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bytyak.iryna\Desktop\Бюджетні запити 2021 рік\"/>
    </mc:Choice>
  </mc:AlternateContent>
  <bookViews>
    <workbookView xWindow="720" yWindow="570" windowWidth="19320" windowHeight="12120" tabRatio="861" firstSheet="1" activeTab="11"/>
  </bookViews>
  <sheets>
    <sheet name="Параметри" sheetId="1" state="hidden" r:id="rId1"/>
    <sheet name="Запит 2-1,2,3,4" sheetId="2" r:id="rId2"/>
    <sheet name="Запит  2-5" sheetId="37" r:id="rId3"/>
    <sheet name="Запит  2-6" sheetId="3" r:id="rId4"/>
    <sheet name="Запит  2-7" sheetId="4" r:id="rId5"/>
    <sheet name="Запит 2-8" sheetId="5" r:id="rId6"/>
    <sheet name="Запит 2-9" sheetId="6" r:id="rId7"/>
    <sheet name="Запит2- 10" sheetId="7" r:id="rId8"/>
    <sheet name="Запит 2-11 " sheetId="8" r:id="rId9"/>
    <sheet name="Запит 2-12 " sheetId="9" r:id="rId10"/>
    <sheet name="Запит 2-13" sheetId="15" r:id="rId11"/>
    <sheet name="Запит 2-14.1-2" sheetId="10" r:id="rId12"/>
    <sheet name="Запит 2-14.3" sheetId="12" r:id="rId13"/>
    <sheet name="Запит 2-14.4" sheetId="14" r:id="rId14"/>
    <sheet name="Запит 2-15" sheetId="16" r:id="rId15"/>
    <sheet name="Паспорт-1" sheetId="19" state="hidden" r:id="rId16"/>
    <sheet name="Паспорт-2" sheetId="20" state="hidden" r:id="rId17"/>
    <sheet name="Паспорт-3" sheetId="21" state="hidden" r:id="rId18"/>
    <sheet name="Паспорт-4" sheetId="22" state="hidden" r:id="rId19"/>
    <sheet name="ЗвітПівр-1" sheetId="23" state="hidden" r:id="rId20"/>
    <sheet name="ЗвітПівр-2" sheetId="24" state="hidden" r:id="rId21"/>
    <sheet name="АналізПівр-1" sheetId="33" state="hidden" r:id="rId22"/>
    <sheet name="ЗвітР-1" sheetId="31" state="hidden" r:id="rId23"/>
    <sheet name="ЗвітР-2" sheetId="30" state="hidden" r:id="rId24"/>
    <sheet name="ЗвітР-3" sheetId="28" state="hidden" r:id="rId25"/>
    <sheet name="АналізР-1" sheetId="32" state="hidden" r:id="rId26"/>
  </sheets>
  <definedNames>
    <definedName name="_xlnm._FilterDatabase" localSheetId="21" hidden="1">'АналізПівр-1'!$G$1:$G$64</definedName>
    <definedName name="_xlnm._FilterDatabase" localSheetId="25" hidden="1">'АналізР-1'!$G$1:$G$64</definedName>
    <definedName name="_xlnm._FilterDatabase" localSheetId="3" hidden="1">'Запит  2-6'!$O:$O</definedName>
    <definedName name="_xlnm._FilterDatabase" localSheetId="4" hidden="1">'Запит  2-7'!$Q$1:$Q$12</definedName>
    <definedName name="_xlnm._FilterDatabase" localSheetId="8" hidden="1">'Запит 2-11 '!$M$1:$M$36</definedName>
    <definedName name="_xlnm._FilterDatabase" localSheetId="9" hidden="1">'Запит 2-12 '!$N$1:$N$9</definedName>
    <definedName name="_xlnm._FilterDatabase" localSheetId="12" hidden="1">'Запит 2-14.3'!$J$2:$J$67</definedName>
    <definedName name="_xlnm._FilterDatabase" localSheetId="5" hidden="1">'Запит 2-8'!$N$1:$N$59</definedName>
    <definedName name="_xlnm._FilterDatabase" localSheetId="6" hidden="1">'Запит 2-9'!$L$1:$L$169</definedName>
    <definedName name="_xlnm._FilterDatabase" localSheetId="7" hidden="1">'Запит2- 10'!$Q$1:$Q$21</definedName>
    <definedName name="_xlnm._FilterDatabase" localSheetId="19" hidden="1">'ЗвітПівр-1'!$N$1:$N$133</definedName>
    <definedName name="_xlnm._FilterDatabase" localSheetId="20" hidden="1">'ЗвітПівр-2'!$H$1:$H$2622</definedName>
    <definedName name="_xlnm._FilterDatabase" localSheetId="22" hidden="1">'ЗвітР-1'!$N$1:$N$133</definedName>
    <definedName name="_xlnm._FilterDatabase" localSheetId="23" hidden="1">'ЗвітР-2'!$H$1:$H$2610</definedName>
    <definedName name="_xlnm._FilterDatabase" localSheetId="24" hidden="1">'ЗвітР-3'!$O$1:$O$277</definedName>
    <definedName name="_xlnm._FilterDatabase" localSheetId="16" hidden="1">'Паспорт-2'!$I$1:$I$117</definedName>
    <definedName name="_xlnm._FilterDatabase" localSheetId="17" hidden="1">'Паспорт-3'!$G$1:$G$2419</definedName>
    <definedName name="_xlnm._FilterDatabase" localSheetId="18" hidden="1">'Паспорт-4'!$M$1:$M$270</definedName>
    <definedName name="Z_4183177D_A470_4395_87EE_308BB48BFA1A_.wvu.Cols" localSheetId="3" hidden="1">'Запит  2-6'!$P:$IV</definedName>
    <definedName name="Z_4183177D_A470_4395_87EE_308BB48BFA1A_.wvu.Cols" localSheetId="10" hidden="1">'Запит 2-13'!$B:$IV</definedName>
    <definedName name="Z_4183177D_A470_4395_87EE_308BB48BFA1A_.wvu.Cols" localSheetId="13" hidden="1">'Запит 2-14.4'!$B:$IV</definedName>
    <definedName name="Z_4183177D_A470_4395_87EE_308BB48BFA1A_.wvu.Cols" localSheetId="14" hidden="1">'Запит 2-15'!$E:$IV</definedName>
    <definedName name="Z_4183177D_A470_4395_87EE_308BB48BFA1A_.wvu.FilterData" localSheetId="3" hidden="1">'Запит  2-6'!$O$1:$O$156</definedName>
    <definedName name="Z_4183177D_A470_4395_87EE_308BB48BFA1A_.wvu.FilterData" localSheetId="4" hidden="1">'Запит  2-7'!$Q$1:$Q$12</definedName>
    <definedName name="Z_4183177D_A470_4395_87EE_308BB48BFA1A_.wvu.FilterData" localSheetId="1" hidden="1">'Запит 2-1,2,3,4'!#REF!</definedName>
    <definedName name="Z_4183177D_A470_4395_87EE_308BB48BFA1A_.wvu.FilterData" localSheetId="8" hidden="1">'Запит 2-11 '!$M$1:$M$35</definedName>
    <definedName name="Z_4183177D_A470_4395_87EE_308BB48BFA1A_.wvu.FilterData" localSheetId="9" hidden="1">'Запит 2-12 '!$N$1:$N$9</definedName>
    <definedName name="Z_4183177D_A470_4395_87EE_308BB48BFA1A_.wvu.FilterData" localSheetId="11" hidden="1">'Запит 2-14.1-2'!#REF!</definedName>
    <definedName name="Z_4183177D_A470_4395_87EE_308BB48BFA1A_.wvu.FilterData" localSheetId="12" hidden="1">'Запит 2-14.3'!$J$2:$J$67</definedName>
    <definedName name="Z_4183177D_A470_4395_87EE_308BB48BFA1A_.wvu.FilterData" localSheetId="6" hidden="1">'Запит 2-9'!$L$1:$L$169</definedName>
    <definedName name="Z_4183177D_A470_4395_87EE_308BB48BFA1A_.wvu.FilterData" localSheetId="7" hidden="1">'Запит2- 10'!$Q$1:$Q$21</definedName>
    <definedName name="Z_4183177D_A470_4395_87EE_308BB48BFA1A_.wvu.PrintArea" localSheetId="3" hidden="1">'Запит  2-6'!$A$1:$N$77</definedName>
    <definedName name="Z_4183177D_A470_4395_87EE_308BB48BFA1A_.wvu.PrintArea" localSheetId="4" hidden="1">'Запит  2-7'!$A$1:$P$12</definedName>
    <definedName name="Z_4183177D_A470_4395_87EE_308BB48BFA1A_.wvu.PrintArea" localSheetId="1" hidden="1">'Запит 2-1,2,3,4'!$A$1:$J$18</definedName>
    <definedName name="Z_4183177D_A470_4395_87EE_308BB48BFA1A_.wvu.PrintArea" localSheetId="8" hidden="1">'Запит 2-11 '!$A$1:$L$35</definedName>
    <definedName name="Z_4183177D_A470_4395_87EE_308BB48BFA1A_.wvu.PrintArea" localSheetId="9" hidden="1">'Запит 2-12 '!$A$1:$M$9</definedName>
    <definedName name="Z_4183177D_A470_4395_87EE_308BB48BFA1A_.wvu.PrintArea" localSheetId="11" hidden="1">'Запит 2-14.1-2'!$A$1:$J$70</definedName>
    <definedName name="Z_4183177D_A470_4395_87EE_308BB48BFA1A_.wvu.PrintArea" localSheetId="12" hidden="1">'Запит 2-14.3'!$A$1:$I$67</definedName>
    <definedName name="Z_4183177D_A470_4395_87EE_308BB48BFA1A_.wvu.PrintArea" localSheetId="5" hidden="1">'Запит 2-8'!$A$1:$M$59</definedName>
    <definedName name="Z_4183177D_A470_4395_87EE_308BB48BFA1A_.wvu.PrintArea" localSheetId="6" hidden="1">'Запит 2-9'!$A$1:$K$169</definedName>
    <definedName name="Z_4183177D_A470_4395_87EE_308BB48BFA1A_.wvu.PrintArea" localSheetId="7" hidden="1">'Запит2- 10'!$A$1:$P$21</definedName>
    <definedName name="Z_4183177D_A470_4395_87EE_308BB48BFA1A_.wvu.PrintTitles" localSheetId="8" hidden="1">'Запит 2-11 '!$5:$5</definedName>
    <definedName name="Z_4183177D_A470_4395_87EE_308BB48BFA1A_.wvu.PrintTitles" localSheetId="11" hidden="1">'Запит 2-14.1-2'!$6:$6</definedName>
    <definedName name="Z_4183177D_A470_4395_87EE_308BB48BFA1A_.wvu.PrintTitles" localSheetId="12" hidden="1">'Запит 2-14.3'!$3:$3</definedName>
    <definedName name="Z_4183177D_A470_4395_87EE_308BB48BFA1A_.wvu.Rows" localSheetId="3" hidden="1">'Запит  2-6'!$157:$64652,'Запит  2-6'!$78:$156</definedName>
    <definedName name="Z_4183177D_A470_4395_87EE_308BB48BFA1A_.wvu.Rows" localSheetId="10" hidden="1">'Запит 2-13'!$6:$65536,'Запит 2-13'!$4:$5</definedName>
    <definedName name="Z_4183177D_A470_4395_87EE_308BB48BFA1A_.wvu.Rows" localSheetId="13" hidden="1">'Запит 2-14.4'!$6:$65536,'Запит 2-14.4'!$4:$5</definedName>
    <definedName name="Z_4183177D_A470_4395_87EE_308BB48BFA1A_.wvu.Rows" localSheetId="14" hidden="1">'Запит 2-15'!$13:$65536,'Запит 2-15'!$11:$12</definedName>
    <definedName name="Z_AF97BA83_6C4E_4F92_8F85_60362F83C6A3_.wvu.Cols" localSheetId="3" hidden="1">'Запит  2-6'!$P:$IV</definedName>
    <definedName name="Z_AF97BA83_6C4E_4F92_8F85_60362F83C6A3_.wvu.Cols" localSheetId="10" hidden="1">'Запит 2-13'!$B:$IV</definedName>
    <definedName name="Z_AF97BA83_6C4E_4F92_8F85_60362F83C6A3_.wvu.Cols" localSheetId="13" hidden="1">'Запит 2-14.4'!$B:$IV</definedName>
    <definedName name="Z_AF97BA83_6C4E_4F92_8F85_60362F83C6A3_.wvu.Cols" localSheetId="14" hidden="1">'Запит 2-15'!$E:$IV</definedName>
    <definedName name="Z_AF97BA83_6C4E_4F92_8F85_60362F83C6A3_.wvu.FilterData" localSheetId="3" hidden="1">'Запит  2-6'!$O$1:$O$156</definedName>
    <definedName name="Z_AF97BA83_6C4E_4F92_8F85_60362F83C6A3_.wvu.FilterData" localSheetId="4" hidden="1">'Запит  2-7'!$Q$1:$Q$12</definedName>
    <definedName name="Z_AF97BA83_6C4E_4F92_8F85_60362F83C6A3_.wvu.FilterData" localSheetId="1" hidden="1">'Запит 2-1,2,3,4'!#REF!</definedName>
    <definedName name="Z_AF97BA83_6C4E_4F92_8F85_60362F83C6A3_.wvu.FilterData" localSheetId="8" hidden="1">'Запит 2-11 '!$M$1:$M$35</definedName>
    <definedName name="Z_AF97BA83_6C4E_4F92_8F85_60362F83C6A3_.wvu.FilterData" localSheetId="9" hidden="1">'Запит 2-12 '!$N$1:$N$9</definedName>
    <definedName name="Z_AF97BA83_6C4E_4F92_8F85_60362F83C6A3_.wvu.FilterData" localSheetId="11" hidden="1">'Запит 2-14.1-2'!#REF!</definedName>
    <definedName name="Z_AF97BA83_6C4E_4F92_8F85_60362F83C6A3_.wvu.FilterData" localSheetId="12" hidden="1">'Запит 2-14.3'!$J$2:$J$67</definedName>
    <definedName name="Z_AF97BA83_6C4E_4F92_8F85_60362F83C6A3_.wvu.FilterData" localSheetId="6" hidden="1">'Запит 2-9'!$L$1:$L$169</definedName>
    <definedName name="Z_AF97BA83_6C4E_4F92_8F85_60362F83C6A3_.wvu.FilterData" localSheetId="7" hidden="1">'Запит2- 10'!$Q$1:$Q$21</definedName>
    <definedName name="Z_AF97BA83_6C4E_4F92_8F85_60362F83C6A3_.wvu.PrintArea" localSheetId="3" hidden="1">'Запит  2-6'!$A$1:$N$77</definedName>
    <definedName name="Z_AF97BA83_6C4E_4F92_8F85_60362F83C6A3_.wvu.PrintArea" localSheetId="4" hidden="1">'Запит  2-7'!$A$1:$P$12</definedName>
    <definedName name="Z_AF97BA83_6C4E_4F92_8F85_60362F83C6A3_.wvu.PrintArea" localSheetId="1" hidden="1">'Запит 2-1,2,3,4'!$A$1:$J$18</definedName>
    <definedName name="Z_AF97BA83_6C4E_4F92_8F85_60362F83C6A3_.wvu.PrintArea" localSheetId="8" hidden="1">'Запит 2-11 '!$A$1:$L$35</definedName>
    <definedName name="Z_AF97BA83_6C4E_4F92_8F85_60362F83C6A3_.wvu.PrintArea" localSheetId="9" hidden="1">'Запит 2-12 '!$A$1:$M$9</definedName>
    <definedName name="Z_AF97BA83_6C4E_4F92_8F85_60362F83C6A3_.wvu.PrintArea" localSheetId="11" hidden="1">'Запит 2-14.1-2'!$A$1:$J$70</definedName>
    <definedName name="Z_AF97BA83_6C4E_4F92_8F85_60362F83C6A3_.wvu.PrintArea" localSheetId="12" hidden="1">'Запит 2-14.3'!$A$1:$I$67</definedName>
    <definedName name="Z_AF97BA83_6C4E_4F92_8F85_60362F83C6A3_.wvu.PrintArea" localSheetId="5" hidden="1">'Запит 2-8'!$A$1:$M$59</definedName>
    <definedName name="Z_AF97BA83_6C4E_4F92_8F85_60362F83C6A3_.wvu.PrintArea" localSheetId="6" hidden="1">'Запит 2-9'!$A$1:$K$169</definedName>
    <definedName name="Z_AF97BA83_6C4E_4F92_8F85_60362F83C6A3_.wvu.PrintArea" localSheetId="7" hidden="1">'Запит2- 10'!$A$1:$P$21</definedName>
    <definedName name="Z_AF97BA83_6C4E_4F92_8F85_60362F83C6A3_.wvu.PrintTitles" localSheetId="8" hidden="1">'Запит 2-11 '!$5:$5</definedName>
    <definedName name="Z_AF97BA83_6C4E_4F92_8F85_60362F83C6A3_.wvu.PrintTitles" localSheetId="11" hidden="1">'Запит 2-14.1-2'!$6:$6</definedName>
    <definedName name="Z_AF97BA83_6C4E_4F92_8F85_60362F83C6A3_.wvu.PrintTitles" localSheetId="12" hidden="1">'Запит 2-14.3'!$3:$3</definedName>
    <definedName name="Z_AF97BA83_6C4E_4F92_8F85_60362F83C6A3_.wvu.Rows" localSheetId="3" hidden="1">'Запит  2-6'!$157:$64652,'Запит  2-6'!$78:$156</definedName>
    <definedName name="Z_AF97BA83_6C4E_4F92_8F85_60362F83C6A3_.wvu.Rows" localSheetId="10" hidden="1">'Запит 2-13'!$6:$65536,'Запит 2-13'!$4:$5</definedName>
    <definedName name="Z_AF97BA83_6C4E_4F92_8F85_60362F83C6A3_.wvu.Rows" localSheetId="13" hidden="1">'Запит 2-14.4'!$6:$65536,'Запит 2-14.4'!$4:$5</definedName>
    <definedName name="Z_AF97BA83_6C4E_4F92_8F85_60362F83C6A3_.wvu.Rows" localSheetId="14" hidden="1">'Запит 2-15'!$13:$65536,'Запит 2-15'!$11:$12</definedName>
    <definedName name="_xlnm.Print_Titles" localSheetId="8">'Запит 2-11 '!$5:$5</definedName>
    <definedName name="_xlnm.Print_Titles" localSheetId="11">'Запит 2-14.1-2'!$76:$76</definedName>
    <definedName name="_xlnm.Print_Titles" localSheetId="12">'Запит 2-14.3'!$3:$3</definedName>
    <definedName name="_xlnm.Print_Titles" localSheetId="5">'Запит 2-8'!$5:$5</definedName>
    <definedName name="_xlnm.Print_Titles" localSheetId="6">'Запит 2-9'!$4:$4</definedName>
    <definedName name="_xlnm.Print_Titles" localSheetId="17">'Паспорт-3'!$2:$2</definedName>
    <definedName name="_xlnm.Print_Area" localSheetId="21">'АналізПівр-1'!$A$1:$F$64</definedName>
    <definedName name="_xlnm.Print_Area" localSheetId="25">'АналізР-1'!$A$1:$F$64</definedName>
    <definedName name="_xlnm.Print_Area" localSheetId="3">'Запит  2-6'!$A$1:$N$77</definedName>
    <definedName name="_xlnm.Print_Area" localSheetId="4">'Запит  2-7'!$A$1:$P$12</definedName>
    <definedName name="_xlnm.Print_Area" localSheetId="1">'Запит 2-1,2,3,4'!$A$1:$J$18</definedName>
    <definedName name="_xlnm.Print_Area" localSheetId="8">'Запит 2-11 '!$A$1:$L$67</definedName>
    <definedName name="_xlnm.Print_Area" localSheetId="9">'Запит 2-12 '!$A$1:$M$9</definedName>
    <definedName name="_xlnm.Print_Area" localSheetId="11">'Запит 2-14.1-2'!$A$1:$L$140</definedName>
    <definedName name="_xlnm.Print_Area" localSheetId="12">'Запит 2-14.3'!$A$1:$I$67</definedName>
    <definedName name="_xlnm.Print_Area" localSheetId="5">'Запит 2-8'!$A$1:$M$59</definedName>
    <definedName name="_xlnm.Print_Area" localSheetId="6">'Запит 2-9'!$A$1:$K$169</definedName>
    <definedName name="_xlnm.Print_Area" localSheetId="7">'Запит2- 10'!$A$1:$P$21</definedName>
    <definedName name="_xlnm.Print_Area" localSheetId="19">'ЗвітПівр-1'!$A$1:$M$133</definedName>
    <definedName name="_xlnm.Print_Area" localSheetId="22">'ЗвітР-1'!$A$1:$M$133</definedName>
    <definedName name="_xlnm.Print_Area" localSheetId="23">'ЗвітР-2'!#REF!</definedName>
    <definedName name="_xlnm.Print_Area" localSheetId="16">'Паспорт-2'!$A$1:$H$117</definedName>
    <definedName name="_xlnm.Print_Area" localSheetId="17">'Паспорт-3'!$A$1:$F$2411</definedName>
    <definedName name="_xlnm.Print_Area" localSheetId="18">'Паспорт-4'!$A$1:$L$270</definedName>
  </definedNames>
  <calcPr calcId="152511" fullPrecision="0"/>
  <customWorkbookViews>
    <customWorkbookView name="Prime Auditor - Личное представление" guid="{4183177D-A470-4395-87EE-308BB48BFA1A}" mergeInterval="0" personalView="1" maximized="1" windowWidth="1904" windowHeight="809" tabRatio="861" activeSheetId="5"/>
    <customWorkbookView name="Ганноцька Наталiя Петрiвна - Личное представление" guid="{AF97BA83-6C4E-4F92-8F85-60362F83C6A3}" mergeInterval="0" personalView="1" maximized="1" windowWidth="1916" windowHeight="855" tabRatio="861" activeSheetId="5"/>
  </customWorkbookViews>
</workbook>
</file>

<file path=xl/calcChain.xml><?xml version="1.0" encoding="utf-8"?>
<calcChain xmlns="http://schemas.openxmlformats.org/spreadsheetml/2006/main">
  <c r="G39" i="5" l="1"/>
  <c r="N63" i="3" l="1"/>
  <c r="J63" i="3"/>
  <c r="F63" i="3"/>
  <c r="L36" i="8" l="1"/>
  <c r="J36" i="8"/>
  <c r="L6" i="8"/>
  <c r="I36" i="8"/>
  <c r="G36" i="8"/>
  <c r="F36" i="8"/>
  <c r="D36" i="8"/>
  <c r="I6" i="8"/>
  <c r="F6" i="8"/>
  <c r="H42" i="5"/>
  <c r="H41" i="5"/>
  <c r="H40" i="5"/>
  <c r="H39" i="5"/>
  <c r="K42" i="5"/>
  <c r="K41" i="5"/>
  <c r="K40" i="5"/>
  <c r="K39" i="5"/>
  <c r="L8" i="4" l="1"/>
  <c r="L9" i="4"/>
  <c r="L10" i="4"/>
  <c r="H9" i="4"/>
  <c r="H8" i="4"/>
  <c r="P9" i="4"/>
  <c r="P8" i="4"/>
  <c r="G2" i="12" l="1"/>
  <c r="F2" i="12"/>
  <c r="E2" i="12"/>
  <c r="D2" i="12"/>
  <c r="C2" i="12"/>
  <c r="A1" i="15"/>
  <c r="J2" i="12" l="1"/>
  <c r="C7" i="12"/>
  <c r="H10" i="4"/>
  <c r="P10" i="4"/>
  <c r="P11" i="4" s="1"/>
  <c r="E11" i="4"/>
  <c r="F11" i="4"/>
  <c r="G11" i="4"/>
  <c r="I11" i="4"/>
  <c r="J11" i="4"/>
  <c r="K11" i="4"/>
  <c r="M11" i="4"/>
  <c r="N11" i="4"/>
  <c r="O11" i="4"/>
  <c r="Q12" i="4"/>
  <c r="B17" i="4"/>
  <c r="E17" i="4" s="1"/>
  <c r="F17" i="4" s="1"/>
  <c r="I17" i="4"/>
  <c r="J17" i="4"/>
  <c r="H18" i="4"/>
  <c r="L18" i="4"/>
  <c r="H19" i="4"/>
  <c r="L19" i="4"/>
  <c r="E20" i="4"/>
  <c r="F20" i="4"/>
  <c r="G20" i="4"/>
  <c r="I20" i="4"/>
  <c r="J20" i="4"/>
  <c r="K20" i="4"/>
  <c r="G115" i="5"/>
  <c r="J115" i="5"/>
  <c r="G116" i="5"/>
  <c r="J116" i="5"/>
  <c r="G117" i="5"/>
  <c r="J117" i="5"/>
  <c r="G118" i="5"/>
  <c r="J118" i="5"/>
  <c r="G119" i="5"/>
  <c r="J119" i="5"/>
  <c r="G120" i="5"/>
  <c r="J120" i="5"/>
  <c r="G121" i="5"/>
  <c r="J121" i="5"/>
  <c r="G122" i="5"/>
  <c r="J122" i="5"/>
  <c r="G123" i="5"/>
  <c r="J123" i="5"/>
  <c r="J114" i="5"/>
  <c r="G114" i="5"/>
  <c r="G99" i="5"/>
  <c r="J99" i="5"/>
  <c r="G100" i="5"/>
  <c r="J100" i="5"/>
  <c r="G101" i="5"/>
  <c r="J101" i="5"/>
  <c r="G102" i="5"/>
  <c r="J102" i="5"/>
  <c r="G103" i="5"/>
  <c r="J103" i="5"/>
  <c r="G104" i="5"/>
  <c r="J104" i="5"/>
  <c r="G105" i="5"/>
  <c r="J105" i="5"/>
  <c r="G106" i="5"/>
  <c r="J106" i="5"/>
  <c r="G107" i="5"/>
  <c r="J107" i="5"/>
  <c r="G108" i="5"/>
  <c r="J108" i="5"/>
  <c r="G109" i="5"/>
  <c r="J109" i="5"/>
  <c r="G110" i="5"/>
  <c r="J110" i="5"/>
  <c r="G111" i="5"/>
  <c r="J111" i="5"/>
  <c r="G112" i="5"/>
  <c r="J112" i="5"/>
  <c r="J98" i="5"/>
  <c r="G98" i="5"/>
  <c r="J96" i="5"/>
  <c r="G96" i="5"/>
  <c r="J95" i="5"/>
  <c r="G95" i="5"/>
  <c r="J94" i="5"/>
  <c r="G94" i="5"/>
  <c r="J93" i="5"/>
  <c r="G93" i="5"/>
  <c r="J92" i="5"/>
  <c r="G92" i="5"/>
  <c r="J91" i="5"/>
  <c r="G91" i="5"/>
  <c r="J90" i="5"/>
  <c r="G90" i="5"/>
  <c r="J89" i="5"/>
  <c r="G89" i="5"/>
  <c r="J88" i="5"/>
  <c r="G88" i="5"/>
  <c r="J87" i="5"/>
  <c r="G87" i="5"/>
  <c r="J86" i="5"/>
  <c r="G86" i="5"/>
  <c r="J85" i="5"/>
  <c r="G85" i="5"/>
  <c r="J84" i="5"/>
  <c r="G84" i="5"/>
  <c r="J83" i="5"/>
  <c r="G83" i="5"/>
  <c r="J82" i="5"/>
  <c r="G82" i="5"/>
  <c r="G67" i="5"/>
  <c r="J67" i="5"/>
  <c r="G68" i="5"/>
  <c r="J68" i="5"/>
  <c r="G69" i="5"/>
  <c r="J69" i="5"/>
  <c r="G70" i="5"/>
  <c r="J70" i="5"/>
  <c r="G71" i="5"/>
  <c r="J71" i="5"/>
  <c r="G72" i="5"/>
  <c r="J72" i="5"/>
  <c r="G73" i="5"/>
  <c r="J73" i="5"/>
  <c r="G74" i="5"/>
  <c r="J74" i="5"/>
  <c r="G75" i="5"/>
  <c r="J75" i="5"/>
  <c r="G76" i="5"/>
  <c r="J76" i="5"/>
  <c r="G77" i="5"/>
  <c r="J77" i="5"/>
  <c r="G78" i="5"/>
  <c r="J78" i="5"/>
  <c r="G79" i="5"/>
  <c r="J79" i="5"/>
  <c r="G80" i="5"/>
  <c r="J80" i="5"/>
  <c r="J66" i="5"/>
  <c r="G66" i="5"/>
  <c r="G55" i="5"/>
  <c r="J55" i="5"/>
  <c r="M55" i="5"/>
  <c r="G56" i="5"/>
  <c r="J56" i="5"/>
  <c r="M56" i="5"/>
  <c r="G57" i="5"/>
  <c r="J57" i="5"/>
  <c r="M57" i="5"/>
  <c r="M54" i="5"/>
  <c r="J54" i="5"/>
  <c r="G54" i="5"/>
  <c r="G40" i="5"/>
  <c r="J40" i="5"/>
  <c r="M40" i="5"/>
  <c r="G41" i="5"/>
  <c r="J41" i="5"/>
  <c r="M41" i="5"/>
  <c r="G42" i="5"/>
  <c r="J42" i="5"/>
  <c r="M42" i="5"/>
  <c r="G43" i="5"/>
  <c r="J43" i="5"/>
  <c r="M43" i="5"/>
  <c r="G44" i="5"/>
  <c r="J44" i="5"/>
  <c r="M44" i="5"/>
  <c r="G45" i="5"/>
  <c r="J45" i="5"/>
  <c r="M45" i="5"/>
  <c r="G46" i="5"/>
  <c r="J46" i="5"/>
  <c r="M46" i="5"/>
  <c r="G47" i="5"/>
  <c r="J47" i="5"/>
  <c r="M47" i="5"/>
  <c r="G48" i="5"/>
  <c r="J48" i="5"/>
  <c r="M48" i="5"/>
  <c r="G49" i="5"/>
  <c r="J49" i="5"/>
  <c r="M49" i="5"/>
  <c r="G50" i="5"/>
  <c r="J50" i="5"/>
  <c r="M50" i="5"/>
  <c r="G51" i="5"/>
  <c r="J51" i="5"/>
  <c r="M51" i="5"/>
  <c r="G52" i="5"/>
  <c r="J52" i="5"/>
  <c r="M52" i="5"/>
  <c r="M39" i="5"/>
  <c r="J39" i="5"/>
  <c r="G21" i="5"/>
  <c r="G37" i="5"/>
  <c r="G23" i="5"/>
  <c r="M37" i="5"/>
  <c r="J37" i="5"/>
  <c r="M36" i="5"/>
  <c r="J36" i="5"/>
  <c r="G36" i="5"/>
  <c r="M35" i="5"/>
  <c r="J35" i="5"/>
  <c r="G35" i="5"/>
  <c r="M34" i="5"/>
  <c r="J34" i="5"/>
  <c r="G34" i="5"/>
  <c r="M33" i="5"/>
  <c r="J33" i="5"/>
  <c r="G33" i="5"/>
  <c r="M32" i="5"/>
  <c r="J32" i="5"/>
  <c r="G32" i="5"/>
  <c r="M31" i="5"/>
  <c r="J31" i="5"/>
  <c r="G31" i="5"/>
  <c r="M30" i="5"/>
  <c r="J30" i="5"/>
  <c r="G30" i="5"/>
  <c r="M29" i="5"/>
  <c r="J29" i="5"/>
  <c r="G29" i="5"/>
  <c r="M28" i="5"/>
  <c r="J28" i="5"/>
  <c r="G28" i="5"/>
  <c r="M27" i="5"/>
  <c r="J27" i="5"/>
  <c r="G27" i="5"/>
  <c r="M26" i="5"/>
  <c r="J26" i="5"/>
  <c r="G26" i="5"/>
  <c r="M25" i="5"/>
  <c r="J25" i="5"/>
  <c r="G25" i="5"/>
  <c r="M24" i="5"/>
  <c r="J24" i="5"/>
  <c r="G24" i="5"/>
  <c r="M23" i="5"/>
  <c r="J23" i="5"/>
  <c r="J8" i="5"/>
  <c r="M8" i="5"/>
  <c r="J9" i="5"/>
  <c r="M9" i="5"/>
  <c r="J10" i="5"/>
  <c r="M10" i="5"/>
  <c r="J11" i="5"/>
  <c r="M11" i="5"/>
  <c r="J12" i="5"/>
  <c r="M12" i="5"/>
  <c r="J13" i="5"/>
  <c r="M13" i="5"/>
  <c r="J14" i="5"/>
  <c r="M14" i="5"/>
  <c r="J15" i="5"/>
  <c r="M15" i="5"/>
  <c r="J16" i="5"/>
  <c r="M16" i="5"/>
  <c r="J17" i="5"/>
  <c r="M17" i="5"/>
  <c r="J18" i="5"/>
  <c r="M18" i="5"/>
  <c r="J19" i="5"/>
  <c r="M19" i="5"/>
  <c r="J20" i="5"/>
  <c r="M20" i="5"/>
  <c r="J21" i="5"/>
  <c r="M21" i="5"/>
  <c r="M7" i="5"/>
  <c r="J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7" i="5"/>
  <c r="P7" i="4"/>
  <c r="L7" i="4"/>
  <c r="H7" i="4"/>
  <c r="F88" i="3"/>
  <c r="J87" i="3"/>
  <c r="N73" i="3"/>
  <c r="J73" i="3"/>
  <c r="F73" i="3"/>
  <c r="J31" i="37"/>
  <c r="F31" i="37"/>
  <c r="I84" i="10"/>
  <c r="J84" i="10"/>
  <c r="L84" i="10" s="1"/>
  <c r="I85" i="10"/>
  <c r="J85" i="10"/>
  <c r="L85" i="10" s="1"/>
  <c r="I86" i="10"/>
  <c r="J86" i="10"/>
  <c r="L86" i="10" s="1"/>
  <c r="I87" i="10"/>
  <c r="J87" i="10"/>
  <c r="L87" i="10" s="1"/>
  <c r="I88" i="10"/>
  <c r="J88" i="10"/>
  <c r="L88" i="10" s="1"/>
  <c r="I89" i="10"/>
  <c r="J89" i="10"/>
  <c r="L89" i="10" s="1"/>
  <c r="I91" i="10"/>
  <c r="J91" i="10"/>
  <c r="L91" i="10" s="1"/>
  <c r="I92" i="10"/>
  <c r="J92" i="10"/>
  <c r="L92" i="10" s="1"/>
  <c r="I93" i="10"/>
  <c r="J93" i="10"/>
  <c r="L93" i="10" s="1"/>
  <c r="I94" i="10"/>
  <c r="J94" i="10"/>
  <c r="L94" i="10" s="1"/>
  <c r="I95" i="10"/>
  <c r="J95" i="10"/>
  <c r="L95" i="10" s="1"/>
  <c r="I97" i="10"/>
  <c r="J97" i="10"/>
  <c r="L97" i="10" s="1"/>
  <c r="I98" i="10"/>
  <c r="J98" i="10"/>
  <c r="L98" i="10" s="1"/>
  <c r="I100" i="10"/>
  <c r="J100" i="10"/>
  <c r="L100" i="10" s="1"/>
  <c r="I101" i="10"/>
  <c r="J101" i="10"/>
  <c r="L101" i="10" s="1"/>
  <c r="I103" i="10"/>
  <c r="J103" i="10"/>
  <c r="L103" i="10" s="1"/>
  <c r="I104" i="10"/>
  <c r="J104" i="10"/>
  <c r="L104" i="10" s="1"/>
  <c r="I105" i="10"/>
  <c r="J105" i="10"/>
  <c r="L105" i="10" s="1"/>
  <c r="I107" i="10"/>
  <c r="J107" i="10"/>
  <c r="L107" i="10"/>
  <c r="I108" i="10"/>
  <c r="J108" i="10"/>
  <c r="L108" i="10" s="1"/>
  <c r="I109" i="10"/>
  <c r="J109" i="10"/>
  <c r="L109" i="10" s="1"/>
  <c r="I110" i="10"/>
  <c r="J110" i="10"/>
  <c r="L110" i="10" s="1"/>
  <c r="I111" i="10"/>
  <c r="J111" i="10"/>
  <c r="L111" i="10" s="1"/>
  <c r="I114" i="10"/>
  <c r="J114" i="10"/>
  <c r="L114" i="10" s="1"/>
  <c r="I116" i="10"/>
  <c r="J116" i="10"/>
  <c r="L116" i="10" s="1"/>
  <c r="I117" i="10"/>
  <c r="J117" i="10"/>
  <c r="L117" i="10" s="1"/>
  <c r="I119" i="10"/>
  <c r="J119" i="10"/>
  <c r="L119" i="10" s="1"/>
  <c r="I120" i="10"/>
  <c r="J120" i="10"/>
  <c r="L120" i="10" s="1"/>
  <c r="I122" i="10"/>
  <c r="J122" i="10"/>
  <c r="L122" i="10" s="1"/>
  <c r="I123" i="10"/>
  <c r="J123" i="10"/>
  <c r="L123" i="10" s="1"/>
  <c r="I124" i="10"/>
  <c r="J124" i="10"/>
  <c r="L124" i="10" s="1"/>
  <c r="I125" i="10"/>
  <c r="J125" i="10"/>
  <c r="L125" i="10" s="1"/>
  <c r="I126" i="10"/>
  <c r="J126" i="10"/>
  <c r="L126" i="10" s="1"/>
  <c r="I128" i="10"/>
  <c r="J128" i="10"/>
  <c r="L128" i="10" s="1"/>
  <c r="I129" i="10"/>
  <c r="J129" i="10"/>
  <c r="L129" i="10" s="1"/>
  <c r="I130" i="10"/>
  <c r="J130" i="10"/>
  <c r="L130" i="10" s="1"/>
  <c r="I131" i="10"/>
  <c r="J131" i="10"/>
  <c r="L131" i="10" s="1"/>
  <c r="I136" i="10"/>
  <c r="J136" i="10"/>
  <c r="L136" i="10" s="1"/>
  <c r="I137" i="10"/>
  <c r="J137" i="10"/>
  <c r="L137" i="10" s="1"/>
  <c r="I138" i="10"/>
  <c r="J138" i="10"/>
  <c r="L138" i="10" s="1"/>
  <c r="I81" i="10"/>
  <c r="J81" i="10"/>
  <c r="L81" i="10" s="1"/>
  <c r="I82" i="10"/>
  <c r="J82" i="10"/>
  <c r="L82" i="10" s="1"/>
  <c r="I80" i="10"/>
  <c r="I79" i="10" s="1"/>
  <c r="I78" i="10" s="1"/>
  <c r="J17" i="10"/>
  <c r="G80" i="10"/>
  <c r="K80" i="10" s="1"/>
  <c r="G136" i="10"/>
  <c r="K136" i="10" s="1"/>
  <c r="G137" i="10"/>
  <c r="K137" i="10" s="1"/>
  <c r="G138" i="10"/>
  <c r="K138" i="10" s="1"/>
  <c r="G131" i="10"/>
  <c r="K131" i="10" s="1"/>
  <c r="G130" i="10"/>
  <c r="K130" i="10" s="1"/>
  <c r="G129" i="10"/>
  <c r="K129" i="10"/>
  <c r="G128" i="10"/>
  <c r="K128" i="10" s="1"/>
  <c r="G124" i="10"/>
  <c r="K124" i="10" s="1"/>
  <c r="G125" i="10"/>
  <c r="K125" i="10" s="1"/>
  <c r="G126" i="10"/>
  <c r="K126" i="10" s="1"/>
  <c r="G123" i="10"/>
  <c r="K123" i="10" s="1"/>
  <c r="G122" i="10"/>
  <c r="K122" i="10" s="1"/>
  <c r="G120" i="10"/>
  <c r="K120" i="10" s="1"/>
  <c r="G119" i="10"/>
  <c r="K119" i="10" s="1"/>
  <c r="G117" i="10"/>
  <c r="K117" i="10" s="1"/>
  <c r="G116" i="10"/>
  <c r="K116" i="10" s="1"/>
  <c r="G114" i="10"/>
  <c r="K114" i="10" s="1"/>
  <c r="G110" i="10"/>
  <c r="K110" i="10" s="1"/>
  <c r="G111" i="10"/>
  <c r="K111" i="10" s="1"/>
  <c r="G109" i="10"/>
  <c r="K109" i="10" s="1"/>
  <c r="G108" i="10"/>
  <c r="K108" i="10" s="1"/>
  <c r="G107" i="10"/>
  <c r="K107" i="10" s="1"/>
  <c r="G105" i="10"/>
  <c r="K105" i="10" s="1"/>
  <c r="G104" i="10"/>
  <c r="K104" i="10" s="1"/>
  <c r="G103" i="10"/>
  <c r="K103" i="10" s="1"/>
  <c r="G101" i="10"/>
  <c r="K101" i="10" s="1"/>
  <c r="G100" i="10"/>
  <c r="K100" i="10" s="1"/>
  <c r="G98" i="10"/>
  <c r="K98" i="10" s="1"/>
  <c r="G97" i="10"/>
  <c r="K97" i="10" s="1"/>
  <c r="G92" i="10"/>
  <c r="K92" i="10" s="1"/>
  <c r="G93" i="10"/>
  <c r="K93" i="10" s="1"/>
  <c r="G94" i="10"/>
  <c r="K94" i="10" s="1"/>
  <c r="G95" i="10"/>
  <c r="K95" i="10" s="1"/>
  <c r="G91" i="10"/>
  <c r="K91" i="10" s="1"/>
  <c r="G85" i="10"/>
  <c r="K85" i="10" s="1"/>
  <c r="G86" i="10"/>
  <c r="K86" i="10" s="1"/>
  <c r="G87" i="10"/>
  <c r="G88" i="10"/>
  <c r="K88" i="10" s="1"/>
  <c r="G89" i="10"/>
  <c r="K89" i="10" s="1"/>
  <c r="G84" i="10"/>
  <c r="K84" i="10" s="1"/>
  <c r="G81" i="10"/>
  <c r="K81" i="10" s="1"/>
  <c r="K79" i="10" s="1"/>
  <c r="G82" i="10"/>
  <c r="K82" i="10" s="1"/>
  <c r="J10" i="10"/>
  <c r="G10" i="10"/>
  <c r="H135" i="10"/>
  <c r="H134" i="10" s="1"/>
  <c r="H133" i="10" s="1"/>
  <c r="H139" i="10" s="1"/>
  <c r="F135" i="10"/>
  <c r="F134" i="10" s="1"/>
  <c r="F133" i="10" s="1"/>
  <c r="F139" i="10" s="1"/>
  <c r="E135" i="10"/>
  <c r="E134" i="10" s="1"/>
  <c r="E133" i="10" s="1"/>
  <c r="E139" i="10" s="1"/>
  <c r="D135" i="10"/>
  <c r="D134" i="10" s="1"/>
  <c r="C135" i="10"/>
  <c r="C134" i="10" s="1"/>
  <c r="C133" i="10" s="1"/>
  <c r="H127" i="10"/>
  <c r="F127" i="10"/>
  <c r="E127" i="10"/>
  <c r="D127" i="10"/>
  <c r="C127" i="10"/>
  <c r="H121" i="10"/>
  <c r="F121" i="10"/>
  <c r="E121" i="10"/>
  <c r="E113" i="10" s="1"/>
  <c r="E112" i="10" s="1"/>
  <c r="D121" i="10"/>
  <c r="C121" i="10"/>
  <c r="H118" i="10"/>
  <c r="F118" i="10"/>
  <c r="E118" i="10"/>
  <c r="D118" i="10"/>
  <c r="C118" i="10"/>
  <c r="H115" i="10"/>
  <c r="F115" i="10"/>
  <c r="E115" i="10"/>
  <c r="I115" i="10" s="1"/>
  <c r="D115" i="10"/>
  <c r="C115" i="10"/>
  <c r="H106" i="10"/>
  <c r="F106" i="10"/>
  <c r="E106" i="10"/>
  <c r="D106" i="10"/>
  <c r="C106" i="10"/>
  <c r="H102" i="10"/>
  <c r="F102" i="10"/>
  <c r="E102" i="10"/>
  <c r="I102" i="10" s="1"/>
  <c r="D102" i="10"/>
  <c r="C102" i="10"/>
  <c r="H99" i="10"/>
  <c r="F99" i="10"/>
  <c r="E99" i="10"/>
  <c r="D99" i="10"/>
  <c r="C99" i="10"/>
  <c r="H96" i="10"/>
  <c r="F96" i="10"/>
  <c r="E96" i="10"/>
  <c r="D96" i="10"/>
  <c r="C96" i="10"/>
  <c r="H90" i="10"/>
  <c r="F90" i="10"/>
  <c r="E90" i="10"/>
  <c r="D90" i="10"/>
  <c r="C90" i="10"/>
  <c r="J80" i="10"/>
  <c r="L80" i="10" s="1"/>
  <c r="H79" i="10"/>
  <c r="H78" i="10" s="1"/>
  <c r="F79" i="10"/>
  <c r="F78" i="10" s="1"/>
  <c r="E79" i="10"/>
  <c r="E78" i="10" s="1"/>
  <c r="D79" i="10"/>
  <c r="D78" i="10" s="1"/>
  <c r="C79" i="10"/>
  <c r="F4" i="10"/>
  <c r="E4" i="10"/>
  <c r="D4" i="10"/>
  <c r="C4" i="10"/>
  <c r="N6" i="9"/>
  <c r="N7" i="9"/>
  <c r="N8" i="9"/>
  <c r="I63" i="8"/>
  <c r="H63" i="8"/>
  <c r="G63" i="8"/>
  <c r="F63" i="8"/>
  <c r="E63" i="8"/>
  <c r="D63" i="8"/>
  <c r="I59" i="8"/>
  <c r="H59" i="8"/>
  <c r="G59" i="8"/>
  <c r="F59" i="8"/>
  <c r="E59" i="8"/>
  <c r="D59" i="8"/>
  <c r="I53" i="8"/>
  <c r="H53" i="8"/>
  <c r="G53" i="8"/>
  <c r="F53" i="8"/>
  <c r="E53" i="8"/>
  <c r="D53" i="8"/>
  <c r="I47" i="8"/>
  <c r="H47" i="8"/>
  <c r="G47" i="8"/>
  <c r="F47" i="8"/>
  <c r="E47" i="8"/>
  <c r="D47" i="8"/>
  <c r="I42" i="8"/>
  <c r="H42" i="8"/>
  <c r="G42" i="8"/>
  <c r="F42" i="8"/>
  <c r="E42" i="8"/>
  <c r="D42" i="8"/>
  <c r="B41" i="8"/>
  <c r="C41" i="8" s="1"/>
  <c r="E62" i="5"/>
  <c r="B64" i="5"/>
  <c r="C64" i="5" s="1"/>
  <c r="D64" i="5" s="1"/>
  <c r="E64" i="5" s="1"/>
  <c r="G80" i="3"/>
  <c r="G143" i="3" s="1"/>
  <c r="C80" i="3"/>
  <c r="C143" i="3" s="1"/>
  <c r="J153" i="3"/>
  <c r="F153" i="3"/>
  <c r="J152" i="3"/>
  <c r="F152" i="3"/>
  <c r="J151" i="3"/>
  <c r="F151" i="3"/>
  <c r="J150" i="3"/>
  <c r="F150" i="3"/>
  <c r="I149" i="3"/>
  <c r="I148" i="3" s="1"/>
  <c r="I147" i="3" s="1"/>
  <c r="H149" i="3"/>
  <c r="H148" i="3" s="1"/>
  <c r="H147" i="3" s="1"/>
  <c r="G149" i="3"/>
  <c r="G148" i="3" s="1"/>
  <c r="G147" i="3" s="1"/>
  <c r="E149" i="3"/>
  <c r="E148" i="3" s="1"/>
  <c r="E147" i="3" s="1"/>
  <c r="D149" i="3"/>
  <c r="D148" i="3" s="1"/>
  <c r="D147" i="3" s="1"/>
  <c r="C149" i="3"/>
  <c r="C148" i="3" s="1"/>
  <c r="J139" i="3"/>
  <c r="F139" i="3"/>
  <c r="J138" i="3"/>
  <c r="F138" i="3"/>
  <c r="J137" i="3"/>
  <c r="F137" i="3"/>
  <c r="J136" i="3"/>
  <c r="F136" i="3"/>
  <c r="J135" i="3"/>
  <c r="F135" i="3"/>
  <c r="I134" i="3"/>
  <c r="H134" i="3"/>
  <c r="G134" i="3"/>
  <c r="E134" i="3"/>
  <c r="D134" i="3"/>
  <c r="C134" i="3"/>
  <c r="J133" i="3"/>
  <c r="F133" i="3"/>
  <c r="J132" i="3"/>
  <c r="F132" i="3"/>
  <c r="J131" i="3"/>
  <c r="F131" i="3"/>
  <c r="J130" i="3"/>
  <c r="F130" i="3"/>
  <c r="J129" i="3"/>
  <c r="F129" i="3"/>
  <c r="F128" i="3" s="1"/>
  <c r="I128" i="3"/>
  <c r="H128" i="3"/>
  <c r="G128" i="3"/>
  <c r="E128" i="3"/>
  <c r="D128" i="3"/>
  <c r="C128" i="3"/>
  <c r="J127" i="3"/>
  <c r="F127" i="3"/>
  <c r="J126" i="3"/>
  <c r="F126" i="3"/>
  <c r="I125" i="3"/>
  <c r="H125" i="3"/>
  <c r="G125" i="3"/>
  <c r="E125" i="3"/>
  <c r="D125" i="3"/>
  <c r="C125" i="3"/>
  <c r="J124" i="3"/>
  <c r="F124" i="3"/>
  <c r="J123" i="3"/>
  <c r="F123" i="3"/>
  <c r="I122" i="3"/>
  <c r="H122" i="3"/>
  <c r="G122" i="3"/>
  <c r="E122" i="3"/>
  <c r="D122" i="3"/>
  <c r="C122" i="3"/>
  <c r="J121" i="3"/>
  <c r="F121" i="3"/>
  <c r="J118" i="3"/>
  <c r="F118" i="3"/>
  <c r="J117" i="3"/>
  <c r="F117" i="3"/>
  <c r="J116" i="3"/>
  <c r="F116" i="3"/>
  <c r="J115" i="3"/>
  <c r="F115" i="3"/>
  <c r="J114" i="3"/>
  <c r="F114" i="3"/>
  <c r="I113" i="3"/>
  <c r="H113" i="3"/>
  <c r="G113" i="3"/>
  <c r="E113" i="3"/>
  <c r="D113" i="3"/>
  <c r="C113" i="3"/>
  <c r="J112" i="3"/>
  <c r="F112" i="3"/>
  <c r="J111" i="3"/>
  <c r="F111" i="3"/>
  <c r="J110" i="3"/>
  <c r="F110" i="3"/>
  <c r="I109" i="3"/>
  <c r="H109" i="3"/>
  <c r="G109" i="3"/>
  <c r="E109" i="3"/>
  <c r="D109" i="3"/>
  <c r="C109" i="3"/>
  <c r="J108" i="3"/>
  <c r="F108" i="3"/>
  <c r="J107" i="3"/>
  <c r="F107" i="3"/>
  <c r="I106" i="3"/>
  <c r="H106" i="3"/>
  <c r="G106" i="3"/>
  <c r="E106" i="3"/>
  <c r="D106" i="3"/>
  <c r="C106" i="3"/>
  <c r="J105" i="3"/>
  <c r="F105" i="3"/>
  <c r="J104" i="3"/>
  <c r="F104" i="3"/>
  <c r="I103" i="3"/>
  <c r="H103" i="3"/>
  <c r="G103" i="3"/>
  <c r="E103" i="3"/>
  <c r="D103" i="3"/>
  <c r="C103" i="3"/>
  <c r="J102" i="3"/>
  <c r="F102" i="3"/>
  <c r="J101" i="3"/>
  <c r="F101" i="3"/>
  <c r="J100" i="3"/>
  <c r="F100" i="3"/>
  <c r="J99" i="3"/>
  <c r="F99" i="3"/>
  <c r="J98" i="3"/>
  <c r="F98" i="3"/>
  <c r="I97" i="3"/>
  <c r="H97" i="3"/>
  <c r="H90" i="3" s="1"/>
  <c r="G97" i="3"/>
  <c r="G90" i="3" s="1"/>
  <c r="E97" i="3"/>
  <c r="E90" i="3" s="1"/>
  <c r="D97" i="3"/>
  <c r="D90" i="3" s="1"/>
  <c r="C97" i="3"/>
  <c r="C90" i="3" s="1"/>
  <c r="J96" i="3"/>
  <c r="F96" i="3"/>
  <c r="J95" i="3"/>
  <c r="F95" i="3"/>
  <c r="J94" i="3"/>
  <c r="F94" i="3"/>
  <c r="J93" i="3"/>
  <c r="F93" i="3"/>
  <c r="J92" i="3"/>
  <c r="F92" i="3"/>
  <c r="J91" i="3"/>
  <c r="F91" i="3"/>
  <c r="J89" i="3"/>
  <c r="F89" i="3"/>
  <c r="J88" i="3"/>
  <c r="F87" i="3"/>
  <c r="I86" i="3"/>
  <c r="I85" i="3" s="1"/>
  <c r="H86" i="3"/>
  <c r="H85" i="3" s="1"/>
  <c r="G86" i="3"/>
  <c r="G85" i="3" s="1"/>
  <c r="E86" i="3"/>
  <c r="E85" i="3" s="1"/>
  <c r="D86" i="3"/>
  <c r="D85" i="3" s="1"/>
  <c r="C86" i="3"/>
  <c r="C85" i="3" s="1"/>
  <c r="G40" i="37"/>
  <c r="C40" i="37"/>
  <c r="J39" i="37"/>
  <c r="F39" i="37"/>
  <c r="J38" i="37"/>
  <c r="F38" i="37"/>
  <c r="J37" i="37"/>
  <c r="F37" i="37"/>
  <c r="J36" i="37"/>
  <c r="F36" i="37"/>
  <c r="J35" i="37"/>
  <c r="F35" i="37"/>
  <c r="I34" i="37"/>
  <c r="H34" i="37"/>
  <c r="J34" i="37"/>
  <c r="E34" i="37"/>
  <c r="D34" i="37"/>
  <c r="F34" i="37" s="1"/>
  <c r="J33" i="37"/>
  <c r="F33" i="37"/>
  <c r="J32" i="37"/>
  <c r="F32" i="37"/>
  <c r="J30" i="37"/>
  <c r="F30" i="37"/>
  <c r="I29" i="37"/>
  <c r="H29" i="37"/>
  <c r="E29" i="37"/>
  <c r="E40" i="37"/>
  <c r="D29" i="37"/>
  <c r="J28" i="37"/>
  <c r="F28" i="37"/>
  <c r="K20" i="37"/>
  <c r="G20" i="37"/>
  <c r="C20" i="37"/>
  <c r="M9" i="37"/>
  <c r="L9" i="37"/>
  <c r="N9" i="37" s="1"/>
  <c r="I9" i="37"/>
  <c r="H9" i="37"/>
  <c r="J9" i="37" s="1"/>
  <c r="E9" i="37"/>
  <c r="D9" i="37"/>
  <c r="F9" i="37" s="1"/>
  <c r="E3" i="5"/>
  <c r="D2" i="9" s="1"/>
  <c r="C3" i="3"/>
  <c r="C66" i="3" s="1"/>
  <c r="I14" i="37"/>
  <c r="I20" i="37" s="1"/>
  <c r="K3" i="3"/>
  <c r="K66" i="3" s="1"/>
  <c r="G3" i="3"/>
  <c r="G66" i="3" s="1"/>
  <c r="N19" i="37"/>
  <c r="J19" i="37"/>
  <c r="F19" i="37"/>
  <c r="N18" i="37"/>
  <c r="J18" i="37"/>
  <c r="F18" i="37"/>
  <c r="N17" i="37"/>
  <c r="J17" i="37"/>
  <c r="F17" i="37"/>
  <c r="N16" i="37"/>
  <c r="J16" i="37"/>
  <c r="F16" i="37"/>
  <c r="N15" i="37"/>
  <c r="J15" i="37"/>
  <c r="F15" i="37"/>
  <c r="M14" i="37"/>
  <c r="L14" i="37"/>
  <c r="H14" i="37"/>
  <c r="E14" i="37"/>
  <c r="D14" i="37"/>
  <c r="F14" i="37" s="1"/>
  <c r="N13" i="37"/>
  <c r="J13" i="37"/>
  <c r="F13" i="37"/>
  <c r="N12" i="37"/>
  <c r="J12" i="37"/>
  <c r="F12" i="37"/>
  <c r="N11" i="37"/>
  <c r="J11" i="37"/>
  <c r="F11" i="37"/>
  <c r="N10" i="37"/>
  <c r="J10" i="37"/>
  <c r="F10" i="37"/>
  <c r="N8" i="37"/>
  <c r="J8" i="37"/>
  <c r="F8" i="37"/>
  <c r="K57" i="3"/>
  <c r="K51" i="3"/>
  <c r="K48" i="3"/>
  <c r="K45" i="3"/>
  <c r="K36" i="3"/>
  <c r="K32" i="3"/>
  <c r="K29" i="3"/>
  <c r="K26" i="3"/>
  <c r="K20" i="3"/>
  <c r="K9" i="3"/>
  <c r="K8" i="3" s="1"/>
  <c r="G109" i="20"/>
  <c r="F125" i="31"/>
  <c r="L125" i="31" s="1"/>
  <c r="F103" i="20"/>
  <c r="E119" i="31" s="1"/>
  <c r="F96" i="20"/>
  <c r="F95" i="20"/>
  <c r="E111" i="31"/>
  <c r="F89" i="20"/>
  <c r="H89" i="20"/>
  <c r="I89" i="20" s="1"/>
  <c r="G88" i="20"/>
  <c r="G83" i="20"/>
  <c r="F99" i="31" s="1"/>
  <c r="L99" i="31" s="1"/>
  <c r="F80" i="20"/>
  <c r="E96" i="31" s="1"/>
  <c r="G73" i="20"/>
  <c r="G71" i="20"/>
  <c r="F87" i="31" s="1"/>
  <c r="L87" i="31" s="1"/>
  <c r="G68" i="20"/>
  <c r="F84" i="31" s="1"/>
  <c r="L84" i="31" s="1"/>
  <c r="G59" i="20"/>
  <c r="F75" i="31"/>
  <c r="L75" i="31" s="1"/>
  <c r="F59" i="20"/>
  <c r="E75" i="31" s="1"/>
  <c r="G75" i="31" s="1"/>
  <c r="N75" i="31" s="1"/>
  <c r="F116" i="20"/>
  <c r="F115" i="20"/>
  <c r="G114" i="20"/>
  <c r="F130" i="31" s="1"/>
  <c r="L130" i="31" s="1"/>
  <c r="G113" i="20"/>
  <c r="F113" i="20"/>
  <c r="E129" i="31" s="1"/>
  <c r="G129" i="31"/>
  <c r="N129" i="31" s="1"/>
  <c r="G112" i="20"/>
  <c r="F110" i="20"/>
  <c r="H110" i="20"/>
  <c r="I110" i="20" s="1"/>
  <c r="F109" i="20"/>
  <c r="G108" i="20"/>
  <c r="F124" i="31" s="1"/>
  <c r="L124" i="31" s="1"/>
  <c r="G104" i="20"/>
  <c r="F120" i="31" s="1"/>
  <c r="L120" i="31"/>
  <c r="G103" i="20"/>
  <c r="F119" i="31" s="1"/>
  <c r="L119" i="31" s="1"/>
  <c r="G102" i="20"/>
  <c r="F118" i="31" s="1"/>
  <c r="L118" i="31"/>
  <c r="G101" i="20"/>
  <c r="F117" i="31" s="1"/>
  <c r="L117" i="31" s="1"/>
  <c r="F101" i="20"/>
  <c r="F100" i="20"/>
  <c r="E116" i="31" s="1"/>
  <c r="G98" i="20"/>
  <c r="F114" i="31" s="1"/>
  <c r="L114" i="31" s="1"/>
  <c r="F97" i="20"/>
  <c r="E113" i="31"/>
  <c r="G113" i="31" s="1"/>
  <c r="N113" i="31" s="1"/>
  <c r="G96" i="20"/>
  <c r="F112" i="31"/>
  <c r="L112" i="31" s="1"/>
  <c r="G95" i="20"/>
  <c r="F111" i="31" s="1"/>
  <c r="L111" i="31" s="1"/>
  <c r="G94" i="20"/>
  <c r="G92" i="20"/>
  <c r="F108" i="31" s="1"/>
  <c r="L108" i="31" s="1"/>
  <c r="G89" i="20"/>
  <c r="F105" i="31" s="1"/>
  <c r="L105" i="31" s="1"/>
  <c r="F86" i="20"/>
  <c r="G84" i="20"/>
  <c r="F100" i="31"/>
  <c r="L100" i="31" s="1"/>
  <c r="F83" i="20"/>
  <c r="E99" i="31" s="1"/>
  <c r="G82" i="20"/>
  <c r="F82" i="20"/>
  <c r="E98" i="31"/>
  <c r="G80" i="20"/>
  <c r="F96" i="31"/>
  <c r="L96" i="31" s="1"/>
  <c r="G79" i="20"/>
  <c r="F95" i="31" s="1"/>
  <c r="L95" i="31" s="1"/>
  <c r="F79" i="20"/>
  <c r="H79" i="20" s="1"/>
  <c r="I79" i="20" s="1"/>
  <c r="G78" i="20"/>
  <c r="F94" i="31" s="1"/>
  <c r="L94" i="31" s="1"/>
  <c r="G77" i="20"/>
  <c r="F93" i="31"/>
  <c r="L93" i="31" s="1"/>
  <c r="F77" i="20"/>
  <c r="E93" i="31" s="1"/>
  <c r="G74" i="20"/>
  <c r="F90" i="31" s="1"/>
  <c r="L90" i="31" s="1"/>
  <c r="F73" i="20"/>
  <c r="E89" i="31"/>
  <c r="G72" i="20"/>
  <c r="F88" i="31"/>
  <c r="L88" i="31" s="1"/>
  <c r="F68" i="20"/>
  <c r="G67" i="20"/>
  <c r="F83" i="31" s="1"/>
  <c r="L83" i="31" s="1"/>
  <c r="G66" i="20"/>
  <c r="F82" i="31" s="1"/>
  <c r="L82" i="31" s="1"/>
  <c r="F66" i="20"/>
  <c r="E82" i="31"/>
  <c r="G82" i="31" s="1"/>
  <c r="N82" i="31" s="1"/>
  <c r="G65" i="20"/>
  <c r="F81" i="31"/>
  <c r="L81" i="31" s="1"/>
  <c r="F65" i="20"/>
  <c r="E81" i="31" s="1"/>
  <c r="G81" i="31" s="1"/>
  <c r="N81" i="31" s="1"/>
  <c r="G64" i="20"/>
  <c r="F80" i="31" s="1"/>
  <c r="L80" i="31" s="1"/>
  <c r="L79" i="31" s="1"/>
  <c r="F64" i="20"/>
  <c r="E80" i="31" s="1"/>
  <c r="G62" i="20"/>
  <c r="F78" i="31" s="1"/>
  <c r="L78" i="31" s="1"/>
  <c r="G61" i="20"/>
  <c r="F77" i="31"/>
  <c r="L77" i="31" s="1"/>
  <c r="F61" i="20"/>
  <c r="G60" i="20"/>
  <c r="F76" i="31"/>
  <c r="L76" i="31" s="1"/>
  <c r="F60" i="20"/>
  <c r="E76" i="31" s="1"/>
  <c r="G58" i="20"/>
  <c r="F74" i="31" s="1"/>
  <c r="L74" i="31" s="1"/>
  <c r="L73" i="31" s="1"/>
  <c r="F58" i="20"/>
  <c r="G51" i="20"/>
  <c r="F67" i="31"/>
  <c r="L67" i="31" s="1"/>
  <c r="G50" i="20"/>
  <c r="G49" i="20"/>
  <c r="F65" i="31"/>
  <c r="L65" i="31" s="1"/>
  <c r="F49" i="20"/>
  <c r="G48" i="20"/>
  <c r="F64" i="31"/>
  <c r="L64" i="31" s="1"/>
  <c r="F48" i="20"/>
  <c r="E64" i="31" s="1"/>
  <c r="K64" i="31" s="1"/>
  <c r="M64" i="31" s="1"/>
  <c r="F47" i="20"/>
  <c r="E63" i="31" s="1"/>
  <c r="K63" i="31" s="1"/>
  <c r="G45" i="20"/>
  <c r="F61" i="31"/>
  <c r="L61" i="31" s="1"/>
  <c r="F45" i="20"/>
  <c r="F44" i="20"/>
  <c r="E60" i="31" s="1"/>
  <c r="G60" i="31" s="1"/>
  <c r="N60" i="31" s="1"/>
  <c r="G43" i="20"/>
  <c r="F59" i="31"/>
  <c r="L59" i="31" s="1"/>
  <c r="F43" i="20"/>
  <c r="F42" i="20"/>
  <c r="E58" i="31"/>
  <c r="G41" i="20"/>
  <c r="F57" i="31"/>
  <c r="G39" i="20"/>
  <c r="F55" i="31"/>
  <c r="L55" i="31" s="1"/>
  <c r="F39" i="20"/>
  <c r="G38" i="20"/>
  <c r="F54" i="31" s="1"/>
  <c r="L54" i="31" s="1"/>
  <c r="F37" i="20"/>
  <c r="E53" i="31" s="1"/>
  <c r="G36" i="20"/>
  <c r="F52" i="31" s="1"/>
  <c r="L52" i="31" s="1"/>
  <c r="G35" i="20"/>
  <c r="G33" i="20"/>
  <c r="G32" i="20"/>
  <c r="F48" i="31"/>
  <c r="L48" i="31" s="1"/>
  <c r="F32" i="20"/>
  <c r="H32" i="20" s="1"/>
  <c r="I32" i="20" s="1"/>
  <c r="F31" i="20"/>
  <c r="H31" i="20"/>
  <c r="I31" i="20" s="1"/>
  <c r="F30" i="20"/>
  <c r="H30" i="20" s="1"/>
  <c r="I30" i="20" s="1"/>
  <c r="G26" i="20"/>
  <c r="F42" i="31" s="1"/>
  <c r="L42" i="31" s="1"/>
  <c r="F26" i="20"/>
  <c r="G25" i="20"/>
  <c r="F41" i="31"/>
  <c r="L41" i="31" s="1"/>
  <c r="G23" i="20"/>
  <c r="F39" i="31" s="1"/>
  <c r="F38" i="31" s="1"/>
  <c r="G21" i="20"/>
  <c r="F37" i="31"/>
  <c r="L37" i="31" s="1"/>
  <c r="F21" i="20"/>
  <c r="E37" i="31" s="1"/>
  <c r="K37" i="31" s="1"/>
  <c r="M37" i="31" s="1"/>
  <c r="G20" i="20"/>
  <c r="F36" i="31" s="1"/>
  <c r="L36" i="31" s="1"/>
  <c r="F19" i="20"/>
  <c r="E35" i="31"/>
  <c r="G35" i="31" s="1"/>
  <c r="N35" i="31" s="1"/>
  <c r="G18" i="20"/>
  <c r="F34" i="31" s="1"/>
  <c r="L34" i="31" s="1"/>
  <c r="G17" i="20"/>
  <c r="F33" i="31" s="1"/>
  <c r="F17" i="20"/>
  <c r="E33" i="31" s="1"/>
  <c r="G15" i="20"/>
  <c r="F31" i="31" s="1"/>
  <c r="L31" i="31" s="1"/>
  <c r="F15" i="20"/>
  <c r="E31" i="31"/>
  <c r="K31" i="31" s="1"/>
  <c r="M31" i="31" s="1"/>
  <c r="G14" i="20"/>
  <c r="F30" i="31"/>
  <c r="L30" i="31" s="1"/>
  <c r="F14" i="20"/>
  <c r="G12" i="20"/>
  <c r="F28" i="31"/>
  <c r="L28" i="31" s="1"/>
  <c r="G11" i="20"/>
  <c r="G9" i="20"/>
  <c r="F25" i="31"/>
  <c r="L25" i="31" s="1"/>
  <c r="G8" i="20"/>
  <c r="F24" i="31" s="1"/>
  <c r="L24" i="31" s="1"/>
  <c r="F7" i="20"/>
  <c r="F5" i="20"/>
  <c r="E21" i="31" s="1"/>
  <c r="K161" i="6"/>
  <c r="J161" i="6"/>
  <c r="I161" i="6"/>
  <c r="H161" i="6"/>
  <c r="G161" i="6"/>
  <c r="F161" i="6"/>
  <c r="E161" i="6"/>
  <c r="D161" i="6"/>
  <c r="C161" i="6"/>
  <c r="B161" i="6"/>
  <c r="L161" i="6"/>
  <c r="K155" i="6"/>
  <c r="J155" i="6"/>
  <c r="I155" i="6"/>
  <c r="H155" i="6"/>
  <c r="G155" i="6"/>
  <c r="F155" i="6"/>
  <c r="E155" i="6"/>
  <c r="D155" i="6"/>
  <c r="C155" i="6"/>
  <c r="B155" i="6"/>
  <c r="K149" i="6"/>
  <c r="J149" i="6"/>
  <c r="I149" i="6"/>
  <c r="H149" i="6"/>
  <c r="G149" i="6"/>
  <c r="F149" i="6"/>
  <c r="E149" i="6"/>
  <c r="D149" i="6"/>
  <c r="C149" i="6"/>
  <c r="B149" i="6"/>
  <c r="L149" i="6" s="1"/>
  <c r="K138" i="6"/>
  <c r="J138" i="6"/>
  <c r="I138" i="6"/>
  <c r="I168" i="6" s="1"/>
  <c r="H138" i="6"/>
  <c r="G138" i="6"/>
  <c r="G168" i="6"/>
  <c r="F138" i="6"/>
  <c r="E138" i="6"/>
  <c r="D138" i="6"/>
  <c r="C138" i="6"/>
  <c r="B138" i="6"/>
  <c r="L138" i="6" s="1"/>
  <c r="L137" i="6" s="1"/>
  <c r="K128" i="6"/>
  <c r="J128" i="6"/>
  <c r="I128" i="6"/>
  <c r="H128" i="6"/>
  <c r="G128" i="6"/>
  <c r="F128" i="6"/>
  <c r="E128" i="6"/>
  <c r="D128" i="6"/>
  <c r="C128" i="6"/>
  <c r="B128" i="6"/>
  <c r="K122" i="6"/>
  <c r="J122" i="6"/>
  <c r="I122" i="6"/>
  <c r="H122" i="6"/>
  <c r="G122" i="6"/>
  <c r="F122" i="6"/>
  <c r="E122" i="6"/>
  <c r="D122" i="6"/>
  <c r="C122" i="6"/>
  <c r="B122" i="6"/>
  <c r="K116" i="6"/>
  <c r="J116" i="6"/>
  <c r="I116" i="6"/>
  <c r="H116" i="6"/>
  <c r="G116" i="6"/>
  <c r="F116" i="6"/>
  <c r="E116" i="6"/>
  <c r="D116" i="6"/>
  <c r="C116" i="6"/>
  <c r="B116" i="6"/>
  <c r="K105" i="6"/>
  <c r="K135" i="6" s="1"/>
  <c r="J105" i="6"/>
  <c r="I105" i="6"/>
  <c r="H105" i="6"/>
  <c r="H135" i="6"/>
  <c r="G105" i="6"/>
  <c r="F105" i="6"/>
  <c r="E105" i="6"/>
  <c r="D105" i="6"/>
  <c r="C105" i="6"/>
  <c r="B105" i="6"/>
  <c r="K95" i="6"/>
  <c r="J95" i="6"/>
  <c r="I95" i="6"/>
  <c r="H95" i="6"/>
  <c r="G95" i="6"/>
  <c r="F95" i="6"/>
  <c r="E95" i="6"/>
  <c r="D95" i="6"/>
  <c r="C95" i="6"/>
  <c r="B95" i="6"/>
  <c r="K89" i="6"/>
  <c r="J89" i="6"/>
  <c r="I89" i="6"/>
  <c r="H89" i="6"/>
  <c r="G89" i="6"/>
  <c r="F89" i="6"/>
  <c r="E89" i="6"/>
  <c r="D89" i="6"/>
  <c r="C89" i="6"/>
  <c r="B89" i="6"/>
  <c r="K83" i="6"/>
  <c r="J83" i="6"/>
  <c r="I83" i="6"/>
  <c r="H83" i="6"/>
  <c r="G83" i="6"/>
  <c r="F83" i="6"/>
  <c r="E83" i="6"/>
  <c r="D83" i="6"/>
  <c r="C83" i="6"/>
  <c r="B83" i="6"/>
  <c r="L83" i="6" s="1"/>
  <c r="K72" i="6"/>
  <c r="J72" i="6"/>
  <c r="I72" i="6"/>
  <c r="H72" i="6"/>
  <c r="G72" i="6"/>
  <c r="F72" i="6"/>
  <c r="E72" i="6"/>
  <c r="D72" i="6"/>
  <c r="C72" i="6"/>
  <c r="B72" i="6"/>
  <c r="K62" i="6"/>
  <c r="J62" i="6"/>
  <c r="I62" i="6"/>
  <c r="H62" i="6"/>
  <c r="G62" i="6"/>
  <c r="F62" i="6"/>
  <c r="E62" i="6"/>
  <c r="D62" i="6"/>
  <c r="C62" i="6"/>
  <c r="B62" i="6"/>
  <c r="K56" i="6"/>
  <c r="J56" i="6"/>
  <c r="I56" i="6"/>
  <c r="H56" i="6"/>
  <c r="G56" i="6"/>
  <c r="F56" i="6"/>
  <c r="E56" i="6"/>
  <c r="D56" i="6"/>
  <c r="C56" i="6"/>
  <c r="B56" i="6"/>
  <c r="K50" i="6"/>
  <c r="J50" i="6"/>
  <c r="I50" i="6"/>
  <c r="H50" i="6"/>
  <c r="G50" i="6"/>
  <c r="F50" i="6"/>
  <c r="E50" i="6"/>
  <c r="D50" i="6"/>
  <c r="C50" i="6"/>
  <c r="B50" i="6"/>
  <c r="K39" i="6"/>
  <c r="J39" i="6"/>
  <c r="I39" i="6"/>
  <c r="H39" i="6"/>
  <c r="G39" i="6"/>
  <c r="F39" i="6"/>
  <c r="E39" i="6"/>
  <c r="D39" i="6"/>
  <c r="D69" i="6" s="1"/>
  <c r="C39" i="6"/>
  <c r="B39" i="6"/>
  <c r="N76" i="3"/>
  <c r="N75" i="3"/>
  <c r="N74" i="3"/>
  <c r="M72" i="3"/>
  <c r="M71" i="3" s="1"/>
  <c r="M70" i="3" s="1"/>
  <c r="L72" i="3"/>
  <c r="L71" i="3" s="1"/>
  <c r="K72" i="3"/>
  <c r="J76" i="3"/>
  <c r="J75" i="3"/>
  <c r="J74" i="3"/>
  <c r="I72" i="3"/>
  <c r="I71" i="3" s="1"/>
  <c r="I70" i="3" s="1"/>
  <c r="H72" i="3"/>
  <c r="H71" i="3" s="1"/>
  <c r="H70" i="3" s="1"/>
  <c r="G72" i="3"/>
  <c r="N62" i="3"/>
  <c r="N61" i="3"/>
  <c r="N60" i="3"/>
  <c r="N59" i="3"/>
  <c r="N58" i="3"/>
  <c r="M57" i="3"/>
  <c r="L57" i="3"/>
  <c r="N56" i="3"/>
  <c r="N55" i="3"/>
  <c r="N54" i="3"/>
  <c r="N53" i="3"/>
  <c r="N52" i="3"/>
  <c r="M51" i="3"/>
  <c r="L51" i="3"/>
  <c r="N50" i="3"/>
  <c r="N49" i="3"/>
  <c r="M48" i="3"/>
  <c r="L48" i="3"/>
  <c r="N47" i="3"/>
  <c r="N46" i="3"/>
  <c r="M45" i="3"/>
  <c r="M43" i="3" s="1"/>
  <c r="L45" i="3"/>
  <c r="L43" i="3" s="1"/>
  <c r="N44" i="3"/>
  <c r="N41" i="3"/>
  <c r="N40" i="3"/>
  <c r="N39" i="3"/>
  <c r="N38" i="3"/>
  <c r="N37" i="3"/>
  <c r="M36" i="3"/>
  <c r="L36" i="3"/>
  <c r="N35" i="3"/>
  <c r="N34" i="3"/>
  <c r="N33" i="3"/>
  <c r="M32" i="3"/>
  <c r="L32" i="3"/>
  <c r="N31" i="3"/>
  <c r="N30" i="3"/>
  <c r="M29" i="3"/>
  <c r="L29" i="3"/>
  <c r="N28" i="3"/>
  <c r="N27" i="3"/>
  <c r="M26" i="3"/>
  <c r="L26" i="3"/>
  <c r="N25" i="3"/>
  <c r="N24" i="3"/>
  <c r="N23" i="3"/>
  <c r="N22" i="3"/>
  <c r="N21" i="3"/>
  <c r="M20" i="3"/>
  <c r="L20" i="3"/>
  <c r="N19" i="3"/>
  <c r="N18" i="3"/>
  <c r="N17" i="3"/>
  <c r="N16" i="3"/>
  <c r="N15" i="3"/>
  <c r="N14" i="3"/>
  <c r="N12" i="3"/>
  <c r="N11" i="3"/>
  <c r="N10" i="3"/>
  <c r="M9" i="3"/>
  <c r="M8" i="3" s="1"/>
  <c r="L9" i="3"/>
  <c r="L8" i="3" s="1"/>
  <c r="J62" i="3"/>
  <c r="J61" i="3"/>
  <c r="J60" i="3"/>
  <c r="J59" i="3"/>
  <c r="J58" i="3"/>
  <c r="I57" i="3"/>
  <c r="H57" i="3"/>
  <c r="G57" i="3"/>
  <c r="J56" i="3"/>
  <c r="J55" i="3"/>
  <c r="J54" i="3"/>
  <c r="J53" i="3"/>
  <c r="J52" i="3"/>
  <c r="I51" i="3"/>
  <c r="H51" i="3"/>
  <c r="G51" i="3"/>
  <c r="J50" i="3"/>
  <c r="J49" i="3"/>
  <c r="I48" i="3"/>
  <c r="H48" i="3"/>
  <c r="G48" i="3"/>
  <c r="J47" i="3"/>
  <c r="J46" i="3"/>
  <c r="I45" i="3"/>
  <c r="H45" i="3"/>
  <c r="G45" i="3"/>
  <c r="J44" i="3"/>
  <c r="J41" i="3"/>
  <c r="J40" i="3"/>
  <c r="J39" i="3"/>
  <c r="J38" i="3"/>
  <c r="J37" i="3"/>
  <c r="I36" i="3"/>
  <c r="H36" i="3"/>
  <c r="G36" i="3"/>
  <c r="J35" i="3"/>
  <c r="J34" i="3"/>
  <c r="J33" i="3"/>
  <c r="I32" i="3"/>
  <c r="H32" i="3"/>
  <c r="G32" i="3"/>
  <c r="J31" i="3"/>
  <c r="J30" i="3"/>
  <c r="I29" i="3"/>
  <c r="H29" i="3"/>
  <c r="G29" i="3"/>
  <c r="J28" i="3"/>
  <c r="J27" i="3"/>
  <c r="I26" i="3"/>
  <c r="H26" i="3"/>
  <c r="G26" i="3"/>
  <c r="J25" i="3"/>
  <c r="J24" i="3"/>
  <c r="J23" i="3"/>
  <c r="J22" i="3"/>
  <c r="J21" i="3"/>
  <c r="I20" i="3"/>
  <c r="I13" i="3" s="1"/>
  <c r="H20" i="3"/>
  <c r="H13" i="3" s="1"/>
  <c r="G20" i="3"/>
  <c r="G13" i="3" s="1"/>
  <c r="J19" i="3"/>
  <c r="J18" i="3"/>
  <c r="J17" i="3"/>
  <c r="J16" i="3"/>
  <c r="J15" i="3"/>
  <c r="J14" i="3"/>
  <c r="J12" i="3"/>
  <c r="J11" i="3"/>
  <c r="J10" i="3"/>
  <c r="I9" i="3"/>
  <c r="I8" i="3" s="1"/>
  <c r="H9" i="3"/>
  <c r="H8" i="3" s="1"/>
  <c r="G9" i="3"/>
  <c r="G8" i="3" s="1"/>
  <c r="F62" i="3"/>
  <c r="F64" i="33"/>
  <c r="E64" i="33"/>
  <c r="D64" i="33"/>
  <c r="A64" i="33"/>
  <c r="G63" i="33"/>
  <c r="F63" i="33"/>
  <c r="E63" i="33"/>
  <c r="D63" i="33"/>
  <c r="G62" i="33"/>
  <c r="F62" i="33"/>
  <c r="E62" i="33"/>
  <c r="D62" i="33"/>
  <c r="G61" i="33"/>
  <c r="F61" i="33"/>
  <c r="E61" i="33"/>
  <c r="D61" i="33"/>
  <c r="G60" i="33"/>
  <c r="F60" i="33"/>
  <c r="E60" i="33"/>
  <c r="D60" i="33"/>
  <c r="G59" i="33"/>
  <c r="F59" i="33"/>
  <c r="E59" i="33"/>
  <c r="D59" i="33"/>
  <c r="G58" i="33"/>
  <c r="F58" i="33"/>
  <c r="E58" i="33"/>
  <c r="D58" i="33"/>
  <c r="G57" i="33"/>
  <c r="F57" i="33"/>
  <c r="E57" i="33"/>
  <c r="D57" i="33"/>
  <c r="G56" i="33"/>
  <c r="F56" i="33"/>
  <c r="E56" i="33"/>
  <c r="D56" i="33"/>
  <c r="G55" i="33"/>
  <c r="F55" i="33"/>
  <c r="E55" i="33"/>
  <c r="D55" i="33"/>
  <c r="G54" i="33"/>
  <c r="F54" i="33"/>
  <c r="E54" i="33"/>
  <c r="D54" i="33"/>
  <c r="G53" i="33"/>
  <c r="F53" i="33"/>
  <c r="E53" i="33"/>
  <c r="D53" i="33"/>
  <c r="G52" i="33"/>
  <c r="F52" i="33"/>
  <c r="E52" i="33"/>
  <c r="D52" i="33"/>
  <c r="G51" i="33"/>
  <c r="F51" i="33"/>
  <c r="E51" i="33"/>
  <c r="D51" i="33"/>
  <c r="G50" i="33"/>
  <c r="F50" i="33"/>
  <c r="E50" i="33"/>
  <c r="D50" i="33"/>
  <c r="G49" i="33"/>
  <c r="F49" i="33"/>
  <c r="E49" i="33"/>
  <c r="D49" i="33"/>
  <c r="G48" i="33"/>
  <c r="F48" i="33"/>
  <c r="E48" i="33"/>
  <c r="D48" i="33"/>
  <c r="G47" i="33"/>
  <c r="F47" i="33"/>
  <c r="E47" i="33"/>
  <c r="D47" i="33"/>
  <c r="G46" i="33"/>
  <c r="F46" i="33"/>
  <c r="E46" i="33"/>
  <c r="D46" i="33"/>
  <c r="G45" i="33"/>
  <c r="F45" i="33"/>
  <c r="E45" i="33"/>
  <c r="D45" i="33"/>
  <c r="G44" i="33"/>
  <c r="F44" i="33"/>
  <c r="E44" i="33"/>
  <c r="D44" i="33"/>
  <c r="G43" i="33"/>
  <c r="F43" i="33"/>
  <c r="E43" i="33"/>
  <c r="D43" i="33"/>
  <c r="G42" i="33"/>
  <c r="F42" i="33"/>
  <c r="E42" i="33"/>
  <c r="D42" i="33"/>
  <c r="G41" i="33"/>
  <c r="F41" i="33"/>
  <c r="E41" i="33"/>
  <c r="D41" i="33"/>
  <c r="G40" i="33"/>
  <c r="F40" i="33"/>
  <c r="E40" i="33"/>
  <c r="D40" i="33"/>
  <c r="G39" i="33"/>
  <c r="F39" i="33"/>
  <c r="E39" i="33"/>
  <c r="D39" i="33"/>
  <c r="G38" i="33"/>
  <c r="F38" i="33"/>
  <c r="E38" i="33"/>
  <c r="D38" i="33"/>
  <c r="G37" i="33"/>
  <c r="F37" i="33"/>
  <c r="E37" i="33"/>
  <c r="D37" i="33"/>
  <c r="G36" i="33"/>
  <c r="F36" i="33"/>
  <c r="E36" i="33"/>
  <c r="D36" i="33"/>
  <c r="G35" i="33"/>
  <c r="F35" i="33"/>
  <c r="E35" i="33"/>
  <c r="D35" i="33"/>
  <c r="G34" i="33"/>
  <c r="F34" i="33"/>
  <c r="E34" i="33"/>
  <c r="D34" i="33"/>
  <c r="G33" i="33"/>
  <c r="F33" i="33"/>
  <c r="E33" i="33"/>
  <c r="D33" i="33"/>
  <c r="G32" i="33"/>
  <c r="F32" i="33"/>
  <c r="E32" i="33"/>
  <c r="D32" i="33"/>
  <c r="G31" i="33"/>
  <c r="F31" i="33"/>
  <c r="E31" i="33"/>
  <c r="D31" i="33"/>
  <c r="G30" i="33"/>
  <c r="F30" i="33"/>
  <c r="E30" i="33"/>
  <c r="D30" i="33"/>
  <c r="G29" i="33"/>
  <c r="F29" i="33"/>
  <c r="E29" i="33"/>
  <c r="D29" i="33"/>
  <c r="G28" i="33"/>
  <c r="F28" i="33"/>
  <c r="E28" i="33"/>
  <c r="D28" i="33"/>
  <c r="G27" i="33"/>
  <c r="F27" i="33"/>
  <c r="E27" i="33"/>
  <c r="D27" i="33"/>
  <c r="G26" i="33"/>
  <c r="F26" i="33"/>
  <c r="E26" i="33"/>
  <c r="D26" i="33"/>
  <c r="G25" i="33"/>
  <c r="F25" i="33"/>
  <c r="E25" i="33"/>
  <c r="D25" i="33"/>
  <c r="G24" i="33"/>
  <c r="F24" i="33"/>
  <c r="E24" i="33"/>
  <c r="D24" i="33"/>
  <c r="G23" i="33"/>
  <c r="F23" i="33"/>
  <c r="E23" i="33"/>
  <c r="D23" i="33"/>
  <c r="G22" i="33"/>
  <c r="F22" i="33"/>
  <c r="E22" i="33"/>
  <c r="D22" i="33"/>
  <c r="G21" i="33"/>
  <c r="F21" i="33"/>
  <c r="E21" i="33"/>
  <c r="D21" i="33"/>
  <c r="G20" i="33"/>
  <c r="F20" i="33"/>
  <c r="E20" i="33"/>
  <c r="D20" i="33"/>
  <c r="G19" i="33"/>
  <c r="F19" i="33"/>
  <c r="E19" i="33"/>
  <c r="D19" i="33"/>
  <c r="G18" i="33"/>
  <c r="F18" i="33"/>
  <c r="E18" i="33"/>
  <c r="D18" i="33"/>
  <c r="G17" i="33"/>
  <c r="F17" i="33"/>
  <c r="E17" i="33"/>
  <c r="D17" i="33"/>
  <c r="G16" i="33"/>
  <c r="F16" i="33"/>
  <c r="E16" i="33"/>
  <c r="D16" i="33"/>
  <c r="D10" i="33"/>
  <c r="C7" i="33"/>
  <c r="C4" i="33"/>
  <c r="B4" i="33"/>
  <c r="B7" i="33" s="1"/>
  <c r="G63" i="32"/>
  <c r="G62" i="32"/>
  <c r="G61" i="32"/>
  <c r="G60" i="32"/>
  <c r="G59" i="32"/>
  <c r="G58" i="32"/>
  <c r="G57" i="32"/>
  <c r="G56" i="32"/>
  <c r="G55" i="32"/>
  <c r="G54" i="32"/>
  <c r="G53" i="32"/>
  <c r="G52" i="32"/>
  <c r="G51" i="32"/>
  <c r="G50" i="32"/>
  <c r="G49" i="32"/>
  <c r="G48" i="32"/>
  <c r="G47" i="32"/>
  <c r="G46" i="32"/>
  <c r="G45" i="32"/>
  <c r="G44" i="32"/>
  <c r="G43" i="32"/>
  <c r="G42" i="32"/>
  <c r="G41" i="32"/>
  <c r="G40" i="32"/>
  <c r="G39" i="32"/>
  <c r="G38" i="32"/>
  <c r="G37" i="32"/>
  <c r="G36" i="32"/>
  <c r="G35" i="32"/>
  <c r="G34" i="32"/>
  <c r="G33" i="32"/>
  <c r="G32" i="32"/>
  <c r="G31" i="32"/>
  <c r="G30" i="32"/>
  <c r="G29" i="32"/>
  <c r="G28" i="32"/>
  <c r="G27" i="32"/>
  <c r="G26" i="32"/>
  <c r="G25" i="32"/>
  <c r="G24" i="32"/>
  <c r="G23" i="32"/>
  <c r="G22" i="32"/>
  <c r="G21" i="32"/>
  <c r="G19" i="32"/>
  <c r="G18" i="32"/>
  <c r="G17" i="32"/>
  <c r="G16" i="32"/>
  <c r="G20" i="32"/>
  <c r="F16" i="32"/>
  <c r="E16" i="32"/>
  <c r="D16" i="32"/>
  <c r="F22" i="32"/>
  <c r="E22" i="32"/>
  <c r="D22" i="32"/>
  <c r="F28" i="32"/>
  <c r="E28" i="32"/>
  <c r="D28" i="32"/>
  <c r="F34" i="32"/>
  <c r="E34" i="32"/>
  <c r="D34" i="32"/>
  <c r="F40" i="32"/>
  <c r="E40" i="32"/>
  <c r="D40" i="32"/>
  <c r="F64" i="32"/>
  <c r="E64" i="32"/>
  <c r="D64" i="32"/>
  <c r="F46" i="32"/>
  <c r="E46" i="32"/>
  <c r="D46" i="32"/>
  <c r="F52" i="32"/>
  <c r="E52" i="32"/>
  <c r="D52" i="32"/>
  <c r="F58" i="32"/>
  <c r="E58" i="32"/>
  <c r="D58" i="32"/>
  <c r="F63" i="32"/>
  <c r="E63" i="32"/>
  <c r="D63" i="32"/>
  <c r="F62" i="32"/>
  <c r="E62" i="32"/>
  <c r="D62" i="32"/>
  <c r="F61" i="32"/>
  <c r="E61" i="32"/>
  <c r="D61" i="32"/>
  <c r="F60" i="32"/>
  <c r="E60" i="32"/>
  <c r="D60" i="32"/>
  <c r="F59" i="32"/>
  <c r="E59" i="32"/>
  <c r="D59" i="32"/>
  <c r="F57" i="32"/>
  <c r="E57" i="32"/>
  <c r="D57" i="32"/>
  <c r="F56" i="32"/>
  <c r="E56" i="32"/>
  <c r="D56" i="32"/>
  <c r="F55" i="32"/>
  <c r="E55" i="32"/>
  <c r="D55" i="32"/>
  <c r="F54" i="32"/>
  <c r="E54" i="32"/>
  <c r="D54" i="32"/>
  <c r="F53" i="32"/>
  <c r="E53" i="32"/>
  <c r="D53" i="32"/>
  <c r="F51" i="32"/>
  <c r="E51" i="32"/>
  <c r="D51" i="32"/>
  <c r="F50" i="32"/>
  <c r="E50" i="32"/>
  <c r="D50" i="32"/>
  <c r="F49" i="32"/>
  <c r="E49" i="32"/>
  <c r="D49" i="32"/>
  <c r="F48" i="32"/>
  <c r="E48" i="32"/>
  <c r="D48" i="32"/>
  <c r="F47" i="32"/>
  <c r="E47" i="32"/>
  <c r="D47" i="32"/>
  <c r="F45" i="32"/>
  <c r="E45" i="32"/>
  <c r="D45" i="32"/>
  <c r="F44" i="32"/>
  <c r="E44" i="32"/>
  <c r="D44" i="32"/>
  <c r="F43" i="32"/>
  <c r="E43" i="32"/>
  <c r="D43" i="32"/>
  <c r="F42" i="32"/>
  <c r="E42" i="32"/>
  <c r="D42" i="32"/>
  <c r="F41" i="32"/>
  <c r="E41" i="32"/>
  <c r="D41" i="32"/>
  <c r="F39" i="32"/>
  <c r="E39" i="32"/>
  <c r="D39" i="32"/>
  <c r="F38" i="32"/>
  <c r="E38" i="32"/>
  <c r="D38" i="32"/>
  <c r="F37" i="32"/>
  <c r="E37" i="32"/>
  <c r="D37" i="32"/>
  <c r="F36" i="32"/>
  <c r="E36" i="32"/>
  <c r="D36" i="32"/>
  <c r="F35" i="32"/>
  <c r="E35" i="32"/>
  <c r="D35" i="32"/>
  <c r="F33" i="32"/>
  <c r="E33" i="32"/>
  <c r="D33" i="32"/>
  <c r="F32" i="32"/>
  <c r="E32" i="32"/>
  <c r="D32" i="32"/>
  <c r="F31" i="32"/>
  <c r="E31" i="32"/>
  <c r="D31" i="32"/>
  <c r="F30" i="32"/>
  <c r="E30" i="32"/>
  <c r="D30" i="32"/>
  <c r="F29" i="32"/>
  <c r="E29" i="32"/>
  <c r="D29" i="32"/>
  <c r="F27" i="32"/>
  <c r="E27" i="32"/>
  <c r="D27" i="32"/>
  <c r="F26" i="32"/>
  <c r="E26" i="32"/>
  <c r="D26" i="32"/>
  <c r="F25" i="32"/>
  <c r="E25" i="32"/>
  <c r="D25" i="32"/>
  <c r="F24" i="32"/>
  <c r="E24" i="32"/>
  <c r="D24" i="32"/>
  <c r="F23" i="32"/>
  <c r="E23" i="32"/>
  <c r="D23" i="32"/>
  <c r="F21" i="32"/>
  <c r="E21" i="32"/>
  <c r="D21" i="32"/>
  <c r="F20" i="32"/>
  <c r="E20" i="32"/>
  <c r="D20" i="32"/>
  <c r="F19" i="32"/>
  <c r="E19" i="32"/>
  <c r="D19" i="32"/>
  <c r="F18" i="32"/>
  <c r="E18" i="32"/>
  <c r="D18" i="32"/>
  <c r="F17" i="32"/>
  <c r="E17" i="32"/>
  <c r="D17" i="32"/>
  <c r="A64" i="32"/>
  <c r="D10" i="32"/>
  <c r="C7" i="32"/>
  <c r="C4" i="32"/>
  <c r="B4" i="32"/>
  <c r="B10" i="32" s="1"/>
  <c r="H266" i="28"/>
  <c r="E266" i="28"/>
  <c r="B266" i="28"/>
  <c r="A266" i="28"/>
  <c r="H265" i="28"/>
  <c r="E265" i="28"/>
  <c r="B265" i="28"/>
  <c r="A265" i="28"/>
  <c r="H264" i="28"/>
  <c r="E264" i="28"/>
  <c r="O264" i="28" s="1"/>
  <c r="B264" i="28"/>
  <c r="A264" i="28"/>
  <c r="K263" i="28"/>
  <c r="A263" i="28"/>
  <c r="K262" i="28"/>
  <c r="G262" i="28"/>
  <c r="H262" i="28" s="1"/>
  <c r="D262" i="28"/>
  <c r="E262" i="28" s="1"/>
  <c r="A262" i="28"/>
  <c r="K261" i="28"/>
  <c r="G261" i="28"/>
  <c r="H261" i="28" s="1"/>
  <c r="D261" i="28"/>
  <c r="E261" i="28" s="1"/>
  <c r="A261" i="28"/>
  <c r="K260" i="28"/>
  <c r="G260" i="28"/>
  <c r="H260" i="28" s="1"/>
  <c r="D260" i="28"/>
  <c r="A260" i="28"/>
  <c r="K259" i="28"/>
  <c r="G259" i="28"/>
  <c r="D259" i="28"/>
  <c r="A259" i="28"/>
  <c r="K258" i="28"/>
  <c r="F258" i="28"/>
  <c r="H258" i="28" s="1"/>
  <c r="C258" i="28"/>
  <c r="E258" i="28" s="1"/>
  <c r="A258" i="28"/>
  <c r="J257" i="28"/>
  <c r="I257" i="28"/>
  <c r="B257" i="28"/>
  <c r="A257" i="28"/>
  <c r="H256" i="28"/>
  <c r="E256" i="28"/>
  <c r="O256" i="28" s="1"/>
  <c r="B256" i="28"/>
  <c r="A256" i="28"/>
  <c r="H255" i="28"/>
  <c r="E255" i="28"/>
  <c r="O255" i="28" s="1"/>
  <c r="B255" i="28"/>
  <c r="A255" i="28"/>
  <c r="H254" i="28"/>
  <c r="E254" i="28"/>
  <c r="B254" i="28"/>
  <c r="A254" i="28"/>
  <c r="K253" i="28"/>
  <c r="A253" i="28"/>
  <c r="K252" i="28"/>
  <c r="G252" i="28"/>
  <c r="D252" i="28"/>
  <c r="E252" i="28" s="1"/>
  <c r="A252" i="28"/>
  <c r="K251" i="28"/>
  <c r="G251" i="28"/>
  <c r="H251" i="28" s="1"/>
  <c r="D251" i="28"/>
  <c r="A251" i="28"/>
  <c r="K250" i="28"/>
  <c r="G250" i="28"/>
  <c r="H250" i="28"/>
  <c r="D250" i="28"/>
  <c r="E250" i="28" s="1"/>
  <c r="A250" i="28"/>
  <c r="K249" i="28"/>
  <c r="G249" i="28"/>
  <c r="D249" i="28"/>
  <c r="A249" i="28"/>
  <c r="K248" i="28"/>
  <c r="K247" i="28" s="1"/>
  <c r="F248" i="28"/>
  <c r="F247" i="28" s="1"/>
  <c r="C248" i="28"/>
  <c r="C247" i="28" s="1"/>
  <c r="A248" i="28"/>
  <c r="J247" i="28"/>
  <c r="I247" i="28"/>
  <c r="B247" i="28"/>
  <c r="A247" i="28"/>
  <c r="H246" i="28"/>
  <c r="E246" i="28"/>
  <c r="B246" i="28"/>
  <c r="A246" i="28"/>
  <c r="H245" i="28"/>
  <c r="E245" i="28"/>
  <c r="B245" i="28"/>
  <c r="A245" i="28"/>
  <c r="H244" i="28"/>
  <c r="E244" i="28"/>
  <c r="B244" i="28"/>
  <c r="A244" i="28"/>
  <c r="K243" i="28"/>
  <c r="A243" i="28"/>
  <c r="K242" i="28"/>
  <c r="G242" i="28"/>
  <c r="H242" i="28" s="1"/>
  <c r="D242" i="28"/>
  <c r="E242" i="28" s="1"/>
  <c r="A242" i="28"/>
  <c r="K241" i="28"/>
  <c r="G241" i="28"/>
  <c r="H241" i="28" s="1"/>
  <c r="D241" i="28"/>
  <c r="E241" i="28" s="1"/>
  <c r="A241" i="28"/>
  <c r="K240" i="28"/>
  <c r="G240" i="28"/>
  <c r="H240" i="28" s="1"/>
  <c r="D240" i="28"/>
  <c r="A240" i="28"/>
  <c r="K239" i="28"/>
  <c r="G239" i="28"/>
  <c r="D239" i="28"/>
  <c r="A239" i="28"/>
  <c r="K238" i="28"/>
  <c r="K237" i="28" s="1"/>
  <c r="F238" i="28"/>
  <c r="H238" i="28" s="1"/>
  <c r="C238" i="28"/>
  <c r="C237" i="28" s="1"/>
  <c r="A238" i="28"/>
  <c r="J237" i="28"/>
  <c r="I237" i="28"/>
  <c r="B237" i="28"/>
  <c r="A237" i="28"/>
  <c r="H233" i="28"/>
  <c r="E233" i="28"/>
  <c r="O233" i="28" s="1"/>
  <c r="B233" i="28"/>
  <c r="A233" i="28"/>
  <c r="H232" i="28"/>
  <c r="E232" i="28"/>
  <c r="B232" i="28"/>
  <c r="A232" i="28"/>
  <c r="H231" i="28"/>
  <c r="E231" i="28"/>
  <c r="B231" i="28"/>
  <c r="A231" i="28"/>
  <c r="K230" i="28"/>
  <c r="A230" i="28"/>
  <c r="K229" i="28"/>
  <c r="G229" i="28"/>
  <c r="H229" i="28" s="1"/>
  <c r="D229" i="28"/>
  <c r="E229" i="28" s="1"/>
  <c r="A229" i="28"/>
  <c r="K228" i="28"/>
  <c r="G228" i="28"/>
  <c r="H228" i="28" s="1"/>
  <c r="D228" i="28"/>
  <c r="A228" i="28"/>
  <c r="K227" i="28"/>
  <c r="G227" i="28"/>
  <c r="H227" i="28" s="1"/>
  <c r="D227" i="28"/>
  <c r="E227" i="28" s="1"/>
  <c r="A227" i="28"/>
  <c r="K226" i="28"/>
  <c r="G226" i="28"/>
  <c r="D226" i="28"/>
  <c r="A226" i="28"/>
  <c r="K225" i="28"/>
  <c r="K224" i="28" s="1"/>
  <c r="F225" i="28"/>
  <c r="F224" i="28" s="1"/>
  <c r="C225" i="28"/>
  <c r="C224" i="28" s="1"/>
  <c r="A225" i="28"/>
  <c r="J224" i="28"/>
  <c r="I224" i="28"/>
  <c r="B224" i="28"/>
  <c r="A224" i="28"/>
  <c r="H223" i="28"/>
  <c r="E223" i="28"/>
  <c r="B223" i="28"/>
  <c r="A223" i="28"/>
  <c r="H222" i="28"/>
  <c r="E222" i="28"/>
  <c r="B222" i="28"/>
  <c r="A222" i="28"/>
  <c r="H221" i="28"/>
  <c r="E221" i="28"/>
  <c r="O221" i="28" s="1"/>
  <c r="B221" i="28"/>
  <c r="A221" i="28"/>
  <c r="K220" i="28"/>
  <c r="A220" i="28"/>
  <c r="K219" i="28"/>
  <c r="G219" i="28"/>
  <c r="H219" i="28" s="1"/>
  <c r="D219" i="28"/>
  <c r="A219" i="28"/>
  <c r="K218" i="28"/>
  <c r="G218" i="28"/>
  <c r="D218" i="28"/>
  <c r="E218" i="28" s="1"/>
  <c r="A218" i="28"/>
  <c r="K217" i="28"/>
  <c r="G217" i="28"/>
  <c r="H217" i="28" s="1"/>
  <c r="D217" i="28"/>
  <c r="A217" i="28"/>
  <c r="K216" i="28"/>
  <c r="G216" i="28"/>
  <c r="D216" i="28"/>
  <c r="A216" i="28"/>
  <c r="K215" i="28"/>
  <c r="K214" i="28" s="1"/>
  <c r="F215" i="28"/>
  <c r="H215" i="28" s="1"/>
  <c r="C215" i="28"/>
  <c r="A215" i="28"/>
  <c r="J214" i="28"/>
  <c r="I214" i="28"/>
  <c r="B214" i="28"/>
  <c r="A214" i="28"/>
  <c r="H213" i="28"/>
  <c r="E213" i="28"/>
  <c r="B213" i="28"/>
  <c r="A213" i="28"/>
  <c r="H212" i="28"/>
  <c r="E212" i="28"/>
  <c r="B212" i="28"/>
  <c r="A212" i="28"/>
  <c r="H211" i="28"/>
  <c r="E211" i="28"/>
  <c r="O211" i="28" s="1"/>
  <c r="B211" i="28"/>
  <c r="A211" i="28"/>
  <c r="K210" i="28"/>
  <c r="A210" i="28"/>
  <c r="K209" i="28"/>
  <c r="G209" i="28"/>
  <c r="H209" i="28" s="1"/>
  <c r="D209" i="28"/>
  <c r="A209" i="28"/>
  <c r="K208" i="28"/>
  <c r="G208" i="28"/>
  <c r="H208" i="28" s="1"/>
  <c r="D208" i="28"/>
  <c r="E208" i="28"/>
  <c r="A208" i="28"/>
  <c r="K207" i="28"/>
  <c r="G207" i="28"/>
  <c r="H207" i="28"/>
  <c r="D207" i="28"/>
  <c r="A207" i="28"/>
  <c r="K206" i="28"/>
  <c r="G206" i="28"/>
  <c r="D206" i="28"/>
  <c r="A206" i="28"/>
  <c r="K205" i="28"/>
  <c r="F205" i="28"/>
  <c r="H205" i="28" s="1"/>
  <c r="C205" i="28"/>
  <c r="A205" i="28"/>
  <c r="J204" i="28"/>
  <c r="I204" i="28"/>
  <c r="B204" i="28"/>
  <c r="A204" i="28"/>
  <c r="H200" i="28"/>
  <c r="E200" i="28"/>
  <c r="O200" i="28" s="1"/>
  <c r="B200" i="28"/>
  <c r="A200" i="28"/>
  <c r="H199" i="28"/>
  <c r="E199" i="28"/>
  <c r="B199" i="28"/>
  <c r="A199" i="28"/>
  <c r="H198" i="28"/>
  <c r="E198" i="28"/>
  <c r="B198" i="28"/>
  <c r="A198" i="28"/>
  <c r="K197" i="28"/>
  <c r="A197" i="28"/>
  <c r="K196" i="28"/>
  <c r="G196" i="28"/>
  <c r="H196" i="28" s="1"/>
  <c r="D196" i="28"/>
  <c r="E196" i="28" s="1"/>
  <c r="A196" i="28"/>
  <c r="K195" i="28"/>
  <c r="G195" i="28"/>
  <c r="H195" i="28" s="1"/>
  <c r="D195" i="28"/>
  <c r="A195" i="28"/>
  <c r="K194" i="28"/>
  <c r="G194" i="28"/>
  <c r="H194" i="28" s="1"/>
  <c r="D194" i="28"/>
  <c r="E194" i="28" s="1"/>
  <c r="A194" i="28"/>
  <c r="K193" i="28"/>
  <c r="G193" i="28"/>
  <c r="D193" i="28"/>
  <c r="A193" i="28"/>
  <c r="K192" i="28"/>
  <c r="K191" i="28" s="1"/>
  <c r="F192" i="28"/>
  <c r="H192" i="28" s="1"/>
  <c r="C192" i="28"/>
  <c r="E192" i="28" s="1"/>
  <c r="A192" i="28"/>
  <c r="J191" i="28"/>
  <c r="I191" i="28"/>
  <c r="B191" i="28"/>
  <c r="A191" i="28"/>
  <c r="H190" i="28"/>
  <c r="E190" i="28"/>
  <c r="B190" i="28"/>
  <c r="A190" i="28"/>
  <c r="H189" i="28"/>
  <c r="E189" i="28"/>
  <c r="B189" i="28"/>
  <c r="A189" i="28"/>
  <c r="H188" i="28"/>
  <c r="E188" i="28"/>
  <c r="O188" i="28" s="1"/>
  <c r="B188" i="28"/>
  <c r="A188" i="28"/>
  <c r="K187" i="28"/>
  <c r="A187" i="28"/>
  <c r="K186" i="28"/>
  <c r="G186" i="28"/>
  <c r="H186" i="28" s="1"/>
  <c r="D186" i="28"/>
  <c r="E186" i="28" s="1"/>
  <c r="A186" i="28"/>
  <c r="K185" i="28"/>
  <c r="G185" i="28"/>
  <c r="H185" i="28" s="1"/>
  <c r="D185" i="28"/>
  <c r="E185" i="28" s="1"/>
  <c r="A185" i="28"/>
  <c r="K184" i="28"/>
  <c r="G184" i="28"/>
  <c r="H184" i="28" s="1"/>
  <c r="D184" i="28"/>
  <c r="E184" i="28" s="1"/>
  <c r="A184" i="28"/>
  <c r="K183" i="28"/>
  <c r="G183" i="28"/>
  <c r="H183" i="28" s="1"/>
  <c r="D183" i="28"/>
  <c r="E183" i="28" s="1"/>
  <c r="A183" i="28"/>
  <c r="K182" i="28"/>
  <c r="F182" i="28"/>
  <c r="C182" i="28"/>
  <c r="A182" i="28"/>
  <c r="K181" i="28"/>
  <c r="J181" i="28"/>
  <c r="I181" i="28"/>
  <c r="B181" i="28"/>
  <c r="A181" i="28"/>
  <c r="H180" i="28"/>
  <c r="E180" i="28"/>
  <c r="O180" i="28" s="1"/>
  <c r="B180" i="28"/>
  <c r="A180" i="28"/>
  <c r="H179" i="28"/>
  <c r="E179" i="28"/>
  <c r="B179" i="28"/>
  <c r="A179" i="28"/>
  <c r="H178" i="28"/>
  <c r="E178" i="28"/>
  <c r="O178" i="28"/>
  <c r="B178" i="28"/>
  <c r="A178" i="28"/>
  <c r="K177" i="28"/>
  <c r="A177" i="28"/>
  <c r="K176" i="28"/>
  <c r="G176" i="28"/>
  <c r="H176" i="28" s="1"/>
  <c r="D176" i="28"/>
  <c r="E176" i="28" s="1"/>
  <c r="A176" i="28"/>
  <c r="K175" i="28"/>
  <c r="G175" i="28"/>
  <c r="H175" i="28" s="1"/>
  <c r="D175" i="28"/>
  <c r="A175" i="28"/>
  <c r="K174" i="28"/>
  <c r="G174" i="28"/>
  <c r="H174" i="28" s="1"/>
  <c r="D174" i="28"/>
  <c r="E174" i="28" s="1"/>
  <c r="A174" i="28"/>
  <c r="K173" i="28"/>
  <c r="G173" i="28"/>
  <c r="H173" i="28" s="1"/>
  <c r="D173" i="28"/>
  <c r="A173" i="28"/>
  <c r="K172" i="28"/>
  <c r="K171" i="28" s="1"/>
  <c r="K201" i="28" s="1"/>
  <c r="F172" i="28"/>
  <c r="C172" i="28"/>
  <c r="A172" i="28"/>
  <c r="J171" i="28"/>
  <c r="I171" i="28"/>
  <c r="B171" i="28"/>
  <c r="A171" i="28"/>
  <c r="H167" i="28"/>
  <c r="E167" i="28"/>
  <c r="B167" i="28"/>
  <c r="A167" i="28"/>
  <c r="H166" i="28"/>
  <c r="E166" i="28"/>
  <c r="B166" i="28"/>
  <c r="A166" i="28"/>
  <c r="H165" i="28"/>
  <c r="E165" i="28"/>
  <c r="O165" i="28" s="1"/>
  <c r="B165" i="28"/>
  <c r="A165" i="28"/>
  <c r="K164" i="28"/>
  <c r="A164" i="28"/>
  <c r="K163" i="28"/>
  <c r="G163" i="28"/>
  <c r="H163" i="28" s="1"/>
  <c r="D163" i="28"/>
  <c r="A163" i="28"/>
  <c r="K162" i="28"/>
  <c r="G162" i="28"/>
  <c r="H162" i="28" s="1"/>
  <c r="D162" i="28"/>
  <c r="E162" i="28"/>
  <c r="A162" i="28"/>
  <c r="K161" i="28"/>
  <c r="G161" i="28"/>
  <c r="H161" i="28"/>
  <c r="D161" i="28"/>
  <c r="A161" i="28"/>
  <c r="K160" i="28"/>
  <c r="G160" i="28"/>
  <c r="H160" i="28" s="1"/>
  <c r="D160" i="28"/>
  <c r="A160" i="28"/>
  <c r="K159" i="28"/>
  <c r="F159" i="28"/>
  <c r="C159" i="28"/>
  <c r="A159" i="28"/>
  <c r="J158" i="28"/>
  <c r="I158" i="28"/>
  <c r="B158" i="28"/>
  <c r="A158" i="28"/>
  <c r="H157" i="28"/>
  <c r="E157" i="28"/>
  <c r="O157" i="28" s="1"/>
  <c r="B157" i="28"/>
  <c r="A157" i="28"/>
  <c r="H156" i="28"/>
  <c r="E156" i="28"/>
  <c r="B156" i="28"/>
  <c r="A156" i="28"/>
  <c r="H155" i="28"/>
  <c r="E155" i="28"/>
  <c r="B155" i="28"/>
  <c r="A155" i="28"/>
  <c r="K154" i="28"/>
  <c r="A154" i="28"/>
  <c r="K153" i="28"/>
  <c r="G153" i="28"/>
  <c r="H153" i="28" s="1"/>
  <c r="D153" i="28"/>
  <c r="E153" i="28" s="1"/>
  <c r="A153" i="28"/>
  <c r="K152" i="28"/>
  <c r="G152" i="28"/>
  <c r="H152" i="28" s="1"/>
  <c r="D152" i="28"/>
  <c r="A152" i="28"/>
  <c r="K151" i="28"/>
  <c r="G151" i="28"/>
  <c r="H151" i="28" s="1"/>
  <c r="D151" i="28"/>
  <c r="E151" i="28" s="1"/>
  <c r="A151" i="28"/>
  <c r="K150" i="28"/>
  <c r="G150" i="28"/>
  <c r="H150" i="28" s="1"/>
  <c r="D150" i="28"/>
  <c r="E150" i="28" s="1"/>
  <c r="A150" i="28"/>
  <c r="K149" i="28"/>
  <c r="F149" i="28"/>
  <c r="C149" i="28"/>
  <c r="A149" i="28"/>
  <c r="J148" i="28"/>
  <c r="I148" i="28"/>
  <c r="B148" i="28"/>
  <c r="A148" i="28"/>
  <c r="H147" i="28"/>
  <c r="E147" i="28"/>
  <c r="O147" i="28" s="1"/>
  <c r="B147" i="28"/>
  <c r="A147" i="28"/>
  <c r="H146" i="28"/>
  <c r="O146" i="28" s="1"/>
  <c r="E146" i="28"/>
  <c r="B146" i="28"/>
  <c r="A146" i="28"/>
  <c r="H145" i="28"/>
  <c r="E145" i="28"/>
  <c r="O145" i="28" s="1"/>
  <c r="B145" i="28"/>
  <c r="A145" i="28"/>
  <c r="K144" i="28"/>
  <c r="A144" i="28"/>
  <c r="K143" i="28"/>
  <c r="G143" i="28"/>
  <c r="H143" i="28" s="1"/>
  <c r="D143" i="28"/>
  <c r="A143" i="28"/>
  <c r="K142" i="28"/>
  <c r="G142" i="28"/>
  <c r="H142" i="28" s="1"/>
  <c r="D142" i="28"/>
  <c r="E142" i="28"/>
  <c r="A142" i="28"/>
  <c r="K141" i="28"/>
  <c r="G141" i="28"/>
  <c r="H141" i="28" s="1"/>
  <c r="D141" i="28"/>
  <c r="A141" i="28"/>
  <c r="K140" i="28"/>
  <c r="G140" i="28"/>
  <c r="H140" i="28"/>
  <c r="D140" i="28"/>
  <c r="E140" i="28" s="1"/>
  <c r="A140" i="28"/>
  <c r="K139" i="28"/>
  <c r="K138" i="28" s="1"/>
  <c r="F139" i="28"/>
  <c r="C139" i="28"/>
  <c r="A139" i="28"/>
  <c r="J138" i="28"/>
  <c r="I138" i="28"/>
  <c r="I168" i="28" s="1"/>
  <c r="B138" i="28"/>
  <c r="A138" i="28"/>
  <c r="H134" i="28"/>
  <c r="O134" i="28" s="1"/>
  <c r="E134" i="28"/>
  <c r="B134" i="28"/>
  <c r="A134" i="28"/>
  <c r="H133" i="28"/>
  <c r="E133" i="28"/>
  <c r="O133" i="28"/>
  <c r="B133" i="28"/>
  <c r="A133" i="28"/>
  <c r="H132" i="28"/>
  <c r="O132" i="28"/>
  <c r="E132" i="28"/>
  <c r="B132" i="28"/>
  <c r="A132" i="28"/>
  <c r="K131" i="28"/>
  <c r="A131" i="28"/>
  <c r="K130" i="28"/>
  <c r="G130" i="28"/>
  <c r="H130" i="28"/>
  <c r="D130" i="28"/>
  <c r="E130" i="28" s="1"/>
  <c r="A130" i="28"/>
  <c r="K129" i="28"/>
  <c r="G129" i="28"/>
  <c r="H129" i="28" s="1"/>
  <c r="D129" i="28"/>
  <c r="A129" i="28"/>
  <c r="K128" i="28"/>
  <c r="G128" i="28"/>
  <c r="D128" i="28"/>
  <c r="E128" i="28"/>
  <c r="A128" i="28"/>
  <c r="K127" i="28"/>
  <c r="G127" i="28"/>
  <c r="H127" i="28"/>
  <c r="D127" i="28"/>
  <c r="A127" i="28"/>
  <c r="K126" i="28"/>
  <c r="F126" i="28"/>
  <c r="H126" i="28" s="1"/>
  <c r="C126" i="28"/>
  <c r="E126" i="28" s="1"/>
  <c r="A126" i="28"/>
  <c r="J125" i="28"/>
  <c r="I125" i="28"/>
  <c r="B125" i="28"/>
  <c r="A125" i="28"/>
  <c r="H124" i="28"/>
  <c r="O124" i="28"/>
  <c r="E124" i="28"/>
  <c r="B124" i="28"/>
  <c r="A124" i="28"/>
  <c r="H123" i="28"/>
  <c r="E123" i="28"/>
  <c r="B123" i="28"/>
  <c r="A123" i="28"/>
  <c r="H122" i="28"/>
  <c r="E122" i="28"/>
  <c r="O122" i="28" s="1"/>
  <c r="B122" i="28"/>
  <c r="A122" i="28"/>
  <c r="K121" i="28"/>
  <c r="A121" i="28"/>
  <c r="K120" i="28"/>
  <c r="G120" i="28"/>
  <c r="H120" i="28" s="1"/>
  <c r="D120" i="28"/>
  <c r="E120" i="28"/>
  <c r="A120" i="28"/>
  <c r="K119" i="28"/>
  <c r="G119" i="28"/>
  <c r="H119" i="28"/>
  <c r="D119" i="28"/>
  <c r="A119" i="28"/>
  <c r="K118" i="28"/>
  <c r="G118" i="28"/>
  <c r="H118" i="28" s="1"/>
  <c r="D118" i="28"/>
  <c r="E118" i="28" s="1"/>
  <c r="A118" i="28"/>
  <c r="K117" i="28"/>
  <c r="G117" i="28"/>
  <c r="H117" i="28" s="1"/>
  <c r="D117" i="28"/>
  <c r="A117" i="28"/>
  <c r="K116" i="28"/>
  <c r="F116" i="28"/>
  <c r="C116" i="28"/>
  <c r="E116" i="28" s="1"/>
  <c r="A116" i="28"/>
  <c r="J115" i="28"/>
  <c r="I115" i="28"/>
  <c r="B115" i="28"/>
  <c r="A115" i="28"/>
  <c r="H114" i="28"/>
  <c r="E114" i="28"/>
  <c r="O114" i="28" s="1"/>
  <c r="B114" i="28"/>
  <c r="A114" i="28"/>
  <c r="H113" i="28"/>
  <c r="E113" i="28"/>
  <c r="B113" i="28"/>
  <c r="A113" i="28"/>
  <c r="H112" i="28"/>
  <c r="E112" i="28"/>
  <c r="O112" i="28" s="1"/>
  <c r="B112" i="28"/>
  <c r="A112" i="28"/>
  <c r="K111" i="28"/>
  <c r="K105" i="28" s="1"/>
  <c r="A111" i="28"/>
  <c r="K110" i="28"/>
  <c r="G110" i="28"/>
  <c r="H110" i="28" s="1"/>
  <c r="D110" i="28"/>
  <c r="E110" i="28" s="1"/>
  <c r="A110" i="28"/>
  <c r="K109" i="28"/>
  <c r="G109" i="28"/>
  <c r="H109" i="28" s="1"/>
  <c r="D109" i="28"/>
  <c r="E109" i="28" s="1"/>
  <c r="A109" i="28"/>
  <c r="K108" i="28"/>
  <c r="G108" i="28"/>
  <c r="H108" i="28" s="1"/>
  <c r="D108" i="28"/>
  <c r="E108" i="28" s="1"/>
  <c r="A108" i="28"/>
  <c r="K107" i="28"/>
  <c r="G107" i="28"/>
  <c r="H107" i="28" s="1"/>
  <c r="D107" i="28"/>
  <c r="E107" i="28" s="1"/>
  <c r="A107" i="28"/>
  <c r="K106" i="28"/>
  <c r="F106" i="28"/>
  <c r="C106" i="28"/>
  <c r="C105" i="28" s="1"/>
  <c r="A106" i="28"/>
  <c r="J105" i="28"/>
  <c r="J135" i="28"/>
  <c r="I105" i="28"/>
  <c r="B105" i="28"/>
  <c r="A105" i="28"/>
  <c r="H101" i="28"/>
  <c r="E101" i="28"/>
  <c r="O101" i="28" s="1"/>
  <c r="B101" i="28"/>
  <c r="A101" i="28"/>
  <c r="H100" i="28"/>
  <c r="E100" i="28"/>
  <c r="B100" i="28"/>
  <c r="A100" i="28"/>
  <c r="H99" i="28"/>
  <c r="O99" i="28" s="1"/>
  <c r="E99" i="28"/>
  <c r="B99" i="28"/>
  <c r="A99" i="28"/>
  <c r="K98" i="28"/>
  <c r="A98" i="28"/>
  <c r="K97" i="28"/>
  <c r="G97" i="28"/>
  <c r="H97" i="28" s="1"/>
  <c r="D97" i="28"/>
  <c r="A97" i="28"/>
  <c r="K96" i="28"/>
  <c r="G96" i="28"/>
  <c r="H96" i="28" s="1"/>
  <c r="D96" i="28"/>
  <c r="E96" i="28"/>
  <c r="A96" i="28"/>
  <c r="K95" i="28"/>
  <c r="G95" i="28"/>
  <c r="H95" i="28"/>
  <c r="D95" i="28"/>
  <c r="A95" i="28"/>
  <c r="K94" i="28"/>
  <c r="G94" i="28"/>
  <c r="D94" i="28"/>
  <c r="E94" i="28" s="1"/>
  <c r="A94" i="28"/>
  <c r="K93" i="28"/>
  <c r="F93" i="28"/>
  <c r="H93" i="28" s="1"/>
  <c r="C93" i="28"/>
  <c r="A93" i="28"/>
  <c r="J92" i="28"/>
  <c r="I92" i="28"/>
  <c r="B92" i="28"/>
  <c r="A92" i="28"/>
  <c r="H91" i="28"/>
  <c r="E91" i="28"/>
  <c r="B91" i="28"/>
  <c r="A91" i="28"/>
  <c r="H90" i="28"/>
  <c r="E90" i="28"/>
  <c r="O90" i="28" s="1"/>
  <c r="B90" i="28"/>
  <c r="A90" i="28"/>
  <c r="H89" i="28"/>
  <c r="E89" i="28"/>
  <c r="B89" i="28"/>
  <c r="A89" i="28"/>
  <c r="K88" i="28"/>
  <c r="A88" i="28"/>
  <c r="K87" i="28"/>
  <c r="G87" i="28"/>
  <c r="H87" i="28" s="1"/>
  <c r="D87" i="28"/>
  <c r="E87" i="28" s="1"/>
  <c r="A87" i="28"/>
  <c r="K86" i="28"/>
  <c r="G86" i="28"/>
  <c r="H86" i="28" s="1"/>
  <c r="D86" i="28"/>
  <c r="E86" i="28" s="1"/>
  <c r="A86" i="28"/>
  <c r="K85" i="28"/>
  <c r="G85" i="28"/>
  <c r="H85" i="28" s="1"/>
  <c r="D85" i="28"/>
  <c r="E85" i="28" s="1"/>
  <c r="A85" i="28"/>
  <c r="K84" i="28"/>
  <c r="G84" i="28"/>
  <c r="H84" i="28" s="1"/>
  <c r="D84" i="28"/>
  <c r="E84" i="28" s="1"/>
  <c r="A84" i="28"/>
  <c r="K83" i="28"/>
  <c r="F83" i="28"/>
  <c r="H83" i="28" s="1"/>
  <c r="C83" i="28"/>
  <c r="C82" i="28" s="1"/>
  <c r="A83" i="28"/>
  <c r="J82" i="28"/>
  <c r="I82" i="28"/>
  <c r="B82" i="28"/>
  <c r="A82" i="28"/>
  <c r="H81" i="28"/>
  <c r="E81" i="28"/>
  <c r="B81" i="28"/>
  <c r="A81" i="28"/>
  <c r="H80" i="28"/>
  <c r="E80" i="28"/>
  <c r="O80" i="28" s="1"/>
  <c r="B80" i="28"/>
  <c r="A80" i="28"/>
  <c r="H79" i="28"/>
  <c r="E79" i="28"/>
  <c r="B79" i="28"/>
  <c r="A79" i="28"/>
  <c r="K78" i="28"/>
  <c r="A78" i="28"/>
  <c r="K77" i="28"/>
  <c r="G77" i="28"/>
  <c r="H77" i="28"/>
  <c r="D77" i="28"/>
  <c r="E77" i="28" s="1"/>
  <c r="A77" i="28"/>
  <c r="K76" i="28"/>
  <c r="G76" i="28"/>
  <c r="H76" i="28" s="1"/>
  <c r="D76" i="28"/>
  <c r="E76" i="28"/>
  <c r="A76" i="28"/>
  <c r="K75" i="28"/>
  <c r="G75" i="28"/>
  <c r="H75" i="28"/>
  <c r="D75" i="28"/>
  <c r="E75" i="28" s="1"/>
  <c r="A75" i="28"/>
  <c r="K74" i="28"/>
  <c r="G74" i="28"/>
  <c r="H74" i="28" s="1"/>
  <c r="D74" i="28"/>
  <c r="E74" i="28"/>
  <c r="A74" i="28"/>
  <c r="K73" i="28"/>
  <c r="K72" i="28" s="1"/>
  <c r="F73" i="28"/>
  <c r="C73" i="28"/>
  <c r="E73" i="28"/>
  <c r="A73" i="28"/>
  <c r="J72" i="28"/>
  <c r="I72" i="28"/>
  <c r="B72" i="28"/>
  <c r="A72" i="28"/>
  <c r="H68" i="28"/>
  <c r="E68" i="28"/>
  <c r="O68" i="28" s="1"/>
  <c r="B68" i="28"/>
  <c r="A68" i="28"/>
  <c r="H67" i="28"/>
  <c r="E67" i="28"/>
  <c r="O67" i="28"/>
  <c r="B67" i="28"/>
  <c r="A67" i="28"/>
  <c r="H66" i="28"/>
  <c r="E66" i="28"/>
  <c r="O66" i="28" s="1"/>
  <c r="B66" i="28"/>
  <c r="A66" i="28"/>
  <c r="K65" i="28"/>
  <c r="A65" i="28"/>
  <c r="K64" i="28"/>
  <c r="G64" i="28"/>
  <c r="H64" i="28" s="1"/>
  <c r="D64" i="28"/>
  <c r="E64" i="28" s="1"/>
  <c r="A64" i="28"/>
  <c r="K63" i="28"/>
  <c r="G63" i="28"/>
  <c r="H63" i="28" s="1"/>
  <c r="D63" i="28"/>
  <c r="E63" i="28" s="1"/>
  <c r="A63" i="28"/>
  <c r="K62" i="28"/>
  <c r="G62" i="28"/>
  <c r="D62" i="28"/>
  <c r="E62" i="28" s="1"/>
  <c r="A62" i="28"/>
  <c r="K61" i="28"/>
  <c r="G61" i="28"/>
  <c r="H61" i="28" s="1"/>
  <c r="D61" i="28"/>
  <c r="A61" i="28"/>
  <c r="K60" i="28"/>
  <c r="F60" i="28"/>
  <c r="H60" i="28" s="1"/>
  <c r="C60" i="28"/>
  <c r="E60" i="28" s="1"/>
  <c r="A60" i="28"/>
  <c r="J59" i="28"/>
  <c r="I59" i="28"/>
  <c r="B59" i="28"/>
  <c r="A59" i="28"/>
  <c r="H58" i="28"/>
  <c r="E58" i="28"/>
  <c r="O58" i="28" s="1"/>
  <c r="B58" i="28"/>
  <c r="A58" i="28"/>
  <c r="H57" i="28"/>
  <c r="E57" i="28"/>
  <c r="B57" i="28"/>
  <c r="A57" i="28"/>
  <c r="H56" i="28"/>
  <c r="E56" i="28"/>
  <c r="B56" i="28"/>
  <c r="A56" i="28"/>
  <c r="K55" i="28"/>
  <c r="A55" i="28"/>
  <c r="K54" i="28"/>
  <c r="G54" i="28"/>
  <c r="H54" i="28" s="1"/>
  <c r="D54" i="28"/>
  <c r="E54" i="28" s="1"/>
  <c r="A54" i="28"/>
  <c r="K53" i="28"/>
  <c r="G53" i="28"/>
  <c r="H53" i="28" s="1"/>
  <c r="D53" i="28"/>
  <c r="E53" i="28" s="1"/>
  <c r="A53" i="28"/>
  <c r="K52" i="28"/>
  <c r="G52" i="28"/>
  <c r="H52" i="28" s="1"/>
  <c r="D52" i="28"/>
  <c r="E52" i="28" s="1"/>
  <c r="A52" i="28"/>
  <c r="K51" i="28"/>
  <c r="G51" i="28"/>
  <c r="H51" i="28" s="1"/>
  <c r="D51" i="28"/>
  <c r="E51" i="28" s="1"/>
  <c r="A51" i="28"/>
  <c r="K50" i="28"/>
  <c r="F50" i="28"/>
  <c r="C50" i="28"/>
  <c r="E50" i="28" s="1"/>
  <c r="A50" i="28"/>
  <c r="J49" i="28"/>
  <c r="I49" i="28"/>
  <c r="B49" i="28"/>
  <c r="A49" i="28"/>
  <c r="H48" i="28"/>
  <c r="E48" i="28"/>
  <c r="B48" i="28"/>
  <c r="A48" i="28"/>
  <c r="H47" i="28"/>
  <c r="E47" i="28"/>
  <c r="B47" i="28"/>
  <c r="A47" i="28"/>
  <c r="H46" i="28"/>
  <c r="E46" i="28"/>
  <c r="B46" i="28"/>
  <c r="A46" i="28"/>
  <c r="K45" i="28"/>
  <c r="A45" i="28"/>
  <c r="K44" i="28"/>
  <c r="G44" i="28"/>
  <c r="H44" i="28" s="1"/>
  <c r="D44" i="28"/>
  <c r="E44" i="28" s="1"/>
  <c r="A44" i="28"/>
  <c r="K43" i="28"/>
  <c r="G43" i="28"/>
  <c r="H43" i="28" s="1"/>
  <c r="D43" i="28"/>
  <c r="A43" i="28"/>
  <c r="K42" i="28"/>
  <c r="G42" i="28"/>
  <c r="H42" i="28" s="1"/>
  <c r="D42" i="28"/>
  <c r="E42" i="28"/>
  <c r="A42" i="28"/>
  <c r="K41" i="28"/>
  <c r="G41" i="28"/>
  <c r="H41" i="28"/>
  <c r="D41" i="28"/>
  <c r="A41" i="28"/>
  <c r="K40" i="28"/>
  <c r="F40" i="28"/>
  <c r="C40" i="28"/>
  <c r="E40" i="28" s="1"/>
  <c r="A40" i="28"/>
  <c r="J39" i="28"/>
  <c r="I39" i="28"/>
  <c r="B39" i="28"/>
  <c r="A39" i="28"/>
  <c r="A38" i="28"/>
  <c r="H35" i="28"/>
  <c r="E35" i="28"/>
  <c r="B35" i="28"/>
  <c r="A35" i="28"/>
  <c r="H34" i="28"/>
  <c r="E34" i="28"/>
  <c r="B34" i="28"/>
  <c r="A34" i="28"/>
  <c r="H33" i="28"/>
  <c r="E33" i="28"/>
  <c r="B33" i="28"/>
  <c r="A33" i="28"/>
  <c r="K32" i="28"/>
  <c r="A32" i="28"/>
  <c r="K31" i="28"/>
  <c r="G31" i="28"/>
  <c r="H31" i="28" s="1"/>
  <c r="D31" i="28"/>
  <c r="E31" i="28"/>
  <c r="A31" i="28"/>
  <c r="K30" i="28"/>
  <c r="G30" i="28"/>
  <c r="H30" i="28"/>
  <c r="D30" i="28"/>
  <c r="E30" i="28" s="1"/>
  <c r="A30" i="28"/>
  <c r="K29" i="28"/>
  <c r="G29" i="28"/>
  <c r="H29" i="28" s="1"/>
  <c r="D29" i="28"/>
  <c r="E29" i="28"/>
  <c r="A29" i="28"/>
  <c r="K28" i="28"/>
  <c r="G28" i="28"/>
  <c r="H28" i="28" s="1"/>
  <c r="D28" i="28"/>
  <c r="E28" i="28" s="1"/>
  <c r="A28" i="28"/>
  <c r="K27" i="28"/>
  <c r="F27" i="28"/>
  <c r="H27" i="28" s="1"/>
  <c r="C27" i="28"/>
  <c r="E27" i="28" s="1"/>
  <c r="A27" i="28"/>
  <c r="J26" i="28"/>
  <c r="I26" i="28"/>
  <c r="B26" i="28"/>
  <c r="A26" i="28"/>
  <c r="H25" i="28"/>
  <c r="E25" i="28"/>
  <c r="B25" i="28"/>
  <c r="A25" i="28"/>
  <c r="H24" i="28"/>
  <c r="E24" i="28"/>
  <c r="B24" i="28"/>
  <c r="A24" i="28"/>
  <c r="H23" i="28"/>
  <c r="E23" i="28"/>
  <c r="B23" i="28"/>
  <c r="A23" i="28"/>
  <c r="K22" i="28"/>
  <c r="A22" i="28"/>
  <c r="K21" i="28"/>
  <c r="G21" i="28"/>
  <c r="H21" i="28" s="1"/>
  <c r="D21" i="28"/>
  <c r="E21" i="28" s="1"/>
  <c r="A21" i="28"/>
  <c r="K20" i="28"/>
  <c r="G20" i="28"/>
  <c r="H20" i="28" s="1"/>
  <c r="D20" i="28"/>
  <c r="E20" i="28" s="1"/>
  <c r="A20" i="28"/>
  <c r="K19" i="28"/>
  <c r="G19" i="28"/>
  <c r="H19" i="28" s="1"/>
  <c r="D19" i="28"/>
  <c r="E19" i="28" s="1"/>
  <c r="A19" i="28"/>
  <c r="K18" i="28"/>
  <c r="G18" i="28"/>
  <c r="H18" i="28" s="1"/>
  <c r="D18" i="28"/>
  <c r="E18" i="28" s="1"/>
  <c r="A18" i="28"/>
  <c r="K17" i="28"/>
  <c r="F17" i="28"/>
  <c r="H17" i="28" s="1"/>
  <c r="C17" i="28"/>
  <c r="E17" i="28" s="1"/>
  <c r="A17" i="28"/>
  <c r="J16" i="28"/>
  <c r="I16" i="28"/>
  <c r="B16" i="28"/>
  <c r="A16" i="28"/>
  <c r="K12" i="28"/>
  <c r="K11" i="28"/>
  <c r="K10" i="28"/>
  <c r="K9" i="28"/>
  <c r="K8" i="28"/>
  <c r="K7" i="28"/>
  <c r="J6" i="28"/>
  <c r="I6" i="28"/>
  <c r="H15" i="28"/>
  <c r="H14" i="28"/>
  <c r="H13" i="28"/>
  <c r="G11" i="28"/>
  <c r="H11" i="28" s="1"/>
  <c r="G10" i="28"/>
  <c r="H10" i="28" s="1"/>
  <c r="G9" i="28"/>
  <c r="H9" i="28" s="1"/>
  <c r="G8" i="28"/>
  <c r="H8" i="28" s="1"/>
  <c r="F7" i="28"/>
  <c r="H7" i="28" s="1"/>
  <c r="E15" i="28"/>
  <c r="E14" i="28"/>
  <c r="E13" i="28"/>
  <c r="D11" i="28"/>
  <c r="E11" i="28" s="1"/>
  <c r="D10" i="28"/>
  <c r="E10" i="28" s="1"/>
  <c r="D9" i="28"/>
  <c r="E9" i="28" s="1"/>
  <c r="D8" i="28"/>
  <c r="E8" i="28"/>
  <c r="C7" i="28"/>
  <c r="C6" i="28"/>
  <c r="K272" i="28"/>
  <c r="B272" i="28"/>
  <c r="A236" i="28"/>
  <c r="A203" i="28"/>
  <c r="A170" i="28"/>
  <c r="A137" i="28"/>
  <c r="A104" i="28"/>
  <c r="A71" i="28"/>
  <c r="B15" i="28"/>
  <c r="A15" i="28"/>
  <c r="B14" i="28"/>
  <c r="A14" i="28"/>
  <c r="B13" i="28"/>
  <c r="A13" i="28"/>
  <c r="A12" i="28"/>
  <c r="A11" i="28"/>
  <c r="A10" i="28"/>
  <c r="A9" i="28"/>
  <c r="A8" i="28"/>
  <c r="A7" i="28"/>
  <c r="B6" i="28"/>
  <c r="A6" i="28"/>
  <c r="A5" i="28"/>
  <c r="J132" i="31"/>
  <c r="J131" i="31"/>
  <c r="J130" i="31"/>
  <c r="J129" i="31"/>
  <c r="J128" i="31"/>
  <c r="J127" i="31" s="1"/>
  <c r="I127" i="31"/>
  <c r="H127" i="31"/>
  <c r="J126" i="31"/>
  <c r="J125" i="31"/>
  <c r="J124" i="31"/>
  <c r="J123" i="31"/>
  <c r="J122" i="31"/>
  <c r="J121" i="31" s="1"/>
  <c r="I121" i="31"/>
  <c r="H121" i="31"/>
  <c r="J120" i="31"/>
  <c r="J119" i="31"/>
  <c r="J118" i="31"/>
  <c r="J117" i="31"/>
  <c r="J116" i="31"/>
  <c r="J115" i="31"/>
  <c r="I115" i="31"/>
  <c r="H115" i="31"/>
  <c r="J114" i="31"/>
  <c r="J113" i="31"/>
  <c r="J112" i="31"/>
  <c r="J111" i="31"/>
  <c r="J110" i="31"/>
  <c r="J109" i="31"/>
  <c r="I109" i="31"/>
  <c r="H109" i="31"/>
  <c r="J108" i="31"/>
  <c r="J107" i="31"/>
  <c r="J106" i="31"/>
  <c r="J105" i="31"/>
  <c r="J104" i="31"/>
  <c r="J103" i="31"/>
  <c r="I103" i="31"/>
  <c r="H103" i="31"/>
  <c r="J102" i="31"/>
  <c r="J101" i="31"/>
  <c r="J100" i="31"/>
  <c r="J99" i="31"/>
  <c r="J98" i="31"/>
  <c r="J97" i="31"/>
  <c r="I97" i="31"/>
  <c r="H97" i="31"/>
  <c r="J96" i="31"/>
  <c r="J95" i="31"/>
  <c r="J94" i="31"/>
  <c r="J93" i="31"/>
  <c r="J92" i="31"/>
  <c r="J91" i="31"/>
  <c r="I91" i="31"/>
  <c r="H91" i="31"/>
  <c r="J90" i="31"/>
  <c r="J89" i="31"/>
  <c r="J88" i="31"/>
  <c r="J87" i="31"/>
  <c r="J86" i="31"/>
  <c r="J85" i="31"/>
  <c r="I85" i="31"/>
  <c r="H85" i="31"/>
  <c r="J84" i="31"/>
  <c r="J83" i="31"/>
  <c r="J82" i="31"/>
  <c r="J81" i="31"/>
  <c r="J80" i="31"/>
  <c r="J79" i="31"/>
  <c r="I79" i="31"/>
  <c r="H79" i="31"/>
  <c r="J78" i="31"/>
  <c r="J77" i="31"/>
  <c r="J76" i="31"/>
  <c r="J75" i="31"/>
  <c r="J74" i="31"/>
  <c r="J73" i="31"/>
  <c r="I73" i="31"/>
  <c r="H73" i="31"/>
  <c r="H133" i="31" s="1"/>
  <c r="A68" i="31"/>
  <c r="J67" i="31"/>
  <c r="J66" i="31"/>
  <c r="J65" i="31"/>
  <c r="J64" i="31"/>
  <c r="J63" i="31"/>
  <c r="J62" i="31" s="1"/>
  <c r="I62" i="31"/>
  <c r="H62" i="31"/>
  <c r="C62" i="31"/>
  <c r="B62" i="31"/>
  <c r="J61" i="31"/>
  <c r="J60" i="31"/>
  <c r="J59" i="31"/>
  <c r="J58" i="31"/>
  <c r="J57" i="31"/>
  <c r="J56" i="31" s="1"/>
  <c r="I56" i="31"/>
  <c r="H56" i="31"/>
  <c r="C56" i="31"/>
  <c r="B56" i="31"/>
  <c r="J55" i="31"/>
  <c r="J54" i="31"/>
  <c r="J53" i="31"/>
  <c r="J52" i="31"/>
  <c r="J51" i="31"/>
  <c r="J50" i="31" s="1"/>
  <c r="I50" i="31"/>
  <c r="H50" i="31"/>
  <c r="C50" i="31"/>
  <c r="B50" i="31"/>
  <c r="J49" i="31"/>
  <c r="J48" i="31"/>
  <c r="J47" i="31"/>
  <c r="J46" i="31"/>
  <c r="J45" i="31"/>
  <c r="I44" i="31"/>
  <c r="H44" i="31"/>
  <c r="C44" i="31"/>
  <c r="B44" i="31"/>
  <c r="J43" i="31"/>
  <c r="J42" i="31"/>
  <c r="J41" i="31"/>
  <c r="J40" i="31"/>
  <c r="J39" i="31"/>
  <c r="J38" i="31" s="1"/>
  <c r="I38" i="31"/>
  <c r="H38" i="31"/>
  <c r="C38" i="31"/>
  <c r="B38" i="31"/>
  <c r="J37" i="31"/>
  <c r="J36" i="31"/>
  <c r="J35" i="31"/>
  <c r="J34" i="31"/>
  <c r="J33" i="31"/>
  <c r="J32" i="31" s="1"/>
  <c r="I32" i="31"/>
  <c r="H32" i="31"/>
  <c r="C32" i="31"/>
  <c r="B32" i="31"/>
  <c r="J31" i="31"/>
  <c r="J30" i="31"/>
  <c r="J29" i="31"/>
  <c r="J28" i="31"/>
  <c r="J27" i="31"/>
  <c r="J26" i="31" s="1"/>
  <c r="I26" i="31"/>
  <c r="H26" i="31"/>
  <c r="C26" i="31"/>
  <c r="B26" i="31"/>
  <c r="J25" i="31"/>
  <c r="J24" i="31"/>
  <c r="J23" i="31"/>
  <c r="J22" i="31"/>
  <c r="J21" i="31"/>
  <c r="I20" i="31"/>
  <c r="H20" i="31"/>
  <c r="H68" i="31" s="1"/>
  <c r="H15" i="31" s="1"/>
  <c r="C20" i="31"/>
  <c r="B20" i="31"/>
  <c r="D10" i="31"/>
  <c r="C7" i="31"/>
  <c r="C4" i="31"/>
  <c r="B4" i="31"/>
  <c r="B10" i="31" s="1"/>
  <c r="D2608" i="30"/>
  <c r="C2608" i="30"/>
  <c r="B2608" i="30"/>
  <c r="H2608" i="30" s="1"/>
  <c r="A2608" i="30"/>
  <c r="D2607" i="30"/>
  <c r="C2607" i="30"/>
  <c r="B2607" i="30"/>
  <c r="H2607" i="30" s="1"/>
  <c r="A2607" i="30"/>
  <c r="D2606" i="30"/>
  <c r="C2606" i="30"/>
  <c r="B2606" i="30"/>
  <c r="H2606" i="30" s="1"/>
  <c r="A2606" i="30"/>
  <c r="D2605" i="30"/>
  <c r="C2605" i="30"/>
  <c r="B2605" i="30"/>
  <c r="H2605" i="30" s="1"/>
  <c r="A2605" i="30"/>
  <c r="D2604" i="30"/>
  <c r="C2604" i="30"/>
  <c r="B2604" i="30"/>
  <c r="H2604" i="30" s="1"/>
  <c r="A2604" i="30"/>
  <c r="D2603" i="30"/>
  <c r="C2603" i="30"/>
  <c r="B2603" i="30"/>
  <c r="H2603" i="30" s="1"/>
  <c r="A2603" i="30"/>
  <c r="D2602" i="30"/>
  <c r="C2602" i="30"/>
  <c r="B2602" i="30"/>
  <c r="H2602" i="30" s="1"/>
  <c r="A2602" i="30"/>
  <c r="D2601" i="30"/>
  <c r="C2601" i="30"/>
  <c r="B2601" i="30"/>
  <c r="H2601" i="30" s="1"/>
  <c r="A2601" i="30"/>
  <c r="D2600" i="30"/>
  <c r="C2600" i="30"/>
  <c r="B2600" i="30"/>
  <c r="H2600" i="30" s="1"/>
  <c r="A2600" i="30"/>
  <c r="D2599" i="30"/>
  <c r="C2599" i="30"/>
  <c r="B2599" i="30"/>
  <c r="H2599" i="30" s="1"/>
  <c r="H2598" i="30" s="1"/>
  <c r="H2609" i="30" s="1"/>
  <c r="A2599" i="30"/>
  <c r="A2598" i="30"/>
  <c r="D2596" i="30"/>
  <c r="C2596" i="30"/>
  <c r="B2596" i="30"/>
  <c r="H2596" i="30" s="1"/>
  <c r="A2596" i="30"/>
  <c r="D2595" i="30"/>
  <c r="C2595" i="30"/>
  <c r="B2595" i="30"/>
  <c r="H2595" i="30" s="1"/>
  <c r="A2595" i="30"/>
  <c r="D2594" i="30"/>
  <c r="C2594" i="30"/>
  <c r="B2594" i="30"/>
  <c r="H2594" i="30" s="1"/>
  <c r="A2594" i="30"/>
  <c r="D2593" i="30"/>
  <c r="C2593" i="30"/>
  <c r="B2593" i="30"/>
  <c r="H2593" i="30" s="1"/>
  <c r="A2593" i="30"/>
  <c r="D2592" i="30"/>
  <c r="C2592" i="30"/>
  <c r="B2592" i="30"/>
  <c r="H2592" i="30" s="1"/>
  <c r="A2592" i="30"/>
  <c r="D2591" i="30"/>
  <c r="C2591" i="30"/>
  <c r="B2591" i="30"/>
  <c r="H2591" i="30" s="1"/>
  <c r="A2591" i="30"/>
  <c r="D2590" i="30"/>
  <c r="C2590" i="30"/>
  <c r="B2590" i="30"/>
  <c r="H2590" i="30" s="1"/>
  <c r="A2590" i="30"/>
  <c r="D2589" i="30"/>
  <c r="C2589" i="30"/>
  <c r="B2589" i="30"/>
  <c r="H2589" i="30" s="1"/>
  <c r="A2589" i="30"/>
  <c r="D2588" i="30"/>
  <c r="C2588" i="30"/>
  <c r="B2588" i="30"/>
  <c r="H2588" i="30" s="1"/>
  <c r="A2588" i="30"/>
  <c r="D2587" i="30"/>
  <c r="C2587" i="30"/>
  <c r="B2587" i="30"/>
  <c r="H2587" i="30" s="1"/>
  <c r="A2587" i="30"/>
  <c r="D2586" i="30"/>
  <c r="C2586" i="30"/>
  <c r="B2586" i="30"/>
  <c r="H2586" i="30" s="1"/>
  <c r="A2586" i="30"/>
  <c r="D2585" i="30"/>
  <c r="C2585" i="30"/>
  <c r="B2585" i="30"/>
  <c r="H2585" i="30" s="1"/>
  <c r="A2585" i="30"/>
  <c r="D2584" i="30"/>
  <c r="C2584" i="30"/>
  <c r="B2584" i="30"/>
  <c r="H2584" i="30" s="1"/>
  <c r="A2584" i="30"/>
  <c r="D2583" i="30"/>
  <c r="C2583" i="30"/>
  <c r="B2583" i="30"/>
  <c r="H2583" i="30" s="1"/>
  <c r="A2583" i="30"/>
  <c r="D2582" i="30"/>
  <c r="C2582" i="30"/>
  <c r="B2582" i="30"/>
  <c r="H2582" i="30" s="1"/>
  <c r="H2581" i="30" s="1"/>
  <c r="H2597" i="30" s="1"/>
  <c r="A2582" i="30"/>
  <c r="A2581" i="30"/>
  <c r="D2579" i="30"/>
  <c r="C2579" i="30"/>
  <c r="B2579" i="30"/>
  <c r="H2579" i="30" s="1"/>
  <c r="A2579" i="30"/>
  <c r="D2578" i="30"/>
  <c r="C2578" i="30"/>
  <c r="B2578" i="30"/>
  <c r="H2578" i="30" s="1"/>
  <c r="A2578" i="30"/>
  <c r="D2577" i="30"/>
  <c r="C2577" i="30"/>
  <c r="B2577" i="30"/>
  <c r="H2577" i="30" s="1"/>
  <c r="A2577" i="30"/>
  <c r="D2576" i="30"/>
  <c r="C2576" i="30"/>
  <c r="B2576" i="30"/>
  <c r="H2576" i="30" s="1"/>
  <c r="A2576" i="30"/>
  <c r="D2575" i="30"/>
  <c r="C2575" i="30"/>
  <c r="B2575" i="30"/>
  <c r="H2575" i="30" s="1"/>
  <c r="A2575" i="30"/>
  <c r="D2574" i="30"/>
  <c r="C2574" i="30"/>
  <c r="B2574" i="30"/>
  <c r="H2574" i="30" s="1"/>
  <c r="A2574" i="30"/>
  <c r="D2573" i="30"/>
  <c r="C2573" i="30"/>
  <c r="B2573" i="30"/>
  <c r="H2573" i="30" s="1"/>
  <c r="A2573" i="30"/>
  <c r="D2572" i="30"/>
  <c r="C2572" i="30"/>
  <c r="B2572" i="30"/>
  <c r="H2572" i="30" s="1"/>
  <c r="A2572" i="30"/>
  <c r="D2571" i="30"/>
  <c r="C2571" i="30"/>
  <c r="B2571" i="30"/>
  <c r="H2571" i="30" s="1"/>
  <c r="A2571" i="30"/>
  <c r="D2570" i="30"/>
  <c r="C2570" i="30"/>
  <c r="B2570" i="30"/>
  <c r="H2570" i="30" s="1"/>
  <c r="A2570" i="30"/>
  <c r="D2569" i="30"/>
  <c r="C2569" i="30"/>
  <c r="B2569" i="30"/>
  <c r="H2569" i="30" s="1"/>
  <c r="A2569" i="30"/>
  <c r="D2568" i="30"/>
  <c r="C2568" i="30"/>
  <c r="B2568" i="30"/>
  <c r="H2568" i="30" s="1"/>
  <c r="A2568" i="30"/>
  <c r="D2567" i="30"/>
  <c r="C2567" i="30"/>
  <c r="B2567" i="30"/>
  <c r="H2567" i="30" s="1"/>
  <c r="A2567" i="30"/>
  <c r="D2566" i="30"/>
  <c r="C2566" i="30"/>
  <c r="B2566" i="30"/>
  <c r="H2566" i="30" s="1"/>
  <c r="A2566" i="30"/>
  <c r="D2565" i="30"/>
  <c r="C2565" i="30"/>
  <c r="B2565" i="30"/>
  <c r="H2565" i="30" s="1"/>
  <c r="H2564" i="30" s="1"/>
  <c r="H2580" i="30" s="1"/>
  <c r="A2565" i="30"/>
  <c r="A2564" i="30"/>
  <c r="D2562" i="30"/>
  <c r="C2562" i="30"/>
  <c r="B2562" i="30"/>
  <c r="H2562" i="30" s="1"/>
  <c r="A2562" i="30"/>
  <c r="D2561" i="30"/>
  <c r="C2561" i="30"/>
  <c r="B2561" i="30"/>
  <c r="H2561" i="30" s="1"/>
  <c r="A2561" i="30"/>
  <c r="D2560" i="30"/>
  <c r="C2560" i="30"/>
  <c r="B2560" i="30"/>
  <c r="H2560" i="30" s="1"/>
  <c r="A2560" i="30"/>
  <c r="D2559" i="30"/>
  <c r="C2559" i="30"/>
  <c r="B2559" i="30"/>
  <c r="H2559" i="30" s="1"/>
  <c r="A2559" i="30"/>
  <c r="D2558" i="30"/>
  <c r="C2558" i="30"/>
  <c r="B2558" i="30"/>
  <c r="H2558" i="30" s="1"/>
  <c r="A2558" i="30"/>
  <c r="D2557" i="30"/>
  <c r="C2557" i="30"/>
  <c r="B2557" i="30"/>
  <c r="H2557" i="30" s="1"/>
  <c r="A2557" i="30"/>
  <c r="D2556" i="30"/>
  <c r="C2556" i="30"/>
  <c r="B2556" i="30"/>
  <c r="H2556" i="30" s="1"/>
  <c r="A2556" i="30"/>
  <c r="D2555" i="30"/>
  <c r="C2555" i="30"/>
  <c r="B2555" i="30"/>
  <c r="H2555" i="30" s="1"/>
  <c r="A2555" i="30"/>
  <c r="D2554" i="30"/>
  <c r="C2554" i="30"/>
  <c r="B2554" i="30"/>
  <c r="H2554" i="30" s="1"/>
  <c r="A2554" i="30"/>
  <c r="D2553" i="30"/>
  <c r="C2553" i="30"/>
  <c r="B2553" i="30"/>
  <c r="H2553" i="30" s="1"/>
  <c r="A2553" i="30"/>
  <c r="D2552" i="30"/>
  <c r="C2552" i="30"/>
  <c r="B2552" i="30"/>
  <c r="H2552" i="30" s="1"/>
  <c r="A2552" i="30"/>
  <c r="D2551" i="30"/>
  <c r="C2551" i="30"/>
  <c r="B2551" i="30"/>
  <c r="H2551" i="30" s="1"/>
  <c r="A2551" i="30"/>
  <c r="D2550" i="30"/>
  <c r="C2550" i="30"/>
  <c r="B2550" i="30"/>
  <c r="H2550" i="30" s="1"/>
  <c r="A2550" i="30"/>
  <c r="D2549" i="30"/>
  <c r="C2549" i="30"/>
  <c r="B2549" i="30"/>
  <c r="H2549" i="30" s="1"/>
  <c r="A2549" i="30"/>
  <c r="D2548" i="30"/>
  <c r="C2548" i="30"/>
  <c r="B2548" i="30"/>
  <c r="H2548" i="30" s="1"/>
  <c r="H2547" i="30" s="1"/>
  <c r="H2563" i="30" s="1"/>
  <c r="A2548" i="30"/>
  <c r="D2543" i="30"/>
  <c r="C2543" i="30"/>
  <c r="B2543" i="30"/>
  <c r="H2543" i="30" s="1"/>
  <c r="A2543" i="30"/>
  <c r="D2542" i="30"/>
  <c r="C2542" i="30"/>
  <c r="B2542" i="30"/>
  <c r="H2542" i="30" s="1"/>
  <c r="A2542" i="30"/>
  <c r="D2541" i="30"/>
  <c r="C2541" i="30"/>
  <c r="B2541" i="30"/>
  <c r="H2541" i="30" s="1"/>
  <c r="A2541" i="30"/>
  <c r="D2540" i="30"/>
  <c r="C2540" i="30"/>
  <c r="B2540" i="30"/>
  <c r="H2540" i="30" s="1"/>
  <c r="A2540" i="30"/>
  <c r="D2539" i="30"/>
  <c r="C2539" i="30"/>
  <c r="B2539" i="30"/>
  <c r="H2539" i="30" s="1"/>
  <c r="A2539" i="30"/>
  <c r="D2538" i="30"/>
  <c r="C2538" i="30"/>
  <c r="B2538" i="30"/>
  <c r="H2538" i="30" s="1"/>
  <c r="A2538" i="30"/>
  <c r="D2537" i="30"/>
  <c r="C2537" i="30"/>
  <c r="B2537" i="30"/>
  <c r="H2537" i="30" s="1"/>
  <c r="A2537" i="30"/>
  <c r="D2536" i="30"/>
  <c r="C2536" i="30"/>
  <c r="B2536" i="30"/>
  <c r="H2536" i="30" s="1"/>
  <c r="A2536" i="30"/>
  <c r="D2535" i="30"/>
  <c r="C2535" i="30"/>
  <c r="B2535" i="30"/>
  <c r="H2535" i="30" s="1"/>
  <c r="A2535" i="30"/>
  <c r="D2534" i="30"/>
  <c r="C2534" i="30"/>
  <c r="B2534" i="30"/>
  <c r="H2534" i="30" s="1"/>
  <c r="H2533" i="30" s="1"/>
  <c r="H2544" i="30" s="1"/>
  <c r="A2534" i="30"/>
  <c r="A2533" i="30"/>
  <c r="D2531" i="30"/>
  <c r="C2531" i="30"/>
  <c r="B2531" i="30"/>
  <c r="H2531" i="30" s="1"/>
  <c r="A2531" i="30"/>
  <c r="D2530" i="30"/>
  <c r="C2530" i="30"/>
  <c r="B2530" i="30"/>
  <c r="H2530" i="30" s="1"/>
  <c r="A2530" i="30"/>
  <c r="D2529" i="30"/>
  <c r="C2529" i="30"/>
  <c r="B2529" i="30"/>
  <c r="H2529" i="30" s="1"/>
  <c r="A2529" i="30"/>
  <c r="D2528" i="30"/>
  <c r="C2528" i="30"/>
  <c r="B2528" i="30"/>
  <c r="H2528" i="30" s="1"/>
  <c r="A2528" i="30"/>
  <c r="D2527" i="30"/>
  <c r="C2527" i="30"/>
  <c r="B2527" i="30"/>
  <c r="H2527" i="30" s="1"/>
  <c r="A2527" i="30"/>
  <c r="D2526" i="30"/>
  <c r="C2526" i="30"/>
  <c r="B2526" i="30"/>
  <c r="H2526" i="30" s="1"/>
  <c r="A2526" i="30"/>
  <c r="D2525" i="30"/>
  <c r="C2525" i="30"/>
  <c r="B2525" i="30"/>
  <c r="H2525" i="30" s="1"/>
  <c r="A2525" i="30"/>
  <c r="D2524" i="30"/>
  <c r="C2524" i="30"/>
  <c r="B2524" i="30"/>
  <c r="H2524" i="30" s="1"/>
  <c r="A2524" i="30"/>
  <c r="D2523" i="30"/>
  <c r="C2523" i="30"/>
  <c r="B2523" i="30"/>
  <c r="H2523" i="30" s="1"/>
  <c r="A2523" i="30"/>
  <c r="D2522" i="30"/>
  <c r="C2522" i="30"/>
  <c r="B2522" i="30"/>
  <c r="H2522" i="30" s="1"/>
  <c r="A2522" i="30"/>
  <c r="D2521" i="30"/>
  <c r="C2521" i="30"/>
  <c r="B2521" i="30"/>
  <c r="H2521" i="30" s="1"/>
  <c r="A2521" i="30"/>
  <c r="D2520" i="30"/>
  <c r="C2520" i="30"/>
  <c r="B2520" i="30"/>
  <c r="H2520" i="30" s="1"/>
  <c r="A2520" i="30"/>
  <c r="D2519" i="30"/>
  <c r="C2519" i="30"/>
  <c r="B2519" i="30"/>
  <c r="H2519" i="30" s="1"/>
  <c r="A2519" i="30"/>
  <c r="D2518" i="30"/>
  <c r="C2518" i="30"/>
  <c r="B2518" i="30"/>
  <c r="H2518" i="30" s="1"/>
  <c r="A2518" i="30"/>
  <c r="D2517" i="30"/>
  <c r="C2517" i="30"/>
  <c r="B2517" i="30"/>
  <c r="H2517" i="30" s="1"/>
  <c r="H2516" i="30" s="1"/>
  <c r="H2532" i="30" s="1"/>
  <c r="A2517" i="30"/>
  <c r="A2516" i="30"/>
  <c r="D2514" i="30"/>
  <c r="C2514" i="30"/>
  <c r="B2514" i="30"/>
  <c r="H2514" i="30" s="1"/>
  <c r="A2514" i="30"/>
  <c r="D2513" i="30"/>
  <c r="C2513" i="30"/>
  <c r="B2513" i="30"/>
  <c r="H2513" i="30" s="1"/>
  <c r="A2513" i="30"/>
  <c r="D2512" i="30"/>
  <c r="C2512" i="30"/>
  <c r="B2512" i="30"/>
  <c r="H2512" i="30" s="1"/>
  <c r="A2512" i="30"/>
  <c r="D2511" i="30"/>
  <c r="C2511" i="30"/>
  <c r="B2511" i="30"/>
  <c r="H2511" i="30" s="1"/>
  <c r="A2511" i="30"/>
  <c r="D2510" i="30"/>
  <c r="C2510" i="30"/>
  <c r="B2510" i="30"/>
  <c r="H2510" i="30" s="1"/>
  <c r="A2510" i="30"/>
  <c r="D2509" i="30"/>
  <c r="C2509" i="30"/>
  <c r="B2509" i="30"/>
  <c r="H2509" i="30" s="1"/>
  <c r="A2509" i="30"/>
  <c r="D2508" i="30"/>
  <c r="C2508" i="30"/>
  <c r="B2508" i="30"/>
  <c r="H2508" i="30" s="1"/>
  <c r="A2508" i="30"/>
  <c r="D2507" i="30"/>
  <c r="C2507" i="30"/>
  <c r="B2507" i="30"/>
  <c r="H2507" i="30" s="1"/>
  <c r="A2507" i="30"/>
  <c r="D2506" i="30"/>
  <c r="C2506" i="30"/>
  <c r="B2506" i="30"/>
  <c r="H2506" i="30" s="1"/>
  <c r="A2506" i="30"/>
  <c r="D2505" i="30"/>
  <c r="C2505" i="30"/>
  <c r="B2505" i="30"/>
  <c r="H2505" i="30" s="1"/>
  <c r="A2505" i="30"/>
  <c r="D2504" i="30"/>
  <c r="C2504" i="30"/>
  <c r="B2504" i="30"/>
  <c r="H2504" i="30" s="1"/>
  <c r="A2504" i="30"/>
  <c r="D2503" i="30"/>
  <c r="C2503" i="30"/>
  <c r="B2503" i="30"/>
  <c r="H2503" i="30" s="1"/>
  <c r="A2503" i="30"/>
  <c r="D2502" i="30"/>
  <c r="C2502" i="30"/>
  <c r="B2502" i="30"/>
  <c r="H2502" i="30" s="1"/>
  <c r="A2502" i="30"/>
  <c r="D2501" i="30"/>
  <c r="C2501" i="30"/>
  <c r="B2501" i="30"/>
  <c r="H2501" i="30" s="1"/>
  <c r="A2501" i="30"/>
  <c r="D2500" i="30"/>
  <c r="C2500" i="30"/>
  <c r="B2500" i="30"/>
  <c r="H2500" i="30" s="1"/>
  <c r="H2499" i="30" s="1"/>
  <c r="H2515" i="30" s="1"/>
  <c r="A2500" i="30"/>
  <c r="A2499" i="30"/>
  <c r="D2497" i="30"/>
  <c r="C2497" i="30"/>
  <c r="B2497" i="30"/>
  <c r="H2497" i="30" s="1"/>
  <c r="A2497" i="30"/>
  <c r="D2496" i="30"/>
  <c r="C2496" i="30"/>
  <c r="B2496" i="30"/>
  <c r="H2496" i="30" s="1"/>
  <c r="A2496" i="30"/>
  <c r="D2495" i="30"/>
  <c r="C2495" i="30"/>
  <c r="B2495" i="30"/>
  <c r="H2495" i="30" s="1"/>
  <c r="A2495" i="30"/>
  <c r="D2494" i="30"/>
  <c r="C2494" i="30"/>
  <c r="B2494" i="30"/>
  <c r="H2494" i="30" s="1"/>
  <c r="A2494" i="30"/>
  <c r="D2493" i="30"/>
  <c r="C2493" i="30"/>
  <c r="B2493" i="30"/>
  <c r="H2493" i="30" s="1"/>
  <c r="A2493" i="30"/>
  <c r="D2492" i="30"/>
  <c r="C2492" i="30"/>
  <c r="B2492" i="30"/>
  <c r="H2492" i="30" s="1"/>
  <c r="A2492" i="30"/>
  <c r="D2491" i="30"/>
  <c r="C2491" i="30"/>
  <c r="B2491" i="30"/>
  <c r="H2491" i="30" s="1"/>
  <c r="A2491" i="30"/>
  <c r="D2490" i="30"/>
  <c r="C2490" i="30"/>
  <c r="B2490" i="30"/>
  <c r="H2490" i="30" s="1"/>
  <c r="A2490" i="30"/>
  <c r="D2489" i="30"/>
  <c r="C2489" i="30"/>
  <c r="B2489" i="30"/>
  <c r="H2489" i="30" s="1"/>
  <c r="A2489" i="30"/>
  <c r="D2488" i="30"/>
  <c r="C2488" i="30"/>
  <c r="B2488" i="30"/>
  <c r="H2488" i="30" s="1"/>
  <c r="A2488" i="30"/>
  <c r="D2487" i="30"/>
  <c r="C2487" i="30"/>
  <c r="B2487" i="30"/>
  <c r="H2487" i="30" s="1"/>
  <c r="A2487" i="30"/>
  <c r="D2486" i="30"/>
  <c r="C2486" i="30"/>
  <c r="B2486" i="30"/>
  <c r="H2486" i="30" s="1"/>
  <c r="A2486" i="30"/>
  <c r="D2485" i="30"/>
  <c r="C2485" i="30"/>
  <c r="B2485" i="30"/>
  <c r="H2485" i="30" s="1"/>
  <c r="A2485" i="30"/>
  <c r="D2484" i="30"/>
  <c r="C2484" i="30"/>
  <c r="B2484" i="30"/>
  <c r="H2484" i="30" s="1"/>
  <c r="A2484" i="30"/>
  <c r="D2483" i="30"/>
  <c r="C2483" i="30"/>
  <c r="B2483" i="30"/>
  <c r="H2483" i="30" s="1"/>
  <c r="H2482" i="30" s="1"/>
  <c r="H2498" i="30" s="1"/>
  <c r="A2483" i="30"/>
  <c r="D2478" i="30"/>
  <c r="C2478" i="30"/>
  <c r="B2478" i="30"/>
  <c r="H2478" i="30" s="1"/>
  <c r="A2478" i="30"/>
  <c r="D2477" i="30"/>
  <c r="C2477" i="30"/>
  <c r="B2477" i="30"/>
  <c r="H2477" i="30" s="1"/>
  <c r="A2477" i="30"/>
  <c r="D2476" i="30"/>
  <c r="C2476" i="30"/>
  <c r="B2476" i="30"/>
  <c r="H2476" i="30" s="1"/>
  <c r="A2476" i="30"/>
  <c r="D2475" i="30"/>
  <c r="C2475" i="30"/>
  <c r="B2475" i="30"/>
  <c r="H2475" i="30" s="1"/>
  <c r="A2475" i="30"/>
  <c r="D2474" i="30"/>
  <c r="C2474" i="30"/>
  <c r="B2474" i="30"/>
  <c r="H2474" i="30" s="1"/>
  <c r="A2474" i="30"/>
  <c r="D2473" i="30"/>
  <c r="C2473" i="30"/>
  <c r="B2473" i="30"/>
  <c r="H2473" i="30" s="1"/>
  <c r="A2473" i="30"/>
  <c r="D2472" i="30"/>
  <c r="C2472" i="30"/>
  <c r="B2472" i="30"/>
  <c r="H2472" i="30" s="1"/>
  <c r="A2472" i="30"/>
  <c r="D2471" i="30"/>
  <c r="C2471" i="30"/>
  <c r="B2471" i="30"/>
  <c r="H2471" i="30" s="1"/>
  <c r="A2471" i="30"/>
  <c r="D2470" i="30"/>
  <c r="C2470" i="30"/>
  <c r="B2470" i="30"/>
  <c r="H2470" i="30" s="1"/>
  <c r="A2470" i="30"/>
  <c r="D2469" i="30"/>
  <c r="C2469" i="30"/>
  <c r="B2469" i="30"/>
  <c r="H2469" i="30" s="1"/>
  <c r="H2468" i="30" s="1"/>
  <c r="H2479" i="30" s="1"/>
  <c r="A2469" i="30"/>
  <c r="A2468" i="30"/>
  <c r="D2466" i="30"/>
  <c r="C2466" i="30"/>
  <c r="B2466" i="30"/>
  <c r="H2466" i="30" s="1"/>
  <c r="A2466" i="30"/>
  <c r="D2465" i="30"/>
  <c r="C2465" i="30"/>
  <c r="B2465" i="30"/>
  <c r="H2465" i="30" s="1"/>
  <c r="A2465" i="30"/>
  <c r="D2464" i="30"/>
  <c r="C2464" i="30"/>
  <c r="B2464" i="30"/>
  <c r="H2464" i="30" s="1"/>
  <c r="A2464" i="30"/>
  <c r="D2463" i="30"/>
  <c r="C2463" i="30"/>
  <c r="B2463" i="30"/>
  <c r="H2463" i="30" s="1"/>
  <c r="A2463" i="30"/>
  <c r="D2462" i="30"/>
  <c r="C2462" i="30"/>
  <c r="B2462" i="30"/>
  <c r="H2462" i="30" s="1"/>
  <c r="A2462" i="30"/>
  <c r="D2461" i="30"/>
  <c r="C2461" i="30"/>
  <c r="B2461" i="30"/>
  <c r="H2461" i="30" s="1"/>
  <c r="A2461" i="30"/>
  <c r="D2460" i="30"/>
  <c r="C2460" i="30"/>
  <c r="B2460" i="30"/>
  <c r="H2460" i="30" s="1"/>
  <c r="A2460" i="30"/>
  <c r="D2459" i="30"/>
  <c r="C2459" i="30"/>
  <c r="B2459" i="30"/>
  <c r="H2459" i="30" s="1"/>
  <c r="A2459" i="30"/>
  <c r="D2458" i="30"/>
  <c r="C2458" i="30"/>
  <c r="B2458" i="30"/>
  <c r="H2458" i="30" s="1"/>
  <c r="A2458" i="30"/>
  <c r="D2457" i="30"/>
  <c r="C2457" i="30"/>
  <c r="B2457" i="30"/>
  <c r="H2457" i="30" s="1"/>
  <c r="A2457" i="30"/>
  <c r="D2456" i="30"/>
  <c r="C2456" i="30"/>
  <c r="B2456" i="30"/>
  <c r="H2456" i="30" s="1"/>
  <c r="A2456" i="30"/>
  <c r="D2455" i="30"/>
  <c r="C2455" i="30"/>
  <c r="B2455" i="30"/>
  <c r="H2455" i="30" s="1"/>
  <c r="A2455" i="30"/>
  <c r="D2454" i="30"/>
  <c r="C2454" i="30"/>
  <c r="B2454" i="30"/>
  <c r="H2454" i="30" s="1"/>
  <c r="A2454" i="30"/>
  <c r="D2453" i="30"/>
  <c r="C2453" i="30"/>
  <c r="B2453" i="30"/>
  <c r="H2453" i="30" s="1"/>
  <c r="A2453" i="30"/>
  <c r="D2452" i="30"/>
  <c r="C2452" i="30"/>
  <c r="B2452" i="30"/>
  <c r="H2452" i="30" s="1"/>
  <c r="H2451" i="30" s="1"/>
  <c r="H2467" i="30" s="1"/>
  <c r="A2452" i="30"/>
  <c r="A2451" i="30"/>
  <c r="D2449" i="30"/>
  <c r="C2449" i="30"/>
  <c r="B2449" i="30"/>
  <c r="H2449" i="30" s="1"/>
  <c r="A2449" i="30"/>
  <c r="D2448" i="30"/>
  <c r="C2448" i="30"/>
  <c r="B2448" i="30"/>
  <c r="H2448" i="30" s="1"/>
  <c r="A2448" i="30"/>
  <c r="D2447" i="30"/>
  <c r="C2447" i="30"/>
  <c r="B2447" i="30"/>
  <c r="H2447" i="30" s="1"/>
  <c r="A2447" i="30"/>
  <c r="D2446" i="30"/>
  <c r="C2446" i="30"/>
  <c r="B2446" i="30"/>
  <c r="H2446" i="30" s="1"/>
  <c r="A2446" i="30"/>
  <c r="D2445" i="30"/>
  <c r="C2445" i="30"/>
  <c r="B2445" i="30"/>
  <c r="H2445" i="30" s="1"/>
  <c r="A2445" i="30"/>
  <c r="D2444" i="30"/>
  <c r="C2444" i="30"/>
  <c r="B2444" i="30"/>
  <c r="H2444" i="30" s="1"/>
  <c r="A2444" i="30"/>
  <c r="D2443" i="30"/>
  <c r="C2443" i="30"/>
  <c r="B2443" i="30"/>
  <c r="H2443" i="30" s="1"/>
  <c r="A2443" i="30"/>
  <c r="D2442" i="30"/>
  <c r="C2442" i="30"/>
  <c r="B2442" i="30"/>
  <c r="H2442" i="30" s="1"/>
  <c r="A2442" i="30"/>
  <c r="D2441" i="30"/>
  <c r="C2441" i="30"/>
  <c r="B2441" i="30"/>
  <c r="H2441" i="30" s="1"/>
  <c r="A2441" i="30"/>
  <c r="D2440" i="30"/>
  <c r="C2440" i="30"/>
  <c r="B2440" i="30"/>
  <c r="H2440" i="30" s="1"/>
  <c r="A2440" i="30"/>
  <c r="D2439" i="30"/>
  <c r="C2439" i="30"/>
  <c r="B2439" i="30"/>
  <c r="H2439" i="30" s="1"/>
  <c r="A2439" i="30"/>
  <c r="D2438" i="30"/>
  <c r="C2438" i="30"/>
  <c r="B2438" i="30"/>
  <c r="H2438" i="30" s="1"/>
  <c r="A2438" i="30"/>
  <c r="D2437" i="30"/>
  <c r="C2437" i="30"/>
  <c r="B2437" i="30"/>
  <c r="H2437" i="30" s="1"/>
  <c r="A2437" i="30"/>
  <c r="D2436" i="30"/>
  <c r="C2436" i="30"/>
  <c r="B2436" i="30"/>
  <c r="H2436" i="30" s="1"/>
  <c r="A2436" i="30"/>
  <c r="D2435" i="30"/>
  <c r="C2435" i="30"/>
  <c r="B2435" i="30"/>
  <c r="H2435" i="30" s="1"/>
  <c r="H2434" i="30" s="1"/>
  <c r="H2450" i="30" s="1"/>
  <c r="A2435" i="30"/>
  <c r="A2434" i="30"/>
  <c r="D2432" i="30"/>
  <c r="C2432" i="30"/>
  <c r="B2432" i="30"/>
  <c r="H2432" i="30" s="1"/>
  <c r="A2432" i="30"/>
  <c r="D2431" i="30"/>
  <c r="C2431" i="30"/>
  <c r="B2431" i="30"/>
  <c r="H2431" i="30" s="1"/>
  <c r="A2431" i="30"/>
  <c r="D2430" i="30"/>
  <c r="C2430" i="30"/>
  <c r="B2430" i="30"/>
  <c r="H2430" i="30" s="1"/>
  <c r="A2430" i="30"/>
  <c r="D2429" i="30"/>
  <c r="C2429" i="30"/>
  <c r="B2429" i="30"/>
  <c r="H2429" i="30" s="1"/>
  <c r="A2429" i="30"/>
  <c r="D2428" i="30"/>
  <c r="C2428" i="30"/>
  <c r="B2428" i="30"/>
  <c r="H2428" i="30" s="1"/>
  <c r="A2428" i="30"/>
  <c r="D2427" i="30"/>
  <c r="C2427" i="30"/>
  <c r="B2427" i="30"/>
  <c r="H2427" i="30" s="1"/>
  <c r="A2427" i="30"/>
  <c r="D2426" i="30"/>
  <c r="C2426" i="30"/>
  <c r="B2426" i="30"/>
  <c r="H2426" i="30" s="1"/>
  <c r="A2426" i="30"/>
  <c r="D2425" i="30"/>
  <c r="C2425" i="30"/>
  <c r="B2425" i="30"/>
  <c r="H2425" i="30" s="1"/>
  <c r="A2425" i="30"/>
  <c r="D2424" i="30"/>
  <c r="C2424" i="30"/>
  <c r="B2424" i="30"/>
  <c r="H2424" i="30" s="1"/>
  <c r="A2424" i="30"/>
  <c r="D2423" i="30"/>
  <c r="C2423" i="30"/>
  <c r="B2423" i="30"/>
  <c r="H2423" i="30" s="1"/>
  <c r="A2423" i="30"/>
  <c r="D2422" i="30"/>
  <c r="C2422" i="30"/>
  <c r="B2422" i="30"/>
  <c r="H2422" i="30" s="1"/>
  <c r="A2422" i="30"/>
  <c r="D2421" i="30"/>
  <c r="C2421" i="30"/>
  <c r="B2421" i="30"/>
  <c r="H2421" i="30" s="1"/>
  <c r="A2421" i="30"/>
  <c r="D2420" i="30"/>
  <c r="C2420" i="30"/>
  <c r="B2420" i="30"/>
  <c r="H2420" i="30" s="1"/>
  <c r="A2420" i="30"/>
  <c r="D2419" i="30"/>
  <c r="C2419" i="30"/>
  <c r="B2419" i="30"/>
  <c r="H2419" i="30" s="1"/>
  <c r="A2419" i="30"/>
  <c r="D2418" i="30"/>
  <c r="C2418" i="30"/>
  <c r="B2418" i="30"/>
  <c r="H2418" i="30" s="1"/>
  <c r="H2417" i="30" s="1"/>
  <c r="H2433" i="30" s="1"/>
  <c r="A2418" i="30"/>
  <c r="D2413" i="30"/>
  <c r="C2413" i="30"/>
  <c r="B2413" i="30"/>
  <c r="H2413" i="30" s="1"/>
  <c r="A2413" i="30"/>
  <c r="D2412" i="30"/>
  <c r="C2412" i="30"/>
  <c r="B2412" i="30"/>
  <c r="H2412" i="30" s="1"/>
  <c r="A2412" i="30"/>
  <c r="D2411" i="30"/>
  <c r="C2411" i="30"/>
  <c r="B2411" i="30"/>
  <c r="H2411" i="30" s="1"/>
  <c r="A2411" i="30"/>
  <c r="D2410" i="30"/>
  <c r="C2410" i="30"/>
  <c r="B2410" i="30"/>
  <c r="H2410" i="30" s="1"/>
  <c r="A2410" i="30"/>
  <c r="D2409" i="30"/>
  <c r="C2409" i="30"/>
  <c r="B2409" i="30"/>
  <c r="H2409" i="30" s="1"/>
  <c r="A2409" i="30"/>
  <c r="D2408" i="30"/>
  <c r="C2408" i="30"/>
  <c r="B2408" i="30"/>
  <c r="H2408" i="30" s="1"/>
  <c r="A2408" i="30"/>
  <c r="D2407" i="30"/>
  <c r="C2407" i="30"/>
  <c r="B2407" i="30"/>
  <c r="H2407" i="30" s="1"/>
  <c r="A2407" i="30"/>
  <c r="D2406" i="30"/>
  <c r="C2406" i="30"/>
  <c r="B2406" i="30"/>
  <c r="H2406" i="30" s="1"/>
  <c r="A2406" i="30"/>
  <c r="D2405" i="30"/>
  <c r="C2405" i="30"/>
  <c r="B2405" i="30"/>
  <c r="H2405" i="30" s="1"/>
  <c r="A2405" i="30"/>
  <c r="D2404" i="30"/>
  <c r="C2404" i="30"/>
  <c r="B2404" i="30"/>
  <c r="H2404" i="30" s="1"/>
  <c r="H2403" i="30" s="1"/>
  <c r="H2414" i="30" s="1"/>
  <c r="A2404" i="30"/>
  <c r="A2403" i="30"/>
  <c r="D2401" i="30"/>
  <c r="C2401" i="30"/>
  <c r="B2401" i="30"/>
  <c r="H2401" i="30" s="1"/>
  <c r="A2401" i="30"/>
  <c r="D2400" i="30"/>
  <c r="C2400" i="30"/>
  <c r="B2400" i="30"/>
  <c r="H2400" i="30" s="1"/>
  <c r="A2400" i="30"/>
  <c r="D2399" i="30"/>
  <c r="C2399" i="30"/>
  <c r="B2399" i="30"/>
  <c r="H2399" i="30" s="1"/>
  <c r="A2399" i="30"/>
  <c r="D2398" i="30"/>
  <c r="C2398" i="30"/>
  <c r="B2398" i="30"/>
  <c r="H2398" i="30" s="1"/>
  <c r="A2398" i="30"/>
  <c r="D2397" i="30"/>
  <c r="C2397" i="30"/>
  <c r="B2397" i="30"/>
  <c r="H2397" i="30" s="1"/>
  <c r="A2397" i="30"/>
  <c r="D2396" i="30"/>
  <c r="C2396" i="30"/>
  <c r="B2396" i="30"/>
  <c r="H2396" i="30" s="1"/>
  <c r="A2396" i="30"/>
  <c r="D2395" i="30"/>
  <c r="C2395" i="30"/>
  <c r="B2395" i="30"/>
  <c r="H2395" i="30" s="1"/>
  <c r="A2395" i="30"/>
  <c r="D2394" i="30"/>
  <c r="C2394" i="30"/>
  <c r="B2394" i="30"/>
  <c r="H2394" i="30" s="1"/>
  <c r="A2394" i="30"/>
  <c r="D2393" i="30"/>
  <c r="C2393" i="30"/>
  <c r="B2393" i="30"/>
  <c r="H2393" i="30" s="1"/>
  <c r="A2393" i="30"/>
  <c r="D2392" i="30"/>
  <c r="C2392" i="30"/>
  <c r="B2392" i="30"/>
  <c r="H2392" i="30" s="1"/>
  <c r="A2392" i="30"/>
  <c r="D2391" i="30"/>
  <c r="C2391" i="30"/>
  <c r="B2391" i="30"/>
  <c r="H2391" i="30" s="1"/>
  <c r="A2391" i="30"/>
  <c r="D2390" i="30"/>
  <c r="C2390" i="30"/>
  <c r="B2390" i="30"/>
  <c r="H2390" i="30" s="1"/>
  <c r="A2390" i="30"/>
  <c r="D2389" i="30"/>
  <c r="C2389" i="30"/>
  <c r="B2389" i="30"/>
  <c r="H2389" i="30" s="1"/>
  <c r="A2389" i="30"/>
  <c r="D2388" i="30"/>
  <c r="C2388" i="30"/>
  <c r="B2388" i="30"/>
  <c r="H2388" i="30" s="1"/>
  <c r="A2388" i="30"/>
  <c r="D2387" i="30"/>
  <c r="C2387" i="30"/>
  <c r="B2387" i="30"/>
  <c r="H2387" i="30" s="1"/>
  <c r="H2386" i="30" s="1"/>
  <c r="H2402" i="30" s="1"/>
  <c r="A2387" i="30"/>
  <c r="A2386" i="30"/>
  <c r="D2384" i="30"/>
  <c r="C2384" i="30"/>
  <c r="B2384" i="30"/>
  <c r="H2384" i="30" s="1"/>
  <c r="A2384" i="30"/>
  <c r="D2383" i="30"/>
  <c r="C2383" i="30"/>
  <c r="B2383" i="30"/>
  <c r="H2383" i="30" s="1"/>
  <c r="A2383" i="30"/>
  <c r="D2382" i="30"/>
  <c r="C2382" i="30"/>
  <c r="B2382" i="30"/>
  <c r="H2382" i="30" s="1"/>
  <c r="A2382" i="30"/>
  <c r="D2381" i="30"/>
  <c r="C2381" i="30"/>
  <c r="B2381" i="30"/>
  <c r="H2381" i="30" s="1"/>
  <c r="A2381" i="30"/>
  <c r="D2380" i="30"/>
  <c r="C2380" i="30"/>
  <c r="B2380" i="30"/>
  <c r="H2380" i="30" s="1"/>
  <c r="A2380" i="30"/>
  <c r="D2379" i="30"/>
  <c r="C2379" i="30"/>
  <c r="B2379" i="30"/>
  <c r="H2379" i="30" s="1"/>
  <c r="A2379" i="30"/>
  <c r="D2378" i="30"/>
  <c r="C2378" i="30"/>
  <c r="B2378" i="30"/>
  <c r="H2378" i="30" s="1"/>
  <c r="A2378" i="30"/>
  <c r="D2377" i="30"/>
  <c r="C2377" i="30"/>
  <c r="B2377" i="30"/>
  <c r="H2377" i="30" s="1"/>
  <c r="A2377" i="30"/>
  <c r="D2376" i="30"/>
  <c r="C2376" i="30"/>
  <c r="B2376" i="30"/>
  <c r="H2376" i="30" s="1"/>
  <c r="A2376" i="30"/>
  <c r="D2375" i="30"/>
  <c r="C2375" i="30"/>
  <c r="B2375" i="30"/>
  <c r="H2375" i="30" s="1"/>
  <c r="A2375" i="30"/>
  <c r="D2374" i="30"/>
  <c r="C2374" i="30"/>
  <c r="B2374" i="30"/>
  <c r="H2374" i="30" s="1"/>
  <c r="A2374" i="30"/>
  <c r="D2373" i="30"/>
  <c r="C2373" i="30"/>
  <c r="B2373" i="30"/>
  <c r="H2373" i="30" s="1"/>
  <c r="A2373" i="30"/>
  <c r="D2372" i="30"/>
  <c r="C2372" i="30"/>
  <c r="B2372" i="30"/>
  <c r="H2372" i="30" s="1"/>
  <c r="A2372" i="30"/>
  <c r="D2371" i="30"/>
  <c r="C2371" i="30"/>
  <c r="B2371" i="30"/>
  <c r="H2371" i="30" s="1"/>
  <c r="A2371" i="30"/>
  <c r="D2370" i="30"/>
  <c r="C2370" i="30"/>
  <c r="B2370" i="30"/>
  <c r="H2370" i="30" s="1"/>
  <c r="H2369" i="30" s="1"/>
  <c r="H2385" i="30" s="1"/>
  <c r="A2370" i="30"/>
  <c r="A2369" i="30"/>
  <c r="D2367" i="30"/>
  <c r="C2367" i="30"/>
  <c r="B2367" i="30"/>
  <c r="H2367" i="30" s="1"/>
  <c r="A2367" i="30"/>
  <c r="D2366" i="30"/>
  <c r="C2366" i="30"/>
  <c r="B2366" i="30"/>
  <c r="H2366" i="30" s="1"/>
  <c r="A2366" i="30"/>
  <c r="D2365" i="30"/>
  <c r="C2365" i="30"/>
  <c r="B2365" i="30"/>
  <c r="H2365" i="30" s="1"/>
  <c r="A2365" i="30"/>
  <c r="D2364" i="30"/>
  <c r="C2364" i="30"/>
  <c r="B2364" i="30"/>
  <c r="H2364" i="30" s="1"/>
  <c r="A2364" i="30"/>
  <c r="D2363" i="30"/>
  <c r="C2363" i="30"/>
  <c r="B2363" i="30"/>
  <c r="H2363" i="30" s="1"/>
  <c r="A2363" i="30"/>
  <c r="D2362" i="30"/>
  <c r="C2362" i="30"/>
  <c r="B2362" i="30"/>
  <c r="H2362" i="30" s="1"/>
  <c r="A2362" i="30"/>
  <c r="D2361" i="30"/>
  <c r="C2361" i="30"/>
  <c r="B2361" i="30"/>
  <c r="H2361" i="30" s="1"/>
  <c r="A2361" i="30"/>
  <c r="D2360" i="30"/>
  <c r="C2360" i="30"/>
  <c r="B2360" i="30"/>
  <c r="H2360" i="30" s="1"/>
  <c r="A2360" i="30"/>
  <c r="D2359" i="30"/>
  <c r="C2359" i="30"/>
  <c r="B2359" i="30"/>
  <c r="H2359" i="30" s="1"/>
  <c r="A2359" i="30"/>
  <c r="D2358" i="30"/>
  <c r="C2358" i="30"/>
  <c r="B2358" i="30"/>
  <c r="H2358" i="30" s="1"/>
  <c r="A2358" i="30"/>
  <c r="D2357" i="30"/>
  <c r="C2357" i="30"/>
  <c r="B2357" i="30"/>
  <c r="H2357" i="30" s="1"/>
  <c r="A2357" i="30"/>
  <c r="D2356" i="30"/>
  <c r="C2356" i="30"/>
  <c r="B2356" i="30"/>
  <c r="H2356" i="30" s="1"/>
  <c r="A2356" i="30"/>
  <c r="D2355" i="30"/>
  <c r="C2355" i="30"/>
  <c r="B2355" i="30"/>
  <c r="H2355" i="30" s="1"/>
  <c r="A2355" i="30"/>
  <c r="D2354" i="30"/>
  <c r="C2354" i="30"/>
  <c r="B2354" i="30"/>
  <c r="H2354" i="30" s="1"/>
  <c r="A2354" i="30"/>
  <c r="D2353" i="30"/>
  <c r="C2353" i="30"/>
  <c r="B2353" i="30"/>
  <c r="H2353" i="30" s="1"/>
  <c r="H2352" i="30" s="1"/>
  <c r="H2351" i="30" s="1"/>
  <c r="H2415" i="30" s="1"/>
  <c r="A2353" i="30"/>
  <c r="D2348" i="30"/>
  <c r="C2348" i="30"/>
  <c r="B2348" i="30"/>
  <c r="H2348" i="30" s="1"/>
  <c r="A2348" i="30"/>
  <c r="D2347" i="30"/>
  <c r="C2347" i="30"/>
  <c r="B2347" i="30"/>
  <c r="H2347" i="30" s="1"/>
  <c r="A2347" i="30"/>
  <c r="D2346" i="30"/>
  <c r="C2346" i="30"/>
  <c r="B2346" i="30"/>
  <c r="H2346" i="30" s="1"/>
  <c r="A2346" i="30"/>
  <c r="D2345" i="30"/>
  <c r="C2345" i="30"/>
  <c r="B2345" i="30"/>
  <c r="H2345" i="30" s="1"/>
  <c r="A2345" i="30"/>
  <c r="D2344" i="30"/>
  <c r="C2344" i="30"/>
  <c r="B2344" i="30"/>
  <c r="H2344" i="30" s="1"/>
  <c r="A2344" i="30"/>
  <c r="D2343" i="30"/>
  <c r="C2343" i="30"/>
  <c r="B2343" i="30"/>
  <c r="H2343" i="30" s="1"/>
  <c r="A2343" i="30"/>
  <c r="D2342" i="30"/>
  <c r="C2342" i="30"/>
  <c r="B2342" i="30"/>
  <c r="H2342" i="30" s="1"/>
  <c r="A2342" i="30"/>
  <c r="D2341" i="30"/>
  <c r="C2341" i="30"/>
  <c r="B2341" i="30"/>
  <c r="H2341" i="30" s="1"/>
  <c r="A2341" i="30"/>
  <c r="D2340" i="30"/>
  <c r="C2340" i="30"/>
  <c r="B2340" i="30"/>
  <c r="H2340" i="30" s="1"/>
  <c r="A2340" i="30"/>
  <c r="D2339" i="30"/>
  <c r="C2339" i="30"/>
  <c r="B2339" i="30"/>
  <c r="H2339" i="30" s="1"/>
  <c r="H2338" i="30" s="1"/>
  <c r="H2349" i="30" s="1"/>
  <c r="A2339" i="30"/>
  <c r="A2338" i="30"/>
  <c r="D2336" i="30"/>
  <c r="C2336" i="30"/>
  <c r="B2336" i="30"/>
  <c r="H2336" i="30" s="1"/>
  <c r="A2336" i="30"/>
  <c r="D2335" i="30"/>
  <c r="C2335" i="30"/>
  <c r="B2335" i="30"/>
  <c r="H2335" i="30" s="1"/>
  <c r="A2335" i="30"/>
  <c r="D2334" i="30"/>
  <c r="C2334" i="30"/>
  <c r="B2334" i="30"/>
  <c r="H2334" i="30" s="1"/>
  <c r="A2334" i="30"/>
  <c r="D2333" i="30"/>
  <c r="C2333" i="30"/>
  <c r="B2333" i="30"/>
  <c r="H2333" i="30" s="1"/>
  <c r="A2333" i="30"/>
  <c r="D2332" i="30"/>
  <c r="C2332" i="30"/>
  <c r="B2332" i="30"/>
  <c r="H2332" i="30" s="1"/>
  <c r="A2332" i="30"/>
  <c r="D2331" i="30"/>
  <c r="C2331" i="30"/>
  <c r="B2331" i="30"/>
  <c r="H2331" i="30" s="1"/>
  <c r="A2331" i="30"/>
  <c r="D2330" i="30"/>
  <c r="C2330" i="30"/>
  <c r="B2330" i="30"/>
  <c r="H2330" i="30" s="1"/>
  <c r="A2330" i="30"/>
  <c r="D2329" i="30"/>
  <c r="C2329" i="30"/>
  <c r="B2329" i="30"/>
  <c r="H2329" i="30" s="1"/>
  <c r="A2329" i="30"/>
  <c r="D2328" i="30"/>
  <c r="C2328" i="30"/>
  <c r="B2328" i="30"/>
  <c r="H2328" i="30" s="1"/>
  <c r="A2328" i="30"/>
  <c r="D2327" i="30"/>
  <c r="C2327" i="30"/>
  <c r="B2327" i="30"/>
  <c r="H2327" i="30" s="1"/>
  <c r="A2327" i="30"/>
  <c r="D2326" i="30"/>
  <c r="C2326" i="30"/>
  <c r="B2326" i="30"/>
  <c r="H2326" i="30" s="1"/>
  <c r="A2326" i="30"/>
  <c r="D2325" i="30"/>
  <c r="C2325" i="30"/>
  <c r="B2325" i="30"/>
  <c r="H2325" i="30" s="1"/>
  <c r="A2325" i="30"/>
  <c r="D2324" i="30"/>
  <c r="C2324" i="30"/>
  <c r="B2324" i="30"/>
  <c r="H2324" i="30" s="1"/>
  <c r="A2324" i="30"/>
  <c r="D2323" i="30"/>
  <c r="C2323" i="30"/>
  <c r="B2323" i="30"/>
  <c r="H2323" i="30" s="1"/>
  <c r="A2323" i="30"/>
  <c r="D2322" i="30"/>
  <c r="C2322" i="30"/>
  <c r="B2322" i="30"/>
  <c r="H2322" i="30" s="1"/>
  <c r="H2321" i="30" s="1"/>
  <c r="H2337" i="30" s="1"/>
  <c r="A2322" i="30"/>
  <c r="A2321" i="30"/>
  <c r="D2319" i="30"/>
  <c r="C2319" i="30"/>
  <c r="B2319" i="30"/>
  <c r="H2319" i="30" s="1"/>
  <c r="A2319" i="30"/>
  <c r="D2318" i="30"/>
  <c r="C2318" i="30"/>
  <c r="B2318" i="30"/>
  <c r="H2318" i="30" s="1"/>
  <c r="A2318" i="30"/>
  <c r="D2317" i="30"/>
  <c r="C2317" i="30"/>
  <c r="B2317" i="30"/>
  <c r="H2317" i="30" s="1"/>
  <c r="A2317" i="30"/>
  <c r="D2316" i="30"/>
  <c r="C2316" i="30"/>
  <c r="B2316" i="30"/>
  <c r="H2316" i="30" s="1"/>
  <c r="A2316" i="30"/>
  <c r="D2315" i="30"/>
  <c r="C2315" i="30"/>
  <c r="B2315" i="30"/>
  <c r="H2315" i="30" s="1"/>
  <c r="A2315" i="30"/>
  <c r="D2314" i="30"/>
  <c r="C2314" i="30"/>
  <c r="B2314" i="30"/>
  <c r="H2314" i="30" s="1"/>
  <c r="A2314" i="30"/>
  <c r="D2313" i="30"/>
  <c r="C2313" i="30"/>
  <c r="B2313" i="30"/>
  <c r="H2313" i="30" s="1"/>
  <c r="A2313" i="30"/>
  <c r="D2312" i="30"/>
  <c r="C2312" i="30"/>
  <c r="B2312" i="30"/>
  <c r="H2312" i="30" s="1"/>
  <c r="A2312" i="30"/>
  <c r="D2311" i="30"/>
  <c r="C2311" i="30"/>
  <c r="B2311" i="30"/>
  <c r="H2311" i="30" s="1"/>
  <c r="A2311" i="30"/>
  <c r="D2310" i="30"/>
  <c r="C2310" i="30"/>
  <c r="B2310" i="30"/>
  <c r="H2310" i="30" s="1"/>
  <c r="A2310" i="30"/>
  <c r="D2309" i="30"/>
  <c r="C2309" i="30"/>
  <c r="B2309" i="30"/>
  <c r="H2309" i="30" s="1"/>
  <c r="A2309" i="30"/>
  <c r="D2308" i="30"/>
  <c r="C2308" i="30"/>
  <c r="B2308" i="30"/>
  <c r="H2308" i="30" s="1"/>
  <c r="A2308" i="30"/>
  <c r="D2307" i="30"/>
  <c r="C2307" i="30"/>
  <c r="B2307" i="30"/>
  <c r="H2307" i="30" s="1"/>
  <c r="A2307" i="30"/>
  <c r="D2306" i="30"/>
  <c r="C2306" i="30"/>
  <c r="B2306" i="30"/>
  <c r="H2306" i="30" s="1"/>
  <c r="A2306" i="30"/>
  <c r="D2305" i="30"/>
  <c r="C2305" i="30"/>
  <c r="B2305" i="30"/>
  <c r="H2305" i="30" s="1"/>
  <c r="H2304" i="30" s="1"/>
  <c r="H2320" i="30" s="1"/>
  <c r="A2305" i="30"/>
  <c r="A2304" i="30"/>
  <c r="D2302" i="30"/>
  <c r="C2302" i="30"/>
  <c r="B2302" i="30"/>
  <c r="H2302" i="30" s="1"/>
  <c r="A2302" i="30"/>
  <c r="D2301" i="30"/>
  <c r="C2301" i="30"/>
  <c r="B2301" i="30"/>
  <c r="H2301" i="30" s="1"/>
  <c r="A2301" i="30"/>
  <c r="D2300" i="30"/>
  <c r="C2300" i="30"/>
  <c r="B2300" i="30"/>
  <c r="H2300" i="30" s="1"/>
  <c r="A2300" i="30"/>
  <c r="D2299" i="30"/>
  <c r="C2299" i="30"/>
  <c r="B2299" i="30"/>
  <c r="H2299" i="30" s="1"/>
  <c r="A2299" i="30"/>
  <c r="D2298" i="30"/>
  <c r="C2298" i="30"/>
  <c r="B2298" i="30"/>
  <c r="H2298" i="30" s="1"/>
  <c r="A2298" i="30"/>
  <c r="D2297" i="30"/>
  <c r="C2297" i="30"/>
  <c r="B2297" i="30"/>
  <c r="H2297" i="30" s="1"/>
  <c r="A2297" i="30"/>
  <c r="D2296" i="30"/>
  <c r="C2296" i="30"/>
  <c r="B2296" i="30"/>
  <c r="H2296" i="30" s="1"/>
  <c r="A2296" i="30"/>
  <c r="D2295" i="30"/>
  <c r="C2295" i="30"/>
  <c r="B2295" i="30"/>
  <c r="H2295" i="30" s="1"/>
  <c r="A2295" i="30"/>
  <c r="D2294" i="30"/>
  <c r="C2294" i="30"/>
  <c r="B2294" i="30"/>
  <c r="H2294" i="30" s="1"/>
  <c r="A2294" i="30"/>
  <c r="D2293" i="30"/>
  <c r="C2293" i="30"/>
  <c r="B2293" i="30"/>
  <c r="H2293" i="30" s="1"/>
  <c r="A2293" i="30"/>
  <c r="D2292" i="30"/>
  <c r="C2292" i="30"/>
  <c r="B2292" i="30"/>
  <c r="H2292" i="30" s="1"/>
  <c r="A2292" i="30"/>
  <c r="D2291" i="30"/>
  <c r="C2291" i="30"/>
  <c r="B2291" i="30"/>
  <c r="H2291" i="30" s="1"/>
  <c r="A2291" i="30"/>
  <c r="D2290" i="30"/>
  <c r="C2290" i="30"/>
  <c r="B2290" i="30"/>
  <c r="H2290" i="30" s="1"/>
  <c r="A2290" i="30"/>
  <c r="D2289" i="30"/>
  <c r="C2289" i="30"/>
  <c r="B2289" i="30"/>
  <c r="H2289" i="30" s="1"/>
  <c r="A2289" i="30"/>
  <c r="D2288" i="30"/>
  <c r="C2288" i="30"/>
  <c r="B2288" i="30"/>
  <c r="H2288" i="30" s="1"/>
  <c r="H2287" i="30" s="1"/>
  <c r="H2303" i="30" s="1"/>
  <c r="A2288" i="30"/>
  <c r="D2282" i="30"/>
  <c r="C2282" i="30"/>
  <c r="B2282" i="30"/>
  <c r="H2282" i="30" s="1"/>
  <c r="A2282" i="30"/>
  <c r="D2281" i="30"/>
  <c r="C2281" i="30"/>
  <c r="B2281" i="30"/>
  <c r="H2281" i="30" s="1"/>
  <c r="A2281" i="30"/>
  <c r="D2280" i="30"/>
  <c r="C2280" i="30"/>
  <c r="B2280" i="30"/>
  <c r="H2280" i="30" s="1"/>
  <c r="A2280" i="30"/>
  <c r="D2279" i="30"/>
  <c r="C2279" i="30"/>
  <c r="B2279" i="30"/>
  <c r="H2279" i="30" s="1"/>
  <c r="A2279" i="30"/>
  <c r="D2278" i="30"/>
  <c r="C2278" i="30"/>
  <c r="B2278" i="30"/>
  <c r="H2278" i="30" s="1"/>
  <c r="A2278" i="30"/>
  <c r="D2277" i="30"/>
  <c r="C2277" i="30"/>
  <c r="B2277" i="30"/>
  <c r="H2277" i="30" s="1"/>
  <c r="A2277" i="30"/>
  <c r="D2276" i="30"/>
  <c r="C2276" i="30"/>
  <c r="B2276" i="30"/>
  <c r="H2276" i="30" s="1"/>
  <c r="A2276" i="30"/>
  <c r="D2275" i="30"/>
  <c r="C2275" i="30"/>
  <c r="B2275" i="30"/>
  <c r="H2275" i="30" s="1"/>
  <c r="A2275" i="30"/>
  <c r="D2274" i="30"/>
  <c r="C2274" i="30"/>
  <c r="B2274" i="30"/>
  <c r="H2274" i="30" s="1"/>
  <c r="A2274" i="30"/>
  <c r="D2273" i="30"/>
  <c r="C2273" i="30"/>
  <c r="B2273" i="30"/>
  <c r="H2273" i="30" s="1"/>
  <c r="H2272" i="30" s="1"/>
  <c r="H2283" i="30" s="1"/>
  <c r="A2273" i="30"/>
  <c r="A2272" i="30"/>
  <c r="D2270" i="30"/>
  <c r="C2270" i="30"/>
  <c r="B2270" i="30"/>
  <c r="H2270" i="30" s="1"/>
  <c r="A2270" i="30"/>
  <c r="D2269" i="30"/>
  <c r="C2269" i="30"/>
  <c r="B2269" i="30"/>
  <c r="H2269" i="30" s="1"/>
  <c r="A2269" i="30"/>
  <c r="D2268" i="30"/>
  <c r="C2268" i="30"/>
  <c r="B2268" i="30"/>
  <c r="H2268" i="30" s="1"/>
  <c r="A2268" i="30"/>
  <c r="D2267" i="30"/>
  <c r="C2267" i="30"/>
  <c r="B2267" i="30"/>
  <c r="H2267" i="30" s="1"/>
  <c r="A2267" i="30"/>
  <c r="D2266" i="30"/>
  <c r="C2266" i="30"/>
  <c r="B2266" i="30"/>
  <c r="H2266" i="30" s="1"/>
  <c r="A2266" i="30"/>
  <c r="D2265" i="30"/>
  <c r="C2265" i="30"/>
  <c r="B2265" i="30"/>
  <c r="H2265" i="30" s="1"/>
  <c r="A2265" i="30"/>
  <c r="D2264" i="30"/>
  <c r="C2264" i="30"/>
  <c r="B2264" i="30"/>
  <c r="H2264" i="30" s="1"/>
  <c r="A2264" i="30"/>
  <c r="D2263" i="30"/>
  <c r="C2263" i="30"/>
  <c r="B2263" i="30"/>
  <c r="H2263" i="30" s="1"/>
  <c r="A2263" i="30"/>
  <c r="D2262" i="30"/>
  <c r="C2262" i="30"/>
  <c r="B2262" i="30"/>
  <c r="H2262" i="30" s="1"/>
  <c r="A2262" i="30"/>
  <c r="D2261" i="30"/>
  <c r="C2261" i="30"/>
  <c r="B2261" i="30"/>
  <c r="H2261" i="30" s="1"/>
  <c r="A2261" i="30"/>
  <c r="D2260" i="30"/>
  <c r="C2260" i="30"/>
  <c r="B2260" i="30"/>
  <c r="H2260" i="30" s="1"/>
  <c r="A2260" i="30"/>
  <c r="D2259" i="30"/>
  <c r="C2259" i="30"/>
  <c r="B2259" i="30"/>
  <c r="H2259" i="30" s="1"/>
  <c r="A2259" i="30"/>
  <c r="D2258" i="30"/>
  <c r="C2258" i="30"/>
  <c r="B2258" i="30"/>
  <c r="H2258" i="30" s="1"/>
  <c r="A2258" i="30"/>
  <c r="D2257" i="30"/>
  <c r="C2257" i="30"/>
  <c r="B2257" i="30"/>
  <c r="H2257" i="30" s="1"/>
  <c r="A2257" i="30"/>
  <c r="D2256" i="30"/>
  <c r="C2256" i="30"/>
  <c r="B2256" i="30"/>
  <c r="H2256" i="30" s="1"/>
  <c r="H2255" i="30" s="1"/>
  <c r="H2271" i="30" s="1"/>
  <c r="A2256" i="30"/>
  <c r="A2255" i="30"/>
  <c r="D2253" i="30"/>
  <c r="C2253" i="30"/>
  <c r="B2253" i="30"/>
  <c r="H2253" i="30" s="1"/>
  <c r="A2253" i="30"/>
  <c r="D2252" i="30"/>
  <c r="C2252" i="30"/>
  <c r="B2252" i="30"/>
  <c r="H2252" i="30" s="1"/>
  <c r="A2252" i="30"/>
  <c r="D2251" i="30"/>
  <c r="C2251" i="30"/>
  <c r="B2251" i="30"/>
  <c r="H2251" i="30" s="1"/>
  <c r="A2251" i="30"/>
  <c r="D2250" i="30"/>
  <c r="C2250" i="30"/>
  <c r="B2250" i="30"/>
  <c r="H2250" i="30" s="1"/>
  <c r="A2250" i="30"/>
  <c r="D2249" i="30"/>
  <c r="C2249" i="30"/>
  <c r="B2249" i="30"/>
  <c r="H2249" i="30" s="1"/>
  <c r="A2249" i="30"/>
  <c r="D2248" i="30"/>
  <c r="C2248" i="30"/>
  <c r="B2248" i="30"/>
  <c r="H2248" i="30" s="1"/>
  <c r="A2248" i="30"/>
  <c r="D2247" i="30"/>
  <c r="C2247" i="30"/>
  <c r="B2247" i="30"/>
  <c r="H2247" i="30" s="1"/>
  <c r="A2247" i="30"/>
  <c r="D2246" i="30"/>
  <c r="C2246" i="30"/>
  <c r="B2246" i="30"/>
  <c r="H2246" i="30" s="1"/>
  <c r="A2246" i="30"/>
  <c r="D2245" i="30"/>
  <c r="C2245" i="30"/>
  <c r="B2245" i="30"/>
  <c r="H2245" i="30" s="1"/>
  <c r="A2245" i="30"/>
  <c r="D2244" i="30"/>
  <c r="C2244" i="30"/>
  <c r="B2244" i="30"/>
  <c r="H2244" i="30" s="1"/>
  <c r="A2244" i="30"/>
  <c r="D2243" i="30"/>
  <c r="C2243" i="30"/>
  <c r="B2243" i="30"/>
  <c r="H2243" i="30" s="1"/>
  <c r="A2243" i="30"/>
  <c r="D2242" i="30"/>
  <c r="C2242" i="30"/>
  <c r="B2242" i="30"/>
  <c r="H2242" i="30" s="1"/>
  <c r="A2242" i="30"/>
  <c r="D2241" i="30"/>
  <c r="C2241" i="30"/>
  <c r="B2241" i="30"/>
  <c r="H2241" i="30" s="1"/>
  <c r="A2241" i="30"/>
  <c r="D2240" i="30"/>
  <c r="C2240" i="30"/>
  <c r="B2240" i="30"/>
  <c r="H2240" i="30" s="1"/>
  <c r="A2240" i="30"/>
  <c r="D2239" i="30"/>
  <c r="C2239" i="30"/>
  <c r="B2239" i="30"/>
  <c r="H2239" i="30" s="1"/>
  <c r="H2238" i="30" s="1"/>
  <c r="H2254" i="30" s="1"/>
  <c r="A2239" i="30"/>
  <c r="A2238" i="30"/>
  <c r="D2236" i="30"/>
  <c r="C2236" i="30"/>
  <c r="B2236" i="30"/>
  <c r="H2236" i="30" s="1"/>
  <c r="A2236" i="30"/>
  <c r="D2235" i="30"/>
  <c r="C2235" i="30"/>
  <c r="B2235" i="30"/>
  <c r="H2235" i="30" s="1"/>
  <c r="A2235" i="30"/>
  <c r="D2234" i="30"/>
  <c r="C2234" i="30"/>
  <c r="B2234" i="30"/>
  <c r="H2234" i="30" s="1"/>
  <c r="A2234" i="30"/>
  <c r="D2233" i="30"/>
  <c r="C2233" i="30"/>
  <c r="B2233" i="30"/>
  <c r="H2233" i="30" s="1"/>
  <c r="A2233" i="30"/>
  <c r="D2232" i="30"/>
  <c r="C2232" i="30"/>
  <c r="B2232" i="30"/>
  <c r="H2232" i="30" s="1"/>
  <c r="A2232" i="30"/>
  <c r="D2231" i="30"/>
  <c r="C2231" i="30"/>
  <c r="B2231" i="30"/>
  <c r="H2231" i="30" s="1"/>
  <c r="A2231" i="30"/>
  <c r="D2230" i="30"/>
  <c r="C2230" i="30"/>
  <c r="B2230" i="30"/>
  <c r="H2230" i="30" s="1"/>
  <c r="A2230" i="30"/>
  <c r="D2229" i="30"/>
  <c r="C2229" i="30"/>
  <c r="B2229" i="30"/>
  <c r="H2229" i="30" s="1"/>
  <c r="A2229" i="30"/>
  <c r="D2228" i="30"/>
  <c r="C2228" i="30"/>
  <c r="B2228" i="30"/>
  <c r="H2228" i="30" s="1"/>
  <c r="A2228" i="30"/>
  <c r="D2227" i="30"/>
  <c r="C2227" i="30"/>
  <c r="B2227" i="30"/>
  <c r="H2227" i="30" s="1"/>
  <c r="A2227" i="30"/>
  <c r="D2226" i="30"/>
  <c r="C2226" i="30"/>
  <c r="B2226" i="30"/>
  <c r="H2226" i="30" s="1"/>
  <c r="A2226" i="30"/>
  <c r="D2225" i="30"/>
  <c r="C2225" i="30"/>
  <c r="B2225" i="30"/>
  <c r="H2225" i="30" s="1"/>
  <c r="A2225" i="30"/>
  <c r="D2224" i="30"/>
  <c r="C2224" i="30"/>
  <c r="B2224" i="30"/>
  <c r="H2224" i="30" s="1"/>
  <c r="A2224" i="30"/>
  <c r="D2223" i="30"/>
  <c r="C2223" i="30"/>
  <c r="B2223" i="30"/>
  <c r="H2223" i="30" s="1"/>
  <c r="A2223" i="30"/>
  <c r="D2222" i="30"/>
  <c r="C2222" i="30"/>
  <c r="B2222" i="30"/>
  <c r="H2222" i="30" s="1"/>
  <c r="H2221" i="30" s="1"/>
  <c r="H2220" i="30" s="1"/>
  <c r="H2284" i="30" s="1"/>
  <c r="A2222" i="30"/>
  <c r="D2217" i="30"/>
  <c r="C2217" i="30"/>
  <c r="B2217" i="30"/>
  <c r="H2217" i="30" s="1"/>
  <c r="A2217" i="30"/>
  <c r="D2216" i="30"/>
  <c r="C2216" i="30"/>
  <c r="B2216" i="30"/>
  <c r="H2216" i="30" s="1"/>
  <c r="A2216" i="30"/>
  <c r="D2215" i="30"/>
  <c r="C2215" i="30"/>
  <c r="B2215" i="30"/>
  <c r="H2215" i="30" s="1"/>
  <c r="A2215" i="30"/>
  <c r="D2214" i="30"/>
  <c r="C2214" i="30"/>
  <c r="B2214" i="30"/>
  <c r="H2214" i="30" s="1"/>
  <c r="A2214" i="30"/>
  <c r="D2213" i="30"/>
  <c r="C2213" i="30"/>
  <c r="B2213" i="30"/>
  <c r="H2213" i="30" s="1"/>
  <c r="A2213" i="30"/>
  <c r="D2212" i="30"/>
  <c r="C2212" i="30"/>
  <c r="B2212" i="30"/>
  <c r="H2212" i="30" s="1"/>
  <c r="A2212" i="30"/>
  <c r="D2211" i="30"/>
  <c r="C2211" i="30"/>
  <c r="B2211" i="30"/>
  <c r="H2211" i="30" s="1"/>
  <c r="A2211" i="30"/>
  <c r="D2210" i="30"/>
  <c r="C2210" i="30"/>
  <c r="B2210" i="30"/>
  <c r="H2210" i="30" s="1"/>
  <c r="A2210" i="30"/>
  <c r="D2209" i="30"/>
  <c r="C2209" i="30"/>
  <c r="B2209" i="30"/>
  <c r="H2209" i="30" s="1"/>
  <c r="A2209" i="30"/>
  <c r="D2208" i="30"/>
  <c r="C2208" i="30"/>
  <c r="B2208" i="30"/>
  <c r="H2208" i="30" s="1"/>
  <c r="H2207" i="30" s="1"/>
  <c r="H2218" i="30" s="1"/>
  <c r="A2208" i="30"/>
  <c r="A2207" i="30"/>
  <c r="D2205" i="30"/>
  <c r="C2205" i="30"/>
  <c r="B2205" i="30"/>
  <c r="H2205" i="30" s="1"/>
  <c r="A2205" i="30"/>
  <c r="D2204" i="30"/>
  <c r="C2204" i="30"/>
  <c r="B2204" i="30"/>
  <c r="H2204" i="30" s="1"/>
  <c r="A2204" i="30"/>
  <c r="D2203" i="30"/>
  <c r="C2203" i="30"/>
  <c r="B2203" i="30"/>
  <c r="H2203" i="30" s="1"/>
  <c r="A2203" i="30"/>
  <c r="D2202" i="30"/>
  <c r="C2202" i="30"/>
  <c r="B2202" i="30"/>
  <c r="H2202" i="30" s="1"/>
  <c r="A2202" i="30"/>
  <c r="D2201" i="30"/>
  <c r="C2201" i="30"/>
  <c r="B2201" i="30"/>
  <c r="H2201" i="30" s="1"/>
  <c r="A2201" i="30"/>
  <c r="D2200" i="30"/>
  <c r="C2200" i="30"/>
  <c r="B2200" i="30"/>
  <c r="H2200" i="30" s="1"/>
  <c r="A2200" i="30"/>
  <c r="D2199" i="30"/>
  <c r="C2199" i="30"/>
  <c r="B2199" i="30"/>
  <c r="H2199" i="30" s="1"/>
  <c r="A2199" i="30"/>
  <c r="D2198" i="30"/>
  <c r="C2198" i="30"/>
  <c r="B2198" i="30"/>
  <c r="H2198" i="30" s="1"/>
  <c r="A2198" i="30"/>
  <c r="D2197" i="30"/>
  <c r="C2197" i="30"/>
  <c r="B2197" i="30"/>
  <c r="H2197" i="30" s="1"/>
  <c r="A2197" i="30"/>
  <c r="D2196" i="30"/>
  <c r="C2196" i="30"/>
  <c r="B2196" i="30"/>
  <c r="H2196" i="30" s="1"/>
  <c r="A2196" i="30"/>
  <c r="D2195" i="30"/>
  <c r="C2195" i="30"/>
  <c r="B2195" i="30"/>
  <c r="H2195" i="30" s="1"/>
  <c r="A2195" i="30"/>
  <c r="D2194" i="30"/>
  <c r="C2194" i="30"/>
  <c r="B2194" i="30"/>
  <c r="H2194" i="30" s="1"/>
  <c r="A2194" i="30"/>
  <c r="D2193" i="30"/>
  <c r="C2193" i="30"/>
  <c r="B2193" i="30"/>
  <c r="H2193" i="30" s="1"/>
  <c r="A2193" i="30"/>
  <c r="D2192" i="30"/>
  <c r="C2192" i="30"/>
  <c r="B2192" i="30"/>
  <c r="H2192" i="30" s="1"/>
  <c r="A2192" i="30"/>
  <c r="D2191" i="30"/>
  <c r="C2191" i="30"/>
  <c r="B2191" i="30"/>
  <c r="H2191" i="30" s="1"/>
  <c r="H2190" i="30" s="1"/>
  <c r="H2206" i="30" s="1"/>
  <c r="A2191" i="30"/>
  <c r="A2190" i="30"/>
  <c r="D2188" i="30"/>
  <c r="C2188" i="30"/>
  <c r="B2188" i="30"/>
  <c r="H2188" i="30" s="1"/>
  <c r="A2188" i="30"/>
  <c r="D2187" i="30"/>
  <c r="C2187" i="30"/>
  <c r="B2187" i="30"/>
  <c r="H2187" i="30" s="1"/>
  <c r="A2187" i="30"/>
  <c r="D2186" i="30"/>
  <c r="C2186" i="30"/>
  <c r="B2186" i="30"/>
  <c r="H2186" i="30" s="1"/>
  <c r="A2186" i="30"/>
  <c r="D2185" i="30"/>
  <c r="C2185" i="30"/>
  <c r="B2185" i="30"/>
  <c r="H2185" i="30" s="1"/>
  <c r="A2185" i="30"/>
  <c r="D2184" i="30"/>
  <c r="C2184" i="30"/>
  <c r="B2184" i="30"/>
  <c r="H2184" i="30" s="1"/>
  <c r="A2184" i="30"/>
  <c r="D2183" i="30"/>
  <c r="C2183" i="30"/>
  <c r="B2183" i="30"/>
  <c r="H2183" i="30" s="1"/>
  <c r="A2183" i="30"/>
  <c r="D2182" i="30"/>
  <c r="C2182" i="30"/>
  <c r="B2182" i="30"/>
  <c r="H2182" i="30" s="1"/>
  <c r="A2182" i="30"/>
  <c r="D2181" i="30"/>
  <c r="C2181" i="30"/>
  <c r="B2181" i="30"/>
  <c r="H2181" i="30" s="1"/>
  <c r="A2181" i="30"/>
  <c r="D2180" i="30"/>
  <c r="C2180" i="30"/>
  <c r="B2180" i="30"/>
  <c r="H2180" i="30" s="1"/>
  <c r="A2180" i="30"/>
  <c r="D2179" i="30"/>
  <c r="C2179" i="30"/>
  <c r="B2179" i="30"/>
  <c r="H2179" i="30" s="1"/>
  <c r="A2179" i="30"/>
  <c r="D2178" i="30"/>
  <c r="C2178" i="30"/>
  <c r="B2178" i="30"/>
  <c r="H2178" i="30" s="1"/>
  <c r="A2178" i="30"/>
  <c r="D2177" i="30"/>
  <c r="C2177" i="30"/>
  <c r="B2177" i="30"/>
  <c r="H2177" i="30" s="1"/>
  <c r="A2177" i="30"/>
  <c r="D2176" i="30"/>
  <c r="C2176" i="30"/>
  <c r="B2176" i="30"/>
  <c r="H2176" i="30" s="1"/>
  <c r="A2176" i="30"/>
  <c r="D2175" i="30"/>
  <c r="C2175" i="30"/>
  <c r="B2175" i="30"/>
  <c r="H2175" i="30" s="1"/>
  <c r="A2175" i="30"/>
  <c r="D2174" i="30"/>
  <c r="C2174" i="30"/>
  <c r="B2174" i="30"/>
  <c r="H2174" i="30" s="1"/>
  <c r="H2173" i="30" s="1"/>
  <c r="H2189" i="30" s="1"/>
  <c r="A2174" i="30"/>
  <c r="A2173" i="30"/>
  <c r="D2171" i="30"/>
  <c r="C2171" i="30"/>
  <c r="B2171" i="30"/>
  <c r="H2171" i="30" s="1"/>
  <c r="A2171" i="30"/>
  <c r="D2170" i="30"/>
  <c r="C2170" i="30"/>
  <c r="B2170" i="30"/>
  <c r="H2170" i="30" s="1"/>
  <c r="A2170" i="30"/>
  <c r="D2169" i="30"/>
  <c r="C2169" i="30"/>
  <c r="B2169" i="30"/>
  <c r="H2169" i="30" s="1"/>
  <c r="A2169" i="30"/>
  <c r="D2168" i="30"/>
  <c r="C2168" i="30"/>
  <c r="B2168" i="30"/>
  <c r="H2168" i="30" s="1"/>
  <c r="A2168" i="30"/>
  <c r="D2167" i="30"/>
  <c r="C2167" i="30"/>
  <c r="B2167" i="30"/>
  <c r="H2167" i="30" s="1"/>
  <c r="A2167" i="30"/>
  <c r="D2166" i="30"/>
  <c r="C2166" i="30"/>
  <c r="B2166" i="30"/>
  <c r="H2166" i="30" s="1"/>
  <c r="A2166" i="30"/>
  <c r="D2165" i="30"/>
  <c r="C2165" i="30"/>
  <c r="B2165" i="30"/>
  <c r="H2165" i="30" s="1"/>
  <c r="A2165" i="30"/>
  <c r="D2164" i="30"/>
  <c r="C2164" i="30"/>
  <c r="B2164" i="30"/>
  <c r="H2164" i="30" s="1"/>
  <c r="A2164" i="30"/>
  <c r="D2163" i="30"/>
  <c r="C2163" i="30"/>
  <c r="B2163" i="30"/>
  <c r="H2163" i="30" s="1"/>
  <c r="A2163" i="30"/>
  <c r="D2162" i="30"/>
  <c r="C2162" i="30"/>
  <c r="B2162" i="30"/>
  <c r="H2162" i="30" s="1"/>
  <c r="A2162" i="30"/>
  <c r="D2161" i="30"/>
  <c r="C2161" i="30"/>
  <c r="B2161" i="30"/>
  <c r="H2161" i="30" s="1"/>
  <c r="A2161" i="30"/>
  <c r="D2160" i="30"/>
  <c r="C2160" i="30"/>
  <c r="B2160" i="30"/>
  <c r="H2160" i="30" s="1"/>
  <c r="A2160" i="30"/>
  <c r="D2159" i="30"/>
  <c r="C2159" i="30"/>
  <c r="B2159" i="30"/>
  <c r="H2159" i="30" s="1"/>
  <c r="A2159" i="30"/>
  <c r="D2158" i="30"/>
  <c r="C2158" i="30"/>
  <c r="B2158" i="30"/>
  <c r="H2158" i="30" s="1"/>
  <c r="A2158" i="30"/>
  <c r="D2157" i="30"/>
  <c r="C2157" i="30"/>
  <c r="B2157" i="30"/>
  <c r="H2157" i="30" s="1"/>
  <c r="H2156" i="30" s="1"/>
  <c r="A2157" i="30"/>
  <c r="D2152" i="30"/>
  <c r="C2152" i="30"/>
  <c r="B2152" i="30"/>
  <c r="H2152" i="30" s="1"/>
  <c r="A2152" i="30"/>
  <c r="D2151" i="30"/>
  <c r="C2151" i="30"/>
  <c r="B2151" i="30"/>
  <c r="H2151" i="30" s="1"/>
  <c r="A2151" i="30"/>
  <c r="D2150" i="30"/>
  <c r="C2150" i="30"/>
  <c r="B2150" i="30"/>
  <c r="H2150" i="30" s="1"/>
  <c r="A2150" i="30"/>
  <c r="D2149" i="30"/>
  <c r="C2149" i="30"/>
  <c r="B2149" i="30"/>
  <c r="H2149" i="30" s="1"/>
  <c r="A2149" i="30"/>
  <c r="D2148" i="30"/>
  <c r="C2148" i="30"/>
  <c r="B2148" i="30"/>
  <c r="H2148" i="30" s="1"/>
  <c r="A2148" i="30"/>
  <c r="D2147" i="30"/>
  <c r="C2147" i="30"/>
  <c r="B2147" i="30"/>
  <c r="H2147" i="30" s="1"/>
  <c r="A2147" i="30"/>
  <c r="D2146" i="30"/>
  <c r="C2146" i="30"/>
  <c r="B2146" i="30"/>
  <c r="H2146" i="30" s="1"/>
  <c r="A2146" i="30"/>
  <c r="D2145" i="30"/>
  <c r="C2145" i="30"/>
  <c r="B2145" i="30"/>
  <c r="H2145" i="30" s="1"/>
  <c r="A2145" i="30"/>
  <c r="D2144" i="30"/>
  <c r="C2144" i="30"/>
  <c r="B2144" i="30"/>
  <c r="H2144" i="30" s="1"/>
  <c r="A2144" i="30"/>
  <c r="D2143" i="30"/>
  <c r="C2143" i="30"/>
  <c r="B2143" i="30"/>
  <c r="H2143" i="30" s="1"/>
  <c r="H2142" i="30" s="1"/>
  <c r="H2153" i="30" s="1"/>
  <c r="A2143" i="30"/>
  <c r="A2142" i="30"/>
  <c r="D2140" i="30"/>
  <c r="C2140" i="30"/>
  <c r="B2140" i="30"/>
  <c r="H2140" i="30" s="1"/>
  <c r="A2140" i="30"/>
  <c r="D2139" i="30"/>
  <c r="C2139" i="30"/>
  <c r="B2139" i="30"/>
  <c r="H2139" i="30" s="1"/>
  <c r="A2139" i="30"/>
  <c r="D2138" i="30"/>
  <c r="C2138" i="30"/>
  <c r="B2138" i="30"/>
  <c r="H2138" i="30" s="1"/>
  <c r="A2138" i="30"/>
  <c r="D2137" i="30"/>
  <c r="C2137" i="30"/>
  <c r="B2137" i="30"/>
  <c r="H2137" i="30" s="1"/>
  <c r="A2137" i="30"/>
  <c r="D2136" i="30"/>
  <c r="C2136" i="30"/>
  <c r="B2136" i="30"/>
  <c r="H2136" i="30" s="1"/>
  <c r="A2136" i="30"/>
  <c r="D2135" i="30"/>
  <c r="C2135" i="30"/>
  <c r="B2135" i="30"/>
  <c r="H2135" i="30" s="1"/>
  <c r="A2135" i="30"/>
  <c r="D2134" i="30"/>
  <c r="C2134" i="30"/>
  <c r="B2134" i="30"/>
  <c r="H2134" i="30" s="1"/>
  <c r="A2134" i="30"/>
  <c r="D2133" i="30"/>
  <c r="C2133" i="30"/>
  <c r="B2133" i="30"/>
  <c r="H2133" i="30" s="1"/>
  <c r="A2133" i="30"/>
  <c r="D2132" i="30"/>
  <c r="C2132" i="30"/>
  <c r="B2132" i="30"/>
  <c r="H2132" i="30" s="1"/>
  <c r="A2132" i="30"/>
  <c r="D2131" i="30"/>
  <c r="C2131" i="30"/>
  <c r="B2131" i="30"/>
  <c r="H2131" i="30" s="1"/>
  <c r="A2131" i="30"/>
  <c r="D2130" i="30"/>
  <c r="C2130" i="30"/>
  <c r="B2130" i="30"/>
  <c r="H2130" i="30" s="1"/>
  <c r="A2130" i="30"/>
  <c r="D2129" i="30"/>
  <c r="C2129" i="30"/>
  <c r="B2129" i="30"/>
  <c r="H2129" i="30" s="1"/>
  <c r="A2129" i="30"/>
  <c r="D2128" i="30"/>
  <c r="C2128" i="30"/>
  <c r="B2128" i="30"/>
  <c r="H2128" i="30" s="1"/>
  <c r="A2128" i="30"/>
  <c r="D2127" i="30"/>
  <c r="C2127" i="30"/>
  <c r="B2127" i="30"/>
  <c r="H2127" i="30" s="1"/>
  <c r="A2127" i="30"/>
  <c r="D2126" i="30"/>
  <c r="C2126" i="30"/>
  <c r="B2126" i="30"/>
  <c r="H2126" i="30" s="1"/>
  <c r="H2125" i="30" s="1"/>
  <c r="H2141" i="30" s="1"/>
  <c r="A2126" i="30"/>
  <c r="A2125" i="30"/>
  <c r="D2123" i="30"/>
  <c r="C2123" i="30"/>
  <c r="B2123" i="30"/>
  <c r="H2123" i="30" s="1"/>
  <c r="A2123" i="30"/>
  <c r="D2122" i="30"/>
  <c r="C2122" i="30"/>
  <c r="B2122" i="30"/>
  <c r="H2122" i="30" s="1"/>
  <c r="A2122" i="30"/>
  <c r="D2121" i="30"/>
  <c r="C2121" i="30"/>
  <c r="B2121" i="30"/>
  <c r="H2121" i="30" s="1"/>
  <c r="A2121" i="30"/>
  <c r="D2120" i="30"/>
  <c r="C2120" i="30"/>
  <c r="B2120" i="30"/>
  <c r="H2120" i="30" s="1"/>
  <c r="A2120" i="30"/>
  <c r="D2119" i="30"/>
  <c r="C2119" i="30"/>
  <c r="B2119" i="30"/>
  <c r="H2119" i="30" s="1"/>
  <c r="A2119" i="30"/>
  <c r="D2118" i="30"/>
  <c r="C2118" i="30"/>
  <c r="B2118" i="30"/>
  <c r="H2118" i="30" s="1"/>
  <c r="A2118" i="30"/>
  <c r="D2117" i="30"/>
  <c r="C2117" i="30"/>
  <c r="B2117" i="30"/>
  <c r="H2117" i="30" s="1"/>
  <c r="A2117" i="30"/>
  <c r="D2116" i="30"/>
  <c r="C2116" i="30"/>
  <c r="B2116" i="30"/>
  <c r="H2116" i="30" s="1"/>
  <c r="A2116" i="30"/>
  <c r="D2115" i="30"/>
  <c r="C2115" i="30"/>
  <c r="B2115" i="30"/>
  <c r="H2115" i="30" s="1"/>
  <c r="A2115" i="30"/>
  <c r="D2114" i="30"/>
  <c r="C2114" i="30"/>
  <c r="B2114" i="30"/>
  <c r="H2114" i="30" s="1"/>
  <c r="A2114" i="30"/>
  <c r="D2113" i="30"/>
  <c r="C2113" i="30"/>
  <c r="B2113" i="30"/>
  <c r="H2113" i="30" s="1"/>
  <c r="A2113" i="30"/>
  <c r="D2112" i="30"/>
  <c r="C2112" i="30"/>
  <c r="B2112" i="30"/>
  <c r="H2112" i="30" s="1"/>
  <c r="A2112" i="30"/>
  <c r="D2111" i="30"/>
  <c r="C2111" i="30"/>
  <c r="B2111" i="30"/>
  <c r="H2111" i="30" s="1"/>
  <c r="A2111" i="30"/>
  <c r="D2110" i="30"/>
  <c r="C2110" i="30"/>
  <c r="B2110" i="30"/>
  <c r="H2110" i="30" s="1"/>
  <c r="A2110" i="30"/>
  <c r="D2109" i="30"/>
  <c r="C2109" i="30"/>
  <c r="B2109" i="30"/>
  <c r="H2109" i="30" s="1"/>
  <c r="H2108" i="30" s="1"/>
  <c r="H2124" i="30" s="1"/>
  <c r="A2109" i="30"/>
  <c r="A2108" i="30"/>
  <c r="D2106" i="30"/>
  <c r="C2106" i="30"/>
  <c r="B2106" i="30"/>
  <c r="H2106" i="30" s="1"/>
  <c r="A2106" i="30"/>
  <c r="D2105" i="30"/>
  <c r="C2105" i="30"/>
  <c r="B2105" i="30"/>
  <c r="H2105" i="30" s="1"/>
  <c r="A2105" i="30"/>
  <c r="D2104" i="30"/>
  <c r="C2104" i="30"/>
  <c r="B2104" i="30"/>
  <c r="H2104" i="30" s="1"/>
  <c r="A2104" i="30"/>
  <c r="D2103" i="30"/>
  <c r="C2103" i="30"/>
  <c r="B2103" i="30"/>
  <c r="H2103" i="30" s="1"/>
  <c r="A2103" i="30"/>
  <c r="D2102" i="30"/>
  <c r="C2102" i="30"/>
  <c r="B2102" i="30"/>
  <c r="H2102" i="30" s="1"/>
  <c r="A2102" i="30"/>
  <c r="D2101" i="30"/>
  <c r="C2101" i="30"/>
  <c r="B2101" i="30"/>
  <c r="H2101" i="30" s="1"/>
  <c r="A2101" i="30"/>
  <c r="D2100" i="30"/>
  <c r="C2100" i="30"/>
  <c r="B2100" i="30"/>
  <c r="H2100" i="30" s="1"/>
  <c r="A2100" i="30"/>
  <c r="D2099" i="30"/>
  <c r="C2099" i="30"/>
  <c r="B2099" i="30"/>
  <c r="H2099" i="30" s="1"/>
  <c r="A2099" i="30"/>
  <c r="D2098" i="30"/>
  <c r="C2098" i="30"/>
  <c r="B2098" i="30"/>
  <c r="H2098" i="30" s="1"/>
  <c r="A2098" i="30"/>
  <c r="D2097" i="30"/>
  <c r="C2097" i="30"/>
  <c r="B2097" i="30"/>
  <c r="H2097" i="30" s="1"/>
  <c r="A2097" i="30"/>
  <c r="D2096" i="30"/>
  <c r="C2096" i="30"/>
  <c r="B2096" i="30"/>
  <c r="H2096" i="30" s="1"/>
  <c r="A2096" i="30"/>
  <c r="D2095" i="30"/>
  <c r="C2095" i="30"/>
  <c r="B2095" i="30"/>
  <c r="H2095" i="30" s="1"/>
  <c r="A2095" i="30"/>
  <c r="D2094" i="30"/>
  <c r="C2094" i="30"/>
  <c r="B2094" i="30"/>
  <c r="H2094" i="30" s="1"/>
  <c r="A2094" i="30"/>
  <c r="D2093" i="30"/>
  <c r="C2093" i="30"/>
  <c r="B2093" i="30"/>
  <c r="H2093" i="30" s="1"/>
  <c r="A2093" i="30"/>
  <c r="D2092" i="30"/>
  <c r="C2092" i="30"/>
  <c r="B2092" i="30"/>
  <c r="H2092" i="30" s="1"/>
  <c r="H2091" i="30" s="1"/>
  <c r="H2090" i="30" s="1"/>
  <c r="H2154" i="30" s="1"/>
  <c r="A2092" i="30"/>
  <c r="D2087" i="30"/>
  <c r="C2087" i="30"/>
  <c r="B2087" i="30"/>
  <c r="H2087" i="30" s="1"/>
  <c r="A2087" i="30"/>
  <c r="D2086" i="30"/>
  <c r="C2086" i="30"/>
  <c r="B2086" i="30"/>
  <c r="H2086" i="30" s="1"/>
  <c r="A2086" i="30"/>
  <c r="D2085" i="30"/>
  <c r="C2085" i="30"/>
  <c r="B2085" i="30"/>
  <c r="H2085" i="30" s="1"/>
  <c r="A2085" i="30"/>
  <c r="D2084" i="30"/>
  <c r="C2084" i="30"/>
  <c r="B2084" i="30"/>
  <c r="H2084" i="30" s="1"/>
  <c r="A2084" i="30"/>
  <c r="D2083" i="30"/>
  <c r="C2083" i="30"/>
  <c r="B2083" i="30"/>
  <c r="H2083" i="30" s="1"/>
  <c r="A2083" i="30"/>
  <c r="D2082" i="30"/>
  <c r="C2082" i="30"/>
  <c r="B2082" i="30"/>
  <c r="H2082" i="30" s="1"/>
  <c r="A2082" i="30"/>
  <c r="D2081" i="30"/>
  <c r="C2081" i="30"/>
  <c r="B2081" i="30"/>
  <c r="H2081" i="30" s="1"/>
  <c r="A2081" i="30"/>
  <c r="D2080" i="30"/>
  <c r="C2080" i="30"/>
  <c r="B2080" i="30"/>
  <c r="H2080" i="30" s="1"/>
  <c r="A2080" i="30"/>
  <c r="D2079" i="30"/>
  <c r="C2079" i="30"/>
  <c r="B2079" i="30"/>
  <c r="H2079" i="30" s="1"/>
  <c r="A2079" i="30"/>
  <c r="D2078" i="30"/>
  <c r="C2078" i="30"/>
  <c r="B2078" i="30"/>
  <c r="H2078" i="30" s="1"/>
  <c r="H2077" i="30" s="1"/>
  <c r="H2088" i="30" s="1"/>
  <c r="A2078" i="30"/>
  <c r="A2077" i="30"/>
  <c r="D2075" i="30"/>
  <c r="C2075" i="30"/>
  <c r="B2075" i="30"/>
  <c r="H2075" i="30" s="1"/>
  <c r="A2075" i="30"/>
  <c r="D2074" i="30"/>
  <c r="C2074" i="30"/>
  <c r="B2074" i="30"/>
  <c r="H2074" i="30" s="1"/>
  <c r="A2074" i="30"/>
  <c r="D2073" i="30"/>
  <c r="C2073" i="30"/>
  <c r="B2073" i="30"/>
  <c r="H2073" i="30" s="1"/>
  <c r="A2073" i="30"/>
  <c r="D2072" i="30"/>
  <c r="C2072" i="30"/>
  <c r="B2072" i="30"/>
  <c r="H2072" i="30" s="1"/>
  <c r="A2072" i="30"/>
  <c r="D2071" i="30"/>
  <c r="C2071" i="30"/>
  <c r="B2071" i="30"/>
  <c r="H2071" i="30" s="1"/>
  <c r="A2071" i="30"/>
  <c r="D2070" i="30"/>
  <c r="C2070" i="30"/>
  <c r="B2070" i="30"/>
  <c r="H2070" i="30" s="1"/>
  <c r="A2070" i="30"/>
  <c r="D2069" i="30"/>
  <c r="C2069" i="30"/>
  <c r="B2069" i="30"/>
  <c r="H2069" i="30" s="1"/>
  <c r="A2069" i="30"/>
  <c r="D2068" i="30"/>
  <c r="C2068" i="30"/>
  <c r="B2068" i="30"/>
  <c r="H2068" i="30" s="1"/>
  <c r="A2068" i="30"/>
  <c r="D2067" i="30"/>
  <c r="C2067" i="30"/>
  <c r="B2067" i="30"/>
  <c r="H2067" i="30" s="1"/>
  <c r="A2067" i="30"/>
  <c r="D2066" i="30"/>
  <c r="C2066" i="30"/>
  <c r="B2066" i="30"/>
  <c r="H2066" i="30" s="1"/>
  <c r="A2066" i="30"/>
  <c r="D2065" i="30"/>
  <c r="C2065" i="30"/>
  <c r="B2065" i="30"/>
  <c r="H2065" i="30" s="1"/>
  <c r="A2065" i="30"/>
  <c r="D2064" i="30"/>
  <c r="C2064" i="30"/>
  <c r="B2064" i="30"/>
  <c r="H2064" i="30" s="1"/>
  <c r="A2064" i="30"/>
  <c r="D2063" i="30"/>
  <c r="C2063" i="30"/>
  <c r="B2063" i="30"/>
  <c r="H2063" i="30" s="1"/>
  <c r="A2063" i="30"/>
  <c r="D2062" i="30"/>
  <c r="C2062" i="30"/>
  <c r="B2062" i="30"/>
  <c r="H2062" i="30" s="1"/>
  <c r="A2062" i="30"/>
  <c r="D2061" i="30"/>
  <c r="C2061" i="30"/>
  <c r="B2061" i="30"/>
  <c r="H2061" i="30" s="1"/>
  <c r="H2060" i="30" s="1"/>
  <c r="H2076" i="30" s="1"/>
  <c r="A2061" i="30"/>
  <c r="A2060" i="30"/>
  <c r="D2058" i="30"/>
  <c r="C2058" i="30"/>
  <c r="B2058" i="30"/>
  <c r="H2058" i="30" s="1"/>
  <c r="A2058" i="30"/>
  <c r="D2057" i="30"/>
  <c r="C2057" i="30"/>
  <c r="B2057" i="30"/>
  <c r="H2057" i="30" s="1"/>
  <c r="A2057" i="30"/>
  <c r="D2056" i="30"/>
  <c r="C2056" i="30"/>
  <c r="B2056" i="30"/>
  <c r="H2056" i="30" s="1"/>
  <c r="A2056" i="30"/>
  <c r="D2055" i="30"/>
  <c r="C2055" i="30"/>
  <c r="B2055" i="30"/>
  <c r="H2055" i="30" s="1"/>
  <c r="A2055" i="30"/>
  <c r="D2054" i="30"/>
  <c r="C2054" i="30"/>
  <c r="B2054" i="30"/>
  <c r="H2054" i="30" s="1"/>
  <c r="A2054" i="30"/>
  <c r="D2053" i="30"/>
  <c r="C2053" i="30"/>
  <c r="B2053" i="30"/>
  <c r="H2053" i="30" s="1"/>
  <c r="A2053" i="30"/>
  <c r="D2052" i="30"/>
  <c r="C2052" i="30"/>
  <c r="B2052" i="30"/>
  <c r="H2052" i="30" s="1"/>
  <c r="A2052" i="30"/>
  <c r="D2051" i="30"/>
  <c r="C2051" i="30"/>
  <c r="B2051" i="30"/>
  <c r="H2051" i="30" s="1"/>
  <c r="A2051" i="30"/>
  <c r="D2050" i="30"/>
  <c r="C2050" i="30"/>
  <c r="B2050" i="30"/>
  <c r="H2050" i="30" s="1"/>
  <c r="A2050" i="30"/>
  <c r="D2049" i="30"/>
  <c r="C2049" i="30"/>
  <c r="B2049" i="30"/>
  <c r="H2049" i="30" s="1"/>
  <c r="A2049" i="30"/>
  <c r="D2048" i="30"/>
  <c r="C2048" i="30"/>
  <c r="B2048" i="30"/>
  <c r="H2048" i="30" s="1"/>
  <c r="A2048" i="30"/>
  <c r="D2047" i="30"/>
  <c r="C2047" i="30"/>
  <c r="B2047" i="30"/>
  <c r="H2047" i="30" s="1"/>
  <c r="A2047" i="30"/>
  <c r="D2046" i="30"/>
  <c r="C2046" i="30"/>
  <c r="B2046" i="30"/>
  <c r="H2046" i="30" s="1"/>
  <c r="A2046" i="30"/>
  <c r="D2045" i="30"/>
  <c r="C2045" i="30"/>
  <c r="B2045" i="30"/>
  <c r="H2045" i="30" s="1"/>
  <c r="A2045" i="30"/>
  <c r="D2044" i="30"/>
  <c r="C2044" i="30"/>
  <c r="B2044" i="30"/>
  <c r="H2044" i="30" s="1"/>
  <c r="H2043" i="30" s="1"/>
  <c r="H2059" i="30" s="1"/>
  <c r="A2044" i="30"/>
  <c r="A2043" i="30"/>
  <c r="D2041" i="30"/>
  <c r="C2041" i="30"/>
  <c r="B2041" i="30"/>
  <c r="H2041" i="30" s="1"/>
  <c r="A2041" i="30"/>
  <c r="D2040" i="30"/>
  <c r="C2040" i="30"/>
  <c r="B2040" i="30"/>
  <c r="H2040" i="30" s="1"/>
  <c r="A2040" i="30"/>
  <c r="D2039" i="30"/>
  <c r="C2039" i="30"/>
  <c r="B2039" i="30"/>
  <c r="H2039" i="30" s="1"/>
  <c r="A2039" i="30"/>
  <c r="D2038" i="30"/>
  <c r="C2038" i="30"/>
  <c r="B2038" i="30"/>
  <c r="H2038" i="30" s="1"/>
  <c r="A2038" i="30"/>
  <c r="D2037" i="30"/>
  <c r="C2037" i="30"/>
  <c r="B2037" i="30"/>
  <c r="H2037" i="30" s="1"/>
  <c r="A2037" i="30"/>
  <c r="D2036" i="30"/>
  <c r="C2036" i="30"/>
  <c r="B2036" i="30"/>
  <c r="H2036" i="30" s="1"/>
  <c r="A2036" i="30"/>
  <c r="D2035" i="30"/>
  <c r="C2035" i="30"/>
  <c r="B2035" i="30"/>
  <c r="H2035" i="30" s="1"/>
  <c r="A2035" i="30"/>
  <c r="D2034" i="30"/>
  <c r="C2034" i="30"/>
  <c r="B2034" i="30"/>
  <c r="H2034" i="30" s="1"/>
  <c r="A2034" i="30"/>
  <c r="D2033" i="30"/>
  <c r="C2033" i="30"/>
  <c r="B2033" i="30"/>
  <c r="H2033" i="30" s="1"/>
  <c r="A2033" i="30"/>
  <c r="D2032" i="30"/>
  <c r="C2032" i="30"/>
  <c r="B2032" i="30"/>
  <c r="H2032" i="30" s="1"/>
  <c r="A2032" i="30"/>
  <c r="D2031" i="30"/>
  <c r="C2031" i="30"/>
  <c r="B2031" i="30"/>
  <c r="H2031" i="30" s="1"/>
  <c r="A2031" i="30"/>
  <c r="D2030" i="30"/>
  <c r="C2030" i="30"/>
  <c r="B2030" i="30"/>
  <c r="H2030" i="30" s="1"/>
  <c r="A2030" i="30"/>
  <c r="D2029" i="30"/>
  <c r="C2029" i="30"/>
  <c r="B2029" i="30"/>
  <c r="H2029" i="30" s="1"/>
  <c r="A2029" i="30"/>
  <c r="D2028" i="30"/>
  <c r="C2028" i="30"/>
  <c r="B2028" i="30"/>
  <c r="H2028" i="30" s="1"/>
  <c r="A2028" i="30"/>
  <c r="D2027" i="30"/>
  <c r="C2027" i="30"/>
  <c r="B2027" i="30"/>
  <c r="H2027" i="30" s="1"/>
  <c r="H2026" i="30" s="1"/>
  <c r="A2027" i="30"/>
  <c r="D2022" i="30"/>
  <c r="C2022" i="30"/>
  <c r="B2022" i="30"/>
  <c r="H2022" i="30" s="1"/>
  <c r="A2022" i="30"/>
  <c r="D2021" i="30"/>
  <c r="C2021" i="30"/>
  <c r="B2021" i="30"/>
  <c r="H2021" i="30" s="1"/>
  <c r="A2021" i="30"/>
  <c r="D2020" i="30"/>
  <c r="C2020" i="30"/>
  <c r="B2020" i="30"/>
  <c r="H2020" i="30" s="1"/>
  <c r="A2020" i="30"/>
  <c r="D2019" i="30"/>
  <c r="C2019" i="30"/>
  <c r="B2019" i="30"/>
  <c r="H2019" i="30" s="1"/>
  <c r="A2019" i="30"/>
  <c r="D2018" i="30"/>
  <c r="C2018" i="30"/>
  <c r="B2018" i="30"/>
  <c r="H2018" i="30" s="1"/>
  <c r="A2018" i="30"/>
  <c r="D2017" i="30"/>
  <c r="C2017" i="30"/>
  <c r="B2017" i="30"/>
  <c r="H2017" i="30" s="1"/>
  <c r="A2017" i="30"/>
  <c r="D2016" i="30"/>
  <c r="C2016" i="30"/>
  <c r="B2016" i="30"/>
  <c r="H2016" i="30" s="1"/>
  <c r="A2016" i="30"/>
  <c r="D2015" i="30"/>
  <c r="C2015" i="30"/>
  <c r="B2015" i="30"/>
  <c r="H2015" i="30" s="1"/>
  <c r="A2015" i="30"/>
  <c r="D2014" i="30"/>
  <c r="C2014" i="30"/>
  <c r="B2014" i="30"/>
  <c r="H2014" i="30" s="1"/>
  <c r="A2014" i="30"/>
  <c r="D2013" i="30"/>
  <c r="C2013" i="30"/>
  <c r="B2013" i="30"/>
  <c r="H2013" i="30" s="1"/>
  <c r="H2012" i="30" s="1"/>
  <c r="H2023" i="30" s="1"/>
  <c r="A2013" i="30"/>
  <c r="A2012" i="30"/>
  <c r="D2010" i="30"/>
  <c r="C2010" i="30"/>
  <c r="B2010" i="30"/>
  <c r="H2010" i="30" s="1"/>
  <c r="A2010" i="30"/>
  <c r="D2009" i="30"/>
  <c r="C2009" i="30"/>
  <c r="B2009" i="30"/>
  <c r="H2009" i="30" s="1"/>
  <c r="A2009" i="30"/>
  <c r="D2008" i="30"/>
  <c r="C2008" i="30"/>
  <c r="B2008" i="30"/>
  <c r="H2008" i="30" s="1"/>
  <c r="A2008" i="30"/>
  <c r="D2007" i="30"/>
  <c r="C2007" i="30"/>
  <c r="B2007" i="30"/>
  <c r="H2007" i="30" s="1"/>
  <c r="A2007" i="30"/>
  <c r="D2006" i="30"/>
  <c r="C2006" i="30"/>
  <c r="B2006" i="30"/>
  <c r="H2006" i="30" s="1"/>
  <c r="A2006" i="30"/>
  <c r="D2005" i="30"/>
  <c r="C2005" i="30"/>
  <c r="B2005" i="30"/>
  <c r="H2005" i="30" s="1"/>
  <c r="A2005" i="30"/>
  <c r="D2004" i="30"/>
  <c r="C2004" i="30"/>
  <c r="B2004" i="30"/>
  <c r="H2004" i="30" s="1"/>
  <c r="A2004" i="30"/>
  <c r="D2003" i="30"/>
  <c r="C2003" i="30"/>
  <c r="B2003" i="30"/>
  <c r="H2003" i="30" s="1"/>
  <c r="A2003" i="30"/>
  <c r="D2002" i="30"/>
  <c r="C2002" i="30"/>
  <c r="B2002" i="30"/>
  <c r="H2002" i="30" s="1"/>
  <c r="A2002" i="30"/>
  <c r="D2001" i="30"/>
  <c r="C2001" i="30"/>
  <c r="B2001" i="30"/>
  <c r="H2001" i="30" s="1"/>
  <c r="A2001" i="30"/>
  <c r="D2000" i="30"/>
  <c r="C2000" i="30"/>
  <c r="B2000" i="30"/>
  <c r="H2000" i="30" s="1"/>
  <c r="A2000" i="30"/>
  <c r="D1999" i="30"/>
  <c r="C1999" i="30"/>
  <c r="B1999" i="30"/>
  <c r="H1999" i="30" s="1"/>
  <c r="A1999" i="30"/>
  <c r="D1998" i="30"/>
  <c r="C1998" i="30"/>
  <c r="B1998" i="30"/>
  <c r="H1998" i="30" s="1"/>
  <c r="A1998" i="30"/>
  <c r="D1997" i="30"/>
  <c r="C1997" i="30"/>
  <c r="B1997" i="30"/>
  <c r="H1997" i="30" s="1"/>
  <c r="A1997" i="30"/>
  <c r="D1996" i="30"/>
  <c r="C1996" i="30"/>
  <c r="B1996" i="30"/>
  <c r="H1996" i="30" s="1"/>
  <c r="H1995" i="30" s="1"/>
  <c r="H2011" i="30" s="1"/>
  <c r="A1996" i="30"/>
  <c r="A1995" i="30"/>
  <c r="D1993" i="30"/>
  <c r="C1993" i="30"/>
  <c r="B1993" i="30"/>
  <c r="H1993" i="30" s="1"/>
  <c r="A1993" i="30"/>
  <c r="D1992" i="30"/>
  <c r="C1992" i="30"/>
  <c r="B1992" i="30"/>
  <c r="H1992" i="30" s="1"/>
  <c r="A1992" i="30"/>
  <c r="D1991" i="30"/>
  <c r="C1991" i="30"/>
  <c r="B1991" i="30"/>
  <c r="H1991" i="30" s="1"/>
  <c r="A1991" i="30"/>
  <c r="D1990" i="30"/>
  <c r="C1990" i="30"/>
  <c r="B1990" i="30"/>
  <c r="H1990" i="30" s="1"/>
  <c r="A1990" i="30"/>
  <c r="D1989" i="30"/>
  <c r="C1989" i="30"/>
  <c r="B1989" i="30"/>
  <c r="H1989" i="30" s="1"/>
  <c r="A1989" i="30"/>
  <c r="D1988" i="30"/>
  <c r="C1988" i="30"/>
  <c r="B1988" i="30"/>
  <c r="H1988" i="30" s="1"/>
  <c r="A1988" i="30"/>
  <c r="D1987" i="30"/>
  <c r="C1987" i="30"/>
  <c r="B1987" i="30"/>
  <c r="H1987" i="30" s="1"/>
  <c r="A1987" i="30"/>
  <c r="D1986" i="30"/>
  <c r="C1986" i="30"/>
  <c r="B1986" i="30"/>
  <c r="H1986" i="30" s="1"/>
  <c r="A1986" i="30"/>
  <c r="D1985" i="30"/>
  <c r="C1985" i="30"/>
  <c r="B1985" i="30"/>
  <c r="H1985" i="30" s="1"/>
  <c r="A1985" i="30"/>
  <c r="D1984" i="30"/>
  <c r="C1984" i="30"/>
  <c r="B1984" i="30"/>
  <c r="H1984" i="30" s="1"/>
  <c r="A1984" i="30"/>
  <c r="D1983" i="30"/>
  <c r="C1983" i="30"/>
  <c r="B1983" i="30"/>
  <c r="H1983" i="30" s="1"/>
  <c r="A1983" i="30"/>
  <c r="D1982" i="30"/>
  <c r="C1982" i="30"/>
  <c r="B1982" i="30"/>
  <c r="H1982" i="30" s="1"/>
  <c r="A1982" i="30"/>
  <c r="D1981" i="30"/>
  <c r="C1981" i="30"/>
  <c r="B1981" i="30"/>
  <c r="H1981" i="30" s="1"/>
  <c r="A1981" i="30"/>
  <c r="D1980" i="30"/>
  <c r="C1980" i="30"/>
  <c r="B1980" i="30"/>
  <c r="H1980" i="30" s="1"/>
  <c r="A1980" i="30"/>
  <c r="D1979" i="30"/>
  <c r="C1979" i="30"/>
  <c r="B1979" i="30"/>
  <c r="H1979" i="30" s="1"/>
  <c r="H1978" i="30" s="1"/>
  <c r="H1994" i="30" s="1"/>
  <c r="A1979" i="30"/>
  <c r="A1978" i="30"/>
  <c r="D1976" i="30"/>
  <c r="C1976" i="30"/>
  <c r="B1976" i="30"/>
  <c r="H1976" i="30" s="1"/>
  <c r="A1976" i="30"/>
  <c r="D1975" i="30"/>
  <c r="C1975" i="30"/>
  <c r="B1975" i="30"/>
  <c r="H1975" i="30" s="1"/>
  <c r="A1975" i="30"/>
  <c r="D1974" i="30"/>
  <c r="C1974" i="30"/>
  <c r="B1974" i="30"/>
  <c r="H1974" i="30" s="1"/>
  <c r="A1974" i="30"/>
  <c r="D1973" i="30"/>
  <c r="C1973" i="30"/>
  <c r="B1973" i="30"/>
  <c r="H1973" i="30" s="1"/>
  <c r="A1973" i="30"/>
  <c r="D1972" i="30"/>
  <c r="C1972" i="30"/>
  <c r="B1972" i="30"/>
  <c r="H1972" i="30" s="1"/>
  <c r="A1972" i="30"/>
  <c r="D1971" i="30"/>
  <c r="C1971" i="30"/>
  <c r="B1971" i="30"/>
  <c r="H1971" i="30" s="1"/>
  <c r="A1971" i="30"/>
  <c r="D1970" i="30"/>
  <c r="C1970" i="30"/>
  <c r="B1970" i="30"/>
  <c r="H1970" i="30" s="1"/>
  <c r="A1970" i="30"/>
  <c r="D1969" i="30"/>
  <c r="C1969" i="30"/>
  <c r="B1969" i="30"/>
  <c r="H1969" i="30" s="1"/>
  <c r="A1969" i="30"/>
  <c r="D1968" i="30"/>
  <c r="C1968" i="30"/>
  <c r="B1968" i="30"/>
  <c r="H1968" i="30" s="1"/>
  <c r="A1968" i="30"/>
  <c r="D1967" i="30"/>
  <c r="C1967" i="30"/>
  <c r="B1967" i="30"/>
  <c r="H1967" i="30" s="1"/>
  <c r="A1967" i="30"/>
  <c r="D1966" i="30"/>
  <c r="C1966" i="30"/>
  <c r="B1966" i="30"/>
  <c r="H1966" i="30" s="1"/>
  <c r="A1966" i="30"/>
  <c r="D1965" i="30"/>
  <c r="C1965" i="30"/>
  <c r="B1965" i="30"/>
  <c r="H1965" i="30" s="1"/>
  <c r="A1965" i="30"/>
  <c r="D1964" i="30"/>
  <c r="C1964" i="30"/>
  <c r="B1964" i="30"/>
  <c r="H1964" i="30" s="1"/>
  <c r="A1964" i="30"/>
  <c r="D1963" i="30"/>
  <c r="C1963" i="30"/>
  <c r="B1963" i="30"/>
  <c r="H1963" i="30" s="1"/>
  <c r="A1963" i="30"/>
  <c r="D1962" i="30"/>
  <c r="C1962" i="30"/>
  <c r="B1962" i="30"/>
  <c r="H1962" i="30" s="1"/>
  <c r="H1961" i="30" s="1"/>
  <c r="H1960" i="30" s="1"/>
  <c r="H1959" i="30" s="1"/>
  <c r="A1962" i="30"/>
  <c r="D1956" i="30"/>
  <c r="C1956" i="30"/>
  <c r="B1956" i="30"/>
  <c r="H1956" i="30" s="1"/>
  <c r="A1956" i="30"/>
  <c r="D1955" i="30"/>
  <c r="C1955" i="30"/>
  <c r="B1955" i="30"/>
  <c r="H1955" i="30" s="1"/>
  <c r="A1955" i="30"/>
  <c r="D1954" i="30"/>
  <c r="C1954" i="30"/>
  <c r="B1954" i="30"/>
  <c r="H1954" i="30" s="1"/>
  <c r="A1954" i="30"/>
  <c r="D1953" i="30"/>
  <c r="C1953" i="30"/>
  <c r="B1953" i="30"/>
  <c r="H1953" i="30" s="1"/>
  <c r="A1953" i="30"/>
  <c r="D1952" i="30"/>
  <c r="C1952" i="30"/>
  <c r="B1952" i="30"/>
  <c r="H1952" i="30" s="1"/>
  <c r="A1952" i="30"/>
  <c r="D1951" i="30"/>
  <c r="C1951" i="30"/>
  <c r="B1951" i="30"/>
  <c r="H1951" i="30" s="1"/>
  <c r="A1951" i="30"/>
  <c r="D1950" i="30"/>
  <c r="C1950" i="30"/>
  <c r="B1950" i="30"/>
  <c r="H1950" i="30" s="1"/>
  <c r="A1950" i="30"/>
  <c r="D1949" i="30"/>
  <c r="C1949" i="30"/>
  <c r="B1949" i="30"/>
  <c r="H1949" i="30" s="1"/>
  <c r="A1949" i="30"/>
  <c r="D1948" i="30"/>
  <c r="C1948" i="30"/>
  <c r="B1948" i="30"/>
  <c r="H1948" i="30" s="1"/>
  <c r="A1948" i="30"/>
  <c r="D1947" i="30"/>
  <c r="C1947" i="30"/>
  <c r="B1947" i="30"/>
  <c r="H1947" i="30" s="1"/>
  <c r="H1946" i="30" s="1"/>
  <c r="H1957" i="30" s="1"/>
  <c r="A1947" i="30"/>
  <c r="A1946" i="30"/>
  <c r="D1944" i="30"/>
  <c r="C1944" i="30"/>
  <c r="B1944" i="30"/>
  <c r="H1944" i="30" s="1"/>
  <c r="A1944" i="30"/>
  <c r="D1943" i="30"/>
  <c r="C1943" i="30"/>
  <c r="B1943" i="30"/>
  <c r="H1943" i="30" s="1"/>
  <c r="A1943" i="30"/>
  <c r="D1942" i="30"/>
  <c r="C1942" i="30"/>
  <c r="B1942" i="30"/>
  <c r="H1942" i="30" s="1"/>
  <c r="A1942" i="30"/>
  <c r="D1941" i="30"/>
  <c r="C1941" i="30"/>
  <c r="B1941" i="30"/>
  <c r="H1941" i="30" s="1"/>
  <c r="A1941" i="30"/>
  <c r="D1940" i="30"/>
  <c r="C1940" i="30"/>
  <c r="B1940" i="30"/>
  <c r="H1940" i="30" s="1"/>
  <c r="A1940" i="30"/>
  <c r="D1939" i="30"/>
  <c r="C1939" i="30"/>
  <c r="B1939" i="30"/>
  <c r="H1939" i="30" s="1"/>
  <c r="A1939" i="30"/>
  <c r="D1938" i="30"/>
  <c r="C1938" i="30"/>
  <c r="B1938" i="30"/>
  <c r="H1938" i="30" s="1"/>
  <c r="A1938" i="30"/>
  <c r="D1937" i="30"/>
  <c r="C1937" i="30"/>
  <c r="B1937" i="30"/>
  <c r="H1937" i="30" s="1"/>
  <c r="A1937" i="30"/>
  <c r="D1936" i="30"/>
  <c r="C1936" i="30"/>
  <c r="B1936" i="30"/>
  <c r="H1936" i="30" s="1"/>
  <c r="A1936" i="30"/>
  <c r="D1935" i="30"/>
  <c r="C1935" i="30"/>
  <c r="B1935" i="30"/>
  <c r="H1935" i="30" s="1"/>
  <c r="A1935" i="30"/>
  <c r="D1934" i="30"/>
  <c r="C1934" i="30"/>
  <c r="B1934" i="30"/>
  <c r="H1934" i="30" s="1"/>
  <c r="A1934" i="30"/>
  <c r="D1933" i="30"/>
  <c r="C1933" i="30"/>
  <c r="B1933" i="30"/>
  <c r="H1933" i="30" s="1"/>
  <c r="A1933" i="30"/>
  <c r="D1932" i="30"/>
  <c r="C1932" i="30"/>
  <c r="B1932" i="30"/>
  <c r="H1932" i="30" s="1"/>
  <c r="A1932" i="30"/>
  <c r="D1931" i="30"/>
  <c r="C1931" i="30"/>
  <c r="B1931" i="30"/>
  <c r="H1931" i="30" s="1"/>
  <c r="A1931" i="30"/>
  <c r="D1930" i="30"/>
  <c r="C1930" i="30"/>
  <c r="B1930" i="30"/>
  <c r="H1930" i="30" s="1"/>
  <c r="H1929" i="30" s="1"/>
  <c r="H1945" i="30" s="1"/>
  <c r="A1930" i="30"/>
  <c r="A1929" i="30"/>
  <c r="D1927" i="30"/>
  <c r="C1927" i="30"/>
  <c r="B1927" i="30"/>
  <c r="H1927" i="30" s="1"/>
  <c r="A1927" i="30"/>
  <c r="D1926" i="30"/>
  <c r="C1926" i="30"/>
  <c r="B1926" i="30"/>
  <c r="H1926" i="30" s="1"/>
  <c r="A1926" i="30"/>
  <c r="D1925" i="30"/>
  <c r="C1925" i="30"/>
  <c r="B1925" i="30"/>
  <c r="H1925" i="30" s="1"/>
  <c r="A1925" i="30"/>
  <c r="D1924" i="30"/>
  <c r="C1924" i="30"/>
  <c r="B1924" i="30"/>
  <c r="H1924" i="30" s="1"/>
  <c r="A1924" i="30"/>
  <c r="D1923" i="30"/>
  <c r="C1923" i="30"/>
  <c r="B1923" i="30"/>
  <c r="H1923" i="30" s="1"/>
  <c r="A1923" i="30"/>
  <c r="D1922" i="30"/>
  <c r="C1922" i="30"/>
  <c r="B1922" i="30"/>
  <c r="H1922" i="30" s="1"/>
  <c r="A1922" i="30"/>
  <c r="D1921" i="30"/>
  <c r="C1921" i="30"/>
  <c r="B1921" i="30"/>
  <c r="H1921" i="30" s="1"/>
  <c r="A1921" i="30"/>
  <c r="D1920" i="30"/>
  <c r="C1920" i="30"/>
  <c r="B1920" i="30"/>
  <c r="H1920" i="30" s="1"/>
  <c r="A1920" i="30"/>
  <c r="D1919" i="30"/>
  <c r="C1919" i="30"/>
  <c r="B1919" i="30"/>
  <c r="H1919" i="30" s="1"/>
  <c r="A1919" i="30"/>
  <c r="D1918" i="30"/>
  <c r="C1918" i="30"/>
  <c r="B1918" i="30"/>
  <c r="H1918" i="30" s="1"/>
  <c r="A1918" i="30"/>
  <c r="D1917" i="30"/>
  <c r="C1917" i="30"/>
  <c r="B1917" i="30"/>
  <c r="H1917" i="30" s="1"/>
  <c r="A1917" i="30"/>
  <c r="D1916" i="30"/>
  <c r="C1916" i="30"/>
  <c r="B1916" i="30"/>
  <c r="H1916" i="30" s="1"/>
  <c r="A1916" i="30"/>
  <c r="D1915" i="30"/>
  <c r="C1915" i="30"/>
  <c r="B1915" i="30"/>
  <c r="H1915" i="30" s="1"/>
  <c r="A1915" i="30"/>
  <c r="D1914" i="30"/>
  <c r="C1914" i="30"/>
  <c r="B1914" i="30"/>
  <c r="H1914" i="30" s="1"/>
  <c r="A1914" i="30"/>
  <c r="D1913" i="30"/>
  <c r="C1913" i="30"/>
  <c r="B1913" i="30"/>
  <c r="H1913" i="30" s="1"/>
  <c r="H1912" i="30" s="1"/>
  <c r="H1928" i="30" s="1"/>
  <c r="A1913" i="30"/>
  <c r="A1912" i="30"/>
  <c r="D1910" i="30"/>
  <c r="C1910" i="30"/>
  <c r="B1910" i="30"/>
  <c r="H1910" i="30" s="1"/>
  <c r="A1910" i="30"/>
  <c r="D1909" i="30"/>
  <c r="C1909" i="30"/>
  <c r="B1909" i="30"/>
  <c r="H1909" i="30" s="1"/>
  <c r="A1909" i="30"/>
  <c r="D1908" i="30"/>
  <c r="C1908" i="30"/>
  <c r="B1908" i="30"/>
  <c r="H1908" i="30" s="1"/>
  <c r="A1908" i="30"/>
  <c r="D1907" i="30"/>
  <c r="C1907" i="30"/>
  <c r="B1907" i="30"/>
  <c r="H1907" i="30" s="1"/>
  <c r="A1907" i="30"/>
  <c r="D1906" i="30"/>
  <c r="C1906" i="30"/>
  <c r="B1906" i="30"/>
  <c r="H1906" i="30" s="1"/>
  <c r="A1906" i="30"/>
  <c r="D1905" i="30"/>
  <c r="C1905" i="30"/>
  <c r="B1905" i="30"/>
  <c r="H1905" i="30" s="1"/>
  <c r="A1905" i="30"/>
  <c r="D1904" i="30"/>
  <c r="C1904" i="30"/>
  <c r="B1904" i="30"/>
  <c r="H1904" i="30" s="1"/>
  <c r="A1904" i="30"/>
  <c r="D1903" i="30"/>
  <c r="C1903" i="30"/>
  <c r="B1903" i="30"/>
  <c r="H1903" i="30" s="1"/>
  <c r="A1903" i="30"/>
  <c r="D1902" i="30"/>
  <c r="C1902" i="30"/>
  <c r="B1902" i="30"/>
  <c r="H1902" i="30" s="1"/>
  <c r="A1902" i="30"/>
  <c r="D1901" i="30"/>
  <c r="C1901" i="30"/>
  <c r="B1901" i="30"/>
  <c r="H1901" i="30" s="1"/>
  <c r="A1901" i="30"/>
  <c r="D1900" i="30"/>
  <c r="C1900" i="30"/>
  <c r="B1900" i="30"/>
  <c r="H1900" i="30" s="1"/>
  <c r="A1900" i="30"/>
  <c r="D1899" i="30"/>
  <c r="C1899" i="30"/>
  <c r="B1899" i="30"/>
  <c r="H1899" i="30" s="1"/>
  <c r="A1899" i="30"/>
  <c r="D1898" i="30"/>
  <c r="C1898" i="30"/>
  <c r="B1898" i="30"/>
  <c r="H1898" i="30" s="1"/>
  <c r="A1898" i="30"/>
  <c r="D1897" i="30"/>
  <c r="C1897" i="30"/>
  <c r="B1897" i="30"/>
  <c r="H1897" i="30" s="1"/>
  <c r="A1897" i="30"/>
  <c r="D1896" i="30"/>
  <c r="C1896" i="30"/>
  <c r="B1896" i="30"/>
  <c r="H1896" i="30" s="1"/>
  <c r="H1895" i="30" s="1"/>
  <c r="H1894" i="30" s="1"/>
  <c r="H1958" i="30" s="1"/>
  <c r="A1896" i="30"/>
  <c r="D1891" i="30"/>
  <c r="C1891" i="30"/>
  <c r="B1891" i="30"/>
  <c r="H1891" i="30" s="1"/>
  <c r="A1891" i="30"/>
  <c r="D1890" i="30"/>
  <c r="C1890" i="30"/>
  <c r="B1890" i="30"/>
  <c r="H1890" i="30" s="1"/>
  <c r="A1890" i="30"/>
  <c r="D1889" i="30"/>
  <c r="C1889" i="30"/>
  <c r="B1889" i="30"/>
  <c r="H1889" i="30" s="1"/>
  <c r="A1889" i="30"/>
  <c r="D1888" i="30"/>
  <c r="C1888" i="30"/>
  <c r="B1888" i="30"/>
  <c r="H1888" i="30" s="1"/>
  <c r="A1888" i="30"/>
  <c r="D1887" i="30"/>
  <c r="C1887" i="30"/>
  <c r="B1887" i="30"/>
  <c r="H1887" i="30" s="1"/>
  <c r="A1887" i="30"/>
  <c r="D1886" i="30"/>
  <c r="C1886" i="30"/>
  <c r="B1886" i="30"/>
  <c r="H1886" i="30" s="1"/>
  <c r="A1886" i="30"/>
  <c r="D1885" i="30"/>
  <c r="C1885" i="30"/>
  <c r="B1885" i="30"/>
  <c r="H1885" i="30" s="1"/>
  <c r="A1885" i="30"/>
  <c r="D1884" i="30"/>
  <c r="C1884" i="30"/>
  <c r="B1884" i="30"/>
  <c r="H1884" i="30" s="1"/>
  <c r="A1884" i="30"/>
  <c r="D1883" i="30"/>
  <c r="C1883" i="30"/>
  <c r="B1883" i="30"/>
  <c r="H1883" i="30" s="1"/>
  <c r="A1883" i="30"/>
  <c r="D1882" i="30"/>
  <c r="C1882" i="30"/>
  <c r="B1882" i="30"/>
  <c r="H1882" i="30" s="1"/>
  <c r="H1881" i="30" s="1"/>
  <c r="H1892" i="30" s="1"/>
  <c r="A1882" i="30"/>
  <c r="A1881" i="30"/>
  <c r="D1879" i="30"/>
  <c r="C1879" i="30"/>
  <c r="B1879" i="30"/>
  <c r="H1879" i="30" s="1"/>
  <c r="A1879" i="30"/>
  <c r="D1878" i="30"/>
  <c r="C1878" i="30"/>
  <c r="B1878" i="30"/>
  <c r="H1878" i="30" s="1"/>
  <c r="A1878" i="30"/>
  <c r="D1877" i="30"/>
  <c r="C1877" i="30"/>
  <c r="B1877" i="30"/>
  <c r="H1877" i="30" s="1"/>
  <c r="A1877" i="30"/>
  <c r="D1876" i="30"/>
  <c r="C1876" i="30"/>
  <c r="B1876" i="30"/>
  <c r="H1876" i="30" s="1"/>
  <c r="A1876" i="30"/>
  <c r="D1875" i="30"/>
  <c r="C1875" i="30"/>
  <c r="B1875" i="30"/>
  <c r="H1875" i="30" s="1"/>
  <c r="A1875" i="30"/>
  <c r="D1874" i="30"/>
  <c r="C1874" i="30"/>
  <c r="B1874" i="30"/>
  <c r="H1874" i="30" s="1"/>
  <c r="A1874" i="30"/>
  <c r="D1873" i="30"/>
  <c r="C1873" i="30"/>
  <c r="B1873" i="30"/>
  <c r="H1873" i="30" s="1"/>
  <c r="A1873" i="30"/>
  <c r="D1872" i="30"/>
  <c r="C1872" i="30"/>
  <c r="B1872" i="30"/>
  <c r="H1872" i="30" s="1"/>
  <c r="A1872" i="30"/>
  <c r="D1871" i="30"/>
  <c r="C1871" i="30"/>
  <c r="B1871" i="30"/>
  <c r="H1871" i="30" s="1"/>
  <c r="A1871" i="30"/>
  <c r="D1870" i="30"/>
  <c r="C1870" i="30"/>
  <c r="B1870" i="30"/>
  <c r="H1870" i="30" s="1"/>
  <c r="A1870" i="30"/>
  <c r="D1869" i="30"/>
  <c r="C1869" i="30"/>
  <c r="B1869" i="30"/>
  <c r="H1869" i="30" s="1"/>
  <c r="A1869" i="30"/>
  <c r="D1868" i="30"/>
  <c r="C1868" i="30"/>
  <c r="B1868" i="30"/>
  <c r="H1868" i="30" s="1"/>
  <c r="A1868" i="30"/>
  <c r="D1867" i="30"/>
  <c r="C1867" i="30"/>
  <c r="B1867" i="30"/>
  <c r="H1867" i="30" s="1"/>
  <c r="A1867" i="30"/>
  <c r="D1866" i="30"/>
  <c r="C1866" i="30"/>
  <c r="B1866" i="30"/>
  <c r="H1866" i="30" s="1"/>
  <c r="A1866" i="30"/>
  <c r="D1865" i="30"/>
  <c r="C1865" i="30"/>
  <c r="B1865" i="30"/>
  <c r="H1865" i="30" s="1"/>
  <c r="H1864" i="30" s="1"/>
  <c r="H1880" i="30" s="1"/>
  <c r="A1865" i="30"/>
  <c r="A1864" i="30"/>
  <c r="D1862" i="30"/>
  <c r="C1862" i="30"/>
  <c r="B1862" i="30"/>
  <c r="H1862" i="30" s="1"/>
  <c r="A1862" i="30"/>
  <c r="D1861" i="30"/>
  <c r="C1861" i="30"/>
  <c r="B1861" i="30"/>
  <c r="H1861" i="30" s="1"/>
  <c r="A1861" i="30"/>
  <c r="D1860" i="30"/>
  <c r="C1860" i="30"/>
  <c r="B1860" i="30"/>
  <c r="H1860" i="30" s="1"/>
  <c r="A1860" i="30"/>
  <c r="D1859" i="30"/>
  <c r="C1859" i="30"/>
  <c r="B1859" i="30"/>
  <c r="H1859" i="30" s="1"/>
  <c r="A1859" i="30"/>
  <c r="D1858" i="30"/>
  <c r="C1858" i="30"/>
  <c r="B1858" i="30"/>
  <c r="H1858" i="30" s="1"/>
  <c r="A1858" i="30"/>
  <c r="D1857" i="30"/>
  <c r="C1857" i="30"/>
  <c r="B1857" i="30"/>
  <c r="H1857" i="30" s="1"/>
  <c r="A1857" i="30"/>
  <c r="D1856" i="30"/>
  <c r="C1856" i="30"/>
  <c r="B1856" i="30"/>
  <c r="H1856" i="30" s="1"/>
  <c r="A1856" i="30"/>
  <c r="D1855" i="30"/>
  <c r="C1855" i="30"/>
  <c r="B1855" i="30"/>
  <c r="H1855" i="30" s="1"/>
  <c r="A1855" i="30"/>
  <c r="D1854" i="30"/>
  <c r="C1854" i="30"/>
  <c r="B1854" i="30"/>
  <c r="H1854" i="30" s="1"/>
  <c r="A1854" i="30"/>
  <c r="D1853" i="30"/>
  <c r="C1853" i="30"/>
  <c r="B1853" i="30"/>
  <c r="H1853" i="30" s="1"/>
  <c r="A1853" i="30"/>
  <c r="D1852" i="30"/>
  <c r="C1852" i="30"/>
  <c r="B1852" i="30"/>
  <c r="H1852" i="30" s="1"/>
  <c r="A1852" i="30"/>
  <c r="D1851" i="30"/>
  <c r="C1851" i="30"/>
  <c r="B1851" i="30"/>
  <c r="H1851" i="30" s="1"/>
  <c r="A1851" i="30"/>
  <c r="D1850" i="30"/>
  <c r="C1850" i="30"/>
  <c r="B1850" i="30"/>
  <c r="H1850" i="30" s="1"/>
  <c r="A1850" i="30"/>
  <c r="D1849" i="30"/>
  <c r="C1849" i="30"/>
  <c r="B1849" i="30"/>
  <c r="H1849" i="30" s="1"/>
  <c r="A1849" i="30"/>
  <c r="D1848" i="30"/>
  <c r="C1848" i="30"/>
  <c r="B1848" i="30"/>
  <c r="H1848" i="30" s="1"/>
  <c r="H1847" i="30" s="1"/>
  <c r="H1863" i="30" s="1"/>
  <c r="A1848" i="30"/>
  <c r="A1847" i="30"/>
  <c r="D1845" i="30"/>
  <c r="C1845" i="30"/>
  <c r="B1845" i="30"/>
  <c r="H1845" i="30" s="1"/>
  <c r="A1845" i="30"/>
  <c r="D1844" i="30"/>
  <c r="C1844" i="30"/>
  <c r="B1844" i="30"/>
  <c r="H1844" i="30" s="1"/>
  <c r="A1844" i="30"/>
  <c r="D1843" i="30"/>
  <c r="C1843" i="30"/>
  <c r="B1843" i="30"/>
  <c r="H1843" i="30" s="1"/>
  <c r="A1843" i="30"/>
  <c r="D1842" i="30"/>
  <c r="C1842" i="30"/>
  <c r="B1842" i="30"/>
  <c r="H1842" i="30" s="1"/>
  <c r="A1842" i="30"/>
  <c r="D1841" i="30"/>
  <c r="C1841" i="30"/>
  <c r="B1841" i="30"/>
  <c r="H1841" i="30" s="1"/>
  <c r="A1841" i="30"/>
  <c r="D1840" i="30"/>
  <c r="C1840" i="30"/>
  <c r="B1840" i="30"/>
  <c r="H1840" i="30" s="1"/>
  <c r="A1840" i="30"/>
  <c r="D1839" i="30"/>
  <c r="C1839" i="30"/>
  <c r="B1839" i="30"/>
  <c r="H1839" i="30" s="1"/>
  <c r="A1839" i="30"/>
  <c r="D1838" i="30"/>
  <c r="C1838" i="30"/>
  <c r="B1838" i="30"/>
  <c r="H1838" i="30" s="1"/>
  <c r="A1838" i="30"/>
  <c r="D1837" i="30"/>
  <c r="C1837" i="30"/>
  <c r="B1837" i="30"/>
  <c r="H1837" i="30" s="1"/>
  <c r="A1837" i="30"/>
  <c r="D1836" i="30"/>
  <c r="C1836" i="30"/>
  <c r="B1836" i="30"/>
  <c r="H1836" i="30" s="1"/>
  <c r="A1836" i="30"/>
  <c r="D1835" i="30"/>
  <c r="C1835" i="30"/>
  <c r="B1835" i="30"/>
  <c r="H1835" i="30" s="1"/>
  <c r="A1835" i="30"/>
  <c r="D1834" i="30"/>
  <c r="C1834" i="30"/>
  <c r="B1834" i="30"/>
  <c r="H1834" i="30" s="1"/>
  <c r="A1834" i="30"/>
  <c r="D1833" i="30"/>
  <c r="C1833" i="30"/>
  <c r="B1833" i="30"/>
  <c r="H1833" i="30" s="1"/>
  <c r="A1833" i="30"/>
  <c r="D1832" i="30"/>
  <c r="C1832" i="30"/>
  <c r="B1832" i="30"/>
  <c r="H1832" i="30" s="1"/>
  <c r="A1832" i="30"/>
  <c r="D1831" i="30"/>
  <c r="C1831" i="30"/>
  <c r="B1831" i="30"/>
  <c r="H1831" i="30" s="1"/>
  <c r="H1830" i="30" s="1"/>
  <c r="H1829" i="30" s="1"/>
  <c r="H1893" i="30" s="1"/>
  <c r="A1831" i="30"/>
  <c r="D1826" i="30"/>
  <c r="C1826" i="30"/>
  <c r="B1826" i="30"/>
  <c r="H1826" i="30" s="1"/>
  <c r="A1826" i="30"/>
  <c r="D1825" i="30"/>
  <c r="C1825" i="30"/>
  <c r="B1825" i="30"/>
  <c r="H1825" i="30" s="1"/>
  <c r="A1825" i="30"/>
  <c r="D1824" i="30"/>
  <c r="C1824" i="30"/>
  <c r="B1824" i="30"/>
  <c r="H1824" i="30" s="1"/>
  <c r="A1824" i="30"/>
  <c r="D1823" i="30"/>
  <c r="C1823" i="30"/>
  <c r="B1823" i="30"/>
  <c r="H1823" i="30" s="1"/>
  <c r="A1823" i="30"/>
  <c r="D1822" i="30"/>
  <c r="C1822" i="30"/>
  <c r="B1822" i="30"/>
  <c r="H1822" i="30" s="1"/>
  <c r="A1822" i="30"/>
  <c r="D1821" i="30"/>
  <c r="C1821" i="30"/>
  <c r="B1821" i="30"/>
  <c r="H1821" i="30" s="1"/>
  <c r="A1821" i="30"/>
  <c r="D1820" i="30"/>
  <c r="C1820" i="30"/>
  <c r="B1820" i="30"/>
  <c r="H1820" i="30" s="1"/>
  <c r="A1820" i="30"/>
  <c r="D1819" i="30"/>
  <c r="C1819" i="30"/>
  <c r="B1819" i="30"/>
  <c r="H1819" i="30" s="1"/>
  <c r="A1819" i="30"/>
  <c r="D1818" i="30"/>
  <c r="C1818" i="30"/>
  <c r="B1818" i="30"/>
  <c r="H1818" i="30" s="1"/>
  <c r="A1818" i="30"/>
  <c r="D1817" i="30"/>
  <c r="C1817" i="30"/>
  <c r="B1817" i="30"/>
  <c r="H1817" i="30" s="1"/>
  <c r="H1816" i="30" s="1"/>
  <c r="H1827" i="30" s="1"/>
  <c r="A1817" i="30"/>
  <c r="A1816" i="30"/>
  <c r="D1814" i="30"/>
  <c r="C1814" i="30"/>
  <c r="B1814" i="30"/>
  <c r="H1814" i="30" s="1"/>
  <c r="A1814" i="30"/>
  <c r="D1813" i="30"/>
  <c r="C1813" i="30"/>
  <c r="B1813" i="30"/>
  <c r="H1813" i="30" s="1"/>
  <c r="A1813" i="30"/>
  <c r="D1812" i="30"/>
  <c r="C1812" i="30"/>
  <c r="B1812" i="30"/>
  <c r="H1812" i="30" s="1"/>
  <c r="A1812" i="30"/>
  <c r="D1811" i="30"/>
  <c r="C1811" i="30"/>
  <c r="B1811" i="30"/>
  <c r="H1811" i="30" s="1"/>
  <c r="A1811" i="30"/>
  <c r="D1810" i="30"/>
  <c r="C1810" i="30"/>
  <c r="B1810" i="30"/>
  <c r="H1810" i="30" s="1"/>
  <c r="A1810" i="30"/>
  <c r="D1809" i="30"/>
  <c r="C1809" i="30"/>
  <c r="B1809" i="30"/>
  <c r="H1809" i="30" s="1"/>
  <c r="A1809" i="30"/>
  <c r="D1808" i="30"/>
  <c r="C1808" i="30"/>
  <c r="B1808" i="30"/>
  <c r="H1808" i="30" s="1"/>
  <c r="A1808" i="30"/>
  <c r="D1807" i="30"/>
  <c r="C1807" i="30"/>
  <c r="B1807" i="30"/>
  <c r="H1807" i="30" s="1"/>
  <c r="A1807" i="30"/>
  <c r="D1806" i="30"/>
  <c r="C1806" i="30"/>
  <c r="B1806" i="30"/>
  <c r="H1806" i="30" s="1"/>
  <c r="A1806" i="30"/>
  <c r="D1805" i="30"/>
  <c r="C1805" i="30"/>
  <c r="B1805" i="30"/>
  <c r="H1805" i="30" s="1"/>
  <c r="A1805" i="30"/>
  <c r="D1804" i="30"/>
  <c r="C1804" i="30"/>
  <c r="B1804" i="30"/>
  <c r="H1804" i="30" s="1"/>
  <c r="A1804" i="30"/>
  <c r="D1803" i="30"/>
  <c r="C1803" i="30"/>
  <c r="B1803" i="30"/>
  <c r="H1803" i="30" s="1"/>
  <c r="A1803" i="30"/>
  <c r="D1802" i="30"/>
  <c r="C1802" i="30"/>
  <c r="B1802" i="30"/>
  <c r="H1802" i="30" s="1"/>
  <c r="A1802" i="30"/>
  <c r="D1801" i="30"/>
  <c r="C1801" i="30"/>
  <c r="B1801" i="30"/>
  <c r="H1801" i="30" s="1"/>
  <c r="A1801" i="30"/>
  <c r="D1800" i="30"/>
  <c r="C1800" i="30"/>
  <c r="B1800" i="30"/>
  <c r="H1800" i="30" s="1"/>
  <c r="H1799" i="30" s="1"/>
  <c r="H1815" i="30" s="1"/>
  <c r="A1800" i="30"/>
  <c r="A1799" i="30"/>
  <c r="D1797" i="30"/>
  <c r="C1797" i="30"/>
  <c r="B1797" i="30"/>
  <c r="H1797" i="30" s="1"/>
  <c r="A1797" i="30"/>
  <c r="D1796" i="30"/>
  <c r="C1796" i="30"/>
  <c r="B1796" i="30"/>
  <c r="H1796" i="30" s="1"/>
  <c r="A1796" i="30"/>
  <c r="D1795" i="30"/>
  <c r="C1795" i="30"/>
  <c r="B1795" i="30"/>
  <c r="H1795" i="30" s="1"/>
  <c r="A1795" i="30"/>
  <c r="D1794" i="30"/>
  <c r="C1794" i="30"/>
  <c r="B1794" i="30"/>
  <c r="H1794" i="30" s="1"/>
  <c r="A1794" i="30"/>
  <c r="D1793" i="30"/>
  <c r="C1793" i="30"/>
  <c r="B1793" i="30"/>
  <c r="H1793" i="30" s="1"/>
  <c r="A1793" i="30"/>
  <c r="D1792" i="30"/>
  <c r="C1792" i="30"/>
  <c r="B1792" i="30"/>
  <c r="H1792" i="30" s="1"/>
  <c r="A1792" i="30"/>
  <c r="D1791" i="30"/>
  <c r="C1791" i="30"/>
  <c r="B1791" i="30"/>
  <c r="H1791" i="30" s="1"/>
  <c r="A1791" i="30"/>
  <c r="D1790" i="30"/>
  <c r="C1790" i="30"/>
  <c r="B1790" i="30"/>
  <c r="H1790" i="30" s="1"/>
  <c r="A1790" i="30"/>
  <c r="D1789" i="30"/>
  <c r="C1789" i="30"/>
  <c r="B1789" i="30"/>
  <c r="H1789" i="30" s="1"/>
  <c r="A1789" i="30"/>
  <c r="D1788" i="30"/>
  <c r="C1788" i="30"/>
  <c r="B1788" i="30"/>
  <c r="H1788" i="30" s="1"/>
  <c r="A1788" i="30"/>
  <c r="D1787" i="30"/>
  <c r="C1787" i="30"/>
  <c r="B1787" i="30"/>
  <c r="H1787" i="30" s="1"/>
  <c r="A1787" i="30"/>
  <c r="D1786" i="30"/>
  <c r="C1786" i="30"/>
  <c r="B1786" i="30"/>
  <c r="H1786" i="30" s="1"/>
  <c r="A1786" i="30"/>
  <c r="D1785" i="30"/>
  <c r="C1785" i="30"/>
  <c r="B1785" i="30"/>
  <c r="H1785" i="30" s="1"/>
  <c r="A1785" i="30"/>
  <c r="D1784" i="30"/>
  <c r="C1784" i="30"/>
  <c r="B1784" i="30"/>
  <c r="H1784" i="30" s="1"/>
  <c r="A1784" i="30"/>
  <c r="D1783" i="30"/>
  <c r="C1783" i="30"/>
  <c r="B1783" i="30"/>
  <c r="H1783" i="30" s="1"/>
  <c r="H1782" i="30" s="1"/>
  <c r="H1798" i="30" s="1"/>
  <c r="A1783" i="30"/>
  <c r="A1782" i="30"/>
  <c r="D1780" i="30"/>
  <c r="C1780" i="30"/>
  <c r="B1780" i="30"/>
  <c r="H1780" i="30" s="1"/>
  <c r="A1780" i="30"/>
  <c r="D1779" i="30"/>
  <c r="C1779" i="30"/>
  <c r="B1779" i="30"/>
  <c r="H1779" i="30" s="1"/>
  <c r="A1779" i="30"/>
  <c r="D1778" i="30"/>
  <c r="C1778" i="30"/>
  <c r="B1778" i="30"/>
  <c r="H1778" i="30" s="1"/>
  <c r="A1778" i="30"/>
  <c r="D1777" i="30"/>
  <c r="C1777" i="30"/>
  <c r="B1777" i="30"/>
  <c r="H1777" i="30" s="1"/>
  <c r="A1777" i="30"/>
  <c r="D1776" i="30"/>
  <c r="C1776" i="30"/>
  <c r="B1776" i="30"/>
  <c r="H1776" i="30" s="1"/>
  <c r="A1776" i="30"/>
  <c r="D1775" i="30"/>
  <c r="C1775" i="30"/>
  <c r="B1775" i="30"/>
  <c r="H1775" i="30" s="1"/>
  <c r="A1775" i="30"/>
  <c r="D1774" i="30"/>
  <c r="C1774" i="30"/>
  <c r="B1774" i="30"/>
  <c r="H1774" i="30" s="1"/>
  <c r="A1774" i="30"/>
  <c r="D1773" i="30"/>
  <c r="C1773" i="30"/>
  <c r="B1773" i="30"/>
  <c r="H1773" i="30" s="1"/>
  <c r="A1773" i="30"/>
  <c r="D1772" i="30"/>
  <c r="C1772" i="30"/>
  <c r="B1772" i="30"/>
  <c r="H1772" i="30" s="1"/>
  <c r="A1772" i="30"/>
  <c r="D1771" i="30"/>
  <c r="C1771" i="30"/>
  <c r="B1771" i="30"/>
  <c r="H1771" i="30" s="1"/>
  <c r="A1771" i="30"/>
  <c r="D1770" i="30"/>
  <c r="C1770" i="30"/>
  <c r="B1770" i="30"/>
  <c r="H1770" i="30" s="1"/>
  <c r="A1770" i="30"/>
  <c r="D1769" i="30"/>
  <c r="C1769" i="30"/>
  <c r="B1769" i="30"/>
  <c r="H1769" i="30" s="1"/>
  <c r="A1769" i="30"/>
  <c r="D1768" i="30"/>
  <c r="C1768" i="30"/>
  <c r="B1768" i="30"/>
  <c r="H1768" i="30" s="1"/>
  <c r="A1768" i="30"/>
  <c r="D1767" i="30"/>
  <c r="C1767" i="30"/>
  <c r="B1767" i="30"/>
  <c r="H1767" i="30" s="1"/>
  <c r="A1767" i="30"/>
  <c r="D1766" i="30"/>
  <c r="C1766" i="30"/>
  <c r="B1766" i="30"/>
  <c r="H1766" i="30" s="1"/>
  <c r="H1765" i="30" s="1"/>
  <c r="H1764" i="30" s="1"/>
  <c r="H1828" i="30" s="1"/>
  <c r="A1766" i="30"/>
  <c r="D1761" i="30"/>
  <c r="C1761" i="30"/>
  <c r="B1761" i="30"/>
  <c r="H1761" i="30" s="1"/>
  <c r="A1761" i="30"/>
  <c r="D1760" i="30"/>
  <c r="C1760" i="30"/>
  <c r="B1760" i="30"/>
  <c r="H1760" i="30" s="1"/>
  <c r="A1760" i="30"/>
  <c r="D1759" i="30"/>
  <c r="C1759" i="30"/>
  <c r="B1759" i="30"/>
  <c r="H1759" i="30" s="1"/>
  <c r="A1759" i="30"/>
  <c r="D1758" i="30"/>
  <c r="C1758" i="30"/>
  <c r="B1758" i="30"/>
  <c r="H1758" i="30" s="1"/>
  <c r="A1758" i="30"/>
  <c r="D1757" i="30"/>
  <c r="C1757" i="30"/>
  <c r="B1757" i="30"/>
  <c r="H1757" i="30" s="1"/>
  <c r="A1757" i="30"/>
  <c r="D1756" i="30"/>
  <c r="C1756" i="30"/>
  <c r="B1756" i="30"/>
  <c r="H1756" i="30" s="1"/>
  <c r="A1756" i="30"/>
  <c r="D1755" i="30"/>
  <c r="C1755" i="30"/>
  <c r="B1755" i="30"/>
  <c r="H1755" i="30" s="1"/>
  <c r="A1755" i="30"/>
  <c r="D1754" i="30"/>
  <c r="C1754" i="30"/>
  <c r="B1754" i="30"/>
  <c r="H1754" i="30" s="1"/>
  <c r="A1754" i="30"/>
  <c r="D1753" i="30"/>
  <c r="C1753" i="30"/>
  <c r="B1753" i="30"/>
  <c r="H1753" i="30" s="1"/>
  <c r="A1753" i="30"/>
  <c r="D1752" i="30"/>
  <c r="C1752" i="30"/>
  <c r="B1752" i="30"/>
  <c r="H1752" i="30" s="1"/>
  <c r="H1751" i="30" s="1"/>
  <c r="H1762" i="30" s="1"/>
  <c r="A1752" i="30"/>
  <c r="A1751" i="30"/>
  <c r="D1749" i="30"/>
  <c r="C1749" i="30"/>
  <c r="B1749" i="30"/>
  <c r="H1749" i="30" s="1"/>
  <c r="A1749" i="30"/>
  <c r="D1748" i="30"/>
  <c r="C1748" i="30"/>
  <c r="B1748" i="30"/>
  <c r="H1748" i="30" s="1"/>
  <c r="A1748" i="30"/>
  <c r="D1747" i="30"/>
  <c r="C1747" i="30"/>
  <c r="B1747" i="30"/>
  <c r="H1747" i="30" s="1"/>
  <c r="A1747" i="30"/>
  <c r="D1746" i="30"/>
  <c r="C1746" i="30"/>
  <c r="B1746" i="30"/>
  <c r="H1746" i="30" s="1"/>
  <c r="A1746" i="30"/>
  <c r="D1745" i="30"/>
  <c r="C1745" i="30"/>
  <c r="B1745" i="30"/>
  <c r="H1745" i="30" s="1"/>
  <c r="A1745" i="30"/>
  <c r="D1744" i="30"/>
  <c r="C1744" i="30"/>
  <c r="B1744" i="30"/>
  <c r="H1744" i="30" s="1"/>
  <c r="A1744" i="30"/>
  <c r="D1743" i="30"/>
  <c r="C1743" i="30"/>
  <c r="B1743" i="30"/>
  <c r="H1743" i="30" s="1"/>
  <c r="A1743" i="30"/>
  <c r="D1742" i="30"/>
  <c r="C1742" i="30"/>
  <c r="B1742" i="30"/>
  <c r="H1742" i="30" s="1"/>
  <c r="A1742" i="30"/>
  <c r="D1741" i="30"/>
  <c r="C1741" i="30"/>
  <c r="B1741" i="30"/>
  <c r="H1741" i="30" s="1"/>
  <c r="A1741" i="30"/>
  <c r="D1740" i="30"/>
  <c r="C1740" i="30"/>
  <c r="B1740" i="30"/>
  <c r="H1740" i="30" s="1"/>
  <c r="A1740" i="30"/>
  <c r="D1739" i="30"/>
  <c r="C1739" i="30"/>
  <c r="B1739" i="30"/>
  <c r="H1739" i="30" s="1"/>
  <c r="A1739" i="30"/>
  <c r="D1738" i="30"/>
  <c r="C1738" i="30"/>
  <c r="B1738" i="30"/>
  <c r="H1738" i="30" s="1"/>
  <c r="A1738" i="30"/>
  <c r="D1737" i="30"/>
  <c r="C1737" i="30"/>
  <c r="B1737" i="30"/>
  <c r="H1737" i="30" s="1"/>
  <c r="A1737" i="30"/>
  <c r="D1736" i="30"/>
  <c r="C1736" i="30"/>
  <c r="B1736" i="30"/>
  <c r="H1736" i="30" s="1"/>
  <c r="A1736" i="30"/>
  <c r="D1735" i="30"/>
  <c r="C1735" i="30"/>
  <c r="B1735" i="30"/>
  <c r="H1735" i="30" s="1"/>
  <c r="H1734" i="30" s="1"/>
  <c r="H1750" i="30" s="1"/>
  <c r="A1735" i="30"/>
  <c r="A1734" i="30"/>
  <c r="D1732" i="30"/>
  <c r="C1732" i="30"/>
  <c r="B1732" i="30"/>
  <c r="H1732" i="30" s="1"/>
  <c r="A1732" i="30"/>
  <c r="D1731" i="30"/>
  <c r="C1731" i="30"/>
  <c r="B1731" i="30"/>
  <c r="H1731" i="30" s="1"/>
  <c r="A1731" i="30"/>
  <c r="D1730" i="30"/>
  <c r="C1730" i="30"/>
  <c r="B1730" i="30"/>
  <c r="H1730" i="30" s="1"/>
  <c r="A1730" i="30"/>
  <c r="D1729" i="30"/>
  <c r="C1729" i="30"/>
  <c r="B1729" i="30"/>
  <c r="H1729" i="30" s="1"/>
  <c r="A1729" i="30"/>
  <c r="D1728" i="30"/>
  <c r="C1728" i="30"/>
  <c r="B1728" i="30"/>
  <c r="H1728" i="30" s="1"/>
  <c r="A1728" i="30"/>
  <c r="D1727" i="30"/>
  <c r="C1727" i="30"/>
  <c r="B1727" i="30"/>
  <c r="H1727" i="30" s="1"/>
  <c r="A1727" i="30"/>
  <c r="D1726" i="30"/>
  <c r="C1726" i="30"/>
  <c r="B1726" i="30"/>
  <c r="H1726" i="30" s="1"/>
  <c r="A1726" i="30"/>
  <c r="D1725" i="30"/>
  <c r="C1725" i="30"/>
  <c r="B1725" i="30"/>
  <c r="H1725" i="30" s="1"/>
  <c r="A1725" i="30"/>
  <c r="D1724" i="30"/>
  <c r="C1724" i="30"/>
  <c r="B1724" i="30"/>
  <c r="H1724" i="30" s="1"/>
  <c r="A1724" i="30"/>
  <c r="D1723" i="30"/>
  <c r="C1723" i="30"/>
  <c r="B1723" i="30"/>
  <c r="H1723" i="30" s="1"/>
  <c r="A1723" i="30"/>
  <c r="D1722" i="30"/>
  <c r="C1722" i="30"/>
  <c r="B1722" i="30"/>
  <c r="H1722" i="30" s="1"/>
  <c r="A1722" i="30"/>
  <c r="D1721" i="30"/>
  <c r="C1721" i="30"/>
  <c r="B1721" i="30"/>
  <c r="H1721" i="30" s="1"/>
  <c r="A1721" i="30"/>
  <c r="D1720" i="30"/>
  <c r="C1720" i="30"/>
  <c r="B1720" i="30"/>
  <c r="H1720" i="30" s="1"/>
  <c r="A1720" i="30"/>
  <c r="D1719" i="30"/>
  <c r="C1719" i="30"/>
  <c r="B1719" i="30"/>
  <c r="H1719" i="30" s="1"/>
  <c r="A1719" i="30"/>
  <c r="D1718" i="30"/>
  <c r="C1718" i="30"/>
  <c r="B1718" i="30"/>
  <c r="H1718" i="30" s="1"/>
  <c r="H1717" i="30" s="1"/>
  <c r="H1733" i="30" s="1"/>
  <c r="A1718" i="30"/>
  <c r="A1717" i="30"/>
  <c r="D1715" i="30"/>
  <c r="C1715" i="30"/>
  <c r="B1715" i="30"/>
  <c r="H1715" i="30" s="1"/>
  <c r="A1715" i="30"/>
  <c r="D1714" i="30"/>
  <c r="C1714" i="30"/>
  <c r="B1714" i="30"/>
  <c r="H1714" i="30" s="1"/>
  <c r="A1714" i="30"/>
  <c r="D1713" i="30"/>
  <c r="C1713" i="30"/>
  <c r="B1713" i="30"/>
  <c r="H1713" i="30" s="1"/>
  <c r="A1713" i="30"/>
  <c r="D1712" i="30"/>
  <c r="C1712" i="30"/>
  <c r="B1712" i="30"/>
  <c r="H1712" i="30" s="1"/>
  <c r="A1712" i="30"/>
  <c r="D1711" i="30"/>
  <c r="C1711" i="30"/>
  <c r="B1711" i="30"/>
  <c r="H1711" i="30" s="1"/>
  <c r="A1711" i="30"/>
  <c r="D1710" i="30"/>
  <c r="C1710" i="30"/>
  <c r="B1710" i="30"/>
  <c r="H1710" i="30" s="1"/>
  <c r="A1710" i="30"/>
  <c r="D1709" i="30"/>
  <c r="C1709" i="30"/>
  <c r="B1709" i="30"/>
  <c r="H1709" i="30" s="1"/>
  <c r="A1709" i="30"/>
  <c r="D1708" i="30"/>
  <c r="C1708" i="30"/>
  <c r="B1708" i="30"/>
  <c r="H1708" i="30" s="1"/>
  <c r="A1708" i="30"/>
  <c r="D1707" i="30"/>
  <c r="C1707" i="30"/>
  <c r="B1707" i="30"/>
  <c r="H1707" i="30" s="1"/>
  <c r="A1707" i="30"/>
  <c r="D1706" i="30"/>
  <c r="C1706" i="30"/>
  <c r="B1706" i="30"/>
  <c r="H1706" i="30" s="1"/>
  <c r="A1706" i="30"/>
  <c r="D1705" i="30"/>
  <c r="C1705" i="30"/>
  <c r="B1705" i="30"/>
  <c r="H1705" i="30" s="1"/>
  <c r="A1705" i="30"/>
  <c r="D1704" i="30"/>
  <c r="C1704" i="30"/>
  <c r="B1704" i="30"/>
  <c r="H1704" i="30" s="1"/>
  <c r="A1704" i="30"/>
  <c r="D1703" i="30"/>
  <c r="C1703" i="30"/>
  <c r="B1703" i="30"/>
  <c r="H1703" i="30" s="1"/>
  <c r="A1703" i="30"/>
  <c r="D1702" i="30"/>
  <c r="C1702" i="30"/>
  <c r="B1702" i="30"/>
  <c r="H1702" i="30" s="1"/>
  <c r="A1702" i="30"/>
  <c r="D1701" i="30"/>
  <c r="C1701" i="30"/>
  <c r="B1701" i="30"/>
  <c r="H1701" i="30" s="1"/>
  <c r="H1700" i="30" s="1"/>
  <c r="H1699" i="30" s="1"/>
  <c r="H1763" i="30" s="1"/>
  <c r="A1701" i="30"/>
  <c r="D1696" i="30"/>
  <c r="C1696" i="30"/>
  <c r="B1696" i="30"/>
  <c r="H1696" i="30" s="1"/>
  <c r="A1696" i="30"/>
  <c r="D1695" i="30"/>
  <c r="C1695" i="30"/>
  <c r="B1695" i="30"/>
  <c r="H1695" i="30" s="1"/>
  <c r="A1695" i="30"/>
  <c r="D1694" i="30"/>
  <c r="C1694" i="30"/>
  <c r="B1694" i="30"/>
  <c r="H1694" i="30" s="1"/>
  <c r="A1694" i="30"/>
  <c r="D1693" i="30"/>
  <c r="C1693" i="30"/>
  <c r="B1693" i="30"/>
  <c r="H1693" i="30" s="1"/>
  <c r="A1693" i="30"/>
  <c r="D1692" i="30"/>
  <c r="C1692" i="30"/>
  <c r="B1692" i="30"/>
  <c r="H1692" i="30" s="1"/>
  <c r="A1692" i="30"/>
  <c r="D1691" i="30"/>
  <c r="C1691" i="30"/>
  <c r="B1691" i="30"/>
  <c r="H1691" i="30" s="1"/>
  <c r="A1691" i="30"/>
  <c r="D1690" i="30"/>
  <c r="C1690" i="30"/>
  <c r="B1690" i="30"/>
  <c r="H1690" i="30" s="1"/>
  <c r="A1690" i="30"/>
  <c r="D1689" i="30"/>
  <c r="C1689" i="30"/>
  <c r="B1689" i="30"/>
  <c r="H1689" i="30" s="1"/>
  <c r="A1689" i="30"/>
  <c r="D1688" i="30"/>
  <c r="C1688" i="30"/>
  <c r="B1688" i="30"/>
  <c r="H1688" i="30" s="1"/>
  <c r="A1688" i="30"/>
  <c r="D1687" i="30"/>
  <c r="C1687" i="30"/>
  <c r="B1687" i="30"/>
  <c r="H1687" i="30" s="1"/>
  <c r="H1686" i="30" s="1"/>
  <c r="H1697" i="30" s="1"/>
  <c r="A1687" i="30"/>
  <c r="A1686" i="30"/>
  <c r="D1684" i="30"/>
  <c r="C1684" i="30"/>
  <c r="B1684" i="30"/>
  <c r="H1684" i="30" s="1"/>
  <c r="A1684" i="30"/>
  <c r="D1683" i="30"/>
  <c r="C1683" i="30"/>
  <c r="B1683" i="30"/>
  <c r="H1683" i="30" s="1"/>
  <c r="A1683" i="30"/>
  <c r="D1682" i="30"/>
  <c r="C1682" i="30"/>
  <c r="B1682" i="30"/>
  <c r="H1682" i="30" s="1"/>
  <c r="A1682" i="30"/>
  <c r="D1681" i="30"/>
  <c r="C1681" i="30"/>
  <c r="B1681" i="30"/>
  <c r="H1681" i="30" s="1"/>
  <c r="A1681" i="30"/>
  <c r="D1680" i="30"/>
  <c r="C1680" i="30"/>
  <c r="B1680" i="30"/>
  <c r="H1680" i="30" s="1"/>
  <c r="A1680" i="30"/>
  <c r="D1679" i="30"/>
  <c r="C1679" i="30"/>
  <c r="B1679" i="30"/>
  <c r="H1679" i="30" s="1"/>
  <c r="A1679" i="30"/>
  <c r="D1678" i="30"/>
  <c r="C1678" i="30"/>
  <c r="B1678" i="30"/>
  <c r="H1678" i="30" s="1"/>
  <c r="A1678" i="30"/>
  <c r="D1677" i="30"/>
  <c r="C1677" i="30"/>
  <c r="B1677" i="30"/>
  <c r="H1677" i="30" s="1"/>
  <c r="A1677" i="30"/>
  <c r="D1676" i="30"/>
  <c r="C1676" i="30"/>
  <c r="B1676" i="30"/>
  <c r="H1676" i="30" s="1"/>
  <c r="A1676" i="30"/>
  <c r="D1675" i="30"/>
  <c r="C1675" i="30"/>
  <c r="B1675" i="30"/>
  <c r="H1675" i="30" s="1"/>
  <c r="A1675" i="30"/>
  <c r="D1674" i="30"/>
  <c r="C1674" i="30"/>
  <c r="B1674" i="30"/>
  <c r="H1674" i="30" s="1"/>
  <c r="A1674" i="30"/>
  <c r="D1673" i="30"/>
  <c r="C1673" i="30"/>
  <c r="B1673" i="30"/>
  <c r="H1673" i="30" s="1"/>
  <c r="A1673" i="30"/>
  <c r="D1672" i="30"/>
  <c r="C1672" i="30"/>
  <c r="B1672" i="30"/>
  <c r="H1672" i="30" s="1"/>
  <c r="A1672" i="30"/>
  <c r="D1671" i="30"/>
  <c r="C1671" i="30"/>
  <c r="B1671" i="30"/>
  <c r="H1671" i="30" s="1"/>
  <c r="A1671" i="30"/>
  <c r="D1670" i="30"/>
  <c r="C1670" i="30"/>
  <c r="B1670" i="30"/>
  <c r="H1670" i="30" s="1"/>
  <c r="H1669" i="30" s="1"/>
  <c r="H1685" i="30" s="1"/>
  <c r="A1670" i="30"/>
  <c r="A1669" i="30"/>
  <c r="D1667" i="30"/>
  <c r="C1667" i="30"/>
  <c r="B1667" i="30"/>
  <c r="H1667" i="30" s="1"/>
  <c r="A1667" i="30"/>
  <c r="D1666" i="30"/>
  <c r="C1666" i="30"/>
  <c r="B1666" i="30"/>
  <c r="H1666" i="30" s="1"/>
  <c r="A1666" i="30"/>
  <c r="D1665" i="30"/>
  <c r="C1665" i="30"/>
  <c r="B1665" i="30"/>
  <c r="H1665" i="30" s="1"/>
  <c r="A1665" i="30"/>
  <c r="D1664" i="30"/>
  <c r="C1664" i="30"/>
  <c r="B1664" i="30"/>
  <c r="H1664" i="30" s="1"/>
  <c r="A1664" i="30"/>
  <c r="D1663" i="30"/>
  <c r="C1663" i="30"/>
  <c r="B1663" i="30"/>
  <c r="H1663" i="30" s="1"/>
  <c r="A1663" i="30"/>
  <c r="D1662" i="30"/>
  <c r="C1662" i="30"/>
  <c r="B1662" i="30"/>
  <c r="H1662" i="30" s="1"/>
  <c r="A1662" i="30"/>
  <c r="D1661" i="30"/>
  <c r="C1661" i="30"/>
  <c r="B1661" i="30"/>
  <c r="H1661" i="30" s="1"/>
  <c r="A1661" i="30"/>
  <c r="D1660" i="30"/>
  <c r="C1660" i="30"/>
  <c r="B1660" i="30"/>
  <c r="H1660" i="30" s="1"/>
  <c r="A1660" i="30"/>
  <c r="D1659" i="30"/>
  <c r="C1659" i="30"/>
  <c r="B1659" i="30"/>
  <c r="H1659" i="30" s="1"/>
  <c r="A1659" i="30"/>
  <c r="D1658" i="30"/>
  <c r="C1658" i="30"/>
  <c r="B1658" i="30"/>
  <c r="H1658" i="30" s="1"/>
  <c r="A1658" i="30"/>
  <c r="D1657" i="30"/>
  <c r="C1657" i="30"/>
  <c r="B1657" i="30"/>
  <c r="H1657" i="30" s="1"/>
  <c r="A1657" i="30"/>
  <c r="D1656" i="30"/>
  <c r="C1656" i="30"/>
  <c r="B1656" i="30"/>
  <c r="H1656" i="30" s="1"/>
  <c r="A1656" i="30"/>
  <c r="D1655" i="30"/>
  <c r="C1655" i="30"/>
  <c r="B1655" i="30"/>
  <c r="H1655" i="30" s="1"/>
  <c r="A1655" i="30"/>
  <c r="D1654" i="30"/>
  <c r="C1654" i="30"/>
  <c r="B1654" i="30"/>
  <c r="H1654" i="30" s="1"/>
  <c r="A1654" i="30"/>
  <c r="D1653" i="30"/>
  <c r="C1653" i="30"/>
  <c r="B1653" i="30"/>
  <c r="H1653" i="30" s="1"/>
  <c r="H1652" i="30" s="1"/>
  <c r="H1668" i="30" s="1"/>
  <c r="A1653" i="30"/>
  <c r="A1652" i="30"/>
  <c r="D1650" i="30"/>
  <c r="C1650" i="30"/>
  <c r="B1650" i="30"/>
  <c r="H1650" i="30" s="1"/>
  <c r="A1650" i="30"/>
  <c r="D1649" i="30"/>
  <c r="C1649" i="30"/>
  <c r="B1649" i="30"/>
  <c r="H1649" i="30" s="1"/>
  <c r="A1649" i="30"/>
  <c r="D1648" i="30"/>
  <c r="C1648" i="30"/>
  <c r="B1648" i="30"/>
  <c r="H1648" i="30" s="1"/>
  <c r="A1648" i="30"/>
  <c r="D1647" i="30"/>
  <c r="C1647" i="30"/>
  <c r="B1647" i="30"/>
  <c r="H1647" i="30" s="1"/>
  <c r="A1647" i="30"/>
  <c r="D1646" i="30"/>
  <c r="C1646" i="30"/>
  <c r="B1646" i="30"/>
  <c r="H1646" i="30" s="1"/>
  <c r="A1646" i="30"/>
  <c r="D1645" i="30"/>
  <c r="C1645" i="30"/>
  <c r="B1645" i="30"/>
  <c r="H1645" i="30" s="1"/>
  <c r="A1645" i="30"/>
  <c r="D1644" i="30"/>
  <c r="C1644" i="30"/>
  <c r="B1644" i="30"/>
  <c r="H1644" i="30" s="1"/>
  <c r="A1644" i="30"/>
  <c r="D1643" i="30"/>
  <c r="C1643" i="30"/>
  <c r="B1643" i="30"/>
  <c r="H1643" i="30" s="1"/>
  <c r="A1643" i="30"/>
  <c r="D1642" i="30"/>
  <c r="C1642" i="30"/>
  <c r="B1642" i="30"/>
  <c r="H1642" i="30" s="1"/>
  <c r="A1642" i="30"/>
  <c r="D1641" i="30"/>
  <c r="C1641" i="30"/>
  <c r="B1641" i="30"/>
  <c r="H1641" i="30" s="1"/>
  <c r="A1641" i="30"/>
  <c r="D1640" i="30"/>
  <c r="C1640" i="30"/>
  <c r="B1640" i="30"/>
  <c r="H1640" i="30" s="1"/>
  <c r="A1640" i="30"/>
  <c r="D1639" i="30"/>
  <c r="C1639" i="30"/>
  <c r="B1639" i="30"/>
  <c r="H1639" i="30" s="1"/>
  <c r="A1639" i="30"/>
  <c r="D1638" i="30"/>
  <c r="C1638" i="30"/>
  <c r="B1638" i="30"/>
  <c r="H1638" i="30" s="1"/>
  <c r="A1638" i="30"/>
  <c r="D1637" i="30"/>
  <c r="C1637" i="30"/>
  <c r="B1637" i="30"/>
  <c r="H1637" i="30" s="1"/>
  <c r="A1637" i="30"/>
  <c r="D1636" i="30"/>
  <c r="C1636" i="30"/>
  <c r="B1636" i="30"/>
  <c r="H1636" i="30" s="1"/>
  <c r="H1635" i="30" s="1"/>
  <c r="A1636" i="30"/>
  <c r="D1630" i="30"/>
  <c r="C1630" i="30"/>
  <c r="B1630" i="30"/>
  <c r="H1630" i="30" s="1"/>
  <c r="A1630" i="30"/>
  <c r="D1629" i="30"/>
  <c r="C1629" i="30"/>
  <c r="B1629" i="30"/>
  <c r="H1629" i="30" s="1"/>
  <c r="A1629" i="30"/>
  <c r="D1628" i="30"/>
  <c r="C1628" i="30"/>
  <c r="B1628" i="30"/>
  <c r="H1628" i="30" s="1"/>
  <c r="A1628" i="30"/>
  <c r="D1627" i="30"/>
  <c r="C1627" i="30"/>
  <c r="B1627" i="30"/>
  <c r="H1627" i="30" s="1"/>
  <c r="A1627" i="30"/>
  <c r="D1626" i="30"/>
  <c r="C1626" i="30"/>
  <c r="B1626" i="30"/>
  <c r="H1626" i="30" s="1"/>
  <c r="A1626" i="30"/>
  <c r="D1625" i="30"/>
  <c r="C1625" i="30"/>
  <c r="B1625" i="30"/>
  <c r="H1625" i="30" s="1"/>
  <c r="A1625" i="30"/>
  <c r="D1624" i="30"/>
  <c r="C1624" i="30"/>
  <c r="B1624" i="30"/>
  <c r="H1624" i="30" s="1"/>
  <c r="A1624" i="30"/>
  <c r="D1623" i="30"/>
  <c r="C1623" i="30"/>
  <c r="B1623" i="30"/>
  <c r="H1623" i="30" s="1"/>
  <c r="A1623" i="30"/>
  <c r="D1622" i="30"/>
  <c r="C1622" i="30"/>
  <c r="B1622" i="30"/>
  <c r="H1622" i="30" s="1"/>
  <c r="A1622" i="30"/>
  <c r="D1621" i="30"/>
  <c r="C1621" i="30"/>
  <c r="B1621" i="30"/>
  <c r="H1621" i="30" s="1"/>
  <c r="H1620" i="30" s="1"/>
  <c r="H1631" i="30" s="1"/>
  <c r="A1621" i="30"/>
  <c r="A1620" i="30"/>
  <c r="D1618" i="30"/>
  <c r="C1618" i="30"/>
  <c r="B1618" i="30"/>
  <c r="H1618" i="30" s="1"/>
  <c r="A1618" i="30"/>
  <c r="D1617" i="30"/>
  <c r="C1617" i="30"/>
  <c r="B1617" i="30"/>
  <c r="H1617" i="30" s="1"/>
  <c r="A1617" i="30"/>
  <c r="D1616" i="30"/>
  <c r="C1616" i="30"/>
  <c r="B1616" i="30"/>
  <c r="H1616" i="30" s="1"/>
  <c r="A1616" i="30"/>
  <c r="D1615" i="30"/>
  <c r="C1615" i="30"/>
  <c r="B1615" i="30"/>
  <c r="H1615" i="30" s="1"/>
  <c r="A1615" i="30"/>
  <c r="D1614" i="30"/>
  <c r="C1614" i="30"/>
  <c r="B1614" i="30"/>
  <c r="H1614" i="30" s="1"/>
  <c r="A1614" i="30"/>
  <c r="D1613" i="30"/>
  <c r="C1613" i="30"/>
  <c r="B1613" i="30"/>
  <c r="H1613" i="30" s="1"/>
  <c r="A1613" i="30"/>
  <c r="D1612" i="30"/>
  <c r="C1612" i="30"/>
  <c r="B1612" i="30"/>
  <c r="H1612" i="30" s="1"/>
  <c r="A1612" i="30"/>
  <c r="D1611" i="30"/>
  <c r="C1611" i="30"/>
  <c r="B1611" i="30"/>
  <c r="H1611" i="30" s="1"/>
  <c r="A1611" i="30"/>
  <c r="D1610" i="30"/>
  <c r="C1610" i="30"/>
  <c r="B1610" i="30"/>
  <c r="H1610" i="30" s="1"/>
  <c r="A1610" i="30"/>
  <c r="D1609" i="30"/>
  <c r="C1609" i="30"/>
  <c r="B1609" i="30"/>
  <c r="H1609" i="30" s="1"/>
  <c r="A1609" i="30"/>
  <c r="D1608" i="30"/>
  <c r="C1608" i="30"/>
  <c r="B1608" i="30"/>
  <c r="H1608" i="30" s="1"/>
  <c r="A1608" i="30"/>
  <c r="D1607" i="30"/>
  <c r="C1607" i="30"/>
  <c r="B1607" i="30"/>
  <c r="H1607" i="30" s="1"/>
  <c r="A1607" i="30"/>
  <c r="D1606" i="30"/>
  <c r="C1606" i="30"/>
  <c r="B1606" i="30"/>
  <c r="H1606" i="30" s="1"/>
  <c r="A1606" i="30"/>
  <c r="D1605" i="30"/>
  <c r="C1605" i="30"/>
  <c r="B1605" i="30"/>
  <c r="H1605" i="30" s="1"/>
  <c r="A1605" i="30"/>
  <c r="D1604" i="30"/>
  <c r="C1604" i="30"/>
  <c r="B1604" i="30"/>
  <c r="H1604" i="30" s="1"/>
  <c r="H1603" i="30" s="1"/>
  <c r="H1619" i="30" s="1"/>
  <c r="A1604" i="30"/>
  <c r="A1603" i="30"/>
  <c r="D1601" i="30"/>
  <c r="C1601" i="30"/>
  <c r="B1601" i="30"/>
  <c r="H1601" i="30" s="1"/>
  <c r="A1601" i="30"/>
  <c r="D1600" i="30"/>
  <c r="C1600" i="30"/>
  <c r="B1600" i="30"/>
  <c r="H1600" i="30" s="1"/>
  <c r="A1600" i="30"/>
  <c r="D1599" i="30"/>
  <c r="C1599" i="30"/>
  <c r="B1599" i="30"/>
  <c r="H1599" i="30" s="1"/>
  <c r="A1599" i="30"/>
  <c r="D1598" i="30"/>
  <c r="C1598" i="30"/>
  <c r="B1598" i="30"/>
  <c r="H1598" i="30" s="1"/>
  <c r="A1598" i="30"/>
  <c r="D1597" i="30"/>
  <c r="C1597" i="30"/>
  <c r="B1597" i="30"/>
  <c r="H1597" i="30" s="1"/>
  <c r="A1597" i="30"/>
  <c r="D1596" i="30"/>
  <c r="C1596" i="30"/>
  <c r="B1596" i="30"/>
  <c r="H1596" i="30" s="1"/>
  <c r="A1596" i="30"/>
  <c r="D1595" i="30"/>
  <c r="C1595" i="30"/>
  <c r="B1595" i="30"/>
  <c r="H1595" i="30" s="1"/>
  <c r="A1595" i="30"/>
  <c r="D1594" i="30"/>
  <c r="C1594" i="30"/>
  <c r="B1594" i="30"/>
  <c r="H1594" i="30" s="1"/>
  <c r="A1594" i="30"/>
  <c r="D1593" i="30"/>
  <c r="C1593" i="30"/>
  <c r="B1593" i="30"/>
  <c r="H1593" i="30"/>
  <c r="A1593" i="30"/>
  <c r="D1592" i="30"/>
  <c r="C1592" i="30"/>
  <c r="B1592" i="30"/>
  <c r="H1592" i="30" s="1"/>
  <c r="A1592" i="30"/>
  <c r="D1591" i="30"/>
  <c r="C1591" i="30"/>
  <c r="B1591" i="30"/>
  <c r="H1591" i="30" s="1"/>
  <c r="A1591" i="30"/>
  <c r="D1590" i="30"/>
  <c r="C1590" i="30"/>
  <c r="B1590" i="30"/>
  <c r="H1590" i="30" s="1"/>
  <c r="A1590" i="30"/>
  <c r="D1589" i="30"/>
  <c r="C1589" i="30"/>
  <c r="B1589" i="30"/>
  <c r="H1589" i="30" s="1"/>
  <c r="A1589" i="30"/>
  <c r="D1588" i="30"/>
  <c r="C1588" i="30"/>
  <c r="B1588" i="30"/>
  <c r="H1588" i="30" s="1"/>
  <c r="A1588" i="30"/>
  <c r="D1587" i="30"/>
  <c r="C1587" i="30"/>
  <c r="B1587" i="30"/>
  <c r="H1587" i="30" s="1"/>
  <c r="H1586" i="30" s="1"/>
  <c r="H1602" i="30" s="1"/>
  <c r="A1587" i="30"/>
  <c r="A1586" i="30"/>
  <c r="D1584" i="30"/>
  <c r="C1584" i="30"/>
  <c r="B1584" i="30"/>
  <c r="H1584" i="30" s="1"/>
  <c r="A1584" i="30"/>
  <c r="D1583" i="30"/>
  <c r="C1583" i="30"/>
  <c r="B1583" i="30"/>
  <c r="H1583" i="30" s="1"/>
  <c r="A1583" i="30"/>
  <c r="D1582" i="30"/>
  <c r="C1582" i="30"/>
  <c r="B1582" i="30"/>
  <c r="H1582" i="30" s="1"/>
  <c r="A1582" i="30"/>
  <c r="D1581" i="30"/>
  <c r="C1581" i="30"/>
  <c r="B1581" i="30"/>
  <c r="H1581" i="30" s="1"/>
  <c r="A1581" i="30"/>
  <c r="D1580" i="30"/>
  <c r="C1580" i="30"/>
  <c r="B1580" i="30"/>
  <c r="H1580" i="30" s="1"/>
  <c r="A1580" i="30"/>
  <c r="D1579" i="30"/>
  <c r="C1579" i="30"/>
  <c r="B1579" i="30"/>
  <c r="H1579" i="30" s="1"/>
  <c r="A1579" i="30"/>
  <c r="D1578" i="30"/>
  <c r="C1578" i="30"/>
  <c r="B1578" i="30"/>
  <c r="H1578" i="30" s="1"/>
  <c r="A1578" i="30"/>
  <c r="D1577" i="30"/>
  <c r="C1577" i="30"/>
  <c r="B1577" i="30"/>
  <c r="H1577" i="30" s="1"/>
  <c r="A1577" i="30"/>
  <c r="D1576" i="30"/>
  <c r="C1576" i="30"/>
  <c r="B1576" i="30"/>
  <c r="H1576" i="30" s="1"/>
  <c r="A1576" i="30"/>
  <c r="D1575" i="30"/>
  <c r="C1575" i="30"/>
  <c r="B1575" i="30"/>
  <c r="H1575" i="30" s="1"/>
  <c r="A1575" i="30"/>
  <c r="D1574" i="30"/>
  <c r="C1574" i="30"/>
  <c r="B1574" i="30"/>
  <c r="H1574" i="30" s="1"/>
  <c r="A1574" i="30"/>
  <c r="D1573" i="30"/>
  <c r="C1573" i="30"/>
  <c r="B1573" i="30"/>
  <c r="H1573" i="30" s="1"/>
  <c r="A1573" i="30"/>
  <c r="D1572" i="30"/>
  <c r="C1572" i="30"/>
  <c r="B1572" i="30"/>
  <c r="H1572" i="30" s="1"/>
  <c r="A1572" i="30"/>
  <c r="D1571" i="30"/>
  <c r="C1571" i="30"/>
  <c r="B1571" i="30"/>
  <c r="H1571" i="30" s="1"/>
  <c r="A1571" i="30"/>
  <c r="D1570" i="30"/>
  <c r="C1570" i="30"/>
  <c r="B1570" i="30"/>
  <c r="H1570" i="30" s="1"/>
  <c r="H1569" i="30" s="1"/>
  <c r="H1568" i="30" s="1"/>
  <c r="H1632" i="30" s="1"/>
  <c r="A1570" i="30"/>
  <c r="D1565" i="30"/>
  <c r="C1565" i="30"/>
  <c r="B1565" i="30"/>
  <c r="H1565" i="30" s="1"/>
  <c r="A1565" i="30"/>
  <c r="D1564" i="30"/>
  <c r="C1564" i="30"/>
  <c r="B1564" i="30"/>
  <c r="H1564" i="30" s="1"/>
  <c r="A1564" i="30"/>
  <c r="D1563" i="30"/>
  <c r="C1563" i="30"/>
  <c r="B1563" i="30"/>
  <c r="H1563" i="30" s="1"/>
  <c r="A1563" i="30"/>
  <c r="D1562" i="30"/>
  <c r="C1562" i="30"/>
  <c r="B1562" i="30"/>
  <c r="H1562" i="30" s="1"/>
  <c r="A1562" i="30"/>
  <c r="D1561" i="30"/>
  <c r="C1561" i="30"/>
  <c r="B1561" i="30"/>
  <c r="H1561" i="30" s="1"/>
  <c r="A1561" i="30"/>
  <c r="D1560" i="30"/>
  <c r="C1560" i="30"/>
  <c r="B1560" i="30"/>
  <c r="H1560" i="30" s="1"/>
  <c r="A1560" i="30"/>
  <c r="D1559" i="30"/>
  <c r="C1559" i="30"/>
  <c r="B1559" i="30"/>
  <c r="H1559" i="30" s="1"/>
  <c r="A1559" i="30"/>
  <c r="D1558" i="30"/>
  <c r="C1558" i="30"/>
  <c r="B1558" i="30"/>
  <c r="H1558" i="30" s="1"/>
  <c r="A1558" i="30"/>
  <c r="D1557" i="30"/>
  <c r="C1557" i="30"/>
  <c r="B1557" i="30"/>
  <c r="H1557" i="30" s="1"/>
  <c r="A1557" i="30"/>
  <c r="D1556" i="30"/>
  <c r="C1556" i="30"/>
  <c r="B1556" i="30"/>
  <c r="H1556" i="30" s="1"/>
  <c r="H1555" i="30" s="1"/>
  <c r="H1566" i="30" s="1"/>
  <c r="A1556" i="30"/>
  <c r="A1555" i="30"/>
  <c r="D1553" i="30"/>
  <c r="C1553" i="30"/>
  <c r="B1553" i="30"/>
  <c r="H1553" i="30" s="1"/>
  <c r="A1553" i="30"/>
  <c r="D1552" i="30"/>
  <c r="C1552" i="30"/>
  <c r="B1552" i="30"/>
  <c r="H1552" i="30" s="1"/>
  <c r="A1552" i="30"/>
  <c r="D1551" i="30"/>
  <c r="C1551" i="30"/>
  <c r="B1551" i="30"/>
  <c r="H1551" i="30" s="1"/>
  <c r="A1551" i="30"/>
  <c r="D1550" i="30"/>
  <c r="C1550" i="30"/>
  <c r="B1550" i="30"/>
  <c r="H1550" i="30" s="1"/>
  <c r="A1550" i="30"/>
  <c r="D1549" i="30"/>
  <c r="C1549" i="30"/>
  <c r="B1549" i="30"/>
  <c r="H1549" i="30" s="1"/>
  <c r="A1549" i="30"/>
  <c r="D1548" i="30"/>
  <c r="C1548" i="30"/>
  <c r="B1548" i="30"/>
  <c r="H1548" i="30" s="1"/>
  <c r="A1548" i="30"/>
  <c r="D1547" i="30"/>
  <c r="C1547" i="30"/>
  <c r="B1547" i="30"/>
  <c r="H1547" i="30" s="1"/>
  <c r="A1547" i="30"/>
  <c r="D1546" i="30"/>
  <c r="C1546" i="30"/>
  <c r="B1546" i="30"/>
  <c r="H1546" i="30" s="1"/>
  <c r="A1546" i="30"/>
  <c r="D1545" i="30"/>
  <c r="C1545" i="30"/>
  <c r="B1545" i="30"/>
  <c r="H1545" i="30" s="1"/>
  <c r="A1545" i="30"/>
  <c r="D1544" i="30"/>
  <c r="C1544" i="30"/>
  <c r="B1544" i="30"/>
  <c r="H1544" i="30" s="1"/>
  <c r="A1544" i="30"/>
  <c r="D1543" i="30"/>
  <c r="C1543" i="30"/>
  <c r="B1543" i="30"/>
  <c r="H1543" i="30" s="1"/>
  <c r="A1543" i="30"/>
  <c r="D1542" i="30"/>
  <c r="C1542" i="30"/>
  <c r="B1542" i="30"/>
  <c r="H1542" i="30" s="1"/>
  <c r="A1542" i="30"/>
  <c r="D1541" i="30"/>
  <c r="C1541" i="30"/>
  <c r="B1541" i="30"/>
  <c r="H1541" i="30" s="1"/>
  <c r="A1541" i="30"/>
  <c r="D1540" i="30"/>
  <c r="C1540" i="30"/>
  <c r="B1540" i="30"/>
  <c r="H1540" i="30" s="1"/>
  <c r="A1540" i="30"/>
  <c r="D1539" i="30"/>
  <c r="C1539" i="30"/>
  <c r="B1539" i="30"/>
  <c r="H1539" i="30" s="1"/>
  <c r="H1538" i="30" s="1"/>
  <c r="H1554" i="30" s="1"/>
  <c r="A1539" i="30"/>
  <c r="A1538" i="30"/>
  <c r="D1536" i="30"/>
  <c r="C1536" i="30"/>
  <c r="B1536" i="30"/>
  <c r="H1536" i="30" s="1"/>
  <c r="A1536" i="30"/>
  <c r="D1535" i="30"/>
  <c r="C1535" i="30"/>
  <c r="B1535" i="30"/>
  <c r="H1535" i="30" s="1"/>
  <c r="A1535" i="30"/>
  <c r="D1534" i="30"/>
  <c r="C1534" i="30"/>
  <c r="B1534" i="30"/>
  <c r="H1534" i="30" s="1"/>
  <c r="A1534" i="30"/>
  <c r="D1533" i="30"/>
  <c r="C1533" i="30"/>
  <c r="B1533" i="30"/>
  <c r="H1533" i="30" s="1"/>
  <c r="A1533" i="30"/>
  <c r="D1532" i="30"/>
  <c r="C1532" i="30"/>
  <c r="B1532" i="30"/>
  <c r="H1532" i="30" s="1"/>
  <c r="A1532" i="30"/>
  <c r="D1531" i="30"/>
  <c r="C1531" i="30"/>
  <c r="B1531" i="30"/>
  <c r="H1531" i="30" s="1"/>
  <c r="A1531" i="30"/>
  <c r="D1530" i="30"/>
  <c r="C1530" i="30"/>
  <c r="B1530" i="30"/>
  <c r="H1530" i="30" s="1"/>
  <c r="A1530" i="30"/>
  <c r="D1529" i="30"/>
  <c r="C1529" i="30"/>
  <c r="B1529" i="30"/>
  <c r="H1529" i="30" s="1"/>
  <c r="A1529" i="30"/>
  <c r="D1528" i="30"/>
  <c r="C1528" i="30"/>
  <c r="B1528" i="30"/>
  <c r="H1528" i="30" s="1"/>
  <c r="A1528" i="30"/>
  <c r="D1527" i="30"/>
  <c r="C1527" i="30"/>
  <c r="B1527" i="30"/>
  <c r="H1527" i="30" s="1"/>
  <c r="A1527" i="30"/>
  <c r="D1526" i="30"/>
  <c r="C1526" i="30"/>
  <c r="B1526" i="30"/>
  <c r="H1526" i="30" s="1"/>
  <c r="A1526" i="30"/>
  <c r="D1525" i="30"/>
  <c r="C1525" i="30"/>
  <c r="B1525" i="30"/>
  <c r="H1525" i="30" s="1"/>
  <c r="A1525" i="30"/>
  <c r="D1524" i="30"/>
  <c r="C1524" i="30"/>
  <c r="B1524" i="30"/>
  <c r="H1524" i="30" s="1"/>
  <c r="A1524" i="30"/>
  <c r="D1523" i="30"/>
  <c r="C1523" i="30"/>
  <c r="B1523" i="30"/>
  <c r="H1523" i="30" s="1"/>
  <c r="A1523" i="30"/>
  <c r="D1522" i="30"/>
  <c r="C1522" i="30"/>
  <c r="B1522" i="30"/>
  <c r="H1522" i="30" s="1"/>
  <c r="H1521" i="30" s="1"/>
  <c r="H1537" i="30" s="1"/>
  <c r="A1522" i="30"/>
  <c r="A1521" i="30"/>
  <c r="D1519" i="30"/>
  <c r="C1519" i="30"/>
  <c r="B1519" i="30"/>
  <c r="H1519" i="30" s="1"/>
  <c r="A1519" i="30"/>
  <c r="D1518" i="30"/>
  <c r="C1518" i="30"/>
  <c r="B1518" i="30"/>
  <c r="H1518" i="30" s="1"/>
  <c r="A1518" i="30"/>
  <c r="D1517" i="30"/>
  <c r="C1517" i="30"/>
  <c r="B1517" i="30"/>
  <c r="H1517" i="30" s="1"/>
  <c r="A1517" i="30"/>
  <c r="D1516" i="30"/>
  <c r="C1516" i="30"/>
  <c r="B1516" i="30"/>
  <c r="H1516" i="30" s="1"/>
  <c r="A1516" i="30"/>
  <c r="D1515" i="30"/>
  <c r="C1515" i="30"/>
  <c r="B1515" i="30"/>
  <c r="H1515" i="30" s="1"/>
  <c r="A1515" i="30"/>
  <c r="D1514" i="30"/>
  <c r="C1514" i="30"/>
  <c r="B1514" i="30"/>
  <c r="H1514" i="30" s="1"/>
  <c r="A1514" i="30"/>
  <c r="D1513" i="30"/>
  <c r="C1513" i="30"/>
  <c r="B1513" i="30"/>
  <c r="H1513" i="30" s="1"/>
  <c r="A1513" i="30"/>
  <c r="D1512" i="30"/>
  <c r="C1512" i="30"/>
  <c r="B1512" i="30"/>
  <c r="H1512" i="30" s="1"/>
  <c r="A1512" i="30"/>
  <c r="D1511" i="30"/>
  <c r="C1511" i="30"/>
  <c r="B1511" i="30"/>
  <c r="H1511" i="30" s="1"/>
  <c r="A1511" i="30"/>
  <c r="D1510" i="30"/>
  <c r="C1510" i="30"/>
  <c r="B1510" i="30"/>
  <c r="H1510" i="30" s="1"/>
  <c r="A1510" i="30"/>
  <c r="D1509" i="30"/>
  <c r="C1509" i="30"/>
  <c r="B1509" i="30"/>
  <c r="H1509" i="30" s="1"/>
  <c r="A1509" i="30"/>
  <c r="D1508" i="30"/>
  <c r="C1508" i="30"/>
  <c r="B1508" i="30"/>
  <c r="H1508" i="30" s="1"/>
  <c r="A1508" i="30"/>
  <c r="D1507" i="30"/>
  <c r="C1507" i="30"/>
  <c r="B1507" i="30"/>
  <c r="H1507" i="30" s="1"/>
  <c r="A1507" i="30"/>
  <c r="D1506" i="30"/>
  <c r="C1506" i="30"/>
  <c r="B1506" i="30"/>
  <c r="H1506" i="30" s="1"/>
  <c r="A1506" i="30"/>
  <c r="D1505" i="30"/>
  <c r="C1505" i="30"/>
  <c r="B1505" i="30"/>
  <c r="H1505" i="30" s="1"/>
  <c r="H1504" i="30" s="1"/>
  <c r="H1520" i="30" s="1"/>
  <c r="A1505" i="30"/>
  <c r="D1500" i="30"/>
  <c r="C1500" i="30"/>
  <c r="B1500" i="30"/>
  <c r="H1500" i="30" s="1"/>
  <c r="A1500" i="30"/>
  <c r="D1499" i="30"/>
  <c r="C1499" i="30"/>
  <c r="B1499" i="30"/>
  <c r="H1499" i="30" s="1"/>
  <c r="A1499" i="30"/>
  <c r="D1498" i="30"/>
  <c r="C1498" i="30"/>
  <c r="B1498" i="30"/>
  <c r="H1498" i="30" s="1"/>
  <c r="A1498" i="30"/>
  <c r="D1497" i="30"/>
  <c r="C1497" i="30"/>
  <c r="B1497" i="30"/>
  <c r="H1497" i="30" s="1"/>
  <c r="A1497" i="30"/>
  <c r="D1496" i="30"/>
  <c r="C1496" i="30"/>
  <c r="B1496" i="30"/>
  <c r="H1496" i="30" s="1"/>
  <c r="A1496" i="30"/>
  <c r="D1495" i="30"/>
  <c r="C1495" i="30"/>
  <c r="B1495" i="30"/>
  <c r="H1495" i="30" s="1"/>
  <c r="A1495" i="30"/>
  <c r="D1494" i="30"/>
  <c r="C1494" i="30"/>
  <c r="B1494" i="30"/>
  <c r="H1494" i="30" s="1"/>
  <c r="A1494" i="30"/>
  <c r="D1493" i="30"/>
  <c r="C1493" i="30"/>
  <c r="B1493" i="30"/>
  <c r="H1493" i="30" s="1"/>
  <c r="A1493" i="30"/>
  <c r="D1492" i="30"/>
  <c r="C1492" i="30"/>
  <c r="B1492" i="30"/>
  <c r="H1492" i="30" s="1"/>
  <c r="A1492" i="30"/>
  <c r="D1491" i="30"/>
  <c r="C1491" i="30"/>
  <c r="B1491" i="30"/>
  <c r="H1491" i="30" s="1"/>
  <c r="H1490" i="30" s="1"/>
  <c r="H1501" i="30" s="1"/>
  <c r="A1491" i="30"/>
  <c r="A1490" i="30"/>
  <c r="D1488" i="30"/>
  <c r="C1488" i="30"/>
  <c r="B1488" i="30"/>
  <c r="H1488" i="30" s="1"/>
  <c r="A1488" i="30"/>
  <c r="D1487" i="30"/>
  <c r="C1487" i="30"/>
  <c r="B1487" i="30"/>
  <c r="H1487" i="30" s="1"/>
  <c r="A1487" i="30"/>
  <c r="D1486" i="30"/>
  <c r="C1486" i="30"/>
  <c r="B1486" i="30"/>
  <c r="H1486" i="30" s="1"/>
  <c r="A1486" i="30"/>
  <c r="D1485" i="30"/>
  <c r="C1485" i="30"/>
  <c r="B1485" i="30"/>
  <c r="H1485" i="30" s="1"/>
  <c r="A1485" i="30"/>
  <c r="D1484" i="30"/>
  <c r="C1484" i="30"/>
  <c r="B1484" i="30"/>
  <c r="H1484" i="30" s="1"/>
  <c r="A1484" i="30"/>
  <c r="D1483" i="30"/>
  <c r="C1483" i="30"/>
  <c r="B1483" i="30"/>
  <c r="H1483" i="30" s="1"/>
  <c r="A1483" i="30"/>
  <c r="D1482" i="30"/>
  <c r="C1482" i="30"/>
  <c r="B1482" i="30"/>
  <c r="H1482" i="30" s="1"/>
  <c r="A1482" i="30"/>
  <c r="D1481" i="30"/>
  <c r="C1481" i="30"/>
  <c r="B1481" i="30"/>
  <c r="H1481" i="30" s="1"/>
  <c r="A1481" i="30"/>
  <c r="D1480" i="30"/>
  <c r="C1480" i="30"/>
  <c r="B1480" i="30"/>
  <c r="H1480" i="30" s="1"/>
  <c r="A1480" i="30"/>
  <c r="D1479" i="30"/>
  <c r="C1479" i="30"/>
  <c r="B1479" i="30"/>
  <c r="H1479" i="30" s="1"/>
  <c r="A1479" i="30"/>
  <c r="D1478" i="30"/>
  <c r="C1478" i="30"/>
  <c r="B1478" i="30"/>
  <c r="H1478" i="30" s="1"/>
  <c r="A1478" i="30"/>
  <c r="D1477" i="30"/>
  <c r="C1477" i="30"/>
  <c r="B1477" i="30"/>
  <c r="H1477" i="30" s="1"/>
  <c r="A1477" i="30"/>
  <c r="D1476" i="30"/>
  <c r="C1476" i="30"/>
  <c r="B1476" i="30"/>
  <c r="H1476" i="30" s="1"/>
  <c r="A1476" i="30"/>
  <c r="D1475" i="30"/>
  <c r="C1475" i="30"/>
  <c r="B1475" i="30"/>
  <c r="H1475" i="30" s="1"/>
  <c r="A1475" i="30"/>
  <c r="D1474" i="30"/>
  <c r="C1474" i="30"/>
  <c r="B1474" i="30"/>
  <c r="H1474" i="30" s="1"/>
  <c r="H1473" i="30" s="1"/>
  <c r="H1489" i="30" s="1"/>
  <c r="A1474" i="30"/>
  <c r="A1473" i="30"/>
  <c r="D1471" i="30"/>
  <c r="C1471" i="30"/>
  <c r="B1471" i="30"/>
  <c r="H1471" i="30" s="1"/>
  <c r="A1471" i="30"/>
  <c r="D1470" i="30"/>
  <c r="C1470" i="30"/>
  <c r="B1470" i="30"/>
  <c r="H1470" i="30" s="1"/>
  <c r="A1470" i="30"/>
  <c r="D1469" i="30"/>
  <c r="C1469" i="30"/>
  <c r="B1469" i="30"/>
  <c r="H1469" i="30" s="1"/>
  <c r="A1469" i="30"/>
  <c r="D1468" i="30"/>
  <c r="C1468" i="30"/>
  <c r="B1468" i="30"/>
  <c r="H1468" i="30" s="1"/>
  <c r="A1468" i="30"/>
  <c r="D1467" i="30"/>
  <c r="C1467" i="30"/>
  <c r="B1467" i="30"/>
  <c r="H1467" i="30" s="1"/>
  <c r="A1467" i="30"/>
  <c r="D1466" i="30"/>
  <c r="C1466" i="30"/>
  <c r="B1466" i="30"/>
  <c r="H1466" i="30" s="1"/>
  <c r="A1466" i="30"/>
  <c r="D1465" i="30"/>
  <c r="C1465" i="30"/>
  <c r="B1465" i="30"/>
  <c r="H1465" i="30" s="1"/>
  <c r="A1465" i="30"/>
  <c r="D1464" i="30"/>
  <c r="C1464" i="30"/>
  <c r="B1464" i="30"/>
  <c r="H1464" i="30" s="1"/>
  <c r="A1464" i="30"/>
  <c r="D1463" i="30"/>
  <c r="C1463" i="30"/>
  <c r="B1463" i="30"/>
  <c r="H1463" i="30" s="1"/>
  <c r="A1463" i="30"/>
  <c r="D1462" i="30"/>
  <c r="C1462" i="30"/>
  <c r="B1462" i="30"/>
  <c r="H1462" i="30" s="1"/>
  <c r="A1462" i="30"/>
  <c r="D1461" i="30"/>
  <c r="C1461" i="30"/>
  <c r="B1461" i="30"/>
  <c r="H1461" i="30" s="1"/>
  <c r="A1461" i="30"/>
  <c r="D1460" i="30"/>
  <c r="C1460" i="30"/>
  <c r="B1460" i="30"/>
  <c r="H1460" i="30" s="1"/>
  <c r="A1460" i="30"/>
  <c r="D1459" i="30"/>
  <c r="C1459" i="30"/>
  <c r="B1459" i="30"/>
  <c r="H1459" i="30" s="1"/>
  <c r="A1459" i="30"/>
  <c r="D1458" i="30"/>
  <c r="C1458" i="30"/>
  <c r="B1458" i="30"/>
  <c r="H1458" i="30" s="1"/>
  <c r="A1458" i="30"/>
  <c r="D1457" i="30"/>
  <c r="C1457" i="30"/>
  <c r="B1457" i="30"/>
  <c r="H1457" i="30" s="1"/>
  <c r="H1456" i="30" s="1"/>
  <c r="H1472" i="30" s="1"/>
  <c r="A1457" i="30"/>
  <c r="A1456" i="30"/>
  <c r="D1454" i="30"/>
  <c r="C1454" i="30"/>
  <c r="B1454" i="30"/>
  <c r="H1454" i="30" s="1"/>
  <c r="A1454" i="30"/>
  <c r="D1453" i="30"/>
  <c r="C1453" i="30"/>
  <c r="B1453" i="30"/>
  <c r="H1453" i="30" s="1"/>
  <c r="A1453" i="30"/>
  <c r="D1452" i="30"/>
  <c r="C1452" i="30"/>
  <c r="B1452" i="30"/>
  <c r="H1452" i="30" s="1"/>
  <c r="A1452" i="30"/>
  <c r="D1451" i="30"/>
  <c r="C1451" i="30"/>
  <c r="B1451" i="30"/>
  <c r="H1451" i="30" s="1"/>
  <c r="A1451" i="30"/>
  <c r="D1450" i="30"/>
  <c r="C1450" i="30"/>
  <c r="B1450" i="30"/>
  <c r="H1450" i="30" s="1"/>
  <c r="A1450" i="30"/>
  <c r="D1449" i="30"/>
  <c r="C1449" i="30"/>
  <c r="B1449" i="30"/>
  <c r="H1449" i="30" s="1"/>
  <c r="A1449" i="30"/>
  <c r="D1448" i="30"/>
  <c r="C1448" i="30"/>
  <c r="B1448" i="30"/>
  <c r="H1448" i="30" s="1"/>
  <c r="A1448" i="30"/>
  <c r="D1447" i="30"/>
  <c r="C1447" i="30"/>
  <c r="B1447" i="30"/>
  <c r="H1447" i="30" s="1"/>
  <c r="A1447" i="30"/>
  <c r="D1446" i="30"/>
  <c r="C1446" i="30"/>
  <c r="B1446" i="30"/>
  <c r="H1446" i="30" s="1"/>
  <c r="A1446" i="30"/>
  <c r="D1445" i="30"/>
  <c r="C1445" i="30"/>
  <c r="B1445" i="30"/>
  <c r="H1445" i="30" s="1"/>
  <c r="A1445" i="30"/>
  <c r="D1444" i="30"/>
  <c r="C1444" i="30"/>
  <c r="B1444" i="30"/>
  <c r="H1444" i="30" s="1"/>
  <c r="A1444" i="30"/>
  <c r="D1443" i="30"/>
  <c r="C1443" i="30"/>
  <c r="B1443" i="30"/>
  <c r="H1443" i="30" s="1"/>
  <c r="A1443" i="30"/>
  <c r="D1442" i="30"/>
  <c r="C1442" i="30"/>
  <c r="B1442" i="30"/>
  <c r="H1442" i="30" s="1"/>
  <c r="A1442" i="30"/>
  <c r="D1441" i="30"/>
  <c r="C1441" i="30"/>
  <c r="B1441" i="30"/>
  <c r="H1441" i="30" s="1"/>
  <c r="A1441" i="30"/>
  <c r="D1440" i="30"/>
  <c r="C1440" i="30"/>
  <c r="B1440" i="30"/>
  <c r="H1440" i="30" s="1"/>
  <c r="H1439" i="30" s="1"/>
  <c r="H1438" i="30" s="1"/>
  <c r="H1502" i="30" s="1"/>
  <c r="A1440" i="30"/>
  <c r="D1435" i="30"/>
  <c r="C1435" i="30"/>
  <c r="B1435" i="30"/>
  <c r="H1435" i="30" s="1"/>
  <c r="A1435" i="30"/>
  <c r="D1434" i="30"/>
  <c r="C1434" i="30"/>
  <c r="B1434" i="30"/>
  <c r="H1434" i="30" s="1"/>
  <c r="A1434" i="30"/>
  <c r="D1433" i="30"/>
  <c r="C1433" i="30"/>
  <c r="B1433" i="30"/>
  <c r="H1433" i="30" s="1"/>
  <c r="A1433" i="30"/>
  <c r="D1432" i="30"/>
  <c r="C1432" i="30"/>
  <c r="B1432" i="30"/>
  <c r="H1432" i="30" s="1"/>
  <c r="A1432" i="30"/>
  <c r="D1431" i="30"/>
  <c r="C1431" i="30"/>
  <c r="B1431" i="30"/>
  <c r="H1431" i="30" s="1"/>
  <c r="A1431" i="30"/>
  <c r="D1430" i="30"/>
  <c r="C1430" i="30"/>
  <c r="B1430" i="30"/>
  <c r="H1430" i="30" s="1"/>
  <c r="A1430" i="30"/>
  <c r="D1429" i="30"/>
  <c r="C1429" i="30"/>
  <c r="B1429" i="30"/>
  <c r="H1429" i="30" s="1"/>
  <c r="A1429" i="30"/>
  <c r="D1428" i="30"/>
  <c r="C1428" i="30"/>
  <c r="B1428" i="30"/>
  <c r="H1428" i="30" s="1"/>
  <c r="A1428" i="30"/>
  <c r="D1427" i="30"/>
  <c r="C1427" i="30"/>
  <c r="B1427" i="30"/>
  <c r="H1427" i="30" s="1"/>
  <c r="A1427" i="30"/>
  <c r="D1426" i="30"/>
  <c r="C1426" i="30"/>
  <c r="B1426" i="30"/>
  <c r="H1426" i="30" s="1"/>
  <c r="H1425" i="30" s="1"/>
  <c r="H1436" i="30" s="1"/>
  <c r="A1426" i="30"/>
  <c r="A1425" i="30"/>
  <c r="D1423" i="30"/>
  <c r="C1423" i="30"/>
  <c r="B1423" i="30"/>
  <c r="H1423" i="30" s="1"/>
  <c r="A1423" i="30"/>
  <c r="D1422" i="30"/>
  <c r="C1422" i="30"/>
  <c r="B1422" i="30"/>
  <c r="H1422" i="30" s="1"/>
  <c r="A1422" i="30"/>
  <c r="D1421" i="30"/>
  <c r="C1421" i="30"/>
  <c r="B1421" i="30"/>
  <c r="H1421" i="30" s="1"/>
  <c r="A1421" i="30"/>
  <c r="D1420" i="30"/>
  <c r="C1420" i="30"/>
  <c r="B1420" i="30"/>
  <c r="H1420" i="30" s="1"/>
  <c r="A1420" i="30"/>
  <c r="D1419" i="30"/>
  <c r="C1419" i="30"/>
  <c r="B1419" i="30"/>
  <c r="H1419" i="30" s="1"/>
  <c r="A1419" i="30"/>
  <c r="D1418" i="30"/>
  <c r="C1418" i="30"/>
  <c r="B1418" i="30"/>
  <c r="H1418" i="30" s="1"/>
  <c r="A1418" i="30"/>
  <c r="D1417" i="30"/>
  <c r="C1417" i="30"/>
  <c r="B1417" i="30"/>
  <c r="H1417" i="30" s="1"/>
  <c r="A1417" i="30"/>
  <c r="D1416" i="30"/>
  <c r="C1416" i="30"/>
  <c r="B1416" i="30"/>
  <c r="H1416" i="30" s="1"/>
  <c r="A1416" i="30"/>
  <c r="D1415" i="30"/>
  <c r="C1415" i="30"/>
  <c r="B1415" i="30"/>
  <c r="H1415" i="30" s="1"/>
  <c r="A1415" i="30"/>
  <c r="D1414" i="30"/>
  <c r="C1414" i="30"/>
  <c r="B1414" i="30"/>
  <c r="H1414" i="30" s="1"/>
  <c r="A1414" i="30"/>
  <c r="D1413" i="30"/>
  <c r="C1413" i="30"/>
  <c r="B1413" i="30"/>
  <c r="H1413" i="30" s="1"/>
  <c r="A1413" i="30"/>
  <c r="D1412" i="30"/>
  <c r="C1412" i="30"/>
  <c r="B1412" i="30"/>
  <c r="H1412" i="30" s="1"/>
  <c r="A1412" i="30"/>
  <c r="D1411" i="30"/>
  <c r="C1411" i="30"/>
  <c r="B1411" i="30"/>
  <c r="H1411" i="30" s="1"/>
  <c r="A1411" i="30"/>
  <c r="D1410" i="30"/>
  <c r="C1410" i="30"/>
  <c r="B1410" i="30"/>
  <c r="H1410" i="30" s="1"/>
  <c r="A1410" i="30"/>
  <c r="D1409" i="30"/>
  <c r="C1409" i="30"/>
  <c r="B1409" i="30"/>
  <c r="H1409" i="30" s="1"/>
  <c r="H1408" i="30" s="1"/>
  <c r="H1424" i="30" s="1"/>
  <c r="A1409" i="30"/>
  <c r="A1408" i="30"/>
  <c r="D1406" i="30"/>
  <c r="C1406" i="30"/>
  <c r="B1406" i="30"/>
  <c r="H1406" i="30" s="1"/>
  <c r="A1406" i="30"/>
  <c r="D1405" i="30"/>
  <c r="C1405" i="30"/>
  <c r="B1405" i="30"/>
  <c r="H1405" i="30" s="1"/>
  <c r="A1405" i="30"/>
  <c r="D1404" i="30"/>
  <c r="C1404" i="30"/>
  <c r="B1404" i="30"/>
  <c r="H1404" i="30" s="1"/>
  <c r="A1404" i="30"/>
  <c r="D1403" i="30"/>
  <c r="C1403" i="30"/>
  <c r="B1403" i="30"/>
  <c r="H1403" i="30" s="1"/>
  <c r="A1403" i="30"/>
  <c r="D1402" i="30"/>
  <c r="C1402" i="30"/>
  <c r="B1402" i="30"/>
  <c r="H1402" i="30" s="1"/>
  <c r="A1402" i="30"/>
  <c r="D1401" i="30"/>
  <c r="C1401" i="30"/>
  <c r="B1401" i="30"/>
  <c r="H1401" i="30" s="1"/>
  <c r="A1401" i="30"/>
  <c r="D1400" i="30"/>
  <c r="C1400" i="30"/>
  <c r="B1400" i="30"/>
  <c r="H1400" i="30" s="1"/>
  <c r="A1400" i="30"/>
  <c r="D1399" i="30"/>
  <c r="C1399" i="30"/>
  <c r="B1399" i="30"/>
  <c r="H1399" i="30" s="1"/>
  <c r="A1399" i="30"/>
  <c r="D1398" i="30"/>
  <c r="C1398" i="30"/>
  <c r="B1398" i="30"/>
  <c r="H1398" i="30" s="1"/>
  <c r="A1398" i="30"/>
  <c r="D1397" i="30"/>
  <c r="C1397" i="30"/>
  <c r="B1397" i="30"/>
  <c r="H1397" i="30" s="1"/>
  <c r="A1397" i="30"/>
  <c r="D1396" i="30"/>
  <c r="C1396" i="30"/>
  <c r="B1396" i="30"/>
  <c r="H1396" i="30" s="1"/>
  <c r="A1396" i="30"/>
  <c r="D1395" i="30"/>
  <c r="C1395" i="30"/>
  <c r="B1395" i="30"/>
  <c r="H1395" i="30" s="1"/>
  <c r="A1395" i="30"/>
  <c r="D1394" i="30"/>
  <c r="C1394" i="30"/>
  <c r="B1394" i="30"/>
  <c r="H1394" i="30" s="1"/>
  <c r="A1394" i="30"/>
  <c r="D1393" i="30"/>
  <c r="C1393" i="30"/>
  <c r="B1393" i="30"/>
  <c r="H1393" i="30" s="1"/>
  <c r="A1393" i="30"/>
  <c r="D1392" i="30"/>
  <c r="C1392" i="30"/>
  <c r="B1392" i="30"/>
  <c r="H1392" i="30" s="1"/>
  <c r="H1391" i="30" s="1"/>
  <c r="H1407" i="30" s="1"/>
  <c r="A1392" i="30"/>
  <c r="A1391" i="30"/>
  <c r="D1389" i="30"/>
  <c r="C1389" i="30"/>
  <c r="B1389" i="30"/>
  <c r="H1389" i="30" s="1"/>
  <c r="A1389" i="30"/>
  <c r="D1388" i="30"/>
  <c r="C1388" i="30"/>
  <c r="B1388" i="30"/>
  <c r="H1388" i="30" s="1"/>
  <c r="A1388" i="30"/>
  <c r="D1387" i="30"/>
  <c r="C1387" i="30"/>
  <c r="B1387" i="30"/>
  <c r="H1387" i="30" s="1"/>
  <c r="A1387" i="30"/>
  <c r="D1386" i="30"/>
  <c r="C1386" i="30"/>
  <c r="B1386" i="30"/>
  <c r="H1386" i="30" s="1"/>
  <c r="A1386" i="30"/>
  <c r="D1385" i="30"/>
  <c r="C1385" i="30"/>
  <c r="B1385" i="30"/>
  <c r="H1385" i="30" s="1"/>
  <c r="A1385" i="30"/>
  <c r="D1384" i="30"/>
  <c r="C1384" i="30"/>
  <c r="B1384" i="30"/>
  <c r="H1384" i="30" s="1"/>
  <c r="A1384" i="30"/>
  <c r="D1383" i="30"/>
  <c r="C1383" i="30"/>
  <c r="B1383" i="30"/>
  <c r="H1383" i="30" s="1"/>
  <c r="A1383" i="30"/>
  <c r="D1382" i="30"/>
  <c r="C1382" i="30"/>
  <c r="B1382" i="30"/>
  <c r="H1382" i="30" s="1"/>
  <c r="A1382" i="30"/>
  <c r="D1381" i="30"/>
  <c r="C1381" i="30"/>
  <c r="B1381" i="30"/>
  <c r="H1381" i="30" s="1"/>
  <c r="A1381" i="30"/>
  <c r="D1380" i="30"/>
  <c r="C1380" i="30"/>
  <c r="B1380" i="30"/>
  <c r="H1380" i="30" s="1"/>
  <c r="A1380" i="30"/>
  <c r="D1379" i="30"/>
  <c r="C1379" i="30"/>
  <c r="B1379" i="30"/>
  <c r="H1379" i="30" s="1"/>
  <c r="A1379" i="30"/>
  <c r="D1378" i="30"/>
  <c r="C1378" i="30"/>
  <c r="B1378" i="30"/>
  <c r="H1378" i="30" s="1"/>
  <c r="A1378" i="30"/>
  <c r="D1377" i="30"/>
  <c r="C1377" i="30"/>
  <c r="B1377" i="30"/>
  <c r="H1377" i="30" s="1"/>
  <c r="A1377" i="30"/>
  <c r="D1376" i="30"/>
  <c r="C1376" i="30"/>
  <c r="B1376" i="30"/>
  <c r="H1376" i="30" s="1"/>
  <c r="A1376" i="30"/>
  <c r="D1375" i="30"/>
  <c r="C1375" i="30"/>
  <c r="B1375" i="30"/>
  <c r="H1375" i="30" s="1"/>
  <c r="H1374" i="30" s="1"/>
  <c r="H1373" i="30" s="1"/>
  <c r="H1437" i="30" s="1"/>
  <c r="A1375" i="30"/>
  <c r="D1370" i="30"/>
  <c r="C1370" i="30"/>
  <c r="B1370" i="30"/>
  <c r="H1370" i="30" s="1"/>
  <c r="A1370" i="30"/>
  <c r="D1369" i="30"/>
  <c r="C1369" i="30"/>
  <c r="B1369" i="30"/>
  <c r="H1369" i="30" s="1"/>
  <c r="A1369" i="30"/>
  <c r="D1368" i="30"/>
  <c r="C1368" i="30"/>
  <c r="B1368" i="30"/>
  <c r="H1368" i="30" s="1"/>
  <c r="A1368" i="30"/>
  <c r="D1367" i="30"/>
  <c r="C1367" i="30"/>
  <c r="B1367" i="30"/>
  <c r="H1367" i="30" s="1"/>
  <c r="A1367" i="30"/>
  <c r="D1366" i="30"/>
  <c r="C1366" i="30"/>
  <c r="B1366" i="30"/>
  <c r="H1366" i="30" s="1"/>
  <c r="A1366" i="30"/>
  <c r="D1365" i="30"/>
  <c r="C1365" i="30"/>
  <c r="B1365" i="30"/>
  <c r="H1365" i="30" s="1"/>
  <c r="A1365" i="30"/>
  <c r="D1364" i="30"/>
  <c r="C1364" i="30"/>
  <c r="B1364" i="30"/>
  <c r="H1364" i="30"/>
  <c r="A1364" i="30"/>
  <c r="D1363" i="30"/>
  <c r="C1363" i="30"/>
  <c r="B1363" i="30"/>
  <c r="H1363" i="30" s="1"/>
  <c r="A1363" i="30"/>
  <c r="D1362" i="30"/>
  <c r="C1362" i="30"/>
  <c r="B1362" i="30"/>
  <c r="H1362" i="30" s="1"/>
  <c r="A1362" i="30"/>
  <c r="D1361" i="30"/>
  <c r="C1361" i="30"/>
  <c r="B1361" i="30"/>
  <c r="H1361" i="30" s="1"/>
  <c r="H1360" i="30" s="1"/>
  <c r="H1371" i="30" s="1"/>
  <c r="A1361" i="30"/>
  <c r="A1360" i="30"/>
  <c r="D1358" i="30"/>
  <c r="C1358" i="30"/>
  <c r="B1358" i="30"/>
  <c r="H1358" i="30" s="1"/>
  <c r="A1358" i="30"/>
  <c r="D1357" i="30"/>
  <c r="C1357" i="30"/>
  <c r="B1357" i="30"/>
  <c r="H1357" i="30" s="1"/>
  <c r="A1357" i="30"/>
  <c r="D1356" i="30"/>
  <c r="C1356" i="30"/>
  <c r="B1356" i="30"/>
  <c r="H1356" i="30" s="1"/>
  <c r="A1356" i="30"/>
  <c r="D1355" i="30"/>
  <c r="C1355" i="30"/>
  <c r="B1355" i="30"/>
  <c r="H1355" i="30" s="1"/>
  <c r="A1355" i="30"/>
  <c r="D1354" i="30"/>
  <c r="C1354" i="30"/>
  <c r="B1354" i="30"/>
  <c r="H1354" i="30" s="1"/>
  <c r="A1354" i="30"/>
  <c r="D1353" i="30"/>
  <c r="C1353" i="30"/>
  <c r="B1353" i="30"/>
  <c r="H1353" i="30" s="1"/>
  <c r="A1353" i="30"/>
  <c r="D1352" i="30"/>
  <c r="C1352" i="30"/>
  <c r="B1352" i="30"/>
  <c r="H1352" i="30" s="1"/>
  <c r="A1352" i="30"/>
  <c r="D1351" i="30"/>
  <c r="C1351" i="30"/>
  <c r="B1351" i="30"/>
  <c r="H1351" i="30" s="1"/>
  <c r="A1351" i="30"/>
  <c r="D1350" i="30"/>
  <c r="C1350" i="30"/>
  <c r="B1350" i="30"/>
  <c r="H1350" i="30" s="1"/>
  <c r="A1350" i="30"/>
  <c r="D1349" i="30"/>
  <c r="C1349" i="30"/>
  <c r="B1349" i="30"/>
  <c r="H1349" i="30" s="1"/>
  <c r="A1349" i="30"/>
  <c r="D1348" i="30"/>
  <c r="C1348" i="30"/>
  <c r="B1348" i="30"/>
  <c r="H1348" i="30" s="1"/>
  <c r="A1348" i="30"/>
  <c r="D1347" i="30"/>
  <c r="C1347" i="30"/>
  <c r="B1347" i="30"/>
  <c r="H1347" i="30" s="1"/>
  <c r="A1347" i="30"/>
  <c r="D1346" i="30"/>
  <c r="C1346" i="30"/>
  <c r="B1346" i="30"/>
  <c r="H1346" i="30" s="1"/>
  <c r="A1346" i="30"/>
  <c r="D1345" i="30"/>
  <c r="C1345" i="30"/>
  <c r="B1345" i="30"/>
  <c r="H1345" i="30" s="1"/>
  <c r="A1345" i="30"/>
  <c r="D1344" i="30"/>
  <c r="C1344" i="30"/>
  <c r="B1344" i="30"/>
  <c r="H1344" i="30" s="1"/>
  <c r="H1343" i="30" s="1"/>
  <c r="H1359" i="30" s="1"/>
  <c r="A1344" i="30"/>
  <c r="A1343" i="30"/>
  <c r="D1341" i="30"/>
  <c r="C1341" i="30"/>
  <c r="B1341" i="30"/>
  <c r="H1341" i="30" s="1"/>
  <c r="A1341" i="30"/>
  <c r="D1340" i="30"/>
  <c r="C1340" i="30"/>
  <c r="B1340" i="30"/>
  <c r="H1340" i="30" s="1"/>
  <c r="A1340" i="30"/>
  <c r="D1339" i="30"/>
  <c r="C1339" i="30"/>
  <c r="B1339" i="30"/>
  <c r="H1339" i="30" s="1"/>
  <c r="A1339" i="30"/>
  <c r="D1338" i="30"/>
  <c r="C1338" i="30"/>
  <c r="B1338" i="30"/>
  <c r="H1338" i="30" s="1"/>
  <c r="A1338" i="30"/>
  <c r="D1337" i="30"/>
  <c r="C1337" i="30"/>
  <c r="B1337" i="30"/>
  <c r="H1337" i="30" s="1"/>
  <c r="A1337" i="30"/>
  <c r="D1336" i="30"/>
  <c r="C1336" i="30"/>
  <c r="B1336" i="30"/>
  <c r="H1336" i="30" s="1"/>
  <c r="A1336" i="30"/>
  <c r="D1335" i="30"/>
  <c r="C1335" i="30"/>
  <c r="B1335" i="30"/>
  <c r="H1335" i="30" s="1"/>
  <c r="A1335" i="30"/>
  <c r="D1334" i="30"/>
  <c r="C1334" i="30"/>
  <c r="B1334" i="30"/>
  <c r="H1334" i="30" s="1"/>
  <c r="A1334" i="30"/>
  <c r="D1333" i="30"/>
  <c r="C1333" i="30"/>
  <c r="B1333" i="30"/>
  <c r="H1333" i="30" s="1"/>
  <c r="A1333" i="30"/>
  <c r="D1332" i="30"/>
  <c r="C1332" i="30"/>
  <c r="B1332" i="30"/>
  <c r="H1332" i="30" s="1"/>
  <c r="A1332" i="30"/>
  <c r="D1331" i="30"/>
  <c r="C1331" i="30"/>
  <c r="B1331" i="30"/>
  <c r="H1331" i="30" s="1"/>
  <c r="A1331" i="30"/>
  <c r="D1330" i="30"/>
  <c r="C1330" i="30"/>
  <c r="B1330" i="30"/>
  <c r="H1330" i="30" s="1"/>
  <c r="A1330" i="30"/>
  <c r="D1329" i="30"/>
  <c r="C1329" i="30"/>
  <c r="B1329" i="30"/>
  <c r="H1329" i="30" s="1"/>
  <c r="A1329" i="30"/>
  <c r="D1328" i="30"/>
  <c r="C1328" i="30"/>
  <c r="B1328" i="30"/>
  <c r="H1328" i="30" s="1"/>
  <c r="A1328" i="30"/>
  <c r="D1327" i="30"/>
  <c r="C1327" i="30"/>
  <c r="B1327" i="30"/>
  <c r="H1327" i="30" s="1"/>
  <c r="H1326" i="30" s="1"/>
  <c r="H1342" i="30" s="1"/>
  <c r="A1327" i="30"/>
  <c r="A1326" i="30"/>
  <c r="D1324" i="30"/>
  <c r="C1324" i="30"/>
  <c r="B1324" i="30"/>
  <c r="H1324" i="30" s="1"/>
  <c r="A1324" i="30"/>
  <c r="D1323" i="30"/>
  <c r="C1323" i="30"/>
  <c r="B1323" i="30"/>
  <c r="H1323" i="30" s="1"/>
  <c r="A1323" i="30"/>
  <c r="D1322" i="30"/>
  <c r="C1322" i="30"/>
  <c r="B1322" i="30"/>
  <c r="H1322" i="30" s="1"/>
  <c r="A1322" i="30"/>
  <c r="D1321" i="30"/>
  <c r="C1321" i="30"/>
  <c r="B1321" i="30"/>
  <c r="H1321" i="30" s="1"/>
  <c r="A1321" i="30"/>
  <c r="D1320" i="30"/>
  <c r="C1320" i="30"/>
  <c r="B1320" i="30"/>
  <c r="H1320" i="30" s="1"/>
  <c r="A1320" i="30"/>
  <c r="D1319" i="30"/>
  <c r="C1319" i="30"/>
  <c r="B1319" i="30"/>
  <c r="H1319" i="30" s="1"/>
  <c r="A1319" i="30"/>
  <c r="D1318" i="30"/>
  <c r="C1318" i="30"/>
  <c r="B1318" i="30"/>
  <c r="H1318" i="30" s="1"/>
  <c r="A1318" i="30"/>
  <c r="D1317" i="30"/>
  <c r="C1317" i="30"/>
  <c r="B1317" i="30"/>
  <c r="H1317" i="30" s="1"/>
  <c r="A1317" i="30"/>
  <c r="D1316" i="30"/>
  <c r="C1316" i="30"/>
  <c r="B1316" i="30"/>
  <c r="H1316" i="30" s="1"/>
  <c r="A1316" i="30"/>
  <c r="D1315" i="30"/>
  <c r="C1315" i="30"/>
  <c r="B1315" i="30"/>
  <c r="H1315" i="30" s="1"/>
  <c r="A1315" i="30"/>
  <c r="D1314" i="30"/>
  <c r="C1314" i="30"/>
  <c r="B1314" i="30"/>
  <c r="H1314" i="30" s="1"/>
  <c r="A1314" i="30"/>
  <c r="D1313" i="30"/>
  <c r="C1313" i="30"/>
  <c r="B1313" i="30"/>
  <c r="H1313" i="30" s="1"/>
  <c r="A1313" i="30"/>
  <c r="D1312" i="30"/>
  <c r="C1312" i="30"/>
  <c r="B1312" i="30"/>
  <c r="H1312" i="30" s="1"/>
  <c r="A1312" i="30"/>
  <c r="D1311" i="30"/>
  <c r="C1311" i="30"/>
  <c r="B1311" i="30"/>
  <c r="H1311" i="30" s="1"/>
  <c r="A1311" i="30"/>
  <c r="D1310" i="30"/>
  <c r="C1310" i="30"/>
  <c r="B1310" i="30"/>
  <c r="H1310" i="30" s="1"/>
  <c r="H1309" i="30" s="1"/>
  <c r="H1325" i="30" s="1"/>
  <c r="A1310" i="30"/>
  <c r="D1304" i="30"/>
  <c r="C1304" i="30"/>
  <c r="B1304" i="30"/>
  <c r="H1304" i="30" s="1"/>
  <c r="A1304" i="30"/>
  <c r="D1303" i="30"/>
  <c r="C1303" i="30"/>
  <c r="B1303" i="30"/>
  <c r="H1303" i="30" s="1"/>
  <c r="A1303" i="30"/>
  <c r="D1302" i="30"/>
  <c r="C1302" i="30"/>
  <c r="B1302" i="30"/>
  <c r="H1302" i="30" s="1"/>
  <c r="A1302" i="30"/>
  <c r="D1301" i="30"/>
  <c r="C1301" i="30"/>
  <c r="B1301" i="30"/>
  <c r="H1301" i="30" s="1"/>
  <c r="A1301" i="30"/>
  <c r="D1300" i="30"/>
  <c r="C1300" i="30"/>
  <c r="B1300" i="30"/>
  <c r="H1300" i="30" s="1"/>
  <c r="A1300" i="30"/>
  <c r="D1299" i="30"/>
  <c r="C1299" i="30"/>
  <c r="B1299" i="30"/>
  <c r="H1299" i="30" s="1"/>
  <c r="A1299" i="30"/>
  <c r="D1298" i="30"/>
  <c r="C1298" i="30"/>
  <c r="B1298" i="30"/>
  <c r="H1298" i="30" s="1"/>
  <c r="A1298" i="30"/>
  <c r="D1297" i="30"/>
  <c r="C1297" i="30"/>
  <c r="B1297" i="30"/>
  <c r="H1297" i="30" s="1"/>
  <c r="A1297" i="30"/>
  <c r="D1296" i="30"/>
  <c r="C1296" i="30"/>
  <c r="B1296" i="30"/>
  <c r="H1296" i="30" s="1"/>
  <c r="A1296" i="30"/>
  <c r="D1295" i="30"/>
  <c r="C1295" i="30"/>
  <c r="B1295" i="30"/>
  <c r="H1295" i="30" s="1"/>
  <c r="H1294" i="30" s="1"/>
  <c r="H1305" i="30" s="1"/>
  <c r="A1295" i="30"/>
  <c r="A1294" i="30"/>
  <c r="D1292" i="30"/>
  <c r="C1292" i="30"/>
  <c r="B1292" i="30"/>
  <c r="H1292" i="30" s="1"/>
  <c r="A1292" i="30"/>
  <c r="D1291" i="30"/>
  <c r="C1291" i="30"/>
  <c r="B1291" i="30"/>
  <c r="H1291" i="30" s="1"/>
  <c r="A1291" i="30"/>
  <c r="D1290" i="30"/>
  <c r="C1290" i="30"/>
  <c r="B1290" i="30"/>
  <c r="H1290" i="30" s="1"/>
  <c r="A1290" i="30"/>
  <c r="D1289" i="30"/>
  <c r="C1289" i="30"/>
  <c r="B1289" i="30"/>
  <c r="H1289" i="30" s="1"/>
  <c r="A1289" i="30"/>
  <c r="D1288" i="30"/>
  <c r="C1288" i="30"/>
  <c r="B1288" i="30"/>
  <c r="H1288" i="30" s="1"/>
  <c r="A1288" i="30"/>
  <c r="D1287" i="30"/>
  <c r="C1287" i="30"/>
  <c r="B1287" i="30"/>
  <c r="H1287" i="30" s="1"/>
  <c r="A1287" i="30"/>
  <c r="D1286" i="30"/>
  <c r="C1286" i="30"/>
  <c r="B1286" i="30"/>
  <c r="H1286" i="30" s="1"/>
  <c r="A1286" i="30"/>
  <c r="D1285" i="30"/>
  <c r="C1285" i="30"/>
  <c r="B1285" i="30"/>
  <c r="H1285" i="30" s="1"/>
  <c r="A1285" i="30"/>
  <c r="D1284" i="30"/>
  <c r="C1284" i="30"/>
  <c r="B1284" i="30"/>
  <c r="H1284" i="30" s="1"/>
  <c r="A1284" i="30"/>
  <c r="D1283" i="30"/>
  <c r="C1283" i="30"/>
  <c r="B1283" i="30"/>
  <c r="H1283" i="30" s="1"/>
  <c r="A1283" i="30"/>
  <c r="D1282" i="30"/>
  <c r="C1282" i="30"/>
  <c r="B1282" i="30"/>
  <c r="H1282" i="30" s="1"/>
  <c r="A1282" i="30"/>
  <c r="D1281" i="30"/>
  <c r="C1281" i="30"/>
  <c r="B1281" i="30"/>
  <c r="H1281" i="30" s="1"/>
  <c r="A1281" i="30"/>
  <c r="D1280" i="30"/>
  <c r="C1280" i="30"/>
  <c r="B1280" i="30"/>
  <c r="H1280" i="30" s="1"/>
  <c r="A1280" i="30"/>
  <c r="D1279" i="30"/>
  <c r="C1279" i="30"/>
  <c r="B1279" i="30"/>
  <c r="H1279" i="30" s="1"/>
  <c r="A1279" i="30"/>
  <c r="D1278" i="30"/>
  <c r="C1278" i="30"/>
  <c r="B1278" i="30"/>
  <c r="H1278" i="30" s="1"/>
  <c r="H1277" i="30" s="1"/>
  <c r="H1293" i="30" s="1"/>
  <c r="A1278" i="30"/>
  <c r="A1277" i="30"/>
  <c r="D1275" i="30"/>
  <c r="C1275" i="30"/>
  <c r="B1275" i="30"/>
  <c r="H1275" i="30" s="1"/>
  <c r="A1275" i="30"/>
  <c r="D1274" i="30"/>
  <c r="C1274" i="30"/>
  <c r="B1274" i="30"/>
  <c r="H1274" i="30" s="1"/>
  <c r="A1274" i="30"/>
  <c r="D1273" i="30"/>
  <c r="C1273" i="30"/>
  <c r="B1273" i="30"/>
  <c r="H1273" i="30" s="1"/>
  <c r="A1273" i="30"/>
  <c r="D1272" i="30"/>
  <c r="C1272" i="30"/>
  <c r="B1272" i="30"/>
  <c r="H1272" i="30" s="1"/>
  <c r="A1272" i="30"/>
  <c r="D1271" i="30"/>
  <c r="C1271" i="30"/>
  <c r="B1271" i="30"/>
  <c r="H1271" i="30" s="1"/>
  <c r="A1271" i="30"/>
  <c r="D1270" i="30"/>
  <c r="C1270" i="30"/>
  <c r="B1270" i="30"/>
  <c r="H1270" i="30" s="1"/>
  <c r="A1270" i="30"/>
  <c r="D1269" i="30"/>
  <c r="C1269" i="30"/>
  <c r="B1269" i="30"/>
  <c r="H1269" i="30" s="1"/>
  <c r="A1269" i="30"/>
  <c r="D1268" i="30"/>
  <c r="C1268" i="30"/>
  <c r="B1268" i="30"/>
  <c r="H1268" i="30" s="1"/>
  <c r="A1268" i="30"/>
  <c r="D1267" i="30"/>
  <c r="C1267" i="30"/>
  <c r="B1267" i="30"/>
  <c r="H1267" i="30" s="1"/>
  <c r="A1267" i="30"/>
  <c r="D1266" i="30"/>
  <c r="C1266" i="30"/>
  <c r="B1266" i="30"/>
  <c r="H1266" i="30" s="1"/>
  <c r="A1266" i="30"/>
  <c r="D1265" i="30"/>
  <c r="C1265" i="30"/>
  <c r="B1265" i="30"/>
  <c r="H1265" i="30" s="1"/>
  <c r="A1265" i="30"/>
  <c r="D1264" i="30"/>
  <c r="C1264" i="30"/>
  <c r="B1264" i="30"/>
  <c r="H1264" i="30" s="1"/>
  <c r="A1264" i="30"/>
  <c r="D1263" i="30"/>
  <c r="C1263" i="30"/>
  <c r="B1263" i="30"/>
  <c r="H1263" i="30" s="1"/>
  <c r="A1263" i="30"/>
  <c r="D1262" i="30"/>
  <c r="C1262" i="30"/>
  <c r="B1262" i="30"/>
  <c r="H1262" i="30" s="1"/>
  <c r="A1262" i="30"/>
  <c r="D1261" i="30"/>
  <c r="C1261" i="30"/>
  <c r="B1261" i="30"/>
  <c r="H1261" i="30" s="1"/>
  <c r="H1260" i="30" s="1"/>
  <c r="H1276" i="30" s="1"/>
  <c r="A1261" i="30"/>
  <c r="A1260" i="30"/>
  <c r="D1258" i="30"/>
  <c r="C1258" i="30"/>
  <c r="B1258" i="30"/>
  <c r="H1258" i="30" s="1"/>
  <c r="A1258" i="30"/>
  <c r="D1257" i="30"/>
  <c r="C1257" i="30"/>
  <c r="B1257" i="30"/>
  <c r="H1257" i="30" s="1"/>
  <c r="A1257" i="30"/>
  <c r="D1256" i="30"/>
  <c r="C1256" i="30"/>
  <c r="B1256" i="30"/>
  <c r="H1256" i="30" s="1"/>
  <c r="A1256" i="30"/>
  <c r="D1255" i="30"/>
  <c r="C1255" i="30"/>
  <c r="B1255" i="30"/>
  <c r="H1255" i="30" s="1"/>
  <c r="A1255" i="30"/>
  <c r="D1254" i="30"/>
  <c r="C1254" i="30"/>
  <c r="B1254" i="30"/>
  <c r="H1254" i="30" s="1"/>
  <c r="A1254" i="30"/>
  <c r="D1253" i="30"/>
  <c r="C1253" i="30"/>
  <c r="B1253" i="30"/>
  <c r="H1253" i="30" s="1"/>
  <c r="A1253" i="30"/>
  <c r="D1252" i="30"/>
  <c r="C1252" i="30"/>
  <c r="B1252" i="30"/>
  <c r="H1252" i="30" s="1"/>
  <c r="A1252" i="30"/>
  <c r="D1251" i="30"/>
  <c r="C1251" i="30"/>
  <c r="B1251" i="30"/>
  <c r="H1251" i="30" s="1"/>
  <c r="A1251" i="30"/>
  <c r="D1250" i="30"/>
  <c r="C1250" i="30"/>
  <c r="B1250" i="30"/>
  <c r="H1250" i="30" s="1"/>
  <c r="A1250" i="30"/>
  <c r="D1249" i="30"/>
  <c r="C1249" i="30"/>
  <c r="B1249" i="30"/>
  <c r="H1249" i="30" s="1"/>
  <c r="A1249" i="30"/>
  <c r="D1248" i="30"/>
  <c r="C1248" i="30"/>
  <c r="B1248" i="30"/>
  <c r="H1248" i="30" s="1"/>
  <c r="A1248" i="30"/>
  <c r="D1247" i="30"/>
  <c r="C1247" i="30"/>
  <c r="B1247" i="30"/>
  <c r="H1247" i="30" s="1"/>
  <c r="A1247" i="30"/>
  <c r="D1246" i="30"/>
  <c r="C1246" i="30"/>
  <c r="B1246" i="30"/>
  <c r="H1246" i="30" s="1"/>
  <c r="A1246" i="30"/>
  <c r="D1245" i="30"/>
  <c r="C1245" i="30"/>
  <c r="B1245" i="30"/>
  <c r="H1245" i="30" s="1"/>
  <c r="A1245" i="30"/>
  <c r="D1244" i="30"/>
  <c r="C1244" i="30"/>
  <c r="B1244" i="30"/>
  <c r="H1244" i="30" s="1"/>
  <c r="H1243" i="30" s="1"/>
  <c r="H1242" i="30" s="1"/>
  <c r="H1306" i="30" s="1"/>
  <c r="A1244" i="30"/>
  <c r="D1239" i="30"/>
  <c r="C1239" i="30"/>
  <c r="B1239" i="30"/>
  <c r="H1239" i="30" s="1"/>
  <c r="A1239" i="30"/>
  <c r="D1238" i="30"/>
  <c r="C1238" i="30"/>
  <c r="B1238" i="30"/>
  <c r="H1238" i="30" s="1"/>
  <c r="A1238" i="30"/>
  <c r="D1237" i="30"/>
  <c r="C1237" i="30"/>
  <c r="B1237" i="30"/>
  <c r="H1237" i="30" s="1"/>
  <c r="A1237" i="30"/>
  <c r="D1236" i="30"/>
  <c r="C1236" i="30"/>
  <c r="B1236" i="30"/>
  <c r="H1236" i="30" s="1"/>
  <c r="A1236" i="30"/>
  <c r="D1235" i="30"/>
  <c r="C1235" i="30"/>
  <c r="B1235" i="30"/>
  <c r="H1235" i="30" s="1"/>
  <c r="A1235" i="30"/>
  <c r="D1234" i="30"/>
  <c r="C1234" i="30"/>
  <c r="B1234" i="30"/>
  <c r="H1234" i="30" s="1"/>
  <c r="A1234" i="30"/>
  <c r="D1233" i="30"/>
  <c r="C1233" i="30"/>
  <c r="B1233" i="30"/>
  <c r="H1233" i="30" s="1"/>
  <c r="A1233" i="30"/>
  <c r="D1232" i="30"/>
  <c r="C1232" i="30"/>
  <c r="B1232" i="30"/>
  <c r="H1232" i="30" s="1"/>
  <c r="A1232" i="30"/>
  <c r="D1231" i="30"/>
  <c r="C1231" i="30"/>
  <c r="B1231" i="30"/>
  <c r="H1231" i="30" s="1"/>
  <c r="A1231" i="30"/>
  <c r="D1230" i="30"/>
  <c r="C1230" i="30"/>
  <c r="B1230" i="30"/>
  <c r="H1230" i="30" s="1"/>
  <c r="H1229" i="30" s="1"/>
  <c r="H1240" i="30" s="1"/>
  <c r="A1230" i="30"/>
  <c r="A1229" i="30"/>
  <c r="D1227" i="30"/>
  <c r="C1227" i="30"/>
  <c r="B1227" i="30"/>
  <c r="H1227" i="30" s="1"/>
  <c r="A1227" i="30"/>
  <c r="D1226" i="30"/>
  <c r="C1226" i="30"/>
  <c r="B1226" i="30"/>
  <c r="H1226" i="30" s="1"/>
  <c r="A1226" i="30"/>
  <c r="D1225" i="30"/>
  <c r="C1225" i="30"/>
  <c r="B1225" i="30"/>
  <c r="H1225" i="30" s="1"/>
  <c r="A1225" i="30"/>
  <c r="D1224" i="30"/>
  <c r="C1224" i="30"/>
  <c r="B1224" i="30"/>
  <c r="H1224" i="30" s="1"/>
  <c r="A1224" i="30"/>
  <c r="D1223" i="30"/>
  <c r="C1223" i="30"/>
  <c r="B1223" i="30"/>
  <c r="H1223" i="30" s="1"/>
  <c r="A1223" i="30"/>
  <c r="D1222" i="30"/>
  <c r="C1222" i="30"/>
  <c r="B1222" i="30"/>
  <c r="H1222" i="30" s="1"/>
  <c r="A1222" i="30"/>
  <c r="D1221" i="30"/>
  <c r="C1221" i="30"/>
  <c r="B1221" i="30"/>
  <c r="H1221" i="30" s="1"/>
  <c r="A1221" i="30"/>
  <c r="D1220" i="30"/>
  <c r="C1220" i="30"/>
  <c r="B1220" i="30"/>
  <c r="H1220" i="30" s="1"/>
  <c r="A1220" i="30"/>
  <c r="D1219" i="30"/>
  <c r="C1219" i="30"/>
  <c r="B1219" i="30"/>
  <c r="H1219" i="30" s="1"/>
  <c r="A1219" i="30"/>
  <c r="D1218" i="30"/>
  <c r="C1218" i="30"/>
  <c r="B1218" i="30"/>
  <c r="H1218" i="30" s="1"/>
  <c r="A1218" i="30"/>
  <c r="D1217" i="30"/>
  <c r="C1217" i="30"/>
  <c r="B1217" i="30"/>
  <c r="H1217" i="30" s="1"/>
  <c r="A1217" i="30"/>
  <c r="D1216" i="30"/>
  <c r="C1216" i="30"/>
  <c r="B1216" i="30"/>
  <c r="H1216" i="30" s="1"/>
  <c r="A1216" i="30"/>
  <c r="D1215" i="30"/>
  <c r="C1215" i="30"/>
  <c r="B1215" i="30"/>
  <c r="H1215" i="30" s="1"/>
  <c r="A1215" i="30"/>
  <c r="D1214" i="30"/>
  <c r="C1214" i="30"/>
  <c r="B1214" i="30"/>
  <c r="H1214" i="30" s="1"/>
  <c r="A1214" i="30"/>
  <c r="D1213" i="30"/>
  <c r="C1213" i="30"/>
  <c r="B1213" i="30"/>
  <c r="H1213" i="30" s="1"/>
  <c r="H1212" i="30" s="1"/>
  <c r="H1228" i="30" s="1"/>
  <c r="A1213" i="30"/>
  <c r="A1212" i="30"/>
  <c r="D1210" i="30"/>
  <c r="C1210" i="30"/>
  <c r="B1210" i="30"/>
  <c r="H1210" i="30" s="1"/>
  <c r="A1210" i="30"/>
  <c r="D1209" i="30"/>
  <c r="C1209" i="30"/>
  <c r="B1209" i="30"/>
  <c r="H1209" i="30" s="1"/>
  <c r="A1209" i="30"/>
  <c r="D1208" i="30"/>
  <c r="C1208" i="30"/>
  <c r="B1208" i="30"/>
  <c r="H1208" i="30" s="1"/>
  <c r="A1208" i="30"/>
  <c r="D1207" i="30"/>
  <c r="C1207" i="30"/>
  <c r="B1207" i="30"/>
  <c r="H1207" i="30" s="1"/>
  <c r="A1207" i="30"/>
  <c r="D1206" i="30"/>
  <c r="C1206" i="30"/>
  <c r="B1206" i="30"/>
  <c r="H1206" i="30" s="1"/>
  <c r="A1206" i="30"/>
  <c r="D1205" i="30"/>
  <c r="C1205" i="30"/>
  <c r="B1205" i="30"/>
  <c r="H1205" i="30" s="1"/>
  <c r="A1205" i="30"/>
  <c r="D1204" i="30"/>
  <c r="C1204" i="30"/>
  <c r="B1204" i="30"/>
  <c r="H1204" i="30" s="1"/>
  <c r="A1204" i="30"/>
  <c r="D1203" i="30"/>
  <c r="C1203" i="30"/>
  <c r="B1203" i="30"/>
  <c r="H1203" i="30" s="1"/>
  <c r="A1203" i="30"/>
  <c r="D1202" i="30"/>
  <c r="C1202" i="30"/>
  <c r="B1202" i="30"/>
  <c r="H1202" i="30" s="1"/>
  <c r="A1202" i="30"/>
  <c r="D1201" i="30"/>
  <c r="C1201" i="30"/>
  <c r="B1201" i="30"/>
  <c r="H1201" i="30" s="1"/>
  <c r="A1201" i="30"/>
  <c r="D1200" i="30"/>
  <c r="C1200" i="30"/>
  <c r="B1200" i="30"/>
  <c r="H1200" i="30" s="1"/>
  <c r="A1200" i="30"/>
  <c r="D1199" i="30"/>
  <c r="C1199" i="30"/>
  <c r="B1199" i="30"/>
  <c r="H1199" i="30" s="1"/>
  <c r="A1199" i="30"/>
  <c r="D1198" i="30"/>
  <c r="C1198" i="30"/>
  <c r="B1198" i="30"/>
  <c r="H1198" i="30" s="1"/>
  <c r="A1198" i="30"/>
  <c r="D1197" i="30"/>
  <c r="C1197" i="30"/>
  <c r="B1197" i="30"/>
  <c r="H1197" i="30" s="1"/>
  <c r="A1197" i="30"/>
  <c r="D1196" i="30"/>
  <c r="C1196" i="30"/>
  <c r="B1196" i="30"/>
  <c r="H1196" i="30" s="1"/>
  <c r="H1195" i="30" s="1"/>
  <c r="H1211" i="30" s="1"/>
  <c r="A1196" i="30"/>
  <c r="A1195" i="30"/>
  <c r="D1193" i="30"/>
  <c r="C1193" i="30"/>
  <c r="B1193" i="30"/>
  <c r="H1193" i="30" s="1"/>
  <c r="A1193" i="30"/>
  <c r="D1192" i="30"/>
  <c r="C1192" i="30"/>
  <c r="B1192" i="30"/>
  <c r="H1192" i="30" s="1"/>
  <c r="A1192" i="30"/>
  <c r="D1191" i="30"/>
  <c r="C1191" i="30"/>
  <c r="B1191" i="30"/>
  <c r="H1191" i="30" s="1"/>
  <c r="A1191" i="30"/>
  <c r="D1190" i="30"/>
  <c r="C1190" i="30"/>
  <c r="B1190" i="30"/>
  <c r="H1190" i="30" s="1"/>
  <c r="A1190" i="30"/>
  <c r="D1189" i="30"/>
  <c r="C1189" i="30"/>
  <c r="B1189" i="30"/>
  <c r="H1189" i="30" s="1"/>
  <c r="A1189" i="30"/>
  <c r="D1188" i="30"/>
  <c r="C1188" i="30"/>
  <c r="B1188" i="30"/>
  <c r="H1188" i="30" s="1"/>
  <c r="A1188" i="30"/>
  <c r="D1187" i="30"/>
  <c r="C1187" i="30"/>
  <c r="B1187" i="30"/>
  <c r="H1187" i="30" s="1"/>
  <c r="A1187" i="30"/>
  <c r="D1186" i="30"/>
  <c r="C1186" i="30"/>
  <c r="B1186" i="30"/>
  <c r="H1186" i="30" s="1"/>
  <c r="A1186" i="30"/>
  <c r="D1185" i="30"/>
  <c r="C1185" i="30"/>
  <c r="B1185" i="30"/>
  <c r="H1185" i="30" s="1"/>
  <c r="A1185" i="30"/>
  <c r="D1184" i="30"/>
  <c r="C1184" i="30"/>
  <c r="B1184" i="30"/>
  <c r="H1184" i="30" s="1"/>
  <c r="A1184" i="30"/>
  <c r="D1183" i="30"/>
  <c r="C1183" i="30"/>
  <c r="B1183" i="30"/>
  <c r="H1183" i="30" s="1"/>
  <c r="A1183" i="30"/>
  <c r="D1182" i="30"/>
  <c r="C1182" i="30"/>
  <c r="B1182" i="30"/>
  <c r="H1182" i="30" s="1"/>
  <c r="A1182" i="30"/>
  <c r="D1181" i="30"/>
  <c r="C1181" i="30"/>
  <c r="B1181" i="30"/>
  <c r="H1181" i="30" s="1"/>
  <c r="A1181" i="30"/>
  <c r="D1180" i="30"/>
  <c r="C1180" i="30"/>
  <c r="B1180" i="30"/>
  <c r="H1180" i="30" s="1"/>
  <c r="A1180" i="30"/>
  <c r="D1179" i="30"/>
  <c r="C1179" i="30"/>
  <c r="B1179" i="30"/>
  <c r="H1179" i="30" s="1"/>
  <c r="H1178" i="30" s="1"/>
  <c r="H1194" i="30" s="1"/>
  <c r="A1179" i="30"/>
  <c r="D1174" i="30"/>
  <c r="C1174" i="30"/>
  <c r="B1174" i="30"/>
  <c r="H1174" i="30" s="1"/>
  <c r="A1174" i="30"/>
  <c r="D1173" i="30"/>
  <c r="C1173" i="30"/>
  <c r="B1173" i="30"/>
  <c r="H1173" i="30" s="1"/>
  <c r="A1173" i="30"/>
  <c r="D1172" i="30"/>
  <c r="C1172" i="30"/>
  <c r="B1172" i="30"/>
  <c r="H1172" i="30" s="1"/>
  <c r="A1172" i="30"/>
  <c r="D1171" i="30"/>
  <c r="C1171" i="30"/>
  <c r="B1171" i="30"/>
  <c r="H1171" i="30" s="1"/>
  <c r="A1171" i="30"/>
  <c r="D1170" i="30"/>
  <c r="C1170" i="30"/>
  <c r="B1170" i="30"/>
  <c r="H1170" i="30" s="1"/>
  <c r="A1170" i="30"/>
  <c r="D1169" i="30"/>
  <c r="C1169" i="30"/>
  <c r="B1169" i="30"/>
  <c r="H1169" i="30" s="1"/>
  <c r="A1169" i="30"/>
  <c r="D1168" i="30"/>
  <c r="C1168" i="30"/>
  <c r="B1168" i="30"/>
  <c r="H1168" i="30" s="1"/>
  <c r="A1168" i="30"/>
  <c r="D1167" i="30"/>
  <c r="C1167" i="30"/>
  <c r="B1167" i="30"/>
  <c r="H1167" i="30" s="1"/>
  <c r="A1167" i="30"/>
  <c r="D1166" i="30"/>
  <c r="C1166" i="30"/>
  <c r="B1166" i="30"/>
  <c r="H1166" i="30" s="1"/>
  <c r="A1166" i="30"/>
  <c r="D1165" i="30"/>
  <c r="C1165" i="30"/>
  <c r="B1165" i="30"/>
  <c r="H1165" i="30" s="1"/>
  <c r="H1164" i="30" s="1"/>
  <c r="H1175" i="30" s="1"/>
  <c r="A1165" i="30"/>
  <c r="A1164" i="30"/>
  <c r="D1162" i="30"/>
  <c r="C1162" i="30"/>
  <c r="B1162" i="30"/>
  <c r="H1162" i="30" s="1"/>
  <c r="A1162" i="30"/>
  <c r="D1161" i="30"/>
  <c r="C1161" i="30"/>
  <c r="B1161" i="30"/>
  <c r="H1161" i="30" s="1"/>
  <c r="A1161" i="30"/>
  <c r="D1160" i="30"/>
  <c r="C1160" i="30"/>
  <c r="B1160" i="30"/>
  <c r="H1160" i="30" s="1"/>
  <c r="A1160" i="30"/>
  <c r="D1159" i="30"/>
  <c r="C1159" i="30"/>
  <c r="B1159" i="30"/>
  <c r="H1159" i="30" s="1"/>
  <c r="A1159" i="30"/>
  <c r="D1158" i="30"/>
  <c r="C1158" i="30"/>
  <c r="B1158" i="30"/>
  <c r="H1158" i="30" s="1"/>
  <c r="A1158" i="30"/>
  <c r="D1157" i="30"/>
  <c r="C1157" i="30"/>
  <c r="B1157" i="30"/>
  <c r="H1157" i="30" s="1"/>
  <c r="A1157" i="30"/>
  <c r="D1156" i="30"/>
  <c r="C1156" i="30"/>
  <c r="B1156" i="30"/>
  <c r="H1156" i="30" s="1"/>
  <c r="A1156" i="30"/>
  <c r="D1155" i="30"/>
  <c r="C1155" i="30"/>
  <c r="B1155" i="30"/>
  <c r="H1155" i="30" s="1"/>
  <c r="A1155" i="30"/>
  <c r="D1154" i="30"/>
  <c r="C1154" i="30"/>
  <c r="B1154" i="30"/>
  <c r="H1154" i="30" s="1"/>
  <c r="A1154" i="30"/>
  <c r="D1153" i="30"/>
  <c r="C1153" i="30"/>
  <c r="B1153" i="30"/>
  <c r="H1153" i="30" s="1"/>
  <c r="A1153" i="30"/>
  <c r="D1152" i="30"/>
  <c r="C1152" i="30"/>
  <c r="B1152" i="30"/>
  <c r="H1152" i="30" s="1"/>
  <c r="A1152" i="30"/>
  <c r="D1151" i="30"/>
  <c r="C1151" i="30"/>
  <c r="B1151" i="30"/>
  <c r="H1151" i="30" s="1"/>
  <c r="A1151" i="30"/>
  <c r="D1150" i="30"/>
  <c r="C1150" i="30"/>
  <c r="B1150" i="30"/>
  <c r="H1150" i="30" s="1"/>
  <c r="A1150" i="30"/>
  <c r="D1149" i="30"/>
  <c r="C1149" i="30"/>
  <c r="B1149" i="30"/>
  <c r="H1149" i="30" s="1"/>
  <c r="A1149" i="30"/>
  <c r="D1148" i="30"/>
  <c r="C1148" i="30"/>
  <c r="B1148" i="30"/>
  <c r="H1148" i="30" s="1"/>
  <c r="H1147" i="30" s="1"/>
  <c r="H1163" i="30" s="1"/>
  <c r="A1148" i="30"/>
  <c r="A1147" i="30"/>
  <c r="D1145" i="30"/>
  <c r="C1145" i="30"/>
  <c r="B1145" i="30"/>
  <c r="H1145" i="30" s="1"/>
  <c r="A1145" i="30"/>
  <c r="D1144" i="30"/>
  <c r="C1144" i="30"/>
  <c r="B1144" i="30"/>
  <c r="H1144" i="30" s="1"/>
  <c r="A1144" i="30"/>
  <c r="D1143" i="30"/>
  <c r="C1143" i="30"/>
  <c r="B1143" i="30"/>
  <c r="H1143" i="30" s="1"/>
  <c r="A1143" i="30"/>
  <c r="D1142" i="30"/>
  <c r="C1142" i="30"/>
  <c r="B1142" i="30"/>
  <c r="H1142" i="30" s="1"/>
  <c r="A1142" i="30"/>
  <c r="D1141" i="30"/>
  <c r="C1141" i="30"/>
  <c r="B1141" i="30"/>
  <c r="H1141" i="30" s="1"/>
  <c r="A1141" i="30"/>
  <c r="D1140" i="30"/>
  <c r="C1140" i="30"/>
  <c r="B1140" i="30"/>
  <c r="H1140" i="30" s="1"/>
  <c r="A1140" i="30"/>
  <c r="D1139" i="30"/>
  <c r="C1139" i="30"/>
  <c r="B1139" i="30"/>
  <c r="H1139" i="30" s="1"/>
  <c r="A1139" i="30"/>
  <c r="D1138" i="30"/>
  <c r="C1138" i="30"/>
  <c r="B1138" i="30"/>
  <c r="H1138" i="30" s="1"/>
  <c r="A1138" i="30"/>
  <c r="D1137" i="30"/>
  <c r="C1137" i="30"/>
  <c r="B1137" i="30"/>
  <c r="H1137" i="30" s="1"/>
  <c r="A1137" i="30"/>
  <c r="D1136" i="30"/>
  <c r="C1136" i="30"/>
  <c r="B1136" i="30"/>
  <c r="H1136" i="30" s="1"/>
  <c r="A1136" i="30"/>
  <c r="D1135" i="30"/>
  <c r="C1135" i="30"/>
  <c r="B1135" i="30"/>
  <c r="H1135" i="30" s="1"/>
  <c r="A1135" i="30"/>
  <c r="D1134" i="30"/>
  <c r="C1134" i="30"/>
  <c r="B1134" i="30"/>
  <c r="H1134" i="30" s="1"/>
  <c r="A1134" i="30"/>
  <c r="D1133" i="30"/>
  <c r="C1133" i="30"/>
  <c r="B1133" i="30"/>
  <c r="H1133" i="30" s="1"/>
  <c r="A1133" i="30"/>
  <c r="D1132" i="30"/>
  <c r="C1132" i="30"/>
  <c r="B1132" i="30"/>
  <c r="H1132" i="30" s="1"/>
  <c r="A1132" i="30"/>
  <c r="D1131" i="30"/>
  <c r="C1131" i="30"/>
  <c r="B1131" i="30"/>
  <c r="H1131" i="30" s="1"/>
  <c r="H1130" i="30" s="1"/>
  <c r="H1146" i="30" s="1"/>
  <c r="A1131" i="30"/>
  <c r="A1130" i="30"/>
  <c r="D1128" i="30"/>
  <c r="C1128" i="30"/>
  <c r="B1128" i="30"/>
  <c r="H1128" i="30" s="1"/>
  <c r="A1128" i="30"/>
  <c r="D1127" i="30"/>
  <c r="C1127" i="30"/>
  <c r="B1127" i="30"/>
  <c r="H1127" i="30" s="1"/>
  <c r="A1127" i="30"/>
  <c r="D1126" i="30"/>
  <c r="C1126" i="30"/>
  <c r="B1126" i="30"/>
  <c r="H1126" i="30" s="1"/>
  <c r="A1126" i="30"/>
  <c r="D1125" i="30"/>
  <c r="C1125" i="30"/>
  <c r="B1125" i="30"/>
  <c r="H1125" i="30" s="1"/>
  <c r="A1125" i="30"/>
  <c r="D1124" i="30"/>
  <c r="C1124" i="30"/>
  <c r="B1124" i="30"/>
  <c r="H1124" i="30" s="1"/>
  <c r="A1124" i="30"/>
  <c r="D1123" i="30"/>
  <c r="C1123" i="30"/>
  <c r="B1123" i="30"/>
  <c r="H1123" i="30" s="1"/>
  <c r="A1123" i="30"/>
  <c r="D1122" i="30"/>
  <c r="C1122" i="30"/>
  <c r="B1122" i="30"/>
  <c r="H1122" i="30" s="1"/>
  <c r="A1122" i="30"/>
  <c r="D1121" i="30"/>
  <c r="C1121" i="30"/>
  <c r="B1121" i="30"/>
  <c r="H1121" i="30" s="1"/>
  <c r="A1121" i="30"/>
  <c r="D1120" i="30"/>
  <c r="C1120" i="30"/>
  <c r="B1120" i="30"/>
  <c r="H1120" i="30" s="1"/>
  <c r="A1120" i="30"/>
  <c r="D1119" i="30"/>
  <c r="C1119" i="30"/>
  <c r="B1119" i="30"/>
  <c r="H1119" i="30" s="1"/>
  <c r="A1119" i="30"/>
  <c r="D1118" i="30"/>
  <c r="C1118" i="30"/>
  <c r="B1118" i="30"/>
  <c r="H1118" i="30" s="1"/>
  <c r="A1118" i="30"/>
  <c r="D1117" i="30"/>
  <c r="C1117" i="30"/>
  <c r="B1117" i="30"/>
  <c r="H1117" i="30" s="1"/>
  <c r="A1117" i="30"/>
  <c r="D1116" i="30"/>
  <c r="C1116" i="30"/>
  <c r="B1116" i="30"/>
  <c r="H1116" i="30" s="1"/>
  <c r="A1116" i="30"/>
  <c r="D1115" i="30"/>
  <c r="C1115" i="30"/>
  <c r="B1115" i="30"/>
  <c r="H1115" i="30" s="1"/>
  <c r="A1115" i="30"/>
  <c r="D1114" i="30"/>
  <c r="C1114" i="30"/>
  <c r="B1114" i="30"/>
  <c r="H1114" i="30" s="1"/>
  <c r="H1113" i="30" s="1"/>
  <c r="H1112" i="30" s="1"/>
  <c r="H1176" i="30" s="1"/>
  <c r="A1114" i="30"/>
  <c r="D1109" i="30"/>
  <c r="C1109" i="30"/>
  <c r="B1109" i="30"/>
  <c r="H1109" i="30" s="1"/>
  <c r="A1109" i="30"/>
  <c r="D1108" i="30"/>
  <c r="C1108" i="30"/>
  <c r="B1108" i="30"/>
  <c r="H1108" i="30" s="1"/>
  <c r="A1108" i="30"/>
  <c r="D1107" i="30"/>
  <c r="C1107" i="30"/>
  <c r="B1107" i="30"/>
  <c r="H1107" i="30" s="1"/>
  <c r="A1107" i="30"/>
  <c r="D1106" i="30"/>
  <c r="C1106" i="30"/>
  <c r="B1106" i="30"/>
  <c r="H1106" i="30" s="1"/>
  <c r="A1106" i="30"/>
  <c r="D1105" i="30"/>
  <c r="C1105" i="30"/>
  <c r="B1105" i="30"/>
  <c r="H1105" i="30" s="1"/>
  <c r="A1105" i="30"/>
  <c r="D1104" i="30"/>
  <c r="C1104" i="30"/>
  <c r="B1104" i="30"/>
  <c r="H1104" i="30" s="1"/>
  <c r="A1104" i="30"/>
  <c r="D1103" i="30"/>
  <c r="C1103" i="30"/>
  <c r="B1103" i="30"/>
  <c r="H1103" i="30" s="1"/>
  <c r="A1103" i="30"/>
  <c r="D1102" i="30"/>
  <c r="C1102" i="30"/>
  <c r="B1102" i="30"/>
  <c r="H1102" i="30" s="1"/>
  <c r="A1102" i="30"/>
  <c r="D1101" i="30"/>
  <c r="C1101" i="30"/>
  <c r="B1101" i="30"/>
  <c r="H1101" i="30" s="1"/>
  <c r="A1101" i="30"/>
  <c r="D1100" i="30"/>
  <c r="C1100" i="30"/>
  <c r="B1100" i="30"/>
  <c r="H1100" i="30" s="1"/>
  <c r="H1099" i="30" s="1"/>
  <c r="H1110" i="30" s="1"/>
  <c r="A1100" i="30"/>
  <c r="A1099" i="30"/>
  <c r="D1097" i="30"/>
  <c r="C1097" i="30"/>
  <c r="B1097" i="30"/>
  <c r="H1097" i="30" s="1"/>
  <c r="A1097" i="30"/>
  <c r="D1096" i="30"/>
  <c r="C1096" i="30"/>
  <c r="B1096" i="30"/>
  <c r="H1096" i="30" s="1"/>
  <c r="A1096" i="30"/>
  <c r="D1095" i="30"/>
  <c r="C1095" i="30"/>
  <c r="B1095" i="30"/>
  <c r="H1095" i="30" s="1"/>
  <c r="A1095" i="30"/>
  <c r="D1094" i="30"/>
  <c r="C1094" i="30"/>
  <c r="B1094" i="30"/>
  <c r="H1094" i="30" s="1"/>
  <c r="A1094" i="30"/>
  <c r="D1093" i="30"/>
  <c r="C1093" i="30"/>
  <c r="B1093" i="30"/>
  <c r="H1093" i="30" s="1"/>
  <c r="A1093" i="30"/>
  <c r="D1092" i="30"/>
  <c r="C1092" i="30"/>
  <c r="B1092" i="30"/>
  <c r="H1092" i="30" s="1"/>
  <c r="A1092" i="30"/>
  <c r="D1091" i="30"/>
  <c r="C1091" i="30"/>
  <c r="B1091" i="30"/>
  <c r="H1091" i="30" s="1"/>
  <c r="A1091" i="30"/>
  <c r="D1090" i="30"/>
  <c r="C1090" i="30"/>
  <c r="B1090" i="30"/>
  <c r="H1090" i="30" s="1"/>
  <c r="A1090" i="30"/>
  <c r="D1089" i="30"/>
  <c r="C1089" i="30"/>
  <c r="B1089" i="30"/>
  <c r="H1089" i="30" s="1"/>
  <c r="A1089" i="30"/>
  <c r="D1088" i="30"/>
  <c r="C1088" i="30"/>
  <c r="B1088" i="30"/>
  <c r="H1088" i="30" s="1"/>
  <c r="A1088" i="30"/>
  <c r="D1087" i="30"/>
  <c r="C1087" i="30"/>
  <c r="B1087" i="30"/>
  <c r="H1087" i="30" s="1"/>
  <c r="A1087" i="30"/>
  <c r="D1086" i="30"/>
  <c r="C1086" i="30"/>
  <c r="B1086" i="30"/>
  <c r="H1086" i="30" s="1"/>
  <c r="A1086" i="30"/>
  <c r="D1085" i="30"/>
  <c r="C1085" i="30"/>
  <c r="B1085" i="30"/>
  <c r="H1085" i="30" s="1"/>
  <c r="A1085" i="30"/>
  <c r="D1084" i="30"/>
  <c r="C1084" i="30"/>
  <c r="B1084" i="30"/>
  <c r="H1084" i="30" s="1"/>
  <c r="A1084" i="30"/>
  <c r="D1083" i="30"/>
  <c r="C1083" i="30"/>
  <c r="B1083" i="30"/>
  <c r="H1083" i="30" s="1"/>
  <c r="H1082" i="30" s="1"/>
  <c r="H1098" i="30" s="1"/>
  <c r="A1083" i="30"/>
  <c r="A1082" i="30"/>
  <c r="D1080" i="30"/>
  <c r="C1080" i="30"/>
  <c r="B1080" i="30"/>
  <c r="H1080" i="30" s="1"/>
  <c r="A1080" i="30"/>
  <c r="D1079" i="30"/>
  <c r="C1079" i="30"/>
  <c r="B1079" i="30"/>
  <c r="H1079" i="30" s="1"/>
  <c r="A1079" i="30"/>
  <c r="D1078" i="30"/>
  <c r="C1078" i="30"/>
  <c r="B1078" i="30"/>
  <c r="H1078" i="30" s="1"/>
  <c r="A1078" i="30"/>
  <c r="D1077" i="30"/>
  <c r="C1077" i="30"/>
  <c r="B1077" i="30"/>
  <c r="H1077" i="30" s="1"/>
  <c r="A1077" i="30"/>
  <c r="D1076" i="30"/>
  <c r="C1076" i="30"/>
  <c r="B1076" i="30"/>
  <c r="H1076" i="30" s="1"/>
  <c r="A1076" i="30"/>
  <c r="D1075" i="30"/>
  <c r="C1075" i="30"/>
  <c r="B1075" i="30"/>
  <c r="H1075" i="30" s="1"/>
  <c r="A1075" i="30"/>
  <c r="D1074" i="30"/>
  <c r="C1074" i="30"/>
  <c r="B1074" i="30"/>
  <c r="H1074" i="30" s="1"/>
  <c r="A1074" i="30"/>
  <c r="D1073" i="30"/>
  <c r="C1073" i="30"/>
  <c r="B1073" i="30"/>
  <c r="H1073" i="30" s="1"/>
  <c r="A1073" i="30"/>
  <c r="D1072" i="30"/>
  <c r="C1072" i="30"/>
  <c r="B1072" i="30"/>
  <c r="H1072" i="30" s="1"/>
  <c r="A1072" i="30"/>
  <c r="D1071" i="30"/>
  <c r="C1071" i="30"/>
  <c r="B1071" i="30"/>
  <c r="H1071" i="30" s="1"/>
  <c r="A1071" i="30"/>
  <c r="D1070" i="30"/>
  <c r="C1070" i="30"/>
  <c r="B1070" i="30"/>
  <c r="H1070" i="30" s="1"/>
  <c r="A1070" i="30"/>
  <c r="D1069" i="30"/>
  <c r="C1069" i="30"/>
  <c r="B1069" i="30"/>
  <c r="H1069" i="30" s="1"/>
  <c r="A1069" i="30"/>
  <c r="D1068" i="30"/>
  <c r="C1068" i="30"/>
  <c r="B1068" i="30"/>
  <c r="H1068" i="30" s="1"/>
  <c r="A1068" i="30"/>
  <c r="D1067" i="30"/>
  <c r="C1067" i="30"/>
  <c r="B1067" i="30"/>
  <c r="H1067" i="30" s="1"/>
  <c r="A1067" i="30"/>
  <c r="D1066" i="30"/>
  <c r="C1066" i="30"/>
  <c r="B1066" i="30"/>
  <c r="H1066" i="30" s="1"/>
  <c r="H1065" i="30" s="1"/>
  <c r="H1081" i="30" s="1"/>
  <c r="A1066" i="30"/>
  <c r="A1065" i="30"/>
  <c r="D1063" i="30"/>
  <c r="C1063" i="30"/>
  <c r="B1063" i="30"/>
  <c r="H1063" i="30" s="1"/>
  <c r="A1063" i="30"/>
  <c r="D1062" i="30"/>
  <c r="C1062" i="30"/>
  <c r="B1062" i="30"/>
  <c r="H1062" i="30" s="1"/>
  <c r="A1062" i="30"/>
  <c r="D1061" i="30"/>
  <c r="C1061" i="30"/>
  <c r="B1061" i="30"/>
  <c r="H1061" i="30" s="1"/>
  <c r="A1061" i="30"/>
  <c r="D1060" i="30"/>
  <c r="C1060" i="30"/>
  <c r="B1060" i="30"/>
  <c r="H1060" i="30" s="1"/>
  <c r="A1060" i="30"/>
  <c r="D1059" i="30"/>
  <c r="C1059" i="30"/>
  <c r="B1059" i="30"/>
  <c r="H1059" i="30" s="1"/>
  <c r="A1059" i="30"/>
  <c r="D1058" i="30"/>
  <c r="C1058" i="30"/>
  <c r="B1058" i="30"/>
  <c r="H1058" i="30" s="1"/>
  <c r="A1058" i="30"/>
  <c r="D1057" i="30"/>
  <c r="C1057" i="30"/>
  <c r="B1057" i="30"/>
  <c r="H1057" i="30" s="1"/>
  <c r="A1057" i="30"/>
  <c r="D1056" i="30"/>
  <c r="C1056" i="30"/>
  <c r="B1056" i="30"/>
  <c r="H1056" i="30" s="1"/>
  <c r="A1056" i="30"/>
  <c r="D1055" i="30"/>
  <c r="C1055" i="30"/>
  <c r="B1055" i="30"/>
  <c r="H1055" i="30" s="1"/>
  <c r="A1055" i="30"/>
  <c r="D1054" i="30"/>
  <c r="C1054" i="30"/>
  <c r="B1054" i="30"/>
  <c r="H1054" i="30" s="1"/>
  <c r="A1054" i="30"/>
  <c r="D1053" i="30"/>
  <c r="C1053" i="30"/>
  <c r="B1053" i="30"/>
  <c r="H1053" i="30" s="1"/>
  <c r="A1053" i="30"/>
  <c r="D1052" i="30"/>
  <c r="C1052" i="30"/>
  <c r="B1052" i="30"/>
  <c r="H1052" i="30" s="1"/>
  <c r="A1052" i="30"/>
  <c r="D1051" i="30"/>
  <c r="C1051" i="30"/>
  <c r="B1051" i="30"/>
  <c r="H1051" i="30" s="1"/>
  <c r="A1051" i="30"/>
  <c r="D1050" i="30"/>
  <c r="C1050" i="30"/>
  <c r="B1050" i="30"/>
  <c r="H1050" i="30" s="1"/>
  <c r="A1050" i="30"/>
  <c r="D1049" i="30"/>
  <c r="C1049" i="30"/>
  <c r="B1049" i="30"/>
  <c r="H1049" i="30" s="1"/>
  <c r="H1048" i="30" s="1"/>
  <c r="H1047" i="30" s="1"/>
  <c r="H1111" i="30" s="1"/>
  <c r="A1049" i="30"/>
  <c r="D1044" i="30"/>
  <c r="C1044" i="30"/>
  <c r="B1044" i="30"/>
  <c r="H1044" i="30" s="1"/>
  <c r="A1044" i="30"/>
  <c r="D1043" i="30"/>
  <c r="C1043" i="30"/>
  <c r="B1043" i="30"/>
  <c r="H1043" i="30" s="1"/>
  <c r="A1043" i="30"/>
  <c r="D1042" i="30"/>
  <c r="C1042" i="30"/>
  <c r="B1042" i="30"/>
  <c r="H1042" i="30" s="1"/>
  <c r="A1042" i="30"/>
  <c r="D1041" i="30"/>
  <c r="C1041" i="30"/>
  <c r="B1041" i="30"/>
  <c r="H1041" i="30" s="1"/>
  <c r="A1041" i="30"/>
  <c r="D1040" i="30"/>
  <c r="C1040" i="30"/>
  <c r="B1040" i="30"/>
  <c r="H1040" i="30" s="1"/>
  <c r="A1040" i="30"/>
  <c r="D1039" i="30"/>
  <c r="C1039" i="30"/>
  <c r="B1039" i="30"/>
  <c r="H1039" i="30" s="1"/>
  <c r="A1039" i="30"/>
  <c r="D1038" i="30"/>
  <c r="C1038" i="30"/>
  <c r="B1038" i="30"/>
  <c r="H1038" i="30" s="1"/>
  <c r="A1038" i="30"/>
  <c r="D1037" i="30"/>
  <c r="C1037" i="30"/>
  <c r="B1037" i="30"/>
  <c r="H1037" i="30" s="1"/>
  <c r="A1037" i="30"/>
  <c r="D1036" i="30"/>
  <c r="C1036" i="30"/>
  <c r="B1036" i="30"/>
  <c r="H1036" i="30" s="1"/>
  <c r="A1036" i="30"/>
  <c r="D1035" i="30"/>
  <c r="C1035" i="30"/>
  <c r="B1035" i="30"/>
  <c r="H1035" i="30" s="1"/>
  <c r="H1034" i="30" s="1"/>
  <c r="H1045" i="30" s="1"/>
  <c r="A1035" i="30"/>
  <c r="A1034" i="30"/>
  <c r="D1032" i="30"/>
  <c r="C1032" i="30"/>
  <c r="B1032" i="30"/>
  <c r="H1032" i="30" s="1"/>
  <c r="A1032" i="30"/>
  <c r="D1031" i="30"/>
  <c r="C1031" i="30"/>
  <c r="B1031" i="30"/>
  <c r="H1031" i="30" s="1"/>
  <c r="A1031" i="30"/>
  <c r="D1030" i="30"/>
  <c r="C1030" i="30"/>
  <c r="B1030" i="30"/>
  <c r="H1030" i="30" s="1"/>
  <c r="A1030" i="30"/>
  <c r="D1029" i="30"/>
  <c r="C1029" i="30"/>
  <c r="B1029" i="30"/>
  <c r="H1029" i="30" s="1"/>
  <c r="A1029" i="30"/>
  <c r="D1028" i="30"/>
  <c r="C1028" i="30"/>
  <c r="B1028" i="30"/>
  <c r="H1028" i="30" s="1"/>
  <c r="A1028" i="30"/>
  <c r="D1027" i="30"/>
  <c r="C1027" i="30"/>
  <c r="B1027" i="30"/>
  <c r="H1027" i="30" s="1"/>
  <c r="A1027" i="30"/>
  <c r="D1026" i="30"/>
  <c r="C1026" i="30"/>
  <c r="B1026" i="30"/>
  <c r="H1026" i="30" s="1"/>
  <c r="A1026" i="30"/>
  <c r="D1025" i="30"/>
  <c r="C1025" i="30"/>
  <c r="B1025" i="30"/>
  <c r="H1025" i="30" s="1"/>
  <c r="A1025" i="30"/>
  <c r="D1024" i="30"/>
  <c r="C1024" i="30"/>
  <c r="B1024" i="30"/>
  <c r="H1024" i="30" s="1"/>
  <c r="A1024" i="30"/>
  <c r="D1023" i="30"/>
  <c r="C1023" i="30"/>
  <c r="B1023" i="30"/>
  <c r="H1023" i="30" s="1"/>
  <c r="A1023" i="30"/>
  <c r="D1022" i="30"/>
  <c r="C1022" i="30"/>
  <c r="B1022" i="30"/>
  <c r="H1022" i="30" s="1"/>
  <c r="A1022" i="30"/>
  <c r="D1021" i="30"/>
  <c r="C1021" i="30"/>
  <c r="B1021" i="30"/>
  <c r="H1021" i="30" s="1"/>
  <c r="A1021" i="30"/>
  <c r="D1020" i="30"/>
  <c r="C1020" i="30"/>
  <c r="B1020" i="30"/>
  <c r="H1020" i="30" s="1"/>
  <c r="A1020" i="30"/>
  <c r="D1019" i="30"/>
  <c r="C1019" i="30"/>
  <c r="B1019" i="30"/>
  <c r="H1019" i="30" s="1"/>
  <c r="A1019" i="30"/>
  <c r="D1018" i="30"/>
  <c r="C1018" i="30"/>
  <c r="B1018" i="30"/>
  <c r="H1018" i="30" s="1"/>
  <c r="H1017" i="30" s="1"/>
  <c r="H1033" i="30" s="1"/>
  <c r="A1018" i="30"/>
  <c r="A1017" i="30"/>
  <c r="D1015" i="30"/>
  <c r="C1015" i="30"/>
  <c r="B1015" i="30"/>
  <c r="H1015" i="30" s="1"/>
  <c r="A1015" i="30"/>
  <c r="D1014" i="30"/>
  <c r="C1014" i="30"/>
  <c r="B1014" i="30"/>
  <c r="H1014" i="30" s="1"/>
  <c r="A1014" i="30"/>
  <c r="D1013" i="30"/>
  <c r="C1013" i="30"/>
  <c r="B1013" i="30"/>
  <c r="H1013" i="30" s="1"/>
  <c r="A1013" i="30"/>
  <c r="D1012" i="30"/>
  <c r="C1012" i="30"/>
  <c r="B1012" i="30"/>
  <c r="H1012" i="30" s="1"/>
  <c r="A1012" i="30"/>
  <c r="D1011" i="30"/>
  <c r="C1011" i="30"/>
  <c r="B1011" i="30"/>
  <c r="H1011" i="30" s="1"/>
  <c r="A1011" i="30"/>
  <c r="D1010" i="30"/>
  <c r="C1010" i="30"/>
  <c r="B1010" i="30"/>
  <c r="H1010" i="30" s="1"/>
  <c r="A1010" i="30"/>
  <c r="D1009" i="30"/>
  <c r="C1009" i="30"/>
  <c r="B1009" i="30"/>
  <c r="H1009" i="30" s="1"/>
  <c r="A1009" i="30"/>
  <c r="D1008" i="30"/>
  <c r="C1008" i="30"/>
  <c r="B1008" i="30"/>
  <c r="H1008" i="30" s="1"/>
  <c r="A1008" i="30"/>
  <c r="D1007" i="30"/>
  <c r="C1007" i="30"/>
  <c r="B1007" i="30"/>
  <c r="H1007" i="30" s="1"/>
  <c r="A1007" i="30"/>
  <c r="D1006" i="30"/>
  <c r="C1006" i="30"/>
  <c r="B1006" i="30"/>
  <c r="H1006" i="30" s="1"/>
  <c r="A1006" i="30"/>
  <c r="D1005" i="30"/>
  <c r="C1005" i="30"/>
  <c r="B1005" i="30"/>
  <c r="H1005" i="30" s="1"/>
  <c r="A1005" i="30"/>
  <c r="D1004" i="30"/>
  <c r="C1004" i="30"/>
  <c r="B1004" i="30"/>
  <c r="H1004" i="30" s="1"/>
  <c r="A1004" i="30"/>
  <c r="D1003" i="30"/>
  <c r="C1003" i="30"/>
  <c r="B1003" i="30"/>
  <c r="H1003" i="30" s="1"/>
  <c r="A1003" i="30"/>
  <c r="D1002" i="30"/>
  <c r="C1002" i="30"/>
  <c r="B1002" i="30"/>
  <c r="H1002" i="30" s="1"/>
  <c r="A1002" i="30"/>
  <c r="D1001" i="30"/>
  <c r="C1001" i="30"/>
  <c r="B1001" i="30"/>
  <c r="H1001" i="30" s="1"/>
  <c r="H1000" i="30" s="1"/>
  <c r="H1016" i="30" s="1"/>
  <c r="A1001" i="30"/>
  <c r="A1000" i="30"/>
  <c r="D998" i="30"/>
  <c r="C998" i="30"/>
  <c r="B998" i="30"/>
  <c r="H998" i="30" s="1"/>
  <c r="A998" i="30"/>
  <c r="D997" i="30"/>
  <c r="C997" i="30"/>
  <c r="B997" i="30"/>
  <c r="H997" i="30" s="1"/>
  <c r="A997" i="30"/>
  <c r="D996" i="30"/>
  <c r="C996" i="30"/>
  <c r="B996" i="30"/>
  <c r="H996" i="30" s="1"/>
  <c r="A996" i="30"/>
  <c r="D995" i="30"/>
  <c r="C995" i="30"/>
  <c r="B995" i="30"/>
  <c r="H995" i="30" s="1"/>
  <c r="A995" i="30"/>
  <c r="D994" i="30"/>
  <c r="C994" i="30"/>
  <c r="B994" i="30"/>
  <c r="H994" i="30" s="1"/>
  <c r="A994" i="30"/>
  <c r="D993" i="30"/>
  <c r="C993" i="30"/>
  <c r="B993" i="30"/>
  <c r="H993" i="30" s="1"/>
  <c r="A993" i="30"/>
  <c r="D992" i="30"/>
  <c r="C992" i="30"/>
  <c r="B992" i="30"/>
  <c r="H992" i="30" s="1"/>
  <c r="A992" i="30"/>
  <c r="D991" i="30"/>
  <c r="C991" i="30"/>
  <c r="B991" i="30"/>
  <c r="H991" i="30" s="1"/>
  <c r="A991" i="30"/>
  <c r="D990" i="30"/>
  <c r="C990" i="30"/>
  <c r="B990" i="30"/>
  <c r="H990" i="30" s="1"/>
  <c r="A990" i="30"/>
  <c r="D989" i="30"/>
  <c r="C989" i="30"/>
  <c r="B989" i="30"/>
  <c r="H989" i="30" s="1"/>
  <c r="A989" i="30"/>
  <c r="D988" i="30"/>
  <c r="C988" i="30"/>
  <c r="B988" i="30"/>
  <c r="H988" i="30" s="1"/>
  <c r="A988" i="30"/>
  <c r="D987" i="30"/>
  <c r="C987" i="30"/>
  <c r="B987" i="30"/>
  <c r="H987" i="30" s="1"/>
  <c r="A987" i="30"/>
  <c r="D986" i="30"/>
  <c r="C986" i="30"/>
  <c r="B986" i="30"/>
  <c r="H986" i="30" s="1"/>
  <c r="A986" i="30"/>
  <c r="D985" i="30"/>
  <c r="C985" i="30"/>
  <c r="B985" i="30"/>
  <c r="H985" i="30" s="1"/>
  <c r="A985" i="30"/>
  <c r="D984" i="30"/>
  <c r="C984" i="30"/>
  <c r="B984" i="30"/>
  <c r="H984" i="30" s="1"/>
  <c r="H983" i="30" s="1"/>
  <c r="H982" i="30" s="1"/>
  <c r="A984" i="30"/>
  <c r="D978" i="30"/>
  <c r="C978" i="30"/>
  <c r="B978" i="30"/>
  <c r="H978" i="30" s="1"/>
  <c r="A978" i="30"/>
  <c r="D977" i="30"/>
  <c r="C977" i="30"/>
  <c r="B977" i="30"/>
  <c r="H977" i="30" s="1"/>
  <c r="A977" i="30"/>
  <c r="D976" i="30"/>
  <c r="C976" i="30"/>
  <c r="B976" i="30"/>
  <c r="H976" i="30" s="1"/>
  <c r="A976" i="30"/>
  <c r="D975" i="30"/>
  <c r="C975" i="30"/>
  <c r="B975" i="30"/>
  <c r="H975" i="30" s="1"/>
  <c r="A975" i="30"/>
  <c r="D974" i="30"/>
  <c r="C974" i="30"/>
  <c r="B974" i="30"/>
  <c r="H974" i="30" s="1"/>
  <c r="A974" i="30"/>
  <c r="D973" i="30"/>
  <c r="C973" i="30"/>
  <c r="B973" i="30"/>
  <c r="H973" i="30" s="1"/>
  <c r="A973" i="30"/>
  <c r="D972" i="30"/>
  <c r="C972" i="30"/>
  <c r="B972" i="30"/>
  <c r="H972" i="30" s="1"/>
  <c r="A972" i="30"/>
  <c r="D971" i="30"/>
  <c r="C971" i="30"/>
  <c r="B971" i="30"/>
  <c r="H971" i="30"/>
  <c r="A971" i="30"/>
  <c r="D970" i="30"/>
  <c r="C970" i="30"/>
  <c r="B970" i="30"/>
  <c r="H970" i="30" s="1"/>
  <c r="A970" i="30"/>
  <c r="D969" i="30"/>
  <c r="C969" i="30"/>
  <c r="B969" i="30"/>
  <c r="H969" i="30" s="1"/>
  <c r="H968" i="30" s="1"/>
  <c r="H979" i="30" s="1"/>
  <c r="A969" i="30"/>
  <c r="A968" i="30"/>
  <c r="D966" i="30"/>
  <c r="C966" i="30"/>
  <c r="B966" i="30"/>
  <c r="H966" i="30" s="1"/>
  <c r="A966" i="30"/>
  <c r="D965" i="30"/>
  <c r="C965" i="30"/>
  <c r="B965" i="30"/>
  <c r="H965" i="30" s="1"/>
  <c r="A965" i="30"/>
  <c r="D964" i="30"/>
  <c r="C964" i="30"/>
  <c r="B964" i="30"/>
  <c r="H964" i="30" s="1"/>
  <c r="A964" i="30"/>
  <c r="D963" i="30"/>
  <c r="C963" i="30"/>
  <c r="B963" i="30"/>
  <c r="H963" i="30" s="1"/>
  <c r="A963" i="30"/>
  <c r="D962" i="30"/>
  <c r="C962" i="30"/>
  <c r="B962" i="30"/>
  <c r="H962" i="30" s="1"/>
  <c r="A962" i="30"/>
  <c r="D961" i="30"/>
  <c r="C961" i="30"/>
  <c r="B961" i="30"/>
  <c r="H961" i="30" s="1"/>
  <c r="A961" i="30"/>
  <c r="D960" i="30"/>
  <c r="C960" i="30"/>
  <c r="B960" i="30"/>
  <c r="H960" i="30" s="1"/>
  <c r="A960" i="30"/>
  <c r="D959" i="30"/>
  <c r="C959" i="30"/>
  <c r="B959" i="30"/>
  <c r="H959" i="30" s="1"/>
  <c r="A959" i="30"/>
  <c r="D958" i="30"/>
  <c r="C958" i="30"/>
  <c r="B958" i="30"/>
  <c r="H958" i="30" s="1"/>
  <c r="A958" i="30"/>
  <c r="D957" i="30"/>
  <c r="C957" i="30"/>
  <c r="B957" i="30"/>
  <c r="H957" i="30" s="1"/>
  <c r="A957" i="30"/>
  <c r="D956" i="30"/>
  <c r="C956" i="30"/>
  <c r="B956" i="30"/>
  <c r="H956" i="30" s="1"/>
  <c r="A956" i="30"/>
  <c r="D955" i="30"/>
  <c r="C955" i="30"/>
  <c r="B955" i="30"/>
  <c r="H955" i="30" s="1"/>
  <c r="A955" i="30"/>
  <c r="D954" i="30"/>
  <c r="C954" i="30"/>
  <c r="B954" i="30"/>
  <c r="H954" i="30" s="1"/>
  <c r="A954" i="30"/>
  <c r="D953" i="30"/>
  <c r="C953" i="30"/>
  <c r="B953" i="30"/>
  <c r="H953" i="30" s="1"/>
  <c r="A953" i="30"/>
  <c r="D952" i="30"/>
  <c r="C952" i="30"/>
  <c r="B952" i="30"/>
  <c r="H952" i="30" s="1"/>
  <c r="H951" i="30" s="1"/>
  <c r="H967" i="30" s="1"/>
  <c r="A952" i="30"/>
  <c r="A951" i="30"/>
  <c r="D949" i="30"/>
  <c r="C949" i="30"/>
  <c r="B949" i="30"/>
  <c r="H949" i="30" s="1"/>
  <c r="A949" i="30"/>
  <c r="D948" i="30"/>
  <c r="C948" i="30"/>
  <c r="B948" i="30"/>
  <c r="H948" i="30" s="1"/>
  <c r="A948" i="30"/>
  <c r="D947" i="30"/>
  <c r="C947" i="30"/>
  <c r="B947" i="30"/>
  <c r="H947" i="30" s="1"/>
  <c r="A947" i="30"/>
  <c r="D946" i="30"/>
  <c r="C946" i="30"/>
  <c r="B946" i="30"/>
  <c r="H946" i="30" s="1"/>
  <c r="A946" i="30"/>
  <c r="D945" i="30"/>
  <c r="C945" i="30"/>
  <c r="B945" i="30"/>
  <c r="H945" i="30" s="1"/>
  <c r="A945" i="30"/>
  <c r="D944" i="30"/>
  <c r="C944" i="30"/>
  <c r="B944" i="30"/>
  <c r="H944" i="30" s="1"/>
  <c r="A944" i="30"/>
  <c r="D943" i="30"/>
  <c r="C943" i="30"/>
  <c r="B943" i="30"/>
  <c r="H943" i="30" s="1"/>
  <c r="A943" i="30"/>
  <c r="D942" i="30"/>
  <c r="C942" i="30"/>
  <c r="B942" i="30"/>
  <c r="H942" i="30" s="1"/>
  <c r="A942" i="30"/>
  <c r="D941" i="30"/>
  <c r="C941" i="30"/>
  <c r="B941" i="30"/>
  <c r="H941" i="30" s="1"/>
  <c r="A941" i="30"/>
  <c r="D940" i="30"/>
  <c r="C940" i="30"/>
  <c r="B940" i="30"/>
  <c r="H940" i="30" s="1"/>
  <c r="A940" i="30"/>
  <c r="D939" i="30"/>
  <c r="C939" i="30"/>
  <c r="B939" i="30"/>
  <c r="H939" i="30" s="1"/>
  <c r="A939" i="30"/>
  <c r="D938" i="30"/>
  <c r="C938" i="30"/>
  <c r="B938" i="30"/>
  <c r="H938" i="30" s="1"/>
  <c r="A938" i="30"/>
  <c r="D937" i="30"/>
  <c r="C937" i="30"/>
  <c r="B937" i="30"/>
  <c r="H937" i="30" s="1"/>
  <c r="A937" i="30"/>
  <c r="D936" i="30"/>
  <c r="C936" i="30"/>
  <c r="B936" i="30"/>
  <c r="H936" i="30" s="1"/>
  <c r="A936" i="30"/>
  <c r="D935" i="30"/>
  <c r="C935" i="30"/>
  <c r="B935" i="30"/>
  <c r="H935" i="30" s="1"/>
  <c r="H934" i="30" s="1"/>
  <c r="H950" i="30" s="1"/>
  <c r="A935" i="30"/>
  <c r="A934" i="30"/>
  <c r="D932" i="30"/>
  <c r="C932" i="30"/>
  <c r="B932" i="30"/>
  <c r="H932" i="30" s="1"/>
  <c r="A932" i="30"/>
  <c r="D931" i="30"/>
  <c r="C931" i="30"/>
  <c r="B931" i="30"/>
  <c r="H931" i="30" s="1"/>
  <c r="A931" i="30"/>
  <c r="D930" i="30"/>
  <c r="C930" i="30"/>
  <c r="B930" i="30"/>
  <c r="H930" i="30" s="1"/>
  <c r="A930" i="30"/>
  <c r="D929" i="30"/>
  <c r="C929" i="30"/>
  <c r="B929" i="30"/>
  <c r="H929" i="30" s="1"/>
  <c r="A929" i="30"/>
  <c r="D928" i="30"/>
  <c r="C928" i="30"/>
  <c r="B928" i="30"/>
  <c r="H928" i="30" s="1"/>
  <c r="A928" i="30"/>
  <c r="D927" i="30"/>
  <c r="C927" i="30"/>
  <c r="B927" i="30"/>
  <c r="H927" i="30" s="1"/>
  <c r="A927" i="30"/>
  <c r="D926" i="30"/>
  <c r="C926" i="30"/>
  <c r="B926" i="30"/>
  <c r="H926" i="30" s="1"/>
  <c r="A926" i="30"/>
  <c r="D925" i="30"/>
  <c r="C925" i="30"/>
  <c r="B925" i="30"/>
  <c r="H925" i="30" s="1"/>
  <c r="A925" i="30"/>
  <c r="D924" i="30"/>
  <c r="C924" i="30"/>
  <c r="B924" i="30"/>
  <c r="H924" i="30" s="1"/>
  <c r="A924" i="30"/>
  <c r="D923" i="30"/>
  <c r="C923" i="30"/>
  <c r="B923" i="30"/>
  <c r="H923" i="30" s="1"/>
  <c r="A923" i="30"/>
  <c r="D922" i="30"/>
  <c r="C922" i="30"/>
  <c r="B922" i="30"/>
  <c r="H922" i="30" s="1"/>
  <c r="A922" i="30"/>
  <c r="D921" i="30"/>
  <c r="C921" i="30"/>
  <c r="B921" i="30"/>
  <c r="H921" i="30" s="1"/>
  <c r="A921" i="30"/>
  <c r="D920" i="30"/>
  <c r="C920" i="30"/>
  <c r="B920" i="30"/>
  <c r="H920" i="30" s="1"/>
  <c r="A920" i="30"/>
  <c r="D919" i="30"/>
  <c r="C919" i="30"/>
  <c r="B919" i="30"/>
  <c r="H919" i="30" s="1"/>
  <c r="A919" i="30"/>
  <c r="D918" i="30"/>
  <c r="C918" i="30"/>
  <c r="B918" i="30"/>
  <c r="H918" i="30" s="1"/>
  <c r="H917" i="30" s="1"/>
  <c r="H933" i="30" s="1"/>
  <c r="A918" i="30"/>
  <c r="D913" i="30"/>
  <c r="C913" i="30"/>
  <c r="B913" i="30"/>
  <c r="H913" i="30" s="1"/>
  <c r="A913" i="30"/>
  <c r="D912" i="30"/>
  <c r="C912" i="30"/>
  <c r="B912" i="30"/>
  <c r="H912" i="30" s="1"/>
  <c r="A912" i="30"/>
  <c r="D911" i="30"/>
  <c r="C911" i="30"/>
  <c r="B911" i="30"/>
  <c r="H911" i="30" s="1"/>
  <c r="A911" i="30"/>
  <c r="D910" i="30"/>
  <c r="C910" i="30"/>
  <c r="B910" i="30"/>
  <c r="H910" i="30" s="1"/>
  <c r="A910" i="30"/>
  <c r="D909" i="30"/>
  <c r="C909" i="30"/>
  <c r="B909" i="30"/>
  <c r="H909" i="30" s="1"/>
  <c r="A909" i="30"/>
  <c r="D908" i="30"/>
  <c r="C908" i="30"/>
  <c r="B908" i="30"/>
  <c r="H908" i="30" s="1"/>
  <c r="A908" i="30"/>
  <c r="D907" i="30"/>
  <c r="C907" i="30"/>
  <c r="B907" i="30"/>
  <c r="H907" i="30" s="1"/>
  <c r="A907" i="30"/>
  <c r="D906" i="30"/>
  <c r="C906" i="30"/>
  <c r="B906" i="30"/>
  <c r="H906" i="30" s="1"/>
  <c r="A906" i="30"/>
  <c r="D905" i="30"/>
  <c r="C905" i="30"/>
  <c r="B905" i="30"/>
  <c r="H905" i="30" s="1"/>
  <c r="A905" i="30"/>
  <c r="D904" i="30"/>
  <c r="C904" i="30"/>
  <c r="B904" i="30"/>
  <c r="H904" i="30" s="1"/>
  <c r="H903" i="30" s="1"/>
  <c r="H914" i="30" s="1"/>
  <c r="A904" i="30"/>
  <c r="A903" i="30"/>
  <c r="D901" i="30"/>
  <c r="C901" i="30"/>
  <c r="B901" i="30"/>
  <c r="H901" i="30" s="1"/>
  <c r="A901" i="30"/>
  <c r="D900" i="30"/>
  <c r="C900" i="30"/>
  <c r="B900" i="30"/>
  <c r="H900" i="30" s="1"/>
  <c r="A900" i="30"/>
  <c r="D899" i="30"/>
  <c r="C899" i="30"/>
  <c r="B899" i="30"/>
  <c r="H899" i="30" s="1"/>
  <c r="A899" i="30"/>
  <c r="D898" i="30"/>
  <c r="C898" i="30"/>
  <c r="B898" i="30"/>
  <c r="H898" i="30" s="1"/>
  <c r="A898" i="30"/>
  <c r="D897" i="30"/>
  <c r="C897" i="30"/>
  <c r="B897" i="30"/>
  <c r="H897" i="30" s="1"/>
  <c r="A897" i="30"/>
  <c r="D896" i="30"/>
  <c r="C896" i="30"/>
  <c r="B896" i="30"/>
  <c r="H896" i="30" s="1"/>
  <c r="A896" i="30"/>
  <c r="D895" i="30"/>
  <c r="C895" i="30"/>
  <c r="B895" i="30"/>
  <c r="H895" i="30" s="1"/>
  <c r="A895" i="30"/>
  <c r="D894" i="30"/>
  <c r="C894" i="30"/>
  <c r="B894" i="30"/>
  <c r="H894" i="30" s="1"/>
  <c r="A894" i="30"/>
  <c r="D893" i="30"/>
  <c r="C893" i="30"/>
  <c r="B893" i="30"/>
  <c r="H893" i="30" s="1"/>
  <c r="A893" i="30"/>
  <c r="D892" i="30"/>
  <c r="C892" i="30"/>
  <c r="B892" i="30"/>
  <c r="H892" i="30" s="1"/>
  <c r="A892" i="30"/>
  <c r="D891" i="30"/>
  <c r="C891" i="30"/>
  <c r="B891" i="30"/>
  <c r="H891" i="30" s="1"/>
  <c r="A891" i="30"/>
  <c r="D890" i="30"/>
  <c r="C890" i="30"/>
  <c r="B890" i="30"/>
  <c r="H890" i="30" s="1"/>
  <c r="A890" i="30"/>
  <c r="D889" i="30"/>
  <c r="C889" i="30"/>
  <c r="B889" i="30"/>
  <c r="H889" i="30" s="1"/>
  <c r="A889" i="30"/>
  <c r="D888" i="30"/>
  <c r="C888" i="30"/>
  <c r="B888" i="30"/>
  <c r="H888" i="30" s="1"/>
  <c r="A888" i="30"/>
  <c r="D887" i="30"/>
  <c r="C887" i="30"/>
  <c r="B887" i="30"/>
  <c r="H887" i="30" s="1"/>
  <c r="H886" i="30" s="1"/>
  <c r="H902" i="30" s="1"/>
  <c r="A887" i="30"/>
  <c r="A886" i="30"/>
  <c r="D884" i="30"/>
  <c r="C884" i="30"/>
  <c r="B884" i="30"/>
  <c r="H884" i="30" s="1"/>
  <c r="A884" i="30"/>
  <c r="D883" i="30"/>
  <c r="C883" i="30"/>
  <c r="B883" i="30"/>
  <c r="H883" i="30" s="1"/>
  <c r="A883" i="30"/>
  <c r="D882" i="30"/>
  <c r="C882" i="30"/>
  <c r="B882" i="30"/>
  <c r="H882" i="30" s="1"/>
  <c r="A882" i="30"/>
  <c r="D881" i="30"/>
  <c r="C881" i="30"/>
  <c r="B881" i="30"/>
  <c r="H881" i="30" s="1"/>
  <c r="A881" i="30"/>
  <c r="D880" i="30"/>
  <c r="C880" i="30"/>
  <c r="B880" i="30"/>
  <c r="H880" i="30" s="1"/>
  <c r="A880" i="30"/>
  <c r="D879" i="30"/>
  <c r="C879" i="30"/>
  <c r="B879" i="30"/>
  <c r="H879" i="30" s="1"/>
  <c r="A879" i="30"/>
  <c r="D878" i="30"/>
  <c r="C878" i="30"/>
  <c r="B878" i="30"/>
  <c r="H878" i="30" s="1"/>
  <c r="A878" i="30"/>
  <c r="D877" i="30"/>
  <c r="C877" i="30"/>
  <c r="B877" i="30"/>
  <c r="H877" i="30" s="1"/>
  <c r="A877" i="30"/>
  <c r="D876" i="30"/>
  <c r="C876" i="30"/>
  <c r="B876" i="30"/>
  <c r="H876" i="30" s="1"/>
  <c r="A876" i="30"/>
  <c r="D875" i="30"/>
  <c r="C875" i="30"/>
  <c r="B875" i="30"/>
  <c r="H875" i="30" s="1"/>
  <c r="A875" i="30"/>
  <c r="D874" i="30"/>
  <c r="C874" i="30"/>
  <c r="B874" i="30"/>
  <c r="H874" i="30" s="1"/>
  <c r="A874" i="30"/>
  <c r="D873" i="30"/>
  <c r="C873" i="30"/>
  <c r="B873" i="30"/>
  <c r="H873" i="30" s="1"/>
  <c r="A873" i="30"/>
  <c r="D872" i="30"/>
  <c r="C872" i="30"/>
  <c r="B872" i="30"/>
  <c r="H872" i="30" s="1"/>
  <c r="A872" i="30"/>
  <c r="D871" i="30"/>
  <c r="C871" i="30"/>
  <c r="B871" i="30"/>
  <c r="H871" i="30" s="1"/>
  <c r="A871" i="30"/>
  <c r="D870" i="30"/>
  <c r="C870" i="30"/>
  <c r="B870" i="30"/>
  <c r="H870" i="30" s="1"/>
  <c r="H869" i="30" s="1"/>
  <c r="H885" i="30" s="1"/>
  <c r="A870" i="30"/>
  <c r="A869" i="30"/>
  <c r="D867" i="30"/>
  <c r="C867" i="30"/>
  <c r="B867" i="30"/>
  <c r="H867" i="30" s="1"/>
  <c r="A867" i="30"/>
  <c r="D866" i="30"/>
  <c r="C866" i="30"/>
  <c r="B866" i="30"/>
  <c r="H866" i="30" s="1"/>
  <c r="A866" i="30"/>
  <c r="D865" i="30"/>
  <c r="C865" i="30"/>
  <c r="B865" i="30"/>
  <c r="H865" i="30" s="1"/>
  <c r="A865" i="30"/>
  <c r="D864" i="30"/>
  <c r="C864" i="30"/>
  <c r="B864" i="30"/>
  <c r="H864" i="30" s="1"/>
  <c r="A864" i="30"/>
  <c r="D863" i="30"/>
  <c r="C863" i="30"/>
  <c r="B863" i="30"/>
  <c r="H863" i="30" s="1"/>
  <c r="A863" i="30"/>
  <c r="D862" i="30"/>
  <c r="C862" i="30"/>
  <c r="B862" i="30"/>
  <c r="H862" i="30" s="1"/>
  <c r="A862" i="30"/>
  <c r="D861" i="30"/>
  <c r="C861" i="30"/>
  <c r="B861" i="30"/>
  <c r="H861" i="30" s="1"/>
  <c r="A861" i="30"/>
  <c r="D860" i="30"/>
  <c r="C860" i="30"/>
  <c r="B860" i="30"/>
  <c r="H860" i="30" s="1"/>
  <c r="A860" i="30"/>
  <c r="D859" i="30"/>
  <c r="C859" i="30"/>
  <c r="B859" i="30"/>
  <c r="H859" i="30" s="1"/>
  <c r="A859" i="30"/>
  <c r="D858" i="30"/>
  <c r="C858" i="30"/>
  <c r="B858" i="30"/>
  <c r="H858" i="30" s="1"/>
  <c r="A858" i="30"/>
  <c r="D857" i="30"/>
  <c r="C857" i="30"/>
  <c r="B857" i="30"/>
  <c r="H857" i="30" s="1"/>
  <c r="A857" i="30"/>
  <c r="D856" i="30"/>
  <c r="C856" i="30"/>
  <c r="B856" i="30"/>
  <c r="H856" i="30" s="1"/>
  <c r="A856" i="30"/>
  <c r="D855" i="30"/>
  <c r="C855" i="30"/>
  <c r="B855" i="30"/>
  <c r="H855" i="30" s="1"/>
  <c r="A855" i="30"/>
  <c r="D854" i="30"/>
  <c r="C854" i="30"/>
  <c r="B854" i="30"/>
  <c r="H854" i="30" s="1"/>
  <c r="A854" i="30"/>
  <c r="D853" i="30"/>
  <c r="C853" i="30"/>
  <c r="B853" i="30"/>
  <c r="H853" i="30" s="1"/>
  <c r="H852" i="30" s="1"/>
  <c r="H868" i="30" s="1"/>
  <c r="A853" i="30"/>
  <c r="D848" i="30"/>
  <c r="C848" i="30"/>
  <c r="B848" i="30"/>
  <c r="H848" i="30" s="1"/>
  <c r="A848" i="30"/>
  <c r="D847" i="30"/>
  <c r="C847" i="30"/>
  <c r="B847" i="30"/>
  <c r="H847" i="30" s="1"/>
  <c r="A847" i="30"/>
  <c r="D846" i="30"/>
  <c r="C846" i="30"/>
  <c r="B846" i="30"/>
  <c r="H846" i="30" s="1"/>
  <c r="A846" i="30"/>
  <c r="D845" i="30"/>
  <c r="C845" i="30"/>
  <c r="B845" i="30"/>
  <c r="H845" i="30" s="1"/>
  <c r="A845" i="30"/>
  <c r="D844" i="30"/>
  <c r="C844" i="30"/>
  <c r="B844" i="30"/>
  <c r="H844" i="30" s="1"/>
  <c r="A844" i="30"/>
  <c r="D843" i="30"/>
  <c r="C843" i="30"/>
  <c r="B843" i="30"/>
  <c r="H843" i="30" s="1"/>
  <c r="A843" i="30"/>
  <c r="D842" i="30"/>
  <c r="C842" i="30"/>
  <c r="B842" i="30"/>
  <c r="H842" i="30" s="1"/>
  <c r="A842" i="30"/>
  <c r="D841" i="30"/>
  <c r="C841" i="30"/>
  <c r="B841" i="30"/>
  <c r="H841" i="30" s="1"/>
  <c r="A841" i="30"/>
  <c r="D840" i="30"/>
  <c r="C840" i="30"/>
  <c r="B840" i="30"/>
  <c r="H840" i="30" s="1"/>
  <c r="A840" i="30"/>
  <c r="D839" i="30"/>
  <c r="C839" i="30"/>
  <c r="B839" i="30"/>
  <c r="H839" i="30" s="1"/>
  <c r="H838" i="30" s="1"/>
  <c r="H849" i="30" s="1"/>
  <c r="A839" i="30"/>
  <c r="A838" i="30"/>
  <c r="D836" i="30"/>
  <c r="C836" i="30"/>
  <c r="B836" i="30"/>
  <c r="H836" i="30" s="1"/>
  <c r="A836" i="30"/>
  <c r="D835" i="30"/>
  <c r="C835" i="30"/>
  <c r="B835" i="30"/>
  <c r="H835" i="30" s="1"/>
  <c r="A835" i="30"/>
  <c r="D834" i="30"/>
  <c r="C834" i="30"/>
  <c r="B834" i="30"/>
  <c r="H834" i="30" s="1"/>
  <c r="A834" i="30"/>
  <c r="D833" i="30"/>
  <c r="C833" i="30"/>
  <c r="B833" i="30"/>
  <c r="H833" i="30" s="1"/>
  <c r="A833" i="30"/>
  <c r="D832" i="30"/>
  <c r="C832" i="30"/>
  <c r="B832" i="30"/>
  <c r="H832" i="30" s="1"/>
  <c r="A832" i="30"/>
  <c r="D831" i="30"/>
  <c r="C831" i="30"/>
  <c r="B831" i="30"/>
  <c r="H831" i="30" s="1"/>
  <c r="A831" i="30"/>
  <c r="D830" i="30"/>
  <c r="C830" i="30"/>
  <c r="B830" i="30"/>
  <c r="H830" i="30" s="1"/>
  <c r="A830" i="30"/>
  <c r="D829" i="30"/>
  <c r="C829" i="30"/>
  <c r="B829" i="30"/>
  <c r="H829" i="30" s="1"/>
  <c r="A829" i="30"/>
  <c r="D828" i="30"/>
  <c r="C828" i="30"/>
  <c r="B828" i="30"/>
  <c r="H828" i="30" s="1"/>
  <c r="A828" i="30"/>
  <c r="D827" i="30"/>
  <c r="C827" i="30"/>
  <c r="B827" i="30"/>
  <c r="H827" i="30" s="1"/>
  <c r="A827" i="30"/>
  <c r="D826" i="30"/>
  <c r="C826" i="30"/>
  <c r="B826" i="30"/>
  <c r="H826" i="30" s="1"/>
  <c r="A826" i="30"/>
  <c r="D825" i="30"/>
  <c r="C825" i="30"/>
  <c r="B825" i="30"/>
  <c r="H825" i="30" s="1"/>
  <c r="A825" i="30"/>
  <c r="D824" i="30"/>
  <c r="C824" i="30"/>
  <c r="B824" i="30"/>
  <c r="H824" i="30" s="1"/>
  <c r="A824" i="30"/>
  <c r="D823" i="30"/>
  <c r="C823" i="30"/>
  <c r="B823" i="30"/>
  <c r="H823" i="30" s="1"/>
  <c r="A823" i="30"/>
  <c r="D822" i="30"/>
  <c r="C822" i="30"/>
  <c r="B822" i="30"/>
  <c r="H822" i="30" s="1"/>
  <c r="H821" i="30" s="1"/>
  <c r="H837" i="30" s="1"/>
  <c r="A822" i="30"/>
  <c r="A821" i="30"/>
  <c r="D819" i="30"/>
  <c r="C819" i="30"/>
  <c r="B819" i="30"/>
  <c r="H819" i="30" s="1"/>
  <c r="A819" i="30"/>
  <c r="D818" i="30"/>
  <c r="C818" i="30"/>
  <c r="B818" i="30"/>
  <c r="H818" i="30" s="1"/>
  <c r="A818" i="30"/>
  <c r="D817" i="30"/>
  <c r="C817" i="30"/>
  <c r="B817" i="30"/>
  <c r="H817" i="30" s="1"/>
  <c r="A817" i="30"/>
  <c r="D816" i="30"/>
  <c r="C816" i="30"/>
  <c r="B816" i="30"/>
  <c r="H816" i="30" s="1"/>
  <c r="A816" i="30"/>
  <c r="D815" i="30"/>
  <c r="C815" i="30"/>
  <c r="B815" i="30"/>
  <c r="H815" i="30" s="1"/>
  <c r="A815" i="30"/>
  <c r="D814" i="30"/>
  <c r="C814" i="30"/>
  <c r="B814" i="30"/>
  <c r="H814" i="30" s="1"/>
  <c r="A814" i="30"/>
  <c r="D813" i="30"/>
  <c r="C813" i="30"/>
  <c r="B813" i="30"/>
  <c r="H813" i="30" s="1"/>
  <c r="A813" i="30"/>
  <c r="D812" i="30"/>
  <c r="C812" i="30"/>
  <c r="B812" i="30"/>
  <c r="H812" i="30" s="1"/>
  <c r="A812" i="30"/>
  <c r="D811" i="30"/>
  <c r="C811" i="30"/>
  <c r="B811" i="30"/>
  <c r="H811" i="30" s="1"/>
  <c r="A811" i="30"/>
  <c r="D810" i="30"/>
  <c r="C810" i="30"/>
  <c r="B810" i="30"/>
  <c r="H810" i="30" s="1"/>
  <c r="A810" i="30"/>
  <c r="D809" i="30"/>
  <c r="C809" i="30"/>
  <c r="B809" i="30"/>
  <c r="H809" i="30" s="1"/>
  <c r="A809" i="30"/>
  <c r="D808" i="30"/>
  <c r="C808" i="30"/>
  <c r="B808" i="30"/>
  <c r="H808" i="30" s="1"/>
  <c r="A808" i="30"/>
  <c r="D807" i="30"/>
  <c r="C807" i="30"/>
  <c r="B807" i="30"/>
  <c r="H807" i="30" s="1"/>
  <c r="A807" i="30"/>
  <c r="D806" i="30"/>
  <c r="C806" i="30"/>
  <c r="B806" i="30"/>
  <c r="H806" i="30" s="1"/>
  <c r="A806" i="30"/>
  <c r="D805" i="30"/>
  <c r="C805" i="30"/>
  <c r="B805" i="30"/>
  <c r="H805" i="30" s="1"/>
  <c r="H804" i="30" s="1"/>
  <c r="H820" i="30" s="1"/>
  <c r="A805" i="30"/>
  <c r="A804" i="30"/>
  <c r="D802" i="30"/>
  <c r="C802" i="30"/>
  <c r="B802" i="30"/>
  <c r="H802" i="30" s="1"/>
  <c r="A802" i="30"/>
  <c r="D801" i="30"/>
  <c r="C801" i="30"/>
  <c r="B801" i="30"/>
  <c r="H801" i="30" s="1"/>
  <c r="A801" i="30"/>
  <c r="D800" i="30"/>
  <c r="C800" i="30"/>
  <c r="B800" i="30"/>
  <c r="H800" i="30" s="1"/>
  <c r="A800" i="30"/>
  <c r="D799" i="30"/>
  <c r="C799" i="30"/>
  <c r="B799" i="30"/>
  <c r="H799" i="30" s="1"/>
  <c r="A799" i="30"/>
  <c r="D798" i="30"/>
  <c r="C798" i="30"/>
  <c r="B798" i="30"/>
  <c r="H798" i="30" s="1"/>
  <c r="A798" i="30"/>
  <c r="D797" i="30"/>
  <c r="C797" i="30"/>
  <c r="B797" i="30"/>
  <c r="H797" i="30" s="1"/>
  <c r="A797" i="30"/>
  <c r="D796" i="30"/>
  <c r="C796" i="30"/>
  <c r="B796" i="30"/>
  <c r="H796" i="30" s="1"/>
  <c r="A796" i="30"/>
  <c r="D795" i="30"/>
  <c r="C795" i="30"/>
  <c r="B795" i="30"/>
  <c r="H795" i="30" s="1"/>
  <c r="A795" i="30"/>
  <c r="D794" i="30"/>
  <c r="C794" i="30"/>
  <c r="B794" i="30"/>
  <c r="H794" i="30" s="1"/>
  <c r="A794" i="30"/>
  <c r="D793" i="30"/>
  <c r="C793" i="30"/>
  <c r="B793" i="30"/>
  <c r="H793" i="30" s="1"/>
  <c r="A793" i="30"/>
  <c r="D792" i="30"/>
  <c r="C792" i="30"/>
  <c r="B792" i="30"/>
  <c r="H792" i="30" s="1"/>
  <c r="A792" i="30"/>
  <c r="D791" i="30"/>
  <c r="C791" i="30"/>
  <c r="B791" i="30"/>
  <c r="H791" i="30" s="1"/>
  <c r="A791" i="30"/>
  <c r="D790" i="30"/>
  <c r="C790" i="30"/>
  <c r="B790" i="30"/>
  <c r="H790" i="30" s="1"/>
  <c r="A790" i="30"/>
  <c r="D789" i="30"/>
  <c r="C789" i="30"/>
  <c r="B789" i="30"/>
  <c r="H789" i="30" s="1"/>
  <c r="A789" i="30"/>
  <c r="D788" i="30"/>
  <c r="C788" i="30"/>
  <c r="B788" i="30"/>
  <c r="H788" i="30" s="1"/>
  <c r="H787" i="30" s="1"/>
  <c r="H803" i="30" s="1"/>
  <c r="A788" i="30"/>
  <c r="D783" i="30"/>
  <c r="C783" i="30"/>
  <c r="B783" i="30"/>
  <c r="H783" i="30" s="1"/>
  <c r="A783" i="30"/>
  <c r="D782" i="30"/>
  <c r="C782" i="30"/>
  <c r="B782" i="30"/>
  <c r="H782" i="30" s="1"/>
  <c r="A782" i="30"/>
  <c r="D781" i="30"/>
  <c r="C781" i="30"/>
  <c r="B781" i="30"/>
  <c r="H781" i="30" s="1"/>
  <c r="A781" i="30"/>
  <c r="D780" i="30"/>
  <c r="C780" i="30"/>
  <c r="B780" i="30"/>
  <c r="H780" i="30" s="1"/>
  <c r="A780" i="30"/>
  <c r="D779" i="30"/>
  <c r="C779" i="30"/>
  <c r="B779" i="30"/>
  <c r="H779" i="30" s="1"/>
  <c r="A779" i="30"/>
  <c r="D778" i="30"/>
  <c r="C778" i="30"/>
  <c r="B778" i="30"/>
  <c r="H778" i="30" s="1"/>
  <c r="A778" i="30"/>
  <c r="D777" i="30"/>
  <c r="C777" i="30"/>
  <c r="B777" i="30"/>
  <c r="H777" i="30" s="1"/>
  <c r="A777" i="30"/>
  <c r="D776" i="30"/>
  <c r="C776" i="30"/>
  <c r="B776" i="30"/>
  <c r="H776" i="30" s="1"/>
  <c r="A776" i="30"/>
  <c r="D775" i="30"/>
  <c r="C775" i="30"/>
  <c r="B775" i="30"/>
  <c r="H775" i="30" s="1"/>
  <c r="A775" i="30"/>
  <c r="D774" i="30"/>
  <c r="C774" i="30"/>
  <c r="B774" i="30"/>
  <c r="H774" i="30" s="1"/>
  <c r="H773" i="30" s="1"/>
  <c r="H784" i="30" s="1"/>
  <c r="A774" i="30"/>
  <c r="A773" i="30"/>
  <c r="D771" i="30"/>
  <c r="C771" i="30"/>
  <c r="B771" i="30"/>
  <c r="H771" i="30" s="1"/>
  <c r="A771" i="30"/>
  <c r="D770" i="30"/>
  <c r="C770" i="30"/>
  <c r="B770" i="30"/>
  <c r="H770" i="30" s="1"/>
  <c r="A770" i="30"/>
  <c r="D769" i="30"/>
  <c r="C769" i="30"/>
  <c r="B769" i="30"/>
  <c r="H769" i="30" s="1"/>
  <c r="A769" i="30"/>
  <c r="D768" i="30"/>
  <c r="C768" i="30"/>
  <c r="B768" i="30"/>
  <c r="H768" i="30" s="1"/>
  <c r="A768" i="30"/>
  <c r="D767" i="30"/>
  <c r="C767" i="30"/>
  <c r="B767" i="30"/>
  <c r="H767" i="30" s="1"/>
  <c r="A767" i="30"/>
  <c r="D766" i="30"/>
  <c r="C766" i="30"/>
  <c r="B766" i="30"/>
  <c r="H766" i="30" s="1"/>
  <c r="A766" i="30"/>
  <c r="D765" i="30"/>
  <c r="C765" i="30"/>
  <c r="B765" i="30"/>
  <c r="H765" i="30" s="1"/>
  <c r="A765" i="30"/>
  <c r="D764" i="30"/>
  <c r="C764" i="30"/>
  <c r="B764" i="30"/>
  <c r="H764" i="30" s="1"/>
  <c r="A764" i="30"/>
  <c r="D763" i="30"/>
  <c r="C763" i="30"/>
  <c r="B763" i="30"/>
  <c r="H763" i="30" s="1"/>
  <c r="A763" i="30"/>
  <c r="D762" i="30"/>
  <c r="C762" i="30"/>
  <c r="B762" i="30"/>
  <c r="H762" i="30" s="1"/>
  <c r="A762" i="30"/>
  <c r="D761" i="30"/>
  <c r="C761" i="30"/>
  <c r="B761" i="30"/>
  <c r="H761" i="30" s="1"/>
  <c r="A761" i="30"/>
  <c r="D760" i="30"/>
  <c r="C760" i="30"/>
  <c r="B760" i="30"/>
  <c r="H760" i="30" s="1"/>
  <c r="A760" i="30"/>
  <c r="D759" i="30"/>
  <c r="C759" i="30"/>
  <c r="B759" i="30"/>
  <c r="H759" i="30" s="1"/>
  <c r="A759" i="30"/>
  <c r="D758" i="30"/>
  <c r="C758" i="30"/>
  <c r="B758" i="30"/>
  <c r="H758" i="30" s="1"/>
  <c r="A758" i="30"/>
  <c r="D757" i="30"/>
  <c r="C757" i="30"/>
  <c r="B757" i="30"/>
  <c r="H757" i="30" s="1"/>
  <c r="H756" i="30" s="1"/>
  <c r="H772" i="30" s="1"/>
  <c r="A757" i="30"/>
  <c r="A756" i="30"/>
  <c r="D754" i="30"/>
  <c r="C754" i="30"/>
  <c r="B754" i="30"/>
  <c r="H754" i="30" s="1"/>
  <c r="A754" i="30"/>
  <c r="D753" i="30"/>
  <c r="C753" i="30"/>
  <c r="B753" i="30"/>
  <c r="H753" i="30" s="1"/>
  <c r="A753" i="30"/>
  <c r="D752" i="30"/>
  <c r="C752" i="30"/>
  <c r="B752" i="30"/>
  <c r="H752" i="30" s="1"/>
  <c r="A752" i="30"/>
  <c r="D751" i="30"/>
  <c r="C751" i="30"/>
  <c r="B751" i="30"/>
  <c r="H751" i="30" s="1"/>
  <c r="A751" i="30"/>
  <c r="D750" i="30"/>
  <c r="C750" i="30"/>
  <c r="B750" i="30"/>
  <c r="H750" i="30" s="1"/>
  <c r="A750" i="30"/>
  <c r="D749" i="30"/>
  <c r="C749" i="30"/>
  <c r="B749" i="30"/>
  <c r="H749" i="30" s="1"/>
  <c r="A749" i="30"/>
  <c r="D748" i="30"/>
  <c r="C748" i="30"/>
  <c r="B748" i="30"/>
  <c r="H748" i="30" s="1"/>
  <c r="A748" i="30"/>
  <c r="D747" i="30"/>
  <c r="C747" i="30"/>
  <c r="B747" i="30"/>
  <c r="H747" i="30" s="1"/>
  <c r="A747" i="30"/>
  <c r="D746" i="30"/>
  <c r="C746" i="30"/>
  <c r="B746" i="30"/>
  <c r="H746" i="30" s="1"/>
  <c r="A746" i="30"/>
  <c r="D745" i="30"/>
  <c r="C745" i="30"/>
  <c r="B745" i="30"/>
  <c r="H745" i="30" s="1"/>
  <c r="A745" i="30"/>
  <c r="D744" i="30"/>
  <c r="C744" i="30"/>
  <c r="B744" i="30"/>
  <c r="H744" i="30" s="1"/>
  <c r="A744" i="30"/>
  <c r="D743" i="30"/>
  <c r="C743" i="30"/>
  <c r="B743" i="30"/>
  <c r="H743" i="30" s="1"/>
  <c r="A743" i="30"/>
  <c r="D742" i="30"/>
  <c r="C742" i="30"/>
  <c r="B742" i="30"/>
  <c r="H742" i="30" s="1"/>
  <c r="A742" i="30"/>
  <c r="D741" i="30"/>
  <c r="C741" i="30"/>
  <c r="B741" i="30"/>
  <c r="H741" i="30" s="1"/>
  <c r="A741" i="30"/>
  <c r="D740" i="30"/>
  <c r="C740" i="30"/>
  <c r="B740" i="30"/>
  <c r="H740" i="30" s="1"/>
  <c r="H739" i="30" s="1"/>
  <c r="H755" i="30" s="1"/>
  <c r="A740" i="30"/>
  <c r="A739" i="30"/>
  <c r="D737" i="30"/>
  <c r="C737" i="30"/>
  <c r="B737" i="30"/>
  <c r="H737" i="30" s="1"/>
  <c r="A737" i="30"/>
  <c r="D736" i="30"/>
  <c r="C736" i="30"/>
  <c r="B736" i="30"/>
  <c r="H736" i="30" s="1"/>
  <c r="A736" i="30"/>
  <c r="D735" i="30"/>
  <c r="C735" i="30"/>
  <c r="B735" i="30"/>
  <c r="H735" i="30" s="1"/>
  <c r="A735" i="30"/>
  <c r="D734" i="30"/>
  <c r="C734" i="30"/>
  <c r="B734" i="30"/>
  <c r="H734" i="30" s="1"/>
  <c r="A734" i="30"/>
  <c r="D733" i="30"/>
  <c r="C733" i="30"/>
  <c r="B733" i="30"/>
  <c r="H733" i="30" s="1"/>
  <c r="A733" i="30"/>
  <c r="D732" i="30"/>
  <c r="C732" i="30"/>
  <c r="B732" i="30"/>
  <c r="H732" i="30" s="1"/>
  <c r="A732" i="30"/>
  <c r="D731" i="30"/>
  <c r="C731" i="30"/>
  <c r="B731" i="30"/>
  <c r="H731" i="30" s="1"/>
  <c r="A731" i="30"/>
  <c r="D730" i="30"/>
  <c r="C730" i="30"/>
  <c r="B730" i="30"/>
  <c r="H730" i="30" s="1"/>
  <c r="A730" i="30"/>
  <c r="D729" i="30"/>
  <c r="C729" i="30"/>
  <c r="B729" i="30"/>
  <c r="H729" i="30" s="1"/>
  <c r="A729" i="30"/>
  <c r="D728" i="30"/>
  <c r="C728" i="30"/>
  <c r="B728" i="30"/>
  <c r="H728" i="30" s="1"/>
  <c r="A728" i="30"/>
  <c r="D727" i="30"/>
  <c r="C727" i="30"/>
  <c r="B727" i="30"/>
  <c r="H727" i="30" s="1"/>
  <c r="A727" i="30"/>
  <c r="D726" i="30"/>
  <c r="C726" i="30"/>
  <c r="B726" i="30"/>
  <c r="H726" i="30" s="1"/>
  <c r="A726" i="30"/>
  <c r="D725" i="30"/>
  <c r="C725" i="30"/>
  <c r="B725" i="30"/>
  <c r="H725" i="30" s="1"/>
  <c r="A725" i="30"/>
  <c r="D724" i="30"/>
  <c r="C724" i="30"/>
  <c r="B724" i="30"/>
  <c r="H724" i="30" s="1"/>
  <c r="A724" i="30"/>
  <c r="D723" i="30"/>
  <c r="C723" i="30"/>
  <c r="B723" i="30"/>
  <c r="H723" i="30" s="1"/>
  <c r="H722" i="30" s="1"/>
  <c r="H738" i="30" s="1"/>
  <c r="A723" i="30"/>
  <c r="D718" i="30"/>
  <c r="C718" i="30"/>
  <c r="B718" i="30"/>
  <c r="H718" i="30" s="1"/>
  <c r="A718" i="30"/>
  <c r="D717" i="30"/>
  <c r="C717" i="30"/>
  <c r="B717" i="30"/>
  <c r="H717" i="30" s="1"/>
  <c r="A717" i="30"/>
  <c r="D716" i="30"/>
  <c r="C716" i="30"/>
  <c r="B716" i="30"/>
  <c r="H716" i="30" s="1"/>
  <c r="A716" i="30"/>
  <c r="D715" i="30"/>
  <c r="C715" i="30"/>
  <c r="B715" i="30"/>
  <c r="H715" i="30" s="1"/>
  <c r="A715" i="30"/>
  <c r="D714" i="30"/>
  <c r="C714" i="30"/>
  <c r="B714" i="30"/>
  <c r="H714" i="30" s="1"/>
  <c r="A714" i="30"/>
  <c r="D713" i="30"/>
  <c r="C713" i="30"/>
  <c r="B713" i="30"/>
  <c r="H713" i="30" s="1"/>
  <c r="A713" i="30"/>
  <c r="D712" i="30"/>
  <c r="C712" i="30"/>
  <c r="B712" i="30"/>
  <c r="H712" i="30" s="1"/>
  <c r="A712" i="30"/>
  <c r="D711" i="30"/>
  <c r="C711" i="30"/>
  <c r="B711" i="30"/>
  <c r="H711" i="30" s="1"/>
  <c r="A711" i="30"/>
  <c r="D710" i="30"/>
  <c r="C710" i="30"/>
  <c r="B710" i="30"/>
  <c r="H710" i="30" s="1"/>
  <c r="A710" i="30"/>
  <c r="D709" i="30"/>
  <c r="C709" i="30"/>
  <c r="B709" i="30"/>
  <c r="H709" i="30" s="1"/>
  <c r="H708" i="30" s="1"/>
  <c r="H719" i="30" s="1"/>
  <c r="A709" i="30"/>
  <c r="A708" i="30"/>
  <c r="D706" i="30"/>
  <c r="C706" i="30"/>
  <c r="B706" i="30"/>
  <c r="H706" i="30" s="1"/>
  <c r="A706" i="30"/>
  <c r="D705" i="30"/>
  <c r="C705" i="30"/>
  <c r="B705" i="30"/>
  <c r="H705" i="30" s="1"/>
  <c r="A705" i="30"/>
  <c r="D704" i="30"/>
  <c r="C704" i="30"/>
  <c r="B704" i="30"/>
  <c r="H704" i="30" s="1"/>
  <c r="A704" i="30"/>
  <c r="D703" i="30"/>
  <c r="C703" i="30"/>
  <c r="B703" i="30"/>
  <c r="H703" i="30" s="1"/>
  <c r="A703" i="30"/>
  <c r="D702" i="30"/>
  <c r="C702" i="30"/>
  <c r="B702" i="30"/>
  <c r="H702" i="30" s="1"/>
  <c r="A702" i="30"/>
  <c r="D701" i="30"/>
  <c r="C701" i="30"/>
  <c r="B701" i="30"/>
  <c r="H701" i="30" s="1"/>
  <c r="A701" i="30"/>
  <c r="D700" i="30"/>
  <c r="C700" i="30"/>
  <c r="B700" i="30"/>
  <c r="H700" i="30" s="1"/>
  <c r="A700" i="30"/>
  <c r="D699" i="30"/>
  <c r="C699" i="30"/>
  <c r="B699" i="30"/>
  <c r="H699" i="30" s="1"/>
  <c r="A699" i="30"/>
  <c r="D698" i="30"/>
  <c r="C698" i="30"/>
  <c r="B698" i="30"/>
  <c r="H698" i="30" s="1"/>
  <c r="A698" i="30"/>
  <c r="D697" i="30"/>
  <c r="C697" i="30"/>
  <c r="B697" i="30"/>
  <c r="H697" i="30" s="1"/>
  <c r="A697" i="30"/>
  <c r="D696" i="30"/>
  <c r="C696" i="30"/>
  <c r="B696" i="30"/>
  <c r="H696" i="30" s="1"/>
  <c r="A696" i="30"/>
  <c r="D695" i="30"/>
  <c r="C695" i="30"/>
  <c r="B695" i="30"/>
  <c r="H695" i="30" s="1"/>
  <c r="A695" i="30"/>
  <c r="D694" i="30"/>
  <c r="C694" i="30"/>
  <c r="B694" i="30"/>
  <c r="H694" i="30" s="1"/>
  <c r="A694" i="30"/>
  <c r="D693" i="30"/>
  <c r="C693" i="30"/>
  <c r="B693" i="30"/>
  <c r="H693" i="30" s="1"/>
  <c r="A693" i="30"/>
  <c r="D692" i="30"/>
  <c r="C692" i="30"/>
  <c r="B692" i="30"/>
  <c r="H692" i="30" s="1"/>
  <c r="H691" i="30" s="1"/>
  <c r="H707" i="30" s="1"/>
  <c r="A692" i="30"/>
  <c r="A691" i="30"/>
  <c r="D689" i="30"/>
  <c r="C689" i="30"/>
  <c r="B689" i="30"/>
  <c r="H689" i="30" s="1"/>
  <c r="A689" i="30"/>
  <c r="D688" i="30"/>
  <c r="C688" i="30"/>
  <c r="B688" i="30"/>
  <c r="H688" i="30" s="1"/>
  <c r="A688" i="30"/>
  <c r="D687" i="30"/>
  <c r="C687" i="30"/>
  <c r="B687" i="30"/>
  <c r="H687" i="30" s="1"/>
  <c r="A687" i="30"/>
  <c r="D686" i="30"/>
  <c r="C686" i="30"/>
  <c r="B686" i="30"/>
  <c r="H686" i="30" s="1"/>
  <c r="A686" i="30"/>
  <c r="D685" i="30"/>
  <c r="C685" i="30"/>
  <c r="B685" i="30"/>
  <c r="H685" i="30" s="1"/>
  <c r="A685" i="30"/>
  <c r="D684" i="30"/>
  <c r="C684" i="30"/>
  <c r="B684" i="30"/>
  <c r="H684" i="30" s="1"/>
  <c r="A684" i="30"/>
  <c r="D683" i="30"/>
  <c r="C683" i="30"/>
  <c r="B683" i="30"/>
  <c r="H683" i="30" s="1"/>
  <c r="A683" i="30"/>
  <c r="D682" i="30"/>
  <c r="C682" i="30"/>
  <c r="B682" i="30"/>
  <c r="H682" i="30" s="1"/>
  <c r="A682" i="30"/>
  <c r="D681" i="30"/>
  <c r="C681" i="30"/>
  <c r="B681" i="30"/>
  <c r="H681" i="30" s="1"/>
  <c r="A681" i="30"/>
  <c r="D680" i="30"/>
  <c r="C680" i="30"/>
  <c r="B680" i="30"/>
  <c r="H680" i="30" s="1"/>
  <c r="A680" i="30"/>
  <c r="D679" i="30"/>
  <c r="C679" i="30"/>
  <c r="B679" i="30"/>
  <c r="H679" i="30" s="1"/>
  <c r="A679" i="30"/>
  <c r="D678" i="30"/>
  <c r="C678" i="30"/>
  <c r="B678" i="30"/>
  <c r="H678" i="30" s="1"/>
  <c r="A678" i="30"/>
  <c r="D677" i="30"/>
  <c r="C677" i="30"/>
  <c r="B677" i="30"/>
  <c r="H677" i="30" s="1"/>
  <c r="A677" i="30"/>
  <c r="D676" i="30"/>
  <c r="C676" i="30"/>
  <c r="B676" i="30"/>
  <c r="H676" i="30" s="1"/>
  <c r="A676" i="30"/>
  <c r="D675" i="30"/>
  <c r="C675" i="30"/>
  <c r="B675" i="30"/>
  <c r="H675" i="30" s="1"/>
  <c r="H674" i="30" s="1"/>
  <c r="H690" i="30" s="1"/>
  <c r="A675" i="30"/>
  <c r="A674" i="30"/>
  <c r="D672" i="30"/>
  <c r="C672" i="30"/>
  <c r="B672" i="30"/>
  <c r="H672" i="30" s="1"/>
  <c r="A672" i="30"/>
  <c r="D671" i="30"/>
  <c r="C671" i="30"/>
  <c r="B671" i="30"/>
  <c r="H671" i="30" s="1"/>
  <c r="A671" i="30"/>
  <c r="D670" i="30"/>
  <c r="C670" i="30"/>
  <c r="B670" i="30"/>
  <c r="H670" i="30" s="1"/>
  <c r="A670" i="30"/>
  <c r="D669" i="30"/>
  <c r="C669" i="30"/>
  <c r="B669" i="30"/>
  <c r="H669" i="30" s="1"/>
  <c r="A669" i="30"/>
  <c r="D668" i="30"/>
  <c r="C668" i="30"/>
  <c r="B668" i="30"/>
  <c r="H668" i="30" s="1"/>
  <c r="A668" i="30"/>
  <c r="D667" i="30"/>
  <c r="C667" i="30"/>
  <c r="B667" i="30"/>
  <c r="H667" i="30" s="1"/>
  <c r="A667" i="30"/>
  <c r="D666" i="30"/>
  <c r="C666" i="30"/>
  <c r="B666" i="30"/>
  <c r="H666" i="30" s="1"/>
  <c r="A666" i="30"/>
  <c r="D665" i="30"/>
  <c r="C665" i="30"/>
  <c r="B665" i="30"/>
  <c r="H665" i="30" s="1"/>
  <c r="A665" i="30"/>
  <c r="D664" i="30"/>
  <c r="C664" i="30"/>
  <c r="B664" i="30"/>
  <c r="H664" i="30" s="1"/>
  <c r="A664" i="30"/>
  <c r="D663" i="30"/>
  <c r="C663" i="30"/>
  <c r="B663" i="30"/>
  <c r="H663" i="30" s="1"/>
  <c r="A663" i="30"/>
  <c r="D662" i="30"/>
  <c r="C662" i="30"/>
  <c r="B662" i="30"/>
  <c r="H662" i="30" s="1"/>
  <c r="A662" i="30"/>
  <c r="D661" i="30"/>
  <c r="C661" i="30"/>
  <c r="B661" i="30"/>
  <c r="H661" i="30" s="1"/>
  <c r="A661" i="30"/>
  <c r="D660" i="30"/>
  <c r="C660" i="30"/>
  <c r="B660" i="30"/>
  <c r="H660" i="30" s="1"/>
  <c r="A660" i="30"/>
  <c r="D659" i="30"/>
  <c r="C659" i="30"/>
  <c r="B659" i="30"/>
  <c r="H659" i="30" s="1"/>
  <c r="A659" i="30"/>
  <c r="D658" i="30"/>
  <c r="C658" i="30"/>
  <c r="B658" i="30"/>
  <c r="H658" i="30" s="1"/>
  <c r="H657" i="30" s="1"/>
  <c r="H673" i="30" s="1"/>
  <c r="A658" i="30"/>
  <c r="D652" i="30"/>
  <c r="C652" i="30"/>
  <c r="B652" i="30"/>
  <c r="H652" i="30" s="1"/>
  <c r="A652" i="30"/>
  <c r="D651" i="30"/>
  <c r="C651" i="30"/>
  <c r="B651" i="30"/>
  <c r="H651" i="30" s="1"/>
  <c r="A651" i="30"/>
  <c r="D650" i="30"/>
  <c r="C650" i="30"/>
  <c r="B650" i="30"/>
  <c r="H650" i="30" s="1"/>
  <c r="A650" i="30"/>
  <c r="D649" i="30"/>
  <c r="C649" i="30"/>
  <c r="B649" i="30"/>
  <c r="H649" i="30" s="1"/>
  <c r="A649" i="30"/>
  <c r="D648" i="30"/>
  <c r="C648" i="30"/>
  <c r="B648" i="30"/>
  <c r="H648" i="30" s="1"/>
  <c r="A648" i="30"/>
  <c r="D647" i="30"/>
  <c r="C647" i="30"/>
  <c r="B647" i="30"/>
  <c r="H647" i="30" s="1"/>
  <c r="A647" i="30"/>
  <c r="D646" i="30"/>
  <c r="C646" i="30"/>
  <c r="B646" i="30"/>
  <c r="H646" i="30" s="1"/>
  <c r="A646" i="30"/>
  <c r="D645" i="30"/>
  <c r="C645" i="30"/>
  <c r="B645" i="30"/>
  <c r="H645" i="30" s="1"/>
  <c r="A645" i="30"/>
  <c r="D644" i="30"/>
  <c r="C644" i="30"/>
  <c r="B644" i="30"/>
  <c r="H644" i="30" s="1"/>
  <c r="A644" i="30"/>
  <c r="D643" i="30"/>
  <c r="C643" i="30"/>
  <c r="B643" i="30"/>
  <c r="H643" i="30" s="1"/>
  <c r="H642" i="30" s="1"/>
  <c r="H653" i="30" s="1"/>
  <c r="A643" i="30"/>
  <c r="A642" i="30"/>
  <c r="D640" i="30"/>
  <c r="C640" i="30"/>
  <c r="B640" i="30"/>
  <c r="H640" i="30" s="1"/>
  <c r="A640" i="30"/>
  <c r="D639" i="30"/>
  <c r="C639" i="30"/>
  <c r="B639" i="30"/>
  <c r="H639" i="30" s="1"/>
  <c r="A639" i="30"/>
  <c r="D638" i="30"/>
  <c r="C638" i="30"/>
  <c r="B638" i="30"/>
  <c r="H638" i="30" s="1"/>
  <c r="A638" i="30"/>
  <c r="D637" i="30"/>
  <c r="C637" i="30"/>
  <c r="B637" i="30"/>
  <c r="H637" i="30" s="1"/>
  <c r="A637" i="30"/>
  <c r="D636" i="30"/>
  <c r="C636" i="30"/>
  <c r="B636" i="30"/>
  <c r="H636" i="30" s="1"/>
  <c r="A636" i="30"/>
  <c r="D635" i="30"/>
  <c r="C635" i="30"/>
  <c r="B635" i="30"/>
  <c r="H635" i="30" s="1"/>
  <c r="A635" i="30"/>
  <c r="D634" i="30"/>
  <c r="C634" i="30"/>
  <c r="B634" i="30"/>
  <c r="H634" i="30" s="1"/>
  <c r="A634" i="30"/>
  <c r="D633" i="30"/>
  <c r="C633" i="30"/>
  <c r="B633" i="30"/>
  <c r="H633" i="30" s="1"/>
  <c r="A633" i="30"/>
  <c r="D632" i="30"/>
  <c r="C632" i="30"/>
  <c r="B632" i="30"/>
  <c r="H632" i="30" s="1"/>
  <c r="A632" i="30"/>
  <c r="D631" i="30"/>
  <c r="C631" i="30"/>
  <c r="B631" i="30"/>
  <c r="H631" i="30" s="1"/>
  <c r="A631" i="30"/>
  <c r="D630" i="30"/>
  <c r="C630" i="30"/>
  <c r="B630" i="30"/>
  <c r="H630" i="30" s="1"/>
  <c r="A630" i="30"/>
  <c r="D629" i="30"/>
  <c r="C629" i="30"/>
  <c r="B629" i="30"/>
  <c r="H629" i="30" s="1"/>
  <c r="A629" i="30"/>
  <c r="D628" i="30"/>
  <c r="C628" i="30"/>
  <c r="B628" i="30"/>
  <c r="H628" i="30" s="1"/>
  <c r="A628" i="30"/>
  <c r="D627" i="30"/>
  <c r="C627" i="30"/>
  <c r="B627" i="30"/>
  <c r="H627" i="30" s="1"/>
  <c r="A627" i="30"/>
  <c r="D626" i="30"/>
  <c r="C626" i="30"/>
  <c r="B626" i="30"/>
  <c r="H626" i="30" s="1"/>
  <c r="H625" i="30" s="1"/>
  <c r="H641" i="30" s="1"/>
  <c r="A626" i="30"/>
  <c r="A625" i="30"/>
  <c r="D623" i="30"/>
  <c r="C623" i="30"/>
  <c r="B623" i="30"/>
  <c r="H623" i="30" s="1"/>
  <c r="A623" i="30"/>
  <c r="D622" i="30"/>
  <c r="C622" i="30"/>
  <c r="B622" i="30"/>
  <c r="H622" i="30" s="1"/>
  <c r="A622" i="30"/>
  <c r="D621" i="30"/>
  <c r="C621" i="30"/>
  <c r="B621" i="30"/>
  <c r="H621" i="30" s="1"/>
  <c r="A621" i="30"/>
  <c r="D620" i="30"/>
  <c r="C620" i="30"/>
  <c r="B620" i="30"/>
  <c r="H620" i="30" s="1"/>
  <c r="A620" i="30"/>
  <c r="D619" i="30"/>
  <c r="C619" i="30"/>
  <c r="B619" i="30"/>
  <c r="H619" i="30" s="1"/>
  <c r="A619" i="30"/>
  <c r="D618" i="30"/>
  <c r="C618" i="30"/>
  <c r="B618" i="30"/>
  <c r="H618" i="30" s="1"/>
  <c r="A618" i="30"/>
  <c r="D617" i="30"/>
  <c r="C617" i="30"/>
  <c r="B617" i="30"/>
  <c r="H617" i="30" s="1"/>
  <c r="A617" i="30"/>
  <c r="D616" i="30"/>
  <c r="C616" i="30"/>
  <c r="B616" i="30"/>
  <c r="H616" i="30" s="1"/>
  <c r="A616" i="30"/>
  <c r="D615" i="30"/>
  <c r="C615" i="30"/>
  <c r="B615" i="30"/>
  <c r="H615" i="30" s="1"/>
  <c r="A615" i="30"/>
  <c r="D614" i="30"/>
  <c r="C614" i="30"/>
  <c r="B614" i="30"/>
  <c r="H614" i="30" s="1"/>
  <c r="A614" i="30"/>
  <c r="D613" i="30"/>
  <c r="C613" i="30"/>
  <c r="B613" i="30"/>
  <c r="H613" i="30" s="1"/>
  <c r="A613" i="30"/>
  <c r="D612" i="30"/>
  <c r="C612" i="30"/>
  <c r="B612" i="30"/>
  <c r="H612" i="30" s="1"/>
  <c r="A612" i="30"/>
  <c r="D611" i="30"/>
  <c r="C611" i="30"/>
  <c r="B611" i="30"/>
  <c r="H611" i="30" s="1"/>
  <c r="A611" i="30"/>
  <c r="D610" i="30"/>
  <c r="C610" i="30"/>
  <c r="B610" i="30"/>
  <c r="H610" i="30" s="1"/>
  <c r="A610" i="30"/>
  <c r="D609" i="30"/>
  <c r="C609" i="30"/>
  <c r="B609" i="30"/>
  <c r="H609" i="30" s="1"/>
  <c r="H608" i="30" s="1"/>
  <c r="H624" i="30" s="1"/>
  <c r="A609" i="30"/>
  <c r="A608" i="30"/>
  <c r="D606" i="30"/>
  <c r="C606" i="30"/>
  <c r="B606" i="30"/>
  <c r="H606" i="30" s="1"/>
  <c r="A606" i="30"/>
  <c r="D605" i="30"/>
  <c r="C605" i="30"/>
  <c r="B605" i="30"/>
  <c r="H605" i="30" s="1"/>
  <c r="A605" i="30"/>
  <c r="D604" i="30"/>
  <c r="C604" i="30"/>
  <c r="B604" i="30"/>
  <c r="H604" i="30" s="1"/>
  <c r="A604" i="30"/>
  <c r="D603" i="30"/>
  <c r="C603" i="30"/>
  <c r="B603" i="30"/>
  <c r="H603" i="30" s="1"/>
  <c r="A603" i="30"/>
  <c r="D602" i="30"/>
  <c r="C602" i="30"/>
  <c r="B602" i="30"/>
  <c r="H602" i="30" s="1"/>
  <c r="A602" i="30"/>
  <c r="D601" i="30"/>
  <c r="C601" i="30"/>
  <c r="B601" i="30"/>
  <c r="H601" i="30" s="1"/>
  <c r="A601" i="30"/>
  <c r="D600" i="30"/>
  <c r="C600" i="30"/>
  <c r="B600" i="30"/>
  <c r="H600" i="30" s="1"/>
  <c r="A600" i="30"/>
  <c r="D599" i="30"/>
  <c r="C599" i="30"/>
  <c r="B599" i="30"/>
  <c r="H599" i="30" s="1"/>
  <c r="A599" i="30"/>
  <c r="D598" i="30"/>
  <c r="C598" i="30"/>
  <c r="B598" i="30"/>
  <c r="H598" i="30" s="1"/>
  <c r="A598" i="30"/>
  <c r="D597" i="30"/>
  <c r="C597" i="30"/>
  <c r="B597" i="30"/>
  <c r="H597" i="30" s="1"/>
  <c r="A597" i="30"/>
  <c r="D596" i="30"/>
  <c r="C596" i="30"/>
  <c r="B596" i="30"/>
  <c r="H596" i="30" s="1"/>
  <c r="A596" i="30"/>
  <c r="D595" i="30"/>
  <c r="C595" i="30"/>
  <c r="B595" i="30"/>
  <c r="H595" i="30" s="1"/>
  <c r="A595" i="30"/>
  <c r="D594" i="30"/>
  <c r="C594" i="30"/>
  <c r="B594" i="30"/>
  <c r="H594" i="30" s="1"/>
  <c r="A594" i="30"/>
  <c r="D593" i="30"/>
  <c r="C593" i="30"/>
  <c r="B593" i="30"/>
  <c r="H593" i="30" s="1"/>
  <c r="A593" i="30"/>
  <c r="D592" i="30"/>
  <c r="C592" i="30"/>
  <c r="B592" i="30"/>
  <c r="H592" i="30" s="1"/>
  <c r="H591" i="30" s="1"/>
  <c r="H590" i="30" s="1"/>
  <c r="H654" i="30" s="1"/>
  <c r="A592" i="30"/>
  <c r="D587" i="30"/>
  <c r="C587" i="30"/>
  <c r="B587" i="30"/>
  <c r="H587" i="30" s="1"/>
  <c r="A587" i="30"/>
  <c r="D586" i="30"/>
  <c r="C586" i="30"/>
  <c r="B586" i="30"/>
  <c r="H586" i="30" s="1"/>
  <c r="A586" i="30"/>
  <c r="D585" i="30"/>
  <c r="C585" i="30"/>
  <c r="B585" i="30"/>
  <c r="H585" i="30" s="1"/>
  <c r="A585" i="30"/>
  <c r="D584" i="30"/>
  <c r="C584" i="30"/>
  <c r="B584" i="30"/>
  <c r="H584" i="30" s="1"/>
  <c r="A584" i="30"/>
  <c r="D583" i="30"/>
  <c r="C583" i="30"/>
  <c r="B583" i="30"/>
  <c r="H583" i="30" s="1"/>
  <c r="A583" i="30"/>
  <c r="D582" i="30"/>
  <c r="C582" i="30"/>
  <c r="B582" i="30"/>
  <c r="H582" i="30" s="1"/>
  <c r="A582" i="30"/>
  <c r="D581" i="30"/>
  <c r="C581" i="30"/>
  <c r="B581" i="30"/>
  <c r="H581" i="30" s="1"/>
  <c r="A581" i="30"/>
  <c r="D580" i="30"/>
  <c r="C580" i="30"/>
  <c r="B580" i="30"/>
  <c r="H580" i="30" s="1"/>
  <c r="A580" i="30"/>
  <c r="D579" i="30"/>
  <c r="C579" i="30"/>
  <c r="B579" i="30"/>
  <c r="H579" i="30" s="1"/>
  <c r="A579" i="30"/>
  <c r="D578" i="30"/>
  <c r="C578" i="30"/>
  <c r="B578" i="30"/>
  <c r="H578" i="30" s="1"/>
  <c r="H577" i="30" s="1"/>
  <c r="H588" i="30" s="1"/>
  <c r="A578" i="30"/>
  <c r="A577" i="30"/>
  <c r="D575" i="30"/>
  <c r="C575" i="30"/>
  <c r="B575" i="30"/>
  <c r="H575" i="30" s="1"/>
  <c r="A575" i="30"/>
  <c r="D574" i="30"/>
  <c r="C574" i="30"/>
  <c r="B574" i="30"/>
  <c r="H574" i="30" s="1"/>
  <c r="A574" i="30"/>
  <c r="D573" i="30"/>
  <c r="C573" i="30"/>
  <c r="B573" i="30"/>
  <c r="H573" i="30" s="1"/>
  <c r="A573" i="30"/>
  <c r="D572" i="30"/>
  <c r="C572" i="30"/>
  <c r="B572" i="30"/>
  <c r="H572" i="30" s="1"/>
  <c r="A572" i="30"/>
  <c r="D571" i="30"/>
  <c r="C571" i="30"/>
  <c r="B571" i="30"/>
  <c r="H571" i="30" s="1"/>
  <c r="A571" i="30"/>
  <c r="D570" i="30"/>
  <c r="C570" i="30"/>
  <c r="B570" i="30"/>
  <c r="H570" i="30" s="1"/>
  <c r="A570" i="30"/>
  <c r="D569" i="30"/>
  <c r="C569" i="30"/>
  <c r="B569" i="30"/>
  <c r="H569" i="30" s="1"/>
  <c r="A569" i="30"/>
  <c r="D568" i="30"/>
  <c r="C568" i="30"/>
  <c r="B568" i="30"/>
  <c r="H568" i="30" s="1"/>
  <c r="A568" i="30"/>
  <c r="D567" i="30"/>
  <c r="C567" i="30"/>
  <c r="B567" i="30"/>
  <c r="H567" i="30" s="1"/>
  <c r="A567" i="30"/>
  <c r="D566" i="30"/>
  <c r="C566" i="30"/>
  <c r="B566" i="30"/>
  <c r="H566" i="30" s="1"/>
  <c r="A566" i="30"/>
  <c r="D565" i="30"/>
  <c r="C565" i="30"/>
  <c r="B565" i="30"/>
  <c r="H565" i="30" s="1"/>
  <c r="A565" i="30"/>
  <c r="D564" i="30"/>
  <c r="C564" i="30"/>
  <c r="B564" i="30"/>
  <c r="H564" i="30" s="1"/>
  <c r="A564" i="30"/>
  <c r="D563" i="30"/>
  <c r="C563" i="30"/>
  <c r="B563" i="30"/>
  <c r="H563" i="30" s="1"/>
  <c r="A563" i="30"/>
  <c r="D562" i="30"/>
  <c r="C562" i="30"/>
  <c r="B562" i="30"/>
  <c r="H562" i="30" s="1"/>
  <c r="A562" i="30"/>
  <c r="D561" i="30"/>
  <c r="C561" i="30"/>
  <c r="B561" i="30"/>
  <c r="H561" i="30" s="1"/>
  <c r="H560" i="30" s="1"/>
  <c r="H576" i="30" s="1"/>
  <c r="A561" i="30"/>
  <c r="A560" i="30"/>
  <c r="D558" i="30"/>
  <c r="C558" i="30"/>
  <c r="B558" i="30"/>
  <c r="H558" i="30" s="1"/>
  <c r="A558" i="30"/>
  <c r="D557" i="30"/>
  <c r="C557" i="30"/>
  <c r="B557" i="30"/>
  <c r="H557" i="30" s="1"/>
  <c r="A557" i="30"/>
  <c r="D556" i="30"/>
  <c r="C556" i="30"/>
  <c r="B556" i="30"/>
  <c r="H556" i="30" s="1"/>
  <c r="A556" i="30"/>
  <c r="D555" i="30"/>
  <c r="C555" i="30"/>
  <c r="B555" i="30"/>
  <c r="H555" i="30" s="1"/>
  <c r="A555" i="30"/>
  <c r="D554" i="30"/>
  <c r="C554" i="30"/>
  <c r="B554" i="30"/>
  <c r="H554" i="30" s="1"/>
  <c r="A554" i="30"/>
  <c r="D553" i="30"/>
  <c r="C553" i="30"/>
  <c r="B553" i="30"/>
  <c r="H553" i="30" s="1"/>
  <c r="A553" i="30"/>
  <c r="D552" i="30"/>
  <c r="C552" i="30"/>
  <c r="B552" i="30"/>
  <c r="H552" i="30" s="1"/>
  <c r="A552" i="30"/>
  <c r="D551" i="30"/>
  <c r="C551" i="30"/>
  <c r="B551" i="30"/>
  <c r="H551" i="30" s="1"/>
  <c r="A551" i="30"/>
  <c r="D550" i="30"/>
  <c r="C550" i="30"/>
  <c r="B550" i="30"/>
  <c r="H550" i="30" s="1"/>
  <c r="A550" i="30"/>
  <c r="D549" i="30"/>
  <c r="C549" i="30"/>
  <c r="B549" i="30"/>
  <c r="H549" i="30" s="1"/>
  <c r="A549" i="30"/>
  <c r="D548" i="30"/>
  <c r="C548" i="30"/>
  <c r="B548" i="30"/>
  <c r="H548" i="30" s="1"/>
  <c r="A548" i="30"/>
  <c r="D547" i="30"/>
  <c r="C547" i="30"/>
  <c r="B547" i="30"/>
  <c r="H547" i="30" s="1"/>
  <c r="A547" i="30"/>
  <c r="D546" i="30"/>
  <c r="C546" i="30"/>
  <c r="B546" i="30"/>
  <c r="H546" i="30" s="1"/>
  <c r="A546" i="30"/>
  <c r="D545" i="30"/>
  <c r="C545" i="30"/>
  <c r="B545" i="30"/>
  <c r="H545" i="30" s="1"/>
  <c r="A545" i="30"/>
  <c r="D544" i="30"/>
  <c r="C544" i="30"/>
  <c r="B544" i="30"/>
  <c r="H544" i="30" s="1"/>
  <c r="H543" i="30" s="1"/>
  <c r="H559" i="30" s="1"/>
  <c r="A544" i="30"/>
  <c r="A543" i="30"/>
  <c r="D541" i="30"/>
  <c r="C541" i="30"/>
  <c r="B541" i="30"/>
  <c r="H541" i="30" s="1"/>
  <c r="A541" i="30"/>
  <c r="D540" i="30"/>
  <c r="C540" i="30"/>
  <c r="B540" i="30"/>
  <c r="H540" i="30" s="1"/>
  <c r="A540" i="30"/>
  <c r="D539" i="30"/>
  <c r="C539" i="30"/>
  <c r="B539" i="30"/>
  <c r="H539" i="30" s="1"/>
  <c r="A539" i="30"/>
  <c r="D538" i="30"/>
  <c r="C538" i="30"/>
  <c r="B538" i="30"/>
  <c r="H538" i="30" s="1"/>
  <c r="A538" i="30"/>
  <c r="D537" i="30"/>
  <c r="C537" i="30"/>
  <c r="B537" i="30"/>
  <c r="H537" i="30" s="1"/>
  <c r="A537" i="30"/>
  <c r="D536" i="30"/>
  <c r="C536" i="30"/>
  <c r="B536" i="30"/>
  <c r="H536" i="30" s="1"/>
  <c r="A536" i="30"/>
  <c r="D535" i="30"/>
  <c r="C535" i="30"/>
  <c r="B535" i="30"/>
  <c r="H535" i="30" s="1"/>
  <c r="A535" i="30"/>
  <c r="D534" i="30"/>
  <c r="C534" i="30"/>
  <c r="B534" i="30"/>
  <c r="H534" i="30" s="1"/>
  <c r="A534" i="30"/>
  <c r="D533" i="30"/>
  <c r="C533" i="30"/>
  <c r="B533" i="30"/>
  <c r="H533" i="30" s="1"/>
  <c r="A533" i="30"/>
  <c r="D532" i="30"/>
  <c r="C532" i="30"/>
  <c r="B532" i="30"/>
  <c r="H532" i="30" s="1"/>
  <c r="A532" i="30"/>
  <c r="D531" i="30"/>
  <c r="C531" i="30"/>
  <c r="B531" i="30"/>
  <c r="H531" i="30" s="1"/>
  <c r="A531" i="30"/>
  <c r="D530" i="30"/>
  <c r="C530" i="30"/>
  <c r="B530" i="30"/>
  <c r="H530" i="30" s="1"/>
  <c r="A530" i="30"/>
  <c r="D529" i="30"/>
  <c r="C529" i="30"/>
  <c r="B529" i="30"/>
  <c r="H529" i="30" s="1"/>
  <c r="A529" i="30"/>
  <c r="D528" i="30"/>
  <c r="C528" i="30"/>
  <c r="B528" i="30"/>
  <c r="H528" i="30" s="1"/>
  <c r="A528" i="30"/>
  <c r="D527" i="30"/>
  <c r="C527" i="30"/>
  <c r="B527" i="30"/>
  <c r="H527" i="30" s="1"/>
  <c r="H526" i="30" s="1"/>
  <c r="H542" i="30" s="1"/>
  <c r="A527" i="30"/>
  <c r="D522" i="30"/>
  <c r="C522" i="30"/>
  <c r="B522" i="30"/>
  <c r="H522" i="30" s="1"/>
  <c r="A522" i="30"/>
  <c r="D521" i="30"/>
  <c r="C521" i="30"/>
  <c r="B521" i="30"/>
  <c r="H521" i="30" s="1"/>
  <c r="A521" i="30"/>
  <c r="D520" i="30"/>
  <c r="C520" i="30"/>
  <c r="B520" i="30"/>
  <c r="H520" i="30" s="1"/>
  <c r="A520" i="30"/>
  <c r="D519" i="30"/>
  <c r="C519" i="30"/>
  <c r="B519" i="30"/>
  <c r="H519" i="30" s="1"/>
  <c r="A519" i="30"/>
  <c r="D518" i="30"/>
  <c r="C518" i="30"/>
  <c r="B518" i="30"/>
  <c r="H518" i="30" s="1"/>
  <c r="A518" i="30"/>
  <c r="D517" i="30"/>
  <c r="C517" i="30"/>
  <c r="B517" i="30"/>
  <c r="H517" i="30" s="1"/>
  <c r="A517" i="30"/>
  <c r="D516" i="30"/>
  <c r="C516" i="30"/>
  <c r="B516" i="30"/>
  <c r="H516" i="30" s="1"/>
  <c r="A516" i="30"/>
  <c r="D515" i="30"/>
  <c r="C515" i="30"/>
  <c r="B515" i="30"/>
  <c r="H515" i="30" s="1"/>
  <c r="A515" i="30"/>
  <c r="D514" i="30"/>
  <c r="C514" i="30"/>
  <c r="B514" i="30"/>
  <c r="H514" i="30" s="1"/>
  <c r="A514" i="30"/>
  <c r="D513" i="30"/>
  <c r="C513" i="30"/>
  <c r="B513" i="30"/>
  <c r="H513" i="30" s="1"/>
  <c r="H512" i="30" s="1"/>
  <c r="H523" i="30" s="1"/>
  <c r="A513" i="30"/>
  <c r="A512" i="30"/>
  <c r="D510" i="30"/>
  <c r="C510" i="30"/>
  <c r="B510" i="30"/>
  <c r="H510" i="30" s="1"/>
  <c r="A510" i="30"/>
  <c r="D509" i="30"/>
  <c r="C509" i="30"/>
  <c r="B509" i="30"/>
  <c r="H509" i="30" s="1"/>
  <c r="A509" i="30"/>
  <c r="D508" i="30"/>
  <c r="C508" i="30"/>
  <c r="B508" i="30"/>
  <c r="H508" i="30" s="1"/>
  <c r="A508" i="30"/>
  <c r="D507" i="30"/>
  <c r="C507" i="30"/>
  <c r="B507" i="30"/>
  <c r="H507" i="30" s="1"/>
  <c r="A507" i="30"/>
  <c r="D506" i="30"/>
  <c r="C506" i="30"/>
  <c r="B506" i="30"/>
  <c r="H506" i="30" s="1"/>
  <c r="A506" i="30"/>
  <c r="D505" i="30"/>
  <c r="C505" i="30"/>
  <c r="B505" i="30"/>
  <c r="H505" i="30" s="1"/>
  <c r="A505" i="30"/>
  <c r="D504" i="30"/>
  <c r="C504" i="30"/>
  <c r="B504" i="30"/>
  <c r="H504" i="30" s="1"/>
  <c r="A504" i="30"/>
  <c r="D503" i="30"/>
  <c r="C503" i="30"/>
  <c r="B503" i="30"/>
  <c r="H503" i="30" s="1"/>
  <c r="A503" i="30"/>
  <c r="D502" i="30"/>
  <c r="C502" i="30"/>
  <c r="B502" i="30"/>
  <c r="H502" i="30" s="1"/>
  <c r="A502" i="30"/>
  <c r="D501" i="30"/>
  <c r="C501" i="30"/>
  <c r="B501" i="30"/>
  <c r="H501" i="30" s="1"/>
  <c r="A501" i="30"/>
  <c r="D500" i="30"/>
  <c r="C500" i="30"/>
  <c r="B500" i="30"/>
  <c r="H500" i="30" s="1"/>
  <c r="A500" i="30"/>
  <c r="D499" i="30"/>
  <c r="C499" i="30"/>
  <c r="B499" i="30"/>
  <c r="H499" i="30" s="1"/>
  <c r="A499" i="30"/>
  <c r="D498" i="30"/>
  <c r="C498" i="30"/>
  <c r="B498" i="30"/>
  <c r="H498" i="30" s="1"/>
  <c r="A498" i="30"/>
  <c r="D497" i="30"/>
  <c r="C497" i="30"/>
  <c r="B497" i="30"/>
  <c r="H497" i="30" s="1"/>
  <c r="A497" i="30"/>
  <c r="D496" i="30"/>
  <c r="C496" i="30"/>
  <c r="B496" i="30"/>
  <c r="H496" i="30" s="1"/>
  <c r="H495" i="30" s="1"/>
  <c r="H511" i="30" s="1"/>
  <c r="A496" i="30"/>
  <c r="A495" i="30"/>
  <c r="D493" i="30"/>
  <c r="C493" i="30"/>
  <c r="B493" i="30"/>
  <c r="H493" i="30" s="1"/>
  <c r="A493" i="30"/>
  <c r="D492" i="30"/>
  <c r="C492" i="30"/>
  <c r="B492" i="30"/>
  <c r="H492" i="30" s="1"/>
  <c r="A492" i="30"/>
  <c r="D491" i="30"/>
  <c r="C491" i="30"/>
  <c r="B491" i="30"/>
  <c r="H491" i="30" s="1"/>
  <c r="A491" i="30"/>
  <c r="D490" i="30"/>
  <c r="C490" i="30"/>
  <c r="B490" i="30"/>
  <c r="H490" i="30" s="1"/>
  <c r="A490" i="30"/>
  <c r="D489" i="30"/>
  <c r="C489" i="30"/>
  <c r="B489" i="30"/>
  <c r="H489" i="30" s="1"/>
  <c r="A489" i="30"/>
  <c r="D488" i="30"/>
  <c r="C488" i="30"/>
  <c r="B488" i="30"/>
  <c r="H488" i="30" s="1"/>
  <c r="A488" i="30"/>
  <c r="D487" i="30"/>
  <c r="C487" i="30"/>
  <c r="B487" i="30"/>
  <c r="H487" i="30" s="1"/>
  <c r="A487" i="30"/>
  <c r="D486" i="30"/>
  <c r="C486" i="30"/>
  <c r="B486" i="30"/>
  <c r="H486" i="30" s="1"/>
  <c r="A486" i="30"/>
  <c r="D485" i="30"/>
  <c r="C485" i="30"/>
  <c r="B485" i="30"/>
  <c r="H485" i="30" s="1"/>
  <c r="A485" i="30"/>
  <c r="D484" i="30"/>
  <c r="C484" i="30"/>
  <c r="B484" i="30"/>
  <c r="H484" i="30" s="1"/>
  <c r="A484" i="30"/>
  <c r="D483" i="30"/>
  <c r="C483" i="30"/>
  <c r="B483" i="30"/>
  <c r="H483" i="30" s="1"/>
  <c r="A483" i="30"/>
  <c r="D482" i="30"/>
  <c r="C482" i="30"/>
  <c r="B482" i="30"/>
  <c r="H482" i="30" s="1"/>
  <c r="A482" i="30"/>
  <c r="D481" i="30"/>
  <c r="C481" i="30"/>
  <c r="B481" i="30"/>
  <c r="H481" i="30" s="1"/>
  <c r="A481" i="30"/>
  <c r="D480" i="30"/>
  <c r="C480" i="30"/>
  <c r="B480" i="30"/>
  <c r="H480" i="30" s="1"/>
  <c r="A480" i="30"/>
  <c r="D479" i="30"/>
  <c r="C479" i="30"/>
  <c r="B479" i="30"/>
  <c r="H479" i="30" s="1"/>
  <c r="H478" i="30" s="1"/>
  <c r="H494" i="30" s="1"/>
  <c r="A479" i="30"/>
  <c r="A478" i="30"/>
  <c r="D476" i="30"/>
  <c r="C476" i="30"/>
  <c r="B476" i="30"/>
  <c r="H476" i="30" s="1"/>
  <c r="A476" i="30"/>
  <c r="D475" i="30"/>
  <c r="C475" i="30"/>
  <c r="B475" i="30"/>
  <c r="H475" i="30" s="1"/>
  <c r="A475" i="30"/>
  <c r="D474" i="30"/>
  <c r="C474" i="30"/>
  <c r="B474" i="30"/>
  <c r="H474" i="30" s="1"/>
  <c r="A474" i="30"/>
  <c r="D473" i="30"/>
  <c r="C473" i="30"/>
  <c r="B473" i="30"/>
  <c r="H473" i="30" s="1"/>
  <c r="A473" i="30"/>
  <c r="D472" i="30"/>
  <c r="C472" i="30"/>
  <c r="B472" i="30"/>
  <c r="H472" i="30" s="1"/>
  <c r="A472" i="30"/>
  <c r="D471" i="30"/>
  <c r="C471" i="30"/>
  <c r="B471" i="30"/>
  <c r="H471" i="30" s="1"/>
  <c r="A471" i="30"/>
  <c r="D470" i="30"/>
  <c r="C470" i="30"/>
  <c r="B470" i="30"/>
  <c r="H470" i="30" s="1"/>
  <c r="A470" i="30"/>
  <c r="D469" i="30"/>
  <c r="C469" i="30"/>
  <c r="B469" i="30"/>
  <c r="H469" i="30" s="1"/>
  <c r="A469" i="30"/>
  <c r="D468" i="30"/>
  <c r="C468" i="30"/>
  <c r="B468" i="30"/>
  <c r="H468" i="30" s="1"/>
  <c r="A468" i="30"/>
  <c r="D467" i="30"/>
  <c r="C467" i="30"/>
  <c r="B467" i="30"/>
  <c r="H467" i="30" s="1"/>
  <c r="A467" i="30"/>
  <c r="D466" i="30"/>
  <c r="C466" i="30"/>
  <c r="B466" i="30"/>
  <c r="H466" i="30" s="1"/>
  <c r="A466" i="30"/>
  <c r="D465" i="30"/>
  <c r="C465" i="30"/>
  <c r="B465" i="30"/>
  <c r="H465" i="30" s="1"/>
  <c r="A465" i="30"/>
  <c r="D464" i="30"/>
  <c r="C464" i="30"/>
  <c r="B464" i="30"/>
  <c r="H464" i="30" s="1"/>
  <c r="A464" i="30"/>
  <c r="D463" i="30"/>
  <c r="C463" i="30"/>
  <c r="B463" i="30"/>
  <c r="H463" i="30" s="1"/>
  <c r="A463" i="30"/>
  <c r="D462" i="30"/>
  <c r="C462" i="30"/>
  <c r="B462" i="30"/>
  <c r="H462" i="30" s="1"/>
  <c r="H461" i="30" s="1"/>
  <c r="H477" i="30" s="1"/>
  <c r="A462" i="30"/>
  <c r="D457" i="30"/>
  <c r="C457" i="30"/>
  <c r="B457" i="30"/>
  <c r="H457" i="30" s="1"/>
  <c r="A457" i="30"/>
  <c r="D456" i="30"/>
  <c r="C456" i="30"/>
  <c r="B456" i="30"/>
  <c r="H456" i="30" s="1"/>
  <c r="A456" i="30"/>
  <c r="D455" i="30"/>
  <c r="C455" i="30"/>
  <c r="B455" i="30"/>
  <c r="H455" i="30" s="1"/>
  <c r="A455" i="30"/>
  <c r="D454" i="30"/>
  <c r="C454" i="30"/>
  <c r="B454" i="30"/>
  <c r="H454" i="30" s="1"/>
  <c r="A454" i="30"/>
  <c r="D453" i="30"/>
  <c r="C453" i="30"/>
  <c r="B453" i="30"/>
  <c r="H453" i="30" s="1"/>
  <c r="A453" i="30"/>
  <c r="D452" i="30"/>
  <c r="C452" i="30"/>
  <c r="B452" i="30"/>
  <c r="H452" i="30" s="1"/>
  <c r="A452" i="30"/>
  <c r="D451" i="30"/>
  <c r="C451" i="30"/>
  <c r="B451" i="30"/>
  <c r="H451" i="30" s="1"/>
  <c r="A451" i="30"/>
  <c r="D450" i="30"/>
  <c r="C450" i="30"/>
  <c r="B450" i="30"/>
  <c r="H450" i="30" s="1"/>
  <c r="A450" i="30"/>
  <c r="D449" i="30"/>
  <c r="C449" i="30"/>
  <c r="B449" i="30"/>
  <c r="H449" i="30" s="1"/>
  <c r="A449" i="30"/>
  <c r="D448" i="30"/>
  <c r="C448" i="30"/>
  <c r="B448" i="30"/>
  <c r="H448" i="30" s="1"/>
  <c r="H447" i="30" s="1"/>
  <c r="H458" i="30" s="1"/>
  <c r="A448" i="30"/>
  <c r="A447" i="30"/>
  <c r="D445" i="30"/>
  <c r="C445" i="30"/>
  <c r="B445" i="30"/>
  <c r="H445" i="30" s="1"/>
  <c r="A445" i="30"/>
  <c r="D444" i="30"/>
  <c r="C444" i="30"/>
  <c r="B444" i="30"/>
  <c r="H444" i="30" s="1"/>
  <c r="A444" i="30"/>
  <c r="D443" i="30"/>
  <c r="C443" i="30"/>
  <c r="B443" i="30"/>
  <c r="H443" i="30" s="1"/>
  <c r="A443" i="30"/>
  <c r="D442" i="30"/>
  <c r="C442" i="30"/>
  <c r="B442" i="30"/>
  <c r="H442" i="30" s="1"/>
  <c r="A442" i="30"/>
  <c r="D441" i="30"/>
  <c r="C441" i="30"/>
  <c r="B441" i="30"/>
  <c r="H441" i="30" s="1"/>
  <c r="A441" i="30"/>
  <c r="D440" i="30"/>
  <c r="C440" i="30"/>
  <c r="B440" i="30"/>
  <c r="H440" i="30" s="1"/>
  <c r="A440" i="30"/>
  <c r="D439" i="30"/>
  <c r="C439" i="30"/>
  <c r="B439" i="30"/>
  <c r="H439" i="30" s="1"/>
  <c r="A439" i="30"/>
  <c r="D438" i="30"/>
  <c r="C438" i="30"/>
  <c r="B438" i="30"/>
  <c r="H438" i="30" s="1"/>
  <c r="A438" i="30"/>
  <c r="D437" i="30"/>
  <c r="C437" i="30"/>
  <c r="B437" i="30"/>
  <c r="H437" i="30" s="1"/>
  <c r="A437" i="30"/>
  <c r="D436" i="30"/>
  <c r="C436" i="30"/>
  <c r="B436" i="30"/>
  <c r="H436" i="30" s="1"/>
  <c r="A436" i="30"/>
  <c r="D435" i="30"/>
  <c r="C435" i="30"/>
  <c r="B435" i="30"/>
  <c r="H435" i="30" s="1"/>
  <c r="A435" i="30"/>
  <c r="D434" i="30"/>
  <c r="C434" i="30"/>
  <c r="B434" i="30"/>
  <c r="H434" i="30" s="1"/>
  <c r="A434" i="30"/>
  <c r="D433" i="30"/>
  <c r="C433" i="30"/>
  <c r="B433" i="30"/>
  <c r="H433" i="30" s="1"/>
  <c r="A433" i="30"/>
  <c r="D432" i="30"/>
  <c r="C432" i="30"/>
  <c r="B432" i="30"/>
  <c r="H432" i="30" s="1"/>
  <c r="A432" i="30"/>
  <c r="D431" i="30"/>
  <c r="C431" i="30"/>
  <c r="B431" i="30"/>
  <c r="H431" i="30" s="1"/>
  <c r="H430" i="30" s="1"/>
  <c r="H446" i="30" s="1"/>
  <c r="A431" i="30"/>
  <c r="A430" i="30"/>
  <c r="D428" i="30"/>
  <c r="C428" i="30"/>
  <c r="B428" i="30"/>
  <c r="H428" i="30" s="1"/>
  <c r="A428" i="30"/>
  <c r="D427" i="30"/>
  <c r="C427" i="30"/>
  <c r="B427" i="30"/>
  <c r="H427" i="30" s="1"/>
  <c r="A427" i="30"/>
  <c r="D426" i="30"/>
  <c r="C426" i="30"/>
  <c r="B426" i="30"/>
  <c r="H426" i="30" s="1"/>
  <c r="A426" i="30"/>
  <c r="D425" i="30"/>
  <c r="C425" i="30"/>
  <c r="B425" i="30"/>
  <c r="H425" i="30" s="1"/>
  <c r="A425" i="30"/>
  <c r="D424" i="30"/>
  <c r="C424" i="30"/>
  <c r="B424" i="30"/>
  <c r="H424" i="30" s="1"/>
  <c r="A424" i="30"/>
  <c r="D423" i="30"/>
  <c r="C423" i="30"/>
  <c r="B423" i="30"/>
  <c r="H423" i="30" s="1"/>
  <c r="A423" i="30"/>
  <c r="D422" i="30"/>
  <c r="C422" i="30"/>
  <c r="B422" i="30"/>
  <c r="H422" i="30" s="1"/>
  <c r="A422" i="30"/>
  <c r="D421" i="30"/>
  <c r="C421" i="30"/>
  <c r="B421" i="30"/>
  <c r="H421" i="30" s="1"/>
  <c r="A421" i="30"/>
  <c r="D420" i="30"/>
  <c r="C420" i="30"/>
  <c r="B420" i="30"/>
  <c r="H420" i="30" s="1"/>
  <c r="A420" i="30"/>
  <c r="D419" i="30"/>
  <c r="C419" i="30"/>
  <c r="B419" i="30"/>
  <c r="H419" i="30" s="1"/>
  <c r="A419" i="30"/>
  <c r="D418" i="30"/>
  <c r="C418" i="30"/>
  <c r="B418" i="30"/>
  <c r="H418" i="30" s="1"/>
  <c r="A418" i="30"/>
  <c r="D417" i="30"/>
  <c r="C417" i="30"/>
  <c r="B417" i="30"/>
  <c r="H417" i="30" s="1"/>
  <c r="A417" i="30"/>
  <c r="D416" i="30"/>
  <c r="C416" i="30"/>
  <c r="B416" i="30"/>
  <c r="H416" i="30" s="1"/>
  <c r="A416" i="30"/>
  <c r="D415" i="30"/>
  <c r="C415" i="30"/>
  <c r="B415" i="30"/>
  <c r="H415" i="30" s="1"/>
  <c r="A415" i="30"/>
  <c r="D414" i="30"/>
  <c r="C414" i="30"/>
  <c r="B414" i="30"/>
  <c r="H414" i="30" s="1"/>
  <c r="H413" i="30" s="1"/>
  <c r="H429" i="30" s="1"/>
  <c r="A414" i="30"/>
  <c r="A413" i="30"/>
  <c r="D411" i="30"/>
  <c r="C411" i="30"/>
  <c r="B411" i="30"/>
  <c r="H411" i="30" s="1"/>
  <c r="A411" i="30"/>
  <c r="D410" i="30"/>
  <c r="C410" i="30"/>
  <c r="B410" i="30"/>
  <c r="H410" i="30" s="1"/>
  <c r="A410" i="30"/>
  <c r="D409" i="30"/>
  <c r="C409" i="30"/>
  <c r="B409" i="30"/>
  <c r="H409" i="30" s="1"/>
  <c r="A409" i="30"/>
  <c r="D408" i="30"/>
  <c r="C408" i="30"/>
  <c r="B408" i="30"/>
  <c r="H408" i="30" s="1"/>
  <c r="A408" i="30"/>
  <c r="D407" i="30"/>
  <c r="C407" i="30"/>
  <c r="B407" i="30"/>
  <c r="H407" i="30" s="1"/>
  <c r="A407" i="30"/>
  <c r="D406" i="30"/>
  <c r="C406" i="30"/>
  <c r="B406" i="30"/>
  <c r="H406" i="30" s="1"/>
  <c r="A406" i="30"/>
  <c r="D405" i="30"/>
  <c r="C405" i="30"/>
  <c r="B405" i="30"/>
  <c r="H405" i="30" s="1"/>
  <c r="A405" i="30"/>
  <c r="D404" i="30"/>
  <c r="C404" i="30"/>
  <c r="B404" i="30"/>
  <c r="H404" i="30" s="1"/>
  <c r="A404" i="30"/>
  <c r="D403" i="30"/>
  <c r="C403" i="30"/>
  <c r="B403" i="30"/>
  <c r="H403" i="30" s="1"/>
  <c r="A403" i="30"/>
  <c r="D402" i="30"/>
  <c r="C402" i="30"/>
  <c r="B402" i="30"/>
  <c r="H402" i="30" s="1"/>
  <c r="A402" i="30"/>
  <c r="D401" i="30"/>
  <c r="C401" i="30"/>
  <c r="B401" i="30"/>
  <c r="H401" i="30" s="1"/>
  <c r="A401" i="30"/>
  <c r="D400" i="30"/>
  <c r="C400" i="30"/>
  <c r="B400" i="30"/>
  <c r="H400" i="30" s="1"/>
  <c r="A400" i="30"/>
  <c r="D399" i="30"/>
  <c r="C399" i="30"/>
  <c r="B399" i="30"/>
  <c r="H399" i="30" s="1"/>
  <c r="A399" i="30"/>
  <c r="D398" i="30"/>
  <c r="C398" i="30"/>
  <c r="B398" i="30"/>
  <c r="H398" i="30" s="1"/>
  <c r="A398" i="30"/>
  <c r="D397" i="30"/>
  <c r="C397" i="30"/>
  <c r="B397" i="30"/>
  <c r="H397" i="30" s="1"/>
  <c r="H396" i="30" s="1"/>
  <c r="H395" i="30" s="1"/>
  <c r="H459" i="30" s="1"/>
  <c r="A397" i="30"/>
  <c r="D392" i="30"/>
  <c r="C392" i="30"/>
  <c r="B392" i="30"/>
  <c r="H392" i="30" s="1"/>
  <c r="A392" i="30"/>
  <c r="D391" i="30"/>
  <c r="C391" i="30"/>
  <c r="B391" i="30"/>
  <c r="H391" i="30" s="1"/>
  <c r="A391" i="30"/>
  <c r="D390" i="30"/>
  <c r="C390" i="30"/>
  <c r="B390" i="30"/>
  <c r="H390" i="30" s="1"/>
  <c r="A390" i="30"/>
  <c r="D389" i="30"/>
  <c r="C389" i="30"/>
  <c r="B389" i="30"/>
  <c r="H389" i="30" s="1"/>
  <c r="A389" i="30"/>
  <c r="D388" i="30"/>
  <c r="C388" i="30"/>
  <c r="B388" i="30"/>
  <c r="H388" i="30" s="1"/>
  <c r="A388" i="30"/>
  <c r="D387" i="30"/>
  <c r="C387" i="30"/>
  <c r="B387" i="30"/>
  <c r="H387" i="30" s="1"/>
  <c r="A387" i="30"/>
  <c r="D386" i="30"/>
  <c r="C386" i="30"/>
  <c r="B386" i="30"/>
  <c r="H386" i="30" s="1"/>
  <c r="A386" i="30"/>
  <c r="D385" i="30"/>
  <c r="C385" i="30"/>
  <c r="B385" i="30"/>
  <c r="H385" i="30" s="1"/>
  <c r="A385" i="30"/>
  <c r="D384" i="30"/>
  <c r="C384" i="30"/>
  <c r="B384" i="30"/>
  <c r="H384" i="30" s="1"/>
  <c r="A384" i="30"/>
  <c r="D383" i="30"/>
  <c r="C383" i="30"/>
  <c r="B383" i="30"/>
  <c r="H383" i="30" s="1"/>
  <c r="H382" i="30" s="1"/>
  <c r="H393" i="30" s="1"/>
  <c r="A383" i="30"/>
  <c r="A382" i="30"/>
  <c r="D380" i="30"/>
  <c r="C380" i="30"/>
  <c r="B380" i="30"/>
  <c r="H380" i="30" s="1"/>
  <c r="A380" i="30"/>
  <c r="D379" i="30"/>
  <c r="C379" i="30"/>
  <c r="B379" i="30"/>
  <c r="H379" i="30" s="1"/>
  <c r="A379" i="30"/>
  <c r="D378" i="30"/>
  <c r="C378" i="30"/>
  <c r="B378" i="30"/>
  <c r="H378" i="30" s="1"/>
  <c r="A378" i="30"/>
  <c r="D377" i="30"/>
  <c r="C377" i="30"/>
  <c r="B377" i="30"/>
  <c r="H377" i="30" s="1"/>
  <c r="A377" i="30"/>
  <c r="D376" i="30"/>
  <c r="C376" i="30"/>
  <c r="B376" i="30"/>
  <c r="H376" i="30" s="1"/>
  <c r="A376" i="30"/>
  <c r="D375" i="30"/>
  <c r="C375" i="30"/>
  <c r="B375" i="30"/>
  <c r="H375" i="30" s="1"/>
  <c r="A375" i="30"/>
  <c r="D374" i="30"/>
  <c r="C374" i="30"/>
  <c r="B374" i="30"/>
  <c r="H374" i="30" s="1"/>
  <c r="A374" i="30"/>
  <c r="D373" i="30"/>
  <c r="C373" i="30"/>
  <c r="B373" i="30"/>
  <c r="H373" i="30" s="1"/>
  <c r="A373" i="30"/>
  <c r="D372" i="30"/>
  <c r="C372" i="30"/>
  <c r="B372" i="30"/>
  <c r="H372" i="30" s="1"/>
  <c r="A372" i="30"/>
  <c r="D371" i="30"/>
  <c r="C371" i="30"/>
  <c r="B371" i="30"/>
  <c r="H371" i="30" s="1"/>
  <c r="A371" i="30"/>
  <c r="D370" i="30"/>
  <c r="C370" i="30"/>
  <c r="B370" i="30"/>
  <c r="H370" i="30" s="1"/>
  <c r="A370" i="30"/>
  <c r="D369" i="30"/>
  <c r="C369" i="30"/>
  <c r="B369" i="30"/>
  <c r="H369" i="30" s="1"/>
  <c r="A369" i="30"/>
  <c r="D368" i="30"/>
  <c r="C368" i="30"/>
  <c r="B368" i="30"/>
  <c r="H368" i="30" s="1"/>
  <c r="A368" i="30"/>
  <c r="D367" i="30"/>
  <c r="C367" i="30"/>
  <c r="B367" i="30"/>
  <c r="H367" i="30" s="1"/>
  <c r="A367" i="30"/>
  <c r="D366" i="30"/>
  <c r="C366" i="30"/>
  <c r="B366" i="30"/>
  <c r="H366" i="30" s="1"/>
  <c r="H365" i="30" s="1"/>
  <c r="H381" i="30" s="1"/>
  <c r="A366" i="30"/>
  <c r="A365" i="30"/>
  <c r="D363" i="30"/>
  <c r="C363" i="30"/>
  <c r="B363" i="30"/>
  <c r="H363" i="30" s="1"/>
  <c r="A363" i="30"/>
  <c r="D362" i="30"/>
  <c r="C362" i="30"/>
  <c r="B362" i="30"/>
  <c r="H362" i="30" s="1"/>
  <c r="A362" i="30"/>
  <c r="D361" i="30"/>
  <c r="C361" i="30"/>
  <c r="B361" i="30"/>
  <c r="H361" i="30" s="1"/>
  <c r="A361" i="30"/>
  <c r="D360" i="30"/>
  <c r="C360" i="30"/>
  <c r="B360" i="30"/>
  <c r="H360" i="30" s="1"/>
  <c r="A360" i="30"/>
  <c r="D359" i="30"/>
  <c r="C359" i="30"/>
  <c r="B359" i="30"/>
  <c r="H359" i="30" s="1"/>
  <c r="A359" i="30"/>
  <c r="D358" i="30"/>
  <c r="C358" i="30"/>
  <c r="B358" i="30"/>
  <c r="H358" i="30" s="1"/>
  <c r="A358" i="30"/>
  <c r="D357" i="30"/>
  <c r="C357" i="30"/>
  <c r="B357" i="30"/>
  <c r="H357" i="30" s="1"/>
  <c r="A357" i="30"/>
  <c r="D356" i="30"/>
  <c r="C356" i="30"/>
  <c r="B356" i="30"/>
  <c r="H356" i="30" s="1"/>
  <c r="A356" i="30"/>
  <c r="D355" i="30"/>
  <c r="C355" i="30"/>
  <c r="B355" i="30"/>
  <c r="H355" i="30" s="1"/>
  <c r="A355" i="30"/>
  <c r="D354" i="30"/>
  <c r="C354" i="30"/>
  <c r="B354" i="30"/>
  <c r="H354" i="30" s="1"/>
  <c r="A354" i="30"/>
  <c r="D353" i="30"/>
  <c r="C353" i="30"/>
  <c r="B353" i="30"/>
  <c r="H353" i="30" s="1"/>
  <c r="A353" i="30"/>
  <c r="D352" i="30"/>
  <c r="C352" i="30"/>
  <c r="B352" i="30"/>
  <c r="H352" i="30" s="1"/>
  <c r="A352" i="30"/>
  <c r="D351" i="30"/>
  <c r="C351" i="30"/>
  <c r="B351" i="30"/>
  <c r="H351" i="30" s="1"/>
  <c r="A351" i="30"/>
  <c r="D350" i="30"/>
  <c r="C350" i="30"/>
  <c r="B350" i="30"/>
  <c r="H350" i="30" s="1"/>
  <c r="A350" i="30"/>
  <c r="D349" i="30"/>
  <c r="C349" i="30"/>
  <c r="B349" i="30"/>
  <c r="H349" i="30" s="1"/>
  <c r="H348" i="30" s="1"/>
  <c r="H364" i="30" s="1"/>
  <c r="A349" i="30"/>
  <c r="A348" i="30"/>
  <c r="D346" i="30"/>
  <c r="C346" i="30"/>
  <c r="B346" i="30"/>
  <c r="H346" i="30" s="1"/>
  <c r="A346" i="30"/>
  <c r="D345" i="30"/>
  <c r="C345" i="30"/>
  <c r="B345" i="30"/>
  <c r="H345" i="30" s="1"/>
  <c r="A345" i="30"/>
  <c r="D344" i="30"/>
  <c r="C344" i="30"/>
  <c r="B344" i="30"/>
  <c r="H344" i="30" s="1"/>
  <c r="A344" i="30"/>
  <c r="D343" i="30"/>
  <c r="C343" i="30"/>
  <c r="B343" i="30"/>
  <c r="H343" i="30" s="1"/>
  <c r="A343" i="30"/>
  <c r="D342" i="30"/>
  <c r="C342" i="30"/>
  <c r="B342" i="30"/>
  <c r="H342" i="30" s="1"/>
  <c r="A342" i="30"/>
  <c r="D341" i="30"/>
  <c r="C341" i="30"/>
  <c r="B341" i="30"/>
  <c r="H341" i="30" s="1"/>
  <c r="A341" i="30"/>
  <c r="D340" i="30"/>
  <c r="C340" i="30"/>
  <c r="B340" i="30"/>
  <c r="H340" i="30" s="1"/>
  <c r="A340" i="30"/>
  <c r="D339" i="30"/>
  <c r="C339" i="30"/>
  <c r="B339" i="30"/>
  <c r="H339" i="30" s="1"/>
  <c r="A339" i="30"/>
  <c r="D338" i="30"/>
  <c r="C338" i="30"/>
  <c r="B338" i="30"/>
  <c r="H338" i="30" s="1"/>
  <c r="A338" i="30"/>
  <c r="D337" i="30"/>
  <c r="C337" i="30"/>
  <c r="B337" i="30"/>
  <c r="H337" i="30" s="1"/>
  <c r="A337" i="30"/>
  <c r="D336" i="30"/>
  <c r="C336" i="30"/>
  <c r="B336" i="30"/>
  <c r="H336" i="30" s="1"/>
  <c r="A336" i="30"/>
  <c r="D335" i="30"/>
  <c r="C335" i="30"/>
  <c r="B335" i="30"/>
  <c r="H335" i="30" s="1"/>
  <c r="A335" i="30"/>
  <c r="D334" i="30"/>
  <c r="C334" i="30"/>
  <c r="B334" i="30"/>
  <c r="H334" i="30" s="1"/>
  <c r="A334" i="30"/>
  <c r="D333" i="30"/>
  <c r="C333" i="30"/>
  <c r="B333" i="30"/>
  <c r="H333" i="30" s="1"/>
  <c r="A333" i="30"/>
  <c r="D332" i="30"/>
  <c r="C332" i="30"/>
  <c r="B332" i="30"/>
  <c r="H332" i="30" s="1"/>
  <c r="H331" i="30" s="1"/>
  <c r="H330" i="30" s="1"/>
  <c r="H329" i="30" s="1"/>
  <c r="A332" i="30"/>
  <c r="A330" i="30"/>
  <c r="D326" i="30"/>
  <c r="C326" i="30"/>
  <c r="B326" i="30"/>
  <c r="H326" i="30" s="1"/>
  <c r="A326" i="30"/>
  <c r="D325" i="30"/>
  <c r="C325" i="30"/>
  <c r="B325" i="30"/>
  <c r="H325" i="30" s="1"/>
  <c r="A325" i="30"/>
  <c r="D324" i="30"/>
  <c r="C324" i="30"/>
  <c r="B324" i="30"/>
  <c r="H324" i="30" s="1"/>
  <c r="A324" i="30"/>
  <c r="D323" i="30"/>
  <c r="C323" i="30"/>
  <c r="B323" i="30"/>
  <c r="H323" i="30" s="1"/>
  <c r="A323" i="30"/>
  <c r="D322" i="30"/>
  <c r="C322" i="30"/>
  <c r="B322" i="30"/>
  <c r="H322" i="30" s="1"/>
  <c r="A322" i="30"/>
  <c r="D321" i="30"/>
  <c r="C321" i="30"/>
  <c r="B321" i="30"/>
  <c r="H321" i="30" s="1"/>
  <c r="A321" i="30"/>
  <c r="D320" i="30"/>
  <c r="C320" i="30"/>
  <c r="B320" i="30"/>
  <c r="H320" i="30" s="1"/>
  <c r="A320" i="30"/>
  <c r="D319" i="30"/>
  <c r="C319" i="30"/>
  <c r="B319" i="30"/>
  <c r="H319" i="30" s="1"/>
  <c r="A319" i="30"/>
  <c r="D318" i="30"/>
  <c r="C318" i="30"/>
  <c r="B318" i="30"/>
  <c r="H318" i="30" s="1"/>
  <c r="A318" i="30"/>
  <c r="D317" i="30"/>
  <c r="C317" i="30"/>
  <c r="B317" i="30"/>
  <c r="H317" i="30" s="1"/>
  <c r="H316" i="30" s="1"/>
  <c r="H327" i="30" s="1"/>
  <c r="A317" i="30"/>
  <c r="A316" i="30"/>
  <c r="D314" i="30"/>
  <c r="C314" i="30"/>
  <c r="B314" i="30"/>
  <c r="H314" i="30" s="1"/>
  <c r="A314" i="30"/>
  <c r="D313" i="30"/>
  <c r="C313" i="30"/>
  <c r="B313" i="30"/>
  <c r="H313" i="30" s="1"/>
  <c r="A313" i="30"/>
  <c r="D312" i="30"/>
  <c r="C312" i="30"/>
  <c r="B312" i="30"/>
  <c r="H312" i="30" s="1"/>
  <c r="A312" i="30"/>
  <c r="D311" i="30"/>
  <c r="C311" i="30"/>
  <c r="B311" i="30"/>
  <c r="H311" i="30" s="1"/>
  <c r="A311" i="30"/>
  <c r="D310" i="30"/>
  <c r="C310" i="30"/>
  <c r="B310" i="30"/>
  <c r="H310" i="30" s="1"/>
  <c r="A310" i="30"/>
  <c r="D309" i="30"/>
  <c r="C309" i="30"/>
  <c r="B309" i="30"/>
  <c r="H309" i="30" s="1"/>
  <c r="A309" i="30"/>
  <c r="D308" i="30"/>
  <c r="C308" i="30"/>
  <c r="B308" i="30"/>
  <c r="H308" i="30" s="1"/>
  <c r="A308" i="30"/>
  <c r="D307" i="30"/>
  <c r="C307" i="30"/>
  <c r="B307" i="30"/>
  <c r="H307" i="30" s="1"/>
  <c r="A307" i="30"/>
  <c r="D306" i="30"/>
  <c r="C306" i="30"/>
  <c r="B306" i="30"/>
  <c r="H306" i="30" s="1"/>
  <c r="A306" i="30"/>
  <c r="D305" i="30"/>
  <c r="C305" i="30"/>
  <c r="B305" i="30"/>
  <c r="H305" i="30" s="1"/>
  <c r="A305" i="30"/>
  <c r="D304" i="30"/>
  <c r="C304" i="30"/>
  <c r="B304" i="30"/>
  <c r="H304" i="30" s="1"/>
  <c r="A304" i="30"/>
  <c r="D303" i="30"/>
  <c r="C303" i="30"/>
  <c r="B303" i="30"/>
  <c r="H303" i="30" s="1"/>
  <c r="A303" i="30"/>
  <c r="D302" i="30"/>
  <c r="C302" i="30"/>
  <c r="B302" i="30"/>
  <c r="H302" i="30" s="1"/>
  <c r="A302" i="30"/>
  <c r="D301" i="30"/>
  <c r="C301" i="30"/>
  <c r="B301" i="30"/>
  <c r="H301" i="30" s="1"/>
  <c r="A301" i="30"/>
  <c r="D300" i="30"/>
  <c r="C300" i="30"/>
  <c r="B300" i="30"/>
  <c r="H300" i="30" s="1"/>
  <c r="H299" i="30" s="1"/>
  <c r="H315" i="30" s="1"/>
  <c r="A300" i="30"/>
  <c r="A299" i="30"/>
  <c r="D297" i="30"/>
  <c r="C297" i="30"/>
  <c r="B297" i="30"/>
  <c r="H297" i="30" s="1"/>
  <c r="A297" i="30"/>
  <c r="D296" i="30"/>
  <c r="C296" i="30"/>
  <c r="B296" i="30"/>
  <c r="H296" i="30" s="1"/>
  <c r="A296" i="30"/>
  <c r="D295" i="30"/>
  <c r="C295" i="30"/>
  <c r="B295" i="30"/>
  <c r="H295" i="30" s="1"/>
  <c r="A295" i="30"/>
  <c r="D294" i="30"/>
  <c r="C294" i="30"/>
  <c r="B294" i="30"/>
  <c r="H294" i="30" s="1"/>
  <c r="A294" i="30"/>
  <c r="D293" i="30"/>
  <c r="C293" i="30"/>
  <c r="B293" i="30"/>
  <c r="H293" i="30" s="1"/>
  <c r="A293" i="30"/>
  <c r="D292" i="30"/>
  <c r="C292" i="30"/>
  <c r="B292" i="30"/>
  <c r="H292" i="30" s="1"/>
  <c r="A292" i="30"/>
  <c r="D291" i="30"/>
  <c r="C291" i="30"/>
  <c r="B291" i="30"/>
  <c r="H291" i="30" s="1"/>
  <c r="A291" i="30"/>
  <c r="D290" i="30"/>
  <c r="C290" i="30"/>
  <c r="B290" i="30"/>
  <c r="H290" i="30" s="1"/>
  <c r="A290" i="30"/>
  <c r="D289" i="30"/>
  <c r="C289" i="30"/>
  <c r="B289" i="30"/>
  <c r="H289" i="30" s="1"/>
  <c r="A289" i="30"/>
  <c r="D288" i="30"/>
  <c r="C288" i="30"/>
  <c r="B288" i="30"/>
  <c r="H288" i="30" s="1"/>
  <c r="A288" i="30"/>
  <c r="D287" i="30"/>
  <c r="C287" i="30"/>
  <c r="B287" i="30"/>
  <c r="H287" i="30" s="1"/>
  <c r="A287" i="30"/>
  <c r="D286" i="30"/>
  <c r="C286" i="30"/>
  <c r="B286" i="30"/>
  <c r="H286" i="30" s="1"/>
  <c r="A286" i="30"/>
  <c r="D285" i="30"/>
  <c r="C285" i="30"/>
  <c r="B285" i="30"/>
  <c r="H285" i="30" s="1"/>
  <c r="A285" i="30"/>
  <c r="D284" i="30"/>
  <c r="C284" i="30"/>
  <c r="B284" i="30"/>
  <c r="H284" i="30" s="1"/>
  <c r="A284" i="30"/>
  <c r="D283" i="30"/>
  <c r="C283" i="30"/>
  <c r="B283" i="30"/>
  <c r="H283" i="30" s="1"/>
  <c r="H282" i="30" s="1"/>
  <c r="H298" i="30" s="1"/>
  <c r="A283" i="30"/>
  <c r="A282" i="30"/>
  <c r="D280" i="30"/>
  <c r="C280" i="30"/>
  <c r="B280" i="30"/>
  <c r="H280" i="30" s="1"/>
  <c r="A280" i="30"/>
  <c r="D279" i="30"/>
  <c r="C279" i="30"/>
  <c r="B279" i="30"/>
  <c r="H279" i="30" s="1"/>
  <c r="A279" i="30"/>
  <c r="D278" i="30"/>
  <c r="C278" i="30"/>
  <c r="B278" i="30"/>
  <c r="H278" i="30" s="1"/>
  <c r="A278" i="30"/>
  <c r="D277" i="30"/>
  <c r="C277" i="30"/>
  <c r="B277" i="30"/>
  <c r="H277" i="30" s="1"/>
  <c r="A277" i="30"/>
  <c r="D276" i="30"/>
  <c r="C276" i="30"/>
  <c r="B276" i="30"/>
  <c r="H276" i="30" s="1"/>
  <c r="A276" i="30"/>
  <c r="D275" i="30"/>
  <c r="C275" i="30"/>
  <c r="B275" i="30"/>
  <c r="H275" i="30" s="1"/>
  <c r="A275" i="30"/>
  <c r="D274" i="30"/>
  <c r="C274" i="30"/>
  <c r="B274" i="30"/>
  <c r="H274" i="30" s="1"/>
  <c r="A274" i="30"/>
  <c r="D273" i="30"/>
  <c r="C273" i="30"/>
  <c r="B273" i="30"/>
  <c r="H273" i="30" s="1"/>
  <c r="A273" i="30"/>
  <c r="D272" i="30"/>
  <c r="C272" i="30"/>
  <c r="B272" i="30"/>
  <c r="H272" i="30" s="1"/>
  <c r="A272" i="30"/>
  <c r="D271" i="30"/>
  <c r="C271" i="30"/>
  <c r="B271" i="30"/>
  <c r="H271" i="30" s="1"/>
  <c r="A271" i="30"/>
  <c r="D270" i="30"/>
  <c r="C270" i="30"/>
  <c r="B270" i="30"/>
  <c r="H270" i="30" s="1"/>
  <c r="A270" i="30"/>
  <c r="D269" i="30"/>
  <c r="C269" i="30"/>
  <c r="B269" i="30"/>
  <c r="H269" i="30" s="1"/>
  <c r="A269" i="30"/>
  <c r="D268" i="30"/>
  <c r="C268" i="30"/>
  <c r="B268" i="30"/>
  <c r="H268" i="30" s="1"/>
  <c r="A268" i="30"/>
  <c r="D267" i="30"/>
  <c r="C267" i="30"/>
  <c r="B267" i="30"/>
  <c r="H267" i="30" s="1"/>
  <c r="A267" i="30"/>
  <c r="D266" i="30"/>
  <c r="C266" i="30"/>
  <c r="B266" i="30"/>
  <c r="H266" i="30" s="1"/>
  <c r="H265" i="30" s="1"/>
  <c r="H264" i="30" s="1"/>
  <c r="H328" i="30" s="1"/>
  <c r="A266" i="30"/>
  <c r="D261" i="30"/>
  <c r="C261" i="30"/>
  <c r="B261" i="30"/>
  <c r="H261" i="30" s="1"/>
  <c r="A261" i="30"/>
  <c r="D260" i="30"/>
  <c r="C260" i="30"/>
  <c r="B260" i="30"/>
  <c r="H260" i="30" s="1"/>
  <c r="A260" i="30"/>
  <c r="D259" i="30"/>
  <c r="C259" i="30"/>
  <c r="B259" i="30"/>
  <c r="H259" i="30" s="1"/>
  <c r="A259" i="30"/>
  <c r="D258" i="30"/>
  <c r="C258" i="30"/>
  <c r="B258" i="30"/>
  <c r="H258" i="30" s="1"/>
  <c r="A258" i="30"/>
  <c r="D257" i="30"/>
  <c r="C257" i="30"/>
  <c r="B257" i="30"/>
  <c r="H257" i="30" s="1"/>
  <c r="A257" i="30"/>
  <c r="D256" i="30"/>
  <c r="C256" i="30"/>
  <c r="B256" i="30"/>
  <c r="H256" i="30" s="1"/>
  <c r="A256" i="30"/>
  <c r="D255" i="30"/>
  <c r="C255" i="30"/>
  <c r="B255" i="30"/>
  <c r="H255" i="30" s="1"/>
  <c r="A255" i="30"/>
  <c r="D254" i="30"/>
  <c r="C254" i="30"/>
  <c r="B254" i="30"/>
  <c r="H254" i="30" s="1"/>
  <c r="A254" i="30"/>
  <c r="D253" i="30"/>
  <c r="C253" i="30"/>
  <c r="B253" i="30"/>
  <c r="H253" i="30" s="1"/>
  <c r="A253" i="30"/>
  <c r="D252" i="30"/>
  <c r="C252" i="30"/>
  <c r="B252" i="30"/>
  <c r="H252" i="30" s="1"/>
  <c r="H251" i="30" s="1"/>
  <c r="H262" i="30" s="1"/>
  <c r="A252" i="30"/>
  <c r="A251" i="30"/>
  <c r="D249" i="30"/>
  <c r="C249" i="30"/>
  <c r="B249" i="30"/>
  <c r="H249" i="30" s="1"/>
  <c r="A249" i="30"/>
  <c r="D248" i="30"/>
  <c r="C248" i="30"/>
  <c r="B248" i="30"/>
  <c r="H248" i="30" s="1"/>
  <c r="A248" i="30"/>
  <c r="D247" i="30"/>
  <c r="C247" i="30"/>
  <c r="B247" i="30"/>
  <c r="H247" i="30" s="1"/>
  <c r="A247" i="30"/>
  <c r="D246" i="30"/>
  <c r="C246" i="30"/>
  <c r="B246" i="30"/>
  <c r="H246" i="30" s="1"/>
  <c r="A246" i="30"/>
  <c r="D245" i="30"/>
  <c r="C245" i="30"/>
  <c r="B245" i="30"/>
  <c r="H245" i="30" s="1"/>
  <c r="A245" i="30"/>
  <c r="D244" i="30"/>
  <c r="C244" i="30"/>
  <c r="B244" i="30"/>
  <c r="H244" i="30" s="1"/>
  <c r="A244" i="30"/>
  <c r="D243" i="30"/>
  <c r="C243" i="30"/>
  <c r="B243" i="30"/>
  <c r="H243" i="30" s="1"/>
  <c r="A243" i="30"/>
  <c r="D242" i="30"/>
  <c r="C242" i="30"/>
  <c r="B242" i="30"/>
  <c r="H242" i="30" s="1"/>
  <c r="A242" i="30"/>
  <c r="D241" i="30"/>
  <c r="C241" i="30"/>
  <c r="B241" i="30"/>
  <c r="H241" i="30" s="1"/>
  <c r="A241" i="30"/>
  <c r="D240" i="30"/>
  <c r="C240" i="30"/>
  <c r="B240" i="30"/>
  <c r="H240" i="30" s="1"/>
  <c r="A240" i="30"/>
  <c r="D239" i="30"/>
  <c r="C239" i="30"/>
  <c r="B239" i="30"/>
  <c r="H239" i="30" s="1"/>
  <c r="A239" i="30"/>
  <c r="D238" i="30"/>
  <c r="C238" i="30"/>
  <c r="B238" i="30"/>
  <c r="H238" i="30" s="1"/>
  <c r="A238" i="30"/>
  <c r="D237" i="30"/>
  <c r="C237" i="30"/>
  <c r="B237" i="30"/>
  <c r="H237" i="30" s="1"/>
  <c r="A237" i="30"/>
  <c r="D236" i="30"/>
  <c r="C236" i="30"/>
  <c r="B236" i="30"/>
  <c r="H236" i="30" s="1"/>
  <c r="A236" i="30"/>
  <c r="D235" i="30"/>
  <c r="C235" i="30"/>
  <c r="B235" i="30"/>
  <c r="H235" i="30" s="1"/>
  <c r="H234" i="30" s="1"/>
  <c r="H250" i="30" s="1"/>
  <c r="A235" i="30"/>
  <c r="A234" i="30"/>
  <c r="D232" i="30"/>
  <c r="C232" i="30"/>
  <c r="B232" i="30"/>
  <c r="H232" i="30" s="1"/>
  <c r="A232" i="30"/>
  <c r="D231" i="30"/>
  <c r="C231" i="30"/>
  <c r="B231" i="30"/>
  <c r="H231" i="30" s="1"/>
  <c r="A231" i="30"/>
  <c r="D230" i="30"/>
  <c r="C230" i="30"/>
  <c r="B230" i="30"/>
  <c r="H230" i="30" s="1"/>
  <c r="A230" i="30"/>
  <c r="D229" i="30"/>
  <c r="C229" i="30"/>
  <c r="B229" i="30"/>
  <c r="H229" i="30" s="1"/>
  <c r="A229" i="30"/>
  <c r="D228" i="30"/>
  <c r="C228" i="30"/>
  <c r="B228" i="30"/>
  <c r="H228" i="30" s="1"/>
  <c r="A228" i="30"/>
  <c r="D227" i="30"/>
  <c r="C227" i="30"/>
  <c r="B227" i="30"/>
  <c r="H227" i="30" s="1"/>
  <c r="A227" i="30"/>
  <c r="D226" i="30"/>
  <c r="C226" i="30"/>
  <c r="B226" i="30"/>
  <c r="H226" i="30" s="1"/>
  <c r="A226" i="30"/>
  <c r="D225" i="30"/>
  <c r="C225" i="30"/>
  <c r="B225" i="30"/>
  <c r="H225" i="30" s="1"/>
  <c r="A225" i="30"/>
  <c r="D224" i="30"/>
  <c r="C224" i="30"/>
  <c r="B224" i="30"/>
  <c r="H224" i="30" s="1"/>
  <c r="A224" i="30"/>
  <c r="D223" i="30"/>
  <c r="C223" i="30"/>
  <c r="B223" i="30"/>
  <c r="H223" i="30" s="1"/>
  <c r="A223" i="30"/>
  <c r="D222" i="30"/>
  <c r="C222" i="30"/>
  <c r="B222" i="30"/>
  <c r="H222" i="30" s="1"/>
  <c r="A222" i="30"/>
  <c r="D221" i="30"/>
  <c r="C221" i="30"/>
  <c r="B221" i="30"/>
  <c r="H221" i="30" s="1"/>
  <c r="A221" i="30"/>
  <c r="D220" i="30"/>
  <c r="C220" i="30"/>
  <c r="B220" i="30"/>
  <c r="H220" i="30" s="1"/>
  <c r="A220" i="30"/>
  <c r="D219" i="30"/>
  <c r="C219" i="30"/>
  <c r="B219" i="30"/>
  <c r="H219" i="30" s="1"/>
  <c r="A219" i="30"/>
  <c r="D218" i="30"/>
  <c r="C218" i="30"/>
  <c r="B218" i="30"/>
  <c r="H218" i="30" s="1"/>
  <c r="H217" i="30" s="1"/>
  <c r="H233" i="30" s="1"/>
  <c r="A218" i="30"/>
  <c r="A217" i="30"/>
  <c r="D215" i="30"/>
  <c r="C215" i="30"/>
  <c r="B215" i="30"/>
  <c r="H215" i="30" s="1"/>
  <c r="A215" i="30"/>
  <c r="D214" i="30"/>
  <c r="C214" i="30"/>
  <c r="B214" i="30"/>
  <c r="H214" i="30" s="1"/>
  <c r="A214" i="30"/>
  <c r="D213" i="30"/>
  <c r="C213" i="30"/>
  <c r="B213" i="30"/>
  <c r="H213" i="30" s="1"/>
  <c r="A213" i="30"/>
  <c r="D212" i="30"/>
  <c r="C212" i="30"/>
  <c r="B212" i="30"/>
  <c r="H212" i="30" s="1"/>
  <c r="A212" i="30"/>
  <c r="D211" i="30"/>
  <c r="C211" i="30"/>
  <c r="B211" i="30"/>
  <c r="H211" i="30" s="1"/>
  <c r="A211" i="30"/>
  <c r="D210" i="30"/>
  <c r="C210" i="30"/>
  <c r="B210" i="30"/>
  <c r="H210" i="30" s="1"/>
  <c r="A210" i="30"/>
  <c r="D209" i="30"/>
  <c r="C209" i="30"/>
  <c r="B209" i="30"/>
  <c r="H209" i="30" s="1"/>
  <c r="A209" i="30"/>
  <c r="D208" i="30"/>
  <c r="C208" i="30"/>
  <c r="B208" i="30"/>
  <c r="H208" i="30" s="1"/>
  <c r="A208" i="30"/>
  <c r="D207" i="30"/>
  <c r="C207" i="30"/>
  <c r="B207" i="30"/>
  <c r="H207" i="30" s="1"/>
  <c r="A207" i="30"/>
  <c r="D206" i="30"/>
  <c r="C206" i="30"/>
  <c r="B206" i="30"/>
  <c r="H206" i="30" s="1"/>
  <c r="A206" i="30"/>
  <c r="D205" i="30"/>
  <c r="C205" i="30"/>
  <c r="B205" i="30"/>
  <c r="H205" i="30" s="1"/>
  <c r="A205" i="30"/>
  <c r="D204" i="30"/>
  <c r="C204" i="30"/>
  <c r="B204" i="30"/>
  <c r="H204" i="30" s="1"/>
  <c r="A204" i="30"/>
  <c r="D203" i="30"/>
  <c r="C203" i="30"/>
  <c r="B203" i="30"/>
  <c r="H203" i="30" s="1"/>
  <c r="A203" i="30"/>
  <c r="D202" i="30"/>
  <c r="C202" i="30"/>
  <c r="B202" i="30"/>
  <c r="H202" i="30" s="1"/>
  <c r="A202" i="30"/>
  <c r="D201" i="30"/>
  <c r="C201" i="30"/>
  <c r="B201" i="30"/>
  <c r="H201" i="30" s="1"/>
  <c r="H200" i="30" s="1"/>
  <c r="H216" i="30" s="1"/>
  <c r="A201" i="30"/>
  <c r="D196" i="30"/>
  <c r="C196" i="30"/>
  <c r="B196" i="30"/>
  <c r="H196" i="30" s="1"/>
  <c r="A196" i="30"/>
  <c r="D195" i="30"/>
  <c r="C195" i="30"/>
  <c r="B195" i="30"/>
  <c r="H195" i="30" s="1"/>
  <c r="A195" i="30"/>
  <c r="D194" i="30"/>
  <c r="C194" i="30"/>
  <c r="B194" i="30"/>
  <c r="H194" i="30" s="1"/>
  <c r="A194" i="30"/>
  <c r="D193" i="30"/>
  <c r="C193" i="30"/>
  <c r="B193" i="30"/>
  <c r="H193" i="30" s="1"/>
  <c r="A193" i="30"/>
  <c r="D192" i="30"/>
  <c r="C192" i="30"/>
  <c r="B192" i="30"/>
  <c r="H192" i="30" s="1"/>
  <c r="A192" i="30"/>
  <c r="D191" i="30"/>
  <c r="C191" i="30"/>
  <c r="B191" i="30"/>
  <c r="H191" i="30" s="1"/>
  <c r="A191" i="30"/>
  <c r="D190" i="30"/>
  <c r="C190" i="30"/>
  <c r="B190" i="30"/>
  <c r="H190" i="30" s="1"/>
  <c r="A190" i="30"/>
  <c r="D189" i="30"/>
  <c r="C189" i="30"/>
  <c r="B189" i="30"/>
  <c r="H189" i="30" s="1"/>
  <c r="A189" i="30"/>
  <c r="D188" i="30"/>
  <c r="C188" i="30"/>
  <c r="B188" i="30"/>
  <c r="H188" i="30" s="1"/>
  <c r="A188" i="30"/>
  <c r="D187" i="30"/>
  <c r="C187" i="30"/>
  <c r="B187" i="30"/>
  <c r="H187" i="30" s="1"/>
  <c r="H186" i="30" s="1"/>
  <c r="H197" i="30" s="1"/>
  <c r="A187" i="30"/>
  <c r="A186" i="30"/>
  <c r="D184" i="30"/>
  <c r="C184" i="30"/>
  <c r="B184" i="30"/>
  <c r="H184" i="30" s="1"/>
  <c r="A184" i="30"/>
  <c r="D183" i="30"/>
  <c r="C183" i="30"/>
  <c r="B183" i="30"/>
  <c r="H183" i="30" s="1"/>
  <c r="A183" i="30"/>
  <c r="D182" i="30"/>
  <c r="C182" i="30"/>
  <c r="B182" i="30"/>
  <c r="H182" i="30" s="1"/>
  <c r="A182" i="30"/>
  <c r="D181" i="30"/>
  <c r="C181" i="30"/>
  <c r="B181" i="30"/>
  <c r="H181" i="30" s="1"/>
  <c r="A181" i="30"/>
  <c r="D180" i="30"/>
  <c r="C180" i="30"/>
  <c r="B180" i="30"/>
  <c r="H180" i="30" s="1"/>
  <c r="A180" i="30"/>
  <c r="D179" i="30"/>
  <c r="C179" i="30"/>
  <c r="B179" i="30"/>
  <c r="H179" i="30" s="1"/>
  <c r="A179" i="30"/>
  <c r="D178" i="30"/>
  <c r="C178" i="30"/>
  <c r="B178" i="30"/>
  <c r="H178" i="30" s="1"/>
  <c r="A178" i="30"/>
  <c r="D177" i="30"/>
  <c r="C177" i="30"/>
  <c r="B177" i="30"/>
  <c r="H177" i="30" s="1"/>
  <c r="A177" i="30"/>
  <c r="D176" i="30"/>
  <c r="C176" i="30"/>
  <c r="B176" i="30"/>
  <c r="H176" i="30" s="1"/>
  <c r="A176" i="30"/>
  <c r="D175" i="30"/>
  <c r="C175" i="30"/>
  <c r="B175" i="30"/>
  <c r="H175" i="30" s="1"/>
  <c r="A175" i="30"/>
  <c r="D174" i="30"/>
  <c r="C174" i="30"/>
  <c r="B174" i="30"/>
  <c r="H174" i="30" s="1"/>
  <c r="A174" i="30"/>
  <c r="D173" i="30"/>
  <c r="C173" i="30"/>
  <c r="B173" i="30"/>
  <c r="H173" i="30" s="1"/>
  <c r="A173" i="30"/>
  <c r="D172" i="30"/>
  <c r="C172" i="30"/>
  <c r="B172" i="30"/>
  <c r="H172" i="30" s="1"/>
  <c r="A172" i="30"/>
  <c r="D171" i="30"/>
  <c r="C171" i="30"/>
  <c r="B171" i="30"/>
  <c r="H171" i="30" s="1"/>
  <c r="A171" i="30"/>
  <c r="D170" i="30"/>
  <c r="C170" i="30"/>
  <c r="B170" i="30"/>
  <c r="H170" i="30" s="1"/>
  <c r="H169" i="30" s="1"/>
  <c r="H185" i="30" s="1"/>
  <c r="A170" i="30"/>
  <c r="A169" i="30"/>
  <c r="D167" i="30"/>
  <c r="C167" i="30"/>
  <c r="B167" i="30"/>
  <c r="H167" i="30" s="1"/>
  <c r="A167" i="30"/>
  <c r="D166" i="30"/>
  <c r="C166" i="30"/>
  <c r="B166" i="30"/>
  <c r="H166" i="30" s="1"/>
  <c r="A166" i="30"/>
  <c r="D165" i="30"/>
  <c r="C165" i="30"/>
  <c r="B165" i="30"/>
  <c r="H165" i="30" s="1"/>
  <c r="A165" i="30"/>
  <c r="D164" i="30"/>
  <c r="C164" i="30"/>
  <c r="B164" i="30"/>
  <c r="H164" i="30" s="1"/>
  <c r="A164" i="30"/>
  <c r="D163" i="30"/>
  <c r="C163" i="30"/>
  <c r="B163" i="30"/>
  <c r="H163" i="30" s="1"/>
  <c r="A163" i="30"/>
  <c r="D162" i="30"/>
  <c r="C162" i="30"/>
  <c r="B162" i="30"/>
  <c r="H162" i="30" s="1"/>
  <c r="A162" i="30"/>
  <c r="D161" i="30"/>
  <c r="C161" i="30"/>
  <c r="B161" i="30"/>
  <c r="H161" i="30" s="1"/>
  <c r="A161" i="30"/>
  <c r="D160" i="30"/>
  <c r="C160" i="30"/>
  <c r="B160" i="30"/>
  <c r="H160" i="30" s="1"/>
  <c r="A160" i="30"/>
  <c r="D159" i="30"/>
  <c r="C159" i="30"/>
  <c r="B159" i="30"/>
  <c r="H159" i="30" s="1"/>
  <c r="A159" i="30"/>
  <c r="D158" i="30"/>
  <c r="C158" i="30"/>
  <c r="B158" i="30"/>
  <c r="H158" i="30" s="1"/>
  <c r="A158" i="30"/>
  <c r="D157" i="30"/>
  <c r="C157" i="30"/>
  <c r="B157" i="30"/>
  <c r="H157" i="30" s="1"/>
  <c r="A157" i="30"/>
  <c r="D156" i="30"/>
  <c r="C156" i="30"/>
  <c r="B156" i="30"/>
  <c r="H156" i="30" s="1"/>
  <c r="A156" i="30"/>
  <c r="D155" i="30"/>
  <c r="C155" i="30"/>
  <c r="B155" i="30"/>
  <c r="H155" i="30" s="1"/>
  <c r="A155" i="30"/>
  <c r="D154" i="30"/>
  <c r="C154" i="30"/>
  <c r="B154" i="30"/>
  <c r="H154" i="30" s="1"/>
  <c r="A154" i="30"/>
  <c r="D153" i="30"/>
  <c r="C153" i="30"/>
  <c r="B153" i="30"/>
  <c r="H153" i="30" s="1"/>
  <c r="H152" i="30" s="1"/>
  <c r="H168" i="30" s="1"/>
  <c r="A153" i="30"/>
  <c r="A152" i="30"/>
  <c r="D150" i="30"/>
  <c r="C150" i="30"/>
  <c r="B150" i="30"/>
  <c r="H150" i="30" s="1"/>
  <c r="A150" i="30"/>
  <c r="D149" i="30"/>
  <c r="C149" i="30"/>
  <c r="B149" i="30"/>
  <c r="H149" i="30" s="1"/>
  <c r="A149" i="30"/>
  <c r="D148" i="30"/>
  <c r="C148" i="30"/>
  <c r="B148" i="30"/>
  <c r="H148" i="30" s="1"/>
  <c r="A148" i="30"/>
  <c r="D147" i="30"/>
  <c r="C147" i="30"/>
  <c r="B147" i="30"/>
  <c r="H147" i="30" s="1"/>
  <c r="A147" i="30"/>
  <c r="D146" i="30"/>
  <c r="C146" i="30"/>
  <c r="B146" i="30"/>
  <c r="H146" i="30" s="1"/>
  <c r="A146" i="30"/>
  <c r="D145" i="30"/>
  <c r="C145" i="30"/>
  <c r="B145" i="30"/>
  <c r="H145" i="30" s="1"/>
  <c r="A145" i="30"/>
  <c r="D144" i="30"/>
  <c r="C144" i="30"/>
  <c r="B144" i="30"/>
  <c r="H144" i="30" s="1"/>
  <c r="A144" i="30"/>
  <c r="D143" i="30"/>
  <c r="C143" i="30"/>
  <c r="B143" i="30"/>
  <c r="H143" i="30" s="1"/>
  <c r="A143" i="30"/>
  <c r="D142" i="30"/>
  <c r="C142" i="30"/>
  <c r="B142" i="30"/>
  <c r="H142" i="30" s="1"/>
  <c r="A142" i="30"/>
  <c r="D141" i="30"/>
  <c r="C141" i="30"/>
  <c r="B141" i="30"/>
  <c r="H141" i="30" s="1"/>
  <c r="A141" i="30"/>
  <c r="D140" i="30"/>
  <c r="C140" i="30"/>
  <c r="B140" i="30"/>
  <c r="H140" i="30" s="1"/>
  <c r="A140" i="30"/>
  <c r="D139" i="30"/>
  <c r="C139" i="30"/>
  <c r="B139" i="30"/>
  <c r="H139" i="30" s="1"/>
  <c r="A139" i="30"/>
  <c r="D138" i="30"/>
  <c r="C138" i="30"/>
  <c r="B138" i="30"/>
  <c r="H138" i="30" s="1"/>
  <c r="A138" i="30"/>
  <c r="D137" i="30"/>
  <c r="C137" i="30"/>
  <c r="B137" i="30"/>
  <c r="H137" i="30" s="1"/>
  <c r="A137" i="30"/>
  <c r="D136" i="30"/>
  <c r="C136" i="30"/>
  <c r="B136" i="30"/>
  <c r="H136" i="30" s="1"/>
  <c r="H135" i="30" s="1"/>
  <c r="H134" i="30" s="1"/>
  <c r="H198" i="30" s="1"/>
  <c r="A136" i="30"/>
  <c r="D131" i="30"/>
  <c r="C131" i="30"/>
  <c r="B131" i="30"/>
  <c r="H131" i="30" s="1"/>
  <c r="A131" i="30"/>
  <c r="D130" i="30"/>
  <c r="C130" i="30"/>
  <c r="B130" i="30"/>
  <c r="H130" i="30" s="1"/>
  <c r="A130" i="30"/>
  <c r="D129" i="30"/>
  <c r="C129" i="30"/>
  <c r="B129" i="30"/>
  <c r="H129" i="30" s="1"/>
  <c r="A129" i="30"/>
  <c r="D128" i="30"/>
  <c r="C128" i="30"/>
  <c r="B128" i="30"/>
  <c r="H128" i="30" s="1"/>
  <c r="A128" i="30"/>
  <c r="D127" i="30"/>
  <c r="C127" i="30"/>
  <c r="B127" i="30"/>
  <c r="H127" i="30" s="1"/>
  <c r="A127" i="30"/>
  <c r="D126" i="30"/>
  <c r="C126" i="30"/>
  <c r="B126" i="30"/>
  <c r="H126" i="30" s="1"/>
  <c r="A126" i="30"/>
  <c r="D125" i="30"/>
  <c r="C125" i="30"/>
  <c r="B125" i="30"/>
  <c r="H125" i="30" s="1"/>
  <c r="A125" i="30"/>
  <c r="D124" i="30"/>
  <c r="C124" i="30"/>
  <c r="B124" i="30"/>
  <c r="H124" i="30" s="1"/>
  <c r="A124" i="30"/>
  <c r="D123" i="30"/>
  <c r="C123" i="30"/>
  <c r="B123" i="30"/>
  <c r="H123" i="30" s="1"/>
  <c r="A123" i="30"/>
  <c r="D122" i="30"/>
  <c r="C122" i="30"/>
  <c r="B122" i="30"/>
  <c r="H122" i="30" s="1"/>
  <c r="H121" i="30" s="1"/>
  <c r="H132" i="30" s="1"/>
  <c r="A122" i="30"/>
  <c r="A121" i="30"/>
  <c r="D119" i="30"/>
  <c r="C119" i="30"/>
  <c r="B119" i="30"/>
  <c r="H119" i="30" s="1"/>
  <c r="A119" i="30"/>
  <c r="D118" i="30"/>
  <c r="C118" i="30"/>
  <c r="B118" i="30"/>
  <c r="H118" i="30" s="1"/>
  <c r="A118" i="30"/>
  <c r="D117" i="30"/>
  <c r="C117" i="30"/>
  <c r="B117" i="30"/>
  <c r="H117" i="30" s="1"/>
  <c r="A117" i="30"/>
  <c r="D116" i="30"/>
  <c r="C116" i="30"/>
  <c r="B116" i="30"/>
  <c r="H116" i="30" s="1"/>
  <c r="A116" i="30"/>
  <c r="D115" i="30"/>
  <c r="C115" i="30"/>
  <c r="B115" i="30"/>
  <c r="H115" i="30" s="1"/>
  <c r="A115" i="30"/>
  <c r="D114" i="30"/>
  <c r="C114" i="30"/>
  <c r="B114" i="30"/>
  <c r="H114" i="30" s="1"/>
  <c r="A114" i="30"/>
  <c r="D113" i="30"/>
  <c r="C113" i="30"/>
  <c r="B113" i="30"/>
  <c r="H113" i="30" s="1"/>
  <c r="A113" i="30"/>
  <c r="D112" i="30"/>
  <c r="C112" i="30"/>
  <c r="B112" i="30"/>
  <c r="H112" i="30" s="1"/>
  <c r="A112" i="30"/>
  <c r="D111" i="30"/>
  <c r="C111" i="30"/>
  <c r="B111" i="30"/>
  <c r="H111" i="30" s="1"/>
  <c r="A111" i="30"/>
  <c r="D110" i="30"/>
  <c r="C110" i="30"/>
  <c r="B110" i="30"/>
  <c r="H110" i="30" s="1"/>
  <c r="A110" i="30"/>
  <c r="D109" i="30"/>
  <c r="C109" i="30"/>
  <c r="B109" i="30"/>
  <c r="H109" i="30" s="1"/>
  <c r="A109" i="30"/>
  <c r="D108" i="30"/>
  <c r="C108" i="30"/>
  <c r="B108" i="30"/>
  <c r="H108" i="30" s="1"/>
  <c r="A108" i="30"/>
  <c r="D107" i="30"/>
  <c r="C107" i="30"/>
  <c r="B107" i="30"/>
  <c r="H107" i="30" s="1"/>
  <c r="A107" i="30"/>
  <c r="D106" i="30"/>
  <c r="C106" i="30"/>
  <c r="B106" i="30"/>
  <c r="H106" i="30" s="1"/>
  <c r="A106" i="30"/>
  <c r="D105" i="30"/>
  <c r="C105" i="30"/>
  <c r="B105" i="30"/>
  <c r="H105" i="30" s="1"/>
  <c r="H104" i="30" s="1"/>
  <c r="H120" i="30" s="1"/>
  <c r="A105" i="30"/>
  <c r="A104" i="30"/>
  <c r="D102" i="30"/>
  <c r="C102" i="30"/>
  <c r="B102" i="30"/>
  <c r="H102" i="30" s="1"/>
  <c r="A102" i="30"/>
  <c r="D101" i="30"/>
  <c r="C101" i="30"/>
  <c r="B101" i="30"/>
  <c r="H101" i="30" s="1"/>
  <c r="A101" i="30"/>
  <c r="D100" i="30"/>
  <c r="C100" i="30"/>
  <c r="B100" i="30"/>
  <c r="H100" i="30" s="1"/>
  <c r="A100" i="30"/>
  <c r="D99" i="30"/>
  <c r="C99" i="30"/>
  <c r="B99" i="30"/>
  <c r="H99" i="30" s="1"/>
  <c r="A99" i="30"/>
  <c r="D98" i="30"/>
  <c r="C98" i="30"/>
  <c r="B98" i="30"/>
  <c r="H98" i="30" s="1"/>
  <c r="A98" i="30"/>
  <c r="D97" i="30"/>
  <c r="C97" i="30"/>
  <c r="B97" i="30"/>
  <c r="H97" i="30" s="1"/>
  <c r="A97" i="30"/>
  <c r="D96" i="30"/>
  <c r="C96" i="30"/>
  <c r="B96" i="30"/>
  <c r="H96" i="30" s="1"/>
  <c r="A96" i="30"/>
  <c r="D95" i="30"/>
  <c r="C95" i="30"/>
  <c r="B95" i="30"/>
  <c r="H95" i="30" s="1"/>
  <c r="A95" i="30"/>
  <c r="D94" i="30"/>
  <c r="C94" i="30"/>
  <c r="B94" i="30"/>
  <c r="H94" i="30" s="1"/>
  <c r="A94" i="30"/>
  <c r="D93" i="30"/>
  <c r="C93" i="30"/>
  <c r="B93" i="30"/>
  <c r="H93" i="30" s="1"/>
  <c r="A93" i="30"/>
  <c r="D92" i="30"/>
  <c r="C92" i="30"/>
  <c r="B92" i="30"/>
  <c r="H92" i="30" s="1"/>
  <c r="A92" i="30"/>
  <c r="D91" i="30"/>
  <c r="C91" i="30"/>
  <c r="B91" i="30"/>
  <c r="H91" i="30" s="1"/>
  <c r="A91" i="30"/>
  <c r="D90" i="30"/>
  <c r="C90" i="30"/>
  <c r="B90" i="30"/>
  <c r="H90" i="30" s="1"/>
  <c r="A90" i="30"/>
  <c r="D89" i="30"/>
  <c r="C89" i="30"/>
  <c r="B89" i="30"/>
  <c r="H89" i="30" s="1"/>
  <c r="A89" i="30"/>
  <c r="D88" i="30"/>
  <c r="C88" i="30"/>
  <c r="B88" i="30"/>
  <c r="H88" i="30" s="1"/>
  <c r="H87" i="30" s="1"/>
  <c r="H103" i="30" s="1"/>
  <c r="A88" i="30"/>
  <c r="A87" i="30"/>
  <c r="D85" i="30"/>
  <c r="C85" i="30"/>
  <c r="B85" i="30"/>
  <c r="H85" i="30" s="1"/>
  <c r="A85" i="30"/>
  <c r="D84" i="30"/>
  <c r="C84" i="30"/>
  <c r="B84" i="30"/>
  <c r="H84" i="30" s="1"/>
  <c r="A84" i="30"/>
  <c r="D83" i="30"/>
  <c r="C83" i="30"/>
  <c r="B83" i="30"/>
  <c r="H83" i="30" s="1"/>
  <c r="A83" i="30"/>
  <c r="D82" i="30"/>
  <c r="C82" i="30"/>
  <c r="B82" i="30"/>
  <c r="H82" i="30" s="1"/>
  <c r="A82" i="30"/>
  <c r="D81" i="30"/>
  <c r="C81" i="30"/>
  <c r="B81" i="30"/>
  <c r="H81" i="30" s="1"/>
  <c r="A81" i="30"/>
  <c r="D80" i="30"/>
  <c r="C80" i="30"/>
  <c r="B80" i="30"/>
  <c r="H80" i="30" s="1"/>
  <c r="A80" i="30"/>
  <c r="D79" i="30"/>
  <c r="C79" i="30"/>
  <c r="B79" i="30"/>
  <c r="H79" i="30" s="1"/>
  <c r="A79" i="30"/>
  <c r="D78" i="30"/>
  <c r="C78" i="30"/>
  <c r="B78" i="30"/>
  <c r="H78" i="30" s="1"/>
  <c r="A78" i="30"/>
  <c r="D77" i="30"/>
  <c r="C77" i="30"/>
  <c r="B77" i="30"/>
  <c r="H77" i="30" s="1"/>
  <c r="A77" i="30"/>
  <c r="D76" i="30"/>
  <c r="C76" i="30"/>
  <c r="B76" i="30"/>
  <c r="H76" i="30" s="1"/>
  <c r="A76" i="30"/>
  <c r="D75" i="30"/>
  <c r="C75" i="30"/>
  <c r="B75" i="30"/>
  <c r="H75" i="30" s="1"/>
  <c r="A75" i="30"/>
  <c r="D74" i="30"/>
  <c r="C74" i="30"/>
  <c r="B74" i="30"/>
  <c r="H74" i="30" s="1"/>
  <c r="A74" i="30"/>
  <c r="D73" i="30"/>
  <c r="C73" i="30"/>
  <c r="B73" i="30"/>
  <c r="H73" i="30" s="1"/>
  <c r="A73" i="30"/>
  <c r="D72" i="30"/>
  <c r="C72" i="30"/>
  <c r="B72" i="30"/>
  <c r="H72" i="30" s="1"/>
  <c r="A72" i="30"/>
  <c r="D71" i="30"/>
  <c r="C71" i="30"/>
  <c r="B71" i="30"/>
  <c r="H71" i="30" s="1"/>
  <c r="H70" i="30" s="1"/>
  <c r="H86" i="30" s="1"/>
  <c r="A71" i="30"/>
  <c r="D66" i="30"/>
  <c r="C66" i="30"/>
  <c r="B66" i="30"/>
  <c r="H66" i="30" s="1"/>
  <c r="A66" i="30"/>
  <c r="D65" i="30"/>
  <c r="C65" i="30"/>
  <c r="B65" i="30"/>
  <c r="H65" i="30" s="1"/>
  <c r="A65" i="30"/>
  <c r="D64" i="30"/>
  <c r="C64" i="30"/>
  <c r="B64" i="30"/>
  <c r="H64" i="30" s="1"/>
  <c r="A64" i="30"/>
  <c r="D63" i="30"/>
  <c r="C63" i="30"/>
  <c r="B63" i="30"/>
  <c r="H63" i="30" s="1"/>
  <c r="A63" i="30"/>
  <c r="D62" i="30"/>
  <c r="C62" i="30"/>
  <c r="B62" i="30"/>
  <c r="H62" i="30" s="1"/>
  <c r="A62" i="30"/>
  <c r="D61" i="30"/>
  <c r="C61" i="30"/>
  <c r="B61" i="30"/>
  <c r="H61" i="30" s="1"/>
  <c r="A61" i="30"/>
  <c r="D60" i="30"/>
  <c r="C60" i="30"/>
  <c r="B60" i="30"/>
  <c r="H60" i="30" s="1"/>
  <c r="A60" i="30"/>
  <c r="D59" i="30"/>
  <c r="C59" i="30"/>
  <c r="B59" i="30"/>
  <c r="H59" i="30" s="1"/>
  <c r="A59" i="30"/>
  <c r="D58" i="30"/>
  <c r="C58" i="30"/>
  <c r="B58" i="30"/>
  <c r="H58" i="30" s="1"/>
  <c r="A58" i="30"/>
  <c r="D57" i="30"/>
  <c r="C57" i="30"/>
  <c r="B57" i="30"/>
  <c r="H57" i="30" s="1"/>
  <c r="H56" i="30" s="1"/>
  <c r="H67" i="30" s="1"/>
  <c r="A57" i="30"/>
  <c r="A56" i="30"/>
  <c r="D54" i="30"/>
  <c r="C54" i="30"/>
  <c r="B54" i="30"/>
  <c r="H54" i="30" s="1"/>
  <c r="A54" i="30"/>
  <c r="D53" i="30"/>
  <c r="C53" i="30"/>
  <c r="B53" i="30"/>
  <c r="H53" i="30" s="1"/>
  <c r="A53" i="30"/>
  <c r="D52" i="30"/>
  <c r="C52" i="30"/>
  <c r="B52" i="30"/>
  <c r="H52" i="30" s="1"/>
  <c r="A52" i="30"/>
  <c r="D51" i="30"/>
  <c r="C51" i="30"/>
  <c r="B51" i="30"/>
  <c r="H51" i="30" s="1"/>
  <c r="A51" i="30"/>
  <c r="D50" i="30"/>
  <c r="C50" i="30"/>
  <c r="B50" i="30"/>
  <c r="H50" i="30" s="1"/>
  <c r="A50" i="30"/>
  <c r="D49" i="30"/>
  <c r="C49" i="30"/>
  <c r="B49" i="30"/>
  <c r="H49" i="30" s="1"/>
  <c r="A49" i="30"/>
  <c r="D48" i="30"/>
  <c r="C48" i="30"/>
  <c r="B48" i="30"/>
  <c r="H48" i="30" s="1"/>
  <c r="A48" i="30"/>
  <c r="D47" i="30"/>
  <c r="C47" i="30"/>
  <c r="B47" i="30"/>
  <c r="H47" i="30" s="1"/>
  <c r="A47" i="30"/>
  <c r="D46" i="30"/>
  <c r="C46" i="30"/>
  <c r="B46" i="30"/>
  <c r="H46" i="30" s="1"/>
  <c r="A46" i="30"/>
  <c r="D45" i="30"/>
  <c r="C45" i="30"/>
  <c r="B45" i="30"/>
  <c r="H45" i="30" s="1"/>
  <c r="A45" i="30"/>
  <c r="D44" i="30"/>
  <c r="C44" i="30"/>
  <c r="B44" i="30"/>
  <c r="H44" i="30" s="1"/>
  <c r="A44" i="30"/>
  <c r="D43" i="30"/>
  <c r="C43" i="30"/>
  <c r="B43" i="30"/>
  <c r="H43" i="30" s="1"/>
  <c r="A43" i="30"/>
  <c r="D42" i="30"/>
  <c r="C42" i="30"/>
  <c r="B42" i="30"/>
  <c r="H42" i="30" s="1"/>
  <c r="A42" i="30"/>
  <c r="D41" i="30"/>
  <c r="C41" i="30"/>
  <c r="B41" i="30"/>
  <c r="H41" i="30" s="1"/>
  <c r="A41" i="30"/>
  <c r="D40" i="30"/>
  <c r="C40" i="30"/>
  <c r="B40" i="30"/>
  <c r="H40" i="30" s="1"/>
  <c r="H39" i="30" s="1"/>
  <c r="H55" i="30" s="1"/>
  <c r="A40" i="30"/>
  <c r="A39" i="30"/>
  <c r="D37" i="30"/>
  <c r="C37" i="30"/>
  <c r="B37" i="30"/>
  <c r="H37" i="30" s="1"/>
  <c r="A37" i="30"/>
  <c r="D36" i="30"/>
  <c r="C36" i="30"/>
  <c r="B36" i="30"/>
  <c r="H36" i="30" s="1"/>
  <c r="A36" i="30"/>
  <c r="D35" i="30"/>
  <c r="C35" i="30"/>
  <c r="B35" i="30"/>
  <c r="H35" i="30" s="1"/>
  <c r="A35" i="30"/>
  <c r="D34" i="30"/>
  <c r="C34" i="30"/>
  <c r="B34" i="30"/>
  <c r="H34" i="30" s="1"/>
  <c r="A34" i="30"/>
  <c r="D33" i="30"/>
  <c r="C33" i="30"/>
  <c r="B33" i="30"/>
  <c r="H33" i="30" s="1"/>
  <c r="A33" i="30"/>
  <c r="D32" i="30"/>
  <c r="C32" i="30"/>
  <c r="B32" i="30"/>
  <c r="H32" i="30" s="1"/>
  <c r="A32" i="30"/>
  <c r="D31" i="30"/>
  <c r="C31" i="30"/>
  <c r="B31" i="30"/>
  <c r="H31" i="30" s="1"/>
  <c r="A31" i="30"/>
  <c r="D30" i="30"/>
  <c r="C30" i="30"/>
  <c r="B30" i="30"/>
  <c r="H30" i="30" s="1"/>
  <c r="A30" i="30"/>
  <c r="D29" i="30"/>
  <c r="C29" i="30"/>
  <c r="B29" i="30"/>
  <c r="H29" i="30" s="1"/>
  <c r="A29" i="30"/>
  <c r="D28" i="30"/>
  <c r="C28" i="30"/>
  <c r="B28" i="30"/>
  <c r="H28" i="30" s="1"/>
  <c r="A28" i="30"/>
  <c r="D27" i="30"/>
  <c r="C27" i="30"/>
  <c r="B27" i="30"/>
  <c r="H27" i="30" s="1"/>
  <c r="A27" i="30"/>
  <c r="D26" i="30"/>
  <c r="C26" i="30"/>
  <c r="B26" i="30"/>
  <c r="H26" i="30" s="1"/>
  <c r="A26" i="30"/>
  <c r="D25" i="30"/>
  <c r="C25" i="30"/>
  <c r="B25" i="30"/>
  <c r="H25" i="30" s="1"/>
  <c r="A25" i="30"/>
  <c r="D24" i="30"/>
  <c r="C24" i="30"/>
  <c r="B24" i="30"/>
  <c r="H24" i="30" s="1"/>
  <c r="A24" i="30"/>
  <c r="D23" i="30"/>
  <c r="C23" i="30"/>
  <c r="B23" i="30"/>
  <c r="H23" i="30" s="1"/>
  <c r="H22" i="30" s="1"/>
  <c r="H38" i="30" s="1"/>
  <c r="A23" i="30"/>
  <c r="A22" i="30"/>
  <c r="D20" i="30"/>
  <c r="C20" i="30"/>
  <c r="B20" i="30"/>
  <c r="H20" i="30" s="1"/>
  <c r="A20" i="30"/>
  <c r="D19" i="30"/>
  <c r="C19" i="30"/>
  <c r="B19" i="30"/>
  <c r="H19" i="30" s="1"/>
  <c r="A19" i="30"/>
  <c r="D18" i="30"/>
  <c r="C18" i="30"/>
  <c r="B18" i="30"/>
  <c r="H18" i="30" s="1"/>
  <c r="A18" i="30"/>
  <c r="D17" i="30"/>
  <c r="C17" i="30"/>
  <c r="B17" i="30"/>
  <c r="H17" i="30" s="1"/>
  <c r="A17" i="30"/>
  <c r="D16" i="30"/>
  <c r="C16" i="30"/>
  <c r="B16" i="30"/>
  <c r="H16" i="30" s="1"/>
  <c r="A16" i="30"/>
  <c r="D15" i="30"/>
  <c r="C15" i="30"/>
  <c r="B15" i="30"/>
  <c r="H15" i="30" s="1"/>
  <c r="A15" i="30"/>
  <c r="D14" i="30"/>
  <c r="C14" i="30"/>
  <c r="B14" i="30"/>
  <c r="H14" i="30" s="1"/>
  <c r="A14" i="30"/>
  <c r="D13" i="30"/>
  <c r="C13" i="30"/>
  <c r="B13" i="30"/>
  <c r="H13" i="30" s="1"/>
  <c r="A13" i="30"/>
  <c r="D12" i="30"/>
  <c r="C12" i="30"/>
  <c r="B12" i="30"/>
  <c r="H12" i="30" s="1"/>
  <c r="A12" i="30"/>
  <c r="D11" i="30"/>
  <c r="C11" i="30"/>
  <c r="B11" i="30"/>
  <c r="H11" i="30" s="1"/>
  <c r="A11" i="30"/>
  <c r="D10" i="30"/>
  <c r="C10" i="30"/>
  <c r="B10" i="30"/>
  <c r="H10" i="30" s="1"/>
  <c r="A10" i="30"/>
  <c r="D9" i="30"/>
  <c r="C9" i="30"/>
  <c r="B9" i="30"/>
  <c r="H9" i="30" s="1"/>
  <c r="A9" i="30"/>
  <c r="D8" i="30"/>
  <c r="C8" i="30"/>
  <c r="B8" i="30"/>
  <c r="H8" i="30" s="1"/>
  <c r="A8" i="30"/>
  <c r="D7" i="30"/>
  <c r="C7" i="30"/>
  <c r="B7" i="30"/>
  <c r="H7" i="30" s="1"/>
  <c r="A7" i="30"/>
  <c r="D6" i="30"/>
  <c r="C6" i="30"/>
  <c r="B6" i="30"/>
  <c r="H6" i="30" s="1"/>
  <c r="H5" i="30" s="1"/>
  <c r="H4" i="30" s="1"/>
  <c r="H68" i="30" s="1"/>
  <c r="A6" i="30"/>
  <c r="E50" i="24"/>
  <c r="G50" i="24" s="1"/>
  <c r="D2411" i="21"/>
  <c r="C2411" i="21"/>
  <c r="B2411" i="21"/>
  <c r="G2411" i="21" s="1"/>
  <c r="A2411" i="21"/>
  <c r="D2410" i="21"/>
  <c r="C2410" i="21"/>
  <c r="B2410" i="21"/>
  <c r="G2410" i="21" s="1"/>
  <c r="A2410" i="21"/>
  <c r="D2409" i="21"/>
  <c r="C2409" i="21"/>
  <c r="B2409" i="21"/>
  <c r="G2409" i="21" s="1"/>
  <c r="A2409" i="21"/>
  <c r="D2408" i="21"/>
  <c r="C2408" i="21"/>
  <c r="B2408" i="21"/>
  <c r="G2408" i="21" s="1"/>
  <c r="A2408" i="21"/>
  <c r="D2407" i="21"/>
  <c r="C2407" i="21"/>
  <c r="B2407" i="21"/>
  <c r="G2407" i="21" s="1"/>
  <c r="A2407" i="21"/>
  <c r="D2406" i="21"/>
  <c r="C2406" i="21"/>
  <c r="B2406" i="21"/>
  <c r="G2406" i="21" s="1"/>
  <c r="A2406" i="21"/>
  <c r="D2405" i="21"/>
  <c r="C2405" i="21"/>
  <c r="B2405" i="21"/>
  <c r="G2405" i="21" s="1"/>
  <c r="A2405" i="21"/>
  <c r="D2404" i="21"/>
  <c r="C2404" i="21"/>
  <c r="B2404" i="21"/>
  <c r="G2404" i="21" s="1"/>
  <c r="A2404" i="21"/>
  <c r="D2403" i="21"/>
  <c r="C2403" i="21"/>
  <c r="B2403" i="21"/>
  <c r="G2403" i="21" s="1"/>
  <c r="A2403" i="21"/>
  <c r="D2402" i="21"/>
  <c r="C2402" i="21"/>
  <c r="B2402" i="21"/>
  <c r="G2402" i="21" s="1"/>
  <c r="G2401" i="21" s="1"/>
  <c r="A2402" i="21"/>
  <c r="A2401" i="21"/>
  <c r="D2400" i="21"/>
  <c r="C2400" i="21"/>
  <c r="B2400" i="21"/>
  <c r="G2400" i="21" s="1"/>
  <c r="A2400" i="21"/>
  <c r="D2399" i="21"/>
  <c r="C2399" i="21"/>
  <c r="B2399" i="21"/>
  <c r="G2399" i="21" s="1"/>
  <c r="A2399" i="21"/>
  <c r="D2398" i="21"/>
  <c r="C2398" i="21"/>
  <c r="B2398" i="21"/>
  <c r="G2398" i="21" s="1"/>
  <c r="A2398" i="21"/>
  <c r="D2397" i="21"/>
  <c r="C2397" i="21"/>
  <c r="B2397" i="21"/>
  <c r="G2397" i="21" s="1"/>
  <c r="A2397" i="21"/>
  <c r="D2396" i="21"/>
  <c r="C2396" i="21"/>
  <c r="B2396" i="21"/>
  <c r="G2396" i="21" s="1"/>
  <c r="A2396" i="21"/>
  <c r="D2395" i="21"/>
  <c r="C2395" i="21"/>
  <c r="B2395" i="21"/>
  <c r="G2395" i="21" s="1"/>
  <c r="A2395" i="21"/>
  <c r="D2394" i="21"/>
  <c r="C2394" i="21"/>
  <c r="B2394" i="21"/>
  <c r="G2394" i="21" s="1"/>
  <c r="A2394" i="21"/>
  <c r="D2393" i="21"/>
  <c r="C2393" i="21"/>
  <c r="B2393" i="21"/>
  <c r="G2393" i="21" s="1"/>
  <c r="A2393" i="21"/>
  <c r="D2392" i="21"/>
  <c r="C2392" i="21"/>
  <c r="B2392" i="21"/>
  <c r="G2392" i="21" s="1"/>
  <c r="A2392" i="21"/>
  <c r="D2391" i="21"/>
  <c r="C2391" i="21"/>
  <c r="B2391" i="21"/>
  <c r="G2391" i="21" s="1"/>
  <c r="A2391" i="21"/>
  <c r="D2390" i="21"/>
  <c r="C2390" i="21"/>
  <c r="B2390" i="21"/>
  <c r="G2390" i="21" s="1"/>
  <c r="A2390" i="21"/>
  <c r="D2389" i="21"/>
  <c r="C2389" i="21"/>
  <c r="B2389" i="21"/>
  <c r="G2389" i="21" s="1"/>
  <c r="A2389" i="21"/>
  <c r="D2388" i="21"/>
  <c r="C2388" i="21"/>
  <c r="B2388" i="21"/>
  <c r="G2388" i="21" s="1"/>
  <c r="A2388" i="21"/>
  <c r="D2387" i="21"/>
  <c r="C2387" i="21"/>
  <c r="B2387" i="21"/>
  <c r="G2387" i="21" s="1"/>
  <c r="A2387" i="21"/>
  <c r="D2386" i="21"/>
  <c r="C2386" i="21"/>
  <c r="B2386" i="21"/>
  <c r="G2386" i="21" s="1"/>
  <c r="G2385" i="21" s="1"/>
  <c r="A2386" i="21"/>
  <c r="A2385" i="21"/>
  <c r="D2384" i="21"/>
  <c r="C2384" i="21"/>
  <c r="B2384" i="21"/>
  <c r="G2384" i="21" s="1"/>
  <c r="A2384" i="21"/>
  <c r="D2383" i="21"/>
  <c r="C2383" i="21"/>
  <c r="B2383" i="21"/>
  <c r="G2383" i="21" s="1"/>
  <c r="A2383" i="21"/>
  <c r="D2382" i="21"/>
  <c r="C2382" i="21"/>
  <c r="B2382" i="21"/>
  <c r="G2382" i="21" s="1"/>
  <c r="A2382" i="21"/>
  <c r="D2381" i="21"/>
  <c r="C2381" i="21"/>
  <c r="B2381" i="21"/>
  <c r="G2381" i="21" s="1"/>
  <c r="A2381" i="21"/>
  <c r="D2380" i="21"/>
  <c r="C2380" i="21"/>
  <c r="B2380" i="21"/>
  <c r="G2380" i="21" s="1"/>
  <c r="A2380" i="21"/>
  <c r="D2379" i="21"/>
  <c r="C2379" i="21"/>
  <c r="B2379" i="21"/>
  <c r="G2379" i="21" s="1"/>
  <c r="A2379" i="21"/>
  <c r="D2378" i="21"/>
  <c r="C2378" i="21"/>
  <c r="B2378" i="21"/>
  <c r="G2378" i="21" s="1"/>
  <c r="A2378" i="21"/>
  <c r="D2377" i="21"/>
  <c r="C2377" i="21"/>
  <c r="B2377" i="21"/>
  <c r="G2377" i="21" s="1"/>
  <c r="A2377" i="21"/>
  <c r="D2376" i="21"/>
  <c r="C2376" i="21"/>
  <c r="B2376" i="21"/>
  <c r="G2376" i="21" s="1"/>
  <c r="A2376" i="21"/>
  <c r="D2375" i="21"/>
  <c r="C2375" i="21"/>
  <c r="B2375" i="21"/>
  <c r="G2375" i="21" s="1"/>
  <c r="A2375" i="21"/>
  <c r="D2374" i="21"/>
  <c r="C2374" i="21"/>
  <c r="B2374" i="21"/>
  <c r="G2374" i="21" s="1"/>
  <c r="A2374" i="21"/>
  <c r="D2373" i="21"/>
  <c r="C2373" i="21"/>
  <c r="B2373" i="21"/>
  <c r="G2373" i="21" s="1"/>
  <c r="A2373" i="21"/>
  <c r="D2372" i="21"/>
  <c r="C2372" i="21"/>
  <c r="B2372" i="21"/>
  <c r="G2372" i="21" s="1"/>
  <c r="A2372" i="21"/>
  <c r="D2371" i="21"/>
  <c r="C2371" i="21"/>
  <c r="B2371" i="21"/>
  <c r="G2371" i="21" s="1"/>
  <c r="A2371" i="21"/>
  <c r="D2370" i="21"/>
  <c r="C2370" i="21"/>
  <c r="B2370" i="21"/>
  <c r="G2370" i="21" s="1"/>
  <c r="G2369" i="21" s="1"/>
  <c r="A2370" i="21"/>
  <c r="A2369" i="21"/>
  <c r="D2368" i="21"/>
  <c r="C2368" i="21"/>
  <c r="B2368" i="21"/>
  <c r="G2368" i="21" s="1"/>
  <c r="A2368" i="21"/>
  <c r="D2367" i="21"/>
  <c r="C2367" i="21"/>
  <c r="B2367" i="21"/>
  <c r="G2367" i="21" s="1"/>
  <c r="A2367" i="21"/>
  <c r="D2366" i="21"/>
  <c r="C2366" i="21"/>
  <c r="B2366" i="21"/>
  <c r="G2366" i="21" s="1"/>
  <c r="A2366" i="21"/>
  <c r="D2365" i="21"/>
  <c r="C2365" i="21"/>
  <c r="B2365" i="21"/>
  <c r="G2365" i="21" s="1"/>
  <c r="A2365" i="21"/>
  <c r="D2364" i="21"/>
  <c r="C2364" i="21"/>
  <c r="B2364" i="21"/>
  <c r="G2364" i="21" s="1"/>
  <c r="A2364" i="21"/>
  <c r="D2363" i="21"/>
  <c r="C2363" i="21"/>
  <c r="B2363" i="21"/>
  <c r="G2363" i="21" s="1"/>
  <c r="A2363" i="21"/>
  <c r="D2362" i="21"/>
  <c r="C2362" i="21"/>
  <c r="B2362" i="21"/>
  <c r="G2362" i="21" s="1"/>
  <c r="A2362" i="21"/>
  <c r="D2361" i="21"/>
  <c r="C2361" i="21"/>
  <c r="B2361" i="21"/>
  <c r="G2361" i="21" s="1"/>
  <c r="A2361" i="21"/>
  <c r="D2360" i="21"/>
  <c r="C2360" i="21"/>
  <c r="B2360" i="21"/>
  <c r="G2360" i="21" s="1"/>
  <c r="A2360" i="21"/>
  <c r="D2359" i="21"/>
  <c r="C2359" i="21"/>
  <c r="B2359" i="21"/>
  <c r="G2359" i="21" s="1"/>
  <c r="A2359" i="21"/>
  <c r="D2358" i="21"/>
  <c r="C2358" i="21"/>
  <c r="B2358" i="21"/>
  <c r="G2358" i="21" s="1"/>
  <c r="A2358" i="21"/>
  <c r="D2357" i="21"/>
  <c r="C2357" i="21"/>
  <c r="B2357" i="21"/>
  <c r="G2357" i="21" s="1"/>
  <c r="A2357" i="21"/>
  <c r="D2356" i="21"/>
  <c r="C2356" i="21"/>
  <c r="B2356" i="21"/>
  <c r="G2356" i="21" s="1"/>
  <c r="A2356" i="21"/>
  <c r="D2355" i="21"/>
  <c r="C2355" i="21"/>
  <c r="B2355" i="21"/>
  <c r="G2355" i="21" s="1"/>
  <c r="A2355" i="21"/>
  <c r="D2354" i="21"/>
  <c r="C2354" i="21"/>
  <c r="B2354" i="21"/>
  <c r="G2354" i="21" s="1"/>
  <c r="G2353" i="21" s="1"/>
  <c r="G2352" i="21" s="1"/>
  <c r="A2354" i="21"/>
  <c r="D2351" i="21"/>
  <c r="C2351" i="21"/>
  <c r="B2351" i="21"/>
  <c r="G2351" i="21" s="1"/>
  <c r="A2351" i="21"/>
  <c r="D2350" i="21"/>
  <c r="C2350" i="21"/>
  <c r="B2350" i="21"/>
  <c r="G2350" i="21" s="1"/>
  <c r="A2350" i="21"/>
  <c r="D2349" i="21"/>
  <c r="C2349" i="21"/>
  <c r="B2349" i="21"/>
  <c r="G2349" i="21" s="1"/>
  <c r="A2349" i="21"/>
  <c r="D2348" i="21"/>
  <c r="C2348" i="21"/>
  <c r="B2348" i="21"/>
  <c r="G2348" i="21" s="1"/>
  <c r="A2348" i="21"/>
  <c r="D2347" i="21"/>
  <c r="C2347" i="21"/>
  <c r="B2347" i="21"/>
  <c r="G2347" i="21" s="1"/>
  <c r="A2347" i="21"/>
  <c r="D2346" i="21"/>
  <c r="C2346" i="21"/>
  <c r="B2346" i="21"/>
  <c r="G2346" i="21" s="1"/>
  <c r="A2346" i="21"/>
  <c r="D2345" i="21"/>
  <c r="C2345" i="21"/>
  <c r="B2345" i="21"/>
  <c r="G2345" i="21" s="1"/>
  <c r="A2345" i="21"/>
  <c r="D2344" i="21"/>
  <c r="C2344" i="21"/>
  <c r="B2344" i="21"/>
  <c r="G2344" i="21" s="1"/>
  <c r="A2344" i="21"/>
  <c r="D2343" i="21"/>
  <c r="C2343" i="21"/>
  <c r="B2343" i="21"/>
  <c r="G2343" i="21" s="1"/>
  <c r="A2343" i="21"/>
  <c r="D2342" i="21"/>
  <c r="C2342" i="21"/>
  <c r="B2342" i="21"/>
  <c r="G2342" i="21" s="1"/>
  <c r="G2341" i="21" s="1"/>
  <c r="A2342" i="21"/>
  <c r="A2341" i="21"/>
  <c r="D2340" i="21"/>
  <c r="C2340" i="21"/>
  <c r="B2340" i="21"/>
  <c r="G2340" i="21" s="1"/>
  <c r="A2340" i="21"/>
  <c r="D2339" i="21"/>
  <c r="C2339" i="21"/>
  <c r="B2339" i="21"/>
  <c r="A2339" i="21"/>
  <c r="D2338" i="21"/>
  <c r="C2338" i="21"/>
  <c r="B2338" i="21"/>
  <c r="G2338" i="21" s="1"/>
  <c r="A2338" i="21"/>
  <c r="D2337" i="21"/>
  <c r="C2337" i="21"/>
  <c r="B2337" i="21"/>
  <c r="G2337" i="21" s="1"/>
  <c r="A2337" i="21"/>
  <c r="D2336" i="21"/>
  <c r="C2336" i="21"/>
  <c r="B2336" i="21"/>
  <c r="G2336" i="21" s="1"/>
  <c r="A2336" i="21"/>
  <c r="D2335" i="21"/>
  <c r="C2335" i="21"/>
  <c r="B2335" i="21"/>
  <c r="G2335" i="21" s="1"/>
  <c r="A2335" i="21"/>
  <c r="D2334" i="21"/>
  <c r="C2334" i="21"/>
  <c r="B2334" i="21"/>
  <c r="G2334" i="21" s="1"/>
  <c r="A2334" i="21"/>
  <c r="D2333" i="21"/>
  <c r="C2333" i="21"/>
  <c r="B2333" i="21"/>
  <c r="G2333" i="21" s="1"/>
  <c r="A2333" i="21"/>
  <c r="D2332" i="21"/>
  <c r="C2332" i="21"/>
  <c r="B2332" i="21"/>
  <c r="G2332" i="21" s="1"/>
  <c r="A2332" i="21"/>
  <c r="D2331" i="21"/>
  <c r="C2331" i="21"/>
  <c r="B2331" i="21"/>
  <c r="G2331" i="21" s="1"/>
  <c r="A2331" i="21"/>
  <c r="D2330" i="21"/>
  <c r="C2330" i="21"/>
  <c r="B2330" i="21"/>
  <c r="G2330" i="21" s="1"/>
  <c r="A2330" i="21"/>
  <c r="D2329" i="21"/>
  <c r="C2329" i="21"/>
  <c r="B2329" i="21"/>
  <c r="G2329" i="21" s="1"/>
  <c r="A2329" i="21"/>
  <c r="D2328" i="21"/>
  <c r="C2328" i="21"/>
  <c r="B2328" i="21"/>
  <c r="G2328" i="21" s="1"/>
  <c r="A2328" i="21"/>
  <c r="D2327" i="21"/>
  <c r="C2327" i="21"/>
  <c r="B2327" i="21"/>
  <c r="G2327" i="21" s="1"/>
  <c r="A2327" i="21"/>
  <c r="D2326" i="21"/>
  <c r="C2326" i="21"/>
  <c r="B2326" i="21"/>
  <c r="G2326" i="21" s="1"/>
  <c r="G2325" i="21" s="1"/>
  <c r="A2326" i="21"/>
  <c r="A2325" i="21"/>
  <c r="D2324" i="21"/>
  <c r="C2324" i="21"/>
  <c r="B2324" i="21"/>
  <c r="G2324" i="21" s="1"/>
  <c r="A2324" i="21"/>
  <c r="D2323" i="21"/>
  <c r="C2323" i="21"/>
  <c r="B2323" i="21"/>
  <c r="G2323" i="21" s="1"/>
  <c r="A2323" i="21"/>
  <c r="D2322" i="21"/>
  <c r="C2322" i="21"/>
  <c r="B2322" i="21"/>
  <c r="G2322" i="21" s="1"/>
  <c r="A2322" i="21"/>
  <c r="D2321" i="21"/>
  <c r="C2321" i="21"/>
  <c r="B2321" i="21"/>
  <c r="G2321" i="21" s="1"/>
  <c r="A2321" i="21"/>
  <c r="D2320" i="21"/>
  <c r="C2320" i="21"/>
  <c r="B2320" i="21"/>
  <c r="G2320" i="21" s="1"/>
  <c r="A2320" i="21"/>
  <c r="D2319" i="21"/>
  <c r="C2319" i="21"/>
  <c r="B2319" i="21"/>
  <c r="G2319" i="21" s="1"/>
  <c r="A2319" i="21"/>
  <c r="D2318" i="21"/>
  <c r="C2318" i="21"/>
  <c r="B2318" i="21"/>
  <c r="G2318" i="21" s="1"/>
  <c r="A2318" i="21"/>
  <c r="D2317" i="21"/>
  <c r="C2317" i="21"/>
  <c r="B2317" i="21"/>
  <c r="G2317" i="21" s="1"/>
  <c r="A2317" i="21"/>
  <c r="D2316" i="21"/>
  <c r="C2316" i="21"/>
  <c r="B2316" i="21"/>
  <c r="G2316" i="21" s="1"/>
  <c r="A2316" i="21"/>
  <c r="D2315" i="21"/>
  <c r="C2315" i="21"/>
  <c r="B2315" i="21"/>
  <c r="G2315" i="21" s="1"/>
  <c r="A2315" i="21"/>
  <c r="D2314" i="21"/>
  <c r="C2314" i="21"/>
  <c r="B2314" i="21"/>
  <c r="G2314" i="21" s="1"/>
  <c r="A2314" i="21"/>
  <c r="D2313" i="21"/>
  <c r="C2313" i="21"/>
  <c r="B2313" i="21"/>
  <c r="G2313" i="21" s="1"/>
  <c r="A2313" i="21"/>
  <c r="D2312" i="21"/>
  <c r="C2312" i="21"/>
  <c r="B2312" i="21"/>
  <c r="G2312" i="21" s="1"/>
  <c r="A2312" i="21"/>
  <c r="D2311" i="21"/>
  <c r="C2311" i="21"/>
  <c r="B2311" i="21"/>
  <c r="G2311" i="21" s="1"/>
  <c r="A2311" i="21"/>
  <c r="D2310" i="21"/>
  <c r="C2310" i="21"/>
  <c r="B2310" i="21"/>
  <c r="G2310" i="21" s="1"/>
  <c r="G2309" i="21" s="1"/>
  <c r="A2310" i="21"/>
  <c r="A2309" i="21"/>
  <c r="D2308" i="21"/>
  <c r="C2308" i="21"/>
  <c r="B2308" i="21"/>
  <c r="G2308" i="21" s="1"/>
  <c r="A2308" i="21"/>
  <c r="D2307" i="21"/>
  <c r="C2307" i="21"/>
  <c r="B2307" i="21"/>
  <c r="G2307" i="21" s="1"/>
  <c r="A2307" i="21"/>
  <c r="D2306" i="21"/>
  <c r="C2306" i="21"/>
  <c r="B2306" i="21"/>
  <c r="G2306" i="21" s="1"/>
  <c r="A2306" i="21"/>
  <c r="D2305" i="21"/>
  <c r="C2305" i="21"/>
  <c r="B2305" i="21"/>
  <c r="G2305" i="21" s="1"/>
  <c r="A2305" i="21"/>
  <c r="D2304" i="21"/>
  <c r="C2304" i="21"/>
  <c r="B2304" i="21"/>
  <c r="G2304" i="21" s="1"/>
  <c r="A2304" i="21"/>
  <c r="D2303" i="21"/>
  <c r="C2303" i="21"/>
  <c r="B2303" i="21"/>
  <c r="G2303" i="21" s="1"/>
  <c r="A2303" i="21"/>
  <c r="D2302" i="21"/>
  <c r="C2302" i="21"/>
  <c r="B2302" i="21"/>
  <c r="G2302" i="21" s="1"/>
  <c r="A2302" i="21"/>
  <c r="D2301" i="21"/>
  <c r="C2301" i="21"/>
  <c r="B2301" i="21"/>
  <c r="G2301" i="21" s="1"/>
  <c r="A2301" i="21"/>
  <c r="D2300" i="21"/>
  <c r="C2300" i="21"/>
  <c r="B2300" i="21"/>
  <c r="G2300" i="21" s="1"/>
  <c r="A2300" i="21"/>
  <c r="D2299" i="21"/>
  <c r="C2299" i="21"/>
  <c r="B2299" i="21"/>
  <c r="G2299" i="21" s="1"/>
  <c r="A2299" i="21"/>
  <c r="D2298" i="21"/>
  <c r="C2298" i="21"/>
  <c r="B2298" i="21"/>
  <c r="G2298" i="21" s="1"/>
  <c r="A2298" i="21"/>
  <c r="D2297" i="21"/>
  <c r="C2297" i="21"/>
  <c r="B2297" i="21"/>
  <c r="G2297" i="21" s="1"/>
  <c r="A2297" i="21"/>
  <c r="D2296" i="21"/>
  <c r="C2296" i="21"/>
  <c r="B2296" i="21"/>
  <c r="G2296" i="21" s="1"/>
  <c r="A2296" i="21"/>
  <c r="D2295" i="21"/>
  <c r="C2295" i="21"/>
  <c r="B2295" i="21"/>
  <c r="G2295" i="21" s="1"/>
  <c r="A2295" i="21"/>
  <c r="D2294" i="21"/>
  <c r="C2294" i="21"/>
  <c r="B2294" i="21"/>
  <c r="G2294" i="21" s="1"/>
  <c r="G2293" i="21" s="1"/>
  <c r="G2292" i="21" s="1"/>
  <c r="A2294" i="21"/>
  <c r="D2291" i="21"/>
  <c r="C2291" i="21"/>
  <c r="B2291" i="21"/>
  <c r="G2291" i="21" s="1"/>
  <c r="A2291" i="21"/>
  <c r="D2290" i="21"/>
  <c r="C2290" i="21"/>
  <c r="B2290" i="21"/>
  <c r="G2290" i="21" s="1"/>
  <c r="A2290" i="21"/>
  <c r="D2289" i="21"/>
  <c r="C2289" i="21"/>
  <c r="B2289" i="21"/>
  <c r="G2289" i="21" s="1"/>
  <c r="A2289" i="21"/>
  <c r="D2288" i="21"/>
  <c r="C2288" i="21"/>
  <c r="B2288" i="21"/>
  <c r="G2288" i="21" s="1"/>
  <c r="A2288" i="21"/>
  <c r="D2287" i="21"/>
  <c r="C2287" i="21"/>
  <c r="B2287" i="21"/>
  <c r="G2287" i="21" s="1"/>
  <c r="A2287" i="21"/>
  <c r="D2286" i="21"/>
  <c r="C2286" i="21"/>
  <c r="B2286" i="21"/>
  <c r="G2286" i="21" s="1"/>
  <c r="A2286" i="21"/>
  <c r="D2285" i="21"/>
  <c r="C2285" i="21"/>
  <c r="B2285" i="21"/>
  <c r="G2285" i="21" s="1"/>
  <c r="A2285" i="21"/>
  <c r="D2284" i="21"/>
  <c r="C2284" i="21"/>
  <c r="B2284" i="21"/>
  <c r="G2284" i="21" s="1"/>
  <c r="A2284" i="21"/>
  <c r="D2283" i="21"/>
  <c r="C2283" i="21"/>
  <c r="B2283" i="21"/>
  <c r="G2283" i="21" s="1"/>
  <c r="A2283" i="21"/>
  <c r="D2282" i="21"/>
  <c r="C2282" i="21"/>
  <c r="B2282" i="21"/>
  <c r="G2282" i="21" s="1"/>
  <c r="G2281" i="21" s="1"/>
  <c r="A2282" i="21"/>
  <c r="A2281" i="21"/>
  <c r="D2280" i="21"/>
  <c r="C2280" i="21"/>
  <c r="B2280" i="21"/>
  <c r="G2280" i="21" s="1"/>
  <c r="A2280" i="21"/>
  <c r="D2279" i="21"/>
  <c r="C2279" i="21"/>
  <c r="B2279" i="21"/>
  <c r="G2279" i="21" s="1"/>
  <c r="A2279" i="21"/>
  <c r="D2278" i="21"/>
  <c r="C2278" i="21"/>
  <c r="B2278" i="21"/>
  <c r="G2278" i="21" s="1"/>
  <c r="A2278" i="21"/>
  <c r="D2277" i="21"/>
  <c r="C2277" i="21"/>
  <c r="B2277" i="21"/>
  <c r="G2277" i="21" s="1"/>
  <c r="A2277" i="21"/>
  <c r="D2276" i="21"/>
  <c r="C2276" i="21"/>
  <c r="B2276" i="21"/>
  <c r="G2276" i="21" s="1"/>
  <c r="A2276" i="21"/>
  <c r="D2275" i="21"/>
  <c r="C2275" i="21"/>
  <c r="B2275" i="21"/>
  <c r="G2275" i="21" s="1"/>
  <c r="A2275" i="21"/>
  <c r="D2274" i="21"/>
  <c r="C2274" i="21"/>
  <c r="B2274" i="21"/>
  <c r="G2274" i="21" s="1"/>
  <c r="A2274" i="21"/>
  <c r="D2273" i="21"/>
  <c r="C2273" i="21"/>
  <c r="B2273" i="21"/>
  <c r="G2273" i="21" s="1"/>
  <c r="A2273" i="21"/>
  <c r="D2272" i="21"/>
  <c r="C2272" i="21"/>
  <c r="B2272" i="21"/>
  <c r="G2272" i="21" s="1"/>
  <c r="A2272" i="21"/>
  <c r="D2271" i="21"/>
  <c r="C2271" i="21"/>
  <c r="B2271" i="21"/>
  <c r="G2271" i="21" s="1"/>
  <c r="A2271" i="21"/>
  <c r="D2270" i="21"/>
  <c r="C2270" i="21"/>
  <c r="B2270" i="21"/>
  <c r="G2270" i="21" s="1"/>
  <c r="A2270" i="21"/>
  <c r="D2269" i="21"/>
  <c r="C2269" i="21"/>
  <c r="B2269" i="21"/>
  <c r="G2269" i="21" s="1"/>
  <c r="A2269" i="21"/>
  <c r="D2268" i="21"/>
  <c r="C2268" i="21"/>
  <c r="B2268" i="21"/>
  <c r="G2268" i="21" s="1"/>
  <c r="A2268" i="21"/>
  <c r="D2267" i="21"/>
  <c r="C2267" i="21"/>
  <c r="B2267" i="21"/>
  <c r="G2267" i="21" s="1"/>
  <c r="A2267" i="21"/>
  <c r="D2266" i="21"/>
  <c r="C2266" i="21"/>
  <c r="B2266" i="21"/>
  <c r="G2266" i="21" s="1"/>
  <c r="G2265" i="21" s="1"/>
  <c r="A2266" i="21"/>
  <c r="A2265" i="21"/>
  <c r="D2264" i="21"/>
  <c r="C2264" i="21"/>
  <c r="B2264" i="21"/>
  <c r="G2264" i="21" s="1"/>
  <c r="A2264" i="21"/>
  <c r="D2263" i="21"/>
  <c r="C2263" i="21"/>
  <c r="B2263" i="21"/>
  <c r="G2263" i="21" s="1"/>
  <c r="A2263" i="21"/>
  <c r="D2262" i="21"/>
  <c r="C2262" i="21"/>
  <c r="B2262" i="21"/>
  <c r="G2262" i="21" s="1"/>
  <c r="A2262" i="21"/>
  <c r="D2261" i="21"/>
  <c r="C2261" i="21"/>
  <c r="B2261" i="21"/>
  <c r="G2261" i="21" s="1"/>
  <c r="A2261" i="21"/>
  <c r="D2260" i="21"/>
  <c r="C2260" i="21"/>
  <c r="B2260" i="21"/>
  <c r="G2260" i="21" s="1"/>
  <c r="A2260" i="21"/>
  <c r="D2259" i="21"/>
  <c r="C2259" i="21"/>
  <c r="B2259" i="21"/>
  <c r="G2259" i="21" s="1"/>
  <c r="A2259" i="21"/>
  <c r="D2258" i="21"/>
  <c r="C2258" i="21"/>
  <c r="B2258" i="21"/>
  <c r="G2258" i="21" s="1"/>
  <c r="A2258" i="21"/>
  <c r="D2257" i="21"/>
  <c r="C2257" i="21"/>
  <c r="B2257" i="21"/>
  <c r="G2257" i="21" s="1"/>
  <c r="A2257" i="21"/>
  <c r="D2256" i="21"/>
  <c r="C2256" i="21"/>
  <c r="B2256" i="21"/>
  <c r="G2256" i="21" s="1"/>
  <c r="A2256" i="21"/>
  <c r="D2255" i="21"/>
  <c r="C2255" i="21"/>
  <c r="B2255" i="21"/>
  <c r="G2255" i="21" s="1"/>
  <c r="A2255" i="21"/>
  <c r="D2254" i="21"/>
  <c r="C2254" i="21"/>
  <c r="B2254" i="21"/>
  <c r="G2254" i="21" s="1"/>
  <c r="A2254" i="21"/>
  <c r="D2253" i="21"/>
  <c r="C2253" i="21"/>
  <c r="B2253" i="21"/>
  <c r="G2253" i="21" s="1"/>
  <c r="A2253" i="21"/>
  <c r="D2252" i="21"/>
  <c r="C2252" i="21"/>
  <c r="B2252" i="21"/>
  <c r="G2252" i="21" s="1"/>
  <c r="A2252" i="21"/>
  <c r="D2251" i="21"/>
  <c r="C2251" i="21"/>
  <c r="B2251" i="21"/>
  <c r="G2251" i="21" s="1"/>
  <c r="A2251" i="21"/>
  <c r="D2250" i="21"/>
  <c r="C2250" i="21"/>
  <c r="B2250" i="21"/>
  <c r="G2250" i="21" s="1"/>
  <c r="G2249" i="21" s="1"/>
  <c r="A2250" i="21"/>
  <c r="A2249" i="21"/>
  <c r="D2248" i="21"/>
  <c r="C2248" i="21"/>
  <c r="B2248" i="21"/>
  <c r="G2248" i="21" s="1"/>
  <c r="A2248" i="21"/>
  <c r="D2247" i="21"/>
  <c r="C2247" i="21"/>
  <c r="B2247" i="21"/>
  <c r="G2247" i="21" s="1"/>
  <c r="A2247" i="21"/>
  <c r="D2246" i="21"/>
  <c r="C2246" i="21"/>
  <c r="B2246" i="21"/>
  <c r="G2246" i="21" s="1"/>
  <c r="A2246" i="21"/>
  <c r="D2245" i="21"/>
  <c r="C2245" i="21"/>
  <c r="B2245" i="21"/>
  <c r="G2245" i="21" s="1"/>
  <c r="A2245" i="21"/>
  <c r="D2244" i="21"/>
  <c r="C2244" i="21"/>
  <c r="B2244" i="21"/>
  <c r="G2244" i="21" s="1"/>
  <c r="A2244" i="21"/>
  <c r="D2243" i="21"/>
  <c r="C2243" i="21"/>
  <c r="B2243" i="21"/>
  <c r="G2243" i="21" s="1"/>
  <c r="A2243" i="21"/>
  <c r="D2242" i="21"/>
  <c r="C2242" i="21"/>
  <c r="B2242" i="21"/>
  <c r="G2242" i="21" s="1"/>
  <c r="A2242" i="21"/>
  <c r="D2241" i="21"/>
  <c r="C2241" i="21"/>
  <c r="B2241" i="21"/>
  <c r="G2241" i="21" s="1"/>
  <c r="A2241" i="21"/>
  <c r="D2240" i="21"/>
  <c r="C2240" i="21"/>
  <c r="B2240" i="21"/>
  <c r="G2240" i="21" s="1"/>
  <c r="A2240" i="21"/>
  <c r="D2239" i="21"/>
  <c r="C2239" i="21"/>
  <c r="B2239" i="21"/>
  <c r="G2239" i="21" s="1"/>
  <c r="A2239" i="21"/>
  <c r="D2238" i="21"/>
  <c r="C2238" i="21"/>
  <c r="B2238" i="21"/>
  <c r="G2238" i="21" s="1"/>
  <c r="A2238" i="21"/>
  <c r="D2237" i="21"/>
  <c r="C2237" i="21"/>
  <c r="B2237" i="21"/>
  <c r="G2237" i="21" s="1"/>
  <c r="A2237" i="21"/>
  <c r="D2236" i="21"/>
  <c r="C2236" i="21"/>
  <c r="B2236" i="21"/>
  <c r="G2236" i="21" s="1"/>
  <c r="A2236" i="21"/>
  <c r="D2235" i="21"/>
  <c r="C2235" i="21"/>
  <c r="B2235" i="21"/>
  <c r="G2235" i="21" s="1"/>
  <c r="A2235" i="21"/>
  <c r="D2234" i="21"/>
  <c r="C2234" i="21"/>
  <c r="B2234" i="21"/>
  <c r="G2234" i="21" s="1"/>
  <c r="G2233" i="21" s="1"/>
  <c r="G2232" i="21" s="1"/>
  <c r="A2234" i="21"/>
  <c r="D2231" i="21"/>
  <c r="C2231" i="21"/>
  <c r="B2231" i="21"/>
  <c r="G2231" i="21" s="1"/>
  <c r="A2231" i="21"/>
  <c r="D2230" i="21"/>
  <c r="C2230" i="21"/>
  <c r="B2230" i="21"/>
  <c r="G2230" i="21" s="1"/>
  <c r="A2230" i="21"/>
  <c r="D2229" i="21"/>
  <c r="C2229" i="21"/>
  <c r="B2229" i="21"/>
  <c r="G2229" i="21" s="1"/>
  <c r="A2229" i="21"/>
  <c r="D2228" i="21"/>
  <c r="C2228" i="21"/>
  <c r="B2228" i="21"/>
  <c r="G2228" i="21" s="1"/>
  <c r="A2228" i="21"/>
  <c r="D2227" i="21"/>
  <c r="C2227" i="21"/>
  <c r="B2227" i="21"/>
  <c r="G2227" i="21" s="1"/>
  <c r="A2227" i="21"/>
  <c r="D2226" i="21"/>
  <c r="C2226" i="21"/>
  <c r="B2226" i="21"/>
  <c r="G2226" i="21" s="1"/>
  <c r="A2226" i="21"/>
  <c r="D2225" i="21"/>
  <c r="C2225" i="21"/>
  <c r="B2225" i="21"/>
  <c r="G2225" i="21" s="1"/>
  <c r="A2225" i="21"/>
  <c r="D2224" i="21"/>
  <c r="C2224" i="21"/>
  <c r="B2224" i="21"/>
  <c r="G2224" i="21" s="1"/>
  <c r="A2224" i="21"/>
  <c r="D2223" i="21"/>
  <c r="C2223" i="21"/>
  <c r="B2223" i="21"/>
  <c r="G2223" i="21" s="1"/>
  <c r="A2223" i="21"/>
  <c r="D2222" i="21"/>
  <c r="C2222" i="21"/>
  <c r="B2222" i="21"/>
  <c r="G2222" i="21" s="1"/>
  <c r="G2221" i="21" s="1"/>
  <c r="A2222" i="21"/>
  <c r="A2221" i="21"/>
  <c r="D2220" i="21"/>
  <c r="C2220" i="21"/>
  <c r="B2220" i="21"/>
  <c r="G2220" i="21" s="1"/>
  <c r="A2220" i="21"/>
  <c r="D2219" i="21"/>
  <c r="C2219" i="21"/>
  <c r="B2219" i="21"/>
  <c r="G2219" i="21" s="1"/>
  <c r="A2219" i="21"/>
  <c r="D2218" i="21"/>
  <c r="C2218" i="21"/>
  <c r="B2218" i="21"/>
  <c r="G2218" i="21" s="1"/>
  <c r="A2218" i="21"/>
  <c r="D2217" i="21"/>
  <c r="C2217" i="21"/>
  <c r="B2217" i="21"/>
  <c r="G2217" i="21" s="1"/>
  <c r="A2217" i="21"/>
  <c r="D2216" i="21"/>
  <c r="C2216" i="21"/>
  <c r="B2216" i="21"/>
  <c r="G2216" i="21" s="1"/>
  <c r="A2216" i="21"/>
  <c r="D2215" i="21"/>
  <c r="C2215" i="21"/>
  <c r="B2215" i="21"/>
  <c r="G2215" i="21" s="1"/>
  <c r="A2215" i="21"/>
  <c r="D2214" i="21"/>
  <c r="C2214" i="21"/>
  <c r="B2214" i="21"/>
  <c r="G2214" i="21" s="1"/>
  <c r="A2214" i="21"/>
  <c r="D2213" i="21"/>
  <c r="C2213" i="21"/>
  <c r="B2213" i="21"/>
  <c r="G2213" i="21" s="1"/>
  <c r="A2213" i="21"/>
  <c r="D2212" i="21"/>
  <c r="C2212" i="21"/>
  <c r="B2212" i="21"/>
  <c r="G2212" i="21" s="1"/>
  <c r="A2212" i="21"/>
  <c r="D2211" i="21"/>
  <c r="C2211" i="21"/>
  <c r="B2211" i="21"/>
  <c r="G2211" i="21" s="1"/>
  <c r="A2211" i="21"/>
  <c r="D2210" i="21"/>
  <c r="C2210" i="21"/>
  <c r="B2210" i="21"/>
  <c r="G2210" i="21" s="1"/>
  <c r="A2210" i="21"/>
  <c r="D2209" i="21"/>
  <c r="C2209" i="21"/>
  <c r="B2209" i="21"/>
  <c r="G2209" i="21" s="1"/>
  <c r="A2209" i="21"/>
  <c r="D2208" i="21"/>
  <c r="C2208" i="21"/>
  <c r="B2208" i="21"/>
  <c r="G2208" i="21" s="1"/>
  <c r="A2208" i="21"/>
  <c r="D2207" i="21"/>
  <c r="C2207" i="21"/>
  <c r="B2207" i="21"/>
  <c r="G2207" i="21" s="1"/>
  <c r="A2207" i="21"/>
  <c r="D2206" i="21"/>
  <c r="C2206" i="21"/>
  <c r="B2206" i="21"/>
  <c r="G2206" i="21" s="1"/>
  <c r="G2205" i="21" s="1"/>
  <c r="A2206" i="21"/>
  <c r="A2205" i="21"/>
  <c r="D2204" i="21"/>
  <c r="C2204" i="21"/>
  <c r="B2204" i="21"/>
  <c r="G2204" i="21" s="1"/>
  <c r="A2204" i="21"/>
  <c r="D2203" i="21"/>
  <c r="C2203" i="21"/>
  <c r="B2203" i="21"/>
  <c r="G2203" i="21" s="1"/>
  <c r="A2203" i="21"/>
  <c r="D2202" i="21"/>
  <c r="C2202" i="21"/>
  <c r="B2202" i="21"/>
  <c r="G2202" i="21" s="1"/>
  <c r="A2202" i="21"/>
  <c r="D2201" i="21"/>
  <c r="C2201" i="21"/>
  <c r="B2201" i="21"/>
  <c r="G2201" i="21" s="1"/>
  <c r="A2201" i="21"/>
  <c r="D2200" i="21"/>
  <c r="C2200" i="21"/>
  <c r="B2200" i="21"/>
  <c r="G2200" i="21" s="1"/>
  <c r="A2200" i="21"/>
  <c r="D2199" i="21"/>
  <c r="C2199" i="21"/>
  <c r="B2199" i="21"/>
  <c r="G2199" i="21" s="1"/>
  <c r="A2199" i="21"/>
  <c r="D2198" i="21"/>
  <c r="C2198" i="21"/>
  <c r="B2198" i="21"/>
  <c r="G2198" i="21" s="1"/>
  <c r="A2198" i="21"/>
  <c r="D2197" i="21"/>
  <c r="C2197" i="21"/>
  <c r="B2197" i="21"/>
  <c r="G2197" i="21" s="1"/>
  <c r="A2197" i="21"/>
  <c r="D2196" i="21"/>
  <c r="C2196" i="21"/>
  <c r="B2196" i="21"/>
  <c r="G2196" i="21" s="1"/>
  <c r="A2196" i="21"/>
  <c r="D2195" i="21"/>
  <c r="C2195" i="21"/>
  <c r="B2195" i="21"/>
  <c r="G2195" i="21" s="1"/>
  <c r="A2195" i="21"/>
  <c r="D2194" i="21"/>
  <c r="C2194" i="21"/>
  <c r="B2194" i="21"/>
  <c r="G2194" i="21" s="1"/>
  <c r="A2194" i="21"/>
  <c r="D2193" i="21"/>
  <c r="C2193" i="21"/>
  <c r="B2193" i="21"/>
  <c r="G2193" i="21" s="1"/>
  <c r="A2193" i="21"/>
  <c r="D2192" i="21"/>
  <c r="C2192" i="21"/>
  <c r="B2192" i="21"/>
  <c r="G2192" i="21" s="1"/>
  <c r="A2192" i="21"/>
  <c r="D2191" i="21"/>
  <c r="C2191" i="21"/>
  <c r="B2191" i="21"/>
  <c r="G2191" i="21" s="1"/>
  <c r="A2191" i="21"/>
  <c r="D2190" i="21"/>
  <c r="C2190" i="21"/>
  <c r="B2190" i="21"/>
  <c r="G2190" i="21" s="1"/>
  <c r="G2189" i="21" s="1"/>
  <c r="A2190" i="21"/>
  <c r="A2189" i="21"/>
  <c r="D2188" i="21"/>
  <c r="C2188" i="21"/>
  <c r="B2188" i="21"/>
  <c r="G2188" i="21" s="1"/>
  <c r="A2188" i="21"/>
  <c r="D2187" i="21"/>
  <c r="C2187" i="21"/>
  <c r="B2187" i="21"/>
  <c r="G2187" i="21" s="1"/>
  <c r="A2187" i="21"/>
  <c r="D2186" i="21"/>
  <c r="C2186" i="21"/>
  <c r="B2186" i="21"/>
  <c r="G2186" i="21" s="1"/>
  <c r="A2186" i="21"/>
  <c r="D2185" i="21"/>
  <c r="C2185" i="21"/>
  <c r="B2185" i="21"/>
  <c r="G2185" i="21" s="1"/>
  <c r="A2185" i="21"/>
  <c r="D2184" i="21"/>
  <c r="C2184" i="21"/>
  <c r="B2184" i="21"/>
  <c r="G2184" i="21" s="1"/>
  <c r="A2184" i="21"/>
  <c r="D2183" i="21"/>
  <c r="C2183" i="21"/>
  <c r="B2183" i="21"/>
  <c r="G2183" i="21" s="1"/>
  <c r="A2183" i="21"/>
  <c r="D2182" i="21"/>
  <c r="C2182" i="21"/>
  <c r="B2182" i="21"/>
  <c r="G2182" i="21" s="1"/>
  <c r="A2182" i="21"/>
  <c r="D2181" i="21"/>
  <c r="C2181" i="21"/>
  <c r="B2181" i="21"/>
  <c r="G2181" i="21" s="1"/>
  <c r="A2181" i="21"/>
  <c r="D2180" i="21"/>
  <c r="C2180" i="21"/>
  <c r="B2180" i="21"/>
  <c r="G2180" i="21" s="1"/>
  <c r="A2180" i="21"/>
  <c r="D2179" i="21"/>
  <c r="C2179" i="21"/>
  <c r="B2179" i="21"/>
  <c r="G2179" i="21" s="1"/>
  <c r="A2179" i="21"/>
  <c r="D2178" i="21"/>
  <c r="C2178" i="21"/>
  <c r="B2178" i="21"/>
  <c r="G2178" i="21" s="1"/>
  <c r="A2178" i="21"/>
  <c r="D2177" i="21"/>
  <c r="C2177" i="21"/>
  <c r="B2177" i="21"/>
  <c r="G2177" i="21" s="1"/>
  <c r="A2177" i="21"/>
  <c r="D2176" i="21"/>
  <c r="C2176" i="21"/>
  <c r="B2176" i="21"/>
  <c r="G2176" i="21" s="1"/>
  <c r="A2176" i="21"/>
  <c r="D2175" i="21"/>
  <c r="C2175" i="21"/>
  <c r="B2175" i="21"/>
  <c r="G2175" i="21" s="1"/>
  <c r="A2175" i="21"/>
  <c r="D2174" i="21"/>
  <c r="C2174" i="21"/>
  <c r="B2174" i="21"/>
  <c r="G2174" i="21" s="1"/>
  <c r="G2173" i="21" s="1"/>
  <c r="G2172" i="21" s="1"/>
  <c r="A2174" i="21"/>
  <c r="D2171" i="21"/>
  <c r="C2171" i="21"/>
  <c r="B2171" i="21"/>
  <c r="G2171" i="21" s="1"/>
  <c r="A2171" i="21"/>
  <c r="D2170" i="21"/>
  <c r="C2170" i="21"/>
  <c r="B2170" i="21"/>
  <c r="G2170" i="21" s="1"/>
  <c r="A2170" i="21"/>
  <c r="D2169" i="21"/>
  <c r="C2169" i="21"/>
  <c r="B2169" i="21"/>
  <c r="G2169" i="21" s="1"/>
  <c r="A2169" i="21"/>
  <c r="D2168" i="21"/>
  <c r="C2168" i="21"/>
  <c r="B2168" i="21"/>
  <c r="G2168" i="21" s="1"/>
  <c r="A2168" i="21"/>
  <c r="D2167" i="21"/>
  <c r="C2167" i="21"/>
  <c r="B2167" i="21"/>
  <c r="G2167" i="21" s="1"/>
  <c r="A2167" i="21"/>
  <c r="D2166" i="21"/>
  <c r="C2166" i="21"/>
  <c r="B2166" i="21"/>
  <c r="G2166" i="21" s="1"/>
  <c r="A2166" i="21"/>
  <c r="D2165" i="21"/>
  <c r="C2165" i="21"/>
  <c r="B2165" i="21"/>
  <c r="G2165" i="21" s="1"/>
  <c r="A2165" i="21"/>
  <c r="D2164" i="21"/>
  <c r="C2164" i="21"/>
  <c r="B2164" i="21"/>
  <c r="G2164" i="21" s="1"/>
  <c r="A2164" i="21"/>
  <c r="D2163" i="21"/>
  <c r="C2163" i="21"/>
  <c r="B2163" i="21"/>
  <c r="G2163" i="21" s="1"/>
  <c r="A2163" i="21"/>
  <c r="D2162" i="21"/>
  <c r="C2162" i="21"/>
  <c r="B2162" i="21"/>
  <c r="G2162" i="21" s="1"/>
  <c r="G2161" i="21" s="1"/>
  <c r="A2162" i="21"/>
  <c r="A2161" i="21"/>
  <c r="D2160" i="21"/>
  <c r="C2160" i="21"/>
  <c r="B2160" i="21"/>
  <c r="G2160" i="21" s="1"/>
  <c r="A2160" i="21"/>
  <c r="D2159" i="21"/>
  <c r="C2159" i="21"/>
  <c r="B2159" i="21"/>
  <c r="G2159" i="21" s="1"/>
  <c r="A2159" i="21"/>
  <c r="D2158" i="21"/>
  <c r="C2158" i="21"/>
  <c r="B2158" i="21"/>
  <c r="G2158" i="21" s="1"/>
  <c r="A2158" i="21"/>
  <c r="D2157" i="21"/>
  <c r="C2157" i="21"/>
  <c r="B2157" i="21"/>
  <c r="G2157" i="21" s="1"/>
  <c r="A2157" i="21"/>
  <c r="D2156" i="21"/>
  <c r="C2156" i="21"/>
  <c r="B2156" i="21"/>
  <c r="G2156" i="21" s="1"/>
  <c r="A2156" i="21"/>
  <c r="D2155" i="21"/>
  <c r="C2155" i="21"/>
  <c r="B2155" i="21"/>
  <c r="G2155" i="21" s="1"/>
  <c r="A2155" i="21"/>
  <c r="D2154" i="21"/>
  <c r="C2154" i="21"/>
  <c r="B2154" i="21"/>
  <c r="G2154" i="21" s="1"/>
  <c r="A2154" i="21"/>
  <c r="D2153" i="21"/>
  <c r="C2153" i="21"/>
  <c r="B2153" i="21"/>
  <c r="G2153" i="21" s="1"/>
  <c r="A2153" i="21"/>
  <c r="D2152" i="21"/>
  <c r="C2152" i="21"/>
  <c r="B2152" i="21"/>
  <c r="G2152" i="21" s="1"/>
  <c r="A2152" i="21"/>
  <c r="D2151" i="21"/>
  <c r="C2151" i="21"/>
  <c r="B2151" i="21"/>
  <c r="G2151" i="21" s="1"/>
  <c r="A2151" i="21"/>
  <c r="D2150" i="21"/>
  <c r="C2150" i="21"/>
  <c r="B2150" i="21"/>
  <c r="G2150" i="21" s="1"/>
  <c r="A2150" i="21"/>
  <c r="D2149" i="21"/>
  <c r="C2149" i="21"/>
  <c r="B2149" i="21"/>
  <c r="G2149" i="21" s="1"/>
  <c r="A2149" i="21"/>
  <c r="D2148" i="21"/>
  <c r="C2148" i="21"/>
  <c r="B2148" i="21"/>
  <c r="G2148" i="21" s="1"/>
  <c r="A2148" i="21"/>
  <c r="D2147" i="21"/>
  <c r="C2147" i="21"/>
  <c r="B2147" i="21"/>
  <c r="G2147" i="21" s="1"/>
  <c r="A2147" i="21"/>
  <c r="D2146" i="21"/>
  <c r="C2146" i="21"/>
  <c r="B2146" i="21"/>
  <c r="G2146" i="21" s="1"/>
  <c r="G2145" i="21" s="1"/>
  <c r="A2146" i="21"/>
  <c r="A2145" i="21"/>
  <c r="D2144" i="21"/>
  <c r="C2144" i="21"/>
  <c r="B2144" i="21"/>
  <c r="G2144" i="21" s="1"/>
  <c r="A2144" i="21"/>
  <c r="D2143" i="21"/>
  <c r="C2143" i="21"/>
  <c r="B2143" i="21"/>
  <c r="G2143" i="21" s="1"/>
  <c r="A2143" i="21"/>
  <c r="D2142" i="21"/>
  <c r="C2142" i="21"/>
  <c r="B2142" i="21"/>
  <c r="G2142" i="21" s="1"/>
  <c r="A2142" i="21"/>
  <c r="D2141" i="21"/>
  <c r="C2141" i="21"/>
  <c r="B2141" i="21"/>
  <c r="G2141" i="21" s="1"/>
  <c r="A2141" i="21"/>
  <c r="D2140" i="21"/>
  <c r="C2140" i="21"/>
  <c r="B2140" i="21"/>
  <c r="G2140" i="21" s="1"/>
  <c r="A2140" i="21"/>
  <c r="D2139" i="21"/>
  <c r="C2139" i="21"/>
  <c r="B2139" i="21"/>
  <c r="G2139" i="21" s="1"/>
  <c r="A2139" i="21"/>
  <c r="D2138" i="21"/>
  <c r="C2138" i="21"/>
  <c r="B2138" i="21"/>
  <c r="G2138" i="21" s="1"/>
  <c r="A2138" i="21"/>
  <c r="D2137" i="21"/>
  <c r="C2137" i="21"/>
  <c r="B2137" i="21"/>
  <c r="G2137" i="21" s="1"/>
  <c r="A2137" i="21"/>
  <c r="D2136" i="21"/>
  <c r="C2136" i="21"/>
  <c r="B2136" i="21"/>
  <c r="G2136" i="21" s="1"/>
  <c r="A2136" i="21"/>
  <c r="D2135" i="21"/>
  <c r="C2135" i="21"/>
  <c r="B2135" i="21"/>
  <c r="G2135" i="21" s="1"/>
  <c r="A2135" i="21"/>
  <c r="D2134" i="21"/>
  <c r="C2134" i="21"/>
  <c r="B2134" i="21"/>
  <c r="G2134" i="21" s="1"/>
  <c r="A2134" i="21"/>
  <c r="D2133" i="21"/>
  <c r="C2133" i="21"/>
  <c r="B2133" i="21"/>
  <c r="G2133" i="21" s="1"/>
  <c r="A2133" i="21"/>
  <c r="D2132" i="21"/>
  <c r="C2132" i="21"/>
  <c r="B2132" i="21"/>
  <c r="G2132" i="21" s="1"/>
  <c r="A2132" i="21"/>
  <c r="D2131" i="21"/>
  <c r="C2131" i="21"/>
  <c r="B2131" i="21"/>
  <c r="G2131" i="21" s="1"/>
  <c r="A2131" i="21"/>
  <c r="D2130" i="21"/>
  <c r="C2130" i="21"/>
  <c r="B2130" i="21"/>
  <c r="G2130" i="21" s="1"/>
  <c r="G2129" i="21" s="1"/>
  <c r="A2130" i="21"/>
  <c r="A2129" i="21"/>
  <c r="D2128" i="21"/>
  <c r="C2128" i="21"/>
  <c r="B2128" i="21"/>
  <c r="G2128" i="21" s="1"/>
  <c r="A2128" i="21"/>
  <c r="D2127" i="21"/>
  <c r="C2127" i="21"/>
  <c r="B2127" i="21"/>
  <c r="G2127" i="21" s="1"/>
  <c r="A2127" i="21"/>
  <c r="D2126" i="21"/>
  <c r="C2126" i="21"/>
  <c r="B2126" i="21"/>
  <c r="G2126" i="21" s="1"/>
  <c r="A2126" i="21"/>
  <c r="D2125" i="21"/>
  <c r="C2125" i="21"/>
  <c r="B2125" i="21"/>
  <c r="G2125" i="21" s="1"/>
  <c r="A2125" i="21"/>
  <c r="D2124" i="21"/>
  <c r="C2124" i="21"/>
  <c r="B2124" i="21"/>
  <c r="G2124" i="21" s="1"/>
  <c r="A2124" i="21"/>
  <c r="D2123" i="21"/>
  <c r="C2123" i="21"/>
  <c r="B2123" i="21"/>
  <c r="G2123" i="21" s="1"/>
  <c r="A2123" i="21"/>
  <c r="D2122" i="21"/>
  <c r="C2122" i="21"/>
  <c r="B2122" i="21"/>
  <c r="G2122" i="21" s="1"/>
  <c r="A2122" i="21"/>
  <c r="D2121" i="21"/>
  <c r="C2121" i="21"/>
  <c r="B2121" i="21"/>
  <c r="G2121" i="21" s="1"/>
  <c r="A2121" i="21"/>
  <c r="D2120" i="21"/>
  <c r="C2120" i="21"/>
  <c r="B2120" i="21"/>
  <c r="G2120" i="21" s="1"/>
  <c r="A2120" i="21"/>
  <c r="D2119" i="21"/>
  <c r="C2119" i="21"/>
  <c r="B2119" i="21"/>
  <c r="G2119" i="21" s="1"/>
  <c r="A2119" i="21"/>
  <c r="D2118" i="21"/>
  <c r="C2118" i="21"/>
  <c r="B2118" i="21"/>
  <c r="G2118" i="21" s="1"/>
  <c r="A2118" i="21"/>
  <c r="D2117" i="21"/>
  <c r="C2117" i="21"/>
  <c r="B2117" i="21"/>
  <c r="G2117" i="21" s="1"/>
  <c r="A2117" i="21"/>
  <c r="D2116" i="21"/>
  <c r="C2116" i="21"/>
  <c r="B2116" i="21"/>
  <c r="G2116" i="21" s="1"/>
  <c r="A2116" i="21"/>
  <c r="D2115" i="21"/>
  <c r="C2115" i="21"/>
  <c r="B2115" i="21"/>
  <c r="G2115" i="21" s="1"/>
  <c r="A2115" i="21"/>
  <c r="D2114" i="21"/>
  <c r="C2114" i="21"/>
  <c r="B2114" i="21"/>
  <c r="G2114" i="21" s="1"/>
  <c r="G2113" i="21" s="1"/>
  <c r="G2112" i="21" s="1"/>
  <c r="G2111" i="21" s="1"/>
  <c r="A2114" i="21"/>
  <c r="D2110" i="21"/>
  <c r="C2110" i="21"/>
  <c r="B2110" i="21"/>
  <c r="G2110" i="21" s="1"/>
  <c r="A2110" i="21"/>
  <c r="D2109" i="21"/>
  <c r="C2109" i="21"/>
  <c r="B2109" i="21"/>
  <c r="G2109" i="21" s="1"/>
  <c r="A2109" i="21"/>
  <c r="D2108" i="21"/>
  <c r="C2108" i="21"/>
  <c r="B2108" i="21"/>
  <c r="G2108" i="21" s="1"/>
  <c r="A2108" i="21"/>
  <c r="D2107" i="21"/>
  <c r="C2107" i="21"/>
  <c r="B2107" i="21"/>
  <c r="G2107" i="21" s="1"/>
  <c r="A2107" i="21"/>
  <c r="D2106" i="21"/>
  <c r="C2106" i="21"/>
  <c r="B2106" i="21"/>
  <c r="G2106" i="21" s="1"/>
  <c r="A2106" i="21"/>
  <c r="D2105" i="21"/>
  <c r="C2105" i="21"/>
  <c r="B2105" i="21"/>
  <c r="G2105" i="21" s="1"/>
  <c r="A2105" i="21"/>
  <c r="D2104" i="21"/>
  <c r="C2104" i="21"/>
  <c r="B2104" i="21"/>
  <c r="G2104" i="21" s="1"/>
  <c r="A2104" i="21"/>
  <c r="D2103" i="21"/>
  <c r="C2103" i="21"/>
  <c r="B2103" i="21"/>
  <c r="G2103" i="21" s="1"/>
  <c r="A2103" i="21"/>
  <c r="D2102" i="21"/>
  <c r="C2102" i="21"/>
  <c r="B2102" i="21"/>
  <c r="G2102" i="21" s="1"/>
  <c r="A2102" i="21"/>
  <c r="D2101" i="21"/>
  <c r="C2101" i="21"/>
  <c r="B2101" i="21"/>
  <c r="G2101" i="21" s="1"/>
  <c r="G2100" i="21" s="1"/>
  <c r="A2101" i="21"/>
  <c r="A2100" i="21"/>
  <c r="D2099" i="21"/>
  <c r="C2099" i="21"/>
  <c r="B2099" i="21"/>
  <c r="G2099" i="21" s="1"/>
  <c r="A2099" i="21"/>
  <c r="D2098" i="21"/>
  <c r="C2098" i="21"/>
  <c r="B2098" i="21"/>
  <c r="G2098" i="21" s="1"/>
  <c r="A2098" i="21"/>
  <c r="D2097" i="21"/>
  <c r="C2097" i="21"/>
  <c r="B2097" i="21"/>
  <c r="G2097" i="21" s="1"/>
  <c r="A2097" i="21"/>
  <c r="D2096" i="21"/>
  <c r="C2096" i="21"/>
  <c r="B2096" i="21"/>
  <c r="G2096" i="21" s="1"/>
  <c r="A2096" i="21"/>
  <c r="D2095" i="21"/>
  <c r="C2095" i="21"/>
  <c r="B2095" i="21"/>
  <c r="G2095" i="21" s="1"/>
  <c r="A2095" i="21"/>
  <c r="D2094" i="21"/>
  <c r="C2094" i="21"/>
  <c r="B2094" i="21"/>
  <c r="G2094" i="21" s="1"/>
  <c r="A2094" i="21"/>
  <c r="D2093" i="21"/>
  <c r="C2093" i="21"/>
  <c r="B2093" i="21"/>
  <c r="G2093" i="21" s="1"/>
  <c r="A2093" i="21"/>
  <c r="D2092" i="21"/>
  <c r="C2092" i="21"/>
  <c r="B2092" i="21"/>
  <c r="G2092" i="21" s="1"/>
  <c r="A2092" i="21"/>
  <c r="D2091" i="21"/>
  <c r="C2091" i="21"/>
  <c r="B2091" i="21"/>
  <c r="G2091" i="21" s="1"/>
  <c r="A2091" i="21"/>
  <c r="D2090" i="21"/>
  <c r="C2090" i="21"/>
  <c r="B2090" i="21"/>
  <c r="G2090" i="21" s="1"/>
  <c r="A2090" i="21"/>
  <c r="D2089" i="21"/>
  <c r="C2089" i="21"/>
  <c r="B2089" i="21"/>
  <c r="G2089" i="21" s="1"/>
  <c r="A2089" i="21"/>
  <c r="D2088" i="21"/>
  <c r="C2088" i="21"/>
  <c r="B2088" i="21"/>
  <c r="G2088" i="21" s="1"/>
  <c r="A2088" i="21"/>
  <c r="D2087" i="21"/>
  <c r="C2087" i="21"/>
  <c r="B2087" i="21"/>
  <c r="G2087" i="21" s="1"/>
  <c r="A2087" i="21"/>
  <c r="D2086" i="21"/>
  <c r="C2086" i="21"/>
  <c r="B2086" i="21"/>
  <c r="G2086" i="21" s="1"/>
  <c r="A2086" i="21"/>
  <c r="D2085" i="21"/>
  <c r="C2085" i="21"/>
  <c r="B2085" i="21"/>
  <c r="G2085" i="21" s="1"/>
  <c r="G2084" i="21" s="1"/>
  <c r="A2085" i="21"/>
  <c r="A2084" i="21"/>
  <c r="D2083" i="21"/>
  <c r="C2083" i="21"/>
  <c r="B2083" i="21"/>
  <c r="G2083" i="21" s="1"/>
  <c r="A2083" i="21"/>
  <c r="D2082" i="21"/>
  <c r="C2082" i="21"/>
  <c r="B2082" i="21"/>
  <c r="G2082" i="21" s="1"/>
  <c r="A2082" i="21"/>
  <c r="D2081" i="21"/>
  <c r="C2081" i="21"/>
  <c r="B2081" i="21"/>
  <c r="G2081" i="21" s="1"/>
  <c r="A2081" i="21"/>
  <c r="D2080" i="21"/>
  <c r="C2080" i="21"/>
  <c r="B2080" i="21"/>
  <c r="G2080" i="21" s="1"/>
  <c r="A2080" i="21"/>
  <c r="D2079" i="21"/>
  <c r="C2079" i="21"/>
  <c r="B2079" i="21"/>
  <c r="G2079" i="21" s="1"/>
  <c r="A2079" i="21"/>
  <c r="D2078" i="21"/>
  <c r="C2078" i="21"/>
  <c r="B2078" i="21"/>
  <c r="G2078" i="21" s="1"/>
  <c r="A2078" i="21"/>
  <c r="D2077" i="21"/>
  <c r="C2077" i="21"/>
  <c r="B2077" i="21"/>
  <c r="G2077" i="21" s="1"/>
  <c r="A2077" i="21"/>
  <c r="D2076" i="21"/>
  <c r="C2076" i="21"/>
  <c r="B2076" i="21"/>
  <c r="G2076" i="21" s="1"/>
  <c r="A2076" i="21"/>
  <c r="D2075" i="21"/>
  <c r="C2075" i="21"/>
  <c r="B2075" i="21"/>
  <c r="G2075" i="21" s="1"/>
  <c r="A2075" i="21"/>
  <c r="D2074" i="21"/>
  <c r="C2074" i="21"/>
  <c r="B2074" i="21"/>
  <c r="G2074" i="21" s="1"/>
  <c r="A2074" i="21"/>
  <c r="D2073" i="21"/>
  <c r="C2073" i="21"/>
  <c r="B2073" i="21"/>
  <c r="G2073" i="21" s="1"/>
  <c r="A2073" i="21"/>
  <c r="D2072" i="21"/>
  <c r="C2072" i="21"/>
  <c r="B2072" i="21"/>
  <c r="G2072" i="21" s="1"/>
  <c r="A2072" i="21"/>
  <c r="D2071" i="21"/>
  <c r="C2071" i="21"/>
  <c r="B2071" i="21"/>
  <c r="G2071" i="21" s="1"/>
  <c r="A2071" i="21"/>
  <c r="D2070" i="21"/>
  <c r="C2070" i="21"/>
  <c r="B2070" i="21"/>
  <c r="G2070" i="21" s="1"/>
  <c r="A2070" i="21"/>
  <c r="D2069" i="21"/>
  <c r="C2069" i="21"/>
  <c r="B2069" i="21"/>
  <c r="G2069" i="21" s="1"/>
  <c r="G2068" i="21" s="1"/>
  <c r="A2069" i="21"/>
  <c r="A2068" i="21"/>
  <c r="D2067" i="21"/>
  <c r="C2067" i="21"/>
  <c r="B2067" i="21"/>
  <c r="G2067" i="21" s="1"/>
  <c r="A2067" i="21"/>
  <c r="D2066" i="21"/>
  <c r="C2066" i="21"/>
  <c r="B2066" i="21"/>
  <c r="G2066" i="21" s="1"/>
  <c r="A2066" i="21"/>
  <c r="D2065" i="21"/>
  <c r="C2065" i="21"/>
  <c r="B2065" i="21"/>
  <c r="G2065" i="21" s="1"/>
  <c r="A2065" i="21"/>
  <c r="D2064" i="21"/>
  <c r="C2064" i="21"/>
  <c r="B2064" i="21"/>
  <c r="G2064" i="21" s="1"/>
  <c r="A2064" i="21"/>
  <c r="D2063" i="21"/>
  <c r="C2063" i="21"/>
  <c r="B2063" i="21"/>
  <c r="G2063" i="21" s="1"/>
  <c r="A2063" i="21"/>
  <c r="D2062" i="21"/>
  <c r="C2062" i="21"/>
  <c r="B2062" i="21"/>
  <c r="G2062" i="21" s="1"/>
  <c r="A2062" i="21"/>
  <c r="D2061" i="21"/>
  <c r="C2061" i="21"/>
  <c r="B2061" i="21"/>
  <c r="G2061" i="21" s="1"/>
  <c r="A2061" i="21"/>
  <c r="D2060" i="21"/>
  <c r="C2060" i="21"/>
  <c r="B2060" i="21"/>
  <c r="G2060" i="21" s="1"/>
  <c r="A2060" i="21"/>
  <c r="D2059" i="21"/>
  <c r="C2059" i="21"/>
  <c r="B2059" i="21"/>
  <c r="G2059" i="21" s="1"/>
  <c r="A2059" i="21"/>
  <c r="D2058" i="21"/>
  <c r="C2058" i="21"/>
  <c r="B2058" i="21"/>
  <c r="G2058" i="21" s="1"/>
  <c r="A2058" i="21"/>
  <c r="D2057" i="21"/>
  <c r="C2057" i="21"/>
  <c r="B2057" i="21"/>
  <c r="G2057" i="21" s="1"/>
  <c r="A2057" i="21"/>
  <c r="D2056" i="21"/>
  <c r="C2056" i="21"/>
  <c r="B2056" i="21"/>
  <c r="G2056" i="21" s="1"/>
  <c r="A2056" i="21"/>
  <c r="D2055" i="21"/>
  <c r="C2055" i="21"/>
  <c r="B2055" i="21"/>
  <c r="G2055" i="21" s="1"/>
  <c r="A2055" i="21"/>
  <c r="D2054" i="21"/>
  <c r="C2054" i="21"/>
  <c r="B2054" i="21"/>
  <c r="G2054" i="21" s="1"/>
  <c r="A2054" i="21"/>
  <c r="D2053" i="21"/>
  <c r="C2053" i="21"/>
  <c r="B2053" i="21"/>
  <c r="G2053" i="21" s="1"/>
  <c r="G2052" i="21" s="1"/>
  <c r="G2051" i="21" s="1"/>
  <c r="A2053" i="21"/>
  <c r="D2050" i="21"/>
  <c r="C2050" i="21"/>
  <c r="B2050" i="21"/>
  <c r="G2050" i="21" s="1"/>
  <c r="A2050" i="21"/>
  <c r="D2049" i="21"/>
  <c r="C2049" i="21"/>
  <c r="B2049" i="21"/>
  <c r="G2049" i="21" s="1"/>
  <c r="A2049" i="21"/>
  <c r="D2048" i="21"/>
  <c r="C2048" i="21"/>
  <c r="B2048" i="21"/>
  <c r="G2048" i="21" s="1"/>
  <c r="A2048" i="21"/>
  <c r="D2047" i="21"/>
  <c r="C2047" i="21"/>
  <c r="B2047" i="21"/>
  <c r="G2047" i="21" s="1"/>
  <c r="A2047" i="21"/>
  <c r="D2046" i="21"/>
  <c r="C2046" i="21"/>
  <c r="B2046" i="21"/>
  <c r="G2046" i="21" s="1"/>
  <c r="A2046" i="21"/>
  <c r="D2045" i="21"/>
  <c r="C2045" i="21"/>
  <c r="B2045" i="21"/>
  <c r="G2045" i="21" s="1"/>
  <c r="A2045" i="21"/>
  <c r="D2044" i="21"/>
  <c r="C2044" i="21"/>
  <c r="B2044" i="21"/>
  <c r="G2044" i="21" s="1"/>
  <c r="A2044" i="21"/>
  <c r="D2043" i="21"/>
  <c r="C2043" i="21"/>
  <c r="B2043" i="21"/>
  <c r="G2043" i="21" s="1"/>
  <c r="A2043" i="21"/>
  <c r="D2042" i="21"/>
  <c r="C2042" i="21"/>
  <c r="B2042" i="21"/>
  <c r="G2042" i="21" s="1"/>
  <c r="A2042" i="21"/>
  <c r="D2041" i="21"/>
  <c r="C2041" i="21"/>
  <c r="B2041" i="21"/>
  <c r="G2041" i="21" s="1"/>
  <c r="G2040" i="21" s="1"/>
  <c r="A2041" i="21"/>
  <c r="A2040" i="21"/>
  <c r="D2039" i="21"/>
  <c r="C2039" i="21"/>
  <c r="B2039" i="21"/>
  <c r="G2039" i="21" s="1"/>
  <c r="A2039" i="21"/>
  <c r="D2038" i="21"/>
  <c r="C2038" i="21"/>
  <c r="B2038" i="21"/>
  <c r="G2038" i="21" s="1"/>
  <c r="A2038" i="21"/>
  <c r="D2037" i="21"/>
  <c r="C2037" i="21"/>
  <c r="B2037" i="21"/>
  <c r="G2037" i="21" s="1"/>
  <c r="A2037" i="21"/>
  <c r="D2036" i="21"/>
  <c r="C2036" i="21"/>
  <c r="B2036" i="21"/>
  <c r="G2036" i="21" s="1"/>
  <c r="A2036" i="21"/>
  <c r="D2035" i="21"/>
  <c r="C2035" i="21"/>
  <c r="B2035" i="21"/>
  <c r="G2035" i="21" s="1"/>
  <c r="A2035" i="21"/>
  <c r="D2034" i="21"/>
  <c r="C2034" i="21"/>
  <c r="B2034" i="21"/>
  <c r="G2034" i="21" s="1"/>
  <c r="A2034" i="21"/>
  <c r="D2033" i="21"/>
  <c r="C2033" i="21"/>
  <c r="B2033" i="21"/>
  <c r="G2033" i="21" s="1"/>
  <c r="A2033" i="21"/>
  <c r="D2032" i="21"/>
  <c r="C2032" i="21"/>
  <c r="B2032" i="21"/>
  <c r="G2032" i="21" s="1"/>
  <c r="A2032" i="21"/>
  <c r="D2031" i="21"/>
  <c r="C2031" i="21"/>
  <c r="B2031" i="21"/>
  <c r="G2031" i="21" s="1"/>
  <c r="A2031" i="21"/>
  <c r="D2030" i="21"/>
  <c r="C2030" i="21"/>
  <c r="B2030" i="21"/>
  <c r="G2030" i="21" s="1"/>
  <c r="A2030" i="21"/>
  <c r="D2029" i="21"/>
  <c r="C2029" i="21"/>
  <c r="B2029" i="21"/>
  <c r="G2029" i="21" s="1"/>
  <c r="A2029" i="21"/>
  <c r="D2028" i="21"/>
  <c r="C2028" i="21"/>
  <c r="B2028" i="21"/>
  <c r="G2028" i="21" s="1"/>
  <c r="A2028" i="21"/>
  <c r="D2027" i="21"/>
  <c r="C2027" i="21"/>
  <c r="B2027" i="21"/>
  <c r="G2027" i="21" s="1"/>
  <c r="A2027" i="21"/>
  <c r="D2026" i="21"/>
  <c r="C2026" i="21"/>
  <c r="B2026" i="21"/>
  <c r="G2026" i="21" s="1"/>
  <c r="A2026" i="21"/>
  <c r="D2025" i="21"/>
  <c r="C2025" i="21"/>
  <c r="B2025" i="21"/>
  <c r="G2025" i="21" s="1"/>
  <c r="G2024" i="21" s="1"/>
  <c r="A2025" i="21"/>
  <c r="A2024" i="21"/>
  <c r="D2023" i="21"/>
  <c r="C2023" i="21"/>
  <c r="B2023" i="21"/>
  <c r="G2023" i="21" s="1"/>
  <c r="A2023" i="21"/>
  <c r="D2022" i="21"/>
  <c r="C2022" i="21"/>
  <c r="B2022" i="21"/>
  <c r="G2022" i="21" s="1"/>
  <c r="A2022" i="21"/>
  <c r="D2021" i="21"/>
  <c r="C2021" i="21"/>
  <c r="B2021" i="21"/>
  <c r="G2021" i="21" s="1"/>
  <c r="A2021" i="21"/>
  <c r="D2020" i="21"/>
  <c r="C2020" i="21"/>
  <c r="B2020" i="21"/>
  <c r="G2020" i="21" s="1"/>
  <c r="A2020" i="21"/>
  <c r="D2019" i="21"/>
  <c r="C2019" i="21"/>
  <c r="B2019" i="21"/>
  <c r="G2019" i="21" s="1"/>
  <c r="A2019" i="21"/>
  <c r="D2018" i="21"/>
  <c r="C2018" i="21"/>
  <c r="B2018" i="21"/>
  <c r="G2018" i="21" s="1"/>
  <c r="A2018" i="21"/>
  <c r="D2017" i="21"/>
  <c r="C2017" i="21"/>
  <c r="B2017" i="21"/>
  <c r="G2017" i="21" s="1"/>
  <c r="A2017" i="21"/>
  <c r="D2016" i="21"/>
  <c r="C2016" i="21"/>
  <c r="B2016" i="21"/>
  <c r="G2016" i="21" s="1"/>
  <c r="A2016" i="21"/>
  <c r="D2015" i="21"/>
  <c r="C2015" i="21"/>
  <c r="B2015" i="21"/>
  <c r="G2015" i="21" s="1"/>
  <c r="A2015" i="21"/>
  <c r="D2014" i="21"/>
  <c r="C2014" i="21"/>
  <c r="B2014" i="21"/>
  <c r="A2014" i="21"/>
  <c r="D2013" i="21"/>
  <c r="C2013" i="21"/>
  <c r="B2013" i="21"/>
  <c r="G2013" i="21" s="1"/>
  <c r="A2013" i="21"/>
  <c r="D2012" i="21"/>
  <c r="C2012" i="21"/>
  <c r="B2012" i="21"/>
  <c r="G2012" i="21" s="1"/>
  <c r="A2012" i="21"/>
  <c r="D2011" i="21"/>
  <c r="C2011" i="21"/>
  <c r="B2011" i="21"/>
  <c r="G2011" i="21" s="1"/>
  <c r="A2011" i="21"/>
  <c r="D2010" i="21"/>
  <c r="C2010" i="21"/>
  <c r="B2010" i="21"/>
  <c r="G2010" i="21" s="1"/>
  <c r="A2010" i="21"/>
  <c r="D2009" i="21"/>
  <c r="C2009" i="21"/>
  <c r="B2009" i="21"/>
  <c r="G2009" i="21" s="1"/>
  <c r="G2008" i="21" s="1"/>
  <c r="A2009" i="21"/>
  <c r="A2008" i="21"/>
  <c r="D2007" i="21"/>
  <c r="C2007" i="21"/>
  <c r="B2007" i="21"/>
  <c r="G2007" i="21" s="1"/>
  <c r="A2007" i="21"/>
  <c r="D2006" i="21"/>
  <c r="C2006" i="21"/>
  <c r="B2006" i="21"/>
  <c r="A2006" i="21"/>
  <c r="D2005" i="21"/>
  <c r="C2005" i="21"/>
  <c r="B2005" i="21"/>
  <c r="G2005" i="21" s="1"/>
  <c r="A2005" i="21"/>
  <c r="D2004" i="21"/>
  <c r="C2004" i="21"/>
  <c r="B2004" i="21"/>
  <c r="G2004" i="21" s="1"/>
  <c r="A2004" i="21"/>
  <c r="D2003" i="21"/>
  <c r="C2003" i="21"/>
  <c r="B2003" i="21"/>
  <c r="G2003" i="21" s="1"/>
  <c r="A2003" i="21"/>
  <c r="D2002" i="21"/>
  <c r="C2002" i="21"/>
  <c r="B2002" i="21"/>
  <c r="G2002" i="21" s="1"/>
  <c r="A2002" i="21"/>
  <c r="D2001" i="21"/>
  <c r="C2001" i="21"/>
  <c r="B2001" i="21"/>
  <c r="G2001" i="21" s="1"/>
  <c r="A2001" i="21"/>
  <c r="D2000" i="21"/>
  <c r="C2000" i="21"/>
  <c r="B2000" i="21"/>
  <c r="G2000" i="21" s="1"/>
  <c r="A2000" i="21"/>
  <c r="D1999" i="21"/>
  <c r="C1999" i="21"/>
  <c r="B1999" i="21"/>
  <c r="G1999" i="21" s="1"/>
  <c r="A1999" i="21"/>
  <c r="D1998" i="21"/>
  <c r="C1998" i="21"/>
  <c r="B1998" i="21"/>
  <c r="G1998" i="21" s="1"/>
  <c r="A1998" i="21"/>
  <c r="D1997" i="21"/>
  <c r="C1997" i="21"/>
  <c r="B1997" i="21"/>
  <c r="G1997" i="21" s="1"/>
  <c r="A1997" i="21"/>
  <c r="D1996" i="21"/>
  <c r="C1996" i="21"/>
  <c r="B1996" i="21"/>
  <c r="G1996" i="21" s="1"/>
  <c r="A1996" i="21"/>
  <c r="D1995" i="21"/>
  <c r="C1995" i="21"/>
  <c r="B1995" i="21"/>
  <c r="G1995" i="21" s="1"/>
  <c r="A1995" i="21"/>
  <c r="D1994" i="21"/>
  <c r="C1994" i="21"/>
  <c r="B1994" i="21"/>
  <c r="G1994" i="21" s="1"/>
  <c r="A1994" i="21"/>
  <c r="D1993" i="21"/>
  <c r="C1993" i="21"/>
  <c r="B1993" i="21"/>
  <c r="G1993" i="21" s="1"/>
  <c r="G1992" i="21" s="1"/>
  <c r="G1991" i="21" s="1"/>
  <c r="A1993" i="21"/>
  <c r="D1990" i="21"/>
  <c r="C1990" i="21"/>
  <c r="B1990" i="21"/>
  <c r="G1990" i="21" s="1"/>
  <c r="A1990" i="21"/>
  <c r="D1989" i="21"/>
  <c r="C1989" i="21"/>
  <c r="B1989" i="21"/>
  <c r="G1989" i="21" s="1"/>
  <c r="A1989" i="21"/>
  <c r="D1988" i="21"/>
  <c r="C1988" i="21"/>
  <c r="B1988" i="21"/>
  <c r="G1988" i="21" s="1"/>
  <c r="A1988" i="21"/>
  <c r="D1987" i="21"/>
  <c r="C1987" i="21"/>
  <c r="B1987" i="21"/>
  <c r="G1987" i="21" s="1"/>
  <c r="A1987" i="21"/>
  <c r="D1986" i="21"/>
  <c r="C1986" i="21"/>
  <c r="B1986" i="21"/>
  <c r="G1986" i="21" s="1"/>
  <c r="A1986" i="21"/>
  <c r="D1985" i="21"/>
  <c r="C1985" i="21"/>
  <c r="B1985" i="21"/>
  <c r="G1985" i="21" s="1"/>
  <c r="A1985" i="21"/>
  <c r="D1984" i="21"/>
  <c r="C1984" i="21"/>
  <c r="B1984" i="21"/>
  <c r="G1984" i="21" s="1"/>
  <c r="A1984" i="21"/>
  <c r="D1983" i="21"/>
  <c r="C1983" i="21"/>
  <c r="B1983" i="21"/>
  <c r="G1983" i="21" s="1"/>
  <c r="A1983" i="21"/>
  <c r="D1982" i="21"/>
  <c r="C1982" i="21"/>
  <c r="B1982" i="21"/>
  <c r="G1982" i="21" s="1"/>
  <c r="A1982" i="21"/>
  <c r="D1981" i="21"/>
  <c r="C1981" i="21"/>
  <c r="B1981" i="21"/>
  <c r="G1981" i="21" s="1"/>
  <c r="G1980" i="21" s="1"/>
  <c r="A1981" i="21"/>
  <c r="A1980" i="21"/>
  <c r="D1979" i="21"/>
  <c r="C1979" i="21"/>
  <c r="B1979" i="21"/>
  <c r="G1979" i="21" s="1"/>
  <c r="A1979" i="21"/>
  <c r="D1978" i="21"/>
  <c r="C1978" i="21"/>
  <c r="B1978" i="21"/>
  <c r="G1978" i="21" s="1"/>
  <c r="A1978" i="21"/>
  <c r="D1977" i="21"/>
  <c r="C1977" i="21"/>
  <c r="B1977" i="21"/>
  <c r="G1977" i="21" s="1"/>
  <c r="A1977" i="21"/>
  <c r="D1976" i="21"/>
  <c r="C1976" i="21"/>
  <c r="B1976" i="21"/>
  <c r="G1976" i="21" s="1"/>
  <c r="A1976" i="21"/>
  <c r="D1975" i="21"/>
  <c r="C1975" i="21"/>
  <c r="B1975" i="21"/>
  <c r="G1975" i="21" s="1"/>
  <c r="A1975" i="21"/>
  <c r="D1974" i="21"/>
  <c r="C1974" i="21"/>
  <c r="B1974" i="21"/>
  <c r="G1974" i="21" s="1"/>
  <c r="A1974" i="21"/>
  <c r="D1973" i="21"/>
  <c r="C1973" i="21"/>
  <c r="B1973" i="21"/>
  <c r="G1973" i="21" s="1"/>
  <c r="A1973" i="21"/>
  <c r="D1972" i="21"/>
  <c r="C1972" i="21"/>
  <c r="B1972" i="21"/>
  <c r="G1972" i="21" s="1"/>
  <c r="A1972" i="21"/>
  <c r="D1971" i="21"/>
  <c r="C1971" i="21"/>
  <c r="B1971" i="21"/>
  <c r="G1971" i="21" s="1"/>
  <c r="A1971" i="21"/>
  <c r="D1970" i="21"/>
  <c r="C1970" i="21"/>
  <c r="B1970" i="21"/>
  <c r="G1970" i="21" s="1"/>
  <c r="A1970" i="21"/>
  <c r="D1969" i="21"/>
  <c r="C1969" i="21"/>
  <c r="B1969" i="21"/>
  <c r="G1969" i="21" s="1"/>
  <c r="A1969" i="21"/>
  <c r="D1968" i="21"/>
  <c r="C1968" i="21"/>
  <c r="B1968" i="21"/>
  <c r="G1968" i="21" s="1"/>
  <c r="A1968" i="21"/>
  <c r="D1967" i="21"/>
  <c r="C1967" i="21"/>
  <c r="B1967" i="21"/>
  <c r="G1967" i="21" s="1"/>
  <c r="A1967" i="21"/>
  <c r="D1966" i="21"/>
  <c r="C1966" i="21"/>
  <c r="B1966" i="21"/>
  <c r="G1966" i="21" s="1"/>
  <c r="A1966" i="21"/>
  <c r="D1965" i="21"/>
  <c r="C1965" i="21"/>
  <c r="B1965" i="21"/>
  <c r="G1965" i="21" s="1"/>
  <c r="G1964" i="21" s="1"/>
  <c r="A1965" i="21"/>
  <c r="A1964" i="21"/>
  <c r="D1963" i="21"/>
  <c r="C1963" i="21"/>
  <c r="B1963" i="21"/>
  <c r="G1963" i="21" s="1"/>
  <c r="A1963" i="21"/>
  <c r="D1962" i="21"/>
  <c r="C1962" i="21"/>
  <c r="B1962" i="21"/>
  <c r="G1962" i="21" s="1"/>
  <c r="A1962" i="21"/>
  <c r="D1961" i="21"/>
  <c r="C1961" i="21"/>
  <c r="B1961" i="21"/>
  <c r="G1961" i="21" s="1"/>
  <c r="A1961" i="21"/>
  <c r="D1960" i="21"/>
  <c r="C1960" i="21"/>
  <c r="B1960" i="21"/>
  <c r="G1960" i="21" s="1"/>
  <c r="A1960" i="21"/>
  <c r="D1959" i="21"/>
  <c r="C1959" i="21"/>
  <c r="B1959" i="21"/>
  <c r="G1959" i="21" s="1"/>
  <c r="A1959" i="21"/>
  <c r="D1958" i="21"/>
  <c r="C1958" i="21"/>
  <c r="B1958" i="21"/>
  <c r="G1958" i="21" s="1"/>
  <c r="A1958" i="21"/>
  <c r="D1957" i="21"/>
  <c r="C1957" i="21"/>
  <c r="B1957" i="21"/>
  <c r="G1957" i="21" s="1"/>
  <c r="A1957" i="21"/>
  <c r="D1956" i="21"/>
  <c r="C1956" i="21"/>
  <c r="B1956" i="21"/>
  <c r="G1956" i="21" s="1"/>
  <c r="A1956" i="21"/>
  <c r="D1955" i="21"/>
  <c r="C1955" i="21"/>
  <c r="B1955" i="21"/>
  <c r="G1955" i="21" s="1"/>
  <c r="A1955" i="21"/>
  <c r="D1954" i="21"/>
  <c r="C1954" i="21"/>
  <c r="B1954" i="21"/>
  <c r="G1954" i="21" s="1"/>
  <c r="A1954" i="21"/>
  <c r="D1953" i="21"/>
  <c r="C1953" i="21"/>
  <c r="B1953" i="21"/>
  <c r="G1953" i="21" s="1"/>
  <c r="A1953" i="21"/>
  <c r="D1952" i="21"/>
  <c r="C1952" i="21"/>
  <c r="B1952" i="21"/>
  <c r="G1952" i="21" s="1"/>
  <c r="A1952" i="21"/>
  <c r="D1951" i="21"/>
  <c r="C1951" i="21"/>
  <c r="B1951" i="21"/>
  <c r="G1951" i="21" s="1"/>
  <c r="A1951" i="21"/>
  <c r="D1950" i="21"/>
  <c r="C1950" i="21"/>
  <c r="B1950" i="21"/>
  <c r="G1950" i="21" s="1"/>
  <c r="A1950" i="21"/>
  <c r="D1949" i="21"/>
  <c r="C1949" i="21"/>
  <c r="B1949" i="21"/>
  <c r="G1949" i="21" s="1"/>
  <c r="G1948" i="21" s="1"/>
  <c r="A1949" i="21"/>
  <c r="A1948" i="21"/>
  <c r="D1947" i="21"/>
  <c r="C1947" i="21"/>
  <c r="B1947" i="21"/>
  <c r="G1947" i="21" s="1"/>
  <c r="A1947" i="21"/>
  <c r="D1946" i="21"/>
  <c r="C1946" i="21"/>
  <c r="B1946" i="21"/>
  <c r="G1946" i="21" s="1"/>
  <c r="A1946" i="21"/>
  <c r="D1945" i="21"/>
  <c r="C1945" i="21"/>
  <c r="B1945" i="21"/>
  <c r="G1945" i="21" s="1"/>
  <c r="A1945" i="21"/>
  <c r="D1944" i="21"/>
  <c r="C1944" i="21"/>
  <c r="B1944" i="21"/>
  <c r="G1944" i="21" s="1"/>
  <c r="A1944" i="21"/>
  <c r="D1943" i="21"/>
  <c r="C1943" i="21"/>
  <c r="B1943" i="21"/>
  <c r="A1943" i="21"/>
  <c r="D1942" i="21"/>
  <c r="C1942" i="21"/>
  <c r="B1942" i="21"/>
  <c r="G1942" i="21" s="1"/>
  <c r="A1942" i="21"/>
  <c r="D1941" i="21"/>
  <c r="C1941" i="21"/>
  <c r="B1941" i="21"/>
  <c r="G1941" i="21" s="1"/>
  <c r="A1941" i="21"/>
  <c r="D1940" i="21"/>
  <c r="C1940" i="21"/>
  <c r="B1940" i="21"/>
  <c r="G1940" i="21" s="1"/>
  <c r="A1940" i="21"/>
  <c r="D1939" i="21"/>
  <c r="C1939" i="21"/>
  <c r="B1939" i="21"/>
  <c r="G1939" i="21" s="1"/>
  <c r="A1939" i="21"/>
  <c r="D1938" i="21"/>
  <c r="C1938" i="21"/>
  <c r="B1938" i="21"/>
  <c r="G1938" i="21" s="1"/>
  <c r="A1938" i="21"/>
  <c r="D1937" i="21"/>
  <c r="C1937" i="21"/>
  <c r="B1937" i="21"/>
  <c r="G1937" i="21" s="1"/>
  <c r="A1937" i="21"/>
  <c r="D1936" i="21"/>
  <c r="C1936" i="21"/>
  <c r="B1936" i="21"/>
  <c r="G1936" i="21" s="1"/>
  <c r="A1936" i="21"/>
  <c r="D1935" i="21"/>
  <c r="C1935" i="21"/>
  <c r="B1935" i="21"/>
  <c r="A1935" i="21"/>
  <c r="D1934" i="21"/>
  <c r="C1934" i="21"/>
  <c r="B1934" i="21"/>
  <c r="G1934" i="21" s="1"/>
  <c r="A1934" i="21"/>
  <c r="D1933" i="21"/>
  <c r="C1933" i="21"/>
  <c r="B1933" i="21"/>
  <c r="G1933" i="21" s="1"/>
  <c r="G1932" i="21" s="1"/>
  <c r="G1931" i="21" s="1"/>
  <c r="A1933" i="21"/>
  <c r="D1930" i="21"/>
  <c r="C1930" i="21"/>
  <c r="B1930" i="21"/>
  <c r="G1930" i="21" s="1"/>
  <c r="A1930" i="21"/>
  <c r="D1929" i="21"/>
  <c r="C1929" i="21"/>
  <c r="B1929" i="21"/>
  <c r="G1929" i="21" s="1"/>
  <c r="A1929" i="21"/>
  <c r="D1928" i="21"/>
  <c r="C1928" i="21"/>
  <c r="B1928" i="21"/>
  <c r="A1928" i="21"/>
  <c r="D1927" i="21"/>
  <c r="C1927" i="21"/>
  <c r="B1927" i="21"/>
  <c r="G1927" i="21" s="1"/>
  <c r="A1927" i="21"/>
  <c r="D1926" i="21"/>
  <c r="C1926" i="21"/>
  <c r="B1926" i="21"/>
  <c r="G1926" i="21" s="1"/>
  <c r="A1926" i="21"/>
  <c r="D1925" i="21"/>
  <c r="C1925" i="21"/>
  <c r="B1925" i="21"/>
  <c r="G1925" i="21" s="1"/>
  <c r="A1925" i="21"/>
  <c r="D1924" i="21"/>
  <c r="C1924" i="21"/>
  <c r="B1924" i="21"/>
  <c r="G1924" i="21" s="1"/>
  <c r="A1924" i="21"/>
  <c r="D1923" i="21"/>
  <c r="C1923" i="21"/>
  <c r="B1923" i="21"/>
  <c r="G1923" i="21" s="1"/>
  <c r="A1923" i="21"/>
  <c r="D1922" i="21"/>
  <c r="C1922" i="21"/>
  <c r="B1922" i="21"/>
  <c r="G1922" i="21" s="1"/>
  <c r="A1922" i="21"/>
  <c r="D1921" i="21"/>
  <c r="C1921" i="21"/>
  <c r="B1921" i="21"/>
  <c r="G1921" i="21" s="1"/>
  <c r="G1920" i="21" s="1"/>
  <c r="A1921" i="21"/>
  <c r="A1920" i="21"/>
  <c r="D1919" i="21"/>
  <c r="C1919" i="21"/>
  <c r="B1919" i="21"/>
  <c r="G1919" i="21" s="1"/>
  <c r="A1919" i="21"/>
  <c r="D1918" i="21"/>
  <c r="C1918" i="21"/>
  <c r="B1918" i="21"/>
  <c r="G1918" i="21" s="1"/>
  <c r="A1918" i="21"/>
  <c r="D1917" i="21"/>
  <c r="C1917" i="21"/>
  <c r="B1917" i="21"/>
  <c r="G1917" i="21" s="1"/>
  <c r="A1917" i="21"/>
  <c r="D1916" i="21"/>
  <c r="C1916" i="21"/>
  <c r="B1916" i="21"/>
  <c r="G1916" i="21" s="1"/>
  <c r="A1916" i="21"/>
  <c r="D1915" i="21"/>
  <c r="C1915" i="21"/>
  <c r="B1915" i="21"/>
  <c r="G1915" i="21" s="1"/>
  <c r="A1915" i="21"/>
  <c r="D1914" i="21"/>
  <c r="C1914" i="21"/>
  <c r="B1914" i="21"/>
  <c r="G1914" i="21" s="1"/>
  <c r="A1914" i="21"/>
  <c r="D1913" i="21"/>
  <c r="C1913" i="21"/>
  <c r="B1913" i="21"/>
  <c r="G1913" i="21" s="1"/>
  <c r="A1913" i="21"/>
  <c r="D1912" i="21"/>
  <c r="C1912" i="21"/>
  <c r="B1912" i="21"/>
  <c r="G1912" i="21" s="1"/>
  <c r="A1912" i="21"/>
  <c r="D1911" i="21"/>
  <c r="C1911" i="21"/>
  <c r="B1911" i="21"/>
  <c r="G1911" i="21" s="1"/>
  <c r="A1911" i="21"/>
  <c r="D1910" i="21"/>
  <c r="C1910" i="21"/>
  <c r="B1910" i="21"/>
  <c r="G1910" i="21" s="1"/>
  <c r="A1910" i="21"/>
  <c r="D1909" i="21"/>
  <c r="C1909" i="21"/>
  <c r="B1909" i="21"/>
  <c r="G1909" i="21" s="1"/>
  <c r="A1909" i="21"/>
  <c r="D1908" i="21"/>
  <c r="C1908" i="21"/>
  <c r="B1908" i="21"/>
  <c r="G1908" i="21" s="1"/>
  <c r="A1908" i="21"/>
  <c r="D1907" i="21"/>
  <c r="C1907" i="21"/>
  <c r="B1907" i="21"/>
  <c r="G1907" i="21" s="1"/>
  <c r="A1907" i="21"/>
  <c r="D1906" i="21"/>
  <c r="C1906" i="21"/>
  <c r="B1906" i="21"/>
  <c r="G1906" i="21" s="1"/>
  <c r="A1906" i="21"/>
  <c r="D1905" i="21"/>
  <c r="C1905" i="21"/>
  <c r="B1905" i="21"/>
  <c r="G1905" i="21" s="1"/>
  <c r="G1904" i="21" s="1"/>
  <c r="A1905" i="21"/>
  <c r="A1904" i="21"/>
  <c r="D1903" i="21"/>
  <c r="C1903" i="21"/>
  <c r="B1903" i="21"/>
  <c r="G1903" i="21" s="1"/>
  <c r="A1903" i="21"/>
  <c r="D1902" i="21"/>
  <c r="C1902" i="21"/>
  <c r="B1902" i="21"/>
  <c r="G1902" i="21" s="1"/>
  <c r="A1902" i="21"/>
  <c r="D1901" i="21"/>
  <c r="C1901" i="21"/>
  <c r="B1901" i="21"/>
  <c r="G1901" i="21" s="1"/>
  <c r="A1901" i="21"/>
  <c r="D1900" i="21"/>
  <c r="C1900" i="21"/>
  <c r="B1900" i="21"/>
  <c r="G1900" i="21" s="1"/>
  <c r="A1900" i="21"/>
  <c r="D1899" i="21"/>
  <c r="C1899" i="21"/>
  <c r="B1899" i="21"/>
  <c r="G1899" i="21" s="1"/>
  <c r="A1899" i="21"/>
  <c r="D1898" i="21"/>
  <c r="C1898" i="21"/>
  <c r="B1898" i="21"/>
  <c r="G1898" i="21" s="1"/>
  <c r="A1898" i="21"/>
  <c r="D1897" i="21"/>
  <c r="C1897" i="21"/>
  <c r="B1897" i="21"/>
  <c r="G1897" i="21" s="1"/>
  <c r="A1897" i="21"/>
  <c r="D1896" i="21"/>
  <c r="C1896" i="21"/>
  <c r="B1896" i="21"/>
  <c r="G1896" i="21" s="1"/>
  <c r="A1896" i="21"/>
  <c r="D1895" i="21"/>
  <c r="C1895" i="21"/>
  <c r="B1895" i="21"/>
  <c r="G1895" i="21" s="1"/>
  <c r="A1895" i="21"/>
  <c r="D1894" i="21"/>
  <c r="C1894" i="21"/>
  <c r="B1894" i="21"/>
  <c r="G1894" i="21" s="1"/>
  <c r="A1894" i="21"/>
  <c r="D1893" i="21"/>
  <c r="C1893" i="21"/>
  <c r="B1893" i="21"/>
  <c r="G1893" i="21" s="1"/>
  <c r="A1893" i="21"/>
  <c r="D1892" i="21"/>
  <c r="C1892" i="21"/>
  <c r="B1892" i="21"/>
  <c r="G1892" i="21" s="1"/>
  <c r="A1892" i="21"/>
  <c r="D1891" i="21"/>
  <c r="C1891" i="21"/>
  <c r="B1891" i="21"/>
  <c r="G1891" i="21" s="1"/>
  <c r="A1891" i="21"/>
  <c r="D1890" i="21"/>
  <c r="C1890" i="21"/>
  <c r="B1890" i="21"/>
  <c r="G1890" i="21" s="1"/>
  <c r="A1890" i="21"/>
  <c r="D1889" i="21"/>
  <c r="C1889" i="21"/>
  <c r="B1889" i="21"/>
  <c r="G1889" i="21" s="1"/>
  <c r="G1888" i="21" s="1"/>
  <c r="A1889" i="21"/>
  <c r="A1888" i="21"/>
  <c r="D1887" i="21"/>
  <c r="C1887" i="21"/>
  <c r="B1887" i="21"/>
  <c r="G1887" i="21" s="1"/>
  <c r="A1887" i="21"/>
  <c r="D1886" i="21"/>
  <c r="C1886" i="21"/>
  <c r="B1886" i="21"/>
  <c r="G1886" i="21" s="1"/>
  <c r="A1886" i="21"/>
  <c r="D1885" i="21"/>
  <c r="C1885" i="21"/>
  <c r="B1885" i="21"/>
  <c r="A1885" i="21"/>
  <c r="D1884" i="21"/>
  <c r="C1884" i="21"/>
  <c r="B1884" i="21"/>
  <c r="G1884" i="21" s="1"/>
  <c r="A1884" i="21"/>
  <c r="D1883" i="21"/>
  <c r="C1883" i="21"/>
  <c r="B1883" i="21"/>
  <c r="G1883" i="21" s="1"/>
  <c r="A1883" i="21"/>
  <c r="D1882" i="21"/>
  <c r="C1882" i="21"/>
  <c r="B1882" i="21"/>
  <c r="G1882" i="21" s="1"/>
  <c r="A1882" i="21"/>
  <c r="D1881" i="21"/>
  <c r="C1881" i="21"/>
  <c r="B1881" i="21"/>
  <c r="G1881" i="21" s="1"/>
  <c r="A1881" i="21"/>
  <c r="D1880" i="21"/>
  <c r="C1880" i="21"/>
  <c r="B1880" i="21"/>
  <c r="G1880" i="21" s="1"/>
  <c r="A1880" i="21"/>
  <c r="D1879" i="21"/>
  <c r="C1879" i="21"/>
  <c r="B1879" i="21"/>
  <c r="G1879" i="21" s="1"/>
  <c r="A1879" i="21"/>
  <c r="D1878" i="21"/>
  <c r="C1878" i="21"/>
  <c r="B1878" i="21"/>
  <c r="G1878" i="21" s="1"/>
  <c r="A1878" i="21"/>
  <c r="D1877" i="21"/>
  <c r="C1877" i="21"/>
  <c r="B1877" i="21"/>
  <c r="G1877" i="21" s="1"/>
  <c r="A1877" i="21"/>
  <c r="D1876" i="21"/>
  <c r="C1876" i="21"/>
  <c r="B1876" i="21"/>
  <c r="G1876" i="21" s="1"/>
  <c r="A1876" i="21"/>
  <c r="D1875" i="21"/>
  <c r="C1875" i="21"/>
  <c r="B1875" i="21"/>
  <c r="A1875" i="21"/>
  <c r="D1874" i="21"/>
  <c r="C1874" i="21"/>
  <c r="B1874" i="21"/>
  <c r="G1874" i="21" s="1"/>
  <c r="A1874" i="21"/>
  <c r="D1873" i="21"/>
  <c r="C1873" i="21"/>
  <c r="B1873" i="21"/>
  <c r="G1873" i="21" s="1"/>
  <c r="G1872" i="21" s="1"/>
  <c r="G1871" i="21" s="1"/>
  <c r="A1873" i="21"/>
  <c r="D1870" i="21"/>
  <c r="C1870" i="21"/>
  <c r="B1870" i="21"/>
  <c r="G1870" i="21" s="1"/>
  <c r="A1870" i="21"/>
  <c r="D1869" i="21"/>
  <c r="C1869" i="21"/>
  <c r="B1869" i="21"/>
  <c r="G1869" i="21" s="1"/>
  <c r="A1869" i="21"/>
  <c r="D1868" i="21"/>
  <c r="C1868" i="21"/>
  <c r="B1868" i="21"/>
  <c r="G1868" i="21" s="1"/>
  <c r="A1868" i="21"/>
  <c r="D1867" i="21"/>
  <c r="C1867" i="21"/>
  <c r="B1867" i="21"/>
  <c r="G1867" i="21" s="1"/>
  <c r="A1867" i="21"/>
  <c r="D1866" i="21"/>
  <c r="C1866" i="21"/>
  <c r="B1866" i="21"/>
  <c r="G1866" i="21" s="1"/>
  <c r="A1866" i="21"/>
  <c r="D1865" i="21"/>
  <c r="C1865" i="21"/>
  <c r="B1865" i="21"/>
  <c r="G1865" i="21" s="1"/>
  <c r="A1865" i="21"/>
  <c r="D1864" i="21"/>
  <c r="C1864" i="21"/>
  <c r="B1864" i="21"/>
  <c r="G1864" i="21" s="1"/>
  <c r="A1864" i="21"/>
  <c r="D1863" i="21"/>
  <c r="C1863" i="21"/>
  <c r="B1863" i="21"/>
  <c r="G1863" i="21" s="1"/>
  <c r="A1863" i="21"/>
  <c r="D1862" i="21"/>
  <c r="C1862" i="21"/>
  <c r="B1862" i="21"/>
  <c r="G1862" i="21" s="1"/>
  <c r="A1862" i="21"/>
  <c r="D1861" i="21"/>
  <c r="C1861" i="21"/>
  <c r="B1861" i="21"/>
  <c r="G1861" i="21" s="1"/>
  <c r="G1860" i="21" s="1"/>
  <c r="A1861" i="21"/>
  <c r="A1860" i="21"/>
  <c r="D1859" i="21"/>
  <c r="C1859" i="21"/>
  <c r="B1859" i="21"/>
  <c r="G1859" i="21" s="1"/>
  <c r="A1859" i="21"/>
  <c r="D1858" i="21"/>
  <c r="C1858" i="21"/>
  <c r="B1858" i="21"/>
  <c r="G1858" i="21" s="1"/>
  <c r="A1858" i="21"/>
  <c r="D1857" i="21"/>
  <c r="C1857" i="21"/>
  <c r="B1857" i="21"/>
  <c r="G1857" i="21" s="1"/>
  <c r="A1857" i="21"/>
  <c r="D1856" i="21"/>
  <c r="C1856" i="21"/>
  <c r="B1856" i="21"/>
  <c r="G1856" i="21" s="1"/>
  <c r="A1856" i="21"/>
  <c r="D1855" i="21"/>
  <c r="C1855" i="21"/>
  <c r="B1855" i="21"/>
  <c r="G1855" i="21" s="1"/>
  <c r="A1855" i="21"/>
  <c r="D1854" i="21"/>
  <c r="C1854" i="21"/>
  <c r="B1854" i="21"/>
  <c r="G1854" i="21" s="1"/>
  <c r="A1854" i="21"/>
  <c r="D1853" i="21"/>
  <c r="C1853" i="21"/>
  <c r="B1853" i="21"/>
  <c r="G1853" i="21" s="1"/>
  <c r="A1853" i="21"/>
  <c r="D1852" i="21"/>
  <c r="C1852" i="21"/>
  <c r="B1852" i="21"/>
  <c r="G1852" i="21" s="1"/>
  <c r="A1852" i="21"/>
  <c r="D1851" i="21"/>
  <c r="C1851" i="21"/>
  <c r="B1851" i="21"/>
  <c r="G1851" i="21" s="1"/>
  <c r="A1851" i="21"/>
  <c r="D1850" i="21"/>
  <c r="C1850" i="21"/>
  <c r="B1850" i="21"/>
  <c r="G1850" i="21" s="1"/>
  <c r="A1850" i="21"/>
  <c r="D1849" i="21"/>
  <c r="C1849" i="21"/>
  <c r="B1849" i="21"/>
  <c r="G1849" i="21" s="1"/>
  <c r="A1849" i="21"/>
  <c r="D1848" i="21"/>
  <c r="C1848" i="21"/>
  <c r="B1848" i="21"/>
  <c r="G1848" i="21" s="1"/>
  <c r="A1848" i="21"/>
  <c r="D1847" i="21"/>
  <c r="C1847" i="21"/>
  <c r="B1847" i="21"/>
  <c r="G1847" i="21" s="1"/>
  <c r="A1847" i="21"/>
  <c r="D1846" i="21"/>
  <c r="C1846" i="21"/>
  <c r="B1846" i="21"/>
  <c r="G1846" i="21" s="1"/>
  <c r="A1846" i="21"/>
  <c r="D1845" i="21"/>
  <c r="C1845" i="21"/>
  <c r="B1845" i="21"/>
  <c r="G1845" i="21" s="1"/>
  <c r="G1844" i="21" s="1"/>
  <c r="A1845" i="21"/>
  <c r="A1844" i="21"/>
  <c r="D1843" i="21"/>
  <c r="C1843" i="21"/>
  <c r="B1843" i="21"/>
  <c r="G1843" i="21" s="1"/>
  <c r="A1843" i="21"/>
  <c r="D1842" i="21"/>
  <c r="C1842" i="21"/>
  <c r="B1842" i="21"/>
  <c r="G1842" i="21" s="1"/>
  <c r="A1842" i="21"/>
  <c r="D1841" i="21"/>
  <c r="C1841" i="21"/>
  <c r="B1841" i="21"/>
  <c r="G1841" i="21" s="1"/>
  <c r="A1841" i="21"/>
  <c r="D1840" i="21"/>
  <c r="C1840" i="21"/>
  <c r="B1840" i="21"/>
  <c r="G1840" i="21" s="1"/>
  <c r="A1840" i="21"/>
  <c r="D1839" i="21"/>
  <c r="C1839" i="21"/>
  <c r="B1839" i="21"/>
  <c r="G1839" i="21" s="1"/>
  <c r="A1839" i="21"/>
  <c r="D1838" i="21"/>
  <c r="C1838" i="21"/>
  <c r="B1838" i="21"/>
  <c r="G1838" i="21" s="1"/>
  <c r="A1838" i="21"/>
  <c r="D1837" i="21"/>
  <c r="C1837" i="21"/>
  <c r="B1837" i="21"/>
  <c r="G1837" i="21" s="1"/>
  <c r="A1837" i="21"/>
  <c r="D1836" i="21"/>
  <c r="C1836" i="21"/>
  <c r="B1836" i="21"/>
  <c r="G1836" i="21" s="1"/>
  <c r="A1836" i="21"/>
  <c r="D1835" i="21"/>
  <c r="C1835" i="21"/>
  <c r="B1835" i="21"/>
  <c r="G1835" i="21" s="1"/>
  <c r="A1835" i="21"/>
  <c r="D1834" i="21"/>
  <c r="C1834" i="21"/>
  <c r="B1834" i="21"/>
  <c r="G1834" i="21" s="1"/>
  <c r="A1834" i="21"/>
  <c r="D1833" i="21"/>
  <c r="C1833" i="21"/>
  <c r="B1833" i="21"/>
  <c r="G1833" i="21" s="1"/>
  <c r="A1833" i="21"/>
  <c r="D1832" i="21"/>
  <c r="C1832" i="21"/>
  <c r="B1832" i="21"/>
  <c r="G1832" i="21" s="1"/>
  <c r="A1832" i="21"/>
  <c r="D1831" i="21"/>
  <c r="C1831" i="21"/>
  <c r="B1831" i="21"/>
  <c r="G1831" i="21" s="1"/>
  <c r="A1831" i="21"/>
  <c r="D1830" i="21"/>
  <c r="C1830" i="21"/>
  <c r="B1830" i="21"/>
  <c r="G1830" i="21" s="1"/>
  <c r="A1830" i="21"/>
  <c r="D1829" i="21"/>
  <c r="C1829" i="21"/>
  <c r="B1829" i="21"/>
  <c r="G1829" i="21" s="1"/>
  <c r="G1828" i="21" s="1"/>
  <c r="A1829" i="21"/>
  <c r="A1828" i="21"/>
  <c r="D1827" i="21"/>
  <c r="C1827" i="21"/>
  <c r="B1827" i="21"/>
  <c r="G1827" i="21" s="1"/>
  <c r="A1827" i="21"/>
  <c r="D1826" i="21"/>
  <c r="C1826" i="21"/>
  <c r="B1826" i="21"/>
  <c r="G1826" i="21" s="1"/>
  <c r="A1826" i="21"/>
  <c r="D1825" i="21"/>
  <c r="C1825" i="21"/>
  <c r="B1825" i="21"/>
  <c r="G1825" i="21" s="1"/>
  <c r="A1825" i="21"/>
  <c r="D1824" i="21"/>
  <c r="C1824" i="21"/>
  <c r="B1824" i="21"/>
  <c r="G1824" i="21" s="1"/>
  <c r="A1824" i="21"/>
  <c r="D1823" i="21"/>
  <c r="C1823" i="21"/>
  <c r="B1823" i="21"/>
  <c r="G1823" i="21" s="1"/>
  <c r="A1823" i="21"/>
  <c r="D1822" i="21"/>
  <c r="C1822" i="21"/>
  <c r="B1822" i="21"/>
  <c r="G1822" i="21" s="1"/>
  <c r="A1822" i="21"/>
  <c r="D1821" i="21"/>
  <c r="C1821" i="21"/>
  <c r="B1821" i="21"/>
  <c r="G1821" i="21" s="1"/>
  <c r="A1821" i="21"/>
  <c r="D1820" i="21"/>
  <c r="C1820" i="21"/>
  <c r="B1820" i="21"/>
  <c r="G1820" i="21" s="1"/>
  <c r="A1820" i="21"/>
  <c r="D1819" i="21"/>
  <c r="C1819" i="21"/>
  <c r="B1819" i="21"/>
  <c r="G1819" i="21" s="1"/>
  <c r="A1819" i="21"/>
  <c r="D1818" i="21"/>
  <c r="C1818" i="21"/>
  <c r="B1818" i="21"/>
  <c r="G1818" i="21" s="1"/>
  <c r="A1818" i="21"/>
  <c r="D1817" i="21"/>
  <c r="C1817" i="21"/>
  <c r="B1817" i="21"/>
  <c r="G1817" i="21" s="1"/>
  <c r="A1817" i="21"/>
  <c r="D1816" i="21"/>
  <c r="C1816" i="21"/>
  <c r="B1816" i="21"/>
  <c r="G1816" i="21" s="1"/>
  <c r="A1816" i="21"/>
  <c r="D1815" i="21"/>
  <c r="C1815" i="21"/>
  <c r="B1815" i="21"/>
  <c r="G1815" i="21" s="1"/>
  <c r="A1815" i="21"/>
  <c r="D1814" i="21"/>
  <c r="C1814" i="21"/>
  <c r="B1814" i="21"/>
  <c r="G1814" i="21" s="1"/>
  <c r="A1814" i="21"/>
  <c r="D1813" i="21"/>
  <c r="C1813" i="21"/>
  <c r="B1813" i="21"/>
  <c r="G1813" i="21" s="1"/>
  <c r="A1813" i="21"/>
  <c r="D1809" i="21"/>
  <c r="C1809" i="21"/>
  <c r="B1809" i="21"/>
  <c r="G1809" i="21" s="1"/>
  <c r="A1809" i="21"/>
  <c r="D1808" i="21"/>
  <c r="C1808" i="21"/>
  <c r="B1808" i="21"/>
  <c r="G1808" i="21" s="1"/>
  <c r="A1808" i="21"/>
  <c r="D1807" i="21"/>
  <c r="C1807" i="21"/>
  <c r="B1807" i="21"/>
  <c r="G1807" i="21" s="1"/>
  <c r="A1807" i="21"/>
  <c r="D1806" i="21"/>
  <c r="C1806" i="21"/>
  <c r="B1806" i="21"/>
  <c r="G1806" i="21" s="1"/>
  <c r="A1806" i="21"/>
  <c r="D1805" i="21"/>
  <c r="C1805" i="21"/>
  <c r="B1805" i="21"/>
  <c r="G1805" i="21" s="1"/>
  <c r="A1805" i="21"/>
  <c r="D1804" i="21"/>
  <c r="C1804" i="21"/>
  <c r="B1804" i="21"/>
  <c r="G1804" i="21" s="1"/>
  <c r="A1804" i="21"/>
  <c r="D1803" i="21"/>
  <c r="C1803" i="21"/>
  <c r="B1803" i="21"/>
  <c r="G1803" i="21" s="1"/>
  <c r="A1803" i="21"/>
  <c r="D1802" i="21"/>
  <c r="C1802" i="21"/>
  <c r="B1802" i="21"/>
  <c r="G1802" i="21" s="1"/>
  <c r="A1802" i="21"/>
  <c r="D1801" i="21"/>
  <c r="C1801" i="21"/>
  <c r="B1801" i="21"/>
  <c r="G1801" i="21" s="1"/>
  <c r="A1801" i="21"/>
  <c r="D1800" i="21"/>
  <c r="C1800" i="21"/>
  <c r="B1800" i="21"/>
  <c r="G1800" i="21" s="1"/>
  <c r="G1799" i="21" s="1"/>
  <c r="A1800" i="21"/>
  <c r="A1799" i="21"/>
  <c r="D1798" i="21"/>
  <c r="C1798" i="21"/>
  <c r="B1798" i="21"/>
  <c r="G1798" i="21" s="1"/>
  <c r="A1798" i="21"/>
  <c r="D1797" i="21"/>
  <c r="C1797" i="21"/>
  <c r="B1797" i="21"/>
  <c r="G1797" i="21" s="1"/>
  <c r="A1797" i="21"/>
  <c r="D1796" i="21"/>
  <c r="C1796" i="21"/>
  <c r="B1796" i="21"/>
  <c r="G1796" i="21" s="1"/>
  <c r="A1796" i="21"/>
  <c r="D1795" i="21"/>
  <c r="C1795" i="21"/>
  <c r="B1795" i="21"/>
  <c r="G1795" i="21" s="1"/>
  <c r="A1795" i="21"/>
  <c r="D1794" i="21"/>
  <c r="C1794" i="21"/>
  <c r="B1794" i="21"/>
  <c r="G1794" i="21" s="1"/>
  <c r="A1794" i="21"/>
  <c r="D1793" i="21"/>
  <c r="C1793" i="21"/>
  <c r="B1793" i="21"/>
  <c r="G1793" i="21" s="1"/>
  <c r="A1793" i="21"/>
  <c r="D1792" i="21"/>
  <c r="C1792" i="21"/>
  <c r="B1792" i="21"/>
  <c r="G1792" i="21" s="1"/>
  <c r="A1792" i="21"/>
  <c r="D1791" i="21"/>
  <c r="C1791" i="21"/>
  <c r="B1791" i="21"/>
  <c r="G1791" i="21" s="1"/>
  <c r="A1791" i="21"/>
  <c r="D1790" i="21"/>
  <c r="C1790" i="21"/>
  <c r="B1790" i="21"/>
  <c r="G1790" i="21" s="1"/>
  <c r="A1790" i="21"/>
  <c r="D1789" i="21"/>
  <c r="C1789" i="21"/>
  <c r="B1789" i="21"/>
  <c r="G1789" i="21" s="1"/>
  <c r="A1789" i="21"/>
  <c r="D1788" i="21"/>
  <c r="C1788" i="21"/>
  <c r="B1788" i="21"/>
  <c r="G1788" i="21" s="1"/>
  <c r="A1788" i="21"/>
  <c r="D1787" i="21"/>
  <c r="C1787" i="21"/>
  <c r="B1787" i="21"/>
  <c r="G1787" i="21" s="1"/>
  <c r="A1787" i="21"/>
  <c r="D1786" i="21"/>
  <c r="C1786" i="21"/>
  <c r="B1786" i="21"/>
  <c r="G1786" i="21" s="1"/>
  <c r="A1786" i="21"/>
  <c r="D1785" i="21"/>
  <c r="C1785" i="21"/>
  <c r="B1785" i="21"/>
  <c r="G1785" i="21" s="1"/>
  <c r="A1785" i="21"/>
  <c r="D1784" i="21"/>
  <c r="C1784" i="21"/>
  <c r="B1784" i="21"/>
  <c r="G1784" i="21" s="1"/>
  <c r="G1783" i="21" s="1"/>
  <c r="A1784" i="21"/>
  <c r="A1783" i="21"/>
  <c r="D1782" i="21"/>
  <c r="C1782" i="21"/>
  <c r="B1782" i="21"/>
  <c r="G1782" i="21" s="1"/>
  <c r="A1782" i="21"/>
  <c r="D1781" i="21"/>
  <c r="C1781" i="21"/>
  <c r="B1781" i="21"/>
  <c r="G1781" i="21" s="1"/>
  <c r="A1781" i="21"/>
  <c r="D1780" i="21"/>
  <c r="C1780" i="21"/>
  <c r="B1780" i="21"/>
  <c r="G1780" i="21" s="1"/>
  <c r="A1780" i="21"/>
  <c r="D1779" i="21"/>
  <c r="C1779" i="21"/>
  <c r="B1779" i="21"/>
  <c r="G1779" i="21" s="1"/>
  <c r="A1779" i="21"/>
  <c r="D1778" i="21"/>
  <c r="C1778" i="21"/>
  <c r="B1778" i="21"/>
  <c r="G1778" i="21" s="1"/>
  <c r="A1778" i="21"/>
  <c r="D1777" i="21"/>
  <c r="C1777" i="21"/>
  <c r="B1777" i="21"/>
  <c r="G1777" i="21" s="1"/>
  <c r="A1777" i="21"/>
  <c r="D1776" i="21"/>
  <c r="C1776" i="21"/>
  <c r="B1776" i="21"/>
  <c r="G1776" i="21" s="1"/>
  <c r="A1776" i="21"/>
  <c r="D1775" i="21"/>
  <c r="C1775" i="21"/>
  <c r="B1775" i="21"/>
  <c r="G1775" i="21" s="1"/>
  <c r="A1775" i="21"/>
  <c r="D1774" i="21"/>
  <c r="C1774" i="21"/>
  <c r="B1774" i="21"/>
  <c r="G1774" i="21" s="1"/>
  <c r="A1774" i="21"/>
  <c r="D1773" i="21"/>
  <c r="C1773" i="21"/>
  <c r="B1773" i="21"/>
  <c r="G1773" i="21" s="1"/>
  <c r="A1773" i="21"/>
  <c r="D1772" i="21"/>
  <c r="C1772" i="21"/>
  <c r="B1772" i="21"/>
  <c r="G1772" i="21" s="1"/>
  <c r="A1772" i="21"/>
  <c r="D1771" i="21"/>
  <c r="C1771" i="21"/>
  <c r="B1771" i="21"/>
  <c r="G1771" i="21" s="1"/>
  <c r="A1771" i="21"/>
  <c r="D1770" i="21"/>
  <c r="C1770" i="21"/>
  <c r="B1770" i="21"/>
  <c r="G1770" i="21" s="1"/>
  <c r="A1770" i="21"/>
  <c r="D1769" i="21"/>
  <c r="C1769" i="21"/>
  <c r="B1769" i="21"/>
  <c r="G1769" i="21" s="1"/>
  <c r="A1769" i="21"/>
  <c r="D1768" i="21"/>
  <c r="C1768" i="21"/>
  <c r="B1768" i="21"/>
  <c r="G1768" i="21" s="1"/>
  <c r="G1767" i="21" s="1"/>
  <c r="A1768" i="21"/>
  <c r="A1767" i="21"/>
  <c r="D1766" i="21"/>
  <c r="C1766" i="21"/>
  <c r="B1766" i="21"/>
  <c r="G1766" i="21" s="1"/>
  <c r="A1766" i="21"/>
  <c r="D1765" i="21"/>
  <c r="C1765" i="21"/>
  <c r="B1765" i="21"/>
  <c r="G1765" i="21" s="1"/>
  <c r="A1765" i="21"/>
  <c r="D1764" i="21"/>
  <c r="C1764" i="21"/>
  <c r="B1764" i="21"/>
  <c r="G1764" i="21" s="1"/>
  <c r="A1764" i="21"/>
  <c r="D1763" i="21"/>
  <c r="C1763" i="21"/>
  <c r="B1763" i="21"/>
  <c r="G1763" i="21" s="1"/>
  <c r="A1763" i="21"/>
  <c r="D1762" i="21"/>
  <c r="C1762" i="21"/>
  <c r="B1762" i="21"/>
  <c r="G1762" i="21" s="1"/>
  <c r="A1762" i="21"/>
  <c r="D1761" i="21"/>
  <c r="C1761" i="21"/>
  <c r="B1761" i="21"/>
  <c r="G1761" i="21" s="1"/>
  <c r="A1761" i="21"/>
  <c r="D1760" i="21"/>
  <c r="C1760" i="21"/>
  <c r="B1760" i="21"/>
  <c r="G1760" i="21" s="1"/>
  <c r="A1760" i="21"/>
  <c r="D1759" i="21"/>
  <c r="C1759" i="21"/>
  <c r="B1759" i="21"/>
  <c r="G1759" i="21" s="1"/>
  <c r="A1759" i="21"/>
  <c r="D1758" i="21"/>
  <c r="C1758" i="21"/>
  <c r="B1758" i="21"/>
  <c r="G1758" i="21" s="1"/>
  <c r="A1758" i="21"/>
  <c r="D1757" i="21"/>
  <c r="C1757" i="21"/>
  <c r="B1757" i="21"/>
  <c r="G1757" i="21" s="1"/>
  <c r="A1757" i="21"/>
  <c r="D1756" i="21"/>
  <c r="C1756" i="21"/>
  <c r="B1756" i="21"/>
  <c r="G1756" i="21" s="1"/>
  <c r="A1756" i="21"/>
  <c r="D1755" i="21"/>
  <c r="C1755" i="21"/>
  <c r="B1755" i="21"/>
  <c r="G1755" i="21" s="1"/>
  <c r="A1755" i="21"/>
  <c r="D1754" i="21"/>
  <c r="C1754" i="21"/>
  <c r="B1754" i="21"/>
  <c r="G1754" i="21" s="1"/>
  <c r="A1754" i="21"/>
  <c r="D1753" i="21"/>
  <c r="C1753" i="21"/>
  <c r="B1753" i="21"/>
  <c r="G1753" i="21" s="1"/>
  <c r="A1753" i="21"/>
  <c r="D1752" i="21"/>
  <c r="C1752" i="21"/>
  <c r="B1752" i="21"/>
  <c r="G1752" i="21" s="1"/>
  <c r="G1751" i="21" s="1"/>
  <c r="G1750" i="21" s="1"/>
  <c r="A1752" i="21"/>
  <c r="D1749" i="21"/>
  <c r="C1749" i="21"/>
  <c r="B1749" i="21"/>
  <c r="G1749" i="21" s="1"/>
  <c r="A1749" i="21"/>
  <c r="D1748" i="21"/>
  <c r="C1748" i="21"/>
  <c r="B1748" i="21"/>
  <c r="G1748" i="21" s="1"/>
  <c r="A1748" i="21"/>
  <c r="D1747" i="21"/>
  <c r="C1747" i="21"/>
  <c r="B1747" i="21"/>
  <c r="G1747" i="21" s="1"/>
  <c r="A1747" i="21"/>
  <c r="D1746" i="21"/>
  <c r="C1746" i="21"/>
  <c r="B1746" i="21"/>
  <c r="G1746" i="21" s="1"/>
  <c r="A1746" i="21"/>
  <c r="D1745" i="21"/>
  <c r="C1745" i="21"/>
  <c r="B1745" i="21"/>
  <c r="G1745" i="21" s="1"/>
  <c r="A1745" i="21"/>
  <c r="D1744" i="21"/>
  <c r="C1744" i="21"/>
  <c r="B1744" i="21"/>
  <c r="G1744" i="21" s="1"/>
  <c r="A1744" i="21"/>
  <c r="D1743" i="21"/>
  <c r="C1743" i="21"/>
  <c r="B1743" i="21"/>
  <c r="G1743" i="21" s="1"/>
  <c r="A1743" i="21"/>
  <c r="D1742" i="21"/>
  <c r="C1742" i="21"/>
  <c r="B1742" i="21"/>
  <c r="G1742" i="21" s="1"/>
  <c r="A1742" i="21"/>
  <c r="D1741" i="21"/>
  <c r="C1741" i="21"/>
  <c r="B1741" i="21"/>
  <c r="G1741" i="21" s="1"/>
  <c r="A1741" i="21"/>
  <c r="D1740" i="21"/>
  <c r="C1740" i="21"/>
  <c r="B1740" i="21"/>
  <c r="G1740" i="21" s="1"/>
  <c r="G1739" i="21" s="1"/>
  <c r="A1740" i="21"/>
  <c r="A1739" i="21"/>
  <c r="D1738" i="21"/>
  <c r="C1738" i="21"/>
  <c r="B1738" i="21"/>
  <c r="G1738" i="21" s="1"/>
  <c r="A1738" i="21"/>
  <c r="D1737" i="21"/>
  <c r="C1737" i="21"/>
  <c r="B1737" i="21"/>
  <c r="G1737" i="21" s="1"/>
  <c r="A1737" i="21"/>
  <c r="D1736" i="21"/>
  <c r="C1736" i="21"/>
  <c r="B1736" i="21"/>
  <c r="G1736" i="21" s="1"/>
  <c r="A1736" i="21"/>
  <c r="D1735" i="21"/>
  <c r="C1735" i="21"/>
  <c r="B1735" i="21"/>
  <c r="G1735" i="21" s="1"/>
  <c r="A1735" i="21"/>
  <c r="D1734" i="21"/>
  <c r="C1734" i="21"/>
  <c r="B1734" i="21"/>
  <c r="G1734" i="21" s="1"/>
  <c r="A1734" i="21"/>
  <c r="D1733" i="21"/>
  <c r="C1733" i="21"/>
  <c r="B1733" i="21"/>
  <c r="G1733" i="21" s="1"/>
  <c r="A1733" i="21"/>
  <c r="D1732" i="21"/>
  <c r="C1732" i="21"/>
  <c r="B1732" i="21"/>
  <c r="G1732" i="21" s="1"/>
  <c r="A1732" i="21"/>
  <c r="D1731" i="21"/>
  <c r="C1731" i="21"/>
  <c r="B1731" i="21"/>
  <c r="G1731" i="21" s="1"/>
  <c r="A1731" i="21"/>
  <c r="D1730" i="21"/>
  <c r="C1730" i="21"/>
  <c r="B1730" i="21"/>
  <c r="G1730" i="21" s="1"/>
  <c r="A1730" i="21"/>
  <c r="D1729" i="21"/>
  <c r="C1729" i="21"/>
  <c r="B1729" i="21"/>
  <c r="G1729" i="21" s="1"/>
  <c r="A1729" i="21"/>
  <c r="D1728" i="21"/>
  <c r="C1728" i="21"/>
  <c r="B1728" i="21"/>
  <c r="G1728" i="21" s="1"/>
  <c r="A1728" i="21"/>
  <c r="D1727" i="21"/>
  <c r="C1727" i="21"/>
  <c r="B1727" i="21"/>
  <c r="G1727" i="21" s="1"/>
  <c r="A1727" i="21"/>
  <c r="D1726" i="21"/>
  <c r="C1726" i="21"/>
  <c r="B1726" i="21"/>
  <c r="G1726" i="21" s="1"/>
  <c r="A1726" i="21"/>
  <c r="D1725" i="21"/>
  <c r="C1725" i="21"/>
  <c r="B1725" i="21"/>
  <c r="G1725" i="21" s="1"/>
  <c r="A1725" i="21"/>
  <c r="D1724" i="21"/>
  <c r="C1724" i="21"/>
  <c r="B1724" i="21"/>
  <c r="G1724" i="21" s="1"/>
  <c r="G1723" i="21" s="1"/>
  <c r="A1724" i="21"/>
  <c r="A1723" i="21"/>
  <c r="D1722" i="21"/>
  <c r="C1722" i="21"/>
  <c r="B1722" i="21"/>
  <c r="G1722" i="21" s="1"/>
  <c r="A1722" i="21"/>
  <c r="D1721" i="21"/>
  <c r="C1721" i="21"/>
  <c r="B1721" i="21"/>
  <c r="G1721" i="21" s="1"/>
  <c r="A1721" i="21"/>
  <c r="D1720" i="21"/>
  <c r="C1720" i="21"/>
  <c r="B1720" i="21"/>
  <c r="G1720" i="21" s="1"/>
  <c r="A1720" i="21"/>
  <c r="D1719" i="21"/>
  <c r="C1719" i="21"/>
  <c r="B1719" i="21"/>
  <c r="G1719" i="21" s="1"/>
  <c r="A1719" i="21"/>
  <c r="D1718" i="21"/>
  <c r="C1718" i="21"/>
  <c r="B1718" i="21"/>
  <c r="G1718" i="21" s="1"/>
  <c r="A1718" i="21"/>
  <c r="D1717" i="21"/>
  <c r="C1717" i="21"/>
  <c r="B1717" i="21"/>
  <c r="G1717" i="21" s="1"/>
  <c r="A1717" i="21"/>
  <c r="D1716" i="21"/>
  <c r="C1716" i="21"/>
  <c r="B1716" i="21"/>
  <c r="G1716" i="21" s="1"/>
  <c r="A1716" i="21"/>
  <c r="D1715" i="21"/>
  <c r="C1715" i="21"/>
  <c r="B1715" i="21"/>
  <c r="G1715" i="21" s="1"/>
  <c r="A1715" i="21"/>
  <c r="D1714" i="21"/>
  <c r="C1714" i="21"/>
  <c r="B1714" i="21"/>
  <c r="G1714" i="21" s="1"/>
  <c r="A1714" i="21"/>
  <c r="D1713" i="21"/>
  <c r="C1713" i="21"/>
  <c r="B1713" i="21"/>
  <c r="G1713" i="21" s="1"/>
  <c r="A1713" i="21"/>
  <c r="D1712" i="21"/>
  <c r="C1712" i="21"/>
  <c r="B1712" i="21"/>
  <c r="G1712" i="21" s="1"/>
  <c r="A1712" i="21"/>
  <c r="D1711" i="21"/>
  <c r="C1711" i="21"/>
  <c r="B1711" i="21"/>
  <c r="G1711" i="21" s="1"/>
  <c r="A1711" i="21"/>
  <c r="D1710" i="21"/>
  <c r="C1710" i="21"/>
  <c r="B1710" i="21"/>
  <c r="G1710" i="21" s="1"/>
  <c r="A1710" i="21"/>
  <c r="D1709" i="21"/>
  <c r="C1709" i="21"/>
  <c r="B1709" i="21"/>
  <c r="G1709" i="21" s="1"/>
  <c r="A1709" i="21"/>
  <c r="D1708" i="21"/>
  <c r="C1708" i="21"/>
  <c r="B1708" i="21"/>
  <c r="G1708" i="21" s="1"/>
  <c r="G1707" i="21" s="1"/>
  <c r="A1708" i="21"/>
  <c r="A1707" i="21"/>
  <c r="D1706" i="21"/>
  <c r="C1706" i="21"/>
  <c r="B1706" i="21"/>
  <c r="G1706" i="21" s="1"/>
  <c r="A1706" i="21"/>
  <c r="D1705" i="21"/>
  <c r="C1705" i="21"/>
  <c r="B1705" i="21"/>
  <c r="G1705" i="21" s="1"/>
  <c r="A1705" i="21"/>
  <c r="D1704" i="21"/>
  <c r="C1704" i="21"/>
  <c r="B1704" i="21"/>
  <c r="G1704" i="21" s="1"/>
  <c r="A1704" i="21"/>
  <c r="D1703" i="21"/>
  <c r="C1703" i="21"/>
  <c r="B1703" i="21"/>
  <c r="A1703" i="21"/>
  <c r="D1702" i="21"/>
  <c r="C1702" i="21"/>
  <c r="B1702" i="21"/>
  <c r="G1702" i="21" s="1"/>
  <c r="A1702" i="21"/>
  <c r="D1701" i="21"/>
  <c r="C1701" i="21"/>
  <c r="B1701" i="21"/>
  <c r="G1701" i="21" s="1"/>
  <c r="A1701" i="21"/>
  <c r="D1700" i="21"/>
  <c r="C1700" i="21"/>
  <c r="B1700" i="21"/>
  <c r="G1700" i="21" s="1"/>
  <c r="A1700" i="21"/>
  <c r="D1699" i="21"/>
  <c r="C1699" i="21"/>
  <c r="B1699" i="21"/>
  <c r="G1699" i="21" s="1"/>
  <c r="A1699" i="21"/>
  <c r="D1698" i="21"/>
  <c r="C1698" i="21"/>
  <c r="B1698" i="21"/>
  <c r="G1698" i="21" s="1"/>
  <c r="A1698" i="21"/>
  <c r="D1697" i="21"/>
  <c r="C1697" i="21"/>
  <c r="B1697" i="21"/>
  <c r="G1697" i="21" s="1"/>
  <c r="A1697" i="21"/>
  <c r="D1696" i="21"/>
  <c r="C1696" i="21"/>
  <c r="B1696" i="21"/>
  <c r="G1696" i="21" s="1"/>
  <c r="A1696" i="21"/>
  <c r="D1695" i="21"/>
  <c r="C1695" i="21"/>
  <c r="B1695" i="21"/>
  <c r="G1695" i="21" s="1"/>
  <c r="A1695" i="21"/>
  <c r="D1694" i="21"/>
  <c r="C1694" i="21"/>
  <c r="B1694" i="21"/>
  <c r="G1694" i="21" s="1"/>
  <c r="A1694" i="21"/>
  <c r="D1693" i="21"/>
  <c r="C1693" i="21"/>
  <c r="B1693" i="21"/>
  <c r="G1693" i="21" s="1"/>
  <c r="A1693" i="21"/>
  <c r="D1692" i="21"/>
  <c r="C1692" i="21"/>
  <c r="B1692" i="21"/>
  <c r="G1692" i="21" s="1"/>
  <c r="G1691" i="21" s="1"/>
  <c r="G1690" i="21" s="1"/>
  <c r="A1692" i="21"/>
  <c r="D1689" i="21"/>
  <c r="C1689" i="21"/>
  <c r="B1689" i="21"/>
  <c r="G1689" i="21" s="1"/>
  <c r="A1689" i="21"/>
  <c r="D1688" i="21"/>
  <c r="C1688" i="21"/>
  <c r="B1688" i="21"/>
  <c r="A1688" i="21"/>
  <c r="D1687" i="21"/>
  <c r="C1687" i="21"/>
  <c r="B1687" i="21"/>
  <c r="G1687" i="21" s="1"/>
  <c r="A1687" i="21"/>
  <c r="D1686" i="21"/>
  <c r="C1686" i="21"/>
  <c r="B1686" i="21"/>
  <c r="G1686" i="21" s="1"/>
  <c r="A1686" i="21"/>
  <c r="D1685" i="21"/>
  <c r="C1685" i="21"/>
  <c r="B1685" i="21"/>
  <c r="G1685" i="21" s="1"/>
  <c r="A1685" i="21"/>
  <c r="D1684" i="21"/>
  <c r="C1684" i="21"/>
  <c r="B1684" i="21"/>
  <c r="G1684" i="21" s="1"/>
  <c r="A1684" i="21"/>
  <c r="D1683" i="21"/>
  <c r="C1683" i="21"/>
  <c r="B1683" i="21"/>
  <c r="G1683" i="21" s="1"/>
  <c r="A1683" i="21"/>
  <c r="D1682" i="21"/>
  <c r="C1682" i="21"/>
  <c r="B1682" i="21"/>
  <c r="G1682" i="21" s="1"/>
  <c r="A1682" i="21"/>
  <c r="D1681" i="21"/>
  <c r="C1681" i="21"/>
  <c r="B1681" i="21"/>
  <c r="G1681" i="21" s="1"/>
  <c r="A1681" i="21"/>
  <c r="D1680" i="21"/>
  <c r="C1680" i="21"/>
  <c r="B1680" i="21"/>
  <c r="G1680" i="21" s="1"/>
  <c r="G1679" i="21" s="1"/>
  <c r="A1680" i="21"/>
  <c r="A1679" i="21"/>
  <c r="D1678" i="21"/>
  <c r="C1678" i="21"/>
  <c r="B1678" i="21"/>
  <c r="G1678" i="21" s="1"/>
  <c r="A1678" i="21"/>
  <c r="D1677" i="21"/>
  <c r="C1677" i="21"/>
  <c r="B1677" i="21"/>
  <c r="G1677" i="21" s="1"/>
  <c r="A1677" i="21"/>
  <c r="D1676" i="21"/>
  <c r="C1676" i="21"/>
  <c r="B1676" i="21"/>
  <c r="G1676" i="21" s="1"/>
  <c r="A1676" i="21"/>
  <c r="D1675" i="21"/>
  <c r="C1675" i="21"/>
  <c r="B1675" i="21"/>
  <c r="G1675" i="21" s="1"/>
  <c r="A1675" i="21"/>
  <c r="D1674" i="21"/>
  <c r="C1674" i="21"/>
  <c r="B1674" i="21"/>
  <c r="G1674" i="21" s="1"/>
  <c r="A1674" i="21"/>
  <c r="D1673" i="21"/>
  <c r="C1673" i="21"/>
  <c r="B1673" i="21"/>
  <c r="G1673" i="21" s="1"/>
  <c r="A1673" i="21"/>
  <c r="D1672" i="21"/>
  <c r="C1672" i="21"/>
  <c r="B1672" i="21"/>
  <c r="G1672" i="21" s="1"/>
  <c r="A1672" i="21"/>
  <c r="D1671" i="21"/>
  <c r="C1671" i="21"/>
  <c r="B1671" i="21"/>
  <c r="G1671" i="21" s="1"/>
  <c r="A1671" i="21"/>
  <c r="D1670" i="21"/>
  <c r="C1670" i="21"/>
  <c r="B1670" i="21"/>
  <c r="G1670" i="21" s="1"/>
  <c r="A1670" i="21"/>
  <c r="D1669" i="21"/>
  <c r="C1669" i="21"/>
  <c r="B1669" i="21"/>
  <c r="G1669" i="21" s="1"/>
  <c r="A1669" i="21"/>
  <c r="D1668" i="21"/>
  <c r="C1668" i="21"/>
  <c r="B1668" i="21"/>
  <c r="G1668" i="21" s="1"/>
  <c r="A1668" i="21"/>
  <c r="D1667" i="21"/>
  <c r="C1667" i="21"/>
  <c r="B1667" i="21"/>
  <c r="G1667" i="21" s="1"/>
  <c r="A1667" i="21"/>
  <c r="D1666" i="21"/>
  <c r="C1666" i="21"/>
  <c r="B1666" i="21"/>
  <c r="G1666" i="21" s="1"/>
  <c r="A1666" i="21"/>
  <c r="D1665" i="21"/>
  <c r="C1665" i="21"/>
  <c r="B1665" i="21"/>
  <c r="G1665" i="21" s="1"/>
  <c r="A1665" i="21"/>
  <c r="D1664" i="21"/>
  <c r="C1664" i="21"/>
  <c r="B1664" i="21"/>
  <c r="G1664" i="21" s="1"/>
  <c r="G1663" i="21" s="1"/>
  <c r="A1664" i="21"/>
  <c r="A1663" i="21"/>
  <c r="D1662" i="21"/>
  <c r="C1662" i="21"/>
  <c r="B1662" i="21"/>
  <c r="G1662" i="21" s="1"/>
  <c r="A1662" i="21"/>
  <c r="D1661" i="21"/>
  <c r="C1661" i="21"/>
  <c r="B1661" i="21"/>
  <c r="G1661" i="21" s="1"/>
  <c r="A1661" i="21"/>
  <c r="D1660" i="21"/>
  <c r="C1660" i="21"/>
  <c r="B1660" i="21"/>
  <c r="G1660" i="21" s="1"/>
  <c r="A1660" i="21"/>
  <c r="D1659" i="21"/>
  <c r="C1659" i="21"/>
  <c r="B1659" i="21"/>
  <c r="G1659" i="21" s="1"/>
  <c r="A1659" i="21"/>
  <c r="D1658" i="21"/>
  <c r="C1658" i="21"/>
  <c r="B1658" i="21"/>
  <c r="G1658" i="21" s="1"/>
  <c r="A1658" i="21"/>
  <c r="D1657" i="21"/>
  <c r="C1657" i="21"/>
  <c r="B1657" i="21"/>
  <c r="G1657" i="21" s="1"/>
  <c r="A1657" i="21"/>
  <c r="D1656" i="21"/>
  <c r="C1656" i="21"/>
  <c r="B1656" i="21"/>
  <c r="G1656" i="21" s="1"/>
  <c r="A1656" i="21"/>
  <c r="D1655" i="21"/>
  <c r="C1655" i="21"/>
  <c r="B1655" i="21"/>
  <c r="G1655" i="21" s="1"/>
  <c r="A1655" i="21"/>
  <c r="D1654" i="21"/>
  <c r="C1654" i="21"/>
  <c r="B1654" i="21"/>
  <c r="G1654" i="21" s="1"/>
  <c r="A1654" i="21"/>
  <c r="D1653" i="21"/>
  <c r="C1653" i="21"/>
  <c r="B1653" i="21"/>
  <c r="G1653" i="21" s="1"/>
  <c r="A1653" i="21"/>
  <c r="D1652" i="21"/>
  <c r="C1652" i="21"/>
  <c r="B1652" i="21"/>
  <c r="G1652" i="21" s="1"/>
  <c r="A1652" i="21"/>
  <c r="D1651" i="21"/>
  <c r="C1651" i="21"/>
  <c r="B1651" i="21"/>
  <c r="G1651" i="21" s="1"/>
  <c r="A1651" i="21"/>
  <c r="D1650" i="21"/>
  <c r="C1650" i="21"/>
  <c r="B1650" i="21"/>
  <c r="G1650" i="21" s="1"/>
  <c r="A1650" i="21"/>
  <c r="D1649" i="21"/>
  <c r="C1649" i="21"/>
  <c r="B1649" i="21"/>
  <c r="G1649" i="21" s="1"/>
  <c r="A1649" i="21"/>
  <c r="D1648" i="21"/>
  <c r="C1648" i="21"/>
  <c r="B1648" i="21"/>
  <c r="G1648" i="21" s="1"/>
  <c r="G1647" i="21" s="1"/>
  <c r="A1648" i="21"/>
  <c r="A1647" i="21"/>
  <c r="D1646" i="21"/>
  <c r="C1646" i="21"/>
  <c r="B1646" i="21"/>
  <c r="G1646" i="21" s="1"/>
  <c r="A1646" i="21"/>
  <c r="D1645" i="21"/>
  <c r="C1645" i="21"/>
  <c r="B1645" i="21"/>
  <c r="G1645" i="21" s="1"/>
  <c r="A1645" i="21"/>
  <c r="D1644" i="21"/>
  <c r="C1644" i="21"/>
  <c r="B1644" i="21"/>
  <c r="G1644" i="21" s="1"/>
  <c r="A1644" i="21"/>
  <c r="D1643" i="21"/>
  <c r="C1643" i="21"/>
  <c r="B1643" i="21"/>
  <c r="G1643" i="21" s="1"/>
  <c r="A1643" i="21"/>
  <c r="D1642" i="21"/>
  <c r="C1642" i="21"/>
  <c r="B1642" i="21"/>
  <c r="G1642" i="21" s="1"/>
  <c r="A1642" i="21"/>
  <c r="D1641" i="21"/>
  <c r="C1641" i="21"/>
  <c r="B1641" i="21"/>
  <c r="G1641" i="21" s="1"/>
  <c r="A1641" i="21"/>
  <c r="D1640" i="21"/>
  <c r="C1640" i="21"/>
  <c r="B1640" i="21"/>
  <c r="G1640" i="21" s="1"/>
  <c r="A1640" i="21"/>
  <c r="D1639" i="21"/>
  <c r="C1639" i="21"/>
  <c r="B1639" i="21"/>
  <c r="G1639" i="21" s="1"/>
  <c r="A1639" i="21"/>
  <c r="D1638" i="21"/>
  <c r="C1638" i="21"/>
  <c r="B1638" i="21"/>
  <c r="G1638" i="21" s="1"/>
  <c r="A1638" i="21"/>
  <c r="D1637" i="21"/>
  <c r="C1637" i="21"/>
  <c r="B1637" i="21"/>
  <c r="G1637" i="21" s="1"/>
  <c r="A1637" i="21"/>
  <c r="D1636" i="21"/>
  <c r="C1636" i="21"/>
  <c r="B1636" i="21"/>
  <c r="G1636" i="21" s="1"/>
  <c r="A1636" i="21"/>
  <c r="D1635" i="21"/>
  <c r="C1635" i="21"/>
  <c r="B1635" i="21"/>
  <c r="G1635" i="21" s="1"/>
  <c r="A1635" i="21"/>
  <c r="D1634" i="21"/>
  <c r="C1634" i="21"/>
  <c r="B1634" i="21"/>
  <c r="G1634" i="21" s="1"/>
  <c r="A1634" i="21"/>
  <c r="D1633" i="21"/>
  <c r="C1633" i="21"/>
  <c r="B1633" i="21"/>
  <c r="G1633" i="21" s="1"/>
  <c r="A1633" i="21"/>
  <c r="D1632" i="21"/>
  <c r="C1632" i="21"/>
  <c r="B1632" i="21"/>
  <c r="G1632" i="21" s="1"/>
  <c r="G1631" i="21" s="1"/>
  <c r="G1630" i="21" s="1"/>
  <c r="A1632" i="21"/>
  <c r="D1629" i="21"/>
  <c r="C1629" i="21"/>
  <c r="B1629" i="21"/>
  <c r="G1629" i="21" s="1"/>
  <c r="A1629" i="21"/>
  <c r="D1628" i="21"/>
  <c r="C1628" i="21"/>
  <c r="B1628" i="21"/>
  <c r="G1628" i="21" s="1"/>
  <c r="A1628" i="21"/>
  <c r="D1627" i="21"/>
  <c r="C1627" i="21"/>
  <c r="B1627" i="21"/>
  <c r="G1627" i="21" s="1"/>
  <c r="A1627" i="21"/>
  <c r="D1626" i="21"/>
  <c r="C1626" i="21"/>
  <c r="B1626" i="21"/>
  <c r="G1626" i="21" s="1"/>
  <c r="A1626" i="21"/>
  <c r="D1625" i="21"/>
  <c r="C1625" i="21"/>
  <c r="B1625" i="21"/>
  <c r="G1625" i="21" s="1"/>
  <c r="A1625" i="21"/>
  <c r="D1624" i="21"/>
  <c r="C1624" i="21"/>
  <c r="B1624" i="21"/>
  <c r="G1624" i="21" s="1"/>
  <c r="A1624" i="21"/>
  <c r="D1623" i="21"/>
  <c r="C1623" i="21"/>
  <c r="B1623" i="21"/>
  <c r="G1623" i="21" s="1"/>
  <c r="A1623" i="21"/>
  <c r="D1622" i="21"/>
  <c r="C1622" i="21"/>
  <c r="B1622" i="21"/>
  <c r="G1622" i="21" s="1"/>
  <c r="A1622" i="21"/>
  <c r="D1621" i="21"/>
  <c r="C1621" i="21"/>
  <c r="B1621" i="21"/>
  <c r="G1621" i="21" s="1"/>
  <c r="A1621" i="21"/>
  <c r="D1620" i="21"/>
  <c r="C1620" i="21"/>
  <c r="B1620" i="21"/>
  <c r="G1620" i="21" s="1"/>
  <c r="G1619" i="21" s="1"/>
  <c r="A1620" i="21"/>
  <c r="A1619" i="21"/>
  <c r="D1618" i="21"/>
  <c r="C1618" i="21"/>
  <c r="B1618" i="21"/>
  <c r="G1618" i="21" s="1"/>
  <c r="A1618" i="21"/>
  <c r="D1617" i="21"/>
  <c r="C1617" i="21"/>
  <c r="B1617" i="21"/>
  <c r="G1617" i="21" s="1"/>
  <c r="A1617" i="21"/>
  <c r="D1616" i="21"/>
  <c r="C1616" i="21"/>
  <c r="B1616" i="21"/>
  <c r="G1616" i="21" s="1"/>
  <c r="A1616" i="21"/>
  <c r="D1615" i="21"/>
  <c r="C1615" i="21"/>
  <c r="B1615" i="21"/>
  <c r="G1615" i="21" s="1"/>
  <c r="A1615" i="21"/>
  <c r="D1614" i="21"/>
  <c r="C1614" i="21"/>
  <c r="B1614" i="21"/>
  <c r="G1614" i="21" s="1"/>
  <c r="A1614" i="21"/>
  <c r="D1613" i="21"/>
  <c r="C1613" i="21"/>
  <c r="B1613" i="21"/>
  <c r="G1613" i="21" s="1"/>
  <c r="A1613" i="21"/>
  <c r="D1612" i="21"/>
  <c r="C1612" i="21"/>
  <c r="B1612" i="21"/>
  <c r="G1612" i="21" s="1"/>
  <c r="A1612" i="21"/>
  <c r="D1611" i="21"/>
  <c r="C1611" i="21"/>
  <c r="B1611" i="21"/>
  <c r="G1611" i="21" s="1"/>
  <c r="A1611" i="21"/>
  <c r="D1610" i="21"/>
  <c r="C1610" i="21"/>
  <c r="B1610" i="21"/>
  <c r="G1610" i="21" s="1"/>
  <c r="A1610" i="21"/>
  <c r="D1609" i="21"/>
  <c r="C1609" i="21"/>
  <c r="B1609" i="21"/>
  <c r="G1609" i="21" s="1"/>
  <c r="A1609" i="21"/>
  <c r="D1608" i="21"/>
  <c r="C1608" i="21"/>
  <c r="B1608" i="21"/>
  <c r="G1608" i="21" s="1"/>
  <c r="A1608" i="21"/>
  <c r="D1607" i="21"/>
  <c r="C1607" i="21"/>
  <c r="B1607" i="21"/>
  <c r="G1607" i="21" s="1"/>
  <c r="A1607" i="21"/>
  <c r="D1606" i="21"/>
  <c r="C1606" i="21"/>
  <c r="B1606" i="21"/>
  <c r="G1606" i="21" s="1"/>
  <c r="A1606" i="21"/>
  <c r="D1605" i="21"/>
  <c r="C1605" i="21"/>
  <c r="B1605" i="21"/>
  <c r="G1605" i="21" s="1"/>
  <c r="A1605" i="21"/>
  <c r="D1604" i="21"/>
  <c r="C1604" i="21"/>
  <c r="B1604" i="21"/>
  <c r="G1604" i="21" s="1"/>
  <c r="G1603" i="21" s="1"/>
  <c r="A1604" i="21"/>
  <c r="A1603" i="21"/>
  <c r="D1602" i="21"/>
  <c r="C1602" i="21"/>
  <c r="B1602" i="21"/>
  <c r="G1602" i="21" s="1"/>
  <c r="A1602" i="21"/>
  <c r="D1601" i="21"/>
  <c r="C1601" i="21"/>
  <c r="B1601" i="21"/>
  <c r="G1601" i="21" s="1"/>
  <c r="A1601" i="21"/>
  <c r="D1600" i="21"/>
  <c r="C1600" i="21"/>
  <c r="B1600" i="21"/>
  <c r="G1600" i="21" s="1"/>
  <c r="A1600" i="21"/>
  <c r="D1599" i="21"/>
  <c r="C1599" i="21"/>
  <c r="B1599" i="21"/>
  <c r="G1599" i="21" s="1"/>
  <c r="A1599" i="21"/>
  <c r="D1598" i="21"/>
  <c r="C1598" i="21"/>
  <c r="B1598" i="21"/>
  <c r="G1598" i="21" s="1"/>
  <c r="A1598" i="21"/>
  <c r="D1597" i="21"/>
  <c r="C1597" i="21"/>
  <c r="B1597" i="21"/>
  <c r="G1597" i="21" s="1"/>
  <c r="A1597" i="21"/>
  <c r="D1596" i="21"/>
  <c r="C1596" i="21"/>
  <c r="B1596" i="21"/>
  <c r="G1596" i="21" s="1"/>
  <c r="A1596" i="21"/>
  <c r="D1595" i="21"/>
  <c r="C1595" i="21"/>
  <c r="B1595" i="21"/>
  <c r="G1595" i="21" s="1"/>
  <c r="A1595" i="21"/>
  <c r="D1594" i="21"/>
  <c r="C1594" i="21"/>
  <c r="B1594" i="21"/>
  <c r="G1594" i="21" s="1"/>
  <c r="A1594" i="21"/>
  <c r="D1593" i="21"/>
  <c r="C1593" i="21"/>
  <c r="B1593" i="21"/>
  <c r="G1593" i="21" s="1"/>
  <c r="A1593" i="21"/>
  <c r="D1592" i="21"/>
  <c r="C1592" i="21"/>
  <c r="B1592" i="21"/>
  <c r="G1592" i="21" s="1"/>
  <c r="A1592" i="21"/>
  <c r="D1591" i="21"/>
  <c r="C1591" i="21"/>
  <c r="B1591" i="21"/>
  <c r="G1591" i="21" s="1"/>
  <c r="A1591" i="21"/>
  <c r="D1590" i="21"/>
  <c r="C1590" i="21"/>
  <c r="B1590" i="21"/>
  <c r="G1590" i="21" s="1"/>
  <c r="A1590" i="21"/>
  <c r="D1589" i="21"/>
  <c r="C1589" i="21"/>
  <c r="B1589" i="21"/>
  <c r="G1589" i="21" s="1"/>
  <c r="A1589" i="21"/>
  <c r="D1588" i="21"/>
  <c r="C1588" i="21"/>
  <c r="B1588" i="21"/>
  <c r="G1588" i="21" s="1"/>
  <c r="G1587" i="21" s="1"/>
  <c r="A1588" i="21"/>
  <c r="A1587" i="21"/>
  <c r="D1586" i="21"/>
  <c r="C1586" i="21"/>
  <c r="B1586" i="21"/>
  <c r="G1586" i="21" s="1"/>
  <c r="A1586" i="21"/>
  <c r="D1585" i="21"/>
  <c r="C1585" i="21"/>
  <c r="B1585" i="21"/>
  <c r="G1585" i="21" s="1"/>
  <c r="A1585" i="21"/>
  <c r="D1584" i="21"/>
  <c r="C1584" i="21"/>
  <c r="B1584" i="21"/>
  <c r="G1584" i="21" s="1"/>
  <c r="A1584" i="21"/>
  <c r="D1583" i="21"/>
  <c r="C1583" i="21"/>
  <c r="B1583" i="21"/>
  <c r="G1583" i="21" s="1"/>
  <c r="A1583" i="21"/>
  <c r="D1582" i="21"/>
  <c r="C1582" i="21"/>
  <c r="B1582" i="21"/>
  <c r="G1582" i="21" s="1"/>
  <c r="A1582" i="21"/>
  <c r="D1581" i="21"/>
  <c r="C1581" i="21"/>
  <c r="B1581" i="21"/>
  <c r="G1581" i="21" s="1"/>
  <c r="A1581" i="21"/>
  <c r="D1580" i="21"/>
  <c r="C1580" i="21"/>
  <c r="B1580" i="21"/>
  <c r="G1580" i="21" s="1"/>
  <c r="A1580" i="21"/>
  <c r="D1579" i="21"/>
  <c r="C1579" i="21"/>
  <c r="B1579" i="21"/>
  <c r="G1579" i="21" s="1"/>
  <c r="A1579" i="21"/>
  <c r="D1578" i="21"/>
  <c r="C1578" i="21"/>
  <c r="B1578" i="21"/>
  <c r="G1578" i="21" s="1"/>
  <c r="A1578" i="21"/>
  <c r="D1577" i="21"/>
  <c r="C1577" i="21"/>
  <c r="B1577" i="21"/>
  <c r="G1577" i="21" s="1"/>
  <c r="A1577" i="21"/>
  <c r="D1576" i="21"/>
  <c r="C1576" i="21"/>
  <c r="B1576" i="21"/>
  <c r="G1576" i="21" s="1"/>
  <c r="A1576" i="21"/>
  <c r="D1575" i="21"/>
  <c r="C1575" i="21"/>
  <c r="B1575" i="21"/>
  <c r="G1575" i="21" s="1"/>
  <c r="A1575" i="21"/>
  <c r="D1574" i="21"/>
  <c r="C1574" i="21"/>
  <c r="B1574" i="21"/>
  <c r="G1574" i="21" s="1"/>
  <c r="A1574" i="21"/>
  <c r="D1573" i="21"/>
  <c r="C1573" i="21"/>
  <c r="B1573" i="21"/>
  <c r="G1573" i="21" s="1"/>
  <c r="A1573" i="21"/>
  <c r="D1572" i="21"/>
  <c r="C1572" i="21"/>
  <c r="B1572" i="21"/>
  <c r="G1572" i="21" s="1"/>
  <c r="G1571" i="21" s="1"/>
  <c r="G1570" i="21" s="1"/>
  <c r="A1572" i="21"/>
  <c r="D1569" i="21"/>
  <c r="C1569" i="21"/>
  <c r="B1569" i="21"/>
  <c r="G1569" i="21" s="1"/>
  <c r="A1569" i="21"/>
  <c r="D1568" i="21"/>
  <c r="C1568" i="21"/>
  <c r="B1568" i="21"/>
  <c r="G1568" i="21" s="1"/>
  <c r="A1568" i="21"/>
  <c r="D1567" i="21"/>
  <c r="C1567" i="21"/>
  <c r="B1567" i="21"/>
  <c r="G1567" i="21" s="1"/>
  <c r="A1567" i="21"/>
  <c r="D1566" i="21"/>
  <c r="C1566" i="21"/>
  <c r="B1566" i="21"/>
  <c r="G1566" i="21" s="1"/>
  <c r="A1566" i="21"/>
  <c r="D1565" i="21"/>
  <c r="C1565" i="21"/>
  <c r="B1565" i="21"/>
  <c r="G1565" i="21" s="1"/>
  <c r="A1565" i="21"/>
  <c r="D1564" i="21"/>
  <c r="C1564" i="21"/>
  <c r="B1564" i="21"/>
  <c r="G1564" i="21" s="1"/>
  <c r="A1564" i="21"/>
  <c r="D1563" i="21"/>
  <c r="C1563" i="21"/>
  <c r="B1563" i="21"/>
  <c r="G1563" i="21" s="1"/>
  <c r="A1563" i="21"/>
  <c r="D1562" i="21"/>
  <c r="C1562" i="21"/>
  <c r="B1562" i="21"/>
  <c r="G1562" i="21" s="1"/>
  <c r="A1562" i="21"/>
  <c r="D1561" i="21"/>
  <c r="C1561" i="21"/>
  <c r="B1561" i="21"/>
  <c r="G1561" i="21" s="1"/>
  <c r="A1561" i="21"/>
  <c r="D1560" i="21"/>
  <c r="C1560" i="21"/>
  <c r="B1560" i="21"/>
  <c r="G1560" i="21" s="1"/>
  <c r="G1559" i="21" s="1"/>
  <c r="A1560" i="21"/>
  <c r="A1559" i="21"/>
  <c r="D1558" i="21"/>
  <c r="C1558" i="21"/>
  <c r="B1558" i="21"/>
  <c r="G1558" i="21" s="1"/>
  <c r="A1558" i="21"/>
  <c r="D1557" i="21"/>
  <c r="C1557" i="21"/>
  <c r="B1557" i="21"/>
  <c r="G1557" i="21" s="1"/>
  <c r="A1557" i="21"/>
  <c r="D1556" i="21"/>
  <c r="C1556" i="21"/>
  <c r="B1556" i="21"/>
  <c r="G1556" i="21" s="1"/>
  <c r="A1556" i="21"/>
  <c r="D1555" i="21"/>
  <c r="C1555" i="21"/>
  <c r="B1555" i="21"/>
  <c r="G1555" i="21" s="1"/>
  <c r="A1555" i="21"/>
  <c r="D1554" i="21"/>
  <c r="C1554" i="21"/>
  <c r="B1554" i="21"/>
  <c r="A1554" i="21"/>
  <c r="D1553" i="21"/>
  <c r="C1553" i="21"/>
  <c r="B1553" i="21"/>
  <c r="G1553" i="21" s="1"/>
  <c r="A1553" i="21"/>
  <c r="D1552" i="21"/>
  <c r="C1552" i="21"/>
  <c r="B1552" i="21"/>
  <c r="G1552" i="21" s="1"/>
  <c r="A1552" i="21"/>
  <c r="D1551" i="21"/>
  <c r="C1551" i="21"/>
  <c r="B1551" i="21"/>
  <c r="G1551" i="21" s="1"/>
  <c r="A1551" i="21"/>
  <c r="D1550" i="21"/>
  <c r="C1550" i="21"/>
  <c r="B1550" i="21"/>
  <c r="G1550" i="21" s="1"/>
  <c r="A1550" i="21"/>
  <c r="D1549" i="21"/>
  <c r="C1549" i="21"/>
  <c r="B1549" i="21"/>
  <c r="G1549" i="21" s="1"/>
  <c r="A1549" i="21"/>
  <c r="D1548" i="21"/>
  <c r="C1548" i="21"/>
  <c r="B1548" i="21"/>
  <c r="G1548" i="21" s="1"/>
  <c r="A1548" i="21"/>
  <c r="D1547" i="21"/>
  <c r="C1547" i="21"/>
  <c r="B1547" i="21"/>
  <c r="G1547" i="21" s="1"/>
  <c r="A1547" i="21"/>
  <c r="D1546" i="21"/>
  <c r="C1546" i="21"/>
  <c r="B1546" i="21"/>
  <c r="G1546" i="21" s="1"/>
  <c r="A1546" i="21"/>
  <c r="D1545" i="21"/>
  <c r="C1545" i="21"/>
  <c r="B1545" i="21"/>
  <c r="G1545" i="21" s="1"/>
  <c r="A1545" i="21"/>
  <c r="D1544" i="21"/>
  <c r="C1544" i="21"/>
  <c r="B1544" i="21"/>
  <c r="G1544" i="21" s="1"/>
  <c r="G1543" i="21" s="1"/>
  <c r="A1544" i="21"/>
  <c r="A1543" i="21"/>
  <c r="D1542" i="21"/>
  <c r="C1542" i="21"/>
  <c r="B1542" i="21"/>
  <c r="G1542" i="21" s="1"/>
  <c r="A1542" i="21"/>
  <c r="D1541" i="21"/>
  <c r="C1541" i="21"/>
  <c r="B1541" i="21"/>
  <c r="G1541" i="21" s="1"/>
  <c r="A1541" i="21"/>
  <c r="D1540" i="21"/>
  <c r="C1540" i="21"/>
  <c r="B1540" i="21"/>
  <c r="G1540" i="21" s="1"/>
  <c r="A1540" i="21"/>
  <c r="D1539" i="21"/>
  <c r="C1539" i="21"/>
  <c r="B1539" i="21"/>
  <c r="G1539" i="21" s="1"/>
  <c r="A1539" i="21"/>
  <c r="D1538" i="21"/>
  <c r="C1538" i="21"/>
  <c r="B1538" i="21"/>
  <c r="G1538" i="21" s="1"/>
  <c r="A1538" i="21"/>
  <c r="D1537" i="21"/>
  <c r="C1537" i="21"/>
  <c r="B1537" i="21"/>
  <c r="G1537" i="21" s="1"/>
  <c r="A1537" i="21"/>
  <c r="D1536" i="21"/>
  <c r="C1536" i="21"/>
  <c r="B1536" i="21"/>
  <c r="G1536" i="21" s="1"/>
  <c r="A1536" i="21"/>
  <c r="D1535" i="21"/>
  <c r="C1535" i="21"/>
  <c r="B1535" i="21"/>
  <c r="G1535" i="21" s="1"/>
  <c r="A1535" i="21"/>
  <c r="D1534" i="21"/>
  <c r="C1534" i="21"/>
  <c r="B1534" i="21"/>
  <c r="G1534" i="21" s="1"/>
  <c r="A1534" i="21"/>
  <c r="D1533" i="21"/>
  <c r="C1533" i="21"/>
  <c r="B1533" i="21"/>
  <c r="G1533" i="21" s="1"/>
  <c r="A1533" i="21"/>
  <c r="D1532" i="21"/>
  <c r="C1532" i="21"/>
  <c r="B1532" i="21"/>
  <c r="G1532" i="21" s="1"/>
  <c r="A1532" i="21"/>
  <c r="D1531" i="21"/>
  <c r="C1531" i="21"/>
  <c r="B1531" i="21"/>
  <c r="G1531" i="21" s="1"/>
  <c r="A1531" i="21"/>
  <c r="D1530" i="21"/>
  <c r="C1530" i="21"/>
  <c r="B1530" i="21"/>
  <c r="G1530" i="21" s="1"/>
  <c r="A1530" i="21"/>
  <c r="D1529" i="21"/>
  <c r="C1529" i="21"/>
  <c r="B1529" i="21"/>
  <c r="G1529" i="21" s="1"/>
  <c r="A1529" i="21"/>
  <c r="D1528" i="21"/>
  <c r="C1528" i="21"/>
  <c r="B1528" i="21"/>
  <c r="G1528" i="21" s="1"/>
  <c r="G1527" i="21" s="1"/>
  <c r="A1528" i="21"/>
  <c r="A1527" i="21"/>
  <c r="D1526" i="21"/>
  <c r="C1526" i="21"/>
  <c r="B1526" i="21"/>
  <c r="G1526" i="21" s="1"/>
  <c r="A1526" i="21"/>
  <c r="D1525" i="21"/>
  <c r="C1525" i="21"/>
  <c r="B1525" i="21"/>
  <c r="G1525" i="21" s="1"/>
  <c r="A1525" i="21"/>
  <c r="D1524" i="21"/>
  <c r="C1524" i="21"/>
  <c r="B1524" i="21"/>
  <c r="G1524" i="21" s="1"/>
  <c r="A1524" i="21"/>
  <c r="D1523" i="21"/>
  <c r="C1523" i="21"/>
  <c r="B1523" i="21"/>
  <c r="G1523" i="21" s="1"/>
  <c r="A1523" i="21"/>
  <c r="D1522" i="21"/>
  <c r="C1522" i="21"/>
  <c r="B1522" i="21"/>
  <c r="G1522" i="21" s="1"/>
  <c r="A1522" i="21"/>
  <c r="D1521" i="21"/>
  <c r="C1521" i="21"/>
  <c r="B1521" i="21"/>
  <c r="G1521" i="21" s="1"/>
  <c r="A1521" i="21"/>
  <c r="D1520" i="21"/>
  <c r="C1520" i="21"/>
  <c r="B1520" i="21"/>
  <c r="G1520" i="21" s="1"/>
  <c r="A1520" i="21"/>
  <c r="D1519" i="21"/>
  <c r="C1519" i="21"/>
  <c r="B1519" i="21"/>
  <c r="G1519" i="21" s="1"/>
  <c r="A1519" i="21"/>
  <c r="D1518" i="21"/>
  <c r="C1518" i="21"/>
  <c r="B1518" i="21"/>
  <c r="G1518" i="21" s="1"/>
  <c r="A1518" i="21"/>
  <c r="D1517" i="21"/>
  <c r="C1517" i="21"/>
  <c r="B1517" i="21"/>
  <c r="G1517" i="21" s="1"/>
  <c r="A1517" i="21"/>
  <c r="D1516" i="21"/>
  <c r="C1516" i="21"/>
  <c r="B1516" i="21"/>
  <c r="G1516" i="21" s="1"/>
  <c r="A1516" i="21"/>
  <c r="D1515" i="21"/>
  <c r="C1515" i="21"/>
  <c r="B1515" i="21"/>
  <c r="G1515" i="21" s="1"/>
  <c r="A1515" i="21"/>
  <c r="D1514" i="21"/>
  <c r="C1514" i="21"/>
  <c r="B1514" i="21"/>
  <c r="G1514" i="21" s="1"/>
  <c r="A1514" i="21"/>
  <c r="D1513" i="21"/>
  <c r="C1513" i="21"/>
  <c r="B1513" i="21"/>
  <c r="G1513" i="21" s="1"/>
  <c r="A1513" i="21"/>
  <c r="D1512" i="21"/>
  <c r="C1512" i="21"/>
  <c r="B1512" i="21"/>
  <c r="G1512" i="21" s="1"/>
  <c r="G1511" i="21" s="1"/>
  <c r="G1510" i="21" s="1"/>
  <c r="G1509" i="21" s="1"/>
  <c r="A1512" i="21"/>
  <c r="D1508" i="21"/>
  <c r="C1508" i="21"/>
  <c r="B1508" i="21"/>
  <c r="G1508" i="21" s="1"/>
  <c r="A1508" i="21"/>
  <c r="D1507" i="21"/>
  <c r="C1507" i="21"/>
  <c r="B1507" i="21"/>
  <c r="G1507" i="21" s="1"/>
  <c r="A1507" i="21"/>
  <c r="D1506" i="21"/>
  <c r="C1506" i="21"/>
  <c r="B1506" i="21"/>
  <c r="G1506" i="21" s="1"/>
  <c r="A1506" i="21"/>
  <c r="D1505" i="21"/>
  <c r="C1505" i="21"/>
  <c r="B1505" i="21"/>
  <c r="G1505" i="21" s="1"/>
  <c r="A1505" i="21"/>
  <c r="D1504" i="21"/>
  <c r="C1504" i="21"/>
  <c r="B1504" i="21"/>
  <c r="G1504" i="21" s="1"/>
  <c r="A1504" i="21"/>
  <c r="D1503" i="21"/>
  <c r="C1503" i="21"/>
  <c r="B1503" i="21"/>
  <c r="G1503" i="21" s="1"/>
  <c r="A1503" i="21"/>
  <c r="D1502" i="21"/>
  <c r="C1502" i="21"/>
  <c r="B1502" i="21"/>
  <c r="G1502" i="21" s="1"/>
  <c r="A1502" i="21"/>
  <c r="D1501" i="21"/>
  <c r="C1501" i="21"/>
  <c r="B1501" i="21"/>
  <c r="G1501" i="21" s="1"/>
  <c r="A1501" i="21"/>
  <c r="D1500" i="21"/>
  <c r="C1500" i="21"/>
  <c r="B1500" i="21"/>
  <c r="G1500" i="21" s="1"/>
  <c r="A1500" i="21"/>
  <c r="D1499" i="21"/>
  <c r="C1499" i="21"/>
  <c r="B1499" i="21"/>
  <c r="G1499" i="21" s="1"/>
  <c r="G1498" i="21" s="1"/>
  <c r="A1499" i="21"/>
  <c r="A1498" i="21"/>
  <c r="D1497" i="21"/>
  <c r="C1497" i="21"/>
  <c r="B1497" i="21"/>
  <c r="G1497" i="21" s="1"/>
  <c r="A1497" i="21"/>
  <c r="D1496" i="21"/>
  <c r="C1496" i="21"/>
  <c r="B1496" i="21"/>
  <c r="G1496" i="21" s="1"/>
  <c r="A1496" i="21"/>
  <c r="D1495" i="21"/>
  <c r="C1495" i="21"/>
  <c r="B1495" i="21"/>
  <c r="G1495" i="21" s="1"/>
  <c r="A1495" i="21"/>
  <c r="D1494" i="21"/>
  <c r="C1494" i="21"/>
  <c r="B1494" i="21"/>
  <c r="G1494" i="21" s="1"/>
  <c r="A1494" i="21"/>
  <c r="D1493" i="21"/>
  <c r="C1493" i="21"/>
  <c r="B1493" i="21"/>
  <c r="G1493" i="21" s="1"/>
  <c r="A1493" i="21"/>
  <c r="D1492" i="21"/>
  <c r="C1492" i="21"/>
  <c r="B1492" i="21"/>
  <c r="G1492" i="21" s="1"/>
  <c r="A1492" i="21"/>
  <c r="D1491" i="21"/>
  <c r="C1491" i="21"/>
  <c r="B1491" i="21"/>
  <c r="G1491" i="21" s="1"/>
  <c r="A1491" i="21"/>
  <c r="D1490" i="21"/>
  <c r="C1490" i="21"/>
  <c r="B1490" i="21"/>
  <c r="G1490" i="21" s="1"/>
  <c r="A1490" i="21"/>
  <c r="D1489" i="21"/>
  <c r="C1489" i="21"/>
  <c r="B1489" i="21"/>
  <c r="G1489" i="21" s="1"/>
  <c r="A1489" i="21"/>
  <c r="D1488" i="21"/>
  <c r="C1488" i="21"/>
  <c r="B1488" i="21"/>
  <c r="G1488" i="21" s="1"/>
  <c r="A1488" i="21"/>
  <c r="D1487" i="21"/>
  <c r="C1487" i="21"/>
  <c r="B1487" i="21"/>
  <c r="G1487" i="21" s="1"/>
  <c r="A1487" i="21"/>
  <c r="D1486" i="21"/>
  <c r="C1486" i="21"/>
  <c r="B1486" i="21"/>
  <c r="G1486" i="21" s="1"/>
  <c r="A1486" i="21"/>
  <c r="D1485" i="21"/>
  <c r="C1485" i="21"/>
  <c r="B1485" i="21"/>
  <c r="G1485" i="21" s="1"/>
  <c r="A1485" i="21"/>
  <c r="D1484" i="21"/>
  <c r="C1484" i="21"/>
  <c r="B1484" i="21"/>
  <c r="G1484" i="21" s="1"/>
  <c r="A1484" i="21"/>
  <c r="D1483" i="21"/>
  <c r="C1483" i="21"/>
  <c r="B1483" i="21"/>
  <c r="G1483" i="21" s="1"/>
  <c r="G1482" i="21" s="1"/>
  <c r="A1483" i="21"/>
  <c r="A1482" i="21"/>
  <c r="D1481" i="21"/>
  <c r="C1481" i="21"/>
  <c r="B1481" i="21"/>
  <c r="G1481" i="21" s="1"/>
  <c r="A1481" i="21"/>
  <c r="D1480" i="21"/>
  <c r="C1480" i="21"/>
  <c r="B1480" i="21"/>
  <c r="G1480" i="21" s="1"/>
  <c r="A1480" i="21"/>
  <c r="D1479" i="21"/>
  <c r="C1479" i="21"/>
  <c r="B1479" i="21"/>
  <c r="G1479" i="21" s="1"/>
  <c r="A1479" i="21"/>
  <c r="D1478" i="21"/>
  <c r="C1478" i="21"/>
  <c r="B1478" i="21"/>
  <c r="G1478" i="21" s="1"/>
  <c r="A1478" i="21"/>
  <c r="D1477" i="21"/>
  <c r="C1477" i="21"/>
  <c r="B1477" i="21"/>
  <c r="G1477" i="21" s="1"/>
  <c r="A1477" i="21"/>
  <c r="D1476" i="21"/>
  <c r="C1476" i="21"/>
  <c r="B1476" i="21"/>
  <c r="G1476" i="21" s="1"/>
  <c r="A1476" i="21"/>
  <c r="D1475" i="21"/>
  <c r="C1475" i="21"/>
  <c r="B1475" i="21"/>
  <c r="G1475" i="21" s="1"/>
  <c r="A1475" i="21"/>
  <c r="D1474" i="21"/>
  <c r="C1474" i="21"/>
  <c r="B1474" i="21"/>
  <c r="G1474" i="21" s="1"/>
  <c r="A1474" i="21"/>
  <c r="D1473" i="21"/>
  <c r="C1473" i="21"/>
  <c r="B1473" i="21"/>
  <c r="G1473" i="21" s="1"/>
  <c r="A1473" i="21"/>
  <c r="D1472" i="21"/>
  <c r="C1472" i="21"/>
  <c r="B1472" i="21"/>
  <c r="G1472" i="21" s="1"/>
  <c r="A1472" i="21"/>
  <c r="D1471" i="21"/>
  <c r="C1471" i="21"/>
  <c r="B1471" i="21"/>
  <c r="G1471" i="21" s="1"/>
  <c r="A1471" i="21"/>
  <c r="D1470" i="21"/>
  <c r="C1470" i="21"/>
  <c r="B1470" i="21"/>
  <c r="G1470" i="21" s="1"/>
  <c r="A1470" i="21"/>
  <c r="D1469" i="21"/>
  <c r="C1469" i="21"/>
  <c r="B1469" i="21"/>
  <c r="G1469" i="21" s="1"/>
  <c r="A1469" i="21"/>
  <c r="D1468" i="21"/>
  <c r="C1468" i="21"/>
  <c r="B1468" i="21"/>
  <c r="G1468" i="21" s="1"/>
  <c r="A1468" i="21"/>
  <c r="D1467" i="21"/>
  <c r="C1467" i="21"/>
  <c r="B1467" i="21"/>
  <c r="G1467" i="21" s="1"/>
  <c r="G1466" i="21" s="1"/>
  <c r="A1467" i="21"/>
  <c r="A1466" i="21"/>
  <c r="D1465" i="21"/>
  <c r="C1465" i="21"/>
  <c r="B1465" i="21"/>
  <c r="G1465" i="21" s="1"/>
  <c r="A1465" i="21"/>
  <c r="D1464" i="21"/>
  <c r="C1464" i="21"/>
  <c r="B1464" i="21"/>
  <c r="G1464" i="21" s="1"/>
  <c r="A1464" i="21"/>
  <c r="D1463" i="21"/>
  <c r="C1463" i="21"/>
  <c r="B1463" i="21"/>
  <c r="G1463" i="21" s="1"/>
  <c r="A1463" i="21"/>
  <c r="D1462" i="21"/>
  <c r="C1462" i="21"/>
  <c r="B1462" i="21"/>
  <c r="G1462" i="21" s="1"/>
  <c r="A1462" i="21"/>
  <c r="D1461" i="21"/>
  <c r="C1461" i="21"/>
  <c r="B1461" i="21"/>
  <c r="G1461" i="21" s="1"/>
  <c r="A1461" i="21"/>
  <c r="D1460" i="21"/>
  <c r="C1460" i="21"/>
  <c r="B1460" i="21"/>
  <c r="G1460" i="21" s="1"/>
  <c r="A1460" i="21"/>
  <c r="D1459" i="21"/>
  <c r="C1459" i="21"/>
  <c r="B1459" i="21"/>
  <c r="G1459" i="21" s="1"/>
  <c r="A1459" i="21"/>
  <c r="D1458" i="21"/>
  <c r="C1458" i="21"/>
  <c r="B1458" i="21"/>
  <c r="G1458" i="21" s="1"/>
  <c r="A1458" i="21"/>
  <c r="D1457" i="21"/>
  <c r="C1457" i="21"/>
  <c r="B1457" i="21"/>
  <c r="G1457" i="21" s="1"/>
  <c r="A1457" i="21"/>
  <c r="D1456" i="21"/>
  <c r="C1456" i="21"/>
  <c r="B1456" i="21"/>
  <c r="G1456" i="21" s="1"/>
  <c r="A1456" i="21"/>
  <c r="D1455" i="21"/>
  <c r="C1455" i="21"/>
  <c r="B1455" i="21"/>
  <c r="G1455" i="21" s="1"/>
  <c r="A1455" i="21"/>
  <c r="D1454" i="21"/>
  <c r="C1454" i="21"/>
  <c r="B1454" i="21"/>
  <c r="G1454" i="21" s="1"/>
  <c r="A1454" i="21"/>
  <c r="D1453" i="21"/>
  <c r="C1453" i="21"/>
  <c r="B1453" i="21"/>
  <c r="G1453" i="21" s="1"/>
  <c r="A1453" i="21"/>
  <c r="D1452" i="21"/>
  <c r="C1452" i="21"/>
  <c r="B1452" i="21"/>
  <c r="G1452" i="21" s="1"/>
  <c r="A1452" i="21"/>
  <c r="D1451" i="21"/>
  <c r="C1451" i="21"/>
  <c r="B1451" i="21"/>
  <c r="G1451" i="21" s="1"/>
  <c r="G1450" i="21" s="1"/>
  <c r="G1449" i="21" s="1"/>
  <c r="A1451" i="21"/>
  <c r="D1448" i="21"/>
  <c r="C1448" i="21"/>
  <c r="B1448" i="21"/>
  <c r="G1448" i="21" s="1"/>
  <c r="A1448" i="21"/>
  <c r="D1447" i="21"/>
  <c r="C1447" i="21"/>
  <c r="B1447" i="21"/>
  <c r="G1447" i="21" s="1"/>
  <c r="A1447" i="21"/>
  <c r="D1446" i="21"/>
  <c r="C1446" i="21"/>
  <c r="B1446" i="21"/>
  <c r="G1446" i="21" s="1"/>
  <c r="A1446" i="21"/>
  <c r="D1445" i="21"/>
  <c r="C1445" i="21"/>
  <c r="B1445" i="21"/>
  <c r="G1445" i="21" s="1"/>
  <c r="A1445" i="21"/>
  <c r="D1444" i="21"/>
  <c r="C1444" i="21"/>
  <c r="B1444" i="21"/>
  <c r="G1444" i="21" s="1"/>
  <c r="A1444" i="21"/>
  <c r="D1443" i="21"/>
  <c r="C1443" i="21"/>
  <c r="B1443" i="21"/>
  <c r="G1443" i="21" s="1"/>
  <c r="A1443" i="21"/>
  <c r="D1442" i="21"/>
  <c r="C1442" i="21"/>
  <c r="B1442" i="21"/>
  <c r="G1442" i="21" s="1"/>
  <c r="A1442" i="21"/>
  <c r="D1441" i="21"/>
  <c r="C1441" i="21"/>
  <c r="B1441" i="21"/>
  <c r="G1441" i="21" s="1"/>
  <c r="A1441" i="21"/>
  <c r="D1440" i="21"/>
  <c r="C1440" i="21"/>
  <c r="B1440" i="21"/>
  <c r="G1440" i="21" s="1"/>
  <c r="A1440" i="21"/>
  <c r="D1439" i="21"/>
  <c r="C1439" i="21"/>
  <c r="B1439" i="21"/>
  <c r="G1439" i="21" s="1"/>
  <c r="G1438" i="21" s="1"/>
  <c r="A1439" i="21"/>
  <c r="A1438" i="21"/>
  <c r="D1437" i="21"/>
  <c r="C1437" i="21"/>
  <c r="B1437" i="21"/>
  <c r="G1437" i="21" s="1"/>
  <c r="A1437" i="21"/>
  <c r="D1436" i="21"/>
  <c r="C1436" i="21"/>
  <c r="B1436" i="21"/>
  <c r="G1436" i="21" s="1"/>
  <c r="A1436" i="21"/>
  <c r="D1435" i="21"/>
  <c r="C1435" i="21"/>
  <c r="B1435" i="21"/>
  <c r="G1435" i="21" s="1"/>
  <c r="A1435" i="21"/>
  <c r="D1434" i="21"/>
  <c r="C1434" i="21"/>
  <c r="B1434" i="21"/>
  <c r="G1434" i="21" s="1"/>
  <c r="A1434" i="21"/>
  <c r="D1433" i="21"/>
  <c r="C1433" i="21"/>
  <c r="B1433" i="21"/>
  <c r="G1433" i="21" s="1"/>
  <c r="A1433" i="21"/>
  <c r="D1432" i="21"/>
  <c r="C1432" i="21"/>
  <c r="B1432" i="21"/>
  <c r="G1432" i="21" s="1"/>
  <c r="A1432" i="21"/>
  <c r="D1431" i="21"/>
  <c r="C1431" i="21"/>
  <c r="B1431" i="21"/>
  <c r="G1431" i="21" s="1"/>
  <c r="A1431" i="21"/>
  <c r="D1430" i="21"/>
  <c r="C1430" i="21"/>
  <c r="B1430" i="21"/>
  <c r="G1430" i="21" s="1"/>
  <c r="A1430" i="21"/>
  <c r="D1429" i="21"/>
  <c r="C1429" i="21"/>
  <c r="B1429" i="21"/>
  <c r="G1429" i="21" s="1"/>
  <c r="A1429" i="21"/>
  <c r="D1428" i="21"/>
  <c r="C1428" i="21"/>
  <c r="B1428" i="21"/>
  <c r="G1428" i="21" s="1"/>
  <c r="A1428" i="21"/>
  <c r="D1427" i="21"/>
  <c r="C1427" i="21"/>
  <c r="B1427" i="21"/>
  <c r="G1427" i="21" s="1"/>
  <c r="A1427" i="21"/>
  <c r="D1426" i="21"/>
  <c r="C1426" i="21"/>
  <c r="B1426" i="21"/>
  <c r="G1426" i="21" s="1"/>
  <c r="A1426" i="21"/>
  <c r="D1425" i="21"/>
  <c r="C1425" i="21"/>
  <c r="B1425" i="21"/>
  <c r="G1425" i="21" s="1"/>
  <c r="A1425" i="21"/>
  <c r="D1424" i="21"/>
  <c r="C1424" i="21"/>
  <c r="B1424" i="21"/>
  <c r="G1424" i="21" s="1"/>
  <c r="A1424" i="21"/>
  <c r="D1423" i="21"/>
  <c r="C1423" i="21"/>
  <c r="B1423" i="21"/>
  <c r="G1423" i="21" s="1"/>
  <c r="G1422" i="21" s="1"/>
  <c r="A1423" i="21"/>
  <c r="A1422" i="21"/>
  <c r="D1421" i="21"/>
  <c r="C1421" i="21"/>
  <c r="B1421" i="21"/>
  <c r="G1421" i="21" s="1"/>
  <c r="A1421" i="21"/>
  <c r="D1420" i="21"/>
  <c r="C1420" i="21"/>
  <c r="B1420" i="21"/>
  <c r="G1420" i="21" s="1"/>
  <c r="A1420" i="21"/>
  <c r="D1419" i="21"/>
  <c r="C1419" i="21"/>
  <c r="B1419" i="21"/>
  <c r="G1419" i="21" s="1"/>
  <c r="A1419" i="21"/>
  <c r="D1418" i="21"/>
  <c r="C1418" i="21"/>
  <c r="B1418" i="21"/>
  <c r="G1418" i="21" s="1"/>
  <c r="A1418" i="21"/>
  <c r="D1417" i="21"/>
  <c r="C1417" i="21"/>
  <c r="B1417" i="21"/>
  <c r="G1417" i="21" s="1"/>
  <c r="A1417" i="21"/>
  <c r="D1416" i="21"/>
  <c r="C1416" i="21"/>
  <c r="B1416" i="21"/>
  <c r="G1416" i="21" s="1"/>
  <c r="A1416" i="21"/>
  <c r="D1415" i="21"/>
  <c r="C1415" i="21"/>
  <c r="B1415" i="21"/>
  <c r="G1415" i="21" s="1"/>
  <c r="A1415" i="21"/>
  <c r="D1414" i="21"/>
  <c r="C1414" i="21"/>
  <c r="B1414" i="21"/>
  <c r="G1414" i="21" s="1"/>
  <c r="A1414" i="21"/>
  <c r="D1413" i="21"/>
  <c r="C1413" i="21"/>
  <c r="B1413" i="21"/>
  <c r="G1413" i="21" s="1"/>
  <c r="A1413" i="21"/>
  <c r="D1412" i="21"/>
  <c r="C1412" i="21"/>
  <c r="B1412" i="21"/>
  <c r="G1412" i="21" s="1"/>
  <c r="A1412" i="21"/>
  <c r="D1411" i="21"/>
  <c r="C1411" i="21"/>
  <c r="B1411" i="21"/>
  <c r="G1411" i="21" s="1"/>
  <c r="A1411" i="21"/>
  <c r="D1410" i="21"/>
  <c r="C1410" i="21"/>
  <c r="B1410" i="21"/>
  <c r="G1410" i="21" s="1"/>
  <c r="A1410" i="21"/>
  <c r="D1409" i="21"/>
  <c r="C1409" i="21"/>
  <c r="B1409" i="21"/>
  <c r="G1409" i="21" s="1"/>
  <c r="A1409" i="21"/>
  <c r="D1408" i="21"/>
  <c r="C1408" i="21"/>
  <c r="B1408" i="21"/>
  <c r="G1408" i="21" s="1"/>
  <c r="A1408" i="21"/>
  <c r="D1407" i="21"/>
  <c r="C1407" i="21"/>
  <c r="B1407" i="21"/>
  <c r="G1407" i="21" s="1"/>
  <c r="G1406" i="21" s="1"/>
  <c r="A1407" i="21"/>
  <c r="A1406" i="21"/>
  <c r="D1405" i="21"/>
  <c r="C1405" i="21"/>
  <c r="B1405" i="21"/>
  <c r="G1405" i="21" s="1"/>
  <c r="A1405" i="21"/>
  <c r="D1404" i="21"/>
  <c r="C1404" i="21"/>
  <c r="B1404" i="21"/>
  <c r="G1404" i="21" s="1"/>
  <c r="A1404" i="21"/>
  <c r="D1403" i="21"/>
  <c r="C1403" i="21"/>
  <c r="B1403" i="21"/>
  <c r="G1403" i="21" s="1"/>
  <c r="A1403" i="21"/>
  <c r="D1402" i="21"/>
  <c r="C1402" i="21"/>
  <c r="B1402" i="21"/>
  <c r="G1402" i="21" s="1"/>
  <c r="A1402" i="21"/>
  <c r="D1401" i="21"/>
  <c r="C1401" i="21"/>
  <c r="B1401" i="21"/>
  <c r="G1401" i="21" s="1"/>
  <c r="A1401" i="21"/>
  <c r="D1400" i="21"/>
  <c r="C1400" i="21"/>
  <c r="B1400" i="21"/>
  <c r="G1400" i="21" s="1"/>
  <c r="A1400" i="21"/>
  <c r="D1399" i="21"/>
  <c r="C1399" i="21"/>
  <c r="B1399" i="21"/>
  <c r="G1399" i="21" s="1"/>
  <c r="A1399" i="21"/>
  <c r="D1398" i="21"/>
  <c r="C1398" i="21"/>
  <c r="B1398" i="21"/>
  <c r="G1398" i="21" s="1"/>
  <c r="A1398" i="21"/>
  <c r="D1397" i="21"/>
  <c r="C1397" i="21"/>
  <c r="B1397" i="21"/>
  <c r="G1397" i="21" s="1"/>
  <c r="A1397" i="21"/>
  <c r="D1396" i="21"/>
  <c r="C1396" i="21"/>
  <c r="B1396" i="21"/>
  <c r="G1396" i="21" s="1"/>
  <c r="A1396" i="21"/>
  <c r="D1395" i="21"/>
  <c r="C1395" i="21"/>
  <c r="B1395" i="21"/>
  <c r="G1395" i="21" s="1"/>
  <c r="A1395" i="21"/>
  <c r="D1394" i="21"/>
  <c r="C1394" i="21"/>
  <c r="B1394" i="21"/>
  <c r="G1394" i="21" s="1"/>
  <c r="A1394" i="21"/>
  <c r="D1393" i="21"/>
  <c r="C1393" i="21"/>
  <c r="B1393" i="21"/>
  <c r="G1393" i="21" s="1"/>
  <c r="A1393" i="21"/>
  <c r="D1392" i="21"/>
  <c r="C1392" i="21"/>
  <c r="B1392" i="21"/>
  <c r="G1392" i="21" s="1"/>
  <c r="A1392" i="21"/>
  <c r="D1391" i="21"/>
  <c r="C1391" i="21"/>
  <c r="B1391" i="21"/>
  <c r="G1391" i="21" s="1"/>
  <c r="G1390" i="21" s="1"/>
  <c r="G1389" i="21" s="1"/>
  <c r="A1391" i="21"/>
  <c r="D1388" i="21"/>
  <c r="C1388" i="21"/>
  <c r="B1388" i="21"/>
  <c r="G1388" i="21" s="1"/>
  <c r="A1388" i="21"/>
  <c r="D1387" i="21"/>
  <c r="C1387" i="21"/>
  <c r="B1387" i="21"/>
  <c r="A1387" i="21"/>
  <c r="D1386" i="21"/>
  <c r="C1386" i="21"/>
  <c r="B1386" i="21"/>
  <c r="G1386" i="21" s="1"/>
  <c r="A1386" i="21"/>
  <c r="D1385" i="21"/>
  <c r="C1385" i="21"/>
  <c r="B1385" i="21"/>
  <c r="G1385" i="21" s="1"/>
  <c r="A1385" i="21"/>
  <c r="D1384" i="21"/>
  <c r="C1384" i="21"/>
  <c r="B1384" i="21"/>
  <c r="G1384" i="21" s="1"/>
  <c r="A1384" i="21"/>
  <c r="D1383" i="21"/>
  <c r="C1383" i="21"/>
  <c r="B1383" i="21"/>
  <c r="G1383" i="21" s="1"/>
  <c r="A1383" i="21"/>
  <c r="D1382" i="21"/>
  <c r="C1382" i="21"/>
  <c r="B1382" i="21"/>
  <c r="G1382" i="21" s="1"/>
  <c r="A1382" i="21"/>
  <c r="D1381" i="21"/>
  <c r="C1381" i="21"/>
  <c r="B1381" i="21"/>
  <c r="G1381" i="21" s="1"/>
  <c r="A1381" i="21"/>
  <c r="D1380" i="21"/>
  <c r="C1380" i="21"/>
  <c r="B1380" i="21"/>
  <c r="G1380" i="21" s="1"/>
  <c r="A1380" i="21"/>
  <c r="D1379" i="21"/>
  <c r="C1379" i="21"/>
  <c r="B1379" i="21"/>
  <c r="G1379" i="21" s="1"/>
  <c r="G1378" i="21" s="1"/>
  <c r="A1379" i="21"/>
  <c r="A1378" i="21"/>
  <c r="D1377" i="21"/>
  <c r="C1377" i="21"/>
  <c r="B1377" i="21"/>
  <c r="G1377" i="21" s="1"/>
  <c r="A1377" i="21"/>
  <c r="D1376" i="21"/>
  <c r="C1376" i="21"/>
  <c r="B1376" i="21"/>
  <c r="G1376" i="21" s="1"/>
  <c r="A1376" i="21"/>
  <c r="D1375" i="21"/>
  <c r="C1375" i="21"/>
  <c r="B1375" i="21"/>
  <c r="G1375" i="21" s="1"/>
  <c r="A1375" i="21"/>
  <c r="D1374" i="21"/>
  <c r="C1374" i="21"/>
  <c r="B1374" i="21"/>
  <c r="G1374" i="21" s="1"/>
  <c r="A1374" i="21"/>
  <c r="D1373" i="21"/>
  <c r="C1373" i="21"/>
  <c r="B1373" i="21"/>
  <c r="G1373" i="21" s="1"/>
  <c r="A1373" i="21"/>
  <c r="D1372" i="21"/>
  <c r="C1372" i="21"/>
  <c r="B1372" i="21"/>
  <c r="G1372" i="21" s="1"/>
  <c r="A1372" i="21"/>
  <c r="D1371" i="21"/>
  <c r="C1371" i="21"/>
  <c r="B1371" i="21"/>
  <c r="G1371" i="21" s="1"/>
  <c r="A1371" i="21"/>
  <c r="D1370" i="21"/>
  <c r="C1370" i="21"/>
  <c r="B1370" i="21"/>
  <c r="G1370" i="21" s="1"/>
  <c r="A1370" i="21"/>
  <c r="D1369" i="21"/>
  <c r="C1369" i="21"/>
  <c r="B1369" i="21"/>
  <c r="G1369" i="21" s="1"/>
  <c r="A1369" i="21"/>
  <c r="D1368" i="21"/>
  <c r="C1368" i="21"/>
  <c r="B1368" i="21"/>
  <c r="G1368" i="21" s="1"/>
  <c r="A1368" i="21"/>
  <c r="D1367" i="21"/>
  <c r="C1367" i="21"/>
  <c r="B1367" i="21"/>
  <c r="G1367" i="21" s="1"/>
  <c r="A1367" i="21"/>
  <c r="D1366" i="21"/>
  <c r="C1366" i="21"/>
  <c r="B1366" i="21"/>
  <c r="A1366" i="21"/>
  <c r="D1365" i="21"/>
  <c r="C1365" i="21"/>
  <c r="B1365" i="21"/>
  <c r="G1365" i="21" s="1"/>
  <c r="A1365" i="21"/>
  <c r="D1364" i="21"/>
  <c r="C1364" i="21"/>
  <c r="B1364" i="21"/>
  <c r="G1364" i="21" s="1"/>
  <c r="A1364" i="21"/>
  <c r="D1363" i="21"/>
  <c r="C1363" i="21"/>
  <c r="B1363" i="21"/>
  <c r="G1363" i="21" s="1"/>
  <c r="G1362" i="21" s="1"/>
  <c r="A1363" i="21"/>
  <c r="A1362" i="21"/>
  <c r="D1361" i="21"/>
  <c r="C1361" i="21"/>
  <c r="B1361" i="21"/>
  <c r="G1361" i="21" s="1"/>
  <c r="A1361" i="21"/>
  <c r="D1360" i="21"/>
  <c r="C1360" i="21"/>
  <c r="B1360" i="21"/>
  <c r="G1360" i="21" s="1"/>
  <c r="A1360" i="21"/>
  <c r="D1359" i="21"/>
  <c r="C1359" i="21"/>
  <c r="B1359" i="21"/>
  <c r="G1359" i="21" s="1"/>
  <c r="A1359" i="21"/>
  <c r="D1358" i="21"/>
  <c r="C1358" i="21"/>
  <c r="B1358" i="21"/>
  <c r="G1358" i="21" s="1"/>
  <c r="A1358" i="21"/>
  <c r="D1357" i="21"/>
  <c r="C1357" i="21"/>
  <c r="B1357" i="21"/>
  <c r="G1357" i="21" s="1"/>
  <c r="A1357" i="21"/>
  <c r="D1356" i="21"/>
  <c r="C1356" i="21"/>
  <c r="B1356" i="21"/>
  <c r="G1356" i="21" s="1"/>
  <c r="A1356" i="21"/>
  <c r="D1355" i="21"/>
  <c r="C1355" i="21"/>
  <c r="B1355" i="21"/>
  <c r="G1355" i="21" s="1"/>
  <c r="A1355" i="21"/>
  <c r="D1354" i="21"/>
  <c r="C1354" i="21"/>
  <c r="B1354" i="21"/>
  <c r="G1354" i="21" s="1"/>
  <c r="A1354" i="21"/>
  <c r="D1353" i="21"/>
  <c r="C1353" i="21"/>
  <c r="B1353" i="21"/>
  <c r="G1353" i="21" s="1"/>
  <c r="A1353" i="21"/>
  <c r="D1352" i="21"/>
  <c r="C1352" i="21"/>
  <c r="B1352" i="21"/>
  <c r="G1352" i="21" s="1"/>
  <c r="A1352" i="21"/>
  <c r="D1351" i="21"/>
  <c r="C1351" i="21"/>
  <c r="B1351" i="21"/>
  <c r="G1351" i="21" s="1"/>
  <c r="A1351" i="21"/>
  <c r="D1350" i="21"/>
  <c r="C1350" i="21"/>
  <c r="B1350" i="21"/>
  <c r="G1350" i="21" s="1"/>
  <c r="A1350" i="21"/>
  <c r="D1349" i="21"/>
  <c r="C1349" i="21"/>
  <c r="B1349" i="21"/>
  <c r="G1349" i="21" s="1"/>
  <c r="A1349" i="21"/>
  <c r="D1348" i="21"/>
  <c r="C1348" i="21"/>
  <c r="B1348" i="21"/>
  <c r="G1348" i="21" s="1"/>
  <c r="A1348" i="21"/>
  <c r="D1347" i="21"/>
  <c r="C1347" i="21"/>
  <c r="B1347" i="21"/>
  <c r="G1347" i="21" s="1"/>
  <c r="G1346" i="21" s="1"/>
  <c r="A1347" i="21"/>
  <c r="A1346" i="21"/>
  <c r="D1345" i="21"/>
  <c r="C1345" i="21"/>
  <c r="B1345" i="21"/>
  <c r="G1345" i="21" s="1"/>
  <c r="A1345" i="21"/>
  <c r="D1344" i="21"/>
  <c r="C1344" i="21"/>
  <c r="B1344" i="21"/>
  <c r="G1344" i="21" s="1"/>
  <c r="A1344" i="21"/>
  <c r="D1343" i="21"/>
  <c r="C1343" i="21"/>
  <c r="B1343" i="21"/>
  <c r="G1343" i="21" s="1"/>
  <c r="A1343" i="21"/>
  <c r="D1342" i="21"/>
  <c r="C1342" i="21"/>
  <c r="B1342" i="21"/>
  <c r="G1342" i="21" s="1"/>
  <c r="A1342" i="21"/>
  <c r="D1341" i="21"/>
  <c r="C1341" i="21"/>
  <c r="B1341" i="21"/>
  <c r="G1341" i="21" s="1"/>
  <c r="A1341" i="21"/>
  <c r="D1340" i="21"/>
  <c r="C1340" i="21"/>
  <c r="B1340" i="21"/>
  <c r="G1340" i="21" s="1"/>
  <c r="A1340" i="21"/>
  <c r="D1339" i="21"/>
  <c r="C1339" i="21"/>
  <c r="B1339" i="21"/>
  <c r="G1339" i="21" s="1"/>
  <c r="A1339" i="21"/>
  <c r="D1338" i="21"/>
  <c r="C1338" i="21"/>
  <c r="B1338" i="21"/>
  <c r="G1338" i="21" s="1"/>
  <c r="A1338" i="21"/>
  <c r="D1337" i="21"/>
  <c r="C1337" i="21"/>
  <c r="B1337" i="21"/>
  <c r="G1337" i="21" s="1"/>
  <c r="A1337" i="21"/>
  <c r="D1336" i="21"/>
  <c r="C1336" i="21"/>
  <c r="B1336" i="21"/>
  <c r="G1336" i="21" s="1"/>
  <c r="A1336" i="21"/>
  <c r="D1335" i="21"/>
  <c r="C1335" i="21"/>
  <c r="B1335" i="21"/>
  <c r="G1335" i="21" s="1"/>
  <c r="A1335" i="21"/>
  <c r="D1334" i="21"/>
  <c r="C1334" i="21"/>
  <c r="B1334" i="21"/>
  <c r="G1334" i="21" s="1"/>
  <c r="A1334" i="21"/>
  <c r="D1333" i="21"/>
  <c r="C1333" i="21"/>
  <c r="B1333" i="21"/>
  <c r="G1333" i="21" s="1"/>
  <c r="A1333" i="21"/>
  <c r="D1332" i="21"/>
  <c r="C1332" i="21"/>
  <c r="B1332" i="21"/>
  <c r="G1332" i="21" s="1"/>
  <c r="A1332" i="21"/>
  <c r="D1331" i="21"/>
  <c r="C1331" i="21"/>
  <c r="B1331" i="21"/>
  <c r="G1331" i="21" s="1"/>
  <c r="G1330" i="21" s="1"/>
  <c r="G1329" i="21" s="1"/>
  <c r="A1331" i="21"/>
  <c r="D1328" i="21"/>
  <c r="C1328" i="21"/>
  <c r="B1328" i="21"/>
  <c r="G1328" i="21" s="1"/>
  <c r="A1328" i="21"/>
  <c r="D1327" i="21"/>
  <c r="C1327" i="21"/>
  <c r="B1327" i="21"/>
  <c r="G1327" i="21" s="1"/>
  <c r="A1327" i="21"/>
  <c r="D1326" i="21"/>
  <c r="C1326" i="21"/>
  <c r="B1326" i="21"/>
  <c r="G1326" i="21" s="1"/>
  <c r="A1326" i="21"/>
  <c r="D1325" i="21"/>
  <c r="C1325" i="21"/>
  <c r="B1325" i="21"/>
  <c r="G1325" i="21" s="1"/>
  <c r="A1325" i="21"/>
  <c r="D1324" i="21"/>
  <c r="C1324" i="21"/>
  <c r="B1324" i="21"/>
  <c r="G1324" i="21" s="1"/>
  <c r="A1324" i="21"/>
  <c r="D1323" i="21"/>
  <c r="C1323" i="21"/>
  <c r="B1323" i="21"/>
  <c r="G1323" i="21" s="1"/>
  <c r="A1323" i="21"/>
  <c r="D1322" i="21"/>
  <c r="C1322" i="21"/>
  <c r="B1322" i="21"/>
  <c r="G1322" i="21" s="1"/>
  <c r="A1322" i="21"/>
  <c r="D1321" i="21"/>
  <c r="C1321" i="21"/>
  <c r="B1321" i="21"/>
  <c r="G1321" i="21" s="1"/>
  <c r="A1321" i="21"/>
  <c r="D1320" i="21"/>
  <c r="C1320" i="21"/>
  <c r="B1320" i="21"/>
  <c r="G1320" i="21" s="1"/>
  <c r="A1320" i="21"/>
  <c r="D1319" i="21"/>
  <c r="C1319" i="21"/>
  <c r="B1319" i="21"/>
  <c r="G1319" i="21" s="1"/>
  <c r="G1318" i="21" s="1"/>
  <c r="A1319" i="21"/>
  <c r="A1318" i="21"/>
  <c r="D1317" i="21"/>
  <c r="C1317" i="21"/>
  <c r="B1317" i="21"/>
  <c r="G1317" i="21" s="1"/>
  <c r="A1317" i="21"/>
  <c r="D1316" i="21"/>
  <c r="C1316" i="21"/>
  <c r="B1316" i="21"/>
  <c r="G1316" i="21" s="1"/>
  <c r="A1316" i="21"/>
  <c r="D1315" i="21"/>
  <c r="C1315" i="21"/>
  <c r="B1315" i="21"/>
  <c r="G1315" i="21" s="1"/>
  <c r="A1315" i="21"/>
  <c r="D1314" i="21"/>
  <c r="C1314" i="21"/>
  <c r="B1314" i="21"/>
  <c r="G1314" i="21" s="1"/>
  <c r="A1314" i="21"/>
  <c r="D1313" i="21"/>
  <c r="C1313" i="21"/>
  <c r="B1313" i="21"/>
  <c r="G1313" i="21" s="1"/>
  <c r="A1313" i="21"/>
  <c r="D1312" i="21"/>
  <c r="C1312" i="21"/>
  <c r="B1312" i="21"/>
  <c r="G1312" i="21" s="1"/>
  <c r="A1312" i="21"/>
  <c r="D1311" i="21"/>
  <c r="C1311" i="21"/>
  <c r="B1311" i="21"/>
  <c r="G1311" i="21" s="1"/>
  <c r="A1311" i="21"/>
  <c r="D1310" i="21"/>
  <c r="C1310" i="21"/>
  <c r="B1310" i="21"/>
  <c r="G1310" i="21" s="1"/>
  <c r="A1310" i="21"/>
  <c r="D1309" i="21"/>
  <c r="C1309" i="21"/>
  <c r="B1309" i="21"/>
  <c r="G1309" i="21" s="1"/>
  <c r="A1309" i="21"/>
  <c r="D1308" i="21"/>
  <c r="C1308" i="21"/>
  <c r="B1308" i="21"/>
  <c r="G1308" i="21" s="1"/>
  <c r="A1308" i="21"/>
  <c r="D1307" i="21"/>
  <c r="C1307" i="21"/>
  <c r="B1307" i="21"/>
  <c r="G1307" i="21" s="1"/>
  <c r="A1307" i="21"/>
  <c r="D1306" i="21"/>
  <c r="C1306" i="21"/>
  <c r="B1306" i="21"/>
  <c r="G1306" i="21" s="1"/>
  <c r="A1306" i="21"/>
  <c r="D1305" i="21"/>
  <c r="C1305" i="21"/>
  <c r="B1305" i="21"/>
  <c r="G1305" i="21" s="1"/>
  <c r="A1305" i="21"/>
  <c r="D1304" i="21"/>
  <c r="C1304" i="21"/>
  <c r="B1304" i="21"/>
  <c r="G1304" i="21" s="1"/>
  <c r="A1304" i="21"/>
  <c r="D1303" i="21"/>
  <c r="C1303" i="21"/>
  <c r="B1303" i="21"/>
  <c r="G1303" i="21" s="1"/>
  <c r="G1302" i="21" s="1"/>
  <c r="A1303" i="21"/>
  <c r="A1302" i="21"/>
  <c r="D1301" i="21"/>
  <c r="C1301" i="21"/>
  <c r="B1301" i="21"/>
  <c r="G1301" i="21" s="1"/>
  <c r="A1301" i="21"/>
  <c r="D1300" i="21"/>
  <c r="C1300" i="21"/>
  <c r="B1300" i="21"/>
  <c r="G1300" i="21" s="1"/>
  <c r="A1300" i="21"/>
  <c r="D1299" i="21"/>
  <c r="C1299" i="21"/>
  <c r="B1299" i="21"/>
  <c r="G1299" i="21" s="1"/>
  <c r="A1299" i="21"/>
  <c r="D1298" i="21"/>
  <c r="C1298" i="21"/>
  <c r="B1298" i="21"/>
  <c r="G1298" i="21" s="1"/>
  <c r="A1298" i="21"/>
  <c r="D1297" i="21"/>
  <c r="C1297" i="21"/>
  <c r="B1297" i="21"/>
  <c r="G1297" i="21" s="1"/>
  <c r="A1297" i="21"/>
  <c r="D1296" i="21"/>
  <c r="C1296" i="21"/>
  <c r="B1296" i="21"/>
  <c r="G1296" i="21" s="1"/>
  <c r="A1296" i="21"/>
  <c r="D1295" i="21"/>
  <c r="C1295" i="21"/>
  <c r="B1295" i="21"/>
  <c r="G1295" i="21" s="1"/>
  <c r="A1295" i="21"/>
  <c r="D1294" i="21"/>
  <c r="C1294" i="21"/>
  <c r="B1294" i="21"/>
  <c r="A1294" i="21"/>
  <c r="D1293" i="21"/>
  <c r="C1293" i="21"/>
  <c r="B1293" i="21"/>
  <c r="G1293" i="21" s="1"/>
  <c r="A1293" i="21"/>
  <c r="D1292" i="21"/>
  <c r="C1292" i="21"/>
  <c r="B1292" i="21"/>
  <c r="G1292" i="21" s="1"/>
  <c r="A1292" i="21"/>
  <c r="D1291" i="21"/>
  <c r="C1291" i="21"/>
  <c r="B1291" i="21"/>
  <c r="G1291" i="21" s="1"/>
  <c r="A1291" i="21"/>
  <c r="D1290" i="21"/>
  <c r="C1290" i="21"/>
  <c r="B1290" i="21"/>
  <c r="G1290" i="21" s="1"/>
  <c r="A1290" i="21"/>
  <c r="D1289" i="21"/>
  <c r="C1289" i="21"/>
  <c r="B1289" i="21"/>
  <c r="G1289" i="21"/>
  <c r="A1289" i="21"/>
  <c r="D1288" i="21"/>
  <c r="C1288" i="21"/>
  <c r="B1288" i="21"/>
  <c r="G1288" i="21" s="1"/>
  <c r="A1288" i="21"/>
  <c r="D1287" i="21"/>
  <c r="C1287" i="21"/>
  <c r="B1287" i="21"/>
  <c r="G1287" i="21" s="1"/>
  <c r="G1286" i="21" s="1"/>
  <c r="A1287" i="21"/>
  <c r="A1286" i="21"/>
  <c r="D1285" i="21"/>
  <c r="C1285" i="21"/>
  <c r="B1285" i="21"/>
  <c r="G1285" i="21" s="1"/>
  <c r="A1285" i="21"/>
  <c r="D1284" i="21"/>
  <c r="C1284" i="21"/>
  <c r="B1284" i="21"/>
  <c r="G1284" i="21" s="1"/>
  <c r="A1284" i="21"/>
  <c r="D1283" i="21"/>
  <c r="C1283" i="21"/>
  <c r="B1283" i="21"/>
  <c r="G1283" i="21" s="1"/>
  <c r="A1283" i="21"/>
  <c r="D1282" i="21"/>
  <c r="C1282" i="21"/>
  <c r="B1282" i="21"/>
  <c r="G1282" i="21" s="1"/>
  <c r="A1282" i="21"/>
  <c r="D1281" i="21"/>
  <c r="C1281" i="21"/>
  <c r="B1281" i="21"/>
  <c r="G1281" i="21" s="1"/>
  <c r="A1281" i="21"/>
  <c r="D1280" i="21"/>
  <c r="C1280" i="21"/>
  <c r="B1280" i="21"/>
  <c r="G1280" i="21" s="1"/>
  <c r="A1280" i="21"/>
  <c r="D1279" i="21"/>
  <c r="C1279" i="21"/>
  <c r="B1279" i="21"/>
  <c r="G1279" i="21" s="1"/>
  <c r="A1279" i="21"/>
  <c r="D1278" i="21"/>
  <c r="C1278" i="21"/>
  <c r="B1278" i="21"/>
  <c r="G1278" i="21" s="1"/>
  <c r="A1278" i="21"/>
  <c r="D1277" i="21"/>
  <c r="C1277" i="21"/>
  <c r="B1277" i="21"/>
  <c r="G1277" i="21" s="1"/>
  <c r="A1277" i="21"/>
  <c r="D1276" i="21"/>
  <c r="C1276" i="21"/>
  <c r="B1276" i="21"/>
  <c r="G1276" i="21" s="1"/>
  <c r="A1276" i="21"/>
  <c r="D1275" i="21"/>
  <c r="C1275" i="21"/>
  <c r="B1275" i="21"/>
  <c r="G1275" i="21" s="1"/>
  <c r="A1275" i="21"/>
  <c r="D1274" i="21"/>
  <c r="C1274" i="21"/>
  <c r="B1274" i="21"/>
  <c r="G1274" i="21" s="1"/>
  <c r="A1274" i="21"/>
  <c r="D1273" i="21"/>
  <c r="C1273" i="21"/>
  <c r="B1273" i="21"/>
  <c r="G1273" i="21" s="1"/>
  <c r="A1273" i="21"/>
  <c r="D1272" i="21"/>
  <c r="C1272" i="21"/>
  <c r="B1272" i="21"/>
  <c r="G1272" i="21" s="1"/>
  <c r="A1272" i="21"/>
  <c r="D1271" i="21"/>
  <c r="C1271" i="21"/>
  <c r="B1271" i="21"/>
  <c r="G1271" i="21" s="1"/>
  <c r="G1270" i="21" s="1"/>
  <c r="G1269" i="21" s="1"/>
  <c r="A1271" i="21"/>
  <c r="D1268" i="21"/>
  <c r="C1268" i="21"/>
  <c r="B1268" i="21"/>
  <c r="G1268" i="21" s="1"/>
  <c r="A1268" i="21"/>
  <c r="D1267" i="21"/>
  <c r="C1267" i="21"/>
  <c r="B1267" i="21"/>
  <c r="G1267" i="21" s="1"/>
  <c r="A1267" i="21"/>
  <c r="D1266" i="21"/>
  <c r="C1266" i="21"/>
  <c r="B1266" i="21"/>
  <c r="G1266" i="21" s="1"/>
  <c r="A1266" i="21"/>
  <c r="D1265" i="21"/>
  <c r="C1265" i="21"/>
  <c r="B1265" i="21"/>
  <c r="G1265" i="21" s="1"/>
  <c r="A1265" i="21"/>
  <c r="D1264" i="21"/>
  <c r="C1264" i="21"/>
  <c r="B1264" i="21"/>
  <c r="G1264" i="21" s="1"/>
  <c r="A1264" i="21"/>
  <c r="D1263" i="21"/>
  <c r="C1263" i="21"/>
  <c r="B1263" i="21"/>
  <c r="G1263" i="21" s="1"/>
  <c r="A1263" i="21"/>
  <c r="D1262" i="21"/>
  <c r="C1262" i="21"/>
  <c r="B1262" i="21"/>
  <c r="G1262" i="21" s="1"/>
  <c r="A1262" i="21"/>
  <c r="D1261" i="21"/>
  <c r="C1261" i="21"/>
  <c r="B1261" i="21"/>
  <c r="G1261" i="21" s="1"/>
  <c r="A1261" i="21"/>
  <c r="D1260" i="21"/>
  <c r="C1260" i="21"/>
  <c r="B1260" i="21"/>
  <c r="G1260" i="21" s="1"/>
  <c r="A1260" i="21"/>
  <c r="D1259" i="21"/>
  <c r="C1259" i="21"/>
  <c r="B1259" i="21"/>
  <c r="G1259" i="21" s="1"/>
  <c r="G1258" i="21" s="1"/>
  <c r="A1259" i="21"/>
  <c r="A1258" i="21"/>
  <c r="D1257" i="21"/>
  <c r="C1257" i="21"/>
  <c r="B1257" i="21"/>
  <c r="G1257" i="21" s="1"/>
  <c r="A1257" i="21"/>
  <c r="D1256" i="21"/>
  <c r="C1256" i="21"/>
  <c r="B1256" i="21"/>
  <c r="G1256" i="21" s="1"/>
  <c r="A1256" i="21"/>
  <c r="D1255" i="21"/>
  <c r="C1255" i="21"/>
  <c r="B1255" i="21"/>
  <c r="G1255" i="21" s="1"/>
  <c r="A1255" i="21"/>
  <c r="D1254" i="21"/>
  <c r="C1254" i="21"/>
  <c r="B1254" i="21"/>
  <c r="G1254" i="21" s="1"/>
  <c r="A1254" i="21"/>
  <c r="D1253" i="21"/>
  <c r="C1253" i="21"/>
  <c r="B1253" i="21"/>
  <c r="G1253" i="21" s="1"/>
  <c r="A1253" i="21"/>
  <c r="D1252" i="21"/>
  <c r="C1252" i="21"/>
  <c r="B1252" i="21"/>
  <c r="G1252" i="21" s="1"/>
  <c r="A1252" i="21"/>
  <c r="D1251" i="21"/>
  <c r="C1251" i="21"/>
  <c r="B1251" i="21"/>
  <c r="G1251" i="21" s="1"/>
  <c r="A1251" i="21"/>
  <c r="D1250" i="21"/>
  <c r="C1250" i="21"/>
  <c r="B1250" i="21"/>
  <c r="G1250" i="21" s="1"/>
  <c r="A1250" i="21"/>
  <c r="D1249" i="21"/>
  <c r="C1249" i="21"/>
  <c r="B1249" i="21"/>
  <c r="G1249" i="21" s="1"/>
  <c r="A1249" i="21"/>
  <c r="D1248" i="21"/>
  <c r="C1248" i="21"/>
  <c r="B1248" i="21"/>
  <c r="G1248" i="21" s="1"/>
  <c r="A1248" i="21"/>
  <c r="D1247" i="21"/>
  <c r="C1247" i="21"/>
  <c r="B1247" i="21"/>
  <c r="G1247" i="21" s="1"/>
  <c r="A1247" i="21"/>
  <c r="D1246" i="21"/>
  <c r="C1246" i="21"/>
  <c r="B1246" i="21"/>
  <c r="G1246" i="21" s="1"/>
  <c r="A1246" i="21"/>
  <c r="D1245" i="21"/>
  <c r="C1245" i="21"/>
  <c r="B1245" i="21"/>
  <c r="G1245" i="21" s="1"/>
  <c r="A1245" i="21"/>
  <c r="D1244" i="21"/>
  <c r="C1244" i="21"/>
  <c r="B1244" i="21"/>
  <c r="G1244" i="21" s="1"/>
  <c r="A1244" i="21"/>
  <c r="D1243" i="21"/>
  <c r="C1243" i="21"/>
  <c r="B1243" i="21"/>
  <c r="G1243" i="21" s="1"/>
  <c r="G1242" i="21" s="1"/>
  <c r="A1243" i="21"/>
  <c r="A1242" i="21"/>
  <c r="D1241" i="21"/>
  <c r="C1241" i="21"/>
  <c r="B1241" i="21"/>
  <c r="G1241" i="21" s="1"/>
  <c r="A1241" i="21"/>
  <c r="D1240" i="21"/>
  <c r="C1240" i="21"/>
  <c r="B1240" i="21"/>
  <c r="G1240" i="21" s="1"/>
  <c r="A1240" i="21"/>
  <c r="D1239" i="21"/>
  <c r="C1239" i="21"/>
  <c r="B1239" i="21"/>
  <c r="G1239" i="21"/>
  <c r="A1239" i="21"/>
  <c r="D1238" i="21"/>
  <c r="C1238" i="21"/>
  <c r="B1238" i="21"/>
  <c r="G1238" i="21" s="1"/>
  <c r="A1238" i="21"/>
  <c r="D1237" i="21"/>
  <c r="C1237" i="21"/>
  <c r="B1237" i="21"/>
  <c r="G1237" i="21" s="1"/>
  <c r="A1237" i="21"/>
  <c r="D1236" i="21"/>
  <c r="C1236" i="21"/>
  <c r="B1236" i="21"/>
  <c r="G1236" i="21" s="1"/>
  <c r="A1236" i="21"/>
  <c r="D1235" i="21"/>
  <c r="C1235" i="21"/>
  <c r="B1235" i="21"/>
  <c r="G1235" i="21" s="1"/>
  <c r="A1235" i="21"/>
  <c r="D1234" i="21"/>
  <c r="C1234" i="21"/>
  <c r="B1234" i="21"/>
  <c r="G1234" i="21" s="1"/>
  <c r="A1234" i="21"/>
  <c r="D1233" i="21"/>
  <c r="C1233" i="21"/>
  <c r="B1233" i="21"/>
  <c r="G1233" i="21" s="1"/>
  <c r="A1233" i="21"/>
  <c r="D1232" i="21"/>
  <c r="C1232" i="21"/>
  <c r="B1232" i="21"/>
  <c r="G1232" i="21" s="1"/>
  <c r="A1232" i="21"/>
  <c r="D1231" i="21"/>
  <c r="C1231" i="21"/>
  <c r="B1231" i="21"/>
  <c r="G1231" i="21" s="1"/>
  <c r="A1231" i="21"/>
  <c r="D1230" i="21"/>
  <c r="C1230" i="21"/>
  <c r="B1230" i="21"/>
  <c r="G1230" i="21" s="1"/>
  <c r="A1230" i="21"/>
  <c r="D1229" i="21"/>
  <c r="C1229" i="21"/>
  <c r="B1229" i="21"/>
  <c r="G1229" i="21" s="1"/>
  <c r="A1229" i="21"/>
  <c r="D1228" i="21"/>
  <c r="C1228" i="21"/>
  <c r="B1228" i="21"/>
  <c r="G1228" i="21" s="1"/>
  <c r="A1228" i="21"/>
  <c r="D1227" i="21"/>
  <c r="C1227" i="21"/>
  <c r="B1227" i="21"/>
  <c r="G1227" i="21" s="1"/>
  <c r="G1226" i="21" s="1"/>
  <c r="A1227" i="21"/>
  <c r="A1226" i="21"/>
  <c r="D1225" i="21"/>
  <c r="C1225" i="21"/>
  <c r="B1225" i="21"/>
  <c r="G1225" i="21" s="1"/>
  <c r="A1225" i="21"/>
  <c r="D1224" i="21"/>
  <c r="C1224" i="21"/>
  <c r="B1224" i="21"/>
  <c r="G1224" i="21" s="1"/>
  <c r="A1224" i="21"/>
  <c r="D1223" i="21"/>
  <c r="C1223" i="21"/>
  <c r="B1223" i="21"/>
  <c r="G1223" i="21" s="1"/>
  <c r="A1223" i="21"/>
  <c r="D1222" i="21"/>
  <c r="C1222" i="21"/>
  <c r="B1222" i="21"/>
  <c r="G1222" i="21" s="1"/>
  <c r="A1222" i="21"/>
  <c r="D1221" i="21"/>
  <c r="C1221" i="21"/>
  <c r="B1221" i="21"/>
  <c r="G1221" i="21" s="1"/>
  <c r="A1221" i="21"/>
  <c r="D1220" i="21"/>
  <c r="C1220" i="21"/>
  <c r="B1220" i="21"/>
  <c r="G1220" i="21" s="1"/>
  <c r="A1220" i="21"/>
  <c r="D1219" i="21"/>
  <c r="C1219" i="21"/>
  <c r="B1219" i="21"/>
  <c r="G1219" i="21" s="1"/>
  <c r="A1219" i="21"/>
  <c r="D1218" i="21"/>
  <c r="C1218" i="21"/>
  <c r="B1218" i="21"/>
  <c r="G1218" i="21" s="1"/>
  <c r="A1218" i="21"/>
  <c r="D1217" i="21"/>
  <c r="C1217" i="21"/>
  <c r="B1217" i="21"/>
  <c r="G1217" i="21" s="1"/>
  <c r="A1217" i="21"/>
  <c r="D1216" i="21"/>
  <c r="C1216" i="21"/>
  <c r="B1216" i="21"/>
  <c r="G1216" i="21" s="1"/>
  <c r="A1216" i="21"/>
  <c r="D1215" i="21"/>
  <c r="C1215" i="21"/>
  <c r="B1215" i="21"/>
  <c r="G1215" i="21" s="1"/>
  <c r="A1215" i="21"/>
  <c r="D1214" i="21"/>
  <c r="C1214" i="21"/>
  <c r="B1214" i="21"/>
  <c r="G1214" i="21" s="1"/>
  <c r="A1214" i="21"/>
  <c r="D1213" i="21"/>
  <c r="C1213" i="21"/>
  <c r="B1213" i="21"/>
  <c r="G1213" i="21" s="1"/>
  <c r="A1213" i="21"/>
  <c r="D1212" i="21"/>
  <c r="C1212" i="21"/>
  <c r="B1212" i="21"/>
  <c r="G1212" i="21" s="1"/>
  <c r="A1212" i="21"/>
  <c r="D1211" i="21"/>
  <c r="C1211" i="21"/>
  <c r="B1211" i="21"/>
  <c r="G1211" i="21" s="1"/>
  <c r="G1210" i="21" s="1"/>
  <c r="G1209" i="21" s="1"/>
  <c r="G1208" i="21" s="1"/>
  <c r="A1211" i="21"/>
  <c r="D1207" i="21"/>
  <c r="C1207" i="21"/>
  <c r="B1207" i="21"/>
  <c r="G1207" i="21" s="1"/>
  <c r="A1207" i="21"/>
  <c r="D1206" i="21"/>
  <c r="C1206" i="21"/>
  <c r="B1206" i="21"/>
  <c r="G1206" i="21" s="1"/>
  <c r="A1206" i="21"/>
  <c r="D1205" i="21"/>
  <c r="C1205" i="21"/>
  <c r="B1205" i="21"/>
  <c r="G1205" i="21" s="1"/>
  <c r="A1205" i="21"/>
  <c r="D1204" i="21"/>
  <c r="C1204" i="21"/>
  <c r="B1204" i="21"/>
  <c r="G1204" i="21" s="1"/>
  <c r="A1204" i="21"/>
  <c r="D1203" i="21"/>
  <c r="C1203" i="21"/>
  <c r="B1203" i="21"/>
  <c r="G1203" i="21" s="1"/>
  <c r="A1203" i="21"/>
  <c r="D1202" i="21"/>
  <c r="C1202" i="21"/>
  <c r="B1202" i="21"/>
  <c r="G1202" i="21" s="1"/>
  <c r="A1202" i="21"/>
  <c r="D1201" i="21"/>
  <c r="C1201" i="21"/>
  <c r="B1201" i="21"/>
  <c r="G1201" i="21" s="1"/>
  <c r="A1201" i="21"/>
  <c r="D1200" i="21"/>
  <c r="C1200" i="21"/>
  <c r="B1200" i="21"/>
  <c r="G1200" i="21" s="1"/>
  <c r="A1200" i="21"/>
  <c r="D1199" i="21"/>
  <c r="C1199" i="21"/>
  <c r="B1199" i="21"/>
  <c r="G1199" i="21" s="1"/>
  <c r="A1199" i="21"/>
  <c r="D1198" i="21"/>
  <c r="C1198" i="21"/>
  <c r="B1198" i="21"/>
  <c r="G1198" i="21" s="1"/>
  <c r="G1197" i="21" s="1"/>
  <c r="A1198" i="21"/>
  <c r="A1197" i="21"/>
  <c r="D1196" i="21"/>
  <c r="C1196" i="21"/>
  <c r="B1196" i="21"/>
  <c r="G1196" i="21" s="1"/>
  <c r="A1196" i="21"/>
  <c r="D1195" i="21"/>
  <c r="C1195" i="21"/>
  <c r="B1195" i="21"/>
  <c r="G1195" i="21" s="1"/>
  <c r="A1195" i="21"/>
  <c r="D1194" i="21"/>
  <c r="C1194" i="21"/>
  <c r="B1194" i="21"/>
  <c r="G1194" i="21" s="1"/>
  <c r="A1194" i="21"/>
  <c r="D1193" i="21"/>
  <c r="C1193" i="21"/>
  <c r="B1193" i="21"/>
  <c r="G1193" i="21" s="1"/>
  <c r="A1193" i="21"/>
  <c r="D1192" i="21"/>
  <c r="C1192" i="21"/>
  <c r="B1192" i="21"/>
  <c r="G1192" i="21" s="1"/>
  <c r="A1192" i="21"/>
  <c r="D1191" i="21"/>
  <c r="C1191" i="21"/>
  <c r="B1191" i="21"/>
  <c r="G1191" i="21" s="1"/>
  <c r="A1191" i="21"/>
  <c r="D1190" i="21"/>
  <c r="C1190" i="21"/>
  <c r="B1190" i="21"/>
  <c r="G1190" i="21" s="1"/>
  <c r="A1190" i="21"/>
  <c r="D1189" i="21"/>
  <c r="C1189" i="21"/>
  <c r="B1189" i="21"/>
  <c r="G1189" i="21" s="1"/>
  <c r="A1189" i="21"/>
  <c r="D1188" i="21"/>
  <c r="C1188" i="21"/>
  <c r="B1188" i="21"/>
  <c r="G1188" i="21" s="1"/>
  <c r="A1188" i="21"/>
  <c r="D1187" i="21"/>
  <c r="C1187" i="21"/>
  <c r="B1187" i="21"/>
  <c r="A1187" i="21"/>
  <c r="D1186" i="21"/>
  <c r="C1186" i="21"/>
  <c r="B1186" i="21"/>
  <c r="G1186" i="21" s="1"/>
  <c r="A1186" i="21"/>
  <c r="D1185" i="21"/>
  <c r="C1185" i="21"/>
  <c r="B1185" i="21"/>
  <c r="G1185" i="21" s="1"/>
  <c r="A1185" i="21"/>
  <c r="D1184" i="21"/>
  <c r="C1184" i="21"/>
  <c r="B1184" i="21"/>
  <c r="G1184" i="21" s="1"/>
  <c r="A1184" i="21"/>
  <c r="D1183" i="21"/>
  <c r="C1183" i="21"/>
  <c r="B1183" i="21"/>
  <c r="G1183" i="21" s="1"/>
  <c r="A1183" i="21"/>
  <c r="D1182" i="21"/>
  <c r="C1182" i="21"/>
  <c r="B1182" i="21"/>
  <c r="G1182" i="21" s="1"/>
  <c r="G1181" i="21" s="1"/>
  <c r="A1182" i="21"/>
  <c r="A1181" i="21"/>
  <c r="D1180" i="21"/>
  <c r="C1180" i="21"/>
  <c r="B1180" i="21"/>
  <c r="G1180" i="21" s="1"/>
  <c r="A1180" i="21"/>
  <c r="D1179" i="21"/>
  <c r="C1179" i="21"/>
  <c r="B1179" i="21"/>
  <c r="G1179" i="21" s="1"/>
  <c r="A1179" i="21"/>
  <c r="D1178" i="21"/>
  <c r="C1178" i="21"/>
  <c r="B1178" i="21"/>
  <c r="G1178" i="21" s="1"/>
  <c r="A1178" i="21"/>
  <c r="D1177" i="21"/>
  <c r="C1177" i="21"/>
  <c r="B1177" i="21"/>
  <c r="G1177" i="21" s="1"/>
  <c r="A1177" i="21"/>
  <c r="D1176" i="21"/>
  <c r="C1176" i="21"/>
  <c r="B1176" i="21"/>
  <c r="G1176" i="21" s="1"/>
  <c r="A1176" i="21"/>
  <c r="D1175" i="21"/>
  <c r="C1175" i="21"/>
  <c r="B1175" i="21"/>
  <c r="G1175" i="21" s="1"/>
  <c r="A1175" i="21"/>
  <c r="D1174" i="21"/>
  <c r="C1174" i="21"/>
  <c r="B1174" i="21"/>
  <c r="G1174" i="21" s="1"/>
  <c r="A1174" i="21"/>
  <c r="D1173" i="21"/>
  <c r="C1173" i="21"/>
  <c r="B1173" i="21"/>
  <c r="G1173" i="21" s="1"/>
  <c r="A1173" i="21"/>
  <c r="D1172" i="21"/>
  <c r="C1172" i="21"/>
  <c r="B1172" i="21"/>
  <c r="G1172" i="21" s="1"/>
  <c r="A1172" i="21"/>
  <c r="D1171" i="21"/>
  <c r="C1171" i="21"/>
  <c r="B1171" i="21"/>
  <c r="G1171" i="21" s="1"/>
  <c r="A1171" i="21"/>
  <c r="D1170" i="21"/>
  <c r="C1170" i="21"/>
  <c r="B1170" i="21"/>
  <c r="G1170" i="21" s="1"/>
  <c r="A1170" i="21"/>
  <c r="D1169" i="21"/>
  <c r="C1169" i="21"/>
  <c r="B1169" i="21"/>
  <c r="G1169" i="21" s="1"/>
  <c r="A1169" i="21"/>
  <c r="D1168" i="21"/>
  <c r="C1168" i="21"/>
  <c r="B1168" i="21"/>
  <c r="G1168" i="21" s="1"/>
  <c r="A1168" i="21"/>
  <c r="D1167" i="21"/>
  <c r="C1167" i="21"/>
  <c r="B1167" i="21"/>
  <c r="G1167" i="21" s="1"/>
  <c r="A1167" i="21"/>
  <c r="D1166" i="21"/>
  <c r="C1166" i="21"/>
  <c r="B1166" i="21"/>
  <c r="G1166" i="21" s="1"/>
  <c r="G1165" i="21" s="1"/>
  <c r="A1166" i="21"/>
  <c r="A1165" i="21"/>
  <c r="D1164" i="21"/>
  <c r="C1164" i="21"/>
  <c r="B1164" i="21"/>
  <c r="G1164" i="21" s="1"/>
  <c r="A1164" i="21"/>
  <c r="D1163" i="21"/>
  <c r="C1163" i="21"/>
  <c r="B1163" i="21"/>
  <c r="G1163" i="21" s="1"/>
  <c r="A1163" i="21"/>
  <c r="D1162" i="21"/>
  <c r="C1162" i="21"/>
  <c r="B1162" i="21"/>
  <c r="G1162" i="21" s="1"/>
  <c r="A1162" i="21"/>
  <c r="D1161" i="21"/>
  <c r="C1161" i="21"/>
  <c r="B1161" i="21"/>
  <c r="G1161" i="21" s="1"/>
  <c r="A1161" i="21"/>
  <c r="D1160" i="21"/>
  <c r="C1160" i="21"/>
  <c r="B1160" i="21"/>
  <c r="G1160" i="21" s="1"/>
  <c r="A1160" i="21"/>
  <c r="D1159" i="21"/>
  <c r="C1159" i="21"/>
  <c r="B1159" i="21"/>
  <c r="G1159" i="21" s="1"/>
  <c r="A1159" i="21"/>
  <c r="D1158" i="21"/>
  <c r="C1158" i="21"/>
  <c r="B1158" i="21"/>
  <c r="G1158" i="21" s="1"/>
  <c r="A1158" i="21"/>
  <c r="D1157" i="21"/>
  <c r="C1157" i="21"/>
  <c r="B1157" i="21"/>
  <c r="G1157" i="21" s="1"/>
  <c r="A1157" i="21"/>
  <c r="D1156" i="21"/>
  <c r="C1156" i="21"/>
  <c r="B1156" i="21"/>
  <c r="G1156" i="21" s="1"/>
  <c r="A1156" i="21"/>
  <c r="D1155" i="21"/>
  <c r="C1155" i="21"/>
  <c r="B1155" i="21"/>
  <c r="G1155" i="21" s="1"/>
  <c r="A1155" i="21"/>
  <c r="D1154" i="21"/>
  <c r="C1154" i="21"/>
  <c r="B1154" i="21"/>
  <c r="G1154" i="21" s="1"/>
  <c r="A1154" i="21"/>
  <c r="D1153" i="21"/>
  <c r="C1153" i="21"/>
  <c r="B1153" i="21"/>
  <c r="G1153" i="21" s="1"/>
  <c r="A1153" i="21"/>
  <c r="D1152" i="21"/>
  <c r="C1152" i="21"/>
  <c r="B1152" i="21"/>
  <c r="G1152" i="21" s="1"/>
  <c r="A1152" i="21"/>
  <c r="D1151" i="21"/>
  <c r="C1151" i="21"/>
  <c r="B1151" i="21"/>
  <c r="G1151" i="21" s="1"/>
  <c r="A1151" i="21"/>
  <c r="D1150" i="21"/>
  <c r="C1150" i="21"/>
  <c r="B1150" i="21"/>
  <c r="G1150" i="21" s="1"/>
  <c r="G1149" i="21" s="1"/>
  <c r="G1148" i="21" s="1"/>
  <c r="A1150" i="21"/>
  <c r="D1147" i="21"/>
  <c r="C1147" i="21"/>
  <c r="B1147" i="21"/>
  <c r="G1147" i="21" s="1"/>
  <c r="A1147" i="21"/>
  <c r="D1146" i="21"/>
  <c r="C1146" i="21"/>
  <c r="B1146" i="21"/>
  <c r="G1146" i="21" s="1"/>
  <c r="A1146" i="21"/>
  <c r="D1145" i="21"/>
  <c r="C1145" i="21"/>
  <c r="B1145" i="21"/>
  <c r="G1145" i="21" s="1"/>
  <c r="A1145" i="21"/>
  <c r="D1144" i="21"/>
  <c r="C1144" i="21"/>
  <c r="B1144" i="21"/>
  <c r="G1144" i="21" s="1"/>
  <c r="A1144" i="21"/>
  <c r="D1143" i="21"/>
  <c r="C1143" i="21"/>
  <c r="B1143" i="21"/>
  <c r="G1143" i="21" s="1"/>
  <c r="A1143" i="21"/>
  <c r="D1142" i="21"/>
  <c r="C1142" i="21"/>
  <c r="B1142" i="21"/>
  <c r="G1142" i="21" s="1"/>
  <c r="A1142" i="21"/>
  <c r="D1141" i="21"/>
  <c r="C1141" i="21"/>
  <c r="B1141" i="21"/>
  <c r="G1141" i="21" s="1"/>
  <c r="A1141" i="21"/>
  <c r="D1140" i="21"/>
  <c r="C1140" i="21"/>
  <c r="B1140" i="21"/>
  <c r="G1140" i="21" s="1"/>
  <c r="A1140" i="21"/>
  <c r="D1139" i="21"/>
  <c r="C1139" i="21"/>
  <c r="B1139" i="21"/>
  <c r="G1139" i="21" s="1"/>
  <c r="A1139" i="21"/>
  <c r="D1138" i="21"/>
  <c r="C1138" i="21"/>
  <c r="B1138" i="21"/>
  <c r="G1138" i="21" s="1"/>
  <c r="G1137" i="21" s="1"/>
  <c r="A1138" i="21"/>
  <c r="A1137" i="21"/>
  <c r="D1136" i="21"/>
  <c r="C1136" i="21"/>
  <c r="B1136" i="21"/>
  <c r="G1136" i="21" s="1"/>
  <c r="A1136" i="21"/>
  <c r="D1135" i="21"/>
  <c r="C1135" i="21"/>
  <c r="B1135" i="21"/>
  <c r="G1135" i="21" s="1"/>
  <c r="A1135" i="21"/>
  <c r="D1134" i="21"/>
  <c r="C1134" i="21"/>
  <c r="B1134" i="21"/>
  <c r="G1134" i="21" s="1"/>
  <c r="A1134" i="21"/>
  <c r="D1133" i="21"/>
  <c r="C1133" i="21"/>
  <c r="B1133" i="21"/>
  <c r="G1133" i="21" s="1"/>
  <c r="A1133" i="21"/>
  <c r="D1132" i="21"/>
  <c r="C1132" i="21"/>
  <c r="B1132" i="21"/>
  <c r="G1132" i="21" s="1"/>
  <c r="A1132" i="21"/>
  <c r="D1131" i="21"/>
  <c r="C1131" i="21"/>
  <c r="B1131" i="21"/>
  <c r="G1131" i="21" s="1"/>
  <c r="A1131" i="21"/>
  <c r="D1130" i="21"/>
  <c r="C1130" i="21"/>
  <c r="B1130" i="21"/>
  <c r="G1130" i="21" s="1"/>
  <c r="A1130" i="21"/>
  <c r="D1129" i="21"/>
  <c r="C1129" i="21"/>
  <c r="B1129" i="21"/>
  <c r="G1129" i="21" s="1"/>
  <c r="A1129" i="21"/>
  <c r="D1128" i="21"/>
  <c r="C1128" i="21"/>
  <c r="B1128" i="21"/>
  <c r="G1128" i="21" s="1"/>
  <c r="A1128" i="21"/>
  <c r="D1127" i="21"/>
  <c r="C1127" i="21"/>
  <c r="B1127" i="21"/>
  <c r="G1127" i="21" s="1"/>
  <c r="A1127" i="21"/>
  <c r="D1126" i="21"/>
  <c r="C1126" i="21"/>
  <c r="B1126" i="21"/>
  <c r="G1126" i="21" s="1"/>
  <c r="A1126" i="21"/>
  <c r="D1125" i="21"/>
  <c r="C1125" i="21"/>
  <c r="B1125" i="21"/>
  <c r="G1125" i="21" s="1"/>
  <c r="A1125" i="21"/>
  <c r="D1124" i="21"/>
  <c r="C1124" i="21"/>
  <c r="B1124" i="21"/>
  <c r="G1124" i="21" s="1"/>
  <c r="A1124" i="21"/>
  <c r="D1123" i="21"/>
  <c r="C1123" i="21"/>
  <c r="B1123" i="21"/>
  <c r="G1123" i="21" s="1"/>
  <c r="A1123" i="21"/>
  <c r="D1122" i="21"/>
  <c r="C1122" i="21"/>
  <c r="B1122" i="21"/>
  <c r="G1122" i="21" s="1"/>
  <c r="G1121" i="21" s="1"/>
  <c r="A1122" i="21"/>
  <c r="A1121" i="21"/>
  <c r="D1120" i="21"/>
  <c r="C1120" i="21"/>
  <c r="B1120" i="21"/>
  <c r="G1120" i="21" s="1"/>
  <c r="A1120" i="21"/>
  <c r="D1119" i="21"/>
  <c r="C1119" i="21"/>
  <c r="B1119" i="21"/>
  <c r="A1119" i="21"/>
  <c r="D1118" i="21"/>
  <c r="C1118" i="21"/>
  <c r="B1118" i="21"/>
  <c r="G1118" i="21" s="1"/>
  <c r="A1118" i="21"/>
  <c r="D1117" i="21"/>
  <c r="C1117" i="21"/>
  <c r="B1117" i="21"/>
  <c r="G1117" i="21" s="1"/>
  <c r="A1117" i="21"/>
  <c r="D1116" i="21"/>
  <c r="C1116" i="21"/>
  <c r="B1116" i="21"/>
  <c r="G1116" i="21" s="1"/>
  <c r="A1116" i="21"/>
  <c r="D1115" i="21"/>
  <c r="C1115" i="21"/>
  <c r="B1115" i="21"/>
  <c r="G1115" i="21" s="1"/>
  <c r="A1115" i="21"/>
  <c r="D1114" i="21"/>
  <c r="C1114" i="21"/>
  <c r="B1114" i="21"/>
  <c r="G1114" i="21" s="1"/>
  <c r="A1114" i="21"/>
  <c r="D1113" i="21"/>
  <c r="C1113" i="21"/>
  <c r="B1113" i="21"/>
  <c r="G1113" i="21" s="1"/>
  <c r="A1113" i="21"/>
  <c r="D1112" i="21"/>
  <c r="C1112" i="21"/>
  <c r="B1112" i="21"/>
  <c r="G1112" i="21" s="1"/>
  <c r="A1112" i="21"/>
  <c r="D1111" i="21"/>
  <c r="C1111" i="21"/>
  <c r="B1111" i="21"/>
  <c r="G1111" i="21" s="1"/>
  <c r="A1111" i="21"/>
  <c r="D1110" i="21"/>
  <c r="C1110" i="21"/>
  <c r="B1110" i="21"/>
  <c r="G1110" i="21" s="1"/>
  <c r="A1110" i="21"/>
  <c r="D1109" i="21"/>
  <c r="C1109" i="21"/>
  <c r="B1109" i="21"/>
  <c r="G1109" i="21" s="1"/>
  <c r="A1109" i="21"/>
  <c r="D1108" i="21"/>
  <c r="C1108" i="21"/>
  <c r="B1108" i="21"/>
  <c r="G1108" i="21" s="1"/>
  <c r="A1108" i="21"/>
  <c r="D1107" i="21"/>
  <c r="C1107" i="21"/>
  <c r="B1107" i="21"/>
  <c r="G1107" i="21" s="1"/>
  <c r="A1107" i="21"/>
  <c r="D1106" i="21"/>
  <c r="C1106" i="21"/>
  <c r="B1106" i="21"/>
  <c r="G1106" i="21" s="1"/>
  <c r="G1105" i="21" s="1"/>
  <c r="A1106" i="21"/>
  <c r="A1105" i="21"/>
  <c r="D1104" i="21"/>
  <c r="C1104" i="21"/>
  <c r="B1104" i="21"/>
  <c r="G1104" i="21" s="1"/>
  <c r="A1104" i="21"/>
  <c r="D1103" i="21"/>
  <c r="C1103" i="21"/>
  <c r="B1103" i="21"/>
  <c r="G1103" i="21" s="1"/>
  <c r="A1103" i="21"/>
  <c r="D1102" i="21"/>
  <c r="C1102" i="21"/>
  <c r="B1102" i="21"/>
  <c r="G1102" i="21" s="1"/>
  <c r="A1102" i="21"/>
  <c r="D1101" i="21"/>
  <c r="C1101" i="21"/>
  <c r="B1101" i="21"/>
  <c r="G1101" i="21" s="1"/>
  <c r="A1101" i="21"/>
  <c r="D1100" i="21"/>
  <c r="C1100" i="21"/>
  <c r="B1100" i="21"/>
  <c r="G1100" i="21" s="1"/>
  <c r="A1100" i="21"/>
  <c r="D1099" i="21"/>
  <c r="C1099" i="21"/>
  <c r="B1099" i="21"/>
  <c r="G1099" i="21" s="1"/>
  <c r="A1099" i="21"/>
  <c r="D1098" i="21"/>
  <c r="C1098" i="21"/>
  <c r="B1098" i="21"/>
  <c r="G1098" i="21" s="1"/>
  <c r="A1098" i="21"/>
  <c r="D1097" i="21"/>
  <c r="C1097" i="21"/>
  <c r="B1097" i="21"/>
  <c r="G1097" i="21" s="1"/>
  <c r="A1097" i="21"/>
  <c r="D1096" i="21"/>
  <c r="C1096" i="21"/>
  <c r="B1096" i="21"/>
  <c r="G1096" i="21" s="1"/>
  <c r="A1096" i="21"/>
  <c r="D1095" i="21"/>
  <c r="C1095" i="21"/>
  <c r="B1095" i="21"/>
  <c r="G1095" i="21" s="1"/>
  <c r="A1095" i="21"/>
  <c r="D1094" i="21"/>
  <c r="C1094" i="21"/>
  <c r="B1094" i="21"/>
  <c r="G1094" i="21" s="1"/>
  <c r="A1094" i="21"/>
  <c r="D1093" i="21"/>
  <c r="C1093" i="21"/>
  <c r="B1093" i="21"/>
  <c r="G1093" i="21" s="1"/>
  <c r="A1093" i="21"/>
  <c r="D1092" i="21"/>
  <c r="C1092" i="21"/>
  <c r="B1092" i="21"/>
  <c r="G1092" i="21" s="1"/>
  <c r="A1092" i="21"/>
  <c r="D1091" i="21"/>
  <c r="C1091" i="21"/>
  <c r="B1091" i="21"/>
  <c r="G1091" i="21" s="1"/>
  <c r="A1091" i="21"/>
  <c r="D1090" i="21"/>
  <c r="C1090" i="21"/>
  <c r="B1090" i="21"/>
  <c r="G1090" i="21" s="1"/>
  <c r="G1089" i="21" s="1"/>
  <c r="G1088" i="21" s="1"/>
  <c r="A1090" i="21"/>
  <c r="D1087" i="21"/>
  <c r="C1087" i="21"/>
  <c r="B1087" i="21"/>
  <c r="G1087" i="21" s="1"/>
  <c r="A1087" i="21"/>
  <c r="D1086" i="21"/>
  <c r="C1086" i="21"/>
  <c r="B1086" i="21"/>
  <c r="G1086" i="21" s="1"/>
  <c r="A1086" i="21"/>
  <c r="D1085" i="21"/>
  <c r="C1085" i="21"/>
  <c r="B1085" i="21"/>
  <c r="G1085" i="21" s="1"/>
  <c r="A1085" i="21"/>
  <c r="D1084" i="21"/>
  <c r="C1084" i="21"/>
  <c r="B1084" i="21"/>
  <c r="G1084" i="21" s="1"/>
  <c r="A1084" i="21"/>
  <c r="D1083" i="21"/>
  <c r="C1083" i="21"/>
  <c r="B1083" i="21"/>
  <c r="G1083" i="21" s="1"/>
  <c r="A1083" i="21"/>
  <c r="D1082" i="21"/>
  <c r="C1082" i="21"/>
  <c r="B1082" i="21"/>
  <c r="G1082" i="21" s="1"/>
  <c r="A1082" i="21"/>
  <c r="D1081" i="21"/>
  <c r="C1081" i="21"/>
  <c r="B1081" i="21"/>
  <c r="G1081" i="21" s="1"/>
  <c r="A1081" i="21"/>
  <c r="D1080" i="21"/>
  <c r="C1080" i="21"/>
  <c r="B1080" i="21"/>
  <c r="G1080" i="21" s="1"/>
  <c r="A1080" i="21"/>
  <c r="D1079" i="21"/>
  <c r="C1079" i="21"/>
  <c r="B1079" i="21"/>
  <c r="G1079" i="21" s="1"/>
  <c r="A1079" i="21"/>
  <c r="D1078" i="21"/>
  <c r="C1078" i="21"/>
  <c r="B1078" i="21"/>
  <c r="G1078" i="21" s="1"/>
  <c r="G1077" i="21" s="1"/>
  <c r="A1078" i="21"/>
  <c r="A1077" i="21"/>
  <c r="D1076" i="21"/>
  <c r="C1076" i="21"/>
  <c r="B1076" i="21"/>
  <c r="G1076" i="21" s="1"/>
  <c r="A1076" i="21"/>
  <c r="D1075" i="21"/>
  <c r="C1075" i="21"/>
  <c r="B1075" i="21"/>
  <c r="G1075" i="21" s="1"/>
  <c r="A1075" i="21"/>
  <c r="D1074" i="21"/>
  <c r="C1074" i="21"/>
  <c r="B1074" i="21"/>
  <c r="G1074" i="21" s="1"/>
  <c r="A1074" i="21"/>
  <c r="D1073" i="21"/>
  <c r="C1073" i="21"/>
  <c r="B1073" i="21"/>
  <c r="G1073" i="21" s="1"/>
  <c r="A1073" i="21"/>
  <c r="D1072" i="21"/>
  <c r="C1072" i="21"/>
  <c r="B1072" i="21"/>
  <c r="G1072" i="21" s="1"/>
  <c r="A1072" i="21"/>
  <c r="D1071" i="21"/>
  <c r="C1071" i="21"/>
  <c r="B1071" i="21"/>
  <c r="G1071" i="21" s="1"/>
  <c r="A1071" i="21"/>
  <c r="D1070" i="21"/>
  <c r="C1070" i="21"/>
  <c r="B1070" i="21"/>
  <c r="G1070" i="21" s="1"/>
  <c r="A1070" i="21"/>
  <c r="D1069" i="21"/>
  <c r="C1069" i="21"/>
  <c r="B1069" i="21"/>
  <c r="G1069" i="21" s="1"/>
  <c r="A1069" i="21"/>
  <c r="D1068" i="21"/>
  <c r="C1068" i="21"/>
  <c r="B1068" i="21"/>
  <c r="G1068" i="21" s="1"/>
  <c r="A1068" i="21"/>
  <c r="D1067" i="21"/>
  <c r="C1067" i="21"/>
  <c r="B1067" i="21"/>
  <c r="G1067" i="21" s="1"/>
  <c r="A1067" i="21"/>
  <c r="D1066" i="21"/>
  <c r="C1066" i="21"/>
  <c r="B1066" i="21"/>
  <c r="G1066" i="21" s="1"/>
  <c r="A1066" i="21"/>
  <c r="D1065" i="21"/>
  <c r="C1065" i="21"/>
  <c r="B1065" i="21"/>
  <c r="G1065" i="21" s="1"/>
  <c r="A1065" i="21"/>
  <c r="D1064" i="21"/>
  <c r="C1064" i="21"/>
  <c r="B1064" i="21"/>
  <c r="G1064" i="21" s="1"/>
  <c r="A1064" i="21"/>
  <c r="D1063" i="21"/>
  <c r="C1063" i="21"/>
  <c r="B1063" i="21"/>
  <c r="G1063" i="21" s="1"/>
  <c r="A1063" i="21"/>
  <c r="D1062" i="21"/>
  <c r="C1062" i="21"/>
  <c r="B1062" i="21"/>
  <c r="G1062" i="21" s="1"/>
  <c r="G1061" i="21" s="1"/>
  <c r="A1062" i="21"/>
  <c r="A1061" i="21"/>
  <c r="D1060" i="21"/>
  <c r="C1060" i="21"/>
  <c r="B1060" i="21"/>
  <c r="G1060" i="21" s="1"/>
  <c r="A1060" i="21"/>
  <c r="D1059" i="21"/>
  <c r="C1059" i="21"/>
  <c r="B1059" i="21"/>
  <c r="G1059" i="21" s="1"/>
  <c r="A1059" i="21"/>
  <c r="D1058" i="21"/>
  <c r="C1058" i="21"/>
  <c r="B1058" i="21"/>
  <c r="G1058" i="21" s="1"/>
  <c r="A1058" i="21"/>
  <c r="D1057" i="21"/>
  <c r="C1057" i="21"/>
  <c r="B1057" i="21"/>
  <c r="G1057" i="21" s="1"/>
  <c r="A1057" i="21"/>
  <c r="D1056" i="21"/>
  <c r="C1056" i="21"/>
  <c r="B1056" i="21"/>
  <c r="G1056" i="21" s="1"/>
  <c r="A1056" i="21"/>
  <c r="D1055" i="21"/>
  <c r="C1055" i="21"/>
  <c r="B1055" i="21"/>
  <c r="G1055" i="21" s="1"/>
  <c r="A1055" i="21"/>
  <c r="D1054" i="21"/>
  <c r="C1054" i="21"/>
  <c r="B1054" i="21"/>
  <c r="G1054" i="21" s="1"/>
  <c r="A1054" i="21"/>
  <c r="D1053" i="21"/>
  <c r="C1053" i="21"/>
  <c r="B1053" i="21"/>
  <c r="G1053" i="21" s="1"/>
  <c r="A1053" i="21"/>
  <c r="D1052" i="21"/>
  <c r="C1052" i="21"/>
  <c r="B1052" i="21"/>
  <c r="G1052" i="21" s="1"/>
  <c r="A1052" i="21"/>
  <c r="D1051" i="21"/>
  <c r="C1051" i="21"/>
  <c r="B1051" i="21"/>
  <c r="G1051" i="21" s="1"/>
  <c r="A1051" i="21"/>
  <c r="D1050" i="21"/>
  <c r="C1050" i="21"/>
  <c r="B1050" i="21"/>
  <c r="G1050" i="21" s="1"/>
  <c r="A1050" i="21"/>
  <c r="D1049" i="21"/>
  <c r="C1049" i="21"/>
  <c r="B1049" i="21"/>
  <c r="G1049" i="21" s="1"/>
  <c r="A1049" i="21"/>
  <c r="D1048" i="21"/>
  <c r="C1048" i="21"/>
  <c r="B1048" i="21"/>
  <c r="G1048" i="21" s="1"/>
  <c r="A1048" i="21"/>
  <c r="D1047" i="21"/>
  <c r="C1047" i="21"/>
  <c r="B1047" i="21"/>
  <c r="G1047" i="21" s="1"/>
  <c r="A1047" i="21"/>
  <c r="D1046" i="21"/>
  <c r="C1046" i="21"/>
  <c r="B1046" i="21"/>
  <c r="G1046" i="21" s="1"/>
  <c r="G1045" i="21" s="1"/>
  <c r="A1046" i="21"/>
  <c r="A1045" i="21"/>
  <c r="D1044" i="21"/>
  <c r="C1044" i="21"/>
  <c r="B1044" i="21"/>
  <c r="G1044" i="21" s="1"/>
  <c r="A1044" i="21"/>
  <c r="D1043" i="21"/>
  <c r="C1043" i="21"/>
  <c r="B1043" i="21"/>
  <c r="G1043" i="21" s="1"/>
  <c r="A1043" i="21"/>
  <c r="D1042" i="21"/>
  <c r="C1042" i="21"/>
  <c r="B1042" i="21"/>
  <c r="G1042" i="21" s="1"/>
  <c r="A1042" i="21"/>
  <c r="D1041" i="21"/>
  <c r="C1041" i="21"/>
  <c r="B1041" i="21"/>
  <c r="G1041" i="21" s="1"/>
  <c r="A1041" i="21"/>
  <c r="D1040" i="21"/>
  <c r="C1040" i="21"/>
  <c r="B1040" i="21"/>
  <c r="G1040" i="21" s="1"/>
  <c r="A1040" i="21"/>
  <c r="D1039" i="21"/>
  <c r="C1039" i="21"/>
  <c r="B1039" i="21"/>
  <c r="G1039" i="21" s="1"/>
  <c r="A1039" i="21"/>
  <c r="D1038" i="21"/>
  <c r="C1038" i="21"/>
  <c r="B1038" i="21"/>
  <c r="G1038" i="21" s="1"/>
  <c r="A1038" i="21"/>
  <c r="D1037" i="21"/>
  <c r="C1037" i="21"/>
  <c r="B1037" i="21"/>
  <c r="G1037" i="21" s="1"/>
  <c r="A1037" i="21"/>
  <c r="D1036" i="21"/>
  <c r="C1036" i="21"/>
  <c r="B1036" i="21"/>
  <c r="G1036" i="21" s="1"/>
  <c r="A1036" i="21"/>
  <c r="D1035" i="21"/>
  <c r="C1035" i="21"/>
  <c r="B1035" i="21"/>
  <c r="G1035" i="21" s="1"/>
  <c r="A1035" i="21"/>
  <c r="D1034" i="21"/>
  <c r="C1034" i="21"/>
  <c r="B1034" i="21"/>
  <c r="G1034" i="21" s="1"/>
  <c r="A1034" i="21"/>
  <c r="D1033" i="21"/>
  <c r="C1033" i="21"/>
  <c r="B1033" i="21"/>
  <c r="G1033" i="21" s="1"/>
  <c r="A1033" i="21"/>
  <c r="D1032" i="21"/>
  <c r="C1032" i="21"/>
  <c r="B1032" i="21"/>
  <c r="G1032" i="21" s="1"/>
  <c r="A1032" i="21"/>
  <c r="D1031" i="21"/>
  <c r="C1031" i="21"/>
  <c r="B1031" i="21"/>
  <c r="G1031" i="21" s="1"/>
  <c r="A1031" i="21"/>
  <c r="D1030" i="21"/>
  <c r="C1030" i="21"/>
  <c r="B1030" i="21"/>
  <c r="G1030" i="21" s="1"/>
  <c r="G1029" i="21" s="1"/>
  <c r="G1028" i="21" s="1"/>
  <c r="A1030" i="21"/>
  <c r="D1027" i="21"/>
  <c r="C1027" i="21"/>
  <c r="B1027" i="21"/>
  <c r="G1027" i="21" s="1"/>
  <c r="A1027" i="21"/>
  <c r="D1026" i="21"/>
  <c r="C1026" i="21"/>
  <c r="B1026" i="21"/>
  <c r="G1026" i="21" s="1"/>
  <c r="A1026" i="21"/>
  <c r="D1025" i="21"/>
  <c r="C1025" i="21"/>
  <c r="B1025" i="21"/>
  <c r="G1025" i="21" s="1"/>
  <c r="A1025" i="21"/>
  <c r="D1024" i="21"/>
  <c r="C1024" i="21"/>
  <c r="B1024" i="21"/>
  <c r="G1024" i="21" s="1"/>
  <c r="A1024" i="21"/>
  <c r="D1023" i="21"/>
  <c r="C1023" i="21"/>
  <c r="B1023" i="21"/>
  <c r="G1023" i="21" s="1"/>
  <c r="A1023" i="21"/>
  <c r="D1022" i="21"/>
  <c r="C1022" i="21"/>
  <c r="B1022" i="21"/>
  <c r="G1022" i="21" s="1"/>
  <c r="A1022" i="21"/>
  <c r="D1021" i="21"/>
  <c r="C1021" i="21"/>
  <c r="B1021" i="21"/>
  <c r="G1021" i="21" s="1"/>
  <c r="A1021" i="21"/>
  <c r="D1020" i="21"/>
  <c r="C1020" i="21"/>
  <c r="B1020" i="21"/>
  <c r="G1020" i="21" s="1"/>
  <c r="A1020" i="21"/>
  <c r="D1019" i="21"/>
  <c r="C1019" i="21"/>
  <c r="B1019" i="21"/>
  <c r="G1019" i="21" s="1"/>
  <c r="A1019" i="21"/>
  <c r="D1018" i="21"/>
  <c r="C1018" i="21"/>
  <c r="B1018" i="21"/>
  <c r="G1018" i="21" s="1"/>
  <c r="G1017" i="21" s="1"/>
  <c r="A1018" i="21"/>
  <c r="A1017" i="21"/>
  <c r="D1016" i="21"/>
  <c r="C1016" i="21"/>
  <c r="B1016" i="21"/>
  <c r="G1016" i="21" s="1"/>
  <c r="A1016" i="21"/>
  <c r="D1015" i="21"/>
  <c r="C1015" i="21"/>
  <c r="B1015" i="21"/>
  <c r="G1015" i="21" s="1"/>
  <c r="A1015" i="21"/>
  <c r="D1014" i="21"/>
  <c r="C1014" i="21"/>
  <c r="B1014" i="21"/>
  <c r="G1014" i="21" s="1"/>
  <c r="A1014" i="21"/>
  <c r="D1013" i="21"/>
  <c r="C1013" i="21"/>
  <c r="B1013" i="21"/>
  <c r="G1013" i="21" s="1"/>
  <c r="A1013" i="21"/>
  <c r="D1012" i="21"/>
  <c r="C1012" i="21"/>
  <c r="B1012" i="21"/>
  <c r="G1012" i="21" s="1"/>
  <c r="A1012" i="21"/>
  <c r="D1011" i="21"/>
  <c r="C1011" i="21"/>
  <c r="B1011" i="21"/>
  <c r="G1011" i="21" s="1"/>
  <c r="A1011" i="21"/>
  <c r="D1010" i="21"/>
  <c r="C1010" i="21"/>
  <c r="B1010" i="21"/>
  <c r="G1010" i="21" s="1"/>
  <c r="A1010" i="21"/>
  <c r="D1009" i="21"/>
  <c r="C1009" i="21"/>
  <c r="B1009" i="21"/>
  <c r="G1009" i="21" s="1"/>
  <c r="A1009" i="21"/>
  <c r="D1008" i="21"/>
  <c r="C1008" i="21"/>
  <c r="B1008" i="21"/>
  <c r="G1008" i="21" s="1"/>
  <c r="A1008" i="21"/>
  <c r="D1007" i="21"/>
  <c r="C1007" i="21"/>
  <c r="B1007" i="21"/>
  <c r="G1007" i="21" s="1"/>
  <c r="A1007" i="21"/>
  <c r="D1006" i="21"/>
  <c r="C1006" i="21"/>
  <c r="B1006" i="21"/>
  <c r="G1006" i="21" s="1"/>
  <c r="A1006" i="21"/>
  <c r="D1005" i="21"/>
  <c r="C1005" i="21"/>
  <c r="B1005" i="21"/>
  <c r="G1005" i="21" s="1"/>
  <c r="A1005" i="21"/>
  <c r="D1004" i="21"/>
  <c r="C1004" i="21"/>
  <c r="B1004" i="21"/>
  <c r="G1004" i="21" s="1"/>
  <c r="A1004" i="21"/>
  <c r="D1003" i="21"/>
  <c r="C1003" i="21"/>
  <c r="B1003" i="21"/>
  <c r="G1003" i="21" s="1"/>
  <c r="A1003" i="21"/>
  <c r="D1002" i="21"/>
  <c r="C1002" i="21"/>
  <c r="B1002" i="21"/>
  <c r="G1002" i="21" s="1"/>
  <c r="G1001" i="21" s="1"/>
  <c r="A1002" i="21"/>
  <c r="A1001" i="21"/>
  <c r="D1000" i="21"/>
  <c r="C1000" i="21"/>
  <c r="B1000" i="21"/>
  <c r="G1000" i="21" s="1"/>
  <c r="A1000" i="21"/>
  <c r="D999" i="21"/>
  <c r="C999" i="21"/>
  <c r="B999" i="21"/>
  <c r="G999" i="21" s="1"/>
  <c r="A999" i="21"/>
  <c r="D998" i="21"/>
  <c r="C998" i="21"/>
  <c r="B998" i="21"/>
  <c r="G998" i="21" s="1"/>
  <c r="A998" i="21"/>
  <c r="D997" i="21"/>
  <c r="C997" i="21"/>
  <c r="B997" i="21"/>
  <c r="G997" i="21" s="1"/>
  <c r="A997" i="21"/>
  <c r="D996" i="21"/>
  <c r="C996" i="21"/>
  <c r="B996" i="21"/>
  <c r="G996" i="21" s="1"/>
  <c r="A996" i="21"/>
  <c r="D995" i="21"/>
  <c r="C995" i="21"/>
  <c r="B995" i="21"/>
  <c r="G995" i="21" s="1"/>
  <c r="A995" i="21"/>
  <c r="D994" i="21"/>
  <c r="C994" i="21"/>
  <c r="B994" i="21"/>
  <c r="G994" i="21" s="1"/>
  <c r="A994" i="21"/>
  <c r="D993" i="21"/>
  <c r="C993" i="21"/>
  <c r="B993" i="21"/>
  <c r="G993" i="21" s="1"/>
  <c r="A993" i="21"/>
  <c r="D992" i="21"/>
  <c r="C992" i="21"/>
  <c r="B992" i="21"/>
  <c r="G992" i="21" s="1"/>
  <c r="A992" i="21"/>
  <c r="D991" i="21"/>
  <c r="C991" i="21"/>
  <c r="B991" i="21"/>
  <c r="G991" i="21" s="1"/>
  <c r="A991" i="21"/>
  <c r="D990" i="21"/>
  <c r="C990" i="21"/>
  <c r="B990" i="21"/>
  <c r="G990" i="21" s="1"/>
  <c r="A990" i="21"/>
  <c r="D989" i="21"/>
  <c r="C989" i="21"/>
  <c r="B989" i="21"/>
  <c r="G989" i="21" s="1"/>
  <c r="A989" i="21"/>
  <c r="D988" i="21"/>
  <c r="C988" i="21"/>
  <c r="B988" i="21"/>
  <c r="G988" i="21" s="1"/>
  <c r="A988" i="21"/>
  <c r="D987" i="21"/>
  <c r="C987" i="21"/>
  <c r="B987" i="21"/>
  <c r="G987" i="21" s="1"/>
  <c r="A987" i="21"/>
  <c r="D986" i="21"/>
  <c r="C986" i="21"/>
  <c r="B986" i="21"/>
  <c r="G986" i="21" s="1"/>
  <c r="G985" i="21" s="1"/>
  <c r="A986" i="21"/>
  <c r="A985" i="21"/>
  <c r="D984" i="21"/>
  <c r="C984" i="21"/>
  <c r="B984" i="21"/>
  <c r="G984" i="21" s="1"/>
  <c r="A984" i="21"/>
  <c r="D983" i="21"/>
  <c r="C983" i="21"/>
  <c r="B983" i="21"/>
  <c r="G983" i="21" s="1"/>
  <c r="A983" i="21"/>
  <c r="D982" i="21"/>
  <c r="C982" i="21"/>
  <c r="B982" i="21"/>
  <c r="G982" i="21" s="1"/>
  <c r="A982" i="21"/>
  <c r="D981" i="21"/>
  <c r="C981" i="21"/>
  <c r="B981" i="21"/>
  <c r="G981" i="21" s="1"/>
  <c r="A981" i="21"/>
  <c r="D980" i="21"/>
  <c r="C980" i="21"/>
  <c r="B980" i="21"/>
  <c r="G980" i="21" s="1"/>
  <c r="A980" i="21"/>
  <c r="D979" i="21"/>
  <c r="C979" i="21"/>
  <c r="B979" i="21"/>
  <c r="G979" i="21" s="1"/>
  <c r="A979" i="21"/>
  <c r="D978" i="21"/>
  <c r="C978" i="21"/>
  <c r="B978" i="21"/>
  <c r="G978" i="21" s="1"/>
  <c r="A978" i="21"/>
  <c r="D977" i="21"/>
  <c r="C977" i="21"/>
  <c r="B977" i="21"/>
  <c r="G977" i="21" s="1"/>
  <c r="A977" i="21"/>
  <c r="D976" i="21"/>
  <c r="C976" i="21"/>
  <c r="B976" i="21"/>
  <c r="G976" i="21" s="1"/>
  <c r="A976" i="21"/>
  <c r="D975" i="21"/>
  <c r="C975" i="21"/>
  <c r="B975" i="21"/>
  <c r="G975" i="21" s="1"/>
  <c r="A975" i="21"/>
  <c r="D974" i="21"/>
  <c r="C974" i="21"/>
  <c r="B974" i="21"/>
  <c r="G974" i="21" s="1"/>
  <c r="A974" i="21"/>
  <c r="D973" i="21"/>
  <c r="C973" i="21"/>
  <c r="B973" i="21"/>
  <c r="G973" i="21" s="1"/>
  <c r="A973" i="21"/>
  <c r="D972" i="21"/>
  <c r="C972" i="21"/>
  <c r="B972" i="21"/>
  <c r="G972" i="21" s="1"/>
  <c r="A972" i="21"/>
  <c r="D971" i="21"/>
  <c r="C971" i="21"/>
  <c r="B971" i="21"/>
  <c r="G971" i="21" s="1"/>
  <c r="A971" i="21"/>
  <c r="D970" i="21"/>
  <c r="C970" i="21"/>
  <c r="B970" i="21"/>
  <c r="G970" i="21" s="1"/>
  <c r="G969" i="21" s="1"/>
  <c r="G968" i="21" s="1"/>
  <c r="A970" i="21"/>
  <c r="D967" i="21"/>
  <c r="C967" i="21"/>
  <c r="B967" i="21"/>
  <c r="G967" i="21" s="1"/>
  <c r="A967" i="21"/>
  <c r="D966" i="21"/>
  <c r="C966" i="21"/>
  <c r="B966" i="21"/>
  <c r="G966" i="21" s="1"/>
  <c r="A966" i="21"/>
  <c r="D965" i="21"/>
  <c r="C965" i="21"/>
  <c r="B965" i="21"/>
  <c r="G965" i="21" s="1"/>
  <c r="A965" i="21"/>
  <c r="D964" i="21"/>
  <c r="C964" i="21"/>
  <c r="B964" i="21"/>
  <c r="G964" i="21" s="1"/>
  <c r="A964" i="21"/>
  <c r="D963" i="21"/>
  <c r="C963" i="21"/>
  <c r="B963" i="21"/>
  <c r="G963" i="21" s="1"/>
  <c r="A963" i="21"/>
  <c r="D962" i="21"/>
  <c r="C962" i="21"/>
  <c r="B962" i="21"/>
  <c r="G962" i="21" s="1"/>
  <c r="A962" i="21"/>
  <c r="D961" i="21"/>
  <c r="C961" i="21"/>
  <c r="B961" i="21"/>
  <c r="G961" i="21" s="1"/>
  <c r="A961" i="21"/>
  <c r="D960" i="21"/>
  <c r="C960" i="21"/>
  <c r="B960" i="21"/>
  <c r="G960" i="21" s="1"/>
  <c r="A960" i="21"/>
  <c r="D959" i="21"/>
  <c r="C959" i="21"/>
  <c r="B959" i="21"/>
  <c r="G959" i="21" s="1"/>
  <c r="A959" i="21"/>
  <c r="D958" i="21"/>
  <c r="C958" i="21"/>
  <c r="B958" i="21"/>
  <c r="A958" i="21"/>
  <c r="A957" i="21"/>
  <c r="D956" i="21"/>
  <c r="C956" i="21"/>
  <c r="B956" i="21"/>
  <c r="G956" i="21" s="1"/>
  <c r="A956" i="21"/>
  <c r="D955" i="21"/>
  <c r="C955" i="21"/>
  <c r="B955" i="21"/>
  <c r="G955" i="21" s="1"/>
  <c r="A955" i="21"/>
  <c r="D954" i="21"/>
  <c r="C954" i="21"/>
  <c r="B954" i="21"/>
  <c r="G954" i="21" s="1"/>
  <c r="A954" i="21"/>
  <c r="D953" i="21"/>
  <c r="C953" i="21"/>
  <c r="B953" i="21"/>
  <c r="G953" i="21" s="1"/>
  <c r="A953" i="21"/>
  <c r="D952" i="21"/>
  <c r="C952" i="21"/>
  <c r="B952" i="21"/>
  <c r="G952" i="21" s="1"/>
  <c r="A952" i="21"/>
  <c r="D951" i="21"/>
  <c r="C951" i="21"/>
  <c r="B951" i="21"/>
  <c r="G951" i="21" s="1"/>
  <c r="A951" i="21"/>
  <c r="D950" i="21"/>
  <c r="C950" i="21"/>
  <c r="B950" i="21"/>
  <c r="G950" i="21" s="1"/>
  <c r="A950" i="21"/>
  <c r="D949" i="21"/>
  <c r="C949" i="21"/>
  <c r="B949" i="21"/>
  <c r="G949" i="21" s="1"/>
  <c r="A949" i="21"/>
  <c r="D948" i="21"/>
  <c r="C948" i="21"/>
  <c r="B948" i="21"/>
  <c r="A948" i="21"/>
  <c r="D947" i="21"/>
  <c r="C947" i="21"/>
  <c r="B947" i="21"/>
  <c r="G947" i="21" s="1"/>
  <c r="A947" i="21"/>
  <c r="D946" i="21"/>
  <c r="C946" i="21"/>
  <c r="B946" i="21"/>
  <c r="G946" i="21" s="1"/>
  <c r="A946" i="21"/>
  <c r="D945" i="21"/>
  <c r="C945" i="21"/>
  <c r="B945" i="21"/>
  <c r="G945" i="21" s="1"/>
  <c r="A945" i="21"/>
  <c r="D944" i="21"/>
  <c r="C944" i="21"/>
  <c r="B944" i="21"/>
  <c r="G944" i="21" s="1"/>
  <c r="A944" i="21"/>
  <c r="D943" i="21"/>
  <c r="C943" i="21"/>
  <c r="B943" i="21"/>
  <c r="G943" i="21" s="1"/>
  <c r="A943" i="21"/>
  <c r="D942" i="21"/>
  <c r="C942" i="21"/>
  <c r="B942" i="21"/>
  <c r="G942" i="21" s="1"/>
  <c r="G941" i="21" s="1"/>
  <c r="A942" i="21"/>
  <c r="A941" i="21"/>
  <c r="D940" i="21"/>
  <c r="C940" i="21"/>
  <c r="B940" i="21"/>
  <c r="G940" i="21" s="1"/>
  <c r="A940" i="21"/>
  <c r="D939" i="21"/>
  <c r="C939" i="21"/>
  <c r="B939" i="21"/>
  <c r="G939" i="21" s="1"/>
  <c r="A939" i="21"/>
  <c r="D938" i="21"/>
  <c r="C938" i="21"/>
  <c r="B938" i="21"/>
  <c r="G938" i="21" s="1"/>
  <c r="A938" i="21"/>
  <c r="D937" i="21"/>
  <c r="C937" i="21"/>
  <c r="B937" i="21"/>
  <c r="G937" i="21" s="1"/>
  <c r="A937" i="21"/>
  <c r="D936" i="21"/>
  <c r="C936" i="21"/>
  <c r="B936" i="21"/>
  <c r="G936" i="21" s="1"/>
  <c r="A936" i="21"/>
  <c r="D935" i="21"/>
  <c r="C935" i="21"/>
  <c r="B935" i="21"/>
  <c r="G935" i="21" s="1"/>
  <c r="A935" i="21"/>
  <c r="D934" i="21"/>
  <c r="C934" i="21"/>
  <c r="B934" i="21"/>
  <c r="G934" i="21" s="1"/>
  <c r="A934" i="21"/>
  <c r="D933" i="21"/>
  <c r="C933" i="21"/>
  <c r="B933" i="21"/>
  <c r="G933" i="21" s="1"/>
  <c r="A933" i="21"/>
  <c r="D932" i="21"/>
  <c r="C932" i="21"/>
  <c r="B932" i="21"/>
  <c r="G932" i="21" s="1"/>
  <c r="A932" i="21"/>
  <c r="D931" i="21"/>
  <c r="C931" i="21"/>
  <c r="B931" i="21"/>
  <c r="G931" i="21" s="1"/>
  <c r="A931" i="21"/>
  <c r="D930" i="21"/>
  <c r="C930" i="21"/>
  <c r="B930" i="21"/>
  <c r="G930" i="21" s="1"/>
  <c r="A930" i="21"/>
  <c r="D929" i="21"/>
  <c r="C929" i="21"/>
  <c r="B929" i="21"/>
  <c r="G929" i="21" s="1"/>
  <c r="A929" i="21"/>
  <c r="D928" i="21"/>
  <c r="C928" i="21"/>
  <c r="B928" i="21"/>
  <c r="G928" i="21" s="1"/>
  <c r="A928" i="21"/>
  <c r="D927" i="21"/>
  <c r="C927" i="21"/>
  <c r="B927" i="21"/>
  <c r="G927" i="21" s="1"/>
  <c r="A927" i="21"/>
  <c r="D926" i="21"/>
  <c r="C926" i="21"/>
  <c r="B926" i="21"/>
  <c r="G926" i="21" s="1"/>
  <c r="G925" i="21" s="1"/>
  <c r="A926" i="21"/>
  <c r="A925" i="21"/>
  <c r="D924" i="21"/>
  <c r="C924" i="21"/>
  <c r="B924" i="21"/>
  <c r="G924" i="21" s="1"/>
  <c r="A924" i="21"/>
  <c r="D923" i="21"/>
  <c r="C923" i="21"/>
  <c r="B923" i="21"/>
  <c r="G923" i="21" s="1"/>
  <c r="A923" i="21"/>
  <c r="D922" i="21"/>
  <c r="C922" i="21"/>
  <c r="B922" i="21"/>
  <c r="G922" i="21" s="1"/>
  <c r="A922" i="21"/>
  <c r="D921" i="21"/>
  <c r="C921" i="21"/>
  <c r="B921" i="21"/>
  <c r="G921" i="21" s="1"/>
  <c r="A921" i="21"/>
  <c r="D920" i="21"/>
  <c r="C920" i="21"/>
  <c r="B920" i="21"/>
  <c r="G920" i="21" s="1"/>
  <c r="A920" i="21"/>
  <c r="D919" i="21"/>
  <c r="C919" i="21"/>
  <c r="B919" i="21"/>
  <c r="G919" i="21" s="1"/>
  <c r="A919" i="21"/>
  <c r="D918" i="21"/>
  <c r="C918" i="21"/>
  <c r="B918" i="21"/>
  <c r="G918" i="21" s="1"/>
  <c r="A918" i="21"/>
  <c r="D917" i="21"/>
  <c r="C917" i="21"/>
  <c r="B917" i="21"/>
  <c r="G917" i="21" s="1"/>
  <c r="A917" i="21"/>
  <c r="D916" i="21"/>
  <c r="C916" i="21"/>
  <c r="B916" i="21"/>
  <c r="G916" i="21" s="1"/>
  <c r="A916" i="21"/>
  <c r="D915" i="21"/>
  <c r="C915" i="21"/>
  <c r="B915" i="21"/>
  <c r="G915" i="21" s="1"/>
  <c r="A915" i="21"/>
  <c r="D914" i="21"/>
  <c r="C914" i="21"/>
  <c r="B914" i="21"/>
  <c r="G914" i="21" s="1"/>
  <c r="A914" i="21"/>
  <c r="D913" i="21"/>
  <c r="C913" i="21"/>
  <c r="B913" i="21"/>
  <c r="G913" i="21" s="1"/>
  <c r="A913" i="21"/>
  <c r="D912" i="21"/>
  <c r="C912" i="21"/>
  <c r="B912" i="21"/>
  <c r="G912" i="21" s="1"/>
  <c r="A912" i="21"/>
  <c r="D911" i="21"/>
  <c r="C911" i="21"/>
  <c r="B911" i="21"/>
  <c r="G911" i="21" s="1"/>
  <c r="A911" i="21"/>
  <c r="D910" i="21"/>
  <c r="C910" i="21"/>
  <c r="B910" i="21"/>
  <c r="G910" i="21" s="1"/>
  <c r="G909" i="21" s="1"/>
  <c r="G908" i="21" s="1"/>
  <c r="G907" i="21" s="1"/>
  <c r="A910" i="21"/>
  <c r="D906" i="21"/>
  <c r="C906" i="21"/>
  <c r="B906" i="21"/>
  <c r="G906" i="21" s="1"/>
  <c r="A906" i="21"/>
  <c r="D905" i="21"/>
  <c r="C905" i="21"/>
  <c r="B905" i="21"/>
  <c r="G905" i="21" s="1"/>
  <c r="A905" i="21"/>
  <c r="D904" i="21"/>
  <c r="C904" i="21"/>
  <c r="B904" i="21"/>
  <c r="G904" i="21" s="1"/>
  <c r="A904" i="21"/>
  <c r="D903" i="21"/>
  <c r="C903" i="21"/>
  <c r="B903" i="21"/>
  <c r="G903" i="21" s="1"/>
  <c r="A903" i="21"/>
  <c r="D902" i="21"/>
  <c r="C902" i="21"/>
  <c r="B902" i="21"/>
  <c r="G902" i="21" s="1"/>
  <c r="A902" i="21"/>
  <c r="D901" i="21"/>
  <c r="C901" i="21"/>
  <c r="B901" i="21"/>
  <c r="G901" i="21" s="1"/>
  <c r="A901" i="21"/>
  <c r="D900" i="21"/>
  <c r="C900" i="21"/>
  <c r="B900" i="21"/>
  <c r="G900" i="21" s="1"/>
  <c r="A900" i="21"/>
  <c r="D899" i="21"/>
  <c r="C899" i="21"/>
  <c r="B899" i="21"/>
  <c r="G899" i="21" s="1"/>
  <c r="A899" i="21"/>
  <c r="D898" i="21"/>
  <c r="C898" i="21"/>
  <c r="B898" i="21"/>
  <c r="G898" i="21" s="1"/>
  <c r="A898" i="21"/>
  <c r="D897" i="21"/>
  <c r="C897" i="21"/>
  <c r="B897" i="21"/>
  <c r="G897" i="21" s="1"/>
  <c r="G896" i="21" s="1"/>
  <c r="A897" i="21"/>
  <c r="A896" i="21"/>
  <c r="D895" i="21"/>
  <c r="C895" i="21"/>
  <c r="B895" i="21"/>
  <c r="G895" i="21" s="1"/>
  <c r="A895" i="21"/>
  <c r="D894" i="21"/>
  <c r="C894" i="21"/>
  <c r="B894" i="21"/>
  <c r="G894" i="21" s="1"/>
  <c r="A894" i="21"/>
  <c r="D893" i="21"/>
  <c r="C893" i="21"/>
  <c r="B893" i="21"/>
  <c r="G893" i="21" s="1"/>
  <c r="A893" i="21"/>
  <c r="D892" i="21"/>
  <c r="C892" i="21"/>
  <c r="B892" i="21"/>
  <c r="G892" i="21" s="1"/>
  <c r="A892" i="21"/>
  <c r="D891" i="21"/>
  <c r="C891" i="21"/>
  <c r="B891" i="21"/>
  <c r="G891" i="21" s="1"/>
  <c r="A891" i="21"/>
  <c r="D890" i="21"/>
  <c r="C890" i="21"/>
  <c r="B890" i="21"/>
  <c r="G890" i="21" s="1"/>
  <c r="A890" i="21"/>
  <c r="D889" i="21"/>
  <c r="C889" i="21"/>
  <c r="B889" i="21"/>
  <c r="G889" i="21" s="1"/>
  <c r="A889" i="21"/>
  <c r="D888" i="21"/>
  <c r="C888" i="21"/>
  <c r="B888" i="21"/>
  <c r="G888" i="21" s="1"/>
  <c r="A888" i="21"/>
  <c r="D887" i="21"/>
  <c r="C887" i="21"/>
  <c r="B887" i="21"/>
  <c r="G887" i="21" s="1"/>
  <c r="A887" i="21"/>
  <c r="D886" i="21"/>
  <c r="C886" i="21"/>
  <c r="B886" i="21"/>
  <c r="G886" i="21" s="1"/>
  <c r="A886" i="21"/>
  <c r="D885" i="21"/>
  <c r="C885" i="21"/>
  <c r="B885" i="21"/>
  <c r="G885" i="21" s="1"/>
  <c r="A885" i="21"/>
  <c r="D884" i="21"/>
  <c r="C884" i="21"/>
  <c r="B884" i="21"/>
  <c r="G884" i="21" s="1"/>
  <c r="A884" i="21"/>
  <c r="D883" i="21"/>
  <c r="C883" i="21"/>
  <c r="B883" i="21"/>
  <c r="G883" i="21" s="1"/>
  <c r="A883" i="21"/>
  <c r="D882" i="21"/>
  <c r="C882" i="21"/>
  <c r="B882" i="21"/>
  <c r="G882" i="21" s="1"/>
  <c r="A882" i="21"/>
  <c r="D881" i="21"/>
  <c r="C881" i="21"/>
  <c r="B881" i="21"/>
  <c r="G881" i="21" s="1"/>
  <c r="G880" i="21" s="1"/>
  <c r="A881" i="21"/>
  <c r="A880" i="21"/>
  <c r="D879" i="21"/>
  <c r="C879" i="21"/>
  <c r="B879" i="21"/>
  <c r="G879" i="21" s="1"/>
  <c r="A879" i="21"/>
  <c r="D878" i="21"/>
  <c r="C878" i="21"/>
  <c r="B878" i="21"/>
  <c r="G878" i="21" s="1"/>
  <c r="A878" i="21"/>
  <c r="D877" i="21"/>
  <c r="C877" i="21"/>
  <c r="B877" i="21"/>
  <c r="G877" i="21" s="1"/>
  <c r="A877" i="21"/>
  <c r="D876" i="21"/>
  <c r="C876" i="21"/>
  <c r="B876" i="21"/>
  <c r="G876" i="21" s="1"/>
  <c r="A876" i="21"/>
  <c r="D875" i="21"/>
  <c r="C875" i="21"/>
  <c r="B875" i="21"/>
  <c r="G875" i="21" s="1"/>
  <c r="A875" i="21"/>
  <c r="D874" i="21"/>
  <c r="C874" i="21"/>
  <c r="B874" i="21"/>
  <c r="G874" i="21" s="1"/>
  <c r="A874" i="21"/>
  <c r="D873" i="21"/>
  <c r="C873" i="21"/>
  <c r="B873" i="21"/>
  <c r="G873" i="21" s="1"/>
  <c r="A873" i="21"/>
  <c r="D872" i="21"/>
  <c r="C872" i="21"/>
  <c r="B872" i="21"/>
  <c r="G872" i="21" s="1"/>
  <c r="A872" i="21"/>
  <c r="D871" i="21"/>
  <c r="C871" i="21"/>
  <c r="B871" i="21"/>
  <c r="G871" i="21" s="1"/>
  <c r="A871" i="21"/>
  <c r="D870" i="21"/>
  <c r="C870" i="21"/>
  <c r="B870" i="21"/>
  <c r="G870" i="21" s="1"/>
  <c r="A870" i="21"/>
  <c r="D869" i="21"/>
  <c r="C869" i="21"/>
  <c r="B869" i="21"/>
  <c r="G869" i="21" s="1"/>
  <c r="A869" i="21"/>
  <c r="D868" i="21"/>
  <c r="C868" i="21"/>
  <c r="B868" i="21"/>
  <c r="G868" i="21" s="1"/>
  <c r="A868" i="21"/>
  <c r="D867" i="21"/>
  <c r="C867" i="21"/>
  <c r="B867" i="21"/>
  <c r="G867" i="21" s="1"/>
  <c r="A867" i="21"/>
  <c r="D866" i="21"/>
  <c r="C866" i="21"/>
  <c r="B866" i="21"/>
  <c r="G866" i="21" s="1"/>
  <c r="A866" i="21"/>
  <c r="D865" i="21"/>
  <c r="C865" i="21"/>
  <c r="B865" i="21"/>
  <c r="G865" i="21" s="1"/>
  <c r="G864" i="21" s="1"/>
  <c r="A865" i="21"/>
  <c r="A864" i="21"/>
  <c r="D863" i="21"/>
  <c r="C863" i="21"/>
  <c r="B863" i="21"/>
  <c r="G863" i="21" s="1"/>
  <c r="A863" i="21"/>
  <c r="D862" i="21"/>
  <c r="C862" i="21"/>
  <c r="B862" i="21"/>
  <c r="G862" i="21" s="1"/>
  <c r="A862" i="21"/>
  <c r="D861" i="21"/>
  <c r="C861" i="21"/>
  <c r="B861" i="21"/>
  <c r="G861" i="21" s="1"/>
  <c r="A861" i="21"/>
  <c r="D860" i="21"/>
  <c r="C860" i="21"/>
  <c r="B860" i="21"/>
  <c r="G860" i="21" s="1"/>
  <c r="A860" i="21"/>
  <c r="D859" i="21"/>
  <c r="C859" i="21"/>
  <c r="B859" i="21"/>
  <c r="G859" i="21" s="1"/>
  <c r="A859" i="21"/>
  <c r="D858" i="21"/>
  <c r="C858" i="21"/>
  <c r="B858" i="21"/>
  <c r="G858" i="21" s="1"/>
  <c r="A858" i="21"/>
  <c r="D857" i="21"/>
  <c r="C857" i="21"/>
  <c r="B857" i="21"/>
  <c r="A857" i="21"/>
  <c r="D856" i="21"/>
  <c r="C856" i="21"/>
  <c r="B856" i="21"/>
  <c r="G856" i="21" s="1"/>
  <c r="A856" i="21"/>
  <c r="D855" i="21"/>
  <c r="C855" i="21"/>
  <c r="B855" i="21"/>
  <c r="G855" i="21" s="1"/>
  <c r="A855" i="21"/>
  <c r="D854" i="21"/>
  <c r="C854" i="21"/>
  <c r="B854" i="21"/>
  <c r="G854" i="21" s="1"/>
  <c r="A854" i="21"/>
  <c r="D853" i="21"/>
  <c r="C853" i="21"/>
  <c r="B853" i="21"/>
  <c r="G853" i="21" s="1"/>
  <c r="A853" i="21"/>
  <c r="D852" i="21"/>
  <c r="C852" i="21"/>
  <c r="B852" i="21"/>
  <c r="G852" i="21" s="1"/>
  <c r="A852" i="21"/>
  <c r="D851" i="21"/>
  <c r="C851" i="21"/>
  <c r="B851" i="21"/>
  <c r="G851" i="21" s="1"/>
  <c r="A851" i="21"/>
  <c r="D850" i="21"/>
  <c r="C850" i="21"/>
  <c r="B850" i="21"/>
  <c r="G850" i="21" s="1"/>
  <c r="A850" i="21"/>
  <c r="D849" i="21"/>
  <c r="C849" i="21"/>
  <c r="B849" i="21"/>
  <c r="G849" i="21" s="1"/>
  <c r="G848" i="21" s="1"/>
  <c r="G847" i="21" s="1"/>
  <c r="A849" i="21"/>
  <c r="D846" i="21"/>
  <c r="C846" i="21"/>
  <c r="B846" i="21"/>
  <c r="G846" i="21" s="1"/>
  <c r="A846" i="21"/>
  <c r="D845" i="21"/>
  <c r="C845" i="21"/>
  <c r="B845" i="21"/>
  <c r="G845" i="21" s="1"/>
  <c r="A845" i="21"/>
  <c r="D844" i="21"/>
  <c r="C844" i="21"/>
  <c r="B844" i="21"/>
  <c r="G844" i="21" s="1"/>
  <c r="A844" i="21"/>
  <c r="D843" i="21"/>
  <c r="C843" i="21"/>
  <c r="B843" i="21"/>
  <c r="G843" i="21" s="1"/>
  <c r="A843" i="21"/>
  <c r="D842" i="21"/>
  <c r="C842" i="21"/>
  <c r="B842" i="21"/>
  <c r="G842" i="21" s="1"/>
  <c r="A842" i="21"/>
  <c r="D841" i="21"/>
  <c r="C841" i="21"/>
  <c r="B841" i="21"/>
  <c r="G841" i="21" s="1"/>
  <c r="A841" i="21"/>
  <c r="D840" i="21"/>
  <c r="C840" i="21"/>
  <c r="B840" i="21"/>
  <c r="G840" i="21" s="1"/>
  <c r="A840" i="21"/>
  <c r="D839" i="21"/>
  <c r="C839" i="21"/>
  <c r="B839" i="21"/>
  <c r="G839" i="21" s="1"/>
  <c r="A839" i="21"/>
  <c r="D838" i="21"/>
  <c r="C838" i="21"/>
  <c r="B838" i="21"/>
  <c r="G838" i="21" s="1"/>
  <c r="A838" i="21"/>
  <c r="D837" i="21"/>
  <c r="C837" i="21"/>
  <c r="B837" i="21"/>
  <c r="G837" i="21" s="1"/>
  <c r="G836" i="21" s="1"/>
  <c r="A837" i="21"/>
  <c r="A836" i="21"/>
  <c r="D835" i="21"/>
  <c r="C835" i="21"/>
  <c r="B835" i="21"/>
  <c r="G835" i="21" s="1"/>
  <c r="A835" i="21"/>
  <c r="D834" i="21"/>
  <c r="C834" i="21"/>
  <c r="B834" i="21"/>
  <c r="G834" i="21" s="1"/>
  <c r="A834" i="21"/>
  <c r="D833" i="21"/>
  <c r="C833" i="21"/>
  <c r="B833" i="21"/>
  <c r="G833" i="21" s="1"/>
  <c r="A833" i="21"/>
  <c r="D832" i="21"/>
  <c r="C832" i="21"/>
  <c r="B832" i="21"/>
  <c r="G832" i="21" s="1"/>
  <c r="A832" i="21"/>
  <c r="D831" i="21"/>
  <c r="C831" i="21"/>
  <c r="B831" i="21"/>
  <c r="G831" i="21" s="1"/>
  <c r="A831" i="21"/>
  <c r="D830" i="21"/>
  <c r="C830" i="21"/>
  <c r="B830" i="21"/>
  <c r="G830" i="21" s="1"/>
  <c r="A830" i="21"/>
  <c r="D829" i="21"/>
  <c r="C829" i="21"/>
  <c r="B829" i="21"/>
  <c r="G829" i="21" s="1"/>
  <c r="A829" i="21"/>
  <c r="D828" i="21"/>
  <c r="C828" i="21"/>
  <c r="B828" i="21"/>
  <c r="G828" i="21" s="1"/>
  <c r="A828" i="21"/>
  <c r="D827" i="21"/>
  <c r="C827" i="21"/>
  <c r="B827" i="21"/>
  <c r="G827" i="21" s="1"/>
  <c r="A827" i="21"/>
  <c r="D826" i="21"/>
  <c r="C826" i="21"/>
  <c r="B826" i="21"/>
  <c r="G826" i="21" s="1"/>
  <c r="A826" i="21"/>
  <c r="D825" i="21"/>
  <c r="C825" i="21"/>
  <c r="B825" i="21"/>
  <c r="G825" i="21" s="1"/>
  <c r="A825" i="21"/>
  <c r="D824" i="21"/>
  <c r="C824" i="21"/>
  <c r="B824" i="21"/>
  <c r="G824" i="21" s="1"/>
  <c r="A824" i="21"/>
  <c r="D823" i="21"/>
  <c r="C823" i="21"/>
  <c r="B823" i="21"/>
  <c r="G823" i="21" s="1"/>
  <c r="A823" i="21"/>
  <c r="D822" i="21"/>
  <c r="C822" i="21"/>
  <c r="B822" i="21"/>
  <c r="G822" i="21" s="1"/>
  <c r="A822" i="21"/>
  <c r="D821" i="21"/>
  <c r="C821" i="21"/>
  <c r="B821" i="21"/>
  <c r="G821" i="21" s="1"/>
  <c r="G820" i="21" s="1"/>
  <c r="A821" i="21"/>
  <c r="A820" i="21"/>
  <c r="D819" i="21"/>
  <c r="C819" i="21"/>
  <c r="B819" i="21"/>
  <c r="G819" i="21" s="1"/>
  <c r="A819" i="21"/>
  <c r="D818" i="21"/>
  <c r="C818" i="21"/>
  <c r="B818" i="21"/>
  <c r="G818" i="21" s="1"/>
  <c r="A818" i="21"/>
  <c r="D817" i="21"/>
  <c r="C817" i="21"/>
  <c r="B817" i="21"/>
  <c r="G817" i="21" s="1"/>
  <c r="A817" i="21"/>
  <c r="D816" i="21"/>
  <c r="C816" i="21"/>
  <c r="B816" i="21"/>
  <c r="G816" i="21" s="1"/>
  <c r="A816" i="21"/>
  <c r="D815" i="21"/>
  <c r="C815" i="21"/>
  <c r="B815" i="21"/>
  <c r="G815" i="21" s="1"/>
  <c r="A815" i="21"/>
  <c r="D814" i="21"/>
  <c r="C814" i="21"/>
  <c r="B814" i="21"/>
  <c r="G814" i="21" s="1"/>
  <c r="A814" i="21"/>
  <c r="D813" i="21"/>
  <c r="C813" i="21"/>
  <c r="B813" i="21"/>
  <c r="G813" i="21" s="1"/>
  <c r="A813" i="21"/>
  <c r="D812" i="21"/>
  <c r="C812" i="21"/>
  <c r="B812" i="21"/>
  <c r="G812" i="21" s="1"/>
  <c r="A812" i="21"/>
  <c r="D811" i="21"/>
  <c r="C811" i="21"/>
  <c r="B811" i="21"/>
  <c r="G811" i="21" s="1"/>
  <c r="A811" i="21"/>
  <c r="D810" i="21"/>
  <c r="C810" i="21"/>
  <c r="B810" i="21"/>
  <c r="G810" i="21" s="1"/>
  <c r="A810" i="21"/>
  <c r="D809" i="21"/>
  <c r="C809" i="21"/>
  <c r="B809" i="21"/>
  <c r="G809" i="21" s="1"/>
  <c r="A809" i="21"/>
  <c r="D808" i="21"/>
  <c r="C808" i="21"/>
  <c r="B808" i="21"/>
  <c r="G808" i="21" s="1"/>
  <c r="A808" i="21"/>
  <c r="D807" i="21"/>
  <c r="C807" i="21"/>
  <c r="B807" i="21"/>
  <c r="G807" i="21" s="1"/>
  <c r="A807" i="21"/>
  <c r="D806" i="21"/>
  <c r="C806" i="21"/>
  <c r="B806" i="21"/>
  <c r="A806" i="21"/>
  <c r="D805" i="21"/>
  <c r="C805" i="21"/>
  <c r="B805" i="21"/>
  <c r="G805" i="21" s="1"/>
  <c r="G804" i="21" s="1"/>
  <c r="A805" i="21"/>
  <c r="A804" i="21"/>
  <c r="D803" i="21"/>
  <c r="C803" i="21"/>
  <c r="B803" i="21"/>
  <c r="G803" i="21" s="1"/>
  <c r="A803" i="21"/>
  <c r="D802" i="21"/>
  <c r="C802" i="21"/>
  <c r="B802" i="21"/>
  <c r="G802" i="21" s="1"/>
  <c r="A802" i="21"/>
  <c r="D801" i="21"/>
  <c r="C801" i="21"/>
  <c r="B801" i="21"/>
  <c r="G801" i="21" s="1"/>
  <c r="A801" i="21"/>
  <c r="D800" i="21"/>
  <c r="C800" i="21"/>
  <c r="B800" i="21"/>
  <c r="G800" i="21" s="1"/>
  <c r="A800" i="21"/>
  <c r="D799" i="21"/>
  <c r="C799" i="21"/>
  <c r="B799" i="21"/>
  <c r="G799" i="21" s="1"/>
  <c r="A799" i="21"/>
  <c r="D798" i="21"/>
  <c r="C798" i="21"/>
  <c r="B798" i="21"/>
  <c r="G798" i="21" s="1"/>
  <c r="A798" i="21"/>
  <c r="D797" i="21"/>
  <c r="C797" i="21"/>
  <c r="B797" i="21"/>
  <c r="G797" i="21" s="1"/>
  <c r="A797" i="21"/>
  <c r="D796" i="21"/>
  <c r="C796" i="21"/>
  <c r="B796" i="21"/>
  <c r="G796" i="21" s="1"/>
  <c r="A796" i="21"/>
  <c r="D795" i="21"/>
  <c r="C795" i="21"/>
  <c r="B795" i="21"/>
  <c r="G795" i="21" s="1"/>
  <c r="A795" i="21"/>
  <c r="D794" i="21"/>
  <c r="C794" i="21"/>
  <c r="B794" i="21"/>
  <c r="G794" i="21" s="1"/>
  <c r="A794" i="21"/>
  <c r="D793" i="21"/>
  <c r="C793" i="21"/>
  <c r="B793" i="21"/>
  <c r="G793" i="21" s="1"/>
  <c r="A793" i="21"/>
  <c r="D792" i="21"/>
  <c r="C792" i="21"/>
  <c r="B792" i="21"/>
  <c r="G792" i="21" s="1"/>
  <c r="A792" i="21"/>
  <c r="D791" i="21"/>
  <c r="C791" i="21"/>
  <c r="B791" i="21"/>
  <c r="G791" i="21" s="1"/>
  <c r="A791" i="21"/>
  <c r="D790" i="21"/>
  <c r="C790" i="21"/>
  <c r="B790" i="21"/>
  <c r="G790" i="21" s="1"/>
  <c r="A790" i="21"/>
  <c r="D789" i="21"/>
  <c r="C789" i="21"/>
  <c r="B789" i="21"/>
  <c r="G789" i="21" s="1"/>
  <c r="G788" i="21" s="1"/>
  <c r="G787" i="21" s="1"/>
  <c r="A789" i="21"/>
  <c r="D786" i="21"/>
  <c r="C786" i="21"/>
  <c r="B786" i="21"/>
  <c r="G786" i="21" s="1"/>
  <c r="A786" i="21"/>
  <c r="D785" i="21"/>
  <c r="C785" i="21"/>
  <c r="B785" i="21"/>
  <c r="G785" i="21" s="1"/>
  <c r="A785" i="21"/>
  <c r="D784" i="21"/>
  <c r="C784" i="21"/>
  <c r="B784" i="21"/>
  <c r="G784" i="21" s="1"/>
  <c r="A784" i="21"/>
  <c r="D783" i="21"/>
  <c r="C783" i="21"/>
  <c r="B783" i="21"/>
  <c r="G783" i="21" s="1"/>
  <c r="A783" i="21"/>
  <c r="D782" i="21"/>
  <c r="C782" i="21"/>
  <c r="B782" i="21"/>
  <c r="G782" i="21" s="1"/>
  <c r="A782" i="21"/>
  <c r="D781" i="21"/>
  <c r="C781" i="21"/>
  <c r="B781" i="21"/>
  <c r="G781" i="21" s="1"/>
  <c r="A781" i="21"/>
  <c r="D780" i="21"/>
  <c r="C780" i="21"/>
  <c r="B780" i="21"/>
  <c r="G780" i="21" s="1"/>
  <c r="A780" i="21"/>
  <c r="D779" i="21"/>
  <c r="C779" i="21"/>
  <c r="B779" i="21"/>
  <c r="G779" i="21" s="1"/>
  <c r="A779" i="21"/>
  <c r="D778" i="21"/>
  <c r="C778" i="21"/>
  <c r="B778" i="21"/>
  <c r="G778" i="21" s="1"/>
  <c r="A778" i="21"/>
  <c r="D777" i="21"/>
  <c r="C777" i="21"/>
  <c r="B777" i="21"/>
  <c r="G777" i="21" s="1"/>
  <c r="G776" i="21" s="1"/>
  <c r="A777" i="21"/>
  <c r="A776" i="21"/>
  <c r="D775" i="21"/>
  <c r="C775" i="21"/>
  <c r="B775" i="21"/>
  <c r="G775" i="21" s="1"/>
  <c r="A775" i="21"/>
  <c r="D774" i="21"/>
  <c r="C774" i="21"/>
  <c r="B774" i="21"/>
  <c r="G774" i="21" s="1"/>
  <c r="A774" i="21"/>
  <c r="D773" i="21"/>
  <c r="C773" i="21"/>
  <c r="B773" i="21"/>
  <c r="G773" i="21" s="1"/>
  <c r="A773" i="21"/>
  <c r="D772" i="21"/>
  <c r="C772" i="21"/>
  <c r="B772" i="21"/>
  <c r="G772" i="21" s="1"/>
  <c r="A772" i="21"/>
  <c r="D771" i="21"/>
  <c r="C771" i="21"/>
  <c r="B771" i="21"/>
  <c r="G771" i="21" s="1"/>
  <c r="A771" i="21"/>
  <c r="D770" i="21"/>
  <c r="C770" i="21"/>
  <c r="B770" i="21"/>
  <c r="G770" i="21" s="1"/>
  <c r="A770" i="21"/>
  <c r="D769" i="21"/>
  <c r="C769" i="21"/>
  <c r="B769" i="21"/>
  <c r="G769" i="21" s="1"/>
  <c r="A769" i="21"/>
  <c r="D768" i="21"/>
  <c r="C768" i="21"/>
  <c r="B768" i="21"/>
  <c r="G768" i="21" s="1"/>
  <c r="A768" i="21"/>
  <c r="D767" i="21"/>
  <c r="C767" i="21"/>
  <c r="B767" i="21"/>
  <c r="G767" i="21" s="1"/>
  <c r="A767" i="21"/>
  <c r="D766" i="21"/>
  <c r="C766" i="21"/>
  <c r="B766" i="21"/>
  <c r="G766" i="21" s="1"/>
  <c r="A766" i="21"/>
  <c r="D765" i="21"/>
  <c r="C765" i="21"/>
  <c r="B765" i="21"/>
  <c r="G765" i="21" s="1"/>
  <c r="A765" i="21"/>
  <c r="D764" i="21"/>
  <c r="C764" i="21"/>
  <c r="B764" i="21"/>
  <c r="G764" i="21" s="1"/>
  <c r="A764" i="21"/>
  <c r="D763" i="21"/>
  <c r="C763" i="21"/>
  <c r="B763" i="21"/>
  <c r="G763" i="21" s="1"/>
  <c r="A763" i="21"/>
  <c r="D762" i="21"/>
  <c r="C762" i="21"/>
  <c r="B762" i="21"/>
  <c r="G762" i="21" s="1"/>
  <c r="A762" i="21"/>
  <c r="D761" i="21"/>
  <c r="C761" i="21"/>
  <c r="B761" i="21"/>
  <c r="G761" i="21" s="1"/>
  <c r="G760" i="21" s="1"/>
  <c r="A761" i="21"/>
  <c r="A760" i="21"/>
  <c r="D759" i="21"/>
  <c r="C759" i="21"/>
  <c r="B759" i="21"/>
  <c r="G759" i="21" s="1"/>
  <c r="A759" i="21"/>
  <c r="D758" i="21"/>
  <c r="C758" i="21"/>
  <c r="B758" i="21"/>
  <c r="G758" i="21" s="1"/>
  <c r="A758" i="21"/>
  <c r="D757" i="21"/>
  <c r="C757" i="21"/>
  <c r="B757" i="21"/>
  <c r="G757" i="21" s="1"/>
  <c r="A757" i="21"/>
  <c r="D756" i="21"/>
  <c r="C756" i="21"/>
  <c r="B756" i="21"/>
  <c r="G756" i="21" s="1"/>
  <c r="A756" i="21"/>
  <c r="D755" i="21"/>
  <c r="C755" i="21"/>
  <c r="B755" i="21"/>
  <c r="G755" i="21" s="1"/>
  <c r="A755" i="21"/>
  <c r="D754" i="21"/>
  <c r="C754" i="21"/>
  <c r="B754" i="21"/>
  <c r="G754" i="21" s="1"/>
  <c r="A754" i="21"/>
  <c r="D753" i="21"/>
  <c r="C753" i="21"/>
  <c r="B753" i="21"/>
  <c r="G753" i="21" s="1"/>
  <c r="A753" i="21"/>
  <c r="D752" i="21"/>
  <c r="C752" i="21"/>
  <c r="B752" i="21"/>
  <c r="G752" i="21" s="1"/>
  <c r="A752" i="21"/>
  <c r="D751" i="21"/>
  <c r="C751" i="21"/>
  <c r="B751" i="21"/>
  <c r="G751" i="21" s="1"/>
  <c r="A751" i="21"/>
  <c r="D750" i="21"/>
  <c r="C750" i="21"/>
  <c r="B750" i="21"/>
  <c r="G750" i="21" s="1"/>
  <c r="A750" i="21"/>
  <c r="D749" i="21"/>
  <c r="C749" i="21"/>
  <c r="B749" i="21"/>
  <c r="G749" i="21" s="1"/>
  <c r="A749" i="21"/>
  <c r="D748" i="21"/>
  <c r="C748" i="21"/>
  <c r="B748" i="21"/>
  <c r="G748" i="21" s="1"/>
  <c r="A748" i="21"/>
  <c r="D747" i="21"/>
  <c r="C747" i="21"/>
  <c r="B747" i="21"/>
  <c r="G747" i="21" s="1"/>
  <c r="A747" i="21"/>
  <c r="D746" i="21"/>
  <c r="C746" i="21"/>
  <c r="B746" i="21"/>
  <c r="G746" i="21" s="1"/>
  <c r="A746" i="21"/>
  <c r="D745" i="21"/>
  <c r="C745" i="21"/>
  <c r="B745" i="21"/>
  <c r="G745" i="21" s="1"/>
  <c r="G744" i="21" s="1"/>
  <c r="A745" i="21"/>
  <c r="A744" i="21"/>
  <c r="D743" i="21"/>
  <c r="C743" i="21"/>
  <c r="B743" i="21"/>
  <c r="G743" i="21" s="1"/>
  <c r="A743" i="21"/>
  <c r="D742" i="21"/>
  <c r="C742" i="21"/>
  <c r="B742" i="21"/>
  <c r="G742" i="21" s="1"/>
  <c r="A742" i="21"/>
  <c r="D741" i="21"/>
  <c r="C741" i="21"/>
  <c r="B741" i="21"/>
  <c r="G741" i="21" s="1"/>
  <c r="A741" i="21"/>
  <c r="D740" i="21"/>
  <c r="C740" i="21"/>
  <c r="B740" i="21"/>
  <c r="G740" i="21" s="1"/>
  <c r="A740" i="21"/>
  <c r="D739" i="21"/>
  <c r="C739" i="21"/>
  <c r="B739" i="21"/>
  <c r="G739" i="21" s="1"/>
  <c r="A739" i="21"/>
  <c r="D738" i="21"/>
  <c r="C738" i="21"/>
  <c r="B738" i="21"/>
  <c r="G738" i="21" s="1"/>
  <c r="A738" i="21"/>
  <c r="D737" i="21"/>
  <c r="C737" i="21"/>
  <c r="B737" i="21"/>
  <c r="G737" i="21" s="1"/>
  <c r="A737" i="21"/>
  <c r="D736" i="21"/>
  <c r="C736" i="21"/>
  <c r="B736" i="21"/>
  <c r="G736" i="21" s="1"/>
  <c r="A736" i="21"/>
  <c r="D735" i="21"/>
  <c r="C735" i="21"/>
  <c r="B735" i="21"/>
  <c r="G735" i="21" s="1"/>
  <c r="A735" i="21"/>
  <c r="D734" i="21"/>
  <c r="C734" i="21"/>
  <c r="B734" i="21"/>
  <c r="G734" i="21" s="1"/>
  <c r="A734" i="21"/>
  <c r="D733" i="21"/>
  <c r="C733" i="21"/>
  <c r="B733" i="21"/>
  <c r="G733" i="21" s="1"/>
  <c r="A733" i="21"/>
  <c r="D732" i="21"/>
  <c r="C732" i="21"/>
  <c r="B732" i="21"/>
  <c r="G732" i="21" s="1"/>
  <c r="A732" i="21"/>
  <c r="D731" i="21"/>
  <c r="C731" i="21"/>
  <c r="B731" i="21"/>
  <c r="G731" i="21" s="1"/>
  <c r="A731" i="21"/>
  <c r="D730" i="21"/>
  <c r="C730" i="21"/>
  <c r="B730" i="21"/>
  <c r="G730" i="21" s="1"/>
  <c r="A730" i="21"/>
  <c r="D729" i="21"/>
  <c r="C729" i="21"/>
  <c r="B729" i="21"/>
  <c r="G729" i="21" s="1"/>
  <c r="G728" i="21" s="1"/>
  <c r="G727" i="21" s="1"/>
  <c r="A729" i="21"/>
  <c r="D726" i="21"/>
  <c r="C726" i="21"/>
  <c r="B726" i="21"/>
  <c r="G726" i="21" s="1"/>
  <c r="A726" i="21"/>
  <c r="D725" i="21"/>
  <c r="C725" i="21"/>
  <c r="B725" i="21"/>
  <c r="G725" i="21" s="1"/>
  <c r="A725" i="21"/>
  <c r="D724" i="21"/>
  <c r="C724" i="21"/>
  <c r="B724" i="21"/>
  <c r="G724" i="21" s="1"/>
  <c r="A724" i="21"/>
  <c r="D723" i="21"/>
  <c r="C723" i="21"/>
  <c r="B723" i="21"/>
  <c r="G723" i="21" s="1"/>
  <c r="A723" i="21"/>
  <c r="D722" i="21"/>
  <c r="C722" i="21"/>
  <c r="B722" i="21"/>
  <c r="G722" i="21" s="1"/>
  <c r="A722" i="21"/>
  <c r="D721" i="21"/>
  <c r="C721" i="21"/>
  <c r="B721" i="21"/>
  <c r="G721" i="21" s="1"/>
  <c r="A721" i="21"/>
  <c r="D720" i="21"/>
  <c r="C720" i="21"/>
  <c r="B720" i="21"/>
  <c r="G720" i="21" s="1"/>
  <c r="A720" i="21"/>
  <c r="D719" i="21"/>
  <c r="C719" i="21"/>
  <c r="B719" i="21"/>
  <c r="G719" i="21" s="1"/>
  <c r="A719" i="21"/>
  <c r="D718" i="21"/>
  <c r="C718" i="21"/>
  <c r="B718" i="21"/>
  <c r="G718" i="21" s="1"/>
  <c r="A718" i="21"/>
  <c r="D717" i="21"/>
  <c r="C717" i="21"/>
  <c r="B717" i="21"/>
  <c r="G717" i="21" s="1"/>
  <c r="G716" i="21" s="1"/>
  <c r="A717" i="21"/>
  <c r="A716" i="21"/>
  <c r="D715" i="21"/>
  <c r="C715" i="21"/>
  <c r="B715" i="21"/>
  <c r="G715" i="21" s="1"/>
  <c r="A715" i="21"/>
  <c r="D714" i="21"/>
  <c r="C714" i="21"/>
  <c r="B714" i="21"/>
  <c r="A714" i="21"/>
  <c r="D713" i="21"/>
  <c r="C713" i="21"/>
  <c r="B713" i="21"/>
  <c r="G713" i="21" s="1"/>
  <c r="A713" i="21"/>
  <c r="D712" i="21"/>
  <c r="C712" i="21"/>
  <c r="B712" i="21"/>
  <c r="G712" i="21" s="1"/>
  <c r="A712" i="21"/>
  <c r="D711" i="21"/>
  <c r="C711" i="21"/>
  <c r="B711" i="21"/>
  <c r="G711" i="21" s="1"/>
  <c r="A711" i="21"/>
  <c r="D710" i="21"/>
  <c r="C710" i="21"/>
  <c r="B710" i="21"/>
  <c r="G710" i="21" s="1"/>
  <c r="A710" i="21"/>
  <c r="D709" i="21"/>
  <c r="C709" i="21"/>
  <c r="B709" i="21"/>
  <c r="G709" i="21" s="1"/>
  <c r="A709" i="21"/>
  <c r="D708" i="21"/>
  <c r="C708" i="21"/>
  <c r="B708" i="21"/>
  <c r="G708" i="21" s="1"/>
  <c r="A708" i="21"/>
  <c r="D707" i="21"/>
  <c r="C707" i="21"/>
  <c r="B707" i="21"/>
  <c r="G707" i="21" s="1"/>
  <c r="A707" i="21"/>
  <c r="D706" i="21"/>
  <c r="C706" i="21"/>
  <c r="B706" i="21"/>
  <c r="G706" i="21" s="1"/>
  <c r="A706" i="21"/>
  <c r="D705" i="21"/>
  <c r="C705" i="21"/>
  <c r="B705" i="21"/>
  <c r="G705" i="21" s="1"/>
  <c r="A705" i="21"/>
  <c r="D704" i="21"/>
  <c r="C704" i="21"/>
  <c r="B704" i="21"/>
  <c r="G704" i="21" s="1"/>
  <c r="A704" i="21"/>
  <c r="D703" i="21"/>
  <c r="C703" i="21"/>
  <c r="B703" i="21"/>
  <c r="G703" i="21" s="1"/>
  <c r="A703" i="21"/>
  <c r="D702" i="21"/>
  <c r="C702" i="21"/>
  <c r="B702" i="21"/>
  <c r="G702" i="21" s="1"/>
  <c r="A702" i="21"/>
  <c r="D701" i="21"/>
  <c r="C701" i="21"/>
  <c r="B701" i="21"/>
  <c r="G701" i="21" s="1"/>
  <c r="G700" i="21" s="1"/>
  <c r="A701" i="21"/>
  <c r="A700" i="21"/>
  <c r="D699" i="21"/>
  <c r="C699" i="21"/>
  <c r="B699" i="21"/>
  <c r="A699" i="21"/>
  <c r="D698" i="21"/>
  <c r="C698" i="21"/>
  <c r="B698" i="21"/>
  <c r="A698" i="21"/>
  <c r="D697" i="21"/>
  <c r="C697" i="21"/>
  <c r="B697" i="21"/>
  <c r="G697" i="21" s="1"/>
  <c r="A697" i="21"/>
  <c r="D696" i="21"/>
  <c r="C696" i="21"/>
  <c r="B696" i="21"/>
  <c r="G696" i="21" s="1"/>
  <c r="A696" i="21"/>
  <c r="D695" i="21"/>
  <c r="C695" i="21"/>
  <c r="B695" i="21"/>
  <c r="G695" i="21" s="1"/>
  <c r="A695" i="21"/>
  <c r="D694" i="21"/>
  <c r="C694" i="21"/>
  <c r="B694" i="21"/>
  <c r="G694" i="21" s="1"/>
  <c r="A694" i="21"/>
  <c r="D693" i="21"/>
  <c r="C693" i="21"/>
  <c r="B693" i="21"/>
  <c r="G693" i="21" s="1"/>
  <c r="A693" i="21"/>
  <c r="D692" i="21"/>
  <c r="C692" i="21"/>
  <c r="B692" i="21"/>
  <c r="G692" i="21" s="1"/>
  <c r="A692" i="21"/>
  <c r="D691" i="21"/>
  <c r="C691" i="21"/>
  <c r="B691" i="21"/>
  <c r="G691" i="21" s="1"/>
  <c r="A691" i="21"/>
  <c r="D690" i="21"/>
  <c r="C690" i="21"/>
  <c r="B690" i="21"/>
  <c r="G690" i="21" s="1"/>
  <c r="A690" i="21"/>
  <c r="D689" i="21"/>
  <c r="C689" i="21"/>
  <c r="B689" i="21"/>
  <c r="G689" i="21" s="1"/>
  <c r="A689" i="21"/>
  <c r="D688" i="21"/>
  <c r="C688" i="21"/>
  <c r="B688" i="21"/>
  <c r="A688" i="21"/>
  <c r="D687" i="21"/>
  <c r="C687" i="21"/>
  <c r="B687" i="21"/>
  <c r="G687" i="21" s="1"/>
  <c r="A687" i="21"/>
  <c r="D686" i="21"/>
  <c r="C686" i="21"/>
  <c r="B686" i="21"/>
  <c r="G686" i="21" s="1"/>
  <c r="A686" i="21"/>
  <c r="D685" i="21"/>
  <c r="C685" i="21"/>
  <c r="B685" i="21"/>
  <c r="G685" i="21" s="1"/>
  <c r="G684" i="21" s="1"/>
  <c r="A685" i="21"/>
  <c r="A684" i="21"/>
  <c r="D683" i="21"/>
  <c r="C683" i="21"/>
  <c r="B683" i="21"/>
  <c r="G683" i="21" s="1"/>
  <c r="A683" i="21"/>
  <c r="D682" i="21"/>
  <c r="C682" i="21"/>
  <c r="B682" i="21"/>
  <c r="G682" i="21" s="1"/>
  <c r="A682" i="21"/>
  <c r="D681" i="21"/>
  <c r="C681" i="21"/>
  <c r="B681" i="21"/>
  <c r="G681" i="21" s="1"/>
  <c r="A681" i="21"/>
  <c r="D680" i="21"/>
  <c r="C680" i="21"/>
  <c r="B680" i="21"/>
  <c r="G680" i="21" s="1"/>
  <c r="A680" i="21"/>
  <c r="D679" i="21"/>
  <c r="C679" i="21"/>
  <c r="B679" i="21"/>
  <c r="G679" i="21" s="1"/>
  <c r="A679" i="21"/>
  <c r="D678" i="21"/>
  <c r="C678" i="21"/>
  <c r="B678" i="21"/>
  <c r="G678" i="21" s="1"/>
  <c r="A678" i="21"/>
  <c r="D677" i="21"/>
  <c r="C677" i="21"/>
  <c r="B677" i="21"/>
  <c r="G677" i="21" s="1"/>
  <c r="A677" i="21"/>
  <c r="D676" i="21"/>
  <c r="C676" i="21"/>
  <c r="B676" i="21"/>
  <c r="G676" i="21" s="1"/>
  <c r="A676" i="21"/>
  <c r="D675" i="21"/>
  <c r="C675" i="21"/>
  <c r="B675" i="21"/>
  <c r="G675" i="21" s="1"/>
  <c r="A675" i="21"/>
  <c r="D674" i="21"/>
  <c r="C674" i="21"/>
  <c r="B674" i="21"/>
  <c r="G674" i="21" s="1"/>
  <c r="A674" i="21"/>
  <c r="D673" i="21"/>
  <c r="C673" i="21"/>
  <c r="B673" i="21"/>
  <c r="G673" i="21" s="1"/>
  <c r="A673" i="21"/>
  <c r="D672" i="21"/>
  <c r="C672" i="21"/>
  <c r="B672" i="21"/>
  <c r="G672" i="21" s="1"/>
  <c r="A672" i="21"/>
  <c r="D671" i="21"/>
  <c r="C671" i="21"/>
  <c r="B671" i="21"/>
  <c r="G671" i="21" s="1"/>
  <c r="A671" i="21"/>
  <c r="D670" i="21"/>
  <c r="C670" i="21"/>
  <c r="B670" i="21"/>
  <c r="G670" i="21" s="1"/>
  <c r="A670" i="21"/>
  <c r="D669" i="21"/>
  <c r="C669" i="21"/>
  <c r="B669" i="21"/>
  <c r="G669" i="21" s="1"/>
  <c r="G668" i="21" s="1"/>
  <c r="G667" i="21" s="1"/>
  <c r="A669" i="21"/>
  <c r="D666" i="21"/>
  <c r="C666" i="21"/>
  <c r="B666" i="21"/>
  <c r="G666" i="21" s="1"/>
  <c r="A666" i="21"/>
  <c r="D665" i="21"/>
  <c r="C665" i="21"/>
  <c r="B665" i="21"/>
  <c r="G665" i="21" s="1"/>
  <c r="A665" i="21"/>
  <c r="D664" i="21"/>
  <c r="C664" i="21"/>
  <c r="B664" i="21"/>
  <c r="G664" i="21" s="1"/>
  <c r="A664" i="21"/>
  <c r="D663" i="21"/>
  <c r="C663" i="21"/>
  <c r="B663" i="21"/>
  <c r="G663" i="21" s="1"/>
  <c r="A663" i="21"/>
  <c r="D662" i="21"/>
  <c r="C662" i="21"/>
  <c r="B662" i="21"/>
  <c r="G662" i="21" s="1"/>
  <c r="A662" i="21"/>
  <c r="D661" i="21"/>
  <c r="C661" i="21"/>
  <c r="B661" i="21"/>
  <c r="G661" i="21" s="1"/>
  <c r="A661" i="21"/>
  <c r="D660" i="21"/>
  <c r="C660" i="21"/>
  <c r="B660" i="21"/>
  <c r="G660" i="21" s="1"/>
  <c r="A660" i="21"/>
  <c r="D659" i="21"/>
  <c r="C659" i="21"/>
  <c r="B659" i="21"/>
  <c r="G659" i="21" s="1"/>
  <c r="A659" i="21"/>
  <c r="D658" i="21"/>
  <c r="C658" i="21"/>
  <c r="B658" i="21"/>
  <c r="G658" i="21" s="1"/>
  <c r="A658" i="21"/>
  <c r="D657" i="21"/>
  <c r="C657" i="21"/>
  <c r="B657" i="21"/>
  <c r="G657" i="21" s="1"/>
  <c r="G656" i="21" s="1"/>
  <c r="A657" i="21"/>
  <c r="A656" i="21"/>
  <c r="D655" i="21"/>
  <c r="C655" i="21"/>
  <c r="B655" i="21"/>
  <c r="G655" i="21" s="1"/>
  <c r="A655" i="21"/>
  <c r="D654" i="21"/>
  <c r="C654" i="21"/>
  <c r="B654" i="21"/>
  <c r="G654" i="21" s="1"/>
  <c r="A654" i="21"/>
  <c r="D653" i="21"/>
  <c r="C653" i="21"/>
  <c r="B653" i="21"/>
  <c r="G653" i="21" s="1"/>
  <c r="A653" i="21"/>
  <c r="D652" i="21"/>
  <c r="C652" i="21"/>
  <c r="B652" i="21"/>
  <c r="G652" i="21" s="1"/>
  <c r="A652" i="21"/>
  <c r="D651" i="21"/>
  <c r="C651" i="21"/>
  <c r="B651" i="21"/>
  <c r="G651" i="21" s="1"/>
  <c r="A651" i="21"/>
  <c r="D650" i="21"/>
  <c r="C650" i="21"/>
  <c r="B650" i="21"/>
  <c r="G650" i="21" s="1"/>
  <c r="A650" i="21"/>
  <c r="D649" i="21"/>
  <c r="C649" i="21"/>
  <c r="B649" i="21"/>
  <c r="G649" i="21" s="1"/>
  <c r="A649" i="21"/>
  <c r="D648" i="21"/>
  <c r="C648" i="21"/>
  <c r="B648" i="21"/>
  <c r="G648" i="21" s="1"/>
  <c r="A648" i="21"/>
  <c r="D647" i="21"/>
  <c r="C647" i="21"/>
  <c r="B647" i="21"/>
  <c r="G647" i="21" s="1"/>
  <c r="A647" i="21"/>
  <c r="D646" i="21"/>
  <c r="C646" i="21"/>
  <c r="B646" i="21"/>
  <c r="G646" i="21" s="1"/>
  <c r="A646" i="21"/>
  <c r="D645" i="21"/>
  <c r="C645" i="21"/>
  <c r="B645" i="21"/>
  <c r="G645" i="21" s="1"/>
  <c r="A645" i="21"/>
  <c r="D644" i="21"/>
  <c r="C644" i="21"/>
  <c r="B644" i="21"/>
  <c r="G644" i="21" s="1"/>
  <c r="A644" i="21"/>
  <c r="D643" i="21"/>
  <c r="C643" i="21"/>
  <c r="B643" i="21"/>
  <c r="G643" i="21" s="1"/>
  <c r="A643" i="21"/>
  <c r="D642" i="21"/>
  <c r="C642" i="21"/>
  <c r="B642" i="21"/>
  <c r="G642" i="21" s="1"/>
  <c r="A642" i="21"/>
  <c r="D641" i="21"/>
  <c r="C641" i="21"/>
  <c r="B641" i="21"/>
  <c r="G641" i="21" s="1"/>
  <c r="G640" i="21" s="1"/>
  <c r="A641" i="21"/>
  <c r="A640" i="21"/>
  <c r="D639" i="21"/>
  <c r="C639" i="21"/>
  <c r="B639" i="21"/>
  <c r="G639" i="21" s="1"/>
  <c r="A639" i="21"/>
  <c r="D638" i="21"/>
  <c r="C638" i="21"/>
  <c r="B638" i="21"/>
  <c r="G638" i="21" s="1"/>
  <c r="A638" i="21"/>
  <c r="D637" i="21"/>
  <c r="C637" i="21"/>
  <c r="B637" i="21"/>
  <c r="G637" i="21" s="1"/>
  <c r="A637" i="21"/>
  <c r="D636" i="21"/>
  <c r="C636" i="21"/>
  <c r="B636" i="21"/>
  <c r="G636" i="21" s="1"/>
  <c r="A636" i="21"/>
  <c r="D635" i="21"/>
  <c r="C635" i="21"/>
  <c r="B635" i="21"/>
  <c r="G635" i="21" s="1"/>
  <c r="A635" i="21"/>
  <c r="D634" i="21"/>
  <c r="C634" i="21"/>
  <c r="B634" i="21"/>
  <c r="G634" i="21" s="1"/>
  <c r="A634" i="21"/>
  <c r="D633" i="21"/>
  <c r="C633" i="21"/>
  <c r="B633" i="21"/>
  <c r="G633" i="21" s="1"/>
  <c r="A633" i="21"/>
  <c r="D632" i="21"/>
  <c r="C632" i="21"/>
  <c r="B632" i="21"/>
  <c r="G632" i="21" s="1"/>
  <c r="A632" i="21"/>
  <c r="D631" i="21"/>
  <c r="C631" i="21"/>
  <c r="B631" i="21"/>
  <c r="G631" i="21" s="1"/>
  <c r="A631" i="21"/>
  <c r="D630" i="21"/>
  <c r="C630" i="21"/>
  <c r="B630" i="21"/>
  <c r="G630" i="21" s="1"/>
  <c r="A630" i="21"/>
  <c r="D629" i="21"/>
  <c r="C629" i="21"/>
  <c r="B629" i="21"/>
  <c r="G629" i="21" s="1"/>
  <c r="A629" i="21"/>
  <c r="D628" i="21"/>
  <c r="C628" i="21"/>
  <c r="B628" i="21"/>
  <c r="G628" i="21" s="1"/>
  <c r="A628" i="21"/>
  <c r="D627" i="21"/>
  <c r="C627" i="21"/>
  <c r="B627" i="21"/>
  <c r="G627" i="21" s="1"/>
  <c r="A627" i="21"/>
  <c r="D626" i="21"/>
  <c r="C626" i="21"/>
  <c r="B626" i="21"/>
  <c r="G626" i="21" s="1"/>
  <c r="A626" i="21"/>
  <c r="D625" i="21"/>
  <c r="C625" i="21"/>
  <c r="B625" i="21"/>
  <c r="G625" i="21" s="1"/>
  <c r="G624" i="21" s="1"/>
  <c r="A625" i="21"/>
  <c r="A624" i="21"/>
  <c r="D623" i="21"/>
  <c r="C623" i="21"/>
  <c r="B623" i="21"/>
  <c r="G623" i="21" s="1"/>
  <c r="A623" i="21"/>
  <c r="D622" i="21"/>
  <c r="C622" i="21"/>
  <c r="B622" i="21"/>
  <c r="G622" i="21" s="1"/>
  <c r="A622" i="21"/>
  <c r="D621" i="21"/>
  <c r="C621" i="21"/>
  <c r="B621" i="21"/>
  <c r="G621" i="21" s="1"/>
  <c r="A621" i="21"/>
  <c r="D620" i="21"/>
  <c r="C620" i="21"/>
  <c r="B620" i="21"/>
  <c r="G620" i="21" s="1"/>
  <c r="A620" i="21"/>
  <c r="D619" i="21"/>
  <c r="C619" i="21"/>
  <c r="B619" i="21"/>
  <c r="G619" i="21" s="1"/>
  <c r="A619" i="21"/>
  <c r="D618" i="21"/>
  <c r="C618" i="21"/>
  <c r="B618" i="21"/>
  <c r="G618" i="21" s="1"/>
  <c r="A618" i="21"/>
  <c r="D617" i="21"/>
  <c r="C617" i="21"/>
  <c r="B617" i="21"/>
  <c r="G617" i="21" s="1"/>
  <c r="A617" i="21"/>
  <c r="D616" i="21"/>
  <c r="C616" i="21"/>
  <c r="B616" i="21"/>
  <c r="G616" i="21" s="1"/>
  <c r="A616" i="21"/>
  <c r="D615" i="21"/>
  <c r="C615" i="21"/>
  <c r="B615" i="21"/>
  <c r="G615" i="21" s="1"/>
  <c r="A615" i="21"/>
  <c r="D614" i="21"/>
  <c r="C614" i="21"/>
  <c r="B614" i="21"/>
  <c r="G614" i="21" s="1"/>
  <c r="A614" i="21"/>
  <c r="D613" i="21"/>
  <c r="C613" i="21"/>
  <c r="B613" i="21"/>
  <c r="G613" i="21" s="1"/>
  <c r="A613" i="21"/>
  <c r="D612" i="21"/>
  <c r="C612" i="21"/>
  <c r="B612" i="21"/>
  <c r="G612" i="21" s="1"/>
  <c r="A612" i="21"/>
  <c r="D611" i="21"/>
  <c r="C611" i="21"/>
  <c r="B611" i="21"/>
  <c r="G611" i="21" s="1"/>
  <c r="A611" i="21"/>
  <c r="D610" i="21"/>
  <c r="C610" i="21"/>
  <c r="B610" i="21"/>
  <c r="G610" i="21" s="1"/>
  <c r="A610" i="21"/>
  <c r="D609" i="21"/>
  <c r="C609" i="21"/>
  <c r="B609" i="21"/>
  <c r="G609" i="21" s="1"/>
  <c r="G608" i="21" s="1"/>
  <c r="G607" i="21" s="1"/>
  <c r="G606" i="21" s="1"/>
  <c r="A609" i="21"/>
  <c r="D605" i="21"/>
  <c r="C605" i="21"/>
  <c r="B605" i="21"/>
  <c r="G605" i="21" s="1"/>
  <c r="A605" i="21"/>
  <c r="D604" i="21"/>
  <c r="C604" i="21"/>
  <c r="B604" i="21"/>
  <c r="G604" i="21" s="1"/>
  <c r="A604" i="21"/>
  <c r="D603" i="21"/>
  <c r="C603" i="21"/>
  <c r="B603" i="21"/>
  <c r="G603" i="21" s="1"/>
  <c r="A603" i="21"/>
  <c r="D602" i="21"/>
  <c r="C602" i="21"/>
  <c r="B602" i="21"/>
  <c r="G602" i="21" s="1"/>
  <c r="A602" i="21"/>
  <c r="D601" i="21"/>
  <c r="C601" i="21"/>
  <c r="B601" i="21"/>
  <c r="G601" i="21" s="1"/>
  <c r="A601" i="21"/>
  <c r="D600" i="21"/>
  <c r="C600" i="21"/>
  <c r="B600" i="21"/>
  <c r="G600" i="21" s="1"/>
  <c r="A600" i="21"/>
  <c r="D599" i="21"/>
  <c r="C599" i="21"/>
  <c r="B599" i="21"/>
  <c r="G599" i="21" s="1"/>
  <c r="A599" i="21"/>
  <c r="D598" i="21"/>
  <c r="C598" i="21"/>
  <c r="B598" i="21"/>
  <c r="G598" i="21" s="1"/>
  <c r="A598" i="21"/>
  <c r="D597" i="21"/>
  <c r="C597" i="21"/>
  <c r="B597" i="21"/>
  <c r="G597" i="21" s="1"/>
  <c r="A597" i="21"/>
  <c r="D596" i="21"/>
  <c r="C596" i="21"/>
  <c r="B596" i="21"/>
  <c r="G596" i="21" s="1"/>
  <c r="G595" i="21" s="1"/>
  <c r="A596" i="21"/>
  <c r="A595" i="21"/>
  <c r="D594" i="21"/>
  <c r="C594" i="21"/>
  <c r="B594" i="21"/>
  <c r="G594" i="21" s="1"/>
  <c r="A594" i="21"/>
  <c r="D593" i="21"/>
  <c r="C593" i="21"/>
  <c r="B593" i="21"/>
  <c r="G593" i="21" s="1"/>
  <c r="A593" i="21"/>
  <c r="D592" i="21"/>
  <c r="C592" i="21"/>
  <c r="B592" i="21"/>
  <c r="G592" i="21" s="1"/>
  <c r="A592" i="21"/>
  <c r="D591" i="21"/>
  <c r="C591" i="21"/>
  <c r="B591" i="21"/>
  <c r="G591" i="21" s="1"/>
  <c r="A591" i="21"/>
  <c r="D590" i="21"/>
  <c r="C590" i="21"/>
  <c r="B590" i="21"/>
  <c r="G590" i="21" s="1"/>
  <c r="A590" i="21"/>
  <c r="D589" i="21"/>
  <c r="C589" i="21"/>
  <c r="B589" i="21"/>
  <c r="G589" i="21" s="1"/>
  <c r="A589" i="21"/>
  <c r="D588" i="21"/>
  <c r="C588" i="21"/>
  <c r="B588" i="21"/>
  <c r="G588" i="21" s="1"/>
  <c r="A588" i="21"/>
  <c r="D587" i="21"/>
  <c r="C587" i="21"/>
  <c r="B587" i="21"/>
  <c r="G587" i="21" s="1"/>
  <c r="A587" i="21"/>
  <c r="D586" i="21"/>
  <c r="C586" i="21"/>
  <c r="B586" i="21"/>
  <c r="G586" i="21" s="1"/>
  <c r="A586" i="21"/>
  <c r="D585" i="21"/>
  <c r="C585" i="21"/>
  <c r="B585" i="21"/>
  <c r="G585" i="21" s="1"/>
  <c r="A585" i="21"/>
  <c r="D584" i="21"/>
  <c r="C584" i="21"/>
  <c r="B584" i="21"/>
  <c r="G584" i="21" s="1"/>
  <c r="A584" i="21"/>
  <c r="D583" i="21"/>
  <c r="C583" i="21"/>
  <c r="B583" i="21"/>
  <c r="G583" i="21" s="1"/>
  <c r="A583" i="21"/>
  <c r="D582" i="21"/>
  <c r="C582" i="21"/>
  <c r="B582" i="21"/>
  <c r="G582" i="21" s="1"/>
  <c r="A582" i="21"/>
  <c r="D581" i="21"/>
  <c r="C581" i="21"/>
  <c r="B581" i="21"/>
  <c r="G581" i="21" s="1"/>
  <c r="A581" i="21"/>
  <c r="D580" i="21"/>
  <c r="C580" i="21"/>
  <c r="B580" i="21"/>
  <c r="G580" i="21" s="1"/>
  <c r="G579" i="21" s="1"/>
  <c r="A580" i="21"/>
  <c r="A579" i="21"/>
  <c r="D578" i="21"/>
  <c r="C578" i="21"/>
  <c r="B578" i="21"/>
  <c r="G578" i="21" s="1"/>
  <c r="A578" i="21"/>
  <c r="D577" i="21"/>
  <c r="C577" i="21"/>
  <c r="B577" i="21"/>
  <c r="G577" i="21" s="1"/>
  <c r="A577" i="21"/>
  <c r="D576" i="21"/>
  <c r="C576" i="21"/>
  <c r="B576" i="21"/>
  <c r="G576" i="21" s="1"/>
  <c r="A576" i="21"/>
  <c r="D575" i="21"/>
  <c r="C575" i="21"/>
  <c r="B575" i="21"/>
  <c r="G575" i="21" s="1"/>
  <c r="A575" i="21"/>
  <c r="D574" i="21"/>
  <c r="C574" i="21"/>
  <c r="B574" i="21"/>
  <c r="G574" i="21" s="1"/>
  <c r="A574" i="21"/>
  <c r="D573" i="21"/>
  <c r="C573" i="21"/>
  <c r="B573" i="21"/>
  <c r="G573" i="21" s="1"/>
  <c r="A573" i="21"/>
  <c r="D572" i="21"/>
  <c r="C572" i="21"/>
  <c r="B572" i="21"/>
  <c r="G572" i="21" s="1"/>
  <c r="A572" i="21"/>
  <c r="D571" i="21"/>
  <c r="C571" i="21"/>
  <c r="B571" i="21"/>
  <c r="G571" i="21" s="1"/>
  <c r="A571" i="21"/>
  <c r="D570" i="21"/>
  <c r="C570" i="21"/>
  <c r="B570" i="21"/>
  <c r="G570" i="21" s="1"/>
  <c r="A570" i="21"/>
  <c r="D569" i="21"/>
  <c r="C569" i="21"/>
  <c r="B569" i="21"/>
  <c r="G569" i="21" s="1"/>
  <c r="A569" i="21"/>
  <c r="D568" i="21"/>
  <c r="C568" i="21"/>
  <c r="B568" i="21"/>
  <c r="G568" i="21" s="1"/>
  <c r="A568" i="21"/>
  <c r="D567" i="21"/>
  <c r="C567" i="21"/>
  <c r="B567" i="21"/>
  <c r="G567" i="21" s="1"/>
  <c r="A567" i="21"/>
  <c r="D566" i="21"/>
  <c r="C566" i="21"/>
  <c r="B566" i="21"/>
  <c r="G566" i="21" s="1"/>
  <c r="A566" i="21"/>
  <c r="D565" i="21"/>
  <c r="C565" i="21"/>
  <c r="B565" i="21"/>
  <c r="G565" i="21" s="1"/>
  <c r="A565" i="21"/>
  <c r="D564" i="21"/>
  <c r="C564" i="21"/>
  <c r="B564" i="21"/>
  <c r="G564" i="21" s="1"/>
  <c r="G563" i="21" s="1"/>
  <c r="A564" i="21"/>
  <c r="A563" i="21"/>
  <c r="D562" i="21"/>
  <c r="C562" i="21"/>
  <c r="B562" i="21"/>
  <c r="G562" i="21" s="1"/>
  <c r="A562" i="21"/>
  <c r="D561" i="21"/>
  <c r="C561" i="21"/>
  <c r="B561" i="21"/>
  <c r="G561" i="21" s="1"/>
  <c r="A561" i="21"/>
  <c r="D560" i="21"/>
  <c r="C560" i="21"/>
  <c r="B560" i="21"/>
  <c r="G560" i="21" s="1"/>
  <c r="A560" i="21"/>
  <c r="D559" i="21"/>
  <c r="C559" i="21"/>
  <c r="B559" i="21"/>
  <c r="G559" i="21" s="1"/>
  <c r="A559" i="21"/>
  <c r="D558" i="21"/>
  <c r="C558" i="21"/>
  <c r="B558" i="21"/>
  <c r="G558" i="21" s="1"/>
  <c r="A558" i="21"/>
  <c r="D557" i="21"/>
  <c r="C557" i="21"/>
  <c r="B557" i="21"/>
  <c r="G557" i="21" s="1"/>
  <c r="A557" i="21"/>
  <c r="D556" i="21"/>
  <c r="C556" i="21"/>
  <c r="B556" i="21"/>
  <c r="G556" i="21" s="1"/>
  <c r="A556" i="21"/>
  <c r="D555" i="21"/>
  <c r="C555" i="21"/>
  <c r="B555" i="21"/>
  <c r="G555" i="21" s="1"/>
  <c r="A555" i="21"/>
  <c r="D554" i="21"/>
  <c r="C554" i="21"/>
  <c r="B554" i="21"/>
  <c r="G554" i="21" s="1"/>
  <c r="A554" i="21"/>
  <c r="D553" i="21"/>
  <c r="C553" i="21"/>
  <c r="B553" i="21"/>
  <c r="G553" i="21" s="1"/>
  <c r="A553" i="21"/>
  <c r="D552" i="21"/>
  <c r="C552" i="21"/>
  <c r="B552" i="21"/>
  <c r="G552" i="21" s="1"/>
  <c r="A552" i="21"/>
  <c r="D551" i="21"/>
  <c r="C551" i="21"/>
  <c r="B551" i="21"/>
  <c r="G551" i="21" s="1"/>
  <c r="A551" i="21"/>
  <c r="D550" i="21"/>
  <c r="C550" i="21"/>
  <c r="B550" i="21"/>
  <c r="G550" i="21" s="1"/>
  <c r="A550" i="21"/>
  <c r="D549" i="21"/>
  <c r="C549" i="21"/>
  <c r="B549" i="21"/>
  <c r="G549" i="21" s="1"/>
  <c r="A549" i="21"/>
  <c r="D548" i="21"/>
  <c r="C548" i="21"/>
  <c r="B548" i="21"/>
  <c r="G548" i="21" s="1"/>
  <c r="G547" i="21" s="1"/>
  <c r="G546" i="21" s="1"/>
  <c r="A548" i="21"/>
  <c r="D545" i="21"/>
  <c r="C545" i="21"/>
  <c r="B545" i="21"/>
  <c r="G545" i="21" s="1"/>
  <c r="A545" i="21"/>
  <c r="D544" i="21"/>
  <c r="C544" i="21"/>
  <c r="B544" i="21"/>
  <c r="G544" i="21" s="1"/>
  <c r="A544" i="21"/>
  <c r="D543" i="21"/>
  <c r="C543" i="21"/>
  <c r="B543" i="21"/>
  <c r="G543" i="21" s="1"/>
  <c r="A543" i="21"/>
  <c r="D542" i="21"/>
  <c r="C542" i="21"/>
  <c r="B542" i="21"/>
  <c r="G542" i="21" s="1"/>
  <c r="A542" i="21"/>
  <c r="D541" i="21"/>
  <c r="C541" i="21"/>
  <c r="B541" i="21"/>
  <c r="G541" i="21" s="1"/>
  <c r="A541" i="21"/>
  <c r="D540" i="21"/>
  <c r="C540" i="21"/>
  <c r="B540" i="21"/>
  <c r="G540" i="21" s="1"/>
  <c r="A540" i="21"/>
  <c r="D539" i="21"/>
  <c r="C539" i="21"/>
  <c r="B539" i="21"/>
  <c r="G539" i="21" s="1"/>
  <c r="A539" i="21"/>
  <c r="D538" i="21"/>
  <c r="C538" i="21"/>
  <c r="B538" i="21"/>
  <c r="G538" i="21" s="1"/>
  <c r="A538" i="21"/>
  <c r="D537" i="21"/>
  <c r="C537" i="21"/>
  <c r="B537" i="21"/>
  <c r="G537" i="21" s="1"/>
  <c r="A537" i="21"/>
  <c r="D536" i="21"/>
  <c r="C536" i="21"/>
  <c r="B536" i="21"/>
  <c r="G536" i="21" s="1"/>
  <c r="G535" i="21" s="1"/>
  <c r="A536" i="21"/>
  <c r="A535" i="21"/>
  <c r="D534" i="21"/>
  <c r="C534" i="21"/>
  <c r="B534" i="21"/>
  <c r="G534" i="21" s="1"/>
  <c r="A534" i="21"/>
  <c r="D533" i="21"/>
  <c r="C533" i="21"/>
  <c r="B533" i="21"/>
  <c r="G533" i="21" s="1"/>
  <c r="A533" i="21"/>
  <c r="D532" i="21"/>
  <c r="C532" i="21"/>
  <c r="B532" i="21"/>
  <c r="G532" i="21" s="1"/>
  <c r="A532" i="21"/>
  <c r="D531" i="21"/>
  <c r="C531" i="21"/>
  <c r="B531" i="21"/>
  <c r="G531" i="21" s="1"/>
  <c r="A531" i="21"/>
  <c r="D530" i="21"/>
  <c r="C530" i="21"/>
  <c r="B530" i="21"/>
  <c r="G530" i="21" s="1"/>
  <c r="A530" i="21"/>
  <c r="D529" i="21"/>
  <c r="C529" i="21"/>
  <c r="B529" i="21"/>
  <c r="G529" i="21" s="1"/>
  <c r="A529" i="21"/>
  <c r="D528" i="21"/>
  <c r="C528" i="21"/>
  <c r="B528" i="21"/>
  <c r="G528" i="21" s="1"/>
  <c r="A528" i="21"/>
  <c r="D527" i="21"/>
  <c r="C527" i="21"/>
  <c r="B527" i="21"/>
  <c r="G527" i="21" s="1"/>
  <c r="A527" i="21"/>
  <c r="D526" i="21"/>
  <c r="C526" i="21"/>
  <c r="B526" i="21"/>
  <c r="G526" i="21" s="1"/>
  <c r="A526" i="21"/>
  <c r="D525" i="21"/>
  <c r="C525" i="21"/>
  <c r="B525" i="21"/>
  <c r="G525" i="21" s="1"/>
  <c r="A525" i="21"/>
  <c r="D524" i="21"/>
  <c r="C524" i="21"/>
  <c r="B524" i="21"/>
  <c r="G524" i="21" s="1"/>
  <c r="A524" i="21"/>
  <c r="D523" i="21"/>
  <c r="C523" i="21"/>
  <c r="B523" i="21"/>
  <c r="G523" i="21" s="1"/>
  <c r="A523" i="21"/>
  <c r="D522" i="21"/>
  <c r="C522" i="21"/>
  <c r="B522" i="21"/>
  <c r="G522" i="21" s="1"/>
  <c r="A522" i="21"/>
  <c r="D521" i="21"/>
  <c r="C521" i="21"/>
  <c r="B521" i="21"/>
  <c r="G521" i="21" s="1"/>
  <c r="A521" i="21"/>
  <c r="D520" i="21"/>
  <c r="C520" i="21"/>
  <c r="B520" i="21"/>
  <c r="G520" i="21" s="1"/>
  <c r="G519" i="21" s="1"/>
  <c r="A520" i="21"/>
  <c r="A519" i="21"/>
  <c r="D518" i="21"/>
  <c r="C518" i="21"/>
  <c r="B518" i="21"/>
  <c r="G518" i="21" s="1"/>
  <c r="A518" i="21"/>
  <c r="D517" i="21"/>
  <c r="C517" i="21"/>
  <c r="B517" i="21"/>
  <c r="G517" i="21" s="1"/>
  <c r="A517" i="21"/>
  <c r="D516" i="21"/>
  <c r="C516" i="21"/>
  <c r="B516" i="21"/>
  <c r="G516" i="21" s="1"/>
  <c r="A516" i="21"/>
  <c r="D515" i="21"/>
  <c r="C515" i="21"/>
  <c r="B515" i="21"/>
  <c r="G515" i="21" s="1"/>
  <c r="A515" i="21"/>
  <c r="D514" i="21"/>
  <c r="C514" i="21"/>
  <c r="B514" i="21"/>
  <c r="G514" i="21" s="1"/>
  <c r="A514" i="21"/>
  <c r="D513" i="21"/>
  <c r="C513" i="21"/>
  <c r="B513" i="21"/>
  <c r="G513" i="21" s="1"/>
  <c r="A513" i="21"/>
  <c r="D512" i="21"/>
  <c r="C512" i="21"/>
  <c r="B512" i="21"/>
  <c r="G512" i="21" s="1"/>
  <c r="A512" i="21"/>
  <c r="D511" i="21"/>
  <c r="C511" i="21"/>
  <c r="B511" i="21"/>
  <c r="G511" i="21" s="1"/>
  <c r="A511" i="21"/>
  <c r="D510" i="21"/>
  <c r="C510" i="21"/>
  <c r="B510" i="21"/>
  <c r="G510" i="21" s="1"/>
  <c r="A510" i="21"/>
  <c r="D509" i="21"/>
  <c r="C509" i="21"/>
  <c r="B509" i="21"/>
  <c r="G509" i="21" s="1"/>
  <c r="A509" i="21"/>
  <c r="D508" i="21"/>
  <c r="C508" i="21"/>
  <c r="B508" i="21"/>
  <c r="G508" i="21" s="1"/>
  <c r="A508" i="21"/>
  <c r="D507" i="21"/>
  <c r="C507" i="21"/>
  <c r="B507" i="21"/>
  <c r="G507" i="21" s="1"/>
  <c r="A507" i="21"/>
  <c r="D506" i="21"/>
  <c r="C506" i="21"/>
  <c r="B506" i="21"/>
  <c r="G506" i="21" s="1"/>
  <c r="A506" i="21"/>
  <c r="D505" i="21"/>
  <c r="C505" i="21"/>
  <c r="B505" i="21"/>
  <c r="G505" i="21" s="1"/>
  <c r="A505" i="21"/>
  <c r="D504" i="21"/>
  <c r="C504" i="21"/>
  <c r="B504" i="21"/>
  <c r="G504" i="21" s="1"/>
  <c r="G503" i="21" s="1"/>
  <c r="A504" i="21"/>
  <c r="A503" i="21"/>
  <c r="D502" i="21"/>
  <c r="C502" i="21"/>
  <c r="B502" i="21"/>
  <c r="G502" i="21" s="1"/>
  <c r="A502" i="21"/>
  <c r="D501" i="21"/>
  <c r="C501" i="21"/>
  <c r="B501" i="21"/>
  <c r="G501" i="21" s="1"/>
  <c r="A501" i="21"/>
  <c r="D500" i="21"/>
  <c r="C500" i="21"/>
  <c r="B500" i="21"/>
  <c r="G500" i="21" s="1"/>
  <c r="A500" i="21"/>
  <c r="D499" i="21"/>
  <c r="C499" i="21"/>
  <c r="B499" i="21"/>
  <c r="G499" i="21" s="1"/>
  <c r="A499" i="21"/>
  <c r="D498" i="21"/>
  <c r="C498" i="21"/>
  <c r="B498" i="21"/>
  <c r="G498" i="21" s="1"/>
  <c r="A498" i="21"/>
  <c r="D497" i="21"/>
  <c r="C497" i="21"/>
  <c r="B497" i="21"/>
  <c r="G497" i="21" s="1"/>
  <c r="A497" i="21"/>
  <c r="D496" i="21"/>
  <c r="C496" i="21"/>
  <c r="B496" i="21"/>
  <c r="G496" i="21" s="1"/>
  <c r="A496" i="21"/>
  <c r="D495" i="21"/>
  <c r="C495" i="21"/>
  <c r="B495" i="21"/>
  <c r="G495" i="21" s="1"/>
  <c r="A495" i="21"/>
  <c r="D494" i="21"/>
  <c r="C494" i="21"/>
  <c r="B494" i="21"/>
  <c r="G494" i="21" s="1"/>
  <c r="A494" i="21"/>
  <c r="D493" i="21"/>
  <c r="C493" i="21"/>
  <c r="B493" i="21"/>
  <c r="G493" i="21" s="1"/>
  <c r="A493" i="21"/>
  <c r="D492" i="21"/>
  <c r="C492" i="21"/>
  <c r="B492" i="21"/>
  <c r="G492" i="21" s="1"/>
  <c r="A492" i="21"/>
  <c r="D491" i="21"/>
  <c r="C491" i="21"/>
  <c r="B491" i="21"/>
  <c r="G491" i="21" s="1"/>
  <c r="A491" i="21"/>
  <c r="D490" i="21"/>
  <c r="C490" i="21"/>
  <c r="B490" i="21"/>
  <c r="G490" i="21" s="1"/>
  <c r="A490" i="21"/>
  <c r="D489" i="21"/>
  <c r="C489" i="21"/>
  <c r="B489" i="21"/>
  <c r="G489" i="21" s="1"/>
  <c r="A489" i="21"/>
  <c r="D488" i="21"/>
  <c r="C488" i="21"/>
  <c r="B488" i="21"/>
  <c r="G488" i="21" s="1"/>
  <c r="G487" i="21" s="1"/>
  <c r="G486" i="21" s="1"/>
  <c r="A488" i="21"/>
  <c r="A486" i="21"/>
  <c r="D485" i="21"/>
  <c r="C485" i="21"/>
  <c r="B485" i="21"/>
  <c r="G485" i="21" s="1"/>
  <c r="A485" i="21"/>
  <c r="D484" i="21"/>
  <c r="C484" i="21"/>
  <c r="B484" i="21"/>
  <c r="G484" i="21" s="1"/>
  <c r="A484" i="21"/>
  <c r="D483" i="21"/>
  <c r="C483" i="21"/>
  <c r="B483" i="21"/>
  <c r="G483" i="21" s="1"/>
  <c r="A483" i="21"/>
  <c r="D482" i="21"/>
  <c r="C482" i="21"/>
  <c r="B482" i="21"/>
  <c r="G482" i="21" s="1"/>
  <c r="A482" i="21"/>
  <c r="D481" i="21"/>
  <c r="C481" i="21"/>
  <c r="B481" i="21"/>
  <c r="G481" i="21" s="1"/>
  <c r="A481" i="21"/>
  <c r="D480" i="21"/>
  <c r="C480" i="21"/>
  <c r="B480" i="21"/>
  <c r="G480" i="21" s="1"/>
  <c r="A480" i="21"/>
  <c r="D479" i="21"/>
  <c r="C479" i="21"/>
  <c r="B479" i="21"/>
  <c r="G479" i="21" s="1"/>
  <c r="A479" i="21"/>
  <c r="D478" i="21"/>
  <c r="C478" i="21"/>
  <c r="B478" i="21"/>
  <c r="G478" i="21" s="1"/>
  <c r="A478" i="21"/>
  <c r="D477" i="21"/>
  <c r="C477" i="21"/>
  <c r="B477" i="21"/>
  <c r="G477" i="21" s="1"/>
  <c r="A477" i="21"/>
  <c r="D476" i="21"/>
  <c r="C476" i="21"/>
  <c r="B476" i="21"/>
  <c r="G476" i="21" s="1"/>
  <c r="G475" i="21" s="1"/>
  <c r="A476" i="21"/>
  <c r="A475" i="21"/>
  <c r="D474" i="21"/>
  <c r="C474" i="21"/>
  <c r="B474" i="21"/>
  <c r="G474" i="21" s="1"/>
  <c r="A474" i="21"/>
  <c r="D473" i="21"/>
  <c r="C473" i="21"/>
  <c r="B473" i="21"/>
  <c r="G473" i="21" s="1"/>
  <c r="A473" i="21"/>
  <c r="D472" i="21"/>
  <c r="C472" i="21"/>
  <c r="B472" i="21"/>
  <c r="G472" i="21" s="1"/>
  <c r="A472" i="21"/>
  <c r="D471" i="21"/>
  <c r="C471" i="21"/>
  <c r="B471" i="21"/>
  <c r="G471" i="21" s="1"/>
  <c r="A471" i="21"/>
  <c r="D470" i="21"/>
  <c r="C470" i="21"/>
  <c r="B470" i="21"/>
  <c r="G470" i="21" s="1"/>
  <c r="A470" i="21"/>
  <c r="D469" i="21"/>
  <c r="C469" i="21"/>
  <c r="B469" i="21"/>
  <c r="G469" i="21" s="1"/>
  <c r="A469" i="21"/>
  <c r="D468" i="21"/>
  <c r="C468" i="21"/>
  <c r="B468" i="21"/>
  <c r="G468" i="21" s="1"/>
  <c r="A468" i="21"/>
  <c r="D467" i="21"/>
  <c r="C467" i="21"/>
  <c r="B467" i="21"/>
  <c r="G467" i="21" s="1"/>
  <c r="A467" i="21"/>
  <c r="D466" i="21"/>
  <c r="C466" i="21"/>
  <c r="B466" i="21"/>
  <c r="G466" i="21" s="1"/>
  <c r="A466" i="21"/>
  <c r="D465" i="21"/>
  <c r="C465" i="21"/>
  <c r="B465" i="21"/>
  <c r="G465" i="21" s="1"/>
  <c r="A465" i="21"/>
  <c r="D464" i="21"/>
  <c r="C464" i="21"/>
  <c r="B464" i="21"/>
  <c r="G464" i="21" s="1"/>
  <c r="A464" i="21"/>
  <c r="D463" i="21"/>
  <c r="C463" i="21"/>
  <c r="B463" i="21"/>
  <c r="G463" i="21" s="1"/>
  <c r="A463" i="21"/>
  <c r="D462" i="21"/>
  <c r="C462" i="21"/>
  <c r="B462" i="21"/>
  <c r="G462" i="21" s="1"/>
  <c r="A462" i="21"/>
  <c r="D461" i="21"/>
  <c r="C461" i="21"/>
  <c r="B461" i="21"/>
  <c r="G461" i="21" s="1"/>
  <c r="A461" i="21"/>
  <c r="D460" i="21"/>
  <c r="C460" i="21"/>
  <c r="B460" i="21"/>
  <c r="G460" i="21" s="1"/>
  <c r="G459" i="21" s="1"/>
  <c r="A460" i="21"/>
  <c r="A459" i="21"/>
  <c r="D458" i="21"/>
  <c r="C458" i="21"/>
  <c r="B458" i="21"/>
  <c r="G458" i="21" s="1"/>
  <c r="A458" i="21"/>
  <c r="D457" i="21"/>
  <c r="C457" i="21"/>
  <c r="B457" i="21"/>
  <c r="G457" i="21" s="1"/>
  <c r="A457" i="21"/>
  <c r="D456" i="21"/>
  <c r="C456" i="21"/>
  <c r="B456" i="21"/>
  <c r="G456" i="21" s="1"/>
  <c r="A456" i="21"/>
  <c r="D455" i="21"/>
  <c r="C455" i="21"/>
  <c r="B455" i="21"/>
  <c r="G455" i="21" s="1"/>
  <c r="A455" i="21"/>
  <c r="D454" i="21"/>
  <c r="C454" i="21"/>
  <c r="B454" i="21"/>
  <c r="G454" i="21" s="1"/>
  <c r="A454" i="21"/>
  <c r="D453" i="21"/>
  <c r="C453" i="21"/>
  <c r="B453" i="21"/>
  <c r="G453" i="21" s="1"/>
  <c r="A453" i="21"/>
  <c r="D452" i="21"/>
  <c r="C452" i="21"/>
  <c r="B452" i="21"/>
  <c r="G452" i="21" s="1"/>
  <c r="A452" i="21"/>
  <c r="D451" i="21"/>
  <c r="C451" i="21"/>
  <c r="B451" i="21"/>
  <c r="G451" i="21" s="1"/>
  <c r="A451" i="21"/>
  <c r="D450" i="21"/>
  <c r="C450" i="21"/>
  <c r="B450" i="21"/>
  <c r="G450" i="21" s="1"/>
  <c r="A450" i="21"/>
  <c r="D449" i="21"/>
  <c r="C449" i="21"/>
  <c r="B449" i="21"/>
  <c r="G449" i="21" s="1"/>
  <c r="A449" i="21"/>
  <c r="D448" i="21"/>
  <c r="C448" i="21"/>
  <c r="B448" i="21"/>
  <c r="G448" i="21" s="1"/>
  <c r="A448" i="21"/>
  <c r="D447" i="21"/>
  <c r="C447" i="21"/>
  <c r="B447" i="21"/>
  <c r="G447" i="21" s="1"/>
  <c r="A447" i="21"/>
  <c r="D446" i="21"/>
  <c r="C446" i="21"/>
  <c r="B446" i="21"/>
  <c r="G446" i="21" s="1"/>
  <c r="A446" i="21"/>
  <c r="D445" i="21"/>
  <c r="C445" i="21"/>
  <c r="B445" i="21"/>
  <c r="G445" i="21" s="1"/>
  <c r="A445" i="21"/>
  <c r="D444" i="21"/>
  <c r="C444" i="21"/>
  <c r="B444" i="21"/>
  <c r="G444" i="21" s="1"/>
  <c r="G443" i="21" s="1"/>
  <c r="A444" i="21"/>
  <c r="A443" i="21"/>
  <c r="D442" i="21"/>
  <c r="C442" i="21"/>
  <c r="B442" i="21"/>
  <c r="G442" i="21" s="1"/>
  <c r="A442" i="21"/>
  <c r="D441" i="21"/>
  <c r="C441" i="21"/>
  <c r="B441" i="21"/>
  <c r="G441" i="21" s="1"/>
  <c r="A441" i="21"/>
  <c r="D440" i="21"/>
  <c r="C440" i="21"/>
  <c r="B440" i="21"/>
  <c r="G440" i="21" s="1"/>
  <c r="A440" i="21"/>
  <c r="D439" i="21"/>
  <c r="C439" i="21"/>
  <c r="B439" i="21"/>
  <c r="G439" i="21" s="1"/>
  <c r="A439" i="21"/>
  <c r="D438" i="21"/>
  <c r="C438" i="21"/>
  <c r="B438" i="21"/>
  <c r="G438" i="21" s="1"/>
  <c r="A438" i="21"/>
  <c r="D437" i="21"/>
  <c r="C437" i="21"/>
  <c r="B437" i="21"/>
  <c r="G437" i="21" s="1"/>
  <c r="A437" i="21"/>
  <c r="D436" i="21"/>
  <c r="C436" i="21"/>
  <c r="B436" i="21"/>
  <c r="G436" i="21" s="1"/>
  <c r="A436" i="21"/>
  <c r="D435" i="21"/>
  <c r="C435" i="21"/>
  <c r="B435" i="21"/>
  <c r="G435" i="21" s="1"/>
  <c r="A435" i="21"/>
  <c r="D434" i="21"/>
  <c r="C434" i="21"/>
  <c r="B434" i="21"/>
  <c r="G434" i="21" s="1"/>
  <c r="A434" i="21"/>
  <c r="D433" i="21"/>
  <c r="C433" i="21"/>
  <c r="B433" i="21"/>
  <c r="G433" i="21" s="1"/>
  <c r="A433" i="21"/>
  <c r="D432" i="21"/>
  <c r="C432" i="21"/>
  <c r="B432" i="21"/>
  <c r="G432" i="21" s="1"/>
  <c r="A432" i="21"/>
  <c r="D431" i="21"/>
  <c r="C431" i="21"/>
  <c r="B431" i="21"/>
  <c r="G431" i="21" s="1"/>
  <c r="A431" i="21"/>
  <c r="D430" i="21"/>
  <c r="C430" i="21"/>
  <c r="B430" i="21"/>
  <c r="G430" i="21" s="1"/>
  <c r="A430" i="21"/>
  <c r="D429" i="21"/>
  <c r="C429" i="21"/>
  <c r="B429" i="21"/>
  <c r="G429" i="21" s="1"/>
  <c r="A429" i="21"/>
  <c r="D428" i="21"/>
  <c r="C428" i="21"/>
  <c r="B428" i="21"/>
  <c r="G428" i="21" s="1"/>
  <c r="G427" i="21" s="1"/>
  <c r="G426" i="21" s="1"/>
  <c r="A428" i="21"/>
  <c r="D425" i="21"/>
  <c r="C425" i="21"/>
  <c r="B425" i="21"/>
  <c r="G425" i="21" s="1"/>
  <c r="A425" i="21"/>
  <c r="D424" i="21"/>
  <c r="C424" i="21"/>
  <c r="B424" i="21"/>
  <c r="G424" i="21" s="1"/>
  <c r="A424" i="21"/>
  <c r="D423" i="21"/>
  <c r="C423" i="21"/>
  <c r="B423" i="21"/>
  <c r="G423" i="21" s="1"/>
  <c r="A423" i="21"/>
  <c r="D422" i="21"/>
  <c r="C422" i="21"/>
  <c r="B422" i="21"/>
  <c r="G422" i="21" s="1"/>
  <c r="A422" i="21"/>
  <c r="D421" i="21"/>
  <c r="C421" i="21"/>
  <c r="B421" i="21"/>
  <c r="G421" i="21" s="1"/>
  <c r="A421" i="21"/>
  <c r="D420" i="21"/>
  <c r="C420" i="21"/>
  <c r="B420" i="21"/>
  <c r="G420" i="21" s="1"/>
  <c r="A420" i="21"/>
  <c r="D419" i="21"/>
  <c r="C419" i="21"/>
  <c r="B419" i="21"/>
  <c r="G419" i="21" s="1"/>
  <c r="A419" i="21"/>
  <c r="D418" i="21"/>
  <c r="C418" i="21"/>
  <c r="B418" i="21"/>
  <c r="G418" i="21" s="1"/>
  <c r="A418" i="21"/>
  <c r="D417" i="21"/>
  <c r="C417" i="21"/>
  <c r="B417" i="21"/>
  <c r="G417" i="21" s="1"/>
  <c r="A417" i="21"/>
  <c r="D416" i="21"/>
  <c r="C416" i="21"/>
  <c r="B416" i="21"/>
  <c r="G416" i="21" s="1"/>
  <c r="G415" i="21" s="1"/>
  <c r="A416" i="21"/>
  <c r="A415" i="21"/>
  <c r="D414" i="21"/>
  <c r="C414" i="21"/>
  <c r="B414" i="21"/>
  <c r="G414" i="21" s="1"/>
  <c r="A414" i="21"/>
  <c r="D413" i="21"/>
  <c r="C413" i="21"/>
  <c r="B413" i="21"/>
  <c r="G413" i="21" s="1"/>
  <c r="A413" i="21"/>
  <c r="D412" i="21"/>
  <c r="C412" i="21"/>
  <c r="B412" i="21"/>
  <c r="G412" i="21" s="1"/>
  <c r="A412" i="21"/>
  <c r="D411" i="21"/>
  <c r="C411" i="21"/>
  <c r="B411" i="21"/>
  <c r="G411" i="21" s="1"/>
  <c r="A411" i="21"/>
  <c r="D410" i="21"/>
  <c r="C410" i="21"/>
  <c r="B410" i="21"/>
  <c r="G410" i="21" s="1"/>
  <c r="A410" i="21"/>
  <c r="D409" i="21"/>
  <c r="C409" i="21"/>
  <c r="B409" i="21"/>
  <c r="G409" i="21" s="1"/>
  <c r="A409" i="21"/>
  <c r="D408" i="21"/>
  <c r="C408" i="21"/>
  <c r="B408" i="21"/>
  <c r="G408" i="21" s="1"/>
  <c r="A408" i="21"/>
  <c r="D407" i="21"/>
  <c r="C407" i="21"/>
  <c r="B407" i="21"/>
  <c r="G407" i="21" s="1"/>
  <c r="A407" i="21"/>
  <c r="D406" i="21"/>
  <c r="C406" i="21"/>
  <c r="B406" i="21"/>
  <c r="G406" i="21" s="1"/>
  <c r="A406" i="21"/>
  <c r="D405" i="21"/>
  <c r="C405" i="21"/>
  <c r="B405" i="21"/>
  <c r="G405" i="21" s="1"/>
  <c r="A405" i="21"/>
  <c r="D404" i="21"/>
  <c r="C404" i="21"/>
  <c r="B404" i="21"/>
  <c r="G404" i="21" s="1"/>
  <c r="A404" i="21"/>
  <c r="D403" i="21"/>
  <c r="C403" i="21"/>
  <c r="B403" i="21"/>
  <c r="G403" i="21" s="1"/>
  <c r="A403" i="21"/>
  <c r="D402" i="21"/>
  <c r="C402" i="21"/>
  <c r="B402" i="21"/>
  <c r="G402" i="21" s="1"/>
  <c r="A402" i="21"/>
  <c r="D401" i="21"/>
  <c r="C401" i="21"/>
  <c r="B401" i="21"/>
  <c r="G401" i="21" s="1"/>
  <c r="A401" i="21"/>
  <c r="D400" i="21"/>
  <c r="C400" i="21"/>
  <c r="B400" i="21"/>
  <c r="G400" i="21" s="1"/>
  <c r="G399" i="21" s="1"/>
  <c r="A400" i="21"/>
  <c r="A399" i="21"/>
  <c r="D398" i="21"/>
  <c r="C398" i="21"/>
  <c r="B398" i="21"/>
  <c r="G398" i="21" s="1"/>
  <c r="A398" i="21"/>
  <c r="D397" i="21"/>
  <c r="C397" i="21"/>
  <c r="B397" i="21"/>
  <c r="G397" i="21" s="1"/>
  <c r="A397" i="21"/>
  <c r="D396" i="21"/>
  <c r="C396" i="21"/>
  <c r="B396" i="21"/>
  <c r="G396" i="21" s="1"/>
  <c r="A396" i="21"/>
  <c r="D395" i="21"/>
  <c r="C395" i="21"/>
  <c r="B395" i="21"/>
  <c r="G395" i="21" s="1"/>
  <c r="A395" i="21"/>
  <c r="D394" i="21"/>
  <c r="C394" i="21"/>
  <c r="B394" i="21"/>
  <c r="G394" i="21" s="1"/>
  <c r="A394" i="21"/>
  <c r="D393" i="21"/>
  <c r="C393" i="21"/>
  <c r="B393" i="21"/>
  <c r="G393" i="21" s="1"/>
  <c r="A393" i="21"/>
  <c r="D392" i="21"/>
  <c r="C392" i="21"/>
  <c r="B392" i="21"/>
  <c r="G392" i="21" s="1"/>
  <c r="A392" i="21"/>
  <c r="D391" i="21"/>
  <c r="C391" i="21"/>
  <c r="B391" i="21"/>
  <c r="G391" i="21" s="1"/>
  <c r="A391" i="21"/>
  <c r="D390" i="21"/>
  <c r="C390" i="21"/>
  <c r="B390" i="21"/>
  <c r="G390" i="21" s="1"/>
  <c r="A390" i="21"/>
  <c r="D389" i="21"/>
  <c r="C389" i="21"/>
  <c r="B389" i="21"/>
  <c r="G389" i="21" s="1"/>
  <c r="A389" i="21"/>
  <c r="D388" i="21"/>
  <c r="C388" i="21"/>
  <c r="B388" i="21"/>
  <c r="G388" i="21" s="1"/>
  <c r="A388" i="21"/>
  <c r="D387" i="21"/>
  <c r="C387" i="21"/>
  <c r="B387" i="21"/>
  <c r="G387" i="21" s="1"/>
  <c r="A387" i="21"/>
  <c r="D386" i="21"/>
  <c r="C386" i="21"/>
  <c r="B386" i="21"/>
  <c r="G386" i="21" s="1"/>
  <c r="A386" i="21"/>
  <c r="D385" i="21"/>
  <c r="C385" i="21"/>
  <c r="B385" i="21"/>
  <c r="G385" i="21" s="1"/>
  <c r="A385" i="21"/>
  <c r="D384" i="21"/>
  <c r="C384" i="21"/>
  <c r="B384" i="21"/>
  <c r="G384" i="21" s="1"/>
  <c r="G383" i="21" s="1"/>
  <c r="A384" i="21"/>
  <c r="A383" i="21"/>
  <c r="D382" i="21"/>
  <c r="C382" i="21"/>
  <c r="B382" i="21"/>
  <c r="G382" i="21" s="1"/>
  <c r="A382" i="21"/>
  <c r="D381" i="21"/>
  <c r="C381" i="21"/>
  <c r="B381" i="21"/>
  <c r="G381" i="21" s="1"/>
  <c r="A381" i="21"/>
  <c r="D380" i="21"/>
  <c r="C380" i="21"/>
  <c r="B380" i="21"/>
  <c r="G380" i="21" s="1"/>
  <c r="A380" i="21"/>
  <c r="D379" i="21"/>
  <c r="C379" i="21"/>
  <c r="B379" i="21"/>
  <c r="G379" i="21" s="1"/>
  <c r="A379" i="21"/>
  <c r="D378" i="21"/>
  <c r="C378" i="21"/>
  <c r="B378" i="21"/>
  <c r="G378" i="21" s="1"/>
  <c r="A378" i="21"/>
  <c r="D377" i="21"/>
  <c r="C377" i="21"/>
  <c r="B377" i="21"/>
  <c r="G377" i="21" s="1"/>
  <c r="A377" i="21"/>
  <c r="D376" i="21"/>
  <c r="C376" i="21"/>
  <c r="B376" i="21"/>
  <c r="G376" i="21" s="1"/>
  <c r="A376" i="21"/>
  <c r="D375" i="21"/>
  <c r="C375" i="21"/>
  <c r="B375" i="21"/>
  <c r="G375" i="21" s="1"/>
  <c r="A375" i="21"/>
  <c r="D374" i="21"/>
  <c r="C374" i="21"/>
  <c r="B374" i="21"/>
  <c r="G374" i="21" s="1"/>
  <c r="A374" i="21"/>
  <c r="D373" i="21"/>
  <c r="C373" i="21"/>
  <c r="B373" i="21"/>
  <c r="G373" i="21" s="1"/>
  <c r="A373" i="21"/>
  <c r="D372" i="21"/>
  <c r="C372" i="21"/>
  <c r="B372" i="21"/>
  <c r="G372" i="21" s="1"/>
  <c r="A372" i="21"/>
  <c r="D371" i="21"/>
  <c r="C371" i="21"/>
  <c r="B371" i="21"/>
  <c r="G371" i="21" s="1"/>
  <c r="A371" i="21"/>
  <c r="D370" i="21"/>
  <c r="C370" i="21"/>
  <c r="B370" i="21"/>
  <c r="G370" i="21" s="1"/>
  <c r="A370" i="21"/>
  <c r="D369" i="21"/>
  <c r="C369" i="21"/>
  <c r="B369" i="21"/>
  <c r="G369" i="21" s="1"/>
  <c r="A369" i="21"/>
  <c r="D368" i="21"/>
  <c r="C368" i="21"/>
  <c r="B368" i="21"/>
  <c r="G368" i="21" s="1"/>
  <c r="G367" i="21" s="1"/>
  <c r="G366" i="21" s="1"/>
  <c r="A368" i="21"/>
  <c r="D365" i="21"/>
  <c r="C365" i="21"/>
  <c r="B365" i="21"/>
  <c r="G365" i="21" s="1"/>
  <c r="A365" i="21"/>
  <c r="D364" i="21"/>
  <c r="C364" i="21"/>
  <c r="B364" i="21"/>
  <c r="G364" i="21" s="1"/>
  <c r="A364" i="21"/>
  <c r="D363" i="21"/>
  <c r="C363" i="21"/>
  <c r="B363" i="21"/>
  <c r="G363" i="21" s="1"/>
  <c r="A363" i="21"/>
  <c r="D362" i="21"/>
  <c r="C362" i="21"/>
  <c r="B362" i="21"/>
  <c r="G362" i="21" s="1"/>
  <c r="A362" i="21"/>
  <c r="D361" i="21"/>
  <c r="C361" i="21"/>
  <c r="B361" i="21"/>
  <c r="G361" i="21" s="1"/>
  <c r="A361" i="21"/>
  <c r="D360" i="21"/>
  <c r="C360" i="21"/>
  <c r="B360" i="21"/>
  <c r="G360" i="21" s="1"/>
  <c r="A360" i="21"/>
  <c r="D359" i="21"/>
  <c r="C359" i="21"/>
  <c r="B359" i="21"/>
  <c r="G359" i="21" s="1"/>
  <c r="A359" i="21"/>
  <c r="D358" i="21"/>
  <c r="C358" i="21"/>
  <c r="B358" i="21"/>
  <c r="G358" i="21" s="1"/>
  <c r="A358" i="21"/>
  <c r="D357" i="21"/>
  <c r="C357" i="21"/>
  <c r="B357" i="21"/>
  <c r="G357" i="21" s="1"/>
  <c r="A357" i="21"/>
  <c r="D356" i="21"/>
  <c r="C356" i="21"/>
  <c r="B356" i="21"/>
  <c r="G356" i="21" s="1"/>
  <c r="G355" i="21" s="1"/>
  <c r="A356" i="21"/>
  <c r="A355" i="21"/>
  <c r="D354" i="21"/>
  <c r="C354" i="21"/>
  <c r="B354" i="21"/>
  <c r="G354" i="21" s="1"/>
  <c r="A354" i="21"/>
  <c r="D353" i="21"/>
  <c r="C353" i="21"/>
  <c r="B353" i="21"/>
  <c r="G353" i="21" s="1"/>
  <c r="A353" i="21"/>
  <c r="D352" i="21"/>
  <c r="C352" i="21"/>
  <c r="B352" i="21"/>
  <c r="G352" i="21" s="1"/>
  <c r="A352" i="21"/>
  <c r="D351" i="21"/>
  <c r="C351" i="21"/>
  <c r="B351" i="21"/>
  <c r="G351" i="21" s="1"/>
  <c r="A351" i="21"/>
  <c r="D350" i="21"/>
  <c r="C350" i="21"/>
  <c r="B350" i="21"/>
  <c r="G350" i="21" s="1"/>
  <c r="A350" i="21"/>
  <c r="D349" i="21"/>
  <c r="C349" i="21"/>
  <c r="B349" i="21"/>
  <c r="G349" i="21" s="1"/>
  <c r="A349" i="21"/>
  <c r="D348" i="21"/>
  <c r="C348" i="21"/>
  <c r="B348" i="21"/>
  <c r="G348" i="21" s="1"/>
  <c r="A348" i="21"/>
  <c r="D347" i="21"/>
  <c r="C347" i="21"/>
  <c r="B347" i="21"/>
  <c r="G347" i="21" s="1"/>
  <c r="A347" i="21"/>
  <c r="D346" i="21"/>
  <c r="C346" i="21"/>
  <c r="B346" i="21"/>
  <c r="G346" i="21" s="1"/>
  <c r="A346" i="21"/>
  <c r="D345" i="21"/>
  <c r="C345" i="21"/>
  <c r="B345" i="21"/>
  <c r="G345" i="21" s="1"/>
  <c r="A345" i="21"/>
  <c r="D344" i="21"/>
  <c r="C344" i="21"/>
  <c r="B344" i="21"/>
  <c r="G344" i="21" s="1"/>
  <c r="A344" i="21"/>
  <c r="D343" i="21"/>
  <c r="C343" i="21"/>
  <c r="B343" i="21"/>
  <c r="G343" i="21" s="1"/>
  <c r="A343" i="21"/>
  <c r="D342" i="21"/>
  <c r="C342" i="21"/>
  <c r="B342" i="21"/>
  <c r="G342" i="21" s="1"/>
  <c r="A342" i="21"/>
  <c r="D341" i="21"/>
  <c r="C341" i="21"/>
  <c r="B341" i="21"/>
  <c r="G341" i="21" s="1"/>
  <c r="A341" i="21"/>
  <c r="D340" i="21"/>
  <c r="C340" i="21"/>
  <c r="B340" i="21"/>
  <c r="G340" i="21" s="1"/>
  <c r="G339" i="21" s="1"/>
  <c r="A340" i="21"/>
  <c r="A339" i="21"/>
  <c r="D338" i="21"/>
  <c r="C338" i="21"/>
  <c r="B338" i="21"/>
  <c r="G338" i="21" s="1"/>
  <c r="A338" i="21"/>
  <c r="D337" i="21"/>
  <c r="C337" i="21"/>
  <c r="B337" i="21"/>
  <c r="G337" i="21" s="1"/>
  <c r="A337" i="21"/>
  <c r="D336" i="21"/>
  <c r="C336" i="21"/>
  <c r="B336" i="21"/>
  <c r="G336" i="21" s="1"/>
  <c r="A336" i="21"/>
  <c r="D335" i="21"/>
  <c r="C335" i="21"/>
  <c r="B335" i="21"/>
  <c r="G335" i="21" s="1"/>
  <c r="A335" i="21"/>
  <c r="D334" i="21"/>
  <c r="C334" i="21"/>
  <c r="B334" i="21"/>
  <c r="G334" i="21" s="1"/>
  <c r="A334" i="21"/>
  <c r="D333" i="21"/>
  <c r="C333" i="21"/>
  <c r="B333" i="21"/>
  <c r="G333" i="21" s="1"/>
  <c r="A333" i="21"/>
  <c r="D332" i="21"/>
  <c r="C332" i="21"/>
  <c r="B332" i="21"/>
  <c r="G332" i="21" s="1"/>
  <c r="A332" i="21"/>
  <c r="D331" i="21"/>
  <c r="C331" i="21"/>
  <c r="B331" i="21"/>
  <c r="G331" i="21" s="1"/>
  <c r="A331" i="21"/>
  <c r="D330" i="21"/>
  <c r="C330" i="21"/>
  <c r="B330" i="21"/>
  <c r="G330" i="21" s="1"/>
  <c r="A330" i="21"/>
  <c r="D329" i="21"/>
  <c r="C329" i="21"/>
  <c r="B329" i="21"/>
  <c r="G329" i="21" s="1"/>
  <c r="A329" i="21"/>
  <c r="D328" i="21"/>
  <c r="C328" i="21"/>
  <c r="B328" i="21"/>
  <c r="G328" i="21" s="1"/>
  <c r="A328" i="21"/>
  <c r="D327" i="21"/>
  <c r="C327" i="21"/>
  <c r="B327" i="21"/>
  <c r="G327" i="21" s="1"/>
  <c r="A327" i="21"/>
  <c r="D326" i="21"/>
  <c r="C326" i="21"/>
  <c r="B326" i="21"/>
  <c r="G326" i="21" s="1"/>
  <c r="A326" i="21"/>
  <c r="D325" i="21"/>
  <c r="C325" i="21"/>
  <c r="B325" i="21"/>
  <c r="G325" i="21" s="1"/>
  <c r="A325" i="21"/>
  <c r="D324" i="21"/>
  <c r="C324" i="21"/>
  <c r="B324" i="21"/>
  <c r="G324" i="21" s="1"/>
  <c r="G323" i="21" s="1"/>
  <c r="A324" i="21"/>
  <c r="A323" i="21"/>
  <c r="D322" i="21"/>
  <c r="C322" i="21"/>
  <c r="B322" i="21"/>
  <c r="G322" i="21" s="1"/>
  <c r="A322" i="21"/>
  <c r="D321" i="21"/>
  <c r="C321" i="21"/>
  <c r="B321" i="21"/>
  <c r="G321" i="21" s="1"/>
  <c r="A321" i="21"/>
  <c r="D320" i="21"/>
  <c r="C320" i="21"/>
  <c r="B320" i="21"/>
  <c r="G320" i="21" s="1"/>
  <c r="A320" i="21"/>
  <c r="D319" i="21"/>
  <c r="C319" i="21"/>
  <c r="B319" i="21"/>
  <c r="G319" i="21" s="1"/>
  <c r="A319" i="21"/>
  <c r="D318" i="21"/>
  <c r="C318" i="21"/>
  <c r="B318" i="21"/>
  <c r="G318" i="21" s="1"/>
  <c r="A318" i="21"/>
  <c r="D317" i="21"/>
  <c r="C317" i="21"/>
  <c r="B317" i="21"/>
  <c r="G317" i="21" s="1"/>
  <c r="A317" i="21"/>
  <c r="D316" i="21"/>
  <c r="C316" i="21"/>
  <c r="B316" i="21"/>
  <c r="G316" i="21" s="1"/>
  <c r="A316" i="21"/>
  <c r="D315" i="21"/>
  <c r="C315" i="21"/>
  <c r="B315" i="21"/>
  <c r="G315" i="21" s="1"/>
  <c r="A315" i="21"/>
  <c r="D314" i="21"/>
  <c r="C314" i="21"/>
  <c r="B314" i="21"/>
  <c r="G314" i="21" s="1"/>
  <c r="A314" i="21"/>
  <c r="D313" i="21"/>
  <c r="C313" i="21"/>
  <c r="B313" i="21"/>
  <c r="G313" i="21" s="1"/>
  <c r="A313" i="21"/>
  <c r="D312" i="21"/>
  <c r="C312" i="21"/>
  <c r="B312" i="21"/>
  <c r="G312" i="21" s="1"/>
  <c r="A312" i="21"/>
  <c r="D311" i="21"/>
  <c r="C311" i="21"/>
  <c r="B311" i="21"/>
  <c r="G311" i="21" s="1"/>
  <c r="A311" i="21"/>
  <c r="D310" i="21"/>
  <c r="C310" i="21"/>
  <c r="B310" i="21"/>
  <c r="G310" i="21" s="1"/>
  <c r="A310" i="21"/>
  <c r="D309" i="21"/>
  <c r="C309" i="21"/>
  <c r="B309" i="21"/>
  <c r="G309" i="21" s="1"/>
  <c r="A309" i="21"/>
  <c r="D308" i="21"/>
  <c r="C308" i="21"/>
  <c r="B308" i="21"/>
  <c r="G308" i="21" s="1"/>
  <c r="G307" i="21" s="1"/>
  <c r="G306" i="21" s="1"/>
  <c r="G305" i="21" s="1"/>
  <c r="A308" i="21"/>
  <c r="A305" i="21"/>
  <c r="D124" i="21"/>
  <c r="C124" i="21"/>
  <c r="B124" i="21"/>
  <c r="G124" i="21" s="1"/>
  <c r="A124" i="21"/>
  <c r="D123" i="21"/>
  <c r="C123" i="21"/>
  <c r="B123" i="21"/>
  <c r="G123" i="21" s="1"/>
  <c r="A123" i="21"/>
  <c r="D122" i="21"/>
  <c r="C122" i="21"/>
  <c r="B122" i="21"/>
  <c r="G122" i="21" s="1"/>
  <c r="A122" i="21"/>
  <c r="D121" i="21"/>
  <c r="C121" i="21"/>
  <c r="B121" i="21"/>
  <c r="G121" i="21" s="1"/>
  <c r="A121" i="21"/>
  <c r="D120" i="21"/>
  <c r="C120" i="21"/>
  <c r="B120" i="21"/>
  <c r="G120" i="21" s="1"/>
  <c r="A120" i="21"/>
  <c r="D119" i="21"/>
  <c r="C119" i="21"/>
  <c r="B119" i="21"/>
  <c r="G119" i="21" s="1"/>
  <c r="A119" i="21"/>
  <c r="D118" i="21"/>
  <c r="C118" i="21"/>
  <c r="B118" i="21"/>
  <c r="G118" i="21" s="1"/>
  <c r="A118" i="21"/>
  <c r="D117" i="21"/>
  <c r="C117" i="21"/>
  <c r="B117" i="21"/>
  <c r="G117" i="21" s="1"/>
  <c r="A117" i="21"/>
  <c r="D116" i="21"/>
  <c r="C116" i="21"/>
  <c r="B116" i="21"/>
  <c r="G116" i="21" s="1"/>
  <c r="A116" i="21"/>
  <c r="D115" i="21"/>
  <c r="C115" i="21"/>
  <c r="B115" i="21"/>
  <c r="G115" i="21" s="1"/>
  <c r="G114" i="21" s="1"/>
  <c r="A115" i="21"/>
  <c r="A114" i="21"/>
  <c r="D113" i="21"/>
  <c r="C113" i="21"/>
  <c r="B113" i="21"/>
  <c r="G113" i="21" s="1"/>
  <c r="A113" i="21"/>
  <c r="D112" i="21"/>
  <c r="C112" i="21"/>
  <c r="B112" i="21"/>
  <c r="G112" i="21" s="1"/>
  <c r="A112" i="21"/>
  <c r="D111" i="21"/>
  <c r="C111" i="21"/>
  <c r="B111" i="21"/>
  <c r="G111" i="21" s="1"/>
  <c r="A111" i="21"/>
  <c r="D110" i="21"/>
  <c r="C110" i="21"/>
  <c r="B110" i="21"/>
  <c r="G110" i="21" s="1"/>
  <c r="A110" i="21"/>
  <c r="D109" i="21"/>
  <c r="C109" i="21"/>
  <c r="B109" i="21"/>
  <c r="G109" i="21" s="1"/>
  <c r="A109" i="21"/>
  <c r="D108" i="21"/>
  <c r="C108" i="21"/>
  <c r="B108" i="21"/>
  <c r="G108" i="21" s="1"/>
  <c r="A108" i="21"/>
  <c r="D107" i="21"/>
  <c r="C107" i="21"/>
  <c r="B107" i="21"/>
  <c r="G107" i="21" s="1"/>
  <c r="A107" i="21"/>
  <c r="D106" i="21"/>
  <c r="C106" i="21"/>
  <c r="B106" i="21"/>
  <c r="G106" i="21" s="1"/>
  <c r="A106" i="21"/>
  <c r="D105" i="21"/>
  <c r="C105" i="21"/>
  <c r="B105" i="21"/>
  <c r="G105" i="21" s="1"/>
  <c r="A105" i="21"/>
  <c r="D104" i="21"/>
  <c r="C104" i="21"/>
  <c r="B104" i="21"/>
  <c r="G104" i="21" s="1"/>
  <c r="A104" i="21"/>
  <c r="D103" i="21"/>
  <c r="C103" i="21"/>
  <c r="B103" i="21"/>
  <c r="G103" i="21" s="1"/>
  <c r="A103" i="21"/>
  <c r="D102" i="21"/>
  <c r="C102" i="21"/>
  <c r="B102" i="21"/>
  <c r="G102" i="21" s="1"/>
  <c r="A102" i="21"/>
  <c r="D101" i="21"/>
  <c r="C101" i="21"/>
  <c r="B101" i="21"/>
  <c r="G101" i="21" s="1"/>
  <c r="A101" i="21"/>
  <c r="D100" i="21"/>
  <c r="C100" i="21"/>
  <c r="B100" i="21"/>
  <c r="G100" i="21" s="1"/>
  <c r="A100" i="21"/>
  <c r="D99" i="21"/>
  <c r="C99" i="21"/>
  <c r="B99" i="21"/>
  <c r="G99" i="21" s="1"/>
  <c r="G98" i="21" s="1"/>
  <c r="A99" i="21"/>
  <c r="A98" i="21"/>
  <c r="D97" i="21"/>
  <c r="C97" i="21"/>
  <c r="B97" i="21"/>
  <c r="G97" i="21" s="1"/>
  <c r="A97" i="21"/>
  <c r="D96" i="21"/>
  <c r="C96" i="21"/>
  <c r="B96" i="21"/>
  <c r="G96" i="21" s="1"/>
  <c r="A96" i="21"/>
  <c r="D95" i="21"/>
  <c r="C95" i="21"/>
  <c r="B95" i="21"/>
  <c r="G95" i="21" s="1"/>
  <c r="A95" i="21"/>
  <c r="D94" i="21"/>
  <c r="C94" i="21"/>
  <c r="B94" i="21"/>
  <c r="G94" i="21" s="1"/>
  <c r="A94" i="21"/>
  <c r="D93" i="21"/>
  <c r="C93" i="21"/>
  <c r="B93" i="21"/>
  <c r="G93" i="21" s="1"/>
  <c r="A93" i="21"/>
  <c r="D92" i="21"/>
  <c r="C92" i="21"/>
  <c r="B92" i="21"/>
  <c r="G92" i="21" s="1"/>
  <c r="A92" i="21"/>
  <c r="D91" i="21"/>
  <c r="C91" i="21"/>
  <c r="B91" i="21"/>
  <c r="G91" i="21" s="1"/>
  <c r="A91" i="21"/>
  <c r="D90" i="21"/>
  <c r="C90" i="21"/>
  <c r="B90" i="21"/>
  <c r="G90" i="21" s="1"/>
  <c r="A90" i="21"/>
  <c r="D89" i="21"/>
  <c r="C89" i="21"/>
  <c r="B89" i="21"/>
  <c r="G89" i="21" s="1"/>
  <c r="A89" i="21"/>
  <c r="D88" i="21"/>
  <c r="C88" i="21"/>
  <c r="B88" i="21"/>
  <c r="G88" i="21" s="1"/>
  <c r="A88" i="21"/>
  <c r="D87" i="21"/>
  <c r="C87" i="21"/>
  <c r="B87" i="21"/>
  <c r="G87" i="21" s="1"/>
  <c r="A87" i="21"/>
  <c r="D86" i="21"/>
  <c r="C86" i="21"/>
  <c r="B86" i="21"/>
  <c r="G86" i="21" s="1"/>
  <c r="A86" i="21"/>
  <c r="D85" i="21"/>
  <c r="C85" i="21"/>
  <c r="B85" i="21"/>
  <c r="G85" i="21" s="1"/>
  <c r="A85" i="21"/>
  <c r="D84" i="21"/>
  <c r="C84" i="21"/>
  <c r="B84" i="21"/>
  <c r="G84" i="21" s="1"/>
  <c r="A84" i="21"/>
  <c r="D83" i="21"/>
  <c r="C83" i="21"/>
  <c r="B83" i="21"/>
  <c r="G83" i="21" s="1"/>
  <c r="G82" i="21" s="1"/>
  <c r="A83" i="21"/>
  <c r="A82" i="21"/>
  <c r="D81" i="21"/>
  <c r="C81" i="21"/>
  <c r="B81" i="21"/>
  <c r="G81" i="21" s="1"/>
  <c r="A81" i="21"/>
  <c r="D80" i="21"/>
  <c r="C80" i="21"/>
  <c r="B80" i="21"/>
  <c r="G80" i="21" s="1"/>
  <c r="A80" i="21"/>
  <c r="D79" i="21"/>
  <c r="C79" i="21"/>
  <c r="B79" i="21"/>
  <c r="G79" i="21" s="1"/>
  <c r="A79" i="21"/>
  <c r="D78" i="21"/>
  <c r="C78" i="21"/>
  <c r="B78" i="21"/>
  <c r="G78" i="21" s="1"/>
  <c r="A78" i="21"/>
  <c r="D77" i="21"/>
  <c r="C77" i="21"/>
  <c r="B77" i="21"/>
  <c r="G77" i="21" s="1"/>
  <c r="A77" i="21"/>
  <c r="D76" i="21"/>
  <c r="C76" i="21"/>
  <c r="B76" i="21"/>
  <c r="G76" i="21" s="1"/>
  <c r="A76" i="21"/>
  <c r="D75" i="21"/>
  <c r="C75" i="21"/>
  <c r="B75" i="21"/>
  <c r="G75" i="21" s="1"/>
  <c r="A75" i="21"/>
  <c r="D74" i="21"/>
  <c r="C74" i="21"/>
  <c r="B74" i="21"/>
  <c r="G74" i="21" s="1"/>
  <c r="A74" i="21"/>
  <c r="D73" i="21"/>
  <c r="C73" i="21"/>
  <c r="B73" i="21"/>
  <c r="G73" i="21" s="1"/>
  <c r="A73" i="21"/>
  <c r="D72" i="21"/>
  <c r="C72" i="21"/>
  <c r="B72" i="21"/>
  <c r="G72" i="21" s="1"/>
  <c r="A72" i="21"/>
  <c r="D71" i="21"/>
  <c r="C71" i="21"/>
  <c r="B71" i="21"/>
  <c r="G71" i="21" s="1"/>
  <c r="A71" i="21"/>
  <c r="D70" i="21"/>
  <c r="C70" i="21"/>
  <c r="B70" i="21"/>
  <c r="G70" i="21" s="1"/>
  <c r="A70" i="21"/>
  <c r="D69" i="21"/>
  <c r="C69" i="21"/>
  <c r="B69" i="21"/>
  <c r="G69" i="21" s="1"/>
  <c r="A69" i="21"/>
  <c r="D68" i="21"/>
  <c r="C68" i="21"/>
  <c r="B68" i="21"/>
  <c r="G68" i="21" s="1"/>
  <c r="A68" i="21"/>
  <c r="D67" i="21"/>
  <c r="C67" i="21"/>
  <c r="B67" i="21"/>
  <c r="G67" i="21" s="1"/>
  <c r="G66" i="21" s="1"/>
  <c r="G65" i="21" s="1"/>
  <c r="A67" i="21"/>
  <c r="A145" i="24"/>
  <c r="B6" i="24"/>
  <c r="H6" i="24" s="1"/>
  <c r="H5" i="24" s="1"/>
  <c r="H4" i="24" s="1"/>
  <c r="H3" i="24" s="1"/>
  <c r="B8" i="24"/>
  <c r="H8" i="24" s="1"/>
  <c r="E2128" i="24"/>
  <c r="G2128" i="24" s="1"/>
  <c r="D2128" i="24"/>
  <c r="C2128" i="24"/>
  <c r="B2128" i="24"/>
  <c r="H2128" i="24" s="1"/>
  <c r="A2128" i="24"/>
  <c r="E2127" i="24"/>
  <c r="G2127" i="24" s="1"/>
  <c r="D2127" i="24"/>
  <c r="C2127" i="24"/>
  <c r="B2127" i="24"/>
  <c r="H2127" i="24" s="1"/>
  <c r="A2127" i="24"/>
  <c r="E2126" i="24"/>
  <c r="G2126" i="24" s="1"/>
  <c r="D2126" i="24"/>
  <c r="C2126" i="24"/>
  <c r="B2126" i="24"/>
  <c r="H2126" i="24" s="1"/>
  <c r="A2126" i="24"/>
  <c r="E2125" i="24"/>
  <c r="G2125" i="24" s="1"/>
  <c r="D2125" i="24"/>
  <c r="C2125" i="24"/>
  <c r="B2125" i="24"/>
  <c r="H2125" i="24" s="1"/>
  <c r="A2125" i="24"/>
  <c r="E2124" i="24"/>
  <c r="G2124" i="24" s="1"/>
  <c r="D2124" i="24"/>
  <c r="C2124" i="24"/>
  <c r="B2124" i="24"/>
  <c r="H2124" i="24" s="1"/>
  <c r="A2124" i="24"/>
  <c r="E2123" i="24"/>
  <c r="G2123" i="24" s="1"/>
  <c r="D2123" i="24"/>
  <c r="C2123" i="24"/>
  <c r="B2123" i="24"/>
  <c r="H2123" i="24" s="1"/>
  <c r="A2123" i="24"/>
  <c r="E2122" i="24"/>
  <c r="G2122" i="24" s="1"/>
  <c r="D2122" i="24"/>
  <c r="C2122" i="24"/>
  <c r="B2122" i="24"/>
  <c r="H2122" i="24" s="1"/>
  <c r="A2122" i="24"/>
  <c r="E2121" i="24"/>
  <c r="G2121" i="24" s="1"/>
  <c r="D2121" i="24"/>
  <c r="C2121" i="24"/>
  <c r="B2121" i="24"/>
  <c r="H2121" i="24" s="1"/>
  <c r="A2121" i="24"/>
  <c r="E2120" i="24"/>
  <c r="G2120" i="24" s="1"/>
  <c r="D2120" i="24"/>
  <c r="C2120" i="24"/>
  <c r="B2120" i="24"/>
  <c r="H2120" i="24" s="1"/>
  <c r="A2120" i="24"/>
  <c r="E2119" i="24"/>
  <c r="G2119" i="24" s="1"/>
  <c r="D2119" i="24"/>
  <c r="C2119" i="24"/>
  <c r="B2119" i="24"/>
  <c r="H2119" i="24" s="1"/>
  <c r="A2119" i="24"/>
  <c r="E2118" i="24"/>
  <c r="G2118" i="24" s="1"/>
  <c r="D2118" i="24"/>
  <c r="C2118" i="24"/>
  <c r="B2118" i="24"/>
  <c r="H2118" i="24" s="1"/>
  <c r="A2118" i="24"/>
  <c r="E2117" i="24"/>
  <c r="G2117" i="24" s="1"/>
  <c r="D2117" i="24"/>
  <c r="C2117" i="24"/>
  <c r="B2117" i="24"/>
  <c r="H2117" i="24" s="1"/>
  <c r="A2117" i="24"/>
  <c r="E2116" i="24"/>
  <c r="G2116" i="24" s="1"/>
  <c r="D2116" i="24"/>
  <c r="C2116" i="24"/>
  <c r="B2116" i="24"/>
  <c r="H2116" i="24" s="1"/>
  <c r="A2116" i="24"/>
  <c r="E2115" i="24"/>
  <c r="G2115" i="24" s="1"/>
  <c r="D2115" i="24"/>
  <c r="C2115" i="24"/>
  <c r="B2115" i="24"/>
  <c r="H2115" i="24" s="1"/>
  <c r="A2115" i="24"/>
  <c r="E2114" i="24"/>
  <c r="G2114" i="24" s="1"/>
  <c r="D2114" i="24"/>
  <c r="C2114" i="24"/>
  <c r="B2114" i="24"/>
  <c r="H2114" i="24" s="1"/>
  <c r="H2113" i="24" s="1"/>
  <c r="H2129" i="24" s="1"/>
  <c r="A2114" i="24"/>
  <c r="A2113" i="24"/>
  <c r="E2111" i="24"/>
  <c r="G2111" i="24" s="1"/>
  <c r="D2111" i="24"/>
  <c r="C2111" i="24"/>
  <c r="B2111" i="24"/>
  <c r="H2111" i="24" s="1"/>
  <c r="A2111" i="24"/>
  <c r="E2110" i="24"/>
  <c r="G2110" i="24" s="1"/>
  <c r="D2110" i="24"/>
  <c r="C2110" i="24"/>
  <c r="B2110" i="24"/>
  <c r="H2110" i="24" s="1"/>
  <c r="A2110" i="24"/>
  <c r="E2109" i="24"/>
  <c r="G2109" i="24" s="1"/>
  <c r="D2109" i="24"/>
  <c r="C2109" i="24"/>
  <c r="B2109" i="24"/>
  <c r="H2109" i="24" s="1"/>
  <c r="A2109" i="24"/>
  <c r="E2108" i="24"/>
  <c r="G2108" i="24" s="1"/>
  <c r="D2108" i="24"/>
  <c r="C2108" i="24"/>
  <c r="B2108" i="24"/>
  <c r="H2108" i="24" s="1"/>
  <c r="A2108" i="24"/>
  <c r="E2107" i="24"/>
  <c r="G2107" i="24" s="1"/>
  <c r="D2107" i="24"/>
  <c r="C2107" i="24"/>
  <c r="B2107" i="24"/>
  <c r="H2107" i="24" s="1"/>
  <c r="A2107" i="24"/>
  <c r="E2106" i="24"/>
  <c r="G2106" i="24" s="1"/>
  <c r="D2106" i="24"/>
  <c r="C2106" i="24"/>
  <c r="B2106" i="24"/>
  <c r="H2106" i="24" s="1"/>
  <c r="A2106" i="24"/>
  <c r="E2105" i="24"/>
  <c r="G2105" i="24" s="1"/>
  <c r="D2105" i="24"/>
  <c r="C2105" i="24"/>
  <c r="B2105" i="24"/>
  <c r="H2105" i="24" s="1"/>
  <c r="A2105" i="24"/>
  <c r="E2104" i="24"/>
  <c r="G2104" i="24" s="1"/>
  <c r="D2104" i="24"/>
  <c r="C2104" i="24"/>
  <c r="B2104" i="24"/>
  <c r="H2104" i="24" s="1"/>
  <c r="A2104" i="24"/>
  <c r="E2103" i="24"/>
  <c r="G2103" i="24" s="1"/>
  <c r="D2103" i="24"/>
  <c r="C2103" i="24"/>
  <c r="B2103" i="24"/>
  <c r="H2103" i="24" s="1"/>
  <c r="A2103" i="24"/>
  <c r="E2102" i="24"/>
  <c r="G2102" i="24" s="1"/>
  <c r="D2102" i="24"/>
  <c r="C2102" i="24"/>
  <c r="B2102" i="24"/>
  <c r="H2102" i="24" s="1"/>
  <c r="A2102" i="24"/>
  <c r="E2101" i="24"/>
  <c r="G2101" i="24" s="1"/>
  <c r="D2101" i="24"/>
  <c r="C2101" i="24"/>
  <c r="B2101" i="24"/>
  <c r="H2101" i="24" s="1"/>
  <c r="A2101" i="24"/>
  <c r="E2100" i="24"/>
  <c r="G2100" i="24" s="1"/>
  <c r="D2100" i="24"/>
  <c r="C2100" i="24"/>
  <c r="B2100" i="24"/>
  <c r="H2100" i="24" s="1"/>
  <c r="A2100" i="24"/>
  <c r="E2099" i="24"/>
  <c r="G2099" i="24" s="1"/>
  <c r="D2099" i="24"/>
  <c r="C2099" i="24"/>
  <c r="B2099" i="24"/>
  <c r="H2099" i="24" s="1"/>
  <c r="A2099" i="24"/>
  <c r="E2098" i="24"/>
  <c r="G2098" i="24" s="1"/>
  <c r="D2098" i="24"/>
  <c r="C2098" i="24"/>
  <c r="B2098" i="24"/>
  <c r="H2098" i="24" s="1"/>
  <c r="A2098" i="24"/>
  <c r="E2097" i="24"/>
  <c r="G2097" i="24" s="1"/>
  <c r="D2097" i="24"/>
  <c r="C2097" i="24"/>
  <c r="B2097" i="24"/>
  <c r="H2097" i="24" s="1"/>
  <c r="H2096" i="24" s="1"/>
  <c r="H2112" i="24" s="1"/>
  <c r="A2097" i="24"/>
  <c r="A2096" i="24"/>
  <c r="E2094" i="24"/>
  <c r="G2094" i="24" s="1"/>
  <c r="D2094" i="24"/>
  <c r="C2094" i="24"/>
  <c r="B2094" i="24"/>
  <c r="H2094" i="24" s="1"/>
  <c r="A2094" i="24"/>
  <c r="E2093" i="24"/>
  <c r="G2093" i="24" s="1"/>
  <c r="D2093" i="24"/>
  <c r="C2093" i="24"/>
  <c r="B2093" i="24"/>
  <c r="H2093" i="24" s="1"/>
  <c r="A2093" i="24"/>
  <c r="E2092" i="24"/>
  <c r="G2092" i="24" s="1"/>
  <c r="D2092" i="24"/>
  <c r="C2092" i="24"/>
  <c r="B2092" i="24"/>
  <c r="H2092" i="24" s="1"/>
  <c r="A2092" i="24"/>
  <c r="E2091" i="24"/>
  <c r="G2091" i="24" s="1"/>
  <c r="D2091" i="24"/>
  <c r="C2091" i="24"/>
  <c r="B2091" i="24"/>
  <c r="H2091" i="24" s="1"/>
  <c r="A2091" i="24"/>
  <c r="E2090" i="24"/>
  <c r="G2090" i="24" s="1"/>
  <c r="D2090" i="24"/>
  <c r="C2090" i="24"/>
  <c r="B2090" i="24"/>
  <c r="H2090" i="24" s="1"/>
  <c r="A2090" i="24"/>
  <c r="E2089" i="24"/>
  <c r="G2089" i="24" s="1"/>
  <c r="D2089" i="24"/>
  <c r="C2089" i="24"/>
  <c r="B2089" i="24"/>
  <c r="H2089" i="24" s="1"/>
  <c r="A2089" i="24"/>
  <c r="E2088" i="24"/>
  <c r="G2088" i="24" s="1"/>
  <c r="D2088" i="24"/>
  <c r="C2088" i="24"/>
  <c r="B2088" i="24"/>
  <c r="H2088" i="24" s="1"/>
  <c r="A2088" i="24"/>
  <c r="E2087" i="24"/>
  <c r="G2087" i="24" s="1"/>
  <c r="D2087" i="24"/>
  <c r="C2087" i="24"/>
  <c r="B2087" i="24"/>
  <c r="H2087" i="24" s="1"/>
  <c r="A2087" i="24"/>
  <c r="E2086" i="24"/>
  <c r="G2086" i="24" s="1"/>
  <c r="D2086" i="24"/>
  <c r="C2086" i="24"/>
  <c r="B2086" i="24"/>
  <c r="H2086" i="24" s="1"/>
  <c r="A2086" i="24"/>
  <c r="E2085" i="24"/>
  <c r="G2085" i="24" s="1"/>
  <c r="D2085" i="24"/>
  <c r="C2085" i="24"/>
  <c r="B2085" i="24"/>
  <c r="H2085" i="24" s="1"/>
  <c r="A2085" i="24"/>
  <c r="E2084" i="24"/>
  <c r="G2084" i="24" s="1"/>
  <c r="D2084" i="24"/>
  <c r="C2084" i="24"/>
  <c r="B2084" i="24"/>
  <c r="H2084" i="24" s="1"/>
  <c r="A2084" i="24"/>
  <c r="E2083" i="24"/>
  <c r="G2083" i="24" s="1"/>
  <c r="D2083" i="24"/>
  <c r="C2083" i="24"/>
  <c r="B2083" i="24"/>
  <c r="H2083" i="24" s="1"/>
  <c r="A2083" i="24"/>
  <c r="E2082" i="24"/>
  <c r="G2082" i="24" s="1"/>
  <c r="D2082" i="24"/>
  <c r="C2082" i="24"/>
  <c r="B2082" i="24"/>
  <c r="H2082" i="24" s="1"/>
  <c r="A2082" i="24"/>
  <c r="E2081" i="24"/>
  <c r="G2081" i="24" s="1"/>
  <c r="D2081" i="24"/>
  <c r="C2081" i="24"/>
  <c r="B2081" i="24"/>
  <c r="H2081" i="24" s="1"/>
  <c r="A2081" i="24"/>
  <c r="E2080" i="24"/>
  <c r="G2080" i="24" s="1"/>
  <c r="D2080" i="24"/>
  <c r="C2080" i="24"/>
  <c r="B2080" i="24"/>
  <c r="H2080" i="24" s="1"/>
  <c r="H2079" i="24" s="1"/>
  <c r="H2095" i="24" s="1"/>
  <c r="A2080" i="24"/>
  <c r="E2075" i="24"/>
  <c r="G2075" i="24" s="1"/>
  <c r="D2075" i="24"/>
  <c r="C2075" i="24"/>
  <c r="B2075" i="24"/>
  <c r="H2075" i="24" s="1"/>
  <c r="A2075" i="24"/>
  <c r="E2074" i="24"/>
  <c r="G2074" i="24" s="1"/>
  <c r="D2074" i="24"/>
  <c r="C2074" i="24"/>
  <c r="B2074" i="24"/>
  <c r="H2074" i="24" s="1"/>
  <c r="A2074" i="24"/>
  <c r="E2073" i="24"/>
  <c r="G2073" i="24" s="1"/>
  <c r="D2073" i="24"/>
  <c r="C2073" i="24"/>
  <c r="B2073" i="24"/>
  <c r="H2073" i="24" s="1"/>
  <c r="A2073" i="24"/>
  <c r="E2072" i="24"/>
  <c r="G2072" i="24" s="1"/>
  <c r="D2072" i="24"/>
  <c r="C2072" i="24"/>
  <c r="B2072" i="24"/>
  <c r="H2072" i="24" s="1"/>
  <c r="A2072" i="24"/>
  <c r="E2071" i="24"/>
  <c r="G2071" i="24" s="1"/>
  <c r="D2071" i="24"/>
  <c r="C2071" i="24"/>
  <c r="B2071" i="24"/>
  <c r="H2071" i="24" s="1"/>
  <c r="A2071" i="24"/>
  <c r="E2070" i="24"/>
  <c r="G2070" i="24" s="1"/>
  <c r="D2070" i="24"/>
  <c r="C2070" i="24"/>
  <c r="B2070" i="24"/>
  <c r="H2070" i="24" s="1"/>
  <c r="A2070" i="24"/>
  <c r="E2069" i="24"/>
  <c r="G2069" i="24" s="1"/>
  <c r="D2069" i="24"/>
  <c r="C2069" i="24"/>
  <c r="B2069" i="24"/>
  <c r="H2069" i="24" s="1"/>
  <c r="A2069" i="24"/>
  <c r="E2068" i="24"/>
  <c r="G2068" i="24" s="1"/>
  <c r="D2068" i="24"/>
  <c r="C2068" i="24"/>
  <c r="B2068" i="24"/>
  <c r="H2068" i="24" s="1"/>
  <c r="A2068" i="24"/>
  <c r="E2067" i="24"/>
  <c r="G2067" i="24" s="1"/>
  <c r="D2067" i="24"/>
  <c r="C2067" i="24"/>
  <c r="B2067" i="24"/>
  <c r="H2067" i="24" s="1"/>
  <c r="A2067" i="24"/>
  <c r="E2066" i="24"/>
  <c r="G2066" i="24" s="1"/>
  <c r="D2066" i="24"/>
  <c r="C2066" i="24"/>
  <c r="B2066" i="24"/>
  <c r="H2066" i="24" s="1"/>
  <c r="A2066" i="24"/>
  <c r="E2065" i="24"/>
  <c r="G2065" i="24" s="1"/>
  <c r="D2065" i="24"/>
  <c r="C2065" i="24"/>
  <c r="B2065" i="24"/>
  <c r="H2065" i="24" s="1"/>
  <c r="A2065" i="24"/>
  <c r="E2064" i="24"/>
  <c r="G2064" i="24" s="1"/>
  <c r="D2064" i="24"/>
  <c r="C2064" i="24"/>
  <c r="B2064" i="24"/>
  <c r="H2064" i="24" s="1"/>
  <c r="A2064" i="24"/>
  <c r="E2063" i="24"/>
  <c r="G2063" i="24" s="1"/>
  <c r="D2063" i="24"/>
  <c r="C2063" i="24"/>
  <c r="B2063" i="24"/>
  <c r="H2063" i="24" s="1"/>
  <c r="A2063" i="24"/>
  <c r="E2062" i="24"/>
  <c r="G2062" i="24" s="1"/>
  <c r="D2062" i="24"/>
  <c r="C2062" i="24"/>
  <c r="B2062" i="24"/>
  <c r="H2062" i="24" s="1"/>
  <c r="A2062" i="24"/>
  <c r="E2061" i="24"/>
  <c r="G2061" i="24" s="1"/>
  <c r="D2061" i="24"/>
  <c r="C2061" i="24"/>
  <c r="B2061" i="24"/>
  <c r="H2061" i="24" s="1"/>
  <c r="H2060" i="24" s="1"/>
  <c r="H2076" i="24" s="1"/>
  <c r="A2061" i="24"/>
  <c r="A2060" i="24"/>
  <c r="E2058" i="24"/>
  <c r="G2058" i="24" s="1"/>
  <c r="D2058" i="24"/>
  <c r="C2058" i="24"/>
  <c r="B2058" i="24"/>
  <c r="H2058" i="24" s="1"/>
  <c r="A2058" i="24"/>
  <c r="E2057" i="24"/>
  <c r="G2057" i="24" s="1"/>
  <c r="D2057" i="24"/>
  <c r="C2057" i="24"/>
  <c r="B2057" i="24"/>
  <c r="H2057" i="24" s="1"/>
  <c r="A2057" i="24"/>
  <c r="E2056" i="24"/>
  <c r="G2056" i="24" s="1"/>
  <c r="D2056" i="24"/>
  <c r="C2056" i="24"/>
  <c r="B2056" i="24"/>
  <c r="H2056" i="24" s="1"/>
  <c r="A2056" i="24"/>
  <c r="E2055" i="24"/>
  <c r="G2055" i="24" s="1"/>
  <c r="D2055" i="24"/>
  <c r="C2055" i="24"/>
  <c r="B2055" i="24"/>
  <c r="H2055" i="24" s="1"/>
  <c r="A2055" i="24"/>
  <c r="E2054" i="24"/>
  <c r="G2054" i="24" s="1"/>
  <c r="D2054" i="24"/>
  <c r="C2054" i="24"/>
  <c r="B2054" i="24"/>
  <c r="H2054" i="24" s="1"/>
  <c r="A2054" i="24"/>
  <c r="E2053" i="24"/>
  <c r="G2053" i="24" s="1"/>
  <c r="D2053" i="24"/>
  <c r="C2053" i="24"/>
  <c r="B2053" i="24"/>
  <c r="H2053" i="24" s="1"/>
  <c r="A2053" i="24"/>
  <c r="E2052" i="24"/>
  <c r="G2052" i="24" s="1"/>
  <c r="D2052" i="24"/>
  <c r="C2052" i="24"/>
  <c r="B2052" i="24"/>
  <c r="H2052" i="24" s="1"/>
  <c r="A2052" i="24"/>
  <c r="E2051" i="24"/>
  <c r="G2051" i="24" s="1"/>
  <c r="D2051" i="24"/>
  <c r="C2051" i="24"/>
  <c r="B2051" i="24"/>
  <c r="H2051" i="24" s="1"/>
  <c r="A2051" i="24"/>
  <c r="E2050" i="24"/>
  <c r="G2050" i="24" s="1"/>
  <c r="D2050" i="24"/>
  <c r="C2050" i="24"/>
  <c r="B2050" i="24"/>
  <c r="H2050" i="24" s="1"/>
  <c r="A2050" i="24"/>
  <c r="E2049" i="24"/>
  <c r="G2049" i="24" s="1"/>
  <c r="D2049" i="24"/>
  <c r="C2049" i="24"/>
  <c r="B2049" i="24"/>
  <c r="H2049" i="24" s="1"/>
  <c r="A2049" i="24"/>
  <c r="E2048" i="24"/>
  <c r="G2048" i="24" s="1"/>
  <c r="D2048" i="24"/>
  <c r="C2048" i="24"/>
  <c r="B2048" i="24"/>
  <c r="H2048" i="24" s="1"/>
  <c r="A2048" i="24"/>
  <c r="E2047" i="24"/>
  <c r="G2047" i="24" s="1"/>
  <c r="D2047" i="24"/>
  <c r="C2047" i="24"/>
  <c r="B2047" i="24"/>
  <c r="H2047" i="24" s="1"/>
  <c r="A2047" i="24"/>
  <c r="E2046" i="24"/>
  <c r="G2046" i="24" s="1"/>
  <c r="D2046" i="24"/>
  <c r="C2046" i="24"/>
  <c r="B2046" i="24"/>
  <c r="H2046" i="24" s="1"/>
  <c r="A2046" i="24"/>
  <c r="E2045" i="24"/>
  <c r="G2045" i="24" s="1"/>
  <c r="D2045" i="24"/>
  <c r="C2045" i="24"/>
  <c r="B2045" i="24"/>
  <c r="H2045" i="24" s="1"/>
  <c r="A2045" i="24"/>
  <c r="E2044" i="24"/>
  <c r="G2044" i="24" s="1"/>
  <c r="D2044" i="24"/>
  <c r="C2044" i="24"/>
  <c r="B2044" i="24"/>
  <c r="H2044" i="24" s="1"/>
  <c r="H2043" i="24" s="1"/>
  <c r="H2059" i="24" s="1"/>
  <c r="A2044" i="24"/>
  <c r="A2043" i="24"/>
  <c r="E2041" i="24"/>
  <c r="G2041" i="24" s="1"/>
  <c r="D2041" i="24"/>
  <c r="C2041" i="24"/>
  <c r="B2041" i="24"/>
  <c r="H2041" i="24" s="1"/>
  <c r="A2041" i="24"/>
  <c r="E2040" i="24"/>
  <c r="G2040" i="24" s="1"/>
  <c r="D2040" i="24"/>
  <c r="C2040" i="24"/>
  <c r="B2040" i="24"/>
  <c r="H2040" i="24" s="1"/>
  <c r="A2040" i="24"/>
  <c r="E2039" i="24"/>
  <c r="G2039" i="24" s="1"/>
  <c r="D2039" i="24"/>
  <c r="C2039" i="24"/>
  <c r="B2039" i="24"/>
  <c r="H2039" i="24" s="1"/>
  <c r="A2039" i="24"/>
  <c r="E2038" i="24"/>
  <c r="G2038" i="24" s="1"/>
  <c r="D2038" i="24"/>
  <c r="C2038" i="24"/>
  <c r="B2038" i="24"/>
  <c r="H2038" i="24" s="1"/>
  <c r="A2038" i="24"/>
  <c r="E2037" i="24"/>
  <c r="G2037" i="24" s="1"/>
  <c r="D2037" i="24"/>
  <c r="C2037" i="24"/>
  <c r="B2037" i="24"/>
  <c r="H2037" i="24" s="1"/>
  <c r="A2037" i="24"/>
  <c r="E2036" i="24"/>
  <c r="G2036" i="24" s="1"/>
  <c r="D2036" i="24"/>
  <c r="C2036" i="24"/>
  <c r="B2036" i="24"/>
  <c r="H2036" i="24" s="1"/>
  <c r="A2036" i="24"/>
  <c r="E2035" i="24"/>
  <c r="G2035" i="24" s="1"/>
  <c r="D2035" i="24"/>
  <c r="C2035" i="24"/>
  <c r="B2035" i="24"/>
  <c r="H2035" i="24" s="1"/>
  <c r="A2035" i="24"/>
  <c r="E2034" i="24"/>
  <c r="G2034" i="24" s="1"/>
  <c r="D2034" i="24"/>
  <c r="C2034" i="24"/>
  <c r="B2034" i="24"/>
  <c r="H2034" i="24" s="1"/>
  <c r="A2034" i="24"/>
  <c r="E2033" i="24"/>
  <c r="G2033" i="24" s="1"/>
  <c r="D2033" i="24"/>
  <c r="C2033" i="24"/>
  <c r="B2033" i="24"/>
  <c r="H2033" i="24" s="1"/>
  <c r="A2033" i="24"/>
  <c r="E2032" i="24"/>
  <c r="G2032" i="24" s="1"/>
  <c r="D2032" i="24"/>
  <c r="C2032" i="24"/>
  <c r="B2032" i="24"/>
  <c r="H2032" i="24" s="1"/>
  <c r="A2032" i="24"/>
  <c r="E2031" i="24"/>
  <c r="G2031" i="24" s="1"/>
  <c r="D2031" i="24"/>
  <c r="C2031" i="24"/>
  <c r="B2031" i="24"/>
  <c r="H2031" i="24" s="1"/>
  <c r="A2031" i="24"/>
  <c r="E2030" i="24"/>
  <c r="G2030" i="24" s="1"/>
  <c r="D2030" i="24"/>
  <c r="C2030" i="24"/>
  <c r="B2030" i="24"/>
  <c r="H2030" i="24" s="1"/>
  <c r="A2030" i="24"/>
  <c r="E2029" i="24"/>
  <c r="G2029" i="24" s="1"/>
  <c r="D2029" i="24"/>
  <c r="C2029" i="24"/>
  <c r="B2029" i="24"/>
  <c r="H2029" i="24" s="1"/>
  <c r="A2029" i="24"/>
  <c r="E2028" i="24"/>
  <c r="G2028" i="24" s="1"/>
  <c r="D2028" i="24"/>
  <c r="C2028" i="24"/>
  <c r="B2028" i="24"/>
  <c r="H2028" i="24" s="1"/>
  <c r="A2028" i="24"/>
  <c r="E2027" i="24"/>
  <c r="G2027" i="24" s="1"/>
  <c r="D2027" i="24"/>
  <c r="C2027" i="24"/>
  <c r="B2027" i="24"/>
  <c r="H2027" i="24" s="1"/>
  <c r="H2026" i="24" s="1"/>
  <c r="H2042" i="24" s="1"/>
  <c r="A2027" i="24"/>
  <c r="E2022" i="24"/>
  <c r="G2022" i="24" s="1"/>
  <c r="D2022" i="24"/>
  <c r="C2022" i="24"/>
  <c r="B2022" i="24"/>
  <c r="H2022" i="24" s="1"/>
  <c r="A2022" i="24"/>
  <c r="E2021" i="24"/>
  <c r="G2021" i="24"/>
  <c r="D2021" i="24"/>
  <c r="C2021" i="24"/>
  <c r="B2021" i="24"/>
  <c r="H2021" i="24" s="1"/>
  <c r="A2021" i="24"/>
  <c r="E2020" i="24"/>
  <c r="G2020" i="24" s="1"/>
  <c r="D2020" i="24"/>
  <c r="C2020" i="24"/>
  <c r="B2020" i="24"/>
  <c r="H2020" i="24" s="1"/>
  <c r="A2020" i="24"/>
  <c r="E2019" i="24"/>
  <c r="G2019" i="24"/>
  <c r="D2019" i="24"/>
  <c r="C2019" i="24"/>
  <c r="B2019" i="24"/>
  <c r="H2019" i="24" s="1"/>
  <c r="A2019" i="24"/>
  <c r="E2018" i="24"/>
  <c r="G2018" i="24" s="1"/>
  <c r="D2018" i="24"/>
  <c r="C2018" i="24"/>
  <c r="B2018" i="24"/>
  <c r="H2018" i="24" s="1"/>
  <c r="A2018" i="24"/>
  <c r="E2017" i="24"/>
  <c r="G2017" i="24"/>
  <c r="D2017" i="24"/>
  <c r="C2017" i="24"/>
  <c r="B2017" i="24"/>
  <c r="H2017" i="24" s="1"/>
  <c r="A2017" i="24"/>
  <c r="E2016" i="24"/>
  <c r="G2016" i="24" s="1"/>
  <c r="D2016" i="24"/>
  <c r="C2016" i="24"/>
  <c r="B2016" i="24"/>
  <c r="H2016" i="24" s="1"/>
  <c r="A2016" i="24"/>
  <c r="E2015" i="24"/>
  <c r="G2015" i="24"/>
  <c r="D2015" i="24"/>
  <c r="C2015" i="24"/>
  <c r="B2015" i="24"/>
  <c r="H2015" i="24" s="1"/>
  <c r="A2015" i="24"/>
  <c r="E2014" i="24"/>
  <c r="G2014" i="24" s="1"/>
  <c r="D2014" i="24"/>
  <c r="C2014" i="24"/>
  <c r="B2014" i="24"/>
  <c r="H2014" i="24" s="1"/>
  <c r="A2014" i="24"/>
  <c r="E2013" i="24"/>
  <c r="G2013" i="24"/>
  <c r="D2013" i="24"/>
  <c r="C2013" i="24"/>
  <c r="B2013" i="24"/>
  <c r="H2013" i="24" s="1"/>
  <c r="A2013" i="24"/>
  <c r="E2012" i="24"/>
  <c r="G2012" i="24" s="1"/>
  <c r="D2012" i="24"/>
  <c r="C2012" i="24"/>
  <c r="B2012" i="24"/>
  <c r="H2012" i="24" s="1"/>
  <c r="A2012" i="24"/>
  <c r="E2011" i="24"/>
  <c r="G2011" i="24"/>
  <c r="D2011" i="24"/>
  <c r="C2011" i="24"/>
  <c r="B2011" i="24"/>
  <c r="H2011" i="24" s="1"/>
  <c r="A2011" i="24"/>
  <c r="E2010" i="24"/>
  <c r="G2010" i="24" s="1"/>
  <c r="D2010" i="24"/>
  <c r="C2010" i="24"/>
  <c r="B2010" i="24"/>
  <c r="H2010" i="24" s="1"/>
  <c r="A2010" i="24"/>
  <c r="E2009" i="24"/>
  <c r="G2009" i="24"/>
  <c r="D2009" i="24"/>
  <c r="C2009" i="24"/>
  <c r="B2009" i="24"/>
  <c r="H2009" i="24" s="1"/>
  <c r="A2009" i="24"/>
  <c r="E2008" i="24"/>
  <c r="G2008" i="24" s="1"/>
  <c r="D2008" i="24"/>
  <c r="C2008" i="24"/>
  <c r="B2008" i="24"/>
  <c r="H2008" i="24" s="1"/>
  <c r="H2007" i="24" s="1"/>
  <c r="H2023" i="24" s="1"/>
  <c r="A2008" i="24"/>
  <c r="A2007" i="24"/>
  <c r="E2005" i="24"/>
  <c r="G2005" i="24" s="1"/>
  <c r="D2005" i="24"/>
  <c r="C2005" i="24"/>
  <c r="B2005" i="24"/>
  <c r="H2005" i="24" s="1"/>
  <c r="A2005" i="24"/>
  <c r="E2004" i="24"/>
  <c r="G2004" i="24"/>
  <c r="D2004" i="24"/>
  <c r="C2004" i="24"/>
  <c r="B2004" i="24"/>
  <c r="H2004" i="24" s="1"/>
  <c r="A2004" i="24"/>
  <c r="E2003" i="24"/>
  <c r="G2003" i="24" s="1"/>
  <c r="D2003" i="24"/>
  <c r="C2003" i="24"/>
  <c r="B2003" i="24"/>
  <c r="H2003" i="24" s="1"/>
  <c r="A2003" i="24"/>
  <c r="E2002" i="24"/>
  <c r="G2002" i="24"/>
  <c r="D2002" i="24"/>
  <c r="C2002" i="24"/>
  <c r="B2002" i="24"/>
  <c r="H2002" i="24" s="1"/>
  <c r="A2002" i="24"/>
  <c r="E2001" i="24"/>
  <c r="G2001" i="24" s="1"/>
  <c r="D2001" i="24"/>
  <c r="C2001" i="24"/>
  <c r="B2001" i="24"/>
  <c r="H2001" i="24" s="1"/>
  <c r="A2001" i="24"/>
  <c r="E2000" i="24"/>
  <c r="G2000" i="24"/>
  <c r="D2000" i="24"/>
  <c r="C2000" i="24"/>
  <c r="B2000" i="24"/>
  <c r="H2000" i="24" s="1"/>
  <c r="A2000" i="24"/>
  <c r="E1999" i="24"/>
  <c r="G1999" i="24" s="1"/>
  <c r="D1999" i="24"/>
  <c r="C1999" i="24"/>
  <c r="B1999" i="24"/>
  <c r="H1999" i="24" s="1"/>
  <c r="A1999" i="24"/>
  <c r="E1998" i="24"/>
  <c r="G1998" i="24"/>
  <c r="D1998" i="24"/>
  <c r="C1998" i="24"/>
  <c r="B1998" i="24"/>
  <c r="H1998" i="24" s="1"/>
  <c r="A1998" i="24"/>
  <c r="E1997" i="24"/>
  <c r="G1997" i="24" s="1"/>
  <c r="D1997" i="24"/>
  <c r="C1997" i="24"/>
  <c r="B1997" i="24"/>
  <c r="H1997" i="24" s="1"/>
  <c r="A1997" i="24"/>
  <c r="E1996" i="24"/>
  <c r="G1996" i="24"/>
  <c r="D1996" i="24"/>
  <c r="C1996" i="24"/>
  <c r="B1996" i="24"/>
  <c r="H1996" i="24" s="1"/>
  <c r="A1996" i="24"/>
  <c r="E1995" i="24"/>
  <c r="G1995" i="24" s="1"/>
  <c r="D1995" i="24"/>
  <c r="C1995" i="24"/>
  <c r="B1995" i="24"/>
  <c r="H1995" i="24" s="1"/>
  <c r="A1995" i="24"/>
  <c r="E1994" i="24"/>
  <c r="G1994" i="24"/>
  <c r="D1994" i="24"/>
  <c r="C1994" i="24"/>
  <c r="B1994" i="24"/>
  <c r="H1994" i="24" s="1"/>
  <c r="A1994" i="24"/>
  <c r="E1993" i="24"/>
  <c r="G1993" i="24" s="1"/>
  <c r="D1993" i="24"/>
  <c r="C1993" i="24"/>
  <c r="B1993" i="24"/>
  <c r="H1993" i="24" s="1"/>
  <c r="A1993" i="24"/>
  <c r="E1992" i="24"/>
  <c r="G1992" i="24"/>
  <c r="D1992" i="24"/>
  <c r="C1992" i="24"/>
  <c r="B1992" i="24"/>
  <c r="H1992" i="24" s="1"/>
  <c r="A1992" i="24"/>
  <c r="E1991" i="24"/>
  <c r="G1991" i="24" s="1"/>
  <c r="D1991" i="24"/>
  <c r="C1991" i="24"/>
  <c r="B1991" i="24"/>
  <c r="H1991" i="24" s="1"/>
  <c r="H1990" i="24" s="1"/>
  <c r="H2006" i="24" s="1"/>
  <c r="A1991" i="24"/>
  <c r="A1990" i="24"/>
  <c r="E1988" i="24"/>
  <c r="G1988" i="24" s="1"/>
  <c r="D1988" i="24"/>
  <c r="C1988" i="24"/>
  <c r="B1988" i="24"/>
  <c r="H1988" i="24" s="1"/>
  <c r="A1988" i="24"/>
  <c r="E1987" i="24"/>
  <c r="G1987" i="24"/>
  <c r="D1987" i="24"/>
  <c r="C1987" i="24"/>
  <c r="B1987" i="24"/>
  <c r="H1987" i="24" s="1"/>
  <c r="A1987" i="24"/>
  <c r="E1986" i="24"/>
  <c r="G1986" i="24" s="1"/>
  <c r="D1986" i="24"/>
  <c r="C1986" i="24"/>
  <c r="B1986" i="24"/>
  <c r="H1986" i="24" s="1"/>
  <c r="A1986" i="24"/>
  <c r="E1985" i="24"/>
  <c r="G1985" i="24"/>
  <c r="D1985" i="24"/>
  <c r="C1985" i="24"/>
  <c r="B1985" i="24"/>
  <c r="H1985" i="24" s="1"/>
  <c r="A1985" i="24"/>
  <c r="E1984" i="24"/>
  <c r="G1984" i="24" s="1"/>
  <c r="D1984" i="24"/>
  <c r="C1984" i="24"/>
  <c r="B1984" i="24"/>
  <c r="H1984" i="24" s="1"/>
  <c r="A1984" i="24"/>
  <c r="E1983" i="24"/>
  <c r="G1983" i="24"/>
  <c r="D1983" i="24"/>
  <c r="C1983" i="24"/>
  <c r="B1983" i="24"/>
  <c r="H1983" i="24" s="1"/>
  <c r="A1983" i="24"/>
  <c r="E1982" i="24"/>
  <c r="G1982" i="24" s="1"/>
  <c r="D1982" i="24"/>
  <c r="C1982" i="24"/>
  <c r="B1982" i="24"/>
  <c r="H1982" i="24" s="1"/>
  <c r="A1982" i="24"/>
  <c r="E1981" i="24"/>
  <c r="G1981" i="24"/>
  <c r="D1981" i="24"/>
  <c r="C1981" i="24"/>
  <c r="B1981" i="24"/>
  <c r="H1981" i="24" s="1"/>
  <c r="A1981" i="24"/>
  <c r="E1980" i="24"/>
  <c r="G1980" i="24" s="1"/>
  <c r="D1980" i="24"/>
  <c r="C1980" i="24"/>
  <c r="B1980" i="24"/>
  <c r="H1980" i="24" s="1"/>
  <c r="A1980" i="24"/>
  <c r="E1979" i="24"/>
  <c r="G1979" i="24"/>
  <c r="D1979" i="24"/>
  <c r="C1979" i="24"/>
  <c r="B1979" i="24"/>
  <c r="H1979" i="24" s="1"/>
  <c r="A1979" i="24"/>
  <c r="E1978" i="24"/>
  <c r="G1978" i="24" s="1"/>
  <c r="D1978" i="24"/>
  <c r="C1978" i="24"/>
  <c r="B1978" i="24"/>
  <c r="H1978" i="24" s="1"/>
  <c r="A1978" i="24"/>
  <c r="E1977" i="24"/>
  <c r="G1977" i="24"/>
  <c r="D1977" i="24"/>
  <c r="C1977" i="24"/>
  <c r="B1977" i="24"/>
  <c r="H1977" i="24" s="1"/>
  <c r="A1977" i="24"/>
  <c r="E1976" i="24"/>
  <c r="G1976" i="24" s="1"/>
  <c r="D1976" i="24"/>
  <c r="C1976" i="24"/>
  <c r="B1976" i="24"/>
  <c r="H1976" i="24" s="1"/>
  <c r="A1976" i="24"/>
  <c r="E1975" i="24"/>
  <c r="G1975" i="24"/>
  <c r="D1975" i="24"/>
  <c r="C1975" i="24"/>
  <c r="B1975" i="24"/>
  <c r="H1975" i="24" s="1"/>
  <c r="A1975" i="24"/>
  <c r="E1974" i="24"/>
  <c r="G1974" i="24" s="1"/>
  <c r="D1974" i="24"/>
  <c r="C1974" i="24"/>
  <c r="B1974" i="24"/>
  <c r="H1974" i="24" s="1"/>
  <c r="H1973" i="24" s="1"/>
  <c r="H1972" i="24" s="1"/>
  <c r="H2024" i="24" s="1"/>
  <c r="A1974" i="24"/>
  <c r="E1969" i="24"/>
  <c r="G1969" i="24" s="1"/>
  <c r="D1969" i="24"/>
  <c r="C1969" i="24"/>
  <c r="B1969" i="24"/>
  <c r="H1969" i="24" s="1"/>
  <c r="A1969" i="24"/>
  <c r="E1968" i="24"/>
  <c r="G1968" i="24" s="1"/>
  <c r="D1968" i="24"/>
  <c r="C1968" i="24"/>
  <c r="B1968" i="24"/>
  <c r="H1968" i="24" s="1"/>
  <c r="A1968" i="24"/>
  <c r="E1967" i="24"/>
  <c r="G1967" i="24" s="1"/>
  <c r="D1967" i="24"/>
  <c r="C1967" i="24"/>
  <c r="B1967" i="24"/>
  <c r="H1967" i="24" s="1"/>
  <c r="A1967" i="24"/>
  <c r="E1966" i="24"/>
  <c r="G1966" i="24" s="1"/>
  <c r="D1966" i="24"/>
  <c r="C1966" i="24"/>
  <c r="B1966" i="24"/>
  <c r="H1966" i="24" s="1"/>
  <c r="A1966" i="24"/>
  <c r="E1965" i="24"/>
  <c r="G1965" i="24" s="1"/>
  <c r="D1965" i="24"/>
  <c r="C1965" i="24"/>
  <c r="B1965" i="24"/>
  <c r="H1965" i="24" s="1"/>
  <c r="A1965" i="24"/>
  <c r="E1964" i="24"/>
  <c r="G1964" i="24" s="1"/>
  <c r="D1964" i="24"/>
  <c r="C1964" i="24"/>
  <c r="B1964" i="24"/>
  <c r="H1964" i="24" s="1"/>
  <c r="A1964" i="24"/>
  <c r="E1963" i="24"/>
  <c r="G1963" i="24" s="1"/>
  <c r="D1963" i="24"/>
  <c r="C1963" i="24"/>
  <c r="B1963" i="24"/>
  <c r="H1963" i="24" s="1"/>
  <c r="A1963" i="24"/>
  <c r="E1962" i="24"/>
  <c r="G1962" i="24" s="1"/>
  <c r="D1962" i="24"/>
  <c r="C1962" i="24"/>
  <c r="B1962" i="24"/>
  <c r="H1962" i="24" s="1"/>
  <c r="A1962" i="24"/>
  <c r="E1961" i="24"/>
  <c r="G1961" i="24" s="1"/>
  <c r="D1961" i="24"/>
  <c r="C1961" i="24"/>
  <c r="B1961" i="24"/>
  <c r="H1961" i="24" s="1"/>
  <c r="A1961" i="24"/>
  <c r="E1960" i="24"/>
  <c r="G1960" i="24" s="1"/>
  <c r="D1960" i="24"/>
  <c r="C1960" i="24"/>
  <c r="B1960" i="24"/>
  <c r="H1960" i="24" s="1"/>
  <c r="A1960" i="24"/>
  <c r="E1959" i="24"/>
  <c r="G1959" i="24" s="1"/>
  <c r="D1959" i="24"/>
  <c r="C1959" i="24"/>
  <c r="B1959" i="24"/>
  <c r="H1959" i="24" s="1"/>
  <c r="A1959" i="24"/>
  <c r="E1958" i="24"/>
  <c r="G1958" i="24" s="1"/>
  <c r="D1958" i="24"/>
  <c r="C1958" i="24"/>
  <c r="B1958" i="24"/>
  <c r="H1958" i="24" s="1"/>
  <c r="A1958" i="24"/>
  <c r="E1957" i="24"/>
  <c r="G1957" i="24" s="1"/>
  <c r="D1957" i="24"/>
  <c r="C1957" i="24"/>
  <c r="B1957" i="24"/>
  <c r="H1957" i="24" s="1"/>
  <c r="A1957" i="24"/>
  <c r="E1956" i="24"/>
  <c r="G1956" i="24" s="1"/>
  <c r="D1956" i="24"/>
  <c r="C1956" i="24"/>
  <c r="B1956" i="24"/>
  <c r="H1956" i="24" s="1"/>
  <c r="A1956" i="24"/>
  <c r="E1955" i="24"/>
  <c r="G1955" i="24" s="1"/>
  <c r="D1955" i="24"/>
  <c r="C1955" i="24"/>
  <c r="B1955" i="24"/>
  <c r="H1955" i="24" s="1"/>
  <c r="H1954" i="24" s="1"/>
  <c r="H1970" i="24" s="1"/>
  <c r="A1955" i="24"/>
  <c r="A1954" i="24"/>
  <c r="E1952" i="24"/>
  <c r="G1952" i="24" s="1"/>
  <c r="D1952" i="24"/>
  <c r="C1952" i="24"/>
  <c r="B1952" i="24"/>
  <c r="H1952" i="24" s="1"/>
  <c r="A1952" i="24"/>
  <c r="E1951" i="24"/>
  <c r="G1951" i="24" s="1"/>
  <c r="D1951" i="24"/>
  <c r="C1951" i="24"/>
  <c r="B1951" i="24"/>
  <c r="H1951" i="24" s="1"/>
  <c r="A1951" i="24"/>
  <c r="E1950" i="24"/>
  <c r="G1950" i="24" s="1"/>
  <c r="D1950" i="24"/>
  <c r="C1950" i="24"/>
  <c r="B1950" i="24"/>
  <c r="H1950" i="24" s="1"/>
  <c r="A1950" i="24"/>
  <c r="E1949" i="24"/>
  <c r="G1949" i="24" s="1"/>
  <c r="D1949" i="24"/>
  <c r="C1949" i="24"/>
  <c r="B1949" i="24"/>
  <c r="H1949" i="24" s="1"/>
  <c r="A1949" i="24"/>
  <c r="E1948" i="24"/>
  <c r="G1948" i="24" s="1"/>
  <c r="D1948" i="24"/>
  <c r="C1948" i="24"/>
  <c r="B1948" i="24"/>
  <c r="H1948" i="24" s="1"/>
  <c r="A1948" i="24"/>
  <c r="E1947" i="24"/>
  <c r="G1947" i="24" s="1"/>
  <c r="D1947" i="24"/>
  <c r="C1947" i="24"/>
  <c r="B1947" i="24"/>
  <c r="H1947" i="24" s="1"/>
  <c r="A1947" i="24"/>
  <c r="E1946" i="24"/>
  <c r="G1946" i="24" s="1"/>
  <c r="D1946" i="24"/>
  <c r="C1946" i="24"/>
  <c r="B1946" i="24"/>
  <c r="H1946" i="24" s="1"/>
  <c r="A1946" i="24"/>
  <c r="E1945" i="24"/>
  <c r="G1945" i="24" s="1"/>
  <c r="D1945" i="24"/>
  <c r="C1945" i="24"/>
  <c r="B1945" i="24"/>
  <c r="H1945" i="24" s="1"/>
  <c r="A1945" i="24"/>
  <c r="E1944" i="24"/>
  <c r="G1944" i="24" s="1"/>
  <c r="D1944" i="24"/>
  <c r="C1944" i="24"/>
  <c r="B1944" i="24"/>
  <c r="H1944" i="24" s="1"/>
  <c r="A1944" i="24"/>
  <c r="E1943" i="24"/>
  <c r="G1943" i="24" s="1"/>
  <c r="D1943" i="24"/>
  <c r="C1943" i="24"/>
  <c r="B1943" i="24"/>
  <c r="H1943" i="24" s="1"/>
  <c r="A1943" i="24"/>
  <c r="E1942" i="24"/>
  <c r="G1942" i="24" s="1"/>
  <c r="D1942" i="24"/>
  <c r="C1942" i="24"/>
  <c r="B1942" i="24"/>
  <c r="H1942" i="24" s="1"/>
  <c r="A1942" i="24"/>
  <c r="E1941" i="24"/>
  <c r="G1941" i="24" s="1"/>
  <c r="D1941" i="24"/>
  <c r="C1941" i="24"/>
  <c r="B1941" i="24"/>
  <c r="H1941" i="24" s="1"/>
  <c r="A1941" i="24"/>
  <c r="E1940" i="24"/>
  <c r="G1940" i="24" s="1"/>
  <c r="D1940" i="24"/>
  <c r="C1940" i="24"/>
  <c r="B1940" i="24"/>
  <c r="H1940" i="24" s="1"/>
  <c r="A1940" i="24"/>
  <c r="E1939" i="24"/>
  <c r="G1939" i="24" s="1"/>
  <c r="D1939" i="24"/>
  <c r="C1939" i="24"/>
  <c r="B1939" i="24"/>
  <c r="H1939" i="24" s="1"/>
  <c r="A1939" i="24"/>
  <c r="E1938" i="24"/>
  <c r="G1938" i="24" s="1"/>
  <c r="D1938" i="24"/>
  <c r="C1938" i="24"/>
  <c r="B1938" i="24"/>
  <c r="H1938" i="24" s="1"/>
  <c r="H1937" i="24" s="1"/>
  <c r="H1953" i="24" s="1"/>
  <c r="A1938" i="24"/>
  <c r="A1937" i="24"/>
  <c r="E1935" i="24"/>
  <c r="G1935" i="24" s="1"/>
  <c r="D1935" i="24"/>
  <c r="C1935" i="24"/>
  <c r="B1935" i="24"/>
  <c r="H1935" i="24" s="1"/>
  <c r="A1935" i="24"/>
  <c r="E1934" i="24"/>
  <c r="G1934" i="24" s="1"/>
  <c r="D1934" i="24"/>
  <c r="C1934" i="24"/>
  <c r="B1934" i="24"/>
  <c r="H1934" i="24" s="1"/>
  <c r="A1934" i="24"/>
  <c r="E1933" i="24"/>
  <c r="G1933" i="24" s="1"/>
  <c r="D1933" i="24"/>
  <c r="C1933" i="24"/>
  <c r="B1933" i="24"/>
  <c r="H1933" i="24" s="1"/>
  <c r="A1933" i="24"/>
  <c r="E1932" i="24"/>
  <c r="G1932" i="24" s="1"/>
  <c r="D1932" i="24"/>
  <c r="C1932" i="24"/>
  <c r="B1932" i="24"/>
  <c r="H1932" i="24" s="1"/>
  <c r="A1932" i="24"/>
  <c r="E1931" i="24"/>
  <c r="G1931" i="24" s="1"/>
  <c r="D1931" i="24"/>
  <c r="C1931" i="24"/>
  <c r="B1931" i="24"/>
  <c r="H1931" i="24" s="1"/>
  <c r="A1931" i="24"/>
  <c r="E1930" i="24"/>
  <c r="G1930" i="24" s="1"/>
  <c r="D1930" i="24"/>
  <c r="C1930" i="24"/>
  <c r="B1930" i="24"/>
  <c r="H1930" i="24" s="1"/>
  <c r="A1930" i="24"/>
  <c r="E1929" i="24"/>
  <c r="G1929" i="24" s="1"/>
  <c r="D1929" i="24"/>
  <c r="C1929" i="24"/>
  <c r="B1929" i="24"/>
  <c r="H1929" i="24" s="1"/>
  <c r="A1929" i="24"/>
  <c r="E1928" i="24"/>
  <c r="G1928" i="24" s="1"/>
  <c r="D1928" i="24"/>
  <c r="C1928" i="24"/>
  <c r="B1928" i="24"/>
  <c r="H1928" i="24" s="1"/>
  <c r="A1928" i="24"/>
  <c r="E1927" i="24"/>
  <c r="G1927" i="24" s="1"/>
  <c r="D1927" i="24"/>
  <c r="C1927" i="24"/>
  <c r="B1927" i="24"/>
  <c r="H1927" i="24" s="1"/>
  <c r="A1927" i="24"/>
  <c r="E1926" i="24"/>
  <c r="G1926" i="24" s="1"/>
  <c r="D1926" i="24"/>
  <c r="C1926" i="24"/>
  <c r="B1926" i="24"/>
  <c r="H1926" i="24" s="1"/>
  <c r="A1926" i="24"/>
  <c r="E1925" i="24"/>
  <c r="G1925" i="24" s="1"/>
  <c r="D1925" i="24"/>
  <c r="C1925" i="24"/>
  <c r="B1925" i="24"/>
  <c r="H1925" i="24" s="1"/>
  <c r="A1925" i="24"/>
  <c r="E1924" i="24"/>
  <c r="G1924" i="24" s="1"/>
  <c r="D1924" i="24"/>
  <c r="C1924" i="24"/>
  <c r="B1924" i="24"/>
  <c r="H1924" i="24" s="1"/>
  <c r="A1924" i="24"/>
  <c r="E1923" i="24"/>
  <c r="G1923" i="24" s="1"/>
  <c r="D1923" i="24"/>
  <c r="C1923" i="24"/>
  <c r="B1923" i="24"/>
  <c r="H1923" i="24" s="1"/>
  <c r="A1923" i="24"/>
  <c r="E1922" i="24"/>
  <c r="G1922" i="24" s="1"/>
  <c r="D1922" i="24"/>
  <c r="C1922" i="24"/>
  <c r="B1922" i="24"/>
  <c r="H1922" i="24" s="1"/>
  <c r="A1922" i="24"/>
  <c r="E1921" i="24"/>
  <c r="G1921" i="24" s="1"/>
  <c r="D1921" i="24"/>
  <c r="C1921" i="24"/>
  <c r="B1921" i="24"/>
  <c r="H1921" i="24" s="1"/>
  <c r="H1920" i="24" s="1"/>
  <c r="H1936" i="24" s="1"/>
  <c r="A1921" i="24"/>
  <c r="E1916" i="24"/>
  <c r="G1916" i="24" s="1"/>
  <c r="D1916" i="24"/>
  <c r="C1916" i="24"/>
  <c r="B1916" i="24"/>
  <c r="H1916" i="24" s="1"/>
  <c r="A1916" i="24"/>
  <c r="E1915" i="24"/>
  <c r="G1915" i="24"/>
  <c r="D1915" i="24"/>
  <c r="C1915" i="24"/>
  <c r="B1915" i="24"/>
  <c r="H1915" i="24" s="1"/>
  <c r="A1915" i="24"/>
  <c r="E1914" i="24"/>
  <c r="G1914" i="24" s="1"/>
  <c r="D1914" i="24"/>
  <c r="C1914" i="24"/>
  <c r="B1914" i="24"/>
  <c r="H1914" i="24" s="1"/>
  <c r="A1914" i="24"/>
  <c r="E1913" i="24"/>
  <c r="G1913" i="24"/>
  <c r="D1913" i="24"/>
  <c r="C1913" i="24"/>
  <c r="B1913" i="24"/>
  <c r="H1913" i="24" s="1"/>
  <c r="A1913" i="24"/>
  <c r="E1912" i="24"/>
  <c r="G1912" i="24" s="1"/>
  <c r="D1912" i="24"/>
  <c r="C1912" i="24"/>
  <c r="B1912" i="24"/>
  <c r="H1912" i="24" s="1"/>
  <c r="A1912" i="24"/>
  <c r="E1911" i="24"/>
  <c r="G1911" i="24"/>
  <c r="D1911" i="24"/>
  <c r="C1911" i="24"/>
  <c r="B1911" i="24"/>
  <c r="H1911" i="24" s="1"/>
  <c r="A1911" i="24"/>
  <c r="E1910" i="24"/>
  <c r="G1910" i="24" s="1"/>
  <c r="D1910" i="24"/>
  <c r="C1910" i="24"/>
  <c r="B1910" i="24"/>
  <c r="H1910" i="24" s="1"/>
  <c r="A1910" i="24"/>
  <c r="E1909" i="24"/>
  <c r="G1909" i="24"/>
  <c r="D1909" i="24"/>
  <c r="C1909" i="24"/>
  <c r="B1909" i="24"/>
  <c r="H1909" i="24" s="1"/>
  <c r="A1909" i="24"/>
  <c r="E1908" i="24"/>
  <c r="G1908" i="24" s="1"/>
  <c r="D1908" i="24"/>
  <c r="C1908" i="24"/>
  <c r="B1908" i="24"/>
  <c r="H1908" i="24" s="1"/>
  <c r="A1908" i="24"/>
  <c r="E1907" i="24"/>
  <c r="G1907" i="24"/>
  <c r="D1907" i="24"/>
  <c r="C1907" i="24"/>
  <c r="B1907" i="24"/>
  <c r="H1907" i="24" s="1"/>
  <c r="A1907" i="24"/>
  <c r="E1906" i="24"/>
  <c r="G1906" i="24" s="1"/>
  <c r="D1906" i="24"/>
  <c r="C1906" i="24"/>
  <c r="B1906" i="24"/>
  <c r="H1906" i="24" s="1"/>
  <c r="A1906" i="24"/>
  <c r="E1905" i="24"/>
  <c r="G1905" i="24"/>
  <c r="D1905" i="24"/>
  <c r="C1905" i="24"/>
  <c r="B1905" i="24"/>
  <c r="H1905" i="24" s="1"/>
  <c r="A1905" i="24"/>
  <c r="E1904" i="24"/>
  <c r="G1904" i="24" s="1"/>
  <c r="D1904" i="24"/>
  <c r="C1904" i="24"/>
  <c r="B1904" i="24"/>
  <c r="H1904" i="24" s="1"/>
  <c r="A1904" i="24"/>
  <c r="E1903" i="24"/>
  <c r="G1903" i="24"/>
  <c r="D1903" i="24"/>
  <c r="C1903" i="24"/>
  <c r="B1903" i="24"/>
  <c r="H1903" i="24" s="1"/>
  <c r="A1903" i="24"/>
  <c r="E1902" i="24"/>
  <c r="G1902" i="24" s="1"/>
  <c r="D1902" i="24"/>
  <c r="C1902" i="24"/>
  <c r="B1902" i="24"/>
  <c r="H1902" i="24" s="1"/>
  <c r="H1901" i="24" s="1"/>
  <c r="H1917" i="24" s="1"/>
  <c r="A1902" i="24"/>
  <c r="A1901" i="24"/>
  <c r="E1899" i="24"/>
  <c r="G1899" i="24" s="1"/>
  <c r="D1899" i="24"/>
  <c r="C1899" i="24"/>
  <c r="B1899" i="24"/>
  <c r="H1899" i="24" s="1"/>
  <c r="A1899" i="24"/>
  <c r="E1898" i="24"/>
  <c r="G1898" i="24"/>
  <c r="D1898" i="24"/>
  <c r="C1898" i="24"/>
  <c r="B1898" i="24"/>
  <c r="H1898" i="24" s="1"/>
  <c r="A1898" i="24"/>
  <c r="E1897" i="24"/>
  <c r="G1897" i="24" s="1"/>
  <c r="D1897" i="24"/>
  <c r="C1897" i="24"/>
  <c r="B1897" i="24"/>
  <c r="H1897" i="24" s="1"/>
  <c r="A1897" i="24"/>
  <c r="E1896" i="24"/>
  <c r="G1896" i="24"/>
  <c r="D1896" i="24"/>
  <c r="C1896" i="24"/>
  <c r="B1896" i="24"/>
  <c r="H1896" i="24" s="1"/>
  <c r="A1896" i="24"/>
  <c r="E1895" i="24"/>
  <c r="G1895" i="24" s="1"/>
  <c r="D1895" i="24"/>
  <c r="C1895" i="24"/>
  <c r="B1895" i="24"/>
  <c r="H1895" i="24" s="1"/>
  <c r="A1895" i="24"/>
  <c r="E1894" i="24"/>
  <c r="G1894" i="24"/>
  <c r="D1894" i="24"/>
  <c r="C1894" i="24"/>
  <c r="B1894" i="24"/>
  <c r="H1894" i="24" s="1"/>
  <c r="A1894" i="24"/>
  <c r="E1893" i="24"/>
  <c r="G1893" i="24" s="1"/>
  <c r="D1893" i="24"/>
  <c r="C1893" i="24"/>
  <c r="B1893" i="24"/>
  <c r="H1893" i="24" s="1"/>
  <c r="A1893" i="24"/>
  <c r="E1892" i="24"/>
  <c r="G1892" i="24"/>
  <c r="D1892" i="24"/>
  <c r="C1892" i="24"/>
  <c r="B1892" i="24"/>
  <c r="H1892" i="24" s="1"/>
  <c r="A1892" i="24"/>
  <c r="E1891" i="24"/>
  <c r="G1891" i="24" s="1"/>
  <c r="D1891" i="24"/>
  <c r="C1891" i="24"/>
  <c r="B1891" i="24"/>
  <c r="H1891" i="24" s="1"/>
  <c r="A1891" i="24"/>
  <c r="E1890" i="24"/>
  <c r="G1890" i="24"/>
  <c r="D1890" i="24"/>
  <c r="C1890" i="24"/>
  <c r="B1890" i="24"/>
  <c r="H1890" i="24" s="1"/>
  <c r="A1890" i="24"/>
  <c r="E1889" i="24"/>
  <c r="G1889" i="24" s="1"/>
  <c r="D1889" i="24"/>
  <c r="C1889" i="24"/>
  <c r="B1889" i="24"/>
  <c r="H1889" i="24" s="1"/>
  <c r="A1889" i="24"/>
  <c r="E1888" i="24"/>
  <c r="G1888" i="24"/>
  <c r="D1888" i="24"/>
  <c r="C1888" i="24"/>
  <c r="B1888" i="24"/>
  <c r="H1888" i="24" s="1"/>
  <c r="A1888" i="24"/>
  <c r="E1887" i="24"/>
  <c r="G1887" i="24" s="1"/>
  <c r="D1887" i="24"/>
  <c r="C1887" i="24"/>
  <c r="B1887" i="24"/>
  <c r="H1887" i="24" s="1"/>
  <c r="A1887" i="24"/>
  <c r="E1886" i="24"/>
  <c r="G1886" i="24"/>
  <c r="D1886" i="24"/>
  <c r="C1886" i="24"/>
  <c r="B1886" i="24"/>
  <c r="H1886" i="24" s="1"/>
  <c r="A1886" i="24"/>
  <c r="E1885" i="24"/>
  <c r="G1885" i="24" s="1"/>
  <c r="D1885" i="24"/>
  <c r="C1885" i="24"/>
  <c r="B1885" i="24"/>
  <c r="H1885" i="24" s="1"/>
  <c r="H1884" i="24" s="1"/>
  <c r="H1900" i="24" s="1"/>
  <c r="A1885" i="24"/>
  <c r="A1884" i="24"/>
  <c r="E1882" i="24"/>
  <c r="G1882" i="24" s="1"/>
  <c r="D1882" i="24"/>
  <c r="C1882" i="24"/>
  <c r="B1882" i="24"/>
  <c r="H1882" i="24" s="1"/>
  <c r="A1882" i="24"/>
  <c r="E1881" i="24"/>
  <c r="G1881" i="24"/>
  <c r="D1881" i="24"/>
  <c r="C1881" i="24"/>
  <c r="B1881" i="24"/>
  <c r="H1881" i="24" s="1"/>
  <c r="A1881" i="24"/>
  <c r="E1880" i="24"/>
  <c r="G1880" i="24" s="1"/>
  <c r="D1880" i="24"/>
  <c r="C1880" i="24"/>
  <c r="B1880" i="24"/>
  <c r="H1880" i="24" s="1"/>
  <c r="A1880" i="24"/>
  <c r="E1879" i="24"/>
  <c r="G1879" i="24"/>
  <c r="D1879" i="24"/>
  <c r="C1879" i="24"/>
  <c r="B1879" i="24"/>
  <c r="H1879" i="24" s="1"/>
  <c r="A1879" i="24"/>
  <c r="E1878" i="24"/>
  <c r="G1878" i="24" s="1"/>
  <c r="D1878" i="24"/>
  <c r="C1878" i="24"/>
  <c r="B1878" i="24"/>
  <c r="H1878" i="24" s="1"/>
  <c r="A1878" i="24"/>
  <c r="E1877" i="24"/>
  <c r="G1877" i="24"/>
  <c r="D1877" i="24"/>
  <c r="C1877" i="24"/>
  <c r="B1877" i="24"/>
  <c r="H1877" i="24" s="1"/>
  <c r="A1877" i="24"/>
  <c r="E1876" i="24"/>
  <c r="G1876" i="24" s="1"/>
  <c r="D1876" i="24"/>
  <c r="C1876" i="24"/>
  <c r="B1876" i="24"/>
  <c r="H1876" i="24" s="1"/>
  <c r="A1876" i="24"/>
  <c r="E1875" i="24"/>
  <c r="G1875" i="24"/>
  <c r="D1875" i="24"/>
  <c r="C1875" i="24"/>
  <c r="B1875" i="24"/>
  <c r="H1875" i="24" s="1"/>
  <c r="A1875" i="24"/>
  <c r="E1874" i="24"/>
  <c r="G1874" i="24" s="1"/>
  <c r="D1874" i="24"/>
  <c r="C1874" i="24"/>
  <c r="B1874" i="24"/>
  <c r="H1874" i="24" s="1"/>
  <c r="A1874" i="24"/>
  <c r="E1873" i="24"/>
  <c r="G1873" i="24"/>
  <c r="D1873" i="24"/>
  <c r="C1873" i="24"/>
  <c r="B1873" i="24"/>
  <c r="H1873" i="24" s="1"/>
  <c r="A1873" i="24"/>
  <c r="E1872" i="24"/>
  <c r="G1872" i="24" s="1"/>
  <c r="D1872" i="24"/>
  <c r="C1872" i="24"/>
  <c r="B1872" i="24"/>
  <c r="H1872" i="24" s="1"/>
  <c r="A1872" i="24"/>
  <c r="E1871" i="24"/>
  <c r="G1871" i="24"/>
  <c r="D1871" i="24"/>
  <c r="C1871" i="24"/>
  <c r="B1871" i="24"/>
  <c r="H1871" i="24" s="1"/>
  <c r="A1871" i="24"/>
  <c r="E1870" i="24"/>
  <c r="G1870" i="24" s="1"/>
  <c r="D1870" i="24"/>
  <c r="C1870" i="24"/>
  <c r="B1870" i="24"/>
  <c r="H1870" i="24" s="1"/>
  <c r="A1870" i="24"/>
  <c r="E1869" i="24"/>
  <c r="G1869" i="24"/>
  <c r="D1869" i="24"/>
  <c r="C1869" i="24"/>
  <c r="B1869" i="24"/>
  <c r="H1869" i="24" s="1"/>
  <c r="A1869" i="24"/>
  <c r="E1868" i="24"/>
  <c r="G1868" i="24" s="1"/>
  <c r="D1868" i="24"/>
  <c r="C1868" i="24"/>
  <c r="B1868" i="24"/>
  <c r="H1868" i="24" s="1"/>
  <c r="H1867" i="24" s="1"/>
  <c r="H1866" i="24" s="1"/>
  <c r="H1865" i="24" s="1"/>
  <c r="A1868" i="24"/>
  <c r="E1862" i="24"/>
  <c r="G1862" i="24" s="1"/>
  <c r="D1862" i="24"/>
  <c r="C1862" i="24"/>
  <c r="B1862" i="24"/>
  <c r="H1862" i="24" s="1"/>
  <c r="A1862" i="24"/>
  <c r="E1861" i="24"/>
  <c r="G1861" i="24" s="1"/>
  <c r="D1861" i="24"/>
  <c r="C1861" i="24"/>
  <c r="B1861" i="24"/>
  <c r="H1861" i="24" s="1"/>
  <c r="A1861" i="24"/>
  <c r="E1860" i="24"/>
  <c r="G1860" i="24" s="1"/>
  <c r="D1860" i="24"/>
  <c r="C1860" i="24"/>
  <c r="B1860" i="24"/>
  <c r="H1860" i="24" s="1"/>
  <c r="A1860" i="24"/>
  <c r="E1859" i="24"/>
  <c r="G1859" i="24" s="1"/>
  <c r="D1859" i="24"/>
  <c r="C1859" i="24"/>
  <c r="B1859" i="24"/>
  <c r="H1859" i="24" s="1"/>
  <c r="A1859" i="24"/>
  <c r="E1858" i="24"/>
  <c r="G1858" i="24" s="1"/>
  <c r="D1858" i="24"/>
  <c r="C1858" i="24"/>
  <c r="B1858" i="24"/>
  <c r="H1858" i="24" s="1"/>
  <c r="A1858" i="24"/>
  <c r="E1857" i="24"/>
  <c r="G1857" i="24" s="1"/>
  <c r="D1857" i="24"/>
  <c r="C1857" i="24"/>
  <c r="B1857" i="24"/>
  <c r="H1857" i="24" s="1"/>
  <c r="A1857" i="24"/>
  <c r="E1856" i="24"/>
  <c r="G1856" i="24" s="1"/>
  <c r="D1856" i="24"/>
  <c r="C1856" i="24"/>
  <c r="B1856" i="24"/>
  <c r="H1856" i="24" s="1"/>
  <c r="A1856" i="24"/>
  <c r="E1855" i="24"/>
  <c r="G1855" i="24" s="1"/>
  <c r="D1855" i="24"/>
  <c r="C1855" i="24"/>
  <c r="B1855" i="24"/>
  <c r="H1855" i="24" s="1"/>
  <c r="A1855" i="24"/>
  <c r="E1854" i="24"/>
  <c r="G1854" i="24" s="1"/>
  <c r="D1854" i="24"/>
  <c r="C1854" i="24"/>
  <c r="B1854" i="24"/>
  <c r="H1854" i="24" s="1"/>
  <c r="A1854" i="24"/>
  <c r="E1853" i="24"/>
  <c r="G1853" i="24" s="1"/>
  <c r="D1853" i="24"/>
  <c r="C1853" i="24"/>
  <c r="B1853" i="24"/>
  <c r="H1853" i="24" s="1"/>
  <c r="A1853" i="24"/>
  <c r="E1852" i="24"/>
  <c r="G1852" i="24" s="1"/>
  <c r="D1852" i="24"/>
  <c r="C1852" i="24"/>
  <c r="B1852" i="24"/>
  <c r="H1852" i="24" s="1"/>
  <c r="A1852" i="24"/>
  <c r="E1851" i="24"/>
  <c r="G1851" i="24" s="1"/>
  <c r="D1851" i="24"/>
  <c r="C1851" i="24"/>
  <c r="B1851" i="24"/>
  <c r="H1851" i="24" s="1"/>
  <c r="A1851" i="24"/>
  <c r="E1850" i="24"/>
  <c r="G1850" i="24" s="1"/>
  <c r="D1850" i="24"/>
  <c r="C1850" i="24"/>
  <c r="B1850" i="24"/>
  <c r="H1850" i="24" s="1"/>
  <c r="A1850" i="24"/>
  <c r="E1849" i="24"/>
  <c r="G1849" i="24" s="1"/>
  <c r="D1849" i="24"/>
  <c r="C1849" i="24"/>
  <c r="B1849" i="24"/>
  <c r="H1849" i="24" s="1"/>
  <c r="A1849" i="24"/>
  <c r="E1848" i="24"/>
  <c r="G1848" i="24" s="1"/>
  <c r="D1848" i="24"/>
  <c r="C1848" i="24"/>
  <c r="B1848" i="24"/>
  <c r="H1848" i="24" s="1"/>
  <c r="H1847" i="24" s="1"/>
  <c r="H1863" i="24" s="1"/>
  <c r="A1848" i="24"/>
  <c r="A1847" i="24"/>
  <c r="E1845" i="24"/>
  <c r="G1845" i="24" s="1"/>
  <c r="D1845" i="24"/>
  <c r="C1845" i="24"/>
  <c r="B1845" i="24"/>
  <c r="H1845" i="24" s="1"/>
  <c r="A1845" i="24"/>
  <c r="E1844" i="24"/>
  <c r="G1844" i="24" s="1"/>
  <c r="D1844" i="24"/>
  <c r="C1844" i="24"/>
  <c r="B1844" i="24"/>
  <c r="H1844" i="24" s="1"/>
  <c r="A1844" i="24"/>
  <c r="E1843" i="24"/>
  <c r="G1843" i="24" s="1"/>
  <c r="D1843" i="24"/>
  <c r="C1843" i="24"/>
  <c r="B1843" i="24"/>
  <c r="H1843" i="24" s="1"/>
  <c r="A1843" i="24"/>
  <c r="E1842" i="24"/>
  <c r="G1842" i="24" s="1"/>
  <c r="D1842" i="24"/>
  <c r="C1842" i="24"/>
  <c r="B1842" i="24"/>
  <c r="H1842" i="24" s="1"/>
  <c r="A1842" i="24"/>
  <c r="E1841" i="24"/>
  <c r="G1841" i="24" s="1"/>
  <c r="D1841" i="24"/>
  <c r="C1841" i="24"/>
  <c r="B1841" i="24"/>
  <c r="H1841" i="24" s="1"/>
  <c r="A1841" i="24"/>
  <c r="E1840" i="24"/>
  <c r="G1840" i="24" s="1"/>
  <c r="D1840" i="24"/>
  <c r="C1840" i="24"/>
  <c r="B1840" i="24"/>
  <c r="H1840" i="24" s="1"/>
  <c r="A1840" i="24"/>
  <c r="E1839" i="24"/>
  <c r="G1839" i="24" s="1"/>
  <c r="D1839" i="24"/>
  <c r="C1839" i="24"/>
  <c r="B1839" i="24"/>
  <c r="H1839" i="24" s="1"/>
  <c r="A1839" i="24"/>
  <c r="E1838" i="24"/>
  <c r="G1838" i="24" s="1"/>
  <c r="D1838" i="24"/>
  <c r="C1838" i="24"/>
  <c r="B1838" i="24"/>
  <c r="H1838" i="24" s="1"/>
  <c r="A1838" i="24"/>
  <c r="E1837" i="24"/>
  <c r="G1837" i="24" s="1"/>
  <c r="D1837" i="24"/>
  <c r="C1837" i="24"/>
  <c r="B1837" i="24"/>
  <c r="H1837" i="24" s="1"/>
  <c r="A1837" i="24"/>
  <c r="E1836" i="24"/>
  <c r="G1836" i="24" s="1"/>
  <c r="D1836" i="24"/>
  <c r="C1836" i="24"/>
  <c r="B1836" i="24"/>
  <c r="H1836" i="24" s="1"/>
  <c r="A1836" i="24"/>
  <c r="E1835" i="24"/>
  <c r="G1835" i="24" s="1"/>
  <c r="D1835" i="24"/>
  <c r="C1835" i="24"/>
  <c r="B1835" i="24"/>
  <c r="H1835" i="24" s="1"/>
  <c r="A1835" i="24"/>
  <c r="E1834" i="24"/>
  <c r="G1834" i="24" s="1"/>
  <c r="D1834" i="24"/>
  <c r="C1834" i="24"/>
  <c r="B1834" i="24"/>
  <c r="H1834" i="24" s="1"/>
  <c r="A1834" i="24"/>
  <c r="E1833" i="24"/>
  <c r="G1833" i="24" s="1"/>
  <c r="D1833" i="24"/>
  <c r="C1833" i="24"/>
  <c r="B1833" i="24"/>
  <c r="H1833" i="24" s="1"/>
  <c r="A1833" i="24"/>
  <c r="E1832" i="24"/>
  <c r="G1832" i="24" s="1"/>
  <c r="D1832" i="24"/>
  <c r="C1832" i="24"/>
  <c r="B1832" i="24"/>
  <c r="H1832" i="24" s="1"/>
  <c r="A1832" i="24"/>
  <c r="E1831" i="24"/>
  <c r="G1831" i="24" s="1"/>
  <c r="D1831" i="24"/>
  <c r="C1831" i="24"/>
  <c r="B1831" i="24"/>
  <c r="H1831" i="24" s="1"/>
  <c r="H1830" i="24" s="1"/>
  <c r="H1846" i="24" s="1"/>
  <c r="A1831" i="24"/>
  <c r="A1830" i="24"/>
  <c r="E1828" i="24"/>
  <c r="G1828" i="24" s="1"/>
  <c r="D1828" i="24"/>
  <c r="C1828" i="24"/>
  <c r="B1828" i="24"/>
  <c r="H1828" i="24" s="1"/>
  <c r="A1828" i="24"/>
  <c r="E1827" i="24"/>
  <c r="G1827" i="24" s="1"/>
  <c r="D1827" i="24"/>
  <c r="C1827" i="24"/>
  <c r="B1827" i="24"/>
  <c r="H1827" i="24" s="1"/>
  <c r="A1827" i="24"/>
  <c r="E1826" i="24"/>
  <c r="G1826" i="24" s="1"/>
  <c r="D1826" i="24"/>
  <c r="C1826" i="24"/>
  <c r="B1826" i="24"/>
  <c r="H1826" i="24" s="1"/>
  <c r="A1826" i="24"/>
  <c r="E1825" i="24"/>
  <c r="G1825" i="24" s="1"/>
  <c r="D1825" i="24"/>
  <c r="C1825" i="24"/>
  <c r="B1825" i="24"/>
  <c r="H1825" i="24" s="1"/>
  <c r="A1825" i="24"/>
  <c r="E1824" i="24"/>
  <c r="G1824" i="24" s="1"/>
  <c r="D1824" i="24"/>
  <c r="C1824" i="24"/>
  <c r="B1824" i="24"/>
  <c r="H1824" i="24" s="1"/>
  <c r="A1824" i="24"/>
  <c r="E1823" i="24"/>
  <c r="G1823" i="24" s="1"/>
  <c r="D1823" i="24"/>
  <c r="C1823" i="24"/>
  <c r="B1823" i="24"/>
  <c r="H1823" i="24" s="1"/>
  <c r="A1823" i="24"/>
  <c r="E1822" i="24"/>
  <c r="G1822" i="24" s="1"/>
  <c r="D1822" i="24"/>
  <c r="C1822" i="24"/>
  <c r="B1822" i="24"/>
  <c r="H1822" i="24" s="1"/>
  <c r="A1822" i="24"/>
  <c r="E1821" i="24"/>
  <c r="G1821" i="24" s="1"/>
  <c r="D1821" i="24"/>
  <c r="C1821" i="24"/>
  <c r="B1821" i="24"/>
  <c r="H1821" i="24" s="1"/>
  <c r="A1821" i="24"/>
  <c r="E1820" i="24"/>
  <c r="G1820" i="24" s="1"/>
  <c r="D1820" i="24"/>
  <c r="C1820" i="24"/>
  <c r="B1820" i="24"/>
  <c r="H1820" i="24" s="1"/>
  <c r="A1820" i="24"/>
  <c r="E1819" i="24"/>
  <c r="G1819" i="24" s="1"/>
  <c r="D1819" i="24"/>
  <c r="C1819" i="24"/>
  <c r="B1819" i="24"/>
  <c r="H1819" i="24" s="1"/>
  <c r="A1819" i="24"/>
  <c r="E1818" i="24"/>
  <c r="G1818" i="24" s="1"/>
  <c r="D1818" i="24"/>
  <c r="C1818" i="24"/>
  <c r="B1818" i="24"/>
  <c r="H1818" i="24" s="1"/>
  <c r="A1818" i="24"/>
  <c r="E1817" i="24"/>
  <c r="G1817" i="24" s="1"/>
  <c r="D1817" i="24"/>
  <c r="C1817" i="24"/>
  <c r="B1817" i="24"/>
  <c r="H1817" i="24" s="1"/>
  <c r="A1817" i="24"/>
  <c r="E1816" i="24"/>
  <c r="G1816" i="24" s="1"/>
  <c r="D1816" i="24"/>
  <c r="C1816" i="24"/>
  <c r="B1816" i="24"/>
  <c r="H1816" i="24" s="1"/>
  <c r="A1816" i="24"/>
  <c r="E1815" i="24"/>
  <c r="G1815" i="24" s="1"/>
  <c r="D1815" i="24"/>
  <c r="C1815" i="24"/>
  <c r="B1815" i="24"/>
  <c r="H1815" i="24" s="1"/>
  <c r="A1815" i="24"/>
  <c r="E1814" i="24"/>
  <c r="G1814" i="24" s="1"/>
  <c r="D1814" i="24"/>
  <c r="C1814" i="24"/>
  <c r="B1814" i="24"/>
  <c r="H1814" i="24" s="1"/>
  <c r="H1813" i="24" s="1"/>
  <c r="H1812" i="24" s="1"/>
  <c r="H1864" i="24" s="1"/>
  <c r="A1814" i="24"/>
  <c r="E1809" i="24"/>
  <c r="G1809" i="24" s="1"/>
  <c r="D1809" i="24"/>
  <c r="C1809" i="24"/>
  <c r="B1809" i="24"/>
  <c r="H1809" i="24" s="1"/>
  <c r="A1809" i="24"/>
  <c r="E1808" i="24"/>
  <c r="G1808" i="24"/>
  <c r="D1808" i="24"/>
  <c r="C1808" i="24"/>
  <c r="B1808" i="24"/>
  <c r="H1808" i="24" s="1"/>
  <c r="A1808" i="24"/>
  <c r="E1807" i="24"/>
  <c r="G1807" i="24" s="1"/>
  <c r="D1807" i="24"/>
  <c r="C1807" i="24"/>
  <c r="B1807" i="24"/>
  <c r="H1807" i="24" s="1"/>
  <c r="A1807" i="24"/>
  <c r="E1806" i="24"/>
  <c r="G1806" i="24"/>
  <c r="D1806" i="24"/>
  <c r="C1806" i="24"/>
  <c r="B1806" i="24"/>
  <c r="H1806" i="24" s="1"/>
  <c r="A1806" i="24"/>
  <c r="E1805" i="24"/>
  <c r="G1805" i="24" s="1"/>
  <c r="D1805" i="24"/>
  <c r="C1805" i="24"/>
  <c r="B1805" i="24"/>
  <c r="H1805" i="24" s="1"/>
  <c r="A1805" i="24"/>
  <c r="E1804" i="24"/>
  <c r="G1804" i="24"/>
  <c r="D1804" i="24"/>
  <c r="C1804" i="24"/>
  <c r="B1804" i="24"/>
  <c r="H1804" i="24" s="1"/>
  <c r="A1804" i="24"/>
  <c r="E1803" i="24"/>
  <c r="G1803" i="24" s="1"/>
  <c r="D1803" i="24"/>
  <c r="C1803" i="24"/>
  <c r="B1803" i="24"/>
  <c r="H1803" i="24" s="1"/>
  <c r="A1803" i="24"/>
  <c r="E1802" i="24"/>
  <c r="G1802" i="24"/>
  <c r="D1802" i="24"/>
  <c r="C1802" i="24"/>
  <c r="B1802" i="24"/>
  <c r="H1802" i="24" s="1"/>
  <c r="A1802" i="24"/>
  <c r="E1801" i="24"/>
  <c r="G1801" i="24" s="1"/>
  <c r="D1801" i="24"/>
  <c r="C1801" i="24"/>
  <c r="B1801" i="24"/>
  <c r="H1801" i="24" s="1"/>
  <c r="A1801" i="24"/>
  <c r="E1800" i="24"/>
  <c r="G1800" i="24"/>
  <c r="D1800" i="24"/>
  <c r="C1800" i="24"/>
  <c r="B1800" i="24"/>
  <c r="H1800" i="24" s="1"/>
  <c r="A1800" i="24"/>
  <c r="E1799" i="24"/>
  <c r="G1799" i="24" s="1"/>
  <c r="D1799" i="24"/>
  <c r="C1799" i="24"/>
  <c r="B1799" i="24"/>
  <c r="H1799" i="24" s="1"/>
  <c r="A1799" i="24"/>
  <c r="E1798" i="24"/>
  <c r="G1798" i="24"/>
  <c r="D1798" i="24"/>
  <c r="C1798" i="24"/>
  <c r="B1798" i="24"/>
  <c r="H1798" i="24" s="1"/>
  <c r="A1798" i="24"/>
  <c r="E1797" i="24"/>
  <c r="G1797" i="24" s="1"/>
  <c r="D1797" i="24"/>
  <c r="C1797" i="24"/>
  <c r="B1797" i="24"/>
  <c r="H1797" i="24" s="1"/>
  <c r="A1797" i="24"/>
  <c r="E1796" i="24"/>
  <c r="G1796" i="24"/>
  <c r="D1796" i="24"/>
  <c r="C1796" i="24"/>
  <c r="B1796" i="24"/>
  <c r="H1796" i="24" s="1"/>
  <c r="A1796" i="24"/>
  <c r="E1795" i="24"/>
  <c r="G1795" i="24" s="1"/>
  <c r="D1795" i="24"/>
  <c r="C1795" i="24"/>
  <c r="B1795" i="24"/>
  <c r="H1795" i="24" s="1"/>
  <c r="H1794" i="24" s="1"/>
  <c r="H1810" i="24" s="1"/>
  <c r="A1795" i="24"/>
  <c r="A1794" i="24"/>
  <c r="E1792" i="24"/>
  <c r="G1792" i="24" s="1"/>
  <c r="D1792" i="24"/>
  <c r="C1792" i="24"/>
  <c r="B1792" i="24"/>
  <c r="H1792" i="24" s="1"/>
  <c r="A1792" i="24"/>
  <c r="E1791" i="24"/>
  <c r="G1791" i="24" s="1"/>
  <c r="D1791" i="24"/>
  <c r="C1791" i="24"/>
  <c r="B1791" i="24"/>
  <c r="H1791" i="24" s="1"/>
  <c r="A1791" i="24"/>
  <c r="E1790" i="24"/>
  <c r="G1790" i="24" s="1"/>
  <c r="D1790" i="24"/>
  <c r="C1790" i="24"/>
  <c r="B1790" i="24"/>
  <c r="H1790" i="24" s="1"/>
  <c r="A1790" i="24"/>
  <c r="E1789" i="24"/>
  <c r="G1789" i="24" s="1"/>
  <c r="D1789" i="24"/>
  <c r="C1789" i="24"/>
  <c r="B1789" i="24"/>
  <c r="H1789" i="24" s="1"/>
  <c r="A1789" i="24"/>
  <c r="E1788" i="24"/>
  <c r="G1788" i="24" s="1"/>
  <c r="D1788" i="24"/>
  <c r="C1788" i="24"/>
  <c r="B1788" i="24"/>
  <c r="H1788" i="24" s="1"/>
  <c r="A1788" i="24"/>
  <c r="E1787" i="24"/>
  <c r="G1787" i="24" s="1"/>
  <c r="D1787" i="24"/>
  <c r="C1787" i="24"/>
  <c r="B1787" i="24"/>
  <c r="H1787" i="24" s="1"/>
  <c r="A1787" i="24"/>
  <c r="E1786" i="24"/>
  <c r="G1786" i="24" s="1"/>
  <c r="D1786" i="24"/>
  <c r="C1786" i="24"/>
  <c r="B1786" i="24"/>
  <c r="H1786" i="24" s="1"/>
  <c r="A1786" i="24"/>
  <c r="E1785" i="24"/>
  <c r="G1785" i="24" s="1"/>
  <c r="D1785" i="24"/>
  <c r="C1785" i="24"/>
  <c r="B1785" i="24"/>
  <c r="H1785" i="24" s="1"/>
  <c r="A1785" i="24"/>
  <c r="E1784" i="24"/>
  <c r="G1784" i="24" s="1"/>
  <c r="D1784" i="24"/>
  <c r="C1784" i="24"/>
  <c r="B1784" i="24"/>
  <c r="H1784" i="24" s="1"/>
  <c r="A1784" i="24"/>
  <c r="E1783" i="24"/>
  <c r="G1783" i="24" s="1"/>
  <c r="D1783" i="24"/>
  <c r="C1783" i="24"/>
  <c r="B1783" i="24"/>
  <c r="H1783" i="24" s="1"/>
  <c r="A1783" i="24"/>
  <c r="E1782" i="24"/>
  <c r="G1782" i="24" s="1"/>
  <c r="D1782" i="24"/>
  <c r="C1782" i="24"/>
  <c r="B1782" i="24"/>
  <c r="H1782" i="24" s="1"/>
  <c r="A1782" i="24"/>
  <c r="E1781" i="24"/>
  <c r="G1781" i="24" s="1"/>
  <c r="D1781" i="24"/>
  <c r="C1781" i="24"/>
  <c r="B1781" i="24"/>
  <c r="H1781" i="24" s="1"/>
  <c r="A1781" i="24"/>
  <c r="E1780" i="24"/>
  <c r="G1780" i="24" s="1"/>
  <c r="D1780" i="24"/>
  <c r="C1780" i="24"/>
  <c r="B1780" i="24"/>
  <c r="H1780" i="24" s="1"/>
  <c r="A1780" i="24"/>
  <c r="E1779" i="24"/>
  <c r="G1779" i="24" s="1"/>
  <c r="D1779" i="24"/>
  <c r="C1779" i="24"/>
  <c r="B1779" i="24"/>
  <c r="H1779" i="24" s="1"/>
  <c r="A1779" i="24"/>
  <c r="E1778" i="24"/>
  <c r="G1778" i="24" s="1"/>
  <c r="D1778" i="24"/>
  <c r="C1778" i="24"/>
  <c r="B1778" i="24"/>
  <c r="H1778" i="24" s="1"/>
  <c r="H1777" i="24" s="1"/>
  <c r="H1793" i="24" s="1"/>
  <c r="A1778" i="24"/>
  <c r="A1777" i="24"/>
  <c r="E1775" i="24"/>
  <c r="G1775" i="24" s="1"/>
  <c r="D1775" i="24"/>
  <c r="C1775" i="24"/>
  <c r="B1775" i="24"/>
  <c r="H1775" i="24" s="1"/>
  <c r="A1775" i="24"/>
  <c r="E1774" i="24"/>
  <c r="G1774" i="24"/>
  <c r="D1774" i="24"/>
  <c r="C1774" i="24"/>
  <c r="B1774" i="24"/>
  <c r="H1774" i="24" s="1"/>
  <c r="A1774" i="24"/>
  <c r="E1773" i="24"/>
  <c r="G1773" i="24" s="1"/>
  <c r="D1773" i="24"/>
  <c r="C1773" i="24"/>
  <c r="B1773" i="24"/>
  <c r="H1773" i="24" s="1"/>
  <c r="A1773" i="24"/>
  <c r="E1772" i="24"/>
  <c r="G1772" i="24"/>
  <c r="D1772" i="24"/>
  <c r="C1772" i="24"/>
  <c r="B1772" i="24"/>
  <c r="H1772" i="24" s="1"/>
  <c r="A1772" i="24"/>
  <c r="E1771" i="24"/>
  <c r="G1771" i="24" s="1"/>
  <c r="D1771" i="24"/>
  <c r="C1771" i="24"/>
  <c r="B1771" i="24"/>
  <c r="H1771" i="24" s="1"/>
  <c r="A1771" i="24"/>
  <c r="E1770" i="24"/>
  <c r="G1770" i="24"/>
  <c r="D1770" i="24"/>
  <c r="C1770" i="24"/>
  <c r="B1770" i="24"/>
  <c r="H1770" i="24" s="1"/>
  <c r="A1770" i="24"/>
  <c r="E1769" i="24"/>
  <c r="G1769" i="24" s="1"/>
  <c r="D1769" i="24"/>
  <c r="C1769" i="24"/>
  <c r="B1769" i="24"/>
  <c r="H1769" i="24" s="1"/>
  <c r="A1769" i="24"/>
  <c r="E1768" i="24"/>
  <c r="G1768" i="24"/>
  <c r="D1768" i="24"/>
  <c r="C1768" i="24"/>
  <c r="B1768" i="24"/>
  <c r="H1768" i="24" s="1"/>
  <c r="A1768" i="24"/>
  <c r="E1767" i="24"/>
  <c r="G1767" i="24" s="1"/>
  <c r="D1767" i="24"/>
  <c r="C1767" i="24"/>
  <c r="B1767" i="24"/>
  <c r="H1767" i="24" s="1"/>
  <c r="A1767" i="24"/>
  <c r="E1766" i="24"/>
  <c r="G1766" i="24"/>
  <c r="D1766" i="24"/>
  <c r="C1766" i="24"/>
  <c r="B1766" i="24"/>
  <c r="H1766" i="24" s="1"/>
  <c r="A1766" i="24"/>
  <c r="E1765" i="24"/>
  <c r="G1765" i="24" s="1"/>
  <c r="D1765" i="24"/>
  <c r="C1765" i="24"/>
  <c r="B1765" i="24"/>
  <c r="H1765" i="24" s="1"/>
  <c r="A1765" i="24"/>
  <c r="E1764" i="24"/>
  <c r="G1764" i="24"/>
  <c r="D1764" i="24"/>
  <c r="C1764" i="24"/>
  <c r="B1764" i="24"/>
  <c r="H1764" i="24" s="1"/>
  <c r="A1764" i="24"/>
  <c r="E1763" i="24"/>
  <c r="G1763" i="24" s="1"/>
  <c r="D1763" i="24"/>
  <c r="C1763" i="24"/>
  <c r="B1763" i="24"/>
  <c r="H1763" i="24" s="1"/>
  <c r="A1763" i="24"/>
  <c r="E1762" i="24"/>
  <c r="G1762" i="24"/>
  <c r="D1762" i="24"/>
  <c r="C1762" i="24"/>
  <c r="B1762" i="24"/>
  <c r="H1762" i="24" s="1"/>
  <c r="A1762" i="24"/>
  <c r="E1761" i="24"/>
  <c r="G1761" i="24" s="1"/>
  <c r="D1761" i="24"/>
  <c r="C1761" i="24"/>
  <c r="B1761" i="24"/>
  <c r="H1761" i="24" s="1"/>
  <c r="H1760" i="24" s="1"/>
  <c r="H1776" i="24" s="1"/>
  <c r="A1761" i="24"/>
  <c r="E1756" i="24"/>
  <c r="G1756" i="24"/>
  <c r="D1756" i="24"/>
  <c r="C1756" i="24"/>
  <c r="B1756" i="24"/>
  <c r="H1756" i="24" s="1"/>
  <c r="A1756" i="24"/>
  <c r="E1755" i="24"/>
  <c r="G1755" i="24" s="1"/>
  <c r="D1755" i="24"/>
  <c r="C1755" i="24"/>
  <c r="B1755" i="24"/>
  <c r="H1755" i="24" s="1"/>
  <c r="A1755" i="24"/>
  <c r="E1754" i="24"/>
  <c r="G1754" i="24"/>
  <c r="D1754" i="24"/>
  <c r="C1754" i="24"/>
  <c r="B1754" i="24"/>
  <c r="H1754" i="24" s="1"/>
  <c r="A1754" i="24"/>
  <c r="E1753" i="24"/>
  <c r="G1753" i="24" s="1"/>
  <c r="D1753" i="24"/>
  <c r="C1753" i="24"/>
  <c r="B1753" i="24"/>
  <c r="H1753" i="24" s="1"/>
  <c r="A1753" i="24"/>
  <c r="E1752" i="24"/>
  <c r="G1752" i="24"/>
  <c r="D1752" i="24"/>
  <c r="C1752" i="24"/>
  <c r="B1752" i="24"/>
  <c r="H1752" i="24" s="1"/>
  <c r="A1752" i="24"/>
  <c r="E1751" i="24"/>
  <c r="G1751" i="24" s="1"/>
  <c r="D1751" i="24"/>
  <c r="C1751" i="24"/>
  <c r="B1751" i="24"/>
  <c r="H1751" i="24" s="1"/>
  <c r="A1751" i="24"/>
  <c r="E1750" i="24"/>
  <c r="G1750" i="24"/>
  <c r="D1750" i="24"/>
  <c r="C1750" i="24"/>
  <c r="B1750" i="24"/>
  <c r="H1750" i="24" s="1"/>
  <c r="A1750" i="24"/>
  <c r="E1749" i="24"/>
  <c r="G1749" i="24" s="1"/>
  <c r="D1749" i="24"/>
  <c r="C1749" i="24"/>
  <c r="B1749" i="24"/>
  <c r="H1749" i="24" s="1"/>
  <c r="A1749" i="24"/>
  <c r="E1748" i="24"/>
  <c r="G1748" i="24"/>
  <c r="D1748" i="24"/>
  <c r="C1748" i="24"/>
  <c r="B1748" i="24"/>
  <c r="H1748" i="24" s="1"/>
  <c r="A1748" i="24"/>
  <c r="E1747" i="24"/>
  <c r="G1747" i="24" s="1"/>
  <c r="D1747" i="24"/>
  <c r="C1747" i="24"/>
  <c r="B1747" i="24"/>
  <c r="H1747" i="24" s="1"/>
  <c r="A1747" i="24"/>
  <c r="E1746" i="24"/>
  <c r="G1746" i="24"/>
  <c r="D1746" i="24"/>
  <c r="C1746" i="24"/>
  <c r="B1746" i="24"/>
  <c r="H1746" i="24" s="1"/>
  <c r="A1746" i="24"/>
  <c r="E1745" i="24"/>
  <c r="G1745" i="24" s="1"/>
  <c r="D1745" i="24"/>
  <c r="C1745" i="24"/>
  <c r="B1745" i="24"/>
  <c r="H1745" i="24" s="1"/>
  <c r="A1745" i="24"/>
  <c r="E1744" i="24"/>
  <c r="G1744" i="24"/>
  <c r="D1744" i="24"/>
  <c r="C1744" i="24"/>
  <c r="B1744" i="24"/>
  <c r="H1744" i="24" s="1"/>
  <c r="A1744" i="24"/>
  <c r="E1743" i="24"/>
  <c r="G1743" i="24" s="1"/>
  <c r="D1743" i="24"/>
  <c r="C1743" i="24"/>
  <c r="B1743" i="24"/>
  <c r="H1743" i="24" s="1"/>
  <c r="A1743" i="24"/>
  <c r="E1742" i="24"/>
  <c r="G1742" i="24"/>
  <c r="D1742" i="24"/>
  <c r="C1742" i="24"/>
  <c r="B1742" i="24"/>
  <c r="H1742" i="24" s="1"/>
  <c r="H1741" i="24" s="1"/>
  <c r="H1757" i="24" s="1"/>
  <c r="A1742" i="24"/>
  <c r="A1741" i="24"/>
  <c r="E1739" i="24"/>
  <c r="G1739" i="24"/>
  <c r="D1739" i="24"/>
  <c r="C1739" i="24"/>
  <c r="B1739" i="24"/>
  <c r="H1739" i="24" s="1"/>
  <c r="A1739" i="24"/>
  <c r="E1738" i="24"/>
  <c r="G1738" i="24" s="1"/>
  <c r="D1738" i="24"/>
  <c r="C1738" i="24"/>
  <c r="B1738" i="24"/>
  <c r="H1738" i="24" s="1"/>
  <c r="A1738" i="24"/>
  <c r="E1737" i="24"/>
  <c r="G1737" i="24"/>
  <c r="D1737" i="24"/>
  <c r="C1737" i="24"/>
  <c r="B1737" i="24"/>
  <c r="H1737" i="24" s="1"/>
  <c r="A1737" i="24"/>
  <c r="E1736" i="24"/>
  <c r="G1736" i="24" s="1"/>
  <c r="D1736" i="24"/>
  <c r="C1736" i="24"/>
  <c r="B1736" i="24"/>
  <c r="H1736" i="24" s="1"/>
  <c r="A1736" i="24"/>
  <c r="E1735" i="24"/>
  <c r="G1735" i="24"/>
  <c r="D1735" i="24"/>
  <c r="C1735" i="24"/>
  <c r="B1735" i="24"/>
  <c r="H1735" i="24" s="1"/>
  <c r="A1735" i="24"/>
  <c r="E1734" i="24"/>
  <c r="G1734" i="24" s="1"/>
  <c r="D1734" i="24"/>
  <c r="C1734" i="24"/>
  <c r="B1734" i="24"/>
  <c r="H1734" i="24" s="1"/>
  <c r="A1734" i="24"/>
  <c r="E1733" i="24"/>
  <c r="G1733" i="24"/>
  <c r="D1733" i="24"/>
  <c r="C1733" i="24"/>
  <c r="B1733" i="24"/>
  <c r="H1733" i="24" s="1"/>
  <c r="A1733" i="24"/>
  <c r="E1732" i="24"/>
  <c r="G1732" i="24" s="1"/>
  <c r="D1732" i="24"/>
  <c r="C1732" i="24"/>
  <c r="B1732" i="24"/>
  <c r="H1732" i="24" s="1"/>
  <c r="A1732" i="24"/>
  <c r="E1731" i="24"/>
  <c r="G1731" i="24"/>
  <c r="D1731" i="24"/>
  <c r="C1731" i="24"/>
  <c r="B1731" i="24"/>
  <c r="H1731" i="24" s="1"/>
  <c r="A1731" i="24"/>
  <c r="E1730" i="24"/>
  <c r="G1730" i="24" s="1"/>
  <c r="D1730" i="24"/>
  <c r="C1730" i="24"/>
  <c r="B1730" i="24"/>
  <c r="H1730" i="24" s="1"/>
  <c r="A1730" i="24"/>
  <c r="E1729" i="24"/>
  <c r="G1729" i="24"/>
  <c r="D1729" i="24"/>
  <c r="C1729" i="24"/>
  <c r="B1729" i="24"/>
  <c r="H1729" i="24" s="1"/>
  <c r="A1729" i="24"/>
  <c r="E1728" i="24"/>
  <c r="G1728" i="24" s="1"/>
  <c r="D1728" i="24"/>
  <c r="C1728" i="24"/>
  <c r="B1728" i="24"/>
  <c r="H1728" i="24" s="1"/>
  <c r="A1728" i="24"/>
  <c r="E1727" i="24"/>
  <c r="G1727" i="24"/>
  <c r="D1727" i="24"/>
  <c r="C1727" i="24"/>
  <c r="B1727" i="24"/>
  <c r="H1727" i="24" s="1"/>
  <c r="A1727" i="24"/>
  <c r="E1726" i="24"/>
  <c r="G1726" i="24" s="1"/>
  <c r="D1726" i="24"/>
  <c r="C1726" i="24"/>
  <c r="B1726" i="24"/>
  <c r="H1726" i="24" s="1"/>
  <c r="A1726" i="24"/>
  <c r="E1725" i="24"/>
  <c r="G1725" i="24"/>
  <c r="D1725" i="24"/>
  <c r="C1725" i="24"/>
  <c r="B1725" i="24"/>
  <c r="H1725" i="24" s="1"/>
  <c r="H1724" i="24" s="1"/>
  <c r="H1740" i="24" s="1"/>
  <c r="A1725" i="24"/>
  <c r="A1724" i="24"/>
  <c r="E1722" i="24"/>
  <c r="G1722" i="24"/>
  <c r="D1722" i="24"/>
  <c r="C1722" i="24"/>
  <c r="B1722" i="24"/>
  <c r="H1722" i="24" s="1"/>
  <c r="A1722" i="24"/>
  <c r="E1721" i="24"/>
  <c r="G1721" i="24" s="1"/>
  <c r="D1721" i="24"/>
  <c r="C1721" i="24"/>
  <c r="B1721" i="24"/>
  <c r="H1721" i="24" s="1"/>
  <c r="A1721" i="24"/>
  <c r="E1720" i="24"/>
  <c r="G1720" i="24"/>
  <c r="D1720" i="24"/>
  <c r="C1720" i="24"/>
  <c r="B1720" i="24"/>
  <c r="H1720" i="24" s="1"/>
  <c r="A1720" i="24"/>
  <c r="E1719" i="24"/>
  <c r="G1719" i="24" s="1"/>
  <c r="D1719" i="24"/>
  <c r="C1719" i="24"/>
  <c r="B1719" i="24"/>
  <c r="H1719" i="24" s="1"/>
  <c r="A1719" i="24"/>
  <c r="E1718" i="24"/>
  <c r="G1718" i="24"/>
  <c r="D1718" i="24"/>
  <c r="C1718" i="24"/>
  <c r="B1718" i="24"/>
  <c r="H1718" i="24" s="1"/>
  <c r="A1718" i="24"/>
  <c r="E1717" i="24"/>
  <c r="G1717" i="24" s="1"/>
  <c r="D1717" i="24"/>
  <c r="C1717" i="24"/>
  <c r="B1717" i="24"/>
  <c r="H1717" i="24" s="1"/>
  <c r="A1717" i="24"/>
  <c r="E1716" i="24"/>
  <c r="G1716" i="24"/>
  <c r="D1716" i="24"/>
  <c r="C1716" i="24"/>
  <c r="B1716" i="24"/>
  <c r="H1716" i="24" s="1"/>
  <c r="A1716" i="24"/>
  <c r="E1715" i="24"/>
  <c r="G1715" i="24" s="1"/>
  <c r="D1715" i="24"/>
  <c r="C1715" i="24"/>
  <c r="B1715" i="24"/>
  <c r="H1715" i="24" s="1"/>
  <c r="A1715" i="24"/>
  <c r="E1714" i="24"/>
  <c r="G1714" i="24"/>
  <c r="D1714" i="24"/>
  <c r="C1714" i="24"/>
  <c r="B1714" i="24"/>
  <c r="H1714" i="24" s="1"/>
  <c r="A1714" i="24"/>
  <c r="E1713" i="24"/>
  <c r="G1713" i="24" s="1"/>
  <c r="D1713" i="24"/>
  <c r="C1713" i="24"/>
  <c r="B1713" i="24"/>
  <c r="H1713" i="24" s="1"/>
  <c r="A1713" i="24"/>
  <c r="E1712" i="24"/>
  <c r="G1712" i="24"/>
  <c r="D1712" i="24"/>
  <c r="C1712" i="24"/>
  <c r="B1712" i="24"/>
  <c r="H1712" i="24" s="1"/>
  <c r="A1712" i="24"/>
  <c r="E1711" i="24"/>
  <c r="G1711" i="24" s="1"/>
  <c r="D1711" i="24"/>
  <c r="C1711" i="24"/>
  <c r="B1711" i="24"/>
  <c r="H1711" i="24" s="1"/>
  <c r="A1711" i="24"/>
  <c r="E1710" i="24"/>
  <c r="G1710" i="24"/>
  <c r="D1710" i="24"/>
  <c r="C1710" i="24"/>
  <c r="B1710" i="24"/>
  <c r="H1710" i="24" s="1"/>
  <c r="A1710" i="24"/>
  <c r="E1709" i="24"/>
  <c r="G1709" i="24" s="1"/>
  <c r="D1709" i="24"/>
  <c r="C1709" i="24"/>
  <c r="B1709" i="24"/>
  <c r="H1709" i="24" s="1"/>
  <c r="A1709" i="24"/>
  <c r="E1708" i="24"/>
  <c r="G1708" i="24"/>
  <c r="D1708" i="24"/>
  <c r="C1708" i="24"/>
  <c r="B1708" i="24"/>
  <c r="H1708" i="24" s="1"/>
  <c r="H1707" i="24" s="1"/>
  <c r="A1708" i="24"/>
  <c r="E1703" i="24"/>
  <c r="G1703" i="24" s="1"/>
  <c r="D1703" i="24"/>
  <c r="C1703" i="24"/>
  <c r="B1703" i="24"/>
  <c r="H1703" i="24" s="1"/>
  <c r="A1703" i="24"/>
  <c r="E1702" i="24"/>
  <c r="G1702" i="24" s="1"/>
  <c r="D1702" i="24"/>
  <c r="C1702" i="24"/>
  <c r="B1702" i="24"/>
  <c r="H1702" i="24" s="1"/>
  <c r="A1702" i="24"/>
  <c r="E1701" i="24"/>
  <c r="G1701" i="24" s="1"/>
  <c r="D1701" i="24"/>
  <c r="C1701" i="24"/>
  <c r="B1701" i="24"/>
  <c r="H1701" i="24" s="1"/>
  <c r="A1701" i="24"/>
  <c r="E1700" i="24"/>
  <c r="G1700" i="24" s="1"/>
  <c r="D1700" i="24"/>
  <c r="C1700" i="24"/>
  <c r="B1700" i="24"/>
  <c r="H1700" i="24" s="1"/>
  <c r="A1700" i="24"/>
  <c r="E1699" i="24"/>
  <c r="G1699" i="24" s="1"/>
  <c r="D1699" i="24"/>
  <c r="C1699" i="24"/>
  <c r="B1699" i="24"/>
  <c r="H1699" i="24" s="1"/>
  <c r="A1699" i="24"/>
  <c r="E1698" i="24"/>
  <c r="G1698" i="24" s="1"/>
  <c r="D1698" i="24"/>
  <c r="C1698" i="24"/>
  <c r="B1698" i="24"/>
  <c r="H1698" i="24" s="1"/>
  <c r="A1698" i="24"/>
  <c r="E1697" i="24"/>
  <c r="G1697" i="24" s="1"/>
  <c r="D1697" i="24"/>
  <c r="C1697" i="24"/>
  <c r="B1697" i="24"/>
  <c r="H1697" i="24" s="1"/>
  <c r="A1697" i="24"/>
  <c r="E1696" i="24"/>
  <c r="G1696" i="24" s="1"/>
  <c r="D1696" i="24"/>
  <c r="C1696" i="24"/>
  <c r="B1696" i="24"/>
  <c r="H1696" i="24" s="1"/>
  <c r="A1696" i="24"/>
  <c r="E1695" i="24"/>
  <c r="G1695" i="24" s="1"/>
  <c r="D1695" i="24"/>
  <c r="C1695" i="24"/>
  <c r="B1695" i="24"/>
  <c r="H1695" i="24" s="1"/>
  <c r="A1695" i="24"/>
  <c r="E1694" i="24"/>
  <c r="G1694" i="24" s="1"/>
  <c r="D1694" i="24"/>
  <c r="C1694" i="24"/>
  <c r="B1694" i="24"/>
  <c r="H1694" i="24" s="1"/>
  <c r="A1694" i="24"/>
  <c r="E1693" i="24"/>
  <c r="G1693" i="24" s="1"/>
  <c r="D1693" i="24"/>
  <c r="C1693" i="24"/>
  <c r="B1693" i="24"/>
  <c r="H1693" i="24" s="1"/>
  <c r="A1693" i="24"/>
  <c r="E1692" i="24"/>
  <c r="G1692" i="24" s="1"/>
  <c r="D1692" i="24"/>
  <c r="C1692" i="24"/>
  <c r="B1692" i="24"/>
  <c r="H1692" i="24" s="1"/>
  <c r="A1692" i="24"/>
  <c r="E1691" i="24"/>
  <c r="G1691" i="24" s="1"/>
  <c r="D1691" i="24"/>
  <c r="C1691" i="24"/>
  <c r="B1691" i="24"/>
  <c r="H1691" i="24" s="1"/>
  <c r="A1691" i="24"/>
  <c r="E1690" i="24"/>
  <c r="G1690" i="24" s="1"/>
  <c r="D1690" i="24"/>
  <c r="C1690" i="24"/>
  <c r="B1690" i="24"/>
  <c r="H1690" i="24" s="1"/>
  <c r="A1690" i="24"/>
  <c r="E1689" i="24"/>
  <c r="G1689" i="24" s="1"/>
  <c r="D1689" i="24"/>
  <c r="C1689" i="24"/>
  <c r="B1689" i="24"/>
  <c r="H1689" i="24" s="1"/>
  <c r="H1688" i="24" s="1"/>
  <c r="H1704" i="24" s="1"/>
  <c r="A1689" i="24"/>
  <c r="A1688" i="24"/>
  <c r="E1686" i="24"/>
  <c r="G1686" i="24" s="1"/>
  <c r="D1686" i="24"/>
  <c r="C1686" i="24"/>
  <c r="B1686" i="24"/>
  <c r="H1686" i="24" s="1"/>
  <c r="A1686" i="24"/>
  <c r="E1685" i="24"/>
  <c r="G1685" i="24" s="1"/>
  <c r="D1685" i="24"/>
  <c r="C1685" i="24"/>
  <c r="B1685" i="24"/>
  <c r="H1685" i="24" s="1"/>
  <c r="A1685" i="24"/>
  <c r="E1684" i="24"/>
  <c r="G1684" i="24" s="1"/>
  <c r="D1684" i="24"/>
  <c r="C1684" i="24"/>
  <c r="B1684" i="24"/>
  <c r="H1684" i="24" s="1"/>
  <c r="A1684" i="24"/>
  <c r="E1683" i="24"/>
  <c r="G1683" i="24" s="1"/>
  <c r="D1683" i="24"/>
  <c r="C1683" i="24"/>
  <c r="B1683" i="24"/>
  <c r="H1683" i="24" s="1"/>
  <c r="A1683" i="24"/>
  <c r="E1682" i="24"/>
  <c r="G1682" i="24" s="1"/>
  <c r="D1682" i="24"/>
  <c r="C1682" i="24"/>
  <c r="B1682" i="24"/>
  <c r="H1682" i="24" s="1"/>
  <c r="A1682" i="24"/>
  <c r="E1681" i="24"/>
  <c r="G1681" i="24" s="1"/>
  <c r="D1681" i="24"/>
  <c r="C1681" i="24"/>
  <c r="B1681" i="24"/>
  <c r="H1681" i="24" s="1"/>
  <c r="A1681" i="24"/>
  <c r="E1680" i="24"/>
  <c r="G1680" i="24" s="1"/>
  <c r="D1680" i="24"/>
  <c r="C1680" i="24"/>
  <c r="B1680" i="24"/>
  <c r="H1680" i="24" s="1"/>
  <c r="A1680" i="24"/>
  <c r="E1679" i="24"/>
  <c r="G1679" i="24" s="1"/>
  <c r="D1679" i="24"/>
  <c r="C1679" i="24"/>
  <c r="B1679" i="24"/>
  <c r="H1679" i="24" s="1"/>
  <c r="A1679" i="24"/>
  <c r="E1678" i="24"/>
  <c r="G1678" i="24" s="1"/>
  <c r="D1678" i="24"/>
  <c r="C1678" i="24"/>
  <c r="B1678" i="24"/>
  <c r="H1678" i="24" s="1"/>
  <c r="A1678" i="24"/>
  <c r="E1677" i="24"/>
  <c r="G1677" i="24" s="1"/>
  <c r="D1677" i="24"/>
  <c r="C1677" i="24"/>
  <c r="B1677" i="24"/>
  <c r="H1677" i="24" s="1"/>
  <c r="A1677" i="24"/>
  <c r="E1676" i="24"/>
  <c r="G1676" i="24" s="1"/>
  <c r="D1676" i="24"/>
  <c r="C1676" i="24"/>
  <c r="B1676" i="24"/>
  <c r="H1676" i="24" s="1"/>
  <c r="A1676" i="24"/>
  <c r="E1675" i="24"/>
  <c r="G1675" i="24" s="1"/>
  <c r="D1675" i="24"/>
  <c r="C1675" i="24"/>
  <c r="B1675" i="24"/>
  <c r="H1675" i="24" s="1"/>
  <c r="A1675" i="24"/>
  <c r="E1674" i="24"/>
  <c r="G1674" i="24" s="1"/>
  <c r="D1674" i="24"/>
  <c r="C1674" i="24"/>
  <c r="B1674" i="24"/>
  <c r="H1674" i="24" s="1"/>
  <c r="A1674" i="24"/>
  <c r="E1673" i="24"/>
  <c r="G1673" i="24" s="1"/>
  <c r="D1673" i="24"/>
  <c r="C1673" i="24"/>
  <c r="B1673" i="24"/>
  <c r="H1673" i="24" s="1"/>
  <c r="A1673" i="24"/>
  <c r="E1672" i="24"/>
  <c r="G1672" i="24" s="1"/>
  <c r="D1672" i="24"/>
  <c r="C1672" i="24"/>
  <c r="B1672" i="24"/>
  <c r="H1672" i="24" s="1"/>
  <c r="H1671" i="24" s="1"/>
  <c r="H1687" i="24" s="1"/>
  <c r="A1672" i="24"/>
  <c r="A1671" i="24"/>
  <c r="E1669" i="24"/>
  <c r="G1669" i="24" s="1"/>
  <c r="D1669" i="24"/>
  <c r="C1669" i="24"/>
  <c r="B1669" i="24"/>
  <c r="H1669" i="24" s="1"/>
  <c r="A1669" i="24"/>
  <c r="E1668" i="24"/>
  <c r="G1668" i="24" s="1"/>
  <c r="D1668" i="24"/>
  <c r="C1668" i="24"/>
  <c r="B1668" i="24"/>
  <c r="H1668" i="24" s="1"/>
  <c r="A1668" i="24"/>
  <c r="E1667" i="24"/>
  <c r="G1667" i="24" s="1"/>
  <c r="D1667" i="24"/>
  <c r="C1667" i="24"/>
  <c r="B1667" i="24"/>
  <c r="H1667" i="24" s="1"/>
  <c r="A1667" i="24"/>
  <c r="E1666" i="24"/>
  <c r="G1666" i="24" s="1"/>
  <c r="D1666" i="24"/>
  <c r="C1666" i="24"/>
  <c r="B1666" i="24"/>
  <c r="H1666" i="24" s="1"/>
  <c r="A1666" i="24"/>
  <c r="E1665" i="24"/>
  <c r="G1665" i="24" s="1"/>
  <c r="D1665" i="24"/>
  <c r="C1665" i="24"/>
  <c r="B1665" i="24"/>
  <c r="H1665" i="24" s="1"/>
  <c r="A1665" i="24"/>
  <c r="E1664" i="24"/>
  <c r="G1664" i="24" s="1"/>
  <c r="D1664" i="24"/>
  <c r="C1664" i="24"/>
  <c r="B1664" i="24"/>
  <c r="H1664" i="24" s="1"/>
  <c r="A1664" i="24"/>
  <c r="E1663" i="24"/>
  <c r="G1663" i="24" s="1"/>
  <c r="D1663" i="24"/>
  <c r="C1663" i="24"/>
  <c r="B1663" i="24"/>
  <c r="H1663" i="24" s="1"/>
  <c r="A1663" i="24"/>
  <c r="E1662" i="24"/>
  <c r="G1662" i="24" s="1"/>
  <c r="D1662" i="24"/>
  <c r="C1662" i="24"/>
  <c r="B1662" i="24"/>
  <c r="H1662" i="24" s="1"/>
  <c r="A1662" i="24"/>
  <c r="E1661" i="24"/>
  <c r="G1661" i="24" s="1"/>
  <c r="D1661" i="24"/>
  <c r="C1661" i="24"/>
  <c r="B1661" i="24"/>
  <c r="H1661" i="24" s="1"/>
  <c r="A1661" i="24"/>
  <c r="E1660" i="24"/>
  <c r="G1660" i="24" s="1"/>
  <c r="D1660" i="24"/>
  <c r="C1660" i="24"/>
  <c r="B1660" i="24"/>
  <c r="H1660" i="24" s="1"/>
  <c r="A1660" i="24"/>
  <c r="E1659" i="24"/>
  <c r="G1659" i="24" s="1"/>
  <c r="D1659" i="24"/>
  <c r="C1659" i="24"/>
  <c r="B1659" i="24"/>
  <c r="H1659" i="24" s="1"/>
  <c r="A1659" i="24"/>
  <c r="E1658" i="24"/>
  <c r="G1658" i="24" s="1"/>
  <c r="D1658" i="24"/>
  <c r="C1658" i="24"/>
  <c r="B1658" i="24"/>
  <c r="H1658" i="24" s="1"/>
  <c r="A1658" i="24"/>
  <c r="E1657" i="24"/>
  <c r="G1657" i="24" s="1"/>
  <c r="D1657" i="24"/>
  <c r="C1657" i="24"/>
  <c r="B1657" i="24"/>
  <c r="H1657" i="24" s="1"/>
  <c r="A1657" i="24"/>
  <c r="E1656" i="24"/>
  <c r="G1656" i="24" s="1"/>
  <c r="D1656" i="24"/>
  <c r="C1656" i="24"/>
  <c r="B1656" i="24"/>
  <c r="H1656" i="24" s="1"/>
  <c r="A1656" i="24"/>
  <c r="E1655" i="24"/>
  <c r="G1655" i="24" s="1"/>
  <c r="D1655" i="24"/>
  <c r="C1655" i="24"/>
  <c r="B1655" i="24"/>
  <c r="H1655" i="24" s="1"/>
  <c r="H1654" i="24" s="1"/>
  <c r="H1653" i="24" s="1"/>
  <c r="H1705" i="24" s="1"/>
  <c r="A1655" i="24"/>
  <c r="E1650" i="24"/>
  <c r="G1650" i="24" s="1"/>
  <c r="D1650" i="24"/>
  <c r="C1650" i="24"/>
  <c r="B1650" i="24"/>
  <c r="H1650" i="24" s="1"/>
  <c r="A1650" i="24"/>
  <c r="E1649" i="24"/>
  <c r="G1649" i="24" s="1"/>
  <c r="D1649" i="24"/>
  <c r="C1649" i="24"/>
  <c r="B1649" i="24"/>
  <c r="H1649" i="24" s="1"/>
  <c r="A1649" i="24"/>
  <c r="E1648" i="24"/>
  <c r="G1648" i="24" s="1"/>
  <c r="D1648" i="24"/>
  <c r="C1648" i="24"/>
  <c r="B1648" i="24"/>
  <c r="H1648" i="24" s="1"/>
  <c r="A1648" i="24"/>
  <c r="E1647" i="24"/>
  <c r="G1647" i="24" s="1"/>
  <c r="D1647" i="24"/>
  <c r="C1647" i="24"/>
  <c r="B1647" i="24"/>
  <c r="H1647" i="24" s="1"/>
  <c r="A1647" i="24"/>
  <c r="E1646" i="24"/>
  <c r="G1646" i="24" s="1"/>
  <c r="D1646" i="24"/>
  <c r="C1646" i="24"/>
  <c r="B1646" i="24"/>
  <c r="H1646" i="24" s="1"/>
  <c r="A1646" i="24"/>
  <c r="E1645" i="24"/>
  <c r="G1645" i="24" s="1"/>
  <c r="D1645" i="24"/>
  <c r="C1645" i="24"/>
  <c r="B1645" i="24"/>
  <c r="H1645" i="24" s="1"/>
  <c r="A1645" i="24"/>
  <c r="E1644" i="24"/>
  <c r="G1644" i="24" s="1"/>
  <c r="D1644" i="24"/>
  <c r="C1644" i="24"/>
  <c r="B1644" i="24"/>
  <c r="H1644" i="24" s="1"/>
  <c r="A1644" i="24"/>
  <c r="E1643" i="24"/>
  <c r="G1643" i="24" s="1"/>
  <c r="D1643" i="24"/>
  <c r="C1643" i="24"/>
  <c r="B1643" i="24"/>
  <c r="H1643" i="24" s="1"/>
  <c r="A1643" i="24"/>
  <c r="E1642" i="24"/>
  <c r="G1642" i="24" s="1"/>
  <c r="D1642" i="24"/>
  <c r="C1642" i="24"/>
  <c r="B1642" i="24"/>
  <c r="H1642" i="24" s="1"/>
  <c r="A1642" i="24"/>
  <c r="E1641" i="24"/>
  <c r="G1641" i="24" s="1"/>
  <c r="D1641" i="24"/>
  <c r="C1641" i="24"/>
  <c r="B1641" i="24"/>
  <c r="H1641" i="24" s="1"/>
  <c r="A1641" i="24"/>
  <c r="E1640" i="24"/>
  <c r="G1640" i="24" s="1"/>
  <c r="D1640" i="24"/>
  <c r="C1640" i="24"/>
  <c r="B1640" i="24"/>
  <c r="H1640" i="24" s="1"/>
  <c r="A1640" i="24"/>
  <c r="E1639" i="24"/>
  <c r="G1639" i="24" s="1"/>
  <c r="D1639" i="24"/>
  <c r="C1639" i="24"/>
  <c r="B1639" i="24"/>
  <c r="H1639" i="24" s="1"/>
  <c r="A1639" i="24"/>
  <c r="E1638" i="24"/>
  <c r="G1638" i="24" s="1"/>
  <c r="D1638" i="24"/>
  <c r="C1638" i="24"/>
  <c r="B1638" i="24"/>
  <c r="H1638" i="24" s="1"/>
  <c r="A1638" i="24"/>
  <c r="E1637" i="24"/>
  <c r="G1637" i="24" s="1"/>
  <c r="D1637" i="24"/>
  <c r="C1637" i="24"/>
  <c r="B1637" i="24"/>
  <c r="H1637" i="24" s="1"/>
  <c r="A1637" i="24"/>
  <c r="E1636" i="24"/>
  <c r="G1636" i="24" s="1"/>
  <c r="D1636" i="24"/>
  <c r="C1636" i="24"/>
  <c r="B1636" i="24"/>
  <c r="H1636" i="24" s="1"/>
  <c r="H1635" i="24" s="1"/>
  <c r="H1651" i="24" s="1"/>
  <c r="A1636" i="24"/>
  <c r="A1635" i="24"/>
  <c r="E1633" i="24"/>
  <c r="G1633" i="24" s="1"/>
  <c r="D1633" i="24"/>
  <c r="C1633" i="24"/>
  <c r="B1633" i="24"/>
  <c r="H1633" i="24" s="1"/>
  <c r="A1633" i="24"/>
  <c r="E1632" i="24"/>
  <c r="G1632" i="24" s="1"/>
  <c r="D1632" i="24"/>
  <c r="C1632" i="24"/>
  <c r="B1632" i="24"/>
  <c r="H1632" i="24" s="1"/>
  <c r="A1632" i="24"/>
  <c r="E1631" i="24"/>
  <c r="G1631" i="24" s="1"/>
  <c r="D1631" i="24"/>
  <c r="C1631" i="24"/>
  <c r="B1631" i="24"/>
  <c r="H1631" i="24" s="1"/>
  <c r="A1631" i="24"/>
  <c r="E1630" i="24"/>
  <c r="G1630" i="24" s="1"/>
  <c r="D1630" i="24"/>
  <c r="C1630" i="24"/>
  <c r="B1630" i="24"/>
  <c r="H1630" i="24" s="1"/>
  <c r="A1630" i="24"/>
  <c r="E1629" i="24"/>
  <c r="G1629" i="24" s="1"/>
  <c r="D1629" i="24"/>
  <c r="C1629" i="24"/>
  <c r="B1629" i="24"/>
  <c r="H1629" i="24" s="1"/>
  <c r="A1629" i="24"/>
  <c r="E1628" i="24"/>
  <c r="G1628" i="24" s="1"/>
  <c r="D1628" i="24"/>
  <c r="C1628" i="24"/>
  <c r="B1628" i="24"/>
  <c r="H1628" i="24" s="1"/>
  <c r="A1628" i="24"/>
  <c r="E1627" i="24"/>
  <c r="G1627" i="24" s="1"/>
  <c r="D1627" i="24"/>
  <c r="C1627" i="24"/>
  <c r="B1627" i="24"/>
  <c r="H1627" i="24" s="1"/>
  <c r="A1627" i="24"/>
  <c r="E1626" i="24"/>
  <c r="G1626" i="24" s="1"/>
  <c r="D1626" i="24"/>
  <c r="C1626" i="24"/>
  <c r="B1626" i="24"/>
  <c r="H1626" i="24" s="1"/>
  <c r="A1626" i="24"/>
  <c r="E1625" i="24"/>
  <c r="G1625" i="24" s="1"/>
  <c r="D1625" i="24"/>
  <c r="C1625" i="24"/>
  <c r="B1625" i="24"/>
  <c r="H1625" i="24" s="1"/>
  <c r="A1625" i="24"/>
  <c r="E1624" i="24"/>
  <c r="G1624" i="24" s="1"/>
  <c r="D1624" i="24"/>
  <c r="C1624" i="24"/>
  <c r="B1624" i="24"/>
  <c r="H1624" i="24" s="1"/>
  <c r="A1624" i="24"/>
  <c r="E1623" i="24"/>
  <c r="G1623" i="24" s="1"/>
  <c r="D1623" i="24"/>
  <c r="C1623" i="24"/>
  <c r="B1623" i="24"/>
  <c r="H1623" i="24" s="1"/>
  <c r="A1623" i="24"/>
  <c r="E1622" i="24"/>
  <c r="G1622" i="24" s="1"/>
  <c r="D1622" i="24"/>
  <c r="C1622" i="24"/>
  <c r="B1622" i="24"/>
  <c r="H1622" i="24" s="1"/>
  <c r="A1622" i="24"/>
  <c r="E1621" i="24"/>
  <c r="G1621" i="24" s="1"/>
  <c r="D1621" i="24"/>
  <c r="C1621" i="24"/>
  <c r="B1621" i="24"/>
  <c r="H1621" i="24" s="1"/>
  <c r="A1621" i="24"/>
  <c r="E1620" i="24"/>
  <c r="G1620" i="24" s="1"/>
  <c r="D1620" i="24"/>
  <c r="C1620" i="24"/>
  <c r="B1620" i="24"/>
  <c r="H1620" i="24" s="1"/>
  <c r="A1620" i="24"/>
  <c r="E1619" i="24"/>
  <c r="G1619" i="24" s="1"/>
  <c r="D1619" i="24"/>
  <c r="C1619" i="24"/>
  <c r="B1619" i="24"/>
  <c r="H1619" i="24" s="1"/>
  <c r="H1618" i="24" s="1"/>
  <c r="H1634" i="24" s="1"/>
  <c r="A1619" i="24"/>
  <c r="A1618" i="24"/>
  <c r="E1616" i="24"/>
  <c r="G1616" i="24" s="1"/>
  <c r="D1616" i="24"/>
  <c r="C1616" i="24"/>
  <c r="B1616" i="24"/>
  <c r="H1616" i="24" s="1"/>
  <c r="A1616" i="24"/>
  <c r="E1615" i="24"/>
  <c r="G1615" i="24" s="1"/>
  <c r="D1615" i="24"/>
  <c r="C1615" i="24"/>
  <c r="B1615" i="24"/>
  <c r="H1615" i="24" s="1"/>
  <c r="A1615" i="24"/>
  <c r="E1614" i="24"/>
  <c r="G1614" i="24" s="1"/>
  <c r="D1614" i="24"/>
  <c r="C1614" i="24"/>
  <c r="B1614" i="24"/>
  <c r="H1614" i="24" s="1"/>
  <c r="A1614" i="24"/>
  <c r="E1613" i="24"/>
  <c r="G1613" i="24" s="1"/>
  <c r="D1613" i="24"/>
  <c r="C1613" i="24"/>
  <c r="B1613" i="24"/>
  <c r="H1613" i="24" s="1"/>
  <c r="A1613" i="24"/>
  <c r="E1612" i="24"/>
  <c r="G1612" i="24" s="1"/>
  <c r="D1612" i="24"/>
  <c r="C1612" i="24"/>
  <c r="B1612" i="24"/>
  <c r="H1612" i="24" s="1"/>
  <c r="A1612" i="24"/>
  <c r="E1611" i="24"/>
  <c r="G1611" i="24" s="1"/>
  <c r="D1611" i="24"/>
  <c r="C1611" i="24"/>
  <c r="B1611" i="24"/>
  <c r="H1611" i="24" s="1"/>
  <c r="A1611" i="24"/>
  <c r="E1610" i="24"/>
  <c r="G1610" i="24" s="1"/>
  <c r="D1610" i="24"/>
  <c r="C1610" i="24"/>
  <c r="B1610" i="24"/>
  <c r="H1610" i="24" s="1"/>
  <c r="A1610" i="24"/>
  <c r="E1609" i="24"/>
  <c r="G1609" i="24" s="1"/>
  <c r="D1609" i="24"/>
  <c r="C1609" i="24"/>
  <c r="B1609" i="24"/>
  <c r="H1609" i="24" s="1"/>
  <c r="A1609" i="24"/>
  <c r="E1608" i="24"/>
  <c r="G1608" i="24" s="1"/>
  <c r="D1608" i="24"/>
  <c r="C1608" i="24"/>
  <c r="B1608" i="24"/>
  <c r="H1608" i="24" s="1"/>
  <c r="A1608" i="24"/>
  <c r="E1607" i="24"/>
  <c r="G1607" i="24" s="1"/>
  <c r="D1607" i="24"/>
  <c r="C1607" i="24"/>
  <c r="B1607" i="24"/>
  <c r="H1607" i="24" s="1"/>
  <c r="A1607" i="24"/>
  <c r="E1606" i="24"/>
  <c r="G1606" i="24" s="1"/>
  <c r="D1606" i="24"/>
  <c r="C1606" i="24"/>
  <c r="B1606" i="24"/>
  <c r="H1606" i="24" s="1"/>
  <c r="A1606" i="24"/>
  <c r="E1605" i="24"/>
  <c r="G1605" i="24" s="1"/>
  <c r="D1605" i="24"/>
  <c r="C1605" i="24"/>
  <c r="B1605" i="24"/>
  <c r="H1605" i="24" s="1"/>
  <c r="A1605" i="24"/>
  <c r="E1604" i="24"/>
  <c r="G1604" i="24" s="1"/>
  <c r="D1604" i="24"/>
  <c r="C1604" i="24"/>
  <c r="B1604" i="24"/>
  <c r="H1604" i="24" s="1"/>
  <c r="A1604" i="24"/>
  <c r="E1603" i="24"/>
  <c r="G1603" i="24" s="1"/>
  <c r="D1603" i="24"/>
  <c r="C1603" i="24"/>
  <c r="B1603" i="24"/>
  <c r="H1603" i="24" s="1"/>
  <c r="A1603" i="24"/>
  <c r="E1602" i="24"/>
  <c r="G1602" i="24" s="1"/>
  <c r="D1602" i="24"/>
  <c r="C1602" i="24"/>
  <c r="B1602" i="24"/>
  <c r="H1602" i="24" s="1"/>
  <c r="H1601" i="24" s="1"/>
  <c r="H1600" i="24" s="1"/>
  <c r="A1602" i="24"/>
  <c r="E1596" i="24"/>
  <c r="G1596" i="24" s="1"/>
  <c r="D1596" i="24"/>
  <c r="C1596" i="24"/>
  <c r="B1596" i="24"/>
  <c r="H1596" i="24" s="1"/>
  <c r="A1596" i="24"/>
  <c r="E1595" i="24"/>
  <c r="G1595" i="24" s="1"/>
  <c r="D1595" i="24"/>
  <c r="C1595" i="24"/>
  <c r="B1595" i="24"/>
  <c r="H1595" i="24" s="1"/>
  <c r="A1595" i="24"/>
  <c r="E1594" i="24"/>
  <c r="G1594" i="24" s="1"/>
  <c r="D1594" i="24"/>
  <c r="C1594" i="24"/>
  <c r="B1594" i="24"/>
  <c r="H1594" i="24" s="1"/>
  <c r="A1594" i="24"/>
  <c r="E1593" i="24"/>
  <c r="G1593" i="24" s="1"/>
  <c r="D1593" i="24"/>
  <c r="C1593" i="24"/>
  <c r="B1593" i="24"/>
  <c r="H1593" i="24" s="1"/>
  <c r="A1593" i="24"/>
  <c r="E1592" i="24"/>
  <c r="G1592" i="24" s="1"/>
  <c r="D1592" i="24"/>
  <c r="C1592" i="24"/>
  <c r="B1592" i="24"/>
  <c r="H1592" i="24" s="1"/>
  <c r="A1592" i="24"/>
  <c r="E1591" i="24"/>
  <c r="G1591" i="24" s="1"/>
  <c r="D1591" i="24"/>
  <c r="C1591" i="24"/>
  <c r="B1591" i="24"/>
  <c r="H1591" i="24" s="1"/>
  <c r="A1591" i="24"/>
  <c r="E1590" i="24"/>
  <c r="G1590" i="24" s="1"/>
  <c r="D1590" i="24"/>
  <c r="C1590" i="24"/>
  <c r="B1590" i="24"/>
  <c r="H1590" i="24" s="1"/>
  <c r="A1590" i="24"/>
  <c r="E1589" i="24"/>
  <c r="G1589" i="24" s="1"/>
  <c r="D1589" i="24"/>
  <c r="C1589" i="24"/>
  <c r="B1589" i="24"/>
  <c r="H1589" i="24" s="1"/>
  <c r="A1589" i="24"/>
  <c r="E1588" i="24"/>
  <c r="G1588" i="24" s="1"/>
  <c r="D1588" i="24"/>
  <c r="C1588" i="24"/>
  <c r="B1588" i="24"/>
  <c r="H1588" i="24" s="1"/>
  <c r="A1588" i="24"/>
  <c r="E1587" i="24"/>
  <c r="G1587" i="24" s="1"/>
  <c r="D1587" i="24"/>
  <c r="C1587" i="24"/>
  <c r="B1587" i="24"/>
  <c r="H1587" i="24" s="1"/>
  <c r="A1587" i="24"/>
  <c r="E1586" i="24"/>
  <c r="G1586" i="24" s="1"/>
  <c r="D1586" i="24"/>
  <c r="C1586" i="24"/>
  <c r="B1586" i="24"/>
  <c r="H1586" i="24" s="1"/>
  <c r="A1586" i="24"/>
  <c r="E1585" i="24"/>
  <c r="G1585" i="24" s="1"/>
  <c r="D1585" i="24"/>
  <c r="C1585" i="24"/>
  <c r="B1585" i="24"/>
  <c r="H1585" i="24" s="1"/>
  <c r="A1585" i="24"/>
  <c r="E1584" i="24"/>
  <c r="G1584" i="24" s="1"/>
  <c r="D1584" i="24"/>
  <c r="C1584" i="24"/>
  <c r="B1584" i="24"/>
  <c r="H1584" i="24" s="1"/>
  <c r="A1584" i="24"/>
  <c r="E1583" i="24"/>
  <c r="G1583" i="24" s="1"/>
  <c r="D1583" i="24"/>
  <c r="C1583" i="24"/>
  <c r="B1583" i="24"/>
  <c r="H1583" i="24" s="1"/>
  <c r="A1583" i="24"/>
  <c r="E1582" i="24"/>
  <c r="G1582" i="24" s="1"/>
  <c r="D1582" i="24"/>
  <c r="C1582" i="24"/>
  <c r="B1582" i="24"/>
  <c r="H1582" i="24" s="1"/>
  <c r="H1581" i="24" s="1"/>
  <c r="H1597" i="24" s="1"/>
  <c r="A1582" i="24"/>
  <c r="A1581" i="24"/>
  <c r="E1579" i="24"/>
  <c r="G1579" i="24" s="1"/>
  <c r="D1579" i="24"/>
  <c r="C1579" i="24"/>
  <c r="B1579" i="24"/>
  <c r="H1579" i="24" s="1"/>
  <c r="A1579" i="24"/>
  <c r="E1578" i="24"/>
  <c r="G1578" i="24" s="1"/>
  <c r="D1578" i="24"/>
  <c r="C1578" i="24"/>
  <c r="B1578" i="24"/>
  <c r="H1578" i="24" s="1"/>
  <c r="A1578" i="24"/>
  <c r="E1577" i="24"/>
  <c r="G1577" i="24" s="1"/>
  <c r="D1577" i="24"/>
  <c r="C1577" i="24"/>
  <c r="B1577" i="24"/>
  <c r="H1577" i="24" s="1"/>
  <c r="A1577" i="24"/>
  <c r="E1576" i="24"/>
  <c r="G1576" i="24" s="1"/>
  <c r="D1576" i="24"/>
  <c r="C1576" i="24"/>
  <c r="B1576" i="24"/>
  <c r="H1576" i="24" s="1"/>
  <c r="A1576" i="24"/>
  <c r="E1575" i="24"/>
  <c r="G1575" i="24" s="1"/>
  <c r="D1575" i="24"/>
  <c r="C1575" i="24"/>
  <c r="B1575" i="24"/>
  <c r="H1575" i="24" s="1"/>
  <c r="A1575" i="24"/>
  <c r="E1574" i="24"/>
  <c r="G1574" i="24" s="1"/>
  <c r="D1574" i="24"/>
  <c r="C1574" i="24"/>
  <c r="B1574" i="24"/>
  <c r="H1574" i="24" s="1"/>
  <c r="A1574" i="24"/>
  <c r="E1573" i="24"/>
  <c r="G1573" i="24" s="1"/>
  <c r="D1573" i="24"/>
  <c r="C1573" i="24"/>
  <c r="B1573" i="24"/>
  <c r="H1573" i="24" s="1"/>
  <c r="A1573" i="24"/>
  <c r="E1572" i="24"/>
  <c r="G1572" i="24" s="1"/>
  <c r="D1572" i="24"/>
  <c r="C1572" i="24"/>
  <c r="B1572" i="24"/>
  <c r="H1572" i="24" s="1"/>
  <c r="A1572" i="24"/>
  <c r="E1571" i="24"/>
  <c r="G1571" i="24" s="1"/>
  <c r="D1571" i="24"/>
  <c r="C1571" i="24"/>
  <c r="B1571" i="24"/>
  <c r="H1571" i="24" s="1"/>
  <c r="A1571" i="24"/>
  <c r="E1570" i="24"/>
  <c r="G1570" i="24" s="1"/>
  <c r="D1570" i="24"/>
  <c r="C1570" i="24"/>
  <c r="B1570" i="24"/>
  <c r="H1570" i="24" s="1"/>
  <c r="A1570" i="24"/>
  <c r="E1569" i="24"/>
  <c r="G1569" i="24" s="1"/>
  <c r="D1569" i="24"/>
  <c r="C1569" i="24"/>
  <c r="B1569" i="24"/>
  <c r="H1569" i="24" s="1"/>
  <c r="A1569" i="24"/>
  <c r="E1568" i="24"/>
  <c r="G1568" i="24" s="1"/>
  <c r="D1568" i="24"/>
  <c r="C1568" i="24"/>
  <c r="B1568" i="24"/>
  <c r="H1568" i="24" s="1"/>
  <c r="A1568" i="24"/>
  <c r="E1567" i="24"/>
  <c r="G1567" i="24" s="1"/>
  <c r="D1567" i="24"/>
  <c r="C1567" i="24"/>
  <c r="B1567" i="24"/>
  <c r="H1567" i="24" s="1"/>
  <c r="A1567" i="24"/>
  <c r="E1566" i="24"/>
  <c r="G1566" i="24" s="1"/>
  <c r="D1566" i="24"/>
  <c r="C1566" i="24"/>
  <c r="B1566" i="24"/>
  <c r="H1566" i="24" s="1"/>
  <c r="A1566" i="24"/>
  <c r="E1565" i="24"/>
  <c r="G1565" i="24" s="1"/>
  <c r="D1565" i="24"/>
  <c r="C1565" i="24"/>
  <c r="B1565" i="24"/>
  <c r="H1565" i="24" s="1"/>
  <c r="H1564" i="24" s="1"/>
  <c r="H1580" i="24" s="1"/>
  <c r="A1565" i="24"/>
  <c r="A1564" i="24"/>
  <c r="E1562" i="24"/>
  <c r="G1562" i="24" s="1"/>
  <c r="D1562" i="24"/>
  <c r="C1562" i="24"/>
  <c r="B1562" i="24"/>
  <c r="H1562" i="24" s="1"/>
  <c r="A1562" i="24"/>
  <c r="E1561" i="24"/>
  <c r="G1561" i="24" s="1"/>
  <c r="D1561" i="24"/>
  <c r="C1561" i="24"/>
  <c r="B1561" i="24"/>
  <c r="H1561" i="24" s="1"/>
  <c r="A1561" i="24"/>
  <c r="E1560" i="24"/>
  <c r="G1560" i="24" s="1"/>
  <c r="D1560" i="24"/>
  <c r="C1560" i="24"/>
  <c r="B1560" i="24"/>
  <c r="H1560" i="24" s="1"/>
  <c r="A1560" i="24"/>
  <c r="E1559" i="24"/>
  <c r="G1559" i="24" s="1"/>
  <c r="D1559" i="24"/>
  <c r="C1559" i="24"/>
  <c r="B1559" i="24"/>
  <c r="H1559" i="24" s="1"/>
  <c r="A1559" i="24"/>
  <c r="E1558" i="24"/>
  <c r="G1558" i="24" s="1"/>
  <c r="D1558" i="24"/>
  <c r="C1558" i="24"/>
  <c r="B1558" i="24"/>
  <c r="H1558" i="24" s="1"/>
  <c r="A1558" i="24"/>
  <c r="E1557" i="24"/>
  <c r="G1557" i="24" s="1"/>
  <c r="D1557" i="24"/>
  <c r="C1557" i="24"/>
  <c r="B1557" i="24"/>
  <c r="H1557" i="24" s="1"/>
  <c r="A1557" i="24"/>
  <c r="E1556" i="24"/>
  <c r="G1556" i="24" s="1"/>
  <c r="D1556" i="24"/>
  <c r="C1556" i="24"/>
  <c r="B1556" i="24"/>
  <c r="H1556" i="24" s="1"/>
  <c r="A1556" i="24"/>
  <c r="E1555" i="24"/>
  <c r="G1555" i="24" s="1"/>
  <c r="D1555" i="24"/>
  <c r="C1555" i="24"/>
  <c r="B1555" i="24"/>
  <c r="H1555" i="24" s="1"/>
  <c r="A1555" i="24"/>
  <c r="E1554" i="24"/>
  <c r="G1554" i="24" s="1"/>
  <c r="D1554" i="24"/>
  <c r="C1554" i="24"/>
  <c r="B1554" i="24"/>
  <c r="H1554" i="24" s="1"/>
  <c r="A1554" i="24"/>
  <c r="E1553" i="24"/>
  <c r="G1553" i="24" s="1"/>
  <c r="D1553" i="24"/>
  <c r="C1553" i="24"/>
  <c r="B1553" i="24"/>
  <c r="H1553" i="24" s="1"/>
  <c r="A1553" i="24"/>
  <c r="E1552" i="24"/>
  <c r="G1552" i="24" s="1"/>
  <c r="D1552" i="24"/>
  <c r="C1552" i="24"/>
  <c r="B1552" i="24"/>
  <c r="H1552" i="24" s="1"/>
  <c r="A1552" i="24"/>
  <c r="E1551" i="24"/>
  <c r="G1551" i="24" s="1"/>
  <c r="D1551" i="24"/>
  <c r="C1551" i="24"/>
  <c r="B1551" i="24"/>
  <c r="H1551" i="24" s="1"/>
  <c r="A1551" i="24"/>
  <c r="E1550" i="24"/>
  <c r="G1550" i="24" s="1"/>
  <c r="D1550" i="24"/>
  <c r="C1550" i="24"/>
  <c r="B1550" i="24"/>
  <c r="H1550" i="24" s="1"/>
  <c r="A1550" i="24"/>
  <c r="E1549" i="24"/>
  <c r="G1549" i="24" s="1"/>
  <c r="D1549" i="24"/>
  <c r="C1549" i="24"/>
  <c r="B1549" i="24"/>
  <c r="H1549" i="24" s="1"/>
  <c r="A1549" i="24"/>
  <c r="E1548" i="24"/>
  <c r="G1548" i="24" s="1"/>
  <c r="D1548" i="24"/>
  <c r="C1548" i="24"/>
  <c r="B1548" i="24"/>
  <c r="H1548" i="24" s="1"/>
  <c r="H1547" i="24" s="1"/>
  <c r="H1546" i="24" s="1"/>
  <c r="H1598" i="24" s="1"/>
  <c r="A1548" i="24"/>
  <c r="E1543" i="24"/>
  <c r="G1543" i="24"/>
  <c r="D1543" i="24"/>
  <c r="C1543" i="24"/>
  <c r="B1543" i="24"/>
  <c r="H1543" i="24" s="1"/>
  <c r="A1543" i="24"/>
  <c r="E1542" i="24"/>
  <c r="G1542" i="24" s="1"/>
  <c r="D1542" i="24"/>
  <c r="C1542" i="24"/>
  <c r="B1542" i="24"/>
  <c r="H1542" i="24" s="1"/>
  <c r="A1542" i="24"/>
  <c r="E1541" i="24"/>
  <c r="G1541" i="24"/>
  <c r="D1541" i="24"/>
  <c r="C1541" i="24"/>
  <c r="B1541" i="24"/>
  <c r="H1541" i="24" s="1"/>
  <c r="A1541" i="24"/>
  <c r="E1540" i="24"/>
  <c r="G1540" i="24" s="1"/>
  <c r="D1540" i="24"/>
  <c r="C1540" i="24"/>
  <c r="B1540" i="24"/>
  <c r="H1540" i="24" s="1"/>
  <c r="A1540" i="24"/>
  <c r="E1539" i="24"/>
  <c r="G1539" i="24"/>
  <c r="D1539" i="24"/>
  <c r="C1539" i="24"/>
  <c r="B1539" i="24"/>
  <c r="H1539" i="24" s="1"/>
  <c r="A1539" i="24"/>
  <c r="E1538" i="24"/>
  <c r="G1538" i="24" s="1"/>
  <c r="D1538" i="24"/>
  <c r="C1538" i="24"/>
  <c r="B1538" i="24"/>
  <c r="H1538" i="24" s="1"/>
  <c r="A1538" i="24"/>
  <c r="E1537" i="24"/>
  <c r="G1537" i="24"/>
  <c r="D1537" i="24"/>
  <c r="C1537" i="24"/>
  <c r="B1537" i="24"/>
  <c r="H1537" i="24" s="1"/>
  <c r="A1537" i="24"/>
  <c r="E1536" i="24"/>
  <c r="G1536" i="24" s="1"/>
  <c r="D1536" i="24"/>
  <c r="C1536" i="24"/>
  <c r="B1536" i="24"/>
  <c r="H1536" i="24" s="1"/>
  <c r="A1536" i="24"/>
  <c r="E1535" i="24"/>
  <c r="G1535" i="24"/>
  <c r="D1535" i="24"/>
  <c r="C1535" i="24"/>
  <c r="B1535" i="24"/>
  <c r="H1535" i="24" s="1"/>
  <c r="A1535" i="24"/>
  <c r="E1534" i="24"/>
  <c r="G1534" i="24" s="1"/>
  <c r="D1534" i="24"/>
  <c r="C1534" i="24"/>
  <c r="B1534" i="24"/>
  <c r="H1534" i="24" s="1"/>
  <c r="A1534" i="24"/>
  <c r="E1533" i="24"/>
  <c r="G1533" i="24"/>
  <c r="D1533" i="24"/>
  <c r="C1533" i="24"/>
  <c r="B1533" i="24"/>
  <c r="H1533" i="24" s="1"/>
  <c r="A1533" i="24"/>
  <c r="E1532" i="24"/>
  <c r="G1532" i="24" s="1"/>
  <c r="D1532" i="24"/>
  <c r="C1532" i="24"/>
  <c r="B1532" i="24"/>
  <c r="H1532" i="24" s="1"/>
  <c r="A1532" i="24"/>
  <c r="E1531" i="24"/>
  <c r="G1531" i="24"/>
  <c r="D1531" i="24"/>
  <c r="C1531" i="24"/>
  <c r="B1531" i="24"/>
  <c r="H1531" i="24" s="1"/>
  <c r="A1531" i="24"/>
  <c r="E1530" i="24"/>
  <c r="G1530" i="24" s="1"/>
  <c r="D1530" i="24"/>
  <c r="C1530" i="24"/>
  <c r="B1530" i="24"/>
  <c r="H1530" i="24" s="1"/>
  <c r="A1530" i="24"/>
  <c r="E1529" i="24"/>
  <c r="G1529" i="24"/>
  <c r="D1529" i="24"/>
  <c r="C1529" i="24"/>
  <c r="B1529" i="24"/>
  <c r="H1529" i="24" s="1"/>
  <c r="H1528" i="24" s="1"/>
  <c r="H1544" i="24" s="1"/>
  <c r="A1529" i="24"/>
  <c r="A1528" i="24"/>
  <c r="E1526" i="24"/>
  <c r="G1526" i="24"/>
  <c r="D1526" i="24"/>
  <c r="C1526" i="24"/>
  <c r="B1526" i="24"/>
  <c r="H1526" i="24" s="1"/>
  <c r="A1526" i="24"/>
  <c r="E1525" i="24"/>
  <c r="G1525" i="24" s="1"/>
  <c r="D1525" i="24"/>
  <c r="C1525" i="24"/>
  <c r="B1525" i="24"/>
  <c r="H1525" i="24" s="1"/>
  <c r="A1525" i="24"/>
  <c r="E1524" i="24"/>
  <c r="G1524" i="24"/>
  <c r="D1524" i="24"/>
  <c r="C1524" i="24"/>
  <c r="B1524" i="24"/>
  <c r="H1524" i="24" s="1"/>
  <c r="A1524" i="24"/>
  <c r="E1523" i="24"/>
  <c r="G1523" i="24" s="1"/>
  <c r="D1523" i="24"/>
  <c r="C1523" i="24"/>
  <c r="B1523" i="24"/>
  <c r="H1523" i="24" s="1"/>
  <c r="A1523" i="24"/>
  <c r="E1522" i="24"/>
  <c r="G1522" i="24"/>
  <c r="D1522" i="24"/>
  <c r="C1522" i="24"/>
  <c r="B1522" i="24"/>
  <c r="H1522" i="24" s="1"/>
  <c r="A1522" i="24"/>
  <c r="E1521" i="24"/>
  <c r="G1521" i="24" s="1"/>
  <c r="D1521" i="24"/>
  <c r="C1521" i="24"/>
  <c r="B1521" i="24"/>
  <c r="H1521" i="24" s="1"/>
  <c r="A1521" i="24"/>
  <c r="E1520" i="24"/>
  <c r="G1520" i="24"/>
  <c r="D1520" i="24"/>
  <c r="C1520" i="24"/>
  <c r="B1520" i="24"/>
  <c r="H1520" i="24" s="1"/>
  <c r="A1520" i="24"/>
  <c r="E1519" i="24"/>
  <c r="G1519" i="24" s="1"/>
  <c r="D1519" i="24"/>
  <c r="C1519" i="24"/>
  <c r="B1519" i="24"/>
  <c r="H1519" i="24" s="1"/>
  <c r="A1519" i="24"/>
  <c r="E1518" i="24"/>
  <c r="G1518" i="24"/>
  <c r="D1518" i="24"/>
  <c r="C1518" i="24"/>
  <c r="B1518" i="24"/>
  <c r="H1518" i="24" s="1"/>
  <c r="A1518" i="24"/>
  <c r="E1517" i="24"/>
  <c r="G1517" i="24" s="1"/>
  <c r="D1517" i="24"/>
  <c r="C1517" i="24"/>
  <c r="B1517" i="24"/>
  <c r="H1517" i="24" s="1"/>
  <c r="A1517" i="24"/>
  <c r="E1516" i="24"/>
  <c r="G1516" i="24"/>
  <c r="D1516" i="24"/>
  <c r="C1516" i="24"/>
  <c r="B1516" i="24"/>
  <c r="H1516" i="24" s="1"/>
  <c r="A1516" i="24"/>
  <c r="E1515" i="24"/>
  <c r="G1515" i="24" s="1"/>
  <c r="D1515" i="24"/>
  <c r="C1515" i="24"/>
  <c r="B1515" i="24"/>
  <c r="H1515" i="24" s="1"/>
  <c r="A1515" i="24"/>
  <c r="E1514" i="24"/>
  <c r="G1514" i="24"/>
  <c r="D1514" i="24"/>
  <c r="C1514" i="24"/>
  <c r="B1514" i="24"/>
  <c r="H1514" i="24" s="1"/>
  <c r="A1514" i="24"/>
  <c r="E1513" i="24"/>
  <c r="G1513" i="24" s="1"/>
  <c r="D1513" i="24"/>
  <c r="C1513" i="24"/>
  <c r="B1513" i="24"/>
  <c r="H1513" i="24" s="1"/>
  <c r="A1513" i="24"/>
  <c r="E1512" i="24"/>
  <c r="G1512" i="24"/>
  <c r="D1512" i="24"/>
  <c r="C1512" i="24"/>
  <c r="B1512" i="24"/>
  <c r="H1512" i="24" s="1"/>
  <c r="H1511" i="24" s="1"/>
  <c r="H1527" i="24" s="1"/>
  <c r="A1512" i="24"/>
  <c r="A1511" i="24"/>
  <c r="E1509" i="24"/>
  <c r="G1509" i="24"/>
  <c r="D1509" i="24"/>
  <c r="C1509" i="24"/>
  <c r="B1509" i="24"/>
  <c r="H1509" i="24" s="1"/>
  <c r="A1509" i="24"/>
  <c r="E1508" i="24"/>
  <c r="G1508" i="24" s="1"/>
  <c r="D1508" i="24"/>
  <c r="C1508" i="24"/>
  <c r="B1508" i="24"/>
  <c r="H1508" i="24" s="1"/>
  <c r="A1508" i="24"/>
  <c r="E1507" i="24"/>
  <c r="G1507" i="24"/>
  <c r="D1507" i="24"/>
  <c r="C1507" i="24"/>
  <c r="B1507" i="24"/>
  <c r="H1507" i="24" s="1"/>
  <c r="A1507" i="24"/>
  <c r="E1506" i="24"/>
  <c r="G1506" i="24" s="1"/>
  <c r="D1506" i="24"/>
  <c r="C1506" i="24"/>
  <c r="B1506" i="24"/>
  <c r="H1506" i="24" s="1"/>
  <c r="A1506" i="24"/>
  <c r="E1505" i="24"/>
  <c r="G1505" i="24"/>
  <c r="D1505" i="24"/>
  <c r="C1505" i="24"/>
  <c r="B1505" i="24"/>
  <c r="H1505" i="24" s="1"/>
  <c r="A1505" i="24"/>
  <c r="E1504" i="24"/>
  <c r="G1504" i="24" s="1"/>
  <c r="D1504" i="24"/>
  <c r="C1504" i="24"/>
  <c r="B1504" i="24"/>
  <c r="H1504" i="24" s="1"/>
  <c r="A1504" i="24"/>
  <c r="E1503" i="24"/>
  <c r="G1503" i="24"/>
  <c r="D1503" i="24"/>
  <c r="C1503" i="24"/>
  <c r="B1503" i="24"/>
  <c r="H1503" i="24" s="1"/>
  <c r="A1503" i="24"/>
  <c r="E1502" i="24"/>
  <c r="G1502" i="24" s="1"/>
  <c r="D1502" i="24"/>
  <c r="C1502" i="24"/>
  <c r="B1502" i="24"/>
  <c r="H1502" i="24" s="1"/>
  <c r="A1502" i="24"/>
  <c r="E1501" i="24"/>
  <c r="G1501" i="24"/>
  <c r="D1501" i="24"/>
  <c r="C1501" i="24"/>
  <c r="B1501" i="24"/>
  <c r="H1501" i="24" s="1"/>
  <c r="A1501" i="24"/>
  <c r="E1500" i="24"/>
  <c r="G1500" i="24" s="1"/>
  <c r="D1500" i="24"/>
  <c r="C1500" i="24"/>
  <c r="B1500" i="24"/>
  <c r="H1500" i="24" s="1"/>
  <c r="A1500" i="24"/>
  <c r="E1499" i="24"/>
  <c r="G1499" i="24"/>
  <c r="D1499" i="24"/>
  <c r="C1499" i="24"/>
  <c r="B1499" i="24"/>
  <c r="H1499" i="24" s="1"/>
  <c r="A1499" i="24"/>
  <c r="E1498" i="24"/>
  <c r="G1498" i="24" s="1"/>
  <c r="D1498" i="24"/>
  <c r="C1498" i="24"/>
  <c r="B1498" i="24"/>
  <c r="H1498" i="24" s="1"/>
  <c r="A1498" i="24"/>
  <c r="E1497" i="24"/>
  <c r="G1497" i="24"/>
  <c r="D1497" i="24"/>
  <c r="C1497" i="24"/>
  <c r="B1497" i="24"/>
  <c r="H1497" i="24" s="1"/>
  <c r="A1497" i="24"/>
  <c r="E1496" i="24"/>
  <c r="G1496" i="24" s="1"/>
  <c r="D1496" i="24"/>
  <c r="C1496" i="24"/>
  <c r="B1496" i="24"/>
  <c r="H1496" i="24" s="1"/>
  <c r="A1496" i="24"/>
  <c r="E1495" i="24"/>
  <c r="G1495" i="24"/>
  <c r="D1495" i="24"/>
  <c r="C1495" i="24"/>
  <c r="B1495" i="24"/>
  <c r="H1495" i="24" s="1"/>
  <c r="H1494" i="24" s="1"/>
  <c r="H1510" i="24" s="1"/>
  <c r="A1495" i="24"/>
  <c r="E1490" i="24"/>
  <c r="G1490" i="24" s="1"/>
  <c r="D1490" i="24"/>
  <c r="C1490" i="24"/>
  <c r="B1490" i="24"/>
  <c r="H1490" i="24" s="1"/>
  <c r="A1490" i="24"/>
  <c r="E1489" i="24"/>
  <c r="G1489" i="24"/>
  <c r="D1489" i="24"/>
  <c r="C1489" i="24"/>
  <c r="B1489" i="24"/>
  <c r="H1489" i="24" s="1"/>
  <c r="A1489" i="24"/>
  <c r="E1488" i="24"/>
  <c r="G1488" i="24" s="1"/>
  <c r="D1488" i="24"/>
  <c r="C1488" i="24"/>
  <c r="B1488" i="24"/>
  <c r="H1488" i="24" s="1"/>
  <c r="A1488" i="24"/>
  <c r="E1487" i="24"/>
  <c r="G1487" i="24"/>
  <c r="D1487" i="24"/>
  <c r="C1487" i="24"/>
  <c r="B1487" i="24"/>
  <c r="H1487" i="24" s="1"/>
  <c r="A1487" i="24"/>
  <c r="E1486" i="24"/>
  <c r="G1486" i="24" s="1"/>
  <c r="D1486" i="24"/>
  <c r="C1486" i="24"/>
  <c r="B1486" i="24"/>
  <c r="H1486" i="24" s="1"/>
  <c r="A1486" i="24"/>
  <c r="E1485" i="24"/>
  <c r="G1485" i="24"/>
  <c r="D1485" i="24"/>
  <c r="C1485" i="24"/>
  <c r="B1485" i="24"/>
  <c r="H1485" i="24" s="1"/>
  <c r="A1485" i="24"/>
  <c r="E1484" i="24"/>
  <c r="G1484" i="24" s="1"/>
  <c r="D1484" i="24"/>
  <c r="C1484" i="24"/>
  <c r="B1484" i="24"/>
  <c r="H1484" i="24" s="1"/>
  <c r="A1484" i="24"/>
  <c r="E1483" i="24"/>
  <c r="G1483" i="24"/>
  <c r="D1483" i="24"/>
  <c r="C1483" i="24"/>
  <c r="B1483" i="24"/>
  <c r="H1483" i="24" s="1"/>
  <c r="A1483" i="24"/>
  <c r="E1482" i="24"/>
  <c r="G1482" i="24" s="1"/>
  <c r="D1482" i="24"/>
  <c r="C1482" i="24"/>
  <c r="B1482" i="24"/>
  <c r="H1482" i="24" s="1"/>
  <c r="A1482" i="24"/>
  <c r="E1481" i="24"/>
  <c r="G1481" i="24"/>
  <c r="D1481" i="24"/>
  <c r="C1481" i="24"/>
  <c r="B1481" i="24"/>
  <c r="H1481" i="24" s="1"/>
  <c r="A1481" i="24"/>
  <c r="E1480" i="24"/>
  <c r="G1480" i="24" s="1"/>
  <c r="D1480" i="24"/>
  <c r="C1480" i="24"/>
  <c r="B1480" i="24"/>
  <c r="H1480" i="24" s="1"/>
  <c r="A1480" i="24"/>
  <c r="E1479" i="24"/>
  <c r="G1479" i="24"/>
  <c r="D1479" i="24"/>
  <c r="C1479" i="24"/>
  <c r="B1479" i="24"/>
  <c r="H1479" i="24" s="1"/>
  <c r="A1479" i="24"/>
  <c r="E1478" i="24"/>
  <c r="G1478" i="24" s="1"/>
  <c r="D1478" i="24"/>
  <c r="C1478" i="24"/>
  <c r="B1478" i="24"/>
  <c r="H1478" i="24" s="1"/>
  <c r="A1478" i="24"/>
  <c r="E1477" i="24"/>
  <c r="G1477" i="24"/>
  <c r="D1477" i="24"/>
  <c r="C1477" i="24"/>
  <c r="B1477" i="24"/>
  <c r="H1477" i="24" s="1"/>
  <c r="A1477" i="24"/>
  <c r="E1476" i="24"/>
  <c r="G1476" i="24" s="1"/>
  <c r="D1476" i="24"/>
  <c r="C1476" i="24"/>
  <c r="B1476" i="24"/>
  <c r="H1476" i="24" s="1"/>
  <c r="H1475" i="24" s="1"/>
  <c r="H1491" i="24" s="1"/>
  <c r="A1476" i="24"/>
  <c r="A1475" i="24"/>
  <c r="E1473" i="24"/>
  <c r="G1473" i="24" s="1"/>
  <c r="D1473" i="24"/>
  <c r="C1473" i="24"/>
  <c r="B1473" i="24"/>
  <c r="H1473" i="24" s="1"/>
  <c r="A1473" i="24"/>
  <c r="E1472" i="24"/>
  <c r="G1472" i="24"/>
  <c r="D1472" i="24"/>
  <c r="C1472" i="24"/>
  <c r="B1472" i="24"/>
  <c r="H1472" i="24" s="1"/>
  <c r="A1472" i="24"/>
  <c r="E1471" i="24"/>
  <c r="G1471" i="24" s="1"/>
  <c r="D1471" i="24"/>
  <c r="C1471" i="24"/>
  <c r="B1471" i="24"/>
  <c r="H1471" i="24" s="1"/>
  <c r="A1471" i="24"/>
  <c r="E1470" i="24"/>
  <c r="G1470" i="24"/>
  <c r="D1470" i="24"/>
  <c r="C1470" i="24"/>
  <c r="B1470" i="24"/>
  <c r="H1470" i="24" s="1"/>
  <c r="A1470" i="24"/>
  <c r="E1469" i="24"/>
  <c r="G1469" i="24" s="1"/>
  <c r="D1469" i="24"/>
  <c r="C1469" i="24"/>
  <c r="B1469" i="24"/>
  <c r="H1469" i="24" s="1"/>
  <c r="A1469" i="24"/>
  <c r="E1468" i="24"/>
  <c r="G1468" i="24"/>
  <c r="D1468" i="24"/>
  <c r="C1468" i="24"/>
  <c r="B1468" i="24"/>
  <c r="H1468" i="24" s="1"/>
  <c r="A1468" i="24"/>
  <c r="E1467" i="24"/>
  <c r="G1467" i="24" s="1"/>
  <c r="D1467" i="24"/>
  <c r="C1467" i="24"/>
  <c r="B1467" i="24"/>
  <c r="H1467" i="24" s="1"/>
  <c r="A1467" i="24"/>
  <c r="E1466" i="24"/>
  <c r="G1466" i="24"/>
  <c r="D1466" i="24"/>
  <c r="C1466" i="24"/>
  <c r="B1466" i="24"/>
  <c r="H1466" i="24" s="1"/>
  <c r="A1466" i="24"/>
  <c r="E1465" i="24"/>
  <c r="G1465" i="24" s="1"/>
  <c r="D1465" i="24"/>
  <c r="C1465" i="24"/>
  <c r="B1465" i="24"/>
  <c r="H1465" i="24" s="1"/>
  <c r="A1465" i="24"/>
  <c r="E1464" i="24"/>
  <c r="G1464" i="24"/>
  <c r="D1464" i="24"/>
  <c r="C1464" i="24"/>
  <c r="B1464" i="24"/>
  <c r="H1464" i="24" s="1"/>
  <c r="A1464" i="24"/>
  <c r="E1463" i="24"/>
  <c r="G1463" i="24" s="1"/>
  <c r="D1463" i="24"/>
  <c r="C1463" i="24"/>
  <c r="B1463" i="24"/>
  <c r="H1463" i="24" s="1"/>
  <c r="A1463" i="24"/>
  <c r="E1462" i="24"/>
  <c r="G1462" i="24"/>
  <c r="D1462" i="24"/>
  <c r="C1462" i="24"/>
  <c r="B1462" i="24"/>
  <c r="H1462" i="24" s="1"/>
  <c r="A1462" i="24"/>
  <c r="E1461" i="24"/>
  <c r="G1461" i="24" s="1"/>
  <c r="D1461" i="24"/>
  <c r="C1461" i="24"/>
  <c r="B1461" i="24"/>
  <c r="H1461" i="24" s="1"/>
  <c r="A1461" i="24"/>
  <c r="E1460" i="24"/>
  <c r="G1460" i="24"/>
  <c r="D1460" i="24"/>
  <c r="C1460" i="24"/>
  <c r="B1460" i="24"/>
  <c r="H1460" i="24" s="1"/>
  <c r="A1460" i="24"/>
  <c r="E1459" i="24"/>
  <c r="G1459" i="24" s="1"/>
  <c r="D1459" i="24"/>
  <c r="C1459" i="24"/>
  <c r="B1459" i="24"/>
  <c r="H1459" i="24" s="1"/>
  <c r="H1458" i="24" s="1"/>
  <c r="H1474" i="24" s="1"/>
  <c r="A1459" i="24"/>
  <c r="A1458" i="24"/>
  <c r="E1456" i="24"/>
  <c r="G1456" i="24" s="1"/>
  <c r="D1456" i="24"/>
  <c r="C1456" i="24"/>
  <c r="B1456" i="24"/>
  <c r="H1456" i="24" s="1"/>
  <c r="A1456" i="24"/>
  <c r="E1455" i="24"/>
  <c r="G1455" i="24"/>
  <c r="D1455" i="24"/>
  <c r="C1455" i="24"/>
  <c r="B1455" i="24"/>
  <c r="H1455" i="24" s="1"/>
  <c r="A1455" i="24"/>
  <c r="E1454" i="24"/>
  <c r="G1454" i="24" s="1"/>
  <c r="D1454" i="24"/>
  <c r="C1454" i="24"/>
  <c r="B1454" i="24"/>
  <c r="H1454" i="24" s="1"/>
  <c r="A1454" i="24"/>
  <c r="E1453" i="24"/>
  <c r="G1453" i="24"/>
  <c r="D1453" i="24"/>
  <c r="C1453" i="24"/>
  <c r="B1453" i="24"/>
  <c r="H1453" i="24" s="1"/>
  <c r="A1453" i="24"/>
  <c r="E1452" i="24"/>
  <c r="G1452" i="24" s="1"/>
  <c r="D1452" i="24"/>
  <c r="C1452" i="24"/>
  <c r="B1452" i="24"/>
  <c r="H1452" i="24" s="1"/>
  <c r="A1452" i="24"/>
  <c r="E1451" i="24"/>
  <c r="G1451" i="24"/>
  <c r="D1451" i="24"/>
  <c r="C1451" i="24"/>
  <c r="B1451" i="24"/>
  <c r="H1451" i="24" s="1"/>
  <c r="A1451" i="24"/>
  <c r="E1450" i="24"/>
  <c r="G1450" i="24" s="1"/>
  <c r="D1450" i="24"/>
  <c r="C1450" i="24"/>
  <c r="B1450" i="24"/>
  <c r="H1450" i="24" s="1"/>
  <c r="A1450" i="24"/>
  <c r="E1449" i="24"/>
  <c r="G1449" i="24"/>
  <c r="D1449" i="24"/>
  <c r="C1449" i="24"/>
  <c r="B1449" i="24"/>
  <c r="H1449" i="24" s="1"/>
  <c r="A1449" i="24"/>
  <c r="E1448" i="24"/>
  <c r="G1448" i="24" s="1"/>
  <c r="D1448" i="24"/>
  <c r="C1448" i="24"/>
  <c r="B1448" i="24"/>
  <c r="H1448" i="24" s="1"/>
  <c r="A1448" i="24"/>
  <c r="E1447" i="24"/>
  <c r="G1447" i="24"/>
  <c r="D1447" i="24"/>
  <c r="C1447" i="24"/>
  <c r="B1447" i="24"/>
  <c r="H1447" i="24" s="1"/>
  <c r="A1447" i="24"/>
  <c r="E1446" i="24"/>
  <c r="G1446" i="24" s="1"/>
  <c r="D1446" i="24"/>
  <c r="C1446" i="24"/>
  <c r="B1446" i="24"/>
  <c r="H1446" i="24" s="1"/>
  <c r="A1446" i="24"/>
  <c r="E1445" i="24"/>
  <c r="G1445" i="24"/>
  <c r="D1445" i="24"/>
  <c r="C1445" i="24"/>
  <c r="B1445" i="24"/>
  <c r="H1445" i="24" s="1"/>
  <c r="A1445" i="24"/>
  <c r="E1444" i="24"/>
  <c r="G1444" i="24" s="1"/>
  <c r="D1444" i="24"/>
  <c r="C1444" i="24"/>
  <c r="B1444" i="24"/>
  <c r="H1444" i="24" s="1"/>
  <c r="A1444" i="24"/>
  <c r="E1443" i="24"/>
  <c r="G1443" i="24"/>
  <c r="D1443" i="24"/>
  <c r="C1443" i="24"/>
  <c r="B1443" i="24"/>
  <c r="H1443" i="24" s="1"/>
  <c r="A1443" i="24"/>
  <c r="E1442" i="24"/>
  <c r="G1442" i="24" s="1"/>
  <c r="D1442" i="24"/>
  <c r="C1442" i="24"/>
  <c r="B1442" i="24"/>
  <c r="H1442" i="24" s="1"/>
  <c r="H1441" i="24" s="1"/>
  <c r="H1457" i="24" s="1"/>
  <c r="A1442" i="24"/>
  <c r="E1437" i="24"/>
  <c r="G1437" i="24"/>
  <c r="D1437" i="24"/>
  <c r="C1437" i="24"/>
  <c r="B1437" i="24"/>
  <c r="H1437" i="24" s="1"/>
  <c r="A1437" i="24"/>
  <c r="E1436" i="24"/>
  <c r="G1436" i="24" s="1"/>
  <c r="D1436" i="24"/>
  <c r="C1436" i="24"/>
  <c r="B1436" i="24"/>
  <c r="H1436" i="24" s="1"/>
  <c r="A1436" i="24"/>
  <c r="E1435" i="24"/>
  <c r="G1435" i="24"/>
  <c r="D1435" i="24"/>
  <c r="C1435" i="24"/>
  <c r="B1435" i="24"/>
  <c r="H1435" i="24" s="1"/>
  <c r="A1435" i="24"/>
  <c r="E1434" i="24"/>
  <c r="G1434" i="24" s="1"/>
  <c r="D1434" i="24"/>
  <c r="C1434" i="24"/>
  <c r="B1434" i="24"/>
  <c r="H1434" i="24" s="1"/>
  <c r="A1434" i="24"/>
  <c r="E1433" i="24"/>
  <c r="G1433" i="24"/>
  <c r="D1433" i="24"/>
  <c r="C1433" i="24"/>
  <c r="B1433" i="24"/>
  <c r="H1433" i="24" s="1"/>
  <c r="A1433" i="24"/>
  <c r="E1432" i="24"/>
  <c r="G1432" i="24" s="1"/>
  <c r="D1432" i="24"/>
  <c r="C1432" i="24"/>
  <c r="B1432" i="24"/>
  <c r="H1432" i="24" s="1"/>
  <c r="A1432" i="24"/>
  <c r="E1431" i="24"/>
  <c r="G1431" i="24"/>
  <c r="D1431" i="24"/>
  <c r="C1431" i="24"/>
  <c r="B1431" i="24"/>
  <c r="H1431" i="24" s="1"/>
  <c r="A1431" i="24"/>
  <c r="E1430" i="24"/>
  <c r="G1430" i="24" s="1"/>
  <c r="D1430" i="24"/>
  <c r="C1430" i="24"/>
  <c r="B1430" i="24"/>
  <c r="H1430" i="24" s="1"/>
  <c r="A1430" i="24"/>
  <c r="E1429" i="24"/>
  <c r="G1429" i="24"/>
  <c r="D1429" i="24"/>
  <c r="C1429" i="24"/>
  <c r="B1429" i="24"/>
  <c r="H1429" i="24" s="1"/>
  <c r="A1429" i="24"/>
  <c r="E1428" i="24"/>
  <c r="G1428" i="24" s="1"/>
  <c r="D1428" i="24"/>
  <c r="C1428" i="24"/>
  <c r="B1428" i="24"/>
  <c r="H1428" i="24" s="1"/>
  <c r="A1428" i="24"/>
  <c r="E1427" i="24"/>
  <c r="G1427" i="24"/>
  <c r="D1427" i="24"/>
  <c r="C1427" i="24"/>
  <c r="B1427" i="24"/>
  <c r="H1427" i="24" s="1"/>
  <c r="A1427" i="24"/>
  <c r="E1426" i="24"/>
  <c r="G1426" i="24" s="1"/>
  <c r="D1426" i="24"/>
  <c r="C1426" i="24"/>
  <c r="B1426" i="24"/>
  <c r="H1426" i="24" s="1"/>
  <c r="A1426" i="24"/>
  <c r="E1425" i="24"/>
  <c r="G1425" i="24"/>
  <c r="D1425" i="24"/>
  <c r="C1425" i="24"/>
  <c r="B1425" i="24"/>
  <c r="H1425" i="24" s="1"/>
  <c r="A1425" i="24"/>
  <c r="E1424" i="24"/>
  <c r="G1424" i="24" s="1"/>
  <c r="D1424" i="24"/>
  <c r="C1424" i="24"/>
  <c r="B1424" i="24"/>
  <c r="H1424" i="24" s="1"/>
  <c r="A1424" i="24"/>
  <c r="E1423" i="24"/>
  <c r="G1423" i="24"/>
  <c r="D1423" i="24"/>
  <c r="C1423" i="24"/>
  <c r="B1423" i="24"/>
  <c r="H1423" i="24" s="1"/>
  <c r="H1422" i="24" s="1"/>
  <c r="H1438" i="24" s="1"/>
  <c r="A1423" i="24"/>
  <c r="A1422" i="24"/>
  <c r="E1420" i="24"/>
  <c r="G1420" i="24"/>
  <c r="D1420" i="24"/>
  <c r="C1420" i="24"/>
  <c r="B1420" i="24"/>
  <c r="H1420" i="24" s="1"/>
  <c r="A1420" i="24"/>
  <c r="E1419" i="24"/>
  <c r="G1419" i="24" s="1"/>
  <c r="D1419" i="24"/>
  <c r="C1419" i="24"/>
  <c r="B1419" i="24"/>
  <c r="H1419" i="24" s="1"/>
  <c r="A1419" i="24"/>
  <c r="E1418" i="24"/>
  <c r="G1418" i="24"/>
  <c r="D1418" i="24"/>
  <c r="C1418" i="24"/>
  <c r="B1418" i="24"/>
  <c r="H1418" i="24" s="1"/>
  <c r="A1418" i="24"/>
  <c r="E1417" i="24"/>
  <c r="G1417" i="24" s="1"/>
  <c r="D1417" i="24"/>
  <c r="C1417" i="24"/>
  <c r="B1417" i="24"/>
  <c r="H1417" i="24" s="1"/>
  <c r="A1417" i="24"/>
  <c r="E1416" i="24"/>
  <c r="G1416" i="24"/>
  <c r="D1416" i="24"/>
  <c r="C1416" i="24"/>
  <c r="B1416" i="24"/>
  <c r="H1416" i="24" s="1"/>
  <c r="A1416" i="24"/>
  <c r="E1415" i="24"/>
  <c r="G1415" i="24" s="1"/>
  <c r="D1415" i="24"/>
  <c r="C1415" i="24"/>
  <c r="B1415" i="24"/>
  <c r="H1415" i="24" s="1"/>
  <c r="A1415" i="24"/>
  <c r="E1414" i="24"/>
  <c r="G1414" i="24"/>
  <c r="D1414" i="24"/>
  <c r="C1414" i="24"/>
  <c r="B1414" i="24"/>
  <c r="H1414" i="24" s="1"/>
  <c r="A1414" i="24"/>
  <c r="E1413" i="24"/>
  <c r="G1413" i="24" s="1"/>
  <c r="D1413" i="24"/>
  <c r="C1413" i="24"/>
  <c r="B1413" i="24"/>
  <c r="H1413" i="24" s="1"/>
  <c r="A1413" i="24"/>
  <c r="E1412" i="24"/>
  <c r="G1412" i="24"/>
  <c r="D1412" i="24"/>
  <c r="C1412" i="24"/>
  <c r="B1412" i="24"/>
  <c r="H1412" i="24" s="1"/>
  <c r="A1412" i="24"/>
  <c r="E1411" i="24"/>
  <c r="G1411" i="24" s="1"/>
  <c r="D1411" i="24"/>
  <c r="C1411" i="24"/>
  <c r="B1411" i="24"/>
  <c r="H1411" i="24" s="1"/>
  <c r="A1411" i="24"/>
  <c r="E1410" i="24"/>
  <c r="G1410" i="24"/>
  <c r="D1410" i="24"/>
  <c r="C1410" i="24"/>
  <c r="B1410" i="24"/>
  <c r="H1410" i="24" s="1"/>
  <c r="A1410" i="24"/>
  <c r="E1409" i="24"/>
  <c r="G1409" i="24" s="1"/>
  <c r="D1409" i="24"/>
  <c r="C1409" i="24"/>
  <c r="B1409" i="24"/>
  <c r="H1409" i="24" s="1"/>
  <c r="A1409" i="24"/>
  <c r="E1408" i="24"/>
  <c r="G1408" i="24"/>
  <c r="D1408" i="24"/>
  <c r="C1408" i="24"/>
  <c r="B1408" i="24"/>
  <c r="H1408" i="24" s="1"/>
  <c r="A1408" i="24"/>
  <c r="E1407" i="24"/>
  <c r="G1407" i="24" s="1"/>
  <c r="D1407" i="24"/>
  <c r="C1407" i="24"/>
  <c r="B1407" i="24"/>
  <c r="H1407" i="24" s="1"/>
  <c r="A1407" i="24"/>
  <c r="E1406" i="24"/>
  <c r="G1406" i="24"/>
  <c r="D1406" i="24"/>
  <c r="C1406" i="24"/>
  <c r="B1406" i="24"/>
  <c r="H1406" i="24" s="1"/>
  <c r="H1405" i="24" s="1"/>
  <c r="H1421" i="24" s="1"/>
  <c r="A1406" i="24"/>
  <c r="A1405" i="24"/>
  <c r="E1403" i="24"/>
  <c r="G1403" i="24"/>
  <c r="D1403" i="24"/>
  <c r="C1403" i="24"/>
  <c r="B1403" i="24"/>
  <c r="H1403" i="24" s="1"/>
  <c r="A1403" i="24"/>
  <c r="E1402" i="24"/>
  <c r="G1402" i="24" s="1"/>
  <c r="D1402" i="24"/>
  <c r="C1402" i="24"/>
  <c r="B1402" i="24"/>
  <c r="H1402" i="24" s="1"/>
  <c r="A1402" i="24"/>
  <c r="E1401" i="24"/>
  <c r="G1401" i="24"/>
  <c r="D1401" i="24"/>
  <c r="C1401" i="24"/>
  <c r="B1401" i="24"/>
  <c r="H1401" i="24" s="1"/>
  <c r="A1401" i="24"/>
  <c r="E1400" i="24"/>
  <c r="G1400" i="24" s="1"/>
  <c r="D1400" i="24"/>
  <c r="C1400" i="24"/>
  <c r="B1400" i="24"/>
  <c r="H1400" i="24" s="1"/>
  <c r="A1400" i="24"/>
  <c r="E1399" i="24"/>
  <c r="G1399" i="24"/>
  <c r="D1399" i="24"/>
  <c r="C1399" i="24"/>
  <c r="B1399" i="24"/>
  <c r="H1399" i="24" s="1"/>
  <c r="A1399" i="24"/>
  <c r="E1398" i="24"/>
  <c r="G1398" i="24" s="1"/>
  <c r="D1398" i="24"/>
  <c r="C1398" i="24"/>
  <c r="B1398" i="24"/>
  <c r="H1398" i="24" s="1"/>
  <c r="A1398" i="24"/>
  <c r="E1397" i="24"/>
  <c r="G1397" i="24"/>
  <c r="D1397" i="24"/>
  <c r="C1397" i="24"/>
  <c r="B1397" i="24"/>
  <c r="H1397" i="24" s="1"/>
  <c r="A1397" i="24"/>
  <c r="E1396" i="24"/>
  <c r="G1396" i="24" s="1"/>
  <c r="D1396" i="24"/>
  <c r="C1396" i="24"/>
  <c r="B1396" i="24"/>
  <c r="H1396" i="24" s="1"/>
  <c r="A1396" i="24"/>
  <c r="E1395" i="24"/>
  <c r="G1395" i="24"/>
  <c r="D1395" i="24"/>
  <c r="C1395" i="24"/>
  <c r="B1395" i="24"/>
  <c r="H1395" i="24" s="1"/>
  <c r="A1395" i="24"/>
  <c r="E1394" i="24"/>
  <c r="G1394" i="24" s="1"/>
  <c r="D1394" i="24"/>
  <c r="C1394" i="24"/>
  <c r="B1394" i="24"/>
  <c r="H1394" i="24" s="1"/>
  <c r="A1394" i="24"/>
  <c r="E1393" i="24"/>
  <c r="G1393" i="24"/>
  <c r="D1393" i="24"/>
  <c r="C1393" i="24"/>
  <c r="B1393" i="24"/>
  <c r="H1393" i="24" s="1"/>
  <c r="A1393" i="24"/>
  <c r="E1392" i="24"/>
  <c r="G1392" i="24" s="1"/>
  <c r="D1392" i="24"/>
  <c r="C1392" i="24"/>
  <c r="B1392" i="24"/>
  <c r="H1392" i="24" s="1"/>
  <c r="A1392" i="24"/>
  <c r="E1391" i="24"/>
  <c r="G1391" i="24"/>
  <c r="D1391" i="24"/>
  <c r="C1391" i="24"/>
  <c r="B1391" i="24"/>
  <c r="H1391" i="24" s="1"/>
  <c r="A1391" i="24"/>
  <c r="E1390" i="24"/>
  <c r="G1390" i="24" s="1"/>
  <c r="D1390" i="24"/>
  <c r="C1390" i="24"/>
  <c r="B1390" i="24"/>
  <c r="H1390" i="24" s="1"/>
  <c r="A1390" i="24"/>
  <c r="E1389" i="24"/>
  <c r="G1389" i="24"/>
  <c r="D1389" i="24"/>
  <c r="C1389" i="24"/>
  <c r="B1389" i="24"/>
  <c r="H1389" i="24" s="1"/>
  <c r="H1388" i="24" s="1"/>
  <c r="H1404" i="24" s="1"/>
  <c r="A1389" i="24"/>
  <c r="E1384" i="24"/>
  <c r="G1384" i="24" s="1"/>
  <c r="D1384" i="24"/>
  <c r="C1384" i="24"/>
  <c r="B1384" i="24"/>
  <c r="H1384" i="24" s="1"/>
  <c r="A1384" i="24"/>
  <c r="E1383" i="24"/>
  <c r="G1383" i="24"/>
  <c r="D1383" i="24"/>
  <c r="C1383" i="24"/>
  <c r="B1383" i="24"/>
  <c r="H1383" i="24" s="1"/>
  <c r="A1383" i="24"/>
  <c r="E1382" i="24"/>
  <c r="G1382" i="24" s="1"/>
  <c r="D1382" i="24"/>
  <c r="C1382" i="24"/>
  <c r="B1382" i="24"/>
  <c r="H1382" i="24" s="1"/>
  <c r="A1382" i="24"/>
  <c r="E1381" i="24"/>
  <c r="G1381" i="24"/>
  <c r="D1381" i="24"/>
  <c r="C1381" i="24"/>
  <c r="B1381" i="24"/>
  <c r="H1381" i="24" s="1"/>
  <c r="A1381" i="24"/>
  <c r="E1380" i="24"/>
  <c r="G1380" i="24" s="1"/>
  <c r="D1380" i="24"/>
  <c r="C1380" i="24"/>
  <c r="B1380" i="24"/>
  <c r="H1380" i="24" s="1"/>
  <c r="A1380" i="24"/>
  <c r="E1379" i="24"/>
  <c r="G1379" i="24"/>
  <c r="D1379" i="24"/>
  <c r="C1379" i="24"/>
  <c r="B1379" i="24"/>
  <c r="H1379" i="24" s="1"/>
  <c r="A1379" i="24"/>
  <c r="E1378" i="24"/>
  <c r="G1378" i="24" s="1"/>
  <c r="D1378" i="24"/>
  <c r="C1378" i="24"/>
  <c r="B1378" i="24"/>
  <c r="H1378" i="24" s="1"/>
  <c r="A1378" i="24"/>
  <c r="E1377" i="24"/>
  <c r="G1377" i="24"/>
  <c r="D1377" i="24"/>
  <c r="C1377" i="24"/>
  <c r="B1377" i="24"/>
  <c r="H1377" i="24" s="1"/>
  <c r="A1377" i="24"/>
  <c r="E1376" i="24"/>
  <c r="G1376" i="24" s="1"/>
  <c r="D1376" i="24"/>
  <c r="C1376" i="24"/>
  <c r="B1376" i="24"/>
  <c r="H1376" i="24" s="1"/>
  <c r="A1376" i="24"/>
  <c r="E1375" i="24"/>
  <c r="G1375" i="24"/>
  <c r="D1375" i="24"/>
  <c r="C1375" i="24"/>
  <c r="B1375" i="24"/>
  <c r="H1375" i="24" s="1"/>
  <c r="A1375" i="24"/>
  <c r="E1374" i="24"/>
  <c r="G1374" i="24" s="1"/>
  <c r="D1374" i="24"/>
  <c r="C1374" i="24"/>
  <c r="B1374" i="24"/>
  <c r="H1374" i="24" s="1"/>
  <c r="A1374" i="24"/>
  <c r="E1373" i="24"/>
  <c r="G1373" i="24"/>
  <c r="D1373" i="24"/>
  <c r="C1373" i="24"/>
  <c r="B1373" i="24"/>
  <c r="H1373" i="24" s="1"/>
  <c r="A1373" i="24"/>
  <c r="E1372" i="24"/>
  <c r="G1372" i="24" s="1"/>
  <c r="D1372" i="24"/>
  <c r="C1372" i="24"/>
  <c r="B1372" i="24"/>
  <c r="H1372" i="24" s="1"/>
  <c r="A1372" i="24"/>
  <c r="E1371" i="24"/>
  <c r="G1371" i="24"/>
  <c r="D1371" i="24"/>
  <c r="C1371" i="24"/>
  <c r="B1371" i="24"/>
  <c r="H1371" i="24" s="1"/>
  <c r="A1371" i="24"/>
  <c r="E1370" i="24"/>
  <c r="G1370" i="24" s="1"/>
  <c r="D1370" i="24"/>
  <c r="C1370" i="24"/>
  <c r="B1370" i="24"/>
  <c r="H1370" i="24" s="1"/>
  <c r="H1369" i="24" s="1"/>
  <c r="H1385" i="24" s="1"/>
  <c r="A1370" i="24"/>
  <c r="A1369" i="24"/>
  <c r="E1367" i="24"/>
  <c r="G1367" i="24" s="1"/>
  <c r="D1367" i="24"/>
  <c r="C1367" i="24"/>
  <c r="B1367" i="24"/>
  <c r="H1367" i="24" s="1"/>
  <c r="A1367" i="24"/>
  <c r="E1366" i="24"/>
  <c r="G1366" i="24" s="1"/>
  <c r="D1366" i="24"/>
  <c r="C1366" i="24"/>
  <c r="B1366" i="24"/>
  <c r="H1366" i="24" s="1"/>
  <c r="A1366" i="24"/>
  <c r="E1365" i="24"/>
  <c r="G1365" i="24" s="1"/>
  <c r="D1365" i="24"/>
  <c r="C1365" i="24"/>
  <c r="B1365" i="24"/>
  <c r="H1365" i="24" s="1"/>
  <c r="A1365" i="24"/>
  <c r="E1364" i="24"/>
  <c r="G1364" i="24" s="1"/>
  <c r="D1364" i="24"/>
  <c r="C1364" i="24"/>
  <c r="B1364" i="24"/>
  <c r="H1364" i="24" s="1"/>
  <c r="A1364" i="24"/>
  <c r="E1363" i="24"/>
  <c r="G1363" i="24" s="1"/>
  <c r="D1363" i="24"/>
  <c r="C1363" i="24"/>
  <c r="B1363" i="24"/>
  <c r="H1363" i="24" s="1"/>
  <c r="A1363" i="24"/>
  <c r="E1362" i="24"/>
  <c r="G1362" i="24" s="1"/>
  <c r="D1362" i="24"/>
  <c r="C1362" i="24"/>
  <c r="B1362" i="24"/>
  <c r="H1362" i="24" s="1"/>
  <c r="A1362" i="24"/>
  <c r="E1361" i="24"/>
  <c r="G1361" i="24" s="1"/>
  <c r="D1361" i="24"/>
  <c r="C1361" i="24"/>
  <c r="B1361" i="24"/>
  <c r="H1361" i="24" s="1"/>
  <c r="A1361" i="24"/>
  <c r="E1360" i="24"/>
  <c r="G1360" i="24" s="1"/>
  <c r="D1360" i="24"/>
  <c r="C1360" i="24"/>
  <c r="B1360" i="24"/>
  <c r="H1360" i="24" s="1"/>
  <c r="A1360" i="24"/>
  <c r="E1359" i="24"/>
  <c r="G1359" i="24" s="1"/>
  <c r="D1359" i="24"/>
  <c r="C1359" i="24"/>
  <c r="B1359" i="24"/>
  <c r="H1359" i="24" s="1"/>
  <c r="A1359" i="24"/>
  <c r="E1358" i="24"/>
  <c r="G1358" i="24" s="1"/>
  <c r="D1358" i="24"/>
  <c r="C1358" i="24"/>
  <c r="B1358" i="24"/>
  <c r="H1358" i="24" s="1"/>
  <c r="A1358" i="24"/>
  <c r="E1357" i="24"/>
  <c r="G1357" i="24" s="1"/>
  <c r="D1357" i="24"/>
  <c r="C1357" i="24"/>
  <c r="B1357" i="24"/>
  <c r="H1357" i="24" s="1"/>
  <c r="A1357" i="24"/>
  <c r="E1356" i="24"/>
  <c r="G1356" i="24" s="1"/>
  <c r="D1356" i="24"/>
  <c r="C1356" i="24"/>
  <c r="B1356" i="24"/>
  <c r="H1356" i="24" s="1"/>
  <c r="A1356" i="24"/>
  <c r="E1355" i="24"/>
  <c r="G1355" i="24" s="1"/>
  <c r="D1355" i="24"/>
  <c r="C1355" i="24"/>
  <c r="B1355" i="24"/>
  <c r="H1355" i="24" s="1"/>
  <c r="A1355" i="24"/>
  <c r="E1354" i="24"/>
  <c r="G1354" i="24" s="1"/>
  <c r="D1354" i="24"/>
  <c r="C1354" i="24"/>
  <c r="B1354" i="24"/>
  <c r="H1354" i="24" s="1"/>
  <c r="A1354" i="24"/>
  <c r="E1353" i="24"/>
  <c r="G1353" i="24" s="1"/>
  <c r="D1353" i="24"/>
  <c r="C1353" i="24"/>
  <c r="B1353" i="24"/>
  <c r="H1353" i="24" s="1"/>
  <c r="H1352" i="24" s="1"/>
  <c r="H1368" i="24" s="1"/>
  <c r="A1353" i="24"/>
  <c r="A1352" i="24"/>
  <c r="E1350" i="24"/>
  <c r="G1350" i="24" s="1"/>
  <c r="D1350" i="24"/>
  <c r="C1350" i="24"/>
  <c r="B1350" i="24"/>
  <c r="H1350" i="24" s="1"/>
  <c r="A1350" i="24"/>
  <c r="E1349" i="24"/>
  <c r="G1349" i="24"/>
  <c r="D1349" i="24"/>
  <c r="C1349" i="24"/>
  <c r="B1349" i="24"/>
  <c r="H1349" i="24" s="1"/>
  <c r="A1349" i="24"/>
  <c r="E1348" i="24"/>
  <c r="G1348" i="24" s="1"/>
  <c r="D1348" i="24"/>
  <c r="C1348" i="24"/>
  <c r="B1348" i="24"/>
  <c r="H1348" i="24" s="1"/>
  <c r="A1348" i="24"/>
  <c r="E1347" i="24"/>
  <c r="G1347" i="24"/>
  <c r="D1347" i="24"/>
  <c r="C1347" i="24"/>
  <c r="B1347" i="24"/>
  <c r="H1347" i="24" s="1"/>
  <c r="A1347" i="24"/>
  <c r="E1346" i="24"/>
  <c r="G1346" i="24" s="1"/>
  <c r="D1346" i="24"/>
  <c r="C1346" i="24"/>
  <c r="B1346" i="24"/>
  <c r="H1346" i="24" s="1"/>
  <c r="A1346" i="24"/>
  <c r="E1345" i="24"/>
  <c r="G1345" i="24"/>
  <c r="D1345" i="24"/>
  <c r="C1345" i="24"/>
  <c r="B1345" i="24"/>
  <c r="H1345" i="24" s="1"/>
  <c r="A1345" i="24"/>
  <c r="E1344" i="24"/>
  <c r="G1344" i="24" s="1"/>
  <c r="D1344" i="24"/>
  <c r="C1344" i="24"/>
  <c r="B1344" i="24"/>
  <c r="H1344" i="24" s="1"/>
  <c r="A1344" i="24"/>
  <c r="E1343" i="24"/>
  <c r="G1343" i="24"/>
  <c r="D1343" i="24"/>
  <c r="C1343" i="24"/>
  <c r="B1343" i="24"/>
  <c r="H1343" i="24" s="1"/>
  <c r="A1343" i="24"/>
  <c r="E1342" i="24"/>
  <c r="G1342" i="24" s="1"/>
  <c r="D1342" i="24"/>
  <c r="C1342" i="24"/>
  <c r="B1342" i="24"/>
  <c r="H1342" i="24" s="1"/>
  <c r="A1342" i="24"/>
  <c r="E1341" i="24"/>
  <c r="G1341" i="24"/>
  <c r="D1341" i="24"/>
  <c r="C1341" i="24"/>
  <c r="B1341" i="24"/>
  <c r="H1341" i="24" s="1"/>
  <c r="A1341" i="24"/>
  <c r="E1340" i="24"/>
  <c r="G1340" i="24" s="1"/>
  <c r="D1340" i="24"/>
  <c r="C1340" i="24"/>
  <c r="B1340" i="24"/>
  <c r="H1340" i="24" s="1"/>
  <c r="A1340" i="24"/>
  <c r="E1339" i="24"/>
  <c r="G1339" i="24"/>
  <c r="D1339" i="24"/>
  <c r="C1339" i="24"/>
  <c r="B1339" i="24"/>
  <c r="H1339" i="24" s="1"/>
  <c r="A1339" i="24"/>
  <c r="E1338" i="24"/>
  <c r="G1338" i="24" s="1"/>
  <c r="D1338" i="24"/>
  <c r="C1338" i="24"/>
  <c r="B1338" i="24"/>
  <c r="H1338" i="24" s="1"/>
  <c r="A1338" i="24"/>
  <c r="E1337" i="24"/>
  <c r="G1337" i="24"/>
  <c r="D1337" i="24"/>
  <c r="C1337" i="24"/>
  <c r="B1337" i="24"/>
  <c r="H1337" i="24" s="1"/>
  <c r="A1337" i="24"/>
  <c r="E1336" i="24"/>
  <c r="G1336" i="24" s="1"/>
  <c r="D1336" i="24"/>
  <c r="C1336" i="24"/>
  <c r="B1336" i="24"/>
  <c r="H1336" i="24" s="1"/>
  <c r="H1335" i="24" s="1"/>
  <c r="H1351" i="24" s="1"/>
  <c r="A1336" i="24"/>
  <c r="E1330" i="24"/>
  <c r="G1330" i="24"/>
  <c r="D1330" i="24"/>
  <c r="C1330" i="24"/>
  <c r="B1330" i="24"/>
  <c r="H1330" i="24" s="1"/>
  <c r="A1330" i="24"/>
  <c r="E1329" i="24"/>
  <c r="G1329" i="24" s="1"/>
  <c r="D1329" i="24"/>
  <c r="C1329" i="24"/>
  <c r="B1329" i="24"/>
  <c r="H1329" i="24" s="1"/>
  <c r="A1329" i="24"/>
  <c r="E1328" i="24"/>
  <c r="G1328" i="24"/>
  <c r="D1328" i="24"/>
  <c r="C1328" i="24"/>
  <c r="B1328" i="24"/>
  <c r="H1328" i="24" s="1"/>
  <c r="A1328" i="24"/>
  <c r="E1327" i="24"/>
  <c r="G1327" i="24" s="1"/>
  <c r="D1327" i="24"/>
  <c r="C1327" i="24"/>
  <c r="B1327" i="24"/>
  <c r="H1327" i="24" s="1"/>
  <c r="A1327" i="24"/>
  <c r="E1326" i="24"/>
  <c r="G1326" i="24"/>
  <c r="D1326" i="24"/>
  <c r="C1326" i="24"/>
  <c r="B1326" i="24"/>
  <c r="H1326" i="24" s="1"/>
  <c r="A1326" i="24"/>
  <c r="E1325" i="24"/>
  <c r="G1325" i="24" s="1"/>
  <c r="D1325" i="24"/>
  <c r="C1325" i="24"/>
  <c r="B1325" i="24"/>
  <c r="H1325" i="24" s="1"/>
  <c r="A1325" i="24"/>
  <c r="E1324" i="24"/>
  <c r="G1324" i="24"/>
  <c r="D1324" i="24"/>
  <c r="C1324" i="24"/>
  <c r="B1324" i="24"/>
  <c r="H1324" i="24" s="1"/>
  <c r="A1324" i="24"/>
  <c r="E1323" i="24"/>
  <c r="G1323" i="24" s="1"/>
  <c r="D1323" i="24"/>
  <c r="C1323" i="24"/>
  <c r="B1323" i="24"/>
  <c r="H1323" i="24" s="1"/>
  <c r="A1323" i="24"/>
  <c r="E1322" i="24"/>
  <c r="G1322" i="24"/>
  <c r="D1322" i="24"/>
  <c r="C1322" i="24"/>
  <c r="B1322" i="24"/>
  <c r="H1322" i="24" s="1"/>
  <c r="A1322" i="24"/>
  <c r="E1321" i="24"/>
  <c r="G1321" i="24" s="1"/>
  <c r="D1321" i="24"/>
  <c r="C1321" i="24"/>
  <c r="B1321" i="24"/>
  <c r="H1321" i="24" s="1"/>
  <c r="A1321" i="24"/>
  <c r="E1320" i="24"/>
  <c r="G1320" i="24"/>
  <c r="D1320" i="24"/>
  <c r="C1320" i="24"/>
  <c r="B1320" i="24"/>
  <c r="H1320" i="24" s="1"/>
  <c r="A1320" i="24"/>
  <c r="E1319" i="24"/>
  <c r="G1319" i="24" s="1"/>
  <c r="D1319" i="24"/>
  <c r="C1319" i="24"/>
  <c r="B1319" i="24"/>
  <c r="H1319" i="24" s="1"/>
  <c r="A1319" i="24"/>
  <c r="E1318" i="24"/>
  <c r="G1318" i="24"/>
  <c r="D1318" i="24"/>
  <c r="C1318" i="24"/>
  <c r="B1318" i="24"/>
  <c r="H1318" i="24" s="1"/>
  <c r="A1318" i="24"/>
  <c r="E1317" i="24"/>
  <c r="G1317" i="24" s="1"/>
  <c r="D1317" i="24"/>
  <c r="C1317" i="24"/>
  <c r="B1317" i="24"/>
  <c r="H1317" i="24" s="1"/>
  <c r="A1317" i="24"/>
  <c r="E1316" i="24"/>
  <c r="G1316" i="24"/>
  <c r="D1316" i="24"/>
  <c r="C1316" i="24"/>
  <c r="B1316" i="24"/>
  <c r="H1316" i="24" s="1"/>
  <c r="H1315" i="24" s="1"/>
  <c r="H1331" i="24" s="1"/>
  <c r="A1316" i="24"/>
  <c r="A1315" i="24"/>
  <c r="E1313" i="24"/>
  <c r="G1313" i="24"/>
  <c r="D1313" i="24"/>
  <c r="C1313" i="24"/>
  <c r="B1313" i="24"/>
  <c r="H1313" i="24" s="1"/>
  <c r="A1313" i="24"/>
  <c r="E1312" i="24"/>
  <c r="G1312" i="24" s="1"/>
  <c r="D1312" i="24"/>
  <c r="C1312" i="24"/>
  <c r="B1312" i="24"/>
  <c r="H1312" i="24" s="1"/>
  <c r="A1312" i="24"/>
  <c r="E1311" i="24"/>
  <c r="G1311" i="24"/>
  <c r="D1311" i="24"/>
  <c r="C1311" i="24"/>
  <c r="B1311" i="24"/>
  <c r="H1311" i="24" s="1"/>
  <c r="A1311" i="24"/>
  <c r="E1310" i="24"/>
  <c r="G1310" i="24" s="1"/>
  <c r="D1310" i="24"/>
  <c r="C1310" i="24"/>
  <c r="B1310" i="24"/>
  <c r="H1310" i="24" s="1"/>
  <c r="A1310" i="24"/>
  <c r="E1309" i="24"/>
  <c r="G1309" i="24"/>
  <c r="D1309" i="24"/>
  <c r="C1309" i="24"/>
  <c r="B1309" i="24"/>
  <c r="H1309" i="24" s="1"/>
  <c r="A1309" i="24"/>
  <c r="E1308" i="24"/>
  <c r="G1308" i="24" s="1"/>
  <c r="D1308" i="24"/>
  <c r="C1308" i="24"/>
  <c r="B1308" i="24"/>
  <c r="H1308" i="24" s="1"/>
  <c r="A1308" i="24"/>
  <c r="E1307" i="24"/>
  <c r="G1307" i="24"/>
  <c r="D1307" i="24"/>
  <c r="C1307" i="24"/>
  <c r="B1307" i="24"/>
  <c r="H1307" i="24" s="1"/>
  <c r="A1307" i="24"/>
  <c r="E1306" i="24"/>
  <c r="G1306" i="24" s="1"/>
  <c r="D1306" i="24"/>
  <c r="C1306" i="24"/>
  <c r="B1306" i="24"/>
  <c r="H1306" i="24" s="1"/>
  <c r="A1306" i="24"/>
  <c r="E1305" i="24"/>
  <c r="G1305" i="24"/>
  <c r="D1305" i="24"/>
  <c r="C1305" i="24"/>
  <c r="B1305" i="24"/>
  <c r="H1305" i="24" s="1"/>
  <c r="A1305" i="24"/>
  <c r="E1304" i="24"/>
  <c r="G1304" i="24" s="1"/>
  <c r="D1304" i="24"/>
  <c r="C1304" i="24"/>
  <c r="B1304" i="24"/>
  <c r="H1304" i="24" s="1"/>
  <c r="A1304" i="24"/>
  <c r="E1303" i="24"/>
  <c r="G1303" i="24"/>
  <c r="D1303" i="24"/>
  <c r="C1303" i="24"/>
  <c r="B1303" i="24"/>
  <c r="H1303" i="24" s="1"/>
  <c r="A1303" i="24"/>
  <c r="E1302" i="24"/>
  <c r="G1302" i="24" s="1"/>
  <c r="D1302" i="24"/>
  <c r="C1302" i="24"/>
  <c r="B1302" i="24"/>
  <c r="H1302" i="24" s="1"/>
  <c r="A1302" i="24"/>
  <c r="E1301" i="24"/>
  <c r="G1301" i="24"/>
  <c r="D1301" i="24"/>
  <c r="C1301" i="24"/>
  <c r="B1301" i="24"/>
  <c r="H1301" i="24" s="1"/>
  <c r="A1301" i="24"/>
  <c r="E1300" i="24"/>
  <c r="G1300" i="24" s="1"/>
  <c r="D1300" i="24"/>
  <c r="C1300" i="24"/>
  <c r="B1300" i="24"/>
  <c r="H1300" i="24" s="1"/>
  <c r="A1300" i="24"/>
  <c r="E1299" i="24"/>
  <c r="G1299" i="24"/>
  <c r="D1299" i="24"/>
  <c r="C1299" i="24"/>
  <c r="B1299" i="24"/>
  <c r="H1299" i="24" s="1"/>
  <c r="H1298" i="24" s="1"/>
  <c r="H1314" i="24" s="1"/>
  <c r="A1299" i="24"/>
  <c r="A1298" i="24"/>
  <c r="E1296" i="24"/>
  <c r="G1296" i="24"/>
  <c r="D1296" i="24"/>
  <c r="C1296" i="24"/>
  <c r="B1296" i="24"/>
  <c r="H1296" i="24" s="1"/>
  <c r="A1296" i="24"/>
  <c r="E1295" i="24"/>
  <c r="G1295" i="24" s="1"/>
  <c r="D1295" i="24"/>
  <c r="C1295" i="24"/>
  <c r="B1295" i="24"/>
  <c r="H1295" i="24" s="1"/>
  <c r="A1295" i="24"/>
  <c r="E1294" i="24"/>
  <c r="G1294" i="24"/>
  <c r="D1294" i="24"/>
  <c r="C1294" i="24"/>
  <c r="B1294" i="24"/>
  <c r="H1294" i="24" s="1"/>
  <c r="A1294" i="24"/>
  <c r="E1293" i="24"/>
  <c r="G1293" i="24" s="1"/>
  <c r="D1293" i="24"/>
  <c r="C1293" i="24"/>
  <c r="B1293" i="24"/>
  <c r="H1293" i="24" s="1"/>
  <c r="A1293" i="24"/>
  <c r="E1292" i="24"/>
  <c r="G1292" i="24"/>
  <c r="D1292" i="24"/>
  <c r="C1292" i="24"/>
  <c r="B1292" i="24"/>
  <c r="H1292" i="24" s="1"/>
  <c r="A1292" i="24"/>
  <c r="E1291" i="24"/>
  <c r="G1291" i="24" s="1"/>
  <c r="D1291" i="24"/>
  <c r="C1291" i="24"/>
  <c r="B1291" i="24"/>
  <c r="H1291" i="24" s="1"/>
  <c r="A1291" i="24"/>
  <c r="E1290" i="24"/>
  <c r="G1290" i="24"/>
  <c r="D1290" i="24"/>
  <c r="C1290" i="24"/>
  <c r="B1290" i="24"/>
  <c r="H1290" i="24" s="1"/>
  <c r="A1290" i="24"/>
  <c r="E1289" i="24"/>
  <c r="G1289" i="24" s="1"/>
  <c r="D1289" i="24"/>
  <c r="C1289" i="24"/>
  <c r="B1289" i="24"/>
  <c r="H1289" i="24" s="1"/>
  <c r="A1289" i="24"/>
  <c r="E1288" i="24"/>
  <c r="G1288" i="24"/>
  <c r="D1288" i="24"/>
  <c r="C1288" i="24"/>
  <c r="B1288" i="24"/>
  <c r="H1288" i="24" s="1"/>
  <c r="A1288" i="24"/>
  <c r="E1287" i="24"/>
  <c r="G1287" i="24" s="1"/>
  <c r="D1287" i="24"/>
  <c r="C1287" i="24"/>
  <c r="B1287" i="24"/>
  <c r="H1287" i="24" s="1"/>
  <c r="A1287" i="24"/>
  <c r="E1286" i="24"/>
  <c r="G1286" i="24"/>
  <c r="D1286" i="24"/>
  <c r="C1286" i="24"/>
  <c r="B1286" i="24"/>
  <c r="H1286" i="24" s="1"/>
  <c r="A1286" i="24"/>
  <c r="E1285" i="24"/>
  <c r="G1285" i="24" s="1"/>
  <c r="D1285" i="24"/>
  <c r="C1285" i="24"/>
  <c r="B1285" i="24"/>
  <c r="H1285" i="24" s="1"/>
  <c r="A1285" i="24"/>
  <c r="E1284" i="24"/>
  <c r="G1284" i="24"/>
  <c r="D1284" i="24"/>
  <c r="C1284" i="24"/>
  <c r="B1284" i="24"/>
  <c r="H1284" i="24" s="1"/>
  <c r="A1284" i="24"/>
  <c r="E1283" i="24"/>
  <c r="G1283" i="24" s="1"/>
  <c r="D1283" i="24"/>
  <c r="C1283" i="24"/>
  <c r="B1283" i="24"/>
  <c r="H1283" i="24" s="1"/>
  <c r="A1283" i="24"/>
  <c r="E1282" i="24"/>
  <c r="G1282" i="24"/>
  <c r="D1282" i="24"/>
  <c r="C1282" i="24"/>
  <c r="B1282" i="24"/>
  <c r="H1282" i="24" s="1"/>
  <c r="H1281" i="24" s="1"/>
  <c r="A1282" i="24"/>
  <c r="E1277" i="24"/>
  <c r="G1277" i="24" s="1"/>
  <c r="D1277" i="24"/>
  <c r="C1277" i="24"/>
  <c r="B1277" i="24"/>
  <c r="H1277" i="24" s="1"/>
  <c r="A1277" i="24"/>
  <c r="E1276" i="24"/>
  <c r="G1276" i="24" s="1"/>
  <c r="D1276" i="24"/>
  <c r="C1276" i="24"/>
  <c r="B1276" i="24"/>
  <c r="H1276" i="24" s="1"/>
  <c r="A1276" i="24"/>
  <c r="E1275" i="24"/>
  <c r="G1275" i="24" s="1"/>
  <c r="D1275" i="24"/>
  <c r="C1275" i="24"/>
  <c r="B1275" i="24"/>
  <c r="H1275" i="24" s="1"/>
  <c r="A1275" i="24"/>
  <c r="E1274" i="24"/>
  <c r="G1274" i="24" s="1"/>
  <c r="D1274" i="24"/>
  <c r="C1274" i="24"/>
  <c r="B1274" i="24"/>
  <c r="H1274" i="24" s="1"/>
  <c r="A1274" i="24"/>
  <c r="E1273" i="24"/>
  <c r="G1273" i="24" s="1"/>
  <c r="D1273" i="24"/>
  <c r="C1273" i="24"/>
  <c r="B1273" i="24"/>
  <c r="H1273" i="24" s="1"/>
  <c r="A1273" i="24"/>
  <c r="E1272" i="24"/>
  <c r="G1272" i="24" s="1"/>
  <c r="D1272" i="24"/>
  <c r="C1272" i="24"/>
  <c r="B1272" i="24"/>
  <c r="H1272" i="24" s="1"/>
  <c r="A1272" i="24"/>
  <c r="E1271" i="24"/>
  <c r="G1271" i="24" s="1"/>
  <c r="D1271" i="24"/>
  <c r="C1271" i="24"/>
  <c r="B1271" i="24"/>
  <c r="H1271" i="24" s="1"/>
  <c r="A1271" i="24"/>
  <c r="E1270" i="24"/>
  <c r="G1270" i="24" s="1"/>
  <c r="D1270" i="24"/>
  <c r="C1270" i="24"/>
  <c r="B1270" i="24"/>
  <c r="H1270" i="24" s="1"/>
  <c r="A1270" i="24"/>
  <c r="E1269" i="24"/>
  <c r="G1269" i="24" s="1"/>
  <c r="D1269" i="24"/>
  <c r="C1269" i="24"/>
  <c r="B1269" i="24"/>
  <c r="H1269" i="24" s="1"/>
  <c r="A1269" i="24"/>
  <c r="E1268" i="24"/>
  <c r="G1268" i="24" s="1"/>
  <c r="D1268" i="24"/>
  <c r="C1268" i="24"/>
  <c r="B1268" i="24"/>
  <c r="H1268" i="24" s="1"/>
  <c r="A1268" i="24"/>
  <c r="E1267" i="24"/>
  <c r="G1267" i="24" s="1"/>
  <c r="D1267" i="24"/>
  <c r="C1267" i="24"/>
  <c r="B1267" i="24"/>
  <c r="H1267" i="24" s="1"/>
  <c r="A1267" i="24"/>
  <c r="E1266" i="24"/>
  <c r="G1266" i="24" s="1"/>
  <c r="D1266" i="24"/>
  <c r="C1266" i="24"/>
  <c r="B1266" i="24"/>
  <c r="H1266" i="24" s="1"/>
  <c r="A1266" i="24"/>
  <c r="E1265" i="24"/>
  <c r="G1265" i="24" s="1"/>
  <c r="D1265" i="24"/>
  <c r="C1265" i="24"/>
  <c r="B1265" i="24"/>
  <c r="H1265" i="24" s="1"/>
  <c r="A1265" i="24"/>
  <c r="E1264" i="24"/>
  <c r="G1264" i="24" s="1"/>
  <c r="D1264" i="24"/>
  <c r="C1264" i="24"/>
  <c r="B1264" i="24"/>
  <c r="H1264" i="24" s="1"/>
  <c r="A1264" i="24"/>
  <c r="E1263" i="24"/>
  <c r="G1263" i="24" s="1"/>
  <c r="D1263" i="24"/>
  <c r="C1263" i="24"/>
  <c r="B1263" i="24"/>
  <c r="H1263" i="24" s="1"/>
  <c r="H1262" i="24" s="1"/>
  <c r="H1278" i="24" s="1"/>
  <c r="A1263" i="24"/>
  <c r="A1262" i="24"/>
  <c r="E1260" i="24"/>
  <c r="G1260" i="24" s="1"/>
  <c r="D1260" i="24"/>
  <c r="C1260" i="24"/>
  <c r="B1260" i="24"/>
  <c r="H1260" i="24" s="1"/>
  <c r="A1260" i="24"/>
  <c r="E1259" i="24"/>
  <c r="G1259" i="24" s="1"/>
  <c r="D1259" i="24"/>
  <c r="C1259" i="24"/>
  <c r="B1259" i="24"/>
  <c r="H1259" i="24" s="1"/>
  <c r="A1259" i="24"/>
  <c r="E1258" i="24"/>
  <c r="G1258" i="24" s="1"/>
  <c r="D1258" i="24"/>
  <c r="C1258" i="24"/>
  <c r="B1258" i="24"/>
  <c r="H1258" i="24" s="1"/>
  <c r="A1258" i="24"/>
  <c r="E1257" i="24"/>
  <c r="G1257" i="24" s="1"/>
  <c r="D1257" i="24"/>
  <c r="C1257" i="24"/>
  <c r="B1257" i="24"/>
  <c r="H1257" i="24" s="1"/>
  <c r="A1257" i="24"/>
  <c r="E1256" i="24"/>
  <c r="G1256" i="24" s="1"/>
  <c r="D1256" i="24"/>
  <c r="C1256" i="24"/>
  <c r="B1256" i="24"/>
  <c r="H1256" i="24" s="1"/>
  <c r="A1256" i="24"/>
  <c r="E1255" i="24"/>
  <c r="G1255" i="24" s="1"/>
  <c r="D1255" i="24"/>
  <c r="C1255" i="24"/>
  <c r="B1255" i="24"/>
  <c r="H1255" i="24" s="1"/>
  <c r="A1255" i="24"/>
  <c r="E1254" i="24"/>
  <c r="G1254" i="24" s="1"/>
  <c r="D1254" i="24"/>
  <c r="C1254" i="24"/>
  <c r="B1254" i="24"/>
  <c r="H1254" i="24" s="1"/>
  <c r="A1254" i="24"/>
  <c r="E1253" i="24"/>
  <c r="G1253" i="24" s="1"/>
  <c r="D1253" i="24"/>
  <c r="C1253" i="24"/>
  <c r="B1253" i="24"/>
  <c r="H1253" i="24" s="1"/>
  <c r="A1253" i="24"/>
  <c r="E1252" i="24"/>
  <c r="G1252" i="24" s="1"/>
  <c r="D1252" i="24"/>
  <c r="C1252" i="24"/>
  <c r="B1252" i="24"/>
  <c r="H1252" i="24" s="1"/>
  <c r="A1252" i="24"/>
  <c r="E1251" i="24"/>
  <c r="G1251" i="24" s="1"/>
  <c r="D1251" i="24"/>
  <c r="C1251" i="24"/>
  <c r="B1251" i="24"/>
  <c r="H1251" i="24" s="1"/>
  <c r="A1251" i="24"/>
  <c r="E1250" i="24"/>
  <c r="G1250" i="24" s="1"/>
  <c r="D1250" i="24"/>
  <c r="C1250" i="24"/>
  <c r="B1250" i="24"/>
  <c r="H1250" i="24" s="1"/>
  <c r="A1250" i="24"/>
  <c r="E1249" i="24"/>
  <c r="G1249" i="24" s="1"/>
  <c r="D1249" i="24"/>
  <c r="C1249" i="24"/>
  <c r="B1249" i="24"/>
  <c r="H1249" i="24" s="1"/>
  <c r="A1249" i="24"/>
  <c r="E1248" i="24"/>
  <c r="G1248" i="24" s="1"/>
  <c r="D1248" i="24"/>
  <c r="C1248" i="24"/>
  <c r="B1248" i="24"/>
  <c r="H1248" i="24" s="1"/>
  <c r="A1248" i="24"/>
  <c r="E1247" i="24"/>
  <c r="G1247" i="24" s="1"/>
  <c r="D1247" i="24"/>
  <c r="C1247" i="24"/>
  <c r="B1247" i="24"/>
  <c r="H1247" i="24" s="1"/>
  <c r="A1247" i="24"/>
  <c r="E1246" i="24"/>
  <c r="G1246" i="24" s="1"/>
  <c r="D1246" i="24"/>
  <c r="C1246" i="24"/>
  <c r="B1246" i="24"/>
  <c r="H1246" i="24" s="1"/>
  <c r="H1245" i="24" s="1"/>
  <c r="H1261" i="24" s="1"/>
  <c r="A1246" i="24"/>
  <c r="A1245" i="24"/>
  <c r="E1243" i="24"/>
  <c r="G1243" i="24" s="1"/>
  <c r="D1243" i="24"/>
  <c r="C1243" i="24"/>
  <c r="B1243" i="24"/>
  <c r="H1243" i="24" s="1"/>
  <c r="A1243" i="24"/>
  <c r="E1242" i="24"/>
  <c r="G1242" i="24" s="1"/>
  <c r="D1242" i="24"/>
  <c r="C1242" i="24"/>
  <c r="B1242" i="24"/>
  <c r="H1242" i="24" s="1"/>
  <c r="A1242" i="24"/>
  <c r="E1241" i="24"/>
  <c r="G1241" i="24" s="1"/>
  <c r="D1241" i="24"/>
  <c r="C1241" i="24"/>
  <c r="B1241" i="24"/>
  <c r="H1241" i="24" s="1"/>
  <c r="A1241" i="24"/>
  <c r="E1240" i="24"/>
  <c r="G1240" i="24" s="1"/>
  <c r="D1240" i="24"/>
  <c r="C1240" i="24"/>
  <c r="B1240" i="24"/>
  <c r="H1240" i="24" s="1"/>
  <c r="A1240" i="24"/>
  <c r="E1239" i="24"/>
  <c r="G1239" i="24" s="1"/>
  <c r="D1239" i="24"/>
  <c r="C1239" i="24"/>
  <c r="B1239" i="24"/>
  <c r="H1239" i="24" s="1"/>
  <c r="A1239" i="24"/>
  <c r="E1238" i="24"/>
  <c r="G1238" i="24" s="1"/>
  <c r="D1238" i="24"/>
  <c r="C1238" i="24"/>
  <c r="B1238" i="24"/>
  <c r="H1238" i="24" s="1"/>
  <c r="A1238" i="24"/>
  <c r="E1237" i="24"/>
  <c r="G1237" i="24" s="1"/>
  <c r="D1237" i="24"/>
  <c r="C1237" i="24"/>
  <c r="B1237" i="24"/>
  <c r="H1237" i="24" s="1"/>
  <c r="A1237" i="24"/>
  <c r="E1236" i="24"/>
  <c r="G1236" i="24" s="1"/>
  <c r="D1236" i="24"/>
  <c r="C1236" i="24"/>
  <c r="B1236" i="24"/>
  <c r="H1236" i="24" s="1"/>
  <c r="A1236" i="24"/>
  <c r="E1235" i="24"/>
  <c r="G1235" i="24" s="1"/>
  <c r="D1235" i="24"/>
  <c r="C1235" i="24"/>
  <c r="B1235" i="24"/>
  <c r="H1235" i="24" s="1"/>
  <c r="A1235" i="24"/>
  <c r="E1234" i="24"/>
  <c r="G1234" i="24" s="1"/>
  <c r="D1234" i="24"/>
  <c r="C1234" i="24"/>
  <c r="B1234" i="24"/>
  <c r="H1234" i="24" s="1"/>
  <c r="A1234" i="24"/>
  <c r="E1233" i="24"/>
  <c r="G1233" i="24" s="1"/>
  <c r="D1233" i="24"/>
  <c r="C1233" i="24"/>
  <c r="B1233" i="24"/>
  <c r="H1233" i="24" s="1"/>
  <c r="A1233" i="24"/>
  <c r="E1232" i="24"/>
  <c r="G1232" i="24" s="1"/>
  <c r="D1232" i="24"/>
  <c r="C1232" i="24"/>
  <c r="B1232" i="24"/>
  <c r="H1232" i="24" s="1"/>
  <c r="A1232" i="24"/>
  <c r="E1231" i="24"/>
  <c r="G1231" i="24" s="1"/>
  <c r="D1231" i="24"/>
  <c r="C1231" i="24"/>
  <c r="B1231" i="24"/>
  <c r="H1231" i="24" s="1"/>
  <c r="A1231" i="24"/>
  <c r="E1230" i="24"/>
  <c r="G1230" i="24" s="1"/>
  <c r="D1230" i="24"/>
  <c r="C1230" i="24"/>
  <c r="B1230" i="24"/>
  <c r="H1230" i="24" s="1"/>
  <c r="A1230" i="24"/>
  <c r="E1229" i="24"/>
  <c r="G1229" i="24" s="1"/>
  <c r="D1229" i="24"/>
  <c r="C1229" i="24"/>
  <c r="B1229" i="24"/>
  <c r="H1229" i="24" s="1"/>
  <c r="H1228" i="24" s="1"/>
  <c r="H1227" i="24" s="1"/>
  <c r="H1279" i="24" s="1"/>
  <c r="A1229" i="24"/>
  <c r="E1224" i="24"/>
  <c r="G1224" i="24" s="1"/>
  <c r="D1224" i="24"/>
  <c r="C1224" i="24"/>
  <c r="B1224" i="24"/>
  <c r="H1224" i="24" s="1"/>
  <c r="A1224" i="24"/>
  <c r="E1223" i="24"/>
  <c r="G1223" i="24" s="1"/>
  <c r="D1223" i="24"/>
  <c r="C1223" i="24"/>
  <c r="B1223" i="24"/>
  <c r="H1223" i="24" s="1"/>
  <c r="A1223" i="24"/>
  <c r="E1222" i="24"/>
  <c r="G1222" i="24" s="1"/>
  <c r="D1222" i="24"/>
  <c r="C1222" i="24"/>
  <c r="B1222" i="24"/>
  <c r="H1222" i="24" s="1"/>
  <c r="A1222" i="24"/>
  <c r="E1221" i="24"/>
  <c r="G1221" i="24" s="1"/>
  <c r="D1221" i="24"/>
  <c r="C1221" i="24"/>
  <c r="B1221" i="24"/>
  <c r="H1221" i="24" s="1"/>
  <c r="A1221" i="24"/>
  <c r="E1220" i="24"/>
  <c r="G1220" i="24" s="1"/>
  <c r="D1220" i="24"/>
  <c r="C1220" i="24"/>
  <c r="B1220" i="24"/>
  <c r="H1220" i="24" s="1"/>
  <c r="A1220" i="24"/>
  <c r="E1219" i="24"/>
  <c r="G1219" i="24" s="1"/>
  <c r="D1219" i="24"/>
  <c r="C1219" i="24"/>
  <c r="B1219" i="24"/>
  <c r="H1219" i="24" s="1"/>
  <c r="A1219" i="24"/>
  <c r="E1218" i="24"/>
  <c r="G1218" i="24" s="1"/>
  <c r="D1218" i="24"/>
  <c r="C1218" i="24"/>
  <c r="B1218" i="24"/>
  <c r="H1218" i="24" s="1"/>
  <c r="A1218" i="24"/>
  <c r="E1217" i="24"/>
  <c r="G1217" i="24" s="1"/>
  <c r="D1217" i="24"/>
  <c r="C1217" i="24"/>
  <c r="B1217" i="24"/>
  <c r="H1217" i="24" s="1"/>
  <c r="A1217" i="24"/>
  <c r="E1216" i="24"/>
  <c r="G1216" i="24" s="1"/>
  <c r="D1216" i="24"/>
  <c r="C1216" i="24"/>
  <c r="B1216" i="24"/>
  <c r="H1216" i="24" s="1"/>
  <c r="A1216" i="24"/>
  <c r="E1215" i="24"/>
  <c r="G1215" i="24" s="1"/>
  <c r="D1215" i="24"/>
  <c r="C1215" i="24"/>
  <c r="B1215" i="24"/>
  <c r="H1215" i="24" s="1"/>
  <c r="A1215" i="24"/>
  <c r="E1214" i="24"/>
  <c r="G1214" i="24" s="1"/>
  <c r="D1214" i="24"/>
  <c r="C1214" i="24"/>
  <c r="B1214" i="24"/>
  <c r="H1214" i="24" s="1"/>
  <c r="A1214" i="24"/>
  <c r="E1213" i="24"/>
  <c r="G1213" i="24" s="1"/>
  <c r="D1213" i="24"/>
  <c r="C1213" i="24"/>
  <c r="B1213" i="24"/>
  <c r="H1213" i="24" s="1"/>
  <c r="A1213" i="24"/>
  <c r="E1212" i="24"/>
  <c r="G1212" i="24" s="1"/>
  <c r="D1212" i="24"/>
  <c r="C1212" i="24"/>
  <c r="B1212" i="24"/>
  <c r="H1212" i="24" s="1"/>
  <c r="A1212" i="24"/>
  <c r="E1211" i="24"/>
  <c r="G1211" i="24" s="1"/>
  <c r="D1211" i="24"/>
  <c r="C1211" i="24"/>
  <c r="B1211" i="24"/>
  <c r="H1211" i="24" s="1"/>
  <c r="A1211" i="24"/>
  <c r="E1210" i="24"/>
  <c r="G1210" i="24" s="1"/>
  <c r="D1210" i="24"/>
  <c r="C1210" i="24"/>
  <c r="B1210" i="24"/>
  <c r="H1210" i="24" s="1"/>
  <c r="H1209" i="24" s="1"/>
  <c r="H1225" i="24" s="1"/>
  <c r="A1210" i="24"/>
  <c r="A1209" i="24"/>
  <c r="E1207" i="24"/>
  <c r="G1207" i="24" s="1"/>
  <c r="D1207" i="24"/>
  <c r="C1207" i="24"/>
  <c r="B1207" i="24"/>
  <c r="H1207" i="24" s="1"/>
  <c r="A1207" i="24"/>
  <c r="E1206" i="24"/>
  <c r="G1206" i="24" s="1"/>
  <c r="D1206" i="24"/>
  <c r="C1206" i="24"/>
  <c r="B1206" i="24"/>
  <c r="H1206" i="24" s="1"/>
  <c r="A1206" i="24"/>
  <c r="E1205" i="24"/>
  <c r="G1205" i="24" s="1"/>
  <c r="D1205" i="24"/>
  <c r="C1205" i="24"/>
  <c r="B1205" i="24"/>
  <c r="H1205" i="24" s="1"/>
  <c r="A1205" i="24"/>
  <c r="E1204" i="24"/>
  <c r="G1204" i="24" s="1"/>
  <c r="D1204" i="24"/>
  <c r="C1204" i="24"/>
  <c r="B1204" i="24"/>
  <c r="H1204" i="24" s="1"/>
  <c r="A1204" i="24"/>
  <c r="E1203" i="24"/>
  <c r="G1203" i="24" s="1"/>
  <c r="D1203" i="24"/>
  <c r="C1203" i="24"/>
  <c r="B1203" i="24"/>
  <c r="H1203" i="24" s="1"/>
  <c r="A1203" i="24"/>
  <c r="E1202" i="24"/>
  <c r="G1202" i="24" s="1"/>
  <c r="D1202" i="24"/>
  <c r="C1202" i="24"/>
  <c r="B1202" i="24"/>
  <c r="H1202" i="24" s="1"/>
  <c r="A1202" i="24"/>
  <c r="E1201" i="24"/>
  <c r="G1201" i="24" s="1"/>
  <c r="D1201" i="24"/>
  <c r="C1201" i="24"/>
  <c r="B1201" i="24"/>
  <c r="H1201" i="24" s="1"/>
  <c r="A1201" i="24"/>
  <c r="E1200" i="24"/>
  <c r="G1200" i="24" s="1"/>
  <c r="D1200" i="24"/>
  <c r="C1200" i="24"/>
  <c r="B1200" i="24"/>
  <c r="H1200" i="24" s="1"/>
  <c r="A1200" i="24"/>
  <c r="E1199" i="24"/>
  <c r="G1199" i="24" s="1"/>
  <c r="D1199" i="24"/>
  <c r="C1199" i="24"/>
  <c r="B1199" i="24"/>
  <c r="H1199" i="24" s="1"/>
  <c r="A1199" i="24"/>
  <c r="E1198" i="24"/>
  <c r="G1198" i="24" s="1"/>
  <c r="D1198" i="24"/>
  <c r="C1198" i="24"/>
  <c r="B1198" i="24"/>
  <c r="H1198" i="24" s="1"/>
  <c r="A1198" i="24"/>
  <c r="E1197" i="24"/>
  <c r="G1197" i="24" s="1"/>
  <c r="D1197" i="24"/>
  <c r="C1197" i="24"/>
  <c r="B1197" i="24"/>
  <c r="H1197" i="24" s="1"/>
  <c r="A1197" i="24"/>
  <c r="E1196" i="24"/>
  <c r="G1196" i="24" s="1"/>
  <c r="D1196" i="24"/>
  <c r="C1196" i="24"/>
  <c r="B1196" i="24"/>
  <c r="H1196" i="24" s="1"/>
  <c r="A1196" i="24"/>
  <c r="E1195" i="24"/>
  <c r="G1195" i="24" s="1"/>
  <c r="D1195" i="24"/>
  <c r="C1195" i="24"/>
  <c r="B1195" i="24"/>
  <c r="H1195" i="24" s="1"/>
  <c r="A1195" i="24"/>
  <c r="E1194" i="24"/>
  <c r="G1194" i="24" s="1"/>
  <c r="D1194" i="24"/>
  <c r="C1194" i="24"/>
  <c r="B1194" i="24"/>
  <c r="H1194" i="24" s="1"/>
  <c r="A1194" i="24"/>
  <c r="E1193" i="24"/>
  <c r="G1193" i="24" s="1"/>
  <c r="D1193" i="24"/>
  <c r="C1193" i="24"/>
  <c r="B1193" i="24"/>
  <c r="H1193" i="24" s="1"/>
  <c r="H1192" i="24" s="1"/>
  <c r="H1208" i="24" s="1"/>
  <c r="A1193" i="24"/>
  <c r="A1192" i="24"/>
  <c r="E1190" i="24"/>
  <c r="G1190" i="24" s="1"/>
  <c r="D1190" i="24"/>
  <c r="C1190" i="24"/>
  <c r="B1190" i="24"/>
  <c r="H1190" i="24" s="1"/>
  <c r="A1190" i="24"/>
  <c r="E1189" i="24"/>
  <c r="G1189" i="24" s="1"/>
  <c r="D1189" i="24"/>
  <c r="C1189" i="24"/>
  <c r="B1189" i="24"/>
  <c r="H1189" i="24" s="1"/>
  <c r="A1189" i="24"/>
  <c r="E1188" i="24"/>
  <c r="G1188" i="24" s="1"/>
  <c r="D1188" i="24"/>
  <c r="C1188" i="24"/>
  <c r="B1188" i="24"/>
  <c r="H1188" i="24" s="1"/>
  <c r="A1188" i="24"/>
  <c r="E1187" i="24"/>
  <c r="G1187" i="24" s="1"/>
  <c r="D1187" i="24"/>
  <c r="C1187" i="24"/>
  <c r="B1187" i="24"/>
  <c r="H1187" i="24" s="1"/>
  <c r="A1187" i="24"/>
  <c r="E1186" i="24"/>
  <c r="G1186" i="24" s="1"/>
  <c r="D1186" i="24"/>
  <c r="C1186" i="24"/>
  <c r="B1186" i="24"/>
  <c r="H1186" i="24" s="1"/>
  <c r="A1186" i="24"/>
  <c r="E1185" i="24"/>
  <c r="G1185" i="24" s="1"/>
  <c r="D1185" i="24"/>
  <c r="C1185" i="24"/>
  <c r="B1185" i="24"/>
  <c r="H1185" i="24" s="1"/>
  <c r="A1185" i="24"/>
  <c r="E1184" i="24"/>
  <c r="G1184" i="24" s="1"/>
  <c r="D1184" i="24"/>
  <c r="C1184" i="24"/>
  <c r="B1184" i="24"/>
  <c r="H1184" i="24" s="1"/>
  <c r="A1184" i="24"/>
  <c r="E1183" i="24"/>
  <c r="G1183" i="24" s="1"/>
  <c r="D1183" i="24"/>
  <c r="C1183" i="24"/>
  <c r="B1183" i="24"/>
  <c r="H1183" i="24" s="1"/>
  <c r="A1183" i="24"/>
  <c r="E1182" i="24"/>
  <c r="G1182" i="24" s="1"/>
  <c r="D1182" i="24"/>
  <c r="C1182" i="24"/>
  <c r="B1182" i="24"/>
  <c r="H1182" i="24" s="1"/>
  <c r="A1182" i="24"/>
  <c r="E1181" i="24"/>
  <c r="G1181" i="24" s="1"/>
  <c r="D1181" i="24"/>
  <c r="C1181" i="24"/>
  <c r="B1181" i="24"/>
  <c r="H1181" i="24" s="1"/>
  <c r="A1181" i="24"/>
  <c r="E1180" i="24"/>
  <c r="G1180" i="24" s="1"/>
  <c r="D1180" i="24"/>
  <c r="C1180" i="24"/>
  <c r="B1180" i="24"/>
  <c r="H1180" i="24" s="1"/>
  <c r="A1180" i="24"/>
  <c r="E1179" i="24"/>
  <c r="G1179" i="24" s="1"/>
  <c r="D1179" i="24"/>
  <c r="C1179" i="24"/>
  <c r="B1179" i="24"/>
  <c r="H1179" i="24" s="1"/>
  <c r="A1179" i="24"/>
  <c r="E1178" i="24"/>
  <c r="G1178" i="24" s="1"/>
  <c r="D1178" i="24"/>
  <c r="C1178" i="24"/>
  <c r="B1178" i="24"/>
  <c r="H1178" i="24" s="1"/>
  <c r="A1178" i="24"/>
  <c r="E1177" i="24"/>
  <c r="G1177" i="24" s="1"/>
  <c r="D1177" i="24"/>
  <c r="C1177" i="24"/>
  <c r="B1177" i="24"/>
  <c r="H1177" i="24" s="1"/>
  <c r="A1177" i="24"/>
  <c r="E1176" i="24"/>
  <c r="G1176" i="24" s="1"/>
  <c r="D1176" i="24"/>
  <c r="C1176" i="24"/>
  <c r="B1176" i="24"/>
  <c r="H1176" i="24" s="1"/>
  <c r="H1175" i="24" s="1"/>
  <c r="H1174" i="24" s="1"/>
  <c r="H1226" i="24" s="1"/>
  <c r="A1176" i="24"/>
  <c r="E1171" i="24"/>
  <c r="G1171" i="24" s="1"/>
  <c r="D1171" i="24"/>
  <c r="C1171" i="24"/>
  <c r="B1171" i="24"/>
  <c r="H1171" i="24" s="1"/>
  <c r="A1171" i="24"/>
  <c r="E1170" i="24"/>
  <c r="G1170" i="24" s="1"/>
  <c r="D1170" i="24"/>
  <c r="C1170" i="24"/>
  <c r="B1170" i="24"/>
  <c r="H1170" i="24" s="1"/>
  <c r="A1170" i="24"/>
  <c r="E1169" i="24"/>
  <c r="G1169" i="24" s="1"/>
  <c r="D1169" i="24"/>
  <c r="C1169" i="24"/>
  <c r="B1169" i="24"/>
  <c r="H1169" i="24" s="1"/>
  <c r="A1169" i="24"/>
  <c r="E1168" i="24"/>
  <c r="G1168" i="24" s="1"/>
  <c r="D1168" i="24"/>
  <c r="C1168" i="24"/>
  <c r="B1168" i="24"/>
  <c r="H1168" i="24" s="1"/>
  <c r="A1168" i="24"/>
  <c r="E1167" i="24"/>
  <c r="G1167" i="24" s="1"/>
  <c r="D1167" i="24"/>
  <c r="C1167" i="24"/>
  <c r="B1167" i="24"/>
  <c r="H1167" i="24" s="1"/>
  <c r="A1167" i="24"/>
  <c r="E1166" i="24"/>
  <c r="G1166" i="24" s="1"/>
  <c r="D1166" i="24"/>
  <c r="C1166" i="24"/>
  <c r="B1166" i="24"/>
  <c r="H1166" i="24" s="1"/>
  <c r="A1166" i="24"/>
  <c r="E1165" i="24"/>
  <c r="G1165" i="24" s="1"/>
  <c r="D1165" i="24"/>
  <c r="C1165" i="24"/>
  <c r="B1165" i="24"/>
  <c r="H1165" i="24" s="1"/>
  <c r="A1165" i="24"/>
  <c r="E1164" i="24"/>
  <c r="G1164" i="24" s="1"/>
  <c r="D1164" i="24"/>
  <c r="C1164" i="24"/>
  <c r="B1164" i="24"/>
  <c r="H1164" i="24" s="1"/>
  <c r="A1164" i="24"/>
  <c r="E1163" i="24"/>
  <c r="G1163" i="24" s="1"/>
  <c r="D1163" i="24"/>
  <c r="C1163" i="24"/>
  <c r="B1163" i="24"/>
  <c r="H1163" i="24" s="1"/>
  <c r="A1163" i="24"/>
  <c r="E1162" i="24"/>
  <c r="G1162" i="24" s="1"/>
  <c r="D1162" i="24"/>
  <c r="C1162" i="24"/>
  <c r="B1162" i="24"/>
  <c r="H1162" i="24" s="1"/>
  <c r="A1162" i="24"/>
  <c r="E1161" i="24"/>
  <c r="G1161" i="24" s="1"/>
  <c r="D1161" i="24"/>
  <c r="C1161" i="24"/>
  <c r="B1161" i="24"/>
  <c r="H1161" i="24" s="1"/>
  <c r="A1161" i="24"/>
  <c r="E1160" i="24"/>
  <c r="G1160" i="24" s="1"/>
  <c r="D1160" i="24"/>
  <c r="C1160" i="24"/>
  <c r="B1160" i="24"/>
  <c r="H1160" i="24" s="1"/>
  <c r="A1160" i="24"/>
  <c r="E1159" i="24"/>
  <c r="G1159" i="24" s="1"/>
  <c r="D1159" i="24"/>
  <c r="C1159" i="24"/>
  <c r="B1159" i="24"/>
  <c r="H1159" i="24" s="1"/>
  <c r="A1159" i="24"/>
  <c r="E1158" i="24"/>
  <c r="G1158" i="24" s="1"/>
  <c r="D1158" i="24"/>
  <c r="C1158" i="24"/>
  <c r="B1158" i="24"/>
  <c r="H1158" i="24" s="1"/>
  <c r="A1158" i="24"/>
  <c r="E1157" i="24"/>
  <c r="G1157" i="24" s="1"/>
  <c r="D1157" i="24"/>
  <c r="C1157" i="24"/>
  <c r="B1157" i="24"/>
  <c r="H1157" i="24" s="1"/>
  <c r="H1156" i="24" s="1"/>
  <c r="H1172" i="24" s="1"/>
  <c r="A1157" i="24"/>
  <c r="A1156" i="24"/>
  <c r="E1154" i="24"/>
  <c r="G1154" i="24" s="1"/>
  <c r="D1154" i="24"/>
  <c r="C1154" i="24"/>
  <c r="B1154" i="24"/>
  <c r="H1154" i="24" s="1"/>
  <c r="A1154" i="24"/>
  <c r="E1153" i="24"/>
  <c r="G1153" i="24" s="1"/>
  <c r="D1153" i="24"/>
  <c r="C1153" i="24"/>
  <c r="B1153" i="24"/>
  <c r="H1153" i="24" s="1"/>
  <c r="A1153" i="24"/>
  <c r="E1152" i="24"/>
  <c r="G1152" i="24" s="1"/>
  <c r="D1152" i="24"/>
  <c r="C1152" i="24"/>
  <c r="B1152" i="24"/>
  <c r="H1152" i="24" s="1"/>
  <c r="A1152" i="24"/>
  <c r="E1151" i="24"/>
  <c r="G1151" i="24" s="1"/>
  <c r="D1151" i="24"/>
  <c r="C1151" i="24"/>
  <c r="B1151" i="24"/>
  <c r="H1151" i="24" s="1"/>
  <c r="A1151" i="24"/>
  <c r="E1150" i="24"/>
  <c r="G1150" i="24" s="1"/>
  <c r="D1150" i="24"/>
  <c r="C1150" i="24"/>
  <c r="B1150" i="24"/>
  <c r="H1150" i="24" s="1"/>
  <c r="A1150" i="24"/>
  <c r="E1149" i="24"/>
  <c r="G1149" i="24" s="1"/>
  <c r="D1149" i="24"/>
  <c r="C1149" i="24"/>
  <c r="B1149" i="24"/>
  <c r="H1149" i="24" s="1"/>
  <c r="A1149" i="24"/>
  <c r="E1148" i="24"/>
  <c r="G1148" i="24" s="1"/>
  <c r="D1148" i="24"/>
  <c r="C1148" i="24"/>
  <c r="B1148" i="24"/>
  <c r="H1148" i="24" s="1"/>
  <c r="A1148" i="24"/>
  <c r="E1147" i="24"/>
  <c r="G1147" i="24" s="1"/>
  <c r="D1147" i="24"/>
  <c r="C1147" i="24"/>
  <c r="B1147" i="24"/>
  <c r="H1147" i="24" s="1"/>
  <c r="A1147" i="24"/>
  <c r="E1146" i="24"/>
  <c r="G1146" i="24" s="1"/>
  <c r="D1146" i="24"/>
  <c r="C1146" i="24"/>
  <c r="B1146" i="24"/>
  <c r="H1146" i="24" s="1"/>
  <c r="A1146" i="24"/>
  <c r="E1145" i="24"/>
  <c r="G1145" i="24" s="1"/>
  <c r="D1145" i="24"/>
  <c r="C1145" i="24"/>
  <c r="B1145" i="24"/>
  <c r="H1145" i="24" s="1"/>
  <c r="A1145" i="24"/>
  <c r="E1144" i="24"/>
  <c r="G1144" i="24" s="1"/>
  <c r="D1144" i="24"/>
  <c r="C1144" i="24"/>
  <c r="B1144" i="24"/>
  <c r="H1144" i="24" s="1"/>
  <c r="A1144" i="24"/>
  <c r="E1143" i="24"/>
  <c r="G1143" i="24" s="1"/>
  <c r="D1143" i="24"/>
  <c r="C1143" i="24"/>
  <c r="B1143" i="24"/>
  <c r="H1143" i="24" s="1"/>
  <c r="A1143" i="24"/>
  <c r="E1142" i="24"/>
  <c r="G1142" i="24" s="1"/>
  <c r="D1142" i="24"/>
  <c r="C1142" i="24"/>
  <c r="B1142" i="24"/>
  <c r="H1142" i="24" s="1"/>
  <c r="A1142" i="24"/>
  <c r="E1141" i="24"/>
  <c r="G1141" i="24" s="1"/>
  <c r="D1141" i="24"/>
  <c r="C1141" i="24"/>
  <c r="B1141" i="24"/>
  <c r="H1141" i="24" s="1"/>
  <c r="A1141" i="24"/>
  <c r="E1140" i="24"/>
  <c r="G1140" i="24" s="1"/>
  <c r="D1140" i="24"/>
  <c r="C1140" i="24"/>
  <c r="B1140" i="24"/>
  <c r="H1140" i="24" s="1"/>
  <c r="H1139" i="24" s="1"/>
  <c r="H1155" i="24" s="1"/>
  <c r="A1140" i="24"/>
  <c r="A1139" i="24"/>
  <c r="E1137" i="24"/>
  <c r="G1137" i="24" s="1"/>
  <c r="D1137" i="24"/>
  <c r="C1137" i="24"/>
  <c r="B1137" i="24"/>
  <c r="H1137" i="24" s="1"/>
  <c r="A1137" i="24"/>
  <c r="E1136" i="24"/>
  <c r="G1136" i="24" s="1"/>
  <c r="D1136" i="24"/>
  <c r="C1136" i="24"/>
  <c r="B1136" i="24"/>
  <c r="H1136" i="24" s="1"/>
  <c r="A1136" i="24"/>
  <c r="E1135" i="24"/>
  <c r="G1135" i="24"/>
  <c r="D1135" i="24"/>
  <c r="C1135" i="24"/>
  <c r="B1135" i="24"/>
  <c r="H1135" i="24" s="1"/>
  <c r="A1135" i="24"/>
  <c r="E1134" i="24"/>
  <c r="G1134" i="24" s="1"/>
  <c r="D1134" i="24"/>
  <c r="C1134" i="24"/>
  <c r="B1134" i="24"/>
  <c r="H1134" i="24" s="1"/>
  <c r="A1134" i="24"/>
  <c r="E1133" i="24"/>
  <c r="G1133" i="24"/>
  <c r="D1133" i="24"/>
  <c r="C1133" i="24"/>
  <c r="B1133" i="24"/>
  <c r="H1133" i="24" s="1"/>
  <c r="A1133" i="24"/>
  <c r="E1132" i="24"/>
  <c r="G1132" i="24" s="1"/>
  <c r="D1132" i="24"/>
  <c r="C1132" i="24"/>
  <c r="B1132" i="24"/>
  <c r="H1132" i="24" s="1"/>
  <c r="A1132" i="24"/>
  <c r="E1131" i="24"/>
  <c r="G1131" i="24"/>
  <c r="D1131" i="24"/>
  <c r="C1131" i="24"/>
  <c r="B1131" i="24"/>
  <c r="H1131" i="24" s="1"/>
  <c r="A1131" i="24"/>
  <c r="E1130" i="24"/>
  <c r="G1130" i="24" s="1"/>
  <c r="D1130" i="24"/>
  <c r="C1130" i="24"/>
  <c r="B1130" i="24"/>
  <c r="H1130" i="24" s="1"/>
  <c r="A1130" i="24"/>
  <c r="E1129" i="24"/>
  <c r="G1129" i="24" s="1"/>
  <c r="D1129" i="24"/>
  <c r="C1129" i="24"/>
  <c r="B1129" i="24"/>
  <c r="H1129" i="24" s="1"/>
  <c r="A1129" i="24"/>
  <c r="E1128" i="24"/>
  <c r="G1128" i="24" s="1"/>
  <c r="D1128" i="24"/>
  <c r="C1128" i="24"/>
  <c r="B1128" i="24"/>
  <c r="H1128" i="24" s="1"/>
  <c r="A1128" i="24"/>
  <c r="E1127" i="24"/>
  <c r="G1127" i="24"/>
  <c r="D1127" i="24"/>
  <c r="C1127" i="24"/>
  <c r="B1127" i="24"/>
  <c r="H1127" i="24" s="1"/>
  <c r="A1127" i="24"/>
  <c r="E1126" i="24"/>
  <c r="G1126" i="24" s="1"/>
  <c r="D1126" i="24"/>
  <c r="C1126" i="24"/>
  <c r="B1126" i="24"/>
  <c r="H1126" i="24" s="1"/>
  <c r="A1126" i="24"/>
  <c r="E1125" i="24"/>
  <c r="G1125" i="24" s="1"/>
  <c r="D1125" i="24"/>
  <c r="C1125" i="24"/>
  <c r="B1125" i="24"/>
  <c r="H1125" i="24" s="1"/>
  <c r="A1125" i="24"/>
  <c r="E1124" i="24"/>
  <c r="G1124" i="24" s="1"/>
  <c r="D1124" i="24"/>
  <c r="C1124" i="24"/>
  <c r="B1124" i="24"/>
  <c r="H1124" i="24" s="1"/>
  <c r="A1124" i="24"/>
  <c r="E1123" i="24"/>
  <c r="G1123" i="24" s="1"/>
  <c r="D1123" i="24"/>
  <c r="C1123" i="24"/>
  <c r="B1123" i="24"/>
  <c r="H1123" i="24" s="1"/>
  <c r="H1122" i="24" s="1"/>
  <c r="H1138" i="24" s="1"/>
  <c r="A1123" i="24"/>
  <c r="E1118" i="24"/>
  <c r="G1118" i="24" s="1"/>
  <c r="D1118" i="24"/>
  <c r="C1118" i="24"/>
  <c r="B1118" i="24"/>
  <c r="H1118" i="24" s="1"/>
  <c r="A1118" i="24"/>
  <c r="E1117" i="24"/>
  <c r="G1117" i="24" s="1"/>
  <c r="D1117" i="24"/>
  <c r="C1117" i="24"/>
  <c r="B1117" i="24"/>
  <c r="H1117" i="24" s="1"/>
  <c r="A1117" i="24"/>
  <c r="E1116" i="24"/>
  <c r="G1116" i="24" s="1"/>
  <c r="D1116" i="24"/>
  <c r="C1116" i="24"/>
  <c r="B1116" i="24"/>
  <c r="H1116" i="24" s="1"/>
  <c r="A1116" i="24"/>
  <c r="E1115" i="24"/>
  <c r="G1115" i="24" s="1"/>
  <c r="D1115" i="24"/>
  <c r="C1115" i="24"/>
  <c r="B1115" i="24"/>
  <c r="H1115" i="24" s="1"/>
  <c r="A1115" i="24"/>
  <c r="E1114" i="24"/>
  <c r="G1114" i="24" s="1"/>
  <c r="D1114" i="24"/>
  <c r="C1114" i="24"/>
  <c r="B1114" i="24"/>
  <c r="H1114" i="24" s="1"/>
  <c r="A1114" i="24"/>
  <c r="E1113" i="24"/>
  <c r="G1113" i="24" s="1"/>
  <c r="D1113" i="24"/>
  <c r="C1113" i="24"/>
  <c r="B1113" i="24"/>
  <c r="H1113" i="24" s="1"/>
  <c r="A1113" i="24"/>
  <c r="E1112" i="24"/>
  <c r="G1112" i="24" s="1"/>
  <c r="D1112" i="24"/>
  <c r="C1112" i="24"/>
  <c r="B1112" i="24"/>
  <c r="H1112" i="24" s="1"/>
  <c r="A1112" i="24"/>
  <c r="E1111" i="24"/>
  <c r="G1111" i="24" s="1"/>
  <c r="D1111" i="24"/>
  <c r="C1111" i="24"/>
  <c r="B1111" i="24"/>
  <c r="H1111" i="24" s="1"/>
  <c r="A1111" i="24"/>
  <c r="E1110" i="24"/>
  <c r="G1110" i="24" s="1"/>
  <c r="D1110" i="24"/>
  <c r="C1110" i="24"/>
  <c r="B1110" i="24"/>
  <c r="H1110" i="24" s="1"/>
  <c r="A1110" i="24"/>
  <c r="E1109" i="24"/>
  <c r="G1109" i="24" s="1"/>
  <c r="D1109" i="24"/>
  <c r="C1109" i="24"/>
  <c r="B1109" i="24"/>
  <c r="H1109" i="24" s="1"/>
  <c r="A1109" i="24"/>
  <c r="E1108" i="24"/>
  <c r="G1108" i="24" s="1"/>
  <c r="D1108" i="24"/>
  <c r="C1108" i="24"/>
  <c r="B1108" i="24"/>
  <c r="H1108" i="24" s="1"/>
  <c r="A1108" i="24"/>
  <c r="E1107" i="24"/>
  <c r="G1107" i="24" s="1"/>
  <c r="D1107" i="24"/>
  <c r="C1107" i="24"/>
  <c r="B1107" i="24"/>
  <c r="H1107" i="24" s="1"/>
  <c r="A1107" i="24"/>
  <c r="E1106" i="24"/>
  <c r="G1106" i="24" s="1"/>
  <c r="D1106" i="24"/>
  <c r="C1106" i="24"/>
  <c r="B1106" i="24"/>
  <c r="H1106" i="24" s="1"/>
  <c r="A1106" i="24"/>
  <c r="E1105" i="24"/>
  <c r="G1105" i="24" s="1"/>
  <c r="D1105" i="24"/>
  <c r="C1105" i="24"/>
  <c r="B1105" i="24"/>
  <c r="H1105" i="24" s="1"/>
  <c r="A1105" i="24"/>
  <c r="E1104" i="24"/>
  <c r="G1104" i="24" s="1"/>
  <c r="D1104" i="24"/>
  <c r="C1104" i="24"/>
  <c r="B1104" i="24"/>
  <c r="H1104" i="24" s="1"/>
  <c r="H1103" i="24" s="1"/>
  <c r="H1119" i="24" s="1"/>
  <c r="A1104" i="24"/>
  <c r="A1103" i="24"/>
  <c r="E1101" i="24"/>
  <c r="G1101" i="24" s="1"/>
  <c r="D1101" i="24"/>
  <c r="C1101" i="24"/>
  <c r="B1101" i="24"/>
  <c r="H1101" i="24" s="1"/>
  <c r="A1101" i="24"/>
  <c r="E1100" i="24"/>
  <c r="G1100" i="24"/>
  <c r="D1100" i="24"/>
  <c r="C1100" i="24"/>
  <c r="B1100" i="24"/>
  <c r="H1100" i="24" s="1"/>
  <c r="A1100" i="24"/>
  <c r="E1099" i="24"/>
  <c r="G1099" i="24" s="1"/>
  <c r="D1099" i="24"/>
  <c r="C1099" i="24"/>
  <c r="B1099" i="24"/>
  <c r="H1099" i="24" s="1"/>
  <c r="A1099" i="24"/>
  <c r="E1098" i="24"/>
  <c r="G1098" i="24"/>
  <c r="D1098" i="24"/>
  <c r="C1098" i="24"/>
  <c r="B1098" i="24"/>
  <c r="H1098" i="24" s="1"/>
  <c r="A1098" i="24"/>
  <c r="E1097" i="24"/>
  <c r="G1097" i="24" s="1"/>
  <c r="D1097" i="24"/>
  <c r="C1097" i="24"/>
  <c r="B1097" i="24"/>
  <c r="H1097" i="24" s="1"/>
  <c r="A1097" i="24"/>
  <c r="E1096" i="24"/>
  <c r="G1096" i="24"/>
  <c r="D1096" i="24"/>
  <c r="C1096" i="24"/>
  <c r="B1096" i="24"/>
  <c r="H1096" i="24" s="1"/>
  <c r="A1096" i="24"/>
  <c r="E1095" i="24"/>
  <c r="G1095" i="24" s="1"/>
  <c r="D1095" i="24"/>
  <c r="C1095" i="24"/>
  <c r="B1095" i="24"/>
  <c r="H1095" i="24" s="1"/>
  <c r="A1095" i="24"/>
  <c r="E1094" i="24"/>
  <c r="G1094" i="24"/>
  <c r="D1094" i="24"/>
  <c r="C1094" i="24"/>
  <c r="B1094" i="24"/>
  <c r="H1094" i="24" s="1"/>
  <c r="A1094" i="24"/>
  <c r="E1093" i="24"/>
  <c r="G1093" i="24" s="1"/>
  <c r="D1093" i="24"/>
  <c r="C1093" i="24"/>
  <c r="B1093" i="24"/>
  <c r="H1093" i="24" s="1"/>
  <c r="A1093" i="24"/>
  <c r="E1092" i="24"/>
  <c r="G1092" i="24"/>
  <c r="D1092" i="24"/>
  <c r="C1092" i="24"/>
  <c r="B1092" i="24"/>
  <c r="H1092" i="24" s="1"/>
  <c r="A1092" i="24"/>
  <c r="E1091" i="24"/>
  <c r="G1091" i="24" s="1"/>
  <c r="D1091" i="24"/>
  <c r="C1091" i="24"/>
  <c r="B1091" i="24"/>
  <c r="H1091" i="24" s="1"/>
  <c r="A1091" i="24"/>
  <c r="E1090" i="24"/>
  <c r="G1090" i="24"/>
  <c r="D1090" i="24"/>
  <c r="C1090" i="24"/>
  <c r="B1090" i="24"/>
  <c r="H1090" i="24" s="1"/>
  <c r="A1090" i="24"/>
  <c r="E1089" i="24"/>
  <c r="G1089" i="24" s="1"/>
  <c r="D1089" i="24"/>
  <c r="C1089" i="24"/>
  <c r="B1089" i="24"/>
  <c r="H1089" i="24" s="1"/>
  <c r="A1089" i="24"/>
  <c r="E1088" i="24"/>
  <c r="G1088" i="24"/>
  <c r="D1088" i="24"/>
  <c r="C1088" i="24"/>
  <c r="B1088" i="24"/>
  <c r="H1088" i="24" s="1"/>
  <c r="A1088" i="24"/>
  <c r="E1087" i="24"/>
  <c r="G1087" i="24" s="1"/>
  <c r="D1087" i="24"/>
  <c r="C1087" i="24"/>
  <c r="B1087" i="24"/>
  <c r="H1087" i="24" s="1"/>
  <c r="H1086" i="24" s="1"/>
  <c r="H1102" i="24" s="1"/>
  <c r="A1087" i="24"/>
  <c r="A1086" i="24"/>
  <c r="E1084" i="24"/>
  <c r="G1084" i="24" s="1"/>
  <c r="D1084" i="24"/>
  <c r="C1084" i="24"/>
  <c r="B1084" i="24"/>
  <c r="H1084" i="24" s="1"/>
  <c r="A1084" i="24"/>
  <c r="E1083" i="24"/>
  <c r="G1083" i="24" s="1"/>
  <c r="D1083" i="24"/>
  <c r="C1083" i="24"/>
  <c r="B1083" i="24"/>
  <c r="H1083" i="24" s="1"/>
  <c r="A1083" i="24"/>
  <c r="E1082" i="24"/>
  <c r="G1082" i="24" s="1"/>
  <c r="D1082" i="24"/>
  <c r="C1082" i="24"/>
  <c r="B1082" i="24"/>
  <c r="H1082" i="24" s="1"/>
  <c r="A1082" i="24"/>
  <c r="E1081" i="24"/>
  <c r="G1081" i="24" s="1"/>
  <c r="D1081" i="24"/>
  <c r="C1081" i="24"/>
  <c r="B1081" i="24"/>
  <c r="H1081" i="24" s="1"/>
  <c r="A1081" i="24"/>
  <c r="E1080" i="24"/>
  <c r="G1080" i="24" s="1"/>
  <c r="D1080" i="24"/>
  <c r="C1080" i="24"/>
  <c r="B1080" i="24"/>
  <c r="H1080" i="24" s="1"/>
  <c r="A1080" i="24"/>
  <c r="E1079" i="24"/>
  <c r="G1079" i="24" s="1"/>
  <c r="D1079" i="24"/>
  <c r="C1079" i="24"/>
  <c r="B1079" i="24"/>
  <c r="H1079" i="24" s="1"/>
  <c r="A1079" i="24"/>
  <c r="E1078" i="24"/>
  <c r="G1078" i="24" s="1"/>
  <c r="D1078" i="24"/>
  <c r="C1078" i="24"/>
  <c r="B1078" i="24"/>
  <c r="H1078" i="24" s="1"/>
  <c r="A1078" i="24"/>
  <c r="E1077" i="24"/>
  <c r="G1077" i="24" s="1"/>
  <c r="D1077" i="24"/>
  <c r="C1077" i="24"/>
  <c r="B1077" i="24"/>
  <c r="H1077" i="24" s="1"/>
  <c r="A1077" i="24"/>
  <c r="E1076" i="24"/>
  <c r="G1076" i="24" s="1"/>
  <c r="D1076" i="24"/>
  <c r="C1076" i="24"/>
  <c r="B1076" i="24"/>
  <c r="H1076" i="24" s="1"/>
  <c r="A1076" i="24"/>
  <c r="E1075" i="24"/>
  <c r="G1075" i="24" s="1"/>
  <c r="D1075" i="24"/>
  <c r="C1075" i="24"/>
  <c r="B1075" i="24"/>
  <c r="H1075" i="24" s="1"/>
  <c r="A1075" i="24"/>
  <c r="E1074" i="24"/>
  <c r="G1074" i="24" s="1"/>
  <c r="D1074" i="24"/>
  <c r="C1074" i="24"/>
  <c r="B1074" i="24"/>
  <c r="H1074" i="24" s="1"/>
  <c r="A1074" i="24"/>
  <c r="E1073" i="24"/>
  <c r="G1073" i="24" s="1"/>
  <c r="D1073" i="24"/>
  <c r="C1073" i="24"/>
  <c r="B1073" i="24"/>
  <c r="H1073" i="24" s="1"/>
  <c r="A1073" i="24"/>
  <c r="E1072" i="24"/>
  <c r="G1072" i="24" s="1"/>
  <c r="D1072" i="24"/>
  <c r="C1072" i="24"/>
  <c r="B1072" i="24"/>
  <c r="H1072" i="24" s="1"/>
  <c r="A1072" i="24"/>
  <c r="E1071" i="24"/>
  <c r="G1071" i="24" s="1"/>
  <c r="D1071" i="24"/>
  <c r="C1071" i="24"/>
  <c r="B1071" i="24"/>
  <c r="H1071" i="24" s="1"/>
  <c r="A1071" i="24"/>
  <c r="E1070" i="24"/>
  <c r="G1070" i="24" s="1"/>
  <c r="D1070" i="24"/>
  <c r="C1070" i="24"/>
  <c r="B1070" i="24"/>
  <c r="H1070" i="24" s="1"/>
  <c r="H1069" i="24" s="1"/>
  <c r="H1068" i="24" s="1"/>
  <c r="H1120" i="24" s="1"/>
  <c r="A1070" i="24"/>
  <c r="E1064" i="24"/>
  <c r="G1064" i="24" s="1"/>
  <c r="D1064" i="24"/>
  <c r="C1064" i="24"/>
  <c r="B1064" i="24"/>
  <c r="H1064" i="24" s="1"/>
  <c r="A1064" i="24"/>
  <c r="E1063" i="24"/>
  <c r="G1063" i="24"/>
  <c r="D1063" i="24"/>
  <c r="C1063" i="24"/>
  <c r="B1063" i="24"/>
  <c r="H1063" i="24" s="1"/>
  <c r="A1063" i="24"/>
  <c r="E1062" i="24"/>
  <c r="G1062" i="24" s="1"/>
  <c r="D1062" i="24"/>
  <c r="C1062" i="24"/>
  <c r="B1062" i="24"/>
  <c r="H1062" i="24" s="1"/>
  <c r="A1062" i="24"/>
  <c r="E1061" i="24"/>
  <c r="G1061" i="24"/>
  <c r="D1061" i="24"/>
  <c r="C1061" i="24"/>
  <c r="B1061" i="24"/>
  <c r="H1061" i="24" s="1"/>
  <c r="A1061" i="24"/>
  <c r="E1060" i="24"/>
  <c r="G1060" i="24" s="1"/>
  <c r="D1060" i="24"/>
  <c r="C1060" i="24"/>
  <c r="B1060" i="24"/>
  <c r="H1060" i="24" s="1"/>
  <c r="A1060" i="24"/>
  <c r="E1059" i="24"/>
  <c r="G1059" i="24"/>
  <c r="D1059" i="24"/>
  <c r="C1059" i="24"/>
  <c r="B1059" i="24"/>
  <c r="H1059" i="24" s="1"/>
  <c r="A1059" i="24"/>
  <c r="E1058" i="24"/>
  <c r="G1058" i="24" s="1"/>
  <c r="D1058" i="24"/>
  <c r="C1058" i="24"/>
  <c r="B1058" i="24"/>
  <c r="H1058" i="24" s="1"/>
  <c r="A1058" i="24"/>
  <c r="E1057" i="24"/>
  <c r="G1057" i="24"/>
  <c r="D1057" i="24"/>
  <c r="C1057" i="24"/>
  <c r="B1057" i="24"/>
  <c r="H1057" i="24" s="1"/>
  <c r="A1057" i="24"/>
  <c r="E1056" i="24"/>
  <c r="G1056" i="24" s="1"/>
  <c r="D1056" i="24"/>
  <c r="C1056" i="24"/>
  <c r="B1056" i="24"/>
  <c r="H1056" i="24" s="1"/>
  <c r="A1056" i="24"/>
  <c r="E1055" i="24"/>
  <c r="G1055" i="24"/>
  <c r="D1055" i="24"/>
  <c r="C1055" i="24"/>
  <c r="B1055" i="24"/>
  <c r="H1055" i="24" s="1"/>
  <c r="A1055" i="24"/>
  <c r="E1054" i="24"/>
  <c r="G1054" i="24" s="1"/>
  <c r="D1054" i="24"/>
  <c r="C1054" i="24"/>
  <c r="B1054" i="24"/>
  <c r="H1054" i="24" s="1"/>
  <c r="A1054" i="24"/>
  <c r="E1053" i="24"/>
  <c r="G1053" i="24"/>
  <c r="D1053" i="24"/>
  <c r="C1053" i="24"/>
  <c r="B1053" i="24"/>
  <c r="H1053" i="24" s="1"/>
  <c r="A1053" i="24"/>
  <c r="E1052" i="24"/>
  <c r="G1052" i="24" s="1"/>
  <c r="D1052" i="24"/>
  <c r="C1052" i="24"/>
  <c r="B1052" i="24"/>
  <c r="H1052" i="24" s="1"/>
  <c r="A1052" i="24"/>
  <c r="E1051" i="24"/>
  <c r="G1051" i="24"/>
  <c r="D1051" i="24"/>
  <c r="C1051" i="24"/>
  <c r="B1051" i="24"/>
  <c r="H1051" i="24" s="1"/>
  <c r="A1051" i="24"/>
  <c r="E1050" i="24"/>
  <c r="G1050" i="24" s="1"/>
  <c r="D1050" i="24"/>
  <c r="C1050" i="24"/>
  <c r="B1050" i="24"/>
  <c r="H1050" i="24" s="1"/>
  <c r="H1049" i="24" s="1"/>
  <c r="H1065" i="24" s="1"/>
  <c r="A1050" i="24"/>
  <c r="A1049" i="24"/>
  <c r="E1047" i="24"/>
  <c r="G1047" i="24" s="1"/>
  <c r="D1047" i="24"/>
  <c r="C1047" i="24"/>
  <c r="B1047" i="24"/>
  <c r="H1047" i="24" s="1"/>
  <c r="A1047" i="24"/>
  <c r="E1046" i="24"/>
  <c r="G1046" i="24" s="1"/>
  <c r="D1046" i="24"/>
  <c r="C1046" i="24"/>
  <c r="B1046" i="24"/>
  <c r="H1046" i="24" s="1"/>
  <c r="A1046" i="24"/>
  <c r="E1045" i="24"/>
  <c r="G1045" i="24" s="1"/>
  <c r="D1045" i="24"/>
  <c r="C1045" i="24"/>
  <c r="B1045" i="24"/>
  <c r="H1045" i="24" s="1"/>
  <c r="A1045" i="24"/>
  <c r="E1044" i="24"/>
  <c r="G1044" i="24" s="1"/>
  <c r="D1044" i="24"/>
  <c r="C1044" i="24"/>
  <c r="B1044" i="24"/>
  <c r="H1044" i="24" s="1"/>
  <c r="A1044" i="24"/>
  <c r="E1043" i="24"/>
  <c r="G1043" i="24" s="1"/>
  <c r="D1043" i="24"/>
  <c r="C1043" i="24"/>
  <c r="B1043" i="24"/>
  <c r="H1043" i="24" s="1"/>
  <c r="A1043" i="24"/>
  <c r="E1042" i="24"/>
  <c r="G1042" i="24" s="1"/>
  <c r="D1042" i="24"/>
  <c r="C1042" i="24"/>
  <c r="B1042" i="24"/>
  <c r="H1042" i="24" s="1"/>
  <c r="A1042" i="24"/>
  <c r="E1041" i="24"/>
  <c r="G1041" i="24" s="1"/>
  <c r="D1041" i="24"/>
  <c r="C1041" i="24"/>
  <c r="B1041" i="24"/>
  <c r="H1041" i="24" s="1"/>
  <c r="A1041" i="24"/>
  <c r="E1040" i="24"/>
  <c r="G1040" i="24" s="1"/>
  <c r="D1040" i="24"/>
  <c r="C1040" i="24"/>
  <c r="B1040" i="24"/>
  <c r="H1040" i="24" s="1"/>
  <c r="A1040" i="24"/>
  <c r="E1039" i="24"/>
  <c r="G1039" i="24" s="1"/>
  <c r="D1039" i="24"/>
  <c r="C1039" i="24"/>
  <c r="B1039" i="24"/>
  <c r="H1039" i="24" s="1"/>
  <c r="A1039" i="24"/>
  <c r="E1038" i="24"/>
  <c r="G1038" i="24" s="1"/>
  <c r="D1038" i="24"/>
  <c r="C1038" i="24"/>
  <c r="B1038" i="24"/>
  <c r="H1038" i="24" s="1"/>
  <c r="A1038" i="24"/>
  <c r="E1037" i="24"/>
  <c r="G1037" i="24" s="1"/>
  <c r="D1037" i="24"/>
  <c r="C1037" i="24"/>
  <c r="B1037" i="24"/>
  <c r="H1037" i="24" s="1"/>
  <c r="A1037" i="24"/>
  <c r="E1036" i="24"/>
  <c r="G1036" i="24" s="1"/>
  <c r="D1036" i="24"/>
  <c r="C1036" i="24"/>
  <c r="B1036" i="24"/>
  <c r="H1036" i="24" s="1"/>
  <c r="A1036" i="24"/>
  <c r="E1035" i="24"/>
  <c r="G1035" i="24" s="1"/>
  <c r="D1035" i="24"/>
  <c r="C1035" i="24"/>
  <c r="B1035" i="24"/>
  <c r="H1035" i="24" s="1"/>
  <c r="A1035" i="24"/>
  <c r="E1034" i="24"/>
  <c r="G1034" i="24" s="1"/>
  <c r="D1034" i="24"/>
  <c r="C1034" i="24"/>
  <c r="B1034" i="24"/>
  <c r="H1034" i="24" s="1"/>
  <c r="A1034" i="24"/>
  <c r="E1033" i="24"/>
  <c r="G1033" i="24" s="1"/>
  <c r="D1033" i="24"/>
  <c r="C1033" i="24"/>
  <c r="B1033" i="24"/>
  <c r="H1033" i="24" s="1"/>
  <c r="H1032" i="24" s="1"/>
  <c r="H1048" i="24" s="1"/>
  <c r="A1033" i="24"/>
  <c r="A1032" i="24"/>
  <c r="E1030" i="24"/>
  <c r="G1030" i="24" s="1"/>
  <c r="D1030" i="24"/>
  <c r="C1030" i="24"/>
  <c r="B1030" i="24"/>
  <c r="H1030" i="24" s="1"/>
  <c r="A1030" i="24"/>
  <c r="E1029" i="24"/>
  <c r="G1029" i="24"/>
  <c r="D1029" i="24"/>
  <c r="C1029" i="24"/>
  <c r="B1029" i="24"/>
  <c r="H1029" i="24" s="1"/>
  <c r="A1029" i="24"/>
  <c r="E1028" i="24"/>
  <c r="G1028" i="24" s="1"/>
  <c r="D1028" i="24"/>
  <c r="C1028" i="24"/>
  <c r="B1028" i="24"/>
  <c r="H1028" i="24" s="1"/>
  <c r="A1028" i="24"/>
  <c r="E1027" i="24"/>
  <c r="G1027" i="24"/>
  <c r="D1027" i="24"/>
  <c r="C1027" i="24"/>
  <c r="B1027" i="24"/>
  <c r="H1027" i="24" s="1"/>
  <c r="A1027" i="24"/>
  <c r="E1026" i="24"/>
  <c r="G1026" i="24" s="1"/>
  <c r="D1026" i="24"/>
  <c r="C1026" i="24"/>
  <c r="B1026" i="24"/>
  <c r="H1026" i="24" s="1"/>
  <c r="A1026" i="24"/>
  <c r="E1025" i="24"/>
  <c r="G1025" i="24"/>
  <c r="D1025" i="24"/>
  <c r="C1025" i="24"/>
  <c r="B1025" i="24"/>
  <c r="H1025" i="24" s="1"/>
  <c r="A1025" i="24"/>
  <c r="E1024" i="24"/>
  <c r="G1024" i="24" s="1"/>
  <c r="D1024" i="24"/>
  <c r="C1024" i="24"/>
  <c r="B1024" i="24"/>
  <c r="H1024" i="24" s="1"/>
  <c r="A1024" i="24"/>
  <c r="E1023" i="24"/>
  <c r="G1023" i="24"/>
  <c r="D1023" i="24"/>
  <c r="C1023" i="24"/>
  <c r="B1023" i="24"/>
  <c r="H1023" i="24" s="1"/>
  <c r="A1023" i="24"/>
  <c r="E1022" i="24"/>
  <c r="G1022" i="24" s="1"/>
  <c r="D1022" i="24"/>
  <c r="C1022" i="24"/>
  <c r="B1022" i="24"/>
  <c r="H1022" i="24" s="1"/>
  <c r="A1022" i="24"/>
  <c r="E1021" i="24"/>
  <c r="G1021" i="24"/>
  <c r="D1021" i="24"/>
  <c r="C1021" i="24"/>
  <c r="B1021" i="24"/>
  <c r="H1021" i="24" s="1"/>
  <c r="A1021" i="24"/>
  <c r="E1020" i="24"/>
  <c r="G1020" i="24" s="1"/>
  <c r="D1020" i="24"/>
  <c r="C1020" i="24"/>
  <c r="B1020" i="24"/>
  <c r="H1020" i="24" s="1"/>
  <c r="A1020" i="24"/>
  <c r="E1019" i="24"/>
  <c r="G1019" i="24"/>
  <c r="D1019" i="24"/>
  <c r="C1019" i="24"/>
  <c r="B1019" i="24"/>
  <c r="H1019" i="24" s="1"/>
  <c r="A1019" i="24"/>
  <c r="E1018" i="24"/>
  <c r="G1018" i="24" s="1"/>
  <c r="D1018" i="24"/>
  <c r="C1018" i="24"/>
  <c r="B1018" i="24"/>
  <c r="H1018" i="24" s="1"/>
  <c r="A1018" i="24"/>
  <c r="E1017" i="24"/>
  <c r="G1017" i="24"/>
  <c r="D1017" i="24"/>
  <c r="C1017" i="24"/>
  <c r="B1017" i="24"/>
  <c r="H1017" i="24" s="1"/>
  <c r="A1017" i="24"/>
  <c r="E1016" i="24"/>
  <c r="G1016" i="24" s="1"/>
  <c r="D1016" i="24"/>
  <c r="C1016" i="24"/>
  <c r="B1016" i="24"/>
  <c r="H1016" i="24" s="1"/>
  <c r="H1015" i="24" s="1"/>
  <c r="H1031" i="24" s="1"/>
  <c r="A1016" i="24"/>
  <c r="E1011" i="24"/>
  <c r="G1011" i="24"/>
  <c r="D1011" i="24"/>
  <c r="C1011" i="24"/>
  <c r="B1011" i="24"/>
  <c r="H1011" i="24" s="1"/>
  <c r="A1011" i="24"/>
  <c r="E1010" i="24"/>
  <c r="G1010" i="24" s="1"/>
  <c r="D1010" i="24"/>
  <c r="C1010" i="24"/>
  <c r="B1010" i="24"/>
  <c r="H1010" i="24" s="1"/>
  <c r="A1010" i="24"/>
  <c r="E1009" i="24"/>
  <c r="G1009" i="24"/>
  <c r="D1009" i="24"/>
  <c r="C1009" i="24"/>
  <c r="B1009" i="24"/>
  <c r="H1009" i="24" s="1"/>
  <c r="A1009" i="24"/>
  <c r="E1008" i="24"/>
  <c r="G1008" i="24" s="1"/>
  <c r="D1008" i="24"/>
  <c r="C1008" i="24"/>
  <c r="B1008" i="24"/>
  <c r="H1008" i="24" s="1"/>
  <c r="A1008" i="24"/>
  <c r="E1007" i="24"/>
  <c r="G1007" i="24"/>
  <c r="D1007" i="24"/>
  <c r="C1007" i="24"/>
  <c r="B1007" i="24"/>
  <c r="H1007" i="24" s="1"/>
  <c r="A1007" i="24"/>
  <c r="E1006" i="24"/>
  <c r="G1006" i="24" s="1"/>
  <c r="D1006" i="24"/>
  <c r="C1006" i="24"/>
  <c r="B1006" i="24"/>
  <c r="H1006" i="24" s="1"/>
  <c r="A1006" i="24"/>
  <c r="E1005" i="24"/>
  <c r="G1005" i="24"/>
  <c r="D1005" i="24"/>
  <c r="C1005" i="24"/>
  <c r="B1005" i="24"/>
  <c r="H1005" i="24" s="1"/>
  <c r="A1005" i="24"/>
  <c r="E1004" i="24"/>
  <c r="G1004" i="24" s="1"/>
  <c r="D1004" i="24"/>
  <c r="C1004" i="24"/>
  <c r="B1004" i="24"/>
  <c r="H1004" i="24" s="1"/>
  <c r="A1004" i="24"/>
  <c r="E1003" i="24"/>
  <c r="G1003" i="24"/>
  <c r="D1003" i="24"/>
  <c r="C1003" i="24"/>
  <c r="B1003" i="24"/>
  <c r="H1003" i="24" s="1"/>
  <c r="A1003" i="24"/>
  <c r="E1002" i="24"/>
  <c r="G1002" i="24" s="1"/>
  <c r="D1002" i="24"/>
  <c r="C1002" i="24"/>
  <c r="B1002" i="24"/>
  <c r="H1002" i="24" s="1"/>
  <c r="A1002" i="24"/>
  <c r="E1001" i="24"/>
  <c r="G1001" i="24"/>
  <c r="D1001" i="24"/>
  <c r="C1001" i="24"/>
  <c r="B1001" i="24"/>
  <c r="H1001" i="24" s="1"/>
  <c r="A1001" i="24"/>
  <c r="E1000" i="24"/>
  <c r="G1000" i="24" s="1"/>
  <c r="D1000" i="24"/>
  <c r="C1000" i="24"/>
  <c r="B1000" i="24"/>
  <c r="H1000" i="24" s="1"/>
  <c r="A1000" i="24"/>
  <c r="E999" i="24"/>
  <c r="G999" i="24"/>
  <c r="D999" i="24"/>
  <c r="C999" i="24"/>
  <c r="B999" i="24"/>
  <c r="H999" i="24" s="1"/>
  <c r="A999" i="24"/>
  <c r="E998" i="24"/>
  <c r="G998" i="24" s="1"/>
  <c r="D998" i="24"/>
  <c r="C998" i="24"/>
  <c r="B998" i="24"/>
  <c r="H998" i="24" s="1"/>
  <c r="A998" i="24"/>
  <c r="E997" i="24"/>
  <c r="G997" i="24"/>
  <c r="D997" i="24"/>
  <c r="C997" i="24"/>
  <c r="B997" i="24"/>
  <c r="H997" i="24" s="1"/>
  <c r="H996" i="24" s="1"/>
  <c r="H1012" i="24" s="1"/>
  <c r="A997" i="24"/>
  <c r="A996" i="24"/>
  <c r="E994" i="24"/>
  <c r="G994" i="24"/>
  <c r="D994" i="24"/>
  <c r="C994" i="24"/>
  <c r="B994" i="24"/>
  <c r="H994" i="24" s="1"/>
  <c r="A994" i="24"/>
  <c r="E993" i="24"/>
  <c r="G993" i="24" s="1"/>
  <c r="D993" i="24"/>
  <c r="C993" i="24"/>
  <c r="B993" i="24"/>
  <c r="H993" i="24" s="1"/>
  <c r="A993" i="24"/>
  <c r="E992" i="24"/>
  <c r="G992" i="24"/>
  <c r="D992" i="24"/>
  <c r="C992" i="24"/>
  <c r="B992" i="24"/>
  <c r="H992" i="24" s="1"/>
  <c r="A992" i="24"/>
  <c r="E991" i="24"/>
  <c r="G991" i="24" s="1"/>
  <c r="D991" i="24"/>
  <c r="C991" i="24"/>
  <c r="B991" i="24"/>
  <c r="H991" i="24" s="1"/>
  <c r="A991" i="24"/>
  <c r="E990" i="24"/>
  <c r="G990" i="24"/>
  <c r="D990" i="24"/>
  <c r="C990" i="24"/>
  <c r="B990" i="24"/>
  <c r="H990" i="24" s="1"/>
  <c r="A990" i="24"/>
  <c r="E989" i="24"/>
  <c r="G989" i="24" s="1"/>
  <c r="D989" i="24"/>
  <c r="C989" i="24"/>
  <c r="B989" i="24"/>
  <c r="H989" i="24" s="1"/>
  <c r="A989" i="24"/>
  <c r="E988" i="24"/>
  <c r="G988" i="24"/>
  <c r="D988" i="24"/>
  <c r="C988" i="24"/>
  <c r="B988" i="24"/>
  <c r="H988" i="24" s="1"/>
  <c r="A988" i="24"/>
  <c r="E987" i="24"/>
  <c r="G987" i="24" s="1"/>
  <c r="D987" i="24"/>
  <c r="C987" i="24"/>
  <c r="B987" i="24"/>
  <c r="H987" i="24" s="1"/>
  <c r="A987" i="24"/>
  <c r="E986" i="24"/>
  <c r="G986" i="24"/>
  <c r="D986" i="24"/>
  <c r="C986" i="24"/>
  <c r="B986" i="24"/>
  <c r="H986" i="24" s="1"/>
  <c r="A986" i="24"/>
  <c r="E985" i="24"/>
  <c r="G985" i="24" s="1"/>
  <c r="D985" i="24"/>
  <c r="C985" i="24"/>
  <c r="B985" i="24"/>
  <c r="H985" i="24" s="1"/>
  <c r="A985" i="24"/>
  <c r="E984" i="24"/>
  <c r="G984" i="24"/>
  <c r="D984" i="24"/>
  <c r="C984" i="24"/>
  <c r="B984" i="24"/>
  <c r="H984" i="24" s="1"/>
  <c r="A984" i="24"/>
  <c r="E983" i="24"/>
  <c r="G983" i="24" s="1"/>
  <c r="D983" i="24"/>
  <c r="C983" i="24"/>
  <c r="B983" i="24"/>
  <c r="H983" i="24" s="1"/>
  <c r="A983" i="24"/>
  <c r="E982" i="24"/>
  <c r="G982" i="24"/>
  <c r="D982" i="24"/>
  <c r="C982" i="24"/>
  <c r="B982" i="24"/>
  <c r="H982" i="24" s="1"/>
  <c r="A982" i="24"/>
  <c r="E981" i="24"/>
  <c r="G981" i="24" s="1"/>
  <c r="D981" i="24"/>
  <c r="C981" i="24"/>
  <c r="B981" i="24"/>
  <c r="H981" i="24" s="1"/>
  <c r="A981" i="24"/>
  <c r="E980" i="24"/>
  <c r="G980" i="24"/>
  <c r="D980" i="24"/>
  <c r="C980" i="24"/>
  <c r="B980" i="24"/>
  <c r="H980" i="24" s="1"/>
  <c r="H979" i="24" s="1"/>
  <c r="H995" i="24" s="1"/>
  <c r="A980" i="24"/>
  <c r="A979" i="24"/>
  <c r="E977" i="24"/>
  <c r="G977" i="24"/>
  <c r="D977" i="24"/>
  <c r="C977" i="24"/>
  <c r="B977" i="24"/>
  <c r="H977" i="24" s="1"/>
  <c r="A977" i="24"/>
  <c r="E976" i="24"/>
  <c r="G976" i="24" s="1"/>
  <c r="D976" i="24"/>
  <c r="C976" i="24"/>
  <c r="B976" i="24"/>
  <c r="H976" i="24" s="1"/>
  <c r="A976" i="24"/>
  <c r="E975" i="24"/>
  <c r="G975" i="24"/>
  <c r="D975" i="24"/>
  <c r="C975" i="24"/>
  <c r="B975" i="24"/>
  <c r="H975" i="24" s="1"/>
  <c r="A975" i="24"/>
  <c r="E974" i="24"/>
  <c r="G974" i="24" s="1"/>
  <c r="D974" i="24"/>
  <c r="C974" i="24"/>
  <c r="B974" i="24"/>
  <c r="H974" i="24" s="1"/>
  <c r="A974" i="24"/>
  <c r="E973" i="24"/>
  <c r="G973" i="24"/>
  <c r="D973" i="24"/>
  <c r="C973" i="24"/>
  <c r="B973" i="24"/>
  <c r="H973" i="24" s="1"/>
  <c r="A973" i="24"/>
  <c r="E972" i="24"/>
  <c r="G972" i="24" s="1"/>
  <c r="D972" i="24"/>
  <c r="C972" i="24"/>
  <c r="B972" i="24"/>
  <c r="H972" i="24" s="1"/>
  <c r="A972" i="24"/>
  <c r="E971" i="24"/>
  <c r="G971" i="24"/>
  <c r="D971" i="24"/>
  <c r="C971" i="24"/>
  <c r="B971" i="24"/>
  <c r="H971" i="24" s="1"/>
  <c r="A971" i="24"/>
  <c r="E970" i="24"/>
  <c r="G970" i="24" s="1"/>
  <c r="D970" i="24"/>
  <c r="C970" i="24"/>
  <c r="B970" i="24"/>
  <c r="H970" i="24" s="1"/>
  <c r="A970" i="24"/>
  <c r="E969" i="24"/>
  <c r="G969" i="24"/>
  <c r="D969" i="24"/>
  <c r="C969" i="24"/>
  <c r="B969" i="24"/>
  <c r="H969" i="24" s="1"/>
  <c r="A969" i="24"/>
  <c r="E968" i="24"/>
  <c r="G968" i="24" s="1"/>
  <c r="D968" i="24"/>
  <c r="C968" i="24"/>
  <c r="B968" i="24"/>
  <c r="H968" i="24" s="1"/>
  <c r="A968" i="24"/>
  <c r="E967" i="24"/>
  <c r="G967" i="24"/>
  <c r="D967" i="24"/>
  <c r="C967" i="24"/>
  <c r="B967" i="24"/>
  <c r="H967" i="24" s="1"/>
  <c r="A967" i="24"/>
  <c r="E966" i="24"/>
  <c r="G966" i="24" s="1"/>
  <c r="D966" i="24"/>
  <c r="C966" i="24"/>
  <c r="B966" i="24"/>
  <c r="H966" i="24" s="1"/>
  <c r="A966" i="24"/>
  <c r="E965" i="24"/>
  <c r="G965" i="24"/>
  <c r="D965" i="24"/>
  <c r="C965" i="24"/>
  <c r="B965" i="24"/>
  <c r="H965" i="24" s="1"/>
  <c r="A965" i="24"/>
  <c r="E964" i="24"/>
  <c r="G964" i="24" s="1"/>
  <c r="D964" i="24"/>
  <c r="C964" i="24"/>
  <c r="B964" i="24"/>
  <c r="H964" i="24" s="1"/>
  <c r="A964" i="24"/>
  <c r="E963" i="24"/>
  <c r="G963" i="24"/>
  <c r="D963" i="24"/>
  <c r="C963" i="24"/>
  <c r="B963" i="24"/>
  <c r="H963" i="24" s="1"/>
  <c r="H962" i="24" s="1"/>
  <c r="H978" i="24" s="1"/>
  <c r="A963" i="24"/>
  <c r="E958" i="24"/>
  <c r="G958" i="24" s="1"/>
  <c r="D958" i="24"/>
  <c r="C958" i="24"/>
  <c r="B958" i="24"/>
  <c r="H958" i="24" s="1"/>
  <c r="A958" i="24"/>
  <c r="E957" i="24"/>
  <c r="G957" i="24" s="1"/>
  <c r="D957" i="24"/>
  <c r="C957" i="24"/>
  <c r="B957" i="24"/>
  <c r="H957" i="24" s="1"/>
  <c r="A957" i="24"/>
  <c r="E956" i="24"/>
  <c r="G956" i="24" s="1"/>
  <c r="D956" i="24"/>
  <c r="C956" i="24"/>
  <c r="B956" i="24"/>
  <c r="H956" i="24" s="1"/>
  <c r="A956" i="24"/>
  <c r="E955" i="24"/>
  <c r="G955" i="24" s="1"/>
  <c r="D955" i="24"/>
  <c r="C955" i="24"/>
  <c r="B955" i="24"/>
  <c r="H955" i="24" s="1"/>
  <c r="A955" i="24"/>
  <c r="E954" i="24"/>
  <c r="G954" i="24" s="1"/>
  <c r="D954" i="24"/>
  <c r="C954" i="24"/>
  <c r="B954" i="24"/>
  <c r="H954" i="24" s="1"/>
  <c r="A954" i="24"/>
  <c r="E953" i="24"/>
  <c r="G953" i="24" s="1"/>
  <c r="D953" i="24"/>
  <c r="C953" i="24"/>
  <c r="B953" i="24"/>
  <c r="H953" i="24" s="1"/>
  <c r="A953" i="24"/>
  <c r="E952" i="24"/>
  <c r="G952" i="24" s="1"/>
  <c r="D952" i="24"/>
  <c r="C952" i="24"/>
  <c r="B952" i="24"/>
  <c r="H952" i="24" s="1"/>
  <c r="A952" i="24"/>
  <c r="E951" i="24"/>
  <c r="G951" i="24" s="1"/>
  <c r="D951" i="24"/>
  <c r="C951" i="24"/>
  <c r="B951" i="24"/>
  <c r="H951" i="24" s="1"/>
  <c r="A951" i="24"/>
  <c r="E950" i="24"/>
  <c r="G950" i="24" s="1"/>
  <c r="D950" i="24"/>
  <c r="C950" i="24"/>
  <c r="B950" i="24"/>
  <c r="H950" i="24" s="1"/>
  <c r="A950" i="24"/>
  <c r="E949" i="24"/>
  <c r="G949" i="24" s="1"/>
  <c r="D949" i="24"/>
  <c r="C949" i="24"/>
  <c r="B949" i="24"/>
  <c r="H949" i="24" s="1"/>
  <c r="A949" i="24"/>
  <c r="E948" i="24"/>
  <c r="G948" i="24" s="1"/>
  <c r="D948" i="24"/>
  <c r="C948" i="24"/>
  <c r="B948" i="24"/>
  <c r="H948" i="24" s="1"/>
  <c r="A948" i="24"/>
  <c r="E947" i="24"/>
  <c r="G947" i="24" s="1"/>
  <c r="D947" i="24"/>
  <c r="C947" i="24"/>
  <c r="B947" i="24"/>
  <c r="H947" i="24" s="1"/>
  <c r="A947" i="24"/>
  <c r="E946" i="24"/>
  <c r="G946" i="24" s="1"/>
  <c r="D946" i="24"/>
  <c r="C946" i="24"/>
  <c r="B946" i="24"/>
  <c r="H946" i="24" s="1"/>
  <c r="A946" i="24"/>
  <c r="E945" i="24"/>
  <c r="G945" i="24" s="1"/>
  <c r="D945" i="24"/>
  <c r="C945" i="24"/>
  <c r="B945" i="24"/>
  <c r="H945" i="24" s="1"/>
  <c r="A945" i="24"/>
  <c r="E944" i="24"/>
  <c r="G944" i="24" s="1"/>
  <c r="D944" i="24"/>
  <c r="C944" i="24"/>
  <c r="B944" i="24"/>
  <c r="H944" i="24" s="1"/>
  <c r="H943" i="24" s="1"/>
  <c r="H959" i="24" s="1"/>
  <c r="A944" i="24"/>
  <c r="A943" i="24"/>
  <c r="E941" i="24"/>
  <c r="G941" i="24"/>
  <c r="D941" i="24"/>
  <c r="C941" i="24"/>
  <c r="B941" i="24"/>
  <c r="H941" i="24" s="1"/>
  <c r="A941" i="24"/>
  <c r="E940" i="24"/>
  <c r="G940" i="24" s="1"/>
  <c r="D940" i="24"/>
  <c r="C940" i="24"/>
  <c r="B940" i="24"/>
  <c r="H940" i="24" s="1"/>
  <c r="A940" i="24"/>
  <c r="E939" i="24"/>
  <c r="G939" i="24"/>
  <c r="D939" i="24"/>
  <c r="C939" i="24"/>
  <c r="B939" i="24"/>
  <c r="H939" i="24" s="1"/>
  <c r="A939" i="24"/>
  <c r="E938" i="24"/>
  <c r="G938" i="24" s="1"/>
  <c r="D938" i="24"/>
  <c r="C938" i="24"/>
  <c r="B938" i="24"/>
  <c r="H938" i="24" s="1"/>
  <c r="A938" i="24"/>
  <c r="E937" i="24"/>
  <c r="G937" i="24"/>
  <c r="D937" i="24"/>
  <c r="C937" i="24"/>
  <c r="B937" i="24"/>
  <c r="H937" i="24" s="1"/>
  <c r="A937" i="24"/>
  <c r="E936" i="24"/>
  <c r="G936" i="24" s="1"/>
  <c r="D936" i="24"/>
  <c r="C936" i="24"/>
  <c r="B936" i="24"/>
  <c r="H936" i="24" s="1"/>
  <c r="A936" i="24"/>
  <c r="E935" i="24"/>
  <c r="G935" i="24"/>
  <c r="D935" i="24"/>
  <c r="C935" i="24"/>
  <c r="B935" i="24"/>
  <c r="H935" i="24" s="1"/>
  <c r="A935" i="24"/>
  <c r="E934" i="24"/>
  <c r="G934" i="24" s="1"/>
  <c r="D934" i="24"/>
  <c r="C934" i="24"/>
  <c r="B934" i="24"/>
  <c r="H934" i="24" s="1"/>
  <c r="A934" i="24"/>
  <c r="E933" i="24"/>
  <c r="G933" i="24"/>
  <c r="D933" i="24"/>
  <c r="C933" i="24"/>
  <c r="B933" i="24"/>
  <c r="H933" i="24" s="1"/>
  <c r="A933" i="24"/>
  <c r="E932" i="24"/>
  <c r="G932" i="24" s="1"/>
  <c r="D932" i="24"/>
  <c r="C932" i="24"/>
  <c r="B932" i="24"/>
  <c r="H932" i="24" s="1"/>
  <c r="A932" i="24"/>
  <c r="E931" i="24"/>
  <c r="G931" i="24"/>
  <c r="D931" i="24"/>
  <c r="C931" i="24"/>
  <c r="B931" i="24"/>
  <c r="H931" i="24" s="1"/>
  <c r="A931" i="24"/>
  <c r="E930" i="24"/>
  <c r="G930" i="24" s="1"/>
  <c r="D930" i="24"/>
  <c r="C930" i="24"/>
  <c r="B930" i="24"/>
  <c r="H930" i="24" s="1"/>
  <c r="A930" i="24"/>
  <c r="E929" i="24"/>
  <c r="G929" i="24"/>
  <c r="D929" i="24"/>
  <c r="C929" i="24"/>
  <c r="B929" i="24"/>
  <c r="H929" i="24" s="1"/>
  <c r="A929" i="24"/>
  <c r="E928" i="24"/>
  <c r="G928" i="24" s="1"/>
  <c r="D928" i="24"/>
  <c r="C928" i="24"/>
  <c r="B928" i="24"/>
  <c r="H928" i="24" s="1"/>
  <c r="A928" i="24"/>
  <c r="E927" i="24"/>
  <c r="G927" i="24"/>
  <c r="D927" i="24"/>
  <c r="C927" i="24"/>
  <c r="B927" i="24"/>
  <c r="H927" i="24" s="1"/>
  <c r="H926" i="24" s="1"/>
  <c r="H942" i="24" s="1"/>
  <c r="A927" i="24"/>
  <c r="A926" i="24"/>
  <c r="E924" i="24"/>
  <c r="G924" i="24"/>
  <c r="D924" i="24"/>
  <c r="C924" i="24"/>
  <c r="B924" i="24"/>
  <c r="H924" i="24" s="1"/>
  <c r="A924" i="24"/>
  <c r="E923" i="24"/>
  <c r="G923" i="24" s="1"/>
  <c r="D923" i="24"/>
  <c r="C923" i="24"/>
  <c r="B923" i="24"/>
  <c r="H923" i="24" s="1"/>
  <c r="A923" i="24"/>
  <c r="E922" i="24"/>
  <c r="G922" i="24"/>
  <c r="D922" i="24"/>
  <c r="C922" i="24"/>
  <c r="B922" i="24"/>
  <c r="H922" i="24" s="1"/>
  <c r="A922" i="24"/>
  <c r="E921" i="24"/>
  <c r="G921" i="24" s="1"/>
  <c r="D921" i="24"/>
  <c r="C921" i="24"/>
  <c r="B921" i="24"/>
  <c r="H921" i="24" s="1"/>
  <c r="A921" i="24"/>
  <c r="E920" i="24"/>
  <c r="G920" i="24"/>
  <c r="D920" i="24"/>
  <c r="C920" i="24"/>
  <c r="B920" i="24"/>
  <c r="H920" i="24" s="1"/>
  <c r="A920" i="24"/>
  <c r="E919" i="24"/>
  <c r="G919" i="24" s="1"/>
  <c r="D919" i="24"/>
  <c r="C919" i="24"/>
  <c r="B919" i="24"/>
  <c r="H919" i="24" s="1"/>
  <c r="A919" i="24"/>
  <c r="E918" i="24"/>
  <c r="G918" i="24"/>
  <c r="D918" i="24"/>
  <c r="C918" i="24"/>
  <c r="B918" i="24"/>
  <c r="H918" i="24" s="1"/>
  <c r="A918" i="24"/>
  <c r="E917" i="24"/>
  <c r="G917" i="24" s="1"/>
  <c r="D917" i="24"/>
  <c r="C917" i="24"/>
  <c r="B917" i="24"/>
  <c r="H917" i="24" s="1"/>
  <c r="A917" i="24"/>
  <c r="E916" i="24"/>
  <c r="G916" i="24"/>
  <c r="D916" i="24"/>
  <c r="C916" i="24"/>
  <c r="B916" i="24"/>
  <c r="H916" i="24" s="1"/>
  <c r="A916" i="24"/>
  <c r="E915" i="24"/>
  <c r="G915" i="24" s="1"/>
  <c r="D915" i="24"/>
  <c r="C915" i="24"/>
  <c r="B915" i="24"/>
  <c r="H915" i="24" s="1"/>
  <c r="A915" i="24"/>
  <c r="E914" i="24"/>
  <c r="G914" i="24"/>
  <c r="D914" i="24"/>
  <c r="C914" i="24"/>
  <c r="B914" i="24"/>
  <c r="H914" i="24" s="1"/>
  <c r="A914" i="24"/>
  <c r="E913" i="24"/>
  <c r="G913" i="24" s="1"/>
  <c r="D913" i="24"/>
  <c r="C913" i="24"/>
  <c r="B913" i="24"/>
  <c r="H913" i="24" s="1"/>
  <c r="A913" i="24"/>
  <c r="E912" i="24"/>
  <c r="G912" i="24"/>
  <c r="D912" i="24"/>
  <c r="C912" i="24"/>
  <c r="B912" i="24"/>
  <c r="H912" i="24" s="1"/>
  <c r="A912" i="24"/>
  <c r="E911" i="24"/>
  <c r="G911" i="24" s="1"/>
  <c r="D911" i="24"/>
  <c r="C911" i="24"/>
  <c r="B911" i="24"/>
  <c r="H911" i="24" s="1"/>
  <c r="A911" i="24"/>
  <c r="E910" i="24"/>
  <c r="G910" i="24"/>
  <c r="D910" i="24"/>
  <c r="C910" i="24"/>
  <c r="B910" i="24"/>
  <c r="H910" i="24" s="1"/>
  <c r="H909" i="24" s="1"/>
  <c r="A910" i="24"/>
  <c r="E905" i="24"/>
  <c r="G905" i="24"/>
  <c r="D905" i="24"/>
  <c r="C905" i="24"/>
  <c r="B905" i="24"/>
  <c r="H905" i="24" s="1"/>
  <c r="A905" i="24"/>
  <c r="E904" i="24"/>
  <c r="G904" i="24" s="1"/>
  <c r="D904" i="24"/>
  <c r="C904" i="24"/>
  <c r="B904" i="24"/>
  <c r="H904" i="24" s="1"/>
  <c r="A904" i="24"/>
  <c r="E903" i="24"/>
  <c r="G903" i="24"/>
  <c r="D903" i="24"/>
  <c r="C903" i="24"/>
  <c r="B903" i="24"/>
  <c r="H903" i="24" s="1"/>
  <c r="A903" i="24"/>
  <c r="E902" i="24"/>
  <c r="G902" i="24" s="1"/>
  <c r="D902" i="24"/>
  <c r="C902" i="24"/>
  <c r="B902" i="24"/>
  <c r="H902" i="24" s="1"/>
  <c r="A902" i="24"/>
  <c r="E901" i="24"/>
  <c r="G901" i="24"/>
  <c r="D901" i="24"/>
  <c r="C901" i="24"/>
  <c r="B901" i="24"/>
  <c r="H901" i="24" s="1"/>
  <c r="A901" i="24"/>
  <c r="E900" i="24"/>
  <c r="G900" i="24" s="1"/>
  <c r="D900" i="24"/>
  <c r="C900" i="24"/>
  <c r="B900" i="24"/>
  <c r="H900" i="24" s="1"/>
  <c r="A900" i="24"/>
  <c r="E899" i="24"/>
  <c r="G899" i="24"/>
  <c r="D899" i="24"/>
  <c r="C899" i="24"/>
  <c r="B899" i="24"/>
  <c r="H899" i="24" s="1"/>
  <c r="A899" i="24"/>
  <c r="E898" i="24"/>
  <c r="G898" i="24" s="1"/>
  <c r="D898" i="24"/>
  <c r="C898" i="24"/>
  <c r="B898" i="24"/>
  <c r="H898" i="24" s="1"/>
  <c r="A898" i="24"/>
  <c r="E897" i="24"/>
  <c r="G897" i="24"/>
  <c r="D897" i="24"/>
  <c r="C897" i="24"/>
  <c r="B897" i="24"/>
  <c r="H897" i="24" s="1"/>
  <c r="A897" i="24"/>
  <c r="E896" i="24"/>
  <c r="G896" i="24" s="1"/>
  <c r="D896" i="24"/>
  <c r="C896" i="24"/>
  <c r="B896" i="24"/>
  <c r="H896" i="24" s="1"/>
  <c r="A896" i="24"/>
  <c r="E895" i="24"/>
  <c r="G895" i="24"/>
  <c r="D895" i="24"/>
  <c r="C895" i="24"/>
  <c r="B895" i="24"/>
  <c r="H895" i="24" s="1"/>
  <c r="A895" i="24"/>
  <c r="E894" i="24"/>
  <c r="G894" i="24" s="1"/>
  <c r="D894" i="24"/>
  <c r="C894" i="24"/>
  <c r="B894" i="24"/>
  <c r="H894" i="24" s="1"/>
  <c r="A894" i="24"/>
  <c r="E893" i="24"/>
  <c r="G893" i="24"/>
  <c r="D893" i="24"/>
  <c r="C893" i="24"/>
  <c r="B893" i="24"/>
  <c r="H893" i="24" s="1"/>
  <c r="A893" i="24"/>
  <c r="E892" i="24"/>
  <c r="G892" i="24" s="1"/>
  <c r="D892" i="24"/>
  <c r="C892" i="24"/>
  <c r="B892" i="24"/>
  <c r="H892" i="24" s="1"/>
  <c r="A892" i="24"/>
  <c r="E891" i="24"/>
  <c r="G891" i="24"/>
  <c r="D891" i="24"/>
  <c r="C891" i="24"/>
  <c r="B891" i="24"/>
  <c r="H891" i="24" s="1"/>
  <c r="H890" i="24" s="1"/>
  <c r="H906" i="24" s="1"/>
  <c r="A891" i="24"/>
  <c r="A890" i="24"/>
  <c r="E888" i="24"/>
  <c r="G888" i="24" s="1"/>
  <c r="D888" i="24"/>
  <c r="C888" i="24"/>
  <c r="B888" i="24"/>
  <c r="H888" i="24" s="1"/>
  <c r="A888" i="24"/>
  <c r="E887" i="24"/>
  <c r="G887" i="24" s="1"/>
  <c r="D887" i="24"/>
  <c r="C887" i="24"/>
  <c r="B887" i="24"/>
  <c r="H887" i="24" s="1"/>
  <c r="A887" i="24"/>
  <c r="E886" i="24"/>
  <c r="G886" i="24" s="1"/>
  <c r="D886" i="24"/>
  <c r="C886" i="24"/>
  <c r="B886" i="24"/>
  <c r="H886" i="24" s="1"/>
  <c r="A886" i="24"/>
  <c r="E885" i="24"/>
  <c r="G885" i="24" s="1"/>
  <c r="D885" i="24"/>
  <c r="C885" i="24"/>
  <c r="B885" i="24"/>
  <c r="H885" i="24" s="1"/>
  <c r="A885" i="24"/>
  <c r="E884" i="24"/>
  <c r="G884" i="24" s="1"/>
  <c r="D884" i="24"/>
  <c r="C884" i="24"/>
  <c r="B884" i="24"/>
  <c r="H884" i="24" s="1"/>
  <c r="A884" i="24"/>
  <c r="E883" i="24"/>
  <c r="G883" i="24" s="1"/>
  <c r="D883" i="24"/>
  <c r="C883" i="24"/>
  <c r="B883" i="24"/>
  <c r="H883" i="24" s="1"/>
  <c r="A883" i="24"/>
  <c r="E882" i="24"/>
  <c r="G882" i="24" s="1"/>
  <c r="D882" i="24"/>
  <c r="C882" i="24"/>
  <c r="B882" i="24"/>
  <c r="H882" i="24" s="1"/>
  <c r="A882" i="24"/>
  <c r="E881" i="24"/>
  <c r="G881" i="24" s="1"/>
  <c r="D881" i="24"/>
  <c r="C881" i="24"/>
  <c r="B881" i="24"/>
  <c r="H881" i="24" s="1"/>
  <c r="A881" i="24"/>
  <c r="E880" i="24"/>
  <c r="G880" i="24" s="1"/>
  <c r="D880" i="24"/>
  <c r="C880" i="24"/>
  <c r="B880" i="24"/>
  <c r="H880" i="24" s="1"/>
  <c r="A880" i="24"/>
  <c r="E879" i="24"/>
  <c r="G879" i="24" s="1"/>
  <c r="D879" i="24"/>
  <c r="C879" i="24"/>
  <c r="B879" i="24"/>
  <c r="H879" i="24" s="1"/>
  <c r="A879" i="24"/>
  <c r="E878" i="24"/>
  <c r="G878" i="24" s="1"/>
  <c r="D878" i="24"/>
  <c r="C878" i="24"/>
  <c r="B878" i="24"/>
  <c r="H878" i="24" s="1"/>
  <c r="A878" i="24"/>
  <c r="E877" i="24"/>
  <c r="G877" i="24" s="1"/>
  <c r="D877" i="24"/>
  <c r="C877" i="24"/>
  <c r="B877" i="24"/>
  <c r="H877" i="24" s="1"/>
  <c r="A877" i="24"/>
  <c r="E876" i="24"/>
  <c r="G876" i="24" s="1"/>
  <c r="D876" i="24"/>
  <c r="C876" i="24"/>
  <c r="B876" i="24"/>
  <c r="H876" i="24" s="1"/>
  <c r="A876" i="24"/>
  <c r="E875" i="24"/>
  <c r="G875" i="24" s="1"/>
  <c r="D875" i="24"/>
  <c r="C875" i="24"/>
  <c r="B875" i="24"/>
  <c r="H875" i="24" s="1"/>
  <c r="A875" i="24"/>
  <c r="E874" i="24"/>
  <c r="G874" i="24" s="1"/>
  <c r="D874" i="24"/>
  <c r="C874" i="24"/>
  <c r="B874" i="24"/>
  <c r="H874" i="24" s="1"/>
  <c r="H873" i="24" s="1"/>
  <c r="H889" i="24" s="1"/>
  <c r="A874" i="24"/>
  <c r="A873" i="24"/>
  <c r="E871" i="24"/>
  <c r="G871" i="24" s="1"/>
  <c r="D871" i="24"/>
  <c r="C871" i="24"/>
  <c r="B871" i="24"/>
  <c r="H871" i="24" s="1"/>
  <c r="A871" i="24"/>
  <c r="E870" i="24"/>
  <c r="G870" i="24" s="1"/>
  <c r="D870" i="24"/>
  <c r="C870" i="24"/>
  <c r="B870" i="24"/>
  <c r="H870" i="24" s="1"/>
  <c r="A870" i="24"/>
  <c r="E869" i="24"/>
  <c r="G869" i="24" s="1"/>
  <c r="D869" i="24"/>
  <c r="C869" i="24"/>
  <c r="B869" i="24"/>
  <c r="H869" i="24" s="1"/>
  <c r="A869" i="24"/>
  <c r="E868" i="24"/>
  <c r="G868" i="24" s="1"/>
  <c r="D868" i="24"/>
  <c r="C868" i="24"/>
  <c r="B868" i="24"/>
  <c r="H868" i="24" s="1"/>
  <c r="A868" i="24"/>
  <c r="E867" i="24"/>
  <c r="G867" i="24" s="1"/>
  <c r="D867" i="24"/>
  <c r="C867" i="24"/>
  <c r="B867" i="24"/>
  <c r="H867" i="24" s="1"/>
  <c r="A867" i="24"/>
  <c r="E866" i="24"/>
  <c r="G866" i="24" s="1"/>
  <c r="D866" i="24"/>
  <c r="C866" i="24"/>
  <c r="B866" i="24"/>
  <c r="H866" i="24" s="1"/>
  <c r="A866" i="24"/>
  <c r="E865" i="24"/>
  <c r="G865" i="24" s="1"/>
  <c r="D865" i="24"/>
  <c r="C865" i="24"/>
  <c r="B865" i="24"/>
  <c r="H865" i="24" s="1"/>
  <c r="A865" i="24"/>
  <c r="E864" i="24"/>
  <c r="G864" i="24" s="1"/>
  <c r="D864" i="24"/>
  <c r="C864" i="24"/>
  <c r="B864" i="24"/>
  <c r="H864" i="24" s="1"/>
  <c r="A864" i="24"/>
  <c r="E863" i="24"/>
  <c r="G863" i="24" s="1"/>
  <c r="D863" i="24"/>
  <c r="C863" i="24"/>
  <c r="B863" i="24"/>
  <c r="H863" i="24" s="1"/>
  <c r="A863" i="24"/>
  <c r="E862" i="24"/>
  <c r="G862" i="24" s="1"/>
  <c r="D862" i="24"/>
  <c r="C862" i="24"/>
  <c r="B862" i="24"/>
  <c r="H862" i="24" s="1"/>
  <c r="A862" i="24"/>
  <c r="E861" i="24"/>
  <c r="G861" i="24" s="1"/>
  <c r="D861" i="24"/>
  <c r="C861" i="24"/>
  <c r="B861" i="24"/>
  <c r="H861" i="24" s="1"/>
  <c r="A861" i="24"/>
  <c r="E860" i="24"/>
  <c r="G860" i="24" s="1"/>
  <c r="D860" i="24"/>
  <c r="C860" i="24"/>
  <c r="B860" i="24"/>
  <c r="H860" i="24" s="1"/>
  <c r="A860" i="24"/>
  <c r="E859" i="24"/>
  <c r="G859" i="24" s="1"/>
  <c r="D859" i="24"/>
  <c r="C859" i="24"/>
  <c r="B859" i="24"/>
  <c r="H859" i="24" s="1"/>
  <c r="A859" i="24"/>
  <c r="E858" i="24"/>
  <c r="G858" i="24" s="1"/>
  <c r="D858" i="24"/>
  <c r="C858" i="24"/>
  <c r="B858" i="24"/>
  <c r="H858" i="24" s="1"/>
  <c r="A858" i="24"/>
  <c r="E857" i="24"/>
  <c r="G857" i="24" s="1"/>
  <c r="D857" i="24"/>
  <c r="C857" i="24"/>
  <c r="B857" i="24"/>
  <c r="H857" i="24" s="1"/>
  <c r="H856" i="24" s="1"/>
  <c r="H855" i="24" s="1"/>
  <c r="H907" i="24" s="1"/>
  <c r="A857" i="24"/>
  <c r="E852" i="24"/>
  <c r="G852" i="24" s="1"/>
  <c r="D852" i="24"/>
  <c r="C852" i="24"/>
  <c r="B852" i="24"/>
  <c r="H852" i="24" s="1"/>
  <c r="A852" i="24"/>
  <c r="E851" i="24"/>
  <c r="G851" i="24" s="1"/>
  <c r="D851" i="24"/>
  <c r="C851" i="24"/>
  <c r="B851" i="24"/>
  <c r="H851" i="24" s="1"/>
  <c r="A851" i="24"/>
  <c r="E850" i="24"/>
  <c r="G850" i="24" s="1"/>
  <c r="D850" i="24"/>
  <c r="C850" i="24"/>
  <c r="B850" i="24"/>
  <c r="H850" i="24" s="1"/>
  <c r="A850" i="24"/>
  <c r="E849" i="24"/>
  <c r="G849" i="24" s="1"/>
  <c r="D849" i="24"/>
  <c r="C849" i="24"/>
  <c r="B849" i="24"/>
  <c r="H849" i="24" s="1"/>
  <c r="A849" i="24"/>
  <c r="E848" i="24"/>
  <c r="G848" i="24" s="1"/>
  <c r="D848" i="24"/>
  <c r="C848" i="24"/>
  <c r="B848" i="24"/>
  <c r="H848" i="24" s="1"/>
  <c r="A848" i="24"/>
  <c r="E847" i="24"/>
  <c r="G847" i="24" s="1"/>
  <c r="D847" i="24"/>
  <c r="C847" i="24"/>
  <c r="B847" i="24"/>
  <c r="H847" i="24" s="1"/>
  <c r="A847" i="24"/>
  <c r="E846" i="24"/>
  <c r="G846" i="24" s="1"/>
  <c r="D846" i="24"/>
  <c r="C846" i="24"/>
  <c r="B846" i="24"/>
  <c r="H846" i="24" s="1"/>
  <c r="A846" i="24"/>
  <c r="E845" i="24"/>
  <c r="G845" i="24" s="1"/>
  <c r="D845" i="24"/>
  <c r="C845" i="24"/>
  <c r="B845" i="24"/>
  <c r="H845" i="24" s="1"/>
  <c r="A845" i="24"/>
  <c r="E844" i="24"/>
  <c r="G844" i="24" s="1"/>
  <c r="D844" i="24"/>
  <c r="C844" i="24"/>
  <c r="B844" i="24"/>
  <c r="H844" i="24" s="1"/>
  <c r="A844" i="24"/>
  <c r="E843" i="24"/>
  <c r="G843" i="24" s="1"/>
  <c r="D843" i="24"/>
  <c r="C843" i="24"/>
  <c r="B843" i="24"/>
  <c r="H843" i="24" s="1"/>
  <c r="A843" i="24"/>
  <c r="E842" i="24"/>
  <c r="G842" i="24" s="1"/>
  <c r="D842" i="24"/>
  <c r="C842" i="24"/>
  <c r="B842" i="24"/>
  <c r="H842" i="24" s="1"/>
  <c r="A842" i="24"/>
  <c r="E841" i="24"/>
  <c r="G841" i="24" s="1"/>
  <c r="D841" i="24"/>
  <c r="C841" i="24"/>
  <c r="B841" i="24"/>
  <c r="H841" i="24" s="1"/>
  <c r="A841" i="24"/>
  <c r="E840" i="24"/>
  <c r="G840" i="24" s="1"/>
  <c r="D840" i="24"/>
  <c r="C840" i="24"/>
  <c r="B840" i="24"/>
  <c r="H840" i="24" s="1"/>
  <c r="A840" i="24"/>
  <c r="E839" i="24"/>
  <c r="G839" i="24" s="1"/>
  <c r="D839" i="24"/>
  <c r="C839" i="24"/>
  <c r="B839" i="24"/>
  <c r="H839" i="24" s="1"/>
  <c r="A839" i="24"/>
  <c r="E838" i="24"/>
  <c r="G838" i="24" s="1"/>
  <c r="D838" i="24"/>
  <c r="C838" i="24"/>
  <c r="B838" i="24"/>
  <c r="H838" i="24" s="1"/>
  <c r="H837" i="24" s="1"/>
  <c r="H853" i="24" s="1"/>
  <c r="A838" i="24"/>
  <c r="A837" i="24"/>
  <c r="E835" i="24"/>
  <c r="G835" i="24"/>
  <c r="D835" i="24"/>
  <c r="C835" i="24"/>
  <c r="B835" i="24"/>
  <c r="H835" i="24" s="1"/>
  <c r="A835" i="24"/>
  <c r="E834" i="24"/>
  <c r="G834" i="24" s="1"/>
  <c r="D834" i="24"/>
  <c r="C834" i="24"/>
  <c r="B834" i="24"/>
  <c r="H834" i="24" s="1"/>
  <c r="A834" i="24"/>
  <c r="E833" i="24"/>
  <c r="G833" i="24"/>
  <c r="D833" i="24"/>
  <c r="C833" i="24"/>
  <c r="B833" i="24"/>
  <c r="H833" i="24" s="1"/>
  <c r="A833" i="24"/>
  <c r="E832" i="24"/>
  <c r="G832" i="24" s="1"/>
  <c r="D832" i="24"/>
  <c r="C832" i="24"/>
  <c r="B832" i="24"/>
  <c r="H832" i="24" s="1"/>
  <c r="A832" i="24"/>
  <c r="E831" i="24"/>
  <c r="G831" i="24"/>
  <c r="D831" i="24"/>
  <c r="C831" i="24"/>
  <c r="B831" i="24"/>
  <c r="H831" i="24" s="1"/>
  <c r="A831" i="24"/>
  <c r="E830" i="24"/>
  <c r="G830" i="24" s="1"/>
  <c r="D830" i="24"/>
  <c r="C830" i="24"/>
  <c r="B830" i="24"/>
  <c r="H830" i="24" s="1"/>
  <c r="A830" i="24"/>
  <c r="E829" i="24"/>
  <c r="G829" i="24"/>
  <c r="D829" i="24"/>
  <c r="C829" i="24"/>
  <c r="B829" i="24"/>
  <c r="H829" i="24" s="1"/>
  <c r="A829" i="24"/>
  <c r="E828" i="24"/>
  <c r="G828" i="24" s="1"/>
  <c r="D828" i="24"/>
  <c r="C828" i="24"/>
  <c r="B828" i="24"/>
  <c r="H828" i="24" s="1"/>
  <c r="A828" i="24"/>
  <c r="E827" i="24"/>
  <c r="G827" i="24"/>
  <c r="D827" i="24"/>
  <c r="C827" i="24"/>
  <c r="B827" i="24"/>
  <c r="H827" i="24" s="1"/>
  <c r="A827" i="24"/>
  <c r="E826" i="24"/>
  <c r="G826" i="24" s="1"/>
  <c r="D826" i="24"/>
  <c r="C826" i="24"/>
  <c r="B826" i="24"/>
  <c r="H826" i="24" s="1"/>
  <c r="A826" i="24"/>
  <c r="E825" i="24"/>
  <c r="G825" i="24"/>
  <c r="D825" i="24"/>
  <c r="C825" i="24"/>
  <c r="B825" i="24"/>
  <c r="H825" i="24" s="1"/>
  <c r="A825" i="24"/>
  <c r="E824" i="24"/>
  <c r="G824" i="24" s="1"/>
  <c r="D824" i="24"/>
  <c r="C824" i="24"/>
  <c r="B824" i="24"/>
  <c r="H824" i="24" s="1"/>
  <c r="A824" i="24"/>
  <c r="E823" i="24"/>
  <c r="G823" i="24"/>
  <c r="D823" i="24"/>
  <c r="C823" i="24"/>
  <c r="B823" i="24"/>
  <c r="H823" i="24" s="1"/>
  <c r="A823" i="24"/>
  <c r="E822" i="24"/>
  <c r="G822" i="24" s="1"/>
  <c r="D822" i="24"/>
  <c r="C822" i="24"/>
  <c r="B822" i="24"/>
  <c r="H822" i="24" s="1"/>
  <c r="A822" i="24"/>
  <c r="E821" i="24"/>
  <c r="G821" i="24"/>
  <c r="D821" i="24"/>
  <c r="C821" i="24"/>
  <c r="B821" i="24"/>
  <c r="H821" i="24" s="1"/>
  <c r="H820" i="24" s="1"/>
  <c r="H836" i="24" s="1"/>
  <c r="A821" i="24"/>
  <c r="A820" i="24"/>
  <c r="E818" i="24"/>
  <c r="G818" i="24"/>
  <c r="D818" i="24"/>
  <c r="C818" i="24"/>
  <c r="B818" i="24"/>
  <c r="H818" i="24" s="1"/>
  <c r="A818" i="24"/>
  <c r="E817" i="24"/>
  <c r="G817" i="24" s="1"/>
  <c r="D817" i="24"/>
  <c r="C817" i="24"/>
  <c r="B817" i="24"/>
  <c r="H817" i="24" s="1"/>
  <c r="A817" i="24"/>
  <c r="E816" i="24"/>
  <c r="G816" i="24"/>
  <c r="D816" i="24"/>
  <c r="C816" i="24"/>
  <c r="B816" i="24"/>
  <c r="H816" i="24" s="1"/>
  <c r="A816" i="24"/>
  <c r="E815" i="24"/>
  <c r="G815" i="24" s="1"/>
  <c r="D815" i="24"/>
  <c r="C815" i="24"/>
  <c r="B815" i="24"/>
  <c r="H815" i="24" s="1"/>
  <c r="A815" i="24"/>
  <c r="E814" i="24"/>
  <c r="G814" i="24"/>
  <c r="D814" i="24"/>
  <c r="C814" i="24"/>
  <c r="B814" i="24"/>
  <c r="H814" i="24" s="1"/>
  <c r="A814" i="24"/>
  <c r="E813" i="24"/>
  <c r="G813" i="24" s="1"/>
  <c r="D813" i="24"/>
  <c r="C813" i="24"/>
  <c r="B813" i="24"/>
  <c r="H813" i="24" s="1"/>
  <c r="A813" i="24"/>
  <c r="E812" i="24"/>
  <c r="G812" i="24"/>
  <c r="D812" i="24"/>
  <c r="C812" i="24"/>
  <c r="B812" i="24"/>
  <c r="H812" i="24" s="1"/>
  <c r="A812" i="24"/>
  <c r="E811" i="24"/>
  <c r="G811" i="24" s="1"/>
  <c r="D811" i="24"/>
  <c r="C811" i="24"/>
  <c r="B811" i="24"/>
  <c r="H811" i="24" s="1"/>
  <c r="A811" i="24"/>
  <c r="E810" i="24"/>
  <c r="G810" i="24"/>
  <c r="D810" i="24"/>
  <c r="C810" i="24"/>
  <c r="B810" i="24"/>
  <c r="H810" i="24" s="1"/>
  <c r="A810" i="24"/>
  <c r="E809" i="24"/>
  <c r="G809" i="24" s="1"/>
  <c r="D809" i="24"/>
  <c r="C809" i="24"/>
  <c r="B809" i="24"/>
  <c r="H809" i="24" s="1"/>
  <c r="A809" i="24"/>
  <c r="E808" i="24"/>
  <c r="G808" i="24"/>
  <c r="D808" i="24"/>
  <c r="C808" i="24"/>
  <c r="B808" i="24"/>
  <c r="H808" i="24" s="1"/>
  <c r="A808" i="24"/>
  <c r="E807" i="24"/>
  <c r="G807" i="24" s="1"/>
  <c r="D807" i="24"/>
  <c r="C807" i="24"/>
  <c r="B807" i="24"/>
  <c r="H807" i="24" s="1"/>
  <c r="A807" i="24"/>
  <c r="E806" i="24"/>
  <c r="G806" i="24"/>
  <c r="D806" i="24"/>
  <c r="C806" i="24"/>
  <c r="B806" i="24"/>
  <c r="H806" i="24" s="1"/>
  <c r="A806" i="24"/>
  <c r="E805" i="24"/>
  <c r="G805" i="24" s="1"/>
  <c r="D805" i="24"/>
  <c r="C805" i="24"/>
  <c r="B805" i="24"/>
  <c r="H805" i="24" s="1"/>
  <c r="A805" i="24"/>
  <c r="E804" i="24"/>
  <c r="G804" i="24"/>
  <c r="D804" i="24"/>
  <c r="C804" i="24"/>
  <c r="B804" i="24"/>
  <c r="H804" i="24" s="1"/>
  <c r="H803" i="24" s="1"/>
  <c r="A804" i="24"/>
  <c r="E798" i="24"/>
  <c r="G798" i="24"/>
  <c r="D798" i="24"/>
  <c r="C798" i="24"/>
  <c r="B798" i="24"/>
  <c r="H798" i="24" s="1"/>
  <c r="A798" i="24"/>
  <c r="E797" i="24"/>
  <c r="G797" i="24" s="1"/>
  <c r="D797" i="24"/>
  <c r="C797" i="24"/>
  <c r="B797" i="24"/>
  <c r="H797" i="24" s="1"/>
  <c r="A797" i="24"/>
  <c r="E796" i="24"/>
  <c r="G796" i="24"/>
  <c r="D796" i="24"/>
  <c r="C796" i="24"/>
  <c r="B796" i="24"/>
  <c r="H796" i="24" s="1"/>
  <c r="A796" i="24"/>
  <c r="E795" i="24"/>
  <c r="G795" i="24" s="1"/>
  <c r="D795" i="24"/>
  <c r="C795" i="24"/>
  <c r="B795" i="24"/>
  <c r="H795" i="24" s="1"/>
  <c r="A795" i="24"/>
  <c r="E794" i="24"/>
  <c r="G794" i="24"/>
  <c r="D794" i="24"/>
  <c r="C794" i="24"/>
  <c r="B794" i="24"/>
  <c r="H794" i="24" s="1"/>
  <c r="A794" i="24"/>
  <c r="E793" i="24"/>
  <c r="G793" i="24" s="1"/>
  <c r="D793" i="24"/>
  <c r="C793" i="24"/>
  <c r="B793" i="24"/>
  <c r="H793" i="24" s="1"/>
  <c r="A793" i="24"/>
  <c r="E792" i="24"/>
  <c r="G792" i="24"/>
  <c r="D792" i="24"/>
  <c r="C792" i="24"/>
  <c r="B792" i="24"/>
  <c r="H792" i="24" s="1"/>
  <c r="A792" i="24"/>
  <c r="E791" i="24"/>
  <c r="G791" i="24" s="1"/>
  <c r="D791" i="24"/>
  <c r="C791" i="24"/>
  <c r="B791" i="24"/>
  <c r="H791" i="24" s="1"/>
  <c r="A791" i="24"/>
  <c r="E790" i="24"/>
  <c r="G790" i="24"/>
  <c r="D790" i="24"/>
  <c r="C790" i="24"/>
  <c r="B790" i="24"/>
  <c r="H790" i="24" s="1"/>
  <c r="A790" i="24"/>
  <c r="E789" i="24"/>
  <c r="G789" i="24" s="1"/>
  <c r="D789" i="24"/>
  <c r="C789" i="24"/>
  <c r="B789" i="24"/>
  <c r="H789" i="24" s="1"/>
  <c r="A789" i="24"/>
  <c r="E788" i="24"/>
  <c r="G788" i="24"/>
  <c r="D788" i="24"/>
  <c r="C788" i="24"/>
  <c r="B788" i="24"/>
  <c r="H788" i="24" s="1"/>
  <c r="A788" i="24"/>
  <c r="E787" i="24"/>
  <c r="G787" i="24" s="1"/>
  <c r="D787" i="24"/>
  <c r="C787" i="24"/>
  <c r="B787" i="24"/>
  <c r="H787" i="24" s="1"/>
  <c r="A787" i="24"/>
  <c r="E786" i="24"/>
  <c r="G786" i="24"/>
  <c r="D786" i="24"/>
  <c r="C786" i="24"/>
  <c r="B786" i="24"/>
  <c r="H786" i="24" s="1"/>
  <c r="A786" i="24"/>
  <c r="E785" i="24"/>
  <c r="G785" i="24" s="1"/>
  <c r="D785" i="24"/>
  <c r="C785" i="24"/>
  <c r="B785" i="24"/>
  <c r="H785" i="24" s="1"/>
  <c r="A785" i="24"/>
  <c r="E784" i="24"/>
  <c r="G784" i="24"/>
  <c r="D784" i="24"/>
  <c r="C784" i="24"/>
  <c r="B784" i="24"/>
  <c r="H784" i="24" s="1"/>
  <c r="H783" i="24" s="1"/>
  <c r="H799" i="24" s="1"/>
  <c r="A784" i="24"/>
  <c r="A783" i="24"/>
  <c r="E781" i="24"/>
  <c r="G781" i="24" s="1"/>
  <c r="D781" i="24"/>
  <c r="C781" i="24"/>
  <c r="B781" i="24"/>
  <c r="H781" i="24" s="1"/>
  <c r="A781" i="24"/>
  <c r="E780" i="24"/>
  <c r="G780" i="24" s="1"/>
  <c r="D780" i="24"/>
  <c r="C780" i="24"/>
  <c r="B780" i="24"/>
  <c r="H780" i="24" s="1"/>
  <c r="A780" i="24"/>
  <c r="E779" i="24"/>
  <c r="G779" i="24" s="1"/>
  <c r="D779" i="24"/>
  <c r="C779" i="24"/>
  <c r="B779" i="24"/>
  <c r="H779" i="24" s="1"/>
  <c r="A779" i="24"/>
  <c r="E778" i="24"/>
  <c r="G778" i="24" s="1"/>
  <c r="D778" i="24"/>
  <c r="C778" i="24"/>
  <c r="B778" i="24"/>
  <c r="H778" i="24" s="1"/>
  <c r="A778" i="24"/>
  <c r="E777" i="24"/>
  <c r="G777" i="24" s="1"/>
  <c r="D777" i="24"/>
  <c r="C777" i="24"/>
  <c r="B777" i="24"/>
  <c r="H777" i="24" s="1"/>
  <c r="A777" i="24"/>
  <c r="E776" i="24"/>
  <c r="G776" i="24" s="1"/>
  <c r="D776" i="24"/>
  <c r="C776" i="24"/>
  <c r="B776" i="24"/>
  <c r="H776" i="24" s="1"/>
  <c r="A776" i="24"/>
  <c r="E775" i="24"/>
  <c r="G775" i="24" s="1"/>
  <c r="D775" i="24"/>
  <c r="C775" i="24"/>
  <c r="B775" i="24"/>
  <c r="H775" i="24" s="1"/>
  <c r="A775" i="24"/>
  <c r="E774" i="24"/>
  <c r="G774" i="24" s="1"/>
  <c r="D774" i="24"/>
  <c r="C774" i="24"/>
  <c r="B774" i="24"/>
  <c r="H774" i="24" s="1"/>
  <c r="A774" i="24"/>
  <c r="E773" i="24"/>
  <c r="G773" i="24" s="1"/>
  <c r="D773" i="24"/>
  <c r="C773" i="24"/>
  <c r="B773" i="24"/>
  <c r="H773" i="24" s="1"/>
  <c r="A773" i="24"/>
  <c r="E772" i="24"/>
  <c r="G772" i="24" s="1"/>
  <c r="D772" i="24"/>
  <c r="C772" i="24"/>
  <c r="B772" i="24"/>
  <c r="H772" i="24" s="1"/>
  <c r="A772" i="24"/>
  <c r="E771" i="24"/>
  <c r="G771" i="24" s="1"/>
  <c r="D771" i="24"/>
  <c r="C771" i="24"/>
  <c r="B771" i="24"/>
  <c r="H771" i="24" s="1"/>
  <c r="A771" i="24"/>
  <c r="E770" i="24"/>
  <c r="G770" i="24" s="1"/>
  <c r="D770" i="24"/>
  <c r="C770" i="24"/>
  <c r="B770" i="24"/>
  <c r="H770" i="24" s="1"/>
  <c r="A770" i="24"/>
  <c r="E769" i="24"/>
  <c r="G769" i="24" s="1"/>
  <c r="D769" i="24"/>
  <c r="C769" i="24"/>
  <c r="B769" i="24"/>
  <c r="H769" i="24" s="1"/>
  <c r="A769" i="24"/>
  <c r="E768" i="24"/>
  <c r="G768" i="24" s="1"/>
  <c r="D768" i="24"/>
  <c r="C768" i="24"/>
  <c r="B768" i="24"/>
  <c r="H768" i="24" s="1"/>
  <c r="A768" i="24"/>
  <c r="E767" i="24"/>
  <c r="G767" i="24" s="1"/>
  <c r="D767" i="24"/>
  <c r="C767" i="24"/>
  <c r="B767" i="24"/>
  <c r="H767" i="24" s="1"/>
  <c r="H766" i="24" s="1"/>
  <c r="H782" i="24" s="1"/>
  <c r="A767" i="24"/>
  <c r="A766" i="24"/>
  <c r="E764" i="24"/>
  <c r="G764" i="24" s="1"/>
  <c r="D764" i="24"/>
  <c r="C764" i="24"/>
  <c r="B764" i="24"/>
  <c r="H764" i="24" s="1"/>
  <c r="A764" i="24"/>
  <c r="E763" i="24"/>
  <c r="G763" i="24" s="1"/>
  <c r="D763" i="24"/>
  <c r="C763" i="24"/>
  <c r="B763" i="24"/>
  <c r="H763" i="24" s="1"/>
  <c r="A763" i="24"/>
  <c r="E762" i="24"/>
  <c r="G762" i="24" s="1"/>
  <c r="D762" i="24"/>
  <c r="C762" i="24"/>
  <c r="B762" i="24"/>
  <c r="H762" i="24" s="1"/>
  <c r="A762" i="24"/>
  <c r="E761" i="24"/>
  <c r="G761" i="24" s="1"/>
  <c r="D761" i="24"/>
  <c r="C761" i="24"/>
  <c r="B761" i="24"/>
  <c r="H761" i="24" s="1"/>
  <c r="A761" i="24"/>
  <c r="E760" i="24"/>
  <c r="G760" i="24" s="1"/>
  <c r="D760" i="24"/>
  <c r="C760" i="24"/>
  <c r="B760" i="24"/>
  <c r="H760" i="24" s="1"/>
  <c r="A760" i="24"/>
  <c r="E759" i="24"/>
  <c r="G759" i="24" s="1"/>
  <c r="D759" i="24"/>
  <c r="C759" i="24"/>
  <c r="B759" i="24"/>
  <c r="H759" i="24" s="1"/>
  <c r="A759" i="24"/>
  <c r="E758" i="24"/>
  <c r="G758" i="24" s="1"/>
  <c r="D758" i="24"/>
  <c r="C758" i="24"/>
  <c r="B758" i="24"/>
  <c r="H758" i="24" s="1"/>
  <c r="A758" i="24"/>
  <c r="E757" i="24"/>
  <c r="G757" i="24" s="1"/>
  <c r="D757" i="24"/>
  <c r="C757" i="24"/>
  <c r="B757" i="24"/>
  <c r="H757" i="24" s="1"/>
  <c r="A757" i="24"/>
  <c r="E756" i="24"/>
  <c r="G756" i="24" s="1"/>
  <c r="D756" i="24"/>
  <c r="C756" i="24"/>
  <c r="B756" i="24"/>
  <c r="H756" i="24" s="1"/>
  <c r="A756" i="24"/>
  <c r="E755" i="24"/>
  <c r="G755" i="24" s="1"/>
  <c r="D755" i="24"/>
  <c r="C755" i="24"/>
  <c r="B755" i="24"/>
  <c r="H755" i="24" s="1"/>
  <c r="A755" i="24"/>
  <c r="E754" i="24"/>
  <c r="G754" i="24" s="1"/>
  <c r="D754" i="24"/>
  <c r="C754" i="24"/>
  <c r="B754" i="24"/>
  <c r="H754" i="24" s="1"/>
  <c r="A754" i="24"/>
  <c r="E753" i="24"/>
  <c r="G753" i="24" s="1"/>
  <c r="D753" i="24"/>
  <c r="C753" i="24"/>
  <c r="B753" i="24"/>
  <c r="H753" i="24" s="1"/>
  <c r="A753" i="24"/>
  <c r="E752" i="24"/>
  <c r="G752" i="24" s="1"/>
  <c r="D752" i="24"/>
  <c r="C752" i="24"/>
  <c r="B752" i="24"/>
  <c r="H752" i="24" s="1"/>
  <c r="A752" i="24"/>
  <c r="E751" i="24"/>
  <c r="G751" i="24" s="1"/>
  <c r="D751" i="24"/>
  <c r="C751" i="24"/>
  <c r="B751" i="24"/>
  <c r="H751" i="24" s="1"/>
  <c r="A751" i="24"/>
  <c r="E750" i="24"/>
  <c r="G750" i="24" s="1"/>
  <c r="D750" i="24"/>
  <c r="C750" i="24"/>
  <c r="B750" i="24"/>
  <c r="H750" i="24" s="1"/>
  <c r="H749" i="24" s="1"/>
  <c r="H748" i="24" s="1"/>
  <c r="H800" i="24" s="1"/>
  <c r="A750" i="24"/>
  <c r="E745" i="24"/>
  <c r="G745" i="24" s="1"/>
  <c r="D745" i="24"/>
  <c r="C745" i="24"/>
  <c r="B745" i="24"/>
  <c r="H745" i="24" s="1"/>
  <c r="A745" i="24"/>
  <c r="E744" i="24"/>
  <c r="G744" i="24" s="1"/>
  <c r="D744" i="24"/>
  <c r="C744" i="24"/>
  <c r="B744" i="24"/>
  <c r="H744" i="24" s="1"/>
  <c r="A744" i="24"/>
  <c r="E743" i="24"/>
  <c r="G743" i="24" s="1"/>
  <c r="D743" i="24"/>
  <c r="C743" i="24"/>
  <c r="B743" i="24"/>
  <c r="H743" i="24" s="1"/>
  <c r="A743" i="24"/>
  <c r="E742" i="24"/>
  <c r="G742" i="24" s="1"/>
  <c r="D742" i="24"/>
  <c r="C742" i="24"/>
  <c r="B742" i="24"/>
  <c r="H742" i="24" s="1"/>
  <c r="A742" i="24"/>
  <c r="E741" i="24"/>
  <c r="G741" i="24" s="1"/>
  <c r="D741" i="24"/>
  <c r="C741" i="24"/>
  <c r="B741" i="24"/>
  <c r="H741" i="24" s="1"/>
  <c r="A741" i="24"/>
  <c r="E740" i="24"/>
  <c r="G740" i="24" s="1"/>
  <c r="D740" i="24"/>
  <c r="C740" i="24"/>
  <c r="B740" i="24"/>
  <c r="H740" i="24" s="1"/>
  <c r="A740" i="24"/>
  <c r="E739" i="24"/>
  <c r="G739" i="24" s="1"/>
  <c r="D739" i="24"/>
  <c r="C739" i="24"/>
  <c r="B739" i="24"/>
  <c r="H739" i="24" s="1"/>
  <c r="A739" i="24"/>
  <c r="E738" i="24"/>
  <c r="G738" i="24" s="1"/>
  <c r="D738" i="24"/>
  <c r="C738" i="24"/>
  <c r="B738" i="24"/>
  <c r="H738" i="24" s="1"/>
  <c r="A738" i="24"/>
  <c r="E737" i="24"/>
  <c r="G737" i="24" s="1"/>
  <c r="D737" i="24"/>
  <c r="C737" i="24"/>
  <c r="B737" i="24"/>
  <c r="H737" i="24" s="1"/>
  <c r="A737" i="24"/>
  <c r="E736" i="24"/>
  <c r="G736" i="24" s="1"/>
  <c r="D736" i="24"/>
  <c r="C736" i="24"/>
  <c r="B736" i="24"/>
  <c r="H736" i="24" s="1"/>
  <c r="A736" i="24"/>
  <c r="E735" i="24"/>
  <c r="G735" i="24" s="1"/>
  <c r="D735" i="24"/>
  <c r="C735" i="24"/>
  <c r="B735" i="24"/>
  <c r="H735" i="24" s="1"/>
  <c r="A735" i="24"/>
  <c r="E734" i="24"/>
  <c r="G734" i="24" s="1"/>
  <c r="D734" i="24"/>
  <c r="C734" i="24"/>
  <c r="B734" i="24"/>
  <c r="H734" i="24" s="1"/>
  <c r="A734" i="24"/>
  <c r="E733" i="24"/>
  <c r="G733" i="24" s="1"/>
  <c r="D733" i="24"/>
  <c r="C733" i="24"/>
  <c r="B733" i="24"/>
  <c r="H733" i="24" s="1"/>
  <c r="A733" i="24"/>
  <c r="E732" i="24"/>
  <c r="G732" i="24" s="1"/>
  <c r="D732" i="24"/>
  <c r="C732" i="24"/>
  <c r="B732" i="24"/>
  <c r="H732" i="24" s="1"/>
  <c r="A732" i="24"/>
  <c r="E731" i="24"/>
  <c r="G731" i="24" s="1"/>
  <c r="D731" i="24"/>
  <c r="C731" i="24"/>
  <c r="B731" i="24"/>
  <c r="H731" i="24" s="1"/>
  <c r="H730" i="24" s="1"/>
  <c r="H746" i="24" s="1"/>
  <c r="A731" i="24"/>
  <c r="A730" i="24"/>
  <c r="E728" i="24"/>
  <c r="G728" i="24"/>
  <c r="D728" i="24"/>
  <c r="C728" i="24"/>
  <c r="B728" i="24"/>
  <c r="H728" i="24" s="1"/>
  <c r="A728" i="24"/>
  <c r="E727" i="24"/>
  <c r="G727" i="24" s="1"/>
  <c r="D727" i="24"/>
  <c r="C727" i="24"/>
  <c r="B727" i="24"/>
  <c r="H727" i="24" s="1"/>
  <c r="A727" i="24"/>
  <c r="E726" i="24"/>
  <c r="G726" i="24"/>
  <c r="D726" i="24"/>
  <c r="C726" i="24"/>
  <c r="B726" i="24"/>
  <c r="H726" i="24" s="1"/>
  <c r="A726" i="24"/>
  <c r="E725" i="24"/>
  <c r="G725" i="24" s="1"/>
  <c r="D725" i="24"/>
  <c r="C725" i="24"/>
  <c r="B725" i="24"/>
  <c r="H725" i="24" s="1"/>
  <c r="A725" i="24"/>
  <c r="E724" i="24"/>
  <c r="G724" i="24"/>
  <c r="D724" i="24"/>
  <c r="C724" i="24"/>
  <c r="B724" i="24"/>
  <c r="H724" i="24" s="1"/>
  <c r="A724" i="24"/>
  <c r="E723" i="24"/>
  <c r="G723" i="24" s="1"/>
  <c r="D723" i="24"/>
  <c r="C723" i="24"/>
  <c r="B723" i="24"/>
  <c r="H723" i="24" s="1"/>
  <c r="A723" i="24"/>
  <c r="E722" i="24"/>
  <c r="G722" i="24"/>
  <c r="D722" i="24"/>
  <c r="C722" i="24"/>
  <c r="B722" i="24"/>
  <c r="H722" i="24" s="1"/>
  <c r="A722" i="24"/>
  <c r="E721" i="24"/>
  <c r="G721" i="24" s="1"/>
  <c r="D721" i="24"/>
  <c r="C721" i="24"/>
  <c r="B721" i="24"/>
  <c r="H721" i="24" s="1"/>
  <c r="A721" i="24"/>
  <c r="E720" i="24"/>
  <c r="G720" i="24"/>
  <c r="D720" i="24"/>
  <c r="C720" i="24"/>
  <c r="B720" i="24"/>
  <c r="H720" i="24" s="1"/>
  <c r="A720" i="24"/>
  <c r="E719" i="24"/>
  <c r="G719" i="24" s="1"/>
  <c r="D719" i="24"/>
  <c r="C719" i="24"/>
  <c r="B719" i="24"/>
  <c r="H719" i="24" s="1"/>
  <c r="A719" i="24"/>
  <c r="E718" i="24"/>
  <c r="G718" i="24"/>
  <c r="D718" i="24"/>
  <c r="C718" i="24"/>
  <c r="B718" i="24"/>
  <c r="H718" i="24" s="1"/>
  <c r="A718" i="24"/>
  <c r="E717" i="24"/>
  <c r="G717" i="24" s="1"/>
  <c r="D717" i="24"/>
  <c r="C717" i="24"/>
  <c r="B717" i="24"/>
  <c r="H717" i="24" s="1"/>
  <c r="A717" i="24"/>
  <c r="E716" i="24"/>
  <c r="G716" i="24"/>
  <c r="D716" i="24"/>
  <c r="C716" i="24"/>
  <c r="B716" i="24"/>
  <c r="H716" i="24" s="1"/>
  <c r="A716" i="24"/>
  <c r="E715" i="24"/>
  <c r="G715" i="24" s="1"/>
  <c r="D715" i="24"/>
  <c r="C715" i="24"/>
  <c r="B715" i="24"/>
  <c r="H715" i="24" s="1"/>
  <c r="A715" i="24"/>
  <c r="E714" i="24"/>
  <c r="G714" i="24"/>
  <c r="D714" i="24"/>
  <c r="C714" i="24"/>
  <c r="B714" i="24"/>
  <c r="H714" i="24" s="1"/>
  <c r="H713" i="24" s="1"/>
  <c r="H729" i="24" s="1"/>
  <c r="A714" i="24"/>
  <c r="A713" i="24"/>
  <c r="E711" i="24"/>
  <c r="G711" i="24"/>
  <c r="D711" i="24"/>
  <c r="C711" i="24"/>
  <c r="B711" i="24"/>
  <c r="H711" i="24" s="1"/>
  <c r="A711" i="24"/>
  <c r="E710" i="24"/>
  <c r="G710" i="24" s="1"/>
  <c r="D710" i="24"/>
  <c r="C710" i="24"/>
  <c r="B710" i="24"/>
  <c r="H710" i="24" s="1"/>
  <c r="A710" i="24"/>
  <c r="E709" i="24"/>
  <c r="G709" i="24"/>
  <c r="D709" i="24"/>
  <c r="C709" i="24"/>
  <c r="B709" i="24"/>
  <c r="H709" i="24" s="1"/>
  <c r="A709" i="24"/>
  <c r="E708" i="24"/>
  <c r="G708" i="24" s="1"/>
  <c r="D708" i="24"/>
  <c r="C708" i="24"/>
  <c r="B708" i="24"/>
  <c r="H708" i="24" s="1"/>
  <c r="A708" i="24"/>
  <c r="E707" i="24"/>
  <c r="G707" i="24"/>
  <c r="D707" i="24"/>
  <c r="C707" i="24"/>
  <c r="B707" i="24"/>
  <c r="H707" i="24" s="1"/>
  <c r="A707" i="24"/>
  <c r="E706" i="24"/>
  <c r="G706" i="24" s="1"/>
  <c r="D706" i="24"/>
  <c r="C706" i="24"/>
  <c r="B706" i="24"/>
  <c r="H706" i="24" s="1"/>
  <c r="A706" i="24"/>
  <c r="E705" i="24"/>
  <c r="G705" i="24"/>
  <c r="D705" i="24"/>
  <c r="C705" i="24"/>
  <c r="B705" i="24"/>
  <c r="H705" i="24" s="1"/>
  <c r="A705" i="24"/>
  <c r="E704" i="24"/>
  <c r="G704" i="24" s="1"/>
  <c r="D704" i="24"/>
  <c r="C704" i="24"/>
  <c r="B704" i="24"/>
  <c r="H704" i="24" s="1"/>
  <c r="A704" i="24"/>
  <c r="E703" i="24"/>
  <c r="G703" i="24"/>
  <c r="D703" i="24"/>
  <c r="C703" i="24"/>
  <c r="B703" i="24"/>
  <c r="H703" i="24" s="1"/>
  <c r="A703" i="24"/>
  <c r="E702" i="24"/>
  <c r="G702" i="24" s="1"/>
  <c r="D702" i="24"/>
  <c r="C702" i="24"/>
  <c r="B702" i="24"/>
  <c r="H702" i="24" s="1"/>
  <c r="A702" i="24"/>
  <c r="E701" i="24"/>
  <c r="G701" i="24"/>
  <c r="D701" i="24"/>
  <c r="C701" i="24"/>
  <c r="B701" i="24"/>
  <c r="H701" i="24" s="1"/>
  <c r="A701" i="24"/>
  <c r="E700" i="24"/>
  <c r="G700" i="24" s="1"/>
  <c r="D700" i="24"/>
  <c r="C700" i="24"/>
  <c r="B700" i="24"/>
  <c r="H700" i="24" s="1"/>
  <c r="A700" i="24"/>
  <c r="E699" i="24"/>
  <c r="G699" i="24"/>
  <c r="D699" i="24"/>
  <c r="C699" i="24"/>
  <c r="B699" i="24"/>
  <c r="H699" i="24" s="1"/>
  <c r="A699" i="24"/>
  <c r="E698" i="24"/>
  <c r="G698" i="24" s="1"/>
  <c r="D698" i="24"/>
  <c r="C698" i="24"/>
  <c r="B698" i="24"/>
  <c r="H698" i="24" s="1"/>
  <c r="A698" i="24"/>
  <c r="E697" i="24"/>
  <c r="G697" i="24"/>
  <c r="D697" i="24"/>
  <c r="C697" i="24"/>
  <c r="B697" i="24"/>
  <c r="H697" i="24" s="1"/>
  <c r="H696" i="24" s="1"/>
  <c r="H712" i="24" s="1"/>
  <c r="A697" i="24"/>
  <c r="E692" i="24"/>
  <c r="G692" i="24" s="1"/>
  <c r="D692" i="24"/>
  <c r="C692" i="24"/>
  <c r="B692" i="24"/>
  <c r="H692" i="24" s="1"/>
  <c r="A692" i="24"/>
  <c r="E691" i="24"/>
  <c r="G691" i="24" s="1"/>
  <c r="D691" i="24"/>
  <c r="C691" i="24"/>
  <c r="B691" i="24"/>
  <c r="H691" i="24" s="1"/>
  <c r="A691" i="24"/>
  <c r="E690" i="24"/>
  <c r="G690" i="24" s="1"/>
  <c r="D690" i="24"/>
  <c r="C690" i="24"/>
  <c r="B690" i="24"/>
  <c r="H690" i="24" s="1"/>
  <c r="A690" i="24"/>
  <c r="E689" i="24"/>
  <c r="G689" i="24" s="1"/>
  <c r="D689" i="24"/>
  <c r="C689" i="24"/>
  <c r="B689" i="24"/>
  <c r="H689" i="24" s="1"/>
  <c r="A689" i="24"/>
  <c r="E688" i="24"/>
  <c r="G688" i="24" s="1"/>
  <c r="D688" i="24"/>
  <c r="C688" i="24"/>
  <c r="B688" i="24"/>
  <c r="H688" i="24" s="1"/>
  <c r="A688" i="24"/>
  <c r="E687" i="24"/>
  <c r="G687" i="24" s="1"/>
  <c r="D687" i="24"/>
  <c r="C687" i="24"/>
  <c r="B687" i="24"/>
  <c r="H687" i="24" s="1"/>
  <c r="A687" i="24"/>
  <c r="E686" i="24"/>
  <c r="G686" i="24" s="1"/>
  <c r="D686" i="24"/>
  <c r="C686" i="24"/>
  <c r="B686" i="24"/>
  <c r="H686" i="24" s="1"/>
  <c r="A686" i="24"/>
  <c r="E685" i="24"/>
  <c r="G685" i="24" s="1"/>
  <c r="D685" i="24"/>
  <c r="C685" i="24"/>
  <c r="B685" i="24"/>
  <c r="H685" i="24" s="1"/>
  <c r="A685" i="24"/>
  <c r="E684" i="24"/>
  <c r="G684" i="24" s="1"/>
  <c r="D684" i="24"/>
  <c r="C684" i="24"/>
  <c r="B684" i="24"/>
  <c r="H684" i="24" s="1"/>
  <c r="A684" i="24"/>
  <c r="E683" i="24"/>
  <c r="G683" i="24" s="1"/>
  <c r="D683" i="24"/>
  <c r="C683" i="24"/>
  <c r="B683" i="24"/>
  <c r="H683" i="24" s="1"/>
  <c r="A683" i="24"/>
  <c r="E682" i="24"/>
  <c r="G682" i="24" s="1"/>
  <c r="D682" i="24"/>
  <c r="C682" i="24"/>
  <c r="B682" i="24"/>
  <c r="H682" i="24" s="1"/>
  <c r="A682" i="24"/>
  <c r="E681" i="24"/>
  <c r="G681" i="24" s="1"/>
  <c r="D681" i="24"/>
  <c r="C681" i="24"/>
  <c r="B681" i="24"/>
  <c r="H681" i="24" s="1"/>
  <c r="A681" i="24"/>
  <c r="E680" i="24"/>
  <c r="G680" i="24" s="1"/>
  <c r="D680" i="24"/>
  <c r="C680" i="24"/>
  <c r="B680" i="24"/>
  <c r="H680" i="24" s="1"/>
  <c r="A680" i="24"/>
  <c r="E679" i="24"/>
  <c r="G679" i="24" s="1"/>
  <c r="D679" i="24"/>
  <c r="C679" i="24"/>
  <c r="B679" i="24"/>
  <c r="H679" i="24" s="1"/>
  <c r="A679" i="24"/>
  <c r="E678" i="24"/>
  <c r="G678" i="24" s="1"/>
  <c r="D678" i="24"/>
  <c r="C678" i="24"/>
  <c r="B678" i="24"/>
  <c r="H678" i="24" s="1"/>
  <c r="H677" i="24" s="1"/>
  <c r="H693" i="24" s="1"/>
  <c r="A678" i="24"/>
  <c r="A677" i="24"/>
  <c r="E675" i="24"/>
  <c r="G675" i="24" s="1"/>
  <c r="D675" i="24"/>
  <c r="C675" i="24"/>
  <c r="B675" i="24"/>
  <c r="H675" i="24" s="1"/>
  <c r="A675" i="24"/>
  <c r="E674" i="24"/>
  <c r="G674" i="24"/>
  <c r="D674" i="24"/>
  <c r="C674" i="24"/>
  <c r="B674" i="24"/>
  <c r="H674" i="24" s="1"/>
  <c r="A674" i="24"/>
  <c r="E673" i="24"/>
  <c r="G673" i="24" s="1"/>
  <c r="D673" i="24"/>
  <c r="C673" i="24"/>
  <c r="B673" i="24"/>
  <c r="H673" i="24" s="1"/>
  <c r="A673" i="24"/>
  <c r="E672" i="24"/>
  <c r="G672" i="24"/>
  <c r="D672" i="24"/>
  <c r="C672" i="24"/>
  <c r="B672" i="24"/>
  <c r="H672" i="24" s="1"/>
  <c r="A672" i="24"/>
  <c r="E671" i="24"/>
  <c r="G671" i="24" s="1"/>
  <c r="D671" i="24"/>
  <c r="C671" i="24"/>
  <c r="B671" i="24"/>
  <c r="H671" i="24" s="1"/>
  <c r="A671" i="24"/>
  <c r="E670" i="24"/>
  <c r="G670" i="24"/>
  <c r="D670" i="24"/>
  <c r="C670" i="24"/>
  <c r="B670" i="24"/>
  <c r="H670" i="24" s="1"/>
  <c r="A670" i="24"/>
  <c r="E669" i="24"/>
  <c r="G669" i="24" s="1"/>
  <c r="D669" i="24"/>
  <c r="C669" i="24"/>
  <c r="B669" i="24"/>
  <c r="H669" i="24" s="1"/>
  <c r="A669" i="24"/>
  <c r="E668" i="24"/>
  <c r="G668" i="24"/>
  <c r="D668" i="24"/>
  <c r="C668" i="24"/>
  <c r="B668" i="24"/>
  <c r="H668" i="24" s="1"/>
  <c r="A668" i="24"/>
  <c r="E667" i="24"/>
  <c r="G667" i="24" s="1"/>
  <c r="D667" i="24"/>
  <c r="C667" i="24"/>
  <c r="B667" i="24"/>
  <c r="H667" i="24" s="1"/>
  <c r="A667" i="24"/>
  <c r="E666" i="24"/>
  <c r="G666" i="24"/>
  <c r="D666" i="24"/>
  <c r="C666" i="24"/>
  <c r="B666" i="24"/>
  <c r="H666" i="24" s="1"/>
  <c r="A666" i="24"/>
  <c r="E665" i="24"/>
  <c r="G665" i="24" s="1"/>
  <c r="D665" i="24"/>
  <c r="C665" i="24"/>
  <c r="B665" i="24"/>
  <c r="H665" i="24" s="1"/>
  <c r="A665" i="24"/>
  <c r="E664" i="24"/>
  <c r="G664" i="24"/>
  <c r="D664" i="24"/>
  <c r="C664" i="24"/>
  <c r="B664" i="24"/>
  <c r="H664" i="24" s="1"/>
  <c r="A664" i="24"/>
  <c r="E663" i="24"/>
  <c r="G663" i="24" s="1"/>
  <c r="D663" i="24"/>
  <c r="C663" i="24"/>
  <c r="B663" i="24"/>
  <c r="H663" i="24" s="1"/>
  <c r="A663" i="24"/>
  <c r="E662" i="24"/>
  <c r="G662" i="24"/>
  <c r="D662" i="24"/>
  <c r="C662" i="24"/>
  <c r="B662" i="24"/>
  <c r="H662" i="24" s="1"/>
  <c r="A662" i="24"/>
  <c r="E661" i="24"/>
  <c r="G661" i="24" s="1"/>
  <c r="D661" i="24"/>
  <c r="C661" i="24"/>
  <c r="B661" i="24"/>
  <c r="H661" i="24" s="1"/>
  <c r="H660" i="24" s="1"/>
  <c r="H676" i="24" s="1"/>
  <c r="A661" i="24"/>
  <c r="A660" i="24"/>
  <c r="E658" i="24"/>
  <c r="G658" i="24" s="1"/>
  <c r="D658" i="24"/>
  <c r="C658" i="24"/>
  <c r="B658" i="24"/>
  <c r="H658" i="24" s="1"/>
  <c r="A658" i="24"/>
  <c r="E657" i="24"/>
  <c r="G657" i="24"/>
  <c r="D657" i="24"/>
  <c r="C657" i="24"/>
  <c r="B657" i="24"/>
  <c r="H657" i="24" s="1"/>
  <c r="A657" i="24"/>
  <c r="E656" i="24"/>
  <c r="G656" i="24" s="1"/>
  <c r="D656" i="24"/>
  <c r="C656" i="24"/>
  <c r="B656" i="24"/>
  <c r="H656" i="24" s="1"/>
  <c r="A656" i="24"/>
  <c r="E655" i="24"/>
  <c r="G655" i="24"/>
  <c r="D655" i="24"/>
  <c r="C655" i="24"/>
  <c r="B655" i="24"/>
  <c r="H655" i="24" s="1"/>
  <c r="A655" i="24"/>
  <c r="E654" i="24"/>
  <c r="G654" i="24" s="1"/>
  <c r="D654" i="24"/>
  <c r="C654" i="24"/>
  <c r="B654" i="24"/>
  <c r="H654" i="24" s="1"/>
  <c r="A654" i="24"/>
  <c r="E653" i="24"/>
  <c r="G653" i="24"/>
  <c r="D653" i="24"/>
  <c r="C653" i="24"/>
  <c r="B653" i="24"/>
  <c r="H653" i="24" s="1"/>
  <c r="A653" i="24"/>
  <c r="E652" i="24"/>
  <c r="G652" i="24" s="1"/>
  <c r="D652" i="24"/>
  <c r="C652" i="24"/>
  <c r="B652" i="24"/>
  <c r="H652" i="24" s="1"/>
  <c r="A652" i="24"/>
  <c r="E651" i="24"/>
  <c r="G651" i="24"/>
  <c r="D651" i="24"/>
  <c r="C651" i="24"/>
  <c r="B651" i="24"/>
  <c r="H651" i="24" s="1"/>
  <c r="A651" i="24"/>
  <c r="E650" i="24"/>
  <c r="G650" i="24" s="1"/>
  <c r="D650" i="24"/>
  <c r="C650" i="24"/>
  <c r="B650" i="24"/>
  <c r="H650" i="24" s="1"/>
  <c r="A650" i="24"/>
  <c r="E649" i="24"/>
  <c r="G649" i="24"/>
  <c r="D649" i="24"/>
  <c r="C649" i="24"/>
  <c r="B649" i="24"/>
  <c r="H649" i="24" s="1"/>
  <c r="A649" i="24"/>
  <c r="E648" i="24"/>
  <c r="G648" i="24" s="1"/>
  <c r="D648" i="24"/>
  <c r="C648" i="24"/>
  <c r="B648" i="24"/>
  <c r="H648" i="24" s="1"/>
  <c r="A648" i="24"/>
  <c r="E647" i="24"/>
  <c r="G647" i="24"/>
  <c r="D647" i="24"/>
  <c r="C647" i="24"/>
  <c r="B647" i="24"/>
  <c r="H647" i="24" s="1"/>
  <c r="A647" i="24"/>
  <c r="E646" i="24"/>
  <c r="G646" i="24" s="1"/>
  <c r="D646" i="24"/>
  <c r="C646" i="24"/>
  <c r="B646" i="24"/>
  <c r="H646" i="24" s="1"/>
  <c r="A646" i="24"/>
  <c r="E645" i="24"/>
  <c r="G645" i="24"/>
  <c r="D645" i="24"/>
  <c r="C645" i="24"/>
  <c r="B645" i="24"/>
  <c r="H645" i="24" s="1"/>
  <c r="A645" i="24"/>
  <c r="E644" i="24"/>
  <c r="G644" i="24" s="1"/>
  <c r="D644" i="24"/>
  <c r="C644" i="24"/>
  <c r="B644" i="24"/>
  <c r="H644" i="24" s="1"/>
  <c r="H643" i="24" s="1"/>
  <c r="H642" i="24" s="1"/>
  <c r="H694" i="24" s="1"/>
  <c r="A644" i="24"/>
  <c r="E639" i="24"/>
  <c r="G639" i="24" s="1"/>
  <c r="D639" i="24"/>
  <c r="C639" i="24"/>
  <c r="B639" i="24"/>
  <c r="H639" i="24" s="1"/>
  <c r="A639" i="24"/>
  <c r="E638" i="24"/>
  <c r="G638" i="24" s="1"/>
  <c r="D638" i="24"/>
  <c r="C638" i="24"/>
  <c r="B638" i="24"/>
  <c r="H638" i="24" s="1"/>
  <c r="A638" i="24"/>
  <c r="E637" i="24"/>
  <c r="G637" i="24" s="1"/>
  <c r="D637" i="24"/>
  <c r="C637" i="24"/>
  <c r="B637" i="24"/>
  <c r="H637" i="24" s="1"/>
  <c r="A637" i="24"/>
  <c r="E636" i="24"/>
  <c r="G636" i="24" s="1"/>
  <c r="D636" i="24"/>
  <c r="C636" i="24"/>
  <c r="B636" i="24"/>
  <c r="H636" i="24" s="1"/>
  <c r="A636" i="24"/>
  <c r="E635" i="24"/>
  <c r="G635" i="24" s="1"/>
  <c r="D635" i="24"/>
  <c r="C635" i="24"/>
  <c r="B635" i="24"/>
  <c r="H635" i="24" s="1"/>
  <c r="A635" i="24"/>
  <c r="E634" i="24"/>
  <c r="G634" i="24" s="1"/>
  <c r="D634" i="24"/>
  <c r="C634" i="24"/>
  <c r="B634" i="24"/>
  <c r="H634" i="24" s="1"/>
  <c r="A634" i="24"/>
  <c r="E633" i="24"/>
  <c r="G633" i="24" s="1"/>
  <c r="D633" i="24"/>
  <c r="C633" i="24"/>
  <c r="B633" i="24"/>
  <c r="H633" i="24" s="1"/>
  <c r="A633" i="24"/>
  <c r="E632" i="24"/>
  <c r="G632" i="24" s="1"/>
  <c r="D632" i="24"/>
  <c r="C632" i="24"/>
  <c r="B632" i="24"/>
  <c r="H632" i="24" s="1"/>
  <c r="A632" i="24"/>
  <c r="E631" i="24"/>
  <c r="G631" i="24" s="1"/>
  <c r="D631" i="24"/>
  <c r="C631" i="24"/>
  <c r="B631" i="24"/>
  <c r="H631" i="24" s="1"/>
  <c r="A631" i="24"/>
  <c r="E630" i="24"/>
  <c r="G630" i="24" s="1"/>
  <c r="D630" i="24"/>
  <c r="C630" i="24"/>
  <c r="B630" i="24"/>
  <c r="H630" i="24" s="1"/>
  <c r="A630" i="24"/>
  <c r="E629" i="24"/>
  <c r="G629" i="24" s="1"/>
  <c r="D629" i="24"/>
  <c r="C629" i="24"/>
  <c r="B629" i="24"/>
  <c r="H629" i="24" s="1"/>
  <c r="A629" i="24"/>
  <c r="E628" i="24"/>
  <c r="G628" i="24" s="1"/>
  <c r="D628" i="24"/>
  <c r="C628" i="24"/>
  <c r="B628" i="24"/>
  <c r="H628" i="24" s="1"/>
  <c r="A628" i="24"/>
  <c r="E627" i="24"/>
  <c r="G627" i="24" s="1"/>
  <c r="D627" i="24"/>
  <c r="C627" i="24"/>
  <c r="B627" i="24"/>
  <c r="H627" i="24" s="1"/>
  <c r="A627" i="24"/>
  <c r="E626" i="24"/>
  <c r="G626" i="24" s="1"/>
  <c r="D626" i="24"/>
  <c r="C626" i="24"/>
  <c r="B626" i="24"/>
  <c r="H626" i="24" s="1"/>
  <c r="A626" i="24"/>
  <c r="E625" i="24"/>
  <c r="G625" i="24" s="1"/>
  <c r="D625" i="24"/>
  <c r="C625" i="24"/>
  <c r="B625" i="24"/>
  <c r="H625" i="24" s="1"/>
  <c r="H624" i="24" s="1"/>
  <c r="H640" i="24" s="1"/>
  <c r="A625" i="24"/>
  <c r="A624" i="24"/>
  <c r="E622" i="24"/>
  <c r="G622" i="24" s="1"/>
  <c r="D622" i="24"/>
  <c r="C622" i="24"/>
  <c r="B622" i="24"/>
  <c r="H622" i="24" s="1"/>
  <c r="A622" i="24"/>
  <c r="E621" i="24"/>
  <c r="G621" i="24" s="1"/>
  <c r="D621" i="24"/>
  <c r="C621" i="24"/>
  <c r="B621" i="24"/>
  <c r="H621" i="24" s="1"/>
  <c r="A621" i="24"/>
  <c r="E620" i="24"/>
  <c r="G620" i="24" s="1"/>
  <c r="D620" i="24"/>
  <c r="C620" i="24"/>
  <c r="B620" i="24"/>
  <c r="H620" i="24" s="1"/>
  <c r="A620" i="24"/>
  <c r="E619" i="24"/>
  <c r="G619" i="24" s="1"/>
  <c r="D619" i="24"/>
  <c r="C619" i="24"/>
  <c r="B619" i="24"/>
  <c r="H619" i="24" s="1"/>
  <c r="A619" i="24"/>
  <c r="E618" i="24"/>
  <c r="G618" i="24" s="1"/>
  <c r="D618" i="24"/>
  <c r="C618" i="24"/>
  <c r="B618" i="24"/>
  <c r="H618" i="24" s="1"/>
  <c r="A618" i="24"/>
  <c r="E617" i="24"/>
  <c r="G617" i="24" s="1"/>
  <c r="D617" i="24"/>
  <c r="C617" i="24"/>
  <c r="B617" i="24"/>
  <c r="H617" i="24" s="1"/>
  <c r="A617" i="24"/>
  <c r="E616" i="24"/>
  <c r="G616" i="24" s="1"/>
  <c r="D616" i="24"/>
  <c r="C616" i="24"/>
  <c r="B616" i="24"/>
  <c r="H616" i="24" s="1"/>
  <c r="A616" i="24"/>
  <c r="E615" i="24"/>
  <c r="G615" i="24" s="1"/>
  <c r="D615" i="24"/>
  <c r="C615" i="24"/>
  <c r="B615" i="24"/>
  <c r="H615" i="24" s="1"/>
  <c r="A615" i="24"/>
  <c r="E614" i="24"/>
  <c r="G614" i="24" s="1"/>
  <c r="D614" i="24"/>
  <c r="C614" i="24"/>
  <c r="B614" i="24"/>
  <c r="H614" i="24" s="1"/>
  <c r="A614" i="24"/>
  <c r="E613" i="24"/>
  <c r="G613" i="24" s="1"/>
  <c r="D613" i="24"/>
  <c r="C613" i="24"/>
  <c r="B613" i="24"/>
  <c r="H613" i="24" s="1"/>
  <c r="A613" i="24"/>
  <c r="E612" i="24"/>
  <c r="G612" i="24" s="1"/>
  <c r="D612" i="24"/>
  <c r="C612" i="24"/>
  <c r="B612" i="24"/>
  <c r="H612" i="24" s="1"/>
  <c r="A612" i="24"/>
  <c r="E611" i="24"/>
  <c r="G611" i="24" s="1"/>
  <c r="D611" i="24"/>
  <c r="C611" i="24"/>
  <c r="B611" i="24"/>
  <c r="H611" i="24" s="1"/>
  <c r="A611" i="24"/>
  <c r="E610" i="24"/>
  <c r="G610" i="24" s="1"/>
  <c r="D610" i="24"/>
  <c r="C610" i="24"/>
  <c r="B610" i="24"/>
  <c r="H610" i="24" s="1"/>
  <c r="A610" i="24"/>
  <c r="E609" i="24"/>
  <c r="G609" i="24" s="1"/>
  <c r="D609" i="24"/>
  <c r="C609" i="24"/>
  <c r="B609" i="24"/>
  <c r="H609" i="24" s="1"/>
  <c r="A609" i="24"/>
  <c r="E608" i="24"/>
  <c r="G608" i="24" s="1"/>
  <c r="D608" i="24"/>
  <c r="C608" i="24"/>
  <c r="B608" i="24"/>
  <c r="H608" i="24" s="1"/>
  <c r="H607" i="24" s="1"/>
  <c r="H623" i="24" s="1"/>
  <c r="A608" i="24"/>
  <c r="A607" i="24"/>
  <c r="E605" i="24"/>
  <c r="G605" i="24" s="1"/>
  <c r="D605" i="24"/>
  <c r="C605" i="24"/>
  <c r="B605" i="24"/>
  <c r="H605" i="24" s="1"/>
  <c r="A605" i="24"/>
  <c r="E604" i="24"/>
  <c r="G604" i="24"/>
  <c r="D604" i="24"/>
  <c r="C604" i="24"/>
  <c r="B604" i="24"/>
  <c r="H604" i="24" s="1"/>
  <c r="A604" i="24"/>
  <c r="E603" i="24"/>
  <c r="G603" i="24" s="1"/>
  <c r="D603" i="24"/>
  <c r="C603" i="24"/>
  <c r="B603" i="24"/>
  <c r="H603" i="24" s="1"/>
  <c r="A603" i="24"/>
  <c r="E602" i="24"/>
  <c r="G602" i="24"/>
  <c r="D602" i="24"/>
  <c r="C602" i="24"/>
  <c r="B602" i="24"/>
  <c r="H602" i="24" s="1"/>
  <c r="A602" i="24"/>
  <c r="E601" i="24"/>
  <c r="G601" i="24" s="1"/>
  <c r="D601" i="24"/>
  <c r="C601" i="24"/>
  <c r="B601" i="24"/>
  <c r="H601" i="24" s="1"/>
  <c r="A601" i="24"/>
  <c r="E600" i="24"/>
  <c r="G600" i="24"/>
  <c r="D600" i="24"/>
  <c r="C600" i="24"/>
  <c r="B600" i="24"/>
  <c r="H600" i="24" s="1"/>
  <c r="A600" i="24"/>
  <c r="E599" i="24"/>
  <c r="G599" i="24" s="1"/>
  <c r="D599" i="24"/>
  <c r="C599" i="24"/>
  <c r="B599" i="24"/>
  <c r="H599" i="24" s="1"/>
  <c r="A599" i="24"/>
  <c r="E598" i="24"/>
  <c r="G598" i="24"/>
  <c r="D598" i="24"/>
  <c r="C598" i="24"/>
  <c r="B598" i="24"/>
  <c r="H598" i="24" s="1"/>
  <c r="A598" i="24"/>
  <c r="E597" i="24"/>
  <c r="G597" i="24" s="1"/>
  <c r="D597" i="24"/>
  <c r="C597" i="24"/>
  <c r="B597" i="24"/>
  <c r="H597" i="24" s="1"/>
  <c r="A597" i="24"/>
  <c r="E596" i="24"/>
  <c r="G596" i="24"/>
  <c r="D596" i="24"/>
  <c r="C596" i="24"/>
  <c r="B596" i="24"/>
  <c r="H596" i="24" s="1"/>
  <c r="A596" i="24"/>
  <c r="E595" i="24"/>
  <c r="G595" i="24" s="1"/>
  <c r="D595" i="24"/>
  <c r="C595" i="24"/>
  <c r="B595" i="24"/>
  <c r="H595" i="24" s="1"/>
  <c r="A595" i="24"/>
  <c r="E594" i="24"/>
  <c r="G594" i="24"/>
  <c r="D594" i="24"/>
  <c r="C594" i="24"/>
  <c r="B594" i="24"/>
  <c r="H594" i="24" s="1"/>
  <c r="A594" i="24"/>
  <c r="E593" i="24"/>
  <c r="G593" i="24" s="1"/>
  <c r="D593" i="24"/>
  <c r="C593" i="24"/>
  <c r="B593" i="24"/>
  <c r="H593" i="24" s="1"/>
  <c r="A593" i="24"/>
  <c r="E592" i="24"/>
  <c r="G592" i="24"/>
  <c r="D592" i="24"/>
  <c r="C592" i="24"/>
  <c r="B592" i="24"/>
  <c r="H592" i="24" s="1"/>
  <c r="A592" i="24"/>
  <c r="E591" i="24"/>
  <c r="G591" i="24" s="1"/>
  <c r="D591" i="24"/>
  <c r="C591" i="24"/>
  <c r="B591" i="24"/>
  <c r="H591" i="24" s="1"/>
  <c r="H590" i="24" s="1"/>
  <c r="H606" i="24" s="1"/>
  <c r="A591" i="24"/>
  <c r="E586" i="24"/>
  <c r="G586" i="24"/>
  <c r="D586" i="24"/>
  <c r="C586" i="24"/>
  <c r="B586" i="24"/>
  <c r="H586" i="24" s="1"/>
  <c r="A586" i="24"/>
  <c r="E585" i="24"/>
  <c r="G585" i="24" s="1"/>
  <c r="D585" i="24"/>
  <c r="C585" i="24"/>
  <c r="B585" i="24"/>
  <c r="H585" i="24" s="1"/>
  <c r="A585" i="24"/>
  <c r="E584" i="24"/>
  <c r="G584" i="24"/>
  <c r="D584" i="24"/>
  <c r="C584" i="24"/>
  <c r="B584" i="24"/>
  <c r="H584" i="24" s="1"/>
  <c r="A584" i="24"/>
  <c r="E583" i="24"/>
  <c r="G583" i="24" s="1"/>
  <c r="D583" i="24"/>
  <c r="C583" i="24"/>
  <c r="B583" i="24"/>
  <c r="H583" i="24" s="1"/>
  <c r="A583" i="24"/>
  <c r="E582" i="24"/>
  <c r="G582" i="24"/>
  <c r="D582" i="24"/>
  <c r="C582" i="24"/>
  <c r="B582" i="24"/>
  <c r="H582" i="24" s="1"/>
  <c r="A582" i="24"/>
  <c r="E581" i="24"/>
  <c r="G581" i="24" s="1"/>
  <c r="D581" i="24"/>
  <c r="C581" i="24"/>
  <c r="B581" i="24"/>
  <c r="H581" i="24" s="1"/>
  <c r="A581" i="24"/>
  <c r="E580" i="24"/>
  <c r="G580" i="24"/>
  <c r="D580" i="24"/>
  <c r="C580" i="24"/>
  <c r="B580" i="24"/>
  <c r="H580" i="24" s="1"/>
  <c r="A580" i="24"/>
  <c r="E579" i="24"/>
  <c r="G579" i="24" s="1"/>
  <c r="D579" i="24"/>
  <c r="C579" i="24"/>
  <c r="B579" i="24"/>
  <c r="H579" i="24" s="1"/>
  <c r="A579" i="24"/>
  <c r="E578" i="24"/>
  <c r="G578" i="24"/>
  <c r="D578" i="24"/>
  <c r="C578" i="24"/>
  <c r="B578" i="24"/>
  <c r="H578" i="24" s="1"/>
  <c r="A578" i="24"/>
  <c r="E577" i="24"/>
  <c r="G577" i="24" s="1"/>
  <c r="D577" i="24"/>
  <c r="C577" i="24"/>
  <c r="B577" i="24"/>
  <c r="H577" i="24" s="1"/>
  <c r="A577" i="24"/>
  <c r="E576" i="24"/>
  <c r="G576" i="24"/>
  <c r="D576" i="24"/>
  <c r="C576" i="24"/>
  <c r="B576" i="24"/>
  <c r="H576" i="24" s="1"/>
  <c r="A576" i="24"/>
  <c r="E575" i="24"/>
  <c r="G575" i="24" s="1"/>
  <c r="D575" i="24"/>
  <c r="C575" i="24"/>
  <c r="B575" i="24"/>
  <c r="H575" i="24" s="1"/>
  <c r="A575" i="24"/>
  <c r="E574" i="24"/>
  <c r="G574" i="24"/>
  <c r="D574" i="24"/>
  <c r="C574" i="24"/>
  <c r="B574" i="24"/>
  <c r="H574" i="24" s="1"/>
  <c r="A574" i="24"/>
  <c r="E573" i="24"/>
  <c r="G573" i="24" s="1"/>
  <c r="D573" i="24"/>
  <c r="C573" i="24"/>
  <c r="B573" i="24"/>
  <c r="H573" i="24" s="1"/>
  <c r="A573" i="24"/>
  <c r="E572" i="24"/>
  <c r="G572" i="24"/>
  <c r="D572" i="24"/>
  <c r="C572" i="24"/>
  <c r="B572" i="24"/>
  <c r="H572" i="24" s="1"/>
  <c r="H571" i="24" s="1"/>
  <c r="H587" i="24" s="1"/>
  <c r="A572" i="24"/>
  <c r="A571" i="24"/>
  <c r="E569" i="24"/>
  <c r="G569" i="24" s="1"/>
  <c r="D569" i="24"/>
  <c r="C569" i="24"/>
  <c r="B569" i="24"/>
  <c r="H569" i="24" s="1"/>
  <c r="A569" i="24"/>
  <c r="E568" i="24"/>
  <c r="G568" i="24" s="1"/>
  <c r="D568" i="24"/>
  <c r="C568" i="24"/>
  <c r="B568" i="24"/>
  <c r="H568" i="24" s="1"/>
  <c r="A568" i="24"/>
  <c r="E567" i="24"/>
  <c r="G567" i="24" s="1"/>
  <c r="D567" i="24"/>
  <c r="C567" i="24"/>
  <c r="B567" i="24"/>
  <c r="H567" i="24" s="1"/>
  <c r="A567" i="24"/>
  <c r="E566" i="24"/>
  <c r="G566" i="24" s="1"/>
  <c r="D566" i="24"/>
  <c r="C566" i="24"/>
  <c r="B566" i="24"/>
  <c r="H566" i="24" s="1"/>
  <c r="A566" i="24"/>
  <c r="E565" i="24"/>
  <c r="G565" i="24" s="1"/>
  <c r="D565" i="24"/>
  <c r="C565" i="24"/>
  <c r="B565" i="24"/>
  <c r="H565" i="24" s="1"/>
  <c r="A565" i="24"/>
  <c r="E564" i="24"/>
  <c r="G564" i="24" s="1"/>
  <c r="D564" i="24"/>
  <c r="C564" i="24"/>
  <c r="B564" i="24"/>
  <c r="H564" i="24" s="1"/>
  <c r="A564" i="24"/>
  <c r="E563" i="24"/>
  <c r="G563" i="24" s="1"/>
  <c r="D563" i="24"/>
  <c r="C563" i="24"/>
  <c r="B563" i="24"/>
  <c r="H563" i="24" s="1"/>
  <c r="A563" i="24"/>
  <c r="E562" i="24"/>
  <c r="G562" i="24" s="1"/>
  <c r="D562" i="24"/>
  <c r="C562" i="24"/>
  <c r="B562" i="24"/>
  <c r="H562" i="24" s="1"/>
  <c r="A562" i="24"/>
  <c r="E561" i="24"/>
  <c r="G561" i="24" s="1"/>
  <c r="D561" i="24"/>
  <c r="C561" i="24"/>
  <c r="B561" i="24"/>
  <c r="H561" i="24" s="1"/>
  <c r="A561" i="24"/>
  <c r="E560" i="24"/>
  <c r="G560" i="24" s="1"/>
  <c r="D560" i="24"/>
  <c r="C560" i="24"/>
  <c r="B560" i="24"/>
  <c r="H560" i="24" s="1"/>
  <c r="A560" i="24"/>
  <c r="E559" i="24"/>
  <c r="G559" i="24" s="1"/>
  <c r="D559" i="24"/>
  <c r="C559" i="24"/>
  <c r="B559" i="24"/>
  <c r="H559" i="24" s="1"/>
  <c r="A559" i="24"/>
  <c r="E558" i="24"/>
  <c r="G558" i="24" s="1"/>
  <c r="D558" i="24"/>
  <c r="C558" i="24"/>
  <c r="B558" i="24"/>
  <c r="H558" i="24" s="1"/>
  <c r="A558" i="24"/>
  <c r="E557" i="24"/>
  <c r="G557" i="24" s="1"/>
  <c r="D557" i="24"/>
  <c r="C557" i="24"/>
  <c r="B557" i="24"/>
  <c r="H557" i="24" s="1"/>
  <c r="A557" i="24"/>
  <c r="E556" i="24"/>
  <c r="G556" i="24" s="1"/>
  <c r="D556" i="24"/>
  <c r="C556" i="24"/>
  <c r="B556" i="24"/>
  <c r="H556" i="24" s="1"/>
  <c r="A556" i="24"/>
  <c r="E555" i="24"/>
  <c r="G555" i="24" s="1"/>
  <c r="D555" i="24"/>
  <c r="C555" i="24"/>
  <c r="B555" i="24"/>
  <c r="H555" i="24" s="1"/>
  <c r="H554" i="24" s="1"/>
  <c r="H570" i="24" s="1"/>
  <c r="A555" i="24"/>
  <c r="A554" i="24"/>
  <c r="E552" i="24"/>
  <c r="G552" i="24" s="1"/>
  <c r="D552" i="24"/>
  <c r="C552" i="24"/>
  <c r="B552" i="24"/>
  <c r="H552" i="24" s="1"/>
  <c r="A552" i="24"/>
  <c r="E551" i="24"/>
  <c r="G551" i="24" s="1"/>
  <c r="D551" i="24"/>
  <c r="C551" i="24"/>
  <c r="B551" i="24"/>
  <c r="H551" i="24" s="1"/>
  <c r="A551" i="24"/>
  <c r="E550" i="24"/>
  <c r="G550" i="24" s="1"/>
  <c r="D550" i="24"/>
  <c r="C550" i="24"/>
  <c r="B550" i="24"/>
  <c r="H550" i="24" s="1"/>
  <c r="A550" i="24"/>
  <c r="E549" i="24"/>
  <c r="G549" i="24" s="1"/>
  <c r="D549" i="24"/>
  <c r="C549" i="24"/>
  <c r="B549" i="24"/>
  <c r="H549" i="24" s="1"/>
  <c r="A549" i="24"/>
  <c r="E548" i="24"/>
  <c r="G548" i="24" s="1"/>
  <c r="D548" i="24"/>
  <c r="C548" i="24"/>
  <c r="B548" i="24"/>
  <c r="H548" i="24" s="1"/>
  <c r="A548" i="24"/>
  <c r="E547" i="24"/>
  <c r="G547" i="24" s="1"/>
  <c r="D547" i="24"/>
  <c r="C547" i="24"/>
  <c r="B547" i="24"/>
  <c r="H547" i="24" s="1"/>
  <c r="A547" i="24"/>
  <c r="E546" i="24"/>
  <c r="G546" i="24" s="1"/>
  <c r="D546" i="24"/>
  <c r="C546" i="24"/>
  <c r="B546" i="24"/>
  <c r="H546" i="24" s="1"/>
  <c r="A546" i="24"/>
  <c r="E545" i="24"/>
  <c r="G545" i="24" s="1"/>
  <c r="D545" i="24"/>
  <c r="C545" i="24"/>
  <c r="B545" i="24"/>
  <c r="H545" i="24" s="1"/>
  <c r="A545" i="24"/>
  <c r="E544" i="24"/>
  <c r="G544" i="24" s="1"/>
  <c r="D544" i="24"/>
  <c r="C544" i="24"/>
  <c r="B544" i="24"/>
  <c r="H544" i="24" s="1"/>
  <c r="A544" i="24"/>
  <c r="E543" i="24"/>
  <c r="G543" i="24" s="1"/>
  <c r="D543" i="24"/>
  <c r="C543" i="24"/>
  <c r="B543" i="24"/>
  <c r="H543" i="24" s="1"/>
  <c r="A543" i="24"/>
  <c r="E542" i="24"/>
  <c r="G542" i="24" s="1"/>
  <c r="D542" i="24"/>
  <c r="C542" i="24"/>
  <c r="B542" i="24"/>
  <c r="H542" i="24" s="1"/>
  <c r="A542" i="24"/>
  <c r="E541" i="24"/>
  <c r="G541" i="24" s="1"/>
  <c r="D541" i="24"/>
  <c r="C541" i="24"/>
  <c r="B541" i="24"/>
  <c r="H541" i="24" s="1"/>
  <c r="A541" i="24"/>
  <c r="E540" i="24"/>
  <c r="G540" i="24" s="1"/>
  <c r="D540" i="24"/>
  <c r="C540" i="24"/>
  <c r="B540" i="24"/>
  <c r="H540" i="24" s="1"/>
  <c r="A540" i="24"/>
  <c r="E539" i="24"/>
  <c r="G539" i="24" s="1"/>
  <c r="D539" i="24"/>
  <c r="C539" i="24"/>
  <c r="B539" i="24"/>
  <c r="H539" i="24" s="1"/>
  <c r="A539" i="24"/>
  <c r="E538" i="24"/>
  <c r="G538" i="24" s="1"/>
  <c r="D538" i="24"/>
  <c r="C538" i="24"/>
  <c r="B538" i="24"/>
  <c r="H538" i="24" s="1"/>
  <c r="H537" i="24" s="1"/>
  <c r="H553" i="24" s="1"/>
  <c r="A538" i="24"/>
  <c r="E532" i="24"/>
  <c r="G532" i="24"/>
  <c r="D532" i="24"/>
  <c r="C532" i="24"/>
  <c r="B532" i="24"/>
  <c r="H532" i="24" s="1"/>
  <c r="A532" i="24"/>
  <c r="E531" i="24"/>
  <c r="G531" i="24" s="1"/>
  <c r="D531" i="24"/>
  <c r="C531" i="24"/>
  <c r="B531" i="24"/>
  <c r="H531" i="24" s="1"/>
  <c r="A531" i="24"/>
  <c r="E530" i="24"/>
  <c r="G530" i="24"/>
  <c r="D530" i="24"/>
  <c r="C530" i="24"/>
  <c r="B530" i="24"/>
  <c r="H530" i="24" s="1"/>
  <c r="A530" i="24"/>
  <c r="E529" i="24"/>
  <c r="G529" i="24" s="1"/>
  <c r="D529" i="24"/>
  <c r="C529" i="24"/>
  <c r="B529" i="24"/>
  <c r="H529" i="24" s="1"/>
  <c r="A529" i="24"/>
  <c r="E528" i="24"/>
  <c r="G528" i="24"/>
  <c r="D528" i="24"/>
  <c r="C528" i="24"/>
  <c r="B528" i="24"/>
  <c r="H528" i="24" s="1"/>
  <c r="A528" i="24"/>
  <c r="E527" i="24"/>
  <c r="G527" i="24" s="1"/>
  <c r="D527" i="24"/>
  <c r="C527" i="24"/>
  <c r="B527" i="24"/>
  <c r="H527" i="24" s="1"/>
  <c r="A527" i="24"/>
  <c r="E526" i="24"/>
  <c r="G526" i="24"/>
  <c r="D526" i="24"/>
  <c r="C526" i="24"/>
  <c r="B526" i="24"/>
  <c r="H526" i="24" s="1"/>
  <c r="A526" i="24"/>
  <c r="E525" i="24"/>
  <c r="G525" i="24" s="1"/>
  <c r="D525" i="24"/>
  <c r="C525" i="24"/>
  <c r="B525" i="24"/>
  <c r="H525" i="24" s="1"/>
  <c r="A525" i="24"/>
  <c r="E524" i="24"/>
  <c r="G524" i="24"/>
  <c r="D524" i="24"/>
  <c r="C524" i="24"/>
  <c r="B524" i="24"/>
  <c r="H524" i="24" s="1"/>
  <c r="A524" i="24"/>
  <c r="E523" i="24"/>
  <c r="G523" i="24" s="1"/>
  <c r="D523" i="24"/>
  <c r="C523" i="24"/>
  <c r="B523" i="24"/>
  <c r="H523" i="24" s="1"/>
  <c r="A523" i="24"/>
  <c r="E522" i="24"/>
  <c r="G522" i="24"/>
  <c r="D522" i="24"/>
  <c r="C522" i="24"/>
  <c r="B522" i="24"/>
  <c r="H522" i="24" s="1"/>
  <c r="A522" i="24"/>
  <c r="E521" i="24"/>
  <c r="G521" i="24" s="1"/>
  <c r="D521" i="24"/>
  <c r="C521" i="24"/>
  <c r="B521" i="24"/>
  <c r="H521" i="24" s="1"/>
  <c r="A521" i="24"/>
  <c r="E520" i="24"/>
  <c r="G520" i="24"/>
  <c r="D520" i="24"/>
  <c r="C520" i="24"/>
  <c r="B520" i="24"/>
  <c r="H520" i="24" s="1"/>
  <c r="A520" i="24"/>
  <c r="E519" i="24"/>
  <c r="G519" i="24" s="1"/>
  <c r="D519" i="24"/>
  <c r="C519" i="24"/>
  <c r="B519" i="24"/>
  <c r="H519" i="24" s="1"/>
  <c r="A519" i="24"/>
  <c r="E518" i="24"/>
  <c r="G518" i="24"/>
  <c r="D518" i="24"/>
  <c r="C518" i="24"/>
  <c r="B518" i="24"/>
  <c r="H518" i="24" s="1"/>
  <c r="H517" i="24" s="1"/>
  <c r="H533" i="24" s="1"/>
  <c r="A518" i="24"/>
  <c r="A517" i="24"/>
  <c r="E515" i="24"/>
  <c r="G515" i="24"/>
  <c r="D515" i="24"/>
  <c r="C515" i="24"/>
  <c r="B515" i="24"/>
  <c r="H515" i="24" s="1"/>
  <c r="A515" i="24"/>
  <c r="E514" i="24"/>
  <c r="G514" i="24" s="1"/>
  <c r="D514" i="24"/>
  <c r="C514" i="24"/>
  <c r="B514" i="24"/>
  <c r="H514" i="24" s="1"/>
  <c r="A514" i="24"/>
  <c r="E513" i="24"/>
  <c r="G513" i="24"/>
  <c r="D513" i="24"/>
  <c r="C513" i="24"/>
  <c r="B513" i="24"/>
  <c r="H513" i="24" s="1"/>
  <c r="A513" i="24"/>
  <c r="E512" i="24"/>
  <c r="G512" i="24" s="1"/>
  <c r="D512" i="24"/>
  <c r="C512" i="24"/>
  <c r="B512" i="24"/>
  <c r="H512" i="24" s="1"/>
  <c r="A512" i="24"/>
  <c r="E511" i="24"/>
  <c r="G511" i="24"/>
  <c r="D511" i="24"/>
  <c r="C511" i="24"/>
  <c r="B511" i="24"/>
  <c r="H511" i="24" s="1"/>
  <c r="A511" i="24"/>
  <c r="E510" i="24"/>
  <c r="G510" i="24" s="1"/>
  <c r="D510" i="24"/>
  <c r="C510" i="24"/>
  <c r="B510" i="24"/>
  <c r="H510" i="24" s="1"/>
  <c r="A510" i="24"/>
  <c r="E509" i="24"/>
  <c r="G509" i="24"/>
  <c r="D509" i="24"/>
  <c r="C509" i="24"/>
  <c r="B509" i="24"/>
  <c r="H509" i="24" s="1"/>
  <c r="A509" i="24"/>
  <c r="E508" i="24"/>
  <c r="G508" i="24" s="1"/>
  <c r="D508" i="24"/>
  <c r="C508" i="24"/>
  <c r="B508" i="24"/>
  <c r="H508" i="24" s="1"/>
  <c r="A508" i="24"/>
  <c r="E507" i="24"/>
  <c r="G507" i="24"/>
  <c r="D507" i="24"/>
  <c r="C507" i="24"/>
  <c r="B507" i="24"/>
  <c r="H507" i="24" s="1"/>
  <c r="A507" i="24"/>
  <c r="E506" i="24"/>
  <c r="G506" i="24" s="1"/>
  <c r="D506" i="24"/>
  <c r="C506" i="24"/>
  <c r="B506" i="24"/>
  <c r="H506" i="24" s="1"/>
  <c r="A506" i="24"/>
  <c r="E505" i="24"/>
  <c r="G505" i="24"/>
  <c r="D505" i="24"/>
  <c r="C505" i="24"/>
  <c r="B505" i="24"/>
  <c r="H505" i="24" s="1"/>
  <c r="A505" i="24"/>
  <c r="E504" i="24"/>
  <c r="G504" i="24" s="1"/>
  <c r="D504" i="24"/>
  <c r="C504" i="24"/>
  <c r="B504" i="24"/>
  <c r="H504" i="24" s="1"/>
  <c r="A504" i="24"/>
  <c r="E503" i="24"/>
  <c r="G503" i="24"/>
  <c r="D503" i="24"/>
  <c r="C503" i="24"/>
  <c r="B503" i="24"/>
  <c r="H503" i="24" s="1"/>
  <c r="A503" i="24"/>
  <c r="E502" i="24"/>
  <c r="G502" i="24" s="1"/>
  <c r="D502" i="24"/>
  <c r="C502" i="24"/>
  <c r="B502" i="24"/>
  <c r="H502" i="24" s="1"/>
  <c r="A502" i="24"/>
  <c r="E501" i="24"/>
  <c r="G501" i="24"/>
  <c r="D501" i="24"/>
  <c r="C501" i="24"/>
  <c r="B501" i="24"/>
  <c r="H501" i="24" s="1"/>
  <c r="H500" i="24" s="1"/>
  <c r="H516" i="24" s="1"/>
  <c r="A501" i="24"/>
  <c r="A500" i="24"/>
  <c r="E498" i="24"/>
  <c r="G498" i="24" s="1"/>
  <c r="D498" i="24"/>
  <c r="C498" i="24"/>
  <c r="B498" i="24"/>
  <c r="H498" i="24" s="1"/>
  <c r="A498" i="24"/>
  <c r="E497" i="24"/>
  <c r="G497" i="24" s="1"/>
  <c r="D497" i="24"/>
  <c r="C497" i="24"/>
  <c r="B497" i="24"/>
  <c r="H497" i="24" s="1"/>
  <c r="A497" i="24"/>
  <c r="E496" i="24"/>
  <c r="G496" i="24" s="1"/>
  <c r="D496" i="24"/>
  <c r="C496" i="24"/>
  <c r="B496" i="24"/>
  <c r="H496" i="24" s="1"/>
  <c r="A496" i="24"/>
  <c r="E495" i="24"/>
  <c r="G495" i="24" s="1"/>
  <c r="D495" i="24"/>
  <c r="C495" i="24"/>
  <c r="B495" i="24"/>
  <c r="H495" i="24" s="1"/>
  <c r="A495" i="24"/>
  <c r="E494" i="24"/>
  <c r="G494" i="24" s="1"/>
  <c r="D494" i="24"/>
  <c r="C494" i="24"/>
  <c r="B494" i="24"/>
  <c r="H494" i="24" s="1"/>
  <c r="A494" i="24"/>
  <c r="E493" i="24"/>
  <c r="G493" i="24" s="1"/>
  <c r="D493" i="24"/>
  <c r="C493" i="24"/>
  <c r="B493" i="24"/>
  <c r="H493" i="24" s="1"/>
  <c r="A493" i="24"/>
  <c r="E492" i="24"/>
  <c r="G492" i="24" s="1"/>
  <c r="D492" i="24"/>
  <c r="C492" i="24"/>
  <c r="B492" i="24"/>
  <c r="H492" i="24" s="1"/>
  <c r="A492" i="24"/>
  <c r="E491" i="24"/>
  <c r="G491" i="24" s="1"/>
  <c r="D491" i="24"/>
  <c r="C491" i="24"/>
  <c r="B491" i="24"/>
  <c r="H491" i="24" s="1"/>
  <c r="A491" i="24"/>
  <c r="E490" i="24"/>
  <c r="G490" i="24" s="1"/>
  <c r="D490" i="24"/>
  <c r="C490" i="24"/>
  <c r="B490" i="24"/>
  <c r="H490" i="24" s="1"/>
  <c r="A490" i="24"/>
  <c r="E489" i="24"/>
  <c r="G489" i="24" s="1"/>
  <c r="D489" i="24"/>
  <c r="C489" i="24"/>
  <c r="B489" i="24"/>
  <c r="H489" i="24" s="1"/>
  <c r="A489" i="24"/>
  <c r="E488" i="24"/>
  <c r="G488" i="24" s="1"/>
  <c r="D488" i="24"/>
  <c r="C488" i="24"/>
  <c r="B488" i="24"/>
  <c r="H488" i="24" s="1"/>
  <c r="A488" i="24"/>
  <c r="E487" i="24"/>
  <c r="G487" i="24" s="1"/>
  <c r="D487" i="24"/>
  <c r="C487" i="24"/>
  <c r="B487" i="24"/>
  <c r="H487" i="24" s="1"/>
  <c r="A487" i="24"/>
  <c r="E486" i="24"/>
  <c r="G486" i="24" s="1"/>
  <c r="D486" i="24"/>
  <c r="C486" i="24"/>
  <c r="B486" i="24"/>
  <c r="H486" i="24" s="1"/>
  <c r="A486" i="24"/>
  <c r="E485" i="24"/>
  <c r="G485" i="24" s="1"/>
  <c r="D485" i="24"/>
  <c r="C485" i="24"/>
  <c r="B485" i="24"/>
  <c r="H485" i="24" s="1"/>
  <c r="A485" i="24"/>
  <c r="E484" i="24"/>
  <c r="G484" i="24" s="1"/>
  <c r="D484" i="24"/>
  <c r="C484" i="24"/>
  <c r="B484" i="24"/>
  <c r="H484" i="24" s="1"/>
  <c r="H483" i="24" s="1"/>
  <c r="H482" i="24" s="1"/>
  <c r="H534" i="24" s="1"/>
  <c r="A484" i="24"/>
  <c r="A482" i="24"/>
  <c r="E479" i="24"/>
  <c r="G479" i="24" s="1"/>
  <c r="D479" i="24"/>
  <c r="C479" i="24"/>
  <c r="B479" i="24"/>
  <c r="H479" i="24" s="1"/>
  <c r="A479" i="24"/>
  <c r="E478" i="24"/>
  <c r="G478" i="24"/>
  <c r="D478" i="24"/>
  <c r="C478" i="24"/>
  <c r="B478" i="24"/>
  <c r="H478" i="24" s="1"/>
  <c r="A478" i="24"/>
  <c r="E477" i="24"/>
  <c r="G477" i="24" s="1"/>
  <c r="D477" i="24"/>
  <c r="C477" i="24"/>
  <c r="B477" i="24"/>
  <c r="H477" i="24" s="1"/>
  <c r="A477" i="24"/>
  <c r="E476" i="24"/>
  <c r="G476" i="24"/>
  <c r="D476" i="24"/>
  <c r="C476" i="24"/>
  <c r="B476" i="24"/>
  <c r="H476" i="24" s="1"/>
  <c r="A476" i="24"/>
  <c r="E475" i="24"/>
  <c r="G475" i="24" s="1"/>
  <c r="D475" i="24"/>
  <c r="C475" i="24"/>
  <c r="B475" i="24"/>
  <c r="H475" i="24" s="1"/>
  <c r="A475" i="24"/>
  <c r="E474" i="24"/>
  <c r="G474" i="24"/>
  <c r="D474" i="24"/>
  <c r="C474" i="24"/>
  <c r="B474" i="24"/>
  <c r="H474" i="24" s="1"/>
  <c r="A474" i="24"/>
  <c r="E473" i="24"/>
  <c r="G473" i="24" s="1"/>
  <c r="D473" i="24"/>
  <c r="C473" i="24"/>
  <c r="B473" i="24"/>
  <c r="H473" i="24" s="1"/>
  <c r="A473" i="24"/>
  <c r="E472" i="24"/>
  <c r="G472" i="24"/>
  <c r="D472" i="24"/>
  <c r="C472" i="24"/>
  <c r="B472" i="24"/>
  <c r="H472" i="24" s="1"/>
  <c r="A472" i="24"/>
  <c r="E471" i="24"/>
  <c r="G471" i="24" s="1"/>
  <c r="D471" i="24"/>
  <c r="C471" i="24"/>
  <c r="B471" i="24"/>
  <c r="H471" i="24" s="1"/>
  <c r="A471" i="24"/>
  <c r="E470" i="24"/>
  <c r="G470" i="24"/>
  <c r="D470" i="24"/>
  <c r="C470" i="24"/>
  <c r="B470" i="24"/>
  <c r="H470" i="24" s="1"/>
  <c r="A470" i="24"/>
  <c r="E469" i="24"/>
  <c r="G469" i="24" s="1"/>
  <c r="D469" i="24"/>
  <c r="C469" i="24"/>
  <c r="B469" i="24"/>
  <c r="H469" i="24" s="1"/>
  <c r="A469" i="24"/>
  <c r="E468" i="24"/>
  <c r="G468" i="24"/>
  <c r="D468" i="24"/>
  <c r="C468" i="24"/>
  <c r="B468" i="24"/>
  <c r="H468" i="24" s="1"/>
  <c r="A468" i="24"/>
  <c r="E467" i="24"/>
  <c r="G467" i="24" s="1"/>
  <c r="D467" i="24"/>
  <c r="C467" i="24"/>
  <c r="B467" i="24"/>
  <c r="H467" i="24" s="1"/>
  <c r="A467" i="24"/>
  <c r="E466" i="24"/>
  <c r="G466" i="24"/>
  <c r="D466" i="24"/>
  <c r="C466" i="24"/>
  <c r="B466" i="24"/>
  <c r="H466" i="24" s="1"/>
  <c r="A466" i="24"/>
  <c r="E465" i="24"/>
  <c r="G465" i="24" s="1"/>
  <c r="D465" i="24"/>
  <c r="C465" i="24"/>
  <c r="B465" i="24"/>
  <c r="H465" i="24" s="1"/>
  <c r="H464" i="24" s="1"/>
  <c r="H480" i="24" s="1"/>
  <c r="A465" i="24"/>
  <c r="A464" i="24"/>
  <c r="E462" i="24"/>
  <c r="G462" i="24" s="1"/>
  <c r="D462" i="24"/>
  <c r="C462" i="24"/>
  <c r="B462" i="24"/>
  <c r="H462" i="24" s="1"/>
  <c r="A462" i="24"/>
  <c r="E461" i="24"/>
  <c r="G461" i="24" s="1"/>
  <c r="D461" i="24"/>
  <c r="C461" i="24"/>
  <c r="B461" i="24"/>
  <c r="H461" i="24" s="1"/>
  <c r="A461" i="24"/>
  <c r="E460" i="24"/>
  <c r="G460" i="24" s="1"/>
  <c r="D460" i="24"/>
  <c r="C460" i="24"/>
  <c r="B460" i="24"/>
  <c r="H460" i="24" s="1"/>
  <c r="A460" i="24"/>
  <c r="E459" i="24"/>
  <c r="G459" i="24" s="1"/>
  <c r="D459" i="24"/>
  <c r="C459" i="24"/>
  <c r="B459" i="24"/>
  <c r="H459" i="24" s="1"/>
  <c r="A459" i="24"/>
  <c r="E458" i="24"/>
  <c r="G458" i="24" s="1"/>
  <c r="D458" i="24"/>
  <c r="C458" i="24"/>
  <c r="B458" i="24"/>
  <c r="H458" i="24" s="1"/>
  <c r="A458" i="24"/>
  <c r="E457" i="24"/>
  <c r="G457" i="24" s="1"/>
  <c r="D457" i="24"/>
  <c r="C457" i="24"/>
  <c r="B457" i="24"/>
  <c r="H457" i="24" s="1"/>
  <c r="A457" i="24"/>
  <c r="E456" i="24"/>
  <c r="G456" i="24" s="1"/>
  <c r="D456" i="24"/>
  <c r="C456" i="24"/>
  <c r="B456" i="24"/>
  <c r="H456" i="24" s="1"/>
  <c r="A456" i="24"/>
  <c r="E455" i="24"/>
  <c r="G455" i="24" s="1"/>
  <c r="D455" i="24"/>
  <c r="C455" i="24"/>
  <c r="B455" i="24"/>
  <c r="H455" i="24" s="1"/>
  <c r="A455" i="24"/>
  <c r="E454" i="24"/>
  <c r="G454" i="24" s="1"/>
  <c r="D454" i="24"/>
  <c r="C454" i="24"/>
  <c r="B454" i="24"/>
  <c r="H454" i="24" s="1"/>
  <c r="A454" i="24"/>
  <c r="E453" i="24"/>
  <c r="G453" i="24" s="1"/>
  <c r="D453" i="24"/>
  <c r="C453" i="24"/>
  <c r="B453" i="24"/>
  <c r="H453" i="24" s="1"/>
  <c r="A453" i="24"/>
  <c r="E452" i="24"/>
  <c r="G452" i="24" s="1"/>
  <c r="D452" i="24"/>
  <c r="C452" i="24"/>
  <c r="B452" i="24"/>
  <c r="H452" i="24" s="1"/>
  <c r="A452" i="24"/>
  <c r="E451" i="24"/>
  <c r="G451" i="24" s="1"/>
  <c r="D451" i="24"/>
  <c r="C451" i="24"/>
  <c r="B451" i="24"/>
  <c r="H451" i="24" s="1"/>
  <c r="A451" i="24"/>
  <c r="E450" i="24"/>
  <c r="G450" i="24" s="1"/>
  <c r="D450" i="24"/>
  <c r="C450" i="24"/>
  <c r="B450" i="24"/>
  <c r="H450" i="24" s="1"/>
  <c r="A450" i="24"/>
  <c r="E449" i="24"/>
  <c r="G449" i="24" s="1"/>
  <c r="D449" i="24"/>
  <c r="C449" i="24"/>
  <c r="B449" i="24"/>
  <c r="H449" i="24" s="1"/>
  <c r="A449" i="24"/>
  <c r="E448" i="24"/>
  <c r="G448" i="24" s="1"/>
  <c r="D448" i="24"/>
  <c r="C448" i="24"/>
  <c r="B448" i="24"/>
  <c r="H448" i="24" s="1"/>
  <c r="H447" i="24" s="1"/>
  <c r="H463" i="24" s="1"/>
  <c r="A448" i="24"/>
  <c r="A447" i="24"/>
  <c r="E445" i="24"/>
  <c r="G445" i="24" s="1"/>
  <c r="D445" i="24"/>
  <c r="C445" i="24"/>
  <c r="B445" i="24"/>
  <c r="H445" i="24" s="1"/>
  <c r="A445" i="24"/>
  <c r="E444" i="24"/>
  <c r="G444" i="24" s="1"/>
  <c r="D444" i="24"/>
  <c r="C444" i="24"/>
  <c r="B444" i="24"/>
  <c r="H444" i="24" s="1"/>
  <c r="A444" i="24"/>
  <c r="E443" i="24"/>
  <c r="G443" i="24" s="1"/>
  <c r="D443" i="24"/>
  <c r="C443" i="24"/>
  <c r="B443" i="24"/>
  <c r="H443" i="24" s="1"/>
  <c r="A443" i="24"/>
  <c r="E442" i="24"/>
  <c r="G442" i="24" s="1"/>
  <c r="D442" i="24"/>
  <c r="C442" i="24"/>
  <c r="B442" i="24"/>
  <c r="H442" i="24" s="1"/>
  <c r="A442" i="24"/>
  <c r="E441" i="24"/>
  <c r="G441" i="24" s="1"/>
  <c r="D441" i="24"/>
  <c r="C441" i="24"/>
  <c r="B441" i="24"/>
  <c r="H441" i="24" s="1"/>
  <c r="A441" i="24"/>
  <c r="E440" i="24"/>
  <c r="G440" i="24" s="1"/>
  <c r="D440" i="24"/>
  <c r="C440" i="24"/>
  <c r="B440" i="24"/>
  <c r="H440" i="24" s="1"/>
  <c r="A440" i="24"/>
  <c r="E439" i="24"/>
  <c r="G439" i="24" s="1"/>
  <c r="D439" i="24"/>
  <c r="C439" i="24"/>
  <c r="B439" i="24"/>
  <c r="H439" i="24" s="1"/>
  <c r="A439" i="24"/>
  <c r="E438" i="24"/>
  <c r="G438" i="24" s="1"/>
  <c r="D438" i="24"/>
  <c r="C438" i="24"/>
  <c r="B438" i="24"/>
  <c r="H438" i="24" s="1"/>
  <c r="A438" i="24"/>
  <c r="E437" i="24"/>
  <c r="G437" i="24" s="1"/>
  <c r="D437" i="24"/>
  <c r="C437" i="24"/>
  <c r="B437" i="24"/>
  <c r="H437" i="24" s="1"/>
  <c r="A437" i="24"/>
  <c r="E436" i="24"/>
  <c r="G436" i="24" s="1"/>
  <c r="D436" i="24"/>
  <c r="C436" i="24"/>
  <c r="B436" i="24"/>
  <c r="H436" i="24" s="1"/>
  <c r="A436" i="24"/>
  <c r="E435" i="24"/>
  <c r="G435" i="24" s="1"/>
  <c r="D435" i="24"/>
  <c r="C435" i="24"/>
  <c r="B435" i="24"/>
  <c r="H435" i="24" s="1"/>
  <c r="A435" i="24"/>
  <c r="E434" i="24"/>
  <c r="G434" i="24" s="1"/>
  <c r="D434" i="24"/>
  <c r="C434" i="24"/>
  <c r="B434" i="24"/>
  <c r="H434" i="24" s="1"/>
  <c r="A434" i="24"/>
  <c r="E433" i="24"/>
  <c r="G433" i="24" s="1"/>
  <c r="D433" i="24"/>
  <c r="C433" i="24"/>
  <c r="B433" i="24"/>
  <c r="H433" i="24" s="1"/>
  <c r="A433" i="24"/>
  <c r="E432" i="24"/>
  <c r="G432" i="24" s="1"/>
  <c r="D432" i="24"/>
  <c r="C432" i="24"/>
  <c r="B432" i="24"/>
  <c r="H432" i="24" s="1"/>
  <c r="A432" i="24"/>
  <c r="E431" i="24"/>
  <c r="G431" i="24" s="1"/>
  <c r="D431" i="24"/>
  <c r="C431" i="24"/>
  <c r="B431" i="24"/>
  <c r="H431" i="24" s="1"/>
  <c r="H430" i="24" s="1"/>
  <c r="H429" i="24" s="1"/>
  <c r="H481" i="24" s="1"/>
  <c r="A431" i="24"/>
  <c r="A429" i="24"/>
  <c r="E426" i="24"/>
  <c r="G426" i="24" s="1"/>
  <c r="D426" i="24"/>
  <c r="C426" i="24"/>
  <c r="B426" i="24"/>
  <c r="H426" i="24" s="1"/>
  <c r="A426" i="24"/>
  <c r="E425" i="24"/>
  <c r="G425" i="24" s="1"/>
  <c r="D425" i="24"/>
  <c r="C425" i="24"/>
  <c r="B425" i="24"/>
  <c r="H425" i="24" s="1"/>
  <c r="A425" i="24"/>
  <c r="E424" i="24"/>
  <c r="G424" i="24" s="1"/>
  <c r="D424" i="24"/>
  <c r="C424" i="24"/>
  <c r="B424" i="24"/>
  <c r="H424" i="24" s="1"/>
  <c r="A424" i="24"/>
  <c r="E423" i="24"/>
  <c r="G423" i="24" s="1"/>
  <c r="D423" i="24"/>
  <c r="C423" i="24"/>
  <c r="B423" i="24"/>
  <c r="H423" i="24" s="1"/>
  <c r="A423" i="24"/>
  <c r="E422" i="24"/>
  <c r="G422" i="24" s="1"/>
  <c r="D422" i="24"/>
  <c r="C422" i="24"/>
  <c r="B422" i="24"/>
  <c r="H422" i="24" s="1"/>
  <c r="A422" i="24"/>
  <c r="E421" i="24"/>
  <c r="G421" i="24" s="1"/>
  <c r="D421" i="24"/>
  <c r="C421" i="24"/>
  <c r="B421" i="24"/>
  <c r="H421" i="24" s="1"/>
  <c r="A421" i="24"/>
  <c r="E420" i="24"/>
  <c r="G420" i="24" s="1"/>
  <c r="D420" i="24"/>
  <c r="C420" i="24"/>
  <c r="B420" i="24"/>
  <c r="H420" i="24" s="1"/>
  <c r="A420" i="24"/>
  <c r="E419" i="24"/>
  <c r="G419" i="24" s="1"/>
  <c r="D419" i="24"/>
  <c r="C419" i="24"/>
  <c r="B419" i="24"/>
  <c r="H419" i="24" s="1"/>
  <c r="A419" i="24"/>
  <c r="E418" i="24"/>
  <c r="G418" i="24" s="1"/>
  <c r="D418" i="24"/>
  <c r="C418" i="24"/>
  <c r="B418" i="24"/>
  <c r="H418" i="24" s="1"/>
  <c r="A418" i="24"/>
  <c r="E417" i="24"/>
  <c r="G417" i="24" s="1"/>
  <c r="D417" i="24"/>
  <c r="C417" i="24"/>
  <c r="B417" i="24"/>
  <c r="H417" i="24" s="1"/>
  <c r="A417" i="24"/>
  <c r="E416" i="24"/>
  <c r="G416" i="24" s="1"/>
  <c r="D416" i="24"/>
  <c r="C416" i="24"/>
  <c r="B416" i="24"/>
  <c r="H416" i="24" s="1"/>
  <c r="A416" i="24"/>
  <c r="E415" i="24"/>
  <c r="G415" i="24" s="1"/>
  <c r="D415" i="24"/>
  <c r="C415" i="24"/>
  <c r="B415" i="24"/>
  <c r="H415" i="24" s="1"/>
  <c r="A415" i="24"/>
  <c r="E414" i="24"/>
  <c r="G414" i="24" s="1"/>
  <c r="D414" i="24"/>
  <c r="C414" i="24"/>
  <c r="B414" i="24"/>
  <c r="H414" i="24" s="1"/>
  <c r="A414" i="24"/>
  <c r="E413" i="24"/>
  <c r="G413" i="24" s="1"/>
  <c r="D413" i="24"/>
  <c r="C413" i="24"/>
  <c r="B413" i="24"/>
  <c r="H413" i="24" s="1"/>
  <c r="A413" i="24"/>
  <c r="E412" i="24"/>
  <c r="G412" i="24" s="1"/>
  <c r="D412" i="24"/>
  <c r="C412" i="24"/>
  <c r="B412" i="24"/>
  <c r="H412" i="24" s="1"/>
  <c r="H411" i="24" s="1"/>
  <c r="H427" i="24" s="1"/>
  <c r="A412" i="24"/>
  <c r="A411" i="24"/>
  <c r="E409" i="24"/>
  <c r="G409" i="24" s="1"/>
  <c r="D409" i="24"/>
  <c r="C409" i="24"/>
  <c r="B409" i="24"/>
  <c r="H409" i="24" s="1"/>
  <c r="A409" i="24"/>
  <c r="E408" i="24"/>
  <c r="G408" i="24" s="1"/>
  <c r="D408" i="24"/>
  <c r="C408" i="24"/>
  <c r="B408" i="24"/>
  <c r="H408" i="24" s="1"/>
  <c r="A408" i="24"/>
  <c r="E407" i="24"/>
  <c r="G407" i="24" s="1"/>
  <c r="D407" i="24"/>
  <c r="C407" i="24"/>
  <c r="B407" i="24"/>
  <c r="H407" i="24" s="1"/>
  <c r="A407" i="24"/>
  <c r="E406" i="24"/>
  <c r="G406" i="24" s="1"/>
  <c r="D406" i="24"/>
  <c r="C406" i="24"/>
  <c r="B406" i="24"/>
  <c r="H406" i="24" s="1"/>
  <c r="A406" i="24"/>
  <c r="E405" i="24"/>
  <c r="G405" i="24" s="1"/>
  <c r="D405" i="24"/>
  <c r="C405" i="24"/>
  <c r="B405" i="24"/>
  <c r="H405" i="24" s="1"/>
  <c r="A405" i="24"/>
  <c r="E404" i="24"/>
  <c r="G404" i="24" s="1"/>
  <c r="D404" i="24"/>
  <c r="C404" i="24"/>
  <c r="B404" i="24"/>
  <c r="H404" i="24" s="1"/>
  <c r="A404" i="24"/>
  <c r="E403" i="24"/>
  <c r="G403" i="24" s="1"/>
  <c r="D403" i="24"/>
  <c r="C403" i="24"/>
  <c r="B403" i="24"/>
  <c r="H403" i="24" s="1"/>
  <c r="A403" i="24"/>
  <c r="E402" i="24"/>
  <c r="G402" i="24" s="1"/>
  <c r="D402" i="24"/>
  <c r="C402" i="24"/>
  <c r="B402" i="24"/>
  <c r="H402" i="24" s="1"/>
  <c r="A402" i="24"/>
  <c r="E401" i="24"/>
  <c r="G401" i="24" s="1"/>
  <c r="D401" i="24"/>
  <c r="C401" i="24"/>
  <c r="B401" i="24"/>
  <c r="H401" i="24" s="1"/>
  <c r="A401" i="24"/>
  <c r="E400" i="24"/>
  <c r="G400" i="24" s="1"/>
  <c r="D400" i="24"/>
  <c r="C400" i="24"/>
  <c r="B400" i="24"/>
  <c r="H400" i="24" s="1"/>
  <c r="A400" i="24"/>
  <c r="E399" i="24"/>
  <c r="G399" i="24" s="1"/>
  <c r="D399" i="24"/>
  <c r="C399" i="24"/>
  <c r="B399" i="24"/>
  <c r="H399" i="24" s="1"/>
  <c r="A399" i="24"/>
  <c r="E398" i="24"/>
  <c r="G398" i="24" s="1"/>
  <c r="D398" i="24"/>
  <c r="C398" i="24"/>
  <c r="B398" i="24"/>
  <c r="H398" i="24" s="1"/>
  <c r="A398" i="24"/>
  <c r="E397" i="24"/>
  <c r="G397" i="24" s="1"/>
  <c r="D397" i="24"/>
  <c r="C397" i="24"/>
  <c r="B397" i="24"/>
  <c r="H397" i="24" s="1"/>
  <c r="A397" i="24"/>
  <c r="E396" i="24"/>
  <c r="G396" i="24" s="1"/>
  <c r="D396" i="24"/>
  <c r="C396" i="24"/>
  <c r="B396" i="24"/>
  <c r="H396" i="24" s="1"/>
  <c r="A396" i="24"/>
  <c r="E395" i="24"/>
  <c r="G395" i="24" s="1"/>
  <c r="D395" i="24"/>
  <c r="C395" i="24"/>
  <c r="B395" i="24"/>
  <c r="H395" i="24" s="1"/>
  <c r="H394" i="24" s="1"/>
  <c r="H410" i="24" s="1"/>
  <c r="A395" i="24"/>
  <c r="A394" i="24"/>
  <c r="E392" i="24"/>
  <c r="G392" i="24"/>
  <c r="D392" i="24"/>
  <c r="C392" i="24"/>
  <c r="B392" i="24"/>
  <c r="H392" i="24" s="1"/>
  <c r="A392" i="24"/>
  <c r="E391" i="24"/>
  <c r="G391" i="24" s="1"/>
  <c r="D391" i="24"/>
  <c r="C391" i="24"/>
  <c r="B391" i="24"/>
  <c r="H391" i="24" s="1"/>
  <c r="A391" i="24"/>
  <c r="E390" i="24"/>
  <c r="G390" i="24"/>
  <c r="D390" i="24"/>
  <c r="C390" i="24"/>
  <c r="B390" i="24"/>
  <c r="H390" i="24" s="1"/>
  <c r="A390" i="24"/>
  <c r="E389" i="24"/>
  <c r="G389" i="24" s="1"/>
  <c r="D389" i="24"/>
  <c r="C389" i="24"/>
  <c r="B389" i="24"/>
  <c r="H389" i="24" s="1"/>
  <c r="A389" i="24"/>
  <c r="E388" i="24"/>
  <c r="G388" i="24"/>
  <c r="D388" i="24"/>
  <c r="C388" i="24"/>
  <c r="B388" i="24"/>
  <c r="H388" i="24" s="1"/>
  <c r="A388" i="24"/>
  <c r="E387" i="24"/>
  <c r="G387" i="24" s="1"/>
  <c r="D387" i="24"/>
  <c r="C387" i="24"/>
  <c r="B387" i="24"/>
  <c r="H387" i="24" s="1"/>
  <c r="A387" i="24"/>
  <c r="E386" i="24"/>
  <c r="G386" i="24"/>
  <c r="D386" i="24"/>
  <c r="C386" i="24"/>
  <c r="B386" i="24"/>
  <c r="H386" i="24" s="1"/>
  <c r="A386" i="24"/>
  <c r="E385" i="24"/>
  <c r="G385" i="24" s="1"/>
  <c r="D385" i="24"/>
  <c r="C385" i="24"/>
  <c r="B385" i="24"/>
  <c r="H385" i="24" s="1"/>
  <c r="A385" i="24"/>
  <c r="E384" i="24"/>
  <c r="G384" i="24"/>
  <c r="D384" i="24"/>
  <c r="C384" i="24"/>
  <c r="B384" i="24"/>
  <c r="H384" i="24" s="1"/>
  <c r="A384" i="24"/>
  <c r="E383" i="24"/>
  <c r="G383" i="24" s="1"/>
  <c r="D383" i="24"/>
  <c r="C383" i="24"/>
  <c r="B383" i="24"/>
  <c r="H383" i="24" s="1"/>
  <c r="A383" i="24"/>
  <c r="E382" i="24"/>
  <c r="G382" i="24"/>
  <c r="D382" i="24"/>
  <c r="C382" i="24"/>
  <c r="B382" i="24"/>
  <c r="H382" i="24" s="1"/>
  <c r="A382" i="24"/>
  <c r="E381" i="24"/>
  <c r="G381" i="24" s="1"/>
  <c r="D381" i="24"/>
  <c r="C381" i="24"/>
  <c r="B381" i="24"/>
  <c r="H381" i="24" s="1"/>
  <c r="A381" i="24"/>
  <c r="E380" i="24"/>
  <c r="G380" i="24"/>
  <c r="D380" i="24"/>
  <c r="C380" i="24"/>
  <c r="B380" i="24"/>
  <c r="H380" i="24" s="1"/>
  <c r="A380" i="24"/>
  <c r="E379" i="24"/>
  <c r="G379" i="24" s="1"/>
  <c r="D379" i="24"/>
  <c r="C379" i="24"/>
  <c r="B379" i="24"/>
  <c r="H379" i="24" s="1"/>
  <c r="A379" i="24"/>
  <c r="E378" i="24"/>
  <c r="G378" i="24"/>
  <c r="D378" i="24"/>
  <c r="C378" i="24"/>
  <c r="B378" i="24"/>
  <c r="H378" i="24" s="1"/>
  <c r="H377" i="24" s="1"/>
  <c r="A378" i="24"/>
  <c r="E373" i="24"/>
  <c r="G373" i="24" s="1"/>
  <c r="D373" i="24"/>
  <c r="C373" i="24"/>
  <c r="B373" i="24"/>
  <c r="H373" i="24" s="1"/>
  <c r="A373" i="24"/>
  <c r="E372" i="24"/>
  <c r="G372" i="24" s="1"/>
  <c r="D372" i="24"/>
  <c r="C372" i="24"/>
  <c r="B372" i="24"/>
  <c r="H372" i="24" s="1"/>
  <c r="A372" i="24"/>
  <c r="E371" i="24"/>
  <c r="G371" i="24" s="1"/>
  <c r="D371" i="24"/>
  <c r="C371" i="24"/>
  <c r="B371" i="24"/>
  <c r="H371" i="24" s="1"/>
  <c r="A371" i="24"/>
  <c r="E370" i="24"/>
  <c r="G370" i="24" s="1"/>
  <c r="D370" i="24"/>
  <c r="C370" i="24"/>
  <c r="B370" i="24"/>
  <c r="H370" i="24" s="1"/>
  <c r="A370" i="24"/>
  <c r="E369" i="24"/>
  <c r="G369" i="24" s="1"/>
  <c r="D369" i="24"/>
  <c r="C369" i="24"/>
  <c r="B369" i="24"/>
  <c r="H369" i="24" s="1"/>
  <c r="A369" i="24"/>
  <c r="E368" i="24"/>
  <c r="G368" i="24" s="1"/>
  <c r="D368" i="24"/>
  <c r="C368" i="24"/>
  <c r="B368" i="24"/>
  <c r="H368" i="24" s="1"/>
  <c r="A368" i="24"/>
  <c r="E367" i="24"/>
  <c r="G367" i="24" s="1"/>
  <c r="D367" i="24"/>
  <c r="C367" i="24"/>
  <c r="B367" i="24"/>
  <c r="H367" i="24" s="1"/>
  <c r="A367" i="24"/>
  <c r="E366" i="24"/>
  <c r="G366" i="24" s="1"/>
  <c r="D366" i="24"/>
  <c r="C366" i="24"/>
  <c r="B366" i="24"/>
  <c r="H366" i="24" s="1"/>
  <c r="A366" i="24"/>
  <c r="E365" i="24"/>
  <c r="G365" i="24" s="1"/>
  <c r="D365" i="24"/>
  <c r="C365" i="24"/>
  <c r="B365" i="24"/>
  <c r="H365" i="24" s="1"/>
  <c r="A365" i="24"/>
  <c r="E364" i="24"/>
  <c r="G364" i="24" s="1"/>
  <c r="D364" i="24"/>
  <c r="C364" i="24"/>
  <c r="B364" i="24"/>
  <c r="H364" i="24" s="1"/>
  <c r="A364" i="24"/>
  <c r="E363" i="24"/>
  <c r="G363" i="24" s="1"/>
  <c r="D363" i="24"/>
  <c r="C363" i="24"/>
  <c r="B363" i="24"/>
  <c r="H363" i="24" s="1"/>
  <c r="A363" i="24"/>
  <c r="E362" i="24"/>
  <c r="G362" i="24" s="1"/>
  <c r="D362" i="24"/>
  <c r="C362" i="24"/>
  <c r="B362" i="24"/>
  <c r="H362" i="24" s="1"/>
  <c r="A362" i="24"/>
  <c r="E361" i="24"/>
  <c r="G361" i="24" s="1"/>
  <c r="D361" i="24"/>
  <c r="C361" i="24"/>
  <c r="B361" i="24"/>
  <c r="H361" i="24" s="1"/>
  <c r="A361" i="24"/>
  <c r="E360" i="24"/>
  <c r="G360" i="24" s="1"/>
  <c r="D360" i="24"/>
  <c r="C360" i="24"/>
  <c r="B360" i="24"/>
  <c r="H360" i="24" s="1"/>
  <c r="A360" i="24"/>
  <c r="E359" i="24"/>
  <c r="G359" i="24" s="1"/>
  <c r="D359" i="24"/>
  <c r="C359" i="24"/>
  <c r="B359" i="24"/>
  <c r="H359" i="24" s="1"/>
  <c r="H358" i="24" s="1"/>
  <c r="H374" i="24" s="1"/>
  <c r="A359" i="24"/>
  <c r="A358" i="24"/>
  <c r="E356" i="24"/>
  <c r="G356" i="24" s="1"/>
  <c r="D356" i="24"/>
  <c r="C356" i="24"/>
  <c r="B356" i="24"/>
  <c r="H356" i="24" s="1"/>
  <c r="A356" i="24"/>
  <c r="E355" i="24"/>
  <c r="G355" i="24" s="1"/>
  <c r="D355" i="24"/>
  <c r="C355" i="24"/>
  <c r="B355" i="24"/>
  <c r="H355" i="24" s="1"/>
  <c r="A355" i="24"/>
  <c r="E354" i="24"/>
  <c r="G354" i="24" s="1"/>
  <c r="D354" i="24"/>
  <c r="C354" i="24"/>
  <c r="B354" i="24"/>
  <c r="H354" i="24" s="1"/>
  <c r="A354" i="24"/>
  <c r="E353" i="24"/>
  <c r="G353" i="24" s="1"/>
  <c r="D353" i="24"/>
  <c r="C353" i="24"/>
  <c r="B353" i="24"/>
  <c r="H353" i="24" s="1"/>
  <c r="A353" i="24"/>
  <c r="E352" i="24"/>
  <c r="G352" i="24" s="1"/>
  <c r="D352" i="24"/>
  <c r="C352" i="24"/>
  <c r="B352" i="24"/>
  <c r="H352" i="24" s="1"/>
  <c r="A352" i="24"/>
  <c r="E351" i="24"/>
  <c r="G351" i="24" s="1"/>
  <c r="D351" i="24"/>
  <c r="C351" i="24"/>
  <c r="B351" i="24"/>
  <c r="H351" i="24" s="1"/>
  <c r="A351" i="24"/>
  <c r="E350" i="24"/>
  <c r="G350" i="24" s="1"/>
  <c r="D350" i="24"/>
  <c r="C350" i="24"/>
  <c r="B350" i="24"/>
  <c r="H350" i="24" s="1"/>
  <c r="A350" i="24"/>
  <c r="E349" i="24"/>
  <c r="G349" i="24" s="1"/>
  <c r="D349" i="24"/>
  <c r="C349" i="24"/>
  <c r="B349" i="24"/>
  <c r="H349" i="24" s="1"/>
  <c r="A349" i="24"/>
  <c r="E348" i="24"/>
  <c r="G348" i="24" s="1"/>
  <c r="D348" i="24"/>
  <c r="C348" i="24"/>
  <c r="B348" i="24"/>
  <c r="H348" i="24" s="1"/>
  <c r="A348" i="24"/>
  <c r="E347" i="24"/>
  <c r="G347" i="24" s="1"/>
  <c r="D347" i="24"/>
  <c r="C347" i="24"/>
  <c r="B347" i="24"/>
  <c r="H347" i="24" s="1"/>
  <c r="A347" i="24"/>
  <c r="E346" i="24"/>
  <c r="G346" i="24" s="1"/>
  <c r="D346" i="24"/>
  <c r="C346" i="24"/>
  <c r="B346" i="24"/>
  <c r="H346" i="24" s="1"/>
  <c r="A346" i="24"/>
  <c r="E345" i="24"/>
  <c r="G345" i="24" s="1"/>
  <c r="D345" i="24"/>
  <c r="C345" i="24"/>
  <c r="B345" i="24"/>
  <c r="H345" i="24" s="1"/>
  <c r="A345" i="24"/>
  <c r="E344" i="24"/>
  <c r="G344" i="24" s="1"/>
  <c r="D344" i="24"/>
  <c r="C344" i="24"/>
  <c r="B344" i="24"/>
  <c r="H344" i="24" s="1"/>
  <c r="A344" i="24"/>
  <c r="E343" i="24"/>
  <c r="G343" i="24" s="1"/>
  <c r="D343" i="24"/>
  <c r="C343" i="24"/>
  <c r="B343" i="24"/>
  <c r="H343" i="24" s="1"/>
  <c r="A343" i="24"/>
  <c r="E342" i="24"/>
  <c r="G342" i="24" s="1"/>
  <c r="D342" i="24"/>
  <c r="C342" i="24"/>
  <c r="B342" i="24"/>
  <c r="H342" i="24" s="1"/>
  <c r="H341" i="24" s="1"/>
  <c r="H357" i="24" s="1"/>
  <c r="A342" i="24"/>
  <c r="A341" i="24"/>
  <c r="E339" i="24"/>
  <c r="G339" i="24"/>
  <c r="D339" i="24"/>
  <c r="C339" i="24"/>
  <c r="B339" i="24"/>
  <c r="H339" i="24" s="1"/>
  <c r="A339" i="24"/>
  <c r="E338" i="24"/>
  <c r="G338" i="24" s="1"/>
  <c r="D338" i="24"/>
  <c r="C338" i="24"/>
  <c r="B338" i="24"/>
  <c r="H338" i="24" s="1"/>
  <c r="A338" i="24"/>
  <c r="E337" i="24"/>
  <c r="G337" i="24"/>
  <c r="D337" i="24"/>
  <c r="C337" i="24"/>
  <c r="B337" i="24"/>
  <c r="H337" i="24" s="1"/>
  <c r="A337" i="24"/>
  <c r="E336" i="24"/>
  <c r="G336" i="24" s="1"/>
  <c r="D336" i="24"/>
  <c r="C336" i="24"/>
  <c r="B336" i="24"/>
  <c r="H336" i="24" s="1"/>
  <c r="A336" i="24"/>
  <c r="E335" i="24"/>
  <c r="G335" i="24"/>
  <c r="D335" i="24"/>
  <c r="C335" i="24"/>
  <c r="B335" i="24"/>
  <c r="H335" i="24" s="1"/>
  <c r="A335" i="24"/>
  <c r="E334" i="24"/>
  <c r="G334" i="24" s="1"/>
  <c r="D334" i="24"/>
  <c r="C334" i="24"/>
  <c r="B334" i="24"/>
  <c r="H334" i="24" s="1"/>
  <c r="A334" i="24"/>
  <c r="E333" i="24"/>
  <c r="G333" i="24"/>
  <c r="D333" i="24"/>
  <c r="C333" i="24"/>
  <c r="B333" i="24"/>
  <c r="H333" i="24" s="1"/>
  <c r="A333" i="24"/>
  <c r="E332" i="24"/>
  <c r="G332" i="24" s="1"/>
  <c r="D332" i="24"/>
  <c r="C332" i="24"/>
  <c r="B332" i="24"/>
  <c r="H332" i="24" s="1"/>
  <c r="A332" i="24"/>
  <c r="E331" i="24"/>
  <c r="G331" i="24"/>
  <c r="D331" i="24"/>
  <c r="C331" i="24"/>
  <c r="B331" i="24"/>
  <c r="H331" i="24" s="1"/>
  <c r="A331" i="24"/>
  <c r="E330" i="24"/>
  <c r="G330" i="24" s="1"/>
  <c r="D330" i="24"/>
  <c r="C330" i="24"/>
  <c r="B330" i="24"/>
  <c r="H330" i="24" s="1"/>
  <c r="A330" i="24"/>
  <c r="E329" i="24"/>
  <c r="G329" i="24"/>
  <c r="D329" i="24"/>
  <c r="C329" i="24"/>
  <c r="B329" i="24"/>
  <c r="H329" i="24" s="1"/>
  <c r="A329" i="24"/>
  <c r="E328" i="24"/>
  <c r="G328" i="24" s="1"/>
  <c r="D328" i="24"/>
  <c r="C328" i="24"/>
  <c r="B328" i="24"/>
  <c r="H328" i="24" s="1"/>
  <c r="A328" i="24"/>
  <c r="E327" i="24"/>
  <c r="G327" i="24"/>
  <c r="D327" i="24"/>
  <c r="C327" i="24"/>
  <c r="B327" i="24"/>
  <c r="H327" i="24" s="1"/>
  <c r="A327" i="24"/>
  <c r="E326" i="24"/>
  <c r="G326" i="24" s="1"/>
  <c r="D326" i="24"/>
  <c r="C326" i="24"/>
  <c r="B326" i="24"/>
  <c r="H326" i="24" s="1"/>
  <c r="A326" i="24"/>
  <c r="E325" i="24"/>
  <c r="G325" i="24"/>
  <c r="D325" i="24"/>
  <c r="C325" i="24"/>
  <c r="B325" i="24"/>
  <c r="H325" i="24" s="1"/>
  <c r="H324" i="24" s="1"/>
  <c r="A325" i="24"/>
  <c r="E320" i="24"/>
  <c r="G320" i="24" s="1"/>
  <c r="D320" i="24"/>
  <c r="C320" i="24"/>
  <c r="B320" i="24"/>
  <c r="H320" i="24" s="1"/>
  <c r="A320" i="24"/>
  <c r="E319" i="24"/>
  <c r="G319" i="24" s="1"/>
  <c r="D319" i="24"/>
  <c r="C319" i="24"/>
  <c r="B319" i="24"/>
  <c r="H319" i="24" s="1"/>
  <c r="A319" i="24"/>
  <c r="E318" i="24"/>
  <c r="G318" i="24" s="1"/>
  <c r="D318" i="24"/>
  <c r="C318" i="24"/>
  <c r="B318" i="24"/>
  <c r="H318" i="24" s="1"/>
  <c r="A318" i="24"/>
  <c r="E317" i="24"/>
  <c r="G317" i="24" s="1"/>
  <c r="D317" i="24"/>
  <c r="C317" i="24"/>
  <c r="B317" i="24"/>
  <c r="H317" i="24" s="1"/>
  <c r="A317" i="24"/>
  <c r="E316" i="24"/>
  <c r="G316" i="24" s="1"/>
  <c r="D316" i="24"/>
  <c r="C316" i="24"/>
  <c r="B316" i="24"/>
  <c r="H316" i="24" s="1"/>
  <c r="A316" i="24"/>
  <c r="E315" i="24"/>
  <c r="G315" i="24" s="1"/>
  <c r="D315" i="24"/>
  <c r="C315" i="24"/>
  <c r="B315" i="24"/>
  <c r="H315" i="24" s="1"/>
  <c r="A315" i="24"/>
  <c r="E314" i="24"/>
  <c r="G314" i="24" s="1"/>
  <c r="D314" i="24"/>
  <c r="C314" i="24"/>
  <c r="B314" i="24"/>
  <c r="H314" i="24" s="1"/>
  <c r="A314" i="24"/>
  <c r="E313" i="24"/>
  <c r="G313" i="24" s="1"/>
  <c r="D313" i="24"/>
  <c r="C313" i="24"/>
  <c r="B313" i="24"/>
  <c r="H313" i="24" s="1"/>
  <c r="A313" i="24"/>
  <c r="E312" i="24"/>
  <c r="G312" i="24" s="1"/>
  <c r="D312" i="24"/>
  <c r="C312" i="24"/>
  <c r="B312" i="24"/>
  <c r="H312" i="24" s="1"/>
  <c r="A312" i="24"/>
  <c r="E311" i="24"/>
  <c r="G311" i="24" s="1"/>
  <c r="D311" i="24"/>
  <c r="C311" i="24"/>
  <c r="B311" i="24"/>
  <c r="H311" i="24" s="1"/>
  <c r="A311" i="24"/>
  <c r="E310" i="24"/>
  <c r="G310" i="24" s="1"/>
  <c r="D310" i="24"/>
  <c r="C310" i="24"/>
  <c r="B310" i="24"/>
  <c r="H310" i="24" s="1"/>
  <c r="A310" i="24"/>
  <c r="E309" i="24"/>
  <c r="G309" i="24" s="1"/>
  <c r="D309" i="24"/>
  <c r="C309" i="24"/>
  <c r="B309" i="24"/>
  <c r="H309" i="24" s="1"/>
  <c r="A309" i="24"/>
  <c r="E308" i="24"/>
  <c r="G308" i="24" s="1"/>
  <c r="D308" i="24"/>
  <c r="C308" i="24"/>
  <c r="B308" i="24"/>
  <c r="H308" i="24" s="1"/>
  <c r="A308" i="24"/>
  <c r="E307" i="24"/>
  <c r="G307" i="24" s="1"/>
  <c r="D307" i="24"/>
  <c r="C307" i="24"/>
  <c r="B307" i="24"/>
  <c r="H307" i="24" s="1"/>
  <c r="A307" i="24"/>
  <c r="E306" i="24"/>
  <c r="G306" i="24" s="1"/>
  <c r="D306" i="24"/>
  <c r="C306" i="24"/>
  <c r="B306" i="24"/>
  <c r="H306" i="24" s="1"/>
  <c r="H305" i="24" s="1"/>
  <c r="H321" i="24" s="1"/>
  <c r="A306" i="24"/>
  <c r="A305" i="24"/>
  <c r="E303" i="24"/>
  <c r="G303" i="24" s="1"/>
  <c r="D303" i="24"/>
  <c r="C303" i="24"/>
  <c r="B303" i="24"/>
  <c r="H303" i="24" s="1"/>
  <c r="A303" i="24"/>
  <c r="E302" i="24"/>
  <c r="G302" i="24" s="1"/>
  <c r="D302" i="24"/>
  <c r="C302" i="24"/>
  <c r="B302" i="24"/>
  <c r="H302" i="24" s="1"/>
  <c r="A302" i="24"/>
  <c r="E301" i="24"/>
  <c r="G301" i="24" s="1"/>
  <c r="D301" i="24"/>
  <c r="C301" i="24"/>
  <c r="B301" i="24"/>
  <c r="H301" i="24" s="1"/>
  <c r="A301" i="24"/>
  <c r="E300" i="24"/>
  <c r="G300" i="24" s="1"/>
  <c r="D300" i="24"/>
  <c r="C300" i="24"/>
  <c r="B300" i="24"/>
  <c r="H300" i="24" s="1"/>
  <c r="A300" i="24"/>
  <c r="E299" i="24"/>
  <c r="G299" i="24" s="1"/>
  <c r="D299" i="24"/>
  <c r="C299" i="24"/>
  <c r="B299" i="24"/>
  <c r="H299" i="24" s="1"/>
  <c r="A299" i="24"/>
  <c r="E298" i="24"/>
  <c r="G298" i="24" s="1"/>
  <c r="D298" i="24"/>
  <c r="C298" i="24"/>
  <c r="B298" i="24"/>
  <c r="H298" i="24" s="1"/>
  <c r="A298" i="24"/>
  <c r="E297" i="24"/>
  <c r="G297" i="24" s="1"/>
  <c r="D297" i="24"/>
  <c r="C297" i="24"/>
  <c r="B297" i="24"/>
  <c r="H297" i="24" s="1"/>
  <c r="A297" i="24"/>
  <c r="E296" i="24"/>
  <c r="G296" i="24" s="1"/>
  <c r="D296" i="24"/>
  <c r="C296" i="24"/>
  <c r="B296" i="24"/>
  <c r="H296" i="24" s="1"/>
  <c r="A296" i="24"/>
  <c r="E295" i="24"/>
  <c r="G295" i="24" s="1"/>
  <c r="D295" i="24"/>
  <c r="C295" i="24"/>
  <c r="B295" i="24"/>
  <c r="H295" i="24" s="1"/>
  <c r="A295" i="24"/>
  <c r="E294" i="24"/>
  <c r="G294" i="24" s="1"/>
  <c r="D294" i="24"/>
  <c r="C294" i="24"/>
  <c r="B294" i="24"/>
  <c r="H294" i="24" s="1"/>
  <c r="A294" i="24"/>
  <c r="E293" i="24"/>
  <c r="G293" i="24" s="1"/>
  <c r="D293" i="24"/>
  <c r="C293" i="24"/>
  <c r="B293" i="24"/>
  <c r="H293" i="24" s="1"/>
  <c r="A293" i="24"/>
  <c r="E292" i="24"/>
  <c r="G292" i="24" s="1"/>
  <c r="D292" i="24"/>
  <c r="C292" i="24"/>
  <c r="B292" i="24"/>
  <c r="H292" i="24" s="1"/>
  <c r="A292" i="24"/>
  <c r="E291" i="24"/>
  <c r="G291" i="24" s="1"/>
  <c r="D291" i="24"/>
  <c r="C291" i="24"/>
  <c r="B291" i="24"/>
  <c r="H291" i="24" s="1"/>
  <c r="A291" i="24"/>
  <c r="E290" i="24"/>
  <c r="G290" i="24" s="1"/>
  <c r="D290" i="24"/>
  <c r="C290" i="24"/>
  <c r="B290" i="24"/>
  <c r="H290" i="24" s="1"/>
  <c r="A290" i="24"/>
  <c r="E289" i="24"/>
  <c r="G289" i="24" s="1"/>
  <c r="D289" i="24"/>
  <c r="C289" i="24"/>
  <c r="B289" i="24"/>
  <c r="H289" i="24" s="1"/>
  <c r="H288" i="24" s="1"/>
  <c r="H304" i="24" s="1"/>
  <c r="A289" i="24"/>
  <c r="A288" i="24"/>
  <c r="E286" i="24"/>
  <c r="G286" i="24"/>
  <c r="D286" i="24"/>
  <c r="C286" i="24"/>
  <c r="B286" i="24"/>
  <c r="H286" i="24" s="1"/>
  <c r="A286" i="24"/>
  <c r="E285" i="24"/>
  <c r="G285" i="24" s="1"/>
  <c r="D285" i="24"/>
  <c r="C285" i="24"/>
  <c r="B285" i="24"/>
  <c r="H285" i="24" s="1"/>
  <c r="A285" i="24"/>
  <c r="E284" i="24"/>
  <c r="G284" i="24"/>
  <c r="D284" i="24"/>
  <c r="C284" i="24"/>
  <c r="B284" i="24"/>
  <c r="H284" i="24" s="1"/>
  <c r="A284" i="24"/>
  <c r="E283" i="24"/>
  <c r="G283" i="24" s="1"/>
  <c r="D283" i="24"/>
  <c r="C283" i="24"/>
  <c r="B283" i="24"/>
  <c r="H283" i="24" s="1"/>
  <c r="A283" i="24"/>
  <c r="E282" i="24"/>
  <c r="G282" i="24"/>
  <c r="D282" i="24"/>
  <c r="C282" i="24"/>
  <c r="B282" i="24"/>
  <c r="H282" i="24" s="1"/>
  <c r="A282" i="24"/>
  <c r="E281" i="24"/>
  <c r="G281" i="24" s="1"/>
  <c r="D281" i="24"/>
  <c r="C281" i="24"/>
  <c r="B281" i="24"/>
  <c r="H281" i="24" s="1"/>
  <c r="A281" i="24"/>
  <c r="E280" i="24"/>
  <c r="G280" i="24"/>
  <c r="D280" i="24"/>
  <c r="C280" i="24"/>
  <c r="B280" i="24"/>
  <c r="H280" i="24" s="1"/>
  <c r="A280" i="24"/>
  <c r="E279" i="24"/>
  <c r="G279" i="24" s="1"/>
  <c r="D279" i="24"/>
  <c r="C279" i="24"/>
  <c r="B279" i="24"/>
  <c r="H279" i="24" s="1"/>
  <c r="A279" i="24"/>
  <c r="E278" i="24"/>
  <c r="G278" i="24"/>
  <c r="D278" i="24"/>
  <c r="C278" i="24"/>
  <c r="B278" i="24"/>
  <c r="H278" i="24" s="1"/>
  <c r="A278" i="24"/>
  <c r="E277" i="24"/>
  <c r="G277" i="24" s="1"/>
  <c r="D277" i="24"/>
  <c r="C277" i="24"/>
  <c r="B277" i="24"/>
  <c r="H277" i="24" s="1"/>
  <c r="A277" i="24"/>
  <c r="E276" i="24"/>
  <c r="G276" i="24"/>
  <c r="D276" i="24"/>
  <c r="C276" i="24"/>
  <c r="B276" i="24"/>
  <c r="H276" i="24" s="1"/>
  <c r="A276" i="24"/>
  <c r="E275" i="24"/>
  <c r="G275" i="24" s="1"/>
  <c r="D275" i="24"/>
  <c r="C275" i="24"/>
  <c r="B275" i="24"/>
  <c r="H275" i="24" s="1"/>
  <c r="A275" i="24"/>
  <c r="E274" i="24"/>
  <c r="G274" i="24"/>
  <c r="D274" i="24"/>
  <c r="C274" i="24"/>
  <c r="B274" i="24"/>
  <c r="H274" i="24" s="1"/>
  <c r="A274" i="24"/>
  <c r="E273" i="24"/>
  <c r="G273" i="24" s="1"/>
  <c r="D273" i="24"/>
  <c r="C273" i="24"/>
  <c r="B273" i="24"/>
  <c r="H273" i="24" s="1"/>
  <c r="A273" i="24"/>
  <c r="E272" i="24"/>
  <c r="G272" i="24"/>
  <c r="D272" i="24"/>
  <c r="C272" i="24"/>
  <c r="B272" i="24"/>
  <c r="H272" i="24" s="1"/>
  <c r="H271" i="24" s="1"/>
  <c r="A272" i="24"/>
  <c r="A270" i="24"/>
  <c r="E266" i="24"/>
  <c r="G266" i="24"/>
  <c r="D266" i="24"/>
  <c r="C266" i="24"/>
  <c r="B266" i="24"/>
  <c r="H266" i="24" s="1"/>
  <c r="A266" i="24"/>
  <c r="E265" i="24"/>
  <c r="G265" i="24" s="1"/>
  <c r="D265" i="24"/>
  <c r="C265" i="24"/>
  <c r="B265" i="24"/>
  <c r="H265" i="24" s="1"/>
  <c r="A265" i="24"/>
  <c r="E264" i="24"/>
  <c r="G264" i="24"/>
  <c r="D264" i="24"/>
  <c r="C264" i="24"/>
  <c r="B264" i="24"/>
  <c r="H264" i="24" s="1"/>
  <c r="A264" i="24"/>
  <c r="E263" i="24"/>
  <c r="G263" i="24" s="1"/>
  <c r="D263" i="24"/>
  <c r="C263" i="24"/>
  <c r="B263" i="24"/>
  <c r="H263" i="24" s="1"/>
  <c r="A263" i="24"/>
  <c r="E262" i="24"/>
  <c r="G262" i="24"/>
  <c r="D262" i="24"/>
  <c r="C262" i="24"/>
  <c r="B262" i="24"/>
  <c r="H262" i="24" s="1"/>
  <c r="A262" i="24"/>
  <c r="E261" i="24"/>
  <c r="G261" i="24" s="1"/>
  <c r="D261" i="24"/>
  <c r="C261" i="24"/>
  <c r="B261" i="24"/>
  <c r="H261" i="24" s="1"/>
  <c r="A261" i="24"/>
  <c r="E260" i="24"/>
  <c r="G260" i="24"/>
  <c r="D260" i="24"/>
  <c r="C260" i="24"/>
  <c r="B260" i="24"/>
  <c r="H260" i="24" s="1"/>
  <c r="A260" i="24"/>
  <c r="E259" i="24"/>
  <c r="G259" i="24" s="1"/>
  <c r="D259" i="24"/>
  <c r="C259" i="24"/>
  <c r="B259" i="24"/>
  <c r="H259" i="24" s="1"/>
  <c r="A259" i="24"/>
  <c r="E258" i="24"/>
  <c r="G258" i="24"/>
  <c r="D258" i="24"/>
  <c r="C258" i="24"/>
  <c r="B258" i="24"/>
  <c r="H258" i="24" s="1"/>
  <c r="A258" i="24"/>
  <c r="E257" i="24"/>
  <c r="G257" i="24" s="1"/>
  <c r="D257" i="24"/>
  <c r="C257" i="24"/>
  <c r="B257" i="24"/>
  <c r="H257" i="24" s="1"/>
  <c r="A257" i="24"/>
  <c r="E256" i="24"/>
  <c r="G256" i="24"/>
  <c r="D256" i="24"/>
  <c r="C256" i="24"/>
  <c r="B256" i="24"/>
  <c r="H256" i="24" s="1"/>
  <c r="A256" i="24"/>
  <c r="E255" i="24"/>
  <c r="G255" i="24" s="1"/>
  <c r="D255" i="24"/>
  <c r="C255" i="24"/>
  <c r="B255" i="24"/>
  <c r="H255" i="24" s="1"/>
  <c r="A255" i="24"/>
  <c r="E254" i="24"/>
  <c r="G254" i="24"/>
  <c r="D254" i="24"/>
  <c r="C254" i="24"/>
  <c r="B254" i="24"/>
  <c r="H254" i="24" s="1"/>
  <c r="A254" i="24"/>
  <c r="E253" i="24"/>
  <c r="G253" i="24" s="1"/>
  <c r="D253" i="24"/>
  <c r="C253" i="24"/>
  <c r="B253" i="24"/>
  <c r="H253" i="24" s="1"/>
  <c r="A253" i="24"/>
  <c r="E252" i="24"/>
  <c r="G252" i="24"/>
  <c r="D252" i="24"/>
  <c r="C252" i="24"/>
  <c r="B252" i="24"/>
  <c r="H252" i="24" s="1"/>
  <c r="H251" i="24" s="1"/>
  <c r="H267" i="24" s="1"/>
  <c r="A252" i="24"/>
  <c r="A251" i="24"/>
  <c r="E249" i="24"/>
  <c r="G249" i="24" s="1"/>
  <c r="D249" i="24"/>
  <c r="C249" i="24"/>
  <c r="B249" i="24"/>
  <c r="H249" i="24" s="1"/>
  <c r="A249" i="24"/>
  <c r="E248" i="24"/>
  <c r="G248" i="24" s="1"/>
  <c r="D248" i="24"/>
  <c r="C248" i="24"/>
  <c r="B248" i="24"/>
  <c r="H248" i="24" s="1"/>
  <c r="A248" i="24"/>
  <c r="E247" i="24"/>
  <c r="G247" i="24" s="1"/>
  <c r="D247" i="24"/>
  <c r="C247" i="24"/>
  <c r="B247" i="24"/>
  <c r="H247" i="24" s="1"/>
  <c r="A247" i="24"/>
  <c r="E246" i="24"/>
  <c r="G246" i="24" s="1"/>
  <c r="D246" i="24"/>
  <c r="C246" i="24"/>
  <c r="B246" i="24"/>
  <c r="H246" i="24" s="1"/>
  <c r="A246" i="24"/>
  <c r="E245" i="24"/>
  <c r="G245" i="24" s="1"/>
  <c r="D245" i="24"/>
  <c r="C245" i="24"/>
  <c r="B245" i="24"/>
  <c r="H245" i="24" s="1"/>
  <c r="A245" i="24"/>
  <c r="E244" i="24"/>
  <c r="G244" i="24" s="1"/>
  <c r="D244" i="24"/>
  <c r="C244" i="24"/>
  <c r="B244" i="24"/>
  <c r="H244" i="24" s="1"/>
  <c r="A244" i="24"/>
  <c r="E243" i="24"/>
  <c r="G243" i="24" s="1"/>
  <c r="D243" i="24"/>
  <c r="C243" i="24"/>
  <c r="B243" i="24"/>
  <c r="H243" i="24" s="1"/>
  <c r="A243" i="24"/>
  <c r="E242" i="24"/>
  <c r="G242" i="24" s="1"/>
  <c r="D242" i="24"/>
  <c r="C242" i="24"/>
  <c r="B242" i="24"/>
  <c r="H242" i="24" s="1"/>
  <c r="A242" i="24"/>
  <c r="E241" i="24"/>
  <c r="G241" i="24" s="1"/>
  <c r="D241" i="24"/>
  <c r="C241" i="24"/>
  <c r="B241" i="24"/>
  <c r="H241" i="24" s="1"/>
  <c r="A241" i="24"/>
  <c r="E240" i="24"/>
  <c r="G240" i="24" s="1"/>
  <c r="D240" i="24"/>
  <c r="C240" i="24"/>
  <c r="B240" i="24"/>
  <c r="H240" i="24" s="1"/>
  <c r="A240" i="24"/>
  <c r="E239" i="24"/>
  <c r="G239" i="24" s="1"/>
  <c r="D239" i="24"/>
  <c r="C239" i="24"/>
  <c r="B239" i="24"/>
  <c r="H239" i="24" s="1"/>
  <c r="A239" i="24"/>
  <c r="E238" i="24"/>
  <c r="G238" i="24" s="1"/>
  <c r="D238" i="24"/>
  <c r="C238" i="24"/>
  <c r="B238" i="24"/>
  <c r="H238" i="24" s="1"/>
  <c r="A238" i="24"/>
  <c r="E237" i="24"/>
  <c r="G237" i="24" s="1"/>
  <c r="D237" i="24"/>
  <c r="C237" i="24"/>
  <c r="B237" i="24"/>
  <c r="H237" i="24" s="1"/>
  <c r="A237" i="24"/>
  <c r="E236" i="24"/>
  <c r="G236" i="24" s="1"/>
  <c r="D236" i="24"/>
  <c r="C236" i="24"/>
  <c r="B236" i="24"/>
  <c r="H236" i="24" s="1"/>
  <c r="A236" i="24"/>
  <c r="E235" i="24"/>
  <c r="G235" i="24" s="1"/>
  <c r="D235" i="24"/>
  <c r="C235" i="24"/>
  <c r="B235" i="24"/>
  <c r="H235" i="24" s="1"/>
  <c r="H234" i="24" s="1"/>
  <c r="H250" i="24" s="1"/>
  <c r="A235" i="24"/>
  <c r="A234" i="24"/>
  <c r="E232" i="24"/>
  <c r="G232" i="24" s="1"/>
  <c r="D232" i="24"/>
  <c r="C232" i="24"/>
  <c r="B232" i="24"/>
  <c r="H232" i="24" s="1"/>
  <c r="A232" i="24"/>
  <c r="E231" i="24"/>
  <c r="G231" i="24" s="1"/>
  <c r="D231" i="24"/>
  <c r="C231" i="24"/>
  <c r="B231" i="24"/>
  <c r="H231" i="24" s="1"/>
  <c r="A231" i="24"/>
  <c r="E230" i="24"/>
  <c r="G230" i="24" s="1"/>
  <c r="D230" i="24"/>
  <c r="C230" i="24"/>
  <c r="B230" i="24"/>
  <c r="H230" i="24" s="1"/>
  <c r="A230" i="24"/>
  <c r="E229" i="24"/>
  <c r="G229" i="24" s="1"/>
  <c r="D229" i="24"/>
  <c r="C229" i="24"/>
  <c r="B229" i="24"/>
  <c r="H229" i="24" s="1"/>
  <c r="A229" i="24"/>
  <c r="E228" i="24"/>
  <c r="G228" i="24" s="1"/>
  <c r="D228" i="24"/>
  <c r="C228" i="24"/>
  <c r="B228" i="24"/>
  <c r="H228" i="24" s="1"/>
  <c r="A228" i="24"/>
  <c r="E227" i="24"/>
  <c r="G227" i="24" s="1"/>
  <c r="D227" i="24"/>
  <c r="C227" i="24"/>
  <c r="B227" i="24"/>
  <c r="H227" i="24" s="1"/>
  <c r="A227" i="24"/>
  <c r="E226" i="24"/>
  <c r="G226" i="24" s="1"/>
  <c r="D226" i="24"/>
  <c r="C226" i="24"/>
  <c r="B226" i="24"/>
  <c r="H226" i="24" s="1"/>
  <c r="A226" i="24"/>
  <c r="E225" i="24"/>
  <c r="G225" i="24" s="1"/>
  <c r="D225" i="24"/>
  <c r="C225" i="24"/>
  <c r="B225" i="24"/>
  <c r="H225" i="24" s="1"/>
  <c r="A225" i="24"/>
  <c r="E224" i="24"/>
  <c r="G224" i="24" s="1"/>
  <c r="D224" i="24"/>
  <c r="C224" i="24"/>
  <c r="B224" i="24"/>
  <c r="H224" i="24" s="1"/>
  <c r="A224" i="24"/>
  <c r="E223" i="24"/>
  <c r="G223" i="24" s="1"/>
  <c r="D223" i="24"/>
  <c r="C223" i="24"/>
  <c r="B223" i="24"/>
  <c r="H223" i="24" s="1"/>
  <c r="A223" i="24"/>
  <c r="E222" i="24"/>
  <c r="G222" i="24" s="1"/>
  <c r="D222" i="24"/>
  <c r="C222" i="24"/>
  <c r="B222" i="24"/>
  <c r="H222" i="24" s="1"/>
  <c r="A222" i="24"/>
  <c r="E221" i="24"/>
  <c r="G221" i="24" s="1"/>
  <c r="D221" i="24"/>
  <c r="C221" i="24"/>
  <c r="B221" i="24"/>
  <c r="H221" i="24" s="1"/>
  <c r="A221" i="24"/>
  <c r="E220" i="24"/>
  <c r="G220" i="24" s="1"/>
  <c r="D220" i="24"/>
  <c r="C220" i="24"/>
  <c r="B220" i="24"/>
  <c r="H220" i="24" s="1"/>
  <c r="A220" i="24"/>
  <c r="E219" i="24"/>
  <c r="G219" i="24" s="1"/>
  <c r="D219" i="24"/>
  <c r="C219" i="24"/>
  <c r="B219" i="24"/>
  <c r="H219" i="24" s="1"/>
  <c r="A219" i="24"/>
  <c r="E218" i="24"/>
  <c r="G218" i="24" s="1"/>
  <c r="D218" i="24"/>
  <c r="C218" i="24"/>
  <c r="B218" i="24"/>
  <c r="H218" i="24" s="1"/>
  <c r="H217" i="24" s="1"/>
  <c r="H233" i="24" s="1"/>
  <c r="A218" i="24"/>
  <c r="E213" i="24"/>
  <c r="G213" i="24"/>
  <c r="D213" i="24"/>
  <c r="C213" i="24"/>
  <c r="B213" i="24"/>
  <c r="H213" i="24" s="1"/>
  <c r="A213" i="24"/>
  <c r="E212" i="24"/>
  <c r="G212" i="24" s="1"/>
  <c r="D212" i="24"/>
  <c r="C212" i="24"/>
  <c r="B212" i="24"/>
  <c r="H212" i="24" s="1"/>
  <c r="A212" i="24"/>
  <c r="E211" i="24"/>
  <c r="G211" i="24"/>
  <c r="D211" i="24"/>
  <c r="C211" i="24"/>
  <c r="B211" i="24"/>
  <c r="H211" i="24" s="1"/>
  <c r="A211" i="24"/>
  <c r="E210" i="24"/>
  <c r="G210" i="24" s="1"/>
  <c r="D210" i="24"/>
  <c r="C210" i="24"/>
  <c r="B210" i="24"/>
  <c r="H210" i="24" s="1"/>
  <c r="A210" i="24"/>
  <c r="E209" i="24"/>
  <c r="G209" i="24"/>
  <c r="D209" i="24"/>
  <c r="C209" i="24"/>
  <c r="B209" i="24"/>
  <c r="H209" i="24" s="1"/>
  <c r="A209" i="24"/>
  <c r="E208" i="24"/>
  <c r="G208" i="24" s="1"/>
  <c r="D208" i="24"/>
  <c r="C208" i="24"/>
  <c r="B208" i="24"/>
  <c r="H208" i="24" s="1"/>
  <c r="A208" i="24"/>
  <c r="E207" i="24"/>
  <c r="G207" i="24"/>
  <c r="D207" i="24"/>
  <c r="C207" i="24"/>
  <c r="B207" i="24"/>
  <c r="H207" i="24" s="1"/>
  <c r="A207" i="24"/>
  <c r="E206" i="24"/>
  <c r="G206" i="24" s="1"/>
  <c r="D206" i="24"/>
  <c r="C206" i="24"/>
  <c r="B206" i="24"/>
  <c r="H206" i="24" s="1"/>
  <c r="A206" i="24"/>
  <c r="E205" i="24"/>
  <c r="G205" i="24"/>
  <c r="D205" i="24"/>
  <c r="C205" i="24"/>
  <c r="B205" i="24"/>
  <c r="H205" i="24" s="1"/>
  <c r="A205" i="24"/>
  <c r="E204" i="24"/>
  <c r="G204" i="24" s="1"/>
  <c r="D204" i="24"/>
  <c r="C204" i="24"/>
  <c r="B204" i="24"/>
  <c r="H204" i="24" s="1"/>
  <c r="A204" i="24"/>
  <c r="E203" i="24"/>
  <c r="G203" i="24"/>
  <c r="D203" i="24"/>
  <c r="C203" i="24"/>
  <c r="B203" i="24"/>
  <c r="H203" i="24" s="1"/>
  <c r="A203" i="24"/>
  <c r="E202" i="24"/>
  <c r="G202" i="24" s="1"/>
  <c r="D202" i="24"/>
  <c r="C202" i="24"/>
  <c r="B202" i="24"/>
  <c r="H202" i="24" s="1"/>
  <c r="A202" i="24"/>
  <c r="E201" i="24"/>
  <c r="G201" i="24"/>
  <c r="D201" i="24"/>
  <c r="C201" i="24"/>
  <c r="B201" i="24"/>
  <c r="H201" i="24" s="1"/>
  <c r="A201" i="24"/>
  <c r="E200" i="24"/>
  <c r="G200" i="24" s="1"/>
  <c r="D200" i="24"/>
  <c r="C200" i="24"/>
  <c r="B200" i="24"/>
  <c r="H200" i="24" s="1"/>
  <c r="A200" i="24"/>
  <c r="E199" i="24"/>
  <c r="G199" i="24"/>
  <c r="D199" i="24"/>
  <c r="C199" i="24"/>
  <c r="B199" i="24"/>
  <c r="H199" i="24" s="1"/>
  <c r="H198" i="24" s="1"/>
  <c r="H214" i="24" s="1"/>
  <c r="A199" i="24"/>
  <c r="A198" i="24"/>
  <c r="E196" i="24"/>
  <c r="G196" i="24"/>
  <c r="D196" i="24"/>
  <c r="C196" i="24"/>
  <c r="B196" i="24"/>
  <c r="H196" i="24" s="1"/>
  <c r="A196" i="24"/>
  <c r="E195" i="24"/>
  <c r="G195" i="24" s="1"/>
  <c r="D195" i="24"/>
  <c r="C195" i="24"/>
  <c r="B195" i="24"/>
  <c r="H195" i="24" s="1"/>
  <c r="A195" i="24"/>
  <c r="E194" i="24"/>
  <c r="G194" i="24"/>
  <c r="D194" i="24"/>
  <c r="C194" i="24"/>
  <c r="B194" i="24"/>
  <c r="H194" i="24" s="1"/>
  <c r="A194" i="24"/>
  <c r="E193" i="24"/>
  <c r="G193" i="24" s="1"/>
  <c r="D193" i="24"/>
  <c r="C193" i="24"/>
  <c r="B193" i="24"/>
  <c r="H193" i="24" s="1"/>
  <c r="A193" i="24"/>
  <c r="E192" i="24"/>
  <c r="G192" i="24"/>
  <c r="D192" i="24"/>
  <c r="C192" i="24"/>
  <c r="B192" i="24"/>
  <c r="H192" i="24" s="1"/>
  <c r="A192" i="24"/>
  <c r="E191" i="24"/>
  <c r="G191" i="24" s="1"/>
  <c r="D191" i="24"/>
  <c r="C191" i="24"/>
  <c r="B191" i="24"/>
  <c r="H191" i="24" s="1"/>
  <c r="A191" i="24"/>
  <c r="E190" i="24"/>
  <c r="G190" i="24"/>
  <c r="D190" i="24"/>
  <c r="C190" i="24"/>
  <c r="B190" i="24"/>
  <c r="H190" i="24" s="1"/>
  <c r="A190" i="24"/>
  <c r="E189" i="24"/>
  <c r="G189" i="24" s="1"/>
  <c r="D189" i="24"/>
  <c r="C189" i="24"/>
  <c r="B189" i="24"/>
  <c r="H189" i="24" s="1"/>
  <c r="A189" i="24"/>
  <c r="E188" i="24"/>
  <c r="G188" i="24"/>
  <c r="D188" i="24"/>
  <c r="C188" i="24"/>
  <c r="B188" i="24"/>
  <c r="H188" i="24" s="1"/>
  <c r="A188" i="24"/>
  <c r="E187" i="24"/>
  <c r="G187" i="24" s="1"/>
  <c r="D187" i="24"/>
  <c r="C187" i="24"/>
  <c r="B187" i="24"/>
  <c r="H187" i="24" s="1"/>
  <c r="A187" i="24"/>
  <c r="E186" i="24"/>
  <c r="G186" i="24"/>
  <c r="D186" i="24"/>
  <c r="C186" i="24"/>
  <c r="B186" i="24"/>
  <c r="H186" i="24" s="1"/>
  <c r="A186" i="24"/>
  <c r="E185" i="24"/>
  <c r="G185" i="24" s="1"/>
  <c r="D185" i="24"/>
  <c r="C185" i="24"/>
  <c r="B185" i="24"/>
  <c r="H185" i="24" s="1"/>
  <c r="A185" i="24"/>
  <c r="E184" i="24"/>
  <c r="G184" i="24"/>
  <c r="D184" i="24"/>
  <c r="C184" i="24"/>
  <c r="B184" i="24"/>
  <c r="H184" i="24" s="1"/>
  <c r="A184" i="24"/>
  <c r="E183" i="24"/>
  <c r="G183" i="24" s="1"/>
  <c r="D183" i="24"/>
  <c r="C183" i="24"/>
  <c r="B183" i="24"/>
  <c r="H183" i="24" s="1"/>
  <c r="A183" i="24"/>
  <c r="E182" i="24"/>
  <c r="G182" i="24"/>
  <c r="D182" i="24"/>
  <c r="C182" i="24"/>
  <c r="B182" i="24"/>
  <c r="H182" i="24" s="1"/>
  <c r="H181" i="24" s="1"/>
  <c r="H197" i="24" s="1"/>
  <c r="A182" i="24"/>
  <c r="A181" i="24"/>
  <c r="E179" i="24"/>
  <c r="G179" i="24" s="1"/>
  <c r="D179" i="24"/>
  <c r="C179" i="24"/>
  <c r="B179" i="24"/>
  <c r="H179" i="24" s="1"/>
  <c r="A179" i="24"/>
  <c r="E178" i="24"/>
  <c r="G178" i="24" s="1"/>
  <c r="D178" i="24"/>
  <c r="C178" i="24"/>
  <c r="B178" i="24"/>
  <c r="H178" i="24" s="1"/>
  <c r="A178" i="24"/>
  <c r="E177" i="24"/>
  <c r="G177" i="24" s="1"/>
  <c r="D177" i="24"/>
  <c r="C177" i="24"/>
  <c r="B177" i="24"/>
  <c r="H177" i="24" s="1"/>
  <c r="A177" i="24"/>
  <c r="E176" i="24"/>
  <c r="G176" i="24" s="1"/>
  <c r="D176" i="24"/>
  <c r="C176" i="24"/>
  <c r="B176" i="24"/>
  <c r="H176" i="24" s="1"/>
  <c r="A176" i="24"/>
  <c r="E175" i="24"/>
  <c r="G175" i="24" s="1"/>
  <c r="D175" i="24"/>
  <c r="C175" i="24"/>
  <c r="B175" i="24"/>
  <c r="H175" i="24" s="1"/>
  <c r="A175" i="24"/>
  <c r="E174" i="24"/>
  <c r="G174" i="24" s="1"/>
  <c r="D174" i="24"/>
  <c r="C174" i="24"/>
  <c r="B174" i="24"/>
  <c r="H174" i="24" s="1"/>
  <c r="A174" i="24"/>
  <c r="E173" i="24"/>
  <c r="G173" i="24" s="1"/>
  <c r="D173" i="24"/>
  <c r="C173" i="24"/>
  <c r="B173" i="24"/>
  <c r="H173" i="24" s="1"/>
  <c r="A173" i="24"/>
  <c r="E172" i="24"/>
  <c r="G172" i="24" s="1"/>
  <c r="D172" i="24"/>
  <c r="C172" i="24"/>
  <c r="B172" i="24"/>
  <c r="H172" i="24" s="1"/>
  <c r="A172" i="24"/>
  <c r="E171" i="24"/>
  <c r="G171" i="24" s="1"/>
  <c r="D171" i="24"/>
  <c r="C171" i="24"/>
  <c r="B171" i="24"/>
  <c r="H171" i="24" s="1"/>
  <c r="A171" i="24"/>
  <c r="E170" i="24"/>
  <c r="G170" i="24" s="1"/>
  <c r="D170" i="24"/>
  <c r="C170" i="24"/>
  <c r="B170" i="24"/>
  <c r="H170" i="24" s="1"/>
  <c r="A170" i="24"/>
  <c r="E169" i="24"/>
  <c r="G169" i="24" s="1"/>
  <c r="D169" i="24"/>
  <c r="C169" i="24"/>
  <c r="B169" i="24"/>
  <c r="H169" i="24" s="1"/>
  <c r="A169" i="24"/>
  <c r="E168" i="24"/>
  <c r="G168" i="24" s="1"/>
  <c r="D168" i="24"/>
  <c r="C168" i="24"/>
  <c r="B168" i="24"/>
  <c r="H168" i="24" s="1"/>
  <c r="A168" i="24"/>
  <c r="E167" i="24"/>
  <c r="G167" i="24" s="1"/>
  <c r="D167" i="24"/>
  <c r="C167" i="24"/>
  <c r="B167" i="24"/>
  <c r="H167" i="24" s="1"/>
  <c r="A167" i="24"/>
  <c r="E166" i="24"/>
  <c r="G166" i="24" s="1"/>
  <c r="D166" i="24"/>
  <c r="C166" i="24"/>
  <c r="B166" i="24"/>
  <c r="H166" i="24" s="1"/>
  <c r="A166" i="24"/>
  <c r="E165" i="24"/>
  <c r="G165" i="24" s="1"/>
  <c r="D165" i="24"/>
  <c r="C165" i="24"/>
  <c r="B165" i="24"/>
  <c r="H165" i="24" s="1"/>
  <c r="H164" i="24" s="1"/>
  <c r="H163" i="24" s="1"/>
  <c r="H215" i="24" s="1"/>
  <c r="A165" i="24"/>
  <c r="E160" i="24"/>
  <c r="G160" i="24"/>
  <c r="D160" i="24"/>
  <c r="C160" i="24"/>
  <c r="B160" i="24"/>
  <c r="H160" i="24" s="1"/>
  <c r="A160" i="24"/>
  <c r="E159" i="24"/>
  <c r="G159" i="24" s="1"/>
  <c r="D159" i="24"/>
  <c r="C159" i="24"/>
  <c r="B159" i="24"/>
  <c r="H159" i="24" s="1"/>
  <c r="A159" i="24"/>
  <c r="E158" i="24"/>
  <c r="G158" i="24"/>
  <c r="D158" i="24"/>
  <c r="C158" i="24"/>
  <c r="B158" i="24"/>
  <c r="H158" i="24" s="1"/>
  <c r="A158" i="24"/>
  <c r="E157" i="24"/>
  <c r="G157" i="24" s="1"/>
  <c r="D157" i="24"/>
  <c r="C157" i="24"/>
  <c r="B157" i="24"/>
  <c r="H157" i="24" s="1"/>
  <c r="A157" i="24"/>
  <c r="E156" i="24"/>
  <c r="G156" i="24"/>
  <c r="D156" i="24"/>
  <c r="C156" i="24"/>
  <c r="B156" i="24"/>
  <c r="H156" i="24" s="1"/>
  <c r="A156" i="24"/>
  <c r="E155" i="24"/>
  <c r="G155" i="24" s="1"/>
  <c r="D155" i="24"/>
  <c r="C155" i="24"/>
  <c r="B155" i="24"/>
  <c r="H155" i="24" s="1"/>
  <c r="A155" i="24"/>
  <c r="E154" i="24"/>
  <c r="G154" i="24"/>
  <c r="D154" i="24"/>
  <c r="C154" i="24"/>
  <c r="B154" i="24"/>
  <c r="H154" i="24" s="1"/>
  <c r="A154" i="24"/>
  <c r="E153" i="24"/>
  <c r="G153" i="24" s="1"/>
  <c r="D153" i="24"/>
  <c r="C153" i="24"/>
  <c r="B153" i="24"/>
  <c r="H153" i="24" s="1"/>
  <c r="A153" i="24"/>
  <c r="E152" i="24"/>
  <c r="G152" i="24"/>
  <c r="D152" i="24"/>
  <c r="C152" i="24"/>
  <c r="B152" i="24"/>
  <c r="H152" i="24" s="1"/>
  <c r="A152" i="24"/>
  <c r="E151" i="24"/>
  <c r="G151" i="24" s="1"/>
  <c r="D151" i="24"/>
  <c r="C151" i="24"/>
  <c r="B151" i="24"/>
  <c r="H151" i="24" s="1"/>
  <c r="A151" i="24"/>
  <c r="E150" i="24"/>
  <c r="G150" i="24"/>
  <c r="D150" i="24"/>
  <c r="C150" i="24"/>
  <c r="B150" i="24"/>
  <c r="H150" i="24" s="1"/>
  <c r="A150" i="24"/>
  <c r="E149" i="24"/>
  <c r="G149" i="24" s="1"/>
  <c r="D149" i="24"/>
  <c r="C149" i="24"/>
  <c r="B149" i="24"/>
  <c r="H149" i="24" s="1"/>
  <c r="A149" i="24"/>
  <c r="E148" i="24"/>
  <c r="G148" i="24"/>
  <c r="D148" i="24"/>
  <c r="C148" i="24"/>
  <c r="B148" i="24"/>
  <c r="H148" i="24" s="1"/>
  <c r="A148" i="24"/>
  <c r="E147" i="24"/>
  <c r="G147" i="24" s="1"/>
  <c r="D147" i="24"/>
  <c r="C147" i="24"/>
  <c r="B147" i="24"/>
  <c r="H147" i="24" s="1"/>
  <c r="A147" i="24"/>
  <c r="E146" i="24"/>
  <c r="G146" i="24"/>
  <c r="D146" i="24"/>
  <c r="C146" i="24"/>
  <c r="B146" i="24"/>
  <c r="H146" i="24" s="1"/>
  <c r="H145" i="24" s="1"/>
  <c r="H161" i="24" s="1"/>
  <c r="A146" i="24"/>
  <c r="E143" i="24"/>
  <c r="G143" i="24" s="1"/>
  <c r="D143" i="24"/>
  <c r="C143" i="24"/>
  <c r="B143" i="24"/>
  <c r="H143" i="24" s="1"/>
  <c r="A143" i="24"/>
  <c r="E142" i="24"/>
  <c r="G142" i="24"/>
  <c r="D142" i="24"/>
  <c r="C142" i="24"/>
  <c r="B142" i="24"/>
  <c r="H142" i="24" s="1"/>
  <c r="A142" i="24"/>
  <c r="E141" i="24"/>
  <c r="G141" i="24" s="1"/>
  <c r="D141" i="24"/>
  <c r="C141" i="24"/>
  <c r="B141" i="24"/>
  <c r="H141" i="24" s="1"/>
  <c r="A141" i="24"/>
  <c r="E140" i="24"/>
  <c r="G140" i="24"/>
  <c r="D140" i="24"/>
  <c r="C140" i="24"/>
  <c r="B140" i="24"/>
  <c r="H140" i="24" s="1"/>
  <c r="A140" i="24"/>
  <c r="E139" i="24"/>
  <c r="G139" i="24" s="1"/>
  <c r="D139" i="24"/>
  <c r="C139" i="24"/>
  <c r="B139" i="24"/>
  <c r="H139" i="24" s="1"/>
  <c r="A139" i="24"/>
  <c r="E138" i="24"/>
  <c r="G138" i="24"/>
  <c r="D138" i="24"/>
  <c r="C138" i="24"/>
  <c r="B138" i="24"/>
  <c r="H138" i="24" s="1"/>
  <c r="A138" i="24"/>
  <c r="E137" i="24"/>
  <c r="G137" i="24" s="1"/>
  <c r="D137" i="24"/>
  <c r="C137" i="24"/>
  <c r="B137" i="24"/>
  <c r="H137" i="24" s="1"/>
  <c r="A137" i="24"/>
  <c r="E136" i="24"/>
  <c r="G136" i="24"/>
  <c r="D136" i="24"/>
  <c r="C136" i="24"/>
  <c r="B136" i="24"/>
  <c r="H136" i="24" s="1"/>
  <c r="A136" i="24"/>
  <c r="E135" i="24"/>
  <c r="G135" i="24" s="1"/>
  <c r="D135" i="24"/>
  <c r="C135" i="24"/>
  <c r="B135" i="24"/>
  <c r="H135" i="24" s="1"/>
  <c r="A135" i="24"/>
  <c r="E134" i="24"/>
  <c r="G134" i="24"/>
  <c r="D134" i="24"/>
  <c r="C134" i="24"/>
  <c r="B134" i="24"/>
  <c r="H134" i="24" s="1"/>
  <c r="A134" i="24"/>
  <c r="E133" i="24"/>
  <c r="G133" i="24" s="1"/>
  <c r="D133" i="24"/>
  <c r="C133" i="24"/>
  <c r="B133" i="24"/>
  <c r="H133" i="24" s="1"/>
  <c r="A133" i="24"/>
  <c r="E132" i="24"/>
  <c r="G132" i="24"/>
  <c r="D132" i="24"/>
  <c r="C132" i="24"/>
  <c r="B132" i="24"/>
  <c r="H132" i="24" s="1"/>
  <c r="A132" i="24"/>
  <c r="E131" i="24"/>
  <c r="G131" i="24" s="1"/>
  <c r="D131" i="24"/>
  <c r="C131" i="24"/>
  <c r="B131" i="24"/>
  <c r="H131" i="24" s="1"/>
  <c r="A131" i="24"/>
  <c r="E130" i="24"/>
  <c r="G130" i="24"/>
  <c r="D130" i="24"/>
  <c r="C130" i="24"/>
  <c r="B130" i="24"/>
  <c r="H130" i="24" s="1"/>
  <c r="A130" i="24"/>
  <c r="E129" i="24"/>
  <c r="G129" i="24" s="1"/>
  <c r="D129" i="24"/>
  <c r="C129" i="24"/>
  <c r="B129" i="24"/>
  <c r="H129" i="24" s="1"/>
  <c r="H128" i="24" s="1"/>
  <c r="H144" i="24" s="1"/>
  <c r="A129" i="24"/>
  <c r="A128" i="24"/>
  <c r="E126" i="24"/>
  <c r="G126" i="24" s="1"/>
  <c r="D126" i="24"/>
  <c r="C126" i="24"/>
  <c r="B126" i="24"/>
  <c r="H126" i="24" s="1"/>
  <c r="A126" i="24"/>
  <c r="E125" i="24"/>
  <c r="G125" i="24" s="1"/>
  <c r="D125" i="24"/>
  <c r="C125" i="24"/>
  <c r="B125" i="24"/>
  <c r="H125" i="24" s="1"/>
  <c r="A125" i="24"/>
  <c r="E124" i="24"/>
  <c r="G124" i="24" s="1"/>
  <c r="D124" i="24"/>
  <c r="C124" i="24"/>
  <c r="B124" i="24"/>
  <c r="H124" i="24" s="1"/>
  <c r="A124" i="24"/>
  <c r="E123" i="24"/>
  <c r="G123" i="24" s="1"/>
  <c r="D123" i="24"/>
  <c r="C123" i="24"/>
  <c r="B123" i="24"/>
  <c r="H123" i="24" s="1"/>
  <c r="A123" i="24"/>
  <c r="E122" i="24"/>
  <c r="G122" i="24" s="1"/>
  <c r="D122" i="24"/>
  <c r="C122" i="24"/>
  <c r="B122" i="24"/>
  <c r="H122" i="24" s="1"/>
  <c r="A122" i="24"/>
  <c r="E121" i="24"/>
  <c r="G121" i="24" s="1"/>
  <c r="D121" i="24"/>
  <c r="C121" i="24"/>
  <c r="B121" i="24"/>
  <c r="H121" i="24" s="1"/>
  <c r="A121" i="24"/>
  <c r="E120" i="24"/>
  <c r="G120" i="24" s="1"/>
  <c r="D120" i="24"/>
  <c r="C120" i="24"/>
  <c r="B120" i="24"/>
  <c r="H120" i="24" s="1"/>
  <c r="A120" i="24"/>
  <c r="E119" i="24"/>
  <c r="G119" i="24" s="1"/>
  <c r="D119" i="24"/>
  <c r="C119" i="24"/>
  <c r="B119" i="24"/>
  <c r="H119" i="24" s="1"/>
  <c r="A119" i="24"/>
  <c r="E118" i="24"/>
  <c r="G118" i="24" s="1"/>
  <c r="D118" i="24"/>
  <c r="C118" i="24"/>
  <c r="B118" i="24"/>
  <c r="H118" i="24" s="1"/>
  <c r="A118" i="24"/>
  <c r="E117" i="24"/>
  <c r="G117" i="24" s="1"/>
  <c r="D117" i="24"/>
  <c r="C117" i="24"/>
  <c r="B117" i="24"/>
  <c r="H117" i="24" s="1"/>
  <c r="A117" i="24"/>
  <c r="E116" i="24"/>
  <c r="G116" i="24" s="1"/>
  <c r="D116" i="24"/>
  <c r="C116" i="24"/>
  <c r="B116" i="24"/>
  <c r="H116" i="24" s="1"/>
  <c r="A116" i="24"/>
  <c r="E115" i="24"/>
  <c r="G115" i="24" s="1"/>
  <c r="D115" i="24"/>
  <c r="C115" i="24"/>
  <c r="B115" i="24"/>
  <c r="H115" i="24" s="1"/>
  <c r="A115" i="24"/>
  <c r="E114" i="24"/>
  <c r="G114" i="24" s="1"/>
  <c r="D114" i="24"/>
  <c r="C114" i="24"/>
  <c r="B114" i="24"/>
  <c r="H114" i="24" s="1"/>
  <c r="A114" i="24"/>
  <c r="E113" i="24"/>
  <c r="G113" i="24" s="1"/>
  <c r="D113" i="24"/>
  <c r="C113" i="24"/>
  <c r="B113" i="24"/>
  <c r="H113" i="24" s="1"/>
  <c r="A113" i="24"/>
  <c r="E112" i="24"/>
  <c r="G112" i="24" s="1"/>
  <c r="D112" i="24"/>
  <c r="C112" i="24"/>
  <c r="B112" i="24"/>
  <c r="H112" i="24" s="1"/>
  <c r="H111" i="24" s="1"/>
  <c r="A112" i="24"/>
  <c r="E107" i="24"/>
  <c r="G107" i="24" s="1"/>
  <c r="D107" i="24"/>
  <c r="C107" i="24"/>
  <c r="B107" i="24"/>
  <c r="H107" i="24" s="1"/>
  <c r="A107" i="24"/>
  <c r="E106" i="24"/>
  <c r="G106" i="24"/>
  <c r="D106" i="24"/>
  <c r="C106" i="24"/>
  <c r="B106" i="24"/>
  <c r="H106" i="24" s="1"/>
  <c r="A106" i="24"/>
  <c r="E105" i="24"/>
  <c r="G105" i="24" s="1"/>
  <c r="D105" i="24"/>
  <c r="C105" i="24"/>
  <c r="B105" i="24"/>
  <c r="H105" i="24" s="1"/>
  <c r="A105" i="24"/>
  <c r="E104" i="24"/>
  <c r="G104" i="24"/>
  <c r="D104" i="24"/>
  <c r="C104" i="24"/>
  <c r="B104" i="24"/>
  <c r="H104" i="24" s="1"/>
  <c r="A104" i="24"/>
  <c r="E103" i="24"/>
  <c r="G103" i="24" s="1"/>
  <c r="D103" i="24"/>
  <c r="C103" i="24"/>
  <c r="B103" i="24"/>
  <c r="H103" i="24" s="1"/>
  <c r="A103" i="24"/>
  <c r="E102" i="24"/>
  <c r="G102" i="24"/>
  <c r="D102" i="24"/>
  <c r="C102" i="24"/>
  <c r="B102" i="24"/>
  <c r="H102" i="24" s="1"/>
  <c r="A102" i="24"/>
  <c r="E101" i="24"/>
  <c r="G101" i="24" s="1"/>
  <c r="D101" i="24"/>
  <c r="C101" i="24"/>
  <c r="B101" i="24"/>
  <c r="H101" i="24" s="1"/>
  <c r="A101" i="24"/>
  <c r="E100" i="24"/>
  <c r="G100" i="24"/>
  <c r="D100" i="24"/>
  <c r="C100" i="24"/>
  <c r="B100" i="24"/>
  <c r="H100" i="24" s="1"/>
  <c r="A100" i="24"/>
  <c r="E99" i="24"/>
  <c r="G99" i="24" s="1"/>
  <c r="D99" i="24"/>
  <c r="C99" i="24"/>
  <c r="B99" i="24"/>
  <c r="H99" i="24" s="1"/>
  <c r="A99" i="24"/>
  <c r="E98" i="24"/>
  <c r="G98" i="24"/>
  <c r="D98" i="24"/>
  <c r="C98" i="24"/>
  <c r="B98" i="24"/>
  <c r="H98" i="24" s="1"/>
  <c r="A98" i="24"/>
  <c r="E97" i="24"/>
  <c r="G97" i="24" s="1"/>
  <c r="D97" i="24"/>
  <c r="C97" i="24"/>
  <c r="B97" i="24"/>
  <c r="H97" i="24" s="1"/>
  <c r="A97" i="24"/>
  <c r="E96" i="24"/>
  <c r="G96" i="24"/>
  <c r="D96" i="24"/>
  <c r="C96" i="24"/>
  <c r="B96" i="24"/>
  <c r="H96" i="24" s="1"/>
  <c r="A96" i="24"/>
  <c r="E95" i="24"/>
  <c r="G95" i="24" s="1"/>
  <c r="D95" i="24"/>
  <c r="C95" i="24"/>
  <c r="B95" i="24"/>
  <c r="H95" i="24" s="1"/>
  <c r="A95" i="24"/>
  <c r="E94" i="24"/>
  <c r="G94" i="24"/>
  <c r="D94" i="24"/>
  <c r="C94" i="24"/>
  <c r="B94" i="24"/>
  <c r="H94" i="24" s="1"/>
  <c r="A94" i="24"/>
  <c r="E93" i="24"/>
  <c r="G93" i="24" s="1"/>
  <c r="D93" i="24"/>
  <c r="C93" i="24"/>
  <c r="B93" i="24"/>
  <c r="H93" i="24" s="1"/>
  <c r="H92" i="24" s="1"/>
  <c r="H108" i="24" s="1"/>
  <c r="A93" i="24"/>
  <c r="A92" i="24"/>
  <c r="E90" i="24"/>
  <c r="G90" i="24" s="1"/>
  <c r="D90" i="24"/>
  <c r="C90" i="24"/>
  <c r="B90" i="24"/>
  <c r="H90" i="24" s="1"/>
  <c r="A90" i="24"/>
  <c r="E89" i="24"/>
  <c r="G89" i="24" s="1"/>
  <c r="D89" i="24"/>
  <c r="C89" i="24"/>
  <c r="B89" i="24"/>
  <c r="H89" i="24" s="1"/>
  <c r="A89" i="24"/>
  <c r="E88" i="24"/>
  <c r="G88" i="24" s="1"/>
  <c r="D88" i="24"/>
  <c r="C88" i="24"/>
  <c r="B88" i="24"/>
  <c r="H88" i="24" s="1"/>
  <c r="A88" i="24"/>
  <c r="E87" i="24"/>
  <c r="G87" i="24" s="1"/>
  <c r="D87" i="24"/>
  <c r="C87" i="24"/>
  <c r="B87" i="24"/>
  <c r="H87" i="24" s="1"/>
  <c r="A87" i="24"/>
  <c r="E86" i="24"/>
  <c r="G86" i="24" s="1"/>
  <c r="D86" i="24"/>
  <c r="C86" i="24"/>
  <c r="B86" i="24"/>
  <c r="H86" i="24" s="1"/>
  <c r="A86" i="24"/>
  <c r="E85" i="24"/>
  <c r="G85" i="24" s="1"/>
  <c r="D85" i="24"/>
  <c r="C85" i="24"/>
  <c r="B85" i="24"/>
  <c r="H85" i="24" s="1"/>
  <c r="A85" i="24"/>
  <c r="E84" i="24"/>
  <c r="G84" i="24" s="1"/>
  <c r="D84" i="24"/>
  <c r="C84" i="24"/>
  <c r="B84" i="24"/>
  <c r="H84" i="24" s="1"/>
  <c r="A84" i="24"/>
  <c r="E83" i="24"/>
  <c r="G83" i="24" s="1"/>
  <c r="D83" i="24"/>
  <c r="C83" i="24"/>
  <c r="B83" i="24"/>
  <c r="H83" i="24" s="1"/>
  <c r="A83" i="24"/>
  <c r="E82" i="24"/>
  <c r="G82" i="24" s="1"/>
  <c r="D82" i="24"/>
  <c r="C82" i="24"/>
  <c r="B82" i="24"/>
  <c r="H82" i="24" s="1"/>
  <c r="A82" i="24"/>
  <c r="E81" i="24"/>
  <c r="G81" i="24" s="1"/>
  <c r="D81" i="24"/>
  <c r="C81" i="24"/>
  <c r="B81" i="24"/>
  <c r="H81" i="24" s="1"/>
  <c r="A81" i="24"/>
  <c r="E80" i="24"/>
  <c r="G80" i="24" s="1"/>
  <c r="D80" i="24"/>
  <c r="C80" i="24"/>
  <c r="B80" i="24"/>
  <c r="H80" i="24" s="1"/>
  <c r="A80" i="24"/>
  <c r="E79" i="24"/>
  <c r="G79" i="24" s="1"/>
  <c r="D79" i="24"/>
  <c r="C79" i="24"/>
  <c r="B79" i="24"/>
  <c r="H79" i="24" s="1"/>
  <c r="A79" i="24"/>
  <c r="E78" i="24"/>
  <c r="G78" i="24" s="1"/>
  <c r="D78" i="24"/>
  <c r="C78" i="24"/>
  <c r="B78" i="24"/>
  <c r="H78" i="24" s="1"/>
  <c r="A78" i="24"/>
  <c r="E77" i="24"/>
  <c r="G77" i="24" s="1"/>
  <c r="D77" i="24"/>
  <c r="C77" i="24"/>
  <c r="B77" i="24"/>
  <c r="H77" i="24" s="1"/>
  <c r="A77" i="24"/>
  <c r="E76" i="24"/>
  <c r="G76" i="24" s="1"/>
  <c r="D76" i="24"/>
  <c r="C76" i="24"/>
  <c r="B76" i="24"/>
  <c r="H76" i="24" s="1"/>
  <c r="H75" i="24" s="1"/>
  <c r="H91" i="24" s="1"/>
  <c r="A76" i="24"/>
  <c r="A75" i="24"/>
  <c r="E73" i="24"/>
  <c r="G73" i="24" s="1"/>
  <c r="D73" i="24"/>
  <c r="C73" i="24"/>
  <c r="B73" i="24"/>
  <c r="H73" i="24" s="1"/>
  <c r="A73" i="24"/>
  <c r="E72" i="24"/>
  <c r="G72" i="24" s="1"/>
  <c r="D72" i="24"/>
  <c r="C72" i="24"/>
  <c r="B72" i="24"/>
  <c r="H72" i="24" s="1"/>
  <c r="A72" i="24"/>
  <c r="E71" i="24"/>
  <c r="G71" i="24" s="1"/>
  <c r="D71" i="24"/>
  <c r="C71" i="24"/>
  <c r="B71" i="24"/>
  <c r="H71" i="24" s="1"/>
  <c r="A71" i="24"/>
  <c r="E70" i="24"/>
  <c r="G70" i="24" s="1"/>
  <c r="D70" i="24"/>
  <c r="C70" i="24"/>
  <c r="B70" i="24"/>
  <c r="H70" i="24" s="1"/>
  <c r="A70" i="24"/>
  <c r="E69" i="24"/>
  <c r="G69" i="24" s="1"/>
  <c r="D69" i="24"/>
  <c r="C69" i="24"/>
  <c r="B69" i="24"/>
  <c r="H69" i="24" s="1"/>
  <c r="A69" i="24"/>
  <c r="E68" i="24"/>
  <c r="G68" i="24" s="1"/>
  <c r="D68" i="24"/>
  <c r="C68" i="24"/>
  <c r="B68" i="24"/>
  <c r="H68" i="24" s="1"/>
  <c r="A68" i="24"/>
  <c r="E67" i="24"/>
  <c r="G67" i="24" s="1"/>
  <c r="D67" i="24"/>
  <c r="C67" i="24"/>
  <c r="B67" i="24"/>
  <c r="H67" i="24" s="1"/>
  <c r="A67" i="24"/>
  <c r="E66" i="24"/>
  <c r="G66" i="24" s="1"/>
  <c r="D66" i="24"/>
  <c r="C66" i="24"/>
  <c r="B66" i="24"/>
  <c r="H66" i="24" s="1"/>
  <c r="A66" i="24"/>
  <c r="E65" i="24"/>
  <c r="G65" i="24" s="1"/>
  <c r="D65" i="24"/>
  <c r="C65" i="24"/>
  <c r="B65" i="24"/>
  <c r="H65" i="24" s="1"/>
  <c r="A65" i="24"/>
  <c r="E64" i="24"/>
  <c r="G64" i="24" s="1"/>
  <c r="D64" i="24"/>
  <c r="C64" i="24"/>
  <c r="B64" i="24"/>
  <c r="H64" i="24" s="1"/>
  <c r="A64" i="24"/>
  <c r="E63" i="24"/>
  <c r="G63" i="24" s="1"/>
  <c r="D63" i="24"/>
  <c r="C63" i="24"/>
  <c r="B63" i="24"/>
  <c r="H63" i="24" s="1"/>
  <c r="A63" i="24"/>
  <c r="E62" i="24"/>
  <c r="G62" i="24" s="1"/>
  <c r="D62" i="24"/>
  <c r="C62" i="24"/>
  <c r="B62" i="24"/>
  <c r="H62" i="24" s="1"/>
  <c r="A62" i="24"/>
  <c r="E61" i="24"/>
  <c r="G61" i="24" s="1"/>
  <c r="D61" i="24"/>
  <c r="C61" i="24"/>
  <c r="B61" i="24"/>
  <c r="H61" i="24" s="1"/>
  <c r="A61" i="24"/>
  <c r="E60" i="24"/>
  <c r="G60" i="24" s="1"/>
  <c r="D60" i="24"/>
  <c r="C60" i="24"/>
  <c r="B60" i="24"/>
  <c r="H60" i="24" s="1"/>
  <c r="A60" i="24"/>
  <c r="E59" i="24"/>
  <c r="G59" i="24" s="1"/>
  <c r="D59" i="24"/>
  <c r="C59" i="24"/>
  <c r="B59" i="24"/>
  <c r="H59" i="24" s="1"/>
  <c r="H58" i="24" s="1"/>
  <c r="H57" i="24" s="1"/>
  <c r="H109" i="24" s="1"/>
  <c r="A59" i="24"/>
  <c r="E54" i="24"/>
  <c r="G54" i="24" s="1"/>
  <c r="E53" i="24"/>
  <c r="G53" i="24" s="1"/>
  <c r="E52" i="24"/>
  <c r="G52" i="24" s="1"/>
  <c r="E51" i="24"/>
  <c r="G51" i="24" s="1"/>
  <c r="E49" i="24"/>
  <c r="G49" i="24" s="1"/>
  <c r="E48" i="24"/>
  <c r="G48" i="24" s="1"/>
  <c r="E47" i="24"/>
  <c r="G47" i="24" s="1"/>
  <c r="E46" i="24"/>
  <c r="G46" i="24" s="1"/>
  <c r="E45" i="24"/>
  <c r="G45" i="24" s="1"/>
  <c r="E44" i="24"/>
  <c r="G44" i="24" s="1"/>
  <c r="E43" i="24"/>
  <c r="G43" i="24" s="1"/>
  <c r="E42" i="24"/>
  <c r="G42" i="24" s="1"/>
  <c r="E41" i="24"/>
  <c r="G41" i="24" s="1"/>
  <c r="E40" i="24"/>
  <c r="G40" i="24" s="1"/>
  <c r="E37" i="24"/>
  <c r="G37" i="24" s="1"/>
  <c r="E36" i="24"/>
  <c r="G36" i="24" s="1"/>
  <c r="E35" i="24"/>
  <c r="G35" i="24" s="1"/>
  <c r="E34" i="24"/>
  <c r="G34" i="24" s="1"/>
  <c r="E33" i="24"/>
  <c r="G33" i="24" s="1"/>
  <c r="E32" i="24"/>
  <c r="G32" i="24" s="1"/>
  <c r="E31" i="24"/>
  <c r="G31" i="24" s="1"/>
  <c r="E30" i="24"/>
  <c r="G30" i="24" s="1"/>
  <c r="E29" i="24"/>
  <c r="G29" i="24" s="1"/>
  <c r="E28" i="24"/>
  <c r="G28" i="24" s="1"/>
  <c r="E27" i="24"/>
  <c r="G27" i="24" s="1"/>
  <c r="E26" i="24"/>
  <c r="G26" i="24" s="1"/>
  <c r="E25" i="24"/>
  <c r="G25" i="24" s="1"/>
  <c r="E24" i="24"/>
  <c r="G24" i="24" s="1"/>
  <c r="E23" i="24"/>
  <c r="G23" i="24" s="1"/>
  <c r="E20" i="24"/>
  <c r="G20" i="24" s="1"/>
  <c r="E19" i="24"/>
  <c r="G19" i="24" s="1"/>
  <c r="E18" i="24"/>
  <c r="G18" i="24" s="1"/>
  <c r="E17" i="24"/>
  <c r="G17" i="24" s="1"/>
  <c r="E16" i="24"/>
  <c r="G16" i="24" s="1"/>
  <c r="E15" i="24"/>
  <c r="G15" i="24" s="1"/>
  <c r="E14" i="24"/>
  <c r="G14" i="24" s="1"/>
  <c r="E13" i="24"/>
  <c r="G13" i="24" s="1"/>
  <c r="E12" i="24"/>
  <c r="G12" i="24" s="1"/>
  <c r="E11" i="24"/>
  <c r="G11" i="24" s="1"/>
  <c r="E10" i="24"/>
  <c r="G10" i="24" s="1"/>
  <c r="E9" i="24"/>
  <c r="G9" i="24" s="1"/>
  <c r="E8" i="24"/>
  <c r="G8" i="24" s="1"/>
  <c r="E7" i="24"/>
  <c r="G7" i="24" s="1"/>
  <c r="E6" i="24"/>
  <c r="G6" i="24" s="1"/>
  <c r="D54" i="24"/>
  <c r="C54" i="24"/>
  <c r="B54" i="24"/>
  <c r="H54" i="24" s="1"/>
  <c r="A54" i="24"/>
  <c r="D53" i="24"/>
  <c r="C53" i="24"/>
  <c r="B53" i="24"/>
  <c r="H53" i="24" s="1"/>
  <c r="A53" i="24"/>
  <c r="D52" i="24"/>
  <c r="C52" i="24"/>
  <c r="B52" i="24"/>
  <c r="H52" i="24" s="1"/>
  <c r="A52" i="24"/>
  <c r="D51" i="24"/>
  <c r="C51" i="24"/>
  <c r="B51" i="24"/>
  <c r="H51" i="24" s="1"/>
  <c r="A51" i="24"/>
  <c r="D50" i="24"/>
  <c r="C50" i="24"/>
  <c r="B50" i="24"/>
  <c r="H50" i="24" s="1"/>
  <c r="A50" i="24"/>
  <c r="D49" i="24"/>
  <c r="C49" i="24"/>
  <c r="B49" i="24"/>
  <c r="H49" i="24" s="1"/>
  <c r="A49" i="24"/>
  <c r="D48" i="24"/>
  <c r="C48" i="24"/>
  <c r="B48" i="24"/>
  <c r="H48" i="24" s="1"/>
  <c r="A48" i="24"/>
  <c r="D47" i="24"/>
  <c r="C47" i="24"/>
  <c r="B47" i="24"/>
  <c r="H47" i="24" s="1"/>
  <c r="A47" i="24"/>
  <c r="D46" i="24"/>
  <c r="C46" i="24"/>
  <c r="B46" i="24"/>
  <c r="H46" i="24" s="1"/>
  <c r="A46" i="24"/>
  <c r="D45" i="24"/>
  <c r="C45" i="24"/>
  <c r="B45" i="24"/>
  <c r="H45" i="24" s="1"/>
  <c r="A45" i="24"/>
  <c r="D44" i="24"/>
  <c r="C44" i="24"/>
  <c r="B44" i="24"/>
  <c r="H44" i="24" s="1"/>
  <c r="A44" i="24"/>
  <c r="D43" i="24"/>
  <c r="C43" i="24"/>
  <c r="B43" i="24"/>
  <c r="H43" i="24" s="1"/>
  <c r="A43" i="24"/>
  <c r="D42" i="24"/>
  <c r="C42" i="24"/>
  <c r="B42" i="24"/>
  <c r="H42" i="24" s="1"/>
  <c r="A42" i="24"/>
  <c r="D41" i="24"/>
  <c r="C41" i="24"/>
  <c r="B41" i="24"/>
  <c r="H41" i="24" s="1"/>
  <c r="A41" i="24"/>
  <c r="D40" i="24"/>
  <c r="C40" i="24"/>
  <c r="B40" i="24"/>
  <c r="H40" i="24" s="1"/>
  <c r="H39" i="24" s="1"/>
  <c r="H55" i="24" s="1"/>
  <c r="A40" i="24"/>
  <c r="A39" i="24"/>
  <c r="D37" i="24"/>
  <c r="C37" i="24"/>
  <c r="B37" i="24"/>
  <c r="H37" i="24" s="1"/>
  <c r="A37" i="24"/>
  <c r="D36" i="24"/>
  <c r="C36" i="24"/>
  <c r="B36" i="24"/>
  <c r="H36" i="24" s="1"/>
  <c r="A36" i="24"/>
  <c r="D35" i="24"/>
  <c r="C35" i="24"/>
  <c r="B35" i="24"/>
  <c r="H35" i="24" s="1"/>
  <c r="A35" i="24"/>
  <c r="D34" i="24"/>
  <c r="C34" i="24"/>
  <c r="B34" i="24"/>
  <c r="H34" i="24" s="1"/>
  <c r="A34" i="24"/>
  <c r="D33" i="24"/>
  <c r="C33" i="24"/>
  <c r="B33" i="24"/>
  <c r="H33" i="24" s="1"/>
  <c r="A33" i="24"/>
  <c r="D32" i="24"/>
  <c r="C32" i="24"/>
  <c r="B32" i="24"/>
  <c r="H32" i="24" s="1"/>
  <c r="A32" i="24"/>
  <c r="D31" i="24"/>
  <c r="C31" i="24"/>
  <c r="B31" i="24"/>
  <c r="H31" i="24" s="1"/>
  <c r="A31" i="24"/>
  <c r="D30" i="24"/>
  <c r="C30" i="24"/>
  <c r="B30" i="24"/>
  <c r="H30" i="24" s="1"/>
  <c r="A30" i="24"/>
  <c r="D29" i="24"/>
  <c r="C29" i="24"/>
  <c r="B29" i="24"/>
  <c r="H29" i="24" s="1"/>
  <c r="A29" i="24"/>
  <c r="D28" i="24"/>
  <c r="C28" i="24"/>
  <c r="B28" i="24"/>
  <c r="H28" i="24" s="1"/>
  <c r="A28" i="24"/>
  <c r="D27" i="24"/>
  <c r="C27" i="24"/>
  <c r="B27" i="24"/>
  <c r="H27" i="24" s="1"/>
  <c r="A27" i="24"/>
  <c r="D26" i="24"/>
  <c r="C26" i="24"/>
  <c r="B26" i="24"/>
  <c r="H26" i="24" s="1"/>
  <c r="A26" i="24"/>
  <c r="D25" i="24"/>
  <c r="C25" i="24"/>
  <c r="B25" i="24"/>
  <c r="H25" i="24" s="1"/>
  <c r="A25" i="24"/>
  <c r="D24" i="24"/>
  <c r="C24" i="24"/>
  <c r="B24" i="24"/>
  <c r="H24" i="24" s="1"/>
  <c r="A24" i="24"/>
  <c r="D23" i="24"/>
  <c r="C23" i="24"/>
  <c r="B23" i="24"/>
  <c r="H23" i="24" s="1"/>
  <c r="H22" i="24" s="1"/>
  <c r="H38" i="24" s="1"/>
  <c r="A23" i="24"/>
  <c r="A22" i="24"/>
  <c r="D20" i="24"/>
  <c r="C20" i="24"/>
  <c r="B20" i="24"/>
  <c r="H20" i="24" s="1"/>
  <c r="A20" i="24"/>
  <c r="D19" i="24"/>
  <c r="C19" i="24"/>
  <c r="B19" i="24"/>
  <c r="H19" i="24" s="1"/>
  <c r="A19" i="24"/>
  <c r="D18" i="24"/>
  <c r="C18" i="24"/>
  <c r="B18" i="24"/>
  <c r="H18" i="24" s="1"/>
  <c r="A18" i="24"/>
  <c r="D17" i="24"/>
  <c r="C17" i="24"/>
  <c r="B17" i="24"/>
  <c r="H17" i="24" s="1"/>
  <c r="A17" i="24"/>
  <c r="D16" i="24"/>
  <c r="C16" i="24"/>
  <c r="B16" i="24"/>
  <c r="H16" i="24" s="1"/>
  <c r="A16" i="24"/>
  <c r="D15" i="24"/>
  <c r="C15" i="24"/>
  <c r="B15" i="24"/>
  <c r="H15" i="24" s="1"/>
  <c r="A15" i="24"/>
  <c r="D14" i="24"/>
  <c r="C14" i="24"/>
  <c r="B14" i="24"/>
  <c r="H14" i="24" s="1"/>
  <c r="A14" i="24"/>
  <c r="D13" i="24"/>
  <c r="C13" i="24"/>
  <c r="B13" i="24"/>
  <c r="H13" i="24" s="1"/>
  <c r="A13" i="24"/>
  <c r="D12" i="24"/>
  <c r="C12" i="24"/>
  <c r="B12" i="24"/>
  <c r="H12" i="24" s="1"/>
  <c r="A12" i="24"/>
  <c r="D11" i="24"/>
  <c r="C11" i="24"/>
  <c r="B11" i="24"/>
  <c r="H11" i="24" s="1"/>
  <c r="A11" i="24"/>
  <c r="D10" i="24"/>
  <c r="C10" i="24"/>
  <c r="B10" i="24"/>
  <c r="H10" i="24" s="1"/>
  <c r="A10" i="24"/>
  <c r="D9" i="24"/>
  <c r="C9" i="24"/>
  <c r="B9" i="24"/>
  <c r="H9" i="24" s="1"/>
  <c r="A9" i="24"/>
  <c r="D8" i="24"/>
  <c r="C8" i="24"/>
  <c r="A8" i="24"/>
  <c r="D7" i="24"/>
  <c r="C7" i="24"/>
  <c r="B7" i="24"/>
  <c r="H7" i="24" s="1"/>
  <c r="A7" i="24"/>
  <c r="D6" i="24"/>
  <c r="C6" i="24"/>
  <c r="A6" i="24"/>
  <c r="D10" i="23"/>
  <c r="B20" i="23"/>
  <c r="C20" i="23"/>
  <c r="H20" i="23"/>
  <c r="I20" i="23"/>
  <c r="E21" i="23"/>
  <c r="F21" i="23"/>
  <c r="L21" i="23" s="1"/>
  <c r="J21" i="23"/>
  <c r="E22" i="23"/>
  <c r="F22" i="23"/>
  <c r="J22" i="23"/>
  <c r="E23" i="23"/>
  <c r="F23" i="23"/>
  <c r="L23" i="23"/>
  <c r="J23" i="23"/>
  <c r="E24" i="23"/>
  <c r="F24" i="23"/>
  <c r="L24" i="23"/>
  <c r="J24" i="23"/>
  <c r="E25" i="23"/>
  <c r="F25" i="23"/>
  <c r="L25" i="23" s="1"/>
  <c r="J25" i="23"/>
  <c r="B26" i="23"/>
  <c r="C26" i="23"/>
  <c r="H26" i="23"/>
  <c r="I26" i="23"/>
  <c r="E27" i="23"/>
  <c r="F27" i="23"/>
  <c r="L27" i="23"/>
  <c r="J27" i="23"/>
  <c r="E28" i="23"/>
  <c r="F28" i="23"/>
  <c r="L28" i="23" s="1"/>
  <c r="J28" i="23"/>
  <c r="E29" i="23"/>
  <c r="F29" i="23"/>
  <c r="J29" i="23"/>
  <c r="E30" i="23"/>
  <c r="K30" i="23" s="1"/>
  <c r="F30" i="23"/>
  <c r="L30" i="23" s="1"/>
  <c r="J30" i="23"/>
  <c r="E31" i="23"/>
  <c r="F31" i="23"/>
  <c r="L31" i="23"/>
  <c r="J31" i="23"/>
  <c r="B32" i="23"/>
  <c r="C32" i="23"/>
  <c r="H32" i="23"/>
  <c r="I32" i="23"/>
  <c r="E33" i="23"/>
  <c r="F33" i="23"/>
  <c r="J33" i="23"/>
  <c r="E34" i="23"/>
  <c r="F34" i="23"/>
  <c r="G34" i="23" s="1"/>
  <c r="N34" i="23" s="1"/>
  <c r="J34" i="23"/>
  <c r="L34" i="23"/>
  <c r="E35" i="23"/>
  <c r="K35" i="23"/>
  <c r="F35" i="23"/>
  <c r="L35" i="23" s="1"/>
  <c r="J35" i="23"/>
  <c r="E36" i="23"/>
  <c r="K36" i="23" s="1"/>
  <c r="F36" i="23"/>
  <c r="G36" i="23"/>
  <c r="N36" i="23" s="1"/>
  <c r="J36" i="23"/>
  <c r="E37" i="23"/>
  <c r="F37" i="23"/>
  <c r="L37" i="23"/>
  <c r="J37" i="23"/>
  <c r="B38" i="23"/>
  <c r="C38" i="23"/>
  <c r="H38" i="23"/>
  <c r="I38" i="23"/>
  <c r="E39" i="23"/>
  <c r="F39" i="23"/>
  <c r="L39" i="23" s="1"/>
  <c r="J39" i="23"/>
  <c r="E40" i="23"/>
  <c r="K40" i="23" s="1"/>
  <c r="F40" i="23"/>
  <c r="L40" i="23" s="1"/>
  <c r="J40" i="23"/>
  <c r="E41" i="23"/>
  <c r="F41" i="23"/>
  <c r="L41" i="23"/>
  <c r="J41" i="23"/>
  <c r="E42" i="23"/>
  <c r="F42" i="23"/>
  <c r="L42" i="23" s="1"/>
  <c r="J42" i="23"/>
  <c r="E43" i="23"/>
  <c r="F43" i="23"/>
  <c r="J43" i="23"/>
  <c r="B44" i="23"/>
  <c r="C44" i="23"/>
  <c r="H44" i="23"/>
  <c r="I44" i="23"/>
  <c r="E45" i="23"/>
  <c r="G45" i="23" s="1"/>
  <c r="N45" i="23" s="1"/>
  <c r="F45" i="23"/>
  <c r="J45" i="23"/>
  <c r="L45" i="23"/>
  <c r="E46" i="23"/>
  <c r="F46" i="23"/>
  <c r="J46" i="23"/>
  <c r="E47" i="23"/>
  <c r="K47" i="23" s="1"/>
  <c r="F47" i="23"/>
  <c r="L47" i="23" s="1"/>
  <c r="J47" i="23"/>
  <c r="E48" i="23"/>
  <c r="F48" i="23"/>
  <c r="J48" i="23"/>
  <c r="L48" i="23"/>
  <c r="E49" i="23"/>
  <c r="K49" i="23" s="1"/>
  <c r="F49" i="23"/>
  <c r="J49" i="23"/>
  <c r="B50" i="23"/>
  <c r="C50" i="23"/>
  <c r="H50" i="23"/>
  <c r="I50" i="23"/>
  <c r="E51" i="23"/>
  <c r="F51" i="23"/>
  <c r="L51" i="23"/>
  <c r="J51" i="23"/>
  <c r="E52" i="23"/>
  <c r="G52" i="23" s="1"/>
  <c r="N52" i="23" s="1"/>
  <c r="F52" i="23"/>
  <c r="J52" i="23"/>
  <c r="L52" i="23"/>
  <c r="E53" i="23"/>
  <c r="K53" i="23" s="1"/>
  <c r="F53" i="23"/>
  <c r="G53" i="23" s="1"/>
  <c r="N53" i="23" s="1"/>
  <c r="J53" i="23"/>
  <c r="E54" i="23"/>
  <c r="F54" i="23"/>
  <c r="L54" i="23"/>
  <c r="J54" i="23"/>
  <c r="E55" i="23"/>
  <c r="F55" i="23"/>
  <c r="J55" i="23"/>
  <c r="L55" i="23"/>
  <c r="B56" i="23"/>
  <c r="C56" i="23"/>
  <c r="H56" i="23"/>
  <c r="I56" i="23"/>
  <c r="E57" i="23"/>
  <c r="F57" i="23"/>
  <c r="J57" i="23"/>
  <c r="L57" i="23"/>
  <c r="E58" i="23"/>
  <c r="F58" i="23"/>
  <c r="G58" i="23"/>
  <c r="N58" i="23" s="1"/>
  <c r="J58" i="23"/>
  <c r="E59" i="23"/>
  <c r="F59" i="23"/>
  <c r="L59" i="23" s="1"/>
  <c r="J59" i="23"/>
  <c r="E60" i="23"/>
  <c r="K60" i="23" s="1"/>
  <c r="F60" i="23"/>
  <c r="J60" i="23"/>
  <c r="E61" i="23"/>
  <c r="F61" i="23"/>
  <c r="J61" i="23"/>
  <c r="L61" i="23"/>
  <c r="B62" i="23"/>
  <c r="C62" i="23"/>
  <c r="H62" i="23"/>
  <c r="I62" i="23"/>
  <c r="E63" i="23"/>
  <c r="F63" i="23"/>
  <c r="J63" i="23"/>
  <c r="K63" i="23"/>
  <c r="E64" i="23"/>
  <c r="K64" i="23"/>
  <c r="F64" i="23"/>
  <c r="L64" i="23"/>
  <c r="J64" i="23"/>
  <c r="E65" i="23"/>
  <c r="F65" i="23"/>
  <c r="G65" i="23"/>
  <c r="N65" i="23" s="1"/>
  <c r="J65" i="23"/>
  <c r="E66" i="23"/>
  <c r="F66" i="23"/>
  <c r="G66" i="23" s="1"/>
  <c r="N66" i="23"/>
  <c r="J66" i="23"/>
  <c r="K66" i="23"/>
  <c r="E67" i="23"/>
  <c r="K67" i="23" s="1"/>
  <c r="F67" i="23"/>
  <c r="G67" i="23" s="1"/>
  <c r="N67" i="23" s="1"/>
  <c r="J67" i="23"/>
  <c r="A68" i="23"/>
  <c r="H73" i="23"/>
  <c r="I73" i="23"/>
  <c r="E74" i="23"/>
  <c r="F74" i="23"/>
  <c r="L74" i="23"/>
  <c r="J74" i="23"/>
  <c r="E75" i="23"/>
  <c r="F75" i="23"/>
  <c r="J75" i="23"/>
  <c r="E76" i="23"/>
  <c r="F76" i="23"/>
  <c r="J76" i="23"/>
  <c r="E77" i="23"/>
  <c r="F77" i="23"/>
  <c r="L77" i="23" s="1"/>
  <c r="J77" i="23"/>
  <c r="E78" i="23"/>
  <c r="F78" i="23"/>
  <c r="L78" i="23" s="1"/>
  <c r="J78" i="23"/>
  <c r="H79" i="23"/>
  <c r="I79" i="23"/>
  <c r="E80" i="23"/>
  <c r="F80" i="23"/>
  <c r="L80" i="23" s="1"/>
  <c r="J80" i="23"/>
  <c r="K80" i="23"/>
  <c r="E81" i="23"/>
  <c r="F81" i="23"/>
  <c r="L81" i="23" s="1"/>
  <c r="J81" i="23"/>
  <c r="E82" i="23"/>
  <c r="F82" i="23"/>
  <c r="J82" i="23"/>
  <c r="E83" i="23"/>
  <c r="F83" i="23"/>
  <c r="L83" i="23"/>
  <c r="J83" i="23"/>
  <c r="E84" i="23"/>
  <c r="F84" i="23"/>
  <c r="L84" i="23"/>
  <c r="J84" i="23"/>
  <c r="K84" i="23"/>
  <c r="H85" i="23"/>
  <c r="I85" i="23"/>
  <c r="E86" i="23"/>
  <c r="K86" i="23" s="1"/>
  <c r="F86" i="23"/>
  <c r="J86" i="23"/>
  <c r="L86" i="23"/>
  <c r="E87" i="23"/>
  <c r="K87" i="23" s="1"/>
  <c r="F87" i="23"/>
  <c r="J87" i="23"/>
  <c r="L87" i="23"/>
  <c r="E88" i="23"/>
  <c r="K88" i="23" s="1"/>
  <c r="F88" i="23"/>
  <c r="J88" i="23"/>
  <c r="E89" i="23"/>
  <c r="F89" i="23"/>
  <c r="L89" i="23" s="1"/>
  <c r="J89" i="23"/>
  <c r="E90" i="23"/>
  <c r="F90" i="23"/>
  <c r="J90" i="23"/>
  <c r="H91" i="23"/>
  <c r="I91" i="23"/>
  <c r="E92" i="23"/>
  <c r="K92" i="23" s="1"/>
  <c r="F92" i="23"/>
  <c r="J92" i="23"/>
  <c r="L92" i="23"/>
  <c r="E93" i="23"/>
  <c r="F93" i="23"/>
  <c r="L93" i="23" s="1"/>
  <c r="J93" i="23"/>
  <c r="E94" i="23"/>
  <c r="F94" i="23"/>
  <c r="J94" i="23"/>
  <c r="K94" i="23"/>
  <c r="E95" i="23"/>
  <c r="F95" i="23"/>
  <c r="L95" i="23" s="1"/>
  <c r="J95" i="23"/>
  <c r="E96" i="23"/>
  <c r="F96" i="23"/>
  <c r="J96" i="23"/>
  <c r="L96" i="23"/>
  <c r="H97" i="23"/>
  <c r="I97" i="23"/>
  <c r="E98" i="23"/>
  <c r="F98" i="23"/>
  <c r="L98" i="23" s="1"/>
  <c r="J98" i="23"/>
  <c r="E99" i="23"/>
  <c r="F99" i="23"/>
  <c r="G99" i="23" s="1"/>
  <c r="N99" i="23" s="1"/>
  <c r="J99" i="23"/>
  <c r="E100" i="23"/>
  <c r="K100" i="23" s="1"/>
  <c r="F100" i="23"/>
  <c r="G100" i="23"/>
  <c r="N100" i="23" s="1"/>
  <c r="J100" i="23"/>
  <c r="E101" i="23"/>
  <c r="F101" i="23"/>
  <c r="L101" i="23"/>
  <c r="J101" i="23"/>
  <c r="E102" i="23"/>
  <c r="F102" i="23"/>
  <c r="G102" i="23"/>
  <c r="N102" i="23" s="1"/>
  <c r="J102" i="23"/>
  <c r="H103" i="23"/>
  <c r="I103" i="23"/>
  <c r="E104" i="23"/>
  <c r="K104" i="23" s="1"/>
  <c r="F104" i="23"/>
  <c r="J104" i="23"/>
  <c r="L104" i="23"/>
  <c r="E105" i="23"/>
  <c r="F105" i="23"/>
  <c r="J105" i="23"/>
  <c r="L105" i="23"/>
  <c r="E106" i="23"/>
  <c r="K106" i="23"/>
  <c r="F106" i="23"/>
  <c r="G106" i="23"/>
  <c r="N106" i="23" s="1"/>
  <c r="J106" i="23"/>
  <c r="E107" i="23"/>
  <c r="F107" i="23"/>
  <c r="L107" i="23" s="1"/>
  <c r="J107" i="23"/>
  <c r="E108" i="23"/>
  <c r="F108" i="23"/>
  <c r="G108" i="23" s="1"/>
  <c r="N108" i="23" s="1"/>
  <c r="J108" i="23"/>
  <c r="H109" i="23"/>
  <c r="I109" i="23"/>
  <c r="E110" i="23"/>
  <c r="F110" i="23"/>
  <c r="L110" i="23" s="1"/>
  <c r="J110" i="23"/>
  <c r="E111" i="23"/>
  <c r="F111" i="23"/>
  <c r="J111" i="23"/>
  <c r="L111" i="23"/>
  <c r="E112" i="23"/>
  <c r="K112" i="23"/>
  <c r="F112" i="23"/>
  <c r="G112" i="23"/>
  <c r="N112" i="23" s="1"/>
  <c r="J112" i="23"/>
  <c r="E113" i="23"/>
  <c r="F113" i="23"/>
  <c r="L113" i="23" s="1"/>
  <c r="J113" i="23"/>
  <c r="E114" i="23"/>
  <c r="F114" i="23"/>
  <c r="G114" i="23" s="1"/>
  <c r="N114" i="23" s="1"/>
  <c r="J114" i="23"/>
  <c r="H115" i="23"/>
  <c r="I115" i="23"/>
  <c r="E116" i="23"/>
  <c r="K116" i="23" s="1"/>
  <c r="F116" i="23"/>
  <c r="J116" i="23"/>
  <c r="L116" i="23"/>
  <c r="E117" i="23"/>
  <c r="F117" i="23"/>
  <c r="L117" i="23" s="1"/>
  <c r="J117" i="23"/>
  <c r="E118" i="23"/>
  <c r="F118" i="23"/>
  <c r="G118" i="23" s="1"/>
  <c r="N118" i="23" s="1"/>
  <c r="J118" i="23"/>
  <c r="K118" i="23"/>
  <c r="E119" i="23"/>
  <c r="F119" i="23"/>
  <c r="L119" i="23" s="1"/>
  <c r="J119" i="23"/>
  <c r="E120" i="23"/>
  <c r="F120" i="23"/>
  <c r="G120" i="23" s="1"/>
  <c r="N120" i="23" s="1"/>
  <c r="J120" i="23"/>
  <c r="H121" i="23"/>
  <c r="I121" i="23"/>
  <c r="E122" i="23"/>
  <c r="F122" i="23"/>
  <c r="J122" i="23"/>
  <c r="E123" i="23"/>
  <c r="F123" i="23"/>
  <c r="G123" i="23" s="1"/>
  <c r="N123" i="23" s="1"/>
  <c r="J123" i="23"/>
  <c r="E124" i="23"/>
  <c r="F124" i="23"/>
  <c r="J124" i="23"/>
  <c r="E125" i="23"/>
  <c r="F125" i="23"/>
  <c r="J125" i="23"/>
  <c r="E126" i="23"/>
  <c r="G126" i="23" s="1"/>
  <c r="N126" i="23" s="1"/>
  <c r="F126" i="23"/>
  <c r="J126" i="23"/>
  <c r="L126" i="23"/>
  <c r="H127" i="23"/>
  <c r="I127" i="23"/>
  <c r="E128" i="23"/>
  <c r="G128" i="23" s="1"/>
  <c r="N128" i="23" s="1"/>
  <c r="F128" i="23"/>
  <c r="L128" i="23" s="1"/>
  <c r="J128" i="23"/>
  <c r="E129" i="23"/>
  <c r="F129" i="23"/>
  <c r="J129" i="23"/>
  <c r="L129" i="23"/>
  <c r="E130" i="23"/>
  <c r="G130" i="23" s="1"/>
  <c r="N130" i="23" s="1"/>
  <c r="F130" i="23"/>
  <c r="J130" i="23"/>
  <c r="L130" i="23"/>
  <c r="E131" i="23"/>
  <c r="F131" i="23"/>
  <c r="J131" i="23"/>
  <c r="E132" i="23"/>
  <c r="G132" i="23" s="1"/>
  <c r="N132" i="23" s="1"/>
  <c r="F132" i="23"/>
  <c r="J132" i="23"/>
  <c r="L132" i="23"/>
  <c r="C7" i="23"/>
  <c r="C4" i="23"/>
  <c r="B4" i="23"/>
  <c r="B10" i="23" s="1"/>
  <c r="B265" i="22"/>
  <c r="K265" i="22"/>
  <c r="L259" i="22"/>
  <c r="K259" i="22"/>
  <c r="B259" i="22"/>
  <c r="A259" i="22"/>
  <c r="L258" i="22"/>
  <c r="K258" i="22"/>
  <c r="B258" i="22"/>
  <c r="A258" i="22"/>
  <c r="L257" i="22"/>
  <c r="K257" i="22"/>
  <c r="N264" i="28"/>
  <c r="N263" i="28" s="1"/>
  <c r="B257" i="22"/>
  <c r="A257" i="22"/>
  <c r="L256" i="22"/>
  <c r="H256" i="22"/>
  <c r="E256" i="22"/>
  <c r="A256" i="22"/>
  <c r="L255" i="22"/>
  <c r="J255" i="22"/>
  <c r="K255" i="22" s="1"/>
  <c r="H255" i="22"/>
  <c r="E255" i="22"/>
  <c r="A255" i="22"/>
  <c r="L254" i="22"/>
  <c r="J254" i="22"/>
  <c r="K254" i="22"/>
  <c r="H254" i="22"/>
  <c r="E254" i="22"/>
  <c r="A254" i="22"/>
  <c r="L253" i="22"/>
  <c r="J253" i="22"/>
  <c r="H253" i="22"/>
  <c r="E253" i="22"/>
  <c r="A253" i="22"/>
  <c r="L252" i="22"/>
  <c r="J252" i="22"/>
  <c r="H252" i="22"/>
  <c r="E252" i="22"/>
  <c r="A252" i="22"/>
  <c r="L251" i="22"/>
  <c r="I251" i="22"/>
  <c r="I250" i="22"/>
  <c r="H251" i="22"/>
  <c r="E251" i="22"/>
  <c r="A251" i="22"/>
  <c r="L250" i="22"/>
  <c r="G250" i="22"/>
  <c r="F250" i="22"/>
  <c r="D250" i="22"/>
  <c r="C250" i="22"/>
  <c r="B250" i="22"/>
  <c r="A250" i="22"/>
  <c r="L249" i="22"/>
  <c r="K249" i="22"/>
  <c r="B249" i="22"/>
  <c r="A249" i="22"/>
  <c r="L248" i="22"/>
  <c r="K248" i="22"/>
  <c r="M248" i="22" s="1"/>
  <c r="B248" i="22"/>
  <c r="A248" i="22"/>
  <c r="L247" i="22"/>
  <c r="K247" i="22"/>
  <c r="K246" i="22"/>
  <c r="B247" i="22"/>
  <c r="A247" i="22"/>
  <c r="L246" i="22"/>
  <c r="H246" i="22"/>
  <c r="E246" i="22"/>
  <c r="M246" i="22" s="1"/>
  <c r="A246" i="22"/>
  <c r="L245" i="22"/>
  <c r="J245" i="22"/>
  <c r="H245" i="22"/>
  <c r="E245" i="22"/>
  <c r="A245" i="22"/>
  <c r="L244" i="22"/>
  <c r="J244" i="22"/>
  <c r="H244" i="22"/>
  <c r="E244" i="22"/>
  <c r="M244" i="22" s="1"/>
  <c r="A244" i="22"/>
  <c r="L243" i="22"/>
  <c r="J243" i="22"/>
  <c r="K243" i="22" s="1"/>
  <c r="H243" i="22"/>
  <c r="E243" i="22"/>
  <c r="A243" i="22"/>
  <c r="L242" i="22"/>
  <c r="J242" i="22"/>
  <c r="H242" i="22"/>
  <c r="E242" i="22"/>
  <c r="A242" i="22"/>
  <c r="L241" i="22"/>
  <c r="I241" i="22"/>
  <c r="I240" i="22"/>
  <c r="H241" i="22"/>
  <c r="E241" i="22"/>
  <c r="E240" i="22" s="1"/>
  <c r="A241" i="22"/>
  <c r="L240" i="22"/>
  <c r="G240" i="22"/>
  <c r="F240" i="22"/>
  <c r="D240" i="22"/>
  <c r="C240" i="22"/>
  <c r="B240" i="22"/>
  <c r="A240" i="22"/>
  <c r="L239" i="22"/>
  <c r="K239" i="22"/>
  <c r="N246" i="28"/>
  <c r="B239" i="22"/>
  <c r="A239" i="22"/>
  <c r="L238" i="22"/>
  <c r="K238" i="22"/>
  <c r="B238" i="22"/>
  <c r="A238" i="22"/>
  <c r="L237" i="22"/>
  <c r="K237" i="22"/>
  <c r="B237" i="22"/>
  <c r="A237" i="22"/>
  <c r="L236" i="22"/>
  <c r="H236" i="22"/>
  <c r="E236" i="22"/>
  <c r="A236" i="22"/>
  <c r="L235" i="22"/>
  <c r="J235" i="22"/>
  <c r="K235" i="22" s="1"/>
  <c r="H235" i="22"/>
  <c r="E235" i="22"/>
  <c r="A235" i="22"/>
  <c r="L234" i="22"/>
  <c r="J234" i="22"/>
  <c r="H234" i="22"/>
  <c r="E234" i="22"/>
  <c r="A234" i="22"/>
  <c r="L233" i="22"/>
  <c r="J233" i="22"/>
  <c r="H233" i="22"/>
  <c r="E233" i="22"/>
  <c r="A233" i="22"/>
  <c r="L232" i="22"/>
  <c r="J232" i="22"/>
  <c r="K232" i="22" s="1"/>
  <c r="H232" i="22"/>
  <c r="E232" i="22"/>
  <c r="E230" i="22" s="1"/>
  <c r="A232" i="22"/>
  <c r="L231" i="22"/>
  <c r="I231" i="22"/>
  <c r="I230" i="22" s="1"/>
  <c r="H231" i="22"/>
  <c r="E231" i="22"/>
  <c r="A231" i="22"/>
  <c r="L230" i="22"/>
  <c r="G230" i="22"/>
  <c r="F230" i="22"/>
  <c r="D230" i="22"/>
  <c r="D260" i="22"/>
  <c r="C230" i="22"/>
  <c r="B230" i="22"/>
  <c r="A230" i="22"/>
  <c r="L227" i="22"/>
  <c r="K227" i="22"/>
  <c r="M227" i="22"/>
  <c r="B227" i="22"/>
  <c r="A227" i="22"/>
  <c r="L226" i="22"/>
  <c r="K226" i="22"/>
  <c r="M226" i="22" s="1"/>
  <c r="B226" i="22"/>
  <c r="A226" i="22"/>
  <c r="L225" i="22"/>
  <c r="K225" i="22"/>
  <c r="N231" i="28"/>
  <c r="N230" i="28" s="1"/>
  <c r="B225" i="22"/>
  <c r="A225" i="22"/>
  <c r="L224" i="22"/>
  <c r="H224" i="22"/>
  <c r="E224" i="22"/>
  <c r="A224" i="22"/>
  <c r="L223" i="22"/>
  <c r="J223" i="22"/>
  <c r="H223" i="22"/>
  <c r="M223" i="22" s="1"/>
  <c r="E223" i="22"/>
  <c r="A223" i="22"/>
  <c r="L222" i="22"/>
  <c r="J222" i="22"/>
  <c r="H222" i="22"/>
  <c r="E222" i="22"/>
  <c r="A222" i="22"/>
  <c r="L221" i="22"/>
  <c r="J221" i="22"/>
  <c r="M227" i="28" s="1"/>
  <c r="N227" i="28" s="1"/>
  <c r="H221" i="22"/>
  <c r="E221" i="22"/>
  <c r="A221" i="22"/>
  <c r="L220" i="22"/>
  <c r="J220" i="22"/>
  <c r="K220" i="22"/>
  <c r="H220" i="22"/>
  <c r="E220" i="22"/>
  <c r="A220" i="22"/>
  <c r="L219" i="22"/>
  <c r="I219" i="22"/>
  <c r="I218" i="22"/>
  <c r="H219" i="22"/>
  <c r="E219" i="22"/>
  <c r="A219" i="22"/>
  <c r="L218" i="22"/>
  <c r="G218" i="22"/>
  <c r="F218" i="22"/>
  <c r="D218" i="22"/>
  <c r="C218" i="22"/>
  <c r="B218" i="22"/>
  <c r="A218" i="22"/>
  <c r="L217" i="22"/>
  <c r="K217" i="22"/>
  <c r="N223" i="28"/>
  <c r="B217" i="22"/>
  <c r="A217" i="22"/>
  <c r="L216" i="22"/>
  <c r="K216" i="22"/>
  <c r="B216" i="22"/>
  <c r="A216" i="22"/>
  <c r="L215" i="22"/>
  <c r="K215" i="22"/>
  <c r="N221" i="28" s="1"/>
  <c r="N220" i="28"/>
  <c r="B215" i="22"/>
  <c r="A215" i="22"/>
  <c r="L214" i="22"/>
  <c r="H214" i="22"/>
  <c r="E214" i="22"/>
  <c r="A214" i="22"/>
  <c r="L213" i="22"/>
  <c r="J213" i="22"/>
  <c r="M219" i="28" s="1"/>
  <c r="N219" i="28" s="1"/>
  <c r="H213" i="22"/>
  <c r="E213" i="22"/>
  <c r="A213" i="22"/>
  <c r="L212" i="22"/>
  <c r="J212" i="22"/>
  <c r="H212" i="22"/>
  <c r="E212" i="22"/>
  <c r="A212" i="22"/>
  <c r="L211" i="22"/>
  <c r="J211" i="22"/>
  <c r="K211" i="22" s="1"/>
  <c r="H211" i="22"/>
  <c r="E211" i="22"/>
  <c r="M211" i="22" s="1"/>
  <c r="A211" i="22"/>
  <c r="L210" i="22"/>
  <c r="J210" i="22"/>
  <c r="H210" i="22"/>
  <c r="E210" i="22"/>
  <c r="A210" i="22"/>
  <c r="L209" i="22"/>
  <c r="I209" i="22"/>
  <c r="K209" i="22" s="1"/>
  <c r="K208" i="22" s="1"/>
  <c r="H209" i="22"/>
  <c r="E209" i="22"/>
  <c r="A209" i="22"/>
  <c r="L208" i="22"/>
  <c r="G208" i="22"/>
  <c r="F208" i="22"/>
  <c r="D208" i="22"/>
  <c r="C208" i="22"/>
  <c r="B208" i="22"/>
  <c r="A208" i="22"/>
  <c r="L207" i="22"/>
  <c r="K207" i="22"/>
  <c r="M207" i="22"/>
  <c r="B207" i="22"/>
  <c r="A207" i="22"/>
  <c r="L206" i="22"/>
  <c r="K206" i="22"/>
  <c r="B206" i="22"/>
  <c r="A206" i="22"/>
  <c r="L205" i="22"/>
  <c r="K205" i="22"/>
  <c r="B205" i="22"/>
  <c r="A205" i="22"/>
  <c r="L204" i="22"/>
  <c r="H204" i="22"/>
  <c r="E204" i="22"/>
  <c r="A204" i="22"/>
  <c r="L203" i="22"/>
  <c r="J203" i="22"/>
  <c r="H203" i="22"/>
  <c r="E203" i="22"/>
  <c r="A203" i="22"/>
  <c r="L202" i="22"/>
  <c r="J202" i="22"/>
  <c r="H202" i="22"/>
  <c r="E202" i="22"/>
  <c r="A202" i="22"/>
  <c r="L201" i="22"/>
  <c r="J201" i="22"/>
  <c r="H201" i="22"/>
  <c r="E201" i="22"/>
  <c r="A201" i="22"/>
  <c r="L200" i="22"/>
  <c r="J200" i="22"/>
  <c r="K200" i="22"/>
  <c r="H200" i="22"/>
  <c r="E200" i="22"/>
  <c r="A200" i="22"/>
  <c r="L199" i="22"/>
  <c r="I199" i="22"/>
  <c r="K199" i="22"/>
  <c r="H199" i="22"/>
  <c r="E199" i="22"/>
  <c r="A199" i="22"/>
  <c r="L198" i="22"/>
  <c r="G198" i="22"/>
  <c r="G228" i="22"/>
  <c r="F198" i="22"/>
  <c r="D198" i="22"/>
  <c r="C198" i="22"/>
  <c r="C228" i="22"/>
  <c r="B198" i="22"/>
  <c r="A198" i="22"/>
  <c r="L195" i="22"/>
  <c r="K195" i="22"/>
  <c r="M195" i="22" s="1"/>
  <c r="B195" i="22"/>
  <c r="A195" i="22"/>
  <c r="L194" i="22"/>
  <c r="K194" i="22"/>
  <c r="N199" i="28" s="1"/>
  <c r="B194" i="22"/>
  <c r="A194" i="22"/>
  <c r="L193" i="22"/>
  <c r="K193" i="22"/>
  <c r="B193" i="22"/>
  <c r="A193" i="22"/>
  <c r="L192" i="22"/>
  <c r="H192" i="22"/>
  <c r="E192" i="22"/>
  <c r="A192" i="22"/>
  <c r="L191" i="22"/>
  <c r="J191" i="22"/>
  <c r="M196" i="28" s="1"/>
  <c r="N196" i="28" s="1"/>
  <c r="H191" i="22"/>
  <c r="E191" i="22"/>
  <c r="A191" i="22"/>
  <c r="L190" i="22"/>
  <c r="J190" i="22"/>
  <c r="K190" i="22" s="1"/>
  <c r="H190" i="22"/>
  <c r="E190" i="22"/>
  <c r="A190" i="22"/>
  <c r="L189" i="22"/>
  <c r="J189" i="22"/>
  <c r="M194" i="28"/>
  <c r="N194" i="28" s="1"/>
  <c r="H189" i="22"/>
  <c r="E189" i="22"/>
  <c r="A189" i="22"/>
  <c r="L188" i="22"/>
  <c r="J188" i="22"/>
  <c r="H188" i="22"/>
  <c r="E188" i="22"/>
  <c r="A188" i="22"/>
  <c r="L187" i="22"/>
  <c r="I187" i="22"/>
  <c r="K187" i="22"/>
  <c r="K186" i="22" s="1"/>
  <c r="H187" i="22"/>
  <c r="E187" i="22"/>
  <c r="A187" i="22"/>
  <c r="L186" i="22"/>
  <c r="G186" i="22"/>
  <c r="F186" i="22"/>
  <c r="D186" i="22"/>
  <c r="C186" i="22"/>
  <c r="B186" i="22"/>
  <c r="A186" i="22"/>
  <c r="L185" i="22"/>
  <c r="K185" i="22"/>
  <c r="N190" i="28"/>
  <c r="B185" i="22"/>
  <c r="A185" i="22"/>
  <c r="L184" i="22"/>
  <c r="K184" i="22"/>
  <c r="M184" i="22" s="1"/>
  <c r="B184" i="22"/>
  <c r="A184" i="22"/>
  <c r="L183" i="22"/>
  <c r="K183" i="22"/>
  <c r="B183" i="22"/>
  <c r="A183" i="22"/>
  <c r="L182" i="22"/>
  <c r="H182" i="22"/>
  <c r="E182" i="22"/>
  <c r="A182" i="22"/>
  <c r="L181" i="22"/>
  <c r="J181" i="22"/>
  <c r="K181" i="22" s="1"/>
  <c r="H181" i="22"/>
  <c r="E181" i="22"/>
  <c r="A181" i="22"/>
  <c r="L180" i="22"/>
  <c r="J180" i="22"/>
  <c r="K180" i="22"/>
  <c r="H180" i="22"/>
  <c r="E180" i="22"/>
  <c r="A180" i="22"/>
  <c r="L179" i="22"/>
  <c r="J179" i="22"/>
  <c r="H179" i="22"/>
  <c r="E179" i="22"/>
  <c r="A179" i="22"/>
  <c r="L178" i="22"/>
  <c r="J178" i="22"/>
  <c r="K178" i="22" s="1"/>
  <c r="H178" i="22"/>
  <c r="E178" i="22"/>
  <c r="A178" i="22"/>
  <c r="L177" i="22"/>
  <c r="I177" i="22"/>
  <c r="I176" i="22" s="1"/>
  <c r="H177" i="22"/>
  <c r="E177" i="22"/>
  <c r="E176" i="22"/>
  <c r="A177" i="22"/>
  <c r="L176" i="22"/>
  <c r="G176" i="22"/>
  <c r="F176" i="22"/>
  <c r="D176" i="22"/>
  <c r="C176" i="22"/>
  <c r="B176" i="22"/>
  <c r="A176" i="22"/>
  <c r="L175" i="22"/>
  <c r="K175" i="22"/>
  <c r="B175" i="22"/>
  <c r="A175" i="22"/>
  <c r="L174" i="22"/>
  <c r="K174" i="22"/>
  <c r="M174" i="22" s="1"/>
  <c r="B174" i="22"/>
  <c r="A174" i="22"/>
  <c r="L173" i="22"/>
  <c r="K173" i="22"/>
  <c r="B173" i="22"/>
  <c r="A173" i="22"/>
  <c r="L172" i="22"/>
  <c r="H172" i="22"/>
  <c r="E172" i="22"/>
  <c r="A172" i="22"/>
  <c r="L171" i="22"/>
  <c r="J171" i="22"/>
  <c r="K171" i="22"/>
  <c r="H171" i="22"/>
  <c r="E171" i="22"/>
  <c r="A171" i="22"/>
  <c r="L170" i="22"/>
  <c r="J170" i="22"/>
  <c r="H170" i="22"/>
  <c r="E170" i="22"/>
  <c r="A170" i="22"/>
  <c r="L169" i="22"/>
  <c r="J169" i="22"/>
  <c r="M174" i="28" s="1"/>
  <c r="N174" i="28"/>
  <c r="H169" i="22"/>
  <c r="E169" i="22"/>
  <c r="A169" i="22"/>
  <c r="L168" i="22"/>
  <c r="J168" i="22"/>
  <c r="K168" i="22"/>
  <c r="H168" i="22"/>
  <c r="E168" i="22"/>
  <c r="A168" i="22"/>
  <c r="L167" i="22"/>
  <c r="I167" i="22"/>
  <c r="H167" i="22"/>
  <c r="H166" i="22" s="1"/>
  <c r="E167" i="22"/>
  <c r="A167" i="22"/>
  <c r="L166" i="22"/>
  <c r="G166" i="22"/>
  <c r="F166" i="22"/>
  <c r="F196" i="22" s="1"/>
  <c r="D166" i="22"/>
  <c r="C166" i="22"/>
  <c r="C196" i="22" s="1"/>
  <c r="B166" i="22"/>
  <c r="A166" i="22"/>
  <c r="L163" i="22"/>
  <c r="K163" i="22"/>
  <c r="M163" i="22" s="1"/>
  <c r="B163" i="22"/>
  <c r="A163" i="22"/>
  <c r="L162" i="22"/>
  <c r="K162" i="22"/>
  <c r="N166" i="28" s="1"/>
  <c r="B162" i="22"/>
  <c r="A162" i="22"/>
  <c r="L161" i="22"/>
  <c r="K161" i="22"/>
  <c r="N165" i="28" s="1"/>
  <c r="N164" i="28" s="1"/>
  <c r="B161" i="22"/>
  <c r="A161" i="22"/>
  <c r="L160" i="22"/>
  <c r="H160" i="22"/>
  <c r="E160" i="22"/>
  <c r="A160" i="22"/>
  <c r="L159" i="22"/>
  <c r="J159" i="22"/>
  <c r="K159" i="22" s="1"/>
  <c r="H159" i="22"/>
  <c r="E159" i="22"/>
  <c r="A159" i="22"/>
  <c r="L158" i="22"/>
  <c r="J158" i="22"/>
  <c r="K158" i="22"/>
  <c r="H158" i="22"/>
  <c r="E158" i="22"/>
  <c r="A158" i="22"/>
  <c r="L157" i="22"/>
  <c r="J157" i="22"/>
  <c r="H157" i="22"/>
  <c r="E157" i="22"/>
  <c r="A157" i="22"/>
  <c r="L156" i="22"/>
  <c r="J156" i="22"/>
  <c r="H156" i="22"/>
  <c r="E156" i="22"/>
  <c r="E154" i="22" s="1"/>
  <c r="A156" i="22"/>
  <c r="L155" i="22"/>
  <c r="I155" i="22"/>
  <c r="L159" i="28" s="1"/>
  <c r="H155" i="22"/>
  <c r="E155" i="22"/>
  <c r="A155" i="22"/>
  <c r="L154" i="22"/>
  <c r="G154" i="22"/>
  <c r="F154" i="22"/>
  <c r="D154" i="22"/>
  <c r="C154" i="22"/>
  <c r="B154" i="22"/>
  <c r="A154" i="22"/>
  <c r="L153" i="22"/>
  <c r="K153" i="22"/>
  <c r="B153" i="22"/>
  <c r="A153" i="22"/>
  <c r="L152" i="22"/>
  <c r="K152" i="22"/>
  <c r="B152" i="22"/>
  <c r="A152" i="22"/>
  <c r="L151" i="22"/>
  <c r="K151" i="22"/>
  <c r="B151" i="22"/>
  <c r="A151" i="22"/>
  <c r="L150" i="22"/>
  <c r="H150" i="22"/>
  <c r="E150" i="22"/>
  <c r="A150" i="22"/>
  <c r="L149" i="22"/>
  <c r="J149" i="22"/>
  <c r="H149" i="22"/>
  <c r="E149" i="22"/>
  <c r="A149" i="22"/>
  <c r="L148" i="22"/>
  <c r="J148" i="22"/>
  <c r="K148" i="22" s="1"/>
  <c r="H148" i="22"/>
  <c r="E148" i="22"/>
  <c r="A148" i="22"/>
  <c r="L147" i="22"/>
  <c r="J147" i="22"/>
  <c r="H147" i="22"/>
  <c r="E147" i="22"/>
  <c r="A147" i="22"/>
  <c r="L146" i="22"/>
  <c r="J146" i="22"/>
  <c r="J144" i="22" s="1"/>
  <c r="H146" i="22"/>
  <c r="E146" i="22"/>
  <c r="A146" i="22"/>
  <c r="L145" i="22"/>
  <c r="I145" i="22"/>
  <c r="H145" i="22"/>
  <c r="E145" i="22"/>
  <c r="A145" i="22"/>
  <c r="L144" i="22"/>
  <c r="G144" i="22"/>
  <c r="F144" i="22"/>
  <c r="D144" i="22"/>
  <c r="C144" i="22"/>
  <c r="B144" i="22"/>
  <c r="A144" i="22"/>
  <c r="L143" i="22"/>
  <c r="K143" i="22"/>
  <c r="N147" i="28" s="1"/>
  <c r="B143" i="22"/>
  <c r="A143" i="22"/>
  <c r="L142" i="22"/>
  <c r="K142" i="22"/>
  <c r="M142" i="22" s="1"/>
  <c r="B142" i="22"/>
  <c r="A142" i="22"/>
  <c r="L141" i="22"/>
  <c r="K141" i="22"/>
  <c r="B141" i="22"/>
  <c r="A141" i="22"/>
  <c r="L140" i="22"/>
  <c r="H140" i="22"/>
  <c r="E140" i="22"/>
  <c r="A140" i="22"/>
  <c r="L139" i="22"/>
  <c r="J139" i="22"/>
  <c r="H139" i="22"/>
  <c r="E139" i="22"/>
  <c r="A139" i="22"/>
  <c r="L138" i="22"/>
  <c r="J138" i="22"/>
  <c r="H138" i="22"/>
  <c r="E138" i="22"/>
  <c r="A138" i="22"/>
  <c r="L137" i="22"/>
  <c r="J137" i="22"/>
  <c r="H137" i="22"/>
  <c r="E137" i="22"/>
  <c r="A137" i="22"/>
  <c r="L136" i="22"/>
  <c r="J136" i="22"/>
  <c r="K136" i="22" s="1"/>
  <c r="H136" i="22"/>
  <c r="E136" i="22"/>
  <c r="A136" i="22"/>
  <c r="L135" i="22"/>
  <c r="I135" i="22"/>
  <c r="H135" i="22"/>
  <c r="E135" i="22"/>
  <c r="E134" i="22" s="1"/>
  <c r="A135" i="22"/>
  <c r="L134" i="22"/>
  <c r="G134" i="22"/>
  <c r="F134" i="22"/>
  <c r="D134" i="22"/>
  <c r="C134" i="22"/>
  <c r="B134" i="22"/>
  <c r="A134" i="22"/>
  <c r="L131" i="22"/>
  <c r="K131" i="22"/>
  <c r="N134" i="28"/>
  <c r="B131" i="22"/>
  <c r="A131" i="22"/>
  <c r="L130" i="22"/>
  <c r="K130" i="22"/>
  <c r="B130" i="22"/>
  <c r="A130" i="22"/>
  <c r="L129" i="22"/>
  <c r="K129" i="22"/>
  <c r="M129" i="22" s="1"/>
  <c r="B129" i="22"/>
  <c r="A129" i="22"/>
  <c r="L128" i="22"/>
  <c r="H128" i="22"/>
  <c r="E128" i="22"/>
  <c r="A128" i="22"/>
  <c r="L127" i="22"/>
  <c r="J127" i="22"/>
  <c r="H127" i="22"/>
  <c r="E127" i="22"/>
  <c r="A127" i="22"/>
  <c r="L126" i="22"/>
  <c r="J126" i="22"/>
  <c r="K126" i="22" s="1"/>
  <c r="H126" i="22"/>
  <c r="E126" i="22"/>
  <c r="A126" i="22"/>
  <c r="L125" i="22"/>
  <c r="J125" i="22"/>
  <c r="K125" i="22" s="1"/>
  <c r="H125" i="22"/>
  <c r="E125" i="22"/>
  <c r="A125" i="22"/>
  <c r="L124" i="22"/>
  <c r="J124" i="22"/>
  <c r="H124" i="22"/>
  <c r="E124" i="22"/>
  <c r="A124" i="22"/>
  <c r="L123" i="22"/>
  <c r="I123" i="22"/>
  <c r="H123" i="22"/>
  <c r="E123" i="22"/>
  <c r="A123" i="22"/>
  <c r="L122" i="22"/>
  <c r="G122" i="22"/>
  <c r="F122" i="22"/>
  <c r="D122" i="22"/>
  <c r="C122" i="22"/>
  <c r="B122" i="22"/>
  <c r="A122" i="22"/>
  <c r="L121" i="22"/>
  <c r="K121" i="22"/>
  <c r="M121" i="22" s="1"/>
  <c r="B121" i="22"/>
  <c r="A121" i="22"/>
  <c r="L120" i="22"/>
  <c r="K120" i="22"/>
  <c r="M120" i="22" s="1"/>
  <c r="B120" i="22"/>
  <c r="A120" i="22"/>
  <c r="L119" i="22"/>
  <c r="K119" i="22"/>
  <c r="N122" i="28" s="1"/>
  <c r="B119" i="22"/>
  <c r="A119" i="22"/>
  <c r="L118" i="22"/>
  <c r="H118" i="22"/>
  <c r="E118" i="22"/>
  <c r="A118" i="22"/>
  <c r="L117" i="22"/>
  <c r="J117" i="22"/>
  <c r="M120" i="28" s="1"/>
  <c r="N120" i="28" s="1"/>
  <c r="H117" i="22"/>
  <c r="E117" i="22"/>
  <c r="A117" i="22"/>
  <c r="L116" i="22"/>
  <c r="J116" i="22"/>
  <c r="M119" i="28" s="1"/>
  <c r="N119" i="28" s="1"/>
  <c r="H116" i="22"/>
  <c r="E116" i="22"/>
  <c r="A116" i="22"/>
  <c r="L115" i="22"/>
  <c r="J115" i="22"/>
  <c r="H115" i="22"/>
  <c r="E115" i="22"/>
  <c r="A115" i="22"/>
  <c r="L114" i="22"/>
  <c r="J114" i="22"/>
  <c r="H114" i="22"/>
  <c r="E114" i="22"/>
  <c r="A114" i="22"/>
  <c r="L113" i="22"/>
  <c r="I113" i="22"/>
  <c r="K113" i="22" s="1"/>
  <c r="K112" i="22"/>
  <c r="H113" i="22"/>
  <c r="E113" i="22"/>
  <c r="A113" i="22"/>
  <c r="L112" i="22"/>
  <c r="G112" i="22"/>
  <c r="F112" i="22"/>
  <c r="D112" i="22"/>
  <c r="C112" i="22"/>
  <c r="B112" i="22"/>
  <c r="A112" i="22"/>
  <c r="L111" i="22"/>
  <c r="K111" i="22"/>
  <c r="M111" i="22" s="1"/>
  <c r="B111" i="22"/>
  <c r="A111" i="22"/>
  <c r="L110" i="22"/>
  <c r="K110" i="22"/>
  <c r="N113" i="28"/>
  <c r="B110" i="22"/>
  <c r="A110" i="22"/>
  <c r="L109" i="22"/>
  <c r="K109" i="22"/>
  <c r="B109" i="22"/>
  <c r="A109" i="22"/>
  <c r="L108" i="22"/>
  <c r="H108" i="22"/>
  <c r="E108" i="22"/>
  <c r="A108" i="22"/>
  <c r="L107" i="22"/>
  <c r="J107" i="22"/>
  <c r="K107" i="22" s="1"/>
  <c r="H107" i="22"/>
  <c r="E107" i="22"/>
  <c r="A107" i="22"/>
  <c r="L106" i="22"/>
  <c r="J106" i="22"/>
  <c r="H106" i="22"/>
  <c r="E106" i="22"/>
  <c r="A106" i="22"/>
  <c r="L105" i="22"/>
  <c r="J105" i="22"/>
  <c r="M108" i="28" s="1"/>
  <c r="N108" i="28"/>
  <c r="H105" i="22"/>
  <c r="E105" i="22"/>
  <c r="A105" i="22"/>
  <c r="L104" i="22"/>
  <c r="J104" i="22"/>
  <c r="H104" i="22"/>
  <c r="E104" i="22"/>
  <c r="A104" i="22"/>
  <c r="L103" i="22"/>
  <c r="I103" i="22"/>
  <c r="I102" i="22" s="1"/>
  <c r="H103" i="22"/>
  <c r="E103" i="22"/>
  <c r="A103" i="22"/>
  <c r="L102" i="22"/>
  <c r="G102" i="22"/>
  <c r="F102" i="22"/>
  <c r="D102" i="22"/>
  <c r="C102" i="22"/>
  <c r="B102" i="22"/>
  <c r="A102" i="22"/>
  <c r="L99" i="22"/>
  <c r="K99" i="22"/>
  <c r="B99" i="22"/>
  <c r="A99" i="22"/>
  <c r="L98" i="22"/>
  <c r="K98" i="22"/>
  <c r="B98" i="22"/>
  <c r="A98" i="22"/>
  <c r="L97" i="22"/>
  <c r="K97" i="22"/>
  <c r="M97" i="22" s="1"/>
  <c r="B97" i="22"/>
  <c r="A97" i="22"/>
  <c r="L96" i="22"/>
  <c r="H96" i="22"/>
  <c r="E96" i="22"/>
  <c r="A96" i="22"/>
  <c r="L95" i="22"/>
  <c r="J95" i="22"/>
  <c r="K95" i="22" s="1"/>
  <c r="H95" i="22"/>
  <c r="E95" i="22"/>
  <c r="A95" i="22"/>
  <c r="L94" i="22"/>
  <c r="J94" i="22"/>
  <c r="M96" i="28" s="1"/>
  <c r="N96" i="28" s="1"/>
  <c r="H94" i="22"/>
  <c r="E94" i="22"/>
  <c r="A94" i="22"/>
  <c r="L93" i="22"/>
  <c r="J93" i="22"/>
  <c r="M95" i="28"/>
  <c r="N95" i="28" s="1"/>
  <c r="H93" i="22"/>
  <c r="E93" i="22"/>
  <c r="A93" i="22"/>
  <c r="L92" i="22"/>
  <c r="J92" i="22"/>
  <c r="H92" i="22"/>
  <c r="E92" i="22"/>
  <c r="A92" i="22"/>
  <c r="L91" i="22"/>
  <c r="I91" i="22"/>
  <c r="L93" i="28" s="1"/>
  <c r="H91" i="22"/>
  <c r="H90" i="22" s="1"/>
  <c r="E91" i="22"/>
  <c r="A91" i="22"/>
  <c r="L90" i="22"/>
  <c r="G90" i="22"/>
  <c r="F90" i="22"/>
  <c r="D90" i="22"/>
  <c r="C90" i="22"/>
  <c r="B90" i="22"/>
  <c r="A90" i="22"/>
  <c r="L89" i="22"/>
  <c r="K89" i="22"/>
  <c r="M89" i="22" s="1"/>
  <c r="B89" i="22"/>
  <c r="A89" i="22"/>
  <c r="L88" i="22"/>
  <c r="K88" i="22"/>
  <c r="B88" i="22"/>
  <c r="A88" i="22"/>
  <c r="L87" i="22"/>
  <c r="K87" i="22"/>
  <c r="M87" i="22" s="1"/>
  <c r="B87" i="22"/>
  <c r="A87" i="22"/>
  <c r="L86" i="22"/>
  <c r="H86" i="22"/>
  <c r="E86" i="22"/>
  <c r="A86" i="22"/>
  <c r="L85" i="22"/>
  <c r="J85" i="22"/>
  <c r="K85" i="22" s="1"/>
  <c r="H85" i="22"/>
  <c r="E85" i="22"/>
  <c r="A85" i="22"/>
  <c r="L84" i="22"/>
  <c r="J84" i="22"/>
  <c r="M86" i="28" s="1"/>
  <c r="N86" i="28" s="1"/>
  <c r="H84" i="22"/>
  <c r="E84" i="22"/>
  <c r="A84" i="22"/>
  <c r="L83" i="22"/>
  <c r="J83" i="22"/>
  <c r="H83" i="22"/>
  <c r="E83" i="22"/>
  <c r="A83" i="22"/>
  <c r="L82" i="22"/>
  <c r="J82" i="22"/>
  <c r="H82" i="22"/>
  <c r="E82" i="22"/>
  <c r="A82" i="22"/>
  <c r="L81" i="22"/>
  <c r="I81" i="22"/>
  <c r="L83" i="28" s="1"/>
  <c r="N83" i="28" s="1"/>
  <c r="N82" i="28" s="1"/>
  <c r="H81" i="22"/>
  <c r="E81" i="22"/>
  <c r="A81" i="22"/>
  <c r="L80" i="22"/>
  <c r="G80" i="22"/>
  <c r="F80" i="22"/>
  <c r="D80" i="22"/>
  <c r="C80" i="22"/>
  <c r="B80" i="22"/>
  <c r="A80" i="22"/>
  <c r="L79" i="22"/>
  <c r="K79" i="22"/>
  <c r="B79" i="22"/>
  <c r="A79" i="22"/>
  <c r="L78" i="22"/>
  <c r="K78" i="22"/>
  <c r="N80" i="28"/>
  <c r="B78" i="22"/>
  <c r="A78" i="22"/>
  <c r="L77" i="22"/>
  <c r="K77" i="22"/>
  <c r="M77" i="22" s="1"/>
  <c r="B77" i="22"/>
  <c r="A77" i="22"/>
  <c r="L76" i="22"/>
  <c r="H76" i="22"/>
  <c r="E76" i="22"/>
  <c r="A76" i="22"/>
  <c r="L75" i="22"/>
  <c r="J75" i="22"/>
  <c r="M77" i="28" s="1"/>
  <c r="N77" i="28" s="1"/>
  <c r="H75" i="22"/>
  <c r="E75" i="22"/>
  <c r="A75" i="22"/>
  <c r="L74" i="22"/>
  <c r="J74" i="22"/>
  <c r="H74" i="22"/>
  <c r="E74" i="22"/>
  <c r="A74" i="22"/>
  <c r="L73" i="22"/>
  <c r="J73" i="22"/>
  <c r="K73" i="22"/>
  <c r="H73" i="22"/>
  <c r="E73" i="22"/>
  <c r="A73" i="22"/>
  <c r="L72" i="22"/>
  <c r="J72" i="22"/>
  <c r="H72" i="22"/>
  <c r="E72" i="22"/>
  <c r="A72" i="22"/>
  <c r="L71" i="22"/>
  <c r="I71" i="22"/>
  <c r="H71" i="22"/>
  <c r="E71" i="22"/>
  <c r="A71" i="22"/>
  <c r="L70" i="22"/>
  <c r="G70" i="22"/>
  <c r="F70" i="22"/>
  <c r="F100" i="22" s="1"/>
  <c r="D70" i="22"/>
  <c r="C70" i="22"/>
  <c r="C100" i="22" s="1"/>
  <c r="B70" i="22"/>
  <c r="A70" i="22"/>
  <c r="L67" i="22"/>
  <c r="K67" i="22"/>
  <c r="B67" i="22"/>
  <c r="A67" i="22"/>
  <c r="L66" i="22"/>
  <c r="K66" i="22"/>
  <c r="B66" i="22"/>
  <c r="A66" i="22"/>
  <c r="L65" i="22"/>
  <c r="K65" i="22"/>
  <c r="K64" i="22" s="1"/>
  <c r="B65" i="22"/>
  <c r="A65" i="22"/>
  <c r="L64" i="22"/>
  <c r="H64" i="22"/>
  <c r="E64" i="22"/>
  <c r="A64" i="22"/>
  <c r="L63" i="22"/>
  <c r="J63" i="22"/>
  <c r="M64" i="28" s="1"/>
  <c r="N64" i="28" s="1"/>
  <c r="H63" i="22"/>
  <c r="E63" i="22"/>
  <c r="A63" i="22"/>
  <c r="L62" i="22"/>
  <c r="J62" i="22"/>
  <c r="H62" i="22"/>
  <c r="E62" i="22"/>
  <c r="A62" i="22"/>
  <c r="L61" i="22"/>
  <c r="J61" i="22"/>
  <c r="H61" i="22"/>
  <c r="E61" i="22"/>
  <c r="A61" i="22"/>
  <c r="L60" i="22"/>
  <c r="J60" i="22"/>
  <c r="H60" i="22"/>
  <c r="E60" i="22"/>
  <c r="A60" i="22"/>
  <c r="L59" i="22"/>
  <c r="I59" i="22"/>
  <c r="K59" i="22" s="1"/>
  <c r="K58" i="22"/>
  <c r="H59" i="22"/>
  <c r="E59" i="22"/>
  <c r="A59" i="22"/>
  <c r="L58" i="22"/>
  <c r="G58" i="22"/>
  <c r="F58" i="22"/>
  <c r="D58" i="22"/>
  <c r="C58" i="22"/>
  <c r="B58" i="22"/>
  <c r="A58" i="22"/>
  <c r="L57" i="22"/>
  <c r="K57" i="22"/>
  <c r="B57" i="22"/>
  <c r="A57" i="22"/>
  <c r="L56" i="22"/>
  <c r="K56" i="22"/>
  <c r="M56" i="22" s="1"/>
  <c r="B56" i="22"/>
  <c r="A56" i="22"/>
  <c r="L55" i="22"/>
  <c r="K55" i="22"/>
  <c r="N56" i="28" s="1"/>
  <c r="N55" i="28"/>
  <c r="B55" i="22"/>
  <c r="A55" i="22"/>
  <c r="L54" i="22"/>
  <c r="H54" i="22"/>
  <c r="E54" i="22"/>
  <c r="A54" i="22"/>
  <c r="L53" i="22"/>
  <c r="J53" i="22"/>
  <c r="M54" i="28" s="1"/>
  <c r="N54" i="28" s="1"/>
  <c r="H53" i="22"/>
  <c r="E53" i="22"/>
  <c r="A53" i="22"/>
  <c r="L52" i="22"/>
  <c r="J52" i="22"/>
  <c r="M53" i="28"/>
  <c r="N53" i="28" s="1"/>
  <c r="H52" i="22"/>
  <c r="E52" i="22"/>
  <c r="A52" i="22"/>
  <c r="L51" i="22"/>
  <c r="J51" i="22"/>
  <c r="H51" i="22"/>
  <c r="E51" i="22"/>
  <c r="A51" i="22"/>
  <c r="L50" i="22"/>
  <c r="J50" i="22"/>
  <c r="K50" i="22" s="1"/>
  <c r="H50" i="22"/>
  <c r="E50" i="22"/>
  <c r="A50" i="22"/>
  <c r="L49" i="22"/>
  <c r="I49" i="22"/>
  <c r="H49" i="22"/>
  <c r="H48" i="22" s="1"/>
  <c r="E49" i="22"/>
  <c r="A49" i="22"/>
  <c r="L48" i="22"/>
  <c r="G48" i="22"/>
  <c r="F48" i="22"/>
  <c r="D48" i="22"/>
  <c r="C48" i="22"/>
  <c r="B48" i="22"/>
  <c r="A48" i="22"/>
  <c r="L47" i="22"/>
  <c r="K47" i="22"/>
  <c r="M47" i="22" s="1"/>
  <c r="B47" i="22"/>
  <c r="A47" i="22"/>
  <c r="L46" i="22"/>
  <c r="K46" i="22"/>
  <c r="B46" i="22"/>
  <c r="A46" i="22"/>
  <c r="L45" i="22"/>
  <c r="K45" i="22"/>
  <c r="B45" i="22"/>
  <c r="A45" i="22"/>
  <c r="L44" i="22"/>
  <c r="H44" i="22"/>
  <c r="E44" i="22"/>
  <c r="A44" i="22"/>
  <c r="L43" i="22"/>
  <c r="J43" i="22"/>
  <c r="H43" i="22"/>
  <c r="E43" i="22"/>
  <c r="A43" i="22"/>
  <c r="L42" i="22"/>
  <c r="J42" i="22"/>
  <c r="K42" i="22" s="1"/>
  <c r="H42" i="22"/>
  <c r="E42" i="22"/>
  <c r="A42" i="22"/>
  <c r="L41" i="22"/>
  <c r="J41" i="22"/>
  <c r="K41" i="22" s="1"/>
  <c r="H41" i="22"/>
  <c r="E41" i="22"/>
  <c r="A41" i="22"/>
  <c r="L40" i="22"/>
  <c r="J40" i="22"/>
  <c r="H40" i="22"/>
  <c r="E40" i="22"/>
  <c r="A40" i="22"/>
  <c r="L39" i="22"/>
  <c r="I39" i="22"/>
  <c r="L40" i="28" s="1"/>
  <c r="H39" i="22"/>
  <c r="E39" i="22"/>
  <c r="E38" i="22" s="1"/>
  <c r="A39" i="22"/>
  <c r="L38" i="22"/>
  <c r="G38" i="22"/>
  <c r="G68" i="22" s="1"/>
  <c r="F38" i="22"/>
  <c r="D38" i="22"/>
  <c r="C38" i="22"/>
  <c r="B38" i="22"/>
  <c r="A38" i="22"/>
  <c r="L35" i="22"/>
  <c r="K35" i="22"/>
  <c r="M35" i="22"/>
  <c r="B35" i="22"/>
  <c r="A35" i="22"/>
  <c r="L34" i="22"/>
  <c r="K34" i="22"/>
  <c r="M34" i="22" s="1"/>
  <c r="B34" i="22"/>
  <c r="A34" i="22"/>
  <c r="L33" i="22"/>
  <c r="K33" i="22"/>
  <c r="M33" i="22" s="1"/>
  <c r="B33" i="22"/>
  <c r="A33" i="22"/>
  <c r="L32" i="22"/>
  <c r="H32" i="22"/>
  <c r="E32" i="22"/>
  <c r="A32" i="22"/>
  <c r="L31" i="22"/>
  <c r="J31" i="22"/>
  <c r="K31" i="22" s="1"/>
  <c r="H31" i="22"/>
  <c r="E31" i="22"/>
  <c r="A31" i="22"/>
  <c r="L30" i="22"/>
  <c r="J30" i="22"/>
  <c r="K30" i="22" s="1"/>
  <c r="H30" i="22"/>
  <c r="E30" i="22"/>
  <c r="A30" i="22"/>
  <c r="L29" i="22"/>
  <c r="J29" i="22"/>
  <c r="H29" i="22"/>
  <c r="E29" i="22"/>
  <c r="A29" i="22"/>
  <c r="L28" i="22"/>
  <c r="J28" i="22"/>
  <c r="M28" i="28" s="1"/>
  <c r="M26" i="28" s="1"/>
  <c r="H28" i="22"/>
  <c r="E28" i="22"/>
  <c r="A28" i="22"/>
  <c r="L27" i="22"/>
  <c r="I27" i="22"/>
  <c r="K27" i="22" s="1"/>
  <c r="K26" i="22" s="1"/>
  <c r="H27" i="22"/>
  <c r="H26" i="22" s="1"/>
  <c r="E27" i="22"/>
  <c r="E26" i="22" s="1"/>
  <c r="A27" i="22"/>
  <c r="L26" i="22"/>
  <c r="G26" i="22"/>
  <c r="F26" i="22"/>
  <c r="D26" i="22"/>
  <c r="C26" i="22"/>
  <c r="B26" i="22"/>
  <c r="A26" i="22"/>
  <c r="L25" i="22"/>
  <c r="K25" i="22"/>
  <c r="M25" i="22" s="1"/>
  <c r="B25" i="22"/>
  <c r="A25" i="22"/>
  <c r="L24" i="22"/>
  <c r="K24" i="22"/>
  <c r="N24" i="28"/>
  <c r="B24" i="22"/>
  <c r="A24" i="22"/>
  <c r="L23" i="22"/>
  <c r="K23" i="22"/>
  <c r="B23" i="22"/>
  <c r="A23" i="22"/>
  <c r="L22" i="22"/>
  <c r="H22" i="22"/>
  <c r="E22" i="22"/>
  <c r="A22" i="22"/>
  <c r="L21" i="22"/>
  <c r="J21" i="22"/>
  <c r="K21" i="22" s="1"/>
  <c r="H21" i="22"/>
  <c r="E21" i="22"/>
  <c r="A21" i="22"/>
  <c r="L20" i="22"/>
  <c r="J20" i="22"/>
  <c r="H20" i="22"/>
  <c r="E20" i="22"/>
  <c r="A20" i="22"/>
  <c r="L19" i="22"/>
  <c r="J19" i="22"/>
  <c r="H19" i="22"/>
  <c r="E19" i="22"/>
  <c r="A19" i="22"/>
  <c r="L18" i="22"/>
  <c r="J18" i="22"/>
  <c r="H18" i="22"/>
  <c r="E18" i="22"/>
  <c r="A18" i="22"/>
  <c r="L17" i="22"/>
  <c r="I17" i="22"/>
  <c r="L17" i="28" s="1"/>
  <c r="H17" i="22"/>
  <c r="E17" i="22"/>
  <c r="E16" i="22" s="1"/>
  <c r="A17" i="22"/>
  <c r="L16" i="22"/>
  <c r="G16" i="22"/>
  <c r="F16" i="22"/>
  <c r="D16" i="22"/>
  <c r="C16" i="22"/>
  <c r="B16" i="22"/>
  <c r="A16" i="22"/>
  <c r="K15" i="22"/>
  <c r="M15" i="22" s="1"/>
  <c r="K14" i="22"/>
  <c r="N14" i="28" s="1"/>
  <c r="K13" i="22"/>
  <c r="K12" i="22" s="1"/>
  <c r="J11" i="22"/>
  <c r="K11" i="22" s="1"/>
  <c r="J10" i="22"/>
  <c r="J9" i="22"/>
  <c r="M9" i="28"/>
  <c r="N9" i="28" s="1"/>
  <c r="J8" i="22"/>
  <c r="I7" i="22"/>
  <c r="I6" i="22" s="1"/>
  <c r="L15" i="22"/>
  <c r="L14" i="22"/>
  <c r="L13" i="22"/>
  <c r="L12" i="22"/>
  <c r="L11" i="22"/>
  <c r="L10" i="22"/>
  <c r="L9" i="22"/>
  <c r="L8" i="22"/>
  <c r="L7" i="22"/>
  <c r="L6" i="22"/>
  <c r="B15" i="22"/>
  <c r="B14" i="22"/>
  <c r="B13" i="22"/>
  <c r="A15" i="22"/>
  <c r="A14" i="22"/>
  <c r="A13" i="22"/>
  <c r="A12" i="22"/>
  <c r="A11" i="22"/>
  <c r="A10" i="22"/>
  <c r="A9" i="22"/>
  <c r="A8" i="22"/>
  <c r="A7" i="22"/>
  <c r="A6" i="22"/>
  <c r="B6" i="22"/>
  <c r="A229" i="22"/>
  <c r="A197" i="22"/>
  <c r="M194" i="22"/>
  <c r="M183" i="22"/>
  <c r="A165" i="22"/>
  <c r="A133" i="22"/>
  <c r="M110" i="22"/>
  <c r="A101" i="22"/>
  <c r="A69" i="22"/>
  <c r="A37" i="22"/>
  <c r="H12" i="22"/>
  <c r="E12" i="22"/>
  <c r="H11" i="22"/>
  <c r="E11" i="22"/>
  <c r="H10" i="22"/>
  <c r="E10" i="22"/>
  <c r="H9" i="22"/>
  <c r="E9" i="22"/>
  <c r="H8" i="22"/>
  <c r="E8" i="22"/>
  <c r="H7" i="22"/>
  <c r="E7" i="22"/>
  <c r="G6" i="22"/>
  <c r="F6" i="22"/>
  <c r="D6" i="22"/>
  <c r="C6" i="22"/>
  <c r="A5" i="22"/>
  <c r="B151" i="21"/>
  <c r="G151" i="21" s="1"/>
  <c r="G2339" i="21"/>
  <c r="G2014" i="21"/>
  <c r="G2006" i="21"/>
  <c r="G1943" i="21"/>
  <c r="G1935" i="21"/>
  <c r="G1928" i="21"/>
  <c r="G1885" i="21"/>
  <c r="G1875" i="21"/>
  <c r="G1812" i="21"/>
  <c r="G1811" i="21" s="1"/>
  <c r="G1810" i="21" s="1"/>
  <c r="G1703" i="21"/>
  <c r="G1688" i="21"/>
  <c r="G1554" i="21"/>
  <c r="G1387" i="21"/>
  <c r="G1366" i="21"/>
  <c r="G1294" i="21"/>
  <c r="G1187" i="21"/>
  <c r="G1119" i="21"/>
  <c r="G958" i="21"/>
  <c r="G957" i="21" s="1"/>
  <c r="G948" i="21"/>
  <c r="G857" i="21"/>
  <c r="G806" i="21"/>
  <c r="G714" i="21"/>
  <c r="G699" i="21"/>
  <c r="G698" i="21"/>
  <c r="G688" i="21"/>
  <c r="D304" i="21"/>
  <c r="C304" i="21"/>
  <c r="B304" i="21"/>
  <c r="G304" i="21" s="1"/>
  <c r="A304" i="21"/>
  <c r="D303" i="21"/>
  <c r="C303" i="21"/>
  <c r="B303" i="21"/>
  <c r="G303" i="21" s="1"/>
  <c r="A303" i="21"/>
  <c r="D302" i="21"/>
  <c r="C302" i="21"/>
  <c r="B302" i="21"/>
  <c r="G302" i="21" s="1"/>
  <c r="A302" i="21"/>
  <c r="D301" i="21"/>
  <c r="C301" i="21"/>
  <c r="B301" i="21"/>
  <c r="G301" i="21" s="1"/>
  <c r="A301" i="21"/>
  <c r="D300" i="21"/>
  <c r="C300" i="21"/>
  <c r="B300" i="21"/>
  <c r="G300" i="21" s="1"/>
  <c r="A300" i="21"/>
  <c r="D299" i="21"/>
  <c r="C299" i="21"/>
  <c r="B299" i="21"/>
  <c r="G299" i="21" s="1"/>
  <c r="A299" i="21"/>
  <c r="D298" i="21"/>
  <c r="C298" i="21"/>
  <c r="B298" i="21"/>
  <c r="G298" i="21" s="1"/>
  <c r="A298" i="21"/>
  <c r="D297" i="21"/>
  <c r="C297" i="21"/>
  <c r="B297" i="21"/>
  <c r="G297" i="21" s="1"/>
  <c r="A297" i="21"/>
  <c r="D296" i="21"/>
  <c r="C296" i="21"/>
  <c r="B296" i="21"/>
  <c r="G296" i="21" s="1"/>
  <c r="A296" i="21"/>
  <c r="D295" i="21"/>
  <c r="C295" i="21"/>
  <c r="B295" i="21"/>
  <c r="G295" i="21" s="1"/>
  <c r="G294" i="21" s="1"/>
  <c r="A295" i="21"/>
  <c r="A294" i="21"/>
  <c r="D293" i="21"/>
  <c r="C293" i="21"/>
  <c r="B293" i="21"/>
  <c r="G293" i="21" s="1"/>
  <c r="A293" i="21"/>
  <c r="D292" i="21"/>
  <c r="C292" i="21"/>
  <c r="B292" i="21"/>
  <c r="G292" i="21" s="1"/>
  <c r="A292" i="21"/>
  <c r="D291" i="21"/>
  <c r="C291" i="21"/>
  <c r="B291" i="21"/>
  <c r="G291" i="21" s="1"/>
  <c r="A291" i="21"/>
  <c r="D290" i="21"/>
  <c r="C290" i="21"/>
  <c r="B290" i="21"/>
  <c r="G290" i="21" s="1"/>
  <c r="A290" i="21"/>
  <c r="D289" i="21"/>
  <c r="C289" i="21"/>
  <c r="B289" i="21"/>
  <c r="G289" i="21" s="1"/>
  <c r="A289" i="21"/>
  <c r="D288" i="21"/>
  <c r="C288" i="21"/>
  <c r="B288" i="21"/>
  <c r="G288" i="21" s="1"/>
  <c r="A288" i="21"/>
  <c r="D287" i="21"/>
  <c r="C287" i="21"/>
  <c r="B287" i="21"/>
  <c r="G287" i="21" s="1"/>
  <c r="A287" i="21"/>
  <c r="D286" i="21"/>
  <c r="C286" i="21"/>
  <c r="B286" i="21"/>
  <c r="G286" i="21" s="1"/>
  <c r="A286" i="21"/>
  <c r="D285" i="21"/>
  <c r="C285" i="21"/>
  <c r="B285" i="21"/>
  <c r="G285" i="21" s="1"/>
  <c r="A285" i="21"/>
  <c r="D284" i="21"/>
  <c r="C284" i="21"/>
  <c r="B284" i="21"/>
  <c r="G284" i="21" s="1"/>
  <c r="A284" i="21"/>
  <c r="D283" i="21"/>
  <c r="C283" i="21"/>
  <c r="B283" i="21"/>
  <c r="G283" i="21" s="1"/>
  <c r="A283" i="21"/>
  <c r="D282" i="21"/>
  <c r="C282" i="21"/>
  <c r="B282" i="21"/>
  <c r="G282" i="21" s="1"/>
  <c r="A282" i="21"/>
  <c r="D281" i="21"/>
  <c r="C281" i="21"/>
  <c r="B281" i="21"/>
  <c r="G281" i="21" s="1"/>
  <c r="A281" i="21"/>
  <c r="D280" i="21"/>
  <c r="C280" i="21"/>
  <c r="B280" i="21"/>
  <c r="G280" i="21" s="1"/>
  <c r="A280" i="21"/>
  <c r="D279" i="21"/>
  <c r="C279" i="21"/>
  <c r="B279" i="21"/>
  <c r="G279" i="21" s="1"/>
  <c r="G278" i="21" s="1"/>
  <c r="A279" i="21"/>
  <c r="A278" i="21"/>
  <c r="D277" i="21"/>
  <c r="C277" i="21"/>
  <c r="B277" i="21"/>
  <c r="G277" i="21" s="1"/>
  <c r="A277" i="21"/>
  <c r="D276" i="21"/>
  <c r="C276" i="21"/>
  <c r="B276" i="21"/>
  <c r="G276" i="21" s="1"/>
  <c r="A276" i="21"/>
  <c r="D275" i="21"/>
  <c r="C275" i="21"/>
  <c r="B275" i="21"/>
  <c r="G275" i="21" s="1"/>
  <c r="A275" i="21"/>
  <c r="D274" i="21"/>
  <c r="C274" i="21"/>
  <c r="B274" i="21"/>
  <c r="G274" i="21" s="1"/>
  <c r="A274" i="21"/>
  <c r="D273" i="21"/>
  <c r="C273" i="21"/>
  <c r="B273" i="21"/>
  <c r="G273" i="21" s="1"/>
  <c r="A273" i="21"/>
  <c r="D272" i="21"/>
  <c r="C272" i="21"/>
  <c r="B272" i="21"/>
  <c r="G272" i="21" s="1"/>
  <c r="A272" i="21"/>
  <c r="D271" i="21"/>
  <c r="C271" i="21"/>
  <c r="B271" i="21"/>
  <c r="G271" i="21" s="1"/>
  <c r="A271" i="21"/>
  <c r="D270" i="21"/>
  <c r="C270" i="21"/>
  <c r="B270" i="21"/>
  <c r="G270" i="21" s="1"/>
  <c r="A270" i="21"/>
  <c r="D269" i="21"/>
  <c r="C269" i="21"/>
  <c r="B269" i="21"/>
  <c r="G269" i="21" s="1"/>
  <c r="A269" i="21"/>
  <c r="D268" i="21"/>
  <c r="C268" i="21"/>
  <c r="B268" i="21"/>
  <c r="G268" i="21" s="1"/>
  <c r="A268" i="21"/>
  <c r="D267" i="21"/>
  <c r="C267" i="21"/>
  <c r="B267" i="21"/>
  <c r="G267" i="21" s="1"/>
  <c r="A267" i="21"/>
  <c r="D266" i="21"/>
  <c r="C266" i="21"/>
  <c r="B266" i="21"/>
  <c r="G266" i="21" s="1"/>
  <c r="A266" i="21"/>
  <c r="D265" i="21"/>
  <c r="C265" i="21"/>
  <c r="B265" i="21"/>
  <c r="G265" i="21" s="1"/>
  <c r="A265" i="21"/>
  <c r="D264" i="21"/>
  <c r="C264" i="21"/>
  <c r="B264" i="21"/>
  <c r="G264" i="21" s="1"/>
  <c r="A264" i="21"/>
  <c r="D263" i="21"/>
  <c r="C263" i="21"/>
  <c r="B263" i="21"/>
  <c r="G263" i="21" s="1"/>
  <c r="G262" i="21" s="1"/>
  <c r="A263" i="21"/>
  <c r="A262" i="21"/>
  <c r="D261" i="21"/>
  <c r="C261" i="21"/>
  <c r="B261" i="21"/>
  <c r="G261" i="21" s="1"/>
  <c r="A261" i="21"/>
  <c r="D260" i="21"/>
  <c r="C260" i="21"/>
  <c r="B260" i="21"/>
  <c r="G260" i="21" s="1"/>
  <c r="A260" i="21"/>
  <c r="D259" i="21"/>
  <c r="C259" i="21"/>
  <c r="B259" i="21"/>
  <c r="G259" i="21" s="1"/>
  <c r="A259" i="21"/>
  <c r="D258" i="21"/>
  <c r="C258" i="21"/>
  <c r="B258" i="21"/>
  <c r="G258" i="21" s="1"/>
  <c r="A258" i="21"/>
  <c r="D257" i="21"/>
  <c r="C257" i="21"/>
  <c r="B257" i="21"/>
  <c r="G257" i="21" s="1"/>
  <c r="A257" i="21"/>
  <c r="D256" i="21"/>
  <c r="C256" i="21"/>
  <c r="B256" i="21"/>
  <c r="G256" i="21" s="1"/>
  <c r="A256" i="21"/>
  <c r="D255" i="21"/>
  <c r="C255" i="21"/>
  <c r="B255" i="21"/>
  <c r="G255" i="21" s="1"/>
  <c r="A255" i="21"/>
  <c r="D254" i="21"/>
  <c r="C254" i="21"/>
  <c r="B254" i="21"/>
  <c r="G254" i="21" s="1"/>
  <c r="A254" i="21"/>
  <c r="D253" i="21"/>
  <c r="C253" i="21"/>
  <c r="B253" i="21"/>
  <c r="G253" i="21" s="1"/>
  <c r="A253" i="21"/>
  <c r="D252" i="21"/>
  <c r="C252" i="21"/>
  <c r="B252" i="21"/>
  <c r="G252" i="21" s="1"/>
  <c r="A252" i="21"/>
  <c r="D251" i="21"/>
  <c r="C251" i="21"/>
  <c r="B251" i="21"/>
  <c r="G251" i="21" s="1"/>
  <c r="A251" i="21"/>
  <c r="D250" i="21"/>
  <c r="C250" i="21"/>
  <c r="B250" i="21"/>
  <c r="G250" i="21" s="1"/>
  <c r="A250" i="21"/>
  <c r="D249" i="21"/>
  <c r="C249" i="21"/>
  <c r="B249" i="21"/>
  <c r="G249" i="21" s="1"/>
  <c r="A249" i="21"/>
  <c r="D248" i="21"/>
  <c r="C248" i="21"/>
  <c r="B248" i="21"/>
  <c r="G248" i="21" s="1"/>
  <c r="A248" i="21"/>
  <c r="D247" i="21"/>
  <c r="C247" i="21"/>
  <c r="B247" i="21"/>
  <c r="G247" i="21" s="1"/>
  <c r="G246" i="21" s="1"/>
  <c r="G245" i="21" s="1"/>
  <c r="A247" i="21"/>
  <c r="D244" i="21"/>
  <c r="C244" i="21"/>
  <c r="B244" i="21"/>
  <c r="G244" i="21" s="1"/>
  <c r="A244" i="21"/>
  <c r="D243" i="21"/>
  <c r="C243" i="21"/>
  <c r="B243" i="21"/>
  <c r="G243" i="21" s="1"/>
  <c r="A243" i="21"/>
  <c r="D242" i="21"/>
  <c r="C242" i="21"/>
  <c r="B242" i="21"/>
  <c r="G242" i="21" s="1"/>
  <c r="A242" i="21"/>
  <c r="D241" i="21"/>
  <c r="C241" i="21"/>
  <c r="B241" i="21"/>
  <c r="G241" i="21" s="1"/>
  <c r="A241" i="21"/>
  <c r="D240" i="21"/>
  <c r="C240" i="21"/>
  <c r="B240" i="21"/>
  <c r="G240" i="21" s="1"/>
  <c r="A240" i="21"/>
  <c r="D239" i="21"/>
  <c r="C239" i="21"/>
  <c r="B239" i="21"/>
  <c r="G239" i="21" s="1"/>
  <c r="A239" i="21"/>
  <c r="D238" i="21"/>
  <c r="C238" i="21"/>
  <c r="B238" i="21"/>
  <c r="G238" i="21" s="1"/>
  <c r="A238" i="21"/>
  <c r="D237" i="21"/>
  <c r="C237" i="21"/>
  <c r="B237" i="21"/>
  <c r="G237" i="21" s="1"/>
  <c r="A237" i="21"/>
  <c r="D236" i="21"/>
  <c r="C236" i="21"/>
  <c r="B236" i="21"/>
  <c r="G236" i="21" s="1"/>
  <c r="A236" i="21"/>
  <c r="D235" i="21"/>
  <c r="C235" i="21"/>
  <c r="B235" i="21"/>
  <c r="G235" i="21" s="1"/>
  <c r="G234" i="21" s="1"/>
  <c r="A235" i="21"/>
  <c r="A234" i="21"/>
  <c r="D233" i="21"/>
  <c r="C233" i="21"/>
  <c r="B233" i="21"/>
  <c r="G233" i="21" s="1"/>
  <c r="A233" i="21"/>
  <c r="D232" i="21"/>
  <c r="C232" i="21"/>
  <c r="B232" i="21"/>
  <c r="G232" i="21" s="1"/>
  <c r="A232" i="21"/>
  <c r="D231" i="21"/>
  <c r="C231" i="21"/>
  <c r="B231" i="21"/>
  <c r="G231" i="21" s="1"/>
  <c r="A231" i="21"/>
  <c r="D230" i="21"/>
  <c r="C230" i="21"/>
  <c r="B230" i="21"/>
  <c r="G230" i="21" s="1"/>
  <c r="A230" i="21"/>
  <c r="D229" i="21"/>
  <c r="C229" i="21"/>
  <c r="B229" i="21"/>
  <c r="G229" i="21" s="1"/>
  <c r="A229" i="21"/>
  <c r="D228" i="21"/>
  <c r="C228" i="21"/>
  <c r="B228" i="21"/>
  <c r="G228" i="21" s="1"/>
  <c r="A228" i="21"/>
  <c r="D227" i="21"/>
  <c r="C227" i="21"/>
  <c r="B227" i="21"/>
  <c r="G227" i="21" s="1"/>
  <c r="A227" i="21"/>
  <c r="D226" i="21"/>
  <c r="C226" i="21"/>
  <c r="B226" i="21"/>
  <c r="G226" i="21" s="1"/>
  <c r="A226" i="21"/>
  <c r="D225" i="21"/>
  <c r="C225" i="21"/>
  <c r="B225" i="21"/>
  <c r="G225" i="21" s="1"/>
  <c r="A225" i="21"/>
  <c r="D224" i="21"/>
  <c r="C224" i="21"/>
  <c r="B224" i="21"/>
  <c r="G224" i="21" s="1"/>
  <c r="A224" i="21"/>
  <c r="D223" i="21"/>
  <c r="C223" i="21"/>
  <c r="B223" i="21"/>
  <c r="G223" i="21" s="1"/>
  <c r="A223" i="21"/>
  <c r="D222" i="21"/>
  <c r="C222" i="21"/>
  <c r="B222" i="21"/>
  <c r="G222" i="21" s="1"/>
  <c r="A222" i="21"/>
  <c r="D221" i="21"/>
  <c r="C221" i="21"/>
  <c r="B221" i="21"/>
  <c r="G221" i="21" s="1"/>
  <c r="A221" i="21"/>
  <c r="D220" i="21"/>
  <c r="C220" i="21"/>
  <c r="B220" i="21"/>
  <c r="G220" i="21" s="1"/>
  <c r="A220" i="21"/>
  <c r="D219" i="21"/>
  <c r="C219" i="21"/>
  <c r="B219" i="21"/>
  <c r="G219" i="21" s="1"/>
  <c r="G218" i="21" s="1"/>
  <c r="A219" i="21"/>
  <c r="A218" i="21"/>
  <c r="D217" i="21"/>
  <c r="C217" i="21"/>
  <c r="B217" i="21"/>
  <c r="G217" i="21" s="1"/>
  <c r="A217" i="21"/>
  <c r="D216" i="21"/>
  <c r="C216" i="21"/>
  <c r="B216" i="21"/>
  <c r="G216" i="21" s="1"/>
  <c r="A216" i="21"/>
  <c r="D215" i="21"/>
  <c r="C215" i="21"/>
  <c r="B215" i="21"/>
  <c r="G215" i="21" s="1"/>
  <c r="A215" i="21"/>
  <c r="D214" i="21"/>
  <c r="C214" i="21"/>
  <c r="B214" i="21"/>
  <c r="G214" i="21" s="1"/>
  <c r="A214" i="21"/>
  <c r="D213" i="21"/>
  <c r="C213" i="21"/>
  <c r="B213" i="21"/>
  <c r="G213" i="21" s="1"/>
  <c r="A213" i="21"/>
  <c r="D212" i="21"/>
  <c r="C212" i="21"/>
  <c r="B212" i="21"/>
  <c r="G212" i="21" s="1"/>
  <c r="A212" i="21"/>
  <c r="D211" i="21"/>
  <c r="C211" i="21"/>
  <c r="B211" i="21"/>
  <c r="G211" i="21" s="1"/>
  <c r="A211" i="21"/>
  <c r="D210" i="21"/>
  <c r="C210" i="21"/>
  <c r="B210" i="21"/>
  <c r="G210" i="21" s="1"/>
  <c r="A210" i="21"/>
  <c r="D209" i="21"/>
  <c r="C209" i="21"/>
  <c r="B209" i="21"/>
  <c r="G209" i="21" s="1"/>
  <c r="A209" i="21"/>
  <c r="D208" i="21"/>
  <c r="C208" i="21"/>
  <c r="B208" i="21"/>
  <c r="G208" i="21" s="1"/>
  <c r="A208" i="21"/>
  <c r="D207" i="21"/>
  <c r="C207" i="21"/>
  <c r="B207" i="21"/>
  <c r="G207" i="21" s="1"/>
  <c r="A207" i="21"/>
  <c r="D206" i="21"/>
  <c r="C206" i="21"/>
  <c r="B206" i="21"/>
  <c r="G206" i="21" s="1"/>
  <c r="A206" i="21"/>
  <c r="D205" i="21"/>
  <c r="C205" i="21"/>
  <c r="B205" i="21"/>
  <c r="G205" i="21" s="1"/>
  <c r="A205" i="21"/>
  <c r="D204" i="21"/>
  <c r="C204" i="21"/>
  <c r="B204" i="21"/>
  <c r="G204" i="21" s="1"/>
  <c r="A204" i="21"/>
  <c r="D203" i="21"/>
  <c r="C203" i="21"/>
  <c r="B203" i="21"/>
  <c r="G203" i="21" s="1"/>
  <c r="G202" i="21" s="1"/>
  <c r="A203" i="21"/>
  <c r="A202" i="21"/>
  <c r="D201" i="21"/>
  <c r="C201" i="21"/>
  <c r="B201" i="21"/>
  <c r="G201" i="21" s="1"/>
  <c r="A201" i="21"/>
  <c r="D200" i="21"/>
  <c r="C200" i="21"/>
  <c r="B200" i="21"/>
  <c r="G200" i="21" s="1"/>
  <c r="A200" i="21"/>
  <c r="D199" i="21"/>
  <c r="C199" i="21"/>
  <c r="B199" i="21"/>
  <c r="G199" i="21" s="1"/>
  <c r="A199" i="21"/>
  <c r="D198" i="21"/>
  <c r="C198" i="21"/>
  <c r="B198" i="21"/>
  <c r="G198" i="21" s="1"/>
  <c r="A198" i="21"/>
  <c r="D197" i="21"/>
  <c r="C197" i="21"/>
  <c r="B197" i="21"/>
  <c r="G197" i="21" s="1"/>
  <c r="A197" i="21"/>
  <c r="D196" i="21"/>
  <c r="C196" i="21"/>
  <c r="B196" i="21"/>
  <c r="G196" i="21" s="1"/>
  <c r="A196" i="21"/>
  <c r="D195" i="21"/>
  <c r="C195" i="21"/>
  <c r="B195" i="21"/>
  <c r="G195" i="21" s="1"/>
  <c r="A195" i="21"/>
  <c r="D194" i="21"/>
  <c r="C194" i="21"/>
  <c r="B194" i="21"/>
  <c r="G194" i="21" s="1"/>
  <c r="A194" i="21"/>
  <c r="D193" i="21"/>
  <c r="C193" i="21"/>
  <c r="B193" i="21"/>
  <c r="G193" i="21" s="1"/>
  <c r="A193" i="21"/>
  <c r="D192" i="21"/>
  <c r="C192" i="21"/>
  <c r="B192" i="21"/>
  <c r="G192" i="21" s="1"/>
  <c r="A192" i="21"/>
  <c r="D191" i="21"/>
  <c r="C191" i="21"/>
  <c r="B191" i="21"/>
  <c r="G191" i="21" s="1"/>
  <c r="A191" i="21"/>
  <c r="D190" i="21"/>
  <c r="C190" i="21"/>
  <c r="B190" i="21"/>
  <c r="G190" i="21" s="1"/>
  <c r="A190" i="21"/>
  <c r="D189" i="21"/>
  <c r="C189" i="21"/>
  <c r="B189" i="21"/>
  <c r="G189" i="21" s="1"/>
  <c r="A189" i="21"/>
  <c r="D188" i="21"/>
  <c r="C188" i="21"/>
  <c r="B188" i="21"/>
  <c r="G188" i="21" s="1"/>
  <c r="A188" i="21"/>
  <c r="D187" i="21"/>
  <c r="C187" i="21"/>
  <c r="B187" i="21"/>
  <c r="G187" i="21" s="1"/>
  <c r="G186" i="21" s="1"/>
  <c r="G185" i="21" s="1"/>
  <c r="A187" i="21"/>
  <c r="D184" i="21"/>
  <c r="C184" i="21"/>
  <c r="B184" i="21"/>
  <c r="G184" i="21" s="1"/>
  <c r="A184" i="21"/>
  <c r="D183" i="21"/>
  <c r="C183" i="21"/>
  <c r="B183" i="21"/>
  <c r="G183" i="21" s="1"/>
  <c r="A183" i="21"/>
  <c r="D182" i="21"/>
  <c r="C182" i="21"/>
  <c r="B182" i="21"/>
  <c r="G182" i="21" s="1"/>
  <c r="A182" i="21"/>
  <c r="D181" i="21"/>
  <c r="C181" i="21"/>
  <c r="B181" i="21"/>
  <c r="G181" i="21" s="1"/>
  <c r="A181" i="21"/>
  <c r="D180" i="21"/>
  <c r="C180" i="21"/>
  <c r="B180" i="21"/>
  <c r="G180" i="21" s="1"/>
  <c r="A180" i="21"/>
  <c r="D179" i="21"/>
  <c r="C179" i="21"/>
  <c r="B179" i="21"/>
  <c r="G179" i="21" s="1"/>
  <c r="A179" i="21"/>
  <c r="D178" i="21"/>
  <c r="C178" i="21"/>
  <c r="B178" i="21"/>
  <c r="G178" i="21" s="1"/>
  <c r="A178" i="21"/>
  <c r="D177" i="21"/>
  <c r="C177" i="21"/>
  <c r="B177" i="21"/>
  <c r="G177" i="21" s="1"/>
  <c r="A177" i="21"/>
  <c r="D176" i="21"/>
  <c r="C176" i="21"/>
  <c r="B176" i="21"/>
  <c r="G176" i="21" s="1"/>
  <c r="A176" i="21"/>
  <c r="D175" i="21"/>
  <c r="C175" i="21"/>
  <c r="B175" i="21"/>
  <c r="G175" i="21" s="1"/>
  <c r="G174" i="21" s="1"/>
  <c r="A175" i="21"/>
  <c r="A174" i="21"/>
  <c r="D173" i="21"/>
  <c r="C173" i="21"/>
  <c r="B173" i="21"/>
  <c r="G173" i="21" s="1"/>
  <c r="A173" i="21"/>
  <c r="D172" i="21"/>
  <c r="C172" i="21"/>
  <c r="B172" i="21"/>
  <c r="G172" i="21" s="1"/>
  <c r="A172" i="21"/>
  <c r="D171" i="21"/>
  <c r="C171" i="21"/>
  <c r="B171" i="21"/>
  <c r="G171" i="21" s="1"/>
  <c r="A171" i="21"/>
  <c r="D170" i="21"/>
  <c r="C170" i="21"/>
  <c r="B170" i="21"/>
  <c r="G170" i="21" s="1"/>
  <c r="A170" i="21"/>
  <c r="D169" i="21"/>
  <c r="C169" i="21"/>
  <c r="B169" i="21"/>
  <c r="G169" i="21" s="1"/>
  <c r="A169" i="21"/>
  <c r="D168" i="21"/>
  <c r="C168" i="21"/>
  <c r="B168" i="21"/>
  <c r="G168" i="21" s="1"/>
  <c r="A168" i="21"/>
  <c r="D167" i="21"/>
  <c r="C167" i="21"/>
  <c r="B167" i="21"/>
  <c r="G167" i="21" s="1"/>
  <c r="A167" i="21"/>
  <c r="D166" i="21"/>
  <c r="C166" i="21"/>
  <c r="B166" i="21"/>
  <c r="G166" i="21" s="1"/>
  <c r="A166" i="21"/>
  <c r="D165" i="21"/>
  <c r="C165" i="21"/>
  <c r="B165" i="21"/>
  <c r="G165" i="21" s="1"/>
  <c r="A165" i="21"/>
  <c r="D164" i="21"/>
  <c r="C164" i="21"/>
  <c r="B164" i="21"/>
  <c r="G164" i="21" s="1"/>
  <c r="A164" i="21"/>
  <c r="D163" i="21"/>
  <c r="C163" i="21"/>
  <c r="B163" i="21"/>
  <c r="G163" i="21" s="1"/>
  <c r="A163" i="21"/>
  <c r="D162" i="21"/>
  <c r="C162" i="21"/>
  <c r="B162" i="21"/>
  <c r="G162" i="21" s="1"/>
  <c r="A162" i="21"/>
  <c r="D161" i="21"/>
  <c r="C161" i="21"/>
  <c r="B161" i="21"/>
  <c r="G161" i="21" s="1"/>
  <c r="A161" i="21"/>
  <c r="D160" i="21"/>
  <c r="C160" i="21"/>
  <c r="B160" i="21"/>
  <c r="G160" i="21" s="1"/>
  <c r="A160" i="21"/>
  <c r="D159" i="21"/>
  <c r="C159" i="21"/>
  <c r="B159" i="21"/>
  <c r="G159" i="21" s="1"/>
  <c r="G158" i="21" s="1"/>
  <c r="A159" i="21"/>
  <c r="A158" i="21"/>
  <c r="D157" i="21"/>
  <c r="C157" i="21"/>
  <c r="B157" i="21"/>
  <c r="G157" i="21" s="1"/>
  <c r="A157" i="21"/>
  <c r="D156" i="21"/>
  <c r="C156" i="21"/>
  <c r="B156" i="21"/>
  <c r="G156" i="21" s="1"/>
  <c r="A156" i="21"/>
  <c r="D155" i="21"/>
  <c r="C155" i="21"/>
  <c r="B155" i="21"/>
  <c r="G155" i="21" s="1"/>
  <c r="A155" i="21"/>
  <c r="D154" i="21"/>
  <c r="C154" i="21"/>
  <c r="B154" i="21"/>
  <c r="G154" i="21" s="1"/>
  <c r="A154" i="21"/>
  <c r="D153" i="21"/>
  <c r="C153" i="21"/>
  <c r="B153" i="21"/>
  <c r="G153" i="21" s="1"/>
  <c r="A153" i="21"/>
  <c r="D152" i="21"/>
  <c r="C152" i="21"/>
  <c r="B152" i="21"/>
  <c r="G152" i="21" s="1"/>
  <c r="A152" i="21"/>
  <c r="D151" i="21"/>
  <c r="C151" i="21"/>
  <c r="A151" i="21"/>
  <c r="D150" i="21"/>
  <c r="C150" i="21"/>
  <c r="B150" i="21"/>
  <c r="G150" i="21" s="1"/>
  <c r="A150" i="21"/>
  <c r="D149" i="21"/>
  <c r="C149" i="21"/>
  <c r="B149" i="21"/>
  <c r="G149" i="21" s="1"/>
  <c r="A149" i="21"/>
  <c r="D148" i="21"/>
  <c r="C148" i="21"/>
  <c r="B148" i="21"/>
  <c r="G148" i="21" s="1"/>
  <c r="A148" i="21"/>
  <c r="D147" i="21"/>
  <c r="C147" i="21"/>
  <c r="B147" i="21"/>
  <c r="G147" i="21" s="1"/>
  <c r="A147" i="21"/>
  <c r="D146" i="21"/>
  <c r="C146" i="21"/>
  <c r="B146" i="21"/>
  <c r="G146" i="21" s="1"/>
  <c r="A146" i="21"/>
  <c r="D145" i="21"/>
  <c r="C145" i="21"/>
  <c r="B145" i="21"/>
  <c r="G145" i="21" s="1"/>
  <c r="A145" i="21"/>
  <c r="D144" i="21"/>
  <c r="C144" i="21"/>
  <c r="B144" i="21"/>
  <c r="G144" i="21" s="1"/>
  <c r="A144" i="21"/>
  <c r="D143" i="21"/>
  <c r="C143" i="21"/>
  <c r="B143" i="21"/>
  <c r="G143" i="21" s="1"/>
  <c r="G142" i="21" s="1"/>
  <c r="A143" i="21"/>
  <c r="A142" i="21"/>
  <c r="D141" i="21"/>
  <c r="C141" i="21"/>
  <c r="B141" i="21"/>
  <c r="G141" i="21" s="1"/>
  <c r="A141" i="21"/>
  <c r="D140" i="21"/>
  <c r="C140" i="21"/>
  <c r="B140" i="21"/>
  <c r="G140" i="21" s="1"/>
  <c r="A140" i="21"/>
  <c r="D139" i="21"/>
  <c r="C139" i="21"/>
  <c r="B139" i="21"/>
  <c r="G139" i="21" s="1"/>
  <c r="A139" i="21"/>
  <c r="D138" i="21"/>
  <c r="C138" i="21"/>
  <c r="B138" i="21"/>
  <c r="G138" i="21" s="1"/>
  <c r="A138" i="21"/>
  <c r="D137" i="21"/>
  <c r="C137" i="21"/>
  <c r="B137" i="21"/>
  <c r="G137" i="21" s="1"/>
  <c r="A137" i="21"/>
  <c r="D136" i="21"/>
  <c r="C136" i="21"/>
  <c r="B136" i="21"/>
  <c r="G136" i="21" s="1"/>
  <c r="A136" i="21"/>
  <c r="D135" i="21"/>
  <c r="C135" i="21"/>
  <c r="B135" i="21"/>
  <c r="G135" i="21" s="1"/>
  <c r="A135" i="21"/>
  <c r="D134" i="21"/>
  <c r="C134" i="21"/>
  <c r="B134" i="21"/>
  <c r="G134" i="21" s="1"/>
  <c r="A134" i="21"/>
  <c r="D133" i="21"/>
  <c r="C133" i="21"/>
  <c r="B133" i="21"/>
  <c r="G133" i="21" s="1"/>
  <c r="A133" i="21"/>
  <c r="D132" i="21"/>
  <c r="C132" i="21"/>
  <c r="B132" i="21"/>
  <c r="G132" i="21" s="1"/>
  <c r="A132" i="21"/>
  <c r="D131" i="21"/>
  <c r="C131" i="21"/>
  <c r="B131" i="21"/>
  <c r="G131" i="21" s="1"/>
  <c r="A131" i="21"/>
  <c r="D130" i="21"/>
  <c r="C130" i="21"/>
  <c r="B130" i="21"/>
  <c r="G130" i="21" s="1"/>
  <c r="A130" i="21"/>
  <c r="D129" i="21"/>
  <c r="C129" i="21"/>
  <c r="B129" i="21"/>
  <c r="G129" i="21" s="1"/>
  <c r="A129" i="21"/>
  <c r="D128" i="21"/>
  <c r="C128" i="21"/>
  <c r="B128" i="21"/>
  <c r="G128" i="21" s="1"/>
  <c r="A128" i="21"/>
  <c r="D127" i="21"/>
  <c r="C127" i="21"/>
  <c r="B127" i="21"/>
  <c r="G127" i="21" s="1"/>
  <c r="G126" i="21" s="1"/>
  <c r="G125" i="21" s="1"/>
  <c r="A127" i="21"/>
  <c r="D64" i="21"/>
  <c r="C64" i="21"/>
  <c r="B64" i="21"/>
  <c r="G64" i="21" s="1"/>
  <c r="A64" i="21"/>
  <c r="D63" i="21"/>
  <c r="C63" i="21"/>
  <c r="B63" i="21"/>
  <c r="G63" i="21" s="1"/>
  <c r="A63" i="21"/>
  <c r="D62" i="21"/>
  <c r="C62" i="21"/>
  <c r="B62" i="21"/>
  <c r="G62" i="21" s="1"/>
  <c r="A62" i="21"/>
  <c r="D61" i="21"/>
  <c r="C61" i="21"/>
  <c r="B61" i="21"/>
  <c r="G61" i="21" s="1"/>
  <c r="A61" i="21"/>
  <c r="D60" i="21"/>
  <c r="C60" i="21"/>
  <c r="B60" i="21"/>
  <c r="G60" i="21" s="1"/>
  <c r="A60" i="21"/>
  <c r="D59" i="21"/>
  <c r="C59" i="21"/>
  <c r="B59" i="21"/>
  <c r="G59" i="21" s="1"/>
  <c r="A59" i="21"/>
  <c r="D58" i="21"/>
  <c r="C58" i="21"/>
  <c r="B58" i="21"/>
  <c r="G58" i="21" s="1"/>
  <c r="A58" i="21"/>
  <c r="D57" i="21"/>
  <c r="C57" i="21"/>
  <c r="B57" i="21"/>
  <c r="G57" i="21" s="1"/>
  <c r="A57" i="21"/>
  <c r="D56" i="21"/>
  <c r="C56" i="21"/>
  <c r="B56" i="21"/>
  <c r="G56" i="21" s="1"/>
  <c r="A56" i="21"/>
  <c r="D55" i="21"/>
  <c r="C55" i="21"/>
  <c r="B55" i="21"/>
  <c r="G55" i="21" s="1"/>
  <c r="G54" i="21" s="1"/>
  <c r="A55" i="21"/>
  <c r="A54" i="21"/>
  <c r="D53" i="21"/>
  <c r="C53" i="21"/>
  <c r="B53" i="21"/>
  <c r="G53" i="21" s="1"/>
  <c r="A53" i="21"/>
  <c r="D52" i="21"/>
  <c r="C52" i="21"/>
  <c r="B52" i="21"/>
  <c r="G52" i="21" s="1"/>
  <c r="A52" i="21"/>
  <c r="D51" i="21"/>
  <c r="C51" i="21"/>
  <c r="B51" i="21"/>
  <c r="G51" i="21" s="1"/>
  <c r="A51" i="21"/>
  <c r="D50" i="21"/>
  <c r="C50" i="21"/>
  <c r="B50" i="21"/>
  <c r="G50" i="21" s="1"/>
  <c r="A50" i="21"/>
  <c r="D49" i="21"/>
  <c r="C49" i="21"/>
  <c r="B49" i="21"/>
  <c r="G49" i="21" s="1"/>
  <c r="A49" i="21"/>
  <c r="D48" i="21"/>
  <c r="C48" i="21"/>
  <c r="B48" i="21"/>
  <c r="G48" i="21" s="1"/>
  <c r="A48" i="21"/>
  <c r="D47" i="21"/>
  <c r="C47" i="21"/>
  <c r="B47" i="21"/>
  <c r="G47" i="21" s="1"/>
  <c r="A47" i="21"/>
  <c r="D46" i="21"/>
  <c r="C46" i="21"/>
  <c r="B46" i="21"/>
  <c r="G46" i="21" s="1"/>
  <c r="A46" i="21"/>
  <c r="D45" i="21"/>
  <c r="C45" i="21"/>
  <c r="B45" i="21"/>
  <c r="G45" i="21" s="1"/>
  <c r="A45" i="21"/>
  <c r="D44" i="21"/>
  <c r="C44" i="21"/>
  <c r="B44" i="21"/>
  <c r="G44" i="21" s="1"/>
  <c r="A44" i="21"/>
  <c r="D43" i="21"/>
  <c r="C43" i="21"/>
  <c r="B43" i="21"/>
  <c r="G43" i="21" s="1"/>
  <c r="A43" i="21"/>
  <c r="D42" i="21"/>
  <c r="C42" i="21"/>
  <c r="B42" i="21"/>
  <c r="G42" i="21" s="1"/>
  <c r="A42" i="21"/>
  <c r="D41" i="21"/>
  <c r="C41" i="21"/>
  <c r="B41" i="21"/>
  <c r="G41" i="21" s="1"/>
  <c r="A41" i="21"/>
  <c r="D40" i="21"/>
  <c r="C40" i="21"/>
  <c r="B40" i="21"/>
  <c r="G40" i="21" s="1"/>
  <c r="A40" i="21"/>
  <c r="D39" i="21"/>
  <c r="C39" i="21"/>
  <c r="B39" i="21"/>
  <c r="G39" i="21" s="1"/>
  <c r="G38" i="21" s="1"/>
  <c r="A39" i="21"/>
  <c r="A38" i="21"/>
  <c r="D37" i="21"/>
  <c r="C37" i="21"/>
  <c r="B37" i="21"/>
  <c r="G37" i="21" s="1"/>
  <c r="A37" i="21"/>
  <c r="D36" i="21"/>
  <c r="C36" i="21"/>
  <c r="B36" i="21"/>
  <c r="G36" i="21" s="1"/>
  <c r="A36" i="21"/>
  <c r="D35" i="21"/>
  <c r="C35" i="21"/>
  <c r="B35" i="21"/>
  <c r="G35" i="21" s="1"/>
  <c r="A35" i="21"/>
  <c r="D34" i="21"/>
  <c r="C34" i="21"/>
  <c r="B34" i="21"/>
  <c r="G34" i="21" s="1"/>
  <c r="A34" i="21"/>
  <c r="D33" i="21"/>
  <c r="C33" i="21"/>
  <c r="B33" i="21"/>
  <c r="G33" i="21" s="1"/>
  <c r="A33" i="21"/>
  <c r="D32" i="21"/>
  <c r="C32" i="21"/>
  <c r="B32" i="21"/>
  <c r="G32" i="21" s="1"/>
  <c r="A32" i="21"/>
  <c r="D31" i="21"/>
  <c r="C31" i="21"/>
  <c r="B31" i="21"/>
  <c r="G31" i="21" s="1"/>
  <c r="A31" i="21"/>
  <c r="D30" i="21"/>
  <c r="C30" i="21"/>
  <c r="B30" i="21"/>
  <c r="G30" i="21" s="1"/>
  <c r="A30" i="21"/>
  <c r="D29" i="21"/>
  <c r="C29" i="21"/>
  <c r="B29" i="21"/>
  <c r="G29" i="21" s="1"/>
  <c r="A29" i="21"/>
  <c r="D28" i="21"/>
  <c r="C28" i="21"/>
  <c r="B28" i="21"/>
  <c r="G28" i="21" s="1"/>
  <c r="A28" i="21"/>
  <c r="D27" i="21"/>
  <c r="C27" i="21"/>
  <c r="B27" i="21"/>
  <c r="G27" i="21" s="1"/>
  <c r="A27" i="21"/>
  <c r="D26" i="21"/>
  <c r="C26" i="21"/>
  <c r="B26" i="21"/>
  <c r="G26" i="21" s="1"/>
  <c r="A26" i="21"/>
  <c r="D25" i="21"/>
  <c r="C25" i="21"/>
  <c r="B25" i="21"/>
  <c r="G25" i="21" s="1"/>
  <c r="A25" i="21"/>
  <c r="D24" i="21"/>
  <c r="C24" i="21"/>
  <c r="B24" i="21"/>
  <c r="G24" i="21" s="1"/>
  <c r="A24" i="21"/>
  <c r="D23" i="21"/>
  <c r="C23" i="21"/>
  <c r="B23" i="21"/>
  <c r="G23" i="21" s="1"/>
  <c r="G22" i="21" s="1"/>
  <c r="A23" i="21"/>
  <c r="A22" i="21"/>
  <c r="D21" i="21"/>
  <c r="C21" i="21"/>
  <c r="B21" i="21"/>
  <c r="G21" i="21" s="1"/>
  <c r="A21" i="21"/>
  <c r="D20" i="21"/>
  <c r="C20" i="21"/>
  <c r="B20" i="21"/>
  <c r="G20" i="21" s="1"/>
  <c r="A20" i="21"/>
  <c r="D19" i="21"/>
  <c r="C19" i="21"/>
  <c r="B19" i="21"/>
  <c r="G19" i="21" s="1"/>
  <c r="A19" i="21"/>
  <c r="D18" i="21"/>
  <c r="C18" i="21"/>
  <c r="B18" i="21"/>
  <c r="G18" i="21" s="1"/>
  <c r="A18" i="21"/>
  <c r="D17" i="21"/>
  <c r="C17" i="21"/>
  <c r="B17" i="21"/>
  <c r="G17" i="21" s="1"/>
  <c r="A17" i="21"/>
  <c r="D16" i="21"/>
  <c r="C16" i="21"/>
  <c r="B16" i="21"/>
  <c r="G16" i="21" s="1"/>
  <c r="A16" i="21"/>
  <c r="D15" i="21"/>
  <c r="C15" i="21"/>
  <c r="B15" i="21"/>
  <c r="G15" i="21" s="1"/>
  <c r="A15" i="21"/>
  <c r="D14" i="21"/>
  <c r="C14" i="21"/>
  <c r="B14" i="21"/>
  <c r="G14" i="21" s="1"/>
  <c r="A14" i="21"/>
  <c r="D13" i="21"/>
  <c r="C13" i="21"/>
  <c r="B13" i="21"/>
  <c r="G13" i="21" s="1"/>
  <c r="A13" i="21"/>
  <c r="D12" i="21"/>
  <c r="C12" i="21"/>
  <c r="B12" i="21"/>
  <c r="G12" i="21" s="1"/>
  <c r="A12" i="21"/>
  <c r="D11" i="21"/>
  <c r="C11" i="21"/>
  <c r="B11" i="21"/>
  <c r="G11" i="21" s="1"/>
  <c r="A11" i="21"/>
  <c r="D10" i="21"/>
  <c r="C10" i="21"/>
  <c r="B10" i="21"/>
  <c r="G10" i="21" s="1"/>
  <c r="A10" i="21"/>
  <c r="D9" i="21"/>
  <c r="C9" i="21"/>
  <c r="B9" i="21"/>
  <c r="G9" i="21" s="1"/>
  <c r="A9" i="21"/>
  <c r="D8" i="21"/>
  <c r="C8" i="21"/>
  <c r="B8" i="21"/>
  <c r="G8" i="21" s="1"/>
  <c r="A8" i="21"/>
  <c r="D7" i="21"/>
  <c r="C7" i="21"/>
  <c r="B7" i="21"/>
  <c r="G7" i="21" s="1"/>
  <c r="G6" i="21" s="1"/>
  <c r="G5" i="21" s="1"/>
  <c r="G4" i="21" s="1"/>
  <c r="A7" i="21"/>
  <c r="E9" i="20"/>
  <c r="E8" i="20"/>
  <c r="E7" i="20"/>
  <c r="E6" i="20"/>
  <c r="E5" i="20"/>
  <c r="E4" i="20"/>
  <c r="D4" i="20"/>
  <c r="C4" i="20"/>
  <c r="E15" i="20"/>
  <c r="E14" i="20"/>
  <c r="E13" i="20"/>
  <c r="E12" i="20"/>
  <c r="E11" i="20"/>
  <c r="E10" i="20"/>
  <c r="D10" i="20"/>
  <c r="C10" i="20"/>
  <c r="C16" i="20"/>
  <c r="D16" i="20"/>
  <c r="A116" i="20"/>
  <c r="A115" i="20"/>
  <c r="A131" i="23" s="1"/>
  <c r="A114" i="20"/>
  <c r="A130" i="31" s="1"/>
  <c r="A113" i="20"/>
  <c r="A129" i="31" s="1"/>
  <c r="A112" i="20"/>
  <c r="A128" i="23" s="1"/>
  <c r="A111" i="20"/>
  <c r="A127" i="31" s="1"/>
  <c r="A110" i="20"/>
  <c r="A126" i="31" s="1"/>
  <c r="A109" i="20"/>
  <c r="A125" i="23" s="1"/>
  <c r="A108" i="20"/>
  <c r="A124" i="23" s="1"/>
  <c r="A107" i="20"/>
  <c r="A123" i="31" s="1"/>
  <c r="A106" i="20"/>
  <c r="A122" i="23" s="1"/>
  <c r="A105" i="20"/>
  <c r="A121" i="23" s="1"/>
  <c r="A104" i="20"/>
  <c r="A115" i="32" s="1"/>
  <c r="A103" i="20"/>
  <c r="A114" i="33" s="1"/>
  <c r="A102" i="20"/>
  <c r="A113" i="32" s="1"/>
  <c r="A101" i="20"/>
  <c r="A112" i="33" s="1"/>
  <c r="A100" i="20"/>
  <c r="A111" i="32" s="1"/>
  <c r="A99" i="20"/>
  <c r="A110" i="32" s="1"/>
  <c r="A98" i="20"/>
  <c r="A114" i="31" s="1"/>
  <c r="A97" i="20"/>
  <c r="A113" i="23" s="1"/>
  <c r="A96" i="20"/>
  <c r="A95" i="20"/>
  <c r="A111" i="23" s="1"/>
  <c r="A94" i="20"/>
  <c r="A110" i="31" s="1"/>
  <c r="A93" i="20"/>
  <c r="A109" i="23" s="1"/>
  <c r="A92" i="20"/>
  <c r="A91" i="20"/>
  <c r="A102" i="33" s="1"/>
  <c r="A90" i="20"/>
  <c r="A106" i="31" s="1"/>
  <c r="A89" i="20"/>
  <c r="A88" i="20"/>
  <c r="A87" i="20"/>
  <c r="A98" i="33" s="1"/>
  <c r="A86" i="20"/>
  <c r="A97" i="33" s="1"/>
  <c r="A85" i="20"/>
  <c r="A101" i="23" s="1"/>
  <c r="A84" i="20"/>
  <c r="A100" i="31" s="1"/>
  <c r="A83" i="20"/>
  <c r="A82" i="20"/>
  <c r="A98" i="31" s="1"/>
  <c r="A81" i="20"/>
  <c r="A80" i="20"/>
  <c r="A96" i="31" s="1"/>
  <c r="A79" i="20"/>
  <c r="A95" i="31" s="1"/>
  <c r="A78" i="20"/>
  <c r="A89" i="33" s="1"/>
  <c r="A77" i="20"/>
  <c r="A93" i="23" s="1"/>
  <c r="A76" i="20"/>
  <c r="A75" i="20"/>
  <c r="A86" i="32" s="1"/>
  <c r="A74" i="20"/>
  <c r="A90" i="31" s="1"/>
  <c r="A73" i="20"/>
  <c r="A89" i="23" s="1"/>
  <c r="A72" i="20"/>
  <c r="A71" i="20"/>
  <c r="A70" i="20"/>
  <c r="A86" i="23" s="1"/>
  <c r="A69" i="20"/>
  <c r="A80" i="33" s="1"/>
  <c r="A68" i="20"/>
  <c r="A79" i="33" s="1"/>
  <c r="A67" i="20"/>
  <c r="A66" i="20"/>
  <c r="A77" i="32" s="1"/>
  <c r="A65" i="20"/>
  <c r="A81" i="23" s="1"/>
  <c r="A64" i="20"/>
  <c r="A63" i="20"/>
  <c r="A79" i="23" s="1"/>
  <c r="A62" i="20"/>
  <c r="A73" i="33" s="1"/>
  <c r="A61" i="20"/>
  <c r="A77" i="23" s="1"/>
  <c r="A60" i="20"/>
  <c r="A59" i="20"/>
  <c r="A70" i="33" s="1"/>
  <c r="A58" i="20"/>
  <c r="A74" i="31" s="1"/>
  <c r="A57" i="20"/>
  <c r="A68" i="32" s="1"/>
  <c r="B116" i="20"/>
  <c r="B132" i="31" s="1"/>
  <c r="B115" i="20"/>
  <c r="B131" i="31" s="1"/>
  <c r="B114" i="20"/>
  <c r="B130" i="31" s="1"/>
  <c r="B113" i="20"/>
  <c r="B129" i="23" s="1"/>
  <c r="B112" i="20"/>
  <c r="B128" i="31" s="1"/>
  <c r="B111" i="20"/>
  <c r="B127" i="23" s="1"/>
  <c r="B110" i="20"/>
  <c r="B126" i="23" s="1"/>
  <c r="B109" i="20"/>
  <c r="B125" i="31" s="1"/>
  <c r="B108" i="20"/>
  <c r="B124" i="31" s="1"/>
  <c r="B107" i="20"/>
  <c r="B123" i="31" s="1"/>
  <c r="B106" i="20"/>
  <c r="B122" i="23" s="1"/>
  <c r="B105" i="20"/>
  <c r="B121" i="23" s="1"/>
  <c r="B104" i="20"/>
  <c r="B103" i="20"/>
  <c r="B119" i="23" s="1"/>
  <c r="B102" i="20"/>
  <c r="B118" i="23" s="1"/>
  <c r="B101" i="20"/>
  <c r="B117" i="23" s="1"/>
  <c r="B100" i="20"/>
  <c r="B116" i="23" s="1"/>
  <c r="B99" i="20"/>
  <c r="B115" i="31" s="1"/>
  <c r="B98" i="20"/>
  <c r="B114" i="23" s="1"/>
  <c r="B97" i="20"/>
  <c r="B113" i="31" s="1"/>
  <c r="B96" i="20"/>
  <c r="B112" i="31" s="1"/>
  <c r="B95" i="20"/>
  <c r="B111" i="23" s="1"/>
  <c r="B94" i="20"/>
  <c r="B110" i="31" s="1"/>
  <c r="B93" i="20"/>
  <c r="B109" i="23" s="1"/>
  <c r="B92" i="20"/>
  <c r="B108" i="31" s="1"/>
  <c r="B91" i="20"/>
  <c r="B107" i="23" s="1"/>
  <c r="B90" i="20"/>
  <c r="B106" i="31" s="1"/>
  <c r="B89" i="20"/>
  <c r="B105" i="31" s="1"/>
  <c r="B88" i="20"/>
  <c r="B104" i="31" s="1"/>
  <c r="B87" i="20"/>
  <c r="B103" i="31" s="1"/>
  <c r="B86" i="20"/>
  <c r="B102" i="31" s="1"/>
  <c r="B85" i="20"/>
  <c r="B101" i="31" s="1"/>
  <c r="B84" i="20"/>
  <c r="B100" i="31" s="1"/>
  <c r="B83" i="20"/>
  <c r="B99" i="31" s="1"/>
  <c r="B82" i="20"/>
  <c r="B98" i="31" s="1"/>
  <c r="B81" i="20"/>
  <c r="B97" i="23" s="1"/>
  <c r="B80" i="20"/>
  <c r="B96" i="31" s="1"/>
  <c r="B79" i="20"/>
  <c r="B95" i="31" s="1"/>
  <c r="B78" i="20"/>
  <c r="B94" i="31" s="1"/>
  <c r="B77" i="20"/>
  <c r="B93" i="23" s="1"/>
  <c r="B76" i="20"/>
  <c r="B92" i="31" s="1"/>
  <c r="B75" i="20"/>
  <c r="B91" i="23" s="1"/>
  <c r="B74" i="20"/>
  <c r="B73" i="20"/>
  <c r="B89" i="31" s="1"/>
  <c r="B72" i="20"/>
  <c r="B71" i="20"/>
  <c r="B87" i="23" s="1"/>
  <c r="B70" i="20"/>
  <c r="B86" i="31" s="1"/>
  <c r="B69" i="20"/>
  <c r="B85" i="23" s="1"/>
  <c r="B68" i="20"/>
  <c r="B67" i="20"/>
  <c r="B83" i="31" s="1"/>
  <c r="B66" i="20"/>
  <c r="B82" i="23" s="1"/>
  <c r="B65" i="20"/>
  <c r="B81" i="31" s="1"/>
  <c r="B64" i="20"/>
  <c r="B80" i="23" s="1"/>
  <c r="B63" i="20"/>
  <c r="B79" i="23" s="1"/>
  <c r="B62" i="20"/>
  <c r="B78" i="31" s="1"/>
  <c r="B61" i="20"/>
  <c r="B77" i="31" s="1"/>
  <c r="B60" i="20"/>
  <c r="B76" i="31" s="1"/>
  <c r="B59" i="20"/>
  <c r="B75" i="23" s="1"/>
  <c r="B58" i="20"/>
  <c r="B74" i="31" s="1"/>
  <c r="B57" i="20"/>
  <c r="B73" i="31" s="1"/>
  <c r="C111" i="20"/>
  <c r="D111" i="20"/>
  <c r="E112" i="20"/>
  <c r="E113" i="20"/>
  <c r="E114" i="20"/>
  <c r="E115" i="20"/>
  <c r="E116" i="20"/>
  <c r="C105" i="20"/>
  <c r="D105" i="20"/>
  <c r="E106" i="20"/>
  <c r="E107" i="20"/>
  <c r="E108" i="20"/>
  <c r="E109" i="20"/>
  <c r="E110" i="20"/>
  <c r="C99" i="20"/>
  <c r="D99" i="20"/>
  <c r="E100" i="20"/>
  <c r="E101" i="20"/>
  <c r="E102" i="20"/>
  <c r="E103" i="20"/>
  <c r="E104" i="20"/>
  <c r="C93" i="20"/>
  <c r="D93" i="20"/>
  <c r="E94" i="20"/>
  <c r="E95" i="20"/>
  <c r="E96" i="20"/>
  <c r="E97" i="20"/>
  <c r="E98" i="20"/>
  <c r="C87" i="20"/>
  <c r="D87" i="20"/>
  <c r="E88" i="20"/>
  <c r="E89" i="20"/>
  <c r="E90" i="20"/>
  <c r="E91" i="20"/>
  <c r="E92" i="20"/>
  <c r="C81" i="20"/>
  <c r="D81" i="20"/>
  <c r="E82" i="20"/>
  <c r="E83" i="20"/>
  <c r="E84" i="20"/>
  <c r="E85" i="20"/>
  <c r="E86" i="20"/>
  <c r="C75" i="20"/>
  <c r="D75" i="20"/>
  <c r="E76" i="20"/>
  <c r="E77" i="20"/>
  <c r="E78" i="20"/>
  <c r="E79" i="20"/>
  <c r="E80" i="20"/>
  <c r="E74" i="20"/>
  <c r="E73" i="20"/>
  <c r="E72" i="20"/>
  <c r="E71" i="20"/>
  <c r="E70" i="20"/>
  <c r="D69" i="20"/>
  <c r="C69" i="20"/>
  <c r="E68" i="20"/>
  <c r="E67" i="20"/>
  <c r="E66" i="20"/>
  <c r="E65" i="20"/>
  <c r="E64" i="20"/>
  <c r="D63" i="20"/>
  <c r="C63" i="20"/>
  <c r="E62" i="20"/>
  <c r="E61" i="20"/>
  <c r="E60" i="20"/>
  <c r="E59" i="20"/>
  <c r="E58" i="20"/>
  <c r="D57" i="20"/>
  <c r="C57" i="20"/>
  <c r="A51" i="20"/>
  <c r="A67" i="23" s="1"/>
  <c r="A50" i="20"/>
  <c r="A62" i="33" s="1"/>
  <c r="A49" i="20"/>
  <c r="A65" i="31" s="1"/>
  <c r="A48" i="20"/>
  <c r="A64" i="31" s="1"/>
  <c r="A47" i="20"/>
  <c r="A63" i="31" s="1"/>
  <c r="A46" i="20"/>
  <c r="A58" i="32" s="1"/>
  <c r="A45" i="20"/>
  <c r="A57" i="33" s="1"/>
  <c r="A44" i="20"/>
  <c r="A56" i="32" s="1"/>
  <c r="A43" i="20"/>
  <c r="A59" i="31" s="1"/>
  <c r="A42" i="20"/>
  <c r="A54" i="33" s="1"/>
  <c r="A41" i="20"/>
  <c r="A53" i="33" s="1"/>
  <c r="A40" i="20"/>
  <c r="A56" i="31" s="1"/>
  <c r="A39" i="20"/>
  <c r="A51" i="33" s="1"/>
  <c r="A38" i="20"/>
  <c r="A50" i="32" s="1"/>
  <c r="A37" i="20"/>
  <c r="A53" i="23" s="1"/>
  <c r="A36" i="20"/>
  <c r="A48" i="32" s="1"/>
  <c r="A35" i="20"/>
  <c r="A47" i="33" s="1"/>
  <c r="A34" i="20"/>
  <c r="A46" i="33" s="1"/>
  <c r="A33" i="20"/>
  <c r="A45" i="33" s="1"/>
  <c r="A32" i="20"/>
  <c r="A44" i="33" s="1"/>
  <c r="A31" i="20"/>
  <c r="A43" i="32" s="1"/>
  <c r="A30" i="20"/>
  <c r="A42" i="32" s="1"/>
  <c r="A29" i="20"/>
  <c r="A45" i="23" s="1"/>
  <c r="A28" i="20"/>
  <c r="A40" i="32" s="1"/>
  <c r="A27" i="20"/>
  <c r="A43" i="23" s="1"/>
  <c r="A26" i="20"/>
  <c r="A38" i="32" s="1"/>
  <c r="A25" i="20"/>
  <c r="A37" i="32" s="1"/>
  <c r="A24" i="20"/>
  <c r="A36" i="33" s="1"/>
  <c r="A23" i="20"/>
  <c r="A35" i="33" s="1"/>
  <c r="A22" i="20"/>
  <c r="A34" i="32" s="1"/>
  <c r="A21" i="20"/>
  <c r="A37" i="31" s="1"/>
  <c r="A20" i="20"/>
  <c r="A36" i="23" s="1"/>
  <c r="A19" i="20"/>
  <c r="A35" i="23" s="1"/>
  <c r="A18" i="20"/>
  <c r="A34" i="23" s="1"/>
  <c r="A17" i="20"/>
  <c r="A33" i="31" s="1"/>
  <c r="A16" i="20"/>
  <c r="A32" i="23" s="1"/>
  <c r="A15" i="20"/>
  <c r="A31" i="31" s="1"/>
  <c r="A14" i="20"/>
  <c r="A30" i="23" s="1"/>
  <c r="A13" i="20"/>
  <c r="A29" i="23" s="1"/>
  <c r="A12" i="20"/>
  <c r="A24" i="33" s="1"/>
  <c r="A11" i="20"/>
  <c r="A23" i="32" s="1"/>
  <c r="A10" i="20"/>
  <c r="A22" i="32" s="1"/>
  <c r="A9" i="20"/>
  <c r="A21" i="33" s="1"/>
  <c r="A8" i="20"/>
  <c r="A20" i="32" s="1"/>
  <c r="A7" i="20"/>
  <c r="A19" i="33" s="1"/>
  <c r="A6" i="20"/>
  <c r="A22" i="31" s="1"/>
  <c r="A5" i="20"/>
  <c r="A17" i="33" s="1"/>
  <c r="A4" i="20"/>
  <c r="A20" i="23" s="1"/>
  <c r="E51" i="20"/>
  <c r="E50" i="20"/>
  <c r="E49" i="20"/>
  <c r="E48" i="20"/>
  <c r="E47" i="20"/>
  <c r="E46" i="20" s="1"/>
  <c r="D46" i="20"/>
  <c r="C46" i="20"/>
  <c r="E45" i="20"/>
  <c r="E44" i="20"/>
  <c r="E43" i="20"/>
  <c r="E42" i="20"/>
  <c r="E41" i="20"/>
  <c r="E40" i="20" s="1"/>
  <c r="D40" i="20"/>
  <c r="C40" i="20"/>
  <c r="E39" i="20"/>
  <c r="E38" i="20"/>
  <c r="E37" i="20"/>
  <c r="E36" i="20"/>
  <c r="E35" i="20"/>
  <c r="D34" i="20"/>
  <c r="C34" i="20"/>
  <c r="E33" i="20"/>
  <c r="E32" i="20"/>
  <c r="E31" i="20"/>
  <c r="E30" i="20"/>
  <c r="E29" i="20"/>
  <c r="D28" i="20"/>
  <c r="C28" i="20"/>
  <c r="E27" i="20"/>
  <c r="E26" i="20"/>
  <c r="E25" i="20"/>
  <c r="E24" i="20"/>
  <c r="E23" i="20"/>
  <c r="D22" i="20"/>
  <c r="C22" i="20"/>
  <c r="E21" i="20"/>
  <c r="E20" i="20"/>
  <c r="E19" i="20"/>
  <c r="E18" i="20"/>
  <c r="E17" i="20"/>
  <c r="B51" i="20"/>
  <c r="D67" i="23" s="1"/>
  <c r="B50" i="20"/>
  <c r="B62" i="32" s="1"/>
  <c r="B114" i="32" s="1"/>
  <c r="G114" i="32" s="1"/>
  <c r="B49" i="20"/>
  <c r="D65" i="31" s="1"/>
  <c r="B48" i="20"/>
  <c r="D64" i="31" s="1"/>
  <c r="B47" i="20"/>
  <c r="B59" i="33" s="1"/>
  <c r="B111" i="33" s="1"/>
  <c r="G111" i="33" s="1"/>
  <c r="B46" i="20"/>
  <c r="B58" i="33" s="1"/>
  <c r="B110" i="33" s="1"/>
  <c r="G110" i="33" s="1"/>
  <c r="B45" i="20"/>
  <c r="D61" i="31" s="1"/>
  <c r="B44" i="20"/>
  <c r="D60" i="23" s="1"/>
  <c r="B43" i="20"/>
  <c r="D59" i="23" s="1"/>
  <c r="B42" i="20"/>
  <c r="D58" i="23" s="1"/>
  <c r="B41" i="20"/>
  <c r="D57" i="23" s="1"/>
  <c r="B40" i="20"/>
  <c r="B52" i="33" s="1"/>
  <c r="B104" i="33" s="1"/>
  <c r="G104" i="33" s="1"/>
  <c r="B39" i="20"/>
  <c r="D55" i="23" s="1"/>
  <c r="B38" i="20"/>
  <c r="B50" i="33" s="1"/>
  <c r="B102" i="33" s="1"/>
  <c r="G102" i="33" s="1"/>
  <c r="B37" i="20"/>
  <c r="B49" i="32" s="1"/>
  <c r="B101" i="32" s="1"/>
  <c r="G101" i="32" s="1"/>
  <c r="B36" i="20"/>
  <c r="D52" i="31" s="1"/>
  <c r="B35" i="20"/>
  <c r="B47" i="33" s="1"/>
  <c r="B99" i="33" s="1"/>
  <c r="G99" i="33" s="1"/>
  <c r="B34" i="20"/>
  <c r="D50" i="23" s="1"/>
  <c r="B33" i="20"/>
  <c r="D49" i="31" s="1"/>
  <c r="B32" i="20"/>
  <c r="B44" i="33" s="1"/>
  <c r="B96" i="33" s="1"/>
  <c r="G96" i="33" s="1"/>
  <c r="B31" i="20"/>
  <c r="D47" i="23" s="1"/>
  <c r="B30" i="20"/>
  <c r="D46" i="23" s="1"/>
  <c r="B29" i="20"/>
  <c r="D45" i="23" s="1"/>
  <c r="B28" i="20"/>
  <c r="D44" i="31" s="1"/>
  <c r="B27" i="20"/>
  <c r="B39" i="33" s="1"/>
  <c r="B91" i="33" s="1"/>
  <c r="G91" i="33" s="1"/>
  <c r="B26" i="20"/>
  <c r="B38" i="33" s="1"/>
  <c r="B90" i="33" s="1"/>
  <c r="G90" i="33" s="1"/>
  <c r="B25" i="20"/>
  <c r="D41" i="31" s="1"/>
  <c r="B24" i="20"/>
  <c r="B36" i="33" s="1"/>
  <c r="B88" i="33" s="1"/>
  <c r="G88" i="33" s="1"/>
  <c r="B23" i="20"/>
  <c r="D39" i="31" s="1"/>
  <c r="B22" i="20"/>
  <c r="D38" i="31" s="1"/>
  <c r="B21" i="20"/>
  <c r="B33" i="32" s="1"/>
  <c r="B85" i="32" s="1"/>
  <c r="G85" i="32" s="1"/>
  <c r="B20" i="20"/>
  <c r="B32" i="33" s="1"/>
  <c r="B84" i="33" s="1"/>
  <c r="G84" i="33" s="1"/>
  <c r="B19" i="20"/>
  <c r="B31" i="32" s="1"/>
  <c r="B83" i="32" s="1"/>
  <c r="G83" i="32" s="1"/>
  <c r="B18" i="20"/>
  <c r="D34" i="31" s="1"/>
  <c r="B17" i="20"/>
  <c r="D33" i="31" s="1"/>
  <c r="B16" i="20"/>
  <c r="B28" i="32" s="1"/>
  <c r="B80" i="32" s="1"/>
  <c r="G80" i="32" s="1"/>
  <c r="B15" i="20"/>
  <c r="B27" i="33" s="1"/>
  <c r="B79" i="33" s="1"/>
  <c r="G79" i="33" s="1"/>
  <c r="B14" i="20"/>
  <c r="B26" i="32" s="1"/>
  <c r="B78" i="32" s="1"/>
  <c r="G78" i="32" s="1"/>
  <c r="B13" i="20"/>
  <c r="D29" i="23" s="1"/>
  <c r="B12" i="20"/>
  <c r="B24" i="32" s="1"/>
  <c r="B76" i="32" s="1"/>
  <c r="G76" i="32" s="1"/>
  <c r="B11" i="20"/>
  <c r="B23" i="33" s="1"/>
  <c r="B75" i="33" s="1"/>
  <c r="G75" i="33" s="1"/>
  <c r="B10" i="20"/>
  <c r="D26" i="31" s="1"/>
  <c r="B9" i="20"/>
  <c r="B21" i="32" s="1"/>
  <c r="B73" i="32" s="1"/>
  <c r="G73" i="32" s="1"/>
  <c r="B8" i="20"/>
  <c r="D24" i="23" s="1"/>
  <c r="B7" i="20"/>
  <c r="B19" i="33" s="1"/>
  <c r="B71" i="33" s="1"/>
  <c r="G71" i="33" s="1"/>
  <c r="B6" i="20"/>
  <c r="B18" i="33" s="1"/>
  <c r="B70" i="33" s="1"/>
  <c r="G70" i="33" s="1"/>
  <c r="B5" i="20"/>
  <c r="B17" i="33" s="1"/>
  <c r="B69" i="33" s="1"/>
  <c r="G69" i="33" s="1"/>
  <c r="B4" i="20"/>
  <c r="D20" i="31" s="1"/>
  <c r="D42" i="19"/>
  <c r="A42" i="19" s="1"/>
  <c r="D41" i="19"/>
  <c r="A41" i="19" s="1"/>
  <c r="D40" i="19"/>
  <c r="A40" i="19" s="1"/>
  <c r="D39" i="19"/>
  <c r="A39" i="19" s="1"/>
  <c r="D38" i="19"/>
  <c r="A38" i="19" s="1"/>
  <c r="D37" i="19"/>
  <c r="A37" i="19" s="1"/>
  <c r="D36" i="19"/>
  <c r="A36" i="19" s="1"/>
  <c r="D35" i="19"/>
  <c r="A35" i="19" s="1"/>
  <c r="C20" i="19"/>
  <c r="C10" i="33" s="1"/>
  <c r="A31" i="19"/>
  <c r="A26" i="19"/>
  <c r="D20" i="19"/>
  <c r="C17" i="19"/>
  <c r="C14" i="19"/>
  <c r="B14" i="19"/>
  <c r="B20" i="19" s="1"/>
  <c r="A12" i="19"/>
  <c r="L169" i="6"/>
  <c r="L167" i="6"/>
  <c r="L166" i="6"/>
  <c r="L165" i="6"/>
  <c r="L164" i="6"/>
  <c r="L163" i="6"/>
  <c r="L162" i="6"/>
  <c r="L160" i="6"/>
  <c r="L159" i="6"/>
  <c r="L158" i="6"/>
  <c r="L157" i="6"/>
  <c r="L156" i="6"/>
  <c r="L154" i="6"/>
  <c r="L153" i="6"/>
  <c r="L152" i="6"/>
  <c r="L151" i="6"/>
  <c r="L150" i="6"/>
  <c r="L148" i="6"/>
  <c r="L147" i="6"/>
  <c r="L146" i="6"/>
  <c r="L145" i="6"/>
  <c r="L144" i="6"/>
  <c r="L143" i="6"/>
  <c r="L142" i="6"/>
  <c r="L141" i="6"/>
  <c r="L140" i="6"/>
  <c r="L139" i="6"/>
  <c r="L136" i="6"/>
  <c r="L134" i="6"/>
  <c r="L133" i="6"/>
  <c r="L132" i="6"/>
  <c r="L131" i="6"/>
  <c r="L130" i="6"/>
  <c r="L129" i="6"/>
  <c r="L127" i="6"/>
  <c r="L126" i="6"/>
  <c r="L125" i="6"/>
  <c r="L124" i="6"/>
  <c r="L123" i="6"/>
  <c r="L121" i="6"/>
  <c r="L120" i="6"/>
  <c r="L119" i="6"/>
  <c r="L118" i="6"/>
  <c r="L117" i="6"/>
  <c r="L115" i="6"/>
  <c r="L114" i="6"/>
  <c r="L113" i="6"/>
  <c r="L112" i="6"/>
  <c r="L111" i="6"/>
  <c r="L110" i="6"/>
  <c r="L109" i="6"/>
  <c r="L108" i="6"/>
  <c r="L107" i="6"/>
  <c r="L106" i="6"/>
  <c r="L103" i="6"/>
  <c r="L101" i="6"/>
  <c r="L100" i="6"/>
  <c r="L99" i="6"/>
  <c r="L98" i="6"/>
  <c r="L97" i="6"/>
  <c r="L96" i="6"/>
  <c r="L94" i="6"/>
  <c r="L93" i="6"/>
  <c r="L92" i="6"/>
  <c r="L91" i="6"/>
  <c r="L90" i="6"/>
  <c r="L88" i="6"/>
  <c r="L87" i="6"/>
  <c r="L86" i="6"/>
  <c r="L85" i="6"/>
  <c r="L84" i="6"/>
  <c r="L82" i="6"/>
  <c r="L81" i="6"/>
  <c r="L80" i="6"/>
  <c r="L79" i="6"/>
  <c r="L78" i="6"/>
  <c r="L77" i="6"/>
  <c r="L76" i="6"/>
  <c r="L75" i="6"/>
  <c r="L74" i="6"/>
  <c r="L73" i="6"/>
  <c r="L70" i="6"/>
  <c r="L68" i="6"/>
  <c r="L67" i="6"/>
  <c r="L66" i="6"/>
  <c r="L65" i="6"/>
  <c r="L64" i="6"/>
  <c r="L63" i="6"/>
  <c r="L61" i="6"/>
  <c r="L60" i="6"/>
  <c r="L59" i="6"/>
  <c r="L58" i="6"/>
  <c r="L57" i="6"/>
  <c r="L55" i="6"/>
  <c r="L54" i="6"/>
  <c r="L53" i="6"/>
  <c r="L52" i="6"/>
  <c r="L51" i="6"/>
  <c r="L49" i="6"/>
  <c r="L48" i="6"/>
  <c r="L47" i="6"/>
  <c r="L46" i="6"/>
  <c r="L45" i="6"/>
  <c r="L44" i="6"/>
  <c r="L43" i="6"/>
  <c r="L42" i="6"/>
  <c r="L41" i="6"/>
  <c r="L40" i="6"/>
  <c r="F2411" i="21"/>
  <c r="E2608" i="30" s="1"/>
  <c r="G2608" i="30" s="1"/>
  <c r="F2410" i="21"/>
  <c r="E2607" i="30"/>
  <c r="G2607" i="30" s="1"/>
  <c r="F2409" i="21"/>
  <c r="E2606" i="30" s="1"/>
  <c r="G2606" i="30" s="1"/>
  <c r="F2408" i="21"/>
  <c r="E2605" i="30"/>
  <c r="G2605" i="30" s="1"/>
  <c r="F2407" i="21"/>
  <c r="E2604" i="30" s="1"/>
  <c r="G2604" i="30" s="1"/>
  <c r="F2406" i="21"/>
  <c r="E2603" i="30"/>
  <c r="G2603" i="30" s="1"/>
  <c r="F2405" i="21"/>
  <c r="E2602" i="30" s="1"/>
  <c r="G2602" i="30" s="1"/>
  <c r="F2404" i="21"/>
  <c r="E2601" i="30"/>
  <c r="G2601" i="30" s="1"/>
  <c r="F2403" i="21"/>
  <c r="E2600" i="30" s="1"/>
  <c r="G2600" i="30" s="1"/>
  <c r="F2402" i="21"/>
  <c r="E2599" i="30"/>
  <c r="G2599" i="30" s="1"/>
  <c r="F2400" i="21"/>
  <c r="E2596" i="30" s="1"/>
  <c r="G2596" i="30" s="1"/>
  <c r="F2399" i="21"/>
  <c r="E2595" i="30"/>
  <c r="G2595" i="30" s="1"/>
  <c r="F2398" i="21"/>
  <c r="E2594" i="30" s="1"/>
  <c r="G2594" i="30" s="1"/>
  <c r="F2397" i="21"/>
  <c r="E2593" i="30"/>
  <c r="G2593" i="30" s="1"/>
  <c r="F2396" i="21"/>
  <c r="E2592" i="30" s="1"/>
  <c r="G2592" i="30" s="1"/>
  <c r="F2395" i="21"/>
  <c r="E2591" i="30"/>
  <c r="G2591" i="30" s="1"/>
  <c r="F2394" i="21"/>
  <c r="E2590" i="30" s="1"/>
  <c r="G2590" i="30" s="1"/>
  <c r="F2393" i="21"/>
  <c r="E2589" i="30"/>
  <c r="G2589" i="30" s="1"/>
  <c r="F2392" i="21"/>
  <c r="E2588" i="30" s="1"/>
  <c r="G2588" i="30" s="1"/>
  <c r="F2391" i="21"/>
  <c r="E2587" i="30"/>
  <c r="G2587" i="30" s="1"/>
  <c r="F2390" i="21"/>
  <c r="E2586" i="30" s="1"/>
  <c r="G2586" i="30" s="1"/>
  <c r="F2389" i="21"/>
  <c r="E2585" i="30"/>
  <c r="G2585" i="30" s="1"/>
  <c r="F2388" i="21"/>
  <c r="E2584" i="30" s="1"/>
  <c r="G2584" i="30" s="1"/>
  <c r="F2387" i="21"/>
  <c r="E2583" i="30"/>
  <c r="G2583" i="30" s="1"/>
  <c r="F2386" i="21"/>
  <c r="E2582" i="30" s="1"/>
  <c r="G2582" i="30" s="1"/>
  <c r="F2384" i="21"/>
  <c r="E2579" i="30"/>
  <c r="G2579" i="30" s="1"/>
  <c r="F2383" i="21"/>
  <c r="E2578" i="30" s="1"/>
  <c r="G2578" i="30" s="1"/>
  <c r="F2382" i="21"/>
  <c r="E2577" i="30"/>
  <c r="G2577" i="30" s="1"/>
  <c r="F2381" i="21"/>
  <c r="E2576" i="30" s="1"/>
  <c r="G2576" i="30" s="1"/>
  <c r="F2380" i="21"/>
  <c r="E2575" i="30"/>
  <c r="G2575" i="30" s="1"/>
  <c r="F2379" i="21"/>
  <c r="E2574" i="30" s="1"/>
  <c r="G2574" i="30" s="1"/>
  <c r="F2378" i="21"/>
  <c r="E2573" i="30"/>
  <c r="G2573" i="30" s="1"/>
  <c r="F2377" i="21"/>
  <c r="E2572" i="30" s="1"/>
  <c r="G2572" i="30" s="1"/>
  <c r="F2376" i="21"/>
  <c r="E2571" i="30"/>
  <c r="G2571" i="30" s="1"/>
  <c r="F2375" i="21"/>
  <c r="E2570" i="30" s="1"/>
  <c r="G2570" i="30" s="1"/>
  <c r="F2374" i="21"/>
  <c r="E2569" i="30"/>
  <c r="G2569" i="30" s="1"/>
  <c r="F2373" i="21"/>
  <c r="E2568" i="30" s="1"/>
  <c r="G2568" i="30" s="1"/>
  <c r="F2372" i="21"/>
  <c r="E2567" i="30"/>
  <c r="G2567" i="30" s="1"/>
  <c r="F2371" i="21"/>
  <c r="E2566" i="30" s="1"/>
  <c r="G2566" i="30" s="1"/>
  <c r="F2370" i="21"/>
  <c r="E2565" i="30"/>
  <c r="G2565" i="30" s="1"/>
  <c r="F2368" i="21"/>
  <c r="E2562" i="30" s="1"/>
  <c r="G2562" i="30" s="1"/>
  <c r="F2367" i="21"/>
  <c r="E2561" i="30"/>
  <c r="G2561" i="30" s="1"/>
  <c r="F2366" i="21"/>
  <c r="E2560" i="30" s="1"/>
  <c r="G2560" i="30" s="1"/>
  <c r="F2365" i="21"/>
  <c r="E2559" i="30"/>
  <c r="G2559" i="30" s="1"/>
  <c r="F2364" i="21"/>
  <c r="E2558" i="30" s="1"/>
  <c r="G2558" i="30" s="1"/>
  <c r="F2363" i="21"/>
  <c r="E2557" i="30"/>
  <c r="G2557" i="30" s="1"/>
  <c r="F2362" i="21"/>
  <c r="E2556" i="30" s="1"/>
  <c r="G2556" i="30" s="1"/>
  <c r="F2361" i="21"/>
  <c r="E2555" i="30"/>
  <c r="G2555" i="30" s="1"/>
  <c r="F2360" i="21"/>
  <c r="E2554" i="30" s="1"/>
  <c r="G2554" i="30" s="1"/>
  <c r="F2359" i="21"/>
  <c r="E2553" i="30"/>
  <c r="G2553" i="30" s="1"/>
  <c r="F2358" i="21"/>
  <c r="E2552" i="30" s="1"/>
  <c r="G2552" i="30" s="1"/>
  <c r="F2357" i="21"/>
  <c r="E2551" i="30"/>
  <c r="G2551" i="30" s="1"/>
  <c r="F2356" i="21"/>
  <c r="E2550" i="30" s="1"/>
  <c r="G2550" i="30" s="1"/>
  <c r="F2355" i="21"/>
  <c r="E2549" i="30"/>
  <c r="G2549" i="30" s="1"/>
  <c r="F2354" i="21"/>
  <c r="E2548" i="30" s="1"/>
  <c r="G2548" i="30" s="1"/>
  <c r="F2351" i="21"/>
  <c r="E2543" i="30"/>
  <c r="G2543" i="30" s="1"/>
  <c r="F2350" i="21"/>
  <c r="E2542" i="30" s="1"/>
  <c r="G2542" i="30" s="1"/>
  <c r="F2349" i="21"/>
  <c r="E2541" i="30"/>
  <c r="G2541" i="30" s="1"/>
  <c r="F2348" i="21"/>
  <c r="E2540" i="30" s="1"/>
  <c r="G2540" i="30" s="1"/>
  <c r="F2347" i="21"/>
  <c r="E2539" i="30"/>
  <c r="G2539" i="30" s="1"/>
  <c r="F2346" i="21"/>
  <c r="E2538" i="30" s="1"/>
  <c r="G2538" i="30" s="1"/>
  <c r="F2345" i="21"/>
  <c r="E2537" i="30"/>
  <c r="G2537" i="30" s="1"/>
  <c r="F2344" i="21"/>
  <c r="E2536" i="30" s="1"/>
  <c r="G2536" i="30" s="1"/>
  <c r="F2343" i="21"/>
  <c r="E2535" i="30"/>
  <c r="G2535" i="30" s="1"/>
  <c r="F2342" i="21"/>
  <c r="E2534" i="30" s="1"/>
  <c r="G2534" i="30" s="1"/>
  <c r="F2340" i="21"/>
  <c r="E2531" i="30"/>
  <c r="G2531" i="30" s="1"/>
  <c r="F2339" i="21"/>
  <c r="E2530" i="30" s="1"/>
  <c r="G2530" i="30" s="1"/>
  <c r="F2338" i="21"/>
  <c r="E2529" i="30"/>
  <c r="G2529" i="30" s="1"/>
  <c r="F2337" i="21"/>
  <c r="E2528" i="30" s="1"/>
  <c r="G2528" i="30" s="1"/>
  <c r="F2336" i="21"/>
  <c r="E2527" i="30"/>
  <c r="G2527" i="30" s="1"/>
  <c r="F2335" i="21"/>
  <c r="E2526" i="30" s="1"/>
  <c r="G2526" i="30" s="1"/>
  <c r="F2334" i="21"/>
  <c r="E2525" i="30"/>
  <c r="G2525" i="30" s="1"/>
  <c r="F2333" i="21"/>
  <c r="E2524" i="30" s="1"/>
  <c r="G2524" i="30" s="1"/>
  <c r="F2332" i="21"/>
  <c r="E2523" i="30"/>
  <c r="G2523" i="30" s="1"/>
  <c r="F2331" i="21"/>
  <c r="E2522" i="30" s="1"/>
  <c r="G2522" i="30" s="1"/>
  <c r="F2330" i="21"/>
  <c r="E2521" i="30"/>
  <c r="G2521" i="30" s="1"/>
  <c r="F2329" i="21"/>
  <c r="E2520" i="30" s="1"/>
  <c r="G2520" i="30" s="1"/>
  <c r="F2328" i="21"/>
  <c r="E2519" i="30"/>
  <c r="G2519" i="30" s="1"/>
  <c r="F2327" i="21"/>
  <c r="E2518" i="30" s="1"/>
  <c r="G2518" i="30" s="1"/>
  <c r="F2326" i="21"/>
  <c r="E2517" i="30"/>
  <c r="G2517" i="30" s="1"/>
  <c r="F2324" i="21"/>
  <c r="E2514" i="30" s="1"/>
  <c r="G2514" i="30" s="1"/>
  <c r="F2323" i="21"/>
  <c r="E2513" i="30"/>
  <c r="G2513" i="30" s="1"/>
  <c r="F2322" i="21"/>
  <c r="E2512" i="30" s="1"/>
  <c r="G2512" i="30" s="1"/>
  <c r="F2321" i="21"/>
  <c r="E2511" i="30"/>
  <c r="G2511" i="30" s="1"/>
  <c r="F2320" i="21"/>
  <c r="E2510" i="30" s="1"/>
  <c r="G2510" i="30" s="1"/>
  <c r="F2319" i="21"/>
  <c r="E2509" i="30"/>
  <c r="G2509" i="30" s="1"/>
  <c r="F2318" i="21"/>
  <c r="E2508" i="30" s="1"/>
  <c r="G2508" i="30" s="1"/>
  <c r="F2317" i="21"/>
  <c r="E2507" i="30"/>
  <c r="G2507" i="30" s="1"/>
  <c r="F2316" i="21"/>
  <c r="E2506" i="30" s="1"/>
  <c r="G2506" i="30" s="1"/>
  <c r="F2315" i="21"/>
  <c r="E2505" i="30"/>
  <c r="G2505" i="30" s="1"/>
  <c r="F2314" i="21"/>
  <c r="E2504" i="30" s="1"/>
  <c r="G2504" i="30" s="1"/>
  <c r="F2313" i="21"/>
  <c r="E2503" i="30"/>
  <c r="G2503" i="30" s="1"/>
  <c r="F2312" i="21"/>
  <c r="E2502" i="30" s="1"/>
  <c r="G2502" i="30" s="1"/>
  <c r="F2311" i="21"/>
  <c r="E2501" i="30"/>
  <c r="G2501" i="30" s="1"/>
  <c r="F2310" i="21"/>
  <c r="E2500" i="30" s="1"/>
  <c r="G2500" i="30" s="1"/>
  <c r="F2308" i="21"/>
  <c r="E2497" i="30"/>
  <c r="G2497" i="30" s="1"/>
  <c r="F2307" i="21"/>
  <c r="E2496" i="30" s="1"/>
  <c r="G2496" i="30" s="1"/>
  <c r="F2306" i="21"/>
  <c r="E2495" i="30"/>
  <c r="G2495" i="30" s="1"/>
  <c r="F2305" i="21"/>
  <c r="E2494" i="30" s="1"/>
  <c r="G2494" i="30" s="1"/>
  <c r="F2304" i="21"/>
  <c r="E2493" i="30"/>
  <c r="G2493" i="30" s="1"/>
  <c r="F2303" i="21"/>
  <c r="E2492" i="30" s="1"/>
  <c r="G2492" i="30" s="1"/>
  <c r="F2302" i="21"/>
  <c r="E2491" i="30"/>
  <c r="G2491" i="30" s="1"/>
  <c r="F2301" i="21"/>
  <c r="E2490" i="30" s="1"/>
  <c r="G2490" i="30" s="1"/>
  <c r="F2300" i="21"/>
  <c r="E2489" i="30"/>
  <c r="G2489" i="30" s="1"/>
  <c r="F2299" i="21"/>
  <c r="E2488" i="30" s="1"/>
  <c r="G2488" i="30" s="1"/>
  <c r="F2298" i="21"/>
  <c r="E2487" i="30"/>
  <c r="G2487" i="30" s="1"/>
  <c r="F2297" i="21"/>
  <c r="E2486" i="30" s="1"/>
  <c r="G2486" i="30" s="1"/>
  <c r="F2296" i="21"/>
  <c r="E2485" i="30"/>
  <c r="G2485" i="30" s="1"/>
  <c r="F2295" i="21"/>
  <c r="E2484" i="30" s="1"/>
  <c r="G2484" i="30" s="1"/>
  <c r="F2294" i="21"/>
  <c r="E2483" i="30"/>
  <c r="G2483" i="30" s="1"/>
  <c r="F2291" i="21"/>
  <c r="E2478" i="30" s="1"/>
  <c r="G2478" i="30" s="1"/>
  <c r="F2290" i="21"/>
  <c r="E2477" i="30"/>
  <c r="G2477" i="30" s="1"/>
  <c r="F2289" i="21"/>
  <c r="E2476" i="30" s="1"/>
  <c r="G2476" i="30" s="1"/>
  <c r="F2288" i="21"/>
  <c r="E2475" i="30"/>
  <c r="G2475" i="30" s="1"/>
  <c r="F2287" i="21"/>
  <c r="E2474" i="30" s="1"/>
  <c r="G2474" i="30" s="1"/>
  <c r="F2286" i="21"/>
  <c r="E2473" i="30"/>
  <c r="G2473" i="30" s="1"/>
  <c r="F2285" i="21"/>
  <c r="E2472" i="30" s="1"/>
  <c r="G2472" i="30" s="1"/>
  <c r="F2284" i="21"/>
  <c r="E2471" i="30"/>
  <c r="G2471" i="30" s="1"/>
  <c r="F2283" i="21"/>
  <c r="E2470" i="30" s="1"/>
  <c r="G2470" i="30" s="1"/>
  <c r="F2282" i="21"/>
  <c r="E2469" i="30"/>
  <c r="G2469" i="30" s="1"/>
  <c r="F2280" i="21"/>
  <c r="E2466" i="30" s="1"/>
  <c r="G2466" i="30" s="1"/>
  <c r="F2279" i="21"/>
  <c r="E2465" i="30"/>
  <c r="G2465" i="30" s="1"/>
  <c r="F2278" i="21"/>
  <c r="E2464" i="30" s="1"/>
  <c r="G2464" i="30" s="1"/>
  <c r="F2277" i="21"/>
  <c r="E2463" i="30"/>
  <c r="G2463" i="30" s="1"/>
  <c r="F2276" i="21"/>
  <c r="E2462" i="30" s="1"/>
  <c r="G2462" i="30" s="1"/>
  <c r="F2275" i="21"/>
  <c r="E2461" i="30"/>
  <c r="G2461" i="30" s="1"/>
  <c r="F2274" i="21"/>
  <c r="E2460" i="30" s="1"/>
  <c r="G2460" i="30" s="1"/>
  <c r="F2273" i="21"/>
  <c r="E2459" i="30"/>
  <c r="G2459" i="30" s="1"/>
  <c r="F2272" i="21"/>
  <c r="E2458" i="30" s="1"/>
  <c r="G2458" i="30" s="1"/>
  <c r="F2271" i="21"/>
  <c r="E2457" i="30"/>
  <c r="G2457" i="30" s="1"/>
  <c r="F2270" i="21"/>
  <c r="E2456" i="30" s="1"/>
  <c r="G2456" i="30" s="1"/>
  <c r="F2269" i="21"/>
  <c r="E2455" i="30"/>
  <c r="G2455" i="30" s="1"/>
  <c r="F2268" i="21"/>
  <c r="E2454" i="30" s="1"/>
  <c r="G2454" i="30" s="1"/>
  <c r="F2267" i="21"/>
  <c r="E2453" i="30"/>
  <c r="G2453" i="30" s="1"/>
  <c r="F2266" i="21"/>
  <c r="E2452" i="30" s="1"/>
  <c r="G2452" i="30" s="1"/>
  <c r="F2264" i="21"/>
  <c r="E2449" i="30"/>
  <c r="G2449" i="30" s="1"/>
  <c r="F2263" i="21"/>
  <c r="E2448" i="30" s="1"/>
  <c r="G2448" i="30" s="1"/>
  <c r="F2262" i="21"/>
  <c r="E2447" i="30"/>
  <c r="G2447" i="30" s="1"/>
  <c r="F2261" i="21"/>
  <c r="E2446" i="30" s="1"/>
  <c r="G2446" i="30" s="1"/>
  <c r="F2260" i="21"/>
  <c r="E2445" i="30"/>
  <c r="G2445" i="30" s="1"/>
  <c r="F2259" i="21"/>
  <c r="E2444" i="30" s="1"/>
  <c r="G2444" i="30" s="1"/>
  <c r="F2258" i="21"/>
  <c r="E2443" i="30"/>
  <c r="G2443" i="30" s="1"/>
  <c r="F2257" i="21"/>
  <c r="E2442" i="30" s="1"/>
  <c r="G2442" i="30" s="1"/>
  <c r="F2256" i="21"/>
  <c r="E2441" i="30"/>
  <c r="G2441" i="30" s="1"/>
  <c r="F2255" i="21"/>
  <c r="E2440" i="30" s="1"/>
  <c r="G2440" i="30" s="1"/>
  <c r="F2254" i="21"/>
  <c r="E2439" i="30"/>
  <c r="G2439" i="30" s="1"/>
  <c r="F2253" i="21"/>
  <c r="E2438" i="30" s="1"/>
  <c r="G2438" i="30" s="1"/>
  <c r="F2252" i="21"/>
  <c r="E2437" i="30"/>
  <c r="G2437" i="30" s="1"/>
  <c r="F2251" i="21"/>
  <c r="E2436" i="30" s="1"/>
  <c r="G2436" i="30" s="1"/>
  <c r="F2250" i="21"/>
  <c r="E2435" i="30"/>
  <c r="G2435" i="30" s="1"/>
  <c r="F2248" i="21"/>
  <c r="E2432" i="30" s="1"/>
  <c r="G2432" i="30" s="1"/>
  <c r="F2247" i="21"/>
  <c r="E2431" i="30"/>
  <c r="G2431" i="30" s="1"/>
  <c r="F2246" i="21"/>
  <c r="E2430" i="30" s="1"/>
  <c r="G2430" i="30" s="1"/>
  <c r="F2245" i="21"/>
  <c r="E2429" i="30"/>
  <c r="G2429" i="30" s="1"/>
  <c r="F2244" i="21"/>
  <c r="E2428" i="30" s="1"/>
  <c r="G2428" i="30" s="1"/>
  <c r="F2243" i="21"/>
  <c r="E2427" i="30"/>
  <c r="G2427" i="30" s="1"/>
  <c r="F2242" i="21"/>
  <c r="E2426" i="30" s="1"/>
  <c r="G2426" i="30" s="1"/>
  <c r="F2241" i="21"/>
  <c r="E2425" i="30"/>
  <c r="G2425" i="30" s="1"/>
  <c r="F2240" i="21"/>
  <c r="E2424" i="30" s="1"/>
  <c r="G2424" i="30" s="1"/>
  <c r="F2239" i="21"/>
  <c r="E2423" i="30"/>
  <c r="G2423" i="30" s="1"/>
  <c r="F2238" i="21"/>
  <c r="E2422" i="30" s="1"/>
  <c r="G2422" i="30" s="1"/>
  <c r="F2237" i="21"/>
  <c r="E2421" i="30"/>
  <c r="G2421" i="30" s="1"/>
  <c r="F2236" i="21"/>
  <c r="E2420" i="30" s="1"/>
  <c r="G2420" i="30" s="1"/>
  <c r="F2235" i="21"/>
  <c r="E2419" i="30"/>
  <c r="G2419" i="30" s="1"/>
  <c r="F2234" i="21"/>
  <c r="E2418" i="30" s="1"/>
  <c r="G2418" i="30" s="1"/>
  <c r="F2231" i="21"/>
  <c r="E2413" i="30"/>
  <c r="G2413" i="30" s="1"/>
  <c r="F2230" i="21"/>
  <c r="E2412" i="30" s="1"/>
  <c r="G2412" i="30" s="1"/>
  <c r="F2229" i="21"/>
  <c r="E2411" i="30"/>
  <c r="G2411" i="30" s="1"/>
  <c r="F2228" i="21"/>
  <c r="E2410" i="30" s="1"/>
  <c r="G2410" i="30" s="1"/>
  <c r="F2227" i="21"/>
  <c r="E2409" i="30"/>
  <c r="G2409" i="30" s="1"/>
  <c r="F2226" i="21"/>
  <c r="E2408" i="30" s="1"/>
  <c r="G2408" i="30" s="1"/>
  <c r="F2225" i="21"/>
  <c r="E2407" i="30"/>
  <c r="G2407" i="30" s="1"/>
  <c r="F2224" i="21"/>
  <c r="E2406" i="30" s="1"/>
  <c r="G2406" i="30" s="1"/>
  <c r="F2223" i="21"/>
  <c r="E2405" i="30"/>
  <c r="G2405" i="30" s="1"/>
  <c r="F2222" i="21"/>
  <c r="E2404" i="30" s="1"/>
  <c r="G2404" i="30" s="1"/>
  <c r="F2220" i="21"/>
  <c r="E2401" i="30"/>
  <c r="G2401" i="30" s="1"/>
  <c r="F2219" i="21"/>
  <c r="E2400" i="30" s="1"/>
  <c r="G2400" i="30" s="1"/>
  <c r="F2218" i="21"/>
  <c r="E2399" i="30"/>
  <c r="G2399" i="30" s="1"/>
  <c r="F2217" i="21"/>
  <c r="E2398" i="30" s="1"/>
  <c r="G2398" i="30" s="1"/>
  <c r="F2216" i="21"/>
  <c r="E2397" i="30"/>
  <c r="G2397" i="30" s="1"/>
  <c r="F2215" i="21"/>
  <c r="E2396" i="30" s="1"/>
  <c r="G2396" i="30" s="1"/>
  <c r="F2214" i="21"/>
  <c r="E2395" i="30"/>
  <c r="G2395" i="30" s="1"/>
  <c r="F2213" i="21"/>
  <c r="E2394" i="30" s="1"/>
  <c r="G2394" i="30" s="1"/>
  <c r="F2212" i="21"/>
  <c r="E2393" i="30"/>
  <c r="G2393" i="30" s="1"/>
  <c r="F2211" i="21"/>
  <c r="E2392" i="30" s="1"/>
  <c r="G2392" i="30" s="1"/>
  <c r="F2210" i="21"/>
  <c r="E2391" i="30"/>
  <c r="G2391" i="30" s="1"/>
  <c r="F2209" i="21"/>
  <c r="E2390" i="30" s="1"/>
  <c r="G2390" i="30" s="1"/>
  <c r="F2208" i="21"/>
  <c r="E2389" i="30"/>
  <c r="G2389" i="30" s="1"/>
  <c r="F2207" i="21"/>
  <c r="E2388" i="30" s="1"/>
  <c r="G2388" i="30" s="1"/>
  <c r="F2206" i="21"/>
  <c r="E2387" i="30"/>
  <c r="G2387" i="30" s="1"/>
  <c r="F2204" i="21"/>
  <c r="E2384" i="30" s="1"/>
  <c r="G2384" i="30" s="1"/>
  <c r="F2203" i="21"/>
  <c r="E2383" i="30"/>
  <c r="G2383" i="30" s="1"/>
  <c r="F2202" i="21"/>
  <c r="E2382" i="30" s="1"/>
  <c r="G2382" i="30" s="1"/>
  <c r="F2201" i="21"/>
  <c r="E2381" i="30"/>
  <c r="G2381" i="30" s="1"/>
  <c r="F2200" i="21"/>
  <c r="E2380" i="30" s="1"/>
  <c r="G2380" i="30" s="1"/>
  <c r="F2199" i="21"/>
  <c r="E2379" i="30"/>
  <c r="G2379" i="30" s="1"/>
  <c r="F2198" i="21"/>
  <c r="E2378" i="30" s="1"/>
  <c r="G2378" i="30" s="1"/>
  <c r="F2197" i="21"/>
  <c r="E2377" i="30"/>
  <c r="G2377" i="30" s="1"/>
  <c r="F2196" i="21"/>
  <c r="E2376" i="30" s="1"/>
  <c r="G2376" i="30" s="1"/>
  <c r="F2195" i="21"/>
  <c r="E2375" i="30"/>
  <c r="G2375" i="30" s="1"/>
  <c r="F2194" i="21"/>
  <c r="E2374" i="30" s="1"/>
  <c r="G2374" i="30" s="1"/>
  <c r="F2193" i="21"/>
  <c r="E2373" i="30"/>
  <c r="G2373" i="30" s="1"/>
  <c r="F2192" i="21"/>
  <c r="E2372" i="30" s="1"/>
  <c r="G2372" i="30" s="1"/>
  <c r="F2191" i="21"/>
  <c r="E2371" i="30"/>
  <c r="G2371" i="30" s="1"/>
  <c r="F2190" i="21"/>
  <c r="E2370" i="30" s="1"/>
  <c r="G2370" i="30" s="1"/>
  <c r="F2188" i="21"/>
  <c r="E2367" i="30"/>
  <c r="G2367" i="30" s="1"/>
  <c r="F2187" i="21"/>
  <c r="E2366" i="30" s="1"/>
  <c r="G2366" i="30" s="1"/>
  <c r="F2186" i="21"/>
  <c r="E2365" i="30"/>
  <c r="G2365" i="30" s="1"/>
  <c r="F2185" i="21"/>
  <c r="E2364" i="30" s="1"/>
  <c r="G2364" i="30" s="1"/>
  <c r="F2184" i="21"/>
  <c r="E2363" i="30"/>
  <c r="G2363" i="30" s="1"/>
  <c r="F2183" i="21"/>
  <c r="E2362" i="30" s="1"/>
  <c r="G2362" i="30" s="1"/>
  <c r="F2182" i="21"/>
  <c r="E2361" i="30"/>
  <c r="G2361" i="30" s="1"/>
  <c r="F2181" i="21"/>
  <c r="E2360" i="30" s="1"/>
  <c r="G2360" i="30" s="1"/>
  <c r="F2180" i="21"/>
  <c r="E2359" i="30"/>
  <c r="G2359" i="30" s="1"/>
  <c r="F2179" i="21"/>
  <c r="E2358" i="30" s="1"/>
  <c r="G2358" i="30" s="1"/>
  <c r="F2178" i="21"/>
  <c r="E2357" i="30"/>
  <c r="G2357" i="30" s="1"/>
  <c r="F2177" i="21"/>
  <c r="E2356" i="30" s="1"/>
  <c r="G2356" i="30" s="1"/>
  <c r="F2176" i="21"/>
  <c r="E2355" i="30"/>
  <c r="G2355" i="30" s="1"/>
  <c r="F2175" i="21"/>
  <c r="E2354" i="30" s="1"/>
  <c r="G2354" i="30" s="1"/>
  <c r="F2174" i="21"/>
  <c r="E2353" i="30"/>
  <c r="G2353" i="30" s="1"/>
  <c r="F2171" i="21"/>
  <c r="E2348" i="30" s="1"/>
  <c r="G2348" i="30" s="1"/>
  <c r="F2170" i="21"/>
  <c r="E2347" i="30"/>
  <c r="G2347" i="30" s="1"/>
  <c r="F2169" i="21"/>
  <c r="E2346" i="30" s="1"/>
  <c r="G2346" i="30" s="1"/>
  <c r="F2168" i="21"/>
  <c r="E2345" i="30"/>
  <c r="G2345" i="30" s="1"/>
  <c r="F2167" i="21"/>
  <c r="E2344" i="30" s="1"/>
  <c r="G2344" i="30" s="1"/>
  <c r="F2166" i="21"/>
  <c r="E2343" i="30"/>
  <c r="G2343" i="30" s="1"/>
  <c r="F2165" i="21"/>
  <c r="E2342" i="30" s="1"/>
  <c r="G2342" i="30" s="1"/>
  <c r="F2164" i="21"/>
  <c r="E2341" i="30"/>
  <c r="G2341" i="30" s="1"/>
  <c r="F2163" i="21"/>
  <c r="E2340" i="30" s="1"/>
  <c r="G2340" i="30" s="1"/>
  <c r="F2162" i="21"/>
  <c r="E2339" i="30"/>
  <c r="G2339" i="30" s="1"/>
  <c r="F2160" i="21"/>
  <c r="E2336" i="30" s="1"/>
  <c r="G2336" i="30" s="1"/>
  <c r="F2159" i="21"/>
  <c r="E2335" i="30"/>
  <c r="G2335" i="30" s="1"/>
  <c r="F2158" i="21"/>
  <c r="E2334" i="30" s="1"/>
  <c r="G2334" i="30" s="1"/>
  <c r="F2157" i="21"/>
  <c r="E2333" i="30"/>
  <c r="G2333" i="30" s="1"/>
  <c r="F2156" i="21"/>
  <c r="E2332" i="30" s="1"/>
  <c r="G2332" i="30" s="1"/>
  <c r="F2155" i="21"/>
  <c r="E2331" i="30"/>
  <c r="G2331" i="30" s="1"/>
  <c r="F2154" i="21"/>
  <c r="E2330" i="30" s="1"/>
  <c r="G2330" i="30" s="1"/>
  <c r="F2153" i="21"/>
  <c r="E2329" i="30"/>
  <c r="G2329" i="30" s="1"/>
  <c r="F2152" i="21"/>
  <c r="E2328" i="30" s="1"/>
  <c r="G2328" i="30" s="1"/>
  <c r="F2151" i="21"/>
  <c r="E2327" i="30"/>
  <c r="G2327" i="30" s="1"/>
  <c r="F2150" i="21"/>
  <c r="E2326" i="30" s="1"/>
  <c r="G2326" i="30" s="1"/>
  <c r="F2149" i="21"/>
  <c r="E2325" i="30"/>
  <c r="G2325" i="30" s="1"/>
  <c r="F2148" i="21"/>
  <c r="E2324" i="30" s="1"/>
  <c r="G2324" i="30" s="1"/>
  <c r="F2147" i="21"/>
  <c r="E2323" i="30"/>
  <c r="G2323" i="30" s="1"/>
  <c r="F2146" i="21"/>
  <c r="E2322" i="30" s="1"/>
  <c r="G2322" i="30" s="1"/>
  <c r="F2144" i="21"/>
  <c r="E2319" i="30"/>
  <c r="G2319" i="30" s="1"/>
  <c r="F2143" i="21"/>
  <c r="E2318" i="30" s="1"/>
  <c r="G2318" i="30" s="1"/>
  <c r="F2142" i="21"/>
  <c r="E2317" i="30"/>
  <c r="G2317" i="30" s="1"/>
  <c r="F2141" i="21"/>
  <c r="E2316" i="30" s="1"/>
  <c r="G2316" i="30" s="1"/>
  <c r="F2140" i="21"/>
  <c r="E2315" i="30"/>
  <c r="G2315" i="30" s="1"/>
  <c r="F2139" i="21"/>
  <c r="E2314" i="30" s="1"/>
  <c r="G2314" i="30" s="1"/>
  <c r="F2138" i="21"/>
  <c r="E2313" i="30"/>
  <c r="G2313" i="30" s="1"/>
  <c r="F2137" i="21"/>
  <c r="E2312" i="30" s="1"/>
  <c r="G2312" i="30" s="1"/>
  <c r="F2136" i="21"/>
  <c r="E2311" i="30"/>
  <c r="G2311" i="30" s="1"/>
  <c r="F2135" i="21"/>
  <c r="E2310" i="30" s="1"/>
  <c r="G2310" i="30" s="1"/>
  <c r="F2134" i="21"/>
  <c r="E2309" i="30"/>
  <c r="G2309" i="30" s="1"/>
  <c r="F2133" i="21"/>
  <c r="E2308" i="30" s="1"/>
  <c r="G2308" i="30" s="1"/>
  <c r="F2132" i="21"/>
  <c r="E2307" i="30"/>
  <c r="G2307" i="30" s="1"/>
  <c r="F2131" i="21"/>
  <c r="E2306" i="30" s="1"/>
  <c r="G2306" i="30" s="1"/>
  <c r="F2130" i="21"/>
  <c r="E2305" i="30"/>
  <c r="G2305" i="30" s="1"/>
  <c r="F2128" i="21"/>
  <c r="E2302" i="30" s="1"/>
  <c r="G2302" i="30" s="1"/>
  <c r="F2127" i="21"/>
  <c r="E2301" i="30"/>
  <c r="G2301" i="30" s="1"/>
  <c r="F2126" i="21"/>
  <c r="E2300" i="30" s="1"/>
  <c r="G2300" i="30" s="1"/>
  <c r="F2125" i="21"/>
  <c r="E2299" i="30"/>
  <c r="G2299" i="30" s="1"/>
  <c r="F2124" i="21"/>
  <c r="E2298" i="30" s="1"/>
  <c r="G2298" i="30" s="1"/>
  <c r="F2123" i="21"/>
  <c r="E2297" i="30"/>
  <c r="G2297" i="30" s="1"/>
  <c r="F2122" i="21"/>
  <c r="E2296" i="30" s="1"/>
  <c r="G2296" i="30" s="1"/>
  <c r="F2121" i="21"/>
  <c r="E2295" i="30"/>
  <c r="G2295" i="30" s="1"/>
  <c r="F2120" i="21"/>
  <c r="E2294" i="30" s="1"/>
  <c r="G2294" i="30" s="1"/>
  <c r="F2119" i="21"/>
  <c r="E2293" i="30"/>
  <c r="G2293" i="30" s="1"/>
  <c r="F2118" i="21"/>
  <c r="E2292" i="30" s="1"/>
  <c r="G2292" i="30" s="1"/>
  <c r="F2117" i="21"/>
  <c r="E2291" i="30"/>
  <c r="G2291" i="30" s="1"/>
  <c r="F2116" i="21"/>
  <c r="E2290" i="30" s="1"/>
  <c r="G2290" i="30" s="1"/>
  <c r="F2115" i="21"/>
  <c r="E2289" i="30"/>
  <c r="G2289" i="30" s="1"/>
  <c r="F2114" i="21"/>
  <c r="E2288" i="30" s="1"/>
  <c r="G2288" i="30" s="1"/>
  <c r="F2110" i="21"/>
  <c r="E2282" i="30"/>
  <c r="G2282" i="30" s="1"/>
  <c r="F2109" i="21"/>
  <c r="E2281" i="30" s="1"/>
  <c r="G2281" i="30" s="1"/>
  <c r="F2108" i="21"/>
  <c r="E2280" i="30"/>
  <c r="G2280" i="30" s="1"/>
  <c r="F2107" i="21"/>
  <c r="E2279" i="30" s="1"/>
  <c r="G2279" i="30" s="1"/>
  <c r="F2106" i="21"/>
  <c r="E2278" i="30"/>
  <c r="G2278" i="30" s="1"/>
  <c r="F2105" i="21"/>
  <c r="E2277" i="30" s="1"/>
  <c r="G2277" i="30" s="1"/>
  <c r="F2104" i="21"/>
  <c r="E2276" i="30"/>
  <c r="G2276" i="30" s="1"/>
  <c r="F2103" i="21"/>
  <c r="E2275" i="30" s="1"/>
  <c r="G2275" i="30" s="1"/>
  <c r="F2102" i="21"/>
  <c r="E2274" i="30"/>
  <c r="G2274" i="30" s="1"/>
  <c r="F2101" i="21"/>
  <c r="E2273" i="30" s="1"/>
  <c r="G2273" i="30" s="1"/>
  <c r="F2099" i="21"/>
  <c r="E2270" i="30"/>
  <c r="G2270" i="30" s="1"/>
  <c r="F2098" i="21"/>
  <c r="E2269" i="30" s="1"/>
  <c r="G2269" i="30" s="1"/>
  <c r="F2097" i="21"/>
  <c r="E2268" i="30"/>
  <c r="G2268" i="30" s="1"/>
  <c r="F2096" i="21"/>
  <c r="E2267" i="30" s="1"/>
  <c r="G2267" i="30" s="1"/>
  <c r="F2095" i="21"/>
  <c r="E2266" i="30"/>
  <c r="G2266" i="30" s="1"/>
  <c r="F2094" i="21"/>
  <c r="E2265" i="30" s="1"/>
  <c r="G2265" i="30" s="1"/>
  <c r="F2093" i="21"/>
  <c r="E2264" i="30"/>
  <c r="G2264" i="30" s="1"/>
  <c r="F2092" i="21"/>
  <c r="E2263" i="30" s="1"/>
  <c r="G2263" i="30" s="1"/>
  <c r="F2091" i="21"/>
  <c r="E2262" i="30"/>
  <c r="G2262" i="30" s="1"/>
  <c r="F2090" i="21"/>
  <c r="E2261" i="30" s="1"/>
  <c r="G2261" i="30" s="1"/>
  <c r="F2089" i="21"/>
  <c r="E2260" i="30"/>
  <c r="G2260" i="30" s="1"/>
  <c r="F2088" i="21"/>
  <c r="E2259" i="30" s="1"/>
  <c r="G2259" i="30" s="1"/>
  <c r="F2087" i="21"/>
  <c r="E2258" i="30"/>
  <c r="G2258" i="30" s="1"/>
  <c r="F2086" i="21"/>
  <c r="E2257" i="30" s="1"/>
  <c r="G2257" i="30" s="1"/>
  <c r="F2085" i="21"/>
  <c r="E2256" i="30"/>
  <c r="G2256" i="30" s="1"/>
  <c r="F2083" i="21"/>
  <c r="E2253" i="30" s="1"/>
  <c r="G2253" i="30" s="1"/>
  <c r="F2082" i="21"/>
  <c r="E2252" i="30"/>
  <c r="G2252" i="30" s="1"/>
  <c r="F2081" i="21"/>
  <c r="E2251" i="30" s="1"/>
  <c r="G2251" i="30" s="1"/>
  <c r="F2080" i="21"/>
  <c r="E2250" i="30"/>
  <c r="G2250" i="30" s="1"/>
  <c r="F2079" i="21"/>
  <c r="E2249" i="30" s="1"/>
  <c r="G2249" i="30" s="1"/>
  <c r="F2078" i="21"/>
  <c r="E2248" i="30"/>
  <c r="G2248" i="30" s="1"/>
  <c r="F2077" i="21"/>
  <c r="E2247" i="30" s="1"/>
  <c r="G2247" i="30" s="1"/>
  <c r="F2076" i="21"/>
  <c r="E2246" i="30"/>
  <c r="G2246" i="30" s="1"/>
  <c r="F2075" i="21"/>
  <c r="E2245" i="30" s="1"/>
  <c r="G2245" i="30" s="1"/>
  <c r="F2074" i="21"/>
  <c r="E2244" i="30"/>
  <c r="G2244" i="30" s="1"/>
  <c r="F2073" i="21"/>
  <c r="E2243" i="30" s="1"/>
  <c r="G2243" i="30" s="1"/>
  <c r="F2072" i="21"/>
  <c r="E2242" i="30"/>
  <c r="G2242" i="30" s="1"/>
  <c r="F2071" i="21"/>
  <c r="E2241" i="30" s="1"/>
  <c r="G2241" i="30" s="1"/>
  <c r="F2070" i="21"/>
  <c r="E2240" i="30"/>
  <c r="G2240" i="30" s="1"/>
  <c r="F2069" i="21"/>
  <c r="E2239" i="30" s="1"/>
  <c r="G2239" i="30" s="1"/>
  <c r="F2067" i="21"/>
  <c r="E2236" i="30"/>
  <c r="G2236" i="30" s="1"/>
  <c r="F2066" i="21"/>
  <c r="E2235" i="30" s="1"/>
  <c r="G2235" i="30" s="1"/>
  <c r="F2065" i="21"/>
  <c r="E2234" i="30"/>
  <c r="G2234" i="30" s="1"/>
  <c r="F2064" i="21"/>
  <c r="E2233" i="30" s="1"/>
  <c r="G2233" i="30" s="1"/>
  <c r="F2063" i="21"/>
  <c r="E2232" i="30"/>
  <c r="G2232" i="30" s="1"/>
  <c r="F2062" i="21"/>
  <c r="E2231" i="30" s="1"/>
  <c r="G2231" i="30" s="1"/>
  <c r="F2061" i="21"/>
  <c r="E2230" i="30"/>
  <c r="G2230" i="30" s="1"/>
  <c r="F2060" i="21"/>
  <c r="E2229" i="30" s="1"/>
  <c r="G2229" i="30" s="1"/>
  <c r="F2059" i="21"/>
  <c r="E2228" i="30"/>
  <c r="G2228" i="30" s="1"/>
  <c r="F2058" i="21"/>
  <c r="E2227" i="30" s="1"/>
  <c r="G2227" i="30" s="1"/>
  <c r="F2057" i="21"/>
  <c r="E2226" i="30"/>
  <c r="G2226" i="30" s="1"/>
  <c r="F2056" i="21"/>
  <c r="E2225" i="30" s="1"/>
  <c r="G2225" i="30" s="1"/>
  <c r="F2055" i="21"/>
  <c r="E2224" i="30"/>
  <c r="G2224" i="30" s="1"/>
  <c r="F2054" i="21"/>
  <c r="E2223" i="30" s="1"/>
  <c r="G2223" i="30" s="1"/>
  <c r="F2053" i="21"/>
  <c r="E2222" i="30"/>
  <c r="G2222" i="30" s="1"/>
  <c r="F2050" i="21"/>
  <c r="E2217" i="30" s="1"/>
  <c r="G2217" i="30" s="1"/>
  <c r="F2049" i="21"/>
  <c r="E2216" i="30"/>
  <c r="G2216" i="30" s="1"/>
  <c r="F2048" i="21"/>
  <c r="E2215" i="30" s="1"/>
  <c r="G2215" i="30" s="1"/>
  <c r="F2047" i="21"/>
  <c r="E2214" i="30"/>
  <c r="G2214" i="30" s="1"/>
  <c r="F2046" i="21"/>
  <c r="E2213" i="30" s="1"/>
  <c r="G2213" i="30" s="1"/>
  <c r="F2045" i="21"/>
  <c r="E2212" i="30"/>
  <c r="G2212" i="30" s="1"/>
  <c r="F2044" i="21"/>
  <c r="E2211" i="30" s="1"/>
  <c r="G2211" i="30" s="1"/>
  <c r="F2043" i="21"/>
  <c r="E2210" i="30"/>
  <c r="G2210" i="30" s="1"/>
  <c r="F2042" i="21"/>
  <c r="E2209" i="30" s="1"/>
  <c r="G2209" i="30" s="1"/>
  <c r="F2041" i="21"/>
  <c r="E2208" i="30"/>
  <c r="G2208" i="30" s="1"/>
  <c r="F2039" i="21"/>
  <c r="E2205" i="30" s="1"/>
  <c r="G2205" i="30" s="1"/>
  <c r="F2038" i="21"/>
  <c r="E2204" i="30"/>
  <c r="G2204" i="30" s="1"/>
  <c r="F2037" i="21"/>
  <c r="E2203" i="30" s="1"/>
  <c r="G2203" i="30" s="1"/>
  <c r="F2036" i="21"/>
  <c r="E2202" i="30"/>
  <c r="G2202" i="30" s="1"/>
  <c r="F2035" i="21"/>
  <c r="E2201" i="30" s="1"/>
  <c r="G2201" i="30" s="1"/>
  <c r="F2034" i="21"/>
  <c r="E2200" i="30"/>
  <c r="G2200" i="30" s="1"/>
  <c r="F2033" i="21"/>
  <c r="E2199" i="30" s="1"/>
  <c r="G2199" i="30" s="1"/>
  <c r="F2032" i="21"/>
  <c r="E2198" i="30"/>
  <c r="G2198" i="30" s="1"/>
  <c r="F2031" i="21"/>
  <c r="E2197" i="30" s="1"/>
  <c r="G2197" i="30" s="1"/>
  <c r="F2030" i="21"/>
  <c r="E2196" i="30"/>
  <c r="G2196" i="30" s="1"/>
  <c r="F2029" i="21"/>
  <c r="E2195" i="30" s="1"/>
  <c r="G2195" i="30" s="1"/>
  <c r="F2028" i="21"/>
  <c r="E2194" i="30"/>
  <c r="G2194" i="30" s="1"/>
  <c r="F2027" i="21"/>
  <c r="E2193" i="30" s="1"/>
  <c r="G2193" i="30" s="1"/>
  <c r="F2026" i="21"/>
  <c r="E2192" i="30"/>
  <c r="G2192" i="30" s="1"/>
  <c r="F2025" i="21"/>
  <c r="E2191" i="30" s="1"/>
  <c r="G2191" i="30" s="1"/>
  <c r="F2023" i="21"/>
  <c r="E2188" i="30"/>
  <c r="G2188" i="30" s="1"/>
  <c r="F2022" i="21"/>
  <c r="E2187" i="30" s="1"/>
  <c r="G2187" i="30" s="1"/>
  <c r="F2021" i="21"/>
  <c r="E2186" i="30"/>
  <c r="G2186" i="30" s="1"/>
  <c r="F2020" i="21"/>
  <c r="E2185" i="30" s="1"/>
  <c r="G2185" i="30" s="1"/>
  <c r="F2019" i="21"/>
  <c r="E2184" i="30"/>
  <c r="G2184" i="30" s="1"/>
  <c r="F2018" i="21"/>
  <c r="E2183" i="30" s="1"/>
  <c r="G2183" i="30" s="1"/>
  <c r="F2017" i="21"/>
  <c r="E2182" i="30"/>
  <c r="G2182" i="30" s="1"/>
  <c r="F2016" i="21"/>
  <c r="E2181" i="30" s="1"/>
  <c r="G2181" i="30" s="1"/>
  <c r="F2015" i="21"/>
  <c r="E2180" i="30"/>
  <c r="G2180" i="30" s="1"/>
  <c r="F2014" i="21"/>
  <c r="E2179" i="30" s="1"/>
  <c r="G2179" i="30" s="1"/>
  <c r="F2013" i="21"/>
  <c r="E2178" i="30"/>
  <c r="G2178" i="30" s="1"/>
  <c r="F2012" i="21"/>
  <c r="E2177" i="30" s="1"/>
  <c r="G2177" i="30" s="1"/>
  <c r="F2011" i="21"/>
  <c r="E2176" i="30"/>
  <c r="G2176" i="30" s="1"/>
  <c r="F2010" i="21"/>
  <c r="E2175" i="30" s="1"/>
  <c r="G2175" i="30" s="1"/>
  <c r="F2009" i="21"/>
  <c r="E2174" i="30"/>
  <c r="G2174" i="30" s="1"/>
  <c r="F2007" i="21"/>
  <c r="E2171" i="30" s="1"/>
  <c r="G2171" i="30" s="1"/>
  <c r="F2006" i="21"/>
  <c r="E2170" i="30"/>
  <c r="G2170" i="30" s="1"/>
  <c r="F2005" i="21"/>
  <c r="E2169" i="30" s="1"/>
  <c r="G2169" i="30" s="1"/>
  <c r="F2004" i="21"/>
  <c r="E2168" i="30"/>
  <c r="G2168" i="30" s="1"/>
  <c r="F2003" i="21"/>
  <c r="E2167" i="30" s="1"/>
  <c r="G2167" i="30" s="1"/>
  <c r="F2002" i="21"/>
  <c r="E2166" i="30"/>
  <c r="G2166" i="30" s="1"/>
  <c r="F2001" i="21"/>
  <c r="E2165" i="30" s="1"/>
  <c r="G2165" i="30" s="1"/>
  <c r="F2000" i="21"/>
  <c r="E2164" i="30"/>
  <c r="G2164" i="30" s="1"/>
  <c r="F1999" i="21"/>
  <c r="E2163" i="30" s="1"/>
  <c r="G2163" i="30" s="1"/>
  <c r="F1998" i="21"/>
  <c r="E2162" i="30"/>
  <c r="G2162" i="30" s="1"/>
  <c r="F1997" i="21"/>
  <c r="E2161" i="30" s="1"/>
  <c r="G2161" i="30" s="1"/>
  <c r="F1996" i="21"/>
  <c r="E2160" i="30"/>
  <c r="G2160" i="30" s="1"/>
  <c r="F1995" i="21"/>
  <c r="E2159" i="30" s="1"/>
  <c r="G2159" i="30" s="1"/>
  <c r="F1994" i="21"/>
  <c r="E2158" i="30"/>
  <c r="G2158" i="30" s="1"/>
  <c r="F1993" i="21"/>
  <c r="E2157" i="30" s="1"/>
  <c r="G2157" i="30" s="1"/>
  <c r="F1990" i="21"/>
  <c r="E2152" i="30"/>
  <c r="G2152" i="30" s="1"/>
  <c r="F1989" i="21"/>
  <c r="E2151" i="30" s="1"/>
  <c r="G2151" i="30" s="1"/>
  <c r="F1988" i="21"/>
  <c r="E2150" i="30"/>
  <c r="G2150" i="30" s="1"/>
  <c r="F1987" i="21"/>
  <c r="E2149" i="30" s="1"/>
  <c r="G2149" i="30" s="1"/>
  <c r="F1986" i="21"/>
  <c r="E2148" i="30"/>
  <c r="G2148" i="30" s="1"/>
  <c r="F1985" i="21"/>
  <c r="E2147" i="30" s="1"/>
  <c r="G2147" i="30" s="1"/>
  <c r="F1984" i="21"/>
  <c r="E2146" i="30"/>
  <c r="G2146" i="30" s="1"/>
  <c r="F1983" i="21"/>
  <c r="E2145" i="30" s="1"/>
  <c r="G2145" i="30" s="1"/>
  <c r="F1982" i="21"/>
  <c r="E2144" i="30"/>
  <c r="G2144" i="30" s="1"/>
  <c r="F1981" i="21"/>
  <c r="E2143" i="30" s="1"/>
  <c r="G2143" i="30" s="1"/>
  <c r="F1979" i="21"/>
  <c r="E2140" i="30"/>
  <c r="G2140" i="30" s="1"/>
  <c r="F1978" i="21"/>
  <c r="E2139" i="30" s="1"/>
  <c r="G2139" i="30" s="1"/>
  <c r="F1977" i="21"/>
  <c r="E2138" i="30"/>
  <c r="G2138" i="30" s="1"/>
  <c r="F1976" i="21"/>
  <c r="E2137" i="30" s="1"/>
  <c r="G2137" i="30" s="1"/>
  <c r="F1975" i="21"/>
  <c r="E2136" i="30"/>
  <c r="G2136" i="30" s="1"/>
  <c r="F1974" i="21"/>
  <c r="E2135" i="30" s="1"/>
  <c r="G2135" i="30" s="1"/>
  <c r="F1973" i="21"/>
  <c r="E2134" i="30"/>
  <c r="G2134" i="30" s="1"/>
  <c r="F1972" i="21"/>
  <c r="E2133" i="30" s="1"/>
  <c r="G2133" i="30" s="1"/>
  <c r="F1971" i="21"/>
  <c r="E2132" i="30"/>
  <c r="G2132" i="30" s="1"/>
  <c r="F1970" i="21"/>
  <c r="E2131" i="30" s="1"/>
  <c r="G2131" i="30" s="1"/>
  <c r="F1969" i="21"/>
  <c r="E2130" i="30"/>
  <c r="G2130" i="30" s="1"/>
  <c r="F1968" i="21"/>
  <c r="E2129" i="30" s="1"/>
  <c r="G2129" i="30" s="1"/>
  <c r="F1967" i="21"/>
  <c r="E2128" i="30"/>
  <c r="G2128" i="30" s="1"/>
  <c r="F1966" i="21"/>
  <c r="E2127" i="30" s="1"/>
  <c r="G2127" i="30" s="1"/>
  <c r="F1965" i="21"/>
  <c r="E2126" i="30"/>
  <c r="G2126" i="30" s="1"/>
  <c r="F1963" i="21"/>
  <c r="E2123" i="30" s="1"/>
  <c r="G2123" i="30" s="1"/>
  <c r="F1962" i="21"/>
  <c r="E2122" i="30"/>
  <c r="G2122" i="30" s="1"/>
  <c r="F1961" i="21"/>
  <c r="E2121" i="30" s="1"/>
  <c r="G2121" i="30" s="1"/>
  <c r="F1960" i="21"/>
  <c r="E2120" i="30"/>
  <c r="G2120" i="30" s="1"/>
  <c r="F1959" i="21"/>
  <c r="E2119" i="30" s="1"/>
  <c r="G2119" i="30" s="1"/>
  <c r="F1958" i="21"/>
  <c r="E2118" i="30"/>
  <c r="G2118" i="30" s="1"/>
  <c r="F1957" i="21"/>
  <c r="E2117" i="30" s="1"/>
  <c r="G2117" i="30" s="1"/>
  <c r="F1956" i="21"/>
  <c r="E2116" i="30"/>
  <c r="G2116" i="30" s="1"/>
  <c r="F1955" i="21"/>
  <c r="E2115" i="30" s="1"/>
  <c r="G2115" i="30" s="1"/>
  <c r="F1954" i="21"/>
  <c r="E2114" i="30"/>
  <c r="G2114" i="30" s="1"/>
  <c r="F1953" i="21"/>
  <c r="E2113" i="30" s="1"/>
  <c r="G2113" i="30" s="1"/>
  <c r="F1952" i="21"/>
  <c r="E2112" i="30"/>
  <c r="G2112" i="30" s="1"/>
  <c r="F1951" i="21"/>
  <c r="E2111" i="30" s="1"/>
  <c r="G2111" i="30" s="1"/>
  <c r="F1950" i="21"/>
  <c r="E2110" i="30"/>
  <c r="G2110" i="30" s="1"/>
  <c r="F1949" i="21"/>
  <c r="E2109" i="30" s="1"/>
  <c r="G2109" i="30" s="1"/>
  <c r="F1947" i="21"/>
  <c r="E2106" i="30"/>
  <c r="G2106" i="30" s="1"/>
  <c r="F1946" i="21"/>
  <c r="E2105" i="30" s="1"/>
  <c r="G2105" i="30" s="1"/>
  <c r="F1945" i="21"/>
  <c r="E2104" i="30"/>
  <c r="G2104" i="30" s="1"/>
  <c r="F1944" i="21"/>
  <c r="E2103" i="30" s="1"/>
  <c r="G2103" i="30" s="1"/>
  <c r="F1943" i="21"/>
  <c r="E2102" i="30"/>
  <c r="G2102" i="30" s="1"/>
  <c r="F1942" i="21"/>
  <c r="E2101" i="30" s="1"/>
  <c r="G2101" i="30" s="1"/>
  <c r="F1941" i="21"/>
  <c r="E2100" i="30"/>
  <c r="G2100" i="30" s="1"/>
  <c r="F1940" i="21"/>
  <c r="E2099" i="30" s="1"/>
  <c r="G2099" i="30" s="1"/>
  <c r="F1939" i="21"/>
  <c r="E2098" i="30" s="1"/>
  <c r="G2098" i="30" s="1"/>
  <c r="F1938" i="21"/>
  <c r="E2097" i="30" s="1"/>
  <c r="G2097" i="30" s="1"/>
  <c r="F1937" i="21"/>
  <c r="E2096" i="30" s="1"/>
  <c r="G2096" i="30" s="1"/>
  <c r="F1936" i="21"/>
  <c r="E2095" i="30"/>
  <c r="G2095" i="30" s="1"/>
  <c r="F1935" i="21"/>
  <c r="E2094" i="30" s="1"/>
  <c r="G2094" i="30" s="1"/>
  <c r="F1934" i="21"/>
  <c r="E2093" i="30" s="1"/>
  <c r="G2093" i="30" s="1"/>
  <c r="F1933" i="21"/>
  <c r="E2092" i="30" s="1"/>
  <c r="G2092" i="30" s="1"/>
  <c r="F1930" i="21"/>
  <c r="E2087" i="30" s="1"/>
  <c r="G2087" i="30" s="1"/>
  <c r="F1929" i="21"/>
  <c r="E2086" i="30" s="1"/>
  <c r="G2086" i="30" s="1"/>
  <c r="F1928" i="21"/>
  <c r="E2085" i="30" s="1"/>
  <c r="G2085" i="30" s="1"/>
  <c r="F1927" i="21"/>
  <c r="E2084" i="30" s="1"/>
  <c r="G2084" i="30" s="1"/>
  <c r="F1926" i="21"/>
  <c r="E2083" i="30"/>
  <c r="G2083" i="30" s="1"/>
  <c r="F1925" i="21"/>
  <c r="E2082" i="30" s="1"/>
  <c r="G2082" i="30" s="1"/>
  <c r="F1924" i="21"/>
  <c r="E2081" i="30" s="1"/>
  <c r="G2081" i="30" s="1"/>
  <c r="F1923" i="21"/>
  <c r="E2080" i="30" s="1"/>
  <c r="G2080" i="30" s="1"/>
  <c r="F1922" i="21"/>
  <c r="E2079" i="30" s="1"/>
  <c r="G2079" i="30" s="1"/>
  <c r="F1921" i="21"/>
  <c r="E2078" i="30" s="1"/>
  <c r="G2078" i="30" s="1"/>
  <c r="F1919" i="21"/>
  <c r="E2075" i="30" s="1"/>
  <c r="G2075" i="30" s="1"/>
  <c r="F1918" i="21"/>
  <c r="E2074" i="30" s="1"/>
  <c r="G2074" i="30" s="1"/>
  <c r="F1917" i="21"/>
  <c r="E2073" i="30"/>
  <c r="G2073" i="30" s="1"/>
  <c r="F1916" i="21"/>
  <c r="E2072" i="30" s="1"/>
  <c r="G2072" i="30" s="1"/>
  <c r="F1915" i="21"/>
  <c r="E2071" i="30" s="1"/>
  <c r="G2071" i="30" s="1"/>
  <c r="F1914" i="21"/>
  <c r="E2070" i="30" s="1"/>
  <c r="G2070" i="30" s="1"/>
  <c r="F1913" i="21"/>
  <c r="E2069" i="30" s="1"/>
  <c r="G2069" i="30" s="1"/>
  <c r="F1912" i="21"/>
  <c r="E2068" i="30" s="1"/>
  <c r="G2068" i="30" s="1"/>
  <c r="F1911" i="21"/>
  <c r="E2067" i="30" s="1"/>
  <c r="G2067" i="30" s="1"/>
  <c r="F1910" i="21"/>
  <c r="E2066" i="30" s="1"/>
  <c r="G2066" i="30" s="1"/>
  <c r="F1909" i="21"/>
  <c r="E2065" i="30"/>
  <c r="G2065" i="30" s="1"/>
  <c r="F1908" i="21"/>
  <c r="E2064" i="30" s="1"/>
  <c r="G2064" i="30" s="1"/>
  <c r="F1907" i="21"/>
  <c r="E2063" i="30"/>
  <c r="G2063" i="30" s="1"/>
  <c r="F1906" i="21"/>
  <c r="E2062" i="30" s="1"/>
  <c r="G2062" i="30" s="1"/>
  <c r="F1905" i="21"/>
  <c r="E2061" i="30" s="1"/>
  <c r="G2061" i="30" s="1"/>
  <c r="F1903" i="21"/>
  <c r="E2058" i="30" s="1"/>
  <c r="G2058" i="30" s="1"/>
  <c r="F1902" i="21"/>
  <c r="E2057" i="30" s="1"/>
  <c r="G2057" i="30" s="1"/>
  <c r="F1901" i="21"/>
  <c r="E2056" i="30" s="1"/>
  <c r="G2056" i="30" s="1"/>
  <c r="F1900" i="21"/>
  <c r="E2055" i="30"/>
  <c r="G2055" i="30" s="1"/>
  <c r="F1899" i="21"/>
  <c r="E2054" i="30" s="1"/>
  <c r="G2054" i="30" s="1"/>
  <c r="F1898" i="21"/>
  <c r="E2053" i="30"/>
  <c r="G2053" i="30" s="1"/>
  <c r="F1897" i="21"/>
  <c r="E2052" i="30" s="1"/>
  <c r="G2052" i="30" s="1"/>
  <c r="F1896" i="21"/>
  <c r="E2051" i="30" s="1"/>
  <c r="G2051" i="30" s="1"/>
  <c r="F1895" i="21"/>
  <c r="E2050" i="30" s="1"/>
  <c r="G2050" i="30" s="1"/>
  <c r="F1894" i="21"/>
  <c r="E2049" i="30" s="1"/>
  <c r="G2049" i="30" s="1"/>
  <c r="F1893" i="21"/>
  <c r="E2048" i="30" s="1"/>
  <c r="G2048" i="30" s="1"/>
  <c r="F1892" i="21"/>
  <c r="E2047" i="30"/>
  <c r="G2047" i="30" s="1"/>
  <c r="F1891" i="21"/>
  <c r="E2046" i="30" s="1"/>
  <c r="G2046" i="30" s="1"/>
  <c r="F1890" i="21"/>
  <c r="E2045" i="30"/>
  <c r="G2045" i="30" s="1"/>
  <c r="F1889" i="21"/>
  <c r="E2044" i="30" s="1"/>
  <c r="G2044" i="30" s="1"/>
  <c r="F1887" i="21"/>
  <c r="E2041" i="30" s="1"/>
  <c r="G2041" i="30" s="1"/>
  <c r="F1886" i="21"/>
  <c r="E2040" i="30" s="1"/>
  <c r="G2040" i="30" s="1"/>
  <c r="F1885" i="21"/>
  <c r="E2039" i="30" s="1"/>
  <c r="G2039" i="30" s="1"/>
  <c r="F1884" i="21"/>
  <c r="E2038" i="30" s="1"/>
  <c r="G2038" i="30" s="1"/>
  <c r="F1883" i="21"/>
  <c r="E2037" i="30"/>
  <c r="G2037" i="30" s="1"/>
  <c r="F1882" i="21"/>
  <c r="E2036" i="30" s="1"/>
  <c r="G2036" i="30" s="1"/>
  <c r="F1881" i="21"/>
  <c r="E2035" i="30"/>
  <c r="G2035" i="30" s="1"/>
  <c r="F1880" i="21"/>
  <c r="E2034" i="30" s="1"/>
  <c r="G2034" i="30" s="1"/>
  <c r="F1879" i="21"/>
  <c r="E2033" i="30" s="1"/>
  <c r="G2033" i="30" s="1"/>
  <c r="F1878" i="21"/>
  <c r="E2032" i="30" s="1"/>
  <c r="G2032" i="30" s="1"/>
  <c r="F1877" i="21"/>
  <c r="E2031" i="30" s="1"/>
  <c r="G2031" i="30" s="1"/>
  <c r="F1876" i="21"/>
  <c r="E2030" i="30" s="1"/>
  <c r="G2030" i="30" s="1"/>
  <c r="F1875" i="21"/>
  <c r="E2029" i="30"/>
  <c r="G2029" i="30" s="1"/>
  <c r="F1874" i="21"/>
  <c r="E2028" i="30" s="1"/>
  <c r="G2028" i="30" s="1"/>
  <c r="F1873" i="21"/>
  <c r="E2027" i="30"/>
  <c r="G2027" i="30" s="1"/>
  <c r="F1870" i="21"/>
  <c r="E2022" i="30" s="1"/>
  <c r="G2022" i="30" s="1"/>
  <c r="F1869" i="21"/>
  <c r="E2021" i="30" s="1"/>
  <c r="G2021" i="30" s="1"/>
  <c r="F1868" i="21"/>
  <c r="E2020" i="30" s="1"/>
  <c r="G2020" i="30" s="1"/>
  <c r="F1867" i="21"/>
  <c r="E2019" i="30" s="1"/>
  <c r="G2019" i="30" s="1"/>
  <c r="F1866" i="21"/>
  <c r="E2018" i="30" s="1"/>
  <c r="G2018" i="30" s="1"/>
  <c r="F1865" i="21"/>
  <c r="E2017" i="30"/>
  <c r="G2017" i="30" s="1"/>
  <c r="F1864" i="21"/>
  <c r="E2016" i="30" s="1"/>
  <c r="G2016" i="30" s="1"/>
  <c r="F1863" i="21"/>
  <c r="E2015" i="30"/>
  <c r="G2015" i="30" s="1"/>
  <c r="F1862" i="21"/>
  <c r="E2014" i="30" s="1"/>
  <c r="G2014" i="30" s="1"/>
  <c r="F1861" i="21"/>
  <c r="E2013" i="30" s="1"/>
  <c r="G2013" i="30" s="1"/>
  <c r="F1859" i="21"/>
  <c r="E2010" i="30" s="1"/>
  <c r="G2010" i="30" s="1"/>
  <c r="F1858" i="21"/>
  <c r="E2009" i="30" s="1"/>
  <c r="G2009" i="30" s="1"/>
  <c r="F1857" i="21"/>
  <c r="E2008" i="30" s="1"/>
  <c r="G2008" i="30" s="1"/>
  <c r="F1856" i="21"/>
  <c r="E2007" i="30"/>
  <c r="G2007" i="30" s="1"/>
  <c r="F1855" i="21"/>
  <c r="E2006" i="30" s="1"/>
  <c r="G2006" i="30" s="1"/>
  <c r="F1854" i="21"/>
  <c r="E2005" i="30"/>
  <c r="G2005" i="30" s="1"/>
  <c r="F1853" i="21"/>
  <c r="E2004" i="30" s="1"/>
  <c r="G2004" i="30" s="1"/>
  <c r="F1852" i="21"/>
  <c r="E2003" i="30" s="1"/>
  <c r="G2003" i="30" s="1"/>
  <c r="F1851" i="21"/>
  <c r="E2002" i="30" s="1"/>
  <c r="G2002" i="30" s="1"/>
  <c r="F1850" i="21"/>
  <c r="E2001" i="30" s="1"/>
  <c r="G2001" i="30" s="1"/>
  <c r="F1849" i="21"/>
  <c r="E2000" i="30" s="1"/>
  <c r="G2000" i="30" s="1"/>
  <c r="F1848" i="21"/>
  <c r="E1999" i="30"/>
  <c r="G1999" i="30" s="1"/>
  <c r="F1847" i="21"/>
  <c r="E1998" i="30" s="1"/>
  <c r="G1998" i="30" s="1"/>
  <c r="F1846" i="21"/>
  <c r="E1997" i="30"/>
  <c r="G1997" i="30" s="1"/>
  <c r="F1845" i="21"/>
  <c r="E1996" i="30" s="1"/>
  <c r="G1996" i="30" s="1"/>
  <c r="F1843" i="21"/>
  <c r="E1993" i="30" s="1"/>
  <c r="G1993" i="30" s="1"/>
  <c r="F1842" i="21"/>
  <c r="E1992" i="30" s="1"/>
  <c r="G1992" i="30" s="1"/>
  <c r="F1841" i="21"/>
  <c r="E1991" i="30" s="1"/>
  <c r="G1991" i="30" s="1"/>
  <c r="F1840" i="21"/>
  <c r="E1990" i="30" s="1"/>
  <c r="G1990" i="30" s="1"/>
  <c r="F1839" i="21"/>
  <c r="E1989" i="30"/>
  <c r="G1989" i="30" s="1"/>
  <c r="F1838" i="21"/>
  <c r="E1988" i="30" s="1"/>
  <c r="G1988" i="30" s="1"/>
  <c r="F1837" i="21"/>
  <c r="E1987" i="30"/>
  <c r="G1987" i="30" s="1"/>
  <c r="F1836" i="21"/>
  <c r="E1986" i="30" s="1"/>
  <c r="G1986" i="30" s="1"/>
  <c r="F1835" i="21"/>
  <c r="E1985" i="30" s="1"/>
  <c r="G1985" i="30" s="1"/>
  <c r="F1834" i="21"/>
  <c r="E1984" i="30" s="1"/>
  <c r="G1984" i="30" s="1"/>
  <c r="F1833" i="21"/>
  <c r="E1983" i="30" s="1"/>
  <c r="G1983" i="30" s="1"/>
  <c r="F1832" i="21"/>
  <c r="E1982" i="30" s="1"/>
  <c r="G1982" i="30" s="1"/>
  <c r="F1831" i="21"/>
  <c r="E1981" i="30"/>
  <c r="G1981" i="30" s="1"/>
  <c r="F1830" i="21"/>
  <c r="E1980" i="30" s="1"/>
  <c r="G1980" i="30" s="1"/>
  <c r="F1829" i="21"/>
  <c r="E1979" i="30"/>
  <c r="G1979" i="30" s="1"/>
  <c r="F1827" i="21"/>
  <c r="E1976" i="30" s="1"/>
  <c r="G1976" i="30" s="1"/>
  <c r="F1826" i="21"/>
  <c r="E1975" i="30" s="1"/>
  <c r="G1975" i="30" s="1"/>
  <c r="F1825" i="21"/>
  <c r="E1974" i="30" s="1"/>
  <c r="G1974" i="30" s="1"/>
  <c r="F1824" i="21"/>
  <c r="E1973" i="30" s="1"/>
  <c r="G1973" i="30" s="1"/>
  <c r="F1823" i="21"/>
  <c r="E1972" i="30" s="1"/>
  <c r="G1972" i="30" s="1"/>
  <c r="F1822" i="21"/>
  <c r="E1971" i="30"/>
  <c r="G1971" i="30" s="1"/>
  <c r="F1821" i="21"/>
  <c r="E1970" i="30" s="1"/>
  <c r="G1970" i="30" s="1"/>
  <c r="F1820" i="21"/>
  <c r="E1969" i="30"/>
  <c r="G1969" i="30" s="1"/>
  <c r="F1819" i="21"/>
  <c r="E1968" i="30" s="1"/>
  <c r="G1968" i="30" s="1"/>
  <c r="F1818" i="21"/>
  <c r="E1967" i="30" s="1"/>
  <c r="G1967" i="30" s="1"/>
  <c r="F1817" i="21"/>
  <c r="E1966" i="30" s="1"/>
  <c r="G1966" i="30" s="1"/>
  <c r="F1816" i="21"/>
  <c r="E1965" i="30" s="1"/>
  <c r="G1965" i="30" s="1"/>
  <c r="F1815" i="21"/>
  <c r="E1964" i="30" s="1"/>
  <c r="G1964" i="30" s="1"/>
  <c r="F1814" i="21"/>
  <c r="E1963" i="30"/>
  <c r="G1963" i="30" s="1"/>
  <c r="F1813" i="21"/>
  <c r="E1962" i="30" s="1"/>
  <c r="G1962" i="30" s="1"/>
  <c r="F1809" i="21"/>
  <c r="E1956" i="30"/>
  <c r="G1956" i="30" s="1"/>
  <c r="F1808" i="21"/>
  <c r="E1955" i="30" s="1"/>
  <c r="G1955" i="30" s="1"/>
  <c r="F1807" i="21"/>
  <c r="E1954" i="30" s="1"/>
  <c r="G1954" i="30" s="1"/>
  <c r="F1806" i="21"/>
  <c r="E1953" i="30" s="1"/>
  <c r="G1953" i="30" s="1"/>
  <c r="F1805" i="21"/>
  <c r="E1952" i="30" s="1"/>
  <c r="G1952" i="30" s="1"/>
  <c r="F1804" i="21"/>
  <c r="E1951" i="30" s="1"/>
  <c r="G1951" i="30" s="1"/>
  <c r="F1803" i="21"/>
  <c r="E1950" i="30"/>
  <c r="G1950" i="30" s="1"/>
  <c r="F1802" i="21"/>
  <c r="E1949" i="30" s="1"/>
  <c r="G1949" i="30" s="1"/>
  <c r="F1801" i="21"/>
  <c r="E1948" i="30"/>
  <c r="G1948" i="30" s="1"/>
  <c r="F1800" i="21"/>
  <c r="E1947" i="30" s="1"/>
  <c r="G1947" i="30" s="1"/>
  <c r="F1798" i="21"/>
  <c r="E1944" i="30" s="1"/>
  <c r="G1944" i="30" s="1"/>
  <c r="F1797" i="21"/>
  <c r="E1943" i="30" s="1"/>
  <c r="G1943" i="30" s="1"/>
  <c r="F1796" i="21"/>
  <c r="E1942" i="30" s="1"/>
  <c r="G1942" i="30" s="1"/>
  <c r="F1795" i="21"/>
  <c r="E1941" i="30" s="1"/>
  <c r="G1941" i="30" s="1"/>
  <c r="F1794" i="21"/>
  <c r="E1940" i="30"/>
  <c r="G1940" i="30" s="1"/>
  <c r="F1793" i="21"/>
  <c r="E1939" i="30" s="1"/>
  <c r="G1939" i="30" s="1"/>
  <c r="F1792" i="21"/>
  <c r="E1938" i="30"/>
  <c r="G1938" i="30" s="1"/>
  <c r="F1791" i="21"/>
  <c r="E1937" i="30" s="1"/>
  <c r="G1937" i="30" s="1"/>
  <c r="F1790" i="21"/>
  <c r="E1936" i="30" s="1"/>
  <c r="G1936" i="30" s="1"/>
  <c r="F1789" i="21"/>
  <c r="E1935" i="30" s="1"/>
  <c r="G1935" i="30" s="1"/>
  <c r="F1788" i="21"/>
  <c r="E1934" i="30" s="1"/>
  <c r="G1934" i="30" s="1"/>
  <c r="F1787" i="21"/>
  <c r="E1933" i="30" s="1"/>
  <c r="G1933" i="30" s="1"/>
  <c r="F1786" i="21"/>
  <c r="E1932" i="30"/>
  <c r="G1932" i="30" s="1"/>
  <c r="F1785" i="21"/>
  <c r="E1931" i="30" s="1"/>
  <c r="G1931" i="30" s="1"/>
  <c r="F1784" i="21"/>
  <c r="E1930" i="30"/>
  <c r="G1930" i="30" s="1"/>
  <c r="F1782" i="21"/>
  <c r="E1927" i="30" s="1"/>
  <c r="G1927" i="30" s="1"/>
  <c r="F1781" i="21"/>
  <c r="E1926" i="30" s="1"/>
  <c r="G1926" i="30" s="1"/>
  <c r="F1780" i="21"/>
  <c r="E1925" i="30" s="1"/>
  <c r="G1925" i="30" s="1"/>
  <c r="F1779" i="21"/>
  <c r="E1924" i="30" s="1"/>
  <c r="G1924" i="30" s="1"/>
  <c r="F1778" i="21"/>
  <c r="E1923" i="30" s="1"/>
  <c r="G1923" i="30" s="1"/>
  <c r="F1777" i="21"/>
  <c r="E1922" i="30"/>
  <c r="G1922" i="30" s="1"/>
  <c r="F1776" i="21"/>
  <c r="E1921" i="30" s="1"/>
  <c r="G1921" i="30" s="1"/>
  <c r="F1775" i="21"/>
  <c r="E1920" i="30"/>
  <c r="G1920" i="30" s="1"/>
  <c r="F1774" i="21"/>
  <c r="E1919" i="30" s="1"/>
  <c r="G1919" i="30" s="1"/>
  <c r="F1773" i="21"/>
  <c r="E1918" i="30" s="1"/>
  <c r="G1918" i="30" s="1"/>
  <c r="F1772" i="21"/>
  <c r="E1917" i="30" s="1"/>
  <c r="G1917" i="30" s="1"/>
  <c r="F1771" i="21"/>
  <c r="E1916" i="30" s="1"/>
  <c r="G1916" i="30" s="1"/>
  <c r="F1770" i="21"/>
  <c r="E1915" i="30" s="1"/>
  <c r="G1915" i="30" s="1"/>
  <c r="F1769" i="21"/>
  <c r="E1914" i="30"/>
  <c r="G1914" i="30" s="1"/>
  <c r="F1768" i="21"/>
  <c r="E1913" i="30" s="1"/>
  <c r="G1913" i="30" s="1"/>
  <c r="F1766" i="21"/>
  <c r="E1910" i="30"/>
  <c r="G1910" i="30" s="1"/>
  <c r="F1765" i="21"/>
  <c r="E1909" i="30" s="1"/>
  <c r="G1909" i="30" s="1"/>
  <c r="F1764" i="21"/>
  <c r="E1908" i="30" s="1"/>
  <c r="G1908" i="30" s="1"/>
  <c r="F1763" i="21"/>
  <c r="E1907" i="30" s="1"/>
  <c r="G1907" i="30" s="1"/>
  <c r="F1762" i="21"/>
  <c r="E1906" i="30" s="1"/>
  <c r="G1906" i="30" s="1"/>
  <c r="F1761" i="21"/>
  <c r="E1905" i="30" s="1"/>
  <c r="G1905" i="30" s="1"/>
  <c r="F1760" i="21"/>
  <c r="E1904" i="30"/>
  <c r="G1904" i="30" s="1"/>
  <c r="F1759" i="21"/>
  <c r="E1903" i="30" s="1"/>
  <c r="G1903" i="30" s="1"/>
  <c r="F1758" i="21"/>
  <c r="E1902" i="30"/>
  <c r="G1902" i="30" s="1"/>
  <c r="F1757" i="21"/>
  <c r="E1901" i="30" s="1"/>
  <c r="G1901" i="30" s="1"/>
  <c r="F1756" i="21"/>
  <c r="E1900" i="30" s="1"/>
  <c r="G1900" i="30" s="1"/>
  <c r="F1755" i="21"/>
  <c r="E1899" i="30" s="1"/>
  <c r="G1899" i="30" s="1"/>
  <c r="F1754" i="21"/>
  <c r="E1898" i="30" s="1"/>
  <c r="G1898" i="30" s="1"/>
  <c r="F1753" i="21"/>
  <c r="E1897" i="30" s="1"/>
  <c r="G1897" i="30" s="1"/>
  <c r="F1752" i="21"/>
  <c r="E1896" i="30"/>
  <c r="G1896" i="30" s="1"/>
  <c r="F1749" i="21"/>
  <c r="E1891" i="30" s="1"/>
  <c r="G1891" i="30" s="1"/>
  <c r="F1748" i="21"/>
  <c r="E1890" i="30"/>
  <c r="G1890" i="30" s="1"/>
  <c r="F1747" i="21"/>
  <c r="E1889" i="30" s="1"/>
  <c r="G1889" i="30" s="1"/>
  <c r="F1746" i="21"/>
  <c r="E1888" i="30" s="1"/>
  <c r="G1888" i="30" s="1"/>
  <c r="F1745" i="21"/>
  <c r="E1887" i="30" s="1"/>
  <c r="G1887" i="30" s="1"/>
  <c r="F1744" i="21"/>
  <c r="E1886" i="30" s="1"/>
  <c r="G1886" i="30" s="1"/>
  <c r="F1743" i="21"/>
  <c r="E1885" i="30" s="1"/>
  <c r="G1885" i="30" s="1"/>
  <c r="F1742" i="21"/>
  <c r="E1884" i="30"/>
  <c r="G1884" i="30" s="1"/>
  <c r="F1741" i="21"/>
  <c r="E1883" i="30" s="1"/>
  <c r="G1883" i="30" s="1"/>
  <c r="F1740" i="21"/>
  <c r="E1882" i="30"/>
  <c r="G1882" i="30" s="1"/>
  <c r="F1738" i="21"/>
  <c r="E1879" i="30" s="1"/>
  <c r="G1879" i="30" s="1"/>
  <c r="F1737" i="21"/>
  <c r="E1878" i="30" s="1"/>
  <c r="G1878" i="30" s="1"/>
  <c r="F1736" i="21"/>
  <c r="E1877" i="30" s="1"/>
  <c r="G1877" i="30" s="1"/>
  <c r="F1735" i="21"/>
  <c r="E1876" i="30" s="1"/>
  <c r="G1876" i="30" s="1"/>
  <c r="F1734" i="21"/>
  <c r="E1875" i="30" s="1"/>
  <c r="G1875" i="30" s="1"/>
  <c r="F1733" i="21"/>
  <c r="E1874" i="30"/>
  <c r="G1874" i="30" s="1"/>
  <c r="F1732" i="21"/>
  <c r="E1873" i="30" s="1"/>
  <c r="G1873" i="30" s="1"/>
  <c r="F1731" i="21"/>
  <c r="E1872" i="30"/>
  <c r="G1872" i="30" s="1"/>
  <c r="F1730" i="21"/>
  <c r="E1871" i="30" s="1"/>
  <c r="G1871" i="30" s="1"/>
  <c r="F1729" i="21"/>
  <c r="E1870" i="30" s="1"/>
  <c r="G1870" i="30" s="1"/>
  <c r="F1728" i="21"/>
  <c r="E1869" i="30" s="1"/>
  <c r="G1869" i="30" s="1"/>
  <c r="F1727" i="21"/>
  <c r="E1868" i="30" s="1"/>
  <c r="G1868" i="30" s="1"/>
  <c r="F1726" i="21"/>
  <c r="E1867" i="30" s="1"/>
  <c r="G1867" i="30" s="1"/>
  <c r="F1725" i="21"/>
  <c r="E1866" i="30"/>
  <c r="G1866" i="30" s="1"/>
  <c r="F1724" i="21"/>
  <c r="E1865" i="30" s="1"/>
  <c r="G1865" i="30" s="1"/>
  <c r="F1722" i="21"/>
  <c r="E1862" i="30"/>
  <c r="G1862" i="30" s="1"/>
  <c r="F1721" i="21"/>
  <c r="E1861" i="30" s="1"/>
  <c r="G1861" i="30" s="1"/>
  <c r="F1720" i="21"/>
  <c r="E1860" i="30" s="1"/>
  <c r="G1860" i="30" s="1"/>
  <c r="F1719" i="21"/>
  <c r="E1859" i="30" s="1"/>
  <c r="G1859" i="30" s="1"/>
  <c r="F1718" i="21"/>
  <c r="E1858" i="30" s="1"/>
  <c r="G1858" i="30" s="1"/>
  <c r="F1717" i="21"/>
  <c r="E1857" i="30" s="1"/>
  <c r="G1857" i="30" s="1"/>
  <c r="F1716" i="21"/>
  <c r="E1856" i="30"/>
  <c r="G1856" i="30" s="1"/>
  <c r="F1715" i="21"/>
  <c r="E1855" i="30" s="1"/>
  <c r="G1855" i="30" s="1"/>
  <c r="F1714" i="21"/>
  <c r="E1854" i="30"/>
  <c r="G1854" i="30" s="1"/>
  <c r="F1713" i="21"/>
  <c r="E1853" i="30" s="1"/>
  <c r="G1853" i="30" s="1"/>
  <c r="F1712" i="21"/>
  <c r="E1852" i="30" s="1"/>
  <c r="G1852" i="30" s="1"/>
  <c r="F1711" i="21"/>
  <c r="E1851" i="30" s="1"/>
  <c r="G1851" i="30" s="1"/>
  <c r="F1710" i="21"/>
  <c r="E1850" i="30" s="1"/>
  <c r="G1850" i="30" s="1"/>
  <c r="F1709" i="21"/>
  <c r="E1849" i="30" s="1"/>
  <c r="G1849" i="30" s="1"/>
  <c r="F1708" i="21"/>
  <c r="E1848" i="30"/>
  <c r="G1848" i="30" s="1"/>
  <c r="F1706" i="21"/>
  <c r="E1845" i="30" s="1"/>
  <c r="G1845" i="30" s="1"/>
  <c r="F1705" i="21"/>
  <c r="E1844" i="30"/>
  <c r="G1844" i="30" s="1"/>
  <c r="F1704" i="21"/>
  <c r="E1843" i="30" s="1"/>
  <c r="G1843" i="30" s="1"/>
  <c r="F1703" i="21"/>
  <c r="E1842" i="30" s="1"/>
  <c r="G1842" i="30" s="1"/>
  <c r="F1702" i="21"/>
  <c r="E1841" i="30" s="1"/>
  <c r="G1841" i="30" s="1"/>
  <c r="F1701" i="21"/>
  <c r="E1840" i="30" s="1"/>
  <c r="G1840" i="30" s="1"/>
  <c r="F1700" i="21"/>
  <c r="E1839" i="30" s="1"/>
  <c r="G1839" i="30" s="1"/>
  <c r="F1699" i="21"/>
  <c r="E1838" i="30"/>
  <c r="G1838" i="30" s="1"/>
  <c r="F1698" i="21"/>
  <c r="E1837" i="30" s="1"/>
  <c r="G1837" i="30" s="1"/>
  <c r="F1697" i="21"/>
  <c r="E1836" i="30"/>
  <c r="G1836" i="30" s="1"/>
  <c r="F1696" i="21"/>
  <c r="E1835" i="30" s="1"/>
  <c r="G1835" i="30" s="1"/>
  <c r="F1695" i="21"/>
  <c r="E1834" i="30" s="1"/>
  <c r="G1834" i="30" s="1"/>
  <c r="F1694" i="21"/>
  <c r="E1833" i="30" s="1"/>
  <c r="G1833" i="30" s="1"/>
  <c r="F1693" i="21"/>
  <c r="E1832" i="30" s="1"/>
  <c r="G1832" i="30" s="1"/>
  <c r="F1692" i="21"/>
  <c r="E1831" i="30" s="1"/>
  <c r="G1831" i="30" s="1"/>
  <c r="F1689" i="21"/>
  <c r="E1826" i="30"/>
  <c r="G1826" i="30" s="1"/>
  <c r="F1688" i="21"/>
  <c r="E1825" i="30" s="1"/>
  <c r="G1825" i="30" s="1"/>
  <c r="F1687" i="21"/>
  <c r="E1824" i="30"/>
  <c r="G1824" i="30" s="1"/>
  <c r="F1686" i="21"/>
  <c r="E1823" i="30" s="1"/>
  <c r="G1823" i="30" s="1"/>
  <c r="F1685" i="21"/>
  <c r="E1822" i="30" s="1"/>
  <c r="G1822" i="30" s="1"/>
  <c r="F1684" i="21"/>
  <c r="E1821" i="30" s="1"/>
  <c r="G1821" i="30" s="1"/>
  <c r="F1683" i="21"/>
  <c r="E1820" i="30" s="1"/>
  <c r="G1820" i="30" s="1"/>
  <c r="F1682" i="21"/>
  <c r="E1819" i="30" s="1"/>
  <c r="G1819" i="30" s="1"/>
  <c r="F1681" i="21"/>
  <c r="E1818" i="30"/>
  <c r="G1818" i="30" s="1"/>
  <c r="F1680" i="21"/>
  <c r="E1817" i="30" s="1"/>
  <c r="G1817" i="30" s="1"/>
  <c r="F1678" i="21"/>
  <c r="E1814" i="30"/>
  <c r="G1814" i="30" s="1"/>
  <c r="F1677" i="21"/>
  <c r="E1813" i="30" s="1"/>
  <c r="G1813" i="30" s="1"/>
  <c r="F1676" i="21"/>
  <c r="E1812" i="30" s="1"/>
  <c r="G1812" i="30" s="1"/>
  <c r="F1675" i="21"/>
  <c r="E1811" i="30" s="1"/>
  <c r="G1811" i="30" s="1"/>
  <c r="F1674" i="21"/>
  <c r="E1810" i="30" s="1"/>
  <c r="G1810" i="30" s="1"/>
  <c r="F1673" i="21"/>
  <c r="E1809" i="30" s="1"/>
  <c r="G1809" i="30" s="1"/>
  <c r="F1672" i="21"/>
  <c r="E1808" i="30"/>
  <c r="G1808" i="30" s="1"/>
  <c r="F1671" i="21"/>
  <c r="E1807" i="30" s="1"/>
  <c r="G1807" i="30" s="1"/>
  <c r="F1670" i="21"/>
  <c r="E1806" i="30"/>
  <c r="G1806" i="30" s="1"/>
  <c r="F1669" i="21"/>
  <c r="E1805" i="30" s="1"/>
  <c r="G1805" i="30" s="1"/>
  <c r="F1668" i="21"/>
  <c r="E1804" i="30" s="1"/>
  <c r="G1804" i="30" s="1"/>
  <c r="F1667" i="21"/>
  <c r="E1803" i="30" s="1"/>
  <c r="G1803" i="30" s="1"/>
  <c r="F1666" i="21"/>
  <c r="E1802" i="30" s="1"/>
  <c r="G1802" i="30" s="1"/>
  <c r="F1665" i="21"/>
  <c r="E1801" i="30" s="1"/>
  <c r="G1801" i="30" s="1"/>
  <c r="F1664" i="21"/>
  <c r="E1800" i="30"/>
  <c r="G1800" i="30" s="1"/>
  <c r="F1662" i="21"/>
  <c r="E1797" i="30" s="1"/>
  <c r="G1797" i="30" s="1"/>
  <c r="F1661" i="21"/>
  <c r="E1796" i="30"/>
  <c r="G1796" i="30" s="1"/>
  <c r="F1660" i="21"/>
  <c r="E1795" i="30" s="1"/>
  <c r="G1795" i="30" s="1"/>
  <c r="F1659" i="21"/>
  <c r="E1794" i="30" s="1"/>
  <c r="G1794" i="30" s="1"/>
  <c r="F1658" i="21"/>
  <c r="E1793" i="30" s="1"/>
  <c r="G1793" i="30" s="1"/>
  <c r="F1657" i="21"/>
  <c r="E1792" i="30" s="1"/>
  <c r="G1792" i="30" s="1"/>
  <c r="F1656" i="21"/>
  <c r="E1791" i="30" s="1"/>
  <c r="G1791" i="30" s="1"/>
  <c r="F1655" i="21"/>
  <c r="E1790" i="30"/>
  <c r="G1790" i="30" s="1"/>
  <c r="F1654" i="21"/>
  <c r="E1789" i="30" s="1"/>
  <c r="G1789" i="30" s="1"/>
  <c r="F1653" i="21"/>
  <c r="E1788" i="30"/>
  <c r="G1788" i="30" s="1"/>
  <c r="F1652" i="21"/>
  <c r="E1787" i="30" s="1"/>
  <c r="G1787" i="30" s="1"/>
  <c r="F1651" i="21"/>
  <c r="E1786" i="30" s="1"/>
  <c r="G1786" i="30" s="1"/>
  <c r="F1650" i="21"/>
  <c r="E1785" i="30" s="1"/>
  <c r="G1785" i="30" s="1"/>
  <c r="F1649" i="21"/>
  <c r="E1784" i="30" s="1"/>
  <c r="G1784" i="30" s="1"/>
  <c r="F1648" i="21"/>
  <c r="E1783" i="30" s="1"/>
  <c r="G1783" i="30" s="1"/>
  <c r="F1646" i="21"/>
  <c r="E1780" i="30"/>
  <c r="G1780" i="30" s="1"/>
  <c r="F1645" i="21"/>
  <c r="E1779" i="30" s="1"/>
  <c r="G1779" i="30" s="1"/>
  <c r="F1644" i="21"/>
  <c r="E1778" i="30"/>
  <c r="G1778" i="30" s="1"/>
  <c r="F1643" i="21"/>
  <c r="E1777" i="30" s="1"/>
  <c r="G1777" i="30" s="1"/>
  <c r="F1642" i="21"/>
  <c r="E1776" i="30" s="1"/>
  <c r="G1776" i="30" s="1"/>
  <c r="F1641" i="21"/>
  <c r="E1775" i="30" s="1"/>
  <c r="G1775" i="30" s="1"/>
  <c r="F1640" i="21"/>
  <c r="E1774" i="30" s="1"/>
  <c r="G1774" i="30" s="1"/>
  <c r="F1639" i="21"/>
  <c r="E1773" i="30" s="1"/>
  <c r="G1773" i="30" s="1"/>
  <c r="F1638" i="21"/>
  <c r="E1772" i="30"/>
  <c r="G1772" i="30" s="1"/>
  <c r="F1637" i="21"/>
  <c r="E1771" i="30" s="1"/>
  <c r="G1771" i="30" s="1"/>
  <c r="F1636" i="21"/>
  <c r="E1770" i="30"/>
  <c r="G1770" i="30" s="1"/>
  <c r="F1635" i="21"/>
  <c r="E1769" i="30" s="1"/>
  <c r="G1769" i="30" s="1"/>
  <c r="F1634" i="21"/>
  <c r="E1768" i="30" s="1"/>
  <c r="G1768" i="30" s="1"/>
  <c r="F1633" i="21"/>
  <c r="E1767" i="30" s="1"/>
  <c r="G1767" i="30" s="1"/>
  <c r="F1632" i="21"/>
  <c r="E1766" i="30" s="1"/>
  <c r="G1766" i="30" s="1"/>
  <c r="F1629" i="21"/>
  <c r="E1761" i="30" s="1"/>
  <c r="G1761" i="30" s="1"/>
  <c r="F1628" i="21"/>
  <c r="E1760" i="30"/>
  <c r="G1760" i="30" s="1"/>
  <c r="F1627" i="21"/>
  <c r="E1759" i="30" s="1"/>
  <c r="G1759" i="30" s="1"/>
  <c r="F1626" i="21"/>
  <c r="E1758" i="30"/>
  <c r="G1758" i="30" s="1"/>
  <c r="F1625" i="21"/>
  <c r="E1757" i="30" s="1"/>
  <c r="G1757" i="30" s="1"/>
  <c r="F1624" i="21"/>
  <c r="E1756" i="30" s="1"/>
  <c r="G1756" i="30" s="1"/>
  <c r="F1623" i="21"/>
  <c r="E1755" i="30" s="1"/>
  <c r="G1755" i="30" s="1"/>
  <c r="F1622" i="21"/>
  <c r="E1754" i="30" s="1"/>
  <c r="G1754" i="30" s="1"/>
  <c r="F1621" i="21"/>
  <c r="E1753" i="30" s="1"/>
  <c r="G1753" i="30" s="1"/>
  <c r="F1620" i="21"/>
  <c r="E1752" i="30"/>
  <c r="G1752" i="30" s="1"/>
  <c r="F1618" i="21"/>
  <c r="E1749" i="30" s="1"/>
  <c r="G1749" i="30" s="1"/>
  <c r="F1617" i="21"/>
  <c r="E1748" i="30"/>
  <c r="G1748" i="30" s="1"/>
  <c r="F1616" i="21"/>
  <c r="E1747" i="30" s="1"/>
  <c r="G1747" i="30" s="1"/>
  <c r="F1615" i="21"/>
  <c r="E1746" i="30" s="1"/>
  <c r="G1746" i="30" s="1"/>
  <c r="F1614" i="21"/>
  <c r="E1745" i="30" s="1"/>
  <c r="G1745" i="30" s="1"/>
  <c r="F1613" i="21"/>
  <c r="E1744" i="30" s="1"/>
  <c r="G1744" i="30" s="1"/>
  <c r="F1612" i="21"/>
  <c r="E1743" i="30" s="1"/>
  <c r="G1743" i="30" s="1"/>
  <c r="F1611" i="21"/>
  <c r="E1742" i="30"/>
  <c r="G1742" i="30" s="1"/>
  <c r="F1610" i="21"/>
  <c r="E1741" i="30" s="1"/>
  <c r="G1741" i="30" s="1"/>
  <c r="F1609" i="21"/>
  <c r="E1740" i="30"/>
  <c r="G1740" i="30" s="1"/>
  <c r="F1608" i="21"/>
  <c r="E1739" i="30" s="1"/>
  <c r="G1739" i="30" s="1"/>
  <c r="F1607" i="21"/>
  <c r="E1738" i="30"/>
  <c r="G1738" i="30" s="1"/>
  <c r="F1606" i="21"/>
  <c r="E1737" i="30" s="1"/>
  <c r="G1737" i="30" s="1"/>
  <c r="F1605" i="21"/>
  <c r="E1736" i="30" s="1"/>
  <c r="G1736" i="30" s="1"/>
  <c r="F1604" i="21"/>
  <c r="E1735" i="30" s="1"/>
  <c r="G1735" i="30" s="1"/>
  <c r="F1602" i="21"/>
  <c r="E1732" i="30"/>
  <c r="G1732" i="30" s="1"/>
  <c r="F1601" i="21"/>
  <c r="E1731" i="30" s="1"/>
  <c r="G1731" i="30" s="1"/>
  <c r="F1600" i="21"/>
  <c r="E1730" i="30"/>
  <c r="G1730" i="30" s="1"/>
  <c r="F1599" i="21"/>
  <c r="E1729" i="30" s="1"/>
  <c r="G1729" i="30" s="1"/>
  <c r="F1598" i="21"/>
  <c r="E1728" i="30"/>
  <c r="G1728" i="30" s="1"/>
  <c r="F1597" i="21"/>
  <c r="E1727" i="30" s="1"/>
  <c r="G1727" i="30" s="1"/>
  <c r="F1596" i="21"/>
  <c r="E1726" i="30" s="1"/>
  <c r="G1726" i="30" s="1"/>
  <c r="F1595" i="21"/>
  <c r="E1725" i="30" s="1"/>
  <c r="G1725" i="30" s="1"/>
  <c r="F1594" i="21"/>
  <c r="E1724" i="30"/>
  <c r="G1724" i="30" s="1"/>
  <c r="F1593" i="21"/>
  <c r="E1723" i="30" s="1"/>
  <c r="G1723" i="30" s="1"/>
  <c r="F1592" i="21"/>
  <c r="E1722" i="30"/>
  <c r="G1722" i="30" s="1"/>
  <c r="F1591" i="21"/>
  <c r="E1721" i="30" s="1"/>
  <c r="G1721" i="30" s="1"/>
  <c r="F1590" i="21"/>
  <c r="E1720" i="30" s="1"/>
  <c r="G1720" i="30" s="1"/>
  <c r="F1589" i="21"/>
  <c r="E1719" i="30" s="1"/>
  <c r="G1719" i="30" s="1"/>
  <c r="F1588" i="21"/>
  <c r="E1718" i="30" s="1"/>
  <c r="G1718" i="30" s="1"/>
  <c r="F1586" i="21"/>
  <c r="E1715" i="30" s="1"/>
  <c r="G1715" i="30" s="1"/>
  <c r="F1585" i="21"/>
  <c r="E1714" i="30"/>
  <c r="G1714" i="30" s="1"/>
  <c r="F1584" i="21"/>
  <c r="E1713" i="30" s="1"/>
  <c r="G1713" i="30" s="1"/>
  <c r="F1583" i="21"/>
  <c r="E1712" i="30"/>
  <c r="G1712" i="30" s="1"/>
  <c r="F1582" i="21"/>
  <c r="E1711" i="30" s="1"/>
  <c r="G1711" i="30" s="1"/>
  <c r="F1581" i="21"/>
  <c r="E1710" i="30" s="1"/>
  <c r="G1710" i="30" s="1"/>
  <c r="F1580" i="21"/>
  <c r="E1709" i="30" s="1"/>
  <c r="G1709" i="30" s="1"/>
  <c r="F1579" i="21"/>
  <c r="E1708" i="30" s="1"/>
  <c r="G1708" i="30" s="1"/>
  <c r="F1578" i="21"/>
  <c r="E1707" i="30" s="1"/>
  <c r="G1707" i="30" s="1"/>
  <c r="F1577" i="21"/>
  <c r="E1706" i="30"/>
  <c r="G1706" i="30" s="1"/>
  <c r="F1576" i="21"/>
  <c r="E1705" i="30" s="1"/>
  <c r="G1705" i="30" s="1"/>
  <c r="F1575" i="21"/>
  <c r="E1704" i="30"/>
  <c r="G1704" i="30" s="1"/>
  <c r="F1574" i="21"/>
  <c r="E1703" i="30" s="1"/>
  <c r="G1703" i="30" s="1"/>
  <c r="F1573" i="21"/>
  <c r="E1702" i="30" s="1"/>
  <c r="G1702" i="30" s="1"/>
  <c r="F1572" i="21"/>
  <c r="E1701" i="30" s="1"/>
  <c r="G1701" i="30" s="1"/>
  <c r="F1569" i="21"/>
  <c r="E1696" i="30" s="1"/>
  <c r="G1696" i="30" s="1"/>
  <c r="F1568" i="21"/>
  <c r="E1695" i="30" s="1"/>
  <c r="G1695" i="30" s="1"/>
  <c r="F1567" i="21"/>
  <c r="E1694" i="30"/>
  <c r="G1694" i="30" s="1"/>
  <c r="F1566" i="21"/>
  <c r="E1693" i="30" s="1"/>
  <c r="G1693" i="30" s="1"/>
  <c r="F1565" i="21"/>
  <c r="E1692" i="30"/>
  <c r="G1692" i="30" s="1"/>
  <c r="F1564" i="21"/>
  <c r="E1691" i="30" s="1"/>
  <c r="G1691" i="30" s="1"/>
  <c r="F1563" i="21"/>
  <c r="E1690" i="30" s="1"/>
  <c r="G1690" i="30" s="1"/>
  <c r="F1562" i="21"/>
  <c r="E1689" i="30" s="1"/>
  <c r="G1689" i="30" s="1"/>
  <c r="F1561" i="21"/>
  <c r="E1688" i="30" s="1"/>
  <c r="G1688" i="30" s="1"/>
  <c r="F1560" i="21"/>
  <c r="E1687" i="30" s="1"/>
  <c r="G1687" i="30" s="1"/>
  <c r="F1558" i="21"/>
  <c r="E1684" i="30"/>
  <c r="G1684" i="30" s="1"/>
  <c r="F1557" i="21"/>
  <c r="E1683" i="30" s="1"/>
  <c r="G1683" i="30" s="1"/>
  <c r="F1556" i="21"/>
  <c r="E1682" i="30"/>
  <c r="G1682" i="30" s="1"/>
  <c r="F1555" i="21"/>
  <c r="E1681" i="30" s="1"/>
  <c r="G1681" i="30" s="1"/>
  <c r="F1554" i="21"/>
  <c r="E1680" i="30" s="1"/>
  <c r="G1680" i="30" s="1"/>
  <c r="F1553" i="21"/>
  <c r="E1679" i="30" s="1"/>
  <c r="G1679" i="30" s="1"/>
  <c r="F1552" i="21"/>
  <c r="E1678" i="30" s="1"/>
  <c r="G1678" i="30" s="1"/>
  <c r="F1551" i="21"/>
  <c r="E1677" i="30" s="1"/>
  <c r="G1677" i="30" s="1"/>
  <c r="F1550" i="21"/>
  <c r="E1676" i="30"/>
  <c r="G1676" i="30" s="1"/>
  <c r="F1549" i="21"/>
  <c r="E1675" i="30" s="1"/>
  <c r="G1675" i="30" s="1"/>
  <c r="F1548" i="21"/>
  <c r="E1674" i="30"/>
  <c r="G1674" i="30" s="1"/>
  <c r="F1547" i="21"/>
  <c r="E1673" i="30" s="1"/>
  <c r="G1673" i="30" s="1"/>
  <c r="F1546" i="21"/>
  <c r="E1672" i="30" s="1"/>
  <c r="G1672" i="30" s="1"/>
  <c r="F1545" i="21"/>
  <c r="E1671" i="30" s="1"/>
  <c r="G1671" i="30" s="1"/>
  <c r="F1544" i="21"/>
  <c r="E1670" i="30" s="1"/>
  <c r="G1670" i="30" s="1"/>
  <c r="F1542" i="21"/>
  <c r="E1667" i="30" s="1"/>
  <c r="G1667" i="30" s="1"/>
  <c r="F1541" i="21"/>
  <c r="E1666" i="30"/>
  <c r="G1666" i="30" s="1"/>
  <c r="F1540" i="21"/>
  <c r="E1665" i="30" s="1"/>
  <c r="G1665" i="30" s="1"/>
  <c r="F1539" i="21"/>
  <c r="E1664" i="30"/>
  <c r="G1664" i="30" s="1"/>
  <c r="F1538" i="21"/>
  <c r="E1663" i="30" s="1"/>
  <c r="G1663" i="30" s="1"/>
  <c r="F1537" i="21"/>
  <c r="E1662" i="30" s="1"/>
  <c r="G1662" i="30" s="1"/>
  <c r="F1536" i="21"/>
  <c r="E1661" i="30" s="1"/>
  <c r="G1661" i="30" s="1"/>
  <c r="F1535" i="21"/>
  <c r="E1660" i="30" s="1"/>
  <c r="G1660" i="30" s="1"/>
  <c r="F1534" i="21"/>
  <c r="E1659" i="30" s="1"/>
  <c r="G1659" i="30" s="1"/>
  <c r="F1533" i="21"/>
  <c r="E1658" i="30"/>
  <c r="G1658" i="30" s="1"/>
  <c r="F1532" i="21"/>
  <c r="E1657" i="30" s="1"/>
  <c r="G1657" i="30" s="1"/>
  <c r="F1531" i="21"/>
  <c r="E1656" i="30"/>
  <c r="G1656" i="30" s="1"/>
  <c r="F1530" i="21"/>
  <c r="E1655" i="30" s="1"/>
  <c r="G1655" i="30" s="1"/>
  <c r="F1529" i="21"/>
  <c r="E1654" i="30"/>
  <c r="G1654" i="30" s="1"/>
  <c r="F1528" i="21"/>
  <c r="E1653" i="30" s="1"/>
  <c r="G1653" i="30" s="1"/>
  <c r="F1526" i="21"/>
  <c r="E1650" i="30" s="1"/>
  <c r="G1650" i="30" s="1"/>
  <c r="F1525" i="21"/>
  <c r="E1649" i="30" s="1"/>
  <c r="G1649" i="30" s="1"/>
  <c r="F1524" i="21"/>
  <c r="E1648" i="30"/>
  <c r="G1648" i="30" s="1"/>
  <c r="F1523" i="21"/>
  <c r="E1647" i="30" s="1"/>
  <c r="G1647" i="30" s="1"/>
  <c r="F1522" i="21"/>
  <c r="E1646" i="30"/>
  <c r="G1646" i="30" s="1"/>
  <c r="F1521" i="21"/>
  <c r="E1645" i="30" s="1"/>
  <c r="G1645" i="30" s="1"/>
  <c r="F1520" i="21"/>
  <c r="E1644" i="30"/>
  <c r="G1644" i="30" s="1"/>
  <c r="F1519" i="21"/>
  <c r="E1643" i="30" s="1"/>
  <c r="G1643" i="30" s="1"/>
  <c r="F1518" i="21"/>
  <c r="E1642" i="30" s="1"/>
  <c r="G1642" i="30" s="1"/>
  <c r="F1517" i="21"/>
  <c r="E1641" i="30" s="1"/>
  <c r="G1641" i="30" s="1"/>
  <c r="F1516" i="21"/>
  <c r="E1640" i="30"/>
  <c r="G1640" i="30" s="1"/>
  <c r="F1515" i="21"/>
  <c r="E1639" i="30" s="1"/>
  <c r="G1639" i="30" s="1"/>
  <c r="F1514" i="21"/>
  <c r="E1638" i="30"/>
  <c r="G1638" i="30" s="1"/>
  <c r="F1513" i="21"/>
  <c r="E1637" i="30" s="1"/>
  <c r="G1637" i="30" s="1"/>
  <c r="F1512" i="21"/>
  <c r="E1636" i="30"/>
  <c r="G1636" i="30" s="1"/>
  <c r="F1508" i="21"/>
  <c r="E1630" i="30" s="1"/>
  <c r="G1630" i="30" s="1"/>
  <c r="F1507" i="21"/>
  <c r="E1629" i="30" s="1"/>
  <c r="G1629" i="30" s="1"/>
  <c r="F1506" i="21"/>
  <c r="E1628" i="30" s="1"/>
  <c r="G1628" i="30" s="1"/>
  <c r="F1505" i="21"/>
  <c r="E1627" i="30"/>
  <c r="G1627" i="30" s="1"/>
  <c r="F1504" i="21"/>
  <c r="E1626" i="30" s="1"/>
  <c r="G1626" i="30" s="1"/>
  <c r="F1503" i="21"/>
  <c r="E1625" i="30"/>
  <c r="G1625" i="30" s="1"/>
  <c r="F1502" i="21"/>
  <c r="E1624" i="30" s="1"/>
  <c r="G1624" i="30" s="1"/>
  <c r="F1501" i="21"/>
  <c r="E1623" i="30"/>
  <c r="G1623" i="30" s="1"/>
  <c r="F1500" i="21"/>
  <c r="E1622" i="30" s="1"/>
  <c r="G1622" i="30" s="1"/>
  <c r="F1499" i="21"/>
  <c r="E1621" i="30" s="1"/>
  <c r="G1621" i="30" s="1"/>
  <c r="F1497" i="21"/>
  <c r="E1618" i="30" s="1"/>
  <c r="G1618" i="30" s="1"/>
  <c r="F1496" i="21"/>
  <c r="E1617" i="30"/>
  <c r="G1617" i="30" s="1"/>
  <c r="F1495" i="21"/>
  <c r="E1616" i="30" s="1"/>
  <c r="G1616" i="30" s="1"/>
  <c r="F1494" i="21"/>
  <c r="E1615" i="30"/>
  <c r="G1615" i="30" s="1"/>
  <c r="F1493" i="21"/>
  <c r="E1614" i="30" s="1"/>
  <c r="G1614" i="30" s="1"/>
  <c r="F1492" i="21"/>
  <c r="E1613" i="30"/>
  <c r="G1613" i="30" s="1"/>
  <c r="F1491" i="21"/>
  <c r="E1612" i="30" s="1"/>
  <c r="G1612" i="30" s="1"/>
  <c r="F1490" i="21"/>
  <c r="E1611" i="30" s="1"/>
  <c r="G1611" i="30" s="1"/>
  <c r="F1489" i="21"/>
  <c r="E1610" i="30" s="1"/>
  <c r="G1610" i="30" s="1"/>
  <c r="F1488" i="21"/>
  <c r="E1609" i="30"/>
  <c r="G1609" i="30" s="1"/>
  <c r="F1487" i="21"/>
  <c r="E1608" i="30" s="1"/>
  <c r="G1608" i="30" s="1"/>
  <c r="F1486" i="21"/>
  <c r="E1607" i="30"/>
  <c r="G1607" i="30" s="1"/>
  <c r="F1485" i="21"/>
  <c r="E1606" i="30" s="1"/>
  <c r="G1606" i="30" s="1"/>
  <c r="F1484" i="21"/>
  <c r="E1605" i="30"/>
  <c r="G1605" i="30" s="1"/>
  <c r="F1483" i="21"/>
  <c r="E1604" i="30" s="1"/>
  <c r="G1604" i="30" s="1"/>
  <c r="F1481" i="21"/>
  <c r="E1601" i="30" s="1"/>
  <c r="G1601" i="30" s="1"/>
  <c r="F1480" i="21"/>
  <c r="E1600" i="30" s="1"/>
  <c r="G1600" i="30" s="1"/>
  <c r="F1479" i="21"/>
  <c r="E1599" i="30"/>
  <c r="G1599" i="30" s="1"/>
  <c r="F1478" i="21"/>
  <c r="E1598" i="30" s="1"/>
  <c r="G1598" i="30" s="1"/>
  <c r="F1477" i="21"/>
  <c r="E1597" i="30"/>
  <c r="G1597" i="30" s="1"/>
  <c r="F1476" i="21"/>
  <c r="E1596" i="30" s="1"/>
  <c r="G1596" i="30" s="1"/>
  <c r="F1475" i="21"/>
  <c r="E1595" i="30"/>
  <c r="G1595" i="30" s="1"/>
  <c r="F1474" i="21"/>
  <c r="E1594" i="30" s="1"/>
  <c r="G1594" i="30" s="1"/>
  <c r="F1473" i="21"/>
  <c r="E1593" i="30" s="1"/>
  <c r="G1593" i="30" s="1"/>
  <c r="F1472" i="21"/>
  <c r="E1592" i="30" s="1"/>
  <c r="G1592" i="30" s="1"/>
  <c r="F1471" i="21"/>
  <c r="E1591" i="30"/>
  <c r="G1591" i="30" s="1"/>
  <c r="F1470" i="21"/>
  <c r="E1590" i="30" s="1"/>
  <c r="G1590" i="30" s="1"/>
  <c r="F1469" i="21"/>
  <c r="E1589" i="30"/>
  <c r="G1589" i="30" s="1"/>
  <c r="F1468" i="21"/>
  <c r="E1588" i="30" s="1"/>
  <c r="G1588" i="30" s="1"/>
  <c r="F1467" i="21"/>
  <c r="E1587" i="30"/>
  <c r="G1587" i="30" s="1"/>
  <c r="F1465" i="21"/>
  <c r="E1584" i="30" s="1"/>
  <c r="G1584" i="30" s="1"/>
  <c r="F1464" i="21"/>
  <c r="E1583" i="30" s="1"/>
  <c r="G1583" i="30" s="1"/>
  <c r="F1463" i="21"/>
  <c r="E1582" i="30" s="1"/>
  <c r="G1582" i="30" s="1"/>
  <c r="F1462" i="21"/>
  <c r="E1581" i="30"/>
  <c r="G1581" i="30" s="1"/>
  <c r="F1461" i="21"/>
  <c r="E1580" i="30" s="1"/>
  <c r="G1580" i="30" s="1"/>
  <c r="F1460" i="21"/>
  <c r="E1579" i="30"/>
  <c r="G1579" i="30" s="1"/>
  <c r="F1459" i="21"/>
  <c r="E1578" i="30" s="1"/>
  <c r="G1578" i="30" s="1"/>
  <c r="F1458" i="21"/>
  <c r="E1577" i="30"/>
  <c r="G1577" i="30" s="1"/>
  <c r="F1457" i="21"/>
  <c r="E1576" i="30" s="1"/>
  <c r="G1576" i="30" s="1"/>
  <c r="F1456" i="21"/>
  <c r="E1575" i="30" s="1"/>
  <c r="G1575" i="30" s="1"/>
  <c r="F1455" i="21"/>
  <c r="E1574" i="30" s="1"/>
  <c r="G1574" i="30" s="1"/>
  <c r="F1454" i="21"/>
  <c r="E1573" i="30"/>
  <c r="G1573" i="30" s="1"/>
  <c r="F1453" i="21"/>
  <c r="E1572" i="30" s="1"/>
  <c r="G1572" i="30" s="1"/>
  <c r="F1452" i="21"/>
  <c r="E1571" i="30"/>
  <c r="G1571" i="30" s="1"/>
  <c r="F1451" i="21"/>
  <c r="E1570" i="30" s="1"/>
  <c r="G1570" i="30" s="1"/>
  <c r="F1448" i="21"/>
  <c r="E1565" i="30"/>
  <c r="G1565" i="30" s="1"/>
  <c r="F1447" i="21"/>
  <c r="E1564" i="30" s="1"/>
  <c r="G1564" i="30" s="1"/>
  <c r="F1446" i="21"/>
  <c r="E1563" i="30" s="1"/>
  <c r="G1563" i="30" s="1"/>
  <c r="F1445" i="21"/>
  <c r="E1562" i="30" s="1"/>
  <c r="G1562" i="30" s="1"/>
  <c r="F1444" i="21"/>
  <c r="E1561" i="30"/>
  <c r="G1561" i="30" s="1"/>
  <c r="F1443" i="21"/>
  <c r="E1560" i="30" s="1"/>
  <c r="G1560" i="30" s="1"/>
  <c r="F1442" i="21"/>
  <c r="E1559" i="30"/>
  <c r="G1559" i="30" s="1"/>
  <c r="F1441" i="21"/>
  <c r="E1558" i="30" s="1"/>
  <c r="G1558" i="30" s="1"/>
  <c r="F1440" i="21"/>
  <c r="E1557" i="30"/>
  <c r="G1557" i="30" s="1"/>
  <c r="F1439" i="21"/>
  <c r="E1556" i="30" s="1"/>
  <c r="G1556" i="30" s="1"/>
  <c r="F1437" i="21"/>
  <c r="E1553" i="30" s="1"/>
  <c r="G1553" i="30" s="1"/>
  <c r="F1436" i="21"/>
  <c r="E1552" i="30" s="1"/>
  <c r="G1552" i="30" s="1"/>
  <c r="F1435" i="21"/>
  <c r="E1551" i="30"/>
  <c r="G1551" i="30" s="1"/>
  <c r="F1434" i="21"/>
  <c r="E1550" i="30" s="1"/>
  <c r="G1550" i="30" s="1"/>
  <c r="F1433" i="21"/>
  <c r="E1549" i="30"/>
  <c r="G1549" i="30" s="1"/>
  <c r="F1432" i="21"/>
  <c r="E1548" i="30" s="1"/>
  <c r="G1548" i="30" s="1"/>
  <c r="F1431" i="21"/>
  <c r="E1547" i="30"/>
  <c r="G1547" i="30" s="1"/>
  <c r="F1430" i="21"/>
  <c r="E1546" i="30" s="1"/>
  <c r="G1546" i="30" s="1"/>
  <c r="F1429" i="21"/>
  <c r="E1545" i="30" s="1"/>
  <c r="G1545" i="30" s="1"/>
  <c r="F1428" i="21"/>
  <c r="E1544" i="30" s="1"/>
  <c r="G1544" i="30" s="1"/>
  <c r="F1427" i="21"/>
  <c r="E1543" i="30"/>
  <c r="G1543" i="30" s="1"/>
  <c r="F1426" i="21"/>
  <c r="E1542" i="30" s="1"/>
  <c r="G1542" i="30" s="1"/>
  <c r="F1425" i="21"/>
  <c r="E1541" i="30"/>
  <c r="G1541" i="30" s="1"/>
  <c r="F1424" i="21"/>
  <c r="E1540" i="30" s="1"/>
  <c r="G1540" i="30" s="1"/>
  <c r="F1423" i="21"/>
  <c r="E1539" i="30"/>
  <c r="G1539" i="30" s="1"/>
  <c r="F1421" i="21"/>
  <c r="E1536" i="30" s="1"/>
  <c r="G1536" i="30" s="1"/>
  <c r="F1420" i="21"/>
  <c r="E1535" i="30" s="1"/>
  <c r="G1535" i="30" s="1"/>
  <c r="F1419" i="21"/>
  <c r="E1534" i="30" s="1"/>
  <c r="G1534" i="30" s="1"/>
  <c r="F1418" i="21"/>
  <c r="E1533" i="30"/>
  <c r="G1533" i="30" s="1"/>
  <c r="F1417" i="21"/>
  <c r="E1532" i="30" s="1"/>
  <c r="G1532" i="30" s="1"/>
  <c r="F1416" i="21"/>
  <c r="E1531" i="30"/>
  <c r="G1531" i="30" s="1"/>
  <c r="F1415" i="21"/>
  <c r="E1530" i="30" s="1"/>
  <c r="G1530" i="30" s="1"/>
  <c r="F1414" i="21"/>
  <c r="E1529" i="30"/>
  <c r="G1529" i="30" s="1"/>
  <c r="F1413" i="21"/>
  <c r="E1528" i="30" s="1"/>
  <c r="G1528" i="30" s="1"/>
  <c r="F1412" i="21"/>
  <c r="E1527" i="30" s="1"/>
  <c r="G1527" i="30" s="1"/>
  <c r="F1411" i="21"/>
  <c r="E1526" i="30" s="1"/>
  <c r="G1526" i="30" s="1"/>
  <c r="F1410" i="21"/>
  <c r="E1525" i="30"/>
  <c r="G1525" i="30" s="1"/>
  <c r="F1409" i="21"/>
  <c r="E1524" i="30" s="1"/>
  <c r="G1524" i="30" s="1"/>
  <c r="F1408" i="21"/>
  <c r="E1523" i="30"/>
  <c r="G1523" i="30" s="1"/>
  <c r="F1407" i="21"/>
  <c r="E1522" i="30" s="1"/>
  <c r="G1522" i="30" s="1"/>
  <c r="F1405" i="21"/>
  <c r="E1519" i="30" s="1"/>
  <c r="G1519" i="30" s="1"/>
  <c r="F1404" i="21"/>
  <c r="E1518" i="30" s="1"/>
  <c r="G1518" i="30" s="1"/>
  <c r="F1403" i="21"/>
  <c r="E1517" i="30" s="1"/>
  <c r="G1517" i="30" s="1"/>
  <c r="F1402" i="21"/>
  <c r="E1516" i="30" s="1"/>
  <c r="G1516" i="30" s="1"/>
  <c r="F1401" i="21"/>
  <c r="E1515" i="30" s="1"/>
  <c r="G1515" i="30" s="1"/>
  <c r="F1400" i="21"/>
  <c r="E1514" i="30" s="1"/>
  <c r="G1514" i="30" s="1"/>
  <c r="F1399" i="21"/>
  <c r="E1513" i="30"/>
  <c r="G1513" i="30" s="1"/>
  <c r="F1398" i="21"/>
  <c r="E1512" i="30" s="1"/>
  <c r="G1512" i="30" s="1"/>
  <c r="F1397" i="21"/>
  <c r="E1511" i="30"/>
  <c r="G1511" i="30" s="1"/>
  <c r="F1396" i="21"/>
  <c r="E1510" i="30" s="1"/>
  <c r="G1510" i="30" s="1"/>
  <c r="F1395" i="21"/>
  <c r="E1509" i="30"/>
  <c r="G1509" i="30" s="1"/>
  <c r="F1394" i="21"/>
  <c r="E1508" i="30" s="1"/>
  <c r="G1508" i="30" s="1"/>
  <c r="F1393" i="21"/>
  <c r="E1507" i="30"/>
  <c r="G1507" i="30" s="1"/>
  <c r="F1392" i="21"/>
  <c r="E1506" i="30" s="1"/>
  <c r="G1506" i="30" s="1"/>
  <c r="F1391" i="21"/>
  <c r="E1505" i="30"/>
  <c r="G1505" i="30" s="1"/>
  <c r="F1388" i="21"/>
  <c r="E1500" i="30" s="1"/>
  <c r="G1500" i="30" s="1"/>
  <c r="F1387" i="21"/>
  <c r="E1499" i="30"/>
  <c r="G1499" i="30" s="1"/>
  <c r="F1386" i="21"/>
  <c r="E1498" i="30" s="1"/>
  <c r="G1498" i="30" s="1"/>
  <c r="F1385" i="21"/>
  <c r="E1497" i="30" s="1"/>
  <c r="G1497" i="30" s="1"/>
  <c r="F1384" i="21"/>
  <c r="E1496" i="30" s="1"/>
  <c r="G1496" i="30" s="1"/>
  <c r="F1383" i="21"/>
  <c r="E1495" i="30"/>
  <c r="G1495" i="30" s="1"/>
  <c r="F1382" i="21"/>
  <c r="E1494" i="30" s="1"/>
  <c r="G1494" i="30" s="1"/>
  <c r="F1381" i="21"/>
  <c r="E1493" i="30" s="1"/>
  <c r="G1493" i="30" s="1"/>
  <c r="F1380" i="21"/>
  <c r="E1492" i="30" s="1"/>
  <c r="G1492" i="30" s="1"/>
  <c r="F1379" i="21"/>
  <c r="E1491" i="30"/>
  <c r="G1491" i="30" s="1"/>
  <c r="F1377" i="21"/>
  <c r="E1488" i="30" s="1"/>
  <c r="G1488" i="30" s="1"/>
  <c r="F1376" i="21"/>
  <c r="E1487" i="30"/>
  <c r="G1487" i="30" s="1"/>
  <c r="F1375" i="21"/>
  <c r="E1486" i="30" s="1"/>
  <c r="G1486" i="30" s="1"/>
  <c r="F1374" i="21"/>
  <c r="E1485" i="30" s="1"/>
  <c r="G1485" i="30" s="1"/>
  <c r="F1373" i="21"/>
  <c r="E1484" i="30" s="1"/>
  <c r="G1484" i="30" s="1"/>
  <c r="F1372" i="21"/>
  <c r="E1483" i="30"/>
  <c r="G1483" i="30" s="1"/>
  <c r="F1371" i="21"/>
  <c r="E1482" i="30" s="1"/>
  <c r="G1482" i="30" s="1"/>
  <c r="F1370" i="21"/>
  <c r="E1481" i="30" s="1"/>
  <c r="G1481" i="30" s="1"/>
  <c r="F1369" i="21"/>
  <c r="E1480" i="30" s="1"/>
  <c r="G1480" i="30" s="1"/>
  <c r="F1368" i="21"/>
  <c r="E1479" i="30"/>
  <c r="G1479" i="30" s="1"/>
  <c r="F1367" i="21"/>
  <c r="E1478" i="30" s="1"/>
  <c r="G1478" i="30" s="1"/>
  <c r="F1366" i="21"/>
  <c r="E1477" i="30" s="1"/>
  <c r="G1477" i="30" s="1"/>
  <c r="F1365" i="21"/>
  <c r="E1476" i="30" s="1"/>
  <c r="G1476" i="30" s="1"/>
  <c r="F1364" i="21"/>
  <c r="E1475" i="30"/>
  <c r="G1475" i="30" s="1"/>
  <c r="F1363" i="21"/>
  <c r="E1474" i="30" s="1"/>
  <c r="G1474" i="30" s="1"/>
  <c r="F1361" i="21"/>
  <c r="E1471" i="30" s="1"/>
  <c r="G1471" i="30" s="1"/>
  <c r="F1360" i="21"/>
  <c r="E1470" i="30" s="1"/>
  <c r="G1470" i="30" s="1"/>
  <c r="F1359" i="21"/>
  <c r="E1469" i="30"/>
  <c r="G1469" i="30" s="1"/>
  <c r="F1358" i="21"/>
  <c r="E1468" i="30" s="1"/>
  <c r="G1468" i="30" s="1"/>
  <c r="F1357" i="21"/>
  <c r="E1467" i="30" s="1"/>
  <c r="G1467" i="30" s="1"/>
  <c r="F1356" i="21"/>
  <c r="E1466" i="30" s="1"/>
  <c r="G1466" i="30" s="1"/>
  <c r="F1355" i="21"/>
  <c r="E1465" i="30"/>
  <c r="G1465" i="30" s="1"/>
  <c r="F1354" i="21"/>
  <c r="E1464" i="30" s="1"/>
  <c r="G1464" i="30" s="1"/>
  <c r="F1353" i="21"/>
  <c r="E1463" i="30" s="1"/>
  <c r="G1463" i="30" s="1"/>
  <c r="F1352" i="21"/>
  <c r="E1462" i="30" s="1"/>
  <c r="G1462" i="30" s="1"/>
  <c r="F1351" i="21"/>
  <c r="E1461" i="30"/>
  <c r="G1461" i="30" s="1"/>
  <c r="F1350" i="21"/>
  <c r="E1460" i="30" s="1"/>
  <c r="G1460" i="30" s="1"/>
  <c r="F1349" i="21"/>
  <c r="E1459" i="30" s="1"/>
  <c r="G1459" i="30" s="1"/>
  <c r="F1348" i="21"/>
  <c r="E1458" i="30" s="1"/>
  <c r="G1458" i="30" s="1"/>
  <c r="F1347" i="21"/>
  <c r="E1457" i="30"/>
  <c r="G1457" i="30" s="1"/>
  <c r="F1345" i="21"/>
  <c r="E1454" i="30" s="1"/>
  <c r="G1454" i="30" s="1"/>
  <c r="F1344" i="21"/>
  <c r="E1453" i="30" s="1"/>
  <c r="G1453" i="30" s="1"/>
  <c r="F1343" i="21"/>
  <c r="E1452" i="30" s="1"/>
  <c r="G1452" i="30" s="1"/>
  <c r="F1342" i="21"/>
  <c r="E1451" i="30"/>
  <c r="G1451" i="30" s="1"/>
  <c r="F1341" i="21"/>
  <c r="E1450" i="30" s="1"/>
  <c r="G1450" i="30" s="1"/>
  <c r="F1340" i="21"/>
  <c r="E1449" i="30" s="1"/>
  <c r="G1449" i="30" s="1"/>
  <c r="F1339" i="21"/>
  <c r="E1448" i="30" s="1"/>
  <c r="G1448" i="30" s="1"/>
  <c r="F1338" i="21"/>
  <c r="E1447" i="30" s="1"/>
  <c r="G1447" i="30" s="1"/>
  <c r="F1337" i="21"/>
  <c r="E1446" i="30" s="1"/>
  <c r="G1446" i="30" s="1"/>
  <c r="F1336" i="21"/>
  <c r="E1445" i="30" s="1"/>
  <c r="G1445" i="30" s="1"/>
  <c r="F1335" i="21"/>
  <c r="E1444" i="30" s="1"/>
  <c r="G1444" i="30" s="1"/>
  <c r="F1334" i="21"/>
  <c r="E1443" i="30"/>
  <c r="G1443" i="30" s="1"/>
  <c r="F1333" i="21"/>
  <c r="E1442" i="30" s="1"/>
  <c r="G1442" i="30" s="1"/>
  <c r="F1332" i="21"/>
  <c r="E1441" i="30" s="1"/>
  <c r="G1441" i="30" s="1"/>
  <c r="F1331" i="21"/>
  <c r="E1440" i="30" s="1"/>
  <c r="G1440" i="30" s="1"/>
  <c r="F1328" i="21"/>
  <c r="E1435" i="30"/>
  <c r="G1435" i="30" s="1"/>
  <c r="F1327" i="21"/>
  <c r="E1434" i="30" s="1"/>
  <c r="G1434" i="30" s="1"/>
  <c r="F1326" i="21"/>
  <c r="E1433" i="30" s="1"/>
  <c r="G1433" i="30" s="1"/>
  <c r="F1325" i="21"/>
  <c r="E1432" i="30" s="1"/>
  <c r="G1432" i="30" s="1"/>
  <c r="F1324" i="21"/>
  <c r="E1431" i="30"/>
  <c r="G1431" i="30" s="1"/>
  <c r="F1323" i="21"/>
  <c r="E1430" i="30" s="1"/>
  <c r="G1430" i="30" s="1"/>
  <c r="F1322" i="21"/>
  <c r="E1429" i="30" s="1"/>
  <c r="G1429" i="30" s="1"/>
  <c r="F1321" i="21"/>
  <c r="E1428" i="30" s="1"/>
  <c r="G1428" i="30" s="1"/>
  <c r="F1320" i="21"/>
  <c r="E1427" i="30"/>
  <c r="G1427" i="30" s="1"/>
  <c r="F1319" i="21"/>
  <c r="E1426" i="30" s="1"/>
  <c r="G1426" i="30" s="1"/>
  <c r="F1317" i="21"/>
  <c r="E1423" i="30" s="1"/>
  <c r="G1423" i="30" s="1"/>
  <c r="F1316" i="21"/>
  <c r="E1422" i="30" s="1"/>
  <c r="G1422" i="30" s="1"/>
  <c r="F1315" i="21"/>
  <c r="E1421" i="30"/>
  <c r="G1421" i="30" s="1"/>
  <c r="F1314" i="21"/>
  <c r="E1420" i="30" s="1"/>
  <c r="G1420" i="30" s="1"/>
  <c r="F1313" i="21"/>
  <c r="E1419" i="30" s="1"/>
  <c r="G1419" i="30" s="1"/>
  <c r="F1312" i="21"/>
  <c r="E1418" i="30" s="1"/>
  <c r="G1418" i="30" s="1"/>
  <c r="F1311" i="21"/>
  <c r="E1417" i="30"/>
  <c r="G1417" i="30" s="1"/>
  <c r="F1310" i="21"/>
  <c r="E1416" i="30" s="1"/>
  <c r="G1416" i="30" s="1"/>
  <c r="F1309" i="21"/>
  <c r="E1415" i="30" s="1"/>
  <c r="G1415" i="30" s="1"/>
  <c r="F1308" i="21"/>
  <c r="E1414" i="30" s="1"/>
  <c r="G1414" i="30" s="1"/>
  <c r="F1307" i="21"/>
  <c r="E1413" i="30"/>
  <c r="G1413" i="30" s="1"/>
  <c r="F1306" i="21"/>
  <c r="E1412" i="30" s="1"/>
  <c r="G1412" i="30" s="1"/>
  <c r="F1305" i="21"/>
  <c r="E1411" i="30" s="1"/>
  <c r="G1411" i="30" s="1"/>
  <c r="F1304" i="21"/>
  <c r="E1410" i="30" s="1"/>
  <c r="G1410" i="30" s="1"/>
  <c r="F1303" i="21"/>
  <c r="E1409" i="30"/>
  <c r="G1409" i="30" s="1"/>
  <c r="F1301" i="21"/>
  <c r="E1406" i="30" s="1"/>
  <c r="G1406" i="30" s="1"/>
  <c r="F1300" i="21"/>
  <c r="E1405" i="30" s="1"/>
  <c r="G1405" i="30" s="1"/>
  <c r="F1299" i="21"/>
  <c r="E1404" i="30" s="1"/>
  <c r="G1404" i="30" s="1"/>
  <c r="F1298" i="21"/>
  <c r="E1403" i="30"/>
  <c r="G1403" i="30" s="1"/>
  <c r="F1297" i="21"/>
  <c r="E1402" i="30" s="1"/>
  <c r="G1402" i="30" s="1"/>
  <c r="F1296" i="21"/>
  <c r="E1401" i="30"/>
  <c r="G1401" i="30" s="1"/>
  <c r="F1295" i="21"/>
  <c r="E1400" i="30" s="1"/>
  <c r="G1400" i="30" s="1"/>
  <c r="F1294" i="21"/>
  <c r="E1399" i="30"/>
  <c r="G1399" i="30" s="1"/>
  <c r="F1293" i="21"/>
  <c r="E1398" i="30" s="1"/>
  <c r="G1398" i="30" s="1"/>
  <c r="F1292" i="21"/>
  <c r="E1397" i="30" s="1"/>
  <c r="G1397" i="30" s="1"/>
  <c r="F1291" i="21"/>
  <c r="E1396" i="30" s="1"/>
  <c r="G1396" i="30" s="1"/>
  <c r="F1290" i="21"/>
  <c r="E1395" i="30"/>
  <c r="G1395" i="30" s="1"/>
  <c r="F1289" i="21"/>
  <c r="E1394" i="30" s="1"/>
  <c r="G1394" i="30" s="1"/>
  <c r="F1288" i="21"/>
  <c r="E1393" i="30" s="1"/>
  <c r="G1393" i="30" s="1"/>
  <c r="F1287" i="21"/>
  <c r="E1392" i="30" s="1"/>
  <c r="G1392" i="30" s="1"/>
  <c r="F1285" i="21"/>
  <c r="E1389" i="30"/>
  <c r="G1389" i="30" s="1"/>
  <c r="F1284" i="21"/>
  <c r="E1388" i="30" s="1"/>
  <c r="G1388" i="30" s="1"/>
  <c r="F1283" i="21"/>
  <c r="E1387" i="30" s="1"/>
  <c r="G1387" i="30" s="1"/>
  <c r="F1282" i="21"/>
  <c r="E1386" i="30" s="1"/>
  <c r="G1386" i="30" s="1"/>
  <c r="F1281" i="21"/>
  <c r="E1385" i="30"/>
  <c r="G1385" i="30" s="1"/>
  <c r="F1280" i="21"/>
  <c r="E1384" i="30" s="1"/>
  <c r="G1384" i="30" s="1"/>
  <c r="F1279" i="21"/>
  <c r="E1383" i="30" s="1"/>
  <c r="G1383" i="30" s="1"/>
  <c r="F1278" i="21"/>
  <c r="E1382" i="30" s="1"/>
  <c r="G1382" i="30" s="1"/>
  <c r="F1277" i="21"/>
  <c r="E1381" i="30"/>
  <c r="G1381" i="30" s="1"/>
  <c r="F1276" i="21"/>
  <c r="E1380" i="30" s="1"/>
  <c r="G1380" i="30" s="1"/>
  <c r="F1275" i="21"/>
  <c r="E1379" i="30" s="1"/>
  <c r="G1379" i="30" s="1"/>
  <c r="F1274" i="21"/>
  <c r="E1378" i="30" s="1"/>
  <c r="G1378" i="30" s="1"/>
  <c r="F1273" i="21"/>
  <c r="E1377" i="30"/>
  <c r="G1377" i="30" s="1"/>
  <c r="F1272" i="21"/>
  <c r="E1376" i="30" s="1"/>
  <c r="G1376" i="30" s="1"/>
  <c r="F1271" i="21"/>
  <c r="E1375" i="30" s="1"/>
  <c r="G1375" i="30" s="1"/>
  <c r="F1268" i="21"/>
  <c r="E1370" i="30" s="1"/>
  <c r="G1370" i="30" s="1"/>
  <c r="F1267" i="21"/>
  <c r="E1369" i="30"/>
  <c r="G1369" i="30" s="1"/>
  <c r="F1266" i="21"/>
  <c r="E1368" i="30" s="1"/>
  <c r="G1368" i="30" s="1"/>
  <c r="F1265" i="21"/>
  <c r="E1367" i="30" s="1"/>
  <c r="G1367" i="30" s="1"/>
  <c r="F1264" i="21"/>
  <c r="E1366" i="30" s="1"/>
  <c r="G1366" i="30" s="1"/>
  <c r="F1263" i="21"/>
  <c r="E1365" i="30"/>
  <c r="G1365" i="30" s="1"/>
  <c r="F1262" i="21"/>
  <c r="E1364" i="30" s="1"/>
  <c r="G1364" i="30" s="1"/>
  <c r="F1261" i="21"/>
  <c r="E1363" i="30" s="1"/>
  <c r="G1363" i="30" s="1"/>
  <c r="F1260" i="21"/>
  <c r="E1362" i="30" s="1"/>
  <c r="G1362" i="30" s="1"/>
  <c r="F1259" i="21"/>
  <c r="E1361" i="30"/>
  <c r="G1361" i="30" s="1"/>
  <c r="F1257" i="21"/>
  <c r="E1358" i="30" s="1"/>
  <c r="G1358" i="30" s="1"/>
  <c r="F1256" i="21"/>
  <c r="E1357" i="30" s="1"/>
  <c r="G1357" i="30" s="1"/>
  <c r="F1255" i="21"/>
  <c r="E1356" i="30" s="1"/>
  <c r="G1356" i="30" s="1"/>
  <c r="F1254" i="21"/>
  <c r="E1355" i="30" s="1"/>
  <c r="G1355" i="30" s="1"/>
  <c r="F1253" i="21"/>
  <c r="E1354" i="30" s="1"/>
  <c r="G1354" i="30" s="1"/>
  <c r="F1252" i="21"/>
  <c r="E1353" i="30" s="1"/>
  <c r="G1353" i="30" s="1"/>
  <c r="F1251" i="21"/>
  <c r="E1352" i="30" s="1"/>
  <c r="G1352" i="30" s="1"/>
  <c r="F1250" i="21"/>
  <c r="E1351" i="30"/>
  <c r="G1351" i="30" s="1"/>
  <c r="F1249" i="21"/>
  <c r="E1350" i="30" s="1"/>
  <c r="G1350" i="30" s="1"/>
  <c r="F1248" i="21"/>
  <c r="E1349" i="30" s="1"/>
  <c r="G1349" i="30" s="1"/>
  <c r="F1247" i="21"/>
  <c r="E1348" i="30" s="1"/>
  <c r="G1348" i="30" s="1"/>
  <c r="F1246" i="21"/>
  <c r="E1347" i="30"/>
  <c r="G1347" i="30" s="1"/>
  <c r="F1245" i="21"/>
  <c r="E1346" i="30" s="1"/>
  <c r="G1346" i="30" s="1"/>
  <c r="F1244" i="21"/>
  <c r="E1345" i="30" s="1"/>
  <c r="G1345" i="30" s="1"/>
  <c r="F1243" i="21"/>
  <c r="E1344" i="30" s="1"/>
  <c r="G1344" i="30" s="1"/>
  <c r="F1241" i="21"/>
  <c r="E1341" i="30"/>
  <c r="G1341" i="30" s="1"/>
  <c r="F1240" i="21"/>
  <c r="E1340" i="30" s="1"/>
  <c r="G1340" i="30" s="1"/>
  <c r="F1239" i="21"/>
  <c r="E1339" i="30" s="1"/>
  <c r="G1339" i="30" s="1"/>
  <c r="F1238" i="21"/>
  <c r="E1338" i="30" s="1"/>
  <c r="G1338" i="30" s="1"/>
  <c r="F1237" i="21"/>
  <c r="E1337" i="30"/>
  <c r="G1337" i="30" s="1"/>
  <c r="F1236" i="21"/>
  <c r="E1336" i="30" s="1"/>
  <c r="G1336" i="30" s="1"/>
  <c r="F1235" i="21"/>
  <c r="E1335" i="30" s="1"/>
  <c r="G1335" i="30" s="1"/>
  <c r="F1234" i="21"/>
  <c r="E1334" i="30" s="1"/>
  <c r="G1334" i="30" s="1"/>
  <c r="F1233" i="21"/>
  <c r="E1333" i="30"/>
  <c r="G1333" i="30" s="1"/>
  <c r="F1232" i="21"/>
  <c r="E1332" i="30" s="1"/>
  <c r="G1332" i="30" s="1"/>
  <c r="F1231" i="21"/>
  <c r="E1331" i="30" s="1"/>
  <c r="G1331" i="30" s="1"/>
  <c r="F1230" i="21"/>
  <c r="E1330" i="30" s="1"/>
  <c r="G1330" i="30" s="1"/>
  <c r="F1229" i="21"/>
  <c r="E1329" i="30"/>
  <c r="G1329" i="30" s="1"/>
  <c r="F1228" i="21"/>
  <c r="E1328" i="30" s="1"/>
  <c r="G1328" i="30" s="1"/>
  <c r="F1227" i="21"/>
  <c r="E1327" i="30" s="1"/>
  <c r="G1327" i="30" s="1"/>
  <c r="F1225" i="21"/>
  <c r="E1324" i="30" s="1"/>
  <c r="G1324" i="30" s="1"/>
  <c r="F1224" i="21"/>
  <c r="E1323" i="30"/>
  <c r="G1323" i="30" s="1"/>
  <c r="F1223" i="21"/>
  <c r="E1322" i="30" s="1"/>
  <c r="G1322" i="30" s="1"/>
  <c r="F1222" i="21"/>
  <c r="E1321" i="30" s="1"/>
  <c r="G1321" i="30" s="1"/>
  <c r="F1221" i="21"/>
  <c r="E1320" i="30" s="1"/>
  <c r="G1320" i="30" s="1"/>
  <c r="F1220" i="21"/>
  <c r="E1319" i="30"/>
  <c r="G1319" i="30" s="1"/>
  <c r="F1219" i="21"/>
  <c r="E1318" i="30" s="1"/>
  <c r="G1318" i="30" s="1"/>
  <c r="F1218" i="21"/>
  <c r="E1317" i="30" s="1"/>
  <c r="G1317" i="30" s="1"/>
  <c r="F1217" i="21"/>
  <c r="E1316" i="30" s="1"/>
  <c r="G1316" i="30" s="1"/>
  <c r="F1216" i="21"/>
  <c r="E1315" i="30"/>
  <c r="G1315" i="30" s="1"/>
  <c r="F1215" i="21"/>
  <c r="E1314" i="30" s="1"/>
  <c r="G1314" i="30" s="1"/>
  <c r="F1214" i="21"/>
  <c r="E1313" i="30" s="1"/>
  <c r="G1313" i="30" s="1"/>
  <c r="F1213" i="21"/>
  <c r="E1312" i="30" s="1"/>
  <c r="G1312" i="30" s="1"/>
  <c r="F1212" i="21"/>
  <c r="E1311" i="30"/>
  <c r="G1311" i="30" s="1"/>
  <c r="F1211" i="21"/>
  <c r="E1310" i="30" s="1"/>
  <c r="G1310" i="30" s="1"/>
  <c r="F1207" i="21"/>
  <c r="E1304" i="30" s="1"/>
  <c r="G1304" i="30" s="1"/>
  <c r="F1206" i="21"/>
  <c r="E1303" i="30" s="1"/>
  <c r="G1303" i="30" s="1"/>
  <c r="F1205" i="21"/>
  <c r="E1302" i="30"/>
  <c r="G1302" i="30" s="1"/>
  <c r="F1204" i="21"/>
  <c r="E1301" i="30" s="1"/>
  <c r="G1301" i="30" s="1"/>
  <c r="F1203" i="21"/>
  <c r="E1300" i="30" s="1"/>
  <c r="G1300" i="30" s="1"/>
  <c r="F1202" i="21"/>
  <c r="E1299" i="30" s="1"/>
  <c r="G1299" i="30" s="1"/>
  <c r="F1201" i="21"/>
  <c r="E1298" i="30"/>
  <c r="G1298" i="30" s="1"/>
  <c r="F1200" i="21"/>
  <c r="E1297" i="30" s="1"/>
  <c r="G1297" i="30" s="1"/>
  <c r="F1199" i="21"/>
  <c r="E1296" i="30" s="1"/>
  <c r="G1296" i="30" s="1"/>
  <c r="F1198" i="21"/>
  <c r="E1295" i="30" s="1"/>
  <c r="G1295" i="30" s="1"/>
  <c r="F1196" i="21"/>
  <c r="E1292" i="30"/>
  <c r="G1292" i="30" s="1"/>
  <c r="F1195" i="21"/>
  <c r="E1291" i="30" s="1"/>
  <c r="G1291" i="30" s="1"/>
  <c r="F1194" i="21"/>
  <c r="E1290" i="30" s="1"/>
  <c r="G1290" i="30" s="1"/>
  <c r="F1193" i="21"/>
  <c r="E1289" i="30" s="1"/>
  <c r="G1289" i="30" s="1"/>
  <c r="F1192" i="21"/>
  <c r="E1288" i="30" s="1"/>
  <c r="G1288" i="30" s="1"/>
  <c r="F1191" i="21"/>
  <c r="E1287" i="30" s="1"/>
  <c r="G1287" i="30" s="1"/>
  <c r="F1190" i="21"/>
  <c r="E1286" i="30" s="1"/>
  <c r="G1286" i="30" s="1"/>
  <c r="F1189" i="21"/>
  <c r="E1285" i="30" s="1"/>
  <c r="G1285" i="30" s="1"/>
  <c r="F1188" i="21"/>
  <c r="E1284" i="30" s="1"/>
  <c r="G1284" i="30" s="1"/>
  <c r="F1187" i="21"/>
  <c r="E1283" i="30" s="1"/>
  <c r="G1283" i="30" s="1"/>
  <c r="F1186" i="21"/>
  <c r="E1282" i="30" s="1"/>
  <c r="G1282" i="30" s="1"/>
  <c r="F1185" i="21"/>
  <c r="E1281" i="30"/>
  <c r="G1281" i="30" s="1"/>
  <c r="F1184" i="21"/>
  <c r="E1280" i="30" s="1"/>
  <c r="G1280" i="30" s="1"/>
  <c r="F1183" i="21"/>
  <c r="E1279" i="30"/>
  <c r="G1279" i="30" s="1"/>
  <c r="F1182" i="21"/>
  <c r="E1278" i="30" s="1"/>
  <c r="G1278" i="30" s="1"/>
  <c r="F1180" i="21"/>
  <c r="E1275" i="30" s="1"/>
  <c r="G1275" i="30" s="1"/>
  <c r="F1179" i="21"/>
  <c r="E1274" i="30" s="1"/>
  <c r="G1274" i="30" s="1"/>
  <c r="F1178" i="21"/>
  <c r="E1273" i="30" s="1"/>
  <c r="G1273" i="30" s="1"/>
  <c r="F1177" i="21"/>
  <c r="E1272" i="30" s="1"/>
  <c r="G1272" i="30" s="1"/>
  <c r="F1176" i="21"/>
  <c r="E1271" i="30"/>
  <c r="G1271" i="30" s="1"/>
  <c r="F1175" i="21"/>
  <c r="E1270" i="30" s="1"/>
  <c r="G1270" i="30" s="1"/>
  <c r="F1174" i="21"/>
  <c r="E1269" i="30"/>
  <c r="G1269" i="30" s="1"/>
  <c r="F1173" i="21"/>
  <c r="E1268" i="30" s="1"/>
  <c r="G1268" i="30" s="1"/>
  <c r="F1172" i="21"/>
  <c r="E1267" i="30" s="1"/>
  <c r="G1267" i="30" s="1"/>
  <c r="F1171" i="21"/>
  <c r="E1266" i="30" s="1"/>
  <c r="G1266" i="30" s="1"/>
  <c r="F1170" i="21"/>
  <c r="E1265" i="30" s="1"/>
  <c r="G1265" i="30" s="1"/>
  <c r="F1169" i="21"/>
  <c r="E1264" i="30" s="1"/>
  <c r="G1264" i="30" s="1"/>
  <c r="F1168" i="21"/>
  <c r="E1263" i="30"/>
  <c r="G1263" i="30" s="1"/>
  <c r="F1167" i="21"/>
  <c r="E1262" i="30" s="1"/>
  <c r="G1262" i="30" s="1"/>
  <c r="F1166" i="21"/>
  <c r="E1261" i="30"/>
  <c r="G1261" i="30" s="1"/>
  <c r="F1164" i="21"/>
  <c r="E1258" i="30" s="1"/>
  <c r="G1258" i="30" s="1"/>
  <c r="F1163" i="21"/>
  <c r="E1257" i="30" s="1"/>
  <c r="G1257" i="30" s="1"/>
  <c r="F1162" i="21"/>
  <c r="E1256" i="30" s="1"/>
  <c r="G1256" i="30" s="1"/>
  <c r="F1161" i="21"/>
  <c r="E1255" i="30" s="1"/>
  <c r="G1255" i="30" s="1"/>
  <c r="F1160" i="21"/>
  <c r="E1254" i="30" s="1"/>
  <c r="G1254" i="30" s="1"/>
  <c r="F1159" i="21"/>
  <c r="E1253" i="30"/>
  <c r="G1253" i="30" s="1"/>
  <c r="F1158" i="21"/>
  <c r="E1252" i="30" s="1"/>
  <c r="G1252" i="30" s="1"/>
  <c r="F1157" i="21"/>
  <c r="E1251" i="30" s="1"/>
  <c r="G1251" i="30" s="1"/>
  <c r="F1156" i="21"/>
  <c r="E1250" i="30" s="1"/>
  <c r="G1250" i="30" s="1"/>
  <c r="F1155" i="21"/>
  <c r="E1249" i="30" s="1"/>
  <c r="G1249" i="30" s="1"/>
  <c r="F1154" i="21"/>
  <c r="E1248" i="30" s="1"/>
  <c r="G1248" i="30" s="1"/>
  <c r="F1153" i="21"/>
  <c r="E1247" i="30" s="1"/>
  <c r="G1247" i="30" s="1"/>
  <c r="F1152" i="21"/>
  <c r="E1246" i="30" s="1"/>
  <c r="G1246" i="30" s="1"/>
  <c r="F1151" i="21"/>
  <c r="E1245" i="30"/>
  <c r="G1245" i="30" s="1"/>
  <c r="F1150" i="21"/>
  <c r="E1244" i="30" s="1"/>
  <c r="G1244" i="30" s="1"/>
  <c r="F1147" i="21"/>
  <c r="E1239" i="30" s="1"/>
  <c r="G1239" i="30" s="1"/>
  <c r="F1146" i="21"/>
  <c r="E1238" i="30" s="1"/>
  <c r="G1238" i="30" s="1"/>
  <c r="F1145" i="21"/>
  <c r="E1237" i="30" s="1"/>
  <c r="G1237" i="30" s="1"/>
  <c r="F1144" i="21"/>
  <c r="E1236" i="30" s="1"/>
  <c r="G1236" i="30" s="1"/>
  <c r="F1143" i="21"/>
  <c r="E1235" i="30" s="1"/>
  <c r="G1235" i="30" s="1"/>
  <c r="F1142" i="21"/>
  <c r="E1234" i="30" s="1"/>
  <c r="G1234" i="30" s="1"/>
  <c r="F1141" i="21"/>
  <c r="E1233" i="30"/>
  <c r="G1233" i="30" s="1"/>
  <c r="F1140" i="21"/>
  <c r="E1232" i="30" s="1"/>
  <c r="G1232" i="30" s="1"/>
  <c r="F1139" i="21"/>
  <c r="E1231" i="30"/>
  <c r="G1231" i="30" s="1"/>
  <c r="F1138" i="21"/>
  <c r="E1230" i="30" s="1"/>
  <c r="G1230" i="30" s="1"/>
  <c r="F1136" i="21"/>
  <c r="E1227" i="30" s="1"/>
  <c r="G1227" i="30" s="1"/>
  <c r="F1135" i="21"/>
  <c r="E1226" i="30" s="1"/>
  <c r="G1226" i="30" s="1"/>
  <c r="F1134" i="21"/>
  <c r="E1225" i="30" s="1"/>
  <c r="G1225" i="30" s="1"/>
  <c r="F1133" i="21"/>
  <c r="E1224" i="30" s="1"/>
  <c r="G1224" i="30" s="1"/>
  <c r="F1132" i="21"/>
  <c r="E1223" i="30"/>
  <c r="G1223" i="30" s="1"/>
  <c r="F1131" i="21"/>
  <c r="E1222" i="30" s="1"/>
  <c r="G1222" i="30" s="1"/>
  <c r="F1130" i="21"/>
  <c r="E1221" i="30"/>
  <c r="G1221" i="30" s="1"/>
  <c r="F1129" i="21"/>
  <c r="E1220" i="30" s="1"/>
  <c r="G1220" i="30" s="1"/>
  <c r="F1128" i="21"/>
  <c r="E1219" i="30" s="1"/>
  <c r="G1219" i="30" s="1"/>
  <c r="F1127" i="21"/>
  <c r="E1218" i="30" s="1"/>
  <c r="G1218" i="30" s="1"/>
  <c r="F1126" i="21"/>
  <c r="E1217" i="30" s="1"/>
  <c r="G1217" i="30" s="1"/>
  <c r="F1125" i="21"/>
  <c r="E1216" i="30" s="1"/>
  <c r="G1216" i="30" s="1"/>
  <c r="F1124" i="21"/>
  <c r="E1215" i="30"/>
  <c r="G1215" i="30" s="1"/>
  <c r="F1123" i="21"/>
  <c r="E1214" i="30" s="1"/>
  <c r="G1214" i="30" s="1"/>
  <c r="F1122" i="21"/>
  <c r="E1213" i="30" s="1"/>
  <c r="G1213" i="30" s="1"/>
  <c r="F1120" i="21"/>
  <c r="E1210" i="30" s="1"/>
  <c r="G1210" i="30" s="1"/>
  <c r="F1119" i="21"/>
  <c r="E1209" i="30" s="1"/>
  <c r="G1209" i="30" s="1"/>
  <c r="F1118" i="21"/>
  <c r="E1208" i="30" s="1"/>
  <c r="G1208" i="30" s="1"/>
  <c r="F1117" i="21"/>
  <c r="E1207" i="30" s="1"/>
  <c r="G1207" i="30" s="1"/>
  <c r="F1116" i="21"/>
  <c r="E1206" i="30" s="1"/>
  <c r="G1206" i="30" s="1"/>
  <c r="F1115" i="21"/>
  <c r="E1205" i="30"/>
  <c r="G1205" i="30" s="1"/>
  <c r="F1114" i="21"/>
  <c r="E1204" i="30" s="1"/>
  <c r="G1204" i="30" s="1"/>
  <c r="F1113" i="21"/>
  <c r="E1203" i="30" s="1"/>
  <c r="G1203" i="30" s="1"/>
  <c r="F1112" i="21"/>
  <c r="E1202" i="30" s="1"/>
  <c r="G1202" i="30" s="1"/>
  <c r="F1111" i="21"/>
  <c r="E1201" i="30" s="1"/>
  <c r="G1201" i="30" s="1"/>
  <c r="F1110" i="21"/>
  <c r="E1200" i="30" s="1"/>
  <c r="G1200" i="30" s="1"/>
  <c r="F1109" i="21"/>
  <c r="E1199" i="30" s="1"/>
  <c r="G1199" i="30" s="1"/>
  <c r="F1108" i="21"/>
  <c r="E1198" i="30" s="1"/>
  <c r="G1198" i="30" s="1"/>
  <c r="F1107" i="21"/>
  <c r="E1197" i="30"/>
  <c r="G1197" i="30" s="1"/>
  <c r="F1106" i="21"/>
  <c r="E1196" i="30" s="1"/>
  <c r="G1196" i="30" s="1"/>
  <c r="F1104" i="21"/>
  <c r="E1193" i="30"/>
  <c r="G1193" i="30" s="1"/>
  <c r="F1103" i="21"/>
  <c r="E1192" i="30" s="1"/>
  <c r="G1192" i="30" s="1"/>
  <c r="F1102" i="21"/>
  <c r="E1191" i="30" s="1"/>
  <c r="G1191" i="30" s="1"/>
  <c r="F1101" i="21"/>
  <c r="E1190" i="30" s="1"/>
  <c r="G1190" i="30" s="1"/>
  <c r="F1100" i="21"/>
  <c r="E1189" i="30" s="1"/>
  <c r="G1189" i="30" s="1"/>
  <c r="F1099" i="21"/>
  <c r="E1188" i="30" s="1"/>
  <c r="G1188" i="30" s="1"/>
  <c r="F1098" i="21"/>
  <c r="E1187" i="30"/>
  <c r="G1187" i="30" s="1"/>
  <c r="F1097" i="21"/>
  <c r="E1186" i="30" s="1"/>
  <c r="G1186" i="30" s="1"/>
  <c r="F1096" i="21"/>
  <c r="E1185" i="30"/>
  <c r="G1185" i="30" s="1"/>
  <c r="F1095" i="21"/>
  <c r="E1184" i="30" s="1"/>
  <c r="G1184" i="30" s="1"/>
  <c r="F1094" i="21"/>
  <c r="E1183" i="30" s="1"/>
  <c r="G1183" i="30" s="1"/>
  <c r="F1093" i="21"/>
  <c r="E1182" i="30" s="1"/>
  <c r="G1182" i="30" s="1"/>
  <c r="F1092" i="21"/>
  <c r="E1181" i="30" s="1"/>
  <c r="G1181" i="30" s="1"/>
  <c r="F1091" i="21"/>
  <c r="E1180" i="30" s="1"/>
  <c r="G1180" i="30" s="1"/>
  <c r="F1090" i="21"/>
  <c r="E1179" i="30"/>
  <c r="G1179" i="30" s="1"/>
  <c r="F1087" i="21"/>
  <c r="E1174" i="30" s="1"/>
  <c r="G1174" i="30" s="1"/>
  <c r="F1086" i="21"/>
  <c r="E1173" i="30" s="1"/>
  <c r="G1173" i="30" s="1"/>
  <c r="F1085" i="21"/>
  <c r="E1172" i="30" s="1"/>
  <c r="G1172" i="30" s="1"/>
  <c r="F1084" i="21"/>
  <c r="E1171" i="30" s="1"/>
  <c r="G1171" i="30" s="1"/>
  <c r="F1083" i="21"/>
  <c r="E1170" i="30" s="1"/>
  <c r="G1170" i="30" s="1"/>
  <c r="F1082" i="21"/>
  <c r="E1169" i="30" s="1"/>
  <c r="G1169" i="30" s="1"/>
  <c r="F1081" i="21"/>
  <c r="E1168" i="30" s="1"/>
  <c r="G1168" i="30" s="1"/>
  <c r="F1080" i="21"/>
  <c r="E1167" i="30"/>
  <c r="G1167" i="30" s="1"/>
  <c r="F1079" i="21"/>
  <c r="E1166" i="30" s="1"/>
  <c r="G1166" i="30" s="1"/>
  <c r="F1078" i="21"/>
  <c r="E1165" i="30"/>
  <c r="G1165" i="30" s="1"/>
  <c r="F1076" i="21"/>
  <c r="E1162" i="30" s="1"/>
  <c r="G1162" i="30" s="1"/>
  <c r="F1075" i="21"/>
  <c r="E1161" i="30" s="1"/>
  <c r="G1161" i="30" s="1"/>
  <c r="F1074" i="21"/>
  <c r="E1160" i="30" s="1"/>
  <c r="G1160" i="30" s="1"/>
  <c r="F1073" i="21"/>
  <c r="E1159" i="30" s="1"/>
  <c r="G1159" i="30" s="1"/>
  <c r="F1072" i="21"/>
  <c r="E1158" i="30" s="1"/>
  <c r="G1158" i="30" s="1"/>
  <c r="F1071" i="21"/>
  <c r="E1157" i="30"/>
  <c r="G1157" i="30" s="1"/>
  <c r="F1070" i="21"/>
  <c r="E1156" i="30" s="1"/>
  <c r="G1156" i="30" s="1"/>
  <c r="F1069" i="21"/>
  <c r="E1155" i="30"/>
  <c r="G1155" i="30" s="1"/>
  <c r="F1068" i="21"/>
  <c r="E1154" i="30" s="1"/>
  <c r="G1154" i="30" s="1"/>
  <c r="F1067" i="21"/>
  <c r="E1153" i="30"/>
  <c r="G1153" i="30" s="1"/>
  <c r="F1066" i="21"/>
  <c r="E1152" i="30" s="1"/>
  <c r="G1152" i="30" s="1"/>
  <c r="F1065" i="21"/>
  <c r="E1151" i="30" s="1"/>
  <c r="G1151" i="30" s="1"/>
  <c r="F1064" i="21"/>
  <c r="E1150" i="30" s="1"/>
  <c r="G1150" i="30" s="1"/>
  <c r="F1063" i="21"/>
  <c r="E1149" i="30"/>
  <c r="G1149" i="30" s="1"/>
  <c r="F1062" i="21"/>
  <c r="E1148" i="30" s="1"/>
  <c r="G1148" i="30" s="1"/>
  <c r="F1060" i="21"/>
  <c r="E1145" i="30" s="1"/>
  <c r="G1145" i="30" s="1"/>
  <c r="F1059" i="21"/>
  <c r="E1144" i="30" s="1"/>
  <c r="G1144" i="30" s="1"/>
  <c r="F1058" i="21"/>
  <c r="E1143" i="30"/>
  <c r="G1143" i="30" s="1"/>
  <c r="F1057" i="21"/>
  <c r="E1142" i="30" s="1"/>
  <c r="G1142" i="30" s="1"/>
  <c r="F1056" i="21"/>
  <c r="E1141" i="30" s="1"/>
  <c r="G1141" i="30" s="1"/>
  <c r="F1055" i="21"/>
  <c r="E1140" i="30" s="1"/>
  <c r="G1140" i="30" s="1"/>
  <c r="F1054" i="21"/>
  <c r="E1139" i="30"/>
  <c r="G1139" i="30" s="1"/>
  <c r="F1053" i="21"/>
  <c r="E1138" i="30" s="1"/>
  <c r="G1138" i="30" s="1"/>
  <c r="F1052" i="21"/>
  <c r="E1137" i="30" s="1"/>
  <c r="G1137" i="30" s="1"/>
  <c r="F1051" i="21"/>
  <c r="E1136" i="30" s="1"/>
  <c r="G1136" i="30" s="1"/>
  <c r="F1050" i="21"/>
  <c r="E1135" i="30"/>
  <c r="G1135" i="30" s="1"/>
  <c r="F1049" i="21"/>
  <c r="E1134" i="30" s="1"/>
  <c r="G1134" i="30" s="1"/>
  <c r="F1048" i="21"/>
  <c r="E1133" i="30" s="1"/>
  <c r="G1133" i="30" s="1"/>
  <c r="F1047" i="21"/>
  <c r="E1132" i="30" s="1"/>
  <c r="G1132" i="30" s="1"/>
  <c r="F1046" i="21"/>
  <c r="E1131" i="30"/>
  <c r="G1131" i="30" s="1"/>
  <c r="F1044" i="21"/>
  <c r="E1128" i="30" s="1"/>
  <c r="G1128" i="30" s="1"/>
  <c r="F1043" i="21"/>
  <c r="E1127" i="30" s="1"/>
  <c r="G1127" i="30" s="1"/>
  <c r="F1042" i="21"/>
  <c r="E1126" i="30" s="1"/>
  <c r="G1126" i="30" s="1"/>
  <c r="F1041" i="21"/>
  <c r="E1125" i="30" s="1"/>
  <c r="G1125" i="30" s="1"/>
  <c r="F1040" i="21"/>
  <c r="E1124" i="30" s="1"/>
  <c r="G1124" i="30" s="1"/>
  <c r="F1039" i="21"/>
  <c r="E1123" i="30" s="1"/>
  <c r="G1123" i="30" s="1"/>
  <c r="F1038" i="21"/>
  <c r="E1122" i="30" s="1"/>
  <c r="G1122" i="30" s="1"/>
  <c r="F1037" i="21"/>
  <c r="E1121" i="30"/>
  <c r="G1121" i="30" s="1"/>
  <c r="F1036" i="21"/>
  <c r="E1120" i="30" s="1"/>
  <c r="G1120" i="30" s="1"/>
  <c r="F1035" i="21"/>
  <c r="E1119" i="30" s="1"/>
  <c r="G1119" i="30" s="1"/>
  <c r="F1034" i="21"/>
  <c r="E1118" i="30" s="1"/>
  <c r="G1118" i="30" s="1"/>
  <c r="F1033" i="21"/>
  <c r="E1117" i="30" s="1"/>
  <c r="G1117" i="30" s="1"/>
  <c r="F1032" i="21"/>
  <c r="E1116" i="30" s="1"/>
  <c r="G1116" i="30" s="1"/>
  <c r="F1031" i="21"/>
  <c r="E1115" i="30" s="1"/>
  <c r="G1115" i="30" s="1"/>
  <c r="F1030" i="21"/>
  <c r="E1114" i="30" s="1"/>
  <c r="G1114" i="30" s="1"/>
  <c r="F1027" i="21"/>
  <c r="E1109" i="30"/>
  <c r="G1109" i="30" s="1"/>
  <c r="F1026" i="21"/>
  <c r="E1108" i="30" s="1"/>
  <c r="G1108" i="30" s="1"/>
  <c r="F1025" i="21"/>
  <c r="E1107" i="30" s="1"/>
  <c r="G1107" i="30" s="1"/>
  <c r="F1024" i="21"/>
  <c r="E1106" i="30" s="1"/>
  <c r="G1106" i="30" s="1"/>
  <c r="F1023" i="21"/>
  <c r="E1105" i="30" s="1"/>
  <c r="G1105" i="30" s="1"/>
  <c r="F1022" i="21"/>
  <c r="E1104" i="30" s="1"/>
  <c r="G1104" i="30" s="1"/>
  <c r="F1021" i="21"/>
  <c r="E1103" i="30" s="1"/>
  <c r="G1103" i="30" s="1"/>
  <c r="F1020" i="21"/>
  <c r="E1102" i="30" s="1"/>
  <c r="G1102" i="30" s="1"/>
  <c r="F1019" i="21"/>
  <c r="E1101" i="30"/>
  <c r="G1101" i="30" s="1"/>
  <c r="F1018" i="21"/>
  <c r="E1100" i="30" s="1"/>
  <c r="G1100" i="30" s="1"/>
  <c r="F1016" i="21"/>
  <c r="E1097" i="30"/>
  <c r="G1097" i="30" s="1"/>
  <c r="F1015" i="21"/>
  <c r="E1096" i="30" s="1"/>
  <c r="G1096" i="30" s="1"/>
  <c r="F1014" i="21"/>
  <c r="E1095" i="30" s="1"/>
  <c r="G1095" i="30" s="1"/>
  <c r="F1013" i="21"/>
  <c r="E1094" i="30" s="1"/>
  <c r="G1094" i="30" s="1"/>
  <c r="F1012" i="21"/>
  <c r="E1093" i="30" s="1"/>
  <c r="G1093" i="30" s="1"/>
  <c r="F1011" i="21"/>
  <c r="E1092" i="30" s="1"/>
  <c r="G1092" i="30" s="1"/>
  <c r="F1010" i="21"/>
  <c r="E1091" i="30"/>
  <c r="G1091" i="30" s="1"/>
  <c r="F1009" i="21"/>
  <c r="E1090" i="30" s="1"/>
  <c r="G1090" i="30" s="1"/>
  <c r="F1008" i="21"/>
  <c r="E1089" i="30"/>
  <c r="G1089" i="30" s="1"/>
  <c r="F1007" i="21"/>
  <c r="E1088" i="30" s="1"/>
  <c r="G1088" i="30" s="1"/>
  <c r="F1006" i="21"/>
  <c r="E1087" i="30" s="1"/>
  <c r="G1087" i="30" s="1"/>
  <c r="F1005" i="21"/>
  <c r="E1086" i="30" s="1"/>
  <c r="G1086" i="30" s="1"/>
  <c r="F1004" i="21"/>
  <c r="E1085" i="30" s="1"/>
  <c r="G1085" i="30" s="1"/>
  <c r="F1003" i="21"/>
  <c r="E1084" i="30" s="1"/>
  <c r="G1084" i="30" s="1"/>
  <c r="F1002" i="21"/>
  <c r="E1083" i="30"/>
  <c r="G1083" i="30" s="1"/>
  <c r="F1000" i="21"/>
  <c r="E1080" i="30" s="1"/>
  <c r="G1080" i="30" s="1"/>
  <c r="F999" i="21"/>
  <c r="E1079" i="30"/>
  <c r="G1079" i="30" s="1"/>
  <c r="F998" i="21"/>
  <c r="E1078" i="30" s="1"/>
  <c r="G1078" i="30" s="1"/>
  <c r="F997" i="21"/>
  <c r="E1077" i="30" s="1"/>
  <c r="G1077" i="30" s="1"/>
  <c r="F996" i="21"/>
  <c r="E1076" i="30" s="1"/>
  <c r="G1076" i="30" s="1"/>
  <c r="F995" i="21"/>
  <c r="E1075" i="30" s="1"/>
  <c r="G1075" i="30" s="1"/>
  <c r="F994" i="21"/>
  <c r="E1074" i="30" s="1"/>
  <c r="G1074" i="30" s="1"/>
  <c r="F993" i="21"/>
  <c r="E1073" i="30" s="1"/>
  <c r="G1073" i="30" s="1"/>
  <c r="F992" i="21"/>
  <c r="E1072" i="30" s="1"/>
  <c r="G1072" i="30" s="1"/>
  <c r="F991" i="21"/>
  <c r="E1071" i="30" s="1"/>
  <c r="G1071" i="30" s="1"/>
  <c r="F990" i="21"/>
  <c r="E1070" i="30" s="1"/>
  <c r="G1070" i="30" s="1"/>
  <c r="F989" i="21"/>
  <c r="E1069" i="30" s="1"/>
  <c r="G1069" i="30" s="1"/>
  <c r="F988" i="21"/>
  <c r="E1068" i="30" s="1"/>
  <c r="G1068" i="30" s="1"/>
  <c r="F987" i="21"/>
  <c r="E1067" i="30" s="1"/>
  <c r="G1067" i="30" s="1"/>
  <c r="F986" i="21"/>
  <c r="E1066" i="30" s="1"/>
  <c r="G1066" i="30" s="1"/>
  <c r="F984" i="21"/>
  <c r="E1063" i="30"/>
  <c r="G1063" i="30" s="1"/>
  <c r="F983" i="21"/>
  <c r="E1062" i="30" s="1"/>
  <c r="G1062" i="30" s="1"/>
  <c r="F982" i="21"/>
  <c r="E1061" i="30"/>
  <c r="G1061" i="30" s="1"/>
  <c r="F981" i="21"/>
  <c r="E1060" i="30" s="1"/>
  <c r="G1060" i="30" s="1"/>
  <c r="F980" i="21"/>
  <c r="E1059" i="30" s="1"/>
  <c r="G1059" i="30" s="1"/>
  <c r="F979" i="21"/>
  <c r="E1058" i="30" s="1"/>
  <c r="G1058" i="30" s="1"/>
  <c r="F978" i="21"/>
  <c r="E1057" i="30" s="1"/>
  <c r="G1057" i="30" s="1"/>
  <c r="F977" i="21"/>
  <c r="E1056" i="30" s="1"/>
  <c r="G1056" i="30" s="1"/>
  <c r="F976" i="21"/>
  <c r="E1055" i="30"/>
  <c r="G1055" i="30" s="1"/>
  <c r="F975" i="21"/>
  <c r="E1054" i="30" s="1"/>
  <c r="G1054" i="30" s="1"/>
  <c r="F974" i="21"/>
  <c r="E1053" i="30" s="1"/>
  <c r="G1053" i="30" s="1"/>
  <c r="F973" i="21"/>
  <c r="E1052" i="30" s="1"/>
  <c r="G1052" i="30" s="1"/>
  <c r="F972" i="21"/>
  <c r="E1051" i="30" s="1"/>
  <c r="G1051" i="30" s="1"/>
  <c r="F971" i="21"/>
  <c r="E1050" i="30" s="1"/>
  <c r="G1050" i="30" s="1"/>
  <c r="F970" i="21"/>
  <c r="E1049" i="30" s="1"/>
  <c r="G1049" i="30" s="1"/>
  <c r="F967" i="21"/>
  <c r="E1044" i="30" s="1"/>
  <c r="G1044" i="30" s="1"/>
  <c r="F966" i="21"/>
  <c r="E1043" i="30"/>
  <c r="G1043" i="30" s="1"/>
  <c r="F965" i="21"/>
  <c r="E1042" i="30" s="1"/>
  <c r="G1042" i="30" s="1"/>
  <c r="F964" i="21"/>
  <c r="E1041" i="30" s="1"/>
  <c r="G1041" i="30" s="1"/>
  <c r="F963" i="21"/>
  <c r="E1040" i="30" s="1"/>
  <c r="G1040" i="30" s="1"/>
  <c r="F962" i="21"/>
  <c r="E1039" i="30" s="1"/>
  <c r="G1039" i="30" s="1"/>
  <c r="F961" i="21"/>
  <c r="E1038" i="30" s="1"/>
  <c r="G1038" i="30" s="1"/>
  <c r="F960" i="21"/>
  <c r="E1037" i="30" s="1"/>
  <c r="G1037" i="30" s="1"/>
  <c r="F959" i="21"/>
  <c r="E1036" i="30" s="1"/>
  <c r="G1036" i="30" s="1"/>
  <c r="F958" i="21"/>
  <c r="E1035" i="30"/>
  <c r="G1035" i="30" s="1"/>
  <c r="F956" i="21"/>
  <c r="E1032" i="30" s="1"/>
  <c r="G1032" i="30" s="1"/>
  <c r="F955" i="21"/>
  <c r="E1031" i="30" s="1"/>
  <c r="G1031" i="30" s="1"/>
  <c r="F954" i="21"/>
  <c r="E1030" i="30" s="1"/>
  <c r="G1030" i="30" s="1"/>
  <c r="F953" i="21"/>
  <c r="E1029" i="30" s="1"/>
  <c r="G1029" i="30" s="1"/>
  <c r="F952" i="21"/>
  <c r="E1028" i="30" s="1"/>
  <c r="G1028" i="30" s="1"/>
  <c r="F951" i="21"/>
  <c r="E1027" i="30" s="1"/>
  <c r="G1027" i="30" s="1"/>
  <c r="F950" i="21"/>
  <c r="E1026" i="30" s="1"/>
  <c r="G1026" i="30" s="1"/>
  <c r="F949" i="21"/>
  <c r="E1025" i="30"/>
  <c r="G1025" i="30" s="1"/>
  <c r="F948" i="21"/>
  <c r="E1024" i="30" s="1"/>
  <c r="G1024" i="30" s="1"/>
  <c r="F947" i="21"/>
  <c r="E1023" i="30" s="1"/>
  <c r="G1023" i="30" s="1"/>
  <c r="F946" i="21"/>
  <c r="E1022" i="30" s="1"/>
  <c r="G1022" i="30" s="1"/>
  <c r="F945" i="21"/>
  <c r="E1021" i="30" s="1"/>
  <c r="G1021" i="30" s="1"/>
  <c r="F944" i="21"/>
  <c r="E1020" i="30" s="1"/>
  <c r="G1020" i="30" s="1"/>
  <c r="F943" i="21"/>
  <c r="E1019" i="30" s="1"/>
  <c r="G1019" i="30" s="1"/>
  <c r="F942" i="21"/>
  <c r="E1018" i="30" s="1"/>
  <c r="G1018" i="30" s="1"/>
  <c r="F940" i="21"/>
  <c r="E1015" i="30"/>
  <c r="G1015" i="30" s="1"/>
  <c r="F939" i="21"/>
  <c r="E1014" i="30" s="1"/>
  <c r="G1014" i="30" s="1"/>
  <c r="F938" i="21"/>
  <c r="E1013" i="30" s="1"/>
  <c r="G1013" i="30" s="1"/>
  <c r="F937" i="21"/>
  <c r="E1012" i="30" s="1"/>
  <c r="G1012" i="30" s="1"/>
  <c r="F936" i="21"/>
  <c r="E1011" i="30" s="1"/>
  <c r="G1011" i="30" s="1"/>
  <c r="F935" i="21"/>
  <c r="E1010" i="30" s="1"/>
  <c r="G1010" i="30" s="1"/>
  <c r="F934" i="21"/>
  <c r="E1009" i="30" s="1"/>
  <c r="G1009" i="30" s="1"/>
  <c r="F933" i="21"/>
  <c r="E1008" i="30" s="1"/>
  <c r="G1008" i="30" s="1"/>
  <c r="F932" i="21"/>
  <c r="E1007" i="30"/>
  <c r="G1007" i="30" s="1"/>
  <c r="F931" i="21"/>
  <c r="E1006" i="30" s="1"/>
  <c r="G1006" i="30" s="1"/>
  <c r="F930" i="21"/>
  <c r="E1005" i="30"/>
  <c r="G1005" i="30" s="1"/>
  <c r="F929" i="21"/>
  <c r="E1004" i="30" s="1"/>
  <c r="G1004" i="30" s="1"/>
  <c r="F928" i="21"/>
  <c r="E1003" i="30" s="1"/>
  <c r="G1003" i="30" s="1"/>
  <c r="F927" i="21"/>
  <c r="E1002" i="30" s="1"/>
  <c r="G1002" i="30" s="1"/>
  <c r="F926" i="21"/>
  <c r="E1001" i="30" s="1"/>
  <c r="G1001" i="30" s="1"/>
  <c r="F924" i="21"/>
  <c r="E998" i="30" s="1"/>
  <c r="G998" i="30" s="1"/>
  <c r="F923" i="21"/>
  <c r="E997" i="30"/>
  <c r="G997" i="30" s="1"/>
  <c r="F922" i="21"/>
  <c r="E996" i="30" s="1"/>
  <c r="G996" i="30" s="1"/>
  <c r="F921" i="21"/>
  <c r="E995" i="30" s="1"/>
  <c r="G995" i="30" s="1"/>
  <c r="F920" i="21"/>
  <c r="E994" i="30" s="1"/>
  <c r="G994" i="30" s="1"/>
  <c r="F919" i="21"/>
  <c r="E993" i="30" s="1"/>
  <c r="G993" i="30" s="1"/>
  <c r="F918" i="21"/>
  <c r="E992" i="30" s="1"/>
  <c r="G992" i="30" s="1"/>
  <c r="F917" i="21"/>
  <c r="E991" i="30" s="1"/>
  <c r="G991" i="30" s="1"/>
  <c r="F916" i="21"/>
  <c r="E990" i="30" s="1"/>
  <c r="G990" i="30" s="1"/>
  <c r="F915" i="21"/>
  <c r="E989" i="30"/>
  <c r="G989" i="30" s="1"/>
  <c r="F914" i="21"/>
  <c r="E988" i="30" s="1"/>
  <c r="G988" i="30" s="1"/>
  <c r="F913" i="21"/>
  <c r="E987" i="30"/>
  <c r="G987" i="30" s="1"/>
  <c r="F912" i="21"/>
  <c r="E986" i="30" s="1"/>
  <c r="G986" i="30" s="1"/>
  <c r="F911" i="21"/>
  <c r="E985" i="30" s="1"/>
  <c r="G985" i="30" s="1"/>
  <c r="F910" i="21"/>
  <c r="E984" i="30" s="1"/>
  <c r="G984" i="30" s="1"/>
  <c r="F906" i="21"/>
  <c r="E978" i="30" s="1"/>
  <c r="G978" i="30" s="1"/>
  <c r="F905" i="21"/>
  <c r="E977" i="30" s="1"/>
  <c r="G977" i="30" s="1"/>
  <c r="F904" i="21"/>
  <c r="E976" i="30"/>
  <c r="G976" i="30" s="1"/>
  <c r="F903" i="21"/>
  <c r="E975" i="30" s="1"/>
  <c r="G975" i="30" s="1"/>
  <c r="F902" i="21"/>
  <c r="E974" i="30" s="1"/>
  <c r="G974" i="30" s="1"/>
  <c r="F901" i="21"/>
  <c r="E973" i="30" s="1"/>
  <c r="G973" i="30" s="1"/>
  <c r="F900" i="21"/>
  <c r="E972" i="30" s="1"/>
  <c r="G972" i="30" s="1"/>
  <c r="F899" i="21"/>
  <c r="E971" i="30" s="1"/>
  <c r="G971" i="30" s="1"/>
  <c r="F898" i="21"/>
  <c r="E970" i="30" s="1"/>
  <c r="G970" i="30" s="1"/>
  <c r="F897" i="21"/>
  <c r="E969" i="30" s="1"/>
  <c r="G969" i="30" s="1"/>
  <c r="F895" i="21"/>
  <c r="E966" i="30"/>
  <c r="G966" i="30" s="1"/>
  <c r="F894" i="21"/>
  <c r="E965" i="30" s="1"/>
  <c r="G965" i="30" s="1"/>
  <c r="F893" i="21"/>
  <c r="E964" i="30" s="1"/>
  <c r="G964" i="30" s="1"/>
  <c r="F892" i="21"/>
  <c r="E963" i="30" s="1"/>
  <c r="G963" i="30" s="1"/>
  <c r="F891" i="21"/>
  <c r="E962" i="30" s="1"/>
  <c r="G962" i="30" s="1"/>
  <c r="F890" i="21"/>
  <c r="E961" i="30" s="1"/>
  <c r="G961" i="30" s="1"/>
  <c r="F889" i="21"/>
  <c r="E960" i="30" s="1"/>
  <c r="G960" i="30" s="1"/>
  <c r="F888" i="21"/>
  <c r="E959" i="30" s="1"/>
  <c r="G959" i="30" s="1"/>
  <c r="F887" i="21"/>
  <c r="E958" i="30"/>
  <c r="G958" i="30" s="1"/>
  <c r="F886" i="21"/>
  <c r="E957" i="30" s="1"/>
  <c r="G957" i="30" s="1"/>
  <c r="F885" i="21"/>
  <c r="E956" i="30" s="1"/>
  <c r="G956" i="30" s="1"/>
  <c r="F884" i="21"/>
  <c r="E955" i="30" s="1"/>
  <c r="G955" i="30" s="1"/>
  <c r="F883" i="21"/>
  <c r="E954" i="30" s="1"/>
  <c r="G954" i="30" s="1"/>
  <c r="F882" i="21"/>
  <c r="E953" i="30" s="1"/>
  <c r="G953" i="30" s="1"/>
  <c r="F881" i="21"/>
  <c r="E952" i="30" s="1"/>
  <c r="G952" i="30" s="1"/>
  <c r="F879" i="21"/>
  <c r="E949" i="30" s="1"/>
  <c r="G949" i="30" s="1"/>
  <c r="F878" i="21"/>
  <c r="E948" i="30"/>
  <c r="G948" i="30" s="1"/>
  <c r="F877" i="21"/>
  <c r="E947" i="30" s="1"/>
  <c r="G947" i="30" s="1"/>
  <c r="F876" i="21"/>
  <c r="E946" i="30" s="1"/>
  <c r="G946" i="30" s="1"/>
  <c r="F875" i="21"/>
  <c r="E945" i="30" s="1"/>
  <c r="G945" i="30" s="1"/>
  <c r="F874" i="21"/>
  <c r="E944" i="30" s="1"/>
  <c r="G944" i="30" s="1"/>
  <c r="F873" i="21"/>
  <c r="E943" i="30" s="1"/>
  <c r="G943" i="30" s="1"/>
  <c r="F872" i="21"/>
  <c r="E942" i="30" s="1"/>
  <c r="G942" i="30" s="1"/>
  <c r="F871" i="21"/>
  <c r="E941" i="30" s="1"/>
  <c r="G941" i="30" s="1"/>
  <c r="F870" i="21"/>
  <c r="E940" i="30"/>
  <c r="G940" i="30" s="1"/>
  <c r="F869" i="21"/>
  <c r="E939" i="30" s="1"/>
  <c r="G939" i="30" s="1"/>
  <c r="F868" i="21"/>
  <c r="E938" i="30" s="1"/>
  <c r="G938" i="30" s="1"/>
  <c r="F867" i="21"/>
  <c r="E937" i="30" s="1"/>
  <c r="G937" i="30" s="1"/>
  <c r="F866" i="21"/>
  <c r="E936" i="30" s="1"/>
  <c r="G936" i="30" s="1"/>
  <c r="F865" i="21"/>
  <c r="E935" i="30" s="1"/>
  <c r="G935" i="30" s="1"/>
  <c r="F863" i="21"/>
  <c r="E932" i="30" s="1"/>
  <c r="G932" i="30" s="1"/>
  <c r="F862" i="21"/>
  <c r="E931" i="30" s="1"/>
  <c r="G931" i="30" s="1"/>
  <c r="F861" i="21"/>
  <c r="E930" i="30"/>
  <c r="G930" i="30" s="1"/>
  <c r="F860" i="21"/>
  <c r="E929" i="30" s="1"/>
  <c r="G929" i="30" s="1"/>
  <c r="F859" i="21"/>
  <c r="E928" i="30" s="1"/>
  <c r="G928" i="30" s="1"/>
  <c r="F858" i="21"/>
  <c r="E927" i="30" s="1"/>
  <c r="G927" i="30" s="1"/>
  <c r="F857" i="21"/>
  <c r="E926" i="30" s="1"/>
  <c r="G926" i="30" s="1"/>
  <c r="F856" i="21"/>
  <c r="E925" i="30" s="1"/>
  <c r="G925" i="30" s="1"/>
  <c r="F855" i="21"/>
  <c r="E924" i="30" s="1"/>
  <c r="G924" i="30" s="1"/>
  <c r="F854" i="21"/>
  <c r="E923" i="30" s="1"/>
  <c r="G923" i="30" s="1"/>
  <c r="F853" i="21"/>
  <c r="E922" i="30"/>
  <c r="G922" i="30" s="1"/>
  <c r="F852" i="21"/>
  <c r="E921" i="30" s="1"/>
  <c r="G921" i="30" s="1"/>
  <c r="F851" i="21"/>
  <c r="E920" i="30"/>
  <c r="G920" i="30" s="1"/>
  <c r="F850" i="21"/>
  <c r="E919" i="30" s="1"/>
  <c r="G919" i="30" s="1"/>
  <c r="F849" i="21"/>
  <c r="E918" i="30" s="1"/>
  <c r="G918" i="30" s="1"/>
  <c r="F846" i="21"/>
  <c r="E913" i="30" s="1"/>
  <c r="G913" i="30" s="1"/>
  <c r="F845" i="21"/>
  <c r="E912" i="30" s="1"/>
  <c r="G912" i="30" s="1"/>
  <c r="F844" i="21"/>
  <c r="E911" i="30" s="1"/>
  <c r="G911" i="30" s="1"/>
  <c r="F843" i="21"/>
  <c r="E910" i="30"/>
  <c r="G910" i="30" s="1"/>
  <c r="F842" i="21"/>
  <c r="E909" i="30" s="1"/>
  <c r="G909" i="30" s="1"/>
  <c r="F841" i="21"/>
  <c r="E908" i="30"/>
  <c r="G908" i="30" s="1"/>
  <c r="F840" i="21"/>
  <c r="E907" i="30" s="1"/>
  <c r="G907" i="30" s="1"/>
  <c r="F839" i="21"/>
  <c r="E906" i="30" s="1"/>
  <c r="G906" i="30" s="1"/>
  <c r="F838" i="21"/>
  <c r="E905" i="30" s="1"/>
  <c r="G905" i="30" s="1"/>
  <c r="F837" i="21"/>
  <c r="E904" i="30" s="1"/>
  <c r="G904" i="30" s="1"/>
  <c r="F835" i="21"/>
  <c r="E901" i="30" s="1"/>
  <c r="G901" i="30" s="1"/>
  <c r="F834" i="21"/>
  <c r="E900" i="30"/>
  <c r="G900" i="30" s="1"/>
  <c r="F833" i="21"/>
  <c r="E899" i="30" s="1"/>
  <c r="G899" i="30" s="1"/>
  <c r="F832" i="21"/>
  <c r="E898" i="30" s="1"/>
  <c r="G898" i="30" s="1"/>
  <c r="F831" i="21"/>
  <c r="E897" i="30" s="1"/>
  <c r="G897" i="30" s="1"/>
  <c r="F830" i="21"/>
  <c r="E896" i="30"/>
  <c r="G896" i="30" s="1"/>
  <c r="F829" i="21"/>
  <c r="E895" i="30" s="1"/>
  <c r="G895" i="30" s="1"/>
  <c r="F828" i="21"/>
  <c r="E894" i="30" s="1"/>
  <c r="G894" i="30" s="1"/>
  <c r="F827" i="21"/>
  <c r="E893" i="30" s="1"/>
  <c r="G893" i="30" s="1"/>
  <c r="F826" i="21"/>
  <c r="E892" i="30"/>
  <c r="G892" i="30" s="1"/>
  <c r="F825" i="21"/>
  <c r="E891" i="30" s="1"/>
  <c r="G891" i="30" s="1"/>
  <c r="F824" i="21"/>
  <c r="E890" i="30" s="1"/>
  <c r="G890" i="30" s="1"/>
  <c r="F823" i="21"/>
  <c r="E889" i="30" s="1"/>
  <c r="G889" i="30" s="1"/>
  <c r="F822" i="21"/>
  <c r="E888" i="30"/>
  <c r="G888" i="30" s="1"/>
  <c r="F821" i="21"/>
  <c r="E887" i="30" s="1"/>
  <c r="G887" i="30" s="1"/>
  <c r="F819" i="21"/>
  <c r="E884" i="30" s="1"/>
  <c r="G884" i="30" s="1"/>
  <c r="F818" i="21"/>
  <c r="E883" i="30" s="1"/>
  <c r="G883" i="30" s="1"/>
  <c r="F817" i="21"/>
  <c r="E882" i="30"/>
  <c r="G882" i="30" s="1"/>
  <c r="F816" i="21"/>
  <c r="E881" i="30" s="1"/>
  <c r="G881" i="30" s="1"/>
  <c r="F815" i="21"/>
  <c r="E880" i="30" s="1"/>
  <c r="G880" i="30" s="1"/>
  <c r="F814" i="21"/>
  <c r="E879" i="30" s="1"/>
  <c r="G879" i="30" s="1"/>
  <c r="F813" i="21"/>
  <c r="E878" i="30"/>
  <c r="G878" i="30" s="1"/>
  <c r="F812" i="21"/>
  <c r="E877" i="30" s="1"/>
  <c r="G877" i="30" s="1"/>
  <c r="F811" i="21"/>
  <c r="E876" i="30" s="1"/>
  <c r="G876" i="30" s="1"/>
  <c r="F810" i="21"/>
  <c r="E875" i="30" s="1"/>
  <c r="G875" i="30" s="1"/>
  <c r="F809" i="21"/>
  <c r="E874" i="30"/>
  <c r="G874" i="30" s="1"/>
  <c r="F808" i="21"/>
  <c r="E873" i="30" s="1"/>
  <c r="G873" i="30" s="1"/>
  <c r="F807" i="21"/>
  <c r="E872" i="30" s="1"/>
  <c r="G872" i="30" s="1"/>
  <c r="F806" i="21"/>
  <c r="E871" i="30" s="1"/>
  <c r="G871" i="30" s="1"/>
  <c r="F805" i="21"/>
  <c r="E870" i="30"/>
  <c r="G870" i="30" s="1"/>
  <c r="F803" i="21"/>
  <c r="E867" i="30" s="1"/>
  <c r="G867" i="30" s="1"/>
  <c r="F802" i="21"/>
  <c r="E866" i="30" s="1"/>
  <c r="G866" i="30" s="1"/>
  <c r="F801" i="21"/>
  <c r="E865" i="30" s="1"/>
  <c r="G865" i="30" s="1"/>
  <c r="F800" i="21"/>
  <c r="E864" i="30"/>
  <c r="G864" i="30" s="1"/>
  <c r="F799" i="21"/>
  <c r="E863" i="30" s="1"/>
  <c r="G863" i="30" s="1"/>
  <c r="F798" i="21"/>
  <c r="E862" i="30" s="1"/>
  <c r="G862" i="30" s="1"/>
  <c r="F797" i="21"/>
  <c r="E861" i="30" s="1"/>
  <c r="G861" i="30" s="1"/>
  <c r="F796" i="21"/>
  <c r="E860" i="30"/>
  <c r="G860" i="30" s="1"/>
  <c r="F795" i="21"/>
  <c r="E859" i="30" s="1"/>
  <c r="G859" i="30" s="1"/>
  <c r="F794" i="21"/>
  <c r="E858" i="30" s="1"/>
  <c r="G858" i="30" s="1"/>
  <c r="F793" i="21"/>
  <c r="E857" i="30" s="1"/>
  <c r="G857" i="30" s="1"/>
  <c r="F792" i="21"/>
  <c r="E856" i="30"/>
  <c r="G856" i="30" s="1"/>
  <c r="F791" i="21"/>
  <c r="E855" i="30" s="1"/>
  <c r="G855" i="30" s="1"/>
  <c r="F790" i="21"/>
  <c r="E854" i="30" s="1"/>
  <c r="G854" i="30" s="1"/>
  <c r="F789" i="21"/>
  <c r="E853" i="30" s="1"/>
  <c r="G853" i="30" s="1"/>
  <c r="F786" i="21"/>
  <c r="E848" i="30"/>
  <c r="G848" i="30" s="1"/>
  <c r="F785" i="21"/>
  <c r="E847" i="30" s="1"/>
  <c r="G847" i="30" s="1"/>
  <c r="F784" i="21"/>
  <c r="E846" i="30" s="1"/>
  <c r="G846" i="30" s="1"/>
  <c r="F783" i="21"/>
  <c r="E845" i="30" s="1"/>
  <c r="G845" i="30" s="1"/>
  <c r="F782" i="21"/>
  <c r="E844" i="30"/>
  <c r="G844" i="30" s="1"/>
  <c r="F781" i="21"/>
  <c r="E843" i="30" s="1"/>
  <c r="G843" i="30" s="1"/>
  <c r="F780" i="21"/>
  <c r="E842" i="30" s="1"/>
  <c r="G842" i="30" s="1"/>
  <c r="F779" i="21"/>
  <c r="E841" i="30" s="1"/>
  <c r="G841" i="30" s="1"/>
  <c r="F778" i="21"/>
  <c r="E840" i="30"/>
  <c r="G840" i="30" s="1"/>
  <c r="F777" i="21"/>
  <c r="E839" i="30" s="1"/>
  <c r="G839" i="30" s="1"/>
  <c r="F775" i="21"/>
  <c r="E836" i="30" s="1"/>
  <c r="G836" i="30" s="1"/>
  <c r="F774" i="21"/>
  <c r="E835" i="30" s="1"/>
  <c r="G835" i="30" s="1"/>
  <c r="F773" i="21"/>
  <c r="E834" i="30"/>
  <c r="G834" i="30" s="1"/>
  <c r="F772" i="21"/>
  <c r="E833" i="30" s="1"/>
  <c r="G833" i="30" s="1"/>
  <c r="F771" i="21"/>
  <c r="E832" i="30" s="1"/>
  <c r="G832" i="30" s="1"/>
  <c r="F770" i="21"/>
  <c r="E831" i="30" s="1"/>
  <c r="G831" i="30" s="1"/>
  <c r="F769" i="21"/>
  <c r="E830" i="30"/>
  <c r="G830" i="30" s="1"/>
  <c r="F768" i="21"/>
  <c r="E829" i="30" s="1"/>
  <c r="G829" i="30" s="1"/>
  <c r="F767" i="21"/>
  <c r="E828" i="30" s="1"/>
  <c r="G828" i="30" s="1"/>
  <c r="F766" i="21"/>
  <c r="E827" i="30" s="1"/>
  <c r="G827" i="30" s="1"/>
  <c r="F765" i="21"/>
  <c r="E826" i="30"/>
  <c r="G826" i="30" s="1"/>
  <c r="F764" i="21"/>
  <c r="E825" i="30" s="1"/>
  <c r="G825" i="30" s="1"/>
  <c r="F763" i="21"/>
  <c r="E824" i="30" s="1"/>
  <c r="G824" i="30" s="1"/>
  <c r="F762" i="21"/>
  <c r="E823" i="30" s="1"/>
  <c r="G823" i="30" s="1"/>
  <c r="F761" i="21"/>
  <c r="E822" i="30"/>
  <c r="G822" i="30" s="1"/>
  <c r="F759" i="21"/>
  <c r="E819" i="30" s="1"/>
  <c r="G819" i="30" s="1"/>
  <c r="F758" i="21"/>
  <c r="E818" i="30" s="1"/>
  <c r="G818" i="30" s="1"/>
  <c r="F757" i="21"/>
  <c r="E817" i="30" s="1"/>
  <c r="G817" i="30" s="1"/>
  <c r="F756" i="21"/>
  <c r="E816" i="30"/>
  <c r="G816" i="30" s="1"/>
  <c r="F755" i="21"/>
  <c r="E815" i="30" s="1"/>
  <c r="G815" i="30" s="1"/>
  <c r="F754" i="21"/>
  <c r="E814" i="30" s="1"/>
  <c r="G814" i="30" s="1"/>
  <c r="F753" i="21"/>
  <c r="E813" i="30" s="1"/>
  <c r="G813" i="30" s="1"/>
  <c r="F752" i="21"/>
  <c r="E812" i="30"/>
  <c r="G812" i="30" s="1"/>
  <c r="F751" i="21"/>
  <c r="E811" i="30" s="1"/>
  <c r="G811" i="30" s="1"/>
  <c r="F750" i="21"/>
  <c r="E810" i="30" s="1"/>
  <c r="G810" i="30" s="1"/>
  <c r="F749" i="21"/>
  <c r="E809" i="30" s="1"/>
  <c r="G809" i="30" s="1"/>
  <c r="F748" i="21"/>
  <c r="E808" i="30"/>
  <c r="G808" i="30" s="1"/>
  <c r="F747" i="21"/>
  <c r="E807" i="30" s="1"/>
  <c r="G807" i="30" s="1"/>
  <c r="F746" i="21"/>
  <c r="E806" i="30" s="1"/>
  <c r="G806" i="30" s="1"/>
  <c r="F745" i="21"/>
  <c r="E805" i="30" s="1"/>
  <c r="G805" i="30" s="1"/>
  <c r="F743" i="21"/>
  <c r="E802" i="30"/>
  <c r="G802" i="30" s="1"/>
  <c r="F742" i="21"/>
  <c r="E801" i="30" s="1"/>
  <c r="G801" i="30" s="1"/>
  <c r="F741" i="21"/>
  <c r="E800" i="30" s="1"/>
  <c r="G800" i="30" s="1"/>
  <c r="F740" i="21"/>
  <c r="E799" i="30" s="1"/>
  <c r="G799" i="30" s="1"/>
  <c r="F739" i="21"/>
  <c r="E798" i="30"/>
  <c r="G798" i="30" s="1"/>
  <c r="F738" i="21"/>
  <c r="E797" i="30" s="1"/>
  <c r="G797" i="30" s="1"/>
  <c r="F737" i="21"/>
  <c r="E796" i="30" s="1"/>
  <c r="G796" i="30" s="1"/>
  <c r="F736" i="21"/>
  <c r="E795" i="30" s="1"/>
  <c r="G795" i="30" s="1"/>
  <c r="F735" i="21"/>
  <c r="E794" i="30"/>
  <c r="G794" i="30" s="1"/>
  <c r="F734" i="21"/>
  <c r="E793" i="30" s="1"/>
  <c r="G793" i="30" s="1"/>
  <c r="F733" i="21"/>
  <c r="E792" i="30" s="1"/>
  <c r="G792" i="30" s="1"/>
  <c r="F732" i="21"/>
  <c r="E791" i="30" s="1"/>
  <c r="G791" i="30" s="1"/>
  <c r="F731" i="21"/>
  <c r="E790" i="30"/>
  <c r="G790" i="30" s="1"/>
  <c r="F730" i="21"/>
  <c r="E789" i="30" s="1"/>
  <c r="G789" i="30" s="1"/>
  <c r="F729" i="21"/>
  <c r="E788" i="30" s="1"/>
  <c r="G788" i="30" s="1"/>
  <c r="F726" i="21"/>
  <c r="E783" i="30" s="1"/>
  <c r="G783" i="30" s="1"/>
  <c r="F725" i="21"/>
  <c r="E782" i="30"/>
  <c r="G782" i="30" s="1"/>
  <c r="F724" i="21"/>
  <c r="E781" i="30" s="1"/>
  <c r="G781" i="30" s="1"/>
  <c r="F723" i="21"/>
  <c r="E780" i="30" s="1"/>
  <c r="G780" i="30" s="1"/>
  <c r="F722" i="21"/>
  <c r="E779" i="30" s="1"/>
  <c r="G779" i="30" s="1"/>
  <c r="F721" i="21"/>
  <c r="E778" i="30"/>
  <c r="G778" i="30" s="1"/>
  <c r="F720" i="21"/>
  <c r="E777" i="30" s="1"/>
  <c r="G777" i="30" s="1"/>
  <c r="F719" i="21"/>
  <c r="E776" i="30" s="1"/>
  <c r="G776" i="30" s="1"/>
  <c r="F718" i="21"/>
  <c r="E775" i="30" s="1"/>
  <c r="G775" i="30" s="1"/>
  <c r="F717" i="21"/>
  <c r="E774" i="30"/>
  <c r="G774" i="30" s="1"/>
  <c r="F715" i="21"/>
  <c r="E771" i="30" s="1"/>
  <c r="G771" i="30" s="1"/>
  <c r="F714" i="21"/>
  <c r="E770" i="30" s="1"/>
  <c r="G770" i="30" s="1"/>
  <c r="F713" i="21"/>
  <c r="E769" i="30" s="1"/>
  <c r="G769" i="30" s="1"/>
  <c r="F712" i="21"/>
  <c r="E768" i="30"/>
  <c r="G768" i="30" s="1"/>
  <c r="F711" i="21"/>
  <c r="E767" i="30" s="1"/>
  <c r="G767" i="30" s="1"/>
  <c r="F710" i="21"/>
  <c r="E766" i="30" s="1"/>
  <c r="G766" i="30" s="1"/>
  <c r="F709" i="21"/>
  <c r="E765" i="30" s="1"/>
  <c r="G765" i="30" s="1"/>
  <c r="F708" i="21"/>
  <c r="E764" i="30"/>
  <c r="G764" i="30" s="1"/>
  <c r="F707" i="21"/>
  <c r="E763" i="30" s="1"/>
  <c r="G763" i="30" s="1"/>
  <c r="F706" i="21"/>
  <c r="E762" i="30" s="1"/>
  <c r="G762" i="30" s="1"/>
  <c r="F705" i="21"/>
  <c r="E761" i="30" s="1"/>
  <c r="G761" i="30" s="1"/>
  <c r="F704" i="21"/>
  <c r="E760" i="30"/>
  <c r="G760" i="30" s="1"/>
  <c r="F703" i="21"/>
  <c r="E759" i="30" s="1"/>
  <c r="G759" i="30" s="1"/>
  <c r="F702" i="21"/>
  <c r="E758" i="30" s="1"/>
  <c r="G758" i="30" s="1"/>
  <c r="F701" i="21"/>
  <c r="E757" i="30" s="1"/>
  <c r="G757" i="30" s="1"/>
  <c r="F699" i="21"/>
  <c r="E754" i="30"/>
  <c r="G754" i="30" s="1"/>
  <c r="F698" i="21"/>
  <c r="E753" i="30" s="1"/>
  <c r="G753" i="30" s="1"/>
  <c r="F697" i="21"/>
  <c r="E752" i="30" s="1"/>
  <c r="G752" i="30" s="1"/>
  <c r="F696" i="21"/>
  <c r="E751" i="30" s="1"/>
  <c r="G751" i="30" s="1"/>
  <c r="F695" i="21"/>
  <c r="E750" i="30"/>
  <c r="G750" i="30" s="1"/>
  <c r="F694" i="21"/>
  <c r="E749" i="30" s="1"/>
  <c r="G749" i="30" s="1"/>
  <c r="F693" i="21"/>
  <c r="E748" i="30" s="1"/>
  <c r="G748" i="30" s="1"/>
  <c r="F692" i="21"/>
  <c r="E747" i="30" s="1"/>
  <c r="G747" i="30" s="1"/>
  <c r="F691" i="21"/>
  <c r="E746" i="30"/>
  <c r="G746" i="30" s="1"/>
  <c r="F690" i="21"/>
  <c r="E745" i="30" s="1"/>
  <c r="G745" i="30" s="1"/>
  <c r="F689" i="21"/>
  <c r="E744" i="30" s="1"/>
  <c r="G744" i="30" s="1"/>
  <c r="F688" i="21"/>
  <c r="E743" i="30" s="1"/>
  <c r="G743" i="30" s="1"/>
  <c r="F687" i="21"/>
  <c r="E742" i="30"/>
  <c r="G742" i="30" s="1"/>
  <c r="F686" i="21"/>
  <c r="E741" i="30" s="1"/>
  <c r="G741" i="30" s="1"/>
  <c r="F685" i="21"/>
  <c r="E740" i="30" s="1"/>
  <c r="G740" i="30" s="1"/>
  <c r="F683" i="21"/>
  <c r="E737" i="30" s="1"/>
  <c r="G737" i="30" s="1"/>
  <c r="F682" i="21"/>
  <c r="E736" i="30"/>
  <c r="G736" i="30" s="1"/>
  <c r="F681" i="21"/>
  <c r="E735" i="30" s="1"/>
  <c r="G735" i="30" s="1"/>
  <c r="F680" i="21"/>
  <c r="E734" i="30" s="1"/>
  <c r="G734" i="30" s="1"/>
  <c r="F679" i="21"/>
  <c r="E733" i="30" s="1"/>
  <c r="G733" i="30" s="1"/>
  <c r="F678" i="21"/>
  <c r="E732" i="30"/>
  <c r="G732" i="30" s="1"/>
  <c r="F677" i="21"/>
  <c r="E731" i="30" s="1"/>
  <c r="G731" i="30" s="1"/>
  <c r="F676" i="21"/>
  <c r="E730" i="30" s="1"/>
  <c r="G730" i="30" s="1"/>
  <c r="F675" i="21"/>
  <c r="E729" i="30" s="1"/>
  <c r="G729" i="30" s="1"/>
  <c r="F674" i="21"/>
  <c r="E728" i="30"/>
  <c r="G728" i="30" s="1"/>
  <c r="F673" i="21"/>
  <c r="E727" i="30" s="1"/>
  <c r="G727" i="30" s="1"/>
  <c r="F672" i="21"/>
  <c r="E726" i="30" s="1"/>
  <c r="G726" i="30" s="1"/>
  <c r="F671" i="21"/>
  <c r="E725" i="30" s="1"/>
  <c r="G725" i="30" s="1"/>
  <c r="F670" i="21"/>
  <c r="E724" i="30"/>
  <c r="G724" i="30" s="1"/>
  <c r="F669" i="21"/>
  <c r="E723" i="30" s="1"/>
  <c r="G723" i="30" s="1"/>
  <c r="F666" i="21"/>
  <c r="E718" i="30" s="1"/>
  <c r="G718" i="30" s="1"/>
  <c r="F665" i="21"/>
  <c r="E717" i="30" s="1"/>
  <c r="G717" i="30" s="1"/>
  <c r="F664" i="21"/>
  <c r="E716" i="30"/>
  <c r="G716" i="30" s="1"/>
  <c r="F663" i="21"/>
  <c r="E715" i="30" s="1"/>
  <c r="G715" i="30" s="1"/>
  <c r="F662" i="21"/>
  <c r="E714" i="30" s="1"/>
  <c r="G714" i="30" s="1"/>
  <c r="F661" i="21"/>
  <c r="E713" i="30" s="1"/>
  <c r="G713" i="30" s="1"/>
  <c r="F660" i="21"/>
  <c r="E712" i="30"/>
  <c r="G712" i="30" s="1"/>
  <c r="F659" i="21"/>
  <c r="E711" i="30" s="1"/>
  <c r="G711" i="30" s="1"/>
  <c r="F658" i="21"/>
  <c r="E710" i="30" s="1"/>
  <c r="G710" i="30" s="1"/>
  <c r="F657" i="21"/>
  <c r="E709" i="30" s="1"/>
  <c r="G709" i="30" s="1"/>
  <c r="F655" i="21"/>
  <c r="E706" i="30"/>
  <c r="G706" i="30" s="1"/>
  <c r="F654" i="21"/>
  <c r="E705" i="30" s="1"/>
  <c r="G705" i="30" s="1"/>
  <c r="F653" i="21"/>
  <c r="E704" i="30" s="1"/>
  <c r="G704" i="30" s="1"/>
  <c r="F652" i="21"/>
  <c r="E703" i="30" s="1"/>
  <c r="G703" i="30" s="1"/>
  <c r="F651" i="21"/>
  <c r="E702" i="30"/>
  <c r="G702" i="30" s="1"/>
  <c r="F650" i="21"/>
  <c r="E701" i="30" s="1"/>
  <c r="G701" i="30" s="1"/>
  <c r="F649" i="21"/>
  <c r="E700" i="30" s="1"/>
  <c r="G700" i="30" s="1"/>
  <c r="F648" i="21"/>
  <c r="E699" i="30" s="1"/>
  <c r="G699" i="30" s="1"/>
  <c r="F647" i="21"/>
  <c r="E698" i="30"/>
  <c r="G698" i="30" s="1"/>
  <c r="F646" i="21"/>
  <c r="E697" i="30" s="1"/>
  <c r="G697" i="30" s="1"/>
  <c r="F645" i="21"/>
  <c r="E696" i="30" s="1"/>
  <c r="G696" i="30" s="1"/>
  <c r="F644" i="21"/>
  <c r="E695" i="30" s="1"/>
  <c r="G695" i="30" s="1"/>
  <c r="F643" i="21"/>
  <c r="E694" i="30"/>
  <c r="G694" i="30" s="1"/>
  <c r="F642" i="21"/>
  <c r="E693" i="30" s="1"/>
  <c r="G693" i="30" s="1"/>
  <c r="F641" i="21"/>
  <c r="E692" i="30" s="1"/>
  <c r="G692" i="30" s="1"/>
  <c r="F639" i="21"/>
  <c r="E689" i="30" s="1"/>
  <c r="G689" i="30" s="1"/>
  <c r="F638" i="21"/>
  <c r="E688" i="30"/>
  <c r="G688" i="30" s="1"/>
  <c r="F637" i="21"/>
  <c r="E687" i="30" s="1"/>
  <c r="G687" i="30" s="1"/>
  <c r="F636" i="21"/>
  <c r="E686" i="30" s="1"/>
  <c r="G686" i="30" s="1"/>
  <c r="F635" i="21"/>
  <c r="E685" i="30" s="1"/>
  <c r="G685" i="30" s="1"/>
  <c r="F634" i="21"/>
  <c r="E684" i="30" s="1"/>
  <c r="G684" i="30" s="1"/>
  <c r="F633" i="21"/>
  <c r="E683" i="30" s="1"/>
  <c r="G683" i="30" s="1"/>
  <c r="F632" i="21"/>
  <c r="E682" i="30" s="1"/>
  <c r="G682" i="30" s="1"/>
  <c r="F631" i="21"/>
  <c r="E681" i="30" s="1"/>
  <c r="G681" i="30" s="1"/>
  <c r="F630" i="21"/>
  <c r="E680" i="30"/>
  <c r="G680" i="30" s="1"/>
  <c r="F629" i="21"/>
  <c r="E679" i="30" s="1"/>
  <c r="G679" i="30" s="1"/>
  <c r="F628" i="21"/>
  <c r="E678" i="30" s="1"/>
  <c r="G678" i="30" s="1"/>
  <c r="F627" i="21"/>
  <c r="E677" i="30" s="1"/>
  <c r="G677" i="30" s="1"/>
  <c r="F626" i="21"/>
  <c r="E676" i="30" s="1"/>
  <c r="G676" i="30" s="1"/>
  <c r="F625" i="21"/>
  <c r="E675" i="30" s="1"/>
  <c r="G675" i="30" s="1"/>
  <c r="F623" i="21"/>
  <c r="E672" i="30" s="1"/>
  <c r="G672" i="30" s="1"/>
  <c r="F622" i="21"/>
  <c r="E671" i="30" s="1"/>
  <c r="G671" i="30" s="1"/>
  <c r="F621" i="21"/>
  <c r="E670" i="30"/>
  <c r="G670" i="30" s="1"/>
  <c r="F620" i="21"/>
  <c r="E669" i="30" s="1"/>
  <c r="G669" i="30" s="1"/>
  <c r="F619" i="21"/>
  <c r="E668" i="30" s="1"/>
  <c r="G668" i="30" s="1"/>
  <c r="F618" i="21"/>
  <c r="E667" i="30" s="1"/>
  <c r="G667" i="30" s="1"/>
  <c r="F617" i="21"/>
  <c r="E666" i="30"/>
  <c r="G666" i="30" s="1"/>
  <c r="F616" i="21"/>
  <c r="E665" i="30" s="1"/>
  <c r="G665" i="30" s="1"/>
  <c r="F615" i="21"/>
  <c r="E664" i="30" s="1"/>
  <c r="G664" i="30" s="1"/>
  <c r="F614" i="21"/>
  <c r="E663" i="30" s="1"/>
  <c r="G663" i="30" s="1"/>
  <c r="F613" i="21"/>
  <c r="E662" i="30"/>
  <c r="G662" i="30" s="1"/>
  <c r="F612" i="21"/>
  <c r="E661" i="30" s="1"/>
  <c r="G661" i="30" s="1"/>
  <c r="F611" i="21"/>
  <c r="E660" i="30" s="1"/>
  <c r="G660" i="30" s="1"/>
  <c r="F610" i="21"/>
  <c r="E659" i="30" s="1"/>
  <c r="G659" i="30" s="1"/>
  <c r="F609" i="21"/>
  <c r="E658" i="30"/>
  <c r="G658" i="30" s="1"/>
  <c r="F605" i="21"/>
  <c r="E652" i="30" s="1"/>
  <c r="G652" i="30" s="1"/>
  <c r="F604" i="21"/>
  <c r="E651" i="30" s="1"/>
  <c r="G651" i="30" s="1"/>
  <c r="F603" i="21"/>
  <c r="E650" i="30" s="1"/>
  <c r="G650" i="30" s="1"/>
  <c r="F602" i="21"/>
  <c r="E649" i="30" s="1"/>
  <c r="G649" i="30" s="1"/>
  <c r="F601" i="21"/>
  <c r="E648" i="30" s="1"/>
  <c r="G648" i="30" s="1"/>
  <c r="F600" i="21"/>
  <c r="E647" i="30" s="1"/>
  <c r="G647" i="30" s="1"/>
  <c r="F599" i="21"/>
  <c r="E646" i="30" s="1"/>
  <c r="G646" i="30" s="1"/>
  <c r="F598" i="21"/>
  <c r="E645" i="30" s="1"/>
  <c r="G645" i="30" s="1"/>
  <c r="F597" i="21"/>
  <c r="E644" i="30" s="1"/>
  <c r="G644" i="30" s="1"/>
  <c r="F596" i="21"/>
  <c r="E643" i="30" s="1"/>
  <c r="G643" i="30" s="1"/>
  <c r="F594" i="21"/>
  <c r="E640" i="30" s="1"/>
  <c r="G640" i="30" s="1"/>
  <c r="F593" i="21"/>
  <c r="E639" i="30" s="1"/>
  <c r="G639" i="30" s="1"/>
  <c r="F592" i="21"/>
  <c r="E638" i="30" s="1"/>
  <c r="G638" i="30" s="1"/>
  <c r="F591" i="21"/>
  <c r="E637" i="30" s="1"/>
  <c r="G637" i="30" s="1"/>
  <c r="F590" i="21"/>
  <c r="E636" i="30" s="1"/>
  <c r="G636" i="30" s="1"/>
  <c r="F589" i="21"/>
  <c r="E635" i="30" s="1"/>
  <c r="G635" i="30" s="1"/>
  <c r="F588" i="21"/>
  <c r="E634" i="30" s="1"/>
  <c r="G634" i="30" s="1"/>
  <c r="F587" i="21"/>
  <c r="E633" i="30" s="1"/>
  <c r="G633" i="30" s="1"/>
  <c r="F586" i="21"/>
  <c r="E632" i="30" s="1"/>
  <c r="G632" i="30" s="1"/>
  <c r="F585" i="21"/>
  <c r="E631" i="30" s="1"/>
  <c r="G631" i="30" s="1"/>
  <c r="F584" i="21"/>
  <c r="E630" i="30" s="1"/>
  <c r="G630" i="30" s="1"/>
  <c r="F583" i="21"/>
  <c r="E629" i="30"/>
  <c r="G629" i="30" s="1"/>
  <c r="F582" i="21"/>
  <c r="E628" i="30" s="1"/>
  <c r="G628" i="30" s="1"/>
  <c r="F581" i="21"/>
  <c r="E627" i="30" s="1"/>
  <c r="G627" i="30" s="1"/>
  <c r="F580" i="21"/>
  <c r="E626" i="30" s="1"/>
  <c r="G626" i="30" s="1"/>
  <c r="F578" i="21"/>
  <c r="E623" i="30" s="1"/>
  <c r="G623" i="30" s="1"/>
  <c r="F577" i="21"/>
  <c r="E622" i="30" s="1"/>
  <c r="G622" i="30" s="1"/>
  <c r="F576" i="21"/>
  <c r="E621" i="30" s="1"/>
  <c r="G621" i="30" s="1"/>
  <c r="F575" i="21"/>
  <c r="E620" i="30" s="1"/>
  <c r="G620" i="30" s="1"/>
  <c r="F574" i="21"/>
  <c r="E619" i="30" s="1"/>
  <c r="G619" i="30" s="1"/>
  <c r="F573" i="21"/>
  <c r="E618" i="30" s="1"/>
  <c r="G618" i="30" s="1"/>
  <c r="F572" i="21"/>
  <c r="E617" i="30"/>
  <c r="G617" i="30" s="1"/>
  <c r="F571" i="21"/>
  <c r="E616" i="30" s="1"/>
  <c r="G616" i="30" s="1"/>
  <c r="F570" i="21"/>
  <c r="E615" i="30" s="1"/>
  <c r="G615" i="30" s="1"/>
  <c r="F569" i="21"/>
  <c r="E614" i="30" s="1"/>
  <c r="G614" i="30" s="1"/>
  <c r="F568" i="21"/>
  <c r="E613" i="30" s="1"/>
  <c r="G613" i="30" s="1"/>
  <c r="F567" i="21"/>
  <c r="E612" i="30" s="1"/>
  <c r="G612" i="30" s="1"/>
  <c r="F566" i="21"/>
  <c r="E611" i="30" s="1"/>
  <c r="G611" i="30" s="1"/>
  <c r="F565" i="21"/>
  <c r="E610" i="30" s="1"/>
  <c r="G610" i="30" s="1"/>
  <c r="F564" i="21"/>
  <c r="E609" i="30"/>
  <c r="G609" i="30" s="1"/>
  <c r="F562" i="21"/>
  <c r="E606" i="30" s="1"/>
  <c r="G606" i="30" s="1"/>
  <c r="F561" i="21"/>
  <c r="E605" i="30" s="1"/>
  <c r="G605" i="30" s="1"/>
  <c r="F560" i="21"/>
  <c r="E604" i="30" s="1"/>
  <c r="G604" i="30" s="1"/>
  <c r="F559" i="21"/>
  <c r="E603" i="30" s="1"/>
  <c r="G603" i="30" s="1"/>
  <c r="F558" i="21"/>
  <c r="E602" i="30" s="1"/>
  <c r="G602" i="30" s="1"/>
  <c r="F557" i="21"/>
  <c r="E601" i="30" s="1"/>
  <c r="G601" i="30" s="1"/>
  <c r="F556" i="21"/>
  <c r="E600" i="30" s="1"/>
  <c r="G600" i="30" s="1"/>
  <c r="F555" i="21"/>
  <c r="E599" i="30"/>
  <c r="G599" i="30" s="1"/>
  <c r="F554" i="21"/>
  <c r="E598" i="30" s="1"/>
  <c r="G598" i="30" s="1"/>
  <c r="F553" i="21"/>
  <c r="E597" i="30" s="1"/>
  <c r="G597" i="30" s="1"/>
  <c r="F552" i="21"/>
  <c r="E596" i="30" s="1"/>
  <c r="G596" i="30" s="1"/>
  <c r="F551" i="21"/>
  <c r="E595" i="30" s="1"/>
  <c r="G595" i="30" s="1"/>
  <c r="F550" i="21"/>
  <c r="E594" i="30" s="1"/>
  <c r="G594" i="30" s="1"/>
  <c r="F549" i="21"/>
  <c r="E593" i="30" s="1"/>
  <c r="G593" i="30" s="1"/>
  <c r="F548" i="21"/>
  <c r="E592" i="30" s="1"/>
  <c r="G592" i="30" s="1"/>
  <c r="F545" i="21"/>
  <c r="E587" i="30"/>
  <c r="G587" i="30" s="1"/>
  <c r="F544" i="21"/>
  <c r="E586" i="30" s="1"/>
  <c r="G586" i="30" s="1"/>
  <c r="F543" i="21"/>
  <c r="E585" i="30" s="1"/>
  <c r="G585" i="30" s="1"/>
  <c r="F542" i="21"/>
  <c r="E584" i="30" s="1"/>
  <c r="G584" i="30" s="1"/>
  <c r="F541" i="21"/>
  <c r="E583" i="30" s="1"/>
  <c r="G583" i="30" s="1"/>
  <c r="F540" i="21"/>
  <c r="E582" i="30" s="1"/>
  <c r="G582" i="30" s="1"/>
  <c r="F539" i="21"/>
  <c r="E581" i="30" s="1"/>
  <c r="G581" i="30" s="1"/>
  <c r="F538" i="21"/>
  <c r="E580" i="30" s="1"/>
  <c r="G580" i="30" s="1"/>
  <c r="F537" i="21"/>
  <c r="E579" i="30"/>
  <c r="G579" i="30" s="1"/>
  <c r="F536" i="21"/>
  <c r="E578" i="30" s="1"/>
  <c r="G578" i="30" s="1"/>
  <c r="F534" i="21"/>
  <c r="E575" i="30" s="1"/>
  <c r="G575" i="30" s="1"/>
  <c r="F533" i="21"/>
  <c r="E574" i="30" s="1"/>
  <c r="G574" i="30" s="1"/>
  <c r="F532" i="21"/>
  <c r="E573" i="30" s="1"/>
  <c r="G573" i="30" s="1"/>
  <c r="F531" i="21"/>
  <c r="E572" i="30" s="1"/>
  <c r="G572" i="30" s="1"/>
  <c r="F530" i="21"/>
  <c r="E571" i="30" s="1"/>
  <c r="G571" i="30" s="1"/>
  <c r="F529" i="21"/>
  <c r="E570" i="30" s="1"/>
  <c r="G570" i="30" s="1"/>
  <c r="F528" i="21"/>
  <c r="E569" i="30"/>
  <c r="G569" i="30" s="1"/>
  <c r="F527" i="21"/>
  <c r="E568" i="30" s="1"/>
  <c r="G568" i="30" s="1"/>
  <c r="F526" i="21"/>
  <c r="E567" i="30"/>
  <c r="G567" i="30" s="1"/>
  <c r="F525" i="21"/>
  <c r="E566" i="30" s="1"/>
  <c r="G566" i="30" s="1"/>
  <c r="F524" i="21"/>
  <c r="E565" i="30" s="1"/>
  <c r="G565" i="30" s="1"/>
  <c r="F523" i="21"/>
  <c r="E564" i="30" s="1"/>
  <c r="G564" i="30" s="1"/>
  <c r="F522" i="21"/>
  <c r="E563" i="30" s="1"/>
  <c r="G563" i="30" s="1"/>
  <c r="F521" i="21"/>
  <c r="E562" i="30" s="1"/>
  <c r="G562" i="30" s="1"/>
  <c r="F520" i="21"/>
  <c r="E561" i="30"/>
  <c r="G561" i="30" s="1"/>
  <c r="F518" i="21"/>
  <c r="E558" i="30" s="1"/>
  <c r="G558" i="30" s="1"/>
  <c r="F517" i="21"/>
  <c r="E557" i="30" s="1"/>
  <c r="G557" i="30" s="1"/>
  <c r="F516" i="21"/>
  <c r="E556" i="30" s="1"/>
  <c r="G556" i="30" s="1"/>
  <c r="F515" i="21"/>
  <c r="E555" i="30" s="1"/>
  <c r="G555" i="30" s="1"/>
  <c r="F514" i="21"/>
  <c r="E554" i="30" s="1"/>
  <c r="G554" i="30" s="1"/>
  <c r="F513" i="21"/>
  <c r="E553" i="30" s="1"/>
  <c r="G553" i="30" s="1"/>
  <c r="F512" i="21"/>
  <c r="E552" i="30" s="1"/>
  <c r="G552" i="30" s="1"/>
  <c r="F511" i="21"/>
  <c r="E551" i="30"/>
  <c r="G551" i="30" s="1"/>
  <c r="F510" i="21"/>
  <c r="E550" i="30" s="1"/>
  <c r="G550" i="30" s="1"/>
  <c r="F509" i="21"/>
  <c r="E549" i="30"/>
  <c r="G549" i="30" s="1"/>
  <c r="F508" i="21"/>
  <c r="E548" i="30" s="1"/>
  <c r="G548" i="30" s="1"/>
  <c r="F507" i="21"/>
  <c r="E547" i="30" s="1"/>
  <c r="G547" i="30" s="1"/>
  <c r="F506" i="21"/>
  <c r="E546" i="30" s="1"/>
  <c r="G546" i="30" s="1"/>
  <c r="F505" i="21"/>
  <c r="E545" i="30" s="1"/>
  <c r="G545" i="30" s="1"/>
  <c r="F504" i="21"/>
  <c r="E544" i="30" s="1"/>
  <c r="G544" i="30" s="1"/>
  <c r="F502" i="21"/>
  <c r="E541" i="30" s="1"/>
  <c r="G541" i="30" s="1"/>
  <c r="F501" i="21"/>
  <c r="E540" i="30" s="1"/>
  <c r="G540" i="30" s="1"/>
  <c r="F500" i="21"/>
  <c r="E539" i="30" s="1"/>
  <c r="G539" i="30" s="1"/>
  <c r="F499" i="21"/>
  <c r="E538" i="30" s="1"/>
  <c r="G538" i="30" s="1"/>
  <c r="F498" i="21"/>
  <c r="E537" i="30" s="1"/>
  <c r="G537" i="30" s="1"/>
  <c r="F497" i="21"/>
  <c r="E536" i="30" s="1"/>
  <c r="G536" i="30" s="1"/>
  <c r="F496" i="21"/>
  <c r="E535" i="30"/>
  <c r="G535" i="30" s="1"/>
  <c r="F495" i="21"/>
  <c r="E534" i="30" s="1"/>
  <c r="G534" i="30" s="1"/>
  <c r="F494" i="21"/>
  <c r="E533" i="30"/>
  <c r="G533" i="30" s="1"/>
  <c r="F493" i="21"/>
  <c r="E532" i="30" s="1"/>
  <c r="G532" i="30" s="1"/>
  <c r="F492" i="21"/>
  <c r="E531" i="30" s="1"/>
  <c r="G531" i="30" s="1"/>
  <c r="F491" i="21"/>
  <c r="E530" i="30" s="1"/>
  <c r="G530" i="30" s="1"/>
  <c r="F490" i="21"/>
  <c r="E529" i="30" s="1"/>
  <c r="G529" i="30" s="1"/>
  <c r="F489" i="21"/>
  <c r="E528" i="30" s="1"/>
  <c r="G528" i="30" s="1"/>
  <c r="F488" i="21"/>
  <c r="E527" i="30" s="1"/>
  <c r="G527" i="30" s="1"/>
  <c r="F485" i="21"/>
  <c r="E522" i="30" s="1"/>
  <c r="G522" i="30" s="1"/>
  <c r="F484" i="21"/>
  <c r="E521" i="30"/>
  <c r="G521" i="30" s="1"/>
  <c r="F483" i="21"/>
  <c r="E520" i="30" s="1"/>
  <c r="G520" i="30" s="1"/>
  <c r="F482" i="21"/>
  <c r="E519" i="30" s="1"/>
  <c r="G519" i="30" s="1"/>
  <c r="F481" i="21"/>
  <c r="E518" i="30" s="1"/>
  <c r="G518" i="30" s="1"/>
  <c r="F480" i="21"/>
  <c r="E517" i="30" s="1"/>
  <c r="G517" i="30" s="1"/>
  <c r="F479" i="21"/>
  <c r="E516" i="30" s="1"/>
  <c r="G516" i="30" s="1"/>
  <c r="F478" i="21"/>
  <c r="E515" i="30" s="1"/>
  <c r="G515" i="30" s="1"/>
  <c r="F477" i="21"/>
  <c r="E514" i="30" s="1"/>
  <c r="G514" i="30" s="1"/>
  <c r="F476" i="21"/>
  <c r="E513" i="30"/>
  <c r="G513" i="30" s="1"/>
  <c r="F474" i="21"/>
  <c r="E510" i="30" s="1"/>
  <c r="G510" i="30" s="1"/>
  <c r="F473" i="21"/>
  <c r="E509" i="30" s="1"/>
  <c r="G509" i="30" s="1"/>
  <c r="F472" i="21"/>
  <c r="E508" i="30" s="1"/>
  <c r="G508" i="30" s="1"/>
  <c r="F471" i="21"/>
  <c r="E507" i="30" s="1"/>
  <c r="G507" i="30" s="1"/>
  <c r="F470" i="21"/>
  <c r="E506" i="30" s="1"/>
  <c r="G506" i="30" s="1"/>
  <c r="F469" i="21"/>
  <c r="E505" i="30" s="1"/>
  <c r="G505" i="30" s="1"/>
  <c r="F468" i="21"/>
  <c r="E504" i="30" s="1"/>
  <c r="G504" i="30" s="1"/>
  <c r="F467" i="21"/>
  <c r="E503" i="30"/>
  <c r="G503" i="30" s="1"/>
  <c r="F466" i="21"/>
  <c r="E502" i="30" s="1"/>
  <c r="G502" i="30" s="1"/>
  <c r="F465" i="21"/>
  <c r="E501" i="30" s="1"/>
  <c r="G501" i="30" s="1"/>
  <c r="F464" i="21"/>
  <c r="E500" i="30" s="1"/>
  <c r="G500" i="30" s="1"/>
  <c r="F463" i="21"/>
  <c r="E499" i="30" s="1"/>
  <c r="G499" i="30" s="1"/>
  <c r="F462" i="21"/>
  <c r="E498" i="30" s="1"/>
  <c r="G498" i="30" s="1"/>
  <c r="F461" i="21"/>
  <c r="E497" i="30" s="1"/>
  <c r="G497" i="30" s="1"/>
  <c r="F460" i="21"/>
  <c r="E496" i="30" s="1"/>
  <c r="G496" i="30" s="1"/>
  <c r="F458" i="21"/>
  <c r="E493" i="30"/>
  <c r="G493" i="30" s="1"/>
  <c r="F457" i="21"/>
  <c r="E492" i="30" s="1"/>
  <c r="G492" i="30" s="1"/>
  <c r="F456" i="21"/>
  <c r="E491" i="30" s="1"/>
  <c r="G491" i="30" s="1"/>
  <c r="F455" i="21"/>
  <c r="E490" i="30" s="1"/>
  <c r="G490" i="30" s="1"/>
  <c r="F454" i="21"/>
  <c r="E489" i="30"/>
  <c r="G489" i="30" s="1"/>
  <c r="F453" i="21"/>
  <c r="E488" i="30" s="1"/>
  <c r="G488" i="30" s="1"/>
  <c r="F452" i="21"/>
  <c r="E487" i="30" s="1"/>
  <c r="G487" i="30" s="1"/>
  <c r="F451" i="21"/>
  <c r="E486" i="30" s="1"/>
  <c r="G486" i="30" s="1"/>
  <c r="F450" i="21"/>
  <c r="E485" i="30"/>
  <c r="G485" i="30" s="1"/>
  <c r="F449" i="21"/>
  <c r="E484" i="30" s="1"/>
  <c r="G484" i="30" s="1"/>
  <c r="F448" i="21"/>
  <c r="E483" i="30" s="1"/>
  <c r="G483" i="30" s="1"/>
  <c r="F447" i="21"/>
  <c r="E482" i="30" s="1"/>
  <c r="G482" i="30" s="1"/>
  <c r="F446" i="21"/>
  <c r="E481" i="30" s="1"/>
  <c r="G481" i="30" s="1"/>
  <c r="F445" i="21"/>
  <c r="E480" i="30" s="1"/>
  <c r="G480" i="30" s="1"/>
  <c r="F444" i="21"/>
  <c r="E479" i="30" s="1"/>
  <c r="G479" i="30" s="1"/>
  <c r="F442" i="21"/>
  <c r="E476" i="30" s="1"/>
  <c r="G476" i="30" s="1"/>
  <c r="F441" i="21"/>
  <c r="E475" i="30"/>
  <c r="G475" i="30" s="1"/>
  <c r="F440" i="21"/>
  <c r="E474" i="30" s="1"/>
  <c r="G474" i="30" s="1"/>
  <c r="F439" i="21"/>
  <c r="E473" i="30" s="1"/>
  <c r="G473" i="30" s="1"/>
  <c r="F438" i="21"/>
  <c r="E472" i="30" s="1"/>
  <c r="G472" i="30" s="1"/>
  <c r="F437" i="21"/>
  <c r="E471" i="30" s="1"/>
  <c r="G471" i="30" s="1"/>
  <c r="F436" i="21"/>
  <c r="E470" i="30" s="1"/>
  <c r="G470" i="30" s="1"/>
  <c r="F435" i="21"/>
  <c r="E469" i="30" s="1"/>
  <c r="G469" i="30" s="1"/>
  <c r="F434" i="21"/>
  <c r="E468" i="30" s="1"/>
  <c r="G468" i="30" s="1"/>
  <c r="F433" i="21"/>
  <c r="E467" i="30"/>
  <c r="G467" i="30" s="1"/>
  <c r="F432" i="21"/>
  <c r="E466" i="30" s="1"/>
  <c r="G466" i="30" s="1"/>
  <c r="F431" i="21"/>
  <c r="E465" i="30" s="1"/>
  <c r="G465" i="30" s="1"/>
  <c r="F430" i="21"/>
  <c r="E464" i="30" s="1"/>
  <c r="G464" i="30" s="1"/>
  <c r="F429" i="21"/>
  <c r="E463" i="30" s="1"/>
  <c r="G463" i="30" s="1"/>
  <c r="F428" i="21"/>
  <c r="E462" i="30" s="1"/>
  <c r="G462" i="30" s="1"/>
  <c r="F425" i="21"/>
  <c r="E457" i="30" s="1"/>
  <c r="G457" i="30" s="1"/>
  <c r="F424" i="21"/>
  <c r="E456" i="30" s="1"/>
  <c r="G456" i="30" s="1"/>
  <c r="F423" i="21"/>
  <c r="E455" i="30"/>
  <c r="G455" i="30" s="1"/>
  <c r="F422" i="21"/>
  <c r="E454" i="30" s="1"/>
  <c r="G454" i="30" s="1"/>
  <c r="F421" i="21"/>
  <c r="E453" i="30" s="1"/>
  <c r="G453" i="30" s="1"/>
  <c r="F420" i="21"/>
  <c r="E452" i="30" s="1"/>
  <c r="G452" i="30" s="1"/>
  <c r="F419" i="21"/>
  <c r="E451" i="30" s="1"/>
  <c r="G451" i="30" s="1"/>
  <c r="F418" i="21"/>
  <c r="E450" i="30" s="1"/>
  <c r="G450" i="30" s="1"/>
  <c r="F417" i="21"/>
  <c r="E449" i="30" s="1"/>
  <c r="G449" i="30" s="1"/>
  <c r="F416" i="21"/>
  <c r="E448" i="30" s="1"/>
  <c r="G448" i="30" s="1"/>
  <c r="F414" i="21"/>
  <c r="E445" i="30"/>
  <c r="G445" i="30" s="1"/>
  <c r="F413" i="21"/>
  <c r="E444" i="30" s="1"/>
  <c r="G444" i="30" s="1"/>
  <c r="F412" i="21"/>
  <c r="E443" i="30" s="1"/>
  <c r="G443" i="30" s="1"/>
  <c r="F411" i="21"/>
  <c r="E442" i="30" s="1"/>
  <c r="G442" i="30" s="1"/>
  <c r="F410" i="21"/>
  <c r="E441" i="30" s="1"/>
  <c r="G441" i="30" s="1"/>
  <c r="F409" i="21"/>
  <c r="E440" i="30" s="1"/>
  <c r="G440" i="30" s="1"/>
  <c r="F408" i="21"/>
  <c r="E439" i="30" s="1"/>
  <c r="G439" i="30" s="1"/>
  <c r="F407" i="21"/>
  <c r="E438" i="30" s="1"/>
  <c r="G438" i="30" s="1"/>
  <c r="F406" i="21"/>
  <c r="E437" i="30"/>
  <c r="G437" i="30" s="1"/>
  <c r="F405" i="21"/>
  <c r="E436" i="30" s="1"/>
  <c r="G436" i="30" s="1"/>
  <c r="F404" i="21"/>
  <c r="E435" i="30" s="1"/>
  <c r="G435" i="30" s="1"/>
  <c r="F403" i="21"/>
  <c r="E434" i="30" s="1"/>
  <c r="G434" i="30" s="1"/>
  <c r="F402" i="21"/>
  <c r="E433" i="30" s="1"/>
  <c r="G433" i="30" s="1"/>
  <c r="F401" i="21"/>
  <c r="E432" i="30" s="1"/>
  <c r="G432" i="30" s="1"/>
  <c r="F400" i="21"/>
  <c r="E431" i="30" s="1"/>
  <c r="G431" i="30" s="1"/>
  <c r="F398" i="21"/>
  <c r="E428" i="30" s="1"/>
  <c r="G428" i="30" s="1"/>
  <c r="F397" i="21"/>
  <c r="E427" i="30"/>
  <c r="G427" i="30" s="1"/>
  <c r="F396" i="21"/>
  <c r="E426" i="30" s="1"/>
  <c r="G426" i="30" s="1"/>
  <c r="F395" i="21"/>
  <c r="E425" i="30" s="1"/>
  <c r="G425" i="30" s="1"/>
  <c r="F394" i="21"/>
  <c r="E424" i="30" s="1"/>
  <c r="G424" i="30" s="1"/>
  <c r="F393" i="21"/>
  <c r="E423" i="30"/>
  <c r="G423" i="30" s="1"/>
  <c r="F392" i="21"/>
  <c r="E422" i="30" s="1"/>
  <c r="G422" i="30" s="1"/>
  <c r="F391" i="21"/>
  <c r="E421" i="30" s="1"/>
  <c r="G421" i="30" s="1"/>
  <c r="F390" i="21"/>
  <c r="E420" i="30" s="1"/>
  <c r="G420" i="30" s="1"/>
  <c r="F389" i="21"/>
  <c r="E419" i="30" s="1"/>
  <c r="G419" i="30" s="1"/>
  <c r="F388" i="21"/>
  <c r="E418" i="30" s="1"/>
  <c r="G418" i="30" s="1"/>
  <c r="F387" i="21"/>
  <c r="E417" i="30"/>
  <c r="G417" i="30" s="1"/>
  <c r="F386" i="21"/>
  <c r="E416" i="30" s="1"/>
  <c r="G416" i="30" s="1"/>
  <c r="F385" i="21"/>
  <c r="E415" i="30" s="1"/>
  <c r="G415" i="30" s="1"/>
  <c r="F384" i="21"/>
  <c r="E414" i="30" s="1"/>
  <c r="G414" i="30" s="1"/>
  <c r="F382" i="21"/>
  <c r="E411" i="30" s="1"/>
  <c r="G411" i="30" s="1"/>
  <c r="F381" i="21"/>
  <c r="E410" i="30" s="1"/>
  <c r="G410" i="30" s="1"/>
  <c r="F380" i="21"/>
  <c r="E409" i="30" s="1"/>
  <c r="G409" i="30" s="1"/>
  <c r="F379" i="21"/>
  <c r="E408" i="30" s="1"/>
  <c r="G408" i="30" s="1"/>
  <c r="F378" i="21"/>
  <c r="E407" i="30" s="1"/>
  <c r="G407" i="30" s="1"/>
  <c r="F377" i="21"/>
  <c r="E406" i="30" s="1"/>
  <c r="G406" i="30" s="1"/>
  <c r="F376" i="21"/>
  <c r="E405" i="30" s="1"/>
  <c r="G405" i="30" s="1"/>
  <c r="F375" i="21"/>
  <c r="E404" i="30" s="1"/>
  <c r="G404" i="30" s="1"/>
  <c r="F374" i="21"/>
  <c r="E403" i="30" s="1"/>
  <c r="G403" i="30" s="1"/>
  <c r="F373" i="21"/>
  <c r="E402" i="30" s="1"/>
  <c r="G402" i="30" s="1"/>
  <c r="F372" i="21"/>
  <c r="E401" i="30" s="1"/>
  <c r="G401" i="30" s="1"/>
  <c r="F371" i="21"/>
  <c r="E400" i="30" s="1"/>
  <c r="G400" i="30" s="1"/>
  <c r="F370" i="21"/>
  <c r="E399" i="30"/>
  <c r="G399" i="30" s="1"/>
  <c r="F369" i="21"/>
  <c r="E398" i="30" s="1"/>
  <c r="G398" i="30" s="1"/>
  <c r="F368" i="21"/>
  <c r="E397" i="30" s="1"/>
  <c r="G397" i="30" s="1"/>
  <c r="F365" i="21"/>
  <c r="E392" i="30" s="1"/>
  <c r="G392" i="30" s="1"/>
  <c r="F364" i="21"/>
  <c r="E391" i="30" s="1"/>
  <c r="G391" i="30" s="1"/>
  <c r="F363" i="21"/>
  <c r="E390" i="30" s="1"/>
  <c r="G390" i="30" s="1"/>
  <c r="F362" i="21"/>
  <c r="E389" i="30" s="1"/>
  <c r="G389" i="30" s="1"/>
  <c r="F361" i="21"/>
  <c r="E388" i="30" s="1"/>
  <c r="G388" i="30" s="1"/>
  <c r="F360" i="21"/>
  <c r="E387" i="30"/>
  <c r="G387" i="30" s="1"/>
  <c r="F359" i="21"/>
  <c r="E386" i="30" s="1"/>
  <c r="G386" i="30" s="1"/>
  <c r="F358" i="21"/>
  <c r="E385" i="30"/>
  <c r="G385" i="30" s="1"/>
  <c r="F357" i="21"/>
  <c r="E384" i="30" s="1"/>
  <c r="G384" i="30" s="1"/>
  <c r="F356" i="21"/>
  <c r="E383" i="30" s="1"/>
  <c r="G383" i="30" s="1"/>
  <c r="F354" i="21"/>
  <c r="E380" i="30" s="1"/>
  <c r="G380" i="30" s="1"/>
  <c r="F353" i="21"/>
  <c r="E379" i="30" s="1"/>
  <c r="G379" i="30" s="1"/>
  <c r="F352" i="21"/>
  <c r="E378" i="30" s="1"/>
  <c r="G378" i="30" s="1"/>
  <c r="F351" i="21"/>
  <c r="E377" i="30" s="1"/>
  <c r="G377" i="30" s="1"/>
  <c r="F350" i="21"/>
  <c r="E376" i="30" s="1"/>
  <c r="G376" i="30" s="1"/>
  <c r="F349" i="21"/>
  <c r="E375" i="30"/>
  <c r="G375" i="30" s="1"/>
  <c r="F348" i="21"/>
  <c r="E374" i="30" s="1"/>
  <c r="G374" i="30" s="1"/>
  <c r="F347" i="21"/>
  <c r="E373" i="30" s="1"/>
  <c r="G373" i="30" s="1"/>
  <c r="F346" i="21"/>
  <c r="E372" i="30" s="1"/>
  <c r="G372" i="30" s="1"/>
  <c r="F345" i="21"/>
  <c r="E371" i="30" s="1"/>
  <c r="G371" i="30" s="1"/>
  <c r="F344" i="21"/>
  <c r="E370" i="30" s="1"/>
  <c r="G370" i="30" s="1"/>
  <c r="F343" i="21"/>
  <c r="E369" i="30" s="1"/>
  <c r="G369" i="30" s="1"/>
  <c r="F342" i="21"/>
  <c r="E368" i="30" s="1"/>
  <c r="G368" i="30" s="1"/>
  <c r="F341" i="21"/>
  <c r="E367" i="30"/>
  <c r="G367" i="30" s="1"/>
  <c r="F340" i="21"/>
  <c r="E366" i="30" s="1"/>
  <c r="G366" i="30" s="1"/>
  <c r="F338" i="21"/>
  <c r="E363" i="30" s="1"/>
  <c r="G363" i="30" s="1"/>
  <c r="F337" i="21"/>
  <c r="E362" i="30" s="1"/>
  <c r="G362" i="30" s="1"/>
  <c r="F336" i="21"/>
  <c r="E361" i="30" s="1"/>
  <c r="G361" i="30" s="1"/>
  <c r="F335" i="21"/>
  <c r="E360" i="30" s="1"/>
  <c r="G360" i="30" s="1"/>
  <c r="F334" i="21"/>
  <c r="E359" i="30" s="1"/>
  <c r="G359" i="30" s="1"/>
  <c r="F333" i="21"/>
  <c r="E358" i="30" s="1"/>
  <c r="G358" i="30" s="1"/>
  <c r="F332" i="21"/>
  <c r="E357" i="30"/>
  <c r="G357" i="30" s="1"/>
  <c r="F331" i="21"/>
  <c r="E356" i="30" s="1"/>
  <c r="G356" i="30" s="1"/>
  <c r="F330" i="21"/>
  <c r="E355" i="30" s="1"/>
  <c r="G355" i="30" s="1"/>
  <c r="F329" i="21"/>
  <c r="E354" i="30" s="1"/>
  <c r="G354" i="30" s="1"/>
  <c r="F328" i="21"/>
  <c r="E353" i="30" s="1"/>
  <c r="G353" i="30" s="1"/>
  <c r="F327" i="21"/>
  <c r="E352" i="30" s="1"/>
  <c r="G352" i="30" s="1"/>
  <c r="F326" i="21"/>
  <c r="E351" i="30" s="1"/>
  <c r="G351" i="30" s="1"/>
  <c r="F325" i="21"/>
  <c r="E350" i="30" s="1"/>
  <c r="G350" i="30" s="1"/>
  <c r="F324" i="21"/>
  <c r="E349" i="30"/>
  <c r="G349" i="30" s="1"/>
  <c r="F322" i="21"/>
  <c r="E346" i="30" s="1"/>
  <c r="G346" i="30" s="1"/>
  <c r="F321" i="21"/>
  <c r="E345" i="30" s="1"/>
  <c r="G345" i="30" s="1"/>
  <c r="F320" i="21"/>
  <c r="E344" i="30" s="1"/>
  <c r="G344" i="30" s="1"/>
  <c r="F319" i="21"/>
  <c r="E343" i="30" s="1"/>
  <c r="G343" i="30" s="1"/>
  <c r="F318" i="21"/>
  <c r="E342" i="30" s="1"/>
  <c r="G342" i="30" s="1"/>
  <c r="F317" i="21"/>
  <c r="E341" i="30" s="1"/>
  <c r="G341" i="30" s="1"/>
  <c r="F316" i="21"/>
  <c r="E340" i="30" s="1"/>
  <c r="G340" i="30" s="1"/>
  <c r="F315" i="21"/>
  <c r="E339" i="30"/>
  <c r="G339" i="30" s="1"/>
  <c r="F314" i="21"/>
  <c r="E338" i="30" s="1"/>
  <c r="G338" i="30" s="1"/>
  <c r="F313" i="21"/>
  <c r="E337" i="30" s="1"/>
  <c r="G337" i="30" s="1"/>
  <c r="F312" i="21"/>
  <c r="E336" i="30" s="1"/>
  <c r="G336" i="30" s="1"/>
  <c r="F311" i="21"/>
  <c r="E335" i="30" s="1"/>
  <c r="G335" i="30" s="1"/>
  <c r="F310" i="21"/>
  <c r="E334" i="30" s="1"/>
  <c r="G334" i="30" s="1"/>
  <c r="F309" i="21"/>
  <c r="E333" i="30" s="1"/>
  <c r="G333" i="30" s="1"/>
  <c r="F308" i="21"/>
  <c r="E332" i="30" s="1"/>
  <c r="G332" i="30" s="1"/>
  <c r="F304" i="21"/>
  <c r="E326" i="30"/>
  <c r="G326" i="30" s="1"/>
  <c r="F303" i="21"/>
  <c r="E325" i="30" s="1"/>
  <c r="G325" i="30" s="1"/>
  <c r="F302" i="21"/>
  <c r="E324" i="30" s="1"/>
  <c r="G324" i="30" s="1"/>
  <c r="F301" i="21"/>
  <c r="E323" i="30" s="1"/>
  <c r="G323" i="30" s="1"/>
  <c r="F300" i="21"/>
  <c r="E322" i="30" s="1"/>
  <c r="G322" i="30" s="1"/>
  <c r="F299" i="21"/>
  <c r="E321" i="30" s="1"/>
  <c r="G321" i="30" s="1"/>
  <c r="F298" i="21"/>
  <c r="E320" i="30" s="1"/>
  <c r="G320" i="30" s="1"/>
  <c r="F297" i="21"/>
  <c r="E319" i="30" s="1"/>
  <c r="G319" i="30" s="1"/>
  <c r="F296" i="21"/>
  <c r="E318" i="30"/>
  <c r="G318" i="30" s="1"/>
  <c r="F295" i="21"/>
  <c r="E317" i="30" s="1"/>
  <c r="G317" i="30" s="1"/>
  <c r="F293" i="21"/>
  <c r="E314" i="30" s="1"/>
  <c r="G314" i="30" s="1"/>
  <c r="F292" i="21"/>
  <c r="E313" i="30" s="1"/>
  <c r="G313" i="30" s="1"/>
  <c r="F291" i="21"/>
  <c r="E312" i="30" s="1"/>
  <c r="G312" i="30" s="1"/>
  <c r="F290" i="21"/>
  <c r="E311" i="30" s="1"/>
  <c r="G311" i="30" s="1"/>
  <c r="F289" i="21"/>
  <c r="E310" i="30" s="1"/>
  <c r="G310" i="30" s="1"/>
  <c r="F288" i="21"/>
  <c r="E309" i="30" s="1"/>
  <c r="G309" i="30" s="1"/>
  <c r="F287" i="21"/>
  <c r="E308" i="30"/>
  <c r="G308" i="30" s="1"/>
  <c r="F286" i="21"/>
  <c r="E307" i="30" s="1"/>
  <c r="G307" i="30" s="1"/>
  <c r="F285" i="21"/>
  <c r="E306" i="30" s="1"/>
  <c r="G306" i="30" s="1"/>
  <c r="F284" i="21"/>
  <c r="E305" i="30" s="1"/>
  <c r="G305" i="30" s="1"/>
  <c r="F283" i="21"/>
  <c r="E304" i="30" s="1"/>
  <c r="G304" i="30" s="1"/>
  <c r="F282" i="21"/>
  <c r="E303" i="30" s="1"/>
  <c r="G303" i="30" s="1"/>
  <c r="F281" i="21"/>
  <c r="E302" i="30" s="1"/>
  <c r="G302" i="30" s="1"/>
  <c r="F280" i="21"/>
  <c r="E301" i="30" s="1"/>
  <c r="G301" i="30" s="1"/>
  <c r="F279" i="21"/>
  <c r="E300" i="30"/>
  <c r="G300" i="30" s="1"/>
  <c r="F277" i="21"/>
  <c r="E297" i="30" s="1"/>
  <c r="G297" i="30" s="1"/>
  <c r="F276" i="21"/>
  <c r="E296" i="30" s="1"/>
  <c r="G296" i="30" s="1"/>
  <c r="F275" i="21"/>
  <c r="E295" i="30" s="1"/>
  <c r="G295" i="30" s="1"/>
  <c r="F274" i="21"/>
  <c r="E294" i="30" s="1"/>
  <c r="G294" i="30" s="1"/>
  <c r="F273" i="21"/>
  <c r="E293" i="30" s="1"/>
  <c r="G293" i="30" s="1"/>
  <c r="F272" i="21"/>
  <c r="E292" i="30" s="1"/>
  <c r="G292" i="30" s="1"/>
  <c r="F271" i="21"/>
  <c r="E291" i="30" s="1"/>
  <c r="G291" i="30" s="1"/>
  <c r="F270" i="21"/>
  <c r="E290" i="30"/>
  <c r="G290" i="30" s="1"/>
  <c r="F269" i="21"/>
  <c r="E289" i="30" s="1"/>
  <c r="G289" i="30" s="1"/>
  <c r="F268" i="21"/>
  <c r="E288" i="30" s="1"/>
  <c r="G288" i="30" s="1"/>
  <c r="F267" i="21"/>
  <c r="E287" i="30" s="1"/>
  <c r="G287" i="30" s="1"/>
  <c r="F266" i="21"/>
  <c r="E286" i="30" s="1"/>
  <c r="G286" i="30" s="1"/>
  <c r="F265" i="21"/>
  <c r="E285" i="30" s="1"/>
  <c r="G285" i="30" s="1"/>
  <c r="F264" i="21"/>
  <c r="E284" i="30" s="1"/>
  <c r="G284" i="30" s="1"/>
  <c r="F263" i="21"/>
  <c r="E283" i="30" s="1"/>
  <c r="G283" i="30" s="1"/>
  <c r="F261" i="21"/>
  <c r="E280" i="30"/>
  <c r="G280" i="30" s="1"/>
  <c r="F260" i="21"/>
  <c r="E279" i="30" s="1"/>
  <c r="G279" i="30" s="1"/>
  <c r="F259" i="21"/>
  <c r="E278" i="30" s="1"/>
  <c r="G278" i="30" s="1"/>
  <c r="F258" i="21"/>
  <c r="E277" i="30" s="1"/>
  <c r="G277" i="30" s="1"/>
  <c r="F257" i="21"/>
  <c r="E276" i="30" s="1"/>
  <c r="G276" i="30" s="1"/>
  <c r="F256" i="21"/>
  <c r="E275" i="30" s="1"/>
  <c r="G275" i="30" s="1"/>
  <c r="F255" i="21"/>
  <c r="E274" i="30" s="1"/>
  <c r="G274" i="30" s="1"/>
  <c r="F254" i="21"/>
  <c r="E273" i="30" s="1"/>
  <c r="G273" i="30" s="1"/>
  <c r="F253" i="21"/>
  <c r="E272" i="30"/>
  <c r="G272" i="30" s="1"/>
  <c r="F252" i="21"/>
  <c r="E271" i="30" s="1"/>
  <c r="G271" i="30" s="1"/>
  <c r="F251" i="21"/>
  <c r="E270" i="30" s="1"/>
  <c r="G270" i="30" s="1"/>
  <c r="F250" i="21"/>
  <c r="E269" i="30" s="1"/>
  <c r="G269" i="30" s="1"/>
  <c r="F249" i="21"/>
  <c r="E268" i="30" s="1"/>
  <c r="G268" i="30" s="1"/>
  <c r="F248" i="21"/>
  <c r="E267" i="30" s="1"/>
  <c r="G267" i="30" s="1"/>
  <c r="F247" i="21"/>
  <c r="E266" i="30" s="1"/>
  <c r="G266" i="30" s="1"/>
  <c r="F244" i="21"/>
  <c r="E261" i="30" s="1"/>
  <c r="G261" i="30" s="1"/>
  <c r="F243" i="21"/>
  <c r="E260" i="30"/>
  <c r="G260" i="30" s="1"/>
  <c r="F242" i="21"/>
  <c r="E259" i="30" s="1"/>
  <c r="G259" i="30" s="1"/>
  <c r="F241" i="21"/>
  <c r="E258" i="30" s="1"/>
  <c r="G258" i="30" s="1"/>
  <c r="F240" i="21"/>
  <c r="E257" i="30" s="1"/>
  <c r="G257" i="30" s="1"/>
  <c r="F239" i="21"/>
  <c r="E256" i="30" s="1"/>
  <c r="G256" i="30" s="1"/>
  <c r="F238" i="21"/>
  <c r="E255" i="30" s="1"/>
  <c r="G255" i="30" s="1"/>
  <c r="F237" i="21"/>
  <c r="E254" i="30" s="1"/>
  <c r="G254" i="30" s="1"/>
  <c r="F236" i="21"/>
  <c r="E253" i="30" s="1"/>
  <c r="G253" i="30" s="1"/>
  <c r="F235" i="21"/>
  <c r="E252" i="30"/>
  <c r="G252" i="30" s="1"/>
  <c r="F233" i="21"/>
  <c r="E249" i="30" s="1"/>
  <c r="G249" i="30" s="1"/>
  <c r="F232" i="21"/>
  <c r="E248" i="30" s="1"/>
  <c r="G248" i="30" s="1"/>
  <c r="F231" i="21"/>
  <c r="E247" i="30" s="1"/>
  <c r="G247" i="30" s="1"/>
  <c r="F230" i="21"/>
  <c r="E246" i="30" s="1"/>
  <c r="G246" i="30" s="1"/>
  <c r="F229" i="21"/>
  <c r="E245" i="30" s="1"/>
  <c r="G245" i="30" s="1"/>
  <c r="F228" i="21"/>
  <c r="E244" i="30" s="1"/>
  <c r="G244" i="30" s="1"/>
  <c r="F227" i="21"/>
  <c r="E243" i="30" s="1"/>
  <c r="G243" i="30" s="1"/>
  <c r="F226" i="21"/>
  <c r="E242" i="30"/>
  <c r="G242" i="30" s="1"/>
  <c r="F225" i="21"/>
  <c r="E241" i="30" s="1"/>
  <c r="G241" i="30" s="1"/>
  <c r="F224" i="21"/>
  <c r="E240" i="30" s="1"/>
  <c r="G240" i="30" s="1"/>
  <c r="F223" i="21"/>
  <c r="E239" i="30" s="1"/>
  <c r="G239" i="30" s="1"/>
  <c r="F222" i="21"/>
  <c r="E238" i="30" s="1"/>
  <c r="G238" i="30" s="1"/>
  <c r="F221" i="21"/>
  <c r="E237" i="30" s="1"/>
  <c r="G237" i="30" s="1"/>
  <c r="F220" i="21"/>
  <c r="E236" i="30" s="1"/>
  <c r="G236" i="30" s="1"/>
  <c r="F219" i="21"/>
  <c r="E235" i="30" s="1"/>
  <c r="G235" i="30" s="1"/>
  <c r="F217" i="21"/>
  <c r="E232" i="30"/>
  <c r="G232" i="30" s="1"/>
  <c r="F216" i="21"/>
  <c r="E231" i="30" s="1"/>
  <c r="G231" i="30" s="1"/>
  <c r="F215" i="21"/>
  <c r="E230" i="30" s="1"/>
  <c r="G230" i="30" s="1"/>
  <c r="F214" i="21"/>
  <c r="E229" i="30" s="1"/>
  <c r="G229" i="30" s="1"/>
  <c r="F213" i="21"/>
  <c r="E228" i="30" s="1"/>
  <c r="G228" i="30" s="1"/>
  <c r="F212" i="21"/>
  <c r="E227" i="30" s="1"/>
  <c r="G227" i="30" s="1"/>
  <c r="F211" i="21"/>
  <c r="E226" i="30" s="1"/>
  <c r="G226" i="30" s="1"/>
  <c r="F210" i="21"/>
  <c r="E225" i="30" s="1"/>
  <c r="G225" i="30" s="1"/>
  <c r="F209" i="21"/>
  <c r="E224" i="30"/>
  <c r="G224" i="30" s="1"/>
  <c r="F208" i="21"/>
  <c r="E223" i="30" s="1"/>
  <c r="G223" i="30" s="1"/>
  <c r="F207" i="21"/>
  <c r="E222" i="30" s="1"/>
  <c r="G222" i="30" s="1"/>
  <c r="F206" i="21"/>
  <c r="E221" i="30" s="1"/>
  <c r="G221" i="30" s="1"/>
  <c r="F205" i="21"/>
  <c r="E220" i="30" s="1"/>
  <c r="G220" i="30" s="1"/>
  <c r="F204" i="21"/>
  <c r="E219" i="30" s="1"/>
  <c r="G219" i="30" s="1"/>
  <c r="F203" i="21"/>
  <c r="E218" i="30" s="1"/>
  <c r="G218" i="30" s="1"/>
  <c r="F201" i="21"/>
  <c r="E215" i="30" s="1"/>
  <c r="G215" i="30" s="1"/>
  <c r="F200" i="21"/>
  <c r="E214" i="30"/>
  <c r="G214" i="30" s="1"/>
  <c r="F199" i="21"/>
  <c r="E213" i="30" s="1"/>
  <c r="G213" i="30" s="1"/>
  <c r="F198" i="21"/>
  <c r="E212" i="30" s="1"/>
  <c r="G212" i="30" s="1"/>
  <c r="F197" i="21"/>
  <c r="E211" i="30" s="1"/>
  <c r="G211" i="30" s="1"/>
  <c r="F196" i="21"/>
  <c r="E210" i="30" s="1"/>
  <c r="G210" i="30" s="1"/>
  <c r="F195" i="21"/>
  <c r="E209" i="30" s="1"/>
  <c r="G209" i="30" s="1"/>
  <c r="F194" i="21"/>
  <c r="E208" i="30" s="1"/>
  <c r="G208" i="30" s="1"/>
  <c r="F193" i="21"/>
  <c r="E207" i="30" s="1"/>
  <c r="G207" i="30" s="1"/>
  <c r="F192" i="21"/>
  <c r="E206" i="30"/>
  <c r="G206" i="30" s="1"/>
  <c r="F191" i="21"/>
  <c r="E205" i="30" s="1"/>
  <c r="G205" i="30" s="1"/>
  <c r="F190" i="21"/>
  <c r="E204" i="30" s="1"/>
  <c r="G204" i="30" s="1"/>
  <c r="F189" i="21"/>
  <c r="E203" i="30" s="1"/>
  <c r="G203" i="30" s="1"/>
  <c r="F188" i="21"/>
  <c r="E202" i="30" s="1"/>
  <c r="G202" i="30" s="1"/>
  <c r="F187" i="21"/>
  <c r="E201" i="30" s="1"/>
  <c r="G201" i="30" s="1"/>
  <c r="F184" i="21"/>
  <c r="E196" i="30" s="1"/>
  <c r="G196" i="30" s="1"/>
  <c r="F183" i="21"/>
  <c r="E195" i="30" s="1"/>
  <c r="G195" i="30" s="1"/>
  <c r="F182" i="21"/>
  <c r="E194" i="30"/>
  <c r="G194" i="30" s="1"/>
  <c r="F181" i="21"/>
  <c r="E193" i="30" s="1"/>
  <c r="G193" i="30" s="1"/>
  <c r="F180" i="21"/>
  <c r="E192" i="30" s="1"/>
  <c r="G192" i="30" s="1"/>
  <c r="F179" i="21"/>
  <c r="E191" i="30" s="1"/>
  <c r="G191" i="30" s="1"/>
  <c r="F178" i="21"/>
  <c r="E190" i="30" s="1"/>
  <c r="G190" i="30" s="1"/>
  <c r="F177" i="21"/>
  <c r="E189" i="30" s="1"/>
  <c r="G189" i="30" s="1"/>
  <c r="F176" i="21"/>
  <c r="E188" i="30" s="1"/>
  <c r="G188" i="30" s="1"/>
  <c r="F175" i="21"/>
  <c r="E187" i="30" s="1"/>
  <c r="G187" i="30" s="1"/>
  <c r="F173" i="21"/>
  <c r="E184" i="30"/>
  <c r="G184" i="30" s="1"/>
  <c r="F172" i="21"/>
  <c r="E183" i="30" s="1"/>
  <c r="G183" i="30" s="1"/>
  <c r="F171" i="21"/>
  <c r="E182" i="30"/>
  <c r="G182" i="30" s="1"/>
  <c r="F170" i="21"/>
  <c r="E181" i="30" s="1"/>
  <c r="G181" i="30" s="1"/>
  <c r="F169" i="21"/>
  <c r="E180" i="30" s="1"/>
  <c r="G180" i="30" s="1"/>
  <c r="F168" i="21"/>
  <c r="E179" i="30" s="1"/>
  <c r="G179" i="30" s="1"/>
  <c r="F167" i="21"/>
  <c r="E178" i="30" s="1"/>
  <c r="G178" i="30" s="1"/>
  <c r="F166" i="21"/>
  <c r="E177" i="30" s="1"/>
  <c r="G177" i="30" s="1"/>
  <c r="F165" i="21"/>
  <c r="E176" i="30"/>
  <c r="G176" i="30" s="1"/>
  <c r="F164" i="21"/>
  <c r="E175" i="30" s="1"/>
  <c r="G175" i="30" s="1"/>
  <c r="F163" i="21"/>
  <c r="E174" i="30"/>
  <c r="G174" i="30" s="1"/>
  <c r="F162" i="21"/>
  <c r="E173" i="30" s="1"/>
  <c r="G173" i="30" s="1"/>
  <c r="F161" i="21"/>
  <c r="E172" i="30" s="1"/>
  <c r="G172" i="30" s="1"/>
  <c r="F160" i="21"/>
  <c r="E171" i="30" s="1"/>
  <c r="G171" i="30" s="1"/>
  <c r="F159" i="21"/>
  <c r="E170" i="30" s="1"/>
  <c r="G170" i="30" s="1"/>
  <c r="F157" i="21"/>
  <c r="E167" i="30" s="1"/>
  <c r="G167" i="30" s="1"/>
  <c r="F156" i="21"/>
  <c r="E166" i="30"/>
  <c r="G166" i="30" s="1"/>
  <c r="F155" i="21"/>
  <c r="E165" i="30" s="1"/>
  <c r="G165" i="30" s="1"/>
  <c r="F154" i="21"/>
  <c r="E164" i="30"/>
  <c r="G164" i="30" s="1"/>
  <c r="F153" i="21"/>
  <c r="E163" i="30" s="1"/>
  <c r="G163" i="30" s="1"/>
  <c r="F152" i="21"/>
  <c r="E162" i="30" s="1"/>
  <c r="G162" i="30" s="1"/>
  <c r="F151" i="21"/>
  <c r="E161" i="30" s="1"/>
  <c r="G161" i="30" s="1"/>
  <c r="F150" i="21"/>
  <c r="E160" i="30"/>
  <c r="G160" i="30" s="1"/>
  <c r="F149" i="21"/>
  <c r="E159" i="30" s="1"/>
  <c r="G159" i="30" s="1"/>
  <c r="F148" i="21"/>
  <c r="E158" i="30"/>
  <c r="G158" i="30" s="1"/>
  <c r="F147" i="21"/>
  <c r="E157" i="30" s="1"/>
  <c r="G157" i="30" s="1"/>
  <c r="F146" i="21"/>
  <c r="E156" i="30" s="1"/>
  <c r="G156" i="30" s="1"/>
  <c r="F145" i="21"/>
  <c r="E155" i="30" s="1"/>
  <c r="G155" i="30" s="1"/>
  <c r="F144" i="21"/>
  <c r="E154" i="30" s="1"/>
  <c r="G154" i="30" s="1"/>
  <c r="F143" i="21"/>
  <c r="E153" i="30" s="1"/>
  <c r="G153" i="30" s="1"/>
  <c r="F141" i="21"/>
  <c r="E150" i="30" s="1"/>
  <c r="G150" i="30" s="1"/>
  <c r="F140" i="21"/>
  <c r="E149" i="30" s="1"/>
  <c r="G149" i="30" s="1"/>
  <c r="F139" i="21"/>
  <c r="E148" i="30"/>
  <c r="G148" i="30" s="1"/>
  <c r="F138" i="21"/>
  <c r="E147" i="30" s="1"/>
  <c r="G147" i="30" s="1"/>
  <c r="F137" i="21"/>
  <c r="E146" i="30" s="1"/>
  <c r="G146" i="30" s="1"/>
  <c r="F136" i="21"/>
  <c r="E145" i="30" s="1"/>
  <c r="G145" i="30" s="1"/>
  <c r="F135" i="21"/>
  <c r="E144" i="30" s="1"/>
  <c r="G144" i="30" s="1"/>
  <c r="F134" i="21"/>
  <c r="E143" i="30" s="1"/>
  <c r="G143" i="30" s="1"/>
  <c r="F133" i="21"/>
  <c r="E142" i="30" s="1"/>
  <c r="G142" i="30" s="1"/>
  <c r="F132" i="21"/>
  <c r="E141" i="30" s="1"/>
  <c r="G141" i="30" s="1"/>
  <c r="F131" i="21"/>
  <c r="E140" i="30"/>
  <c r="G140" i="30" s="1"/>
  <c r="F130" i="21"/>
  <c r="E139" i="30" s="1"/>
  <c r="G139" i="30" s="1"/>
  <c r="F129" i="21"/>
  <c r="E138" i="30" s="1"/>
  <c r="G138" i="30" s="1"/>
  <c r="F128" i="21"/>
  <c r="E137" i="30" s="1"/>
  <c r="G137" i="30" s="1"/>
  <c r="F127" i="21"/>
  <c r="E136" i="30" s="1"/>
  <c r="G136" i="30" s="1"/>
  <c r="F124" i="21"/>
  <c r="E131" i="30" s="1"/>
  <c r="G131" i="30" s="1"/>
  <c r="F123" i="21"/>
  <c r="E130" i="30" s="1"/>
  <c r="G130" i="30" s="1"/>
  <c r="F122" i="21"/>
  <c r="E129" i="30" s="1"/>
  <c r="G129" i="30" s="1"/>
  <c r="F121" i="21"/>
  <c r="E128" i="30"/>
  <c r="G128" i="30" s="1"/>
  <c r="F120" i="21"/>
  <c r="E127" i="30" s="1"/>
  <c r="G127" i="30" s="1"/>
  <c r="F119" i="21"/>
  <c r="E126" i="30" s="1"/>
  <c r="G126" i="30" s="1"/>
  <c r="F118" i="21"/>
  <c r="E125" i="30" s="1"/>
  <c r="G125" i="30" s="1"/>
  <c r="F117" i="21"/>
  <c r="E124" i="30" s="1"/>
  <c r="G124" i="30" s="1"/>
  <c r="F116" i="21"/>
  <c r="E123" i="30" s="1"/>
  <c r="G123" i="30" s="1"/>
  <c r="F115" i="21"/>
  <c r="E122" i="30" s="1"/>
  <c r="G122" i="30" s="1"/>
  <c r="F113" i="21"/>
  <c r="E119" i="30" s="1"/>
  <c r="G119" i="30" s="1"/>
  <c r="F112" i="21"/>
  <c r="E118" i="30"/>
  <c r="G118" i="30" s="1"/>
  <c r="F111" i="21"/>
  <c r="E117" i="30" s="1"/>
  <c r="G117" i="30" s="1"/>
  <c r="F110" i="21"/>
  <c r="E116" i="30"/>
  <c r="G116" i="30" s="1"/>
  <c r="F109" i="21"/>
  <c r="E115" i="30" s="1"/>
  <c r="G115" i="30" s="1"/>
  <c r="F108" i="21"/>
  <c r="E114" i="30" s="1"/>
  <c r="G114" i="30" s="1"/>
  <c r="F107" i="21"/>
  <c r="E113" i="30" s="1"/>
  <c r="G113" i="30" s="1"/>
  <c r="F106" i="21"/>
  <c r="E112" i="30" s="1"/>
  <c r="G112" i="30" s="1"/>
  <c r="F105" i="21"/>
  <c r="E111" i="30" s="1"/>
  <c r="G111" i="30" s="1"/>
  <c r="F104" i="21"/>
  <c r="E110" i="30"/>
  <c r="G110" i="30" s="1"/>
  <c r="F103" i="21"/>
  <c r="E109" i="30" s="1"/>
  <c r="G109" i="30" s="1"/>
  <c r="F102" i="21"/>
  <c r="E108" i="30"/>
  <c r="G108" i="30" s="1"/>
  <c r="F101" i="21"/>
  <c r="E107" i="30" s="1"/>
  <c r="G107" i="30" s="1"/>
  <c r="F100" i="21"/>
  <c r="E106" i="30"/>
  <c r="G106" i="30" s="1"/>
  <c r="F99" i="21"/>
  <c r="E105" i="30" s="1"/>
  <c r="G105" i="30" s="1"/>
  <c r="F97" i="21"/>
  <c r="E102" i="30" s="1"/>
  <c r="G102" i="30" s="1"/>
  <c r="F96" i="21"/>
  <c r="E101" i="30" s="1"/>
  <c r="G101" i="30" s="1"/>
  <c r="F95" i="21"/>
  <c r="E100" i="30"/>
  <c r="G100" i="30" s="1"/>
  <c r="F94" i="21"/>
  <c r="E99" i="30" s="1"/>
  <c r="G99" i="30" s="1"/>
  <c r="F93" i="21"/>
  <c r="E98" i="30" s="1"/>
  <c r="G98" i="30" s="1"/>
  <c r="F92" i="21"/>
  <c r="E97" i="30" s="1"/>
  <c r="G97" i="30" s="1"/>
  <c r="F91" i="21"/>
  <c r="E96" i="30"/>
  <c r="G96" i="30" s="1"/>
  <c r="F90" i="21"/>
  <c r="E95" i="30" s="1"/>
  <c r="G95" i="30" s="1"/>
  <c r="F89" i="21"/>
  <c r="E94" i="30" s="1"/>
  <c r="G94" i="30" s="1"/>
  <c r="F88" i="21"/>
  <c r="E93" i="30" s="1"/>
  <c r="G93" i="30" s="1"/>
  <c r="F87" i="21"/>
  <c r="E92" i="30" s="1"/>
  <c r="G92" i="30" s="1"/>
  <c r="F86" i="21"/>
  <c r="E91" i="30" s="1"/>
  <c r="G91" i="30" s="1"/>
  <c r="F85" i="21"/>
  <c r="E90" i="30" s="1"/>
  <c r="G90" i="30" s="1"/>
  <c r="F84" i="21"/>
  <c r="E89" i="30" s="1"/>
  <c r="G89" i="30" s="1"/>
  <c r="F83" i="21"/>
  <c r="E88" i="30"/>
  <c r="G88" i="30" s="1"/>
  <c r="F81" i="21"/>
  <c r="E85" i="30" s="1"/>
  <c r="G85" i="30" s="1"/>
  <c r="F80" i="21"/>
  <c r="E84" i="30" s="1"/>
  <c r="G84" i="30" s="1"/>
  <c r="F79" i="21"/>
  <c r="E83" i="30" s="1"/>
  <c r="G83" i="30" s="1"/>
  <c r="F78" i="21"/>
  <c r="E82" i="30" s="1"/>
  <c r="G82" i="30" s="1"/>
  <c r="F77" i="21"/>
  <c r="E81" i="30" s="1"/>
  <c r="G81" i="30" s="1"/>
  <c r="F76" i="21"/>
  <c r="E80" i="30" s="1"/>
  <c r="G80" i="30" s="1"/>
  <c r="F75" i="21"/>
  <c r="E79" i="30" s="1"/>
  <c r="G79" i="30" s="1"/>
  <c r="F74" i="21"/>
  <c r="E78" i="30"/>
  <c r="G78" i="30" s="1"/>
  <c r="F73" i="21"/>
  <c r="E77" i="30" s="1"/>
  <c r="G77" i="30" s="1"/>
  <c r="F72" i="21"/>
  <c r="E76" i="30" s="1"/>
  <c r="G76" i="30" s="1"/>
  <c r="F71" i="21"/>
  <c r="E75" i="30" s="1"/>
  <c r="G75" i="30" s="1"/>
  <c r="F70" i="21"/>
  <c r="E74" i="30" s="1"/>
  <c r="G74" i="30" s="1"/>
  <c r="F69" i="21"/>
  <c r="E73" i="30" s="1"/>
  <c r="G73" i="30" s="1"/>
  <c r="F68" i="21"/>
  <c r="E72" i="30" s="1"/>
  <c r="G72" i="30" s="1"/>
  <c r="F67" i="21"/>
  <c r="E71" i="30" s="1"/>
  <c r="G71" i="30" s="1"/>
  <c r="F64" i="21"/>
  <c r="E66" i="30"/>
  <c r="G66" i="30" s="1"/>
  <c r="F63" i="21"/>
  <c r="E65" i="30" s="1"/>
  <c r="G65" i="30" s="1"/>
  <c r="F62" i="21"/>
  <c r="E64" i="30"/>
  <c r="G64" i="30" s="1"/>
  <c r="F61" i="21"/>
  <c r="E63" i="30" s="1"/>
  <c r="G63" i="30" s="1"/>
  <c r="F60" i="21"/>
  <c r="E62" i="30" s="1"/>
  <c r="G62" i="30" s="1"/>
  <c r="F59" i="21"/>
  <c r="E61" i="30" s="1"/>
  <c r="G61" i="30" s="1"/>
  <c r="F58" i="21"/>
  <c r="E60" i="30" s="1"/>
  <c r="G60" i="30" s="1"/>
  <c r="F57" i="21"/>
  <c r="E59" i="30" s="1"/>
  <c r="G59" i="30" s="1"/>
  <c r="F56" i="21"/>
  <c r="E58" i="30"/>
  <c r="G58" i="30" s="1"/>
  <c r="F55" i="21"/>
  <c r="E57" i="30" s="1"/>
  <c r="G57" i="30" s="1"/>
  <c r="F53" i="21"/>
  <c r="E54" i="30"/>
  <c r="G54" i="30" s="1"/>
  <c r="F52" i="21"/>
  <c r="E53" i="30" s="1"/>
  <c r="G53" i="30" s="1"/>
  <c r="F51" i="21"/>
  <c r="E52" i="30" s="1"/>
  <c r="G52" i="30" s="1"/>
  <c r="F50" i="21"/>
  <c r="E51" i="30" s="1"/>
  <c r="G51" i="30" s="1"/>
  <c r="F49" i="21"/>
  <c r="E50" i="30" s="1"/>
  <c r="G50" i="30" s="1"/>
  <c r="F48" i="21"/>
  <c r="E49" i="30" s="1"/>
  <c r="G49" i="30" s="1"/>
  <c r="F47" i="21"/>
  <c r="E48" i="30"/>
  <c r="G48" i="30" s="1"/>
  <c r="F46" i="21"/>
  <c r="E47" i="30" s="1"/>
  <c r="G47" i="30" s="1"/>
  <c r="F45" i="21"/>
  <c r="E46" i="30"/>
  <c r="G46" i="30" s="1"/>
  <c r="F44" i="21"/>
  <c r="E45" i="30" s="1"/>
  <c r="G45" i="30" s="1"/>
  <c r="F43" i="21"/>
  <c r="E44" i="30" s="1"/>
  <c r="G44" i="30" s="1"/>
  <c r="F42" i="21"/>
  <c r="E43" i="30" s="1"/>
  <c r="G43" i="30" s="1"/>
  <c r="F41" i="21"/>
  <c r="E42" i="30" s="1"/>
  <c r="G42" i="30" s="1"/>
  <c r="F40" i="21"/>
  <c r="E41" i="30" s="1"/>
  <c r="G41" i="30" s="1"/>
  <c r="F39" i="21"/>
  <c r="E40" i="30"/>
  <c r="G40" i="30" s="1"/>
  <c r="F37" i="21"/>
  <c r="E37" i="30" s="1"/>
  <c r="G37" i="30" s="1"/>
  <c r="F36" i="21"/>
  <c r="E36" i="30"/>
  <c r="G36" i="30" s="1"/>
  <c r="F35" i="21"/>
  <c r="E35" i="30" s="1"/>
  <c r="G35" i="30" s="1"/>
  <c r="F34" i="21"/>
  <c r="E34" i="30" s="1"/>
  <c r="G34" i="30" s="1"/>
  <c r="F33" i="21"/>
  <c r="E33" i="30" s="1"/>
  <c r="G33" i="30" s="1"/>
  <c r="F32" i="21"/>
  <c r="E32" i="30" s="1"/>
  <c r="G32" i="30" s="1"/>
  <c r="F31" i="21"/>
  <c r="E31" i="30" s="1"/>
  <c r="G31" i="30" s="1"/>
  <c r="F30" i="21"/>
  <c r="E30" i="30"/>
  <c r="G30" i="30" s="1"/>
  <c r="F29" i="21"/>
  <c r="E29" i="30" s="1"/>
  <c r="G29" i="30" s="1"/>
  <c r="F28" i="21"/>
  <c r="E28" i="30" s="1"/>
  <c r="G28" i="30" s="1"/>
  <c r="F27" i="21"/>
  <c r="E27" i="30" s="1"/>
  <c r="G27" i="30" s="1"/>
  <c r="F26" i="21"/>
  <c r="E26" i="30"/>
  <c r="G26" i="30" s="1"/>
  <c r="F25" i="21"/>
  <c r="E25" i="30" s="1"/>
  <c r="G25" i="30" s="1"/>
  <c r="F24" i="21"/>
  <c r="E24" i="30" s="1"/>
  <c r="G24" i="30" s="1"/>
  <c r="F23" i="21"/>
  <c r="E23" i="30" s="1"/>
  <c r="G23" i="30" s="1"/>
  <c r="A2025" i="24"/>
  <c r="A1972" i="24"/>
  <c r="A1919" i="24"/>
  <c r="A1866" i="24"/>
  <c r="A2285" i="30"/>
  <c r="A1812" i="24"/>
  <c r="A1759" i="24"/>
  <c r="A1871" i="21"/>
  <c r="A1811" i="21"/>
  <c r="A1959" i="30"/>
  <c r="A1894" i="30"/>
  <c r="A1829" i="30"/>
  <c r="A1764" i="30"/>
  <c r="A1633" i="30"/>
  <c r="A1389" i="21"/>
  <c r="A1121" i="24"/>
  <c r="A1068" i="24"/>
  <c r="A1088" i="21"/>
  <c r="A1112" i="30"/>
  <c r="A802" i="24"/>
  <c r="A847" i="21"/>
  <c r="A851" i="30"/>
  <c r="A667" i="21"/>
  <c r="A656" i="30"/>
  <c r="A590" i="30"/>
  <c r="A525" i="30"/>
  <c r="A306" i="21"/>
  <c r="A329" i="30"/>
  <c r="A185" i="21"/>
  <c r="A110" i="24"/>
  <c r="A57" i="24"/>
  <c r="A4" i="24"/>
  <c r="A5" i="21"/>
  <c r="A3" i="24"/>
  <c r="B5" i="8"/>
  <c r="C5" i="8" s="1"/>
  <c r="M35" i="8"/>
  <c r="M34" i="8"/>
  <c r="M33" i="8"/>
  <c r="M32" i="8"/>
  <c r="M31" i="8"/>
  <c r="M29" i="8"/>
  <c r="M28" i="8"/>
  <c r="M27" i="8"/>
  <c r="M26" i="8"/>
  <c r="M25" i="8"/>
  <c r="M23" i="8"/>
  <c r="M22" i="8"/>
  <c r="M21" i="8"/>
  <c r="M20" i="8"/>
  <c r="M19" i="8"/>
  <c r="M17" i="8"/>
  <c r="M16" i="8"/>
  <c r="M15" i="8"/>
  <c r="M14" i="8"/>
  <c r="M13" i="8"/>
  <c r="M11" i="8"/>
  <c r="M10" i="8"/>
  <c r="M9" i="8"/>
  <c r="M8" i="8"/>
  <c r="M7" i="8"/>
  <c r="L30" i="8"/>
  <c r="K30" i="8"/>
  <c r="J30" i="8"/>
  <c r="I30" i="8"/>
  <c r="H30" i="8"/>
  <c r="G30" i="8"/>
  <c r="F30" i="8"/>
  <c r="E30" i="8"/>
  <c r="D30" i="8"/>
  <c r="L24" i="8"/>
  <c r="K24" i="8"/>
  <c r="J24" i="8"/>
  <c r="I24" i="8"/>
  <c r="H24" i="8"/>
  <c r="G24" i="8"/>
  <c r="F24" i="8"/>
  <c r="E24" i="8"/>
  <c r="D24" i="8"/>
  <c r="L18" i="8"/>
  <c r="K18" i="8"/>
  <c r="J18" i="8"/>
  <c r="I18" i="8"/>
  <c r="H18" i="8"/>
  <c r="G18" i="8"/>
  <c r="F18" i="8"/>
  <c r="E18" i="8"/>
  <c r="D18" i="8"/>
  <c r="L12" i="8"/>
  <c r="K12" i="8"/>
  <c r="J12" i="8"/>
  <c r="I12" i="8"/>
  <c r="H12" i="8"/>
  <c r="G12" i="8"/>
  <c r="F12" i="8"/>
  <c r="E12" i="8"/>
  <c r="D12" i="8"/>
  <c r="K6" i="8"/>
  <c r="H6" i="8"/>
  <c r="E6" i="8"/>
  <c r="M11" i="16"/>
  <c r="M10" i="16"/>
  <c r="M8" i="16"/>
  <c r="M7" i="16"/>
  <c r="M6" i="16"/>
  <c r="F21" i="21"/>
  <c r="E20" i="30" s="1"/>
  <c r="G20" i="30" s="1"/>
  <c r="F20" i="21"/>
  <c r="E19" i="30"/>
  <c r="G19" i="30" s="1"/>
  <c r="F19" i="21"/>
  <c r="E18" i="30" s="1"/>
  <c r="G18" i="30" s="1"/>
  <c r="F18" i="21"/>
  <c r="E17" i="30" s="1"/>
  <c r="G17" i="30" s="1"/>
  <c r="F17" i="21"/>
  <c r="E16" i="30" s="1"/>
  <c r="G16" i="30" s="1"/>
  <c r="F16" i="21"/>
  <c r="E15" i="30" s="1"/>
  <c r="G15" i="30" s="1"/>
  <c r="F15" i="21"/>
  <c r="E14" i="30" s="1"/>
  <c r="G14" i="30" s="1"/>
  <c r="F14" i="21"/>
  <c r="E13" i="30" s="1"/>
  <c r="G13" i="30" s="1"/>
  <c r="F13" i="21"/>
  <c r="E12" i="30" s="1"/>
  <c r="G12" i="30" s="1"/>
  <c r="F12" i="21"/>
  <c r="E11" i="30"/>
  <c r="G11" i="30" s="1"/>
  <c r="F11" i="21"/>
  <c r="E10" i="30" s="1"/>
  <c r="G10" i="30" s="1"/>
  <c r="F10" i="21"/>
  <c r="E9" i="30"/>
  <c r="G9" i="30" s="1"/>
  <c r="F9" i="21"/>
  <c r="E8" i="30" s="1"/>
  <c r="G8" i="30" s="1"/>
  <c r="F8" i="21"/>
  <c r="E7" i="30" s="1"/>
  <c r="G7" i="30" s="1"/>
  <c r="F7" i="21"/>
  <c r="E6" i="30" s="1"/>
  <c r="G6" i="30" s="1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1" i="7"/>
  <c r="N59" i="5"/>
  <c r="N58" i="5"/>
  <c r="N57" i="5"/>
  <c r="N56" i="5"/>
  <c r="N55" i="5"/>
  <c r="N54" i="5"/>
  <c r="N53" i="5" s="1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 s="1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 s="1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 s="1"/>
  <c r="B5" i="5"/>
  <c r="C5" i="5" s="1"/>
  <c r="D5" i="5" s="1"/>
  <c r="E5" i="5" s="1"/>
  <c r="B6" i="4"/>
  <c r="E6" i="4" s="1"/>
  <c r="F6" i="4" s="1"/>
  <c r="I6" i="4"/>
  <c r="J6" i="4" s="1"/>
  <c r="M6" i="4"/>
  <c r="N6" i="4" s="1"/>
  <c r="O76" i="3"/>
  <c r="O75" i="3"/>
  <c r="O74" i="3"/>
  <c r="O73" i="3"/>
  <c r="O65" i="3"/>
  <c r="O64" i="3"/>
  <c r="O62" i="3"/>
  <c r="O61" i="3"/>
  <c r="O60" i="3"/>
  <c r="O59" i="3"/>
  <c r="O58" i="3"/>
  <c r="O56" i="3"/>
  <c r="O55" i="3"/>
  <c r="O54" i="3"/>
  <c r="O53" i="3"/>
  <c r="O52" i="3"/>
  <c r="O50" i="3"/>
  <c r="O49" i="3"/>
  <c r="O47" i="3"/>
  <c r="O46" i="3"/>
  <c r="O44" i="3"/>
  <c r="O41" i="3"/>
  <c r="O40" i="3"/>
  <c r="O39" i="3"/>
  <c r="O38" i="3"/>
  <c r="O37" i="3"/>
  <c r="O35" i="3"/>
  <c r="O34" i="3"/>
  <c r="O33" i="3"/>
  <c r="O31" i="3"/>
  <c r="O30" i="3"/>
  <c r="O28" i="3"/>
  <c r="O27" i="3"/>
  <c r="O25" i="3"/>
  <c r="O24" i="3"/>
  <c r="O23" i="3"/>
  <c r="O22" i="3"/>
  <c r="O21" i="3"/>
  <c r="O19" i="3"/>
  <c r="O18" i="3"/>
  <c r="O17" i="3"/>
  <c r="O16" i="3"/>
  <c r="O15" i="3"/>
  <c r="O14" i="3"/>
  <c r="O12" i="3"/>
  <c r="O11" i="3"/>
  <c r="O10" i="3"/>
  <c r="E72" i="3"/>
  <c r="E71" i="3" s="1"/>
  <c r="E70" i="3" s="1"/>
  <c r="E57" i="3"/>
  <c r="E51" i="3"/>
  <c r="E48" i="3"/>
  <c r="E45" i="3"/>
  <c r="E36" i="3"/>
  <c r="E32" i="3"/>
  <c r="E29" i="3"/>
  <c r="E26" i="3"/>
  <c r="E20" i="3"/>
  <c r="E9" i="3"/>
  <c r="E8" i="3" s="1"/>
  <c r="F76" i="3"/>
  <c r="G62" i="12"/>
  <c r="G61" i="12" s="1"/>
  <c r="G54" i="12"/>
  <c r="G48" i="12"/>
  <c r="G45" i="12"/>
  <c r="G42" i="12"/>
  <c r="G40" i="12" s="1"/>
  <c r="G39" i="12" s="1"/>
  <c r="G33" i="12"/>
  <c r="G29" i="12"/>
  <c r="G26" i="12"/>
  <c r="G23" i="12"/>
  <c r="G17" i="12"/>
  <c r="G6" i="12"/>
  <c r="G5" i="12" s="1"/>
  <c r="F62" i="12"/>
  <c r="F61" i="12"/>
  <c r="F60" i="12" s="1"/>
  <c r="F66" i="12" s="1"/>
  <c r="F54" i="12"/>
  <c r="F48" i="12"/>
  <c r="F45" i="12"/>
  <c r="F42" i="12"/>
  <c r="F40" i="12" s="1"/>
  <c r="F39" i="12" s="1"/>
  <c r="F33" i="12"/>
  <c r="F29" i="12"/>
  <c r="F26" i="12"/>
  <c r="F23" i="12"/>
  <c r="F10" i="12" s="1"/>
  <c r="F17" i="12"/>
  <c r="F6" i="12"/>
  <c r="F5" i="12" s="1"/>
  <c r="E62" i="12"/>
  <c r="E61" i="12"/>
  <c r="E60" i="12" s="1"/>
  <c r="E66" i="12" s="1"/>
  <c r="E54" i="12"/>
  <c r="E48" i="12"/>
  <c r="E45" i="12"/>
  <c r="E42" i="12"/>
  <c r="E40" i="12" s="1"/>
  <c r="E39" i="12" s="1"/>
  <c r="E33" i="12"/>
  <c r="E29" i="12"/>
  <c r="E26" i="12"/>
  <c r="E23" i="12"/>
  <c r="E10" i="12" s="1"/>
  <c r="E17" i="12"/>
  <c r="E6" i="12"/>
  <c r="E5" i="12" s="1"/>
  <c r="C65" i="12"/>
  <c r="C64" i="12"/>
  <c r="C63" i="12"/>
  <c r="C58" i="12"/>
  <c r="C57" i="12"/>
  <c r="C56" i="12"/>
  <c r="C55" i="12"/>
  <c r="C53" i="12"/>
  <c r="C52" i="12"/>
  <c r="C51" i="12"/>
  <c r="J51" i="12" s="1"/>
  <c r="C50" i="12"/>
  <c r="C49" i="12"/>
  <c r="C47" i="12"/>
  <c r="C46" i="12"/>
  <c r="J46" i="12" s="1"/>
  <c r="C44" i="12"/>
  <c r="C43" i="12"/>
  <c r="C41" i="12"/>
  <c r="C38" i="12"/>
  <c r="C37" i="12"/>
  <c r="C36" i="12"/>
  <c r="C35" i="12"/>
  <c r="C34" i="12"/>
  <c r="C32" i="12"/>
  <c r="C31" i="12"/>
  <c r="C30" i="12"/>
  <c r="C28" i="12"/>
  <c r="C27" i="12"/>
  <c r="C25" i="12"/>
  <c r="C24" i="12"/>
  <c r="C23" i="12" s="1"/>
  <c r="C22" i="12"/>
  <c r="C21" i="12"/>
  <c r="C20" i="12"/>
  <c r="C19" i="12"/>
  <c r="C18" i="12"/>
  <c r="C16" i="12"/>
  <c r="C15" i="12"/>
  <c r="C14" i="12"/>
  <c r="C13" i="12"/>
  <c r="J13" i="12" s="1"/>
  <c r="C12" i="12"/>
  <c r="C11" i="12"/>
  <c r="C9" i="12"/>
  <c r="C8" i="12"/>
  <c r="C6" i="12" s="1"/>
  <c r="G61" i="10"/>
  <c r="G60" i="10"/>
  <c r="G59" i="10"/>
  <c r="G58" i="10"/>
  <c r="G56" i="10"/>
  <c r="G55" i="10"/>
  <c r="G54" i="10"/>
  <c r="G53" i="10"/>
  <c r="G52" i="10"/>
  <c r="G50" i="10"/>
  <c r="G49" i="10"/>
  <c r="G47" i="10"/>
  <c r="G46" i="10"/>
  <c r="G44" i="10"/>
  <c r="G41" i="10"/>
  <c r="G40" i="10"/>
  <c r="G39" i="10"/>
  <c r="G36" i="10" s="1"/>
  <c r="G38" i="10"/>
  <c r="G37" i="10"/>
  <c r="G35" i="10"/>
  <c r="G34" i="10"/>
  <c r="G33" i="10"/>
  <c r="G31" i="10"/>
  <c r="G30" i="10"/>
  <c r="G28" i="10"/>
  <c r="G26" i="10" s="1"/>
  <c r="G27" i="10"/>
  <c r="G25" i="10"/>
  <c r="G24" i="10"/>
  <c r="G23" i="10"/>
  <c r="G22" i="10"/>
  <c r="G21" i="10"/>
  <c r="G19" i="10"/>
  <c r="G18" i="10"/>
  <c r="G17" i="10"/>
  <c r="G16" i="10"/>
  <c r="G15" i="10"/>
  <c r="G14" i="10"/>
  <c r="G12" i="10"/>
  <c r="G11" i="10"/>
  <c r="G9" i="10" s="1"/>
  <c r="G8" i="10" s="1"/>
  <c r="J66" i="10"/>
  <c r="D55" i="12"/>
  <c r="D53" i="12"/>
  <c r="J53" i="12" s="1"/>
  <c r="J55" i="10"/>
  <c r="J52" i="10"/>
  <c r="D45" i="10"/>
  <c r="D43" i="10" s="1"/>
  <c r="D42" i="10" s="1"/>
  <c r="D43" i="12"/>
  <c r="D25" i="12"/>
  <c r="D24" i="12"/>
  <c r="D21" i="12"/>
  <c r="J21" i="12" s="1"/>
  <c r="D15" i="12"/>
  <c r="D8" i="12"/>
  <c r="I57" i="10"/>
  <c r="H57" i="10"/>
  <c r="F57" i="10"/>
  <c r="E57" i="10"/>
  <c r="I51" i="10"/>
  <c r="H51" i="10"/>
  <c r="F51" i="10"/>
  <c r="E51" i="10"/>
  <c r="I48" i="10"/>
  <c r="H48" i="10"/>
  <c r="F48" i="10"/>
  <c r="E48" i="10"/>
  <c r="I45" i="10"/>
  <c r="H45" i="10"/>
  <c r="H43" i="10" s="1"/>
  <c r="H42" i="10" s="1"/>
  <c r="F45" i="10"/>
  <c r="F43" i="10" s="1"/>
  <c r="F42" i="10" s="1"/>
  <c r="E45" i="10"/>
  <c r="E43" i="10" s="1"/>
  <c r="E42" i="10" s="1"/>
  <c r="I36" i="10"/>
  <c r="H36" i="10"/>
  <c r="F36" i="10"/>
  <c r="E36" i="10"/>
  <c r="I32" i="10"/>
  <c r="H32" i="10"/>
  <c r="F32" i="10"/>
  <c r="E32" i="10"/>
  <c r="I29" i="10"/>
  <c r="H29" i="10"/>
  <c r="F29" i="10"/>
  <c r="E29" i="10"/>
  <c r="I26" i="10"/>
  <c r="H26" i="10"/>
  <c r="F26" i="10"/>
  <c r="E26" i="10"/>
  <c r="I20" i="10"/>
  <c r="I13" i="10" s="1"/>
  <c r="H20" i="10"/>
  <c r="H13" i="10" s="1"/>
  <c r="F20" i="10"/>
  <c r="F13" i="10" s="1"/>
  <c r="E20" i="10"/>
  <c r="I9" i="10"/>
  <c r="I8" i="10" s="1"/>
  <c r="I7" i="10" s="1"/>
  <c r="H9" i="10"/>
  <c r="H8" i="10" s="1"/>
  <c r="H7" i="10" s="1"/>
  <c r="F9" i="10"/>
  <c r="F8" i="10" s="1"/>
  <c r="E9" i="10"/>
  <c r="E8" i="10" s="1"/>
  <c r="C57" i="10"/>
  <c r="C51" i="10"/>
  <c r="C43" i="10" s="1"/>
  <c r="C48" i="10"/>
  <c r="C45" i="10"/>
  <c r="C36" i="10"/>
  <c r="C32" i="10"/>
  <c r="C29" i="10"/>
  <c r="C26" i="10"/>
  <c r="C20" i="10"/>
  <c r="C13" i="10" s="1"/>
  <c r="C9" i="10"/>
  <c r="C8" i="10" s="1"/>
  <c r="L7" i="6"/>
  <c r="D57" i="3"/>
  <c r="D51" i="3"/>
  <c r="D48" i="3"/>
  <c r="D45" i="3"/>
  <c r="D36" i="3"/>
  <c r="D32" i="3"/>
  <c r="D29" i="3"/>
  <c r="D26" i="3"/>
  <c r="D20" i="3"/>
  <c r="D9" i="3"/>
  <c r="D8" i="3" s="1"/>
  <c r="F61" i="3"/>
  <c r="F60" i="3"/>
  <c r="F59" i="3"/>
  <c r="F58" i="3"/>
  <c r="F56" i="3"/>
  <c r="F55" i="3"/>
  <c r="F54" i="3"/>
  <c r="F53" i="3"/>
  <c r="F52" i="3"/>
  <c r="F50" i="3"/>
  <c r="F49" i="3"/>
  <c r="F47" i="3"/>
  <c r="F46" i="3"/>
  <c r="F44" i="3"/>
  <c r="F41" i="3"/>
  <c r="F40" i="3"/>
  <c r="F39" i="3"/>
  <c r="F38" i="3"/>
  <c r="F37" i="3"/>
  <c r="F35" i="3"/>
  <c r="F34" i="3"/>
  <c r="F33" i="3"/>
  <c r="F31" i="3"/>
  <c r="F30" i="3"/>
  <c r="F28" i="3"/>
  <c r="F27" i="3"/>
  <c r="F25" i="3"/>
  <c r="F24" i="3"/>
  <c r="F23" i="3"/>
  <c r="F22" i="3"/>
  <c r="F21" i="3"/>
  <c r="F19" i="3"/>
  <c r="F18" i="3"/>
  <c r="F17" i="3"/>
  <c r="F16" i="3"/>
  <c r="F15" i="3"/>
  <c r="F14" i="3"/>
  <c r="F12" i="3"/>
  <c r="F10" i="3"/>
  <c r="C57" i="3"/>
  <c r="C51" i="3"/>
  <c r="C48" i="3"/>
  <c r="C45" i="3"/>
  <c r="C36" i="3"/>
  <c r="C32" i="3"/>
  <c r="C29" i="3"/>
  <c r="C26" i="3"/>
  <c r="C20" i="3"/>
  <c r="C9" i="3"/>
  <c r="J1" i="12"/>
  <c r="J3" i="12"/>
  <c r="L37" i="6"/>
  <c r="L34" i="6"/>
  <c r="L33" i="6"/>
  <c r="L32" i="6"/>
  <c r="L31" i="6"/>
  <c r="L30" i="6"/>
  <c r="L28" i="6"/>
  <c r="L27" i="6"/>
  <c r="L26" i="6"/>
  <c r="L25" i="6"/>
  <c r="L24" i="6"/>
  <c r="L22" i="6"/>
  <c r="L21" i="6"/>
  <c r="L20" i="6"/>
  <c r="L19" i="6"/>
  <c r="L18" i="6"/>
  <c r="L16" i="6"/>
  <c r="L15" i="6"/>
  <c r="L14" i="6"/>
  <c r="L13" i="6"/>
  <c r="L12" i="6"/>
  <c r="L11" i="6"/>
  <c r="L10" i="6"/>
  <c r="L9" i="6"/>
  <c r="L8" i="6"/>
  <c r="L35" i="6"/>
  <c r="D3" i="1"/>
  <c r="C3" i="1" s="1"/>
  <c r="C65" i="10"/>
  <c r="C64" i="10" s="1"/>
  <c r="C63" i="10" s="1"/>
  <c r="C69" i="10" s="1"/>
  <c r="E65" i="10"/>
  <c r="E64" i="10" s="1"/>
  <c r="E63" i="10" s="1"/>
  <c r="E69" i="10" s="1"/>
  <c r="F65" i="10"/>
  <c r="F64" i="10" s="1"/>
  <c r="F63" i="10" s="1"/>
  <c r="F69" i="10" s="1"/>
  <c r="H65" i="10"/>
  <c r="H64" i="10" s="1"/>
  <c r="H63" i="10" s="1"/>
  <c r="H69" i="10" s="1"/>
  <c r="I65" i="10"/>
  <c r="I64" i="10" s="1"/>
  <c r="I63" i="10" s="1"/>
  <c r="I69" i="10" s="1"/>
  <c r="G66" i="10"/>
  <c r="G67" i="10"/>
  <c r="G68" i="10"/>
  <c r="K29" i="6"/>
  <c r="J29" i="6"/>
  <c r="I29" i="6"/>
  <c r="H29" i="6"/>
  <c r="G29" i="6"/>
  <c r="F29" i="6"/>
  <c r="E29" i="6"/>
  <c r="D29" i="6"/>
  <c r="C29" i="6"/>
  <c r="B29" i="6"/>
  <c r="L29" i="6" s="1"/>
  <c r="K23" i="6"/>
  <c r="J23" i="6"/>
  <c r="I23" i="6"/>
  <c r="H23" i="6"/>
  <c r="G23" i="6"/>
  <c r="F23" i="6"/>
  <c r="E23" i="6"/>
  <c r="D23" i="6"/>
  <c r="C23" i="6"/>
  <c r="B23" i="6"/>
  <c r="K17" i="6"/>
  <c r="J17" i="6"/>
  <c r="I17" i="6"/>
  <c r="H17" i="6"/>
  <c r="G17" i="6"/>
  <c r="F17" i="6"/>
  <c r="E17" i="6"/>
  <c r="D17" i="6"/>
  <c r="C17" i="6"/>
  <c r="B17" i="6"/>
  <c r="K6" i="6"/>
  <c r="K36" i="6" s="1"/>
  <c r="J6" i="6"/>
  <c r="J36" i="6" s="1"/>
  <c r="I6" i="6"/>
  <c r="I36" i="6" s="1"/>
  <c r="H6" i="6"/>
  <c r="H36" i="6" s="1"/>
  <c r="G6" i="6"/>
  <c r="G36" i="6" s="1"/>
  <c r="F6" i="6"/>
  <c r="F36" i="6" s="1"/>
  <c r="E6" i="6"/>
  <c r="D6" i="6"/>
  <c r="D36" i="6" s="1"/>
  <c r="C6" i="6"/>
  <c r="C36" i="6" s="1"/>
  <c r="B6" i="6"/>
  <c r="L6" i="6"/>
  <c r="L5" i="6" s="1"/>
  <c r="B4" i="6"/>
  <c r="C4" i="6" s="1"/>
  <c r="D4" i="6" s="1"/>
  <c r="E4" i="6" s="1"/>
  <c r="F4" i="6" s="1"/>
  <c r="G4" i="6" s="1"/>
  <c r="H4" i="6" s="1"/>
  <c r="I4" i="6" s="1"/>
  <c r="J4" i="6" s="1"/>
  <c r="K4" i="6" s="1"/>
  <c r="F75" i="3"/>
  <c r="F74" i="3"/>
  <c r="D72" i="3"/>
  <c r="D71" i="3" s="1"/>
  <c r="D70" i="3" s="1"/>
  <c r="C72" i="3"/>
  <c r="C71" i="3" s="1"/>
  <c r="C70" i="3" s="1"/>
  <c r="F11" i="3"/>
  <c r="L17" i="6"/>
  <c r="E16" i="20"/>
  <c r="E63" i="20"/>
  <c r="D117" i="20"/>
  <c r="C117" i="20"/>
  <c r="E117" i="20"/>
  <c r="E57" i="20"/>
  <c r="E99" i="20"/>
  <c r="E75" i="20"/>
  <c r="E87" i="20"/>
  <c r="E81" i="20"/>
  <c r="E105" i="20"/>
  <c r="E111" i="20"/>
  <c r="E69" i="20"/>
  <c r="E93" i="20"/>
  <c r="E22" i="20"/>
  <c r="E34" i="20"/>
  <c r="D52" i="20"/>
  <c r="E117" i="28"/>
  <c r="O117" i="28"/>
  <c r="K115" i="28"/>
  <c r="E129" i="28"/>
  <c r="O129" i="28" s="1"/>
  <c r="E143" i="28"/>
  <c r="O143" i="28" s="1"/>
  <c r="E173" i="28"/>
  <c r="O173" i="28" s="1"/>
  <c r="E217" i="28"/>
  <c r="O217" i="28" s="1"/>
  <c r="E251" i="28"/>
  <c r="O251" i="28" s="1"/>
  <c r="O96" i="28"/>
  <c r="O130" i="28"/>
  <c r="O140" i="28"/>
  <c r="O174" i="28"/>
  <c r="O262" i="28"/>
  <c r="E43" i="28"/>
  <c r="O43" i="28"/>
  <c r="K59" i="28"/>
  <c r="O79" i="28"/>
  <c r="O91" i="28"/>
  <c r="O113" i="28"/>
  <c r="K148" i="28"/>
  <c r="E163" i="28"/>
  <c r="O163" i="28" s="1"/>
  <c r="J201" i="28"/>
  <c r="E207" i="28"/>
  <c r="O207" i="28" s="1"/>
  <c r="E240" i="28"/>
  <c r="O240" i="28"/>
  <c r="O265" i="28"/>
  <c r="O64" i="28"/>
  <c r="O74" i="28"/>
  <c r="O108" i="28"/>
  <c r="O142" i="28"/>
  <c r="O150" i="28"/>
  <c r="O176" i="28"/>
  <c r="O184" i="28"/>
  <c r="O192" i="28"/>
  <c r="O250" i="28"/>
  <c r="E93" i="28"/>
  <c r="O93" i="28"/>
  <c r="E97" i="28"/>
  <c r="O97" i="28" s="1"/>
  <c r="E119" i="28"/>
  <c r="O119" i="28"/>
  <c r="E141" i="28"/>
  <c r="O141" i="28" s="1"/>
  <c r="E175" i="28"/>
  <c r="O175" i="28"/>
  <c r="E215" i="28"/>
  <c r="O215" i="28" s="1"/>
  <c r="C214" i="28"/>
  <c r="H218" i="28"/>
  <c r="O218" i="28" s="1"/>
  <c r="E219" i="28"/>
  <c r="O219" i="28" s="1"/>
  <c r="H252" i="28"/>
  <c r="O252" i="28" s="1"/>
  <c r="E260" i="28"/>
  <c r="O260" i="28" s="1"/>
  <c r="O76" i="28"/>
  <c r="O84" i="28"/>
  <c r="O110" i="28"/>
  <c r="O118" i="28"/>
  <c r="O126" i="28"/>
  <c r="O186" i="28"/>
  <c r="E41" i="28"/>
  <c r="O41" i="28" s="1"/>
  <c r="O81" i="28"/>
  <c r="O89" i="28"/>
  <c r="E161" i="28"/>
  <c r="O161" i="28" s="1"/>
  <c r="O189" i="28"/>
  <c r="E195" i="28"/>
  <c r="O195" i="28"/>
  <c r="I234" i="28"/>
  <c r="C204" i="28"/>
  <c r="C234" i="28" s="1"/>
  <c r="E209" i="28"/>
  <c r="O209" i="28" s="1"/>
  <c r="I267" i="28"/>
  <c r="O44" i="28"/>
  <c r="O52" i="28"/>
  <c r="O60" i="28"/>
  <c r="O86" i="28"/>
  <c r="O120" i="28"/>
  <c r="O162" i="28"/>
  <c r="O196" i="28"/>
  <c r="O208" i="28"/>
  <c r="O242" i="28"/>
  <c r="O258" i="28"/>
  <c r="K26" i="28"/>
  <c r="K49" i="28"/>
  <c r="I102" i="28"/>
  <c r="K82" i="28"/>
  <c r="I135" i="28"/>
  <c r="J168" i="28"/>
  <c r="I201" i="28"/>
  <c r="J267" i="28"/>
  <c r="O53" i="28"/>
  <c r="O75" i="28"/>
  <c r="O87" i="28"/>
  <c r="O109" i="28"/>
  <c r="O151" i="28"/>
  <c r="O185" i="28"/>
  <c r="O227" i="28"/>
  <c r="O241" i="28"/>
  <c r="O261" i="28"/>
  <c r="K16" i="28"/>
  <c r="J69" i="28"/>
  <c r="K39" i="28"/>
  <c r="K125" i="28"/>
  <c r="K135" i="28" s="1"/>
  <c r="J234" i="28"/>
  <c r="O51" i="28"/>
  <c r="O63" i="28"/>
  <c r="O77" i="28"/>
  <c r="O85" i="28"/>
  <c r="O107" i="28"/>
  <c r="O153" i="28"/>
  <c r="O183" i="28"/>
  <c r="O229" i="28"/>
  <c r="H263" i="28"/>
  <c r="F204" i="28"/>
  <c r="E238" i="28"/>
  <c r="O238" i="28" s="1"/>
  <c r="O33" i="28"/>
  <c r="H45" i="28"/>
  <c r="H88" i="28"/>
  <c r="H82" i="28" s="1"/>
  <c r="F125" i="28"/>
  <c r="H230" i="28"/>
  <c r="H248" i="28"/>
  <c r="F257" i="28"/>
  <c r="C16" i="28"/>
  <c r="E98" i="28"/>
  <c r="H131" i="28"/>
  <c r="E225" i="28"/>
  <c r="H12" i="28"/>
  <c r="H6" i="28"/>
  <c r="E205" i="28"/>
  <c r="O205" i="28"/>
  <c r="H225" i="28"/>
  <c r="O225" i="28" s="1"/>
  <c r="F237" i="28"/>
  <c r="F267" i="28" s="1"/>
  <c r="O15" i="28"/>
  <c r="G16" i="28"/>
  <c r="F214" i="28"/>
  <c r="E248" i="28"/>
  <c r="O248" i="28" s="1"/>
  <c r="C257" i="28"/>
  <c r="C267" i="28"/>
  <c r="E187" i="28"/>
  <c r="H197" i="28"/>
  <c r="H22" i="28"/>
  <c r="H16" i="28"/>
  <c r="O25" i="28"/>
  <c r="D82" i="28"/>
  <c r="E111" i="28"/>
  <c r="H154" i="28"/>
  <c r="D171" i="28"/>
  <c r="H177" i="28"/>
  <c r="G26" i="28"/>
  <c r="E45" i="28"/>
  <c r="E39" i="28" s="1"/>
  <c r="D49" i="28"/>
  <c r="F59" i="28"/>
  <c r="D72" i="28"/>
  <c r="F92" i="28"/>
  <c r="H98" i="28"/>
  <c r="E121" i="28"/>
  <c r="E115" i="28"/>
  <c r="D148" i="28"/>
  <c r="C191" i="28"/>
  <c r="H32" i="28"/>
  <c r="H26" i="28"/>
  <c r="E55" i="28"/>
  <c r="E49" i="28"/>
  <c r="E83" i="28"/>
  <c r="O83" i="28" s="1"/>
  <c r="E144" i="28"/>
  <c r="D158" i="28"/>
  <c r="F191" i="28"/>
  <c r="C26" i="28"/>
  <c r="C36" i="28" s="1"/>
  <c r="H65" i="28"/>
  <c r="F82" i="28"/>
  <c r="D115" i="28"/>
  <c r="D138" i="28"/>
  <c r="D168" i="28" s="1"/>
  <c r="H144" i="28"/>
  <c r="D181" i="28"/>
  <c r="H210" i="28"/>
  <c r="E220" i="28"/>
  <c r="H243" i="28"/>
  <c r="H253" i="28"/>
  <c r="E253" i="28"/>
  <c r="F72" i="28"/>
  <c r="F102" i="28" s="1"/>
  <c r="H73" i="28"/>
  <c r="O73" i="28"/>
  <c r="E95" i="28"/>
  <c r="E92" i="28"/>
  <c r="D92" i="28"/>
  <c r="H139" i="28"/>
  <c r="H138" i="28" s="1"/>
  <c r="F138" i="28"/>
  <c r="H159" i="28"/>
  <c r="F158" i="28"/>
  <c r="H182" i="28"/>
  <c r="F181" i="28"/>
  <c r="E193" i="28"/>
  <c r="D191" i="28"/>
  <c r="H226" i="28"/>
  <c r="H224" i="28" s="1"/>
  <c r="G224" i="28"/>
  <c r="E239" i="28"/>
  <c r="D237" i="28"/>
  <c r="D39" i="28"/>
  <c r="H50" i="28"/>
  <c r="O50" i="28" s="1"/>
  <c r="F49" i="28"/>
  <c r="E61" i="28"/>
  <c r="O61" i="28"/>
  <c r="D59" i="28"/>
  <c r="D69" i="28" s="1"/>
  <c r="E65" i="28"/>
  <c r="O65" i="28"/>
  <c r="G72" i="28"/>
  <c r="C92" i="28"/>
  <c r="D105" i="28"/>
  <c r="H116" i="28"/>
  <c r="O116" i="28" s="1"/>
  <c r="F115" i="28"/>
  <c r="E127" i="28"/>
  <c r="O127" i="28" s="1"/>
  <c r="D125" i="28"/>
  <c r="E131" i="28"/>
  <c r="O131" i="28" s="1"/>
  <c r="G138" i="28"/>
  <c r="C148" i="28"/>
  <c r="E149" i="28"/>
  <c r="G158" i="28"/>
  <c r="H164" i="28"/>
  <c r="C171" i="28"/>
  <c r="E172" i="28"/>
  <c r="E177" i="28"/>
  <c r="O177" i="28" s="1"/>
  <c r="G181" i="28"/>
  <c r="H187" i="28"/>
  <c r="H181" i="28" s="1"/>
  <c r="H193" i="28"/>
  <c r="O193" i="28" s="1"/>
  <c r="G191" i="28"/>
  <c r="E206" i="28"/>
  <c r="D204" i="28"/>
  <c r="H239" i="28"/>
  <c r="G237" i="28"/>
  <c r="E249" i="28"/>
  <c r="D247" i="28"/>
  <c r="H149" i="28"/>
  <c r="O149" i="28"/>
  <c r="F148" i="28"/>
  <c r="F168" i="28" s="1"/>
  <c r="H172" i="28"/>
  <c r="O172" i="28" s="1"/>
  <c r="H171" i="28"/>
  <c r="F171" i="28"/>
  <c r="F201" i="28" s="1"/>
  <c r="H206" i="28"/>
  <c r="G204" i="28"/>
  <c r="E216" i="28"/>
  <c r="D214" i="28"/>
  <c r="H220" i="28"/>
  <c r="O220" i="28" s="1"/>
  <c r="H249" i="28"/>
  <c r="O249" i="28" s="1"/>
  <c r="G247" i="28"/>
  <c r="E259" i="28"/>
  <c r="D257" i="28"/>
  <c r="H40" i="28"/>
  <c r="O40" i="28" s="1"/>
  <c r="F39" i="28"/>
  <c r="F69" i="28" s="1"/>
  <c r="H62" i="28"/>
  <c r="H59" i="28" s="1"/>
  <c r="O62" i="28"/>
  <c r="G59" i="28"/>
  <c r="H94" i="28"/>
  <c r="O94" i="28" s="1"/>
  <c r="G92" i="28"/>
  <c r="H106" i="28"/>
  <c r="F105" i="28"/>
  <c r="F135" i="28" s="1"/>
  <c r="H128" i="28"/>
  <c r="O128" i="28" s="1"/>
  <c r="G125" i="28"/>
  <c r="C138" i="28"/>
  <c r="E139" i="28"/>
  <c r="O139" i="28"/>
  <c r="G148" i="28"/>
  <c r="C158" i="28"/>
  <c r="C168" i="28" s="1"/>
  <c r="E159" i="28"/>
  <c r="O159" i="28" s="1"/>
  <c r="G171" i="28"/>
  <c r="C181" i="28"/>
  <c r="E182" i="28"/>
  <c r="O182" i="28" s="1"/>
  <c r="H216" i="28"/>
  <c r="O216" i="28" s="1"/>
  <c r="G214" i="28"/>
  <c r="E226" i="28"/>
  <c r="O226" i="28"/>
  <c r="D224" i="28"/>
  <c r="H259" i="28"/>
  <c r="O259" i="28" s="1"/>
  <c r="G257" i="28"/>
  <c r="C72" i="28"/>
  <c r="C102" i="28"/>
  <c r="E88" i="28"/>
  <c r="O88" i="28" s="1"/>
  <c r="H121" i="28"/>
  <c r="O121" i="28"/>
  <c r="E154" i="28"/>
  <c r="O154" i="28" s="1"/>
  <c r="E164" i="28"/>
  <c r="O164" i="28"/>
  <c r="O14" i="28"/>
  <c r="O23" i="28"/>
  <c r="H55" i="28"/>
  <c r="O55" i="28"/>
  <c r="H78" i="28"/>
  <c r="E243" i="28"/>
  <c r="O243" i="28" s="1"/>
  <c r="E263" i="28"/>
  <c r="E257" i="28" s="1"/>
  <c r="E210" i="28"/>
  <c r="O210" i="28" s="1"/>
  <c r="E230" i="28"/>
  <c r="O230" i="28" s="1"/>
  <c r="E197" i="28"/>
  <c r="O197" i="28" s="1"/>
  <c r="E106" i="28"/>
  <c r="O106" i="28" s="1"/>
  <c r="H111" i="28"/>
  <c r="O111" i="28" s="1"/>
  <c r="G115" i="28"/>
  <c r="G135" i="28" s="1"/>
  <c r="G105" i="28"/>
  <c r="C125" i="28"/>
  <c r="E78" i="28"/>
  <c r="G82" i="28"/>
  <c r="G49" i="28"/>
  <c r="C39" i="28"/>
  <c r="G39" i="28"/>
  <c r="C59" i="28"/>
  <c r="G6" i="28"/>
  <c r="G36" i="28" s="1"/>
  <c r="K6" i="28"/>
  <c r="E7" i="28"/>
  <c r="O7" i="28"/>
  <c r="F16" i="28"/>
  <c r="F26" i="28"/>
  <c r="E32" i="28"/>
  <c r="E26" i="28"/>
  <c r="E12" i="28"/>
  <c r="E6" i="28" s="1"/>
  <c r="O6" i="28" s="1"/>
  <c r="D16" i="28"/>
  <c r="E22" i="28"/>
  <c r="E16" i="28" s="1"/>
  <c r="D26" i="28"/>
  <c r="O10" i="28"/>
  <c r="F6" i="28"/>
  <c r="O34" i="28"/>
  <c r="O24" i="28"/>
  <c r="D6" i="28"/>
  <c r="D36" i="28" s="1"/>
  <c r="O31" i="28"/>
  <c r="O9" i="28"/>
  <c r="O19" i="28"/>
  <c r="O8" i="28"/>
  <c r="O17" i="28"/>
  <c r="O21" i="28"/>
  <c r="I36" i="28"/>
  <c r="O29" i="28"/>
  <c r="O30" i="28"/>
  <c r="O18" i="28"/>
  <c r="O20" i="28"/>
  <c r="O27" i="28"/>
  <c r="O35" i="28"/>
  <c r="O11" i="28"/>
  <c r="O13" i="28"/>
  <c r="O28" i="28"/>
  <c r="J44" i="31"/>
  <c r="I68" i="31"/>
  <c r="I15" i="31" s="1"/>
  <c r="I133" i="31"/>
  <c r="J133" i="31" s="1"/>
  <c r="H21" i="30"/>
  <c r="H1259" i="30"/>
  <c r="M87" i="23"/>
  <c r="F121" i="23"/>
  <c r="F109" i="23"/>
  <c r="M84" i="23"/>
  <c r="F44" i="23"/>
  <c r="F38" i="23"/>
  <c r="K132" i="23"/>
  <c r="G129" i="23"/>
  <c r="N129" i="23" s="1"/>
  <c r="K120" i="23"/>
  <c r="K108" i="23"/>
  <c r="K96" i="23"/>
  <c r="M96" i="23" s="1"/>
  <c r="G88" i="23"/>
  <c r="N88" i="23" s="1"/>
  <c r="G78" i="23"/>
  <c r="N78" i="23" s="1"/>
  <c r="F56" i="23"/>
  <c r="G55" i="23"/>
  <c r="N55" i="23" s="1"/>
  <c r="F73" i="23"/>
  <c r="F32" i="23"/>
  <c r="K128" i="23"/>
  <c r="M128" i="23"/>
  <c r="K123" i="23"/>
  <c r="L112" i="23"/>
  <c r="L100" i="23"/>
  <c r="G84" i="23"/>
  <c r="N84" i="23" s="1"/>
  <c r="L60" i="23"/>
  <c r="M60" i="23" s="1"/>
  <c r="G51" i="23"/>
  <c r="N51" i="23" s="1"/>
  <c r="M35" i="23"/>
  <c r="K34" i="23"/>
  <c r="M34" i="23" s="1"/>
  <c r="G31" i="23"/>
  <c r="N31" i="23" s="1"/>
  <c r="G27" i="23"/>
  <c r="N27" i="23" s="1"/>
  <c r="G24" i="23"/>
  <c r="N24" i="23" s="1"/>
  <c r="J56" i="23"/>
  <c r="J38" i="23"/>
  <c r="M132" i="23"/>
  <c r="J127" i="23"/>
  <c r="H133" i="23"/>
  <c r="J133" i="23" s="1"/>
  <c r="J32" i="23"/>
  <c r="I133" i="23"/>
  <c r="G113" i="23"/>
  <c r="N113" i="23" s="1"/>
  <c r="K113" i="23"/>
  <c r="M113" i="23"/>
  <c r="M86" i="23"/>
  <c r="M80" i="23"/>
  <c r="G61" i="23"/>
  <c r="N61" i="23"/>
  <c r="K61" i="23"/>
  <c r="M61" i="23" s="1"/>
  <c r="G57" i="23"/>
  <c r="K57" i="23"/>
  <c r="M57" i="23" s="1"/>
  <c r="E56" i="23"/>
  <c r="M47" i="23"/>
  <c r="G41" i="23"/>
  <c r="N41" i="23" s="1"/>
  <c r="K41" i="23"/>
  <c r="M41" i="23" s="1"/>
  <c r="K129" i="23"/>
  <c r="M129" i="23" s="1"/>
  <c r="E127" i="23"/>
  <c r="G122" i="23"/>
  <c r="M116" i="23"/>
  <c r="G101" i="23"/>
  <c r="N101" i="23" s="1"/>
  <c r="K101" i="23"/>
  <c r="M101" i="23"/>
  <c r="L88" i="23"/>
  <c r="J50" i="23"/>
  <c r="G48" i="23"/>
  <c r="N48" i="23"/>
  <c r="K48" i="23"/>
  <c r="M48" i="23" s="1"/>
  <c r="F127" i="23"/>
  <c r="L122" i="23"/>
  <c r="M104" i="23"/>
  <c r="F97" i="23"/>
  <c r="G89" i="23"/>
  <c r="N89" i="23"/>
  <c r="K89" i="23"/>
  <c r="M89" i="23" s="1"/>
  <c r="M85" i="23" s="1"/>
  <c r="L76" i="23"/>
  <c r="M64" i="23"/>
  <c r="F62" i="23"/>
  <c r="J121" i="23"/>
  <c r="E121" i="23"/>
  <c r="M92" i="23"/>
  <c r="F85" i="23"/>
  <c r="G77" i="23"/>
  <c r="N77" i="23" s="1"/>
  <c r="K77" i="23"/>
  <c r="M77" i="23" s="1"/>
  <c r="J62" i="23"/>
  <c r="M40" i="23"/>
  <c r="M30" i="23"/>
  <c r="E26" i="23"/>
  <c r="K126" i="23"/>
  <c r="M126" i="23" s="1"/>
  <c r="K122" i="23"/>
  <c r="J115" i="23"/>
  <c r="E109" i="23"/>
  <c r="G110" i="23"/>
  <c r="E97" i="23"/>
  <c r="G98" i="23"/>
  <c r="N98" i="23" s="1"/>
  <c r="E73" i="23"/>
  <c r="G74" i="23"/>
  <c r="N74" i="23" s="1"/>
  <c r="G54" i="23"/>
  <c r="N54" i="23" s="1"/>
  <c r="F50" i="23"/>
  <c r="E44" i="23"/>
  <c r="K31" i="23"/>
  <c r="M31" i="23" s="1"/>
  <c r="G23" i="23"/>
  <c r="N23" i="23" s="1"/>
  <c r="G119" i="23"/>
  <c r="N119" i="23" s="1"/>
  <c r="F115" i="23"/>
  <c r="K114" i="23"/>
  <c r="K110" i="23"/>
  <c r="G107" i="23"/>
  <c r="N107" i="23" s="1"/>
  <c r="F103" i="23"/>
  <c r="K102" i="23"/>
  <c r="K98" i="23"/>
  <c r="M98" i="23" s="1"/>
  <c r="G95" i="23"/>
  <c r="N95" i="23" s="1"/>
  <c r="F91" i="23"/>
  <c r="K90" i="23"/>
  <c r="G83" i="23"/>
  <c r="N83" i="23" s="1"/>
  <c r="F79" i="23"/>
  <c r="K78" i="23"/>
  <c r="M78" i="23" s="1"/>
  <c r="K74" i="23"/>
  <c r="E62" i="23"/>
  <c r="K58" i="23"/>
  <c r="K54" i="23"/>
  <c r="M54" i="23" s="1"/>
  <c r="E50" i="23"/>
  <c r="J44" i="23"/>
  <c r="G37" i="23"/>
  <c r="N37" i="23" s="1"/>
  <c r="L33" i="23"/>
  <c r="G33" i="23"/>
  <c r="J26" i="23"/>
  <c r="I68" i="23"/>
  <c r="I15" i="23" s="1"/>
  <c r="K23" i="23"/>
  <c r="M23" i="23" s="1"/>
  <c r="F20" i="23"/>
  <c r="H68" i="23"/>
  <c r="H15" i="23" s="1"/>
  <c r="E38" i="23"/>
  <c r="J20" i="23"/>
  <c r="J103" i="23"/>
  <c r="J91" i="23"/>
  <c r="E85" i="23"/>
  <c r="G86" i="23"/>
  <c r="J79" i="23"/>
  <c r="G64" i="23"/>
  <c r="K27" i="23"/>
  <c r="M27" i="23" s="1"/>
  <c r="K119" i="23"/>
  <c r="M119" i="23" s="1"/>
  <c r="E115" i="23"/>
  <c r="G116" i="23"/>
  <c r="N116" i="23" s="1"/>
  <c r="J109" i="23"/>
  <c r="K107" i="23"/>
  <c r="M107" i="23"/>
  <c r="E103" i="23"/>
  <c r="G104" i="23"/>
  <c r="N104" i="23" s="1"/>
  <c r="J97" i="23"/>
  <c r="K95" i="23"/>
  <c r="M95" i="23" s="1"/>
  <c r="E91" i="23"/>
  <c r="G92" i="23"/>
  <c r="N92" i="23"/>
  <c r="J85" i="23"/>
  <c r="K83" i="23"/>
  <c r="M83" i="23" s="1"/>
  <c r="E79" i="23"/>
  <c r="G80" i="23"/>
  <c r="J73" i="23"/>
  <c r="K65" i="23"/>
  <c r="K62" i="23" s="1"/>
  <c r="K55" i="23"/>
  <c r="M55" i="23" s="1"/>
  <c r="K51" i="23"/>
  <c r="G47" i="23"/>
  <c r="G40" i="23"/>
  <c r="N40" i="23" s="1"/>
  <c r="K37" i="23"/>
  <c r="M37" i="23" s="1"/>
  <c r="K33" i="23"/>
  <c r="M33" i="23" s="1"/>
  <c r="E32" i="23"/>
  <c r="G30" i="23"/>
  <c r="N30" i="23" s="1"/>
  <c r="F26" i="23"/>
  <c r="K24" i="23"/>
  <c r="M24" i="23"/>
  <c r="E20" i="23"/>
  <c r="E68" i="23" s="1"/>
  <c r="E15" i="23" s="1"/>
  <c r="F68" i="22"/>
  <c r="E48" i="22"/>
  <c r="D164" i="22"/>
  <c r="H154" i="22"/>
  <c r="D68" i="22"/>
  <c r="H58" i="22"/>
  <c r="E80" i="22"/>
  <c r="E122" i="22"/>
  <c r="H134" i="22"/>
  <c r="H176" i="22"/>
  <c r="E208" i="22"/>
  <c r="H250" i="22"/>
  <c r="H38" i="22"/>
  <c r="H68" i="22" s="1"/>
  <c r="H70" i="22"/>
  <c r="E112" i="22"/>
  <c r="E144" i="22"/>
  <c r="E164" i="22" s="1"/>
  <c r="H198" i="22"/>
  <c r="E218" i="22"/>
  <c r="H230" i="22"/>
  <c r="H16" i="22"/>
  <c r="K177" i="22"/>
  <c r="M177" i="22"/>
  <c r="F260" i="22"/>
  <c r="H240" i="22"/>
  <c r="H260" i="22" s="1"/>
  <c r="D228" i="22"/>
  <c r="J208" i="22"/>
  <c r="E186" i="22"/>
  <c r="K189" i="22"/>
  <c r="M189" i="22"/>
  <c r="E166" i="22"/>
  <c r="E196" i="22" s="1"/>
  <c r="I144" i="22"/>
  <c r="K147" i="22"/>
  <c r="D132" i="22"/>
  <c r="I112" i="22"/>
  <c r="E90" i="22"/>
  <c r="I48" i="22"/>
  <c r="C68" i="22"/>
  <c r="D100" i="22"/>
  <c r="F36" i="22"/>
  <c r="G100" i="22"/>
  <c r="G196" i="22"/>
  <c r="C260" i="22"/>
  <c r="G260" i="22"/>
  <c r="E6" i="22"/>
  <c r="E36" i="22"/>
  <c r="C36" i="22"/>
  <c r="G36" i="22"/>
  <c r="F132" i="22"/>
  <c r="D196" i="22"/>
  <c r="F228" i="22"/>
  <c r="D36" i="22"/>
  <c r="C132" i="22"/>
  <c r="G132" i="22"/>
  <c r="O263" i="28"/>
  <c r="K69" i="28"/>
  <c r="E72" i="28"/>
  <c r="O78" i="28"/>
  <c r="O144" i="28"/>
  <c r="O187" i="28"/>
  <c r="H204" i="28"/>
  <c r="D102" i="28"/>
  <c r="E82" i="28"/>
  <c r="E102" i="28" s="1"/>
  <c r="H237" i="28"/>
  <c r="E181" i="28"/>
  <c r="G102" i="28"/>
  <c r="G69" i="28"/>
  <c r="H49" i="28"/>
  <c r="G201" i="28"/>
  <c r="C201" i="28"/>
  <c r="E171" i="28"/>
  <c r="K36" i="28"/>
  <c r="J36" i="28"/>
  <c r="M100" i="23"/>
  <c r="M112" i="23"/>
  <c r="N86" i="23"/>
  <c r="N33" i="23"/>
  <c r="N80" i="23"/>
  <c r="N57" i="23"/>
  <c r="M122" i="23"/>
  <c r="M88" i="23"/>
  <c r="M51" i="23"/>
  <c r="M110" i="23"/>
  <c r="M74" i="23"/>
  <c r="K32" i="23"/>
  <c r="J68" i="23"/>
  <c r="I43" i="10"/>
  <c r="I42" i="10" s="1"/>
  <c r="L50" i="28"/>
  <c r="L49" i="28"/>
  <c r="K49" i="22"/>
  <c r="M185" i="28"/>
  <c r="N185" i="28" s="1"/>
  <c r="M13" i="22"/>
  <c r="N256" i="28"/>
  <c r="M249" i="22"/>
  <c r="L116" i="28"/>
  <c r="N116" i="28" s="1"/>
  <c r="N115" i="28" s="1"/>
  <c r="L182" i="28"/>
  <c r="N182" i="28" s="1"/>
  <c r="N181" i="28" s="1"/>
  <c r="N79" i="28"/>
  <c r="N78" i="28"/>
  <c r="N123" i="28"/>
  <c r="M250" i="28"/>
  <c r="N250" i="28" s="1"/>
  <c r="N265" i="28"/>
  <c r="M258" i="22"/>
  <c r="M262" i="28"/>
  <c r="N262" i="28" s="1"/>
  <c r="M249" i="28"/>
  <c r="M247" i="28" s="1"/>
  <c r="M21" i="28"/>
  <c r="N21" i="28" s="1"/>
  <c r="J70" i="22"/>
  <c r="L205" i="28"/>
  <c r="L204" i="28"/>
  <c r="M257" i="22"/>
  <c r="K18" i="22"/>
  <c r="K54" i="22"/>
  <c r="M54" i="22"/>
  <c r="M63" i="28"/>
  <c r="N63" i="28"/>
  <c r="K84" i="22"/>
  <c r="M84" i="22"/>
  <c r="M116" i="22"/>
  <c r="N255" i="28"/>
  <c r="K203" i="22"/>
  <c r="M203" i="22"/>
  <c r="M226" i="28"/>
  <c r="N226" i="28" s="1"/>
  <c r="M173" i="28"/>
  <c r="N173" i="28"/>
  <c r="J186" i="22"/>
  <c r="M193" i="22"/>
  <c r="M185" i="22"/>
  <c r="K149" i="22"/>
  <c r="M149" i="22"/>
  <c r="K157" i="22"/>
  <c r="M152" i="28"/>
  <c r="N152" i="28"/>
  <c r="M119" i="22"/>
  <c r="K127" i="22"/>
  <c r="M117" i="28"/>
  <c r="N117" i="28"/>
  <c r="M131" i="22"/>
  <c r="M97" i="28"/>
  <c r="N97" i="28" s="1"/>
  <c r="N48" i="28"/>
  <c r="M62" i="28"/>
  <c r="N62" i="28" s="1"/>
  <c r="M31" i="28"/>
  <c r="N31" i="28" s="1"/>
  <c r="B94" i="23"/>
  <c r="B100" i="23"/>
  <c r="B110" i="23"/>
  <c r="B106" i="23"/>
  <c r="A109" i="31"/>
  <c r="B102" i="23"/>
  <c r="B108" i="23"/>
  <c r="B77" i="23"/>
  <c r="B98" i="23"/>
  <c r="B79" i="31"/>
  <c r="B99" i="23"/>
  <c r="A82" i="33"/>
  <c r="A82" i="32"/>
  <c r="A75" i="33"/>
  <c r="A75" i="32"/>
  <c r="A80" i="23"/>
  <c r="A80" i="31"/>
  <c r="A88" i="23"/>
  <c r="A104" i="31"/>
  <c r="A104" i="23"/>
  <c r="A112" i="31"/>
  <c r="A107" i="33"/>
  <c r="A107" i="32"/>
  <c r="A112" i="23"/>
  <c r="A128" i="31"/>
  <c r="A99" i="32"/>
  <c r="A83" i="31"/>
  <c r="A86" i="33"/>
  <c r="A94" i="33"/>
  <c r="A94" i="32"/>
  <c r="A107" i="31"/>
  <c r="A87" i="31"/>
  <c r="A79" i="32"/>
  <c r="A84" i="23"/>
  <c r="A87" i="32"/>
  <c r="A92" i="31"/>
  <c r="A116" i="31"/>
  <c r="A132" i="31"/>
  <c r="A132" i="23"/>
  <c r="A87" i="23"/>
  <c r="A99" i="23"/>
  <c r="A99" i="31"/>
  <c r="A103" i="31"/>
  <c r="A99" i="33"/>
  <c r="A68" i="33"/>
  <c r="A76" i="33"/>
  <c r="A80" i="32"/>
  <c r="A88" i="32"/>
  <c r="A96" i="33"/>
  <c r="A96" i="32"/>
  <c r="A104" i="33"/>
  <c r="A104" i="32"/>
  <c r="A108" i="33"/>
  <c r="A108" i="32"/>
  <c r="A113" i="31"/>
  <c r="B101" i="23"/>
  <c r="A101" i="31"/>
  <c r="A82" i="31"/>
  <c r="A73" i="23"/>
  <c r="A98" i="23"/>
  <c r="Q20" i="7"/>
  <c r="E36" i="6"/>
  <c r="H1977" i="30"/>
  <c r="H851" i="30"/>
  <c r="H915" i="30" s="1"/>
  <c r="H2481" i="30"/>
  <c r="H2545" i="30" s="1"/>
  <c r="A65" i="21"/>
  <c r="A199" i="30"/>
  <c r="A264" i="30"/>
  <c r="A125" i="21"/>
  <c r="A42" i="23"/>
  <c r="A426" i="21"/>
  <c r="A50" i="23"/>
  <c r="A134" i="30"/>
  <c r="A460" i="30"/>
  <c r="A1208" i="21"/>
  <c r="A50" i="31"/>
  <c r="A38" i="33"/>
  <c r="A216" i="24"/>
  <c r="A245" i="21"/>
  <c r="A536" i="24"/>
  <c r="H1919" i="24"/>
  <c r="H1971" i="24" s="1"/>
  <c r="H2286" i="30"/>
  <c r="H2285" i="30" s="1"/>
  <c r="H1829" i="24"/>
  <c r="H2042" i="30"/>
  <c r="H2025" i="30"/>
  <c r="H2089" i="30" s="1"/>
  <c r="H1651" i="30"/>
  <c r="H1634" i="30"/>
  <c r="H1698" i="30" s="1"/>
  <c r="H1334" i="24"/>
  <c r="H1386" i="24" s="1"/>
  <c r="H1121" i="24"/>
  <c r="H1173" i="24" s="1"/>
  <c r="H1390" i="30"/>
  <c r="H872" i="24"/>
  <c r="H1046" i="30"/>
  <c r="H981" i="30"/>
  <c r="A395" i="30"/>
  <c r="A323" i="24"/>
  <c r="A366" i="21"/>
  <c r="H347" i="30"/>
  <c r="H74" i="24"/>
  <c r="A786" i="30"/>
  <c r="A727" i="21"/>
  <c r="A642" i="24"/>
  <c r="A1014" i="24"/>
  <c r="A1242" i="30"/>
  <c r="A1148" i="21"/>
  <c r="A1438" i="30"/>
  <c r="A1329" i="21"/>
  <c r="A2112" i="21"/>
  <c r="A2286" i="30"/>
  <c r="A908" i="21"/>
  <c r="A1334" i="24"/>
  <c r="A1634" i="30"/>
  <c r="A589" i="24"/>
  <c r="A721" i="30"/>
  <c r="A801" i="24"/>
  <c r="A981" i="30"/>
  <c r="A907" i="21"/>
  <c r="A961" i="24"/>
  <c r="A1269" i="21"/>
  <c r="A1373" i="30"/>
  <c r="A1509" i="21"/>
  <c r="A1653" i="24"/>
  <c r="A1865" i="24"/>
  <c r="A2481" i="30"/>
  <c r="A2111" i="21"/>
  <c r="A1177" i="30"/>
  <c r="A968" i="21"/>
  <c r="A855" i="24"/>
  <c r="A1387" i="24"/>
  <c r="A2155" i="30"/>
  <c r="A1991" i="21"/>
  <c r="D55" i="31"/>
  <c r="A33" i="33"/>
  <c r="A57" i="32"/>
  <c r="A1047" i="30"/>
  <c r="A916" i="30"/>
  <c r="A1028" i="21"/>
  <c r="A1440" i="24"/>
  <c r="A1630" i="21"/>
  <c r="A2232" i="21"/>
  <c r="A748" i="24"/>
  <c r="A908" i="24"/>
  <c r="A61" i="31"/>
  <c r="A269" i="24"/>
  <c r="A376" i="24"/>
  <c r="A546" i="21"/>
  <c r="B22" i="32"/>
  <c r="B74" i="32" s="1"/>
  <c r="G74" i="32" s="1"/>
  <c r="B34" i="32"/>
  <c r="B86" i="32" s="1"/>
  <c r="G86" i="32" s="1"/>
  <c r="B58" i="32"/>
  <c r="B110" i="32" s="1"/>
  <c r="G110" i="32" s="1"/>
  <c r="D44" i="23"/>
  <c r="A607" i="21"/>
  <c r="D30" i="31"/>
  <c r="L181" i="28"/>
  <c r="E28" i="20"/>
  <c r="E52" i="20" s="1"/>
  <c r="C52" i="20"/>
  <c r="F33" i="20"/>
  <c r="E49" i="31" s="1"/>
  <c r="E47" i="31"/>
  <c r="G47" i="31" s="1"/>
  <c r="N47" i="31" s="1"/>
  <c r="F9" i="20"/>
  <c r="E25" i="31" s="1"/>
  <c r="F24" i="20"/>
  <c r="E40" i="31" s="1"/>
  <c r="G30" i="20"/>
  <c r="F46" i="31" s="1"/>
  <c r="L46" i="31" s="1"/>
  <c r="G31" i="20"/>
  <c r="F47" i="31"/>
  <c r="L47" i="31" s="1"/>
  <c r="F41" i="20"/>
  <c r="F40" i="20"/>
  <c r="F13" i="20"/>
  <c r="E29" i="31"/>
  <c r="K29" i="31" s="1"/>
  <c r="M29" i="31" s="1"/>
  <c r="G19" i="20"/>
  <c r="F35" i="31" s="1"/>
  <c r="L35" i="31" s="1"/>
  <c r="F25" i="20"/>
  <c r="E41" i="31" s="1"/>
  <c r="G29" i="20"/>
  <c r="G28" i="20"/>
  <c r="H48" i="20"/>
  <c r="I48" i="20" s="1"/>
  <c r="G5" i="20"/>
  <c r="F21" i="31"/>
  <c r="G6" i="20"/>
  <c r="F22" i="31" s="1"/>
  <c r="L22" i="31" s="1"/>
  <c r="G7" i="20"/>
  <c r="F23" i="31" s="1"/>
  <c r="L23" i="31" s="1"/>
  <c r="G37" i="20"/>
  <c r="F53" i="31" s="1"/>
  <c r="L53" i="31" s="1"/>
  <c r="F12" i="20"/>
  <c r="E28" i="31"/>
  <c r="F6" i="20"/>
  <c r="H6" i="20"/>
  <c r="I6" i="20" s="1"/>
  <c r="F38" i="20"/>
  <c r="H38" i="20" s="1"/>
  <c r="I38" i="20" s="1"/>
  <c r="F50" i="20"/>
  <c r="H50" i="20"/>
  <c r="I50" i="20" s="1"/>
  <c r="F27" i="20"/>
  <c r="E43" i="31" s="1"/>
  <c r="G44" i="20"/>
  <c r="F60" i="31" s="1"/>
  <c r="L60" i="31" s="1"/>
  <c r="J54" i="10"/>
  <c r="D35" i="12"/>
  <c r="J38" i="10"/>
  <c r="D41" i="12"/>
  <c r="O69" i="3"/>
  <c r="D20" i="12"/>
  <c r="J20" i="12" s="1"/>
  <c r="J23" i="10"/>
  <c r="J31" i="10"/>
  <c r="J25" i="10"/>
  <c r="D48" i="10"/>
  <c r="J15" i="10"/>
  <c r="J18" i="10"/>
  <c r="D65" i="12"/>
  <c r="D19" i="12"/>
  <c r="J28" i="10"/>
  <c r="D30" i="12"/>
  <c r="J33" i="10"/>
  <c r="J67" i="10"/>
  <c r="D56" i="12"/>
  <c r="J59" i="10"/>
  <c r="C10" i="23"/>
  <c r="C10" i="31"/>
  <c r="B7" i="32"/>
  <c r="B7" i="31"/>
  <c r="B10" i="33"/>
  <c r="D5" i="1"/>
  <c r="E3" i="1"/>
  <c r="F3" i="1" s="1"/>
  <c r="F5" i="1" s="1"/>
  <c r="D58" i="12"/>
  <c r="J58" i="12" s="1"/>
  <c r="D46" i="12"/>
  <c r="J49" i="10"/>
  <c r="D49" i="12"/>
  <c r="J49" i="12" s="1"/>
  <c r="J56" i="10"/>
  <c r="J61" i="10"/>
  <c r="N205" i="28"/>
  <c r="N204" i="28" s="1"/>
  <c r="M49" i="22"/>
  <c r="N13" i="28"/>
  <c r="N12" i="28" s="1"/>
  <c r="M84" i="28"/>
  <c r="N84" i="28" s="1"/>
  <c r="L139" i="28"/>
  <c r="L138" i="28" s="1"/>
  <c r="K224" i="22"/>
  <c r="M224" i="22" s="1"/>
  <c r="M225" i="22"/>
  <c r="M20" i="28"/>
  <c r="N20" i="28" s="1"/>
  <c r="K20" i="22"/>
  <c r="M20" i="22"/>
  <c r="M57" i="22"/>
  <c r="N58" i="28"/>
  <c r="K140" i="22"/>
  <c r="M140" i="22" s="1"/>
  <c r="K245" i="22"/>
  <c r="M44" i="28"/>
  <c r="N44" i="28" s="1"/>
  <c r="K43" i="22"/>
  <c r="M43" i="22"/>
  <c r="K44" i="22"/>
  <c r="M44" i="22" s="1"/>
  <c r="M45" i="22"/>
  <c r="N46" i="28"/>
  <c r="K60" i="22"/>
  <c r="M63" i="22"/>
  <c r="K71" i="22"/>
  <c r="L73" i="28"/>
  <c r="L72" i="28" s="1"/>
  <c r="I70" i="22"/>
  <c r="N91" i="28"/>
  <c r="N167" i="28"/>
  <c r="M209" i="28"/>
  <c r="N209" i="28" s="1"/>
  <c r="M205" i="22"/>
  <c r="L248" i="28"/>
  <c r="I26" i="22"/>
  <c r="K52" i="22"/>
  <c r="M52" i="22"/>
  <c r="M94" i="28"/>
  <c r="M92" i="28"/>
  <c r="M153" i="28"/>
  <c r="N153" i="28" s="1"/>
  <c r="N198" i="28"/>
  <c r="N197" i="28" s="1"/>
  <c r="I208" i="22"/>
  <c r="N211" i="28"/>
  <c r="J16" i="22"/>
  <c r="K256" i="22"/>
  <c r="M256" i="22" s="1"/>
  <c r="K234" i="22"/>
  <c r="M234" i="22"/>
  <c r="K62" i="22"/>
  <c r="M62" i="22"/>
  <c r="K118" i="22"/>
  <c r="M118" i="22" s="1"/>
  <c r="I198" i="22"/>
  <c r="M11" i="28"/>
  <c r="N11" i="28" s="1"/>
  <c r="M30" i="28"/>
  <c r="N30" i="28" s="1"/>
  <c r="N90" i="28"/>
  <c r="K210" i="22"/>
  <c r="M210" i="22"/>
  <c r="M241" i="28"/>
  <c r="N241" i="28" s="1"/>
  <c r="M216" i="28"/>
  <c r="N216" i="28" s="1"/>
  <c r="A71" i="32"/>
  <c r="A76" i="23"/>
  <c r="A97" i="23"/>
  <c r="A97" i="31"/>
  <c r="A92" i="32"/>
  <c r="A103" i="32"/>
  <c r="A103" i="33"/>
  <c r="G76" i="20"/>
  <c r="F92" i="31" s="1"/>
  <c r="B88" i="23"/>
  <c r="B88" i="31"/>
  <c r="A78" i="32"/>
  <c r="A78" i="33"/>
  <c r="G106" i="20"/>
  <c r="F122" i="31" s="1"/>
  <c r="B90" i="23"/>
  <c r="B90" i="31"/>
  <c r="A117" i="31"/>
  <c r="A120" i="23"/>
  <c r="G90" i="20"/>
  <c r="F106" i="31" s="1"/>
  <c r="L106" i="31" s="1"/>
  <c r="F110" i="31"/>
  <c r="L110" i="31" s="1"/>
  <c r="L109" i="31" s="1"/>
  <c r="F114" i="20"/>
  <c r="H114" i="20"/>
  <c r="I114" i="20" s="1"/>
  <c r="G85" i="20"/>
  <c r="F101" i="31" s="1"/>
  <c r="L101" i="31" s="1"/>
  <c r="E74" i="31"/>
  <c r="K74" i="31" s="1"/>
  <c r="H61" i="20"/>
  <c r="I61" i="20"/>
  <c r="A92" i="33"/>
  <c r="A108" i="31"/>
  <c r="A108" i="23"/>
  <c r="A70" i="32"/>
  <c r="H59" i="20"/>
  <c r="I59" i="20" s="1"/>
  <c r="B80" i="31"/>
  <c r="E77" i="31"/>
  <c r="K77" i="31" s="1"/>
  <c r="M77" i="31" s="1"/>
  <c r="F71" i="20"/>
  <c r="E87" i="31" s="1"/>
  <c r="F88" i="20"/>
  <c r="E104" i="31" s="1"/>
  <c r="F108" i="20"/>
  <c r="H108" i="20" s="1"/>
  <c r="I108" i="20" s="1"/>
  <c r="A105" i="31"/>
  <c r="A100" i="32"/>
  <c r="A105" i="23"/>
  <c r="A100" i="33"/>
  <c r="A111" i="31"/>
  <c r="A106" i="32"/>
  <c r="F104" i="20"/>
  <c r="H104" i="20"/>
  <c r="I104" i="20" s="1"/>
  <c r="A74" i="32"/>
  <c r="A74" i="33"/>
  <c r="A79" i="31"/>
  <c r="F62" i="20"/>
  <c r="H62" i="20" s="1"/>
  <c r="I62" i="20" s="1"/>
  <c r="E95" i="31"/>
  <c r="G107" i="20"/>
  <c r="F123" i="31" s="1"/>
  <c r="L123" i="31" s="1"/>
  <c r="F104" i="31"/>
  <c r="L104" i="31"/>
  <c r="L103" i="31" s="1"/>
  <c r="B84" i="23"/>
  <c r="B84" i="31"/>
  <c r="B120" i="31"/>
  <c r="B120" i="23"/>
  <c r="A85" i="31"/>
  <c r="A88" i="31"/>
  <c r="A83" i="33"/>
  <c r="A83" i="32"/>
  <c r="A87" i="33"/>
  <c r="A92" i="23"/>
  <c r="A90" i="32"/>
  <c r="A90" i="33"/>
  <c r="A122" i="31"/>
  <c r="G70" i="20"/>
  <c r="F86" i="31" s="1"/>
  <c r="G110" i="20"/>
  <c r="F126" i="31" s="1"/>
  <c r="L126" i="31" s="1"/>
  <c r="E112" i="31"/>
  <c r="K112" i="31" s="1"/>
  <c r="M112" i="31" s="1"/>
  <c r="A71" i="33"/>
  <c r="A106" i="33"/>
  <c r="A76" i="31"/>
  <c r="A83" i="23"/>
  <c r="A75" i="31"/>
  <c r="A75" i="23"/>
  <c r="G86" i="20"/>
  <c r="F102" i="31" s="1"/>
  <c r="L102" i="31" s="1"/>
  <c r="F90" i="20"/>
  <c r="H90" i="20"/>
  <c r="I90" i="20" s="1"/>
  <c r="F94" i="20"/>
  <c r="E110" i="31" s="1"/>
  <c r="F72" i="20"/>
  <c r="H72" i="20" s="1"/>
  <c r="I72" i="20" s="1"/>
  <c r="F92" i="20"/>
  <c r="H92" i="20"/>
  <c r="I92" i="20" s="1"/>
  <c r="H2024" i="30"/>
  <c r="A1810" i="21"/>
  <c r="A26" i="23"/>
  <c r="A38" i="23"/>
  <c r="A787" i="21"/>
  <c r="A535" i="24"/>
  <c r="A655" i="30"/>
  <c r="A2220" i="30"/>
  <c r="A1307" i="30"/>
  <c r="A1067" i="24"/>
  <c r="K58" i="31"/>
  <c r="M58" i="31" s="1"/>
  <c r="A1599" i="24"/>
  <c r="A2352" i="21"/>
  <c r="H49" i="20"/>
  <c r="I49" i="20" s="1"/>
  <c r="A2078" i="24"/>
  <c r="A163" i="24"/>
  <c r="A4" i="21"/>
  <c r="A3" i="30"/>
  <c r="D59" i="31"/>
  <c r="A1280" i="24"/>
  <c r="A695" i="24"/>
  <c r="A982" i="30"/>
  <c r="A606" i="21"/>
  <c r="F11" i="20"/>
  <c r="F10" i="20" s="1"/>
  <c r="G27" i="20"/>
  <c r="F43" i="31"/>
  <c r="L43" i="31" s="1"/>
  <c r="F20" i="20"/>
  <c r="H20" i="20"/>
  <c r="I20" i="20" s="1"/>
  <c r="D9" i="12"/>
  <c r="J12" i="10"/>
  <c r="D14" i="12"/>
  <c r="D22" i="12"/>
  <c r="D28" i="12"/>
  <c r="J50" i="10"/>
  <c r="J48" i="10" s="1"/>
  <c r="D47" i="12"/>
  <c r="D45" i="12" s="1"/>
  <c r="J60" i="10"/>
  <c r="D57" i="12"/>
  <c r="J34" i="10"/>
  <c r="D31" i="12"/>
  <c r="J31" i="12" s="1"/>
  <c r="J46" i="10"/>
  <c r="D36" i="12"/>
  <c r="J36" i="12" s="1"/>
  <c r="D36" i="10"/>
  <c r="J39" i="10"/>
  <c r="D64" i="12"/>
  <c r="D62" i="12" s="1"/>
  <c r="D61" i="12" s="1"/>
  <c r="D60" i="12" s="1"/>
  <c r="D66" i="12" s="1"/>
  <c r="J11" i="10"/>
  <c r="J24" i="10"/>
  <c r="D38" i="12"/>
  <c r="J41" i="10"/>
  <c r="J14" i="10"/>
  <c r="D11" i="12"/>
  <c r="J11" i="12" s="1"/>
  <c r="J27" i="10"/>
  <c r="D26" i="10"/>
  <c r="J44" i="10"/>
  <c r="D51" i="12"/>
  <c r="D63" i="12"/>
  <c r="J16" i="10"/>
  <c r="D13" i="12"/>
  <c r="J47" i="10"/>
  <c r="D44" i="12"/>
  <c r="J22" i="10"/>
  <c r="J20" i="10" s="1"/>
  <c r="D20" i="10"/>
  <c r="D52" i="12"/>
  <c r="J30" i="10"/>
  <c r="D29" i="10"/>
  <c r="J35" i="10"/>
  <c r="J58" i="10"/>
  <c r="J53" i="10"/>
  <c r="J21" i="10"/>
  <c r="D18" i="12"/>
  <c r="D57" i="10"/>
  <c r="O15" i="37"/>
  <c r="O8" i="37"/>
  <c r="O12" i="37"/>
  <c r="O18" i="37"/>
  <c r="O11" i="37"/>
  <c r="J14" i="37"/>
  <c r="O17" i="37"/>
  <c r="O19" i="37"/>
  <c r="K129" i="31"/>
  <c r="M129" i="31" s="1"/>
  <c r="G57" i="20"/>
  <c r="H103" i="20"/>
  <c r="I103" i="20" s="1"/>
  <c r="H21" i="20"/>
  <c r="I21" i="20"/>
  <c r="H82" i="20"/>
  <c r="I82" i="20" s="1"/>
  <c r="H83" i="20"/>
  <c r="I83" i="20"/>
  <c r="H80" i="20"/>
  <c r="I80" i="20" s="1"/>
  <c r="H65" i="20"/>
  <c r="I65" i="20"/>
  <c r="H15" i="20"/>
  <c r="I15" i="20" s="1"/>
  <c r="H73" i="20"/>
  <c r="I73" i="20" s="1"/>
  <c r="H5" i="20"/>
  <c r="H4" i="20"/>
  <c r="I4" i="20" s="1"/>
  <c r="E23" i="31"/>
  <c r="H7" i="20"/>
  <c r="I7" i="20" s="1"/>
  <c r="H43" i="20"/>
  <c r="I43" i="20"/>
  <c r="E59" i="31"/>
  <c r="G59" i="31" s="1"/>
  <c r="N59" i="31" s="1"/>
  <c r="G97" i="20"/>
  <c r="F113" i="31" s="1"/>
  <c r="L113" i="31" s="1"/>
  <c r="G13" i="20"/>
  <c r="F29" i="31" s="1"/>
  <c r="L29" i="31" s="1"/>
  <c r="F74" i="20"/>
  <c r="H74" i="20" s="1"/>
  <c r="I74" i="20" s="1"/>
  <c r="F78" i="20"/>
  <c r="H78" i="20"/>
  <c r="I78" i="20" s="1"/>
  <c r="F98" i="20"/>
  <c r="E114" i="31" s="1"/>
  <c r="G100" i="20"/>
  <c r="F116" i="31"/>
  <c r="E125" i="31"/>
  <c r="K125" i="31" s="1"/>
  <c r="M125" i="31" s="1"/>
  <c r="H109" i="20"/>
  <c r="I109" i="20" s="1"/>
  <c r="F129" i="31"/>
  <c r="L129" i="31" s="1"/>
  <c r="H113" i="20"/>
  <c r="I113" i="20" s="1"/>
  <c r="E48" i="31"/>
  <c r="G48" i="31" s="1"/>
  <c r="N48" i="31" s="1"/>
  <c r="F8" i="20"/>
  <c r="H8" i="20" s="1"/>
  <c r="I8" i="20" s="1"/>
  <c r="G34" i="20"/>
  <c r="F51" i="31"/>
  <c r="L51" i="31" s="1"/>
  <c r="L50" i="31" s="1"/>
  <c r="F70" i="20"/>
  <c r="E86" i="31" s="1"/>
  <c r="H14" i="20"/>
  <c r="I14" i="20" s="1"/>
  <c r="E30" i="31"/>
  <c r="G30" i="31"/>
  <c r="N30" i="31" s="1"/>
  <c r="H39" i="20"/>
  <c r="I39" i="20" s="1"/>
  <c r="E55" i="31"/>
  <c r="K55" i="31" s="1"/>
  <c r="M55" i="31" s="1"/>
  <c r="E61" i="31"/>
  <c r="K61" i="31" s="1"/>
  <c r="M61" i="31" s="1"/>
  <c r="H45" i="20"/>
  <c r="I45" i="20" s="1"/>
  <c r="F66" i="31"/>
  <c r="L66" i="31"/>
  <c r="F89" i="31"/>
  <c r="L89" i="31" s="1"/>
  <c r="F57" i="20"/>
  <c r="H77" i="20"/>
  <c r="I77" i="20" s="1"/>
  <c r="G112" i="31"/>
  <c r="N112" i="31" s="1"/>
  <c r="H66" i="20"/>
  <c r="I66" i="20" s="1"/>
  <c r="E126" i="31"/>
  <c r="G126" i="31" s="1"/>
  <c r="N126" i="31" s="1"/>
  <c r="G63" i="20"/>
  <c r="H37" i="20"/>
  <c r="I37" i="20" s="1"/>
  <c r="F27" i="31"/>
  <c r="F26" i="31" s="1"/>
  <c r="G10" i="20"/>
  <c r="G37" i="31"/>
  <c r="N37" i="31" s="1"/>
  <c r="F23" i="20"/>
  <c r="H23" i="20" s="1"/>
  <c r="H33" i="20"/>
  <c r="I33" i="20" s="1"/>
  <c r="F49" i="31"/>
  <c r="L49" i="31" s="1"/>
  <c r="G42" i="20"/>
  <c r="F58" i="31" s="1"/>
  <c r="L58" i="31" s="1"/>
  <c r="E65" i="31"/>
  <c r="G65" i="31"/>
  <c r="N65" i="31" s="1"/>
  <c r="F46" i="20"/>
  <c r="K81" i="31"/>
  <c r="M81" i="31" s="1"/>
  <c r="F85" i="20"/>
  <c r="H85" i="20"/>
  <c r="I85" i="20" s="1"/>
  <c r="E102" i="31"/>
  <c r="G102" i="31"/>
  <c r="N102" i="31" s="1"/>
  <c r="H86" i="20"/>
  <c r="I86" i="20" s="1"/>
  <c r="G91" i="20"/>
  <c r="F107" i="31" s="1"/>
  <c r="L107" i="31" s="1"/>
  <c r="F106" i="20"/>
  <c r="H106" i="20"/>
  <c r="F107" i="20"/>
  <c r="E123" i="31" s="1"/>
  <c r="G115" i="20"/>
  <c r="F131" i="31"/>
  <c r="L131" i="31"/>
  <c r="H44" i="20"/>
  <c r="I44" i="20" s="1"/>
  <c r="E132" i="31"/>
  <c r="K47" i="31"/>
  <c r="M47" i="31" s="1"/>
  <c r="F76" i="20"/>
  <c r="F75" i="20" s="1"/>
  <c r="F84" i="20"/>
  <c r="E100" i="31"/>
  <c r="E117" i="31"/>
  <c r="G117" i="31" s="1"/>
  <c r="N117" i="31" s="1"/>
  <c r="H101" i="20"/>
  <c r="I101" i="20" s="1"/>
  <c r="E42" i="31"/>
  <c r="H26" i="20"/>
  <c r="I26" i="20" s="1"/>
  <c r="F35" i="20"/>
  <c r="E51" i="31"/>
  <c r="F67" i="20"/>
  <c r="H67" i="20" s="1"/>
  <c r="I67" i="20" s="1"/>
  <c r="F112" i="20"/>
  <c r="E128" i="31" s="1"/>
  <c r="H115" i="20"/>
  <c r="I115" i="20" s="1"/>
  <c r="E131" i="31"/>
  <c r="K131" i="31" s="1"/>
  <c r="M131" i="31" s="1"/>
  <c r="F63" i="20"/>
  <c r="G81" i="20"/>
  <c r="H19" i="20"/>
  <c r="I19" i="20"/>
  <c r="E46" i="31"/>
  <c r="H17" i="20"/>
  <c r="I17" i="20" s="1"/>
  <c r="H95" i="20"/>
  <c r="I95" i="20" s="1"/>
  <c r="F4" i="20"/>
  <c r="G24" i="20"/>
  <c r="F40" i="31" s="1"/>
  <c r="L40" i="31" s="1"/>
  <c r="F29" i="20"/>
  <c r="H29" i="20" s="1"/>
  <c r="F36" i="20"/>
  <c r="H36" i="20" s="1"/>
  <c r="I36" i="20" s="1"/>
  <c r="F102" i="20"/>
  <c r="H102" i="20" s="1"/>
  <c r="I102" i="20" s="1"/>
  <c r="G116" i="20"/>
  <c r="F132" i="31"/>
  <c r="L132" i="31"/>
  <c r="F98" i="31"/>
  <c r="L98" i="31" s="1"/>
  <c r="L97" i="31" s="1"/>
  <c r="G87" i="20"/>
  <c r="F91" i="20"/>
  <c r="H91" i="20" s="1"/>
  <c r="I91" i="20" s="1"/>
  <c r="E84" i="31"/>
  <c r="G84" i="31" s="1"/>
  <c r="N84" i="31" s="1"/>
  <c r="H68" i="20"/>
  <c r="I68" i="20" s="1"/>
  <c r="G111" i="20"/>
  <c r="E105" i="31"/>
  <c r="K105" i="31" s="1"/>
  <c r="M105" i="31" s="1"/>
  <c r="H58" i="20"/>
  <c r="H57" i="20" s="1"/>
  <c r="I57" i="20" s="1"/>
  <c r="G47" i="20"/>
  <c r="F63" i="31"/>
  <c r="F128" i="31"/>
  <c r="F127" i="31" s="1"/>
  <c r="G16" i="20"/>
  <c r="H60" i="20"/>
  <c r="I60" i="20" s="1"/>
  <c r="H64" i="20"/>
  <c r="I64" i="20" s="1"/>
  <c r="F18" i="20"/>
  <c r="H18" i="20" s="1"/>
  <c r="I18" i="20" s="1"/>
  <c r="H96" i="20"/>
  <c r="I96" i="20" s="1"/>
  <c r="F51" i="20"/>
  <c r="E67" i="31" s="1"/>
  <c r="H97" i="20"/>
  <c r="I97" i="20" s="1"/>
  <c r="F16" i="20"/>
  <c r="F99" i="20"/>
  <c r="F81" i="20"/>
  <c r="H42" i="20"/>
  <c r="I42" i="20" s="1"/>
  <c r="G40" i="20"/>
  <c r="E94" i="31"/>
  <c r="K94" i="31" s="1"/>
  <c r="M94" i="31" s="1"/>
  <c r="H47" i="20"/>
  <c r="H46" i="20" s="1"/>
  <c r="I46" i="20" s="1"/>
  <c r="G93" i="20"/>
  <c r="K23" i="31"/>
  <c r="M23" i="31" s="1"/>
  <c r="G23" i="31"/>
  <c r="N23" i="31" s="1"/>
  <c r="G22" i="20"/>
  <c r="H35" i="20"/>
  <c r="I35" i="20" s="1"/>
  <c r="E92" i="31"/>
  <c r="E91" i="31" s="1"/>
  <c r="H76" i="20"/>
  <c r="H100" i="20"/>
  <c r="I100" i="20" s="1"/>
  <c r="H116" i="20"/>
  <c r="I116" i="20" s="1"/>
  <c r="G58" i="31"/>
  <c r="N58" i="31" s="1"/>
  <c r="E62" i="31"/>
  <c r="G63" i="31"/>
  <c r="G62" i="31"/>
  <c r="N62" i="31" s="1"/>
  <c r="K172" i="22"/>
  <c r="M172" i="22"/>
  <c r="L215" i="28"/>
  <c r="M240" i="28"/>
  <c r="N240" i="28" s="1"/>
  <c r="J154" i="22"/>
  <c r="I38" i="22"/>
  <c r="N25" i="28"/>
  <c r="K61" i="22"/>
  <c r="K75" i="22"/>
  <c r="M75" i="22"/>
  <c r="N146" i="28"/>
  <c r="M186" i="28"/>
  <c r="N186" i="28" s="1"/>
  <c r="L172" i="28"/>
  <c r="N57" i="28"/>
  <c r="K201" i="22"/>
  <c r="M151" i="28"/>
  <c r="N151" i="28"/>
  <c r="L106" i="28"/>
  <c r="L105" i="28"/>
  <c r="K192" i="22"/>
  <c r="M192" i="22"/>
  <c r="M261" i="28"/>
  <c r="N261" i="28" s="1"/>
  <c r="K233" i="22"/>
  <c r="M233" i="22"/>
  <c r="K204" i="22"/>
  <c r="M204" i="22"/>
  <c r="N254" i="28"/>
  <c r="N253" i="28"/>
  <c r="M143" i="22"/>
  <c r="K94" i="22"/>
  <c r="N232" i="28"/>
  <c r="N179" i="28"/>
  <c r="I134" i="22"/>
  <c r="M134" i="22"/>
  <c r="M133" i="22" s="1"/>
  <c r="I58" i="22"/>
  <c r="K93" i="22"/>
  <c r="M93" i="22"/>
  <c r="M161" i="28"/>
  <c r="N161" i="28"/>
  <c r="K135" i="22"/>
  <c r="K134" i="22"/>
  <c r="M135" i="22"/>
  <c r="N213" i="28"/>
  <c r="N89" i="28"/>
  <c r="N88" i="28" s="1"/>
  <c r="K39" i="22"/>
  <c r="K38" i="22" s="1"/>
  <c r="K68" i="22" s="1"/>
  <c r="M39" i="22"/>
  <c r="L238" i="28"/>
  <c r="N238" i="28"/>
  <c r="N237" i="28"/>
  <c r="K169" i="22"/>
  <c r="J218" i="22"/>
  <c r="K231" i="22"/>
  <c r="K230" i="22"/>
  <c r="M231" i="22"/>
  <c r="M42" i="28"/>
  <c r="N42" i="28" s="1"/>
  <c r="J80" i="22"/>
  <c r="M87" i="28"/>
  <c r="N87" i="28" s="1"/>
  <c r="M129" i="28"/>
  <c r="N129" i="28" s="1"/>
  <c r="M147" i="22"/>
  <c r="M176" i="28"/>
  <c r="N176" i="28"/>
  <c r="M190" i="22"/>
  <c r="K219" i="22"/>
  <c r="M219" i="22"/>
  <c r="M239" i="22"/>
  <c r="M209" i="22"/>
  <c r="J250" i="22"/>
  <c r="I90" i="22"/>
  <c r="M90" i="22" s="1"/>
  <c r="K9" i="22"/>
  <c r="K91" i="22"/>
  <c r="K90" i="22" s="1"/>
  <c r="M91" i="22"/>
  <c r="M217" i="28"/>
  <c r="N217" i="28"/>
  <c r="L225" i="28"/>
  <c r="N225" i="28" s="1"/>
  <c r="N224" i="28" s="1"/>
  <c r="M247" i="22"/>
  <c r="M94" i="22"/>
  <c r="N233" i="28"/>
  <c r="M73" i="22"/>
  <c r="M19" i="28"/>
  <c r="N19" i="28"/>
  <c r="K19" i="22"/>
  <c r="K51" i="22"/>
  <c r="M52" i="28"/>
  <c r="N52" i="28" s="1"/>
  <c r="I80" i="22"/>
  <c r="N155" i="28"/>
  <c r="N154" i="28" s="1"/>
  <c r="K150" i="22"/>
  <c r="M150" i="22" s="1"/>
  <c r="M160" i="28"/>
  <c r="N160" i="28" s="1"/>
  <c r="M175" i="28"/>
  <c r="N175" i="28" s="1"/>
  <c r="J166" i="22"/>
  <c r="K170" i="22"/>
  <c r="N189" i="28"/>
  <c r="K212" i="22"/>
  <c r="M218" i="28"/>
  <c r="K252" i="22"/>
  <c r="M252" i="22"/>
  <c r="M259" i="28"/>
  <c r="K22" i="22"/>
  <c r="M22" i="22" s="1"/>
  <c r="N47" i="28"/>
  <c r="N45" i="28"/>
  <c r="M46" i="22"/>
  <c r="K76" i="22"/>
  <c r="M76" i="22" s="1"/>
  <c r="M78" i="22"/>
  <c r="M79" i="22"/>
  <c r="N81" i="28"/>
  <c r="M88" i="22"/>
  <c r="K86" i="22"/>
  <c r="M86" i="22"/>
  <c r="M162" i="28"/>
  <c r="N162" i="28"/>
  <c r="M158" i="22"/>
  <c r="M206" i="22"/>
  <c r="N212" i="28"/>
  <c r="N210" i="28"/>
  <c r="M217" i="22"/>
  <c r="K222" i="22"/>
  <c r="M228" i="28"/>
  <c r="N228" i="28"/>
  <c r="N121" i="28"/>
  <c r="M71" i="22"/>
  <c r="M142" i="28"/>
  <c r="N142" i="28"/>
  <c r="N34" i="28"/>
  <c r="J134" i="22"/>
  <c r="J6" i="22"/>
  <c r="L27" i="28"/>
  <c r="L26" i="28"/>
  <c r="K241" i="22"/>
  <c r="K240" i="22"/>
  <c r="K103" i="22"/>
  <c r="K102" i="22"/>
  <c r="M30" i="22"/>
  <c r="K82" i="22"/>
  <c r="M82" i="22"/>
  <c r="M95" i="22"/>
  <c r="M19" i="22"/>
  <c r="J240" i="22"/>
  <c r="M151" i="22"/>
  <c r="K117" i="22"/>
  <c r="M117" i="22"/>
  <c r="K156" i="22"/>
  <c r="M180" i="22"/>
  <c r="M9" i="22"/>
  <c r="M24" i="22"/>
  <c r="K108" i="22"/>
  <c r="M108" i="22" s="1"/>
  <c r="K138" i="22"/>
  <c r="M42" i="22"/>
  <c r="M74" i="28"/>
  <c r="M72" i="28" s="1"/>
  <c r="M102" i="28" s="1"/>
  <c r="K72" i="22"/>
  <c r="M72" i="22"/>
  <c r="M107" i="28"/>
  <c r="N107" i="28" s="1"/>
  <c r="M110" i="28"/>
  <c r="N110" i="28"/>
  <c r="M107" i="22"/>
  <c r="L126" i="28"/>
  <c r="L125" i="28"/>
  <c r="I122" i="22"/>
  <c r="I132" i="22"/>
  <c r="K123" i="22"/>
  <c r="N178" i="28"/>
  <c r="N177" i="28" s="1"/>
  <c r="M173" i="22"/>
  <c r="K202" i="22"/>
  <c r="K198" i="22"/>
  <c r="M208" i="28"/>
  <c r="N208" i="28" s="1"/>
  <c r="M213" i="22"/>
  <c r="M215" i="22"/>
  <c r="N245" i="28"/>
  <c r="K8" i="22"/>
  <c r="M8" i="22"/>
  <c r="M8" i="28"/>
  <c r="M6" i="28"/>
  <c r="M18" i="22"/>
  <c r="M18" i="28"/>
  <c r="M16" i="28" s="1"/>
  <c r="M29" i="28"/>
  <c r="N29" i="28"/>
  <c r="K29" i="22"/>
  <c r="M76" i="28"/>
  <c r="N76" i="28" s="1"/>
  <c r="K74" i="22"/>
  <c r="M74" i="22"/>
  <c r="K115" i="22"/>
  <c r="M115" i="22"/>
  <c r="M118" i="28"/>
  <c r="N118" i="28"/>
  <c r="M130" i="28"/>
  <c r="N130" i="28" s="1"/>
  <c r="M127" i="22"/>
  <c r="K128" i="22"/>
  <c r="M128" i="22" s="1"/>
  <c r="N132" i="28"/>
  <c r="N131" i="28" s="1"/>
  <c r="M136" i="22"/>
  <c r="M140" i="28"/>
  <c r="N140" i="28"/>
  <c r="N145" i="28"/>
  <c r="N144" i="28" s="1"/>
  <c r="M141" i="22"/>
  <c r="K179" i="22"/>
  <c r="M184" i="28"/>
  <c r="N184" i="28" s="1"/>
  <c r="K251" i="22"/>
  <c r="L258" i="28"/>
  <c r="N258" i="28" s="1"/>
  <c r="N257" i="28" s="1"/>
  <c r="M55" i="22"/>
  <c r="K214" i="22"/>
  <c r="M214" i="22"/>
  <c r="M243" i="22"/>
  <c r="M40" i="22"/>
  <c r="K81" i="22"/>
  <c r="K80" i="22" s="1"/>
  <c r="J38" i="22"/>
  <c r="J102" i="22"/>
  <c r="K114" i="22"/>
  <c r="M114" i="22"/>
  <c r="J112" i="22"/>
  <c r="M238" i="22"/>
  <c r="K104" i="22"/>
  <c r="M104" i="22"/>
  <c r="M202" i="22"/>
  <c r="M222" i="22"/>
  <c r="M255" i="22"/>
  <c r="A117" i="23"/>
  <c r="B117" i="31"/>
  <c r="A112" i="32"/>
  <c r="A123" i="23"/>
  <c r="B123" i="23"/>
  <c r="A114" i="32"/>
  <c r="A125" i="31"/>
  <c r="B127" i="31"/>
  <c r="B129" i="31"/>
  <c r="A116" i="23"/>
  <c r="A129" i="23"/>
  <c r="A120" i="31"/>
  <c r="A124" i="31"/>
  <c r="A111" i="33"/>
  <c r="A119" i="31"/>
  <c r="A115" i="33"/>
  <c r="B116" i="31"/>
  <c r="A119" i="23"/>
  <c r="A110" i="33"/>
  <c r="B119" i="31"/>
  <c r="B121" i="31"/>
  <c r="B132" i="23"/>
  <c r="A115" i="31"/>
  <c r="A121" i="31"/>
  <c r="A131" i="31"/>
  <c r="B125" i="23"/>
  <c r="A115" i="23"/>
  <c r="L56" i="6"/>
  <c r="C168" i="6"/>
  <c r="L39" i="6"/>
  <c r="L38" i="6" s="1"/>
  <c r="C69" i="6"/>
  <c r="J69" i="6"/>
  <c r="G69" i="6"/>
  <c r="E69" i="6"/>
  <c r="E102" i="6"/>
  <c r="H102" i="6"/>
  <c r="L95" i="6"/>
  <c r="G135" i="6"/>
  <c r="L122" i="6"/>
  <c r="D135" i="6"/>
  <c r="F69" i="6"/>
  <c r="G102" i="6"/>
  <c r="L89" i="6"/>
  <c r="I102" i="6"/>
  <c r="K168" i="6"/>
  <c r="L128" i="6"/>
  <c r="L105" i="6"/>
  <c r="L104" i="6" s="1"/>
  <c r="C102" i="6"/>
  <c r="H1716" i="30"/>
  <c r="H589" i="24"/>
  <c r="H641" i="24" s="1"/>
  <c r="H1846" i="30"/>
  <c r="H1308" i="30"/>
  <c r="H1307" i="30" s="1"/>
  <c r="A1227" i="24"/>
  <c r="D51" i="31"/>
  <c r="A1546" i="24"/>
  <c r="A1750" i="21"/>
  <c r="A1503" i="30"/>
  <c r="A1209" i="21"/>
  <c r="A2025" i="30"/>
  <c r="B61" i="32"/>
  <c r="B113" i="32" s="1"/>
  <c r="G113" i="32" s="1"/>
  <c r="A2546" i="30"/>
  <c r="A1308" i="30"/>
  <c r="A1510" i="21"/>
  <c r="A2416" i="30"/>
  <c r="A1570" i="21"/>
  <c r="A1690" i="21"/>
  <c r="B61" i="33"/>
  <c r="B113" i="33" s="1"/>
  <c r="G113" i="33" s="1"/>
  <c r="A2351" i="30"/>
  <c r="A1600" i="24"/>
  <c r="A2172" i="21"/>
  <c r="A1706" i="24"/>
  <c r="A61" i="33"/>
  <c r="A1449" i="21"/>
  <c r="A1960" i="30"/>
  <c r="A1699" i="30"/>
  <c r="A65" i="23"/>
  <c r="A2292" i="21"/>
  <c r="A1333" i="24"/>
  <c r="A1174" i="24"/>
  <c r="A1568" i="30"/>
  <c r="A1493" i="24"/>
  <c r="A1931" i="21"/>
  <c r="A2051" i="21"/>
  <c r="A61" i="32"/>
  <c r="A2090" i="30"/>
  <c r="N215" i="28"/>
  <c r="L214" i="28"/>
  <c r="M224" i="28"/>
  <c r="K122" i="22"/>
  <c r="M61" i="22"/>
  <c r="N172" i="28"/>
  <c r="N171" i="28"/>
  <c r="L171" i="28"/>
  <c r="M81" i="22"/>
  <c r="M251" i="22"/>
  <c r="K250" i="22"/>
  <c r="M241" i="22"/>
  <c r="M240" i="22"/>
  <c r="N259" i="28"/>
  <c r="M257" i="28"/>
  <c r="N218" i="28"/>
  <c r="M214" i="28"/>
  <c r="M170" i="22"/>
  <c r="M158" i="28"/>
  <c r="M51" i="22"/>
  <c r="K48" i="22"/>
  <c r="M48" i="22"/>
  <c r="M7" i="22"/>
  <c r="K70" i="22"/>
  <c r="M212" i="22"/>
  <c r="M38" i="22"/>
  <c r="M37" i="22" s="1"/>
  <c r="M103" i="22"/>
  <c r="L82" i="28"/>
  <c r="M179" i="22"/>
  <c r="K176" i="22"/>
  <c r="M105" i="28"/>
  <c r="M171" i="28"/>
  <c r="M29" i="22"/>
  <c r="M123" i="22"/>
  <c r="M26" i="22"/>
  <c r="M138" i="22"/>
  <c r="M156" i="22"/>
  <c r="M36" i="8"/>
  <c r="N214" i="28"/>
  <c r="A2" i="32"/>
  <c r="A2" i="31"/>
  <c r="N50" i="28"/>
  <c r="N49" i="28" s="1"/>
  <c r="K85" i="23"/>
  <c r="N122" i="23"/>
  <c r="G97" i="23"/>
  <c r="N97" i="23" s="1"/>
  <c r="G50" i="23"/>
  <c r="N50" i="23" s="1"/>
  <c r="E204" i="28"/>
  <c r="D234" i="28"/>
  <c r="D267" i="28"/>
  <c r="H257" i="28"/>
  <c r="E247" i="28"/>
  <c r="O22" i="28"/>
  <c r="H247" i="28"/>
  <c r="H267" i="28"/>
  <c r="E105" i="28"/>
  <c r="H39" i="28"/>
  <c r="H69" i="28" s="1"/>
  <c r="H191" i="28"/>
  <c r="E191" i="28"/>
  <c r="O191" i="28" s="1"/>
  <c r="E214" i="28"/>
  <c r="E125" i="28"/>
  <c r="O98" i="28"/>
  <c r="O45" i="28"/>
  <c r="B36" i="6"/>
  <c r="A4" i="30"/>
  <c r="A69" i="30"/>
  <c r="A2" i="33"/>
  <c r="A2" i="23"/>
  <c r="M157" i="22"/>
  <c r="M14" i="22"/>
  <c r="M27" i="22"/>
  <c r="E198" i="22"/>
  <c r="E228" i="22" s="1"/>
  <c r="L131" i="23"/>
  <c r="K130" i="23"/>
  <c r="L124" i="23"/>
  <c r="L118" i="23"/>
  <c r="L114" i="23"/>
  <c r="L109" i="23" s="1"/>
  <c r="K111" i="23"/>
  <c r="L106" i="23"/>
  <c r="M106" i="23"/>
  <c r="L102" i="23"/>
  <c r="K99" i="23"/>
  <c r="L94" i="23"/>
  <c r="L90" i="23"/>
  <c r="L82" i="23"/>
  <c r="K81" i="23"/>
  <c r="L75" i="23"/>
  <c r="L67" i="23"/>
  <c r="M67" i="23" s="1"/>
  <c r="L66" i="23"/>
  <c r="M66" i="23" s="1"/>
  <c r="L65" i="23"/>
  <c r="M65" i="23" s="1"/>
  <c r="L63" i="23"/>
  <c r="L53" i="23"/>
  <c r="K52" i="23"/>
  <c r="M52" i="23" s="1"/>
  <c r="L49" i="23"/>
  <c r="M49" i="23"/>
  <c r="L46" i="23"/>
  <c r="L44" i="23"/>
  <c r="K45" i="23"/>
  <c r="L43" i="23"/>
  <c r="L36" i="23"/>
  <c r="M36" i="23"/>
  <c r="L29" i="23"/>
  <c r="K28" i="23"/>
  <c r="K25" i="23"/>
  <c r="M25" i="23"/>
  <c r="L22" i="23"/>
  <c r="E228" i="28"/>
  <c r="E224" i="28" s="1"/>
  <c r="E234" i="28" s="1"/>
  <c r="O42" i="28"/>
  <c r="C115" i="28"/>
  <c r="C135" i="28" s="1"/>
  <c r="E160" i="28"/>
  <c r="E158" i="28" s="1"/>
  <c r="L72" i="6"/>
  <c r="L71" i="6" s="1"/>
  <c r="O228" i="28"/>
  <c r="L26" i="23"/>
  <c r="M63" i="23"/>
  <c r="M62" i="23" s="1"/>
  <c r="L62" i="23"/>
  <c r="L73" i="23"/>
  <c r="L79" i="23"/>
  <c r="L91" i="23"/>
  <c r="M94" i="23"/>
  <c r="M102" i="23"/>
  <c r="K109" i="23"/>
  <c r="M111" i="23"/>
  <c r="M118" i="23"/>
  <c r="M130" i="23"/>
  <c r="K218" i="22"/>
  <c r="L20" i="23"/>
  <c r="M28" i="23"/>
  <c r="M45" i="23"/>
  <c r="L50" i="23"/>
  <c r="M53" i="23"/>
  <c r="M81" i="23"/>
  <c r="M90" i="23"/>
  <c r="L85" i="23"/>
  <c r="M114" i="23"/>
  <c r="L127" i="23"/>
  <c r="M198" i="22"/>
  <c r="M197" i="22" s="1"/>
  <c r="E135" i="28"/>
  <c r="E201" i="28"/>
  <c r="K50" i="23"/>
  <c r="E122" i="31"/>
  <c r="K122" i="31" s="1"/>
  <c r="E101" i="31"/>
  <c r="G101" i="31"/>
  <c r="N101" i="31" s="1"/>
  <c r="E57" i="31"/>
  <c r="K57" i="31" s="1"/>
  <c r="H112" i="20"/>
  <c r="I112" i="20" s="1"/>
  <c r="H34" i="20"/>
  <c r="I34" i="20" s="1"/>
  <c r="I47" i="20"/>
  <c r="G61" i="31"/>
  <c r="N61" i="31" s="1"/>
  <c r="K30" i="31"/>
  <c r="M30" i="31"/>
  <c r="E90" i="31"/>
  <c r="G90" i="31" s="1"/>
  <c r="N90" i="31" s="1"/>
  <c r="I58" i="20"/>
  <c r="E24" i="31"/>
  <c r="G24" i="31"/>
  <c r="N24" i="31" s="1"/>
  <c r="F50" i="31"/>
  <c r="E52" i="31"/>
  <c r="G105" i="20"/>
  <c r="H13" i="20"/>
  <c r="I13" i="20" s="1"/>
  <c r="E130" i="31"/>
  <c r="K130" i="31"/>
  <c r="M130" i="31" s="1"/>
  <c r="H71" i="20"/>
  <c r="I71" i="20" s="1"/>
  <c r="G46" i="20"/>
  <c r="H98" i="20"/>
  <c r="I98" i="20"/>
  <c r="G125" i="31"/>
  <c r="N125" i="31" s="1"/>
  <c r="G77" i="31"/>
  <c r="N77" i="31"/>
  <c r="H51" i="20"/>
  <c r="I51" i="20" s="1"/>
  <c r="K46" i="31"/>
  <c r="M46" i="31"/>
  <c r="G46" i="31"/>
  <c r="N46" i="31" s="1"/>
  <c r="H75" i="20"/>
  <c r="I75" i="20"/>
  <c r="I76" i="20"/>
  <c r="F97" i="31"/>
  <c r="K59" i="31"/>
  <c r="M59" i="31"/>
  <c r="H11" i="20"/>
  <c r="H10" i="20" s="1"/>
  <c r="H41" i="20"/>
  <c r="H40" i="20"/>
  <c r="I40" i="20" s="1"/>
  <c r="E108" i="31"/>
  <c r="K108" i="31" s="1"/>
  <c r="M108" i="31" s="1"/>
  <c r="H27" i="20"/>
  <c r="I27" i="20" s="1"/>
  <c r="H25" i="20"/>
  <c r="I25" i="20" s="1"/>
  <c r="G99" i="31"/>
  <c r="N99" i="31" s="1"/>
  <c r="K99" i="31"/>
  <c r="M99" i="31" s="1"/>
  <c r="E124" i="31"/>
  <c r="G124" i="31" s="1"/>
  <c r="N124" i="31" s="1"/>
  <c r="E66" i="31"/>
  <c r="G66" i="31"/>
  <c r="N66" i="31" s="1"/>
  <c r="H24" i="20"/>
  <c r="I24" i="20" s="1"/>
  <c r="H84" i="20"/>
  <c r="I84" i="20" s="1"/>
  <c r="K132" i="31"/>
  <c r="M132" i="31" s="1"/>
  <c r="G132" i="31"/>
  <c r="N132" i="31" s="1"/>
  <c r="K95" i="31"/>
  <c r="M95" i="31" s="1"/>
  <c r="G95" i="31"/>
  <c r="N95" i="31" s="1"/>
  <c r="K62" i="31"/>
  <c r="M63" i="31"/>
  <c r="M62" i="31" s="1"/>
  <c r="G89" i="31"/>
  <c r="N89" i="31" s="1"/>
  <c r="K89" i="31"/>
  <c r="M89" i="31"/>
  <c r="E22" i="31"/>
  <c r="K22" i="31" s="1"/>
  <c r="M22" i="31" s="1"/>
  <c r="K24" i="31"/>
  <c r="M24" i="31"/>
  <c r="I11" i="20"/>
  <c r="I41" i="20"/>
  <c r="M176" i="22"/>
  <c r="F2" i="6"/>
  <c r="K2" i="7"/>
  <c r="K97" i="23"/>
  <c r="J43" i="12"/>
  <c r="L38" i="23"/>
  <c r="O247" i="28"/>
  <c r="J15" i="12"/>
  <c r="N64" i="23"/>
  <c r="N47" i="23"/>
  <c r="O12" i="28"/>
  <c r="O171" i="28"/>
  <c r="E237" i="28"/>
  <c r="H72" i="28"/>
  <c r="E138" i="28"/>
  <c r="E59" i="28"/>
  <c r="H115" i="28"/>
  <c r="O115" i="28" s="1"/>
  <c r="H92" i="28"/>
  <c r="O95" i="28"/>
  <c r="L125" i="23"/>
  <c r="G87" i="23"/>
  <c r="N87" i="23" s="1"/>
  <c r="L58" i="23"/>
  <c r="M58" i="23" s="1"/>
  <c r="G35" i="23"/>
  <c r="G32" i="23"/>
  <c r="N32" i="23" s="1"/>
  <c r="K53" i="22"/>
  <c r="C49" i="28"/>
  <c r="C69" i="28" s="1"/>
  <c r="B69" i="6"/>
  <c r="D102" i="6"/>
  <c r="E135" i="6"/>
  <c r="N14" i="37"/>
  <c r="O14" i="37" s="1"/>
  <c r="N35" i="23"/>
  <c r="O237" i="28"/>
  <c r="L56" i="23"/>
  <c r="G42" i="31"/>
  <c r="N42" i="31" s="1"/>
  <c r="K42" i="31"/>
  <c r="M42" i="31" s="1"/>
  <c r="G131" i="31"/>
  <c r="N131" i="31" s="1"/>
  <c r="L27" i="31"/>
  <c r="L26" i="31" s="1"/>
  <c r="F87" i="20"/>
  <c r="K113" i="31"/>
  <c r="M113" i="31" s="1"/>
  <c r="H16" i="20"/>
  <c r="I16" i="20" s="1"/>
  <c r="E120" i="31"/>
  <c r="K120" i="31" s="1"/>
  <c r="M120" i="31" s="1"/>
  <c r="L39" i="31"/>
  <c r="L38" i="31"/>
  <c r="E20" i="31"/>
  <c r="K21" i="31"/>
  <c r="G21" i="31"/>
  <c r="G20" i="31"/>
  <c r="N20" i="31" s="1"/>
  <c r="K80" i="31"/>
  <c r="G80" i="31"/>
  <c r="G79" i="31"/>
  <c r="N79" i="31" s="1"/>
  <c r="E79" i="31"/>
  <c r="F56" i="31"/>
  <c r="L57" i="31"/>
  <c r="L56" i="31"/>
  <c r="F73" i="31"/>
  <c r="F111" i="20"/>
  <c r="K76" i="31"/>
  <c r="M76" i="31" s="1"/>
  <c r="G76" i="31"/>
  <c r="N76" i="31" s="1"/>
  <c r="K116" i="31"/>
  <c r="M116" i="31" s="1"/>
  <c r="M115" i="31" s="1"/>
  <c r="E115" i="31"/>
  <c r="G116" i="31"/>
  <c r="K60" i="31"/>
  <c r="M60" i="31" s="1"/>
  <c r="G120" i="31"/>
  <c r="N120" i="31" s="1"/>
  <c r="I135" i="6"/>
  <c r="H168" i="6"/>
  <c r="J102" i="6"/>
  <c r="I69" i="6"/>
  <c r="L62" i="6"/>
  <c r="L116" i="6"/>
  <c r="B135" i="6"/>
  <c r="G33" i="31"/>
  <c r="G32" i="31"/>
  <c r="N32" i="31" s="1"/>
  <c r="K33" i="31"/>
  <c r="E32" i="31"/>
  <c r="G119" i="31"/>
  <c r="N119" i="31" s="1"/>
  <c r="K119" i="31"/>
  <c r="M119" i="31" s="1"/>
  <c r="F32" i="31"/>
  <c r="L33" i="31"/>
  <c r="L32" i="31"/>
  <c r="G64" i="31"/>
  <c r="N64" i="31" s="1"/>
  <c r="K96" i="31"/>
  <c r="M96" i="31"/>
  <c r="G96" i="31"/>
  <c r="N96" i="31" s="1"/>
  <c r="K93" i="31"/>
  <c r="M93" i="31"/>
  <c r="G93" i="31"/>
  <c r="N93" i="31" s="1"/>
  <c r="K53" i="31"/>
  <c r="M53" i="31" s="1"/>
  <c r="G53" i="31"/>
  <c r="N53" i="31" s="1"/>
  <c r="K82" i="31"/>
  <c r="M82" i="31" s="1"/>
  <c r="G98" i="31"/>
  <c r="N98" i="31" s="1"/>
  <c r="E97" i="31"/>
  <c r="K98" i="31"/>
  <c r="K75" i="31"/>
  <c r="M75" i="31" s="1"/>
  <c r="G111" i="31"/>
  <c r="N111" i="31" s="1"/>
  <c r="K111" i="31"/>
  <c r="M111" i="31" s="1"/>
  <c r="G22" i="31"/>
  <c r="N22" i="31" s="1"/>
  <c r="E45" i="31"/>
  <c r="E44" i="31" s="1"/>
  <c r="E39" i="31"/>
  <c r="E38" i="31" s="1"/>
  <c r="K35" i="31"/>
  <c r="M35" i="31" s="1"/>
  <c r="K48" i="31"/>
  <c r="M48" i="31" s="1"/>
  <c r="G52" i="31"/>
  <c r="N52" i="31" s="1"/>
  <c r="K52" i="31"/>
  <c r="M52" i="31" s="1"/>
  <c r="G92" i="31"/>
  <c r="N92" i="31" s="1"/>
  <c r="J57" i="12"/>
  <c r="C78" i="10"/>
  <c r="D13" i="10"/>
  <c r="J29" i="10"/>
  <c r="J51" i="10"/>
  <c r="D42" i="12"/>
  <c r="D7" i="12"/>
  <c r="D9" i="10"/>
  <c r="D8" i="10" s="1"/>
  <c r="D12" i="12"/>
  <c r="D16" i="12"/>
  <c r="J16" i="12" s="1"/>
  <c r="J19" i="10"/>
  <c r="D27" i="12"/>
  <c r="D32" i="10"/>
  <c r="D32" i="12"/>
  <c r="D29" i="12" s="1"/>
  <c r="J40" i="10"/>
  <c r="D37" i="12"/>
  <c r="D50" i="12"/>
  <c r="D51" i="10"/>
  <c r="L92" i="28"/>
  <c r="N93" i="28"/>
  <c r="N92" i="28" s="1"/>
  <c r="I100" i="22"/>
  <c r="M220" i="22"/>
  <c r="N126" i="28"/>
  <c r="N125" i="28"/>
  <c r="M21" i="22"/>
  <c r="M85" i="22"/>
  <c r="M191" i="22"/>
  <c r="M232" i="22"/>
  <c r="M155" i="22"/>
  <c r="I228" i="22"/>
  <c r="K155" i="22"/>
  <c r="K154" i="22" s="1"/>
  <c r="J90" i="22"/>
  <c r="J100" i="22" s="1"/>
  <c r="I186" i="22"/>
  <c r="K63" i="22"/>
  <c r="N114" i="28"/>
  <c r="M150" i="28"/>
  <c r="M239" i="28"/>
  <c r="K116" i="22"/>
  <c r="M251" i="28"/>
  <c r="N251" i="28" s="1"/>
  <c r="N15" i="28"/>
  <c r="M31" i="22"/>
  <c r="L115" i="28"/>
  <c r="L135" i="28" s="1"/>
  <c r="J48" i="22"/>
  <c r="J26" i="22"/>
  <c r="J36" i="22" s="1"/>
  <c r="M11" i="22"/>
  <c r="K96" i="22"/>
  <c r="M96" i="22"/>
  <c r="M65" i="22"/>
  <c r="M43" i="28"/>
  <c r="N43" i="28" s="1"/>
  <c r="M187" i="22"/>
  <c r="N35" i="28"/>
  <c r="K105" i="22"/>
  <c r="M128" i="28"/>
  <c r="N128" i="28" s="1"/>
  <c r="K7" i="22"/>
  <c r="K6" i="22"/>
  <c r="K244" i="22"/>
  <c r="M28" i="22"/>
  <c r="I154" i="22"/>
  <c r="M154" i="22"/>
  <c r="K92" i="22"/>
  <c r="L192" i="28"/>
  <c r="M163" i="28"/>
  <c r="N163" i="28"/>
  <c r="M75" i="28"/>
  <c r="N75" i="28" s="1"/>
  <c r="M206" i="28"/>
  <c r="N28" i="28"/>
  <c r="M221" i="22"/>
  <c r="M115" i="28"/>
  <c r="J230" i="22"/>
  <c r="M161" i="22"/>
  <c r="N99" i="28"/>
  <c r="N98" i="28"/>
  <c r="I16" i="22"/>
  <c r="M16" i="22"/>
  <c r="M105" i="22"/>
  <c r="L7" i="28"/>
  <c r="J198" i="22"/>
  <c r="J228" i="22"/>
  <c r="K32" i="22"/>
  <c r="M32" i="22"/>
  <c r="L60" i="28"/>
  <c r="M59" i="22"/>
  <c r="N27" i="28"/>
  <c r="N26" i="28"/>
  <c r="M138" i="28"/>
  <c r="L237" i="28"/>
  <c r="N106" i="28"/>
  <c r="N105" i="28"/>
  <c r="N135" i="28" s="1"/>
  <c r="M146" i="22"/>
  <c r="K221" i="22"/>
  <c r="K146" i="22"/>
  <c r="N8" i="28"/>
  <c r="K160" i="22"/>
  <c r="M160" i="22"/>
  <c r="N66" i="28"/>
  <c r="N65" i="28"/>
  <c r="M125" i="22"/>
  <c r="M200" i="22"/>
  <c r="M169" i="22"/>
  <c r="K28" i="22"/>
  <c r="M159" i="22"/>
  <c r="M51" i="28"/>
  <c r="M162" i="22"/>
  <c r="N33" i="28"/>
  <c r="N32" i="28"/>
  <c r="M195" i="28"/>
  <c r="N195" i="28" s="1"/>
  <c r="N40" i="28"/>
  <c r="N39" i="28"/>
  <c r="L39" i="28"/>
  <c r="I260" i="22"/>
  <c r="M230" i="22"/>
  <c r="M229" i="22" s="1"/>
  <c r="M50" i="22"/>
  <c r="M181" i="22"/>
  <c r="K260" i="22"/>
  <c r="M126" i="22"/>
  <c r="J260" i="22"/>
  <c r="N5" i="9"/>
  <c r="M113" i="22"/>
  <c r="K191" i="22"/>
  <c r="M199" i="22"/>
  <c r="I68" i="22"/>
  <c r="K228" i="22"/>
  <c r="K132" i="22"/>
  <c r="N94" i="28"/>
  <c r="N18" i="28"/>
  <c r="M41" i="22"/>
  <c r="J164" i="22"/>
  <c r="M148" i="22"/>
  <c r="M168" i="22"/>
  <c r="N139" i="28"/>
  <c r="N138" i="28" s="1"/>
  <c r="M53" i="22"/>
  <c r="M171" i="22"/>
  <c r="L16" i="28"/>
  <c r="N17" i="28"/>
  <c r="N16" i="28" s="1"/>
  <c r="M130" i="22"/>
  <c r="N133" i="28"/>
  <c r="M152" i="22"/>
  <c r="N156" i="28"/>
  <c r="N180" i="28"/>
  <c r="M175" i="22"/>
  <c r="N74" i="28"/>
  <c r="L257" i="28"/>
  <c r="K213" i="22"/>
  <c r="N200" i="28"/>
  <c r="N249" i="28"/>
  <c r="J58" i="22"/>
  <c r="M60" i="22"/>
  <c r="M61" i="28"/>
  <c r="K106" i="22"/>
  <c r="M109" i="28"/>
  <c r="N109" i="28"/>
  <c r="K139" i="22"/>
  <c r="M139" i="22"/>
  <c r="M143" i="28"/>
  <c r="N143" i="28"/>
  <c r="I166" i="22"/>
  <c r="K167" i="22"/>
  <c r="K166" i="22" s="1"/>
  <c r="K196" i="22" s="1"/>
  <c r="M167" i="22"/>
  <c r="K188" i="22"/>
  <c r="M188" i="22"/>
  <c r="M193" i="28"/>
  <c r="M207" i="28"/>
  <c r="N207" i="28"/>
  <c r="M201" i="22"/>
  <c r="M229" i="28"/>
  <c r="N229" i="28" s="1"/>
  <c r="K223" i="22"/>
  <c r="M153" i="22"/>
  <c r="N157" i="28"/>
  <c r="N222" i="28"/>
  <c r="M216" i="22"/>
  <c r="N244" i="28"/>
  <c r="N243" i="28" s="1"/>
  <c r="M237" i="22"/>
  <c r="M235" i="22"/>
  <c r="K236" i="22"/>
  <c r="M236" i="22" s="1"/>
  <c r="M242" i="28"/>
  <c r="N242" i="28" s="1"/>
  <c r="N248" i="28"/>
  <c r="N247" i="28" s="1"/>
  <c r="L247" i="28"/>
  <c r="N124" i="28"/>
  <c r="N23" i="28"/>
  <c r="N22" i="28" s="1"/>
  <c r="M23" i="22"/>
  <c r="M41" i="28"/>
  <c r="K40" i="22"/>
  <c r="N67" i="28"/>
  <c r="M66" i="22"/>
  <c r="M67" i="22"/>
  <c r="N68" i="28"/>
  <c r="K83" i="22"/>
  <c r="M85" i="28"/>
  <c r="N85" i="28" s="1"/>
  <c r="N112" i="28"/>
  <c r="N111" i="28" s="1"/>
  <c r="M109" i="22"/>
  <c r="M127" i="28"/>
  <c r="J122" i="22"/>
  <c r="J132" i="22" s="1"/>
  <c r="M124" i="22"/>
  <c r="K124" i="22"/>
  <c r="M183" i="28"/>
  <c r="J176" i="22"/>
  <c r="J196" i="22" s="1"/>
  <c r="M178" i="22"/>
  <c r="N188" i="28"/>
  <c r="N187" i="28"/>
  <c r="K182" i="22"/>
  <c r="M182" i="22" s="1"/>
  <c r="M252" i="28"/>
  <c r="N252" i="28"/>
  <c r="M245" i="22"/>
  <c r="K253" i="22"/>
  <c r="M260" i="28"/>
  <c r="N260" i="28"/>
  <c r="N266" i="28"/>
  <c r="M259" i="22"/>
  <c r="M17" i="22"/>
  <c r="K17" i="22"/>
  <c r="K16" i="22" s="1"/>
  <c r="M82" i="28"/>
  <c r="L158" i="28"/>
  <c r="N159" i="28"/>
  <c r="N158" i="28" s="1"/>
  <c r="M10" i="22"/>
  <c r="M10" i="28"/>
  <c r="N10" i="28" s="1"/>
  <c r="K10" i="22"/>
  <c r="M83" i="22"/>
  <c r="M98" i="22"/>
  <c r="N100" i="28"/>
  <c r="M99" i="22"/>
  <c r="N101" i="28"/>
  <c r="M141" i="28"/>
  <c r="N141" i="28" s="1"/>
  <c r="K137" i="22"/>
  <c r="M137" i="22"/>
  <c r="L149" i="28"/>
  <c r="K145" i="22"/>
  <c r="K144" i="22" s="1"/>
  <c r="M145" i="22"/>
  <c r="K242" i="22"/>
  <c r="M242" i="22"/>
  <c r="M253" i="22"/>
  <c r="A127" i="23"/>
  <c r="A95" i="23"/>
  <c r="A91" i="31"/>
  <c r="B131" i="23"/>
  <c r="B92" i="23"/>
  <c r="B85" i="31"/>
  <c r="B96" i="23"/>
  <c r="A91" i="23"/>
  <c r="B104" i="23"/>
  <c r="B124" i="23"/>
  <c r="B128" i="23"/>
  <c r="H2350" i="30"/>
  <c r="D31" i="31"/>
  <c r="A30" i="31"/>
  <c r="A42" i="33"/>
  <c r="D62" i="23"/>
  <c r="J86" i="3"/>
  <c r="I90" i="3"/>
  <c r="D34" i="12"/>
  <c r="J37" i="10"/>
  <c r="D65" i="10"/>
  <c r="J68" i="10"/>
  <c r="J65" i="10" s="1"/>
  <c r="J64" i="10" s="1"/>
  <c r="J63" i="10" s="1"/>
  <c r="J69" i="10" s="1"/>
  <c r="L20" i="37"/>
  <c r="J29" i="37"/>
  <c r="M20" i="37"/>
  <c r="F29" i="37"/>
  <c r="H20" i="37"/>
  <c r="D20" i="37"/>
  <c r="O16" i="37"/>
  <c r="O10" i="37"/>
  <c r="M21" i="31"/>
  <c r="M20" i="31" s="1"/>
  <c r="K20" i="31"/>
  <c r="M80" i="31"/>
  <c r="M79" i="31" s="1"/>
  <c r="K79" i="31"/>
  <c r="K115" i="31"/>
  <c r="N116" i="31"/>
  <c r="G115" i="31"/>
  <c r="N115" i="31" s="1"/>
  <c r="M33" i="31"/>
  <c r="M32" i="31" s="1"/>
  <c r="K32" i="31"/>
  <c r="K97" i="31"/>
  <c r="M98" i="31"/>
  <c r="M97" i="31" s="1"/>
  <c r="K45" i="31"/>
  <c r="M45" i="31" s="1"/>
  <c r="M44" i="31" s="1"/>
  <c r="K39" i="31"/>
  <c r="K38" i="31"/>
  <c r="J9" i="10"/>
  <c r="J8" i="10" s="1"/>
  <c r="J7" i="12"/>
  <c r="L267" i="28"/>
  <c r="J68" i="22"/>
  <c r="I164" i="22"/>
  <c r="N51" i="28"/>
  <c r="M49" i="28"/>
  <c r="N7" i="28"/>
  <c r="N6" i="28" s="1"/>
  <c r="N36" i="28" s="1"/>
  <c r="L6" i="28"/>
  <c r="L36" i="28" s="1"/>
  <c r="N150" i="28"/>
  <c r="M148" i="28"/>
  <c r="M168" i="28" s="1"/>
  <c r="L59" i="28"/>
  <c r="N60" i="28"/>
  <c r="N59" i="28" s="1"/>
  <c r="N192" i="28"/>
  <c r="N191" i="28"/>
  <c r="L191" i="28"/>
  <c r="L201" i="28"/>
  <c r="N206" i="28"/>
  <c r="M204" i="28"/>
  <c r="M234" i="28" s="1"/>
  <c r="M237" i="28"/>
  <c r="M267" i="28" s="1"/>
  <c r="N239" i="28"/>
  <c r="I36" i="22"/>
  <c r="N127" i="28"/>
  <c r="M125" i="28"/>
  <c r="M135" i="28" s="1"/>
  <c r="L148" i="28"/>
  <c r="L168" i="28"/>
  <c r="N149" i="28"/>
  <c r="N148" i="28" s="1"/>
  <c r="N61" i="28"/>
  <c r="M59" i="28"/>
  <c r="M181" i="28"/>
  <c r="N183" i="28"/>
  <c r="N41" i="28"/>
  <c r="M39" i="28"/>
  <c r="N193" i="28"/>
  <c r="M191" i="28"/>
  <c r="I196" i="22"/>
  <c r="M166" i="22"/>
  <c r="M165" i="22" s="1"/>
  <c r="J36" i="10"/>
  <c r="D64" i="10"/>
  <c r="D63" i="10" s="1"/>
  <c r="D69" i="10" s="1"/>
  <c r="K44" i="31"/>
  <c r="M69" i="28"/>
  <c r="M201" i="28"/>
  <c r="D32" i="23"/>
  <c r="D46" i="31"/>
  <c r="A50" i="33"/>
  <c r="A54" i="31"/>
  <c r="A54" i="32"/>
  <c r="A66" i="31"/>
  <c r="A26" i="31"/>
  <c r="A30" i="33"/>
  <c r="A34" i="31"/>
  <c r="A84" i="31"/>
  <c r="F168" i="6"/>
  <c r="B168" i="6"/>
  <c r="K100" i="31"/>
  <c r="M100" i="31" s="1"/>
  <c r="G100" i="31"/>
  <c r="N100" i="31"/>
  <c r="M39" i="31"/>
  <c r="M38" i="31" s="1"/>
  <c r="G39" i="31"/>
  <c r="G91" i="31"/>
  <c r="N91" i="31"/>
  <c r="N21" i="31"/>
  <c r="K92" i="31"/>
  <c r="E36" i="31"/>
  <c r="F22" i="20"/>
  <c r="K84" i="31"/>
  <c r="M84" i="31" s="1"/>
  <c r="I5" i="20"/>
  <c r="H81" i="20"/>
  <c r="I81" i="20" s="1"/>
  <c r="G29" i="31"/>
  <c r="N29" i="31" s="1"/>
  <c r="K124" i="31"/>
  <c r="M124" i="31" s="1"/>
  <c r="G108" i="31"/>
  <c r="N108" i="31" s="1"/>
  <c r="H111" i="20"/>
  <c r="I111" i="20" s="1"/>
  <c r="E73" i="31"/>
  <c r="G74" i="31"/>
  <c r="E118" i="31"/>
  <c r="F45" i="31"/>
  <c r="L45" i="31" s="1"/>
  <c r="L44" i="31" s="1"/>
  <c r="E27" i="31"/>
  <c r="K27" i="31" s="1"/>
  <c r="F93" i="20"/>
  <c r="H70" i="20"/>
  <c r="K90" i="31"/>
  <c r="M90" i="31" s="1"/>
  <c r="E56" i="31"/>
  <c r="G94" i="31"/>
  <c r="N94" i="31" s="1"/>
  <c r="G4" i="20"/>
  <c r="E78" i="31"/>
  <c r="G57" i="31"/>
  <c r="N57" i="31" s="1"/>
  <c r="H99" i="20"/>
  <c r="I99" i="20" s="1"/>
  <c r="F109" i="31"/>
  <c r="K102" i="31"/>
  <c r="M102" i="31" s="1"/>
  <c r="H94" i="20"/>
  <c r="E106" i="31"/>
  <c r="G51" i="31"/>
  <c r="E50" i="31"/>
  <c r="K51" i="31"/>
  <c r="I106" i="20"/>
  <c r="H105" i="20"/>
  <c r="I105" i="20" s="1"/>
  <c r="K123" i="31"/>
  <c r="M123" i="31" s="1"/>
  <c r="G123" i="31"/>
  <c r="N123" i="31" s="1"/>
  <c r="G52" i="20"/>
  <c r="G45" i="31"/>
  <c r="N33" i="31"/>
  <c r="N80" i="31"/>
  <c r="K101" i="31"/>
  <c r="M101" i="31" s="1"/>
  <c r="F28" i="20"/>
  <c r="F79" i="31"/>
  <c r="G130" i="31"/>
  <c r="N130" i="31" s="1"/>
  <c r="E121" i="31"/>
  <c r="K66" i="31"/>
  <c r="M66" i="31" s="1"/>
  <c r="G31" i="31"/>
  <c r="N31" i="31" s="1"/>
  <c r="E107" i="31"/>
  <c r="H88" i="20"/>
  <c r="G56" i="31"/>
  <c r="N56" i="31" s="1"/>
  <c r="H107" i="20"/>
  <c r="I107" i="20" s="1"/>
  <c r="E26" i="31"/>
  <c r="E83" i="31"/>
  <c r="G105" i="31"/>
  <c r="N105" i="31" s="1"/>
  <c r="E34" i="31"/>
  <c r="L128" i="31"/>
  <c r="L127" i="31" s="1"/>
  <c r="G75" i="20"/>
  <c r="H12" i="20"/>
  <c r="I12" i="20" s="1"/>
  <c r="F103" i="31"/>
  <c r="F105" i="20"/>
  <c r="K126" i="31"/>
  <c r="M126" i="31" s="1"/>
  <c r="E54" i="31"/>
  <c r="E88" i="31"/>
  <c r="K88" i="31" s="1"/>
  <c r="M88" i="31" s="1"/>
  <c r="N63" i="31"/>
  <c r="G55" i="31"/>
  <c r="N55" i="31" s="1"/>
  <c r="H9" i="20"/>
  <c r="I9" i="20" s="1"/>
  <c r="G99" i="20"/>
  <c r="F69" i="20"/>
  <c r="F117" i="20" s="1"/>
  <c r="H117" i="20" s="1"/>
  <c r="H63" i="20"/>
  <c r="I63" i="20" s="1"/>
  <c r="K117" i="31"/>
  <c r="M117" i="31" s="1"/>
  <c r="F34" i="20"/>
  <c r="I10" i="20"/>
  <c r="M122" i="31"/>
  <c r="M121" i="31" s="1"/>
  <c r="K121" i="31"/>
  <c r="L116" i="31"/>
  <c r="L115" i="31" s="1"/>
  <c r="F115" i="31"/>
  <c r="G28" i="31"/>
  <c r="N28" i="31"/>
  <c r="K28" i="31"/>
  <c r="M28" i="31" s="1"/>
  <c r="F20" i="31"/>
  <c r="L21" i="31"/>
  <c r="L20" i="31" s="1"/>
  <c r="O138" i="28"/>
  <c r="L63" i="31"/>
  <c r="L62" i="31" s="1"/>
  <c r="F62" i="31"/>
  <c r="G114" i="31"/>
  <c r="N114" i="31" s="1"/>
  <c r="K114" i="31"/>
  <c r="M114" i="31" s="1"/>
  <c r="M74" i="31"/>
  <c r="M73" i="31" s="1"/>
  <c r="K73" i="31"/>
  <c r="G41" i="31"/>
  <c r="N41" i="31" s="1"/>
  <c r="K41" i="31"/>
  <c r="M41" i="31" s="1"/>
  <c r="M32" i="23"/>
  <c r="O26" i="28"/>
  <c r="H36" i="28"/>
  <c r="G97" i="31"/>
  <c r="N97" i="31" s="1"/>
  <c r="G88" i="31"/>
  <c r="N88" i="31" s="1"/>
  <c r="O72" i="28"/>
  <c r="F44" i="31"/>
  <c r="G27" i="31"/>
  <c r="G122" i="31"/>
  <c r="L32" i="23"/>
  <c r="L68" i="23"/>
  <c r="O160" i="28"/>
  <c r="L224" i="28"/>
  <c r="L234" i="28" s="1"/>
  <c r="K65" i="31"/>
  <c r="M65" i="31" s="1"/>
  <c r="G69" i="20"/>
  <c r="G117" i="20" s="1"/>
  <c r="N73" i="28"/>
  <c r="N72" i="28" s="1"/>
  <c r="N102" i="28" s="1"/>
  <c r="N110" i="23"/>
  <c r="O32" i="28"/>
  <c r="H148" i="28"/>
  <c r="H214" i="28"/>
  <c r="H125" i="28"/>
  <c r="O125" i="28" s="1"/>
  <c r="H105" i="28"/>
  <c r="M12" i="22"/>
  <c r="K76" i="23"/>
  <c r="G76" i="23"/>
  <c r="K43" i="23"/>
  <c r="M43" i="23" s="1"/>
  <c r="G43" i="23"/>
  <c r="K29" i="23"/>
  <c r="G29" i="23"/>
  <c r="K22" i="23"/>
  <c r="G22" i="23"/>
  <c r="K117" i="23"/>
  <c r="G117" i="23"/>
  <c r="L99" i="23"/>
  <c r="K93" i="23"/>
  <c r="G93" i="23"/>
  <c r="N93" i="23" s="1"/>
  <c r="K59" i="23"/>
  <c r="M59" i="23" s="1"/>
  <c r="G59" i="23"/>
  <c r="K46" i="23"/>
  <c r="G46" i="23"/>
  <c r="O54" i="28"/>
  <c r="E152" i="28"/>
  <c r="E148" i="28" s="1"/>
  <c r="O148" i="28" s="1"/>
  <c r="K158" i="28"/>
  <c r="K168" i="28"/>
  <c r="O166" i="28"/>
  <c r="O194" i="28"/>
  <c r="K204" i="28"/>
  <c r="O222" i="28"/>
  <c r="O9" i="37"/>
  <c r="J96" i="10"/>
  <c r="J102" i="10"/>
  <c r="L102" i="10" s="1"/>
  <c r="J115" i="10"/>
  <c r="L115" i="10" s="1"/>
  <c r="J121" i="10"/>
  <c r="J135" i="10"/>
  <c r="G106" i="31"/>
  <c r="N106" i="31" s="1"/>
  <c r="K106" i="31"/>
  <c r="M106" i="31" s="1"/>
  <c r="K78" i="31"/>
  <c r="M78" i="31" s="1"/>
  <c r="G78" i="31"/>
  <c r="N78" i="31" s="1"/>
  <c r="G73" i="31"/>
  <c r="N73" i="31" s="1"/>
  <c r="N74" i="31"/>
  <c r="G36" i="31"/>
  <c r="N36" i="31" s="1"/>
  <c r="K36" i="31"/>
  <c r="M36" i="31" s="1"/>
  <c r="G38" i="31"/>
  <c r="N38" i="31" s="1"/>
  <c r="N39" i="31"/>
  <c r="F52" i="20"/>
  <c r="H93" i="20"/>
  <c r="I93" i="20"/>
  <c r="I94" i="20"/>
  <c r="I70" i="20"/>
  <c r="H69" i="20"/>
  <c r="I69" i="20"/>
  <c r="G118" i="31"/>
  <c r="N118" i="31" s="1"/>
  <c r="K118" i="31"/>
  <c r="M118" i="31"/>
  <c r="M92" i="31"/>
  <c r="M91" i="31" s="1"/>
  <c r="K91" i="31"/>
  <c r="G54" i="31"/>
  <c r="N54" i="31" s="1"/>
  <c r="K54" i="31"/>
  <c r="M54" i="31" s="1"/>
  <c r="K107" i="31"/>
  <c r="M107" i="31" s="1"/>
  <c r="G107" i="31"/>
  <c r="N107" i="31" s="1"/>
  <c r="G44" i="31"/>
  <c r="N44" i="31" s="1"/>
  <c r="N45" i="31"/>
  <c r="G34" i="31"/>
  <c r="N34" i="31" s="1"/>
  <c r="K34" i="31"/>
  <c r="M34" i="31" s="1"/>
  <c r="K83" i="31"/>
  <c r="M83" i="31" s="1"/>
  <c r="G83" i="31"/>
  <c r="N83" i="31" s="1"/>
  <c r="H87" i="20"/>
  <c r="I87" i="20" s="1"/>
  <c r="I88" i="20"/>
  <c r="K50" i="31"/>
  <c r="M51" i="31"/>
  <c r="M50" i="31" s="1"/>
  <c r="G50" i="31"/>
  <c r="N50" i="31" s="1"/>
  <c r="N51" i="31"/>
  <c r="N46" i="23"/>
  <c r="N59" i="23"/>
  <c r="M99" i="23"/>
  <c r="L97" i="23"/>
  <c r="M117" i="23"/>
  <c r="K115" i="23"/>
  <c r="M22" i="23"/>
  <c r="M29" i="23"/>
  <c r="M26" i="23" s="1"/>
  <c r="K26" i="23"/>
  <c r="M76" i="23"/>
  <c r="F68" i="31"/>
  <c r="F15" i="31" s="1"/>
  <c r="K234" i="28"/>
  <c r="O204" i="28"/>
  <c r="O152" i="28"/>
  <c r="K44" i="23"/>
  <c r="M46" i="23"/>
  <c r="M44" i="23" s="1"/>
  <c r="M93" i="23"/>
  <c r="M91" i="23" s="1"/>
  <c r="K91" i="23"/>
  <c r="N117" i="23"/>
  <c r="G115" i="23"/>
  <c r="N115" i="23" s="1"/>
  <c r="N22" i="23"/>
  <c r="N29" i="23"/>
  <c r="N43" i="23"/>
  <c r="N76" i="23"/>
  <c r="O105" i="28"/>
  <c r="H135" i="28"/>
  <c r="O214" i="28"/>
  <c r="G121" i="31"/>
  <c r="N121" i="31" s="1"/>
  <c r="N122" i="31"/>
  <c r="N27" i="31"/>
  <c r="G26" i="31"/>
  <c r="N26" i="31"/>
  <c r="G68" i="31"/>
  <c r="H607" i="30" l="1"/>
  <c r="H1585" i="30"/>
  <c r="H1440" i="24"/>
  <c r="H1492" i="24" s="1"/>
  <c r="H961" i="24"/>
  <c r="H1013" i="24" s="1"/>
  <c r="H151" i="30"/>
  <c r="H656" i="30"/>
  <c r="H525" i="30"/>
  <c r="H589" i="30" s="1"/>
  <c r="H460" i="30"/>
  <c r="H524" i="30" s="1"/>
  <c r="H1387" i="24"/>
  <c r="H1439" i="24" s="1"/>
  <c r="H2546" i="30"/>
  <c r="H2610" i="30" s="1"/>
  <c r="H1633" i="30"/>
  <c r="H1085" i="24"/>
  <c r="H1563" i="24"/>
  <c r="H1617" i="24"/>
  <c r="H499" i="24"/>
  <c r="H69" i="30"/>
  <c r="H133" i="30" s="1"/>
  <c r="H2025" i="24"/>
  <c r="H2077" i="24" s="1"/>
  <c r="H1989" i="24"/>
  <c r="H1064" i="30"/>
  <c r="H2416" i="30"/>
  <c r="H2480" i="30" s="1"/>
  <c r="H1493" i="24"/>
  <c r="H1545" i="24" s="1"/>
  <c r="H1883" i="24"/>
  <c r="H446" i="24"/>
  <c r="H412" i="30"/>
  <c r="H1911" i="30"/>
  <c r="H2368" i="30"/>
  <c r="H536" i="24"/>
  <c r="H535" i="24" s="1"/>
  <c r="H695" i="24"/>
  <c r="H747" i="24" s="1"/>
  <c r="H1918" i="24"/>
  <c r="H1759" i="24"/>
  <c r="H1811" i="24" s="1"/>
  <c r="H323" i="24"/>
  <c r="H375" i="24" s="1"/>
  <c r="H340" i="24"/>
  <c r="H2172" i="30"/>
  <c r="H2155" i="30"/>
  <c r="H2219" i="30" s="1"/>
  <c r="H916" i="30"/>
  <c r="H980" i="30" s="1"/>
  <c r="H199" i="30"/>
  <c r="H263" i="30" s="1"/>
  <c r="H1455" i="30"/>
  <c r="H216" i="24"/>
  <c r="H268" i="24" s="1"/>
  <c r="H2107" i="30"/>
  <c r="H1503" i="30"/>
  <c r="H1567" i="30" s="1"/>
  <c r="H2237" i="30"/>
  <c r="H1177" i="30"/>
  <c r="H1241" i="30" s="1"/>
  <c r="H281" i="30"/>
  <c r="H1670" i="24"/>
  <c r="H1129" i="30"/>
  <c r="H1191" i="24"/>
  <c r="H999" i="30"/>
  <c r="H786" i="30"/>
  <c r="H850" i="30" s="1"/>
  <c r="H1014" i="24"/>
  <c r="H1066" i="24" s="1"/>
  <c r="H394" i="30"/>
  <c r="H721" i="30"/>
  <c r="H785" i="30" s="1"/>
  <c r="H2078" i="24"/>
  <c r="H2130" i="24" s="1"/>
  <c r="H1781" i="30"/>
  <c r="A73" i="31"/>
  <c r="B51" i="32"/>
  <c r="B103" i="32" s="1"/>
  <c r="G103" i="32" s="1"/>
  <c r="B47" i="32"/>
  <c r="B99" i="32" s="1"/>
  <c r="G99" i="32" s="1"/>
  <c r="D43" i="31"/>
  <c r="D28" i="31"/>
  <c r="A53" i="31"/>
  <c r="D31" i="23"/>
  <c r="B28" i="33"/>
  <c r="B80" i="33" s="1"/>
  <c r="G80" i="33" s="1"/>
  <c r="A25" i="32"/>
  <c r="B35" i="32"/>
  <c r="B87" i="32" s="1"/>
  <c r="G87" i="32" s="1"/>
  <c r="A52" i="32"/>
  <c r="A28" i="33"/>
  <c r="D57" i="31"/>
  <c r="A40" i="31"/>
  <c r="B57" i="33"/>
  <c r="B109" i="33" s="1"/>
  <c r="G109" i="33" s="1"/>
  <c r="A63" i="33"/>
  <c r="A52" i="33"/>
  <c r="A26" i="33"/>
  <c r="A54" i="23"/>
  <c r="A18" i="33"/>
  <c r="A41" i="31"/>
  <c r="A29" i="31"/>
  <c r="A32" i="32"/>
  <c r="D51" i="23"/>
  <c r="D47" i="31"/>
  <c r="B43" i="33"/>
  <c r="B95" i="33" s="1"/>
  <c r="G95" i="33" s="1"/>
  <c r="A46" i="32"/>
  <c r="B34" i="33"/>
  <c r="B86" i="33" s="1"/>
  <c r="G86" i="33" s="1"/>
  <c r="A30" i="32"/>
  <c r="B23" i="32"/>
  <c r="B75" i="32" s="1"/>
  <c r="G75" i="32" s="1"/>
  <c r="A34" i="33"/>
  <c r="A42" i="31"/>
  <c r="A48" i="23"/>
  <c r="A38" i="31"/>
  <c r="A49" i="32"/>
  <c r="B39" i="32"/>
  <c r="B91" i="32" s="1"/>
  <c r="G91" i="32" s="1"/>
  <c r="B45" i="33"/>
  <c r="B97" i="33" s="1"/>
  <c r="G97" i="33" s="1"/>
  <c r="A63" i="32"/>
  <c r="D23" i="31"/>
  <c r="A46" i="31"/>
  <c r="A55" i="33"/>
  <c r="A22" i="33"/>
  <c r="A58" i="31"/>
  <c r="D35" i="31"/>
  <c r="A58" i="23"/>
  <c r="A46" i="23"/>
  <c r="A61" i="23"/>
  <c r="B51" i="33"/>
  <c r="B103" i="33" s="1"/>
  <c r="G103" i="33" s="1"/>
  <c r="B35" i="33"/>
  <c r="B87" i="33" s="1"/>
  <c r="G87" i="33" s="1"/>
  <c r="D40" i="23"/>
  <c r="B24" i="33"/>
  <c r="B76" i="33" s="1"/>
  <c r="G76" i="33" s="1"/>
  <c r="D20" i="23"/>
  <c r="D24" i="31"/>
  <c r="A52" i="31"/>
  <c r="A20" i="33"/>
  <c r="D36" i="31"/>
  <c r="A56" i="23"/>
  <c r="B63" i="32"/>
  <c r="B115" i="32" s="1"/>
  <c r="G115" i="32" s="1"/>
  <c r="A51" i="32"/>
  <c r="A59" i="33"/>
  <c r="D52" i="23"/>
  <c r="B60" i="32"/>
  <c r="B112" i="32" s="1"/>
  <c r="G112" i="32" s="1"/>
  <c r="H11" i="4"/>
  <c r="H20" i="4"/>
  <c r="A60" i="32"/>
  <c r="A48" i="33"/>
  <c r="A20" i="31"/>
  <c r="B32" i="32"/>
  <c r="B84" i="32" s="1"/>
  <c r="G84" i="32" s="1"/>
  <c r="A32" i="31"/>
  <c r="D28" i="23"/>
  <c r="A24" i="31"/>
  <c r="B30" i="33"/>
  <c r="B82" i="33" s="1"/>
  <c r="G82" i="33" s="1"/>
  <c r="B49" i="33"/>
  <c r="B101" i="33" s="1"/>
  <c r="G101" i="33" s="1"/>
  <c r="A55" i="32"/>
  <c r="A44" i="23"/>
  <c r="D36" i="23"/>
  <c r="B40" i="32"/>
  <c r="B92" i="32" s="1"/>
  <c r="G92" i="32" s="1"/>
  <c r="D65" i="23"/>
  <c r="B17" i="32"/>
  <c r="B69" i="32" s="1"/>
  <c r="G69" i="32" s="1"/>
  <c r="L11" i="4"/>
  <c r="B63" i="33"/>
  <c r="B115" i="33" s="1"/>
  <c r="G115" i="33" s="1"/>
  <c r="B53" i="33"/>
  <c r="B105" i="33" s="1"/>
  <c r="G105" i="33" s="1"/>
  <c r="B53" i="32"/>
  <c r="B105" i="32" s="1"/>
  <c r="G105" i="32" s="1"/>
  <c r="B45" i="32"/>
  <c r="B97" i="32" s="1"/>
  <c r="G97" i="32" s="1"/>
  <c r="D21" i="31"/>
  <c r="B41" i="33"/>
  <c r="B93" i="33" s="1"/>
  <c r="G93" i="33" s="1"/>
  <c r="D21" i="23"/>
  <c r="A27" i="23"/>
  <c r="D53" i="31"/>
  <c r="A19" i="32"/>
  <c r="A52" i="23"/>
  <c r="A28" i="23"/>
  <c r="B38" i="32"/>
  <c r="B90" i="32" s="1"/>
  <c r="G90" i="32" s="1"/>
  <c r="A32" i="33"/>
  <c r="A63" i="23"/>
  <c r="D34" i="23"/>
  <c r="A59" i="23"/>
  <c r="D63" i="23"/>
  <c r="A59" i="32"/>
  <c r="A40" i="23"/>
  <c r="A44" i="31"/>
  <c r="D67" i="31"/>
  <c r="A44" i="32"/>
  <c r="B30" i="32"/>
  <c r="B82" i="32" s="1"/>
  <c r="G82" i="32" s="1"/>
  <c r="D49" i="23"/>
  <c r="B29" i="32"/>
  <c r="B81" i="32" s="1"/>
  <c r="G81" i="32" s="1"/>
  <c r="A67" i="31"/>
  <c r="A31" i="32"/>
  <c r="A60" i="31"/>
  <c r="B42" i="32"/>
  <c r="B94" i="32" s="1"/>
  <c r="G94" i="32" s="1"/>
  <c r="A28" i="32"/>
  <c r="D42" i="31"/>
  <c r="B18" i="32"/>
  <c r="B70" i="32" s="1"/>
  <c r="G70" i="32" s="1"/>
  <c r="D22" i="23"/>
  <c r="B27" i="32"/>
  <c r="B79" i="32" s="1"/>
  <c r="G79" i="32" s="1"/>
  <c r="A36" i="31"/>
  <c r="B59" i="32"/>
  <c r="B111" i="32" s="1"/>
  <c r="G111" i="32" s="1"/>
  <c r="A47" i="23"/>
  <c r="B55" i="32"/>
  <c r="B107" i="32" s="1"/>
  <c r="G107" i="32" s="1"/>
  <c r="B55" i="33"/>
  <c r="B107" i="33" s="1"/>
  <c r="G107" i="33" s="1"/>
  <c r="D63" i="31"/>
  <c r="B57" i="32"/>
  <c r="B109" i="32" s="1"/>
  <c r="G109" i="32" s="1"/>
  <c r="A40" i="33"/>
  <c r="D64" i="23"/>
  <c r="A27" i="33"/>
  <c r="A36" i="32"/>
  <c r="D53" i="23"/>
  <c r="A48" i="31"/>
  <c r="D26" i="23"/>
  <c r="D62" i="31"/>
  <c r="B26" i="33"/>
  <c r="B78" i="33" s="1"/>
  <c r="G78" i="33" s="1"/>
  <c r="A37" i="23"/>
  <c r="D39" i="23"/>
  <c r="D61" i="23"/>
  <c r="B25" i="33"/>
  <c r="B77" i="33" s="1"/>
  <c r="G77" i="33" s="1"/>
  <c r="J20" i="37"/>
  <c r="Q7" i="4"/>
  <c r="A64" i="23"/>
  <c r="A24" i="23"/>
  <c r="A16" i="33"/>
  <c r="D40" i="31"/>
  <c r="D32" i="31"/>
  <c r="A62" i="23"/>
  <c r="A22" i="23"/>
  <c r="A41" i="23"/>
  <c r="D42" i="23"/>
  <c r="A23" i="33"/>
  <c r="B54" i="33"/>
  <c r="B106" i="33" s="1"/>
  <c r="G106" i="33" s="1"/>
  <c r="B60" i="33"/>
  <c r="B112" i="33" s="1"/>
  <c r="G112" i="33" s="1"/>
  <c r="B48" i="32"/>
  <c r="B100" i="32" s="1"/>
  <c r="G100" i="32" s="1"/>
  <c r="B36" i="32"/>
  <c r="B88" i="32" s="1"/>
  <c r="G88" i="32" s="1"/>
  <c r="A49" i="23"/>
  <c r="A25" i="33"/>
  <c r="A47" i="32"/>
  <c r="D22" i="31"/>
  <c r="B16" i="33"/>
  <c r="B68" i="33" s="1"/>
  <c r="G68" i="33" s="1"/>
  <c r="B20" i="33"/>
  <c r="B72" i="33" s="1"/>
  <c r="G72" i="33" s="1"/>
  <c r="A56" i="33"/>
  <c r="A18" i="32"/>
  <c r="B42" i="33"/>
  <c r="B94" i="33" s="1"/>
  <c r="G94" i="33" s="1"/>
  <c r="C2" i="7"/>
  <c r="A45" i="32"/>
  <c r="A43" i="33"/>
  <c r="D54" i="23"/>
  <c r="B54" i="32"/>
  <c r="B106" i="32" s="1"/>
  <c r="G106" i="32" s="1"/>
  <c r="D38" i="23"/>
  <c r="A27" i="32"/>
  <c r="D30" i="23"/>
  <c r="A60" i="33"/>
  <c r="B46" i="32"/>
  <c r="B98" i="32" s="1"/>
  <c r="G98" i="32" s="1"/>
  <c r="B22" i="33"/>
  <c r="B74" i="33" s="1"/>
  <c r="G74" i="33" s="1"/>
  <c r="B40" i="33"/>
  <c r="B92" i="33" s="1"/>
  <c r="G92" i="33" s="1"/>
  <c r="A57" i="31"/>
  <c r="A29" i="33"/>
  <c r="A27" i="31"/>
  <c r="B16" i="32"/>
  <c r="B68" i="32" s="1"/>
  <c r="G68" i="32" s="1"/>
  <c r="B20" i="32"/>
  <c r="B72" i="32" s="1"/>
  <c r="G72" i="32" s="1"/>
  <c r="A60" i="23"/>
  <c r="A26" i="32"/>
  <c r="A16" i="32"/>
  <c r="B33" i="33"/>
  <c r="B85" i="33" s="1"/>
  <c r="G85" i="33" s="1"/>
  <c r="A62" i="32"/>
  <c r="B31" i="33"/>
  <c r="B83" i="33" s="1"/>
  <c r="G83" i="33" s="1"/>
  <c r="A37" i="33"/>
  <c r="D45" i="31"/>
  <c r="B50" i="32"/>
  <c r="B102" i="32" s="1"/>
  <c r="G102" i="32" s="1"/>
  <c r="A57" i="23"/>
  <c r="D37" i="31"/>
  <c r="B2" i="6"/>
  <c r="A45" i="31"/>
  <c r="D56" i="31"/>
  <c r="D66" i="31"/>
  <c r="D58" i="31"/>
  <c r="B44" i="32"/>
  <c r="B96" i="32" s="1"/>
  <c r="G96" i="32" s="1"/>
  <c r="D50" i="31"/>
  <c r="A66" i="23"/>
  <c r="B62" i="33"/>
  <c r="B114" i="33" s="1"/>
  <c r="G114" i="33" s="1"/>
  <c r="D27" i="31"/>
  <c r="A31" i="23"/>
  <c r="D66" i="23"/>
  <c r="D56" i="23"/>
  <c r="B56" i="32"/>
  <c r="B108" i="32" s="1"/>
  <c r="G108" i="32" s="1"/>
  <c r="A49" i="33"/>
  <c r="A33" i="23"/>
  <c r="D27" i="23"/>
  <c r="A39" i="31"/>
  <c r="B37" i="32"/>
  <c r="B89" i="32" s="1"/>
  <c r="G89" i="32" s="1"/>
  <c r="B25" i="32"/>
  <c r="B77" i="32" s="1"/>
  <c r="G77" i="32" s="1"/>
  <c r="A35" i="32"/>
  <c r="A51" i="23"/>
  <c r="A39" i="32"/>
  <c r="A31" i="33"/>
  <c r="A21" i="31"/>
  <c r="A21" i="32"/>
  <c r="D23" i="23"/>
  <c r="D37" i="23"/>
  <c r="A39" i="23"/>
  <c r="A28" i="31"/>
  <c r="A62" i="31"/>
  <c r="A24" i="32"/>
  <c r="B41" i="32"/>
  <c r="B93" i="32" s="1"/>
  <c r="G93" i="32" s="1"/>
  <c r="D41" i="23"/>
  <c r="A55" i="23"/>
  <c r="B52" i="32"/>
  <c r="B104" i="32" s="1"/>
  <c r="G104" i="32" s="1"/>
  <c r="D33" i="23"/>
  <c r="B21" i="33"/>
  <c r="B73" i="33" s="1"/>
  <c r="G73" i="33" s="1"/>
  <c r="B56" i="33"/>
  <c r="B108" i="33" s="1"/>
  <c r="G108" i="33" s="1"/>
  <c r="B48" i="33"/>
  <c r="B100" i="33" s="1"/>
  <c r="G100" i="33" s="1"/>
  <c r="B37" i="33"/>
  <c r="B89" i="33" s="1"/>
  <c r="G89" i="33" s="1"/>
  <c r="B29" i="33"/>
  <c r="B81" i="33" s="1"/>
  <c r="G81" i="33" s="1"/>
  <c r="D29" i="31"/>
  <c r="A55" i="31"/>
  <c r="A35" i="31"/>
  <c r="B19" i="32"/>
  <c r="B71" i="32" s="1"/>
  <c r="G71" i="32" s="1"/>
  <c r="A17" i="32"/>
  <c r="D48" i="23"/>
  <c r="D35" i="23"/>
  <c r="A58" i="33"/>
  <c r="A43" i="31"/>
  <c r="A39" i="33"/>
  <c r="D25" i="31"/>
  <c r="D3" i="8"/>
  <c r="A49" i="31"/>
  <c r="D48" i="31"/>
  <c r="B43" i="32"/>
  <c r="B95" i="32" s="1"/>
  <c r="G95" i="32" s="1"/>
  <c r="A41" i="32"/>
  <c r="A47" i="31"/>
  <c r="A41" i="33"/>
  <c r="D54" i="31"/>
  <c r="D25" i="23"/>
  <c r="B46" i="33"/>
  <c r="B98" i="33" s="1"/>
  <c r="G98" i="33" s="1"/>
  <c r="D60" i="31"/>
  <c r="D43" i="23"/>
  <c r="A53" i="32"/>
  <c r="A33" i="32"/>
  <c r="A29" i="32"/>
  <c r="A51" i="31"/>
  <c r="A23" i="23"/>
  <c r="A21" i="23"/>
  <c r="A23" i="31"/>
  <c r="N20" i="37"/>
  <c r="F20" i="37"/>
  <c r="B87" i="31"/>
  <c r="B91" i="31"/>
  <c r="A78" i="31"/>
  <c r="B75" i="31"/>
  <c r="A74" i="23"/>
  <c r="B103" i="23"/>
  <c r="B83" i="23"/>
  <c r="A97" i="32"/>
  <c r="A93" i="33"/>
  <c r="B95" i="23"/>
  <c r="B114" i="31"/>
  <c r="A101" i="32"/>
  <c r="A102" i="23"/>
  <c r="A89" i="32"/>
  <c r="A94" i="23"/>
  <c r="A77" i="33"/>
  <c r="A73" i="32"/>
  <c r="A90" i="23"/>
  <c r="A78" i="23"/>
  <c r="A85" i="32"/>
  <c r="A102" i="31"/>
  <c r="B81" i="23"/>
  <c r="B115" i="23"/>
  <c r="A81" i="33"/>
  <c r="A81" i="32"/>
  <c r="A106" i="23"/>
  <c r="A82" i="23"/>
  <c r="A101" i="33"/>
  <c r="A85" i="33"/>
  <c r="B74" i="23"/>
  <c r="A86" i="31"/>
  <c r="B109" i="31"/>
  <c r="A94" i="31"/>
  <c r="B126" i="31"/>
  <c r="B122" i="31"/>
  <c r="A93" i="32"/>
  <c r="B105" i="23"/>
  <c r="B112" i="23"/>
  <c r="M6" i="8"/>
  <c r="M12" i="8"/>
  <c r="M18" i="8"/>
  <c r="M24" i="8"/>
  <c r="B73" i="23"/>
  <c r="B118" i="31"/>
  <c r="A110" i="23"/>
  <c r="A85" i="23"/>
  <c r="B93" i="31"/>
  <c r="B107" i="31"/>
  <c r="B86" i="23"/>
  <c r="A69" i="32"/>
  <c r="B89" i="23"/>
  <c r="A88" i="33"/>
  <c r="A77" i="31"/>
  <c r="A100" i="23"/>
  <c r="A102" i="32"/>
  <c r="A96" i="23"/>
  <c r="A95" i="33"/>
  <c r="A105" i="32"/>
  <c r="A118" i="23"/>
  <c r="A126" i="23"/>
  <c r="B82" i="31"/>
  <c r="A114" i="23"/>
  <c r="B111" i="31"/>
  <c r="A69" i="33"/>
  <c r="B113" i="23"/>
  <c r="A89" i="31"/>
  <c r="A81" i="31"/>
  <c r="A72" i="32"/>
  <c r="A107" i="23"/>
  <c r="A95" i="32"/>
  <c r="A91" i="32"/>
  <c r="A98" i="32"/>
  <c r="A84" i="33"/>
  <c r="A118" i="31"/>
  <c r="A130" i="23"/>
  <c r="B130" i="23"/>
  <c r="A113" i="33"/>
  <c r="B97" i="31"/>
  <c r="A109" i="33"/>
  <c r="A109" i="32"/>
  <c r="A105" i="33"/>
  <c r="B78" i="23"/>
  <c r="A93" i="31"/>
  <c r="A84" i="32"/>
  <c r="A76" i="32"/>
  <c r="A72" i="33"/>
  <c r="A103" i="23"/>
  <c r="B76" i="23"/>
  <c r="A91" i="33"/>
  <c r="M30" i="8"/>
  <c r="D23" i="12"/>
  <c r="J52" i="12"/>
  <c r="C48" i="12"/>
  <c r="E4" i="12"/>
  <c r="E59" i="12" s="1"/>
  <c r="E67" i="12" s="1"/>
  <c r="J41" i="12"/>
  <c r="J32" i="12"/>
  <c r="J44" i="12"/>
  <c r="J55" i="12"/>
  <c r="J63" i="12"/>
  <c r="G10" i="12"/>
  <c r="G4" i="12" s="1"/>
  <c r="G59" i="12" s="1"/>
  <c r="G133" i="10"/>
  <c r="K133" i="10" s="1"/>
  <c r="C139" i="10"/>
  <c r="L135" i="10"/>
  <c r="L96" i="10"/>
  <c r="J50" i="12"/>
  <c r="J12" i="12"/>
  <c r="C42" i="12"/>
  <c r="J42" i="12" s="1"/>
  <c r="D17" i="12"/>
  <c r="D10" i="12" s="1"/>
  <c r="J32" i="10"/>
  <c r="J45" i="10"/>
  <c r="J43" i="10" s="1"/>
  <c r="J42" i="10" s="1"/>
  <c r="C26" i="12"/>
  <c r="I121" i="10"/>
  <c r="J37" i="12"/>
  <c r="J27" i="12"/>
  <c r="D54" i="12"/>
  <c r="J19" i="12"/>
  <c r="C29" i="12"/>
  <c r="J47" i="12"/>
  <c r="L79" i="10"/>
  <c r="L78" i="10" s="1"/>
  <c r="J90" i="10"/>
  <c r="J99" i="10"/>
  <c r="L99" i="10" s="1"/>
  <c r="J106" i="10"/>
  <c r="L106" i="10" s="1"/>
  <c r="J118" i="10"/>
  <c r="L118" i="10" s="1"/>
  <c r="C113" i="10"/>
  <c r="C112" i="10" s="1"/>
  <c r="H113" i="10"/>
  <c r="H112" i="10" s="1"/>
  <c r="J127" i="10"/>
  <c r="L127" i="10" s="1"/>
  <c r="F7" i="10"/>
  <c r="I90" i="10"/>
  <c r="D26" i="12"/>
  <c r="D33" i="12"/>
  <c r="J30" i="12"/>
  <c r="G79" i="10"/>
  <c r="J24" i="12"/>
  <c r="J14" i="12"/>
  <c r="F83" i="10"/>
  <c r="F77" i="10" s="1"/>
  <c r="F132" i="10" s="1"/>
  <c r="F140" i="10" s="1"/>
  <c r="I99" i="10"/>
  <c r="G102" i="10"/>
  <c r="K102" i="10" s="1"/>
  <c r="J65" i="12"/>
  <c r="J35" i="12"/>
  <c r="I127" i="10"/>
  <c r="J29" i="12"/>
  <c r="J79" i="10"/>
  <c r="J78" i="10" s="1"/>
  <c r="G121" i="10"/>
  <c r="K121" i="10" s="1"/>
  <c r="J26" i="10"/>
  <c r="J9" i="12"/>
  <c r="J57" i="10"/>
  <c r="D6" i="12"/>
  <c r="D5" i="12" s="1"/>
  <c r="G51" i="10"/>
  <c r="G57" i="10"/>
  <c r="C17" i="12"/>
  <c r="C10" i="12" s="1"/>
  <c r="J22" i="12"/>
  <c r="J26" i="12"/>
  <c r="C33" i="12"/>
  <c r="J33" i="12" s="1"/>
  <c r="J38" i="12"/>
  <c r="C45" i="12"/>
  <c r="J45" i="12" s="1"/>
  <c r="C54" i="12"/>
  <c r="C62" i="12"/>
  <c r="C5" i="12"/>
  <c r="J5" i="12" s="1"/>
  <c r="J6" i="12"/>
  <c r="J62" i="12"/>
  <c r="C61" i="12"/>
  <c r="C60" i="12" s="1"/>
  <c r="C66" i="12" s="1"/>
  <c r="I135" i="10"/>
  <c r="L121" i="10"/>
  <c r="G90" i="10"/>
  <c r="K90" i="10" s="1"/>
  <c r="J34" i="12"/>
  <c r="D48" i="12"/>
  <c r="J48" i="12" s="1"/>
  <c r="J8" i="12"/>
  <c r="J28" i="12"/>
  <c r="J23" i="12"/>
  <c r="K78" i="10"/>
  <c r="J18" i="12"/>
  <c r="G65" i="10"/>
  <c r="G64" i="10" s="1"/>
  <c r="G63" i="10" s="1"/>
  <c r="G69" i="10" s="1"/>
  <c r="G127" i="10"/>
  <c r="K127" i="10" s="1"/>
  <c r="I118" i="10"/>
  <c r="I106" i="10"/>
  <c r="L90" i="10"/>
  <c r="C42" i="10"/>
  <c r="J64" i="12"/>
  <c r="J56" i="12"/>
  <c r="D113" i="10"/>
  <c r="F113" i="10"/>
  <c r="F112" i="10" s="1"/>
  <c r="G135" i="10"/>
  <c r="K135" i="10" s="1"/>
  <c r="G139" i="10"/>
  <c r="K139" i="10" s="1"/>
  <c r="G134" i="10"/>
  <c r="K134" i="10" s="1"/>
  <c r="I96" i="10"/>
  <c r="G78" i="10"/>
  <c r="J13" i="10"/>
  <c r="J7" i="10" s="1"/>
  <c r="E13" i="10"/>
  <c r="E7" i="10" s="1"/>
  <c r="E62" i="10" s="1"/>
  <c r="E70" i="10" s="1"/>
  <c r="G99" i="10"/>
  <c r="K99" i="10" s="1"/>
  <c r="D133" i="10"/>
  <c r="J134" i="10"/>
  <c r="L134" i="10" s="1"/>
  <c r="I134" i="10"/>
  <c r="D7" i="10"/>
  <c r="D62" i="10" s="1"/>
  <c r="D70" i="10" s="1"/>
  <c r="J25" i="12"/>
  <c r="G45" i="10"/>
  <c r="G32" i="10"/>
  <c r="G20" i="10"/>
  <c r="G13" i="10" s="1"/>
  <c r="G48" i="10"/>
  <c r="H1599" i="24"/>
  <c r="H1652" i="24"/>
  <c r="H1706" i="24"/>
  <c r="H1758" i="24" s="1"/>
  <c r="H1723" i="24"/>
  <c r="H802" i="24"/>
  <c r="H819" i="24"/>
  <c r="H3" i="30"/>
  <c r="H659" i="24"/>
  <c r="H1244" i="24"/>
  <c r="H21" i="24"/>
  <c r="H180" i="24"/>
  <c r="H765" i="24"/>
  <c r="H1372" i="30"/>
  <c r="H1067" i="24"/>
  <c r="H56" i="24"/>
  <c r="H376" i="24"/>
  <c r="H428" i="24" s="1"/>
  <c r="H393" i="24"/>
  <c r="H720" i="30"/>
  <c r="H655" i="30"/>
  <c r="H908" i="24"/>
  <c r="H960" i="24" s="1"/>
  <c r="H925" i="24"/>
  <c r="H270" i="24"/>
  <c r="H287" i="24"/>
  <c r="H110" i="24"/>
  <c r="H162" i="24" s="1"/>
  <c r="H127" i="24"/>
  <c r="H1280" i="24"/>
  <c r="H1332" i="24" s="1"/>
  <c r="H1297" i="24"/>
  <c r="H1333" i="24"/>
  <c r="F86" i="3"/>
  <c r="F85" i="3" s="1"/>
  <c r="J9" i="3"/>
  <c r="J8" i="3" s="1"/>
  <c r="K13" i="3"/>
  <c r="K7" i="3" s="1"/>
  <c r="I120" i="3"/>
  <c r="I119" i="3" s="1"/>
  <c r="J128" i="3"/>
  <c r="F97" i="3"/>
  <c r="C13" i="3"/>
  <c r="F29" i="3"/>
  <c r="F48" i="3"/>
  <c r="J26" i="3"/>
  <c r="N26" i="3"/>
  <c r="N29" i="3"/>
  <c r="C43" i="3"/>
  <c r="C42" i="3" s="1"/>
  <c r="G43" i="3"/>
  <c r="G42" i="3" s="1"/>
  <c r="D84" i="3"/>
  <c r="I84" i="3"/>
  <c r="J103" i="3"/>
  <c r="J109" i="3"/>
  <c r="D120" i="3"/>
  <c r="D119" i="3" s="1"/>
  <c r="J125" i="3"/>
  <c r="J148" i="3"/>
  <c r="N72" i="3"/>
  <c r="J149" i="3"/>
  <c r="J147" i="3"/>
  <c r="G120" i="3"/>
  <c r="G119" i="3" s="1"/>
  <c r="J122" i="3"/>
  <c r="J85" i="3"/>
  <c r="J20" i="3"/>
  <c r="H43" i="3"/>
  <c r="H42" i="3" s="1"/>
  <c r="N32" i="3"/>
  <c r="N48" i="3"/>
  <c r="J72" i="3"/>
  <c r="F32" i="3"/>
  <c r="O26" i="3"/>
  <c r="D43" i="3"/>
  <c r="D42" i="3" s="1"/>
  <c r="J29" i="3"/>
  <c r="J36" i="3"/>
  <c r="J45" i="3"/>
  <c r="I43" i="3"/>
  <c r="I42" i="3" s="1"/>
  <c r="N45" i="3"/>
  <c r="N51" i="3"/>
  <c r="F71" i="3"/>
  <c r="G71" i="3"/>
  <c r="G70" i="3" s="1"/>
  <c r="J70" i="3" s="1"/>
  <c r="F9" i="3"/>
  <c r="F8" i="3" s="1"/>
  <c r="K43" i="3"/>
  <c r="K42" i="3" s="1"/>
  <c r="C84" i="3"/>
  <c r="F103" i="3"/>
  <c r="F109" i="3"/>
  <c r="F113" i="3"/>
  <c r="E120" i="3"/>
  <c r="E119" i="3" s="1"/>
  <c r="F122" i="3"/>
  <c r="C120" i="3"/>
  <c r="C119" i="3" s="1"/>
  <c r="H120" i="3"/>
  <c r="H119" i="3" s="1"/>
  <c r="F125" i="3"/>
  <c r="F134" i="3"/>
  <c r="O20" i="3"/>
  <c r="O36" i="3"/>
  <c r="E13" i="3"/>
  <c r="E7" i="3" s="1"/>
  <c r="O32" i="3"/>
  <c r="O51" i="3"/>
  <c r="F20" i="3"/>
  <c r="F26" i="3"/>
  <c r="F36" i="3"/>
  <c r="F45" i="3"/>
  <c r="F51" i="3"/>
  <c r="F57" i="3"/>
  <c r="O29" i="3"/>
  <c r="O48" i="3"/>
  <c r="E43" i="3"/>
  <c r="E42" i="3" s="1"/>
  <c r="I7" i="3"/>
  <c r="G7" i="3"/>
  <c r="J32" i="3"/>
  <c r="O45" i="3"/>
  <c r="J48" i="3"/>
  <c r="J51" i="3"/>
  <c r="J57" i="3"/>
  <c r="N9" i="3"/>
  <c r="N8" i="3" s="1"/>
  <c r="L13" i="3"/>
  <c r="L7" i="3" s="1"/>
  <c r="N20" i="3"/>
  <c r="N13" i="3" s="1"/>
  <c r="M13" i="3"/>
  <c r="M7" i="3" s="1"/>
  <c r="N36" i="3"/>
  <c r="L42" i="3"/>
  <c r="N57" i="3"/>
  <c r="J134" i="3"/>
  <c r="D13" i="3"/>
  <c r="O57" i="3"/>
  <c r="F149" i="3"/>
  <c r="C147" i="3"/>
  <c r="F148" i="3"/>
  <c r="C8" i="3"/>
  <c r="O8" i="3" s="1"/>
  <c r="O9" i="3"/>
  <c r="K71" i="3"/>
  <c r="N71" i="3" s="1"/>
  <c r="O72" i="3"/>
  <c r="G84" i="3"/>
  <c r="M42" i="3"/>
  <c r="F72" i="3"/>
  <c r="H7" i="3"/>
  <c r="J97" i="3"/>
  <c r="J113" i="3"/>
  <c r="L70" i="3"/>
  <c r="F70" i="3"/>
  <c r="H84" i="3"/>
  <c r="B7" i="23"/>
  <c r="B17" i="19"/>
  <c r="C10" i="32"/>
  <c r="L68" i="31"/>
  <c r="L102" i="28"/>
  <c r="N201" i="28"/>
  <c r="M97" i="23"/>
  <c r="F36" i="28"/>
  <c r="O59" i="28"/>
  <c r="H102" i="28"/>
  <c r="O102" i="28" s="1"/>
  <c r="F234" i="28"/>
  <c r="C7" i="10"/>
  <c r="C62" i="10" s="1"/>
  <c r="C70" i="10" s="1"/>
  <c r="O49" i="28"/>
  <c r="M109" i="23"/>
  <c r="E168" i="28"/>
  <c r="N267" i="28"/>
  <c r="K100" i="22"/>
  <c r="E133" i="23"/>
  <c r="G267" i="28"/>
  <c r="O206" i="28"/>
  <c r="H234" i="28"/>
  <c r="O253" i="28"/>
  <c r="F4" i="12"/>
  <c r="F59" i="12" s="1"/>
  <c r="F67" i="12" s="1"/>
  <c r="N168" i="28"/>
  <c r="L69" i="28"/>
  <c r="K164" i="22"/>
  <c r="E68" i="31"/>
  <c r="E15" i="31" s="1"/>
  <c r="M50" i="23"/>
  <c r="N69" i="28"/>
  <c r="E5" i="1"/>
  <c r="M56" i="23"/>
  <c r="G234" i="28"/>
  <c r="D135" i="28"/>
  <c r="O135" i="28" s="1"/>
  <c r="D201" i="28"/>
  <c r="L23" i="6"/>
  <c r="G29" i="10"/>
  <c r="K36" i="22"/>
  <c r="C40" i="12"/>
  <c r="M36" i="28"/>
  <c r="F68" i="23"/>
  <c r="F15" i="23" s="1"/>
  <c r="F133" i="23"/>
  <c r="G168" i="28"/>
  <c r="O239" i="28"/>
  <c r="H158" i="28"/>
  <c r="E102" i="22"/>
  <c r="E132" i="22" s="1"/>
  <c r="M106" i="22"/>
  <c r="H112" i="22"/>
  <c r="M112" i="22" s="1"/>
  <c r="H218" i="22"/>
  <c r="M218" i="22" s="1"/>
  <c r="G49" i="23"/>
  <c r="G28" i="23"/>
  <c r="G25" i="23"/>
  <c r="N25" i="23" s="1"/>
  <c r="H122" i="22"/>
  <c r="M122" i="22" s="1"/>
  <c r="F164" i="22"/>
  <c r="H208" i="22"/>
  <c r="M208" i="22" s="1"/>
  <c r="M254" i="22"/>
  <c r="L123" i="23"/>
  <c r="L121" i="23" s="1"/>
  <c r="G96" i="23"/>
  <c r="N96" i="23" s="1"/>
  <c r="G94" i="23"/>
  <c r="G90" i="23"/>
  <c r="G81" i="23"/>
  <c r="N81" i="23" s="1"/>
  <c r="G63" i="23"/>
  <c r="N63" i="23" s="1"/>
  <c r="G60" i="23"/>
  <c r="H6" i="22"/>
  <c r="M6" i="22" s="1"/>
  <c r="E58" i="22"/>
  <c r="M58" i="22" s="1"/>
  <c r="G164" i="22"/>
  <c r="H80" i="22"/>
  <c r="M92" i="22"/>
  <c r="H144" i="22"/>
  <c r="L120" i="23"/>
  <c r="M120" i="23" s="1"/>
  <c r="M115" i="23" s="1"/>
  <c r="G111" i="23"/>
  <c r="N111" i="23" s="1"/>
  <c r="J20" i="31"/>
  <c r="J68" i="31" s="1"/>
  <c r="I69" i="28"/>
  <c r="O46" i="28"/>
  <c r="O48" i="28"/>
  <c r="K92" i="28"/>
  <c r="K102" i="28" s="1"/>
  <c r="O155" i="28"/>
  <c r="O198" i="28"/>
  <c r="O213" i="28"/>
  <c r="O231" i="28"/>
  <c r="O56" i="28"/>
  <c r="O57" i="28"/>
  <c r="O123" i="28"/>
  <c r="O245" i="28"/>
  <c r="O179" i="28"/>
  <c r="K257" i="28"/>
  <c r="K267" i="28" s="1"/>
  <c r="B102" i="6"/>
  <c r="J168" i="6"/>
  <c r="G96" i="10"/>
  <c r="G118" i="10"/>
  <c r="K118" i="10" s="1"/>
  <c r="O47" i="28"/>
  <c r="J102" i="28"/>
  <c r="O100" i="28"/>
  <c r="O167" i="28"/>
  <c r="O190" i="28"/>
  <c r="O212" i="28"/>
  <c r="O223" i="28"/>
  <c r="O244" i="28"/>
  <c r="K69" i="6"/>
  <c r="F102" i="6"/>
  <c r="F135" i="6"/>
  <c r="D168" i="6"/>
  <c r="L168" i="6" s="1"/>
  <c r="L155" i="6"/>
  <c r="H40" i="37"/>
  <c r="J40" i="37" s="1"/>
  <c r="E84" i="3"/>
  <c r="F106" i="3"/>
  <c r="G115" i="10"/>
  <c r="O156" i="28"/>
  <c r="O199" i="28"/>
  <c r="O232" i="28"/>
  <c r="O246" i="28"/>
  <c r="O254" i="28"/>
  <c r="O266" i="28"/>
  <c r="H69" i="6"/>
  <c r="L69" i="6" s="1"/>
  <c r="L50" i="6"/>
  <c r="K102" i="6"/>
  <c r="C135" i="6"/>
  <c r="J135" i="6"/>
  <c r="E168" i="6"/>
  <c r="O13" i="37"/>
  <c r="E20" i="37"/>
  <c r="J106" i="3"/>
  <c r="C83" i="10"/>
  <c r="C77" i="10" s="1"/>
  <c r="C132" i="10" s="1"/>
  <c r="C140" i="10" s="1"/>
  <c r="H83" i="10"/>
  <c r="H77" i="10" s="1"/>
  <c r="G106" i="10"/>
  <c r="K106" i="10" s="1"/>
  <c r="Q10" i="4"/>
  <c r="M27" i="31"/>
  <c r="M26" i="31" s="1"/>
  <c r="K26" i="31"/>
  <c r="G15" i="31"/>
  <c r="K15" i="31"/>
  <c r="M57" i="31"/>
  <c r="M56" i="31" s="1"/>
  <c r="K56" i="31"/>
  <c r="I29" i="20"/>
  <c r="H28" i="20"/>
  <c r="I28" i="20" s="1"/>
  <c r="H22" i="20"/>
  <c r="I23" i="20"/>
  <c r="E85" i="31"/>
  <c r="G86" i="31"/>
  <c r="K86" i="31"/>
  <c r="E109" i="31"/>
  <c r="K110" i="31"/>
  <c r="G110" i="31"/>
  <c r="G104" i="31"/>
  <c r="K104" i="31"/>
  <c r="E103" i="31"/>
  <c r="L122" i="31"/>
  <c r="L121" i="31" s="1"/>
  <c r="F121" i="31"/>
  <c r="K25" i="31"/>
  <c r="M25" i="31" s="1"/>
  <c r="G25" i="31"/>
  <c r="N25" i="31" s="1"/>
  <c r="K49" i="31"/>
  <c r="M49" i="31" s="1"/>
  <c r="G49" i="31"/>
  <c r="N49" i="31" s="1"/>
  <c r="G15" i="23"/>
  <c r="K15" i="23"/>
  <c r="J15" i="31"/>
  <c r="M15" i="31" s="1"/>
  <c r="L15" i="31"/>
  <c r="O224" i="28"/>
  <c r="O234" i="28"/>
  <c r="G60" i="12"/>
  <c r="F62" i="10"/>
  <c r="F70" i="10" s="1"/>
  <c r="K67" i="31"/>
  <c r="M67" i="31" s="1"/>
  <c r="G67" i="31"/>
  <c r="N67" i="31" s="1"/>
  <c r="E127" i="31"/>
  <c r="G128" i="31"/>
  <c r="K128" i="31"/>
  <c r="L86" i="31"/>
  <c r="L85" i="31" s="1"/>
  <c r="F85" i="31"/>
  <c r="G87" i="31"/>
  <c r="N87" i="31" s="1"/>
  <c r="K87" i="31"/>
  <c r="M87" i="31" s="1"/>
  <c r="L92" i="31"/>
  <c r="L91" i="31" s="1"/>
  <c r="F91" i="31"/>
  <c r="N234" i="28"/>
  <c r="G43" i="31"/>
  <c r="N43" i="31" s="1"/>
  <c r="K43" i="31"/>
  <c r="M43" i="31" s="1"/>
  <c r="G40" i="31"/>
  <c r="N40" i="31" s="1"/>
  <c r="K40" i="31"/>
  <c r="M40" i="31" s="1"/>
  <c r="L15" i="23"/>
  <c r="J15" i="23"/>
  <c r="M15" i="23" s="1"/>
  <c r="O16" i="28"/>
  <c r="E36" i="28"/>
  <c r="O36" i="28" s="1"/>
  <c r="E267" i="28"/>
  <c r="O267" i="28" s="1"/>
  <c r="O257" i="28"/>
  <c r="H201" i="28"/>
  <c r="O201" i="28" s="1"/>
  <c r="O181" i="28"/>
  <c r="E69" i="28"/>
  <c r="O69" i="28" s="1"/>
  <c r="O39" i="28"/>
  <c r="O82" i="28"/>
  <c r="L36" i="6"/>
  <c r="C5" i="1"/>
  <c r="B3" i="1"/>
  <c r="B5" i="1" s="1"/>
  <c r="H62" i="10"/>
  <c r="H70" i="10" s="1"/>
  <c r="I62" i="10"/>
  <c r="I70" i="10" s="1"/>
  <c r="K56" i="23"/>
  <c r="A25" i="31"/>
  <c r="A25" i="23"/>
  <c r="M64" i="22"/>
  <c r="E70" i="22"/>
  <c r="H102" i="22"/>
  <c r="C164" i="22"/>
  <c r="H186" i="22"/>
  <c r="M186" i="22" s="1"/>
  <c r="E250" i="22"/>
  <c r="K125" i="23"/>
  <c r="M125" i="23" s="1"/>
  <c r="G125" i="23"/>
  <c r="N125" i="23" s="1"/>
  <c r="K124" i="23"/>
  <c r="M124" i="23" s="1"/>
  <c r="G124" i="23"/>
  <c r="L108" i="23"/>
  <c r="K75" i="23"/>
  <c r="G75" i="23"/>
  <c r="K42" i="23"/>
  <c r="M42" i="23" s="1"/>
  <c r="G42" i="23"/>
  <c r="N42" i="23" s="1"/>
  <c r="K131" i="23"/>
  <c r="G131" i="23"/>
  <c r="K105" i="23"/>
  <c r="G105" i="23"/>
  <c r="K82" i="23"/>
  <c r="G82" i="23"/>
  <c r="K39" i="23"/>
  <c r="G39" i="23"/>
  <c r="K21" i="23"/>
  <c r="G21" i="23"/>
  <c r="D40" i="37"/>
  <c r="F40" i="37" s="1"/>
  <c r="I40" i="37"/>
  <c r="D83" i="10"/>
  <c r="E83" i="10"/>
  <c r="L20" i="4"/>
  <c r="H588" i="24" l="1"/>
  <c r="O20" i="37"/>
  <c r="Q11" i="4"/>
  <c r="J17" i="12"/>
  <c r="C39" i="12"/>
  <c r="J54" i="12"/>
  <c r="J61" i="12"/>
  <c r="G83" i="10"/>
  <c r="K77" i="10" s="1"/>
  <c r="H132" i="10"/>
  <c r="G43" i="10"/>
  <c r="G42" i="10"/>
  <c r="J62" i="10"/>
  <c r="J70" i="10" s="1"/>
  <c r="G113" i="10"/>
  <c r="D112" i="10"/>
  <c r="I113" i="10"/>
  <c r="J113" i="10"/>
  <c r="L113" i="10" s="1"/>
  <c r="C4" i="12"/>
  <c r="C59" i="12" s="1"/>
  <c r="D40" i="12"/>
  <c r="D39" i="12" s="1"/>
  <c r="J39" i="12" s="1"/>
  <c r="K96" i="10"/>
  <c r="J133" i="10"/>
  <c r="L133" i="10" s="1"/>
  <c r="I133" i="10"/>
  <c r="D139" i="10"/>
  <c r="H801" i="24"/>
  <c r="H854" i="24"/>
  <c r="H269" i="24"/>
  <c r="H322" i="24"/>
  <c r="J13" i="3"/>
  <c r="J120" i="3"/>
  <c r="J90" i="3"/>
  <c r="O43" i="3"/>
  <c r="C7" i="3"/>
  <c r="J119" i="3"/>
  <c r="O13" i="3"/>
  <c r="O42" i="3"/>
  <c r="F90" i="3"/>
  <c r="F84" i="3" s="1"/>
  <c r="N7" i="3"/>
  <c r="J43" i="3"/>
  <c r="J42" i="3" s="1"/>
  <c r="F13" i="3"/>
  <c r="F7" i="3" s="1"/>
  <c r="J7" i="3"/>
  <c r="N43" i="3"/>
  <c r="N42" i="3" s="1"/>
  <c r="D7" i="3"/>
  <c r="F120" i="3"/>
  <c r="F119" i="3" s="1"/>
  <c r="J71" i="3"/>
  <c r="F43" i="3"/>
  <c r="F42" i="3" s="1"/>
  <c r="J84" i="3"/>
  <c r="F147" i="3"/>
  <c r="K70" i="3"/>
  <c r="N70" i="3" s="1"/>
  <c r="O71" i="3"/>
  <c r="G112" i="10"/>
  <c r="K112" i="10" s="1"/>
  <c r="K113" i="10"/>
  <c r="O71" i="28"/>
  <c r="O103" i="28"/>
  <c r="O104" i="28"/>
  <c r="O136" i="28"/>
  <c r="L102" i="6"/>
  <c r="M144" i="22"/>
  <c r="H164" i="22"/>
  <c r="G109" i="23"/>
  <c r="N109" i="23" s="1"/>
  <c r="G7" i="10"/>
  <c r="J10" i="12"/>
  <c r="D4" i="12"/>
  <c r="D59" i="12" s="1"/>
  <c r="D67" i="12" s="1"/>
  <c r="K115" i="10"/>
  <c r="N90" i="23"/>
  <c r="G85" i="23"/>
  <c r="N85" i="23" s="1"/>
  <c r="H168" i="28"/>
  <c r="O168" i="28" s="1"/>
  <c r="O158" i="28"/>
  <c r="E68" i="22"/>
  <c r="M68" i="22" s="1"/>
  <c r="M164" i="22"/>
  <c r="L135" i="6"/>
  <c r="M80" i="22"/>
  <c r="H100" i="22"/>
  <c r="N60" i="23"/>
  <c r="G56" i="23"/>
  <c r="N56" i="23" s="1"/>
  <c r="N94" i="23"/>
  <c r="G91" i="23"/>
  <c r="N91" i="23" s="1"/>
  <c r="N28" i="23"/>
  <c r="G26" i="23"/>
  <c r="N26" i="23" s="1"/>
  <c r="H228" i="22"/>
  <c r="M228" i="22" s="1"/>
  <c r="G62" i="23"/>
  <c r="N62" i="23" s="1"/>
  <c r="M123" i="23"/>
  <c r="M121" i="23" s="1"/>
  <c r="N49" i="23"/>
  <c r="G44" i="23"/>
  <c r="N44" i="23" s="1"/>
  <c r="O92" i="28"/>
  <c r="H36" i="22"/>
  <c r="M36" i="22" s="1"/>
  <c r="L115" i="23"/>
  <c r="G133" i="23"/>
  <c r="O170" i="28"/>
  <c r="O202" i="28"/>
  <c r="O37" i="28"/>
  <c r="O5" i="28"/>
  <c r="N39" i="23"/>
  <c r="G38" i="23"/>
  <c r="N38" i="23" s="1"/>
  <c r="N105" i="23"/>
  <c r="G103" i="23"/>
  <c r="N103" i="23" s="1"/>
  <c r="N131" i="23"/>
  <c r="G127" i="23"/>
  <c r="N127" i="23" s="1"/>
  <c r="N75" i="23"/>
  <c r="G73" i="23"/>
  <c r="N73" i="23" s="1"/>
  <c r="L103" i="23"/>
  <c r="L133" i="23" s="1"/>
  <c r="M108" i="23"/>
  <c r="H132" i="22"/>
  <c r="M132" i="22" s="1"/>
  <c r="M102" i="22"/>
  <c r="M101" i="22" s="1"/>
  <c r="O137" i="28"/>
  <c r="O169" i="28"/>
  <c r="O268" i="28"/>
  <c r="O236" i="28"/>
  <c r="K121" i="23"/>
  <c r="F133" i="31"/>
  <c r="M128" i="31"/>
  <c r="M127" i="31" s="1"/>
  <c r="K127" i="31"/>
  <c r="M104" i="31"/>
  <c r="M103" i="31" s="1"/>
  <c r="K103" i="31"/>
  <c r="N110" i="31"/>
  <c r="G109" i="31"/>
  <c r="N109" i="31" s="1"/>
  <c r="G85" i="31"/>
  <c r="N85" i="31" s="1"/>
  <c r="N86" i="31"/>
  <c r="H140" i="10"/>
  <c r="M68" i="31"/>
  <c r="J83" i="10"/>
  <c r="I83" i="10"/>
  <c r="I77" i="10" s="1"/>
  <c r="N21" i="23"/>
  <c r="G20" i="23"/>
  <c r="N82" i="23"/>
  <c r="G79" i="23"/>
  <c r="N79" i="23" s="1"/>
  <c r="D77" i="10"/>
  <c r="D132" i="10" s="1"/>
  <c r="E77" i="10"/>
  <c r="E132" i="10" s="1"/>
  <c r="K20" i="23"/>
  <c r="M21" i="23"/>
  <c r="M20" i="23" s="1"/>
  <c r="K38" i="23"/>
  <c r="M39" i="23"/>
  <c r="M38" i="23" s="1"/>
  <c r="M82" i="23"/>
  <c r="M79" i="23" s="1"/>
  <c r="K79" i="23"/>
  <c r="K103" i="23"/>
  <c r="M105" i="23"/>
  <c r="M103" i="23" s="1"/>
  <c r="K127" i="23"/>
  <c r="M131" i="23"/>
  <c r="M127" i="23" s="1"/>
  <c r="K73" i="23"/>
  <c r="M75" i="23"/>
  <c r="M73" i="23" s="1"/>
  <c r="N124" i="23"/>
  <c r="G121" i="23"/>
  <c r="N121" i="23" s="1"/>
  <c r="E260" i="22"/>
  <c r="M260" i="22" s="1"/>
  <c r="M250" i="22"/>
  <c r="E100" i="22"/>
  <c r="M100" i="22" s="1"/>
  <c r="M70" i="22"/>
  <c r="M69" i="22" s="1"/>
  <c r="O38" i="28"/>
  <c r="O70" i="28"/>
  <c r="H196" i="22"/>
  <c r="M196" i="22" s="1"/>
  <c r="L133" i="31"/>
  <c r="G127" i="31"/>
  <c r="N127" i="31" s="1"/>
  <c r="N128" i="31"/>
  <c r="G66" i="12"/>
  <c r="J66" i="12" s="1"/>
  <c r="J60" i="12"/>
  <c r="O235" i="28"/>
  <c r="O203" i="28"/>
  <c r="G103" i="31"/>
  <c r="N103" i="31" s="1"/>
  <c r="N104" i="31"/>
  <c r="M110" i="31"/>
  <c r="M109" i="31" s="1"/>
  <c r="K109" i="31"/>
  <c r="M86" i="31"/>
  <c r="M85" i="31" s="1"/>
  <c r="K85" i="31"/>
  <c r="E133" i="31"/>
  <c r="G133" i="31" s="1"/>
  <c r="H52" i="20"/>
  <c r="B23" i="19" s="1"/>
  <c r="I22" i="20"/>
  <c r="K68" i="31"/>
  <c r="G77" i="10" l="1"/>
  <c r="G62" i="10"/>
  <c r="G70" i="10" s="1"/>
  <c r="J112" i="10"/>
  <c r="L112" i="10" s="1"/>
  <c r="I112" i="10"/>
  <c r="J4" i="12"/>
  <c r="J40" i="12"/>
  <c r="J139" i="10"/>
  <c r="L139" i="10" s="1"/>
  <c r="I139" i="10"/>
  <c r="O7" i="3"/>
  <c r="O70" i="3"/>
  <c r="K133" i="31"/>
  <c r="M133" i="31" s="1"/>
  <c r="M68" i="23"/>
  <c r="G132" i="10"/>
  <c r="E140" i="10"/>
  <c r="G68" i="23"/>
  <c r="N20" i="23"/>
  <c r="C67" i="12"/>
  <c r="J59" i="12"/>
  <c r="G67" i="12"/>
  <c r="K133" i="23"/>
  <c r="M133" i="23" s="1"/>
  <c r="K68" i="23"/>
  <c r="J132" i="10"/>
  <c r="L132" i="10" s="1"/>
  <c r="I132" i="10"/>
  <c r="D140" i="10"/>
  <c r="L83" i="10"/>
  <c r="L77" i="10" s="1"/>
  <c r="J77" i="10"/>
  <c r="O77" i="3" l="1"/>
  <c r="J67" i="12"/>
  <c r="G140" i="10"/>
  <c r="O63" i="3"/>
  <c r="J140" i="10"/>
  <c r="L140" i="10" s="1"/>
  <c r="I140" i="10"/>
</calcChain>
</file>

<file path=xl/sharedStrings.xml><?xml version="1.0" encoding="utf-8"?>
<sst xmlns="http://schemas.openxmlformats.org/spreadsheetml/2006/main" count="5427" uniqueCount="388">
  <si>
    <t>  </t>
  </si>
  <si>
    <t>загальний фонд </t>
  </si>
  <si>
    <t>спеціальний фонд </t>
  </si>
  <si>
    <t>разом </t>
  </si>
  <si>
    <t>1 </t>
  </si>
  <si>
    <t>2 </t>
  </si>
  <si>
    <t>3 </t>
  </si>
  <si>
    <t>4 </t>
  </si>
  <si>
    <t>Х </t>
  </si>
  <si>
    <t>Код </t>
  </si>
  <si>
    <t>Найменування джерел надходжень </t>
  </si>
  <si>
    <t>Пояснення, що характеризують джерела фінансування </t>
  </si>
  <si>
    <t>5 </t>
  </si>
  <si>
    <t>6 </t>
  </si>
  <si>
    <t>7 </t>
  </si>
  <si>
    <t>8 </t>
  </si>
  <si>
    <t>9 </t>
  </si>
  <si>
    <t>10 </t>
  </si>
  <si>
    <t>11 </t>
  </si>
  <si>
    <t>12 </t>
  </si>
  <si>
    <t>Інші доходи </t>
  </si>
  <si>
    <t>На початок періоду </t>
  </si>
  <si>
    <t>На кінець періоду  </t>
  </si>
  <si>
    <t>Інші джерела фінансування (за видами)  </t>
  </si>
  <si>
    <t>ВСЬОГО  </t>
  </si>
  <si>
    <t>4.</t>
  </si>
  <si>
    <t>6.</t>
  </si>
  <si>
    <t>7.</t>
  </si>
  <si>
    <t>9.</t>
  </si>
  <si>
    <t>10.</t>
  </si>
  <si>
    <t>х</t>
  </si>
  <si>
    <t>Джерело інформації</t>
  </si>
  <si>
    <t>Запозичення до місцевого бюджету</t>
  </si>
  <si>
    <t>(прізвище та ініціали)</t>
  </si>
  <si>
    <t>(підпис)</t>
  </si>
  <si>
    <t>Керівник установи</t>
  </si>
  <si>
    <t>ВСЬОГО</t>
  </si>
  <si>
    <t>КПКВК</t>
  </si>
  <si>
    <t>2.</t>
  </si>
  <si>
    <t>1.</t>
  </si>
  <si>
    <t xml:space="preserve">ВСЬОГО </t>
  </si>
  <si>
    <t>Причини виникнення заборгованості</t>
  </si>
  <si>
    <t>спеціального фонду</t>
  </si>
  <si>
    <t>загального фонду</t>
  </si>
  <si>
    <t>Зміна кредиторської заборгованості</t>
  </si>
  <si>
    <t>Х</t>
  </si>
  <si>
    <t>Код</t>
  </si>
  <si>
    <t>спеціальний</t>
  </si>
  <si>
    <t>загальний</t>
  </si>
  <si>
    <t>Коли та яким документом затверджена</t>
  </si>
  <si>
    <t>№ з/п</t>
  </si>
  <si>
    <t>з них штатні одиниці за загальним фондом, що враховані також у спеціальному фонді</t>
  </si>
  <si>
    <t>фактично зайняті</t>
  </si>
  <si>
    <t>спеціальний фонд</t>
  </si>
  <si>
    <t>загальний фонд</t>
  </si>
  <si>
    <t>Найменування видатків</t>
  </si>
  <si>
    <t>Одиниця виміру</t>
  </si>
  <si>
    <t>Показники</t>
  </si>
  <si>
    <t>(3+4)</t>
  </si>
  <si>
    <t>разом</t>
  </si>
  <si>
    <t>спеціальні</t>
  </si>
  <si>
    <t>загальні</t>
  </si>
  <si>
    <t>ККК</t>
  </si>
  <si>
    <t>КЕКВ</t>
  </si>
  <si>
    <t>3.</t>
  </si>
  <si>
    <t>Поточні видатки</t>
  </si>
  <si>
    <t>Заробітна плата</t>
  </si>
  <si>
    <t>Медикаменти та перев'язувальні матеріали</t>
  </si>
  <si>
    <t>Продукти харчування</t>
  </si>
  <si>
    <t>Оплата послуг (крім комунальних)</t>
  </si>
  <si>
    <t>Інші видатки</t>
  </si>
  <si>
    <t>Видатки на відрядження</t>
  </si>
  <si>
    <t>Оплата комунальних послуг та енергоносіїв</t>
  </si>
  <si>
    <t>Оплата теплопостачання</t>
  </si>
  <si>
    <t>Оплата електроенергії</t>
  </si>
  <si>
    <t>Оплата природного газу</t>
  </si>
  <si>
    <t>Оплата інших енергоносіїв</t>
  </si>
  <si>
    <t>Дослідження і розробки, видатки державного (регіонального) значення</t>
  </si>
  <si>
    <t>Дослідження і розробки, окремі заходи розвитку по реалізації державних (регіональних) програм</t>
  </si>
  <si>
    <t>Окремі заходи по реалізації державних (регіональних) програм, не віднесені до заходів розвитку</t>
  </si>
  <si>
    <t>Субсидії та поточні трансферти підприємствам (установам, організаціям)</t>
  </si>
  <si>
    <t>Виплата пенсій і допомоги</t>
  </si>
  <si>
    <t>Стипендії</t>
  </si>
  <si>
    <t>Капітальні видатки</t>
  </si>
  <si>
    <t>Придбання основного капіталу</t>
  </si>
  <si>
    <t>Придбання обладнання і предметів довгострокового користування</t>
  </si>
  <si>
    <t>Капітальне будівництво (придбання)</t>
  </si>
  <si>
    <t>Капітальний ремонт</t>
  </si>
  <si>
    <t>Капітальний ремонт інших об'єктів</t>
  </si>
  <si>
    <t>Реконструкція та реставрація</t>
  </si>
  <si>
    <t>Реставрація пам'яток культури, історії та архітектури</t>
  </si>
  <si>
    <t>Створення державних запасів і резервів</t>
  </si>
  <si>
    <t>Капітальні трансферти</t>
  </si>
  <si>
    <t>Капітальні трансферти підприємствам (установам, організаціям)</t>
  </si>
  <si>
    <t>Капітальні трансферти органам державного управління інших рівнів</t>
  </si>
  <si>
    <t>Капітальні трансферти населенню</t>
  </si>
  <si>
    <t>Нерозподілені видатки</t>
  </si>
  <si>
    <t>ВСЬОГО ВИДАТКІВ</t>
  </si>
  <si>
    <t>Для друку</t>
  </si>
  <si>
    <t>Кредитування</t>
  </si>
  <si>
    <t>Внутрішнє кредитування</t>
  </si>
  <si>
    <t>Надання внутрішніх кредитів</t>
  </si>
  <si>
    <t>Надання кредитів органам державного управління інших рівнів</t>
  </si>
  <si>
    <t>Надання кредитів підприємствам, установам, організаціям</t>
  </si>
  <si>
    <t>Надання інших внутрішніх кредитів</t>
  </si>
  <si>
    <t>ВСЬОГО НАДАННЯ КРЕДИТІВ</t>
  </si>
  <si>
    <t>Затрат </t>
  </si>
  <si>
    <t>Продукту </t>
  </si>
  <si>
    <t>Ефективності</t>
  </si>
  <si>
    <t>Якості</t>
  </si>
  <si>
    <t>Обов’язкові виплати</t>
  </si>
  <si>
    <t>тарифні ставки (оклади)</t>
  </si>
  <si>
    <t>надбавки за ранги державних службовців</t>
  </si>
  <si>
    <t>надбавки за вислугу років</t>
  </si>
  <si>
    <t>підвищення посадових окладів (ставок заробітної плати) за почесні, спортивні або вчені звання, науковий ступінь (у разі якщо діяльність працівників за профілем збігається з наявним почесним або спортивним, званням чи науковим ступенем)</t>
  </si>
  <si>
    <t>надбавки за особливі умови праці, інші підвищення, передбачені діючими умовами оплати праці</t>
  </si>
  <si>
    <t>доплати науковим і науково-педагогічним працівникам, передбачені діючими умовами оплати праці</t>
  </si>
  <si>
    <t>за ненормований робочий день, або за роботу у нічний час</t>
  </si>
  <si>
    <t>інше (перелічити)</t>
  </si>
  <si>
    <t>Стимулюючі доплати та надбавки</t>
  </si>
  <si>
    <t>доплати та надбавки працівникам за високі досягнення у праці, за виконання особливо важливої роботи або  за складність, напруженість у роботі</t>
  </si>
  <si>
    <t>Премії</t>
  </si>
  <si>
    <t>Матеріальна допомога</t>
  </si>
  <si>
    <t>допомога на оздоровлення при наданні щорічної відпустки</t>
  </si>
  <si>
    <t>допомога на вирішення соціально-побутових потреб</t>
  </si>
  <si>
    <t>Інші виплати:</t>
  </si>
  <si>
    <t>щорічна грошова винагорода педагогічним працівникам за сумлінну працю і зразкове виконання службових обов'язків</t>
  </si>
  <si>
    <t>доплати за виконання обов'язків тимчасово відсутніх працівників цих же категорій персоналу (у разі хвороби, відпустки без збереження заробітної плати тощо)</t>
  </si>
  <si>
    <t>надбавка за знання та використання в роботі іноземної мови</t>
  </si>
  <si>
    <t>На який рік формується бюджетний запит</t>
  </si>
  <si>
    <t>Звіт</t>
  </si>
  <si>
    <t>Затверджено на рік з урахуванням внесених змін</t>
  </si>
  <si>
    <t>Підписи</t>
  </si>
  <si>
    <t>Прогноз</t>
  </si>
  <si>
    <t>Проект</t>
  </si>
  <si>
    <t>Категорії працівників
(відповідно до мережі)</t>
  </si>
  <si>
    <t>Чисельність зайнятих у бюджетних установах:</t>
  </si>
  <si>
    <t>Надходження із бюджету </t>
  </si>
  <si>
    <t>* Необхідно проставити джерела фінансування до кінця реалізації інвестиційного проекту (програми) в розрізі років.</t>
  </si>
  <si>
    <t>Погашено кредиторську заборгованість за рахунок коштів</t>
  </si>
  <si>
    <t>КЕКВ/
ККК</t>
  </si>
  <si>
    <t>КТКВК</t>
  </si>
  <si>
    <t>затверджено в штатних розписах з урахуванням змін</t>
  </si>
  <si>
    <t>Найменування</t>
  </si>
  <si>
    <t>Оплата праці і нарахування на заробітну плату</t>
  </si>
  <si>
    <t>Оплата праці</t>
  </si>
  <si>
    <t>Грошове забезпечення військовослужбовців</t>
  </si>
  <si>
    <t>Нарахування на оплату праці</t>
  </si>
  <si>
    <t>Використання товарів і послуг</t>
  </si>
  <si>
    <t>Предмети, матеріали, обладнання та інвентар</t>
  </si>
  <si>
    <t>Видатки та заходи спеціального призначення</t>
  </si>
  <si>
    <t>Оплата водопостачання та водовідведення</t>
  </si>
  <si>
    <t>Обслуговування боргових зобов'язань</t>
  </si>
  <si>
    <t>Обслуговування внутрішніх боргових зобов'язань</t>
  </si>
  <si>
    <t>Обслуговування зовнішніх боргових зобов'язань</t>
  </si>
  <si>
    <t>Поточні трансферти</t>
  </si>
  <si>
    <t>Трансферти органам державного управління інших рівнів</t>
  </si>
  <si>
    <t>Трансферти урядам зарубіжних країн та міжнародним організаціям</t>
  </si>
  <si>
    <t>Соціальне забезпечення</t>
  </si>
  <si>
    <t>Інші виплати населенню</t>
  </si>
  <si>
    <t>Капітальне будівництво (придбання) житла</t>
  </si>
  <si>
    <t>Капітальне будівництво (придбання) інших об'єктів</t>
  </si>
  <si>
    <t>Капітальний ремонт житлового фонду (приміщень)</t>
  </si>
  <si>
    <t>Реконструкція житлового фонду (приміщень)</t>
  </si>
  <si>
    <t>Реконструкція та реставрація інших об'єктів</t>
  </si>
  <si>
    <t>Придбання землі та нематеріальних активів</t>
  </si>
  <si>
    <t>Капітальні трансферти урядам зарубіжних країн та міжнародним організаціям</t>
  </si>
  <si>
    <t>V_1.7</t>
  </si>
  <si>
    <t>в т.ч. бюджет розвитку</t>
  </si>
  <si>
    <t>(7+8)</t>
  </si>
  <si>
    <t>(11+12)</t>
  </si>
  <si>
    <r>
      <t>N з/п</t>
    </r>
    <r>
      <rPr>
        <sz val="10"/>
        <color indexed="8"/>
        <rFont val="Times New Roman"/>
        <family val="1"/>
        <charset val="204"/>
      </rPr>
      <t> </t>
    </r>
  </si>
  <si>
    <t xml:space="preserve">Мета бюджетної програми </t>
  </si>
  <si>
    <t xml:space="preserve">з урахуванням змін, внесених рішеннями від __.____._____ року №___ , від __.____._____ року №___ </t>
  </si>
  <si>
    <t>Підстави для виконання бюджетної програми:</t>
  </si>
  <si>
    <t xml:space="preserve">5. </t>
  </si>
  <si>
    <t>      (найменування бюджетної програми) </t>
  </si>
  <si>
    <t>(КТКВК)</t>
  </si>
  <si>
    <t>(КПКВК МБ) </t>
  </si>
  <si>
    <t>3. </t>
  </si>
  <si>
    <t>      (найменування відповідального виконавця) </t>
  </si>
  <si>
    <t>2. </t>
  </si>
  <si>
    <t>      (найменування головного розпорядника) </t>
  </si>
  <si>
    <t>1. </t>
  </si>
  <si>
    <t>ПАСПОРТ</t>
  </si>
  <si>
    <t>№</t>
  </si>
  <si>
    <t>від</t>
  </si>
  <si>
    <t xml:space="preserve">(найменування місцевого фінансового органу) </t>
  </si>
  <si>
    <t>і наказ</t>
  </si>
  <si>
    <t>Наказ / розпорядчий документ</t>
  </si>
  <si>
    <t>ЗАТВЕРДЖЕНО</t>
  </si>
  <si>
    <t>Рік </t>
  </si>
  <si>
    <t>Півріччя </t>
  </si>
  <si>
    <t>грн.</t>
  </si>
  <si>
    <t>Напрями використання бюджетних коштів </t>
  </si>
  <si>
    <t>8.</t>
  </si>
  <si>
    <t>Рік</t>
  </si>
  <si>
    <t>Півріччя</t>
  </si>
  <si>
    <r>
      <t>N з/п</t>
    </r>
    <r>
      <rPr>
        <sz val="8"/>
        <color indexed="8"/>
        <rFont val="Times New Roman"/>
        <family val="1"/>
        <charset val="204"/>
      </rPr>
      <t> </t>
    </r>
  </si>
  <si>
    <t>Прогноз до кінця реалізації проекту (програми) </t>
  </si>
  <si>
    <t>План звітного періоду  </t>
  </si>
  <si>
    <t>Касові видатки станом на 1 січня звітного періоду</t>
  </si>
  <si>
    <r>
      <t>Джерела фінансування інвестиційних проектів (програм)</t>
    </r>
    <r>
      <rPr>
        <vertAlign val="super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 xml:space="preserve">: </t>
    </r>
  </si>
  <si>
    <t>11.</t>
  </si>
  <si>
    <t>Відхилення </t>
  </si>
  <si>
    <t>Касові видатки (надані кредити) за звітний період</t>
  </si>
  <si>
    <t>Затверджено паспортом бюджетної програми на звітний період </t>
  </si>
  <si>
    <t>Обсяги фінансування бюджетної програми за звітний період у розрізі завдань:</t>
  </si>
  <si>
    <t>5.</t>
  </si>
  <si>
    <t>Касові видатки (надані кредити)</t>
  </si>
  <si>
    <t>Затверджено паспортом бюджетної програми </t>
  </si>
  <si>
    <t>Пояснення щодо причин розбіжностей між затвердженими та досягнутими результативними показниками</t>
  </si>
  <si>
    <t>Пояснення щодо розбіжностей між фактичними надходженнями і тими, що затверджені паспортом бюджетної програми</t>
  </si>
  <si>
    <t>Виконано за звітний період</t>
  </si>
  <si>
    <t>Підпрограми, спрямовані на досягнення мети, визначеної паспортом бюджетної програми</t>
  </si>
  <si>
    <t>Назва підпрограми</t>
  </si>
  <si>
    <t>N з/п </t>
  </si>
  <si>
    <t>Обсяги фінансування бюджетної програми у розрізі підпрограм та завдань</t>
  </si>
  <si>
    <t>Назва державної / регіональної цільової програми та підпрограми</t>
  </si>
  <si>
    <t>Перелік державних / регіональних цільових програм, які виконуються у складі бюджетної програми</t>
  </si>
  <si>
    <t>10. Результативні показники бюджетної програми у розрізі підпрограм і завдань</t>
  </si>
  <si>
    <t>Керівник фінансового органу</t>
  </si>
  <si>
    <t>(ініціали та прізвище)</t>
  </si>
  <si>
    <t>ПОГОДЖЕНО:</t>
  </si>
  <si>
    <t>Видатки на реалізацію державних / регіональних цільових програм, які виконуються в межах бюджетної програми, за звітний період</t>
  </si>
  <si>
    <t xml:space="preserve">Підпрограма / завдання бюджетної програми 
</t>
  </si>
  <si>
    <t>Видатки та
надання кредитів
за бюджетною програмою за звітний період:</t>
  </si>
  <si>
    <t>Затверджено паспортом бюджетної програми на звітний період</t>
  </si>
  <si>
    <t>Виконано за звітний період (касові видатки / надані кредити)</t>
  </si>
  <si>
    <t>Відхилення</t>
  </si>
  <si>
    <t>7. Результативні показники бюджетної програми та аналіз їх виконання за звітний період</t>
  </si>
  <si>
    <t>Аналіз стану виконання результативних показників</t>
  </si>
  <si>
    <t>План звітного періоду  (на рік)</t>
  </si>
  <si>
    <t>Прогноз до кінця реалізації інвестиційного проекту</t>
  </si>
  <si>
    <t xml:space="preserve">Головний бухгалтер установи головного розпорядника бюджетних коштів
</t>
  </si>
  <si>
    <t>Джерела фінансування інвестиційних проектів у розрізі підпрограм</t>
  </si>
  <si>
    <t>Результати аналізу ефективності</t>
  </si>
  <si>
    <r>
      <t xml:space="preserve">Підпрограма / завдання бюджетної програми </t>
    </r>
    <r>
      <rPr>
        <b/>
        <vertAlign val="superscript"/>
        <sz val="8"/>
        <color indexed="8"/>
        <rFont val="Times New Roman"/>
        <family val="1"/>
        <charset val="204"/>
      </rPr>
      <t>1</t>
    </r>
    <r>
      <rPr>
        <b/>
        <sz val="8"/>
        <color indexed="8"/>
        <rFont val="Times New Roman"/>
        <family val="1"/>
        <charset val="204"/>
      </rPr>
      <t xml:space="preserve">
</t>
    </r>
  </si>
  <si>
    <t>Кількість балів</t>
  </si>
  <si>
    <t>Висока ефективність</t>
  </si>
  <si>
    <t>Середня ефективність</t>
  </si>
  <si>
    <t>Низька ефективність</t>
  </si>
  <si>
    <t>Кількість нарахованих балів</t>
  </si>
  <si>
    <r>
      <t xml:space="preserve">Поглиблений аналіз причин низької ефективності </t>
    </r>
    <r>
      <rPr>
        <b/>
        <vertAlign val="superscript"/>
        <sz val="10"/>
        <color indexed="8"/>
        <rFont val="Times New Roman"/>
        <family val="1"/>
        <charset val="204"/>
      </rPr>
      <t>2</t>
    </r>
  </si>
  <si>
    <t>Пояснення щодо причин низької ефективності, визначення факторів, через які не досягнуто запланованих результатів</t>
  </si>
  <si>
    <t>Назва завдання бюджетної програми</t>
  </si>
  <si>
    <t>(найменування головного розпорядника  міського  бюджету)</t>
  </si>
  <si>
    <t>(найменування головного розпорядника коштів міського бюджету)</t>
  </si>
  <si>
    <t>Рішення міської ради від ___.___.20___ року № ___-___/___ "Про міський бюджет на  20___ рік"</t>
  </si>
  <si>
    <t>Надходження із загального фонду бюджету</t>
  </si>
  <si>
    <t>…</t>
  </si>
  <si>
    <t>(8+9)</t>
  </si>
  <si>
    <t>(12+13)</t>
  </si>
  <si>
    <t>9. Структура видатків на оплату праці</t>
  </si>
  <si>
    <t xml:space="preserve">1) </t>
  </si>
  <si>
    <t>2)</t>
  </si>
  <si>
    <t>3)</t>
  </si>
  <si>
    <t>Власні надходження бюджетних установ (розписати за видами надходження)</t>
  </si>
  <si>
    <t>Повернення кредитів до бюджету</t>
  </si>
  <si>
    <t>6. Витрати за кодами економічної класифікації видатків/класифікації кредитування бюджету:</t>
  </si>
  <si>
    <t>Напрямок використання бюджетних коштів</t>
  </si>
  <si>
    <t xml:space="preserve">УСЬОГО </t>
  </si>
  <si>
    <t>Витрати за напрямки використання бюджетних коштів:</t>
  </si>
  <si>
    <t>разом (5+6)</t>
  </si>
  <si>
    <t>разом (8+9)</t>
  </si>
  <si>
    <t>разом (11+12)</t>
  </si>
  <si>
    <t>1)</t>
  </si>
  <si>
    <t>УСЬОГО</t>
  </si>
  <si>
    <t>Найменування міської/регіональної програми</t>
  </si>
  <si>
    <t>разом (4+5)</t>
  </si>
  <si>
    <t>разом (7+8)</t>
  </si>
  <si>
    <t>разом (10+11)</t>
  </si>
  <si>
    <t>Найменування об'єкта відповідно до проектно-кошторисної документації</t>
  </si>
  <si>
    <t>Строк реалізації об'єкта (рік початку і завершення)</t>
  </si>
  <si>
    <t>Загальна вартість об'єкта</t>
  </si>
  <si>
    <t>спеціальний фонд (бюджет розвитку)</t>
  </si>
  <si>
    <t>рівень будівельної готовності об'єкта на кінець бюджетного періоду, %</t>
  </si>
  <si>
    <t>(6-5)</t>
  </si>
  <si>
    <t>Бюджетні зобов'язання (4+6)</t>
  </si>
  <si>
    <t>затверджені призначення</t>
  </si>
  <si>
    <t>кредиторська заборгованість на початок бюджетного періоду</t>
  </si>
  <si>
    <t>планується погасити кредиторську заборгованість за рахунок коштів</t>
  </si>
  <si>
    <t>очікуваний обсяг взяття поточних зобов'язань (3-5)</t>
  </si>
  <si>
    <t>граничний обсяг</t>
  </si>
  <si>
    <t>можлива кредиторська заборгованість на початок планового періоду (4-5-6)</t>
  </si>
  <si>
    <t>очікуваний обсяг взяття поточних зобов'язань (8-10)</t>
  </si>
  <si>
    <t>Вжиті заходи щодо погашення заборгованості</t>
  </si>
  <si>
    <t>Інші надходження спеціального фонду бюджету (розписати за видами надходження)</t>
  </si>
  <si>
    <t>Програма 1</t>
  </si>
  <si>
    <t>Програма 2</t>
  </si>
  <si>
    <t>Програма 4</t>
  </si>
  <si>
    <t>Програма 5</t>
  </si>
  <si>
    <t>Програма 3</t>
  </si>
  <si>
    <t>2022 (прогноз)</t>
  </si>
  <si>
    <t>2022 рік (прогноз)</t>
  </si>
  <si>
    <t>2020 рік</t>
  </si>
  <si>
    <t>Результативні показники бюджетної програми:</t>
  </si>
  <si>
    <t>надбавки за ранги посадових осіб ОМС</t>
  </si>
  <si>
    <t>Міські/регіональні програми, які виконуються в межах бюджетної програми:</t>
  </si>
  <si>
    <t>мета бюджетної програми, строки її реалізації</t>
  </si>
  <si>
    <t>завдання бюджетної програми</t>
  </si>
  <si>
    <t>підстави реалізації бюджетної програми</t>
  </si>
  <si>
    <t xml:space="preserve">5. Надходження для виконання бюджетної програми: </t>
  </si>
  <si>
    <t>(код Типової відомчої класифікації видатків та кредитування міського бюджету)</t>
  </si>
  <si>
    <t>(код за ЄДРПОУ)</t>
  </si>
  <si>
    <t>(найменування відповідального виконавця)</t>
  </si>
  <si>
    <t>(код Типової відомчої класифікації видатків та кредитування міського бюджету та номер в системі головного розпорядника коштів міського бюджету)</t>
  </si>
  <si>
    <t>(код бюджету)</t>
  </si>
  <si>
    <t>(код Програмної класифікації видатків та кредитування міського бюджету)</t>
  </si>
  <si>
    <t>(код Типової програмної класифікації видатків та кредитування міського бюджету)</t>
  </si>
  <si>
    <t>(код Функціональної класифікації видатків та кредитування міського бюджету)</t>
  </si>
  <si>
    <t>(найменування бюджетної програми згідно з Типовою програмною класифікацією видатків та кредитування міського бюджету</t>
  </si>
  <si>
    <t>в т.ч. оплата праці штатних одиниць за загальним фондом, що враховані також у спеціальному фонді</t>
  </si>
  <si>
    <t>Додаток № 2
до Інструкції з підготовки бюджетних запитів головними розпорядниками коштів міського бюджету на 2021 рік
затвердженої наказом 
департаменту фінансової політики
від  _________  № _____</t>
  </si>
  <si>
    <t>БЮДЖЕТНИЙ ЗАПИТ НА 2021-2023 РОКИ індивідуальний  (Форма 2021-2)</t>
  </si>
  <si>
    <t>Мета бюджетної програми на  2021-2023 роки</t>
  </si>
  <si>
    <t xml:space="preserve">1) надходження для виконання бюджетної програми у 2019-2021: </t>
  </si>
  <si>
    <t>2019 (звіт)</t>
  </si>
  <si>
    <t>2020 (затверджено на рік  з урахуванням змін)</t>
  </si>
  <si>
    <t>2021 (проект)</t>
  </si>
  <si>
    <t>грн</t>
  </si>
  <si>
    <t xml:space="preserve">2) надходження для виконання бюджетної програми у 2022-2023: </t>
  </si>
  <si>
    <t>2023 (прогноз)</t>
  </si>
  <si>
    <t>1) видатки за кодами економічної класифікації видатків бюджету у 2019-2021 роках:</t>
  </si>
  <si>
    <t>2) надання кредитів за кодами класифікації кредитування бюджету у 2019-2021 роках:</t>
  </si>
  <si>
    <t>3) видатки за кодами економічної класифікації видатків бюджету у 2022-2023 роках:</t>
  </si>
  <si>
    <t>4) надання кредитів за кодами класифікації кредитування бюджету у 2022-2023 роках:</t>
  </si>
  <si>
    <t>1) витрати за напрямками використання бюджетних коштів у 2019-2021 роках:</t>
  </si>
  <si>
    <t>2019 рік (звіт)</t>
  </si>
  <si>
    <t>2020 рік (затверджено на рік з урахуванням змін)</t>
  </si>
  <si>
    <t>2021 рік (проект)</t>
  </si>
  <si>
    <t>2) витрати за напрямками використання бюджетних коштів у 2022-2023 роках:</t>
  </si>
  <si>
    <t>2023 рік (прогноз)</t>
  </si>
  <si>
    <t>результативні показники бюджетної програми у 2019-2021 роках:</t>
  </si>
  <si>
    <t>результативні показники бюджетної програми у 2022-2023 роках:</t>
  </si>
  <si>
    <t>2020 рік (затверджено з урахуванням змін)</t>
  </si>
  <si>
    <t>міські/регіональні програми, які виконуються в межах бюджетної програми у 2019-2021 роках:</t>
  </si>
  <si>
    <t>міські/регіональні програми, які виконуються в межах бюджетної програми у 2022-2023 роках:</t>
  </si>
  <si>
    <r>
      <t>12.</t>
    </r>
    <r>
      <rPr>
        <b/>
        <sz val="7"/>
        <rFont val="Times New Roman"/>
        <family val="1"/>
        <charset val="204"/>
      </rPr>
      <t xml:space="preserve">  </t>
    </r>
    <r>
      <rPr>
        <b/>
        <sz val="11"/>
        <rFont val="Times New Roman"/>
        <family val="1"/>
        <charset val="204"/>
      </rPr>
      <t>Об'єкти, які виконуються в межах бюджетної програми за рахунок коштів бюджету розвитку у 2019-2023 роках:</t>
    </r>
  </si>
  <si>
    <t>14. Бюджетні зобов'язання у 2019-2021</t>
  </si>
  <si>
    <t>1) кредиторська заборгованість міського бюджету у 2019 році:</t>
  </si>
  <si>
    <t>2) кредиторська заборгованість міського бюджету у 2020-2021 роках:</t>
  </si>
  <si>
    <t>2021 рік</t>
  </si>
  <si>
    <t>3) дебіторська заборгованість у 2019-2020 роках</t>
  </si>
  <si>
    <t>4) аналіз управління бюджетними зобов'язаннями та пропозиції щодо упорядкування бюджетних зобов'язань у 2021 році</t>
  </si>
  <si>
    <t>15. Підстави та обгрунтування видатків спеціального фонду на 2021 рік та на 2022-2023 роки за рахунок надходжень до спеціального фонду, аналіз результатів, досягнутих внаслідок використання коштів спеціального фонду бюджету у 2019 році, та очікувані результати у 2020 році</t>
  </si>
  <si>
    <t>Керівник бухгалтерської служби/ начальник планово-фінансового підрозділу</t>
  </si>
  <si>
    <t>Департамент економіки та розвитку черкаської міської ради</t>
  </si>
  <si>
    <t>Сприяння розвитку малого та середнього підприємництва</t>
  </si>
  <si>
    <t>Створення позитивного іміджу міста та сприятливого інвестиційного клімату у місті Черкаси, забезпечення умов для здійснення інвестицій в проекти, що спрямовані на розвиток міста. Створення умов для зміцнення економічного потенціалу міста, збільшення можливостей для місцевого підприємництва, розвитку міжнародної співпраці, залученню інвестицій до пріоритетних сфер діяльності і на цій основі- збільшення внеску підприємництва в економіку міста, що матиме позитивний вплив на вирішення проблеми зайнятості, формування внутрішнього та зовнішнього ринку і, відповідно, ріст споживання та стабільності джерела доходів населення.</t>
  </si>
  <si>
    <t>Промоція потенціалу міста, формування його інвестиційного привабливого іміджу як території, сприятливої для інвестування, співробітництва і відпочинку, створення сприятливих умов для започаткування нових та розвитку існуючих підприємств, підвищення їх конкурентноздатності, надання організаційної, інформаційної та консультаційної підтримки субєктам підприємництва, удосконалення та розвиток системи підтримки підприємництва у місті.</t>
  </si>
  <si>
    <t>Закон України "Про місцеве самоврядування в Україні", рішення Черкаської міської ради від 16.06.2017 №2-2202 "Про затвердження Програми сприяння залученню інвестицій та розвитку підприємництва у м. Черкаси на 2017-2021 роки".</t>
  </si>
  <si>
    <t>Промоція міста та представлення його інвестиційного потенціалу</t>
  </si>
  <si>
    <t>Оплата послуг з виготовлення відеоматеріалів про місто</t>
  </si>
  <si>
    <t>Участь у виставках, ярмарках, форумах, семінарах, презентаціях, інших заходах</t>
  </si>
  <si>
    <t>Організація навчальних семінарів, практикумів, круглих столів тощо з питань підприємницької діяльності</t>
  </si>
  <si>
    <t>Оплата послуг з виготовлення презентаційно- інформаційної продукції</t>
  </si>
  <si>
    <t>акт наданих послуг</t>
  </si>
  <si>
    <t>Оплата послуг з виготовлення  відеоматеріалів про місто</t>
  </si>
  <si>
    <t>Оплата витрат та послуг  для участі у виставках, ярмарках, форумах, семінарах, презентаціях та інших заходах</t>
  </si>
  <si>
    <t xml:space="preserve">Організація навчальних семінарів, практикумів, круглих столів тощо з питань підприємницької діяльності </t>
  </si>
  <si>
    <t xml:space="preserve">Кількість виготовленої презентаційно-інформаційної продукції </t>
  </si>
  <si>
    <t>од.</t>
  </si>
  <si>
    <t>договір, акт наданих послуг</t>
  </si>
  <si>
    <t>Кількість виготовлених відеоматеріалів про місто</t>
  </si>
  <si>
    <t xml:space="preserve">од. </t>
  </si>
  <si>
    <t>звіт</t>
  </si>
  <si>
    <t xml:space="preserve">Кількість заходів, в якмх забезпечено участь </t>
  </si>
  <si>
    <t>од</t>
  </si>
  <si>
    <t>Середні витрати ресурсів на одиницю показника продукту(послуг з виготовлення презентаційно-інформаційної продукції)</t>
  </si>
  <si>
    <t>Витрати ресурсів на одиницю показника продукту (послуг з виготовлення відеоматеріалів про місто)</t>
  </si>
  <si>
    <t>розрахунок</t>
  </si>
  <si>
    <t>Витрати ресурсів на одиницю показника продукту (оплата витрат та послуг для участі у виставках,ярмарках, форумах, семінарах, презентаціях та інших заходах)</t>
  </si>
  <si>
    <t xml:space="preserve">грн. </t>
  </si>
  <si>
    <t>Середні витрати ресурсів на одиницю показника продукту(організація навчальних семінарів, практикумів, круглих столів тощо з питань підприємницької діяльності)</t>
  </si>
  <si>
    <t>Кількість заходів, де розповсюджена презентаційно-інформаційна продукція</t>
  </si>
  <si>
    <t>Кількість заходів, де представлені відеоматеріали про місто</t>
  </si>
  <si>
    <t xml:space="preserve">Кількість заходів, в яких забезпечено участь до запланованого </t>
  </si>
  <si>
    <t>%</t>
  </si>
  <si>
    <t>Відсоток організованих заходів до запланованого</t>
  </si>
  <si>
    <t>Кількість організованих заходів протягом року</t>
  </si>
  <si>
    <t>Програма сприяння залученню інвестицій та розвитку підприємництва у м. Черкаси на 2017-2021 роки</t>
  </si>
  <si>
    <t>рішення ЧМР від 16.06.2017 №2-2202</t>
  </si>
  <si>
    <t>По Програмі залучення інвестицій та розвитку підприємництва у м. Черкаси на 2017-2021 роки касові видатки за 2019 рік складають 159319,00 грн. На 2020 рік заплановані видатки у сумі 160000,00 грн. Станом на 01.10.2020 року касові видатки складають у сумі 35370,00 грн. На 2021 рік заплановано 171700,00грн. відповідно до граничних обсягів видатків для забезпечення створення позитивного іміджу міста та сприятливого інвестиційного клімату у місті Черкаси, забезпеченню умов для здійснення інвестицій в проекти, що спрямовані на розвиток міста. А також для створення умов для зміцнення економічного потенціалу міста, збільшення можливостей для місцевого підприємництва, розвитку міжнародної співпраці, залученню інвестицій до пріоритетних сфер діяльності і на цій основі  збільшення внеску підприємництва в економіку міста, що матиме позитивний вплив на вирішення проблеми зайнятості, формування внутрішнього та зовнішнього ринку і відповідно ріст споживання стабільні джерела доходів населення.</t>
  </si>
  <si>
    <t>Кошти, які заплановані на 2021 рік будуть використовуватися у межах визначених бюджетних призначень по напрямкам, які затверджені у Програмі сприяння залученню інвестицій та розвитку підприємництва у м. Черкаси на 2017-2021 роки. Кредиторська та дебіторська заборгованість відсутня.</t>
  </si>
  <si>
    <t>По Програмі сприяння залученню інвестицій та розвитку підприємництва у м. Черкаси на 2017-2021 роки по спеціальному фонду у 2019-2020 роках фінансування не проводилось. На 2021 рік видатки по спеціальному фонду відсутні.</t>
  </si>
  <si>
    <t>І.І.Удод</t>
  </si>
  <si>
    <t>І.А.Битяк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</si>
</sst>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&quot;грн.&quot;_-;\-* #,##0.00\ &quot;грн.&quot;_-;_-* &quot;-&quot;??\ &quot;грн.&quot;_-;_-@_-"/>
    <numFmt numFmtId="165" formatCode="0000000"/>
    <numFmt numFmtId="166" formatCode="000000"/>
    <numFmt numFmtId="167" formatCode="00"/>
    <numFmt numFmtId="168" formatCode="#,##0.00_ ;[Red]\-#,##0.00\ "/>
    <numFmt numFmtId="169" formatCode="#,##0_ ;[Red]\-#,##0\ "/>
  </numFmts>
  <fonts count="4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7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8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8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i/>
      <sz val="8"/>
      <color indexed="8"/>
      <name val="Times New Roman"/>
      <family val="1"/>
      <charset val="204"/>
    </font>
    <font>
      <b/>
      <i/>
      <sz val="8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vertAlign val="superscript"/>
      <sz val="12"/>
      <color indexed="8"/>
      <name val="Times New Roman"/>
      <family val="1"/>
      <charset val="204"/>
    </font>
    <font>
      <b/>
      <vertAlign val="superscript"/>
      <sz val="8"/>
      <color indexed="8"/>
      <name val="Times New Roman"/>
      <family val="1"/>
      <charset val="204"/>
    </font>
    <font>
      <b/>
      <vertAlign val="superscript"/>
      <sz val="10"/>
      <color indexed="8"/>
      <name val="Times New Roman"/>
      <family val="1"/>
      <charset val="204"/>
    </font>
    <font>
      <sz val="10"/>
      <color indexed="36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lightUp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</fills>
  <borders count="150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 style="hair">
        <color indexed="8"/>
      </left>
      <right style="thin">
        <color indexed="64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8"/>
      </right>
      <top/>
      <bottom style="thin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8"/>
      </right>
      <top style="thin">
        <color indexed="64"/>
      </top>
      <bottom/>
      <diagonal/>
    </border>
    <border>
      <left style="hair">
        <color indexed="8"/>
      </left>
      <right style="thin">
        <color indexed="8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4">
    <xf numFmtId="0" fontId="0" fillId="0" borderId="0"/>
    <xf numFmtId="164" fontId="6" fillId="0" borderId="0" applyFont="0" applyFill="0" applyBorder="0" applyAlignment="0" applyProtection="0"/>
    <xf numFmtId="0" fontId="6" fillId="0" borderId="0"/>
    <xf numFmtId="0" fontId="1" fillId="0" borderId="0"/>
  </cellStyleXfs>
  <cellXfs count="861">
    <xf numFmtId="0" fontId="0" fillId="0" borderId="0" xfId="0"/>
    <xf numFmtId="0" fontId="24" fillId="2" borderId="0" xfId="0" applyFont="1" applyFill="1" applyAlignment="1">
      <alignment horizontal="center" wrapText="1"/>
    </xf>
    <xf numFmtId="0" fontId="7" fillId="2" borderId="0" xfId="0" applyFont="1" applyFill="1" applyProtection="1"/>
    <xf numFmtId="0" fontId="11" fillId="2" borderId="1" xfId="0" applyFont="1" applyFill="1" applyBorder="1" applyAlignment="1" applyProtection="1">
      <alignment horizontal="center" wrapText="1"/>
    </xf>
    <xf numFmtId="0" fontId="11" fillId="2" borderId="2" xfId="0" applyFont="1" applyFill="1" applyBorder="1" applyAlignment="1" applyProtection="1">
      <alignment horizontal="center" wrapText="1"/>
    </xf>
    <xf numFmtId="169" fontId="7" fillId="0" borderId="3" xfId="0" applyNumberFormat="1" applyFont="1" applyFill="1" applyBorder="1" applyProtection="1">
      <protection locked="0"/>
    </xf>
    <xf numFmtId="169" fontId="7" fillId="0" borderId="4" xfId="0" applyNumberFormat="1" applyFont="1" applyFill="1" applyBorder="1" applyProtection="1">
      <protection locked="0"/>
    </xf>
    <xf numFmtId="0" fontId="11" fillId="2" borderId="5" xfId="0" applyFont="1" applyFill="1" applyBorder="1" applyAlignment="1" applyProtection="1">
      <alignment horizontal="center" wrapText="1"/>
    </xf>
    <xf numFmtId="0" fontId="11" fillId="2" borderId="6" xfId="0" applyFont="1" applyFill="1" applyBorder="1" applyAlignment="1" applyProtection="1">
      <alignment horizontal="center" wrapText="1"/>
    </xf>
    <xf numFmtId="0" fontId="11" fillId="2" borderId="7" xfId="0" applyFont="1" applyFill="1" applyBorder="1" applyAlignment="1" applyProtection="1">
      <alignment horizontal="center" wrapText="1"/>
    </xf>
    <xf numFmtId="169" fontId="7" fillId="0" borderId="3" xfId="2" applyNumberFormat="1" applyFont="1" applyBorder="1" applyAlignment="1" applyProtection="1">
      <alignment horizontal="center"/>
      <protection locked="0"/>
    </xf>
    <xf numFmtId="169" fontId="7" fillId="0" borderId="1" xfId="2" applyNumberFormat="1" applyFont="1" applyBorder="1" applyAlignment="1" applyProtection="1">
      <alignment horizontal="center"/>
      <protection locked="0"/>
    </xf>
    <xf numFmtId="169" fontId="8" fillId="0" borderId="3" xfId="2" applyNumberFormat="1" applyFont="1" applyBorder="1" applyAlignment="1" applyProtection="1">
      <alignment horizontal="center"/>
      <protection locked="0"/>
    </xf>
    <xf numFmtId="169" fontId="8" fillId="0" borderId="1" xfId="2" applyNumberFormat="1" applyFont="1" applyBorder="1" applyAlignment="1" applyProtection="1">
      <alignment horizontal="center"/>
      <protection locked="0"/>
    </xf>
    <xf numFmtId="169" fontId="7" fillId="0" borderId="8" xfId="2" applyNumberFormat="1" applyFont="1" applyBorder="1" applyAlignment="1" applyProtection="1">
      <alignment horizontal="center"/>
      <protection locked="0"/>
    </xf>
    <xf numFmtId="169" fontId="7" fillId="0" borderId="9" xfId="2" applyNumberFormat="1" applyFont="1" applyBorder="1" applyAlignment="1" applyProtection="1">
      <alignment horizontal="center"/>
      <protection locked="0"/>
    </xf>
    <xf numFmtId="169" fontId="7" fillId="0" borderId="2" xfId="2" applyNumberFormat="1" applyFont="1" applyBorder="1" applyAlignment="1" applyProtection="1">
      <alignment horizontal="center"/>
      <protection locked="0"/>
    </xf>
    <xf numFmtId="0" fontId="13" fillId="0" borderId="10" xfId="2" applyFont="1" applyBorder="1" applyAlignment="1" applyProtection="1">
      <alignment horizontal="justify" vertical="top" wrapText="1"/>
      <protection locked="0"/>
    </xf>
    <xf numFmtId="0" fontId="7" fillId="0" borderId="11" xfId="2" applyFont="1" applyBorder="1" applyAlignment="1" applyProtection="1">
      <alignment horizontal="justify" vertical="top" wrapText="1"/>
      <protection locked="0"/>
    </xf>
    <xf numFmtId="0" fontId="13" fillId="0" borderId="3" xfId="2" applyFont="1" applyBorder="1" applyAlignment="1" applyProtection="1">
      <alignment horizontal="justify" vertical="top" wrapText="1"/>
      <protection locked="0"/>
    </xf>
    <xf numFmtId="0" fontId="7" fillId="0" borderId="1" xfId="2" applyFont="1" applyBorder="1" applyAlignment="1" applyProtection="1">
      <alignment horizontal="justify" vertical="top" wrapText="1"/>
      <protection locked="0"/>
    </xf>
    <xf numFmtId="0" fontId="13" fillId="0" borderId="12" xfId="2" applyFont="1" applyBorder="1" applyAlignment="1" applyProtection="1">
      <alignment horizontal="justify" vertical="top" wrapText="1"/>
      <protection locked="0"/>
    </xf>
    <xf numFmtId="0" fontId="7" fillId="0" borderId="2" xfId="2" applyFont="1" applyBorder="1" applyAlignment="1" applyProtection="1">
      <alignment horizontal="justify" vertical="top" wrapText="1"/>
      <protection locked="0"/>
    </xf>
    <xf numFmtId="168" fontId="8" fillId="0" borderId="2" xfId="2" applyNumberFormat="1" applyFont="1" applyBorder="1" applyAlignment="1" applyProtection="1">
      <alignment horizontal="right" vertical="top" wrapText="1"/>
      <protection locked="0"/>
    </xf>
    <xf numFmtId="0" fontId="21" fillId="0" borderId="13" xfId="2" applyFont="1" applyBorder="1" applyAlignment="1" applyProtection="1">
      <alignment horizontal="left" wrapText="1"/>
      <protection locked="0"/>
    </xf>
    <xf numFmtId="169" fontId="7" fillId="0" borderId="3" xfId="2" applyNumberFormat="1" applyFont="1" applyFill="1" applyBorder="1" applyProtection="1">
      <protection locked="0"/>
    </xf>
    <xf numFmtId="169" fontId="7" fillId="0" borderId="4" xfId="2" applyNumberFormat="1" applyFont="1" applyFill="1" applyBorder="1" applyProtection="1">
      <protection locked="0"/>
    </xf>
    <xf numFmtId="0" fontId="9" fillId="0" borderId="4" xfId="2" applyNumberFormat="1" applyFont="1" applyBorder="1" applyAlignment="1" applyProtection="1">
      <alignment horizontal="left" vertical="top" wrapText="1"/>
      <protection locked="0"/>
    </xf>
    <xf numFmtId="0" fontId="24" fillId="2" borderId="0" xfId="0" applyFont="1" applyFill="1"/>
    <xf numFmtId="0" fontId="18" fillId="2" borderId="0" xfId="2" applyFont="1" applyFill="1" applyAlignment="1">
      <alignment horizontal="center" vertical="top" wrapText="1"/>
    </xf>
    <xf numFmtId="0" fontId="31" fillId="2" borderId="0" xfId="0" applyFont="1" applyFill="1" applyAlignment="1">
      <alignment horizontal="center" wrapText="1"/>
    </xf>
    <xf numFmtId="0" fontId="32" fillId="2" borderId="14" xfId="0" applyFont="1" applyFill="1" applyBorder="1"/>
    <xf numFmtId="0" fontId="33" fillId="0" borderId="14" xfId="0" applyFont="1" applyFill="1" applyBorder="1" applyAlignment="1">
      <alignment horizontal="center" wrapText="1"/>
    </xf>
    <xf numFmtId="0" fontId="32" fillId="0" borderId="5" xfId="0" applyFont="1" applyFill="1" applyBorder="1" applyAlignment="1">
      <alignment horizontal="center" wrapText="1"/>
    </xf>
    <xf numFmtId="0" fontId="32" fillId="0" borderId="6" xfId="0" applyFont="1" applyFill="1" applyBorder="1" applyAlignment="1">
      <alignment horizontal="center" wrapText="1"/>
    </xf>
    <xf numFmtId="0" fontId="32" fillId="0" borderId="7" xfId="0" applyFont="1" applyFill="1" applyBorder="1" applyAlignment="1">
      <alignment horizontal="center" wrapText="1"/>
    </xf>
    <xf numFmtId="168" fontId="7" fillId="0" borderId="15" xfId="2" applyNumberFormat="1" applyFont="1" applyBorder="1" applyAlignment="1" applyProtection="1">
      <alignment horizontal="right" vertical="top" wrapText="1"/>
      <protection locked="0"/>
    </xf>
    <xf numFmtId="168" fontId="7" fillId="0" borderId="11" xfId="2" applyNumberFormat="1" applyFont="1" applyBorder="1" applyAlignment="1" applyProtection="1">
      <alignment horizontal="right" vertical="top" wrapText="1"/>
      <protection locked="0"/>
    </xf>
    <xf numFmtId="168" fontId="7" fillId="0" borderId="4" xfId="2" applyNumberFormat="1" applyFont="1" applyBorder="1" applyAlignment="1" applyProtection="1">
      <alignment horizontal="right" vertical="top" wrapText="1"/>
      <protection locked="0"/>
    </xf>
    <xf numFmtId="168" fontId="7" fillId="0" borderId="1" xfId="2" applyNumberFormat="1" applyFont="1" applyBorder="1" applyAlignment="1" applyProtection="1">
      <alignment horizontal="right" vertical="top" wrapText="1"/>
      <protection locked="0"/>
    </xf>
    <xf numFmtId="168" fontId="7" fillId="0" borderId="16" xfId="2" applyNumberFormat="1" applyFont="1" applyBorder="1" applyAlignment="1" applyProtection="1">
      <alignment horizontal="right" vertical="top" wrapText="1"/>
      <protection locked="0"/>
    </xf>
    <xf numFmtId="168" fontId="7" fillId="0" borderId="2" xfId="2" applyNumberFormat="1" applyFont="1" applyBorder="1" applyAlignment="1" applyProtection="1">
      <alignment horizontal="right" vertical="top" wrapText="1"/>
      <protection locked="0"/>
    </xf>
    <xf numFmtId="168" fontId="7" fillId="0" borderId="10" xfId="2" applyNumberFormat="1" applyFont="1" applyBorder="1" applyAlignment="1" applyProtection="1">
      <alignment horizontal="right" vertical="top" wrapText="1"/>
      <protection locked="0"/>
    </xf>
    <xf numFmtId="168" fontId="7" fillId="0" borderId="3" xfId="2" applyNumberFormat="1" applyFont="1" applyBorder="1" applyAlignment="1" applyProtection="1">
      <alignment horizontal="right" vertical="top" wrapText="1"/>
      <protection locked="0"/>
    </xf>
    <xf numFmtId="168" fontId="7" fillId="0" borderId="12" xfId="2" applyNumberFormat="1" applyFont="1" applyBorder="1" applyAlignment="1" applyProtection="1">
      <alignment horizontal="right" vertical="top" wrapText="1"/>
      <protection locked="0"/>
    </xf>
    <xf numFmtId="168" fontId="8" fillId="0" borderId="16" xfId="2" applyNumberFormat="1" applyFont="1" applyBorder="1" applyAlignment="1" applyProtection="1">
      <alignment horizontal="right" vertical="top" wrapText="1"/>
      <protection locked="0"/>
    </xf>
    <xf numFmtId="0" fontId="8" fillId="2" borderId="13" xfId="2" applyFont="1" applyFill="1" applyBorder="1" applyAlignment="1" applyProtection="1">
      <alignment horizontal="center" vertical="top" wrapText="1"/>
      <protection locked="0"/>
    </xf>
    <xf numFmtId="0" fontId="24" fillId="2" borderId="0" xfId="0" applyFont="1" applyFill="1" applyProtection="1"/>
    <xf numFmtId="0" fontId="25" fillId="3" borderId="17" xfId="0" applyFont="1" applyFill="1" applyBorder="1" applyAlignment="1" applyProtection="1">
      <alignment horizontal="left" vertical="center" wrapText="1"/>
    </xf>
    <xf numFmtId="0" fontId="25" fillId="3" borderId="18" xfId="0" applyFont="1" applyFill="1" applyBorder="1" applyAlignment="1" applyProtection="1">
      <alignment horizontal="center" vertical="center" wrapText="1"/>
    </xf>
    <xf numFmtId="0" fontId="25" fillId="3" borderId="17" xfId="0" applyFont="1" applyFill="1" applyBorder="1" applyAlignment="1" applyProtection="1">
      <alignment horizontal="center" vertical="top" wrapText="1"/>
    </xf>
    <xf numFmtId="0" fontId="2" fillId="2" borderId="0" xfId="0" applyFont="1" applyFill="1"/>
    <xf numFmtId="0" fontId="24" fillId="4" borderId="0" xfId="0" applyFont="1" applyFill="1"/>
    <xf numFmtId="169" fontId="7" fillId="0" borderId="12" xfId="2" applyNumberFormat="1" applyFont="1" applyFill="1" applyBorder="1" applyProtection="1">
      <protection locked="0"/>
    </xf>
    <xf numFmtId="169" fontId="7" fillId="0" borderId="16" xfId="2" applyNumberFormat="1" applyFont="1" applyFill="1" applyBorder="1" applyProtection="1">
      <protection locked="0"/>
    </xf>
    <xf numFmtId="169" fontId="8" fillId="5" borderId="5" xfId="0" applyNumberFormat="1" applyFont="1" applyFill="1" applyBorder="1" applyProtection="1"/>
    <xf numFmtId="169" fontId="8" fillId="5" borderId="6" xfId="0" applyNumberFormat="1" applyFont="1" applyFill="1" applyBorder="1" applyProtection="1"/>
    <xf numFmtId="169" fontId="8" fillId="5" borderId="7" xfId="0" applyNumberFormat="1" applyFont="1" applyFill="1" applyBorder="1" applyProtection="1"/>
    <xf numFmtId="0" fontId="8" fillId="4" borderId="10" xfId="0" applyFont="1" applyFill="1" applyBorder="1" applyAlignment="1" applyProtection="1">
      <alignment horizontal="center" vertical="top"/>
    </xf>
    <xf numFmtId="0" fontId="8" fillId="4" borderId="11" xfId="0" applyFont="1" applyFill="1" applyBorder="1" applyAlignment="1" applyProtection="1">
      <alignment vertical="top" wrapText="1"/>
    </xf>
    <xf numFmtId="169" fontId="8" fillId="5" borderId="10" xfId="0" applyNumberFormat="1" applyFont="1" applyFill="1" applyBorder="1" applyAlignment="1" applyProtection="1">
      <alignment vertical="top"/>
    </xf>
    <xf numFmtId="169" fontId="8" fillId="5" borderId="15" xfId="0" applyNumberFormat="1" applyFont="1" applyFill="1" applyBorder="1" applyAlignment="1" applyProtection="1">
      <alignment vertical="top"/>
    </xf>
    <xf numFmtId="169" fontId="8" fillId="5" borderId="11" xfId="0" applyNumberFormat="1" applyFont="1" applyFill="1" applyBorder="1" applyAlignment="1" applyProtection="1">
      <alignment vertical="top"/>
    </xf>
    <xf numFmtId="0" fontId="8" fillId="4" borderId="3" xfId="0" applyFont="1" applyFill="1" applyBorder="1" applyAlignment="1" applyProtection="1">
      <alignment horizontal="center" vertical="top"/>
    </xf>
    <xf numFmtId="0" fontId="8" fillId="4" borderId="1" xfId="0" applyFont="1" applyFill="1" applyBorder="1" applyAlignment="1" applyProtection="1">
      <alignment vertical="top" wrapText="1"/>
    </xf>
    <xf numFmtId="169" fontId="8" fillId="5" borderId="3" xfId="0" applyNumberFormat="1" applyFont="1" applyFill="1" applyBorder="1" applyAlignment="1" applyProtection="1">
      <alignment vertical="top"/>
    </xf>
    <xf numFmtId="169" fontId="8" fillId="5" borderId="4" xfId="0" applyNumberFormat="1" applyFont="1" applyFill="1" applyBorder="1" applyAlignment="1" applyProtection="1">
      <alignment vertical="top"/>
    </xf>
    <xf numFmtId="169" fontId="8" fillId="5" borderId="1" xfId="0" applyNumberFormat="1" applyFont="1" applyFill="1" applyBorder="1" applyAlignment="1" applyProtection="1">
      <alignment vertical="top"/>
    </xf>
    <xf numFmtId="0" fontId="7" fillId="4" borderId="3" xfId="0" applyFont="1" applyFill="1" applyBorder="1" applyAlignment="1" applyProtection="1">
      <alignment horizontal="center" vertical="top"/>
    </xf>
    <xf numFmtId="0" fontId="7" fillId="4" borderId="1" xfId="0" applyFont="1" applyFill="1" applyBorder="1" applyAlignment="1" applyProtection="1">
      <alignment vertical="top" wrapText="1"/>
    </xf>
    <xf numFmtId="169" fontId="7" fillId="5" borderId="3" xfId="0" applyNumberFormat="1" applyFont="1" applyFill="1" applyBorder="1" applyAlignment="1" applyProtection="1">
      <alignment vertical="top"/>
    </xf>
    <xf numFmtId="169" fontId="7" fillId="5" borderId="4" xfId="0" applyNumberFormat="1" applyFont="1" applyFill="1" applyBorder="1" applyAlignment="1" applyProtection="1">
      <alignment vertical="top"/>
    </xf>
    <xf numFmtId="169" fontId="7" fillId="0" borderId="3" xfId="0" applyNumberFormat="1" applyFont="1" applyFill="1" applyBorder="1" applyAlignment="1" applyProtection="1">
      <alignment vertical="top"/>
      <protection locked="0"/>
    </xf>
    <xf numFmtId="169" fontId="7" fillId="0" borderId="4" xfId="0" applyNumberFormat="1" applyFont="1" applyFill="1" applyBorder="1" applyAlignment="1" applyProtection="1">
      <alignment vertical="top"/>
      <protection locked="0"/>
    </xf>
    <xf numFmtId="169" fontId="8" fillId="0" borderId="3" xfId="0" applyNumberFormat="1" applyFont="1" applyFill="1" applyBorder="1" applyAlignment="1" applyProtection="1">
      <alignment vertical="top"/>
      <protection locked="0"/>
    </xf>
    <xf numFmtId="169" fontId="8" fillId="0" borderId="4" xfId="0" applyNumberFormat="1" applyFont="1" applyFill="1" applyBorder="1" applyAlignment="1" applyProtection="1">
      <alignment vertical="top"/>
      <protection locked="0"/>
    </xf>
    <xf numFmtId="0" fontId="7" fillId="4" borderId="12" xfId="0" applyFont="1" applyFill="1" applyBorder="1" applyAlignment="1" applyProtection="1">
      <alignment horizontal="center" vertical="top"/>
    </xf>
    <xf numFmtId="0" fontId="7" fillId="4" borderId="2" xfId="0" applyFont="1" applyFill="1" applyBorder="1" applyAlignment="1" applyProtection="1">
      <alignment vertical="top" wrapText="1"/>
    </xf>
    <xf numFmtId="169" fontId="7" fillId="0" borderId="12" xfId="0" applyNumberFormat="1" applyFont="1" applyFill="1" applyBorder="1" applyAlignment="1" applyProtection="1">
      <alignment vertical="top"/>
      <protection locked="0"/>
    </xf>
    <xf numFmtId="169" fontId="7" fillId="0" borderId="16" xfId="0" applyNumberFormat="1" applyFont="1" applyFill="1" applyBorder="1" applyAlignment="1" applyProtection="1">
      <alignment vertical="top"/>
      <protection locked="0"/>
    </xf>
    <xf numFmtId="169" fontId="8" fillId="5" borderId="2" xfId="0" applyNumberFormat="1" applyFont="1" applyFill="1" applyBorder="1" applyAlignment="1" applyProtection="1">
      <alignment vertical="top"/>
    </xf>
    <xf numFmtId="0" fontId="7" fillId="2" borderId="0" xfId="2" applyFont="1" applyFill="1" applyProtection="1"/>
    <xf numFmtId="0" fontId="14" fillId="2" borderId="0" xfId="2" applyFont="1" applyFill="1" applyAlignment="1" applyProtection="1">
      <alignment horizontal="right"/>
    </xf>
    <xf numFmtId="0" fontId="16" fillId="2" borderId="0" xfId="2" applyFont="1" applyFill="1" applyBorder="1" applyAlignment="1" applyProtection="1">
      <alignment horizontal="left"/>
    </xf>
    <xf numFmtId="0" fontId="7" fillId="2" borderId="0" xfId="2" applyFont="1" applyFill="1" applyAlignment="1" applyProtection="1">
      <alignment horizontal="right"/>
    </xf>
    <xf numFmtId="0" fontId="18" fillId="2" borderId="0" xfId="2" applyFont="1" applyFill="1" applyBorder="1" applyAlignment="1" applyProtection="1">
      <alignment horizontal="center" vertical="top"/>
    </xf>
    <xf numFmtId="0" fontId="7" fillId="2" borderId="0" xfId="2" applyFont="1" applyFill="1" applyAlignment="1" applyProtection="1">
      <alignment horizontal="right" vertical="top"/>
    </xf>
    <xf numFmtId="0" fontId="7" fillId="2" borderId="0" xfId="2" applyFont="1" applyFill="1" applyAlignment="1" applyProtection="1">
      <alignment vertical="top"/>
    </xf>
    <xf numFmtId="0" fontId="14" fillId="2" borderId="0" xfId="2" applyFont="1" applyFill="1" applyAlignment="1" applyProtection="1"/>
    <xf numFmtId="0" fontId="14" fillId="2" borderId="0" xfId="2" applyFont="1" applyFill="1" applyBorder="1" applyAlignment="1" applyProtection="1"/>
    <xf numFmtId="0" fontId="7" fillId="2" borderId="0" xfId="2" applyFont="1" applyFill="1" applyBorder="1" applyProtection="1"/>
    <xf numFmtId="0" fontId="17" fillId="2" borderId="0" xfId="2" applyFont="1" applyFill="1" applyAlignment="1" applyProtection="1">
      <alignment horizontal="right"/>
    </xf>
    <xf numFmtId="0" fontId="17" fillId="2" borderId="0" xfId="2" applyFont="1" applyFill="1" applyProtection="1"/>
    <xf numFmtId="0" fontId="11" fillId="2" borderId="15" xfId="2" applyFont="1" applyFill="1" applyBorder="1" applyAlignment="1" applyProtection="1">
      <alignment horizontal="center" wrapText="1"/>
    </xf>
    <xf numFmtId="0" fontId="11" fillId="2" borderId="3" xfId="2" applyFont="1" applyFill="1" applyBorder="1" applyAlignment="1" applyProtection="1">
      <alignment horizontal="center" wrapText="1"/>
    </xf>
    <xf numFmtId="0" fontId="11" fillId="2" borderId="4" xfId="2" applyFont="1" applyFill="1" applyBorder="1" applyAlignment="1" applyProtection="1">
      <alignment horizontal="center" wrapText="1"/>
    </xf>
    <xf numFmtId="0" fontId="11" fillId="2" borderId="1" xfId="2" applyFont="1" applyFill="1" applyBorder="1" applyAlignment="1" applyProtection="1">
      <alignment horizontal="center" wrapText="1"/>
    </xf>
    <xf numFmtId="0" fontId="8" fillId="2" borderId="0" xfId="2" applyFont="1" applyFill="1" applyProtection="1"/>
    <xf numFmtId="169" fontId="23" fillId="5" borderId="17" xfId="0" applyNumberFormat="1" applyFont="1" applyFill="1" applyBorder="1" applyAlignment="1" applyProtection="1">
      <alignment horizontal="right" vertical="center" wrapText="1"/>
    </xf>
    <xf numFmtId="0" fontId="11" fillId="2" borderId="12" xfId="2" applyFont="1" applyFill="1" applyBorder="1" applyAlignment="1" applyProtection="1">
      <alignment horizontal="center" vertical="center" wrapText="1"/>
    </xf>
    <xf numFmtId="0" fontId="11" fillId="2" borderId="2" xfId="2" applyFont="1" applyFill="1" applyBorder="1" applyAlignment="1" applyProtection="1">
      <alignment horizontal="center" vertical="center" wrapText="1"/>
    </xf>
    <xf numFmtId="0" fontId="11" fillId="2" borderId="14" xfId="2" applyFont="1" applyFill="1" applyBorder="1" applyAlignment="1" applyProtection="1">
      <alignment horizontal="center" vertical="center" wrapText="1"/>
    </xf>
    <xf numFmtId="0" fontId="11" fillId="2" borderId="5" xfId="2" applyFont="1" applyFill="1" applyBorder="1" applyAlignment="1" applyProtection="1">
      <alignment horizontal="center" vertical="center" wrapText="1"/>
    </xf>
    <xf numFmtId="0" fontId="11" fillId="2" borderId="7" xfId="2" applyFont="1" applyFill="1" applyBorder="1" applyAlignment="1" applyProtection="1">
      <alignment horizontal="center" vertical="center" wrapText="1"/>
    </xf>
    <xf numFmtId="0" fontId="4" fillId="5" borderId="19" xfId="2" applyFont="1" applyFill="1" applyBorder="1" applyAlignment="1" applyProtection="1">
      <alignment vertical="top" wrapText="1"/>
    </xf>
    <xf numFmtId="169" fontId="8" fillId="5" borderId="10" xfId="2" applyNumberFormat="1" applyFont="1" applyFill="1" applyBorder="1" applyAlignment="1" applyProtection="1">
      <alignment horizontal="right"/>
    </xf>
    <xf numFmtId="169" fontId="8" fillId="5" borderId="11" xfId="2" applyNumberFormat="1" applyFont="1" applyFill="1" applyBorder="1" applyAlignment="1" applyProtection="1">
      <alignment horizontal="right"/>
    </xf>
    <xf numFmtId="0" fontId="2" fillId="0" borderId="20" xfId="2" applyFont="1" applyBorder="1" applyAlignment="1" applyProtection="1">
      <alignment horizontal="left" vertical="top" wrapText="1" indent="2"/>
    </xf>
    <xf numFmtId="0" fontId="4" fillId="5" borderId="20" xfId="2" applyFont="1" applyFill="1" applyBorder="1" applyAlignment="1" applyProtection="1">
      <alignment vertical="top" wrapText="1"/>
    </xf>
    <xf numFmtId="169" fontId="8" fillId="5" borderId="3" xfId="2" applyNumberFormat="1" applyFont="1" applyFill="1" applyBorder="1" applyAlignment="1" applyProtection="1">
      <alignment horizontal="right"/>
    </xf>
    <xf numFmtId="169" fontId="8" fillId="5" borderId="1" xfId="2" applyNumberFormat="1" applyFont="1" applyFill="1" applyBorder="1" applyAlignment="1" applyProtection="1">
      <alignment horizontal="right"/>
    </xf>
    <xf numFmtId="0" fontId="8" fillId="5" borderId="20" xfId="2" applyFont="1" applyFill="1" applyBorder="1" applyAlignment="1" applyProtection="1">
      <alignment vertical="top" wrapText="1"/>
    </xf>
    <xf numFmtId="0" fontId="2" fillId="0" borderId="21" xfId="2" applyFont="1" applyBorder="1" applyAlignment="1" applyProtection="1">
      <alignment horizontal="left" vertical="top" wrapText="1" indent="2"/>
    </xf>
    <xf numFmtId="0" fontId="8" fillId="5" borderId="19" xfId="2" applyFont="1" applyFill="1" applyBorder="1" applyAlignment="1" applyProtection="1">
      <alignment vertical="top" wrapText="1"/>
    </xf>
    <xf numFmtId="169" fontId="8" fillId="5" borderId="10" xfId="2" applyNumberFormat="1" applyFont="1" applyFill="1" applyBorder="1" applyProtection="1"/>
    <xf numFmtId="169" fontId="8" fillId="5" borderId="11" xfId="2" applyNumberFormat="1" applyFont="1" applyFill="1" applyBorder="1" applyProtection="1"/>
    <xf numFmtId="0" fontId="7" fillId="0" borderId="22" xfId="2" applyFont="1" applyFill="1" applyBorder="1" applyAlignment="1" applyProtection="1">
      <alignment vertical="top" wrapText="1"/>
    </xf>
    <xf numFmtId="0" fontId="7" fillId="6" borderId="12" xfId="2" applyFont="1" applyFill="1" applyBorder="1" applyAlignment="1" applyProtection="1">
      <alignment horizontal="center" vertical="center" wrapText="1"/>
    </xf>
    <xf numFmtId="0" fontId="11" fillId="2" borderId="8" xfId="2" applyFont="1" applyFill="1" applyBorder="1" applyAlignment="1" applyProtection="1">
      <alignment horizontal="center" vertical="top" wrapText="1"/>
    </xf>
    <xf numFmtId="0" fontId="11" fillId="2" borderId="9" xfId="2" applyFont="1" applyFill="1" applyBorder="1" applyAlignment="1" applyProtection="1">
      <alignment horizontal="center" vertical="top" wrapText="1"/>
    </xf>
    <xf numFmtId="0" fontId="11" fillId="2" borderId="23" xfId="2" applyFont="1" applyFill="1" applyBorder="1" applyAlignment="1" applyProtection="1">
      <alignment horizontal="center" vertical="top" wrapText="1"/>
    </xf>
    <xf numFmtId="0" fontId="14" fillId="5" borderId="24" xfId="2" applyFont="1" applyFill="1" applyBorder="1" applyAlignment="1" applyProtection="1">
      <alignment horizontal="justify" vertical="top" wrapText="1"/>
    </xf>
    <xf numFmtId="0" fontId="8" fillId="5" borderId="25" xfId="2" applyFont="1" applyFill="1" applyBorder="1" applyAlignment="1" applyProtection="1">
      <alignment horizontal="justify" vertical="top" wrapText="1"/>
    </xf>
    <xf numFmtId="168" fontId="8" fillId="5" borderId="24" xfId="2" applyNumberFormat="1" applyFont="1" applyFill="1" applyBorder="1" applyAlignment="1" applyProtection="1">
      <alignment horizontal="right" vertical="top" wrapText="1"/>
    </xf>
    <xf numFmtId="168" fontId="8" fillId="5" borderId="26" xfId="2" applyNumberFormat="1" applyFont="1" applyFill="1" applyBorder="1" applyAlignment="1" applyProtection="1">
      <alignment horizontal="right" vertical="top" wrapText="1"/>
    </xf>
    <xf numFmtId="168" fontId="8" fillId="5" borderId="25" xfId="2" applyNumberFormat="1" applyFont="1" applyFill="1" applyBorder="1" applyAlignment="1" applyProtection="1">
      <alignment horizontal="right" vertical="top" wrapText="1"/>
    </xf>
    <xf numFmtId="168" fontId="8" fillId="5" borderId="10" xfId="2" applyNumberFormat="1" applyFont="1" applyFill="1" applyBorder="1" applyAlignment="1" applyProtection="1">
      <alignment horizontal="right" vertical="top" wrapText="1"/>
    </xf>
    <xf numFmtId="168" fontId="8" fillId="5" borderId="15" xfId="2" applyNumberFormat="1" applyFont="1" applyFill="1" applyBorder="1" applyAlignment="1" applyProtection="1">
      <alignment horizontal="right" vertical="top" wrapText="1"/>
    </xf>
    <xf numFmtId="168" fontId="8" fillId="5" borderId="11" xfId="2" applyNumberFormat="1" applyFont="1" applyFill="1" applyBorder="1" applyAlignment="1" applyProtection="1">
      <alignment horizontal="right" vertical="top" wrapText="1"/>
    </xf>
    <xf numFmtId="0" fontId="13" fillId="5" borderId="12" xfId="2" applyFont="1" applyFill="1" applyBorder="1" applyAlignment="1" applyProtection="1">
      <alignment horizontal="justify" vertical="top" wrapText="1"/>
    </xf>
    <xf numFmtId="0" fontId="7" fillId="5" borderId="2" xfId="2" applyFont="1" applyFill="1" applyBorder="1" applyAlignment="1" applyProtection="1">
      <alignment horizontal="justify" vertical="top" wrapText="1"/>
    </xf>
    <xf numFmtId="0" fontId="8" fillId="4" borderId="12" xfId="2" applyFont="1" applyFill="1" applyBorder="1" applyAlignment="1" applyProtection="1">
      <alignment horizontal="center" vertical="top" wrapText="1"/>
    </xf>
    <xf numFmtId="0" fontId="8" fillId="4" borderId="16" xfId="2" applyFont="1" applyFill="1" applyBorder="1" applyAlignment="1" applyProtection="1">
      <alignment horizontal="center" vertical="top" wrapText="1"/>
    </xf>
    <xf numFmtId="0" fontId="43" fillId="0" borderId="20" xfId="2" applyFont="1" applyBorder="1" applyAlignment="1" applyProtection="1">
      <alignment horizontal="left" vertical="top" wrapText="1" indent="2"/>
      <protection locked="0"/>
    </xf>
    <xf numFmtId="0" fontId="43" fillId="0" borderId="21" xfId="2" applyFont="1" applyBorder="1" applyAlignment="1" applyProtection="1">
      <alignment horizontal="left" vertical="top" wrapText="1" indent="2"/>
      <protection locked="0"/>
    </xf>
    <xf numFmtId="169" fontId="7" fillId="5" borderId="1" xfId="0" applyNumberFormat="1" applyFont="1" applyFill="1" applyBorder="1" applyAlignment="1" applyProtection="1">
      <alignment vertical="top"/>
    </xf>
    <xf numFmtId="169" fontId="7" fillId="3" borderId="3" xfId="0" applyNumberFormat="1" applyFont="1" applyFill="1" applyBorder="1" applyAlignment="1" applyProtection="1">
      <alignment vertical="top"/>
    </xf>
    <xf numFmtId="169" fontId="7" fillId="0" borderId="0" xfId="2" applyNumberFormat="1" applyFont="1" applyFill="1" applyProtection="1"/>
    <xf numFmtId="0" fontId="7" fillId="0" borderId="0" xfId="2" applyFont="1" applyProtection="1"/>
    <xf numFmtId="0" fontId="17" fillId="2" borderId="13" xfId="2" applyFont="1" applyFill="1" applyBorder="1" applyAlignment="1" applyProtection="1"/>
    <xf numFmtId="0" fontId="8" fillId="2" borderId="13" xfId="2" applyFont="1" applyFill="1" applyBorder="1" applyAlignment="1" applyProtection="1"/>
    <xf numFmtId="0" fontId="7" fillId="0" borderId="0" xfId="2" applyFont="1" applyAlignment="1" applyProtection="1">
      <alignment horizontal="left"/>
    </xf>
    <xf numFmtId="0" fontId="11" fillId="2" borderId="22" xfId="2" applyFont="1" applyFill="1" applyBorder="1" applyAlignment="1" applyProtection="1">
      <alignment horizontal="center" wrapText="1"/>
    </xf>
    <xf numFmtId="0" fontId="11" fillId="2" borderId="12" xfId="2" applyFont="1" applyFill="1" applyBorder="1" applyAlignment="1" applyProtection="1">
      <alignment horizontal="center" wrapText="1"/>
    </xf>
    <xf numFmtId="0" fontId="11" fillId="2" borderId="16" xfId="2" applyFont="1" applyFill="1" applyBorder="1" applyAlignment="1" applyProtection="1">
      <alignment horizontal="center" wrapText="1"/>
    </xf>
    <xf numFmtId="0" fontId="11" fillId="2" borderId="2" xfId="2" applyFont="1" applyFill="1" applyBorder="1" applyAlignment="1" applyProtection="1">
      <alignment horizontal="center" wrapText="1"/>
    </xf>
    <xf numFmtId="0" fontId="8" fillId="5" borderId="14" xfId="0" applyFont="1" applyFill="1" applyBorder="1" applyAlignment="1" applyProtection="1">
      <alignment horizontal="center" vertical="top" wrapText="1"/>
    </xf>
    <xf numFmtId="0" fontId="8" fillId="5" borderId="14" xfId="0" applyFont="1" applyFill="1" applyBorder="1" applyAlignment="1" applyProtection="1">
      <alignment vertical="top" wrapText="1"/>
    </xf>
    <xf numFmtId="169" fontId="8" fillId="5" borderId="12" xfId="0" applyNumberFormat="1" applyFont="1" applyFill="1" applyBorder="1" applyProtection="1"/>
    <xf numFmtId="169" fontId="8" fillId="5" borderId="16" xfId="0" applyNumberFormat="1" applyFont="1" applyFill="1" applyBorder="1" applyProtection="1"/>
    <xf numFmtId="169" fontId="8" fillId="5" borderId="2" xfId="0" applyNumberFormat="1" applyFont="1" applyFill="1" applyBorder="1" applyProtection="1"/>
    <xf numFmtId="0" fontId="8" fillId="2" borderId="27" xfId="2" applyFont="1" applyFill="1" applyBorder="1" applyAlignment="1" applyProtection="1">
      <alignment horizontal="center" vertical="top" wrapText="1"/>
    </xf>
    <xf numFmtId="0" fontId="8" fillId="2" borderId="27" xfId="2" applyFont="1" applyFill="1" applyBorder="1" applyAlignment="1" applyProtection="1">
      <alignment vertical="top" wrapText="1"/>
    </xf>
    <xf numFmtId="169" fontId="8" fillId="5" borderId="15" xfId="2" applyNumberFormat="1" applyFont="1" applyFill="1" applyBorder="1" applyProtection="1"/>
    <xf numFmtId="0" fontId="8" fillId="2" borderId="20" xfId="2" applyFont="1" applyFill="1" applyBorder="1" applyAlignment="1" applyProtection="1">
      <alignment horizontal="center" vertical="top" wrapText="1"/>
    </xf>
    <xf numFmtId="0" fontId="8" fillId="2" borderId="20" xfId="2" applyFont="1" applyFill="1" applyBorder="1" applyAlignment="1" applyProtection="1">
      <alignment vertical="top" wrapText="1"/>
    </xf>
    <xf numFmtId="169" fontId="7" fillId="5" borderId="3" xfId="2" applyNumberFormat="1" applyFont="1" applyFill="1" applyBorder="1" applyProtection="1"/>
    <xf numFmtId="169" fontId="7" fillId="5" borderId="4" xfId="2" applyNumberFormat="1" applyFont="1" applyFill="1" applyBorder="1" applyProtection="1"/>
    <xf numFmtId="169" fontId="7" fillId="5" borderId="1" xfId="2" applyNumberFormat="1" applyFont="1" applyFill="1" applyBorder="1" applyProtection="1"/>
    <xf numFmtId="0" fontId="7" fillId="2" borderId="20" xfId="2" applyFont="1" applyFill="1" applyBorder="1" applyAlignment="1" applyProtection="1">
      <alignment horizontal="center" vertical="top" wrapText="1"/>
    </xf>
    <xf numFmtId="0" fontId="7" fillId="2" borderId="20" xfId="2" applyFont="1" applyFill="1" applyBorder="1" applyAlignment="1" applyProtection="1">
      <alignment vertical="top" wrapText="1"/>
    </xf>
    <xf numFmtId="0" fontId="7" fillId="2" borderId="22" xfId="2" applyFont="1" applyFill="1" applyBorder="1" applyAlignment="1" applyProtection="1">
      <alignment horizontal="center" vertical="top" wrapText="1"/>
    </xf>
    <xf numFmtId="0" fontId="7" fillId="2" borderId="22" xfId="2" applyFont="1" applyFill="1" applyBorder="1" applyAlignment="1" applyProtection="1">
      <alignment vertical="top" wrapText="1"/>
    </xf>
    <xf numFmtId="169" fontId="7" fillId="5" borderId="16" xfId="2" applyNumberFormat="1" applyFont="1" applyFill="1" applyBorder="1" applyProtection="1"/>
    <xf numFmtId="169" fontId="7" fillId="5" borderId="2" xfId="2" applyNumberFormat="1" applyFont="1" applyFill="1" applyBorder="1" applyProtection="1"/>
    <xf numFmtId="0" fontId="8" fillId="5" borderId="14" xfId="2" applyFont="1" applyFill="1" applyBorder="1" applyAlignment="1" applyProtection="1">
      <alignment horizontal="center" vertical="top" wrapText="1"/>
    </xf>
    <xf numFmtId="0" fontId="8" fillId="5" borderId="14" xfId="2" applyFont="1" applyFill="1" applyBorder="1" applyAlignment="1" applyProtection="1">
      <alignment vertical="top" wrapText="1"/>
    </xf>
    <xf numFmtId="169" fontId="8" fillId="5" borderId="5" xfId="2" applyNumberFormat="1" applyFont="1" applyFill="1" applyBorder="1" applyProtection="1"/>
    <xf numFmtId="169" fontId="8" fillId="5" borderId="6" xfId="2" applyNumberFormat="1" applyFont="1" applyFill="1" applyBorder="1" applyProtection="1"/>
    <xf numFmtId="169" fontId="8" fillId="5" borderId="7" xfId="2" applyNumberFormat="1" applyFont="1" applyFill="1" applyBorder="1" applyProtection="1"/>
    <xf numFmtId="169" fontId="7" fillId="3" borderId="4" xfId="0" applyNumberFormat="1" applyFont="1" applyFill="1" applyBorder="1" applyAlignment="1" applyProtection="1">
      <alignment vertical="top"/>
    </xf>
    <xf numFmtId="0" fontId="11" fillId="2" borderId="5" xfId="2" applyFont="1" applyFill="1" applyBorder="1" applyAlignment="1" applyProtection="1">
      <alignment horizontal="center" wrapText="1"/>
    </xf>
    <xf numFmtId="0" fontId="11" fillId="2" borderId="7" xfId="2" applyFont="1" applyFill="1" applyBorder="1" applyAlignment="1" applyProtection="1">
      <alignment horizontal="center" wrapText="1"/>
    </xf>
    <xf numFmtId="0" fontId="11" fillId="2" borderId="6" xfId="2" applyFont="1" applyFill="1" applyBorder="1" applyAlignment="1" applyProtection="1">
      <alignment horizontal="center" wrapText="1"/>
    </xf>
    <xf numFmtId="169" fontId="7" fillId="3" borderId="12" xfId="0" applyNumberFormat="1" applyFont="1" applyFill="1" applyBorder="1" applyAlignment="1" applyProtection="1">
      <alignment vertical="top"/>
    </xf>
    <xf numFmtId="169" fontId="7" fillId="3" borderId="16" xfId="0" applyNumberFormat="1" applyFont="1" applyFill="1" applyBorder="1" applyAlignment="1" applyProtection="1">
      <alignment vertical="top"/>
    </xf>
    <xf numFmtId="0" fontId="17" fillId="2" borderId="0" xfId="2" applyFont="1" applyFill="1" applyBorder="1" applyAlignment="1" applyProtection="1"/>
    <xf numFmtId="0" fontId="7" fillId="6" borderId="15" xfId="2" applyFont="1" applyFill="1" applyBorder="1" applyAlignment="1" applyProtection="1">
      <alignment horizontal="center" vertical="top" wrapText="1"/>
    </xf>
    <xf numFmtId="0" fontId="7" fillId="6" borderId="28" xfId="2" applyFont="1" applyFill="1" applyBorder="1" applyAlignment="1" applyProtection="1">
      <alignment horizontal="center" vertical="top" wrapText="1"/>
    </xf>
    <xf numFmtId="0" fontId="7" fillId="6" borderId="4" xfId="2" applyFont="1" applyFill="1" applyBorder="1" applyAlignment="1" applyProtection="1">
      <alignment horizontal="center" vertical="top" wrapText="1"/>
    </xf>
    <xf numFmtId="0" fontId="7" fillId="6" borderId="29" xfId="2" applyFont="1" applyFill="1" applyBorder="1" applyAlignment="1" applyProtection="1">
      <alignment horizontal="center" vertical="top" wrapText="1"/>
    </xf>
    <xf numFmtId="0" fontId="11" fillId="2" borderId="0" xfId="2" applyFont="1" applyFill="1" applyAlignment="1" applyProtection="1">
      <alignment horizontal="left" vertical="top" wrapText="1"/>
    </xf>
    <xf numFmtId="0" fontId="12" fillId="2" borderId="0" xfId="2" applyFont="1" applyFill="1" applyAlignment="1" applyProtection="1">
      <alignment horizontal="left" vertical="center" wrapText="1"/>
    </xf>
    <xf numFmtId="0" fontId="12" fillId="2" borderId="0" xfId="2" applyFont="1" applyFill="1" applyAlignment="1" applyProtection="1">
      <alignment horizontal="left"/>
    </xf>
    <xf numFmtId="0" fontId="12" fillId="2" borderId="0" xfId="2" applyFont="1" applyFill="1" applyProtection="1"/>
    <xf numFmtId="0" fontId="18" fillId="2" borderId="0" xfId="2" applyFont="1" applyFill="1" applyAlignment="1" applyProtection="1">
      <alignment horizontal="center" vertical="top" wrapText="1"/>
    </xf>
    <xf numFmtId="0" fontId="12" fillId="0" borderId="0" xfId="2" applyFont="1" applyProtection="1"/>
    <xf numFmtId="0" fontId="7" fillId="0" borderId="0" xfId="2" applyFont="1" applyAlignment="1" applyProtection="1">
      <alignment vertical="center" wrapText="1"/>
    </xf>
    <xf numFmtId="0" fontId="28" fillId="2" borderId="0" xfId="0" applyFont="1" applyFill="1" applyProtection="1"/>
    <xf numFmtId="0" fontId="11" fillId="2" borderId="14" xfId="0" applyFont="1" applyFill="1" applyBorder="1" applyAlignment="1" applyProtection="1">
      <alignment horizontal="center" wrapText="1"/>
    </xf>
    <xf numFmtId="0" fontId="14" fillId="2" borderId="0" xfId="2" applyFont="1" applyFill="1" applyAlignment="1" applyProtection="1">
      <alignment horizontal="left" indent="2"/>
    </xf>
    <xf numFmtId="0" fontId="7" fillId="6" borderId="30" xfId="2" applyFont="1" applyFill="1" applyBorder="1" applyAlignment="1" applyProtection="1">
      <alignment horizontal="center" vertical="top" wrapText="1"/>
    </xf>
    <xf numFmtId="0" fontId="30" fillId="2" borderId="0" xfId="0" applyFont="1" applyFill="1" applyProtection="1"/>
    <xf numFmtId="0" fontId="25" fillId="2" borderId="17" xfId="0" applyFont="1" applyFill="1" applyBorder="1" applyAlignment="1" applyProtection="1">
      <alignment vertical="center" wrapText="1"/>
    </xf>
    <xf numFmtId="169" fontId="25" fillId="2" borderId="31" xfId="0" applyNumberFormat="1" applyFont="1" applyFill="1" applyBorder="1" applyAlignment="1" applyProtection="1">
      <alignment horizontal="center" vertical="center" wrapText="1"/>
    </xf>
    <xf numFmtId="169" fontId="25" fillId="2" borderId="18" xfId="0" applyNumberFormat="1" applyFont="1" applyFill="1" applyBorder="1" applyAlignment="1" applyProtection="1">
      <alignment horizontal="center" vertical="center" wrapText="1"/>
    </xf>
    <xf numFmtId="169" fontId="25" fillId="2" borderId="32" xfId="0" applyNumberFormat="1" applyFont="1" applyFill="1" applyBorder="1" applyAlignment="1" applyProtection="1">
      <alignment horizontal="center" vertical="center" wrapText="1"/>
    </xf>
    <xf numFmtId="169" fontId="25" fillId="2" borderId="33" xfId="0" applyNumberFormat="1" applyFont="1" applyFill="1" applyBorder="1" applyAlignment="1" applyProtection="1">
      <alignment horizontal="center" vertical="center" wrapText="1"/>
    </xf>
    <xf numFmtId="169" fontId="25" fillId="0" borderId="18" xfId="0" applyNumberFormat="1" applyFont="1" applyFill="1" applyBorder="1" applyAlignment="1" applyProtection="1">
      <alignment horizontal="right" vertical="center" wrapText="1"/>
      <protection locked="0"/>
    </xf>
    <xf numFmtId="169" fontId="25" fillId="0" borderId="31" xfId="0" applyNumberFormat="1" applyFont="1" applyFill="1" applyBorder="1" applyAlignment="1" applyProtection="1">
      <alignment horizontal="right" vertical="center" wrapText="1"/>
      <protection locked="0"/>
    </xf>
    <xf numFmtId="169" fontId="23" fillId="0" borderId="17" xfId="0" applyNumberFormat="1" applyFont="1" applyFill="1" applyBorder="1" applyAlignment="1" applyProtection="1">
      <alignment horizontal="right" vertical="center" wrapText="1"/>
      <protection locked="0"/>
    </xf>
    <xf numFmtId="0" fontId="14" fillId="2" borderId="0" xfId="2" applyFont="1" applyFill="1" applyAlignment="1" applyProtection="1">
      <alignment horizontal="left"/>
    </xf>
    <xf numFmtId="169" fontId="23" fillId="5" borderId="34" xfId="0" applyNumberFormat="1" applyFont="1" applyFill="1" applyBorder="1" applyAlignment="1" applyProtection="1">
      <alignment horizontal="right" vertical="center" wrapText="1"/>
    </xf>
    <xf numFmtId="169" fontId="23" fillId="5" borderId="35" xfId="0" applyNumberFormat="1" applyFont="1" applyFill="1" applyBorder="1" applyAlignment="1" applyProtection="1">
      <alignment horizontal="right" vertical="center" wrapText="1"/>
    </xf>
    <xf numFmtId="169" fontId="23" fillId="5" borderId="36" xfId="0" applyNumberFormat="1" applyFont="1" applyFill="1" applyBorder="1" applyAlignment="1" applyProtection="1">
      <alignment horizontal="right" vertical="center" wrapText="1"/>
    </xf>
    <xf numFmtId="0" fontId="23" fillId="5" borderId="37" xfId="0" applyFont="1" applyFill="1" applyBorder="1" applyAlignment="1" applyProtection="1">
      <alignment horizontal="center" vertical="center" wrapText="1"/>
    </xf>
    <xf numFmtId="169" fontId="23" fillId="0" borderId="38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0" xfId="2" applyFont="1" applyAlignment="1" applyProtection="1">
      <alignment wrapText="1"/>
    </xf>
    <xf numFmtId="0" fontId="6" fillId="0" borderId="0" xfId="2" applyProtection="1"/>
    <xf numFmtId="0" fontId="14" fillId="0" borderId="0" xfId="2" applyFont="1" applyProtection="1"/>
    <xf numFmtId="0" fontId="9" fillId="0" borderId="1" xfId="2" applyNumberFormat="1" applyFont="1" applyBorder="1" applyAlignment="1" applyProtection="1">
      <alignment horizontal="left" vertical="top" wrapText="1"/>
      <protection locked="0"/>
    </xf>
    <xf numFmtId="0" fontId="7" fillId="0" borderId="23" xfId="2" applyFont="1" applyBorder="1" applyProtection="1">
      <protection locked="0"/>
    </xf>
    <xf numFmtId="0" fontId="7" fillId="0" borderId="39" xfId="2" applyFont="1" applyBorder="1" applyProtection="1">
      <protection locked="0"/>
    </xf>
    <xf numFmtId="0" fontId="7" fillId="6" borderId="26" xfId="2" applyFont="1" applyFill="1" applyBorder="1" applyAlignment="1" applyProtection="1">
      <alignment horizontal="center" vertical="top" wrapText="1"/>
    </xf>
    <xf numFmtId="0" fontId="7" fillId="6" borderId="40" xfId="2" applyFont="1" applyFill="1" applyBorder="1" applyAlignment="1" applyProtection="1">
      <alignment horizontal="center" vertical="top" wrapText="1"/>
    </xf>
    <xf numFmtId="0" fontId="9" fillId="0" borderId="16" xfId="2" applyNumberFormat="1" applyFont="1" applyBorder="1" applyAlignment="1" applyProtection="1">
      <alignment horizontal="left" vertical="top" wrapText="1"/>
      <protection locked="0"/>
    </xf>
    <xf numFmtId="169" fontId="8" fillId="5" borderId="26" xfId="2" applyNumberFormat="1" applyFont="1" applyFill="1" applyBorder="1" applyProtection="1"/>
    <xf numFmtId="0" fontId="7" fillId="6" borderId="6" xfId="2" applyFont="1" applyFill="1" applyBorder="1" applyAlignment="1" applyProtection="1">
      <alignment horizontal="center" vertical="top" wrapText="1"/>
    </xf>
    <xf numFmtId="0" fontId="3" fillId="3" borderId="18" xfId="0" applyFont="1" applyFill="1" applyBorder="1" applyAlignment="1" applyProtection="1">
      <alignment horizontal="center" vertical="center" wrapText="1"/>
    </xf>
    <xf numFmtId="0" fontId="17" fillId="2" borderId="0" xfId="2" applyNumberFormat="1" applyFont="1" applyFill="1" applyProtection="1"/>
    <xf numFmtId="169" fontId="8" fillId="5" borderId="41" xfId="0" applyNumberFormat="1" applyFont="1" applyFill="1" applyBorder="1" applyAlignment="1" applyProtection="1">
      <alignment vertical="top"/>
    </xf>
    <xf numFmtId="169" fontId="8" fillId="5" borderId="42" xfId="0" applyNumberFormat="1" applyFont="1" applyFill="1" applyBorder="1" applyAlignment="1" applyProtection="1">
      <alignment vertical="top"/>
    </xf>
    <xf numFmtId="169" fontId="7" fillId="5" borderId="42" xfId="0" applyNumberFormat="1" applyFont="1" applyFill="1" applyBorder="1" applyAlignment="1" applyProtection="1">
      <alignment vertical="top"/>
    </xf>
    <xf numFmtId="169" fontId="7" fillId="0" borderId="42" xfId="0" applyNumberFormat="1" applyFont="1" applyFill="1" applyBorder="1" applyAlignment="1" applyProtection="1">
      <alignment vertical="top"/>
      <protection locked="0"/>
    </xf>
    <xf numFmtId="169" fontId="8" fillId="0" borderId="42" xfId="0" applyNumberFormat="1" applyFont="1" applyFill="1" applyBorder="1" applyAlignment="1" applyProtection="1">
      <alignment vertical="top"/>
      <protection locked="0"/>
    </xf>
    <xf numFmtId="169" fontId="7" fillId="0" borderId="43" xfId="0" applyNumberFormat="1" applyFont="1" applyFill="1" applyBorder="1" applyAlignment="1" applyProtection="1">
      <alignment vertical="top"/>
      <protection locked="0"/>
    </xf>
    <xf numFmtId="169" fontId="8" fillId="5" borderId="44" xfId="0" applyNumberFormat="1" applyFont="1" applyFill="1" applyBorder="1" applyProtection="1"/>
    <xf numFmtId="169" fontId="7" fillId="0" borderId="42" xfId="0" applyNumberFormat="1" applyFont="1" applyFill="1" applyBorder="1" applyProtection="1">
      <protection locked="0"/>
    </xf>
    <xf numFmtId="169" fontId="7" fillId="0" borderId="39" xfId="0" applyNumberFormat="1" applyFont="1" applyFill="1" applyBorder="1" applyProtection="1">
      <protection locked="0"/>
    </xf>
    <xf numFmtId="169" fontId="2" fillId="0" borderId="18" xfId="0" applyNumberFormat="1" applyFont="1" applyBorder="1" applyAlignment="1" applyProtection="1">
      <alignment vertical="top" wrapText="1"/>
      <protection locked="0"/>
    </xf>
    <xf numFmtId="169" fontId="23" fillId="5" borderId="45" xfId="0" applyNumberFormat="1" applyFont="1" applyFill="1" applyBorder="1" applyAlignment="1" applyProtection="1">
      <alignment horizontal="right" vertical="center" wrapText="1"/>
    </xf>
    <xf numFmtId="169" fontId="23" fillId="5" borderId="46" xfId="0" applyNumberFormat="1" applyFont="1" applyFill="1" applyBorder="1" applyAlignment="1" applyProtection="1">
      <alignment horizontal="right" vertical="center" wrapText="1"/>
    </xf>
    <xf numFmtId="169" fontId="23" fillId="5" borderId="47" xfId="0" applyNumberFormat="1" applyFont="1" applyFill="1" applyBorder="1" applyAlignment="1" applyProtection="1">
      <alignment horizontal="right" vertical="center" wrapText="1"/>
    </xf>
    <xf numFmtId="0" fontId="0" fillId="4" borderId="0" xfId="0" applyFill="1"/>
    <xf numFmtId="0" fontId="7" fillId="4" borderId="0" xfId="2" applyFont="1" applyFill="1" applyProtection="1"/>
    <xf numFmtId="0" fontId="5" fillId="7" borderId="48" xfId="0" applyFont="1" applyFill="1" applyBorder="1" applyAlignment="1" applyProtection="1">
      <alignment horizontal="center" vertical="center" wrapText="1"/>
    </xf>
    <xf numFmtId="0" fontId="5" fillId="7" borderId="49" xfId="0" applyFont="1" applyFill="1" applyBorder="1" applyAlignment="1" applyProtection="1">
      <alignment horizontal="center" vertical="center" wrapText="1"/>
    </xf>
    <xf numFmtId="0" fontId="25" fillId="3" borderId="50" xfId="0" applyFont="1" applyFill="1" applyBorder="1" applyAlignment="1" applyProtection="1">
      <alignment horizontal="left" vertical="center" wrapText="1"/>
    </xf>
    <xf numFmtId="0" fontId="25" fillId="3" borderId="51" xfId="0" applyFont="1" applyFill="1" applyBorder="1" applyAlignment="1" applyProtection="1">
      <alignment horizontal="center" vertical="center" wrapText="1"/>
    </xf>
    <xf numFmtId="0" fontId="25" fillId="3" borderId="50" xfId="0" applyFont="1" applyFill="1" applyBorder="1" applyAlignment="1" applyProtection="1">
      <alignment horizontal="center" vertical="top" wrapText="1"/>
    </xf>
    <xf numFmtId="0" fontId="3" fillId="3" borderId="51" xfId="0" applyFont="1" applyFill="1" applyBorder="1" applyAlignment="1" applyProtection="1">
      <alignment horizontal="center" vertical="center" wrapText="1"/>
    </xf>
    <xf numFmtId="0" fontId="25" fillId="3" borderId="47" xfId="0" applyFont="1" applyFill="1" applyBorder="1" applyAlignment="1" applyProtection="1">
      <alignment horizontal="left" vertical="center" wrapText="1"/>
    </xf>
    <xf numFmtId="0" fontId="25" fillId="3" borderId="45" xfId="0" applyFont="1" applyFill="1" applyBorder="1" applyAlignment="1" applyProtection="1">
      <alignment horizontal="center" vertical="center" wrapText="1"/>
    </xf>
    <xf numFmtId="0" fontId="25" fillId="3" borderId="47" xfId="0" applyFont="1" applyFill="1" applyBorder="1" applyAlignment="1" applyProtection="1">
      <alignment horizontal="center" vertical="top" wrapText="1"/>
    </xf>
    <xf numFmtId="0" fontId="8" fillId="0" borderId="0" xfId="2" applyFont="1" applyFill="1" applyBorder="1" applyAlignment="1" applyProtection="1">
      <alignment vertical="top" wrapText="1"/>
      <protection locked="0"/>
    </xf>
    <xf numFmtId="0" fontId="8" fillId="0" borderId="52" xfId="2" applyFont="1" applyFill="1" applyBorder="1" applyAlignment="1" applyProtection="1">
      <alignment vertical="top" wrapText="1"/>
      <protection locked="0"/>
    </xf>
    <xf numFmtId="0" fontId="6" fillId="0" borderId="0" xfId="2" applyFill="1" applyProtection="1"/>
    <xf numFmtId="0" fontId="14" fillId="0" borderId="0" xfId="2" applyFont="1" applyFill="1" applyAlignment="1" applyProtection="1">
      <alignment wrapText="1"/>
    </xf>
    <xf numFmtId="0" fontId="11" fillId="0" borderId="0" xfId="2" applyFont="1" applyFill="1" applyAlignment="1" applyProtection="1">
      <alignment horizontal="left" vertical="top" wrapText="1"/>
    </xf>
    <xf numFmtId="0" fontId="8" fillId="4" borderId="13" xfId="2" applyFont="1" applyFill="1" applyBorder="1" applyAlignment="1" applyProtection="1">
      <alignment horizontal="center" vertical="top" wrapText="1"/>
      <protection locked="0"/>
    </xf>
    <xf numFmtId="0" fontId="18" fillId="4" borderId="0" xfId="2" applyFont="1" applyFill="1" applyAlignment="1">
      <alignment horizontal="center" vertical="top" wrapText="1"/>
    </xf>
    <xf numFmtId="0" fontId="6" fillId="4" borderId="0" xfId="2" applyFill="1" applyProtection="1"/>
    <xf numFmtId="0" fontId="14" fillId="4" borderId="0" xfId="2" applyFont="1" applyFill="1" applyAlignment="1" applyProtection="1">
      <alignment wrapText="1"/>
    </xf>
    <xf numFmtId="0" fontId="8" fillId="2" borderId="0" xfId="2" applyFont="1" applyFill="1" applyBorder="1" applyAlignment="1" applyProtection="1">
      <alignment horizontal="center" vertical="top" wrapText="1"/>
      <protection locked="0"/>
    </xf>
    <xf numFmtId="0" fontId="8" fillId="4" borderId="0" xfId="2" applyFont="1" applyFill="1" applyBorder="1" applyAlignment="1" applyProtection="1">
      <alignment horizontal="center" vertical="top" wrapText="1"/>
      <protection locked="0"/>
    </xf>
    <xf numFmtId="0" fontId="18" fillId="4" borderId="0" xfId="2" applyFont="1" applyFill="1" applyBorder="1" applyAlignment="1">
      <alignment horizontal="center" vertical="top" wrapText="1"/>
    </xf>
    <xf numFmtId="0" fontId="2" fillId="2" borderId="0" xfId="0" applyFont="1" applyFill="1" applyProtection="1"/>
    <xf numFmtId="0" fontId="4" fillId="3" borderId="18" xfId="0" applyFont="1" applyFill="1" applyBorder="1" applyAlignment="1" applyProtection="1">
      <alignment horizontal="center" vertical="top" wrapText="1"/>
    </xf>
    <xf numFmtId="0" fontId="4" fillId="3" borderId="53" xfId="0" applyFont="1" applyFill="1" applyBorder="1" applyAlignment="1" applyProtection="1">
      <alignment horizontal="center" vertical="top" wrapText="1"/>
    </xf>
    <xf numFmtId="0" fontId="4" fillId="2" borderId="54" xfId="0" applyFont="1" applyFill="1" applyBorder="1" applyAlignment="1" applyProtection="1">
      <alignment vertical="center"/>
    </xf>
    <xf numFmtId="0" fontId="4" fillId="2" borderId="0" xfId="0" applyFont="1" applyFill="1" applyAlignment="1" applyProtection="1">
      <alignment horizontal="right" vertical="top"/>
    </xf>
    <xf numFmtId="0" fontId="4" fillId="2" borderId="0" xfId="0" applyFont="1" applyFill="1" applyBorder="1" applyAlignment="1" applyProtection="1">
      <alignment vertical="center"/>
    </xf>
    <xf numFmtId="0" fontId="2" fillId="2" borderId="0" xfId="0" applyFont="1" applyFill="1" applyAlignment="1" applyProtection="1">
      <alignment vertical="top" wrapText="1"/>
    </xf>
    <xf numFmtId="0" fontId="37" fillId="2" borderId="0" xfId="0" applyFont="1" applyFill="1" applyAlignment="1" applyProtection="1">
      <alignment horizontal="center" vertical="center" wrapText="1"/>
    </xf>
    <xf numFmtId="0" fontId="2" fillId="2" borderId="0" xfId="0" applyFont="1" applyFill="1" applyAlignment="1" applyProtection="1">
      <alignment vertical="center" wrapText="1"/>
    </xf>
    <xf numFmtId="166" fontId="2" fillId="3" borderId="13" xfId="0" applyNumberFormat="1" applyFont="1" applyFill="1" applyBorder="1" applyAlignment="1" applyProtection="1">
      <alignment horizontal="center" vertical="top" wrapText="1"/>
    </xf>
    <xf numFmtId="165" fontId="2" fillId="3" borderId="13" xfId="0" applyNumberFormat="1" applyFont="1" applyFill="1" applyBorder="1" applyAlignment="1" applyProtection="1">
      <alignment horizontal="center" wrapText="1"/>
    </xf>
    <xf numFmtId="0" fontId="2" fillId="2" borderId="0" xfId="0" applyFont="1" applyFill="1" applyAlignment="1" applyProtection="1">
      <alignment horizontal="center" vertical="center"/>
    </xf>
    <xf numFmtId="0" fontId="2" fillId="2" borderId="0" xfId="0" applyFont="1" applyFill="1" applyAlignment="1" applyProtection="1">
      <alignment horizontal="right" vertical="center" wrapText="1"/>
    </xf>
    <xf numFmtId="165" fontId="2" fillId="3" borderId="13" xfId="0" applyNumberFormat="1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vertical="center" wrapText="1"/>
      <protection locked="0"/>
    </xf>
    <xf numFmtId="0" fontId="0" fillId="2" borderId="0" xfId="0" applyFill="1" applyProtection="1"/>
    <xf numFmtId="0" fontId="38" fillId="2" borderId="0" xfId="0" applyFont="1" applyFill="1" applyProtection="1"/>
    <xf numFmtId="169" fontId="4" fillId="5" borderId="55" xfId="0" applyNumberFormat="1" applyFont="1" applyFill="1" applyBorder="1" applyAlignment="1" applyProtection="1">
      <alignment vertical="center" wrapText="1"/>
    </xf>
    <xf numFmtId="169" fontId="4" fillId="5" borderId="56" xfId="0" applyNumberFormat="1" applyFont="1" applyFill="1" applyBorder="1" applyAlignment="1" applyProtection="1">
      <alignment vertical="center" wrapText="1"/>
    </xf>
    <xf numFmtId="169" fontId="4" fillId="5" borderId="57" xfId="0" applyNumberFormat="1" applyFont="1" applyFill="1" applyBorder="1" applyAlignment="1" applyProtection="1">
      <alignment vertical="center" wrapText="1"/>
    </xf>
    <xf numFmtId="169" fontId="4" fillId="5" borderId="2" xfId="0" applyNumberFormat="1" applyFont="1" applyFill="1" applyBorder="1" applyAlignment="1" applyProtection="1">
      <alignment vertical="center" wrapText="1"/>
    </xf>
    <xf numFmtId="169" fontId="2" fillId="3" borderId="16" xfId="0" applyNumberFormat="1" applyFont="1" applyFill="1" applyBorder="1" applyAlignment="1" applyProtection="1">
      <alignment vertical="center" wrapText="1"/>
    </xf>
    <xf numFmtId="169" fontId="2" fillId="0" borderId="31" xfId="0" applyNumberFormat="1" applyFont="1" applyFill="1" applyBorder="1" applyAlignment="1" applyProtection="1">
      <alignment vertical="center" wrapText="1"/>
      <protection locked="0"/>
    </xf>
    <xf numFmtId="169" fontId="4" fillId="5" borderId="1" xfId="0" applyNumberFormat="1" applyFont="1" applyFill="1" applyBorder="1" applyAlignment="1" applyProtection="1">
      <alignment vertical="center" wrapText="1"/>
    </xf>
    <xf numFmtId="169" fontId="2" fillId="3" borderId="4" xfId="0" applyNumberFormat="1" applyFont="1" applyFill="1" applyBorder="1" applyAlignment="1" applyProtection="1">
      <alignment vertical="center" wrapText="1"/>
    </xf>
    <xf numFmtId="169" fontId="4" fillId="5" borderId="11" xfId="0" applyNumberFormat="1" applyFont="1" applyFill="1" applyBorder="1" applyAlignment="1" applyProtection="1">
      <alignment vertical="center" wrapText="1"/>
    </xf>
    <xf numFmtId="169" fontId="2" fillId="3" borderId="15" xfId="0" applyNumberFormat="1" applyFont="1" applyFill="1" applyBorder="1" applyAlignment="1" applyProtection="1">
      <alignment vertical="center" wrapText="1"/>
    </xf>
    <xf numFmtId="169" fontId="2" fillId="0" borderId="46" xfId="0" applyNumberFormat="1" applyFont="1" applyFill="1" applyBorder="1" applyAlignment="1" applyProtection="1">
      <alignment vertical="center" wrapText="1"/>
      <protection locked="0"/>
    </xf>
    <xf numFmtId="169" fontId="4" fillId="5" borderId="7" xfId="0" applyNumberFormat="1" applyFont="1" applyFill="1" applyBorder="1" applyAlignment="1" applyProtection="1">
      <alignment vertical="center" wrapText="1"/>
    </xf>
    <xf numFmtId="169" fontId="4" fillId="5" borderId="6" xfId="0" applyNumberFormat="1" applyFont="1" applyFill="1" applyBorder="1" applyAlignment="1" applyProtection="1">
      <alignment vertical="center" wrapText="1"/>
    </xf>
    <xf numFmtId="169" fontId="4" fillId="5" borderId="5" xfId="0" applyNumberFormat="1" applyFont="1" applyFill="1" applyBorder="1" applyAlignment="1" applyProtection="1">
      <alignment vertical="center" wrapText="1"/>
    </xf>
    <xf numFmtId="169" fontId="2" fillId="0" borderId="58" xfId="0" applyNumberFormat="1" applyFont="1" applyFill="1" applyBorder="1" applyAlignment="1" applyProtection="1">
      <alignment vertical="center" wrapText="1"/>
      <protection locked="0"/>
    </xf>
    <xf numFmtId="0" fontId="5" fillId="2" borderId="59" xfId="0" applyFont="1" applyFill="1" applyBorder="1" applyAlignment="1" applyProtection="1">
      <alignment horizontal="center" vertical="center" wrapText="1"/>
    </xf>
    <xf numFmtId="0" fontId="5" fillId="2" borderId="60" xfId="0" applyFont="1" applyFill="1" applyBorder="1" applyAlignment="1" applyProtection="1">
      <alignment horizontal="center" vertical="center" wrapText="1"/>
    </xf>
    <xf numFmtId="0" fontId="38" fillId="2" borderId="0" xfId="0" applyFont="1" applyFill="1" applyAlignment="1" applyProtection="1">
      <alignment horizontal="right"/>
    </xf>
    <xf numFmtId="0" fontId="39" fillId="2" borderId="0" xfId="0" applyFont="1" applyFill="1" applyAlignment="1" applyProtection="1">
      <alignment horizontal="right" vertical="top"/>
    </xf>
    <xf numFmtId="0" fontId="4" fillId="2" borderId="50" xfId="0" applyFont="1" applyFill="1" applyBorder="1" applyAlignment="1" applyProtection="1">
      <alignment horizontal="center" vertical="center" wrapText="1"/>
    </xf>
    <xf numFmtId="0" fontId="4" fillId="2" borderId="58" xfId="0" applyFont="1" applyFill="1" applyBorder="1" applyAlignment="1" applyProtection="1">
      <alignment horizontal="center" vertical="center" wrapText="1"/>
    </xf>
    <xf numFmtId="0" fontId="4" fillId="2" borderId="51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3" borderId="17" xfId="0" applyFont="1" applyFill="1" applyBorder="1" applyAlignment="1" applyProtection="1">
      <alignment horizontal="center" vertical="top" wrapText="1"/>
    </xf>
    <xf numFmtId="0" fontId="2" fillId="3" borderId="18" xfId="0" applyFont="1" applyFill="1" applyBorder="1" applyAlignment="1" applyProtection="1">
      <alignment horizontal="center" vertical="center" wrapText="1"/>
    </xf>
    <xf numFmtId="0" fontId="2" fillId="3" borderId="17" xfId="0" applyFont="1" applyFill="1" applyBorder="1" applyAlignment="1" applyProtection="1">
      <alignment horizontal="left" vertical="center" wrapText="1"/>
    </xf>
    <xf numFmtId="0" fontId="5" fillId="2" borderId="22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16" xfId="0" applyFont="1" applyFill="1" applyBorder="1" applyAlignment="1" applyProtection="1">
      <alignment horizontal="center" vertical="center" wrapText="1"/>
    </xf>
    <xf numFmtId="0" fontId="5" fillId="2" borderId="12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right"/>
    </xf>
    <xf numFmtId="0" fontId="39" fillId="2" borderId="0" xfId="0" applyFont="1" applyFill="1" applyAlignment="1" applyProtection="1">
      <alignment horizontal="right"/>
    </xf>
    <xf numFmtId="169" fontId="4" fillId="5" borderId="61" xfId="0" applyNumberFormat="1" applyFont="1" applyFill="1" applyBorder="1" applyAlignment="1" applyProtection="1">
      <alignment vertical="center" wrapText="1"/>
    </xf>
    <xf numFmtId="169" fontId="4" fillId="5" borderId="62" xfId="0" applyNumberFormat="1" applyFont="1" applyFill="1" applyBorder="1" applyAlignment="1" applyProtection="1">
      <alignment vertical="center" wrapText="1"/>
    </xf>
    <xf numFmtId="169" fontId="4" fillId="5" borderId="63" xfId="0" applyNumberFormat="1" applyFont="1" applyFill="1" applyBorder="1" applyAlignment="1" applyProtection="1">
      <alignment vertical="center" wrapText="1"/>
    </xf>
    <xf numFmtId="169" fontId="2" fillId="0" borderId="64" xfId="0" applyNumberFormat="1" applyFont="1" applyFill="1" applyBorder="1" applyAlignment="1" applyProtection="1">
      <alignment vertical="center" wrapText="1"/>
      <protection locked="0"/>
    </xf>
    <xf numFmtId="169" fontId="4" fillId="5" borderId="65" xfId="0" applyNumberFormat="1" applyFont="1" applyFill="1" applyBorder="1" applyAlignment="1" applyProtection="1">
      <alignment vertical="center" wrapText="1"/>
    </xf>
    <xf numFmtId="169" fontId="2" fillId="0" borderId="66" xfId="0" applyNumberFormat="1" applyFont="1" applyFill="1" applyBorder="1" applyAlignment="1" applyProtection="1">
      <alignment vertical="center" wrapText="1"/>
      <protection locked="0"/>
    </xf>
    <xf numFmtId="0" fontId="5" fillId="2" borderId="58" xfId="0" applyFont="1" applyFill="1" applyBorder="1" applyAlignment="1" applyProtection="1">
      <alignment horizontal="center" vertical="center" wrapText="1"/>
    </xf>
    <xf numFmtId="0" fontId="5" fillId="2" borderId="51" xfId="0" applyFont="1" applyFill="1" applyBorder="1" applyAlignment="1" applyProtection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</xf>
    <xf numFmtId="0" fontId="26" fillId="2" borderId="0" xfId="0" applyFont="1" applyFill="1" applyAlignment="1" applyProtection="1">
      <alignment horizontal="right"/>
    </xf>
    <xf numFmtId="0" fontId="4" fillId="2" borderId="0" xfId="0" applyFont="1" applyFill="1" applyProtection="1"/>
    <xf numFmtId="0" fontId="4" fillId="2" borderId="0" xfId="0" applyFont="1" applyFill="1" applyAlignment="1" applyProtection="1">
      <alignment horizontal="right"/>
    </xf>
    <xf numFmtId="169" fontId="5" fillId="5" borderId="36" xfId="0" applyNumberFormat="1" applyFont="1" applyFill="1" applyBorder="1" applyAlignment="1" applyProtection="1">
      <alignment vertical="center" wrapText="1"/>
    </xf>
    <xf numFmtId="169" fontId="5" fillId="5" borderId="35" xfId="0" applyNumberFormat="1" applyFont="1" applyFill="1" applyBorder="1" applyAlignment="1" applyProtection="1">
      <alignment vertical="center" wrapText="1"/>
    </xf>
    <xf numFmtId="169" fontId="5" fillId="5" borderId="34" xfId="0" applyNumberFormat="1" applyFont="1" applyFill="1" applyBorder="1" applyAlignment="1" applyProtection="1">
      <alignment vertical="center" wrapText="1"/>
    </xf>
    <xf numFmtId="0" fontId="5" fillId="2" borderId="38" xfId="0" applyFont="1" applyFill="1" applyBorder="1" applyAlignment="1" applyProtection="1">
      <alignment horizontal="center" vertical="center" wrapText="1"/>
    </xf>
    <xf numFmtId="0" fontId="5" fillId="2" borderId="33" xfId="0" applyFont="1" applyFill="1" applyBorder="1" applyAlignment="1" applyProtection="1">
      <alignment horizontal="center" vertical="center" wrapText="1"/>
    </xf>
    <xf numFmtId="0" fontId="5" fillId="2" borderId="32" xfId="0" applyFont="1" applyFill="1" applyBorder="1" applyAlignment="1" applyProtection="1">
      <alignment horizontal="center" vertical="center" wrapText="1"/>
    </xf>
    <xf numFmtId="0" fontId="2" fillId="3" borderId="64" xfId="0" applyFont="1" applyFill="1" applyBorder="1" applyAlignment="1" applyProtection="1">
      <alignment horizontal="center" vertical="center" wrapText="1"/>
    </xf>
    <xf numFmtId="0" fontId="4" fillId="3" borderId="32" xfId="0" applyFont="1" applyFill="1" applyBorder="1" applyAlignment="1" applyProtection="1">
      <alignment horizontal="center" vertical="top" wrapText="1"/>
    </xf>
    <xf numFmtId="0" fontId="5" fillId="4" borderId="34" xfId="0" applyFont="1" applyFill="1" applyBorder="1" applyAlignment="1" applyProtection="1">
      <alignment horizontal="center" vertical="center" wrapText="1"/>
    </xf>
    <xf numFmtId="166" fontId="2" fillId="0" borderId="67" xfId="0" applyNumberFormat="1" applyFont="1" applyFill="1" applyBorder="1" applyAlignment="1" applyProtection="1">
      <alignment vertical="top" wrapText="1"/>
      <protection locked="0"/>
    </xf>
    <xf numFmtId="165" fontId="2" fillId="0" borderId="67" xfId="0" applyNumberFormat="1" applyFont="1" applyFill="1" applyBorder="1" applyAlignment="1" applyProtection="1">
      <alignment horizontal="center" wrapText="1"/>
      <protection locked="0"/>
    </xf>
    <xf numFmtId="166" fontId="2" fillId="0" borderId="31" xfId="0" applyNumberFormat="1" applyFont="1" applyFill="1" applyBorder="1" applyAlignment="1" applyProtection="1">
      <alignment vertical="top" wrapText="1"/>
      <protection locked="0"/>
    </xf>
    <xf numFmtId="165" fontId="2" fillId="0" borderId="31" xfId="0" applyNumberFormat="1" applyFont="1" applyFill="1" applyBorder="1" applyAlignment="1" applyProtection="1">
      <alignment horizontal="center" wrapText="1"/>
      <protection locked="0"/>
    </xf>
    <xf numFmtId="166" fontId="2" fillId="0" borderId="33" xfId="0" applyNumberFormat="1" applyFont="1" applyFill="1" applyBorder="1" applyAlignment="1" applyProtection="1">
      <alignment vertical="top" wrapText="1"/>
      <protection locked="0"/>
    </xf>
    <xf numFmtId="165" fontId="2" fillId="0" borderId="33" xfId="0" applyNumberFormat="1" applyFont="1" applyFill="1" applyBorder="1" applyAlignment="1" applyProtection="1">
      <alignment horizontal="center" wrapText="1"/>
      <protection locked="0"/>
    </xf>
    <xf numFmtId="0" fontId="44" fillId="4" borderId="35" xfId="0" applyFont="1" applyFill="1" applyBorder="1" applyAlignment="1" applyProtection="1">
      <alignment horizontal="center" vertical="center" wrapText="1"/>
    </xf>
    <xf numFmtId="0" fontId="9" fillId="3" borderId="41" xfId="2" applyFont="1" applyFill="1" applyBorder="1" applyAlignment="1" applyProtection="1">
      <alignment horizontal="left" vertical="top" wrapText="1"/>
    </xf>
    <xf numFmtId="0" fontId="9" fillId="3" borderId="42" xfId="2" applyFont="1" applyFill="1" applyBorder="1" applyAlignment="1" applyProtection="1">
      <alignment horizontal="left" vertical="top" wrapText="1"/>
    </xf>
    <xf numFmtId="0" fontId="8" fillId="5" borderId="5" xfId="2" applyFont="1" applyFill="1" applyBorder="1" applyAlignment="1" applyProtection="1">
      <alignment horizontal="center" vertical="top" wrapText="1"/>
    </xf>
    <xf numFmtId="0" fontId="9" fillId="5" borderId="44" xfId="2" applyFont="1" applyFill="1" applyBorder="1" applyAlignment="1" applyProtection="1">
      <alignment horizontal="center" vertical="top" wrapText="1"/>
    </xf>
    <xf numFmtId="169" fontId="4" fillId="5" borderId="68" xfId="0" applyNumberFormat="1" applyFont="1" applyFill="1" applyBorder="1" applyAlignment="1" applyProtection="1">
      <alignment vertical="center" wrapText="1"/>
    </xf>
    <xf numFmtId="169" fontId="2" fillId="3" borderId="69" xfId="0" applyNumberFormat="1" applyFont="1" applyFill="1" applyBorder="1" applyAlignment="1" applyProtection="1">
      <alignment vertical="center" wrapText="1"/>
    </xf>
    <xf numFmtId="169" fontId="2" fillId="3" borderId="70" xfId="0" applyNumberFormat="1" applyFont="1" applyFill="1" applyBorder="1" applyAlignment="1" applyProtection="1">
      <alignment vertical="center" wrapText="1"/>
    </xf>
    <xf numFmtId="169" fontId="2" fillId="3" borderId="71" xfId="0" applyNumberFormat="1" applyFont="1" applyFill="1" applyBorder="1" applyAlignment="1" applyProtection="1">
      <alignment vertical="center" wrapText="1"/>
    </xf>
    <xf numFmtId="169" fontId="4" fillId="5" borderId="72" xfId="0" applyNumberFormat="1" applyFont="1" applyFill="1" applyBorder="1" applyAlignment="1" applyProtection="1">
      <alignment vertical="center" wrapText="1"/>
    </xf>
    <xf numFmtId="169" fontId="2" fillId="0" borderId="73" xfId="0" applyNumberFormat="1" applyFont="1" applyFill="1" applyBorder="1" applyAlignment="1" applyProtection="1">
      <alignment vertical="center" wrapText="1"/>
      <protection locked="0"/>
    </xf>
    <xf numFmtId="169" fontId="4" fillId="5" borderId="74" xfId="0" applyNumberFormat="1" applyFont="1" applyFill="1" applyBorder="1" applyAlignment="1" applyProtection="1">
      <alignment vertical="center" wrapText="1"/>
    </xf>
    <xf numFmtId="0" fontId="7" fillId="3" borderId="10" xfId="2" applyFont="1" applyFill="1" applyBorder="1" applyAlignment="1" applyProtection="1">
      <alignment horizontal="center" vertical="top" wrapText="1"/>
    </xf>
    <xf numFmtId="0" fontId="7" fillId="3" borderId="3" xfId="2" applyFont="1" applyFill="1" applyBorder="1" applyAlignment="1" applyProtection="1">
      <alignment horizontal="center" vertical="top" wrapText="1"/>
    </xf>
    <xf numFmtId="169" fontId="25" fillId="0" borderId="53" xfId="0" applyNumberFormat="1" applyFont="1" applyBorder="1" applyAlignment="1" applyProtection="1">
      <alignment vertical="top" wrapText="1"/>
      <protection locked="0"/>
    </xf>
    <xf numFmtId="169" fontId="25" fillId="0" borderId="18" xfId="0" applyNumberFormat="1" applyFont="1" applyBorder="1" applyAlignment="1" applyProtection="1">
      <alignment vertical="top" wrapText="1"/>
      <protection locked="0"/>
    </xf>
    <xf numFmtId="169" fontId="25" fillId="0" borderId="32" xfId="0" applyNumberFormat="1" applyFont="1" applyBorder="1" applyAlignment="1" applyProtection="1">
      <alignment vertical="top" wrapText="1"/>
      <protection locked="0"/>
    </xf>
    <xf numFmtId="0" fontId="0" fillId="3" borderId="75" xfId="0" applyFill="1" applyBorder="1" applyProtection="1"/>
    <xf numFmtId="0" fontId="0" fillId="3" borderId="17" xfId="0" applyFill="1" applyBorder="1" applyProtection="1"/>
    <xf numFmtId="0" fontId="0" fillId="3" borderId="38" xfId="0" applyFill="1" applyBorder="1" applyProtection="1"/>
    <xf numFmtId="169" fontId="25" fillId="3" borderId="31" xfId="0" applyNumberFormat="1" applyFont="1" applyFill="1" applyBorder="1" applyAlignment="1" applyProtection="1">
      <alignment horizontal="right" vertical="center" wrapText="1"/>
      <protection locked="0"/>
    </xf>
    <xf numFmtId="169" fontId="23" fillId="3" borderId="17" xfId="0" applyNumberFormat="1" applyFont="1" applyFill="1" applyBorder="1" applyAlignment="1" applyProtection="1">
      <alignment horizontal="right" vertical="center" wrapText="1"/>
      <protection locked="0"/>
    </xf>
    <xf numFmtId="169" fontId="23" fillId="3" borderId="38" xfId="0" applyNumberFormat="1" applyFont="1" applyFill="1" applyBorder="1" applyAlignment="1" applyProtection="1">
      <alignment horizontal="right" vertical="center" wrapText="1"/>
      <protection locked="0"/>
    </xf>
    <xf numFmtId="169" fontId="25" fillId="3" borderId="18" xfId="0" applyNumberFormat="1" applyFont="1" applyFill="1" applyBorder="1" applyAlignment="1" applyProtection="1">
      <alignment horizontal="right" vertical="center" wrapText="1"/>
      <protection locked="0"/>
    </xf>
    <xf numFmtId="0" fontId="23" fillId="3" borderId="47" xfId="0" applyFont="1" applyFill="1" applyBorder="1" applyAlignment="1" applyProtection="1">
      <alignment vertical="center" wrapText="1"/>
    </xf>
    <xf numFmtId="0" fontId="26" fillId="3" borderId="76" xfId="0" applyFont="1" applyFill="1" applyBorder="1" applyAlignment="1" applyProtection="1">
      <alignment horizontal="left" vertical="top" wrapText="1"/>
    </xf>
    <xf numFmtId="169" fontId="25" fillId="3" borderId="18" xfId="0" applyNumberFormat="1" applyFont="1" applyFill="1" applyBorder="1" applyAlignment="1" applyProtection="1">
      <alignment horizontal="right" vertical="center" wrapText="1"/>
    </xf>
    <xf numFmtId="0" fontId="26" fillId="3" borderId="77" xfId="0" applyFont="1" applyFill="1" applyBorder="1" applyAlignment="1" applyProtection="1">
      <alignment horizontal="left" vertical="top" wrapText="1"/>
    </xf>
    <xf numFmtId="169" fontId="25" fillId="3" borderId="31" xfId="0" applyNumberFormat="1" applyFont="1" applyFill="1" applyBorder="1" applyAlignment="1" applyProtection="1">
      <alignment horizontal="right" vertical="center" wrapText="1"/>
    </xf>
    <xf numFmtId="169" fontId="23" fillId="3" borderId="17" xfId="0" applyNumberFormat="1" applyFont="1" applyFill="1" applyBorder="1" applyAlignment="1" applyProtection="1">
      <alignment horizontal="right" vertical="center" wrapText="1"/>
    </xf>
    <xf numFmtId="0" fontId="25" fillId="3" borderId="38" xfId="0" applyFont="1" applyFill="1" applyBorder="1" applyAlignment="1" applyProtection="1">
      <alignment horizontal="left" vertical="center" wrapText="1"/>
    </xf>
    <xf numFmtId="169" fontId="23" fillId="3" borderId="38" xfId="0" applyNumberFormat="1" applyFont="1" applyFill="1" applyBorder="1" applyAlignment="1" applyProtection="1">
      <alignment horizontal="right" vertical="center" wrapText="1"/>
    </xf>
    <xf numFmtId="0" fontId="26" fillId="3" borderId="78" xfId="0" applyFont="1" applyFill="1" applyBorder="1" applyAlignment="1" applyProtection="1">
      <alignment horizontal="left" vertical="top" wrapText="1"/>
    </xf>
    <xf numFmtId="0" fontId="8" fillId="4" borderId="13" xfId="2" applyFont="1" applyFill="1" applyBorder="1" applyAlignment="1" applyProtection="1">
      <alignment horizontal="center" vertical="top" wrapText="1"/>
    </xf>
    <xf numFmtId="0" fontId="8" fillId="4" borderId="0" xfId="2" applyFont="1" applyFill="1" applyBorder="1" applyAlignment="1" applyProtection="1">
      <alignment horizontal="center" vertical="top" wrapText="1"/>
    </xf>
    <xf numFmtId="0" fontId="18" fillId="4" borderId="0" xfId="2" applyFont="1" applyFill="1" applyAlignment="1" applyProtection="1">
      <alignment horizontal="center" vertical="top" wrapText="1"/>
    </xf>
    <xf numFmtId="0" fontId="18" fillId="4" borderId="0" xfId="2" applyFont="1" applyFill="1" applyBorder="1" applyAlignment="1" applyProtection="1">
      <alignment horizontal="center" vertical="top" wrapText="1"/>
    </xf>
    <xf numFmtId="0" fontId="45" fillId="4" borderId="0" xfId="0" applyFont="1" applyFill="1" applyProtection="1"/>
    <xf numFmtId="0" fontId="8" fillId="0" borderId="0" xfId="2" applyFont="1" applyFill="1" applyBorder="1" applyAlignment="1" applyProtection="1">
      <alignment vertical="top" wrapText="1"/>
    </xf>
    <xf numFmtId="0" fontId="25" fillId="3" borderId="32" xfId="0" applyFont="1" applyFill="1" applyBorder="1" applyAlignment="1" applyProtection="1">
      <alignment horizontal="center" vertical="center" wrapText="1"/>
    </xf>
    <xf numFmtId="0" fontId="7" fillId="3" borderId="8" xfId="2" applyFont="1" applyFill="1" applyBorder="1" applyAlignment="1" applyProtection="1">
      <alignment horizontal="center" vertical="top" wrapText="1"/>
    </xf>
    <xf numFmtId="0" fontId="9" fillId="3" borderId="39" xfId="2" applyFont="1" applyFill="1" applyBorder="1" applyAlignment="1" applyProtection="1">
      <alignment horizontal="left" vertical="top" wrapText="1"/>
    </xf>
    <xf numFmtId="0" fontId="7" fillId="3" borderId="24" xfId="2" applyFont="1" applyFill="1" applyBorder="1" applyAlignment="1" applyProtection="1">
      <alignment horizontal="center" vertical="top" wrapText="1"/>
    </xf>
    <xf numFmtId="0" fontId="9" fillId="3" borderId="79" xfId="2" applyFont="1" applyFill="1" applyBorder="1" applyAlignment="1" applyProtection="1">
      <alignment horizontal="left" vertical="top" wrapText="1"/>
    </xf>
    <xf numFmtId="0" fontId="9" fillId="5" borderId="7" xfId="2" applyFont="1" applyFill="1" applyBorder="1" applyAlignment="1" applyProtection="1">
      <alignment horizontal="center" vertical="top" wrapText="1"/>
    </xf>
    <xf numFmtId="169" fontId="8" fillId="5" borderId="5" xfId="2" applyNumberFormat="1" applyFont="1" applyFill="1" applyBorder="1" applyAlignment="1" applyProtection="1">
      <alignment vertical="top" wrapText="1"/>
    </xf>
    <xf numFmtId="169" fontId="8" fillId="5" borderId="44" xfId="2" applyNumberFormat="1" applyFont="1" applyFill="1" applyBorder="1" applyAlignment="1" applyProtection="1">
      <alignment vertical="top" wrapText="1"/>
    </xf>
    <xf numFmtId="169" fontId="8" fillId="5" borderId="7" xfId="2" applyNumberFormat="1" applyFont="1" applyFill="1" applyBorder="1" applyAlignment="1" applyProtection="1">
      <alignment vertical="top" wrapText="1"/>
    </xf>
    <xf numFmtId="169" fontId="8" fillId="5" borderId="25" xfId="2" applyNumberFormat="1" applyFont="1" applyFill="1" applyBorder="1" applyAlignment="1" applyProtection="1">
      <alignment vertical="top" wrapText="1"/>
    </xf>
    <xf numFmtId="169" fontId="7" fillId="0" borderId="24" xfId="2" applyNumberFormat="1" applyFont="1" applyBorder="1" applyAlignment="1" applyProtection="1">
      <alignment vertical="top" wrapText="1"/>
      <protection locked="0"/>
    </xf>
    <xf numFmtId="169" fontId="7" fillId="0" borderId="79" xfId="2" applyNumberFormat="1" applyFont="1" applyBorder="1" applyAlignment="1" applyProtection="1">
      <alignment vertical="top" wrapText="1"/>
      <protection locked="0"/>
    </xf>
    <xf numFmtId="169" fontId="7" fillId="0" borderId="3" xfId="2" applyNumberFormat="1" applyFont="1" applyBorder="1" applyAlignment="1" applyProtection="1">
      <alignment vertical="top" wrapText="1"/>
      <protection locked="0"/>
    </xf>
    <xf numFmtId="169" fontId="7" fillId="0" borderId="42" xfId="2" applyNumberFormat="1" applyFont="1" applyBorder="1" applyAlignment="1" applyProtection="1">
      <alignment vertical="top" wrapText="1"/>
      <protection locked="0"/>
    </xf>
    <xf numFmtId="0" fontId="7" fillId="3" borderId="12" xfId="2" applyFont="1" applyFill="1" applyBorder="1" applyAlignment="1" applyProtection="1">
      <alignment horizontal="center" vertical="top" wrapText="1"/>
    </xf>
    <xf numFmtId="0" fontId="5" fillId="2" borderId="80" xfId="0" applyFont="1" applyFill="1" applyBorder="1" applyAlignment="1" applyProtection="1">
      <alignment horizontal="center" vertical="center" wrapText="1"/>
    </xf>
    <xf numFmtId="169" fontId="8" fillId="5" borderId="81" xfId="2" applyNumberFormat="1" applyFont="1" applyFill="1" applyBorder="1" applyAlignment="1" applyProtection="1">
      <alignment vertical="top" wrapText="1"/>
    </xf>
    <xf numFmtId="166" fontId="2" fillId="5" borderId="6" xfId="0" applyNumberFormat="1" applyFont="1" applyFill="1" applyBorder="1" applyAlignment="1" applyProtection="1">
      <alignment horizontal="center" vertical="top" wrapText="1"/>
    </xf>
    <xf numFmtId="165" fontId="2" fillId="5" borderId="6" xfId="0" applyNumberFormat="1" applyFont="1" applyFill="1" applyBorder="1" applyAlignment="1" applyProtection="1">
      <alignment horizontal="center" wrapText="1"/>
    </xf>
    <xf numFmtId="166" fontId="2" fillId="4" borderId="26" xfId="0" applyNumberFormat="1" applyFont="1" applyFill="1" applyBorder="1" applyAlignment="1" applyProtection="1">
      <alignment horizontal="center" vertical="top" wrapText="1"/>
    </xf>
    <xf numFmtId="165" fontId="2" fillId="4" borderId="26" xfId="0" applyNumberFormat="1" applyFont="1" applyFill="1" applyBorder="1" applyAlignment="1" applyProtection="1">
      <alignment horizontal="center" wrapText="1"/>
    </xf>
    <xf numFmtId="169" fontId="7" fillId="3" borderId="24" xfId="2" applyNumberFormat="1" applyFont="1" applyFill="1" applyBorder="1" applyAlignment="1" applyProtection="1">
      <alignment vertical="top" wrapText="1"/>
    </xf>
    <xf numFmtId="169" fontId="7" fillId="3" borderId="79" xfId="2" applyNumberFormat="1" applyFont="1" applyFill="1" applyBorder="1" applyAlignment="1" applyProtection="1">
      <alignment vertical="top" wrapText="1"/>
    </xf>
    <xf numFmtId="169" fontId="7" fillId="5" borderId="24" xfId="2" applyNumberFormat="1" applyFont="1" applyFill="1" applyBorder="1" applyAlignment="1" applyProtection="1">
      <alignment vertical="top" wrapText="1"/>
    </xf>
    <xf numFmtId="169" fontId="7" fillId="5" borderId="79" xfId="2" applyNumberFormat="1" applyFont="1" applyFill="1" applyBorder="1" applyAlignment="1" applyProtection="1">
      <alignment vertical="top" wrapText="1"/>
    </xf>
    <xf numFmtId="169" fontId="7" fillId="3" borderId="3" xfId="2" applyNumberFormat="1" applyFont="1" applyFill="1" applyBorder="1" applyAlignment="1" applyProtection="1">
      <alignment vertical="top" wrapText="1"/>
    </xf>
    <xf numFmtId="169" fontId="7" fillId="3" borderId="42" xfId="2" applyNumberFormat="1" applyFont="1" applyFill="1" applyBorder="1" applyAlignment="1" applyProtection="1">
      <alignment vertical="top" wrapText="1"/>
    </xf>
    <xf numFmtId="169" fontId="7" fillId="5" borderId="3" xfId="2" applyNumberFormat="1" applyFont="1" applyFill="1" applyBorder="1" applyAlignment="1" applyProtection="1">
      <alignment vertical="top" wrapText="1"/>
    </xf>
    <xf numFmtId="169" fontId="7" fillId="5" borderId="42" xfId="2" applyNumberFormat="1" applyFont="1" applyFill="1" applyBorder="1" applyAlignment="1" applyProtection="1">
      <alignment vertical="top" wrapText="1"/>
    </xf>
    <xf numFmtId="166" fontId="2" fillId="4" borderId="82" xfId="0" applyNumberFormat="1" applyFont="1" applyFill="1" applyBorder="1" applyAlignment="1" applyProtection="1">
      <alignment horizontal="center" vertical="top" wrapText="1"/>
    </xf>
    <xf numFmtId="165" fontId="2" fillId="4" borderId="82" xfId="0" applyNumberFormat="1" applyFont="1" applyFill="1" applyBorder="1" applyAlignment="1" applyProtection="1">
      <alignment horizontal="center" wrapText="1"/>
    </xf>
    <xf numFmtId="169" fontId="2" fillId="3" borderId="66" xfId="0" applyNumberFormat="1" applyFont="1" applyFill="1" applyBorder="1" applyAlignment="1" applyProtection="1">
      <alignment vertical="center" wrapText="1"/>
    </xf>
    <xf numFmtId="169" fontId="2" fillId="3" borderId="46" xfId="0" applyNumberFormat="1" applyFont="1" applyFill="1" applyBorder="1" applyAlignment="1" applyProtection="1">
      <alignment vertical="center" wrapText="1"/>
    </xf>
    <xf numFmtId="169" fontId="2" fillId="3" borderId="64" xfId="0" applyNumberFormat="1" applyFont="1" applyFill="1" applyBorder="1" applyAlignment="1" applyProtection="1">
      <alignment vertical="center" wrapText="1"/>
    </xf>
    <xf numFmtId="169" fontId="2" fillId="3" borderId="31" xfId="0" applyNumberFormat="1" applyFont="1" applyFill="1" applyBorder="1" applyAlignment="1" applyProtection="1">
      <alignment vertical="center" wrapText="1"/>
    </xf>
    <xf numFmtId="169" fontId="2" fillId="3" borderId="73" xfId="0" applyNumberFormat="1" applyFont="1" applyFill="1" applyBorder="1" applyAlignment="1" applyProtection="1">
      <alignment vertical="center" wrapText="1"/>
    </xf>
    <xf numFmtId="169" fontId="2" fillId="3" borderId="58" xfId="0" applyNumberFormat="1" applyFont="1" applyFill="1" applyBorder="1" applyAlignment="1" applyProtection="1">
      <alignment vertical="center" wrapText="1"/>
    </xf>
    <xf numFmtId="169" fontId="7" fillId="5" borderId="83" xfId="2" applyNumberFormat="1" applyFont="1" applyFill="1" applyBorder="1" applyAlignment="1" applyProtection="1">
      <alignment vertical="top" wrapText="1"/>
    </xf>
    <xf numFmtId="169" fontId="7" fillId="5" borderId="84" xfId="2" applyNumberFormat="1" applyFont="1" applyFill="1" applyBorder="1" applyAlignment="1" applyProtection="1">
      <alignment vertical="top" wrapText="1"/>
    </xf>
    <xf numFmtId="168" fontId="2" fillId="3" borderId="18" xfId="0" applyNumberFormat="1" applyFont="1" applyFill="1" applyBorder="1" applyAlignment="1" applyProtection="1">
      <alignment vertical="top" wrapText="1"/>
    </xf>
    <xf numFmtId="168" fontId="2" fillId="0" borderId="31" xfId="0" applyNumberFormat="1" applyFont="1" applyBorder="1" applyAlignment="1" applyProtection="1">
      <alignment vertical="top" wrapText="1"/>
      <protection locked="0"/>
    </xf>
    <xf numFmtId="0" fontId="8" fillId="2" borderId="5" xfId="2" applyFont="1" applyFill="1" applyBorder="1" applyAlignment="1" applyProtection="1">
      <alignment horizontal="center" vertical="center" wrapText="1"/>
    </xf>
    <xf numFmtId="0" fontId="8" fillId="2" borderId="7" xfId="2" applyFont="1" applyFill="1" applyBorder="1" applyAlignment="1" applyProtection="1">
      <alignment horizontal="center" vertical="center" wrapText="1"/>
    </xf>
    <xf numFmtId="0" fontId="8" fillId="2" borderId="5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4" fillId="7" borderId="85" xfId="0" applyFont="1" applyFill="1" applyBorder="1" applyAlignment="1" applyProtection="1">
      <alignment horizontal="center" vertical="center" wrapText="1"/>
    </xf>
    <xf numFmtId="0" fontId="2" fillId="3" borderId="47" xfId="0" applyFont="1" applyFill="1" applyBorder="1" applyAlignment="1" applyProtection="1">
      <alignment horizontal="left" vertical="center" wrapText="1"/>
    </xf>
    <xf numFmtId="0" fontId="2" fillId="3" borderId="45" xfId="0" applyFont="1" applyFill="1" applyBorder="1" applyAlignment="1" applyProtection="1">
      <alignment horizontal="center" vertical="center" wrapText="1"/>
    </xf>
    <xf numFmtId="0" fontId="2" fillId="3" borderId="47" xfId="0" applyFont="1" applyFill="1" applyBorder="1" applyAlignment="1" applyProtection="1">
      <alignment horizontal="center" vertical="top" wrapText="1"/>
    </xf>
    <xf numFmtId="168" fontId="2" fillId="3" borderId="53" xfId="0" applyNumberFormat="1" applyFont="1" applyFill="1" applyBorder="1" applyAlignment="1" applyProtection="1">
      <alignment vertical="top" wrapText="1"/>
    </xf>
    <xf numFmtId="168" fontId="2" fillId="0" borderId="67" xfId="0" applyNumberFormat="1" applyFont="1" applyBorder="1" applyAlignment="1" applyProtection="1">
      <alignment vertical="top" wrapText="1"/>
      <protection locked="0"/>
    </xf>
    <xf numFmtId="0" fontId="4" fillId="7" borderId="86" xfId="0" applyFont="1" applyFill="1" applyBorder="1" applyAlignment="1" applyProtection="1">
      <alignment horizontal="center" vertical="center" wrapText="1"/>
    </xf>
    <xf numFmtId="0" fontId="46" fillId="4" borderId="0" xfId="0" applyFont="1" applyFill="1" applyProtection="1"/>
    <xf numFmtId="168" fontId="46" fillId="5" borderId="87" xfId="0" applyNumberFormat="1" applyFont="1" applyFill="1" applyBorder="1" applyProtection="1"/>
    <xf numFmtId="168" fontId="46" fillId="5" borderId="63" xfId="0" applyNumberFormat="1" applyFont="1" applyFill="1" applyBorder="1" applyProtection="1"/>
    <xf numFmtId="168" fontId="2" fillId="3" borderId="45" xfId="0" applyNumberFormat="1" applyFont="1" applyFill="1" applyBorder="1" applyAlignment="1" applyProtection="1">
      <alignment vertical="top" wrapText="1"/>
    </xf>
    <xf numFmtId="168" fontId="2" fillId="0" borderId="46" xfId="0" applyNumberFormat="1" applyFont="1" applyBorder="1" applyAlignment="1" applyProtection="1">
      <alignment vertical="top" wrapText="1"/>
      <protection locked="0"/>
    </xf>
    <xf numFmtId="168" fontId="46" fillId="5" borderId="65" xfId="0" applyNumberFormat="1" applyFont="1" applyFill="1" applyBorder="1" applyProtection="1"/>
    <xf numFmtId="0" fontId="2" fillId="3" borderId="88" xfId="0" applyFont="1" applyFill="1" applyBorder="1" applyAlignment="1" applyProtection="1">
      <alignment horizontal="center" vertical="center" wrapText="1"/>
    </xf>
    <xf numFmtId="0" fontId="2" fillId="3" borderId="89" xfId="0" applyFont="1" applyFill="1" applyBorder="1" applyAlignment="1" applyProtection="1">
      <alignment horizontal="left" vertical="center" wrapText="1"/>
    </xf>
    <xf numFmtId="0" fontId="2" fillId="3" borderId="90" xfId="0" applyFont="1" applyFill="1" applyBorder="1" applyAlignment="1" applyProtection="1">
      <alignment horizontal="center" vertical="center" wrapText="1"/>
    </xf>
    <xf numFmtId="0" fontId="2" fillId="3" borderId="89" xfId="0" applyFont="1" applyFill="1" applyBorder="1" applyAlignment="1" applyProtection="1">
      <alignment horizontal="center" vertical="top" wrapText="1"/>
    </xf>
    <xf numFmtId="168" fontId="2" fillId="3" borderId="90" xfId="0" applyNumberFormat="1" applyFont="1" applyFill="1" applyBorder="1" applyAlignment="1" applyProtection="1">
      <alignment vertical="top" wrapText="1"/>
    </xf>
    <xf numFmtId="168" fontId="2" fillId="0" borderId="91" xfId="0" applyNumberFormat="1" applyFont="1" applyBorder="1" applyAlignment="1" applyProtection="1">
      <alignment vertical="top" wrapText="1"/>
      <protection locked="0"/>
    </xf>
    <xf numFmtId="168" fontId="46" fillId="5" borderId="92" xfId="0" applyNumberFormat="1" applyFont="1" applyFill="1" applyBorder="1" applyProtection="1"/>
    <xf numFmtId="169" fontId="26" fillId="2" borderId="53" xfId="0" applyNumberFormat="1" applyFont="1" applyFill="1" applyBorder="1" applyAlignment="1" applyProtection="1">
      <alignment horizontal="center" vertical="top" wrapText="1"/>
    </xf>
    <xf numFmtId="169" fontId="26" fillId="2" borderId="18" xfId="0" applyNumberFormat="1" applyFont="1" applyFill="1" applyBorder="1" applyAlignment="1" applyProtection="1">
      <alignment horizontal="center" vertical="top" wrapText="1"/>
    </xf>
    <xf numFmtId="169" fontId="26" fillId="2" borderId="32" xfId="0" applyNumberFormat="1" applyFont="1" applyFill="1" applyBorder="1" applyAlignment="1" applyProtection="1">
      <alignment horizontal="center" vertical="top" wrapText="1"/>
    </xf>
    <xf numFmtId="0" fontId="25" fillId="3" borderId="66" xfId="0" applyFont="1" applyFill="1" applyBorder="1" applyAlignment="1" applyProtection="1">
      <alignment horizontal="center" vertical="center" wrapText="1"/>
    </xf>
    <xf numFmtId="169" fontId="23" fillId="5" borderId="65" xfId="0" applyNumberFormat="1" applyFont="1" applyFill="1" applyBorder="1" applyAlignment="1" applyProtection="1">
      <alignment horizontal="right" vertical="center" wrapText="1"/>
    </xf>
    <xf numFmtId="0" fontId="25" fillId="3" borderId="64" xfId="0" applyFont="1" applyFill="1" applyBorder="1" applyAlignment="1" applyProtection="1">
      <alignment horizontal="center" vertical="center" wrapText="1"/>
    </xf>
    <xf numFmtId="169" fontId="23" fillId="5" borderId="63" xfId="0" applyNumberFormat="1" applyFont="1" applyFill="1" applyBorder="1" applyAlignment="1" applyProtection="1">
      <alignment horizontal="right" vertical="center" wrapText="1"/>
    </xf>
    <xf numFmtId="169" fontId="23" fillId="3" borderId="63" xfId="0" applyNumberFormat="1" applyFont="1" applyFill="1" applyBorder="1" applyAlignment="1" applyProtection="1">
      <alignment horizontal="right" vertical="center" wrapText="1"/>
    </xf>
    <xf numFmtId="0" fontId="25" fillId="3" borderId="93" xfId="0" applyFont="1" applyFill="1" applyBorder="1" applyAlignment="1" applyProtection="1">
      <alignment horizontal="center" vertical="center" wrapText="1"/>
    </xf>
    <xf numFmtId="169" fontId="23" fillId="3" borderId="94" xfId="0" applyNumberFormat="1" applyFont="1" applyFill="1" applyBorder="1" applyAlignment="1" applyProtection="1">
      <alignment horizontal="right" vertical="center" wrapText="1"/>
    </xf>
    <xf numFmtId="169" fontId="23" fillId="5" borderId="95" xfId="0" applyNumberFormat="1" applyFont="1" applyFill="1" applyBorder="1" applyAlignment="1" applyProtection="1">
      <alignment horizontal="right" vertical="center" wrapText="1"/>
    </xf>
    <xf numFmtId="0" fontId="11" fillId="2" borderId="96" xfId="0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2" borderId="97" xfId="0" applyFont="1" applyFill="1" applyBorder="1" applyAlignment="1" applyProtection="1">
      <alignment horizontal="center" vertical="center" wrapText="1"/>
    </xf>
    <xf numFmtId="169" fontId="8" fillId="5" borderId="44" xfId="2" applyNumberFormat="1" applyFont="1" applyFill="1" applyBorder="1" applyAlignment="1" applyProtection="1">
      <alignment horizontal="center" vertical="top" wrapText="1"/>
    </xf>
    <xf numFmtId="169" fontId="7" fillId="0" borderId="24" xfId="2" applyNumberFormat="1" applyFont="1" applyBorder="1" applyAlignment="1" applyProtection="1">
      <alignment horizontal="center" vertical="top" wrapText="1"/>
      <protection locked="0"/>
    </xf>
    <xf numFmtId="169" fontId="7" fillId="0" borderId="3" xfId="2" applyNumberFormat="1" applyFont="1" applyBorder="1" applyAlignment="1" applyProtection="1">
      <alignment horizontal="center" vertical="top" wrapText="1"/>
      <protection locked="0"/>
    </xf>
    <xf numFmtId="169" fontId="7" fillId="0" borderId="8" xfId="2" applyNumberFormat="1" applyFont="1" applyBorder="1" applyAlignment="1" applyProtection="1">
      <alignment horizontal="center" vertical="top" wrapText="1"/>
      <protection locked="0"/>
    </xf>
    <xf numFmtId="169" fontId="8" fillId="0" borderId="5" xfId="2" applyNumberFormat="1" applyFont="1" applyBorder="1" applyAlignment="1" applyProtection="1">
      <alignment horizontal="center" vertical="top" wrapText="1"/>
      <protection locked="0"/>
    </xf>
    <xf numFmtId="169" fontId="8" fillId="7" borderId="44" xfId="2" applyNumberFormat="1" applyFont="1" applyFill="1" applyBorder="1" applyAlignment="1" applyProtection="1">
      <alignment horizontal="center" vertical="top" wrapText="1"/>
    </xf>
    <xf numFmtId="169" fontId="8" fillId="8" borderId="7" xfId="2" applyNumberFormat="1" applyFont="1" applyFill="1" applyBorder="1" applyAlignment="1" applyProtection="1">
      <alignment horizontal="center" vertical="top" wrapText="1"/>
    </xf>
    <xf numFmtId="169" fontId="8" fillId="5" borderId="79" xfId="2" applyNumberFormat="1" applyFont="1" applyFill="1" applyBorder="1" applyAlignment="1" applyProtection="1">
      <alignment horizontal="center" vertical="top" wrapText="1"/>
    </xf>
    <xf numFmtId="169" fontId="8" fillId="7" borderId="79" xfId="2" applyNumberFormat="1" applyFont="1" applyFill="1" applyBorder="1" applyAlignment="1" applyProtection="1">
      <alignment horizontal="center" vertical="top" wrapText="1"/>
    </xf>
    <xf numFmtId="169" fontId="8" fillId="5" borderId="84" xfId="2" applyNumberFormat="1" applyFont="1" applyFill="1" applyBorder="1" applyAlignment="1" applyProtection="1">
      <alignment horizontal="center" vertical="top" wrapText="1"/>
    </xf>
    <xf numFmtId="169" fontId="8" fillId="7" borderId="84" xfId="2" applyNumberFormat="1" applyFont="1" applyFill="1" applyBorder="1" applyAlignment="1" applyProtection="1">
      <alignment horizontal="center" vertical="top" wrapText="1"/>
    </xf>
    <xf numFmtId="169" fontId="8" fillId="8" borderId="25" xfId="2" applyNumberFormat="1" applyFont="1" applyFill="1" applyBorder="1" applyAlignment="1" applyProtection="1">
      <alignment horizontal="center" vertical="top" wrapText="1"/>
    </xf>
    <xf numFmtId="169" fontId="8" fillId="8" borderId="81" xfId="2" applyNumberFormat="1" applyFont="1" applyFill="1" applyBorder="1" applyAlignment="1" applyProtection="1">
      <alignment horizontal="center" vertical="top" wrapText="1"/>
    </xf>
    <xf numFmtId="0" fontId="5" fillId="4" borderId="98" xfId="0" applyFont="1" applyFill="1" applyBorder="1" applyAlignment="1" applyProtection="1">
      <alignment horizontal="center" vertical="center" wrapText="1"/>
    </xf>
    <xf numFmtId="0" fontId="5" fillId="2" borderId="99" xfId="0" applyFont="1" applyFill="1" applyBorder="1" applyAlignment="1" applyProtection="1">
      <alignment horizontal="center" vertical="center" wrapText="1"/>
    </xf>
    <xf numFmtId="0" fontId="9" fillId="3" borderId="43" xfId="2" applyFont="1" applyFill="1" applyBorder="1" applyAlignment="1" applyProtection="1">
      <alignment horizontal="left" vertical="top" wrapText="1"/>
    </xf>
    <xf numFmtId="0" fontId="17" fillId="2" borderId="0" xfId="0" applyFont="1" applyFill="1" applyAlignment="1" applyProtection="1"/>
    <xf numFmtId="0" fontId="29" fillId="4" borderId="0" xfId="0" applyFont="1" applyFill="1" applyProtection="1"/>
    <xf numFmtId="0" fontId="17" fillId="2" borderId="0" xfId="0" applyFont="1" applyFill="1" applyAlignment="1" applyProtection="1">
      <alignment wrapText="1"/>
    </xf>
    <xf numFmtId="0" fontId="28" fillId="4" borderId="0" xfId="0" applyFont="1" applyFill="1" applyProtection="1"/>
    <xf numFmtId="0" fontId="11" fillId="2" borderId="2" xfId="0" applyFont="1" applyFill="1" applyBorder="1" applyAlignment="1" applyProtection="1">
      <alignment horizontal="center" vertical="center" wrapText="1"/>
    </xf>
    <xf numFmtId="0" fontId="11" fillId="2" borderId="14" xfId="0" applyFont="1" applyFill="1" applyBorder="1" applyAlignment="1" applyProtection="1">
      <alignment horizontal="center" vertical="center" wrapText="1"/>
    </xf>
    <xf numFmtId="0" fontId="11" fillId="2" borderId="5" xfId="0" applyFont="1" applyFill="1" applyBorder="1" applyAlignment="1" applyProtection="1">
      <alignment horizontal="center" vertical="center" wrapText="1"/>
    </xf>
    <xf numFmtId="0" fontId="11" fillId="2" borderId="6" xfId="0" applyFont="1" applyFill="1" applyBorder="1" applyAlignment="1" applyProtection="1">
      <alignment horizontal="center" vertical="center" wrapText="1"/>
    </xf>
    <xf numFmtId="0" fontId="11" fillId="2" borderId="44" xfId="0" applyFont="1" applyFill="1" applyBorder="1" applyAlignment="1" applyProtection="1">
      <alignment horizontal="center" vertical="center" wrapText="1"/>
    </xf>
    <xf numFmtId="0" fontId="11" fillId="2" borderId="7" xfId="0" applyFont="1" applyFill="1" applyBorder="1" applyAlignment="1" applyProtection="1">
      <alignment horizontal="center" vertical="center" wrapText="1"/>
    </xf>
    <xf numFmtId="0" fontId="7" fillId="4" borderId="0" xfId="0" applyFont="1" applyFill="1" applyProtection="1"/>
    <xf numFmtId="0" fontId="17" fillId="2" borderId="0" xfId="0" applyFont="1" applyFill="1" applyAlignment="1" applyProtection="1">
      <alignment horizontal="left" wrapText="1"/>
    </xf>
    <xf numFmtId="0" fontId="19" fillId="2" borderId="0" xfId="0" applyFont="1" applyFill="1" applyAlignment="1" applyProtection="1">
      <alignment horizontal="left" wrapText="1"/>
    </xf>
    <xf numFmtId="0" fontId="19" fillId="4" borderId="0" xfId="0" applyFont="1" applyFill="1" applyProtection="1"/>
    <xf numFmtId="0" fontId="17" fillId="2" borderId="13" xfId="0" applyFont="1" applyFill="1" applyBorder="1" applyAlignment="1" applyProtection="1"/>
    <xf numFmtId="0" fontId="11" fillId="2" borderId="100" xfId="0" applyFont="1" applyFill="1" applyBorder="1" applyAlignment="1" applyProtection="1">
      <alignment horizontal="center" vertical="center" wrapText="1"/>
    </xf>
    <xf numFmtId="0" fontId="11" fillId="2" borderId="101" xfId="0" applyFont="1" applyFill="1" applyBorder="1" applyAlignment="1" applyProtection="1">
      <alignment horizontal="center" vertical="center" wrapText="1"/>
    </xf>
    <xf numFmtId="0" fontId="11" fillId="2" borderId="102" xfId="0" applyFont="1" applyFill="1" applyBorder="1" applyAlignment="1" applyProtection="1">
      <alignment horizontal="center" vertical="center" wrapText="1"/>
    </xf>
    <xf numFmtId="0" fontId="11" fillId="2" borderId="97" xfId="0" applyFont="1" applyFill="1" applyBorder="1" applyAlignment="1" applyProtection="1">
      <alignment horizontal="center" vertical="top" wrapText="1"/>
    </xf>
    <xf numFmtId="0" fontId="11" fillId="2" borderId="100" xfId="0" applyFont="1" applyFill="1" applyBorder="1" applyAlignment="1" applyProtection="1">
      <alignment horizontal="center" vertical="top" wrapText="1"/>
    </xf>
    <xf numFmtId="0" fontId="11" fillId="2" borderId="102" xfId="0" applyFont="1" applyFill="1" applyBorder="1" applyAlignment="1" applyProtection="1">
      <alignment horizontal="center" vertical="top" wrapText="1"/>
    </xf>
    <xf numFmtId="0" fontId="8" fillId="2" borderId="14" xfId="0" applyFont="1" applyFill="1" applyBorder="1" applyAlignment="1" applyProtection="1">
      <alignment horizontal="center" vertical="top" wrapText="1"/>
    </xf>
    <xf numFmtId="0" fontId="8" fillId="2" borderId="27" xfId="0" applyFont="1" applyFill="1" applyBorder="1" applyAlignment="1" applyProtection="1">
      <alignment horizontal="center" vertical="top" wrapText="1"/>
    </xf>
    <xf numFmtId="0" fontId="8" fillId="2" borderId="27" xfId="0" applyFont="1" applyFill="1" applyBorder="1" applyAlignment="1" applyProtection="1">
      <alignment vertical="top" wrapText="1"/>
    </xf>
    <xf numFmtId="169" fontId="8" fillId="5" borderId="24" xfId="0" applyNumberFormat="1" applyFont="1" applyFill="1" applyBorder="1" applyProtection="1"/>
    <xf numFmtId="169" fontId="8" fillId="5" borderId="26" xfId="0" applyNumberFormat="1" applyFont="1" applyFill="1" applyBorder="1" applyProtection="1"/>
    <xf numFmtId="169" fontId="8" fillId="5" borderId="79" xfId="0" applyNumberFormat="1" applyFont="1" applyFill="1" applyBorder="1" applyProtection="1"/>
    <xf numFmtId="169" fontId="8" fillId="5" borderId="25" xfId="0" applyNumberFormat="1" applyFont="1" applyFill="1" applyBorder="1" applyProtection="1"/>
    <xf numFmtId="0" fontId="8" fillId="2" borderId="20" xfId="0" applyFont="1" applyFill="1" applyBorder="1" applyAlignment="1" applyProtection="1">
      <alignment horizontal="center" vertical="top" wrapText="1"/>
    </xf>
    <xf numFmtId="0" fontId="8" fillId="2" borderId="20" xfId="0" applyFont="1" applyFill="1" applyBorder="1" applyAlignment="1" applyProtection="1">
      <alignment vertical="top" wrapText="1"/>
    </xf>
    <xf numFmtId="169" fontId="7" fillId="5" borderId="3" xfId="0" applyNumberFormat="1" applyFont="1" applyFill="1" applyBorder="1" applyProtection="1"/>
    <xf numFmtId="169" fontId="7" fillId="5" borderId="4" xfId="0" applyNumberFormat="1" applyFont="1" applyFill="1" applyBorder="1" applyProtection="1"/>
    <xf numFmtId="169" fontId="7" fillId="5" borderId="42" xfId="0" applyNumberFormat="1" applyFont="1" applyFill="1" applyBorder="1" applyProtection="1"/>
    <xf numFmtId="169" fontId="8" fillId="5" borderId="1" xfId="0" applyNumberFormat="1" applyFont="1" applyFill="1" applyBorder="1" applyProtection="1"/>
    <xf numFmtId="0" fontId="7" fillId="2" borderId="20" xfId="0" applyFont="1" applyFill="1" applyBorder="1" applyAlignment="1" applyProtection="1">
      <alignment horizontal="center" vertical="top" wrapText="1"/>
    </xf>
    <xf numFmtId="0" fontId="7" fillId="2" borderId="20" xfId="0" applyFont="1" applyFill="1" applyBorder="1" applyAlignment="1" applyProtection="1">
      <alignment vertical="top" wrapText="1"/>
    </xf>
    <xf numFmtId="0" fontId="7" fillId="2" borderId="22" xfId="0" applyFont="1" applyFill="1" applyBorder="1" applyAlignment="1" applyProtection="1">
      <alignment horizontal="center" vertical="top" wrapText="1"/>
    </xf>
    <xf numFmtId="0" fontId="7" fillId="2" borderId="22" xfId="0" applyFont="1" applyFill="1" applyBorder="1" applyAlignment="1" applyProtection="1">
      <alignment vertical="top" wrapText="1"/>
    </xf>
    <xf numFmtId="169" fontId="8" fillId="5" borderId="6" xfId="2" applyNumberFormat="1" applyFont="1" applyFill="1" applyBorder="1" applyAlignment="1" applyProtection="1">
      <alignment vertical="top" wrapText="1"/>
    </xf>
    <xf numFmtId="169" fontId="7" fillId="3" borderId="26" xfId="2" applyNumberFormat="1" applyFont="1" applyFill="1" applyBorder="1" applyAlignment="1" applyProtection="1">
      <alignment vertical="top" wrapText="1"/>
    </xf>
    <xf numFmtId="169" fontId="7" fillId="3" borderId="4" xfId="2" applyNumberFormat="1" applyFont="1" applyFill="1" applyBorder="1" applyAlignment="1" applyProtection="1">
      <alignment vertical="top" wrapText="1"/>
    </xf>
    <xf numFmtId="0" fontId="11" fillId="2" borderId="14" xfId="0" applyFont="1" applyFill="1" applyBorder="1" applyAlignment="1" applyProtection="1">
      <alignment horizontal="center" vertical="top" wrapText="1"/>
    </xf>
    <xf numFmtId="0" fontId="5" fillId="2" borderId="14" xfId="0" applyFont="1" applyFill="1" applyBorder="1" applyAlignment="1" applyProtection="1">
      <alignment horizontal="center" vertical="top" wrapText="1"/>
    </xf>
    <xf numFmtId="0" fontId="11" fillId="2" borderId="44" xfId="0" applyFont="1" applyFill="1" applyBorder="1" applyAlignment="1" applyProtection="1">
      <alignment horizontal="center" wrapText="1"/>
    </xf>
    <xf numFmtId="0" fontId="2" fillId="2" borderId="19" xfId="0" applyFont="1" applyFill="1" applyBorder="1" applyAlignment="1" applyProtection="1">
      <alignment horizontal="center" vertical="top" wrapText="1"/>
    </xf>
    <xf numFmtId="0" fontId="2" fillId="2" borderId="19" xfId="0" applyFont="1" applyFill="1" applyBorder="1" applyAlignment="1" applyProtection="1">
      <alignment vertical="top" wrapText="1"/>
    </xf>
    <xf numFmtId="169" fontId="8" fillId="0" borderId="10" xfId="0" applyNumberFormat="1" applyFont="1" applyBorder="1" applyAlignment="1" applyProtection="1">
      <alignment horizontal="right" vertical="top" wrapText="1"/>
      <protection locked="0"/>
    </xf>
    <xf numFmtId="169" fontId="7" fillId="6" borderId="15" xfId="0" applyNumberFormat="1" applyFont="1" applyFill="1" applyBorder="1" applyAlignment="1" applyProtection="1">
      <alignment horizontal="center" vertical="top" wrapText="1"/>
    </xf>
    <xf numFmtId="169" fontId="8" fillId="5" borderId="11" xfId="0" applyNumberFormat="1" applyFont="1" applyFill="1" applyBorder="1" applyAlignment="1" applyProtection="1">
      <alignment horizontal="right" vertical="top" wrapText="1"/>
    </xf>
    <xf numFmtId="0" fontId="2" fillId="2" borderId="20" xfId="0" applyFont="1" applyFill="1" applyBorder="1" applyAlignment="1" applyProtection="1">
      <alignment vertical="top" wrapText="1"/>
    </xf>
    <xf numFmtId="169" fontId="7" fillId="6" borderId="3" xfId="0" applyNumberFormat="1" applyFont="1" applyFill="1" applyBorder="1" applyAlignment="1" applyProtection="1">
      <alignment horizontal="center" vertical="top" wrapText="1"/>
    </xf>
    <xf numFmtId="169" fontId="7" fillId="0" borderId="4" xfId="0" applyNumberFormat="1" applyFont="1" applyBorder="1" applyAlignment="1" applyProtection="1">
      <alignment horizontal="right" vertical="top" wrapText="1"/>
      <protection locked="0"/>
    </xf>
    <xf numFmtId="169" fontId="7" fillId="0" borderId="42" xfId="0" applyNumberFormat="1" applyFont="1" applyBorder="1" applyAlignment="1" applyProtection="1">
      <alignment horizontal="right" vertical="top" wrapText="1"/>
      <protection locked="0"/>
    </xf>
    <xf numFmtId="169" fontId="7" fillId="5" borderId="1" xfId="0" applyNumberFormat="1" applyFont="1" applyFill="1" applyBorder="1" applyAlignment="1" applyProtection="1">
      <alignment horizontal="right" vertical="top" wrapText="1"/>
    </xf>
    <xf numFmtId="169" fontId="7" fillId="5" borderId="4" xfId="0" applyNumberFormat="1" applyFont="1" applyFill="1" applyBorder="1" applyAlignment="1" applyProtection="1">
      <alignment horizontal="right" vertical="top" wrapText="1"/>
    </xf>
    <xf numFmtId="0" fontId="7" fillId="0" borderId="20" xfId="0" applyFont="1" applyBorder="1" applyAlignment="1" applyProtection="1">
      <alignment horizontal="center" vertical="top" wrapText="1"/>
      <protection locked="0"/>
    </xf>
    <xf numFmtId="0" fontId="7" fillId="0" borderId="20" xfId="0" applyFont="1" applyBorder="1" applyAlignment="1" applyProtection="1">
      <alignment horizontal="left" vertical="top" wrapText="1" indent="3"/>
      <protection locked="0"/>
    </xf>
    <xf numFmtId="169" fontId="8" fillId="5" borderId="6" xfId="0" applyNumberFormat="1" applyFont="1" applyFill="1" applyBorder="1" applyAlignment="1" applyProtection="1">
      <alignment horizontal="right" vertical="top" wrapText="1"/>
    </xf>
    <xf numFmtId="169" fontId="8" fillId="5" borderId="7" xfId="0" applyNumberFormat="1" applyFont="1" applyFill="1" applyBorder="1" applyAlignment="1" applyProtection="1">
      <alignment horizontal="right" vertical="top" wrapText="1"/>
    </xf>
    <xf numFmtId="0" fontId="11" fillId="2" borderId="96" xfId="0" applyFont="1" applyFill="1" applyBorder="1" applyAlignment="1" applyProtection="1">
      <alignment horizontal="center" vertical="top" wrapText="1"/>
    </xf>
    <xf numFmtId="0" fontId="5" fillId="2" borderId="96" xfId="0" applyFont="1" applyFill="1" applyBorder="1" applyAlignment="1" applyProtection="1">
      <alignment horizontal="center" vertical="top" wrapText="1"/>
    </xf>
    <xf numFmtId="0" fontId="11" fillId="2" borderId="97" xfId="0" applyFont="1" applyFill="1" applyBorder="1" applyAlignment="1" applyProtection="1">
      <alignment horizontal="center" wrapText="1"/>
    </xf>
    <xf numFmtId="0" fontId="11" fillId="2" borderId="100" xfId="0" applyFont="1" applyFill="1" applyBorder="1" applyAlignment="1" applyProtection="1">
      <alignment horizontal="center" wrapText="1"/>
    </xf>
    <xf numFmtId="0" fontId="11" fillId="2" borderId="101" xfId="0" applyFont="1" applyFill="1" applyBorder="1" applyAlignment="1" applyProtection="1">
      <alignment horizontal="center" wrapText="1"/>
    </xf>
    <xf numFmtId="0" fontId="11" fillId="2" borderId="102" xfId="0" applyFont="1" applyFill="1" applyBorder="1" applyAlignment="1" applyProtection="1">
      <alignment horizontal="center" wrapText="1"/>
    </xf>
    <xf numFmtId="0" fontId="8" fillId="4" borderId="14" xfId="0" applyFont="1" applyFill="1" applyBorder="1" applyAlignment="1" applyProtection="1">
      <alignment horizontal="center" vertical="top"/>
    </xf>
    <xf numFmtId="0" fontId="8" fillId="4" borderId="14" xfId="0" applyFont="1" applyFill="1" applyBorder="1" applyAlignment="1" applyProtection="1">
      <alignment vertical="top" wrapText="1"/>
    </xf>
    <xf numFmtId="0" fontId="7" fillId="4" borderId="14" xfId="0" applyFont="1" applyFill="1" applyBorder="1" applyAlignment="1" applyProtection="1">
      <alignment horizontal="center" vertical="top"/>
    </xf>
    <xf numFmtId="0" fontId="7" fillId="4" borderId="14" xfId="0" applyFont="1" applyFill="1" applyBorder="1" applyAlignment="1" applyProtection="1">
      <alignment vertical="top" wrapText="1"/>
    </xf>
    <xf numFmtId="0" fontId="11" fillId="2" borderId="30" xfId="2" applyFont="1" applyFill="1" applyBorder="1" applyAlignment="1" applyProtection="1">
      <alignment horizontal="center" vertical="center" wrapText="1"/>
    </xf>
    <xf numFmtId="0" fontId="11" fillId="2" borderId="14" xfId="2" applyFont="1" applyFill="1" applyBorder="1" applyAlignment="1" applyProtection="1">
      <alignment horizontal="center" wrapText="1"/>
    </xf>
    <xf numFmtId="0" fontId="8" fillId="0" borderId="0" xfId="2" applyFont="1"/>
    <xf numFmtId="0" fontId="8" fillId="0" borderId="0" xfId="2" applyFont="1" applyProtection="1"/>
    <xf numFmtId="0" fontId="7" fillId="9" borderId="20" xfId="0" applyFont="1" applyFill="1" applyBorder="1" applyAlignment="1" applyProtection="1">
      <alignment horizontal="center" vertical="top" wrapText="1"/>
    </xf>
    <xf numFmtId="0" fontId="28" fillId="4" borderId="0" xfId="0" applyFont="1" applyFill="1" applyBorder="1" applyProtection="1"/>
    <xf numFmtId="169" fontId="8" fillId="5" borderId="14" xfId="0" applyNumberFormat="1" applyFont="1" applyFill="1" applyBorder="1" applyProtection="1"/>
    <xf numFmtId="169" fontId="7" fillId="5" borderId="14" xfId="0" applyNumberFormat="1" applyFont="1" applyFill="1" applyBorder="1" applyProtection="1"/>
    <xf numFmtId="169" fontId="7" fillId="0" borderId="14" xfId="0" applyNumberFormat="1" applyFont="1" applyFill="1" applyBorder="1" applyProtection="1">
      <protection locked="0"/>
    </xf>
    <xf numFmtId="0" fontId="11" fillId="2" borderId="14" xfId="2" applyFont="1" applyFill="1" applyBorder="1" applyAlignment="1" applyProtection="1">
      <alignment horizontal="center" vertical="top" wrapText="1"/>
    </xf>
    <xf numFmtId="0" fontId="8" fillId="0" borderId="14" xfId="2" applyFont="1" applyFill="1" applyBorder="1" applyAlignment="1" applyProtection="1">
      <alignment horizontal="center" vertical="top" wrapText="1"/>
      <protection locked="0"/>
    </xf>
    <xf numFmtId="169" fontId="7" fillId="0" borderId="14" xfId="2" applyNumberFormat="1" applyFont="1" applyBorder="1" applyAlignment="1" applyProtection="1">
      <alignment vertical="top" wrapText="1"/>
      <protection locked="0"/>
    </xf>
    <xf numFmtId="169" fontId="8" fillId="5" borderId="14" xfId="2" applyNumberFormat="1" applyFont="1" applyFill="1" applyBorder="1" applyAlignment="1" applyProtection="1">
      <alignment vertical="top" wrapText="1"/>
    </xf>
    <xf numFmtId="0" fontId="17" fillId="2" borderId="0" xfId="2" applyFont="1" applyFill="1" applyAlignment="1" applyProtection="1">
      <alignment horizontal="left"/>
    </xf>
    <xf numFmtId="0" fontId="20" fillId="2" borderId="14" xfId="2" applyFont="1" applyFill="1" applyBorder="1" applyAlignment="1" applyProtection="1">
      <alignment horizontal="center" vertical="top" wrapText="1"/>
    </xf>
    <xf numFmtId="0" fontId="4" fillId="7" borderId="14" xfId="0" applyFont="1" applyFill="1" applyBorder="1" applyAlignment="1" applyProtection="1">
      <alignment horizontal="left" vertical="center" wrapText="1"/>
    </xf>
    <xf numFmtId="0" fontId="3" fillId="0" borderId="14" xfId="0" applyFont="1" applyBorder="1" applyAlignment="1" applyProtection="1">
      <alignment horizontal="left" vertical="center" wrapText="1"/>
    </xf>
    <xf numFmtId="0" fontId="2" fillId="0" borderId="14" xfId="0" applyFont="1" applyBorder="1" applyAlignment="1" applyProtection="1">
      <alignment horizontal="left" vertical="top" wrapText="1"/>
      <protection locked="0"/>
    </xf>
    <xf numFmtId="0" fontId="2" fillId="0" borderId="14" xfId="0" applyFont="1" applyBorder="1" applyAlignment="1" applyProtection="1">
      <alignment horizontal="center" vertical="top" wrapText="1"/>
      <protection locked="0"/>
    </xf>
    <xf numFmtId="168" fontId="2" fillId="0" borderId="14" xfId="0" applyNumberFormat="1" applyFont="1" applyBorder="1" applyAlignment="1" applyProtection="1">
      <alignment horizontal="right" vertical="top" wrapText="1"/>
      <protection locked="0"/>
    </xf>
    <xf numFmtId="0" fontId="4" fillId="7" borderId="14" xfId="0" applyFont="1" applyFill="1" applyBorder="1" applyAlignment="1" applyProtection="1">
      <alignment vertical="center" wrapText="1"/>
    </xf>
    <xf numFmtId="0" fontId="23" fillId="0" borderId="14" xfId="0" applyFont="1" applyFill="1" applyBorder="1" applyAlignment="1" applyProtection="1">
      <alignment horizontal="center" vertical="center" wrapText="1"/>
      <protection locked="0"/>
    </xf>
    <xf numFmtId="0" fontId="4" fillId="0" borderId="14" xfId="0" applyFont="1" applyFill="1" applyBorder="1" applyAlignment="1" applyProtection="1">
      <alignment vertical="center" wrapText="1"/>
      <protection locked="0"/>
    </xf>
    <xf numFmtId="0" fontId="23" fillId="0" borderId="14" xfId="0" applyFont="1" applyFill="1" applyBorder="1" applyAlignment="1" applyProtection="1">
      <alignment vertical="center" wrapText="1"/>
      <protection locked="0"/>
    </xf>
    <xf numFmtId="169" fontId="23" fillId="5" borderId="14" xfId="0" applyNumberFormat="1" applyFont="1" applyFill="1" applyBorder="1" applyAlignment="1" applyProtection="1">
      <alignment horizontal="right" vertical="center" wrapText="1"/>
    </xf>
    <xf numFmtId="169" fontId="23" fillId="0" borderId="14" xfId="0" applyNumberFormat="1" applyFont="1" applyFill="1" applyBorder="1" applyAlignment="1" applyProtection="1">
      <alignment horizontal="right" vertical="center" wrapText="1"/>
      <protection locked="0"/>
    </xf>
    <xf numFmtId="169" fontId="17" fillId="5" borderId="14" xfId="2" applyNumberFormat="1" applyFont="1" applyFill="1" applyBorder="1" applyProtection="1"/>
    <xf numFmtId="0" fontId="17" fillId="2" borderId="0" xfId="2" applyNumberFormat="1" applyFont="1" applyFill="1" applyAlignment="1" applyProtection="1">
      <alignment horizontal="left"/>
    </xf>
    <xf numFmtId="0" fontId="5" fillId="2" borderId="14" xfId="0" applyFont="1" applyFill="1" applyBorder="1" applyAlignment="1" applyProtection="1">
      <alignment horizontal="center" vertical="center" wrapText="1"/>
    </xf>
    <xf numFmtId="0" fontId="27" fillId="2" borderId="14" xfId="0" applyFont="1" applyFill="1" applyBorder="1" applyAlignment="1" applyProtection="1">
      <alignment horizontal="center" vertical="center" wrapText="1"/>
    </xf>
    <xf numFmtId="0" fontId="25" fillId="9" borderId="14" xfId="0" applyFont="1" applyFill="1" applyBorder="1" applyAlignment="1" applyProtection="1">
      <alignment horizontal="center" vertical="center" wrapText="1"/>
      <protection locked="0"/>
    </xf>
    <xf numFmtId="0" fontId="4" fillId="9" borderId="14" xfId="0" applyFont="1" applyFill="1" applyBorder="1" applyAlignment="1" applyProtection="1">
      <alignment vertical="center" wrapText="1"/>
      <protection locked="0"/>
    </xf>
    <xf numFmtId="169" fontId="23" fillId="9" borderId="14" xfId="0" applyNumberFormat="1" applyFont="1" applyFill="1" applyBorder="1" applyAlignment="1" applyProtection="1">
      <alignment horizontal="right" vertical="center" wrapText="1"/>
    </xf>
    <xf numFmtId="0" fontId="26" fillId="9" borderId="14" xfId="0" applyFont="1" applyFill="1" applyBorder="1" applyAlignment="1" applyProtection="1">
      <alignment horizontal="left" vertical="top" wrapText="1"/>
      <protection locked="0"/>
    </xf>
    <xf numFmtId="0" fontId="25" fillId="9" borderId="14" xfId="0" applyFont="1" applyFill="1" applyBorder="1" applyAlignment="1" applyProtection="1">
      <alignment vertical="center" wrapText="1"/>
    </xf>
    <xf numFmtId="169" fontId="25" fillId="9" borderId="14" xfId="0" applyNumberFormat="1" applyFont="1" applyFill="1" applyBorder="1" applyAlignment="1" applyProtection="1">
      <alignment horizontal="right" vertical="center" wrapText="1"/>
      <protection locked="0"/>
    </xf>
    <xf numFmtId="169" fontId="25" fillId="9" borderId="14" xfId="0" applyNumberFormat="1" applyFont="1" applyFill="1" applyBorder="1" applyAlignment="1" applyProtection="1">
      <alignment horizontal="center" vertical="center" wrapText="1"/>
    </xf>
    <xf numFmtId="169" fontId="7" fillId="9" borderId="4" xfId="0" applyNumberFormat="1" applyFont="1" applyFill="1" applyBorder="1" applyAlignment="1" applyProtection="1">
      <alignment vertical="top"/>
    </xf>
    <xf numFmtId="169" fontId="8" fillId="9" borderId="4" xfId="0" applyNumberFormat="1" applyFont="1" applyFill="1" applyBorder="1" applyAlignment="1" applyProtection="1">
      <alignment vertical="top"/>
    </xf>
    <xf numFmtId="169" fontId="7" fillId="9" borderId="4" xfId="2" applyNumberFormat="1" applyFont="1" applyFill="1" applyBorder="1" applyProtection="1"/>
    <xf numFmtId="169" fontId="7" fillId="9" borderId="16" xfId="2" applyNumberFormat="1" applyFont="1" applyFill="1" applyBorder="1" applyProtection="1"/>
    <xf numFmtId="169" fontId="7" fillId="9" borderId="1" xfId="0" applyNumberFormat="1" applyFont="1" applyFill="1" applyBorder="1" applyAlignment="1" applyProtection="1">
      <alignment vertical="top"/>
    </xf>
    <xf numFmtId="0" fontId="14" fillId="2" borderId="0" xfId="2" applyFont="1" applyFill="1" applyBorder="1" applyAlignment="1" applyProtection="1">
      <alignment horizontal="right"/>
    </xf>
    <xf numFmtId="169" fontId="2" fillId="0" borderId="14" xfId="0" applyNumberFormat="1" applyFont="1" applyBorder="1" applyAlignment="1" applyProtection="1">
      <alignment horizontal="right" vertical="top" wrapText="1"/>
      <protection locked="0"/>
    </xf>
    <xf numFmtId="0" fontId="14" fillId="0" borderId="0" xfId="2" applyFont="1" applyBorder="1" applyProtection="1"/>
    <xf numFmtId="0" fontId="21" fillId="0" borderId="0" xfId="2" applyFont="1" applyBorder="1" applyAlignment="1" applyProtection="1">
      <alignment horizontal="left" wrapText="1"/>
      <protection locked="0"/>
    </xf>
    <xf numFmtId="0" fontId="7" fillId="11" borderId="0" xfId="0" applyFont="1" applyFill="1" applyProtection="1"/>
    <xf numFmtId="0" fontId="10" fillId="2" borderId="0" xfId="2" applyFont="1" applyFill="1" applyAlignment="1" applyProtection="1">
      <alignment horizontal="center"/>
    </xf>
    <xf numFmtId="0" fontId="18" fillId="2" borderId="0" xfId="2" applyFont="1" applyFill="1" applyBorder="1" applyAlignment="1" applyProtection="1">
      <alignment vertical="top"/>
    </xf>
    <xf numFmtId="0" fontId="18" fillId="2" borderId="0" xfId="2" applyFont="1" applyFill="1" applyBorder="1" applyAlignment="1" applyProtection="1">
      <alignment vertical="top" wrapText="1"/>
    </xf>
    <xf numFmtId="0" fontId="12" fillId="2" borderId="104" xfId="2" applyFont="1" applyFill="1" applyBorder="1" applyAlignment="1" applyProtection="1">
      <alignment horizontal="center" vertical="top" wrapText="1"/>
    </xf>
    <xf numFmtId="0" fontId="12" fillId="2" borderId="0" xfId="2" applyFont="1" applyFill="1" applyBorder="1" applyAlignment="1" applyProtection="1">
      <alignment horizontal="center" vertical="top" wrapText="1"/>
    </xf>
    <xf numFmtId="0" fontId="7" fillId="4" borderId="14" xfId="0" applyFont="1" applyFill="1" applyBorder="1" applyAlignment="1" applyProtection="1">
      <alignment horizontal="center" vertical="top" wrapText="1"/>
    </xf>
    <xf numFmtId="167" fontId="8" fillId="9" borderId="13" xfId="2" applyNumberFormat="1" applyFont="1" applyFill="1" applyBorder="1" applyAlignment="1" applyProtection="1">
      <alignment horizontal="center" vertical="center"/>
    </xf>
    <xf numFmtId="0" fontId="22" fillId="0" borderId="13" xfId="2" quotePrefix="1" applyFont="1" applyFill="1" applyBorder="1" applyAlignment="1" applyProtection="1">
      <alignment horizontal="center" vertical="center" wrapText="1"/>
      <protection locked="0"/>
    </xf>
    <xf numFmtId="167" fontId="8" fillId="9" borderId="13" xfId="2" applyNumberFormat="1" applyFont="1" applyFill="1" applyBorder="1" applyAlignment="1" applyProtection="1">
      <alignment wrapText="1"/>
    </xf>
    <xf numFmtId="0" fontId="8" fillId="0" borderId="14" xfId="2" applyFont="1" applyFill="1" applyBorder="1" applyAlignment="1" applyProtection="1">
      <alignment horizontal="center" vertical="center" wrapText="1"/>
      <protection locked="0"/>
    </xf>
    <xf numFmtId="0" fontId="34" fillId="0" borderId="13" xfId="0" applyFont="1" applyFill="1" applyBorder="1" applyAlignment="1" applyProtection="1">
      <alignment horizontal="left" vertical="top" wrapText="1"/>
      <protection locked="0"/>
    </xf>
    <xf numFmtId="0" fontId="22" fillId="0" borderId="13" xfId="2" quotePrefix="1" applyFont="1" applyFill="1" applyBorder="1" applyAlignment="1" applyProtection="1">
      <alignment horizontal="center" wrapText="1"/>
      <protection locked="0"/>
    </xf>
    <xf numFmtId="0" fontId="7" fillId="2" borderId="0" xfId="2" applyFont="1" applyFill="1" applyAlignment="1" applyProtection="1">
      <alignment horizontal="left" vertical="top" wrapText="1"/>
    </xf>
    <xf numFmtId="0" fontId="7" fillId="2" borderId="0" xfId="2" applyFont="1" applyFill="1" applyAlignment="1" applyProtection="1">
      <alignment horizontal="left" vertical="top"/>
    </xf>
    <xf numFmtId="0" fontId="10" fillId="2" borderId="0" xfId="2" applyFont="1" applyFill="1" applyAlignment="1" applyProtection="1">
      <alignment horizontal="center"/>
    </xf>
    <xf numFmtId="167" fontId="8" fillId="9" borderId="13" xfId="2" applyNumberFormat="1" applyFont="1" applyFill="1" applyBorder="1" applyAlignment="1" applyProtection="1">
      <alignment horizontal="center"/>
    </xf>
    <xf numFmtId="0" fontId="12" fillId="2" borderId="0" xfId="2" applyFont="1" applyFill="1" applyBorder="1" applyAlignment="1" applyProtection="1">
      <alignment horizontal="center" vertical="top"/>
    </xf>
    <xf numFmtId="0" fontId="12" fillId="2" borderId="104" xfId="2" applyFont="1" applyFill="1" applyBorder="1" applyAlignment="1" applyProtection="1">
      <alignment horizontal="center" vertical="top" wrapText="1"/>
    </xf>
    <xf numFmtId="0" fontId="12" fillId="2" borderId="0" xfId="2" applyFont="1" applyFill="1" applyBorder="1" applyAlignment="1" applyProtection="1">
      <alignment horizontal="center" vertical="top" wrapText="1"/>
    </xf>
    <xf numFmtId="0" fontId="12" fillId="2" borderId="104" xfId="2" applyFont="1" applyFill="1" applyBorder="1" applyAlignment="1" applyProtection="1">
      <alignment horizontal="center" vertical="top"/>
    </xf>
    <xf numFmtId="0" fontId="11" fillId="2" borderId="10" xfId="0" applyFont="1" applyFill="1" applyBorder="1" applyAlignment="1" applyProtection="1">
      <alignment horizontal="center" vertical="center" wrapText="1"/>
    </xf>
    <xf numFmtId="0" fontId="11" fillId="2" borderId="15" xfId="0" applyFont="1" applyFill="1" applyBorder="1" applyAlignment="1" applyProtection="1">
      <alignment horizontal="center" vertical="center" wrapText="1"/>
    </xf>
    <xf numFmtId="0" fontId="11" fillId="2" borderId="41" xfId="0" applyFont="1" applyFill="1" applyBorder="1" applyAlignment="1" applyProtection="1">
      <alignment horizontal="center" vertical="center" wrapText="1"/>
    </xf>
    <xf numFmtId="0" fontId="11" fillId="2" borderId="11" xfId="0" applyFont="1" applyFill="1" applyBorder="1" applyAlignment="1" applyProtection="1">
      <alignment horizontal="center" vertical="center" wrapText="1"/>
    </xf>
    <xf numFmtId="0" fontId="20" fillId="2" borderId="23" xfId="0" applyFont="1" applyFill="1" applyBorder="1" applyAlignment="1" applyProtection="1">
      <alignment horizontal="center" wrapText="1"/>
    </xf>
    <xf numFmtId="0" fontId="20" fillId="2" borderId="105" xfId="0" applyFont="1" applyFill="1" applyBorder="1" applyAlignment="1" applyProtection="1">
      <alignment horizontal="center" wrapText="1"/>
    </xf>
    <xf numFmtId="0" fontId="11" fillId="2" borderId="19" xfId="0" applyFont="1" applyFill="1" applyBorder="1" applyAlignment="1" applyProtection="1">
      <alignment horizontal="center" wrapText="1"/>
    </xf>
    <xf numFmtId="0" fontId="11" fillId="2" borderId="20" xfId="0" applyFont="1" applyFill="1" applyBorder="1" applyAlignment="1" applyProtection="1">
      <alignment horizontal="center" wrapText="1"/>
    </xf>
    <xf numFmtId="0" fontId="11" fillId="2" borderId="22" xfId="0" applyFont="1" applyFill="1" applyBorder="1" applyAlignment="1" applyProtection="1">
      <alignment horizontal="center" wrapText="1"/>
    </xf>
    <xf numFmtId="0" fontId="10" fillId="0" borderId="0" xfId="2" applyFont="1" applyAlignment="1" applyProtection="1">
      <alignment horizontal="left" vertical="center" wrapText="1"/>
    </xf>
    <xf numFmtId="0" fontId="11" fillId="2" borderId="4" xfId="0" applyFont="1" applyFill="1" applyBorder="1" applyAlignment="1" applyProtection="1">
      <alignment horizontal="center" wrapText="1"/>
    </xf>
    <xf numFmtId="0" fontId="11" fillId="2" borderId="16" xfId="0" applyFont="1" applyFill="1" applyBorder="1" applyAlignment="1" applyProtection="1">
      <alignment horizontal="center" wrapText="1"/>
    </xf>
    <xf numFmtId="0" fontId="11" fillId="2" borderId="3" xfId="0" applyFont="1" applyFill="1" applyBorder="1" applyAlignment="1" applyProtection="1">
      <alignment horizontal="center" wrapText="1"/>
    </xf>
    <xf numFmtId="0" fontId="11" fillId="2" borderId="12" xfId="0" applyFont="1" applyFill="1" applyBorder="1" applyAlignment="1" applyProtection="1">
      <alignment horizontal="center" wrapText="1"/>
    </xf>
    <xf numFmtId="0" fontId="20" fillId="2" borderId="23" xfId="0" applyFont="1" applyFill="1" applyBorder="1" applyAlignment="1" applyProtection="1">
      <alignment horizontal="center" vertical="center" wrapText="1"/>
    </xf>
    <xf numFmtId="0" fontId="20" fillId="2" borderId="105" xfId="0" applyFont="1" applyFill="1" applyBorder="1" applyAlignment="1" applyProtection="1">
      <alignment horizontal="center" vertical="center" wrapText="1"/>
    </xf>
    <xf numFmtId="0" fontId="11" fillId="2" borderId="19" xfId="0" applyFont="1" applyFill="1" applyBorder="1" applyAlignment="1" applyProtection="1">
      <alignment horizontal="center" vertical="center" wrapText="1"/>
    </xf>
    <xf numFmtId="0" fontId="11" fillId="2" borderId="20" xfId="0" applyFont="1" applyFill="1" applyBorder="1" applyAlignment="1" applyProtection="1">
      <alignment horizontal="center" vertical="center" wrapText="1"/>
    </xf>
    <xf numFmtId="0" fontId="11" fillId="2" borderId="22" xfId="0" applyFont="1" applyFill="1" applyBorder="1" applyAlignment="1" applyProtection="1">
      <alignment horizontal="center" vertical="center" wrapText="1"/>
    </xf>
    <xf numFmtId="0" fontId="11" fillId="2" borderId="3" xfId="0" applyFont="1" applyFill="1" applyBorder="1" applyAlignment="1" applyProtection="1">
      <alignment horizontal="center" vertical="center" wrapText="1"/>
    </xf>
    <xf numFmtId="0" fontId="11" fillId="2" borderId="12" xfId="0" applyFont="1" applyFill="1" applyBorder="1" applyAlignment="1" applyProtection="1">
      <alignment horizontal="center" vertical="center" wrapText="1"/>
    </xf>
    <xf numFmtId="0" fontId="11" fillId="2" borderId="4" xfId="0" applyFont="1" applyFill="1" applyBorder="1" applyAlignment="1" applyProtection="1">
      <alignment horizontal="center" vertical="center" wrapText="1"/>
    </xf>
    <xf numFmtId="0" fontId="11" fillId="2" borderId="16" xfId="0" applyFont="1" applyFill="1" applyBorder="1" applyAlignment="1" applyProtection="1">
      <alignment horizontal="center" vertical="center" wrapText="1"/>
    </xf>
    <xf numFmtId="0" fontId="11" fillId="2" borderId="96" xfId="0" applyFont="1" applyFill="1" applyBorder="1" applyAlignment="1" applyProtection="1">
      <alignment horizontal="center" vertical="center" wrapText="1"/>
    </xf>
    <xf numFmtId="0" fontId="11" fillId="2" borderId="106" xfId="0" applyFont="1" applyFill="1" applyBorder="1" applyAlignment="1" applyProtection="1">
      <alignment horizontal="center" vertical="center" wrapText="1"/>
    </xf>
    <xf numFmtId="0" fontId="11" fillId="2" borderId="107" xfId="0" applyFont="1" applyFill="1" applyBorder="1" applyAlignment="1" applyProtection="1">
      <alignment horizontal="center" vertical="center" wrapText="1"/>
    </xf>
    <xf numFmtId="0" fontId="11" fillId="2" borderId="14" xfId="0" applyFont="1" applyFill="1" applyBorder="1" applyAlignment="1" applyProtection="1">
      <alignment horizontal="center" wrapText="1"/>
    </xf>
    <xf numFmtId="0" fontId="20" fillId="2" borderId="14" xfId="0" applyFont="1" applyFill="1" applyBorder="1" applyAlignment="1" applyProtection="1">
      <alignment horizontal="center" vertical="center" wrapText="1"/>
    </xf>
    <xf numFmtId="0" fontId="11" fillId="2" borderId="14" xfId="0" applyFont="1" applyFill="1" applyBorder="1" applyAlignment="1" applyProtection="1">
      <alignment horizontal="center" vertical="center" wrapText="1"/>
    </xf>
    <xf numFmtId="0" fontId="20" fillId="2" borderId="14" xfId="2" applyFont="1" applyFill="1" applyBorder="1" applyAlignment="1" applyProtection="1">
      <alignment horizontal="center" wrapText="1"/>
    </xf>
    <xf numFmtId="0" fontId="11" fillId="2" borderId="14" xfId="2" applyFont="1" applyFill="1" applyBorder="1" applyAlignment="1" applyProtection="1">
      <alignment horizontal="center" wrapText="1"/>
    </xf>
    <xf numFmtId="0" fontId="8" fillId="5" borderId="108" xfId="2" applyFont="1" applyFill="1" applyBorder="1" applyAlignment="1" applyProtection="1">
      <alignment horizontal="center" vertical="top" wrapText="1"/>
    </xf>
    <xf numFmtId="0" fontId="8" fillId="5" borderId="103" xfId="2" applyFont="1" applyFill="1" applyBorder="1" applyAlignment="1" applyProtection="1">
      <alignment horizontal="center" vertical="top" wrapText="1"/>
    </xf>
    <xf numFmtId="0" fontId="8" fillId="5" borderId="30" xfId="2" applyFont="1" applyFill="1" applyBorder="1" applyAlignment="1" applyProtection="1">
      <alignment horizontal="center" vertical="top" wrapText="1"/>
    </xf>
    <xf numFmtId="0" fontId="9" fillId="0" borderId="14" xfId="2" applyFont="1" applyFill="1" applyBorder="1" applyAlignment="1" applyProtection="1">
      <alignment horizontal="left" vertical="top" wrapText="1"/>
      <protection locked="0"/>
    </xf>
    <xf numFmtId="0" fontId="11" fillId="2" borderId="14" xfId="2" applyFont="1" applyFill="1" applyBorder="1" applyAlignment="1" applyProtection="1">
      <alignment horizontal="center" vertical="top" wrapText="1"/>
    </xf>
    <xf numFmtId="0" fontId="9" fillId="0" borderId="108" xfId="2" applyFont="1" applyFill="1" applyBorder="1" applyAlignment="1" applyProtection="1">
      <alignment horizontal="left" vertical="top" wrapText="1"/>
      <protection locked="0"/>
    </xf>
    <xf numFmtId="0" fontId="9" fillId="0" borderId="103" xfId="2" applyFont="1" applyFill="1" applyBorder="1" applyAlignment="1" applyProtection="1">
      <alignment horizontal="left" vertical="top" wrapText="1"/>
      <protection locked="0"/>
    </xf>
    <xf numFmtId="0" fontId="9" fillId="0" borderId="30" xfId="2" applyFont="1" applyFill="1" applyBorder="1" applyAlignment="1" applyProtection="1">
      <alignment horizontal="left" vertical="top" wrapText="1"/>
      <protection locked="0"/>
    </xf>
    <xf numFmtId="0" fontId="9" fillId="0" borderId="108" xfId="2" applyFont="1" applyFill="1" applyBorder="1" applyAlignment="1" applyProtection="1">
      <alignment wrapText="1"/>
      <protection locked="0"/>
    </xf>
    <xf numFmtId="0" fontId="9" fillId="0" borderId="103" xfId="2" applyFont="1" applyFill="1" applyBorder="1" applyAlignment="1" applyProtection="1">
      <alignment wrapText="1"/>
      <protection locked="0"/>
    </xf>
    <xf numFmtId="0" fontId="9" fillId="0" borderId="30" xfId="2" applyFont="1" applyFill="1" applyBorder="1" applyAlignment="1" applyProtection="1">
      <alignment wrapText="1"/>
      <protection locked="0"/>
    </xf>
    <xf numFmtId="0" fontId="9" fillId="0" borderId="108" xfId="2" applyFont="1" applyFill="1" applyBorder="1" applyAlignment="1" applyProtection="1">
      <alignment vertical="center" wrapText="1"/>
      <protection locked="0"/>
    </xf>
    <xf numFmtId="0" fontId="9" fillId="0" borderId="103" xfId="2" applyFont="1" applyFill="1" applyBorder="1" applyAlignment="1" applyProtection="1">
      <alignment vertical="center" wrapText="1"/>
      <protection locked="0"/>
    </xf>
    <xf numFmtId="0" fontId="9" fillId="0" borderId="30" xfId="2" applyFont="1" applyFill="1" applyBorder="1" applyAlignment="1" applyProtection="1">
      <alignment vertical="center" wrapText="1"/>
      <protection locked="0"/>
    </xf>
    <xf numFmtId="0" fontId="11" fillId="2" borderId="108" xfId="2" applyFont="1" applyFill="1" applyBorder="1" applyAlignment="1" applyProtection="1">
      <alignment horizontal="center" vertical="top" wrapText="1"/>
    </xf>
    <xf numFmtId="0" fontId="11" fillId="2" borderId="103" xfId="2" applyFont="1" applyFill="1" applyBorder="1" applyAlignment="1" applyProtection="1">
      <alignment horizontal="center" vertical="top" wrapText="1"/>
    </xf>
    <xf numFmtId="0" fontId="11" fillId="2" borderId="30" xfId="2" applyFont="1" applyFill="1" applyBorder="1" applyAlignment="1" applyProtection="1">
      <alignment horizontal="center" vertical="top" wrapText="1"/>
    </xf>
    <xf numFmtId="0" fontId="11" fillId="2" borderId="96" xfId="2" applyFont="1" applyFill="1" applyBorder="1" applyAlignment="1" applyProtection="1">
      <alignment horizontal="center" wrapText="1"/>
    </xf>
    <xf numFmtId="0" fontId="11" fillId="2" borderId="107" xfId="2" applyFont="1" applyFill="1" applyBorder="1" applyAlignment="1" applyProtection="1">
      <alignment horizontal="center" wrapText="1"/>
    </xf>
    <xf numFmtId="0" fontId="20" fillId="2" borderId="96" xfId="2" applyFont="1" applyFill="1" applyBorder="1" applyAlignment="1" applyProtection="1">
      <alignment horizontal="center" wrapText="1"/>
    </xf>
    <xf numFmtId="0" fontId="20" fillId="2" borderId="107" xfId="2" applyFont="1" applyFill="1" applyBorder="1" applyAlignment="1" applyProtection="1">
      <alignment horizontal="center" wrapText="1"/>
    </xf>
    <xf numFmtId="0" fontId="11" fillId="2" borderId="106" xfId="2" applyFont="1" applyFill="1" applyBorder="1" applyAlignment="1" applyProtection="1">
      <alignment horizontal="center" wrapText="1"/>
    </xf>
    <xf numFmtId="0" fontId="11" fillId="2" borderId="109" xfId="2" applyFont="1" applyFill="1" applyBorder="1" applyAlignment="1" applyProtection="1">
      <alignment horizontal="center" wrapText="1"/>
    </xf>
    <xf numFmtId="0" fontId="11" fillId="2" borderId="104" xfId="2" applyFont="1" applyFill="1" applyBorder="1" applyAlignment="1" applyProtection="1">
      <alignment horizontal="center" wrapText="1"/>
    </xf>
    <xf numFmtId="0" fontId="11" fillId="2" borderId="110" xfId="2" applyFont="1" applyFill="1" applyBorder="1" applyAlignment="1" applyProtection="1">
      <alignment horizontal="center" wrapText="1"/>
    </xf>
    <xf numFmtId="0" fontId="11" fillId="2" borderId="111" xfId="2" applyFont="1" applyFill="1" applyBorder="1" applyAlignment="1" applyProtection="1">
      <alignment horizontal="center" wrapText="1"/>
    </xf>
    <xf numFmtId="0" fontId="11" fillId="2" borderId="0" xfId="2" applyFont="1" applyFill="1" applyBorder="1" applyAlignment="1" applyProtection="1">
      <alignment horizontal="center" wrapText="1"/>
    </xf>
    <xf numFmtId="0" fontId="11" fillId="2" borderId="112" xfId="2" applyFont="1" applyFill="1" applyBorder="1" applyAlignment="1" applyProtection="1">
      <alignment horizontal="center" wrapText="1"/>
    </xf>
    <xf numFmtId="0" fontId="11" fillId="2" borderId="113" xfId="2" applyFont="1" applyFill="1" applyBorder="1" applyAlignment="1" applyProtection="1">
      <alignment horizontal="center" wrapText="1"/>
    </xf>
    <xf numFmtId="0" fontId="11" fillId="2" borderId="13" xfId="2" applyFont="1" applyFill="1" applyBorder="1" applyAlignment="1" applyProtection="1">
      <alignment horizontal="center" wrapText="1"/>
    </xf>
    <xf numFmtId="0" fontId="11" fillId="2" borderId="114" xfId="2" applyFont="1" applyFill="1" applyBorder="1" applyAlignment="1" applyProtection="1">
      <alignment horizontal="center" wrapText="1"/>
    </xf>
    <xf numFmtId="0" fontId="11" fillId="2" borderId="108" xfId="0" applyFont="1" applyFill="1" applyBorder="1" applyAlignment="1" applyProtection="1">
      <alignment horizontal="center" vertical="center" wrapText="1"/>
    </xf>
    <xf numFmtId="0" fontId="11" fillId="2" borderId="103" xfId="0" applyFont="1" applyFill="1" applyBorder="1" applyAlignment="1" applyProtection="1">
      <alignment horizontal="center" vertical="center" wrapText="1"/>
    </xf>
    <xf numFmtId="0" fontId="11" fillId="2" borderId="30" xfId="0" applyFont="1" applyFill="1" applyBorder="1" applyAlignment="1" applyProtection="1">
      <alignment horizontal="center" vertical="center" wrapText="1"/>
    </xf>
    <xf numFmtId="0" fontId="4" fillId="7" borderId="14" xfId="0" applyFont="1" applyFill="1" applyBorder="1" applyAlignment="1" applyProtection="1">
      <alignment horizontal="left" vertical="center" wrapText="1"/>
    </xf>
    <xf numFmtId="0" fontId="11" fillId="2" borderId="14" xfId="2" applyFont="1" applyFill="1" applyBorder="1" applyAlignment="1" applyProtection="1">
      <alignment horizontal="center" vertical="center" wrapText="1"/>
    </xf>
    <xf numFmtId="0" fontId="4" fillId="5" borderId="108" xfId="2" applyFont="1" applyFill="1" applyBorder="1" applyAlignment="1" applyProtection="1">
      <alignment horizontal="center" vertical="top" wrapText="1"/>
    </xf>
    <xf numFmtId="0" fontId="4" fillId="5" borderId="103" xfId="2" applyFont="1" applyFill="1" applyBorder="1" applyAlignment="1" applyProtection="1">
      <alignment horizontal="center" vertical="top" wrapText="1"/>
    </xf>
    <xf numFmtId="0" fontId="4" fillId="5" borderId="30" xfId="2" applyFont="1" applyFill="1" applyBorder="1" applyAlignment="1" applyProtection="1">
      <alignment horizontal="center" vertical="top" wrapText="1"/>
    </xf>
    <xf numFmtId="0" fontId="11" fillId="2" borderId="115" xfId="2" applyFont="1" applyFill="1" applyBorder="1" applyAlignment="1" applyProtection="1">
      <alignment horizontal="center" vertical="center" wrapText="1"/>
    </xf>
    <xf numFmtId="0" fontId="11" fillId="2" borderId="28" xfId="2" applyFont="1" applyFill="1" applyBorder="1" applyAlignment="1" applyProtection="1">
      <alignment horizontal="center" vertical="center" wrapText="1"/>
    </xf>
    <xf numFmtId="0" fontId="11" fillId="2" borderId="19" xfId="2" applyFont="1" applyFill="1" applyBorder="1" applyAlignment="1" applyProtection="1">
      <alignment horizontal="center" vertical="center" wrapText="1"/>
    </xf>
    <xf numFmtId="0" fontId="11" fillId="2" borderId="22" xfId="2" applyFont="1" applyFill="1" applyBorder="1" applyAlignment="1" applyProtection="1">
      <alignment horizontal="center" vertical="center" wrapText="1"/>
    </xf>
    <xf numFmtId="164" fontId="11" fillId="2" borderId="115" xfId="1" applyFont="1" applyFill="1" applyBorder="1" applyAlignment="1" applyProtection="1">
      <alignment horizontal="center" vertical="center" wrapText="1"/>
    </xf>
    <xf numFmtId="164" fontId="11" fillId="2" borderId="28" xfId="1" applyFont="1" applyFill="1" applyBorder="1" applyAlignment="1" applyProtection="1">
      <alignment horizontal="center" vertical="center" wrapText="1"/>
    </xf>
    <xf numFmtId="0" fontId="11" fillId="2" borderId="115" xfId="2" applyFont="1" applyFill="1" applyBorder="1" applyAlignment="1" applyProtection="1">
      <alignment horizontal="center" wrapText="1"/>
    </xf>
    <xf numFmtId="0" fontId="11" fillId="2" borderId="28" xfId="2" applyFont="1" applyFill="1" applyBorder="1" applyAlignment="1" applyProtection="1">
      <alignment horizontal="center" wrapText="1"/>
    </xf>
    <xf numFmtId="0" fontId="11" fillId="2" borderId="116" xfId="2" applyFont="1" applyFill="1" applyBorder="1" applyAlignment="1" applyProtection="1">
      <alignment horizontal="center" wrapText="1"/>
    </xf>
    <xf numFmtId="0" fontId="11" fillId="2" borderId="70" xfId="2" applyFont="1" applyFill="1" applyBorder="1" applyAlignment="1" applyProtection="1">
      <alignment horizontal="center" wrapText="1"/>
    </xf>
    <xf numFmtId="0" fontId="11" fillId="2" borderId="42" xfId="2" applyFont="1" applyFill="1" applyBorder="1" applyAlignment="1" applyProtection="1">
      <alignment horizontal="center" wrapText="1"/>
    </xf>
    <xf numFmtId="0" fontId="11" fillId="2" borderId="29" xfId="2" applyFont="1" applyFill="1" applyBorder="1" applyAlignment="1" applyProtection="1">
      <alignment horizontal="center" wrapText="1"/>
    </xf>
    <xf numFmtId="0" fontId="11" fillId="2" borderId="117" xfId="2" applyFont="1" applyFill="1" applyBorder="1" applyAlignment="1" applyProtection="1">
      <alignment horizontal="center" wrapText="1"/>
    </xf>
    <xf numFmtId="0" fontId="11" fillId="2" borderId="118" xfId="2" applyFont="1" applyFill="1" applyBorder="1" applyAlignment="1" applyProtection="1">
      <alignment horizontal="center" wrapText="1"/>
    </xf>
    <xf numFmtId="0" fontId="11" fillId="2" borderId="119" xfId="2" applyFont="1" applyFill="1" applyBorder="1" applyAlignment="1" applyProtection="1">
      <alignment horizontal="center" wrapText="1"/>
    </xf>
    <xf numFmtId="0" fontId="11" fillId="2" borderId="40" xfId="2" applyFont="1" applyFill="1" applyBorder="1" applyAlignment="1" applyProtection="1">
      <alignment horizontal="center" wrapText="1"/>
    </xf>
    <xf numFmtId="0" fontId="11" fillId="2" borderId="97" xfId="2" applyFont="1" applyFill="1" applyBorder="1" applyAlignment="1" applyProtection="1">
      <alignment horizontal="center" wrapText="1"/>
    </xf>
    <xf numFmtId="0" fontId="11" fillId="2" borderId="83" xfId="2" applyFont="1" applyFill="1" applyBorder="1" applyAlignment="1" applyProtection="1">
      <alignment horizontal="center" wrapText="1"/>
    </xf>
    <xf numFmtId="0" fontId="11" fillId="2" borderId="24" xfId="2" applyFont="1" applyFill="1" applyBorder="1" applyAlignment="1" applyProtection="1">
      <alignment horizontal="center" wrapText="1"/>
    </xf>
    <xf numFmtId="0" fontId="11" fillId="2" borderId="102" xfId="2" applyFont="1" applyFill="1" applyBorder="1" applyAlignment="1" applyProtection="1">
      <alignment horizontal="center" wrapText="1"/>
    </xf>
    <xf numFmtId="0" fontId="11" fillId="2" borderId="81" xfId="2" applyFont="1" applyFill="1" applyBorder="1" applyAlignment="1" applyProtection="1">
      <alignment horizontal="center" wrapText="1"/>
    </xf>
    <xf numFmtId="0" fontId="11" fillId="2" borderId="25" xfId="2" applyFont="1" applyFill="1" applyBorder="1" applyAlignment="1" applyProtection="1">
      <alignment horizontal="center" wrapText="1"/>
    </xf>
    <xf numFmtId="0" fontId="11" fillId="2" borderId="120" xfId="2" applyFont="1" applyFill="1" applyBorder="1" applyAlignment="1" applyProtection="1">
      <alignment horizontal="center" wrapText="1"/>
    </xf>
    <xf numFmtId="0" fontId="17" fillId="5" borderId="14" xfId="2" applyFont="1" applyFill="1" applyBorder="1" applyAlignment="1" applyProtection="1">
      <alignment horizontal="center"/>
    </xf>
    <xf numFmtId="0" fontId="11" fillId="2" borderId="108" xfId="2" applyFont="1" applyFill="1" applyBorder="1" applyAlignment="1" applyProtection="1">
      <alignment horizontal="center" wrapText="1"/>
    </xf>
    <xf numFmtId="0" fontId="11" fillId="2" borderId="103" xfId="2" applyFont="1" applyFill="1" applyBorder="1" applyAlignment="1" applyProtection="1">
      <alignment horizontal="center" wrapText="1"/>
    </xf>
    <xf numFmtId="0" fontId="11" fillId="2" borderId="30" xfId="2" applyFont="1" applyFill="1" applyBorder="1" applyAlignment="1" applyProtection="1">
      <alignment horizontal="center" wrapText="1"/>
    </xf>
    <xf numFmtId="0" fontId="11" fillId="2" borderId="14" xfId="2" applyNumberFormat="1" applyFont="1" applyFill="1" applyBorder="1" applyAlignment="1" applyProtection="1">
      <alignment horizontal="center" wrapText="1"/>
    </xf>
    <xf numFmtId="0" fontId="5" fillId="2" borderId="14" xfId="0" applyFont="1" applyFill="1" applyBorder="1" applyAlignment="1" applyProtection="1">
      <alignment horizontal="center" vertical="center" wrapText="1"/>
    </xf>
    <xf numFmtId="0" fontId="27" fillId="2" borderId="14" xfId="0" applyFont="1" applyFill="1" applyBorder="1" applyAlignment="1" applyProtection="1">
      <alignment horizontal="center" vertical="center" wrapText="1"/>
    </xf>
    <xf numFmtId="0" fontId="5" fillId="2" borderId="96" xfId="0" applyFont="1" applyFill="1" applyBorder="1" applyAlignment="1" applyProtection="1">
      <alignment horizontal="center" vertical="center" wrapText="1"/>
    </xf>
    <xf numFmtId="0" fontId="5" fillId="2" borderId="107" xfId="0" applyFont="1" applyFill="1" applyBorder="1" applyAlignment="1" applyProtection="1">
      <alignment horizontal="center" vertical="center" wrapText="1"/>
    </xf>
    <xf numFmtId="0" fontId="17" fillId="2" borderId="0" xfId="2" applyFont="1" applyFill="1" applyAlignment="1" applyProtection="1">
      <alignment horizontal="left" wrapText="1"/>
    </xf>
    <xf numFmtId="0" fontId="11" fillId="2" borderId="15" xfId="2" applyFont="1" applyFill="1" applyBorder="1" applyAlignment="1" applyProtection="1">
      <alignment horizontal="center" wrapText="1"/>
    </xf>
    <xf numFmtId="0" fontId="11" fillId="2" borderId="4" xfId="2" applyFont="1" applyFill="1" applyBorder="1" applyAlignment="1" applyProtection="1">
      <alignment horizontal="center" wrapText="1"/>
    </xf>
    <xf numFmtId="0" fontId="11" fillId="2" borderId="11" xfId="2" applyFont="1" applyFill="1" applyBorder="1" applyAlignment="1" applyProtection="1">
      <alignment horizontal="center" wrapText="1"/>
    </xf>
    <xf numFmtId="0" fontId="11" fillId="2" borderId="1" xfId="2" applyFont="1" applyFill="1" applyBorder="1" applyAlignment="1" applyProtection="1">
      <alignment horizontal="center" wrapText="1"/>
    </xf>
    <xf numFmtId="0" fontId="11" fillId="2" borderId="19" xfId="2" applyFont="1" applyFill="1" applyBorder="1" applyAlignment="1" applyProtection="1">
      <alignment horizontal="center" wrapText="1"/>
    </xf>
    <xf numFmtId="0" fontId="11" fillId="2" borderId="20" xfId="2" applyFont="1" applyFill="1" applyBorder="1" applyAlignment="1" applyProtection="1">
      <alignment horizontal="center" wrapText="1"/>
    </xf>
    <xf numFmtId="0" fontId="11" fillId="2" borderId="10" xfId="2" applyFont="1" applyFill="1" applyBorder="1" applyAlignment="1" applyProtection="1">
      <alignment horizontal="center" wrapText="1"/>
    </xf>
    <xf numFmtId="0" fontId="11" fillId="2" borderId="3" xfId="2" applyFont="1" applyFill="1" applyBorder="1" applyAlignment="1" applyProtection="1">
      <alignment horizontal="center" wrapText="1"/>
    </xf>
    <xf numFmtId="0" fontId="18" fillId="2" borderId="104" xfId="2" applyFont="1" applyFill="1" applyBorder="1" applyAlignment="1" applyProtection="1">
      <alignment horizontal="center" vertical="top" wrapText="1"/>
    </xf>
    <xf numFmtId="0" fontId="6" fillId="0" borderId="0" xfId="2" applyAlignment="1" applyProtection="1">
      <alignment horizontal="left" wrapText="1"/>
      <protection locked="0"/>
    </xf>
    <xf numFmtId="0" fontId="8" fillId="2" borderId="13" xfId="2" applyFont="1" applyFill="1" applyBorder="1" applyAlignment="1" applyProtection="1">
      <alignment horizontal="center" vertical="top" wrapText="1"/>
    </xf>
    <xf numFmtId="0" fontId="8" fillId="0" borderId="13" xfId="2" applyFont="1" applyBorder="1" applyAlignment="1" applyProtection="1">
      <alignment horizontal="center" vertical="top" wrapText="1"/>
      <protection locked="0"/>
    </xf>
    <xf numFmtId="0" fontId="14" fillId="0" borderId="0" xfId="2" applyFont="1" applyAlignment="1" applyProtection="1">
      <alignment horizontal="left" wrapText="1"/>
    </xf>
    <xf numFmtId="0" fontId="8" fillId="0" borderId="13" xfId="2" applyFont="1" applyFill="1" applyBorder="1" applyAlignment="1" applyProtection="1">
      <alignment horizontal="center" vertical="top" wrapText="1"/>
      <protection locked="0"/>
    </xf>
    <xf numFmtId="0" fontId="18" fillId="2" borderId="0" xfId="2" applyFont="1" applyFill="1" applyAlignment="1">
      <alignment horizontal="center" vertical="top" wrapText="1"/>
    </xf>
    <xf numFmtId="0" fontId="6" fillId="4" borderId="0" xfId="2" applyFill="1" applyAlignment="1" applyProtection="1">
      <alignment wrapText="1"/>
    </xf>
    <xf numFmtId="0" fontId="0" fillId="0" borderId="0" xfId="0" applyAlignment="1">
      <alignment wrapText="1"/>
    </xf>
    <xf numFmtId="0" fontId="36" fillId="2" borderId="104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left" vertical="center" wrapText="1"/>
    </xf>
    <xf numFmtId="0" fontId="2" fillId="0" borderId="13" xfId="0" applyFont="1" applyFill="1" applyBorder="1" applyAlignment="1" applyProtection="1">
      <alignment horizontal="left"/>
      <protection locked="0"/>
    </xf>
    <xf numFmtId="0" fontId="2" fillId="2" borderId="0" xfId="0" applyFont="1" applyFill="1" applyAlignment="1" applyProtection="1">
      <alignment horizontal="left" wrapText="1"/>
    </xf>
    <xf numFmtId="0" fontId="26" fillId="3" borderId="121" xfId="0" applyFont="1" applyFill="1" applyBorder="1" applyAlignment="1" applyProtection="1">
      <alignment horizontal="left" vertical="top" wrapText="1"/>
    </xf>
    <xf numFmtId="0" fontId="26" fillId="3" borderId="0" xfId="0" applyFont="1" applyFill="1" applyBorder="1" applyAlignment="1" applyProtection="1">
      <alignment horizontal="left" vertical="top" wrapText="1"/>
    </xf>
    <xf numFmtId="0" fontId="2" fillId="3" borderId="0" xfId="0" applyFont="1" applyFill="1" applyAlignment="1" applyProtection="1">
      <alignment horizontal="left" vertical="top" wrapText="1"/>
    </xf>
    <xf numFmtId="0" fontId="4" fillId="2" borderId="0" xfId="0" applyFont="1" applyFill="1" applyAlignment="1" applyProtection="1">
      <alignment horizontal="center" vertical="center"/>
    </xf>
    <xf numFmtId="0" fontId="2" fillId="3" borderId="13" xfId="0" applyFont="1" applyFill="1" applyBorder="1" applyAlignment="1" applyProtection="1">
      <alignment horizontal="left" vertical="top" wrapText="1"/>
    </xf>
    <xf numFmtId="0" fontId="26" fillId="0" borderId="121" xfId="0" applyFont="1" applyFill="1" applyBorder="1" applyAlignment="1" applyProtection="1">
      <alignment horizontal="left" vertical="top" wrapText="1"/>
      <protection locked="0"/>
    </xf>
    <xf numFmtId="0" fontId="26" fillId="0" borderId="0" xfId="3" applyFont="1" applyFill="1" applyBorder="1" applyAlignment="1" applyProtection="1">
      <alignment horizontal="left" vertical="top" wrapText="1"/>
      <protection locked="0"/>
    </xf>
    <xf numFmtId="0" fontId="36" fillId="2" borderId="0" xfId="0" applyFont="1" applyFill="1" applyAlignment="1" applyProtection="1">
      <alignment horizontal="center" vertical="center" wrapText="1"/>
    </xf>
    <xf numFmtId="0" fontId="36" fillId="2" borderId="0" xfId="0" applyFont="1" applyFill="1" applyBorder="1" applyAlignment="1" applyProtection="1">
      <alignment horizontal="center" vertical="center" wrapText="1"/>
    </xf>
    <xf numFmtId="0" fontId="2" fillId="3" borderId="33" xfId="0" applyFont="1" applyFill="1" applyBorder="1" applyAlignment="1" applyProtection="1">
      <alignment horizontal="left" vertical="top" wrapText="1"/>
    </xf>
    <xf numFmtId="0" fontId="2" fillId="3" borderId="38" xfId="0" applyFont="1" applyFill="1" applyBorder="1" applyAlignment="1" applyProtection="1">
      <alignment horizontal="left" vertical="top" wrapText="1"/>
    </xf>
    <xf numFmtId="0" fontId="5" fillId="4" borderId="35" xfId="0" applyFont="1" applyFill="1" applyBorder="1" applyAlignment="1" applyProtection="1">
      <alignment horizontal="center" vertical="center" wrapText="1"/>
    </xf>
    <xf numFmtId="0" fontId="5" fillId="4" borderId="36" xfId="0" applyFont="1" applyFill="1" applyBorder="1" applyAlignment="1" applyProtection="1">
      <alignment horizontal="center" vertical="center" wrapText="1"/>
    </xf>
    <xf numFmtId="0" fontId="2" fillId="3" borderId="67" xfId="0" applyFont="1" applyFill="1" applyBorder="1" applyAlignment="1" applyProtection="1">
      <alignment horizontal="left" vertical="top" wrapText="1"/>
    </xf>
    <xf numFmtId="0" fontId="2" fillId="3" borderId="75" xfId="0" applyFont="1" applyFill="1" applyBorder="1" applyAlignment="1" applyProtection="1">
      <alignment horizontal="left" vertical="top" wrapText="1"/>
    </xf>
    <xf numFmtId="0" fontId="2" fillId="3" borderId="31" xfId="0" applyFont="1" applyFill="1" applyBorder="1" applyAlignment="1" applyProtection="1">
      <alignment horizontal="left" vertical="top" wrapText="1"/>
    </xf>
    <xf numFmtId="0" fontId="2" fillId="3" borderId="17" xfId="0" applyFont="1" applyFill="1" applyBorder="1" applyAlignment="1" applyProtection="1">
      <alignment horizontal="left" vertical="top" wrapText="1"/>
    </xf>
    <xf numFmtId="0" fontId="4" fillId="2" borderId="53" xfId="0" applyFont="1" applyFill="1" applyBorder="1" applyAlignment="1" applyProtection="1">
      <alignment horizontal="center" vertical="center" wrapText="1"/>
    </xf>
    <xf numFmtId="0" fontId="4" fillId="2" borderId="67" xfId="0" applyFont="1" applyFill="1" applyBorder="1" applyAlignment="1" applyProtection="1">
      <alignment horizontal="center" vertical="center" wrapText="1"/>
    </xf>
    <xf numFmtId="0" fontId="4" fillId="2" borderId="75" xfId="0" applyFont="1" applyFill="1" applyBorder="1" applyAlignment="1" applyProtection="1">
      <alignment horizontal="center" vertical="center" wrapText="1"/>
    </xf>
    <xf numFmtId="0" fontId="4" fillId="2" borderId="122" xfId="0" applyFont="1" applyFill="1" applyBorder="1" applyAlignment="1" applyProtection="1">
      <alignment horizontal="center" vertical="center" wrapText="1"/>
    </xf>
    <xf numFmtId="0" fontId="4" fillId="2" borderId="78" xfId="0" applyFont="1" applyFill="1" applyBorder="1" applyAlignment="1" applyProtection="1">
      <alignment horizontal="center" vertical="center" wrapText="1"/>
    </xf>
    <xf numFmtId="0" fontId="5" fillId="2" borderId="109" xfId="0" applyFont="1" applyFill="1" applyBorder="1" applyAlignment="1" applyProtection="1">
      <alignment horizontal="center" vertical="center" wrapText="1"/>
    </xf>
    <xf numFmtId="0" fontId="5" fillId="2" borderId="110" xfId="0" applyFont="1" applyFill="1" applyBorder="1" applyAlignment="1" applyProtection="1">
      <alignment horizontal="center" vertical="center" wrapText="1"/>
    </xf>
    <xf numFmtId="0" fontId="5" fillId="2" borderId="113" xfId="0" applyFont="1" applyFill="1" applyBorder="1" applyAlignment="1" applyProtection="1">
      <alignment horizontal="center" vertical="center" wrapText="1"/>
    </xf>
    <xf numFmtId="0" fontId="5" fillId="2" borderId="114" xfId="0" applyFont="1" applyFill="1" applyBorder="1" applyAlignment="1" applyProtection="1">
      <alignment horizontal="center" vertical="center" wrapText="1"/>
    </xf>
    <xf numFmtId="0" fontId="5" fillId="2" borderId="123" xfId="0" applyFont="1" applyFill="1" applyBorder="1" applyAlignment="1" applyProtection="1">
      <alignment horizontal="center" vertical="center" wrapText="1"/>
    </xf>
    <xf numFmtId="0" fontId="5" fillId="2" borderId="124" xfId="0" applyFont="1" applyFill="1" applyBorder="1" applyAlignment="1" applyProtection="1">
      <alignment horizontal="center" vertical="center" wrapText="1"/>
    </xf>
    <xf numFmtId="0" fontId="5" fillId="2" borderId="125" xfId="0" applyFont="1" applyFill="1" applyBorder="1" applyAlignment="1" applyProtection="1">
      <alignment horizontal="center" vertical="center" wrapText="1"/>
    </xf>
    <xf numFmtId="0" fontId="23" fillId="5" borderId="108" xfId="0" applyFont="1" applyFill="1" applyBorder="1" applyAlignment="1" applyProtection="1">
      <alignment horizontal="center" vertical="center" wrapText="1"/>
    </xf>
    <xf numFmtId="0" fontId="23" fillId="5" borderId="103" xfId="0" applyFont="1" applyFill="1" applyBorder="1" applyAlignment="1" applyProtection="1">
      <alignment horizontal="center" vertical="center" wrapText="1"/>
    </xf>
    <xf numFmtId="0" fontId="23" fillId="7" borderId="5" xfId="0" applyFont="1" applyFill="1" applyBorder="1" applyAlignment="1" applyProtection="1">
      <alignment horizontal="left" vertical="center" wrapText="1"/>
    </xf>
    <xf numFmtId="0" fontId="23" fillId="7" borderId="6" xfId="0" applyFont="1" applyFill="1" applyBorder="1" applyAlignment="1" applyProtection="1">
      <alignment horizontal="left" vertical="center" wrapText="1"/>
    </xf>
    <xf numFmtId="0" fontId="23" fillId="7" borderId="82" xfId="0" applyFont="1" applyFill="1" applyBorder="1" applyAlignment="1" applyProtection="1">
      <alignment horizontal="left" vertical="center" wrapText="1"/>
    </xf>
    <xf numFmtId="0" fontId="23" fillId="7" borderId="100" xfId="0" applyFont="1" applyFill="1" applyBorder="1" applyAlignment="1" applyProtection="1">
      <alignment horizontal="left" vertical="center" wrapText="1"/>
    </xf>
    <xf numFmtId="0" fontId="11" fillId="2" borderId="97" xfId="2" applyFont="1" applyFill="1" applyBorder="1" applyAlignment="1" applyProtection="1">
      <alignment horizontal="center" vertical="center" wrapText="1"/>
    </xf>
    <xf numFmtId="0" fontId="11" fillId="2" borderId="83" xfId="2" applyFont="1" applyFill="1" applyBorder="1" applyAlignment="1" applyProtection="1">
      <alignment horizontal="center" vertical="center" wrapText="1"/>
    </xf>
    <xf numFmtId="0" fontId="11" fillId="2" borderId="102" xfId="2" applyFont="1" applyFill="1" applyBorder="1" applyAlignment="1" applyProtection="1">
      <alignment horizontal="center" vertical="center" wrapText="1"/>
    </xf>
    <xf numFmtId="0" fontId="11" fillId="2" borderId="81" xfId="2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2" borderId="97" xfId="0" applyFont="1" applyFill="1" applyBorder="1" applyAlignment="1" applyProtection="1">
      <alignment horizontal="center" vertical="center" wrapText="1"/>
    </xf>
    <xf numFmtId="0" fontId="11" fillId="2" borderId="24" xfId="0" applyFont="1" applyFill="1" applyBorder="1" applyAlignment="1" applyProtection="1">
      <alignment horizontal="center" vertical="center" wrapText="1"/>
    </xf>
    <xf numFmtId="0" fontId="23" fillId="10" borderId="108" xfId="0" applyFont="1" applyFill="1" applyBorder="1" applyAlignment="1" applyProtection="1">
      <alignment horizontal="center" vertical="center" wrapText="1"/>
    </xf>
    <xf numFmtId="0" fontId="23" fillId="10" borderId="103" xfId="0" applyFont="1" applyFill="1" applyBorder="1" applyAlignment="1" applyProtection="1">
      <alignment horizontal="center" vertical="center" wrapText="1"/>
    </xf>
    <xf numFmtId="0" fontId="11" fillId="2" borderId="10" xfId="2" applyFont="1" applyFill="1" applyBorder="1" applyAlignment="1" applyProtection="1">
      <alignment horizontal="center" vertical="center" wrapText="1"/>
    </xf>
    <xf numFmtId="0" fontId="11" fillId="2" borderId="3" xfId="2" applyFont="1" applyFill="1" applyBorder="1" applyAlignment="1" applyProtection="1">
      <alignment horizontal="center" vertical="center" wrapText="1"/>
    </xf>
    <xf numFmtId="0" fontId="11" fillId="2" borderId="11" xfId="2" applyFont="1" applyFill="1" applyBorder="1" applyAlignment="1" applyProtection="1">
      <alignment horizontal="center" vertical="center" wrapText="1"/>
    </xf>
    <xf numFmtId="0" fontId="11" fillId="2" borderId="1" xfId="2" applyFont="1" applyFill="1" applyBorder="1" applyAlignment="1" applyProtection="1">
      <alignment horizontal="center" vertical="center" wrapText="1"/>
    </xf>
    <xf numFmtId="0" fontId="4" fillId="5" borderId="108" xfId="0" applyFont="1" applyFill="1" applyBorder="1" applyAlignment="1" applyProtection="1">
      <alignment horizontal="center" vertical="center" wrapText="1"/>
    </xf>
    <xf numFmtId="0" fontId="4" fillId="5" borderId="103" xfId="0" applyFont="1" applyFill="1" applyBorder="1" applyAlignment="1" applyProtection="1">
      <alignment horizontal="center" vertical="center" wrapText="1"/>
    </xf>
    <xf numFmtId="0" fontId="4" fillId="5" borderId="30" xfId="0" applyFont="1" applyFill="1" applyBorder="1" applyAlignment="1" applyProtection="1">
      <alignment horizontal="center" vertical="center" wrapText="1"/>
    </xf>
    <xf numFmtId="0" fontId="23" fillId="5" borderId="34" xfId="0" applyFont="1" applyFill="1" applyBorder="1" applyAlignment="1" applyProtection="1">
      <alignment horizontal="right" vertical="center" wrapText="1"/>
    </xf>
    <xf numFmtId="0" fontId="23" fillId="5" borderId="36" xfId="0" applyFont="1" applyFill="1" applyBorder="1" applyAlignment="1" applyProtection="1">
      <alignment horizontal="right" vertical="center" wrapText="1"/>
    </xf>
    <xf numFmtId="0" fontId="8" fillId="3" borderId="13" xfId="2" applyFont="1" applyFill="1" applyBorder="1" applyAlignment="1" applyProtection="1">
      <alignment horizontal="center" wrapText="1"/>
    </xf>
    <xf numFmtId="0" fontId="8" fillId="3" borderId="0" xfId="2" applyFont="1" applyFill="1" applyBorder="1" applyAlignment="1" applyProtection="1">
      <alignment horizontal="left" wrapText="1"/>
    </xf>
    <xf numFmtId="0" fontId="8" fillId="0" borderId="13" xfId="2" applyFont="1" applyFill="1" applyBorder="1" applyAlignment="1" applyProtection="1">
      <alignment horizontal="center" wrapText="1"/>
      <protection locked="0"/>
    </xf>
    <xf numFmtId="0" fontId="18" fillId="2" borderId="0" xfId="2" applyFont="1" applyFill="1" applyAlignment="1" applyProtection="1">
      <alignment horizontal="center" vertical="top" wrapText="1"/>
    </xf>
    <xf numFmtId="0" fontId="5" fillId="2" borderId="19" xfId="0" applyFont="1" applyFill="1" applyBorder="1" applyAlignment="1" applyProtection="1">
      <alignment horizontal="center" vertical="center" wrapText="1"/>
    </xf>
    <xf numFmtId="0" fontId="5" fillId="2" borderId="20" xfId="0" applyFont="1" applyFill="1" applyBorder="1" applyAlignment="1" applyProtection="1">
      <alignment horizontal="center" vertical="center" wrapText="1"/>
    </xf>
    <xf numFmtId="0" fontId="5" fillId="2" borderId="10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1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15" xfId="0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horizontal="center" vertical="center" wrapText="1"/>
    </xf>
    <xf numFmtId="0" fontId="4" fillId="2" borderId="126" xfId="0" applyFont="1" applyFill="1" applyBorder="1" applyAlignment="1" applyProtection="1">
      <alignment horizontal="center" vertical="center" wrapText="1"/>
    </xf>
    <xf numFmtId="0" fontId="16" fillId="5" borderId="6" xfId="2" applyFont="1" applyFill="1" applyBorder="1" applyAlignment="1" applyProtection="1">
      <alignment horizontal="left" vertical="top" wrapText="1"/>
    </xf>
    <xf numFmtId="0" fontId="16" fillId="5" borderId="7" xfId="2" applyFont="1" applyFill="1" applyBorder="1" applyAlignment="1" applyProtection="1">
      <alignment horizontal="left" vertical="top" wrapText="1"/>
    </xf>
    <xf numFmtId="0" fontId="9" fillId="3" borderId="16" xfId="2" applyFont="1" applyFill="1" applyBorder="1" applyAlignment="1" applyProtection="1">
      <alignment horizontal="left" vertical="top" wrapText="1"/>
    </xf>
    <xf numFmtId="0" fontId="9" fillId="3" borderId="2" xfId="2" applyFont="1" applyFill="1" applyBorder="1" applyAlignment="1" applyProtection="1">
      <alignment horizontal="left" vertical="top" wrapText="1"/>
    </xf>
    <xf numFmtId="0" fontId="9" fillId="3" borderId="15" xfId="2" applyFont="1" applyFill="1" applyBorder="1" applyAlignment="1" applyProtection="1">
      <alignment horizontal="left" vertical="top" wrapText="1"/>
    </xf>
    <xf numFmtId="0" fontId="9" fillId="3" borderId="11" xfId="2" applyFont="1" applyFill="1" applyBorder="1" applyAlignment="1" applyProtection="1">
      <alignment horizontal="left" vertical="top" wrapText="1"/>
    </xf>
    <xf numFmtId="0" fontId="9" fillId="3" borderId="4" xfId="2" applyFont="1" applyFill="1" applyBorder="1" applyAlignment="1" applyProtection="1">
      <alignment horizontal="left" vertical="top" wrapText="1"/>
    </xf>
    <xf numFmtId="0" fontId="9" fillId="3" borderId="1" xfId="2" applyFont="1" applyFill="1" applyBorder="1" applyAlignment="1" applyProtection="1">
      <alignment horizontal="left" vertical="top" wrapText="1"/>
    </xf>
    <xf numFmtId="0" fontId="5" fillId="2" borderId="127" xfId="0" applyFont="1" applyFill="1" applyBorder="1" applyAlignment="1" applyProtection="1">
      <alignment horizontal="center" vertical="center" wrapText="1"/>
    </xf>
    <xf numFmtId="0" fontId="5" fillId="2" borderId="128" xfId="0" applyFont="1" applyFill="1" applyBorder="1" applyAlignment="1" applyProtection="1">
      <alignment horizontal="center" vertical="center" wrapText="1"/>
    </xf>
    <xf numFmtId="0" fontId="5" fillId="2" borderId="129" xfId="0" applyFont="1" applyFill="1" applyBorder="1" applyAlignment="1" applyProtection="1">
      <alignment horizontal="center" vertical="center" wrapText="1"/>
    </xf>
    <xf numFmtId="0" fontId="5" fillId="2" borderId="130" xfId="0" applyFont="1" applyFill="1" applyBorder="1" applyAlignment="1" applyProtection="1">
      <alignment horizontal="center" vertical="center" wrapText="1"/>
    </xf>
    <xf numFmtId="0" fontId="5" fillId="2" borderId="131" xfId="0" applyFont="1" applyFill="1" applyBorder="1" applyAlignment="1" applyProtection="1">
      <alignment horizontal="center" vertical="center" wrapText="1"/>
    </xf>
    <xf numFmtId="0" fontId="5" fillId="4" borderId="132" xfId="0" applyFont="1" applyFill="1" applyBorder="1" applyAlignment="1" applyProtection="1">
      <alignment horizontal="center" vertical="center" wrapText="1"/>
    </xf>
    <xf numFmtId="0" fontId="5" fillId="4" borderId="133" xfId="0" applyFont="1" applyFill="1" applyBorder="1" applyAlignment="1" applyProtection="1">
      <alignment horizontal="center" vertical="center" wrapText="1"/>
    </xf>
    <xf numFmtId="0" fontId="44" fillId="4" borderId="136" xfId="0" applyFont="1" applyFill="1" applyBorder="1" applyAlignment="1" applyProtection="1">
      <alignment horizontal="center" vertical="center" wrapText="1"/>
    </xf>
    <xf numFmtId="0" fontId="44" fillId="4" borderId="56" xfId="0" applyFont="1" applyFill="1" applyBorder="1" applyAlignment="1" applyProtection="1">
      <alignment horizontal="center" vertical="center" wrapText="1"/>
    </xf>
    <xf numFmtId="0" fontId="5" fillId="2" borderId="53" xfId="0" applyFont="1" applyFill="1" applyBorder="1" applyAlignment="1" applyProtection="1">
      <alignment horizontal="center" vertical="center" wrapText="1"/>
    </xf>
    <xf numFmtId="0" fontId="5" fillId="2" borderId="67" xfId="0" applyFont="1" applyFill="1" applyBorder="1" applyAlignment="1" applyProtection="1">
      <alignment horizontal="center" vertical="center" wrapText="1"/>
    </xf>
    <xf numFmtId="0" fontId="5" fillId="2" borderId="75" xfId="0" applyFont="1" applyFill="1" applyBorder="1" applyAlignment="1" applyProtection="1">
      <alignment horizontal="center" vertical="center" wrapText="1"/>
    </xf>
    <xf numFmtId="0" fontId="4" fillId="5" borderId="108" xfId="0" applyNumberFormat="1" applyFont="1" applyFill="1" applyBorder="1" applyAlignment="1" applyProtection="1">
      <alignment horizontal="center" vertical="top" wrapText="1"/>
    </xf>
    <xf numFmtId="0" fontId="4" fillId="5" borderId="103" xfId="0" applyNumberFormat="1" applyFont="1" applyFill="1" applyBorder="1" applyAlignment="1" applyProtection="1">
      <alignment horizontal="center" vertical="top" wrapText="1"/>
    </xf>
    <xf numFmtId="0" fontId="4" fillId="5" borderId="30" xfId="0" applyNumberFormat="1" applyFont="1" applyFill="1" applyBorder="1" applyAlignment="1" applyProtection="1">
      <alignment horizontal="center" vertical="top" wrapText="1"/>
    </xf>
    <xf numFmtId="0" fontId="5" fillId="2" borderId="104" xfId="0" applyFont="1" applyFill="1" applyBorder="1" applyAlignment="1" applyProtection="1">
      <alignment horizontal="center" vertical="center" wrapText="1"/>
    </xf>
    <xf numFmtId="0" fontId="5" fillId="2" borderId="13" xfId="0" applyFont="1" applyFill="1" applyBorder="1" applyAlignment="1" applyProtection="1">
      <alignment horizontal="center" vertical="center" wrapText="1"/>
    </xf>
    <xf numFmtId="0" fontId="5" fillId="2" borderId="134" xfId="0" applyFont="1" applyFill="1" applyBorder="1" applyAlignment="1" applyProtection="1">
      <alignment horizontal="center" vertical="center" wrapText="1"/>
    </xf>
    <xf numFmtId="0" fontId="5" fillId="2" borderId="135" xfId="0" applyFont="1" applyFill="1" applyBorder="1" applyAlignment="1" applyProtection="1">
      <alignment horizontal="center" vertical="center" wrapText="1"/>
    </xf>
    <xf numFmtId="0" fontId="26" fillId="0" borderId="113" xfId="0" applyFont="1" applyFill="1" applyBorder="1" applyAlignment="1" applyProtection="1">
      <alignment horizontal="left" vertical="top" wrapText="1"/>
      <protection locked="0"/>
    </xf>
    <xf numFmtId="0" fontId="26" fillId="0" borderId="13" xfId="0" applyFont="1" applyFill="1" applyBorder="1" applyAlignment="1" applyProtection="1">
      <alignment horizontal="left" vertical="top" wrapText="1"/>
      <protection locked="0"/>
    </xf>
    <xf numFmtId="0" fontId="26" fillId="0" borderId="114" xfId="0" applyFont="1" applyFill="1" applyBorder="1" applyAlignment="1" applyProtection="1">
      <alignment horizontal="left" vertical="top" wrapText="1"/>
      <protection locked="0"/>
    </xf>
    <xf numFmtId="0" fontId="4" fillId="7" borderId="5" xfId="0" applyFont="1" applyFill="1" applyBorder="1" applyAlignment="1" applyProtection="1">
      <alignment horizontal="left" vertical="center" wrapText="1"/>
    </xf>
    <xf numFmtId="0" fontId="4" fillId="7" borderId="6" xfId="0" applyFont="1" applyFill="1" applyBorder="1" applyAlignment="1" applyProtection="1">
      <alignment horizontal="left" vertical="center" wrapText="1"/>
    </xf>
    <xf numFmtId="0" fontId="4" fillId="7" borderId="100" xfId="0" applyFont="1" applyFill="1" applyBorder="1" applyAlignment="1" applyProtection="1">
      <alignment horizontal="left" vertical="center" wrapText="1"/>
    </xf>
    <xf numFmtId="0" fontId="4" fillId="7" borderId="102" xfId="0" applyFont="1" applyFill="1" applyBorder="1" applyAlignment="1" applyProtection="1">
      <alignment horizontal="left" vertical="center" wrapText="1"/>
    </xf>
    <xf numFmtId="0" fontId="4" fillId="7" borderId="7" xfId="0" applyFont="1" applyFill="1" applyBorder="1" applyAlignment="1" applyProtection="1">
      <alignment horizontal="left" vertical="center" wrapText="1"/>
    </xf>
    <xf numFmtId="0" fontId="4" fillId="7" borderId="82" xfId="0" applyFont="1" applyFill="1" applyBorder="1" applyAlignment="1" applyProtection="1">
      <alignment horizontal="left" vertical="center" wrapText="1"/>
    </xf>
    <xf numFmtId="0" fontId="4" fillId="7" borderId="81" xfId="0" applyFont="1" applyFill="1" applyBorder="1" applyAlignment="1" applyProtection="1">
      <alignment horizontal="left" vertical="center" wrapText="1"/>
    </xf>
    <xf numFmtId="0" fontId="4" fillId="10" borderId="108" xfId="0" applyFont="1" applyFill="1" applyBorder="1" applyAlignment="1" applyProtection="1">
      <alignment horizontal="center" vertical="center" wrapText="1"/>
    </xf>
    <xf numFmtId="0" fontId="4" fillId="10" borderId="103" xfId="0" applyFont="1" applyFill="1" applyBorder="1" applyAlignment="1" applyProtection="1">
      <alignment horizontal="center" vertical="center" wrapText="1"/>
    </xf>
    <xf numFmtId="0" fontId="4" fillId="10" borderId="30" xfId="0" applyFont="1" applyFill="1" applyBorder="1" applyAlignment="1" applyProtection="1">
      <alignment horizontal="center" vertical="center" wrapText="1"/>
    </xf>
    <xf numFmtId="169" fontId="9" fillId="0" borderId="116" xfId="2" applyNumberFormat="1" applyFont="1" applyFill="1" applyBorder="1" applyAlignment="1" applyProtection="1">
      <alignment horizontal="left" vertical="top" wrapText="1"/>
      <protection locked="0"/>
    </xf>
    <xf numFmtId="169" fontId="9" fillId="0" borderId="137" xfId="2" applyNumberFormat="1" applyFont="1" applyFill="1" applyBorder="1" applyAlignment="1" applyProtection="1">
      <alignment horizontal="left" vertical="top" wrapText="1"/>
      <protection locked="0"/>
    </xf>
    <xf numFmtId="169" fontId="9" fillId="0" borderId="29" xfId="2" applyNumberFormat="1" applyFont="1" applyFill="1" applyBorder="1" applyAlignment="1" applyProtection="1">
      <alignment horizontal="left" vertical="top" wrapText="1"/>
      <protection locked="0"/>
    </xf>
    <xf numFmtId="169" fontId="9" fillId="0" borderId="138" xfId="2" applyNumberFormat="1" applyFont="1" applyFill="1" applyBorder="1" applyAlignment="1" applyProtection="1">
      <alignment horizontal="left" vertical="top" wrapText="1"/>
      <protection locked="0"/>
    </xf>
    <xf numFmtId="169" fontId="9" fillId="0" borderId="139" xfId="2" applyNumberFormat="1" applyFont="1" applyFill="1" applyBorder="1" applyAlignment="1" applyProtection="1">
      <alignment horizontal="left" vertical="top" wrapText="1"/>
      <protection locked="0"/>
    </xf>
    <xf numFmtId="169" fontId="9" fillId="0" borderId="140" xfId="2" applyNumberFormat="1" applyFont="1" applyFill="1" applyBorder="1" applyAlignment="1" applyProtection="1">
      <alignment horizontal="left" vertical="top" wrapText="1"/>
      <protection locked="0"/>
    </xf>
    <xf numFmtId="169" fontId="9" fillId="0" borderId="115" xfId="2" applyNumberFormat="1" applyFont="1" applyFill="1" applyBorder="1" applyAlignment="1" applyProtection="1">
      <alignment horizontal="left" vertical="top" wrapText="1"/>
      <protection locked="0"/>
    </xf>
    <xf numFmtId="169" fontId="9" fillId="0" borderId="120" xfId="2" applyNumberFormat="1" applyFont="1" applyFill="1" applyBorder="1" applyAlignment="1" applyProtection="1">
      <alignment horizontal="left" vertical="top" wrapText="1"/>
      <protection locked="0"/>
    </xf>
    <xf numFmtId="169" fontId="9" fillId="0" borderId="28" xfId="2" applyNumberFormat="1" applyFont="1" applyFill="1" applyBorder="1" applyAlignment="1" applyProtection="1">
      <alignment horizontal="left" vertical="top" wrapText="1"/>
      <protection locked="0"/>
    </xf>
    <xf numFmtId="0" fontId="5" fillId="2" borderId="141" xfId="0" applyFont="1" applyFill="1" applyBorder="1" applyAlignment="1" applyProtection="1">
      <alignment horizontal="center" vertical="center" wrapText="1"/>
    </xf>
    <xf numFmtId="0" fontId="5" fillId="2" borderId="142" xfId="0" applyFont="1" applyFill="1" applyBorder="1" applyAlignment="1" applyProtection="1">
      <alignment horizontal="center" vertical="center" wrapText="1"/>
    </xf>
    <xf numFmtId="0" fontId="5" fillId="2" borderId="143" xfId="0" applyFont="1" applyFill="1" applyBorder="1" applyAlignment="1" applyProtection="1">
      <alignment horizontal="center" vertical="center" wrapText="1"/>
    </xf>
    <xf numFmtId="0" fontId="26" fillId="0" borderId="144" xfId="0" applyFont="1" applyFill="1" applyBorder="1" applyAlignment="1" applyProtection="1">
      <alignment horizontal="left" vertical="top" wrapText="1"/>
    </xf>
    <xf numFmtId="0" fontId="26" fillId="0" borderId="123" xfId="0" applyFont="1" applyFill="1" applyBorder="1" applyAlignment="1" applyProtection="1">
      <alignment horizontal="left" vertical="top" wrapText="1"/>
    </xf>
    <xf numFmtId="0" fontId="26" fillId="0" borderId="145" xfId="0" applyFont="1" applyFill="1" applyBorder="1" applyAlignment="1" applyProtection="1">
      <alignment horizontal="left" vertical="top" wrapText="1"/>
    </xf>
    <xf numFmtId="0" fontId="23" fillId="5" borderId="146" xfId="0" applyFont="1" applyFill="1" applyBorder="1" applyAlignment="1" applyProtection="1">
      <alignment horizontal="right" vertical="center" wrapText="1"/>
    </xf>
    <xf numFmtId="0" fontId="8" fillId="0" borderId="13" xfId="2" applyFont="1" applyFill="1" applyBorder="1" applyAlignment="1" applyProtection="1">
      <alignment horizontal="center" wrapText="1"/>
    </xf>
    <xf numFmtId="0" fontId="8" fillId="0" borderId="0" xfId="2" applyFont="1" applyFill="1" applyBorder="1" applyAlignment="1" applyProtection="1">
      <alignment horizontal="left" vertical="top" wrapText="1"/>
    </xf>
    <xf numFmtId="0" fontId="26" fillId="0" borderId="147" xfId="0" applyFont="1" applyFill="1" applyBorder="1" applyAlignment="1" applyProtection="1">
      <alignment horizontal="left" vertical="top" wrapText="1"/>
    </xf>
    <xf numFmtId="0" fontId="26" fillId="0" borderId="148" xfId="0" applyFont="1" applyFill="1" applyBorder="1" applyAlignment="1" applyProtection="1">
      <alignment horizontal="left" vertical="top" wrapText="1"/>
    </xf>
    <xf numFmtId="0" fontId="26" fillId="0" borderId="149" xfId="0" applyFont="1" applyFill="1" applyBorder="1" applyAlignment="1" applyProtection="1">
      <alignment horizontal="left" vertical="top" wrapText="1"/>
    </xf>
    <xf numFmtId="0" fontId="4" fillId="5" borderId="147" xfId="0" applyFont="1" applyFill="1" applyBorder="1" applyAlignment="1" applyProtection="1">
      <alignment horizontal="center" vertical="center" wrapText="1"/>
    </xf>
    <xf numFmtId="0" fontId="4" fillId="5" borderId="148" xfId="0" applyFont="1" applyFill="1" applyBorder="1" applyAlignment="1" applyProtection="1">
      <alignment horizontal="center" vertical="center" wrapText="1"/>
    </xf>
    <xf numFmtId="0" fontId="4" fillId="5" borderId="149" xfId="0" applyFont="1" applyFill="1" applyBorder="1" applyAlignment="1" applyProtection="1">
      <alignment horizontal="center" vertical="center" wrapText="1"/>
    </xf>
  </cellXfs>
  <cellStyles count="4">
    <cellStyle name="Денежный 2" xfId="1"/>
    <cellStyle name="Обычный" xfId="0" builtinId="0"/>
    <cellStyle name="Обычный 2" xfId="2"/>
    <cellStyle name="Обычный_Лист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6"/>
  <sheetViews>
    <sheetView zoomScaleNormal="100" workbookViewId="0">
      <selection activeCell="B2" sqref="B2"/>
    </sheetView>
  </sheetViews>
  <sheetFormatPr defaultColWidth="9.140625" defaultRowHeight="12.75" x14ac:dyDescent="0.2"/>
  <cols>
    <col min="1" max="1" width="42.5703125" style="28" bestFit="1" customWidth="1"/>
    <col min="2" max="2" width="13.140625" style="28" customWidth="1"/>
    <col min="3" max="3" width="17.85546875" style="28" customWidth="1"/>
    <col min="4" max="6" width="13.140625" style="28" customWidth="1"/>
    <col min="7" max="16384" width="9.140625" style="28"/>
  </cols>
  <sheetData>
    <row r="1" spans="1:6" x14ac:dyDescent="0.2">
      <c r="A1" s="51" t="s">
        <v>167</v>
      </c>
    </row>
    <row r="2" spans="1:6" ht="15.75" x14ac:dyDescent="0.25">
      <c r="A2" s="31" t="s">
        <v>129</v>
      </c>
      <c r="B2" s="32">
        <v>2016</v>
      </c>
    </row>
    <row r="3" spans="1:6" x14ac:dyDescent="0.2">
      <c r="B3" s="30">
        <f>C3-1</f>
        <v>2014</v>
      </c>
      <c r="C3" s="30">
        <f>D3-1</f>
        <v>2015</v>
      </c>
      <c r="D3" s="30">
        <f>B2</f>
        <v>2016</v>
      </c>
      <c r="E3" s="30">
        <f>D3+1</f>
        <v>2017</v>
      </c>
      <c r="F3" s="30">
        <f>E3+1</f>
        <v>2018</v>
      </c>
    </row>
    <row r="4" spans="1:6" ht="63" x14ac:dyDescent="0.25">
      <c r="A4" s="31" t="s">
        <v>132</v>
      </c>
      <c r="B4" s="33" t="s">
        <v>130</v>
      </c>
      <c r="C4" s="34" t="s">
        <v>131</v>
      </c>
      <c r="D4" s="34" t="s">
        <v>134</v>
      </c>
      <c r="E4" s="34" t="s">
        <v>133</v>
      </c>
      <c r="F4" s="35" t="s">
        <v>133</v>
      </c>
    </row>
    <row r="5" spans="1:6" ht="38.25" x14ac:dyDescent="0.2">
      <c r="B5" s="1" t="str">
        <f>B3&amp;" ("&amp;B4&amp;")"</f>
        <v>2014 (Звіт)</v>
      </c>
      <c r="C5" s="1" t="str">
        <f>C3&amp;" ("&amp;C4&amp;")"</f>
        <v>2015 (Затверджено на рік з урахуванням внесених змін)</v>
      </c>
      <c r="D5" s="1" t="str">
        <f>D3&amp;" ("&amp;D4&amp;")"</f>
        <v>2016 (Проект)</v>
      </c>
      <c r="E5" s="1" t="str">
        <f>E3&amp;" ("&amp;E4&amp;")"</f>
        <v>2017 (Прогноз)</v>
      </c>
      <c r="F5" s="1" t="str">
        <f>F3&amp;" ("&amp;F4&amp;")"</f>
        <v>2018 (Прогноз)</v>
      </c>
    </row>
    <row r="16" spans="1:6" x14ac:dyDescent="0.2">
      <c r="A16" s="52"/>
    </row>
  </sheetData>
  <customSheetViews>
    <customSheetView guid="{4183177D-A470-4395-87EE-308BB48BFA1A}">
      <selection activeCell="A10" sqref="A10"/>
      <pageMargins left="0.7" right="0.7" top="0.75" bottom="0.75" header="0.3" footer="0.3"/>
      <pageSetup paperSize="9" orientation="portrait" r:id="rId1"/>
    </customSheetView>
    <customSheetView guid="{AF97BA83-6C4E-4F92-8F85-60362F83C6A3}">
      <selection activeCell="A10" sqref="A10"/>
      <pageMargins left="0.7" right="0.7" top="0.75" bottom="0.75" header="0.3" footer="0.3"/>
      <pageSetup paperSize="9" orientation="portrait" r:id="rId2"/>
    </customSheetView>
  </customSheetViews>
  <phoneticPr fontId="35" type="noConversion"/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N9"/>
  <sheetViews>
    <sheetView zoomScaleNormal="100" workbookViewId="0">
      <selection activeCell="L3" sqref="L3"/>
    </sheetView>
  </sheetViews>
  <sheetFormatPr defaultColWidth="9.140625" defaultRowHeight="12.75" x14ac:dyDescent="0.2"/>
  <cols>
    <col min="1" max="1" width="10.28515625" style="81" customWidth="1"/>
    <col min="2" max="2" width="37.85546875" style="81" customWidth="1"/>
    <col min="3" max="3" width="20.7109375" style="81" customWidth="1"/>
    <col min="4" max="12" width="11.7109375" style="81" customWidth="1"/>
    <col min="13" max="13" width="13.28515625" style="81" customWidth="1"/>
    <col min="14" max="14" width="11.28515625" style="81" hidden="1" customWidth="1"/>
    <col min="15" max="16384" width="9.140625" style="81"/>
  </cols>
  <sheetData>
    <row r="1" spans="1:14" ht="14.25" x14ac:dyDescent="0.2">
      <c r="A1" s="201" t="s">
        <v>338</v>
      </c>
      <c r="N1" s="2" t="s">
        <v>98</v>
      </c>
    </row>
    <row r="2" spans="1:14" s="188" customFormat="1" ht="47.25" customHeight="1" x14ac:dyDescent="0.25">
      <c r="A2" s="704" t="s">
        <v>272</v>
      </c>
      <c r="B2" s="704" t="s">
        <v>273</v>
      </c>
      <c r="C2" s="706" t="s">
        <v>274</v>
      </c>
      <c r="D2" s="705" t="str">
        <f>'Запит 2-8'!E3</f>
        <v>2019 рік (звіт)</v>
      </c>
      <c r="E2" s="705"/>
      <c r="F2" s="704" t="s">
        <v>329</v>
      </c>
      <c r="G2" s="705"/>
      <c r="H2" s="704" t="s">
        <v>330</v>
      </c>
      <c r="I2" s="705"/>
      <c r="J2" s="704" t="s">
        <v>294</v>
      </c>
      <c r="K2" s="705"/>
      <c r="L2" s="704" t="s">
        <v>332</v>
      </c>
      <c r="M2" s="705"/>
      <c r="N2" s="2" t="s">
        <v>98</v>
      </c>
    </row>
    <row r="3" spans="1:14" s="188" customFormat="1" ht="73.5" x14ac:dyDescent="0.25">
      <c r="A3" s="705"/>
      <c r="B3" s="705"/>
      <c r="C3" s="707"/>
      <c r="D3" s="567" t="s">
        <v>275</v>
      </c>
      <c r="E3" s="567" t="s">
        <v>276</v>
      </c>
      <c r="F3" s="567" t="s">
        <v>275</v>
      </c>
      <c r="G3" s="567" t="s">
        <v>276</v>
      </c>
      <c r="H3" s="567" t="s">
        <v>275</v>
      </c>
      <c r="I3" s="567" t="s">
        <v>276</v>
      </c>
      <c r="J3" s="567" t="s">
        <v>275</v>
      </c>
      <c r="K3" s="567" t="s">
        <v>276</v>
      </c>
      <c r="L3" s="567" t="s">
        <v>275</v>
      </c>
      <c r="M3" s="567" t="s">
        <v>276</v>
      </c>
      <c r="N3" s="2" t="s">
        <v>98</v>
      </c>
    </row>
    <row r="4" spans="1:14" s="188" customFormat="1" ht="15" x14ac:dyDescent="0.25">
      <c r="A4" s="568" t="s">
        <v>4</v>
      </c>
      <c r="B4" s="568" t="s">
        <v>5</v>
      </c>
      <c r="C4" s="568">
        <v>3</v>
      </c>
      <c r="D4" s="568">
        <v>4</v>
      </c>
      <c r="E4" s="568">
        <v>5</v>
      </c>
      <c r="F4" s="568" t="s">
        <v>13</v>
      </c>
      <c r="G4" s="568" t="s">
        <v>14</v>
      </c>
      <c r="H4" s="568" t="s">
        <v>15</v>
      </c>
      <c r="I4" s="568" t="s">
        <v>16</v>
      </c>
      <c r="J4" s="568" t="s">
        <v>17</v>
      </c>
      <c r="K4" s="568" t="s">
        <v>18</v>
      </c>
      <c r="L4" s="568">
        <v>12</v>
      </c>
      <c r="M4" s="568">
        <v>13</v>
      </c>
      <c r="N4" s="2" t="s">
        <v>98</v>
      </c>
    </row>
    <row r="5" spans="1:14" s="188" customFormat="1" ht="15" x14ac:dyDescent="0.25">
      <c r="A5" s="569"/>
      <c r="B5" s="570"/>
      <c r="C5" s="570"/>
      <c r="D5" s="571"/>
      <c r="E5" s="571"/>
      <c r="F5" s="571"/>
      <c r="G5" s="571"/>
      <c r="H5" s="571"/>
      <c r="I5" s="571"/>
      <c r="J5" s="571"/>
      <c r="K5" s="571"/>
      <c r="L5" s="571"/>
      <c r="M5" s="572"/>
      <c r="N5" s="2" t="str">
        <f>IF(SUM(D5:K5)&lt;&gt;0,"Для друку","")</f>
        <v/>
      </c>
    </row>
    <row r="6" spans="1:14" s="188" customFormat="1" ht="15" x14ac:dyDescent="0.25">
      <c r="A6" s="569"/>
      <c r="B6" s="573"/>
      <c r="C6" s="573"/>
      <c r="D6" s="574"/>
      <c r="E6" s="575"/>
      <c r="F6" s="574"/>
      <c r="G6" s="575"/>
      <c r="H6" s="571"/>
      <c r="I6" s="574"/>
      <c r="J6" s="575"/>
      <c r="K6" s="571"/>
      <c r="L6" s="571"/>
      <c r="M6" s="572"/>
      <c r="N6" s="2" t="str">
        <f>IF(SUM(D6:K6)&lt;&gt;0,"Для друку","")</f>
        <v/>
      </c>
    </row>
    <row r="7" spans="1:14" s="188" customFormat="1" ht="15" x14ac:dyDescent="0.25">
      <c r="A7" s="569"/>
      <c r="B7" s="573"/>
      <c r="C7" s="573"/>
      <c r="D7" s="575"/>
      <c r="E7" s="574"/>
      <c r="F7" s="575"/>
      <c r="G7" s="574"/>
      <c r="H7" s="571"/>
      <c r="I7" s="575"/>
      <c r="J7" s="574"/>
      <c r="K7" s="571"/>
      <c r="L7" s="571"/>
      <c r="M7" s="572"/>
      <c r="N7" s="2" t="str">
        <f>IF(SUM(D7:K7)&lt;&gt;0,"Для друку","")</f>
        <v/>
      </c>
    </row>
    <row r="8" spans="1:14" s="188" customFormat="1" ht="15" x14ac:dyDescent="0.25">
      <c r="A8" s="569"/>
      <c r="B8" s="573"/>
      <c r="C8" s="573"/>
      <c r="D8" s="575"/>
      <c r="E8" s="574"/>
      <c r="F8" s="575"/>
      <c r="G8" s="574"/>
      <c r="H8" s="571"/>
      <c r="I8" s="575"/>
      <c r="J8" s="574"/>
      <c r="K8" s="571"/>
      <c r="L8" s="571"/>
      <c r="M8" s="572"/>
      <c r="N8" s="2" t="str">
        <f>IF(SUM(D8:K8)&lt;&gt;0,"Для друку","")</f>
        <v/>
      </c>
    </row>
    <row r="9" spans="1:14" hidden="1" x14ac:dyDescent="0.2">
      <c r="A9" s="81" t="s">
        <v>138</v>
      </c>
      <c r="N9" s="2" t="s">
        <v>98</v>
      </c>
    </row>
  </sheetData>
  <sheetProtection formatCells="0" formatColumns="0" formatRows="0" autoFilter="0"/>
  <autoFilter ref="N1:N9"/>
  <customSheetViews>
    <customSheetView guid="{4183177D-A470-4395-87EE-308BB48BFA1A}" fitToPage="1" showAutoFilter="1" topLeftCell="A261">
      <selection activeCell="B266" sqref="B266"/>
      <pageMargins left="0.27559055118110237" right="0.19685039370078741" top="0.31496062992125984" bottom="0.59055118110236227" header="0.31496062992125984" footer="0.51181102362204722"/>
      <pageSetup paperSize="9" scale="74" fitToHeight="100" orientation="landscape" blackAndWhite="1" r:id="rId1"/>
      <headerFooter alignWithMargins="0"/>
      <autoFilter ref="B1"/>
    </customSheetView>
    <customSheetView guid="{AF97BA83-6C4E-4F92-8F85-60362F83C6A3}" fitToPage="1" showAutoFilter="1" topLeftCell="A261">
      <selection activeCell="B266" sqref="B266"/>
      <pageMargins left="0.27559055118110237" right="0.19685039370078741" top="0.31496062992125984" bottom="0.59055118110236227" header="0.31496062992125984" footer="0.51181102362204722"/>
      <pageSetup paperSize="9" scale="74" fitToHeight="100" orientation="landscape" blackAndWhite="1" r:id="rId2"/>
      <headerFooter alignWithMargins="0"/>
      <autoFilter ref="B1"/>
    </customSheetView>
  </customSheetViews>
  <mergeCells count="8">
    <mergeCell ref="L2:M2"/>
    <mergeCell ref="A2:A3"/>
    <mergeCell ref="B2:B3"/>
    <mergeCell ref="D2:E2"/>
    <mergeCell ref="C2:C3"/>
    <mergeCell ref="F2:G2"/>
    <mergeCell ref="H2:I2"/>
    <mergeCell ref="J2:K2"/>
  </mergeCells>
  <phoneticPr fontId="35" type="noConversion"/>
  <pageMargins left="0.27559055118110237" right="0.19685039370078741" top="0.31496062992125984" bottom="0.59055118110236227" header="0.31496062992125984" footer="0.51181102362204722"/>
  <pageSetup paperSize="9" scale="76" fitToHeight="0" orientation="landscape" blackAndWhite="1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C5"/>
  <sheetViews>
    <sheetView zoomScale="115" zoomScaleNormal="115" workbookViewId="0">
      <selection sqref="A1:A3"/>
    </sheetView>
  </sheetViews>
  <sheetFormatPr defaultColWidth="0" defaultRowHeight="12.75" zeroHeight="1" x14ac:dyDescent="0.2"/>
  <cols>
    <col min="1" max="1" width="118.28515625" style="208" customWidth="1"/>
    <col min="2" max="2" width="11.140625" style="208" hidden="1" customWidth="1"/>
    <col min="3" max="3" width="12.28515625" style="208" hidden="1" customWidth="1"/>
    <col min="4" max="16384" width="0" style="208" hidden="1"/>
  </cols>
  <sheetData>
    <row r="1" spans="1:1" ht="28.5" x14ac:dyDescent="0.2">
      <c r="A1" s="207" t="str">
        <f>"13. Аналіз результатів, досягнутих внаслідок використання коштів загального фонду бюджету у 2019 році, очікувані результати у 2020 році, обґрунтування необхідності передбачення витрат на 2021-2023  роки"</f>
        <v>13. Аналіз результатів, досягнутих внаслідок використання коштів загального фонду бюджету у 2019 році, очікувані результати у 2020 році, обґрунтування необхідності передбачення витрат на 2021-2023  роки</v>
      </c>
    </row>
    <row r="2" spans="1:1" ht="105.75" hidden="1" customHeight="1" x14ac:dyDescent="0.2">
      <c r="A2" s="209"/>
    </row>
    <row r="3" spans="1:1" ht="139.5" customHeight="1" x14ac:dyDescent="0.25">
      <c r="A3" s="24" t="s">
        <v>383</v>
      </c>
    </row>
    <row r="4" spans="1:1" ht="14.25" hidden="1" x14ac:dyDescent="0.2">
      <c r="A4" s="209"/>
    </row>
    <row r="5" spans="1:1" ht="14.25" hidden="1" x14ac:dyDescent="0.2">
      <c r="A5" s="209"/>
    </row>
  </sheetData>
  <sheetProtection formatCells="0" formatColumns="0" formatRows="0" autoFilter="0"/>
  <customSheetViews>
    <customSheetView guid="{4183177D-A470-4395-87EE-308BB48BFA1A}" scale="115" hiddenRows="1" hiddenColumns="1">
      <selection activeCell="A2" sqref="A2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1"/>
      <headerFooter alignWithMargins="0"/>
    </customSheetView>
    <customSheetView guid="{AF97BA83-6C4E-4F92-8F85-60362F83C6A3}" scale="115" hiddenRows="1" hiddenColumns="1">
      <selection activeCell="A2" sqref="A2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2"/>
      <headerFooter alignWithMargins="0"/>
    </customSheetView>
  </customSheetViews>
  <phoneticPr fontId="35" type="noConversion"/>
  <pageMargins left="0.27559055118110237" right="0.19685039370078741" top="0.47244094488188981" bottom="0.59055118110236227" header="0.31496062992125984" footer="0.51181102362204722"/>
  <pageSetup paperSize="9" scale="115" fitToHeight="100" orientation="landscape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L140"/>
  <sheetViews>
    <sheetView tabSelected="1" view="pageBreakPreview" topLeftCell="A60" zoomScale="90" zoomScaleNormal="100" zoomScaleSheetLayoutView="90" workbookViewId="0">
      <selection activeCell="K140" sqref="K140"/>
    </sheetView>
  </sheetViews>
  <sheetFormatPr defaultColWidth="9.140625" defaultRowHeight="12.75" x14ac:dyDescent="0.2"/>
  <cols>
    <col min="1" max="1" width="7.5703125" style="138" customWidth="1"/>
    <col min="2" max="2" width="81" style="138" customWidth="1"/>
    <col min="3" max="3" width="13" style="138" customWidth="1"/>
    <col min="4" max="4" width="16" style="138" customWidth="1"/>
    <col min="5" max="5" width="13.5703125" style="138" customWidth="1"/>
    <col min="6" max="6" width="13" style="138" customWidth="1"/>
    <col min="7" max="7" width="13.140625" style="138" bestFit="1" customWidth="1"/>
    <col min="8" max="8" width="10.7109375" style="138" customWidth="1"/>
    <col min="9" max="9" width="16.28515625" style="138" customWidth="1"/>
    <col min="10" max="11" width="13.28515625" style="138" customWidth="1"/>
    <col min="12" max="12" width="12.7109375" style="138" customWidth="1"/>
    <col min="13" max="16384" width="9.140625" style="138"/>
  </cols>
  <sheetData>
    <row r="1" spans="1:12" ht="15.6" customHeight="1" x14ac:dyDescent="0.25">
      <c r="A1" s="708" t="s">
        <v>339</v>
      </c>
      <c r="B1" s="708"/>
      <c r="C1" s="708"/>
      <c r="D1" s="708"/>
      <c r="E1" s="708"/>
      <c r="F1" s="708"/>
      <c r="G1" s="708"/>
      <c r="H1" s="708"/>
      <c r="I1" s="708"/>
      <c r="J1" s="708"/>
    </row>
    <row r="2" spans="1:12" x14ac:dyDescent="0.2">
      <c r="A2" s="97"/>
      <c r="B2" s="81"/>
      <c r="C2" s="81"/>
      <c r="D2" s="81"/>
      <c r="E2" s="81"/>
      <c r="F2" s="81"/>
      <c r="G2" s="81"/>
      <c r="H2" s="81"/>
      <c r="I2" s="81"/>
      <c r="J2" s="81"/>
    </row>
    <row r="3" spans="1:12" ht="15.75" x14ac:dyDescent="0.25">
      <c r="A3" s="139" t="s">
        <v>340</v>
      </c>
      <c r="B3" s="140"/>
      <c r="C3" s="140"/>
      <c r="D3" s="140"/>
      <c r="E3" s="81"/>
      <c r="F3" s="81"/>
      <c r="G3" s="81"/>
      <c r="H3" s="81"/>
      <c r="I3" s="81"/>
      <c r="J3" s="97" t="s">
        <v>320</v>
      </c>
    </row>
    <row r="4" spans="1:12" ht="32.25" x14ac:dyDescent="0.2">
      <c r="A4" s="713" t="s">
        <v>140</v>
      </c>
      <c r="B4" s="713" t="s">
        <v>143</v>
      </c>
      <c r="C4" s="715" t="str">
        <f>"Затверджено на рік з урахуванням змін"</f>
        <v>Затверджено на рік з урахуванням змін</v>
      </c>
      <c r="D4" s="709" t="str">
        <f>"Касові видатки/надання кредитів"</f>
        <v>Касові видатки/надання кредитів</v>
      </c>
      <c r="E4" s="709" t="str">
        <f>"Кредиторська заборгованість на початок минулого бюджетного періоду"</f>
        <v>Кредиторська заборгованість на початок минулого бюджетного періоду</v>
      </c>
      <c r="F4" s="709" t="str">
        <f>"Кредиторська заборгованість на кінець минулого бюджетного періоду"</f>
        <v>Кредиторська заборгованість на кінець минулого бюджетного періоду</v>
      </c>
      <c r="G4" s="93" t="s">
        <v>44</v>
      </c>
      <c r="H4" s="709" t="s">
        <v>139</v>
      </c>
      <c r="I4" s="709"/>
      <c r="J4" s="711" t="s">
        <v>278</v>
      </c>
    </row>
    <row r="5" spans="1:12" ht="22.5" customHeight="1" x14ac:dyDescent="0.2">
      <c r="A5" s="714"/>
      <c r="B5" s="714"/>
      <c r="C5" s="716"/>
      <c r="D5" s="710"/>
      <c r="E5" s="710"/>
      <c r="F5" s="710"/>
      <c r="G5" s="95" t="s">
        <v>277</v>
      </c>
      <c r="H5" s="95" t="s">
        <v>43</v>
      </c>
      <c r="I5" s="95" t="s">
        <v>42</v>
      </c>
      <c r="J5" s="712"/>
      <c r="L5" s="141"/>
    </row>
    <row r="6" spans="1:12" x14ac:dyDescent="0.2">
      <c r="A6" s="142">
        <v>1</v>
      </c>
      <c r="B6" s="142">
        <v>2</v>
      </c>
      <c r="C6" s="143">
        <v>3</v>
      </c>
      <c r="D6" s="144">
        <v>4</v>
      </c>
      <c r="E6" s="144">
        <v>5</v>
      </c>
      <c r="F6" s="144">
        <v>6</v>
      </c>
      <c r="G6" s="144">
        <v>7</v>
      </c>
      <c r="H6" s="144">
        <v>8</v>
      </c>
      <c r="I6" s="144">
        <v>9</v>
      </c>
      <c r="J6" s="145">
        <v>10</v>
      </c>
    </row>
    <row r="7" spans="1:12" x14ac:dyDescent="0.2">
      <c r="A7" s="58">
        <v>2000</v>
      </c>
      <c r="B7" s="59" t="s">
        <v>65</v>
      </c>
      <c r="C7" s="60">
        <f t="shared" ref="C7:J7" si="0">C8+C13+C29+C32+C36+C40+C41</f>
        <v>159319</v>
      </c>
      <c r="D7" s="61">
        <f t="shared" si="0"/>
        <v>159319</v>
      </c>
      <c r="E7" s="61">
        <f t="shared" si="0"/>
        <v>0</v>
      </c>
      <c r="F7" s="61">
        <f t="shared" si="0"/>
        <v>0</v>
      </c>
      <c r="G7" s="61">
        <f t="shared" si="0"/>
        <v>0</v>
      </c>
      <c r="H7" s="61">
        <f t="shared" si="0"/>
        <v>0</v>
      </c>
      <c r="I7" s="61">
        <f t="shared" si="0"/>
        <v>0</v>
      </c>
      <c r="J7" s="62">
        <f t="shared" si="0"/>
        <v>159319</v>
      </c>
    </row>
    <row r="8" spans="1:12" x14ac:dyDescent="0.2">
      <c r="A8" s="63">
        <v>2100</v>
      </c>
      <c r="B8" s="64" t="s">
        <v>144</v>
      </c>
      <c r="C8" s="65">
        <f t="shared" ref="C8:J8" si="1">C9+C12</f>
        <v>0</v>
      </c>
      <c r="D8" s="66">
        <f t="shared" si="1"/>
        <v>0</v>
      </c>
      <c r="E8" s="66">
        <f t="shared" si="1"/>
        <v>0</v>
      </c>
      <c r="F8" s="66">
        <f t="shared" si="1"/>
        <v>0</v>
      </c>
      <c r="G8" s="66">
        <f t="shared" si="1"/>
        <v>0</v>
      </c>
      <c r="H8" s="66">
        <f t="shared" si="1"/>
        <v>0</v>
      </c>
      <c r="I8" s="66">
        <f t="shared" si="1"/>
        <v>0</v>
      </c>
      <c r="J8" s="67">
        <f t="shared" si="1"/>
        <v>0</v>
      </c>
    </row>
    <row r="9" spans="1:12" x14ac:dyDescent="0.2">
      <c r="A9" s="68">
        <v>2110</v>
      </c>
      <c r="B9" s="69" t="s">
        <v>145</v>
      </c>
      <c r="C9" s="70">
        <f t="shared" ref="C9:J9" si="2">SUM(C10:C11)</f>
        <v>0</v>
      </c>
      <c r="D9" s="71">
        <f t="shared" si="2"/>
        <v>0</v>
      </c>
      <c r="E9" s="71">
        <f t="shared" si="2"/>
        <v>0</v>
      </c>
      <c r="F9" s="71">
        <f t="shared" si="2"/>
        <v>0</v>
      </c>
      <c r="G9" s="71">
        <f t="shared" si="2"/>
        <v>0</v>
      </c>
      <c r="H9" s="71">
        <f t="shared" si="2"/>
        <v>0</v>
      </c>
      <c r="I9" s="71">
        <f t="shared" si="2"/>
        <v>0</v>
      </c>
      <c r="J9" s="135">
        <f t="shared" si="2"/>
        <v>0</v>
      </c>
    </row>
    <row r="10" spans="1:12" x14ac:dyDescent="0.2">
      <c r="A10" s="68">
        <v>2111</v>
      </c>
      <c r="B10" s="69" t="s">
        <v>66</v>
      </c>
      <c r="C10" s="72"/>
      <c r="D10" s="576"/>
      <c r="E10" s="73"/>
      <c r="F10" s="73"/>
      <c r="G10" s="71">
        <f>F10-E10</f>
        <v>0</v>
      </c>
      <c r="H10" s="73"/>
      <c r="I10" s="73"/>
      <c r="J10" s="135">
        <f>D10+F10</f>
        <v>0</v>
      </c>
    </row>
    <row r="11" spans="1:12" x14ac:dyDescent="0.2">
      <c r="A11" s="68">
        <v>2112</v>
      </c>
      <c r="B11" s="69" t="s">
        <v>146</v>
      </c>
      <c r="C11" s="72"/>
      <c r="D11" s="576"/>
      <c r="E11" s="73"/>
      <c r="F11" s="73"/>
      <c r="G11" s="71">
        <f>F11-E11</f>
        <v>0</v>
      </c>
      <c r="H11" s="73"/>
      <c r="I11" s="73"/>
      <c r="J11" s="135">
        <f>D11+F11</f>
        <v>0</v>
      </c>
    </row>
    <row r="12" spans="1:12" x14ac:dyDescent="0.2">
      <c r="A12" s="68">
        <v>2120</v>
      </c>
      <c r="B12" s="69" t="s">
        <v>147</v>
      </c>
      <c r="C12" s="72"/>
      <c r="D12" s="576"/>
      <c r="E12" s="73"/>
      <c r="F12" s="73"/>
      <c r="G12" s="71">
        <f>F12-E12</f>
        <v>0</v>
      </c>
      <c r="H12" s="73"/>
      <c r="I12" s="73"/>
      <c r="J12" s="135">
        <f>D12+F12</f>
        <v>0</v>
      </c>
    </row>
    <row r="13" spans="1:12" x14ac:dyDescent="0.2">
      <c r="A13" s="63">
        <v>2200</v>
      </c>
      <c r="B13" s="64" t="s">
        <v>148</v>
      </c>
      <c r="C13" s="70">
        <f t="shared" ref="C13:J13" si="3">C14+C15+C16+C17+C18+C19+C20+C26</f>
        <v>159319</v>
      </c>
      <c r="D13" s="71">
        <f t="shared" si="3"/>
        <v>159319</v>
      </c>
      <c r="E13" s="71">
        <f t="shared" si="3"/>
        <v>0</v>
      </c>
      <c r="F13" s="71">
        <f t="shared" si="3"/>
        <v>0</v>
      </c>
      <c r="G13" s="71">
        <f t="shared" si="3"/>
        <v>0</v>
      </c>
      <c r="H13" s="71">
        <f t="shared" si="3"/>
        <v>0</v>
      </c>
      <c r="I13" s="71">
        <f t="shared" si="3"/>
        <v>0</v>
      </c>
      <c r="J13" s="135">
        <f t="shared" si="3"/>
        <v>159319</v>
      </c>
    </row>
    <row r="14" spans="1:12" x14ac:dyDescent="0.2">
      <c r="A14" s="68">
        <v>2210</v>
      </c>
      <c r="B14" s="69" t="s">
        <v>149</v>
      </c>
      <c r="C14" s="72"/>
      <c r="D14" s="576"/>
      <c r="E14" s="73"/>
      <c r="F14" s="73"/>
      <c r="G14" s="71">
        <f t="shared" ref="G14:G19" si="4">F14-E14</f>
        <v>0</v>
      </c>
      <c r="H14" s="73"/>
      <c r="I14" s="73"/>
      <c r="J14" s="135">
        <f t="shared" ref="J14:J19" si="5">D14+F14</f>
        <v>0</v>
      </c>
    </row>
    <row r="15" spans="1:12" x14ac:dyDescent="0.2">
      <c r="A15" s="68">
        <v>2220</v>
      </c>
      <c r="B15" s="69" t="s">
        <v>67</v>
      </c>
      <c r="C15" s="72"/>
      <c r="D15" s="576"/>
      <c r="E15" s="73"/>
      <c r="F15" s="73"/>
      <c r="G15" s="71">
        <f t="shared" si="4"/>
        <v>0</v>
      </c>
      <c r="H15" s="73"/>
      <c r="I15" s="73"/>
      <c r="J15" s="135">
        <f t="shared" si="5"/>
        <v>0</v>
      </c>
    </row>
    <row r="16" spans="1:12" x14ac:dyDescent="0.2">
      <c r="A16" s="68">
        <v>2230</v>
      </c>
      <c r="B16" s="69" t="s">
        <v>68</v>
      </c>
      <c r="C16" s="72"/>
      <c r="D16" s="576"/>
      <c r="E16" s="73"/>
      <c r="F16" s="73"/>
      <c r="G16" s="71">
        <f t="shared" si="4"/>
        <v>0</v>
      </c>
      <c r="H16" s="73"/>
      <c r="I16" s="73"/>
      <c r="J16" s="135">
        <f t="shared" si="5"/>
        <v>0</v>
      </c>
    </row>
    <row r="17" spans="1:10" x14ac:dyDescent="0.2">
      <c r="A17" s="68">
        <v>2240</v>
      </c>
      <c r="B17" s="69" t="s">
        <v>69</v>
      </c>
      <c r="C17" s="72">
        <v>159319</v>
      </c>
      <c r="D17" s="576">
        <v>159319</v>
      </c>
      <c r="E17" s="73"/>
      <c r="F17" s="73"/>
      <c r="G17" s="71">
        <f t="shared" si="4"/>
        <v>0</v>
      </c>
      <c r="H17" s="73"/>
      <c r="I17" s="73"/>
      <c r="J17" s="135">
        <f>D17+F17</f>
        <v>159319</v>
      </c>
    </row>
    <row r="18" spans="1:10" x14ac:dyDescent="0.2">
      <c r="A18" s="68">
        <v>2250</v>
      </c>
      <c r="B18" s="69" t="s">
        <v>71</v>
      </c>
      <c r="C18" s="72"/>
      <c r="D18" s="576"/>
      <c r="E18" s="73"/>
      <c r="F18" s="73"/>
      <c r="G18" s="71">
        <f t="shared" si="4"/>
        <v>0</v>
      </c>
      <c r="H18" s="73"/>
      <c r="I18" s="73"/>
      <c r="J18" s="135">
        <f t="shared" si="5"/>
        <v>0</v>
      </c>
    </row>
    <row r="19" spans="1:10" x14ac:dyDescent="0.2">
      <c r="A19" s="68">
        <v>2260</v>
      </c>
      <c r="B19" s="69" t="s">
        <v>150</v>
      </c>
      <c r="C19" s="72"/>
      <c r="D19" s="576"/>
      <c r="E19" s="73"/>
      <c r="F19" s="73"/>
      <c r="G19" s="71">
        <f t="shared" si="4"/>
        <v>0</v>
      </c>
      <c r="H19" s="73"/>
      <c r="I19" s="73"/>
      <c r="J19" s="135">
        <f t="shared" si="5"/>
        <v>0</v>
      </c>
    </row>
    <row r="20" spans="1:10" x14ac:dyDescent="0.2">
      <c r="A20" s="68">
        <v>2270</v>
      </c>
      <c r="B20" s="69" t="s">
        <v>72</v>
      </c>
      <c r="C20" s="70">
        <f t="shared" ref="C20:J20" si="6">SUM(C21:C25)</f>
        <v>0</v>
      </c>
      <c r="D20" s="71">
        <f t="shared" si="6"/>
        <v>0</v>
      </c>
      <c r="E20" s="71">
        <f t="shared" si="6"/>
        <v>0</v>
      </c>
      <c r="F20" s="71">
        <f t="shared" si="6"/>
        <v>0</v>
      </c>
      <c r="G20" s="71">
        <f t="shared" si="6"/>
        <v>0</v>
      </c>
      <c r="H20" s="71">
        <f t="shared" si="6"/>
        <v>0</v>
      </c>
      <c r="I20" s="71">
        <f t="shared" si="6"/>
        <v>0</v>
      </c>
      <c r="J20" s="135">
        <f t="shared" si="6"/>
        <v>0</v>
      </c>
    </row>
    <row r="21" spans="1:10" x14ac:dyDescent="0.2">
      <c r="A21" s="68">
        <v>2271</v>
      </c>
      <c r="B21" s="69" t="s">
        <v>73</v>
      </c>
      <c r="C21" s="72"/>
      <c r="D21" s="576"/>
      <c r="E21" s="73"/>
      <c r="F21" s="73"/>
      <c r="G21" s="71">
        <f>F21-E21</f>
        <v>0</v>
      </c>
      <c r="H21" s="73"/>
      <c r="I21" s="73"/>
      <c r="J21" s="135">
        <f>D21+F21</f>
        <v>0</v>
      </c>
    </row>
    <row r="22" spans="1:10" x14ac:dyDescent="0.2">
      <c r="A22" s="68">
        <v>2272</v>
      </c>
      <c r="B22" s="69" t="s">
        <v>151</v>
      </c>
      <c r="C22" s="72"/>
      <c r="D22" s="576"/>
      <c r="E22" s="73"/>
      <c r="F22" s="73"/>
      <c r="G22" s="71">
        <f>F22-E22</f>
        <v>0</v>
      </c>
      <c r="H22" s="73"/>
      <c r="I22" s="73"/>
      <c r="J22" s="135">
        <f>D22+F22</f>
        <v>0</v>
      </c>
    </row>
    <row r="23" spans="1:10" x14ac:dyDescent="0.2">
      <c r="A23" s="68">
        <v>2273</v>
      </c>
      <c r="B23" s="69" t="s">
        <v>74</v>
      </c>
      <c r="C23" s="72"/>
      <c r="D23" s="576"/>
      <c r="E23" s="73"/>
      <c r="F23" s="73"/>
      <c r="G23" s="71">
        <f>F23-E23</f>
        <v>0</v>
      </c>
      <c r="H23" s="73"/>
      <c r="I23" s="73"/>
      <c r="J23" s="135">
        <f>D23+F23</f>
        <v>0</v>
      </c>
    </row>
    <row r="24" spans="1:10" x14ac:dyDescent="0.2">
      <c r="A24" s="68">
        <v>2274</v>
      </c>
      <c r="B24" s="69" t="s">
        <v>75</v>
      </c>
      <c r="C24" s="72"/>
      <c r="D24" s="576"/>
      <c r="E24" s="73"/>
      <c r="F24" s="73"/>
      <c r="G24" s="71">
        <f>F24-E24</f>
        <v>0</v>
      </c>
      <c r="H24" s="73"/>
      <c r="I24" s="73"/>
      <c r="J24" s="135">
        <f>D24+F24</f>
        <v>0</v>
      </c>
    </row>
    <row r="25" spans="1:10" x14ac:dyDescent="0.2">
      <c r="A25" s="68">
        <v>2275</v>
      </c>
      <c r="B25" s="69" t="s">
        <v>76</v>
      </c>
      <c r="C25" s="72"/>
      <c r="D25" s="576"/>
      <c r="E25" s="73"/>
      <c r="F25" s="73"/>
      <c r="G25" s="71">
        <f>F25-E25</f>
        <v>0</v>
      </c>
      <c r="H25" s="73"/>
      <c r="I25" s="73"/>
      <c r="J25" s="135">
        <f>D25+F25</f>
        <v>0</v>
      </c>
    </row>
    <row r="26" spans="1:10" x14ac:dyDescent="0.2">
      <c r="A26" s="68">
        <v>2280</v>
      </c>
      <c r="B26" s="69" t="s">
        <v>77</v>
      </c>
      <c r="C26" s="70">
        <f t="shared" ref="C26:J26" si="7">SUM(C27:C28)</f>
        <v>0</v>
      </c>
      <c r="D26" s="71">
        <f t="shared" si="7"/>
        <v>0</v>
      </c>
      <c r="E26" s="71">
        <f t="shared" si="7"/>
        <v>0</v>
      </c>
      <c r="F26" s="71">
        <f t="shared" si="7"/>
        <v>0</v>
      </c>
      <c r="G26" s="71">
        <f t="shared" si="7"/>
        <v>0</v>
      </c>
      <c r="H26" s="71">
        <f t="shared" si="7"/>
        <v>0</v>
      </c>
      <c r="I26" s="71">
        <f t="shared" si="7"/>
        <v>0</v>
      </c>
      <c r="J26" s="135">
        <f t="shared" si="7"/>
        <v>0</v>
      </c>
    </row>
    <row r="27" spans="1:10" x14ac:dyDescent="0.2">
      <c r="A27" s="68">
        <v>2281</v>
      </c>
      <c r="B27" s="69" t="s">
        <v>78</v>
      </c>
      <c r="C27" s="72"/>
      <c r="D27" s="576"/>
      <c r="E27" s="73"/>
      <c r="F27" s="73"/>
      <c r="G27" s="71">
        <f>F27-E27</f>
        <v>0</v>
      </c>
      <c r="H27" s="73"/>
      <c r="I27" s="73"/>
      <c r="J27" s="135">
        <f>D27+F27</f>
        <v>0</v>
      </c>
    </row>
    <row r="28" spans="1:10" x14ac:dyDescent="0.2">
      <c r="A28" s="68">
        <v>2282</v>
      </c>
      <c r="B28" s="69" t="s">
        <v>79</v>
      </c>
      <c r="C28" s="72"/>
      <c r="D28" s="576"/>
      <c r="E28" s="73"/>
      <c r="F28" s="73"/>
      <c r="G28" s="71">
        <f>F28-E28</f>
        <v>0</v>
      </c>
      <c r="H28" s="73"/>
      <c r="I28" s="73"/>
      <c r="J28" s="135">
        <f>D28+F28</f>
        <v>0</v>
      </c>
    </row>
    <row r="29" spans="1:10" x14ac:dyDescent="0.2">
      <c r="A29" s="63">
        <v>2400</v>
      </c>
      <c r="B29" s="64" t="s">
        <v>152</v>
      </c>
      <c r="C29" s="65">
        <f t="shared" ref="C29:J29" si="8">SUM(C30:C31)</f>
        <v>0</v>
      </c>
      <c r="D29" s="66">
        <f t="shared" si="8"/>
        <v>0</v>
      </c>
      <c r="E29" s="66">
        <f t="shared" si="8"/>
        <v>0</v>
      </c>
      <c r="F29" s="66">
        <f t="shared" si="8"/>
        <v>0</v>
      </c>
      <c r="G29" s="66">
        <f t="shared" si="8"/>
        <v>0</v>
      </c>
      <c r="H29" s="66">
        <f t="shared" si="8"/>
        <v>0</v>
      </c>
      <c r="I29" s="66">
        <f t="shared" si="8"/>
        <v>0</v>
      </c>
      <c r="J29" s="67">
        <f t="shared" si="8"/>
        <v>0</v>
      </c>
    </row>
    <row r="30" spans="1:10" x14ac:dyDescent="0.2">
      <c r="A30" s="68">
        <v>2410</v>
      </c>
      <c r="B30" s="69" t="s">
        <v>153</v>
      </c>
      <c r="C30" s="72"/>
      <c r="D30" s="576"/>
      <c r="E30" s="73"/>
      <c r="F30" s="73"/>
      <c r="G30" s="71">
        <f>F30-E30</f>
        <v>0</v>
      </c>
      <c r="H30" s="73"/>
      <c r="I30" s="73"/>
      <c r="J30" s="135">
        <f>D30+F30</f>
        <v>0</v>
      </c>
    </row>
    <row r="31" spans="1:10" x14ac:dyDescent="0.2">
      <c r="A31" s="68">
        <v>2420</v>
      </c>
      <c r="B31" s="69" t="s">
        <v>154</v>
      </c>
      <c r="C31" s="72"/>
      <c r="D31" s="576"/>
      <c r="E31" s="73"/>
      <c r="F31" s="73"/>
      <c r="G31" s="71">
        <f>F31-E31</f>
        <v>0</v>
      </c>
      <c r="H31" s="73"/>
      <c r="I31" s="73"/>
      <c r="J31" s="135">
        <f>D31+F31</f>
        <v>0</v>
      </c>
    </row>
    <row r="32" spans="1:10" x14ac:dyDescent="0.2">
      <c r="A32" s="63">
        <v>2600</v>
      </c>
      <c r="B32" s="64" t="s">
        <v>155</v>
      </c>
      <c r="C32" s="65">
        <f t="shared" ref="C32:J32" si="9">SUM(C33:C35)</f>
        <v>0</v>
      </c>
      <c r="D32" s="66">
        <f t="shared" si="9"/>
        <v>0</v>
      </c>
      <c r="E32" s="66">
        <f t="shared" si="9"/>
        <v>0</v>
      </c>
      <c r="F32" s="66">
        <f t="shared" si="9"/>
        <v>0</v>
      </c>
      <c r="G32" s="66">
        <f t="shared" si="9"/>
        <v>0</v>
      </c>
      <c r="H32" s="66">
        <f t="shared" si="9"/>
        <v>0</v>
      </c>
      <c r="I32" s="66">
        <f t="shared" si="9"/>
        <v>0</v>
      </c>
      <c r="J32" s="67">
        <f t="shared" si="9"/>
        <v>0</v>
      </c>
    </row>
    <row r="33" spans="1:10" x14ac:dyDescent="0.2">
      <c r="A33" s="68">
        <v>2610</v>
      </c>
      <c r="B33" s="69" t="s">
        <v>80</v>
      </c>
      <c r="C33" s="72"/>
      <c r="D33" s="576"/>
      <c r="E33" s="73"/>
      <c r="F33" s="73"/>
      <c r="G33" s="71">
        <f>F33-E33</f>
        <v>0</v>
      </c>
      <c r="H33" s="73"/>
      <c r="I33" s="73"/>
      <c r="J33" s="135">
        <f>D33+F33</f>
        <v>0</v>
      </c>
    </row>
    <row r="34" spans="1:10" x14ac:dyDescent="0.2">
      <c r="A34" s="68">
        <v>2620</v>
      </c>
      <c r="B34" s="69" t="s">
        <v>156</v>
      </c>
      <c r="C34" s="72"/>
      <c r="D34" s="576"/>
      <c r="E34" s="73"/>
      <c r="F34" s="73"/>
      <c r="G34" s="71">
        <f>F34-E34</f>
        <v>0</v>
      </c>
      <c r="H34" s="73"/>
      <c r="I34" s="73"/>
      <c r="J34" s="135">
        <f>D34+F34</f>
        <v>0</v>
      </c>
    </row>
    <row r="35" spans="1:10" x14ac:dyDescent="0.2">
      <c r="A35" s="68">
        <v>2630</v>
      </c>
      <c r="B35" s="69" t="s">
        <v>157</v>
      </c>
      <c r="C35" s="72"/>
      <c r="D35" s="576"/>
      <c r="E35" s="73"/>
      <c r="F35" s="73"/>
      <c r="G35" s="71">
        <f>F35-E35</f>
        <v>0</v>
      </c>
      <c r="H35" s="73"/>
      <c r="I35" s="73"/>
      <c r="J35" s="135">
        <f>D35+F35</f>
        <v>0</v>
      </c>
    </row>
    <row r="36" spans="1:10" x14ac:dyDescent="0.2">
      <c r="A36" s="63">
        <v>2700</v>
      </c>
      <c r="B36" s="64" t="s">
        <v>158</v>
      </c>
      <c r="C36" s="65">
        <f t="shared" ref="C36:J36" si="10">SUM(C37:C39)</f>
        <v>0</v>
      </c>
      <c r="D36" s="66">
        <f t="shared" si="10"/>
        <v>0</v>
      </c>
      <c r="E36" s="66">
        <f t="shared" si="10"/>
        <v>0</v>
      </c>
      <c r="F36" s="66">
        <f t="shared" si="10"/>
        <v>0</v>
      </c>
      <c r="G36" s="66">
        <f t="shared" si="10"/>
        <v>0</v>
      </c>
      <c r="H36" s="66">
        <f t="shared" si="10"/>
        <v>0</v>
      </c>
      <c r="I36" s="66">
        <f t="shared" si="10"/>
        <v>0</v>
      </c>
      <c r="J36" s="67">
        <f t="shared" si="10"/>
        <v>0</v>
      </c>
    </row>
    <row r="37" spans="1:10" x14ac:dyDescent="0.2">
      <c r="A37" s="68">
        <v>2710</v>
      </c>
      <c r="B37" s="69" t="s">
        <v>81</v>
      </c>
      <c r="C37" s="72"/>
      <c r="D37" s="576"/>
      <c r="E37" s="73"/>
      <c r="F37" s="73"/>
      <c r="G37" s="71">
        <f>F37-E37</f>
        <v>0</v>
      </c>
      <c r="H37" s="73"/>
      <c r="I37" s="73"/>
      <c r="J37" s="135">
        <f>D37+F37</f>
        <v>0</v>
      </c>
    </row>
    <row r="38" spans="1:10" x14ac:dyDescent="0.2">
      <c r="A38" s="68">
        <v>2720</v>
      </c>
      <c r="B38" s="69" t="s">
        <v>82</v>
      </c>
      <c r="C38" s="72"/>
      <c r="D38" s="576"/>
      <c r="E38" s="73"/>
      <c r="F38" s="73"/>
      <c r="G38" s="71">
        <f>F38-E38</f>
        <v>0</v>
      </c>
      <c r="H38" s="73"/>
      <c r="I38" s="73"/>
      <c r="J38" s="135">
        <f>D38+F38</f>
        <v>0</v>
      </c>
    </row>
    <row r="39" spans="1:10" x14ac:dyDescent="0.2">
      <c r="A39" s="68">
        <v>2730</v>
      </c>
      <c r="B39" s="69" t="s">
        <v>159</v>
      </c>
      <c r="C39" s="72"/>
      <c r="D39" s="576"/>
      <c r="E39" s="73"/>
      <c r="F39" s="73"/>
      <c r="G39" s="71">
        <f>F39-E39</f>
        <v>0</v>
      </c>
      <c r="H39" s="73"/>
      <c r="I39" s="73"/>
      <c r="J39" s="135">
        <f>D39+F39</f>
        <v>0</v>
      </c>
    </row>
    <row r="40" spans="1:10" x14ac:dyDescent="0.2">
      <c r="A40" s="63">
        <v>2800</v>
      </c>
      <c r="B40" s="64" t="s">
        <v>70</v>
      </c>
      <c r="C40" s="74"/>
      <c r="D40" s="577"/>
      <c r="E40" s="75"/>
      <c r="F40" s="75"/>
      <c r="G40" s="66">
        <f>F40-E40</f>
        <v>0</v>
      </c>
      <c r="H40" s="75"/>
      <c r="I40" s="75"/>
      <c r="J40" s="67">
        <f>D40+F40</f>
        <v>0</v>
      </c>
    </row>
    <row r="41" spans="1:10" x14ac:dyDescent="0.2">
      <c r="A41" s="63">
        <v>2900</v>
      </c>
      <c r="B41" s="64" t="s">
        <v>96</v>
      </c>
      <c r="C41" s="74"/>
      <c r="D41" s="577"/>
      <c r="E41" s="75"/>
      <c r="F41" s="75"/>
      <c r="G41" s="66">
        <f>F41-E41</f>
        <v>0</v>
      </c>
      <c r="H41" s="75"/>
      <c r="I41" s="75"/>
      <c r="J41" s="67">
        <f>D41+F41</f>
        <v>0</v>
      </c>
    </row>
    <row r="42" spans="1:10" x14ac:dyDescent="0.2">
      <c r="A42" s="63">
        <v>3000</v>
      </c>
      <c r="B42" s="64" t="s">
        <v>83</v>
      </c>
      <c r="C42" s="70">
        <f t="shared" ref="C42:J42" si="11">C43+C57</f>
        <v>0</v>
      </c>
      <c r="D42" s="71">
        <f t="shared" si="11"/>
        <v>0</v>
      </c>
      <c r="E42" s="71">
        <f t="shared" si="11"/>
        <v>0</v>
      </c>
      <c r="F42" s="71">
        <f t="shared" si="11"/>
        <v>0</v>
      </c>
      <c r="G42" s="71">
        <f t="shared" si="11"/>
        <v>0</v>
      </c>
      <c r="H42" s="71">
        <f t="shared" si="11"/>
        <v>0</v>
      </c>
      <c r="I42" s="71">
        <f t="shared" si="11"/>
        <v>0</v>
      </c>
      <c r="J42" s="135">
        <f t="shared" si="11"/>
        <v>0</v>
      </c>
    </row>
    <row r="43" spans="1:10" x14ac:dyDescent="0.2">
      <c r="A43" s="63">
        <v>3100</v>
      </c>
      <c r="B43" s="64" t="s">
        <v>84</v>
      </c>
      <c r="C43" s="70">
        <f t="shared" ref="C43:J43" si="12">C44+C45+C48+C51+C55+C56</f>
        <v>0</v>
      </c>
      <c r="D43" s="71">
        <f t="shared" si="12"/>
        <v>0</v>
      </c>
      <c r="E43" s="71">
        <f t="shared" si="12"/>
        <v>0</v>
      </c>
      <c r="F43" s="71">
        <f t="shared" si="12"/>
        <v>0</v>
      </c>
      <c r="G43" s="71">
        <f t="shared" si="12"/>
        <v>0</v>
      </c>
      <c r="H43" s="71">
        <f t="shared" si="12"/>
        <v>0</v>
      </c>
      <c r="I43" s="71">
        <f t="shared" si="12"/>
        <v>0</v>
      </c>
      <c r="J43" s="135">
        <f t="shared" si="12"/>
        <v>0</v>
      </c>
    </row>
    <row r="44" spans="1:10" x14ac:dyDescent="0.2">
      <c r="A44" s="68">
        <v>3110</v>
      </c>
      <c r="B44" s="69" t="s">
        <v>85</v>
      </c>
      <c r="C44" s="72"/>
      <c r="D44" s="576"/>
      <c r="E44" s="73"/>
      <c r="F44" s="73"/>
      <c r="G44" s="71">
        <f>F44-E44</f>
        <v>0</v>
      </c>
      <c r="H44" s="73"/>
      <c r="I44" s="73"/>
      <c r="J44" s="135">
        <f>D44+F44</f>
        <v>0</v>
      </c>
    </row>
    <row r="45" spans="1:10" x14ac:dyDescent="0.2">
      <c r="A45" s="68">
        <v>3120</v>
      </c>
      <c r="B45" s="69" t="s">
        <v>86</v>
      </c>
      <c r="C45" s="70">
        <f t="shared" ref="C45:J45" si="13">SUM(C46:C47)</f>
        <v>0</v>
      </c>
      <c r="D45" s="71">
        <f t="shared" si="13"/>
        <v>0</v>
      </c>
      <c r="E45" s="71">
        <f t="shared" si="13"/>
        <v>0</v>
      </c>
      <c r="F45" s="71">
        <f t="shared" si="13"/>
        <v>0</v>
      </c>
      <c r="G45" s="71">
        <f t="shared" si="13"/>
        <v>0</v>
      </c>
      <c r="H45" s="71">
        <f t="shared" si="13"/>
        <v>0</v>
      </c>
      <c r="I45" s="71">
        <f t="shared" si="13"/>
        <v>0</v>
      </c>
      <c r="J45" s="135">
        <f t="shared" si="13"/>
        <v>0</v>
      </c>
    </row>
    <row r="46" spans="1:10" x14ac:dyDescent="0.2">
      <c r="A46" s="68">
        <v>3121</v>
      </c>
      <c r="B46" s="69" t="s">
        <v>160</v>
      </c>
      <c r="C46" s="72"/>
      <c r="D46" s="576"/>
      <c r="E46" s="73"/>
      <c r="F46" s="73"/>
      <c r="G46" s="71">
        <f>F46-E46</f>
        <v>0</v>
      </c>
      <c r="H46" s="73"/>
      <c r="I46" s="73"/>
      <c r="J46" s="135">
        <f>D46+F46</f>
        <v>0</v>
      </c>
    </row>
    <row r="47" spans="1:10" x14ac:dyDescent="0.2">
      <c r="A47" s="68">
        <v>3122</v>
      </c>
      <c r="B47" s="69" t="s">
        <v>161</v>
      </c>
      <c r="C47" s="72"/>
      <c r="D47" s="576"/>
      <c r="E47" s="73"/>
      <c r="F47" s="73"/>
      <c r="G47" s="71">
        <f>F47-E47</f>
        <v>0</v>
      </c>
      <c r="H47" s="73"/>
      <c r="I47" s="73"/>
      <c r="J47" s="135">
        <f>D47+F47</f>
        <v>0</v>
      </c>
    </row>
    <row r="48" spans="1:10" x14ac:dyDescent="0.2">
      <c r="A48" s="68">
        <v>3130</v>
      </c>
      <c r="B48" s="69" t="s">
        <v>87</v>
      </c>
      <c r="C48" s="70">
        <f t="shared" ref="C48:J48" si="14">SUM(C49:C50)</f>
        <v>0</v>
      </c>
      <c r="D48" s="71">
        <f t="shared" si="14"/>
        <v>0</v>
      </c>
      <c r="E48" s="71">
        <f t="shared" si="14"/>
        <v>0</v>
      </c>
      <c r="F48" s="71">
        <f t="shared" si="14"/>
        <v>0</v>
      </c>
      <c r="G48" s="71">
        <f t="shared" si="14"/>
        <v>0</v>
      </c>
      <c r="H48" s="71">
        <f t="shared" si="14"/>
        <v>0</v>
      </c>
      <c r="I48" s="71">
        <f t="shared" si="14"/>
        <v>0</v>
      </c>
      <c r="J48" s="135">
        <f t="shared" si="14"/>
        <v>0</v>
      </c>
    </row>
    <row r="49" spans="1:10" x14ac:dyDescent="0.2">
      <c r="A49" s="68">
        <v>3131</v>
      </c>
      <c r="B49" s="69" t="s">
        <v>162</v>
      </c>
      <c r="C49" s="72"/>
      <c r="D49" s="576"/>
      <c r="E49" s="73"/>
      <c r="F49" s="73"/>
      <c r="G49" s="71">
        <f>F49-E49</f>
        <v>0</v>
      </c>
      <c r="H49" s="73"/>
      <c r="I49" s="73"/>
      <c r="J49" s="135">
        <f>D49+F49</f>
        <v>0</v>
      </c>
    </row>
    <row r="50" spans="1:10" x14ac:dyDescent="0.2">
      <c r="A50" s="68">
        <v>3132</v>
      </c>
      <c r="B50" s="69" t="s">
        <v>88</v>
      </c>
      <c r="C50" s="72"/>
      <c r="D50" s="576"/>
      <c r="E50" s="73"/>
      <c r="F50" s="73"/>
      <c r="G50" s="71">
        <f>F50-E50</f>
        <v>0</v>
      </c>
      <c r="H50" s="73"/>
      <c r="I50" s="73"/>
      <c r="J50" s="135">
        <f>D50+F50</f>
        <v>0</v>
      </c>
    </row>
    <row r="51" spans="1:10" x14ac:dyDescent="0.2">
      <c r="A51" s="68">
        <v>3140</v>
      </c>
      <c r="B51" s="69" t="s">
        <v>89</v>
      </c>
      <c r="C51" s="70">
        <f t="shared" ref="C51:J51" si="15">SUM(C52:C54)</f>
        <v>0</v>
      </c>
      <c r="D51" s="71">
        <f t="shared" si="15"/>
        <v>0</v>
      </c>
      <c r="E51" s="71">
        <f t="shared" si="15"/>
        <v>0</v>
      </c>
      <c r="F51" s="71">
        <f t="shared" si="15"/>
        <v>0</v>
      </c>
      <c r="G51" s="71">
        <f t="shared" si="15"/>
        <v>0</v>
      </c>
      <c r="H51" s="71">
        <f t="shared" si="15"/>
        <v>0</v>
      </c>
      <c r="I51" s="71">
        <f t="shared" si="15"/>
        <v>0</v>
      </c>
      <c r="J51" s="135">
        <f t="shared" si="15"/>
        <v>0</v>
      </c>
    </row>
    <row r="52" spans="1:10" x14ac:dyDescent="0.2">
      <c r="A52" s="68">
        <v>3141</v>
      </c>
      <c r="B52" s="69" t="s">
        <v>163</v>
      </c>
      <c r="C52" s="72"/>
      <c r="D52" s="576"/>
      <c r="E52" s="73"/>
      <c r="F52" s="73"/>
      <c r="G52" s="71">
        <f>F52-E52</f>
        <v>0</v>
      </c>
      <c r="H52" s="73"/>
      <c r="I52" s="73"/>
      <c r="J52" s="135">
        <f>D52+F52</f>
        <v>0</v>
      </c>
    </row>
    <row r="53" spans="1:10" x14ac:dyDescent="0.2">
      <c r="A53" s="68">
        <v>3142</v>
      </c>
      <c r="B53" s="69" t="s">
        <v>164</v>
      </c>
      <c r="C53" s="72"/>
      <c r="D53" s="576"/>
      <c r="E53" s="73"/>
      <c r="F53" s="73"/>
      <c r="G53" s="71">
        <f>F53-E53</f>
        <v>0</v>
      </c>
      <c r="H53" s="73"/>
      <c r="I53" s="73"/>
      <c r="J53" s="135">
        <f>D53+F53</f>
        <v>0</v>
      </c>
    </row>
    <row r="54" spans="1:10" x14ac:dyDescent="0.2">
      <c r="A54" s="68">
        <v>3143</v>
      </c>
      <c r="B54" s="69" t="s">
        <v>90</v>
      </c>
      <c r="C54" s="72"/>
      <c r="D54" s="576"/>
      <c r="E54" s="73"/>
      <c r="F54" s="73"/>
      <c r="G54" s="71">
        <f>F54-E54</f>
        <v>0</v>
      </c>
      <c r="H54" s="73"/>
      <c r="I54" s="73"/>
      <c r="J54" s="135">
        <f>D54+F54</f>
        <v>0</v>
      </c>
    </row>
    <row r="55" spans="1:10" x14ac:dyDescent="0.2">
      <c r="A55" s="68">
        <v>3150</v>
      </c>
      <c r="B55" s="69" t="s">
        <v>91</v>
      </c>
      <c r="C55" s="72"/>
      <c r="D55" s="576"/>
      <c r="E55" s="73"/>
      <c r="F55" s="73"/>
      <c r="G55" s="71">
        <f>F55-E55</f>
        <v>0</v>
      </c>
      <c r="H55" s="73"/>
      <c r="I55" s="73"/>
      <c r="J55" s="135">
        <f>D55+F55</f>
        <v>0</v>
      </c>
    </row>
    <row r="56" spans="1:10" x14ac:dyDescent="0.2">
      <c r="A56" s="68">
        <v>3160</v>
      </c>
      <c r="B56" s="69" t="s">
        <v>165</v>
      </c>
      <c r="C56" s="72"/>
      <c r="D56" s="576"/>
      <c r="E56" s="73"/>
      <c r="F56" s="73"/>
      <c r="G56" s="71">
        <f>F56-E56</f>
        <v>0</v>
      </c>
      <c r="H56" s="73"/>
      <c r="I56" s="73"/>
      <c r="J56" s="135">
        <f>D56+F56</f>
        <v>0</v>
      </c>
    </row>
    <row r="57" spans="1:10" x14ac:dyDescent="0.2">
      <c r="A57" s="63">
        <v>3200</v>
      </c>
      <c r="B57" s="64" t="s">
        <v>92</v>
      </c>
      <c r="C57" s="70">
        <f t="shared" ref="C57:J57" si="16">SUM(C58:C61)</f>
        <v>0</v>
      </c>
      <c r="D57" s="71">
        <f t="shared" si="16"/>
        <v>0</v>
      </c>
      <c r="E57" s="71">
        <f t="shared" si="16"/>
        <v>0</v>
      </c>
      <c r="F57" s="71">
        <f t="shared" si="16"/>
        <v>0</v>
      </c>
      <c r="G57" s="71">
        <f t="shared" si="16"/>
        <v>0</v>
      </c>
      <c r="H57" s="71">
        <f t="shared" si="16"/>
        <v>0</v>
      </c>
      <c r="I57" s="71">
        <f t="shared" si="16"/>
        <v>0</v>
      </c>
      <c r="J57" s="135">
        <f t="shared" si="16"/>
        <v>0</v>
      </c>
    </row>
    <row r="58" spans="1:10" x14ac:dyDescent="0.2">
      <c r="A58" s="68">
        <v>3210</v>
      </c>
      <c r="B58" s="69" t="s">
        <v>93</v>
      </c>
      <c r="C58" s="72"/>
      <c r="D58" s="576"/>
      <c r="E58" s="73"/>
      <c r="F58" s="73"/>
      <c r="G58" s="71">
        <f>F58-E58</f>
        <v>0</v>
      </c>
      <c r="H58" s="73"/>
      <c r="I58" s="73"/>
      <c r="J58" s="135">
        <f>D58+F58</f>
        <v>0</v>
      </c>
    </row>
    <row r="59" spans="1:10" x14ac:dyDescent="0.2">
      <c r="A59" s="68">
        <v>3220</v>
      </c>
      <c r="B59" s="69" t="s">
        <v>94</v>
      </c>
      <c r="C59" s="72"/>
      <c r="D59" s="576"/>
      <c r="E59" s="73"/>
      <c r="F59" s="73"/>
      <c r="G59" s="71">
        <f>F59-E59</f>
        <v>0</v>
      </c>
      <c r="H59" s="73"/>
      <c r="I59" s="73"/>
      <c r="J59" s="135">
        <f>D59+F59</f>
        <v>0</v>
      </c>
    </row>
    <row r="60" spans="1:10" x14ac:dyDescent="0.2">
      <c r="A60" s="68">
        <v>3230</v>
      </c>
      <c r="B60" s="69" t="s">
        <v>166</v>
      </c>
      <c r="C60" s="72"/>
      <c r="D60" s="576"/>
      <c r="E60" s="73"/>
      <c r="F60" s="73"/>
      <c r="G60" s="71">
        <f>F60-E60</f>
        <v>0</v>
      </c>
      <c r="H60" s="73"/>
      <c r="I60" s="73"/>
      <c r="J60" s="135">
        <f>D60+F60</f>
        <v>0</v>
      </c>
    </row>
    <row r="61" spans="1:10" x14ac:dyDescent="0.2">
      <c r="A61" s="76">
        <v>3240</v>
      </c>
      <c r="B61" s="77" t="s">
        <v>95</v>
      </c>
      <c r="C61" s="72"/>
      <c r="D61" s="576"/>
      <c r="E61" s="73"/>
      <c r="F61" s="73"/>
      <c r="G61" s="71">
        <f>F61-E61</f>
        <v>0</v>
      </c>
      <c r="H61" s="73"/>
      <c r="I61" s="73"/>
      <c r="J61" s="135">
        <f>D61+F61</f>
        <v>0</v>
      </c>
    </row>
    <row r="62" spans="1:10" x14ac:dyDescent="0.2">
      <c r="A62" s="146"/>
      <c r="B62" s="147" t="s">
        <v>97</v>
      </c>
      <c r="C62" s="148">
        <f>C7+C42</f>
        <v>159319</v>
      </c>
      <c r="D62" s="149">
        <f t="shared" ref="D62:J62" si="17">D7+D42</f>
        <v>159319</v>
      </c>
      <c r="E62" s="149">
        <f t="shared" si="17"/>
        <v>0</v>
      </c>
      <c r="F62" s="149">
        <f t="shared" si="17"/>
        <v>0</v>
      </c>
      <c r="G62" s="149">
        <f t="shared" si="17"/>
        <v>0</v>
      </c>
      <c r="H62" s="149">
        <f t="shared" si="17"/>
        <v>0</v>
      </c>
      <c r="I62" s="149">
        <f t="shared" si="17"/>
        <v>0</v>
      </c>
      <c r="J62" s="150">
        <f t="shared" si="17"/>
        <v>159319</v>
      </c>
    </row>
    <row r="63" spans="1:10" x14ac:dyDescent="0.2">
      <c r="A63" s="151">
        <v>4000</v>
      </c>
      <c r="B63" s="152" t="s">
        <v>99</v>
      </c>
      <c r="C63" s="114">
        <f t="shared" ref="C63:J64" si="18">C64</f>
        <v>0</v>
      </c>
      <c r="D63" s="153">
        <f t="shared" si="18"/>
        <v>0</v>
      </c>
      <c r="E63" s="153">
        <f t="shared" si="18"/>
        <v>0</v>
      </c>
      <c r="F63" s="153">
        <f t="shared" si="18"/>
        <v>0</v>
      </c>
      <c r="G63" s="153">
        <f t="shared" si="18"/>
        <v>0</v>
      </c>
      <c r="H63" s="153">
        <f t="shared" si="18"/>
        <v>0</v>
      </c>
      <c r="I63" s="153">
        <f t="shared" si="18"/>
        <v>0</v>
      </c>
      <c r="J63" s="115">
        <f t="shared" si="18"/>
        <v>0</v>
      </c>
    </row>
    <row r="64" spans="1:10" x14ac:dyDescent="0.2">
      <c r="A64" s="154">
        <v>4100</v>
      </c>
      <c r="B64" s="155" t="s">
        <v>100</v>
      </c>
      <c r="C64" s="156">
        <f t="shared" si="18"/>
        <v>0</v>
      </c>
      <c r="D64" s="157">
        <f t="shared" si="18"/>
        <v>0</v>
      </c>
      <c r="E64" s="157">
        <f t="shared" si="18"/>
        <v>0</v>
      </c>
      <c r="F64" s="157">
        <f t="shared" si="18"/>
        <v>0</v>
      </c>
      <c r="G64" s="157">
        <f t="shared" si="18"/>
        <v>0</v>
      </c>
      <c r="H64" s="157">
        <f t="shared" si="18"/>
        <v>0</v>
      </c>
      <c r="I64" s="157">
        <f t="shared" si="18"/>
        <v>0</v>
      </c>
      <c r="J64" s="158">
        <f t="shared" si="18"/>
        <v>0</v>
      </c>
    </row>
    <row r="65" spans="1:12" x14ac:dyDescent="0.2">
      <c r="A65" s="159">
        <v>4110</v>
      </c>
      <c r="B65" s="160" t="s">
        <v>101</v>
      </c>
      <c r="C65" s="156">
        <f t="shared" ref="C65:J65" si="19">SUM(C66:C68)</f>
        <v>0</v>
      </c>
      <c r="D65" s="157">
        <f t="shared" si="19"/>
        <v>0</v>
      </c>
      <c r="E65" s="157">
        <f t="shared" si="19"/>
        <v>0</v>
      </c>
      <c r="F65" s="157">
        <f t="shared" si="19"/>
        <v>0</v>
      </c>
      <c r="G65" s="157">
        <f t="shared" si="19"/>
        <v>0</v>
      </c>
      <c r="H65" s="157">
        <f t="shared" si="19"/>
        <v>0</v>
      </c>
      <c r="I65" s="157">
        <f t="shared" si="19"/>
        <v>0</v>
      </c>
      <c r="J65" s="158">
        <f t="shared" si="19"/>
        <v>0</v>
      </c>
    </row>
    <row r="66" spans="1:12" x14ac:dyDescent="0.2">
      <c r="A66" s="159">
        <v>4111</v>
      </c>
      <c r="B66" s="160" t="s">
        <v>102</v>
      </c>
      <c r="C66" s="25"/>
      <c r="D66" s="578"/>
      <c r="E66" s="26"/>
      <c r="F66" s="26"/>
      <c r="G66" s="157">
        <f>F66-E66</f>
        <v>0</v>
      </c>
      <c r="H66" s="26"/>
      <c r="I66" s="26"/>
      <c r="J66" s="158">
        <f>D66+F66</f>
        <v>0</v>
      </c>
    </row>
    <row r="67" spans="1:12" x14ac:dyDescent="0.2">
      <c r="A67" s="159">
        <v>4112</v>
      </c>
      <c r="B67" s="160" t="s">
        <v>103</v>
      </c>
      <c r="C67" s="25"/>
      <c r="D67" s="578"/>
      <c r="E67" s="26"/>
      <c r="F67" s="26"/>
      <c r="G67" s="157">
        <f>F67-E67</f>
        <v>0</v>
      </c>
      <c r="H67" s="26"/>
      <c r="I67" s="26"/>
      <c r="J67" s="158">
        <f>D67+F67</f>
        <v>0</v>
      </c>
    </row>
    <row r="68" spans="1:12" x14ac:dyDescent="0.2">
      <c r="A68" s="161">
        <v>4113</v>
      </c>
      <c r="B68" s="162" t="s">
        <v>104</v>
      </c>
      <c r="C68" s="53"/>
      <c r="D68" s="579"/>
      <c r="E68" s="54"/>
      <c r="F68" s="54"/>
      <c r="G68" s="163">
        <f>F68-E68</f>
        <v>0</v>
      </c>
      <c r="H68" s="54"/>
      <c r="I68" s="54"/>
      <c r="J68" s="164">
        <f>D68+F68</f>
        <v>0</v>
      </c>
    </row>
    <row r="69" spans="1:12" x14ac:dyDescent="0.2">
      <c r="A69" s="165"/>
      <c r="B69" s="166" t="s">
        <v>105</v>
      </c>
      <c r="C69" s="167">
        <f t="shared" ref="C69:J69" si="20">C63</f>
        <v>0</v>
      </c>
      <c r="D69" s="168">
        <f t="shared" si="20"/>
        <v>0</v>
      </c>
      <c r="E69" s="168">
        <f t="shared" si="20"/>
        <v>0</v>
      </c>
      <c r="F69" s="168">
        <f t="shared" si="20"/>
        <v>0</v>
      </c>
      <c r="G69" s="168">
        <f t="shared" si="20"/>
        <v>0</v>
      </c>
      <c r="H69" s="168">
        <f t="shared" si="20"/>
        <v>0</v>
      </c>
      <c r="I69" s="168">
        <f t="shared" si="20"/>
        <v>0</v>
      </c>
      <c r="J69" s="169">
        <f t="shared" si="20"/>
        <v>0</v>
      </c>
    </row>
    <row r="70" spans="1:12" x14ac:dyDescent="0.2">
      <c r="A70" s="165"/>
      <c r="B70" s="165" t="s">
        <v>267</v>
      </c>
      <c r="C70" s="167">
        <f>C62+C69</f>
        <v>159319</v>
      </c>
      <c r="D70" s="168">
        <f t="shared" ref="D70:J70" si="21">D62+D69</f>
        <v>159319</v>
      </c>
      <c r="E70" s="168">
        <f t="shared" si="21"/>
        <v>0</v>
      </c>
      <c r="F70" s="168">
        <f t="shared" si="21"/>
        <v>0</v>
      </c>
      <c r="G70" s="168">
        <f t="shared" si="21"/>
        <v>0</v>
      </c>
      <c r="H70" s="168">
        <f t="shared" si="21"/>
        <v>0</v>
      </c>
      <c r="I70" s="168">
        <f t="shared" si="21"/>
        <v>0</v>
      </c>
      <c r="J70" s="169">
        <f t="shared" si="21"/>
        <v>159319</v>
      </c>
    </row>
    <row r="72" spans="1:12" ht="15.75" x14ac:dyDescent="0.25">
      <c r="A72" s="139" t="s">
        <v>341</v>
      </c>
      <c r="B72" s="140"/>
      <c r="C72" s="140"/>
      <c r="D72" s="140"/>
      <c r="E72" s="81"/>
      <c r="F72" s="81"/>
      <c r="G72" s="81"/>
      <c r="H72" s="81"/>
      <c r="I72" s="81"/>
      <c r="J72" s="81"/>
      <c r="K72" s="81"/>
      <c r="L72" s="97" t="s">
        <v>320</v>
      </c>
    </row>
    <row r="73" spans="1:12" ht="31.15" customHeight="1" x14ac:dyDescent="0.2">
      <c r="A73" s="636" t="s">
        <v>140</v>
      </c>
      <c r="B73" s="636" t="s">
        <v>143</v>
      </c>
      <c r="C73" s="700" t="s">
        <v>295</v>
      </c>
      <c r="D73" s="701"/>
      <c r="E73" s="701"/>
      <c r="F73" s="701"/>
      <c r="G73" s="702"/>
      <c r="H73" s="700" t="s">
        <v>342</v>
      </c>
      <c r="I73" s="701"/>
      <c r="J73" s="701"/>
      <c r="K73" s="701"/>
      <c r="L73" s="702"/>
    </row>
    <row r="74" spans="1:12" ht="22.5" customHeight="1" x14ac:dyDescent="0.2">
      <c r="A74" s="636"/>
      <c r="B74" s="636"/>
      <c r="C74" s="636" t="s">
        <v>279</v>
      </c>
      <c r="D74" s="636" t="s">
        <v>280</v>
      </c>
      <c r="E74" s="636" t="s">
        <v>281</v>
      </c>
      <c r="F74" s="636"/>
      <c r="G74" s="654" t="s">
        <v>282</v>
      </c>
      <c r="H74" s="636" t="s">
        <v>283</v>
      </c>
      <c r="I74" s="636" t="s">
        <v>284</v>
      </c>
      <c r="J74" s="636" t="s">
        <v>281</v>
      </c>
      <c r="K74" s="636"/>
      <c r="L74" s="654" t="s">
        <v>285</v>
      </c>
    </row>
    <row r="75" spans="1:12" ht="22.5" customHeight="1" x14ac:dyDescent="0.2">
      <c r="A75" s="636"/>
      <c r="B75" s="636"/>
      <c r="C75" s="636"/>
      <c r="D75" s="636"/>
      <c r="E75" s="540" t="s">
        <v>43</v>
      </c>
      <c r="F75" s="540" t="s">
        <v>42</v>
      </c>
      <c r="G75" s="655"/>
      <c r="H75" s="636"/>
      <c r="I75" s="636"/>
      <c r="J75" s="540" t="s">
        <v>43</v>
      </c>
      <c r="K75" s="540" t="s">
        <v>42</v>
      </c>
      <c r="L75" s="655"/>
    </row>
    <row r="76" spans="1:12" x14ac:dyDescent="0.2">
      <c r="A76" s="540">
        <v>1</v>
      </c>
      <c r="B76" s="540">
        <v>2</v>
      </c>
      <c r="C76" s="540">
        <v>3</v>
      </c>
      <c r="D76" s="540">
        <v>4</v>
      </c>
      <c r="E76" s="540">
        <v>5</v>
      </c>
      <c r="F76" s="540">
        <v>6</v>
      </c>
      <c r="G76" s="540">
        <v>7</v>
      </c>
      <c r="H76" s="540">
        <v>8</v>
      </c>
      <c r="I76" s="540">
        <v>9</v>
      </c>
      <c r="J76" s="540">
        <v>10</v>
      </c>
      <c r="K76" s="540">
        <v>11</v>
      </c>
      <c r="L76" s="540">
        <v>12</v>
      </c>
    </row>
    <row r="77" spans="1:12" x14ac:dyDescent="0.2">
      <c r="A77" s="58">
        <v>2000</v>
      </c>
      <c r="B77" s="59" t="s">
        <v>65</v>
      </c>
      <c r="C77" s="60">
        <f t="shared" ref="C77:J77" si="22">C78+C83+C99+C102+C106+C110+C111</f>
        <v>160000</v>
      </c>
      <c r="D77" s="61">
        <f t="shared" si="22"/>
        <v>0</v>
      </c>
      <c r="E77" s="61">
        <f t="shared" si="22"/>
        <v>0</v>
      </c>
      <c r="F77" s="61">
        <f t="shared" si="22"/>
        <v>0</v>
      </c>
      <c r="G77" s="61">
        <f t="shared" si="22"/>
        <v>160000</v>
      </c>
      <c r="H77" s="61">
        <f t="shared" si="22"/>
        <v>0</v>
      </c>
      <c r="I77" s="62">
        <f t="shared" si="22"/>
        <v>0</v>
      </c>
      <c r="J77" s="62">
        <f t="shared" si="22"/>
        <v>0</v>
      </c>
      <c r="K77" s="62">
        <f>K78+K83+K99+K102+K106+K110+K111</f>
        <v>0</v>
      </c>
      <c r="L77" s="62">
        <f>L78+L83+L99+L102+L106+L110+L111</f>
        <v>0</v>
      </c>
    </row>
    <row r="78" spans="1:12" x14ac:dyDescent="0.2">
      <c r="A78" s="63">
        <v>2100</v>
      </c>
      <c r="B78" s="64" t="s">
        <v>144</v>
      </c>
      <c r="C78" s="65">
        <f t="shared" ref="C78:J78" si="23">C79+C82</f>
        <v>0</v>
      </c>
      <c r="D78" s="66">
        <f t="shared" si="23"/>
        <v>0</v>
      </c>
      <c r="E78" s="66">
        <f t="shared" si="23"/>
        <v>0</v>
      </c>
      <c r="F78" s="66">
        <f t="shared" si="23"/>
        <v>0</v>
      </c>
      <c r="G78" s="66">
        <f t="shared" si="23"/>
        <v>0</v>
      </c>
      <c r="H78" s="66">
        <f t="shared" si="23"/>
        <v>0</v>
      </c>
      <c r="I78" s="67">
        <f t="shared" si="23"/>
        <v>0</v>
      </c>
      <c r="J78" s="67">
        <f t="shared" si="23"/>
        <v>0</v>
      </c>
      <c r="K78" s="67">
        <f>K79+K82</f>
        <v>0</v>
      </c>
      <c r="L78" s="67">
        <f>L79+L82</f>
        <v>0</v>
      </c>
    </row>
    <row r="79" spans="1:12" x14ac:dyDescent="0.2">
      <c r="A79" s="68">
        <v>2110</v>
      </c>
      <c r="B79" s="69" t="s">
        <v>145</v>
      </c>
      <c r="C79" s="70">
        <f t="shared" ref="C79:J79" si="24">SUM(C80:C81)</f>
        <v>0</v>
      </c>
      <c r="D79" s="71">
        <f t="shared" si="24"/>
        <v>0</v>
      </c>
      <c r="E79" s="71">
        <f t="shared" si="24"/>
        <v>0</v>
      </c>
      <c r="F79" s="71">
        <f t="shared" si="24"/>
        <v>0</v>
      </c>
      <c r="G79" s="71">
        <f t="shared" si="24"/>
        <v>0</v>
      </c>
      <c r="H79" s="71">
        <f t="shared" si="24"/>
        <v>0</v>
      </c>
      <c r="I79" s="135">
        <f t="shared" si="24"/>
        <v>0</v>
      </c>
      <c r="J79" s="135">
        <f t="shared" si="24"/>
        <v>0</v>
      </c>
      <c r="K79" s="135">
        <f>SUM(K80:K81)</f>
        <v>0</v>
      </c>
      <c r="L79" s="135">
        <f>SUM(L80:L81)</f>
        <v>0</v>
      </c>
    </row>
    <row r="80" spans="1:12" x14ac:dyDescent="0.2">
      <c r="A80" s="68">
        <v>2111</v>
      </c>
      <c r="B80" s="69" t="s">
        <v>66</v>
      </c>
      <c r="C80" s="72"/>
      <c r="D80" s="576"/>
      <c r="E80" s="73"/>
      <c r="F80" s="73"/>
      <c r="G80" s="71">
        <f>C80-E80</f>
        <v>0</v>
      </c>
      <c r="H80" s="73"/>
      <c r="I80" s="135">
        <f>D80-E80-F80</f>
        <v>0</v>
      </c>
      <c r="J80" s="580">
        <f t="shared" ref="J80:K83" si="25">D80+F80</f>
        <v>0</v>
      </c>
      <c r="K80" s="580">
        <f t="shared" si="25"/>
        <v>0</v>
      </c>
      <c r="L80" s="135">
        <f>H80-J80</f>
        <v>0</v>
      </c>
    </row>
    <row r="81" spans="1:12" x14ac:dyDescent="0.2">
      <c r="A81" s="68">
        <v>2112</v>
      </c>
      <c r="B81" s="69" t="s">
        <v>146</v>
      </c>
      <c r="C81" s="72"/>
      <c r="D81" s="576"/>
      <c r="E81" s="73"/>
      <c r="F81" s="73"/>
      <c r="G81" s="71">
        <f t="shared" ref="G81:G111" si="26">C81-E81</f>
        <v>0</v>
      </c>
      <c r="H81" s="73"/>
      <c r="I81" s="135">
        <f>D81-E81-F81</f>
        <v>0</v>
      </c>
      <c r="J81" s="580">
        <f t="shared" si="25"/>
        <v>0</v>
      </c>
      <c r="K81" s="580">
        <f t="shared" si="25"/>
        <v>0</v>
      </c>
      <c r="L81" s="135">
        <f>H81-J81</f>
        <v>0</v>
      </c>
    </row>
    <row r="82" spans="1:12" x14ac:dyDescent="0.2">
      <c r="A82" s="68">
        <v>2120</v>
      </c>
      <c r="B82" s="69" t="s">
        <v>147</v>
      </c>
      <c r="C82" s="72"/>
      <c r="D82" s="576"/>
      <c r="E82" s="73"/>
      <c r="F82" s="73"/>
      <c r="G82" s="71">
        <f t="shared" si="26"/>
        <v>0</v>
      </c>
      <c r="H82" s="73"/>
      <c r="I82" s="135">
        <f>D82-E82-F82</f>
        <v>0</v>
      </c>
      <c r="J82" s="580">
        <f t="shared" si="25"/>
        <v>0</v>
      </c>
      <c r="K82" s="580">
        <f t="shared" si="25"/>
        <v>0</v>
      </c>
      <c r="L82" s="135">
        <f>H82-J82</f>
        <v>0</v>
      </c>
    </row>
    <row r="83" spans="1:12" x14ac:dyDescent="0.2">
      <c r="A83" s="63">
        <v>2200</v>
      </c>
      <c r="B83" s="64" t="s">
        <v>148</v>
      </c>
      <c r="C83" s="70">
        <f t="shared" ref="C83:H83" si="27">C84+C85+C86+C87+C88+C89+C90+C96</f>
        <v>160000</v>
      </c>
      <c r="D83" s="71">
        <f t="shared" si="27"/>
        <v>0</v>
      </c>
      <c r="E83" s="71">
        <f t="shared" si="27"/>
        <v>0</v>
      </c>
      <c r="F83" s="71">
        <f t="shared" si="27"/>
        <v>0</v>
      </c>
      <c r="G83" s="71">
        <f t="shared" si="27"/>
        <v>160000</v>
      </c>
      <c r="H83" s="71">
        <f t="shared" si="27"/>
        <v>0</v>
      </c>
      <c r="I83" s="135">
        <f>D83-E83-F83</f>
        <v>0</v>
      </c>
      <c r="J83" s="580">
        <f t="shared" si="25"/>
        <v>0</v>
      </c>
      <c r="K83" s="580"/>
      <c r="L83" s="135">
        <f>H83-J83</f>
        <v>0</v>
      </c>
    </row>
    <row r="84" spans="1:12" x14ac:dyDescent="0.2">
      <c r="A84" s="68">
        <v>2210</v>
      </c>
      <c r="B84" s="69" t="s">
        <v>149</v>
      </c>
      <c r="C84" s="72"/>
      <c r="D84" s="576"/>
      <c r="E84" s="73"/>
      <c r="F84" s="73"/>
      <c r="G84" s="71">
        <f t="shared" si="26"/>
        <v>0</v>
      </c>
      <c r="H84" s="73"/>
      <c r="I84" s="135">
        <f t="shared" ref="I84:I140" si="28">D84-E84-F84</f>
        <v>0</v>
      </c>
      <c r="J84" s="580">
        <f t="shared" ref="J84:J140" si="29">D84+F84</f>
        <v>0</v>
      </c>
      <c r="K84" s="580">
        <f t="shared" ref="K84:K140" si="30">E84+G84</f>
        <v>0</v>
      </c>
      <c r="L84" s="135">
        <f t="shared" ref="L84:L140" si="31">H84-J84</f>
        <v>0</v>
      </c>
    </row>
    <row r="85" spans="1:12" x14ac:dyDescent="0.2">
      <c r="A85" s="68">
        <v>2220</v>
      </c>
      <c r="B85" s="69" t="s">
        <v>67</v>
      </c>
      <c r="C85" s="72"/>
      <c r="D85" s="576"/>
      <c r="E85" s="73"/>
      <c r="F85" s="73"/>
      <c r="G85" s="71">
        <f t="shared" si="26"/>
        <v>0</v>
      </c>
      <c r="H85" s="73"/>
      <c r="I85" s="135">
        <f t="shared" si="28"/>
        <v>0</v>
      </c>
      <c r="J85" s="580">
        <f t="shared" si="29"/>
        <v>0</v>
      </c>
      <c r="K85" s="580">
        <f t="shared" si="30"/>
        <v>0</v>
      </c>
      <c r="L85" s="135">
        <f t="shared" si="31"/>
        <v>0</v>
      </c>
    </row>
    <row r="86" spans="1:12" x14ac:dyDescent="0.2">
      <c r="A86" s="68">
        <v>2230</v>
      </c>
      <c r="B86" s="69" t="s">
        <v>68</v>
      </c>
      <c r="C86" s="72"/>
      <c r="D86" s="576"/>
      <c r="E86" s="73"/>
      <c r="F86" s="73"/>
      <c r="G86" s="71">
        <f t="shared" si="26"/>
        <v>0</v>
      </c>
      <c r="H86" s="73"/>
      <c r="I86" s="135">
        <f t="shared" si="28"/>
        <v>0</v>
      </c>
      <c r="J86" s="580">
        <f t="shared" si="29"/>
        <v>0</v>
      </c>
      <c r="K86" s="580">
        <f t="shared" si="30"/>
        <v>0</v>
      </c>
      <c r="L86" s="135">
        <f t="shared" si="31"/>
        <v>0</v>
      </c>
    </row>
    <row r="87" spans="1:12" x14ac:dyDescent="0.2">
      <c r="A87" s="68">
        <v>2240</v>
      </c>
      <c r="B87" s="69" t="s">
        <v>69</v>
      </c>
      <c r="C87" s="72">
        <v>160000</v>
      </c>
      <c r="D87" s="576"/>
      <c r="E87" s="73"/>
      <c r="F87" s="73"/>
      <c r="G87" s="71">
        <f t="shared" si="26"/>
        <v>160000</v>
      </c>
      <c r="H87" s="73"/>
      <c r="I87" s="135">
        <f t="shared" si="28"/>
        <v>0</v>
      </c>
      <c r="J87" s="580">
        <f t="shared" si="29"/>
        <v>0</v>
      </c>
      <c r="K87" s="580"/>
      <c r="L87" s="135">
        <f t="shared" si="31"/>
        <v>0</v>
      </c>
    </row>
    <row r="88" spans="1:12" x14ac:dyDescent="0.2">
      <c r="A88" s="68">
        <v>2250</v>
      </c>
      <c r="B88" s="69" t="s">
        <v>71</v>
      </c>
      <c r="C88" s="72"/>
      <c r="D88" s="576"/>
      <c r="E88" s="73"/>
      <c r="F88" s="73"/>
      <c r="G88" s="71">
        <f t="shared" si="26"/>
        <v>0</v>
      </c>
      <c r="H88" s="73"/>
      <c r="I88" s="135">
        <f t="shared" si="28"/>
        <v>0</v>
      </c>
      <c r="J88" s="580">
        <f t="shared" si="29"/>
        <v>0</v>
      </c>
      <c r="K88" s="580">
        <f t="shared" si="30"/>
        <v>0</v>
      </c>
      <c r="L88" s="135">
        <f t="shared" si="31"/>
        <v>0</v>
      </c>
    </row>
    <row r="89" spans="1:12" x14ac:dyDescent="0.2">
      <c r="A89" s="68">
        <v>2260</v>
      </c>
      <c r="B89" s="69" t="s">
        <v>150</v>
      </c>
      <c r="C89" s="72"/>
      <c r="D89" s="576"/>
      <c r="E89" s="73"/>
      <c r="F89" s="73"/>
      <c r="G89" s="71">
        <f t="shared" si="26"/>
        <v>0</v>
      </c>
      <c r="H89" s="73"/>
      <c r="I89" s="135">
        <f t="shared" si="28"/>
        <v>0</v>
      </c>
      <c r="J89" s="580">
        <f t="shared" si="29"/>
        <v>0</v>
      </c>
      <c r="K89" s="580">
        <f t="shared" si="30"/>
        <v>0</v>
      </c>
      <c r="L89" s="135">
        <f t="shared" si="31"/>
        <v>0</v>
      </c>
    </row>
    <row r="90" spans="1:12" x14ac:dyDescent="0.2">
      <c r="A90" s="68">
        <v>2270</v>
      </c>
      <c r="B90" s="69" t="s">
        <v>72</v>
      </c>
      <c r="C90" s="70">
        <f t="shared" ref="C90:H90" si="32">SUM(C91:C95)</f>
        <v>0</v>
      </c>
      <c r="D90" s="71">
        <f t="shared" si="32"/>
        <v>0</v>
      </c>
      <c r="E90" s="71">
        <f t="shared" si="32"/>
        <v>0</v>
      </c>
      <c r="F90" s="71">
        <f t="shared" si="32"/>
        <v>0</v>
      </c>
      <c r="G90" s="71">
        <f t="shared" si="32"/>
        <v>0</v>
      </c>
      <c r="H90" s="71">
        <f t="shared" si="32"/>
        <v>0</v>
      </c>
      <c r="I90" s="135">
        <f t="shared" si="28"/>
        <v>0</v>
      </c>
      <c r="J90" s="580">
        <f t="shared" si="29"/>
        <v>0</v>
      </c>
      <c r="K90" s="580">
        <f t="shared" si="30"/>
        <v>0</v>
      </c>
      <c r="L90" s="135">
        <f t="shared" si="31"/>
        <v>0</v>
      </c>
    </row>
    <row r="91" spans="1:12" x14ac:dyDescent="0.2">
      <c r="A91" s="68">
        <v>2271</v>
      </c>
      <c r="B91" s="69" t="s">
        <v>73</v>
      </c>
      <c r="C91" s="72"/>
      <c r="D91" s="576"/>
      <c r="E91" s="73"/>
      <c r="F91" s="73"/>
      <c r="G91" s="71">
        <f t="shared" si="26"/>
        <v>0</v>
      </c>
      <c r="H91" s="73"/>
      <c r="I91" s="135">
        <f t="shared" si="28"/>
        <v>0</v>
      </c>
      <c r="J91" s="580">
        <f t="shared" si="29"/>
        <v>0</v>
      </c>
      <c r="K91" s="580">
        <f t="shared" si="30"/>
        <v>0</v>
      </c>
      <c r="L91" s="135">
        <f t="shared" si="31"/>
        <v>0</v>
      </c>
    </row>
    <row r="92" spans="1:12" x14ac:dyDescent="0.2">
      <c r="A92" s="68">
        <v>2272</v>
      </c>
      <c r="B92" s="69" t="s">
        <v>151</v>
      </c>
      <c r="C92" s="72"/>
      <c r="D92" s="576"/>
      <c r="E92" s="73"/>
      <c r="F92" s="73"/>
      <c r="G92" s="71">
        <f t="shared" si="26"/>
        <v>0</v>
      </c>
      <c r="H92" s="73"/>
      <c r="I92" s="135">
        <f t="shared" si="28"/>
        <v>0</v>
      </c>
      <c r="J92" s="580">
        <f t="shared" si="29"/>
        <v>0</v>
      </c>
      <c r="K92" s="580">
        <f t="shared" si="30"/>
        <v>0</v>
      </c>
      <c r="L92" s="135">
        <f t="shared" si="31"/>
        <v>0</v>
      </c>
    </row>
    <row r="93" spans="1:12" x14ac:dyDescent="0.2">
      <c r="A93" s="68">
        <v>2273</v>
      </c>
      <c r="B93" s="69" t="s">
        <v>74</v>
      </c>
      <c r="C93" s="72"/>
      <c r="D93" s="576"/>
      <c r="E93" s="73"/>
      <c r="F93" s="73"/>
      <c r="G93" s="71">
        <f t="shared" si="26"/>
        <v>0</v>
      </c>
      <c r="H93" s="73"/>
      <c r="I93" s="135">
        <f t="shared" si="28"/>
        <v>0</v>
      </c>
      <c r="J93" s="580">
        <f t="shared" si="29"/>
        <v>0</v>
      </c>
      <c r="K93" s="580">
        <f t="shared" si="30"/>
        <v>0</v>
      </c>
      <c r="L93" s="135">
        <f t="shared" si="31"/>
        <v>0</v>
      </c>
    </row>
    <row r="94" spans="1:12" x14ac:dyDescent="0.2">
      <c r="A94" s="68">
        <v>2274</v>
      </c>
      <c r="B94" s="69" t="s">
        <v>75</v>
      </c>
      <c r="C94" s="72"/>
      <c r="D94" s="576"/>
      <c r="E94" s="73"/>
      <c r="F94" s="73"/>
      <c r="G94" s="71">
        <f t="shared" si="26"/>
        <v>0</v>
      </c>
      <c r="H94" s="73"/>
      <c r="I94" s="135">
        <f t="shared" si="28"/>
        <v>0</v>
      </c>
      <c r="J94" s="580">
        <f t="shared" si="29"/>
        <v>0</v>
      </c>
      <c r="K94" s="580">
        <f t="shared" si="30"/>
        <v>0</v>
      </c>
      <c r="L94" s="135">
        <f t="shared" si="31"/>
        <v>0</v>
      </c>
    </row>
    <row r="95" spans="1:12" x14ac:dyDescent="0.2">
      <c r="A95" s="68">
        <v>2275</v>
      </c>
      <c r="B95" s="69" t="s">
        <v>76</v>
      </c>
      <c r="C95" s="72"/>
      <c r="D95" s="576"/>
      <c r="E95" s="73"/>
      <c r="F95" s="73"/>
      <c r="G95" s="71">
        <f t="shared" si="26"/>
        <v>0</v>
      </c>
      <c r="H95" s="73"/>
      <c r="I95" s="135">
        <f t="shared" si="28"/>
        <v>0</v>
      </c>
      <c r="J95" s="580">
        <f t="shared" si="29"/>
        <v>0</v>
      </c>
      <c r="K95" s="580">
        <f t="shared" si="30"/>
        <v>0</v>
      </c>
      <c r="L95" s="135">
        <f t="shared" si="31"/>
        <v>0</v>
      </c>
    </row>
    <row r="96" spans="1:12" x14ac:dyDescent="0.2">
      <c r="A96" s="68">
        <v>2280</v>
      </c>
      <c r="B96" s="69" t="s">
        <v>77</v>
      </c>
      <c r="C96" s="70">
        <f t="shared" ref="C96:H96" si="33">SUM(C97:C98)</f>
        <v>0</v>
      </c>
      <c r="D96" s="71">
        <f t="shared" si="33"/>
        <v>0</v>
      </c>
      <c r="E96" s="71">
        <f t="shared" si="33"/>
        <v>0</v>
      </c>
      <c r="F96" s="71">
        <f t="shared" si="33"/>
        <v>0</v>
      </c>
      <c r="G96" s="71">
        <f t="shared" si="33"/>
        <v>0</v>
      </c>
      <c r="H96" s="71">
        <f t="shared" si="33"/>
        <v>0</v>
      </c>
      <c r="I96" s="135">
        <f t="shared" si="28"/>
        <v>0</v>
      </c>
      <c r="J96" s="580">
        <f t="shared" si="29"/>
        <v>0</v>
      </c>
      <c r="K96" s="580">
        <f t="shared" si="30"/>
        <v>0</v>
      </c>
      <c r="L96" s="135">
        <f t="shared" si="31"/>
        <v>0</v>
      </c>
    </row>
    <row r="97" spans="1:12" x14ac:dyDescent="0.2">
      <c r="A97" s="68">
        <v>2281</v>
      </c>
      <c r="B97" s="69" t="s">
        <v>78</v>
      </c>
      <c r="C97" s="72"/>
      <c r="D97" s="576"/>
      <c r="E97" s="73"/>
      <c r="F97" s="73"/>
      <c r="G97" s="71">
        <f t="shared" si="26"/>
        <v>0</v>
      </c>
      <c r="H97" s="73"/>
      <c r="I97" s="135">
        <f t="shared" si="28"/>
        <v>0</v>
      </c>
      <c r="J97" s="580">
        <f t="shared" si="29"/>
        <v>0</v>
      </c>
      <c r="K97" s="580">
        <f t="shared" si="30"/>
        <v>0</v>
      </c>
      <c r="L97" s="135">
        <f t="shared" si="31"/>
        <v>0</v>
      </c>
    </row>
    <row r="98" spans="1:12" x14ac:dyDescent="0.2">
      <c r="A98" s="68">
        <v>2282</v>
      </c>
      <c r="B98" s="69" t="s">
        <v>79</v>
      </c>
      <c r="C98" s="72"/>
      <c r="D98" s="576"/>
      <c r="E98" s="73"/>
      <c r="F98" s="73"/>
      <c r="G98" s="71">
        <f t="shared" si="26"/>
        <v>0</v>
      </c>
      <c r="H98" s="73"/>
      <c r="I98" s="135">
        <f t="shared" si="28"/>
        <v>0</v>
      </c>
      <c r="J98" s="580">
        <f t="shared" si="29"/>
        <v>0</v>
      </c>
      <c r="K98" s="580">
        <f t="shared" si="30"/>
        <v>0</v>
      </c>
      <c r="L98" s="135">
        <f t="shared" si="31"/>
        <v>0</v>
      </c>
    </row>
    <row r="99" spans="1:12" x14ac:dyDescent="0.2">
      <c r="A99" s="63">
        <v>2400</v>
      </c>
      <c r="B99" s="64" t="s">
        <v>152</v>
      </c>
      <c r="C99" s="65">
        <f t="shared" ref="C99:H99" si="34">SUM(C100:C101)</f>
        <v>0</v>
      </c>
      <c r="D99" s="66">
        <f t="shared" si="34"/>
        <v>0</v>
      </c>
      <c r="E99" s="66">
        <f t="shared" si="34"/>
        <v>0</v>
      </c>
      <c r="F99" s="66">
        <f t="shared" si="34"/>
        <v>0</v>
      </c>
      <c r="G99" s="66">
        <f t="shared" si="34"/>
        <v>0</v>
      </c>
      <c r="H99" s="66">
        <f t="shared" si="34"/>
        <v>0</v>
      </c>
      <c r="I99" s="135">
        <f t="shared" si="28"/>
        <v>0</v>
      </c>
      <c r="J99" s="580">
        <f t="shared" si="29"/>
        <v>0</v>
      </c>
      <c r="K99" s="580">
        <f t="shared" si="30"/>
        <v>0</v>
      </c>
      <c r="L99" s="135">
        <f t="shared" si="31"/>
        <v>0</v>
      </c>
    </row>
    <row r="100" spans="1:12" x14ac:dyDescent="0.2">
      <c r="A100" s="68">
        <v>2410</v>
      </c>
      <c r="B100" s="69" t="s">
        <v>153</v>
      </c>
      <c r="C100" s="72"/>
      <c r="D100" s="576"/>
      <c r="E100" s="73"/>
      <c r="F100" s="73"/>
      <c r="G100" s="71">
        <f t="shared" si="26"/>
        <v>0</v>
      </c>
      <c r="H100" s="73"/>
      <c r="I100" s="135">
        <f t="shared" si="28"/>
        <v>0</v>
      </c>
      <c r="J100" s="580">
        <f t="shared" si="29"/>
        <v>0</v>
      </c>
      <c r="K100" s="580">
        <f t="shared" si="30"/>
        <v>0</v>
      </c>
      <c r="L100" s="135">
        <f t="shared" si="31"/>
        <v>0</v>
      </c>
    </row>
    <row r="101" spans="1:12" x14ac:dyDescent="0.2">
      <c r="A101" s="68">
        <v>2420</v>
      </c>
      <c r="B101" s="69" t="s">
        <v>154</v>
      </c>
      <c r="C101" s="72"/>
      <c r="D101" s="576"/>
      <c r="E101" s="73"/>
      <c r="F101" s="73"/>
      <c r="G101" s="71">
        <f t="shared" si="26"/>
        <v>0</v>
      </c>
      <c r="H101" s="73"/>
      <c r="I101" s="135">
        <f t="shared" si="28"/>
        <v>0</v>
      </c>
      <c r="J101" s="580">
        <f t="shared" si="29"/>
        <v>0</v>
      </c>
      <c r="K101" s="580">
        <f t="shared" si="30"/>
        <v>0</v>
      </c>
      <c r="L101" s="135">
        <f t="shared" si="31"/>
        <v>0</v>
      </c>
    </row>
    <row r="102" spans="1:12" x14ac:dyDescent="0.2">
      <c r="A102" s="63">
        <v>2600</v>
      </c>
      <c r="B102" s="64" t="s">
        <v>155</v>
      </c>
      <c r="C102" s="65">
        <f t="shared" ref="C102:H102" si="35">SUM(C103:C105)</f>
        <v>0</v>
      </c>
      <c r="D102" s="66">
        <f t="shared" si="35"/>
        <v>0</v>
      </c>
      <c r="E102" s="66">
        <f t="shared" si="35"/>
        <v>0</v>
      </c>
      <c r="F102" s="66">
        <f t="shared" si="35"/>
        <v>0</v>
      </c>
      <c r="G102" s="66">
        <f t="shared" si="35"/>
        <v>0</v>
      </c>
      <c r="H102" s="66">
        <f t="shared" si="35"/>
        <v>0</v>
      </c>
      <c r="I102" s="135">
        <f t="shared" si="28"/>
        <v>0</v>
      </c>
      <c r="J102" s="580">
        <f t="shared" si="29"/>
        <v>0</v>
      </c>
      <c r="K102" s="580">
        <f t="shared" si="30"/>
        <v>0</v>
      </c>
      <c r="L102" s="135">
        <f t="shared" si="31"/>
        <v>0</v>
      </c>
    </row>
    <row r="103" spans="1:12" x14ac:dyDescent="0.2">
      <c r="A103" s="68">
        <v>2610</v>
      </c>
      <c r="B103" s="69" t="s">
        <v>80</v>
      </c>
      <c r="C103" s="72"/>
      <c r="D103" s="576"/>
      <c r="E103" s="73"/>
      <c r="F103" s="73"/>
      <c r="G103" s="71">
        <f t="shared" si="26"/>
        <v>0</v>
      </c>
      <c r="H103" s="73"/>
      <c r="I103" s="135">
        <f t="shared" si="28"/>
        <v>0</v>
      </c>
      <c r="J103" s="580">
        <f t="shared" si="29"/>
        <v>0</v>
      </c>
      <c r="K103" s="580">
        <f t="shared" si="30"/>
        <v>0</v>
      </c>
      <c r="L103" s="135">
        <f t="shared" si="31"/>
        <v>0</v>
      </c>
    </row>
    <row r="104" spans="1:12" x14ac:dyDescent="0.2">
      <c r="A104" s="68">
        <v>2620</v>
      </c>
      <c r="B104" s="69" t="s">
        <v>156</v>
      </c>
      <c r="C104" s="72"/>
      <c r="D104" s="576"/>
      <c r="E104" s="73"/>
      <c r="F104" s="73"/>
      <c r="G104" s="71">
        <f t="shared" si="26"/>
        <v>0</v>
      </c>
      <c r="H104" s="73"/>
      <c r="I104" s="135">
        <f t="shared" si="28"/>
        <v>0</v>
      </c>
      <c r="J104" s="580">
        <f t="shared" si="29"/>
        <v>0</v>
      </c>
      <c r="K104" s="580">
        <f t="shared" si="30"/>
        <v>0</v>
      </c>
      <c r="L104" s="135">
        <f t="shared" si="31"/>
        <v>0</v>
      </c>
    </row>
    <row r="105" spans="1:12" x14ac:dyDescent="0.2">
      <c r="A105" s="68">
        <v>2630</v>
      </c>
      <c r="B105" s="69" t="s">
        <v>157</v>
      </c>
      <c r="C105" s="72"/>
      <c r="D105" s="576"/>
      <c r="E105" s="73"/>
      <c r="F105" s="73"/>
      <c r="G105" s="71">
        <f t="shared" si="26"/>
        <v>0</v>
      </c>
      <c r="H105" s="73"/>
      <c r="I105" s="135">
        <f t="shared" si="28"/>
        <v>0</v>
      </c>
      <c r="J105" s="580">
        <f t="shared" si="29"/>
        <v>0</v>
      </c>
      <c r="K105" s="580">
        <f t="shared" si="30"/>
        <v>0</v>
      </c>
      <c r="L105" s="135">
        <f t="shared" si="31"/>
        <v>0</v>
      </c>
    </row>
    <row r="106" spans="1:12" x14ac:dyDescent="0.2">
      <c r="A106" s="63">
        <v>2700</v>
      </c>
      <c r="B106" s="64" t="s">
        <v>158</v>
      </c>
      <c r="C106" s="65">
        <f t="shared" ref="C106:H106" si="36">SUM(C107:C109)</f>
        <v>0</v>
      </c>
      <c r="D106" s="66">
        <f t="shared" si="36"/>
        <v>0</v>
      </c>
      <c r="E106" s="66">
        <f t="shared" si="36"/>
        <v>0</v>
      </c>
      <c r="F106" s="66">
        <f t="shared" si="36"/>
        <v>0</v>
      </c>
      <c r="G106" s="66">
        <f t="shared" si="36"/>
        <v>0</v>
      </c>
      <c r="H106" s="66">
        <f t="shared" si="36"/>
        <v>0</v>
      </c>
      <c r="I106" s="135">
        <f t="shared" si="28"/>
        <v>0</v>
      </c>
      <c r="J106" s="580">
        <f t="shared" si="29"/>
        <v>0</v>
      </c>
      <c r="K106" s="580">
        <f t="shared" si="30"/>
        <v>0</v>
      </c>
      <c r="L106" s="135">
        <f t="shared" si="31"/>
        <v>0</v>
      </c>
    </row>
    <row r="107" spans="1:12" x14ac:dyDescent="0.2">
      <c r="A107" s="68">
        <v>2710</v>
      </c>
      <c r="B107" s="69" t="s">
        <v>81</v>
      </c>
      <c r="C107" s="72"/>
      <c r="D107" s="576"/>
      <c r="E107" s="73"/>
      <c r="F107" s="73"/>
      <c r="G107" s="71">
        <f t="shared" si="26"/>
        <v>0</v>
      </c>
      <c r="H107" s="73"/>
      <c r="I107" s="135">
        <f t="shared" si="28"/>
        <v>0</v>
      </c>
      <c r="J107" s="580">
        <f t="shared" si="29"/>
        <v>0</v>
      </c>
      <c r="K107" s="580">
        <f t="shared" si="30"/>
        <v>0</v>
      </c>
      <c r="L107" s="135">
        <f t="shared" si="31"/>
        <v>0</v>
      </c>
    </row>
    <row r="108" spans="1:12" x14ac:dyDescent="0.2">
      <c r="A108" s="68">
        <v>2720</v>
      </c>
      <c r="B108" s="69" t="s">
        <v>82</v>
      </c>
      <c r="C108" s="72"/>
      <c r="D108" s="576"/>
      <c r="E108" s="73"/>
      <c r="F108" s="73"/>
      <c r="G108" s="71">
        <f t="shared" si="26"/>
        <v>0</v>
      </c>
      <c r="H108" s="73"/>
      <c r="I108" s="135">
        <f t="shared" si="28"/>
        <v>0</v>
      </c>
      <c r="J108" s="580">
        <f t="shared" si="29"/>
        <v>0</v>
      </c>
      <c r="K108" s="580">
        <f t="shared" si="30"/>
        <v>0</v>
      </c>
      <c r="L108" s="135">
        <f t="shared" si="31"/>
        <v>0</v>
      </c>
    </row>
    <row r="109" spans="1:12" x14ac:dyDescent="0.2">
      <c r="A109" s="68">
        <v>2730</v>
      </c>
      <c r="B109" s="69" t="s">
        <v>159</v>
      </c>
      <c r="C109" s="72"/>
      <c r="D109" s="576"/>
      <c r="E109" s="73"/>
      <c r="F109" s="73"/>
      <c r="G109" s="71">
        <f t="shared" si="26"/>
        <v>0</v>
      </c>
      <c r="H109" s="73"/>
      <c r="I109" s="135">
        <f t="shared" si="28"/>
        <v>0</v>
      </c>
      <c r="J109" s="580">
        <f t="shared" si="29"/>
        <v>0</v>
      </c>
      <c r="K109" s="580">
        <f t="shared" si="30"/>
        <v>0</v>
      </c>
      <c r="L109" s="135">
        <f t="shared" si="31"/>
        <v>0</v>
      </c>
    </row>
    <row r="110" spans="1:12" x14ac:dyDescent="0.2">
      <c r="A110" s="63">
        <v>2800</v>
      </c>
      <c r="B110" s="64" t="s">
        <v>70</v>
      </c>
      <c r="C110" s="74"/>
      <c r="D110" s="577"/>
      <c r="E110" s="75"/>
      <c r="F110" s="75"/>
      <c r="G110" s="71">
        <f t="shared" si="26"/>
        <v>0</v>
      </c>
      <c r="H110" s="75"/>
      <c r="I110" s="135">
        <f t="shared" si="28"/>
        <v>0</v>
      </c>
      <c r="J110" s="580">
        <f t="shared" si="29"/>
        <v>0</v>
      </c>
      <c r="K110" s="580">
        <f t="shared" si="30"/>
        <v>0</v>
      </c>
      <c r="L110" s="135">
        <f t="shared" si="31"/>
        <v>0</v>
      </c>
    </row>
    <row r="111" spans="1:12" x14ac:dyDescent="0.2">
      <c r="A111" s="63">
        <v>2900</v>
      </c>
      <c r="B111" s="64" t="s">
        <v>96</v>
      </c>
      <c r="C111" s="74"/>
      <c r="D111" s="577"/>
      <c r="E111" s="75"/>
      <c r="F111" s="75"/>
      <c r="G111" s="71">
        <f t="shared" si="26"/>
        <v>0</v>
      </c>
      <c r="H111" s="75"/>
      <c r="I111" s="135">
        <f t="shared" si="28"/>
        <v>0</v>
      </c>
      <c r="J111" s="580">
        <f t="shared" si="29"/>
        <v>0</v>
      </c>
      <c r="K111" s="580">
        <f t="shared" si="30"/>
        <v>0</v>
      </c>
      <c r="L111" s="135">
        <f t="shared" si="31"/>
        <v>0</v>
      </c>
    </row>
    <row r="112" spans="1:12" x14ac:dyDescent="0.2">
      <c r="A112" s="63">
        <v>3000</v>
      </c>
      <c r="B112" s="64" t="s">
        <v>83</v>
      </c>
      <c r="C112" s="70">
        <f t="shared" ref="C112:H112" si="37">C113+C127</f>
        <v>0</v>
      </c>
      <c r="D112" s="71">
        <f t="shared" si="37"/>
        <v>0</v>
      </c>
      <c r="E112" s="71">
        <f t="shared" si="37"/>
        <v>0</v>
      </c>
      <c r="F112" s="71">
        <f t="shared" si="37"/>
        <v>0</v>
      </c>
      <c r="G112" s="71">
        <f t="shared" si="37"/>
        <v>0</v>
      </c>
      <c r="H112" s="71">
        <f t="shared" si="37"/>
        <v>0</v>
      </c>
      <c r="I112" s="135">
        <f t="shared" si="28"/>
        <v>0</v>
      </c>
      <c r="J112" s="580">
        <f t="shared" si="29"/>
        <v>0</v>
      </c>
      <c r="K112" s="580">
        <f t="shared" si="30"/>
        <v>0</v>
      </c>
      <c r="L112" s="135">
        <f t="shared" si="31"/>
        <v>0</v>
      </c>
    </row>
    <row r="113" spans="1:12" x14ac:dyDescent="0.2">
      <c r="A113" s="63">
        <v>3100</v>
      </c>
      <c r="B113" s="64" t="s">
        <v>84</v>
      </c>
      <c r="C113" s="70">
        <f t="shared" ref="C113:H113" si="38">C114+C115+C118+C121+C125+C126</f>
        <v>0</v>
      </c>
      <c r="D113" s="71">
        <f t="shared" si="38"/>
        <v>0</v>
      </c>
      <c r="E113" s="71">
        <f t="shared" si="38"/>
        <v>0</v>
      </c>
      <c r="F113" s="71">
        <f t="shared" si="38"/>
        <v>0</v>
      </c>
      <c r="G113" s="71">
        <f t="shared" si="38"/>
        <v>0</v>
      </c>
      <c r="H113" s="71">
        <f t="shared" si="38"/>
        <v>0</v>
      </c>
      <c r="I113" s="135">
        <f t="shared" si="28"/>
        <v>0</v>
      </c>
      <c r="J113" s="580">
        <f t="shared" si="29"/>
        <v>0</v>
      </c>
      <c r="K113" s="580">
        <f t="shared" si="30"/>
        <v>0</v>
      </c>
      <c r="L113" s="135">
        <f t="shared" si="31"/>
        <v>0</v>
      </c>
    </row>
    <row r="114" spans="1:12" x14ac:dyDescent="0.2">
      <c r="A114" s="68">
        <v>3110</v>
      </c>
      <c r="B114" s="69" t="s">
        <v>85</v>
      </c>
      <c r="C114" s="72"/>
      <c r="D114" s="576"/>
      <c r="E114" s="73"/>
      <c r="F114" s="73"/>
      <c r="G114" s="71">
        <f t="shared" ref="G114:G140" si="39">C114-E114</f>
        <v>0</v>
      </c>
      <c r="H114" s="73"/>
      <c r="I114" s="135">
        <f t="shared" si="28"/>
        <v>0</v>
      </c>
      <c r="J114" s="580">
        <f t="shared" si="29"/>
        <v>0</v>
      </c>
      <c r="K114" s="580">
        <f t="shared" si="30"/>
        <v>0</v>
      </c>
      <c r="L114" s="135">
        <f t="shared" si="31"/>
        <v>0</v>
      </c>
    </row>
    <row r="115" spans="1:12" x14ac:dyDescent="0.2">
      <c r="A115" s="68">
        <v>3120</v>
      </c>
      <c r="B115" s="69" t="s">
        <v>86</v>
      </c>
      <c r="C115" s="70">
        <f t="shared" ref="C115:H115" si="40">SUM(C116:C117)</f>
        <v>0</v>
      </c>
      <c r="D115" s="71">
        <f t="shared" si="40"/>
        <v>0</v>
      </c>
      <c r="E115" s="71">
        <f t="shared" si="40"/>
        <v>0</v>
      </c>
      <c r="F115" s="71">
        <f t="shared" si="40"/>
        <v>0</v>
      </c>
      <c r="G115" s="71">
        <f t="shared" si="40"/>
        <v>0</v>
      </c>
      <c r="H115" s="71">
        <f t="shared" si="40"/>
        <v>0</v>
      </c>
      <c r="I115" s="135">
        <f t="shared" si="28"/>
        <v>0</v>
      </c>
      <c r="J115" s="580">
        <f t="shared" si="29"/>
        <v>0</v>
      </c>
      <c r="K115" s="580">
        <f t="shared" si="30"/>
        <v>0</v>
      </c>
      <c r="L115" s="135">
        <f t="shared" si="31"/>
        <v>0</v>
      </c>
    </row>
    <row r="116" spans="1:12" x14ac:dyDescent="0.2">
      <c r="A116" s="68">
        <v>3121</v>
      </c>
      <c r="B116" s="69" t="s">
        <v>160</v>
      </c>
      <c r="C116" s="72"/>
      <c r="D116" s="576"/>
      <c r="E116" s="73"/>
      <c r="F116" s="73"/>
      <c r="G116" s="71">
        <f t="shared" si="39"/>
        <v>0</v>
      </c>
      <c r="H116" s="73"/>
      <c r="I116" s="135">
        <f t="shared" si="28"/>
        <v>0</v>
      </c>
      <c r="J116" s="580">
        <f t="shared" si="29"/>
        <v>0</v>
      </c>
      <c r="K116" s="580">
        <f t="shared" si="30"/>
        <v>0</v>
      </c>
      <c r="L116" s="135">
        <f t="shared" si="31"/>
        <v>0</v>
      </c>
    </row>
    <row r="117" spans="1:12" x14ac:dyDescent="0.2">
      <c r="A117" s="68">
        <v>3122</v>
      </c>
      <c r="B117" s="69" t="s">
        <v>161</v>
      </c>
      <c r="C117" s="72"/>
      <c r="D117" s="576"/>
      <c r="E117" s="73"/>
      <c r="F117" s="73"/>
      <c r="G117" s="71">
        <f t="shared" si="39"/>
        <v>0</v>
      </c>
      <c r="H117" s="73"/>
      <c r="I117" s="135">
        <f t="shared" si="28"/>
        <v>0</v>
      </c>
      <c r="J117" s="580">
        <f t="shared" si="29"/>
        <v>0</v>
      </c>
      <c r="K117" s="580">
        <f t="shared" si="30"/>
        <v>0</v>
      </c>
      <c r="L117" s="135">
        <f t="shared" si="31"/>
        <v>0</v>
      </c>
    </row>
    <row r="118" spans="1:12" x14ac:dyDescent="0.2">
      <c r="A118" s="68">
        <v>3130</v>
      </c>
      <c r="B118" s="69" t="s">
        <v>87</v>
      </c>
      <c r="C118" s="70">
        <f t="shared" ref="C118:H118" si="41">SUM(C119:C120)</f>
        <v>0</v>
      </c>
      <c r="D118" s="71">
        <f t="shared" si="41"/>
        <v>0</v>
      </c>
      <c r="E118" s="71">
        <f t="shared" si="41"/>
        <v>0</v>
      </c>
      <c r="F118" s="71">
        <f t="shared" si="41"/>
        <v>0</v>
      </c>
      <c r="G118" s="71">
        <f t="shared" si="41"/>
        <v>0</v>
      </c>
      <c r="H118" s="71">
        <f t="shared" si="41"/>
        <v>0</v>
      </c>
      <c r="I118" s="135">
        <f t="shared" si="28"/>
        <v>0</v>
      </c>
      <c r="J118" s="580">
        <f t="shared" si="29"/>
        <v>0</v>
      </c>
      <c r="K118" s="580">
        <f t="shared" si="30"/>
        <v>0</v>
      </c>
      <c r="L118" s="135">
        <f t="shared" si="31"/>
        <v>0</v>
      </c>
    </row>
    <row r="119" spans="1:12" x14ac:dyDescent="0.2">
      <c r="A119" s="68">
        <v>3131</v>
      </c>
      <c r="B119" s="69" t="s">
        <v>162</v>
      </c>
      <c r="C119" s="72"/>
      <c r="D119" s="576"/>
      <c r="E119" s="73"/>
      <c r="F119" s="73"/>
      <c r="G119" s="71">
        <f t="shared" si="39"/>
        <v>0</v>
      </c>
      <c r="H119" s="73"/>
      <c r="I119" s="135">
        <f t="shared" si="28"/>
        <v>0</v>
      </c>
      <c r="J119" s="580">
        <f t="shared" si="29"/>
        <v>0</v>
      </c>
      <c r="K119" s="580">
        <f t="shared" si="30"/>
        <v>0</v>
      </c>
      <c r="L119" s="135">
        <f t="shared" si="31"/>
        <v>0</v>
      </c>
    </row>
    <row r="120" spans="1:12" x14ac:dyDescent="0.2">
      <c r="A120" s="68">
        <v>3132</v>
      </c>
      <c r="B120" s="69" t="s">
        <v>88</v>
      </c>
      <c r="C120" s="72"/>
      <c r="D120" s="576"/>
      <c r="E120" s="73"/>
      <c r="F120" s="73"/>
      <c r="G120" s="71">
        <f t="shared" si="39"/>
        <v>0</v>
      </c>
      <c r="H120" s="73"/>
      <c r="I120" s="135">
        <f t="shared" si="28"/>
        <v>0</v>
      </c>
      <c r="J120" s="580">
        <f t="shared" si="29"/>
        <v>0</v>
      </c>
      <c r="K120" s="580">
        <f t="shared" si="30"/>
        <v>0</v>
      </c>
      <c r="L120" s="135">
        <f t="shared" si="31"/>
        <v>0</v>
      </c>
    </row>
    <row r="121" spans="1:12" x14ac:dyDescent="0.2">
      <c r="A121" s="68">
        <v>3140</v>
      </c>
      <c r="B121" s="69" t="s">
        <v>89</v>
      </c>
      <c r="C121" s="70">
        <f t="shared" ref="C121:H121" si="42">SUM(C122:C124)</f>
        <v>0</v>
      </c>
      <c r="D121" s="71">
        <f t="shared" si="42"/>
        <v>0</v>
      </c>
      <c r="E121" s="71">
        <f t="shared" si="42"/>
        <v>0</v>
      </c>
      <c r="F121" s="71">
        <f t="shared" si="42"/>
        <v>0</v>
      </c>
      <c r="G121" s="71">
        <f t="shared" si="42"/>
        <v>0</v>
      </c>
      <c r="H121" s="71">
        <f t="shared" si="42"/>
        <v>0</v>
      </c>
      <c r="I121" s="135">
        <f t="shared" si="28"/>
        <v>0</v>
      </c>
      <c r="J121" s="580">
        <f t="shared" si="29"/>
        <v>0</v>
      </c>
      <c r="K121" s="580">
        <f t="shared" si="30"/>
        <v>0</v>
      </c>
      <c r="L121" s="135">
        <f t="shared" si="31"/>
        <v>0</v>
      </c>
    </row>
    <row r="122" spans="1:12" x14ac:dyDescent="0.2">
      <c r="A122" s="68">
        <v>3141</v>
      </c>
      <c r="B122" s="69" t="s">
        <v>163</v>
      </c>
      <c r="C122" s="72"/>
      <c r="D122" s="576"/>
      <c r="E122" s="73"/>
      <c r="F122" s="73"/>
      <c r="G122" s="71">
        <f t="shared" si="39"/>
        <v>0</v>
      </c>
      <c r="H122" s="73"/>
      <c r="I122" s="135">
        <f t="shared" si="28"/>
        <v>0</v>
      </c>
      <c r="J122" s="580">
        <f t="shared" si="29"/>
        <v>0</v>
      </c>
      <c r="K122" s="580">
        <f t="shared" si="30"/>
        <v>0</v>
      </c>
      <c r="L122" s="135">
        <f t="shared" si="31"/>
        <v>0</v>
      </c>
    </row>
    <row r="123" spans="1:12" x14ac:dyDescent="0.2">
      <c r="A123" s="68">
        <v>3142</v>
      </c>
      <c r="B123" s="69" t="s">
        <v>164</v>
      </c>
      <c r="C123" s="72"/>
      <c r="D123" s="576"/>
      <c r="E123" s="73"/>
      <c r="F123" s="73"/>
      <c r="G123" s="71">
        <f t="shared" si="39"/>
        <v>0</v>
      </c>
      <c r="H123" s="73"/>
      <c r="I123" s="135">
        <f t="shared" si="28"/>
        <v>0</v>
      </c>
      <c r="J123" s="580">
        <f t="shared" si="29"/>
        <v>0</v>
      </c>
      <c r="K123" s="580">
        <f t="shared" si="30"/>
        <v>0</v>
      </c>
      <c r="L123" s="135">
        <f t="shared" si="31"/>
        <v>0</v>
      </c>
    </row>
    <row r="124" spans="1:12" x14ac:dyDescent="0.2">
      <c r="A124" s="68">
        <v>3143</v>
      </c>
      <c r="B124" s="69" t="s">
        <v>90</v>
      </c>
      <c r="C124" s="72"/>
      <c r="D124" s="576"/>
      <c r="E124" s="73"/>
      <c r="F124" s="73"/>
      <c r="G124" s="71">
        <f t="shared" si="39"/>
        <v>0</v>
      </c>
      <c r="H124" s="73"/>
      <c r="I124" s="135">
        <f t="shared" si="28"/>
        <v>0</v>
      </c>
      <c r="J124" s="580">
        <f t="shared" si="29"/>
        <v>0</v>
      </c>
      <c r="K124" s="580">
        <f t="shared" si="30"/>
        <v>0</v>
      </c>
      <c r="L124" s="135">
        <f t="shared" si="31"/>
        <v>0</v>
      </c>
    </row>
    <row r="125" spans="1:12" x14ac:dyDescent="0.2">
      <c r="A125" s="68">
        <v>3150</v>
      </c>
      <c r="B125" s="69" t="s">
        <v>91</v>
      </c>
      <c r="C125" s="72"/>
      <c r="D125" s="576"/>
      <c r="E125" s="73"/>
      <c r="F125" s="73"/>
      <c r="G125" s="71">
        <f t="shared" si="39"/>
        <v>0</v>
      </c>
      <c r="H125" s="73"/>
      <c r="I125" s="135">
        <f t="shared" si="28"/>
        <v>0</v>
      </c>
      <c r="J125" s="580">
        <f t="shared" si="29"/>
        <v>0</v>
      </c>
      <c r="K125" s="580">
        <f t="shared" si="30"/>
        <v>0</v>
      </c>
      <c r="L125" s="135">
        <f t="shared" si="31"/>
        <v>0</v>
      </c>
    </row>
    <row r="126" spans="1:12" x14ac:dyDescent="0.2">
      <c r="A126" s="68">
        <v>3160</v>
      </c>
      <c r="B126" s="69" t="s">
        <v>165</v>
      </c>
      <c r="C126" s="72"/>
      <c r="D126" s="576"/>
      <c r="E126" s="73"/>
      <c r="F126" s="73"/>
      <c r="G126" s="71">
        <f t="shared" si="39"/>
        <v>0</v>
      </c>
      <c r="H126" s="73"/>
      <c r="I126" s="135">
        <f t="shared" si="28"/>
        <v>0</v>
      </c>
      <c r="J126" s="580">
        <f t="shared" si="29"/>
        <v>0</v>
      </c>
      <c r="K126" s="580">
        <f t="shared" si="30"/>
        <v>0</v>
      </c>
      <c r="L126" s="135">
        <f t="shared" si="31"/>
        <v>0</v>
      </c>
    </row>
    <row r="127" spans="1:12" x14ac:dyDescent="0.2">
      <c r="A127" s="63">
        <v>3200</v>
      </c>
      <c r="B127" s="64" t="s">
        <v>92</v>
      </c>
      <c r="C127" s="70">
        <f t="shared" ref="C127:H127" si="43">SUM(C128:C131)</f>
        <v>0</v>
      </c>
      <c r="D127" s="71">
        <f t="shared" si="43"/>
        <v>0</v>
      </c>
      <c r="E127" s="71">
        <f t="shared" si="43"/>
        <v>0</v>
      </c>
      <c r="F127" s="71">
        <f t="shared" si="43"/>
        <v>0</v>
      </c>
      <c r="G127" s="71">
        <f t="shared" si="39"/>
        <v>0</v>
      </c>
      <c r="H127" s="71">
        <f t="shared" si="43"/>
        <v>0</v>
      </c>
      <c r="I127" s="135">
        <f t="shared" si="28"/>
        <v>0</v>
      </c>
      <c r="J127" s="580">
        <f t="shared" si="29"/>
        <v>0</v>
      </c>
      <c r="K127" s="580">
        <f t="shared" si="30"/>
        <v>0</v>
      </c>
      <c r="L127" s="135">
        <f t="shared" si="31"/>
        <v>0</v>
      </c>
    </row>
    <row r="128" spans="1:12" x14ac:dyDescent="0.2">
      <c r="A128" s="68">
        <v>3210</v>
      </c>
      <c r="B128" s="69" t="s">
        <v>93</v>
      </c>
      <c r="C128" s="72"/>
      <c r="D128" s="576"/>
      <c r="E128" s="73"/>
      <c r="F128" s="73"/>
      <c r="G128" s="71">
        <f t="shared" si="39"/>
        <v>0</v>
      </c>
      <c r="H128" s="73"/>
      <c r="I128" s="135">
        <f t="shared" si="28"/>
        <v>0</v>
      </c>
      <c r="J128" s="580">
        <f t="shared" si="29"/>
        <v>0</v>
      </c>
      <c r="K128" s="580">
        <f t="shared" si="30"/>
        <v>0</v>
      </c>
      <c r="L128" s="135">
        <f t="shared" si="31"/>
        <v>0</v>
      </c>
    </row>
    <row r="129" spans="1:12" x14ac:dyDescent="0.2">
      <c r="A129" s="68">
        <v>3220</v>
      </c>
      <c r="B129" s="69" t="s">
        <v>94</v>
      </c>
      <c r="C129" s="72"/>
      <c r="D129" s="576"/>
      <c r="E129" s="73"/>
      <c r="F129" s="73"/>
      <c r="G129" s="71">
        <f t="shared" si="39"/>
        <v>0</v>
      </c>
      <c r="H129" s="73"/>
      <c r="I129" s="135">
        <f t="shared" si="28"/>
        <v>0</v>
      </c>
      <c r="J129" s="580">
        <f t="shared" si="29"/>
        <v>0</v>
      </c>
      <c r="K129" s="580">
        <f t="shared" si="30"/>
        <v>0</v>
      </c>
      <c r="L129" s="135">
        <f t="shared" si="31"/>
        <v>0</v>
      </c>
    </row>
    <row r="130" spans="1:12" x14ac:dyDescent="0.2">
      <c r="A130" s="68">
        <v>3230</v>
      </c>
      <c r="B130" s="69" t="s">
        <v>166</v>
      </c>
      <c r="C130" s="72"/>
      <c r="D130" s="576"/>
      <c r="E130" s="73"/>
      <c r="F130" s="73"/>
      <c r="G130" s="71">
        <f t="shared" si="39"/>
        <v>0</v>
      </c>
      <c r="H130" s="73"/>
      <c r="I130" s="135">
        <f t="shared" si="28"/>
        <v>0</v>
      </c>
      <c r="J130" s="580">
        <f t="shared" si="29"/>
        <v>0</v>
      </c>
      <c r="K130" s="580">
        <f t="shared" si="30"/>
        <v>0</v>
      </c>
      <c r="L130" s="135">
        <f t="shared" si="31"/>
        <v>0</v>
      </c>
    </row>
    <row r="131" spans="1:12" x14ac:dyDescent="0.2">
      <c r="A131" s="76">
        <v>3240</v>
      </c>
      <c r="B131" s="77" t="s">
        <v>95</v>
      </c>
      <c r="C131" s="72"/>
      <c r="D131" s="576"/>
      <c r="E131" s="73"/>
      <c r="F131" s="73"/>
      <c r="G131" s="71">
        <f t="shared" si="39"/>
        <v>0</v>
      </c>
      <c r="H131" s="73"/>
      <c r="I131" s="135">
        <f t="shared" si="28"/>
        <v>0</v>
      </c>
      <c r="J131" s="580">
        <f t="shared" si="29"/>
        <v>0</v>
      </c>
      <c r="K131" s="580">
        <f t="shared" si="30"/>
        <v>0</v>
      </c>
      <c r="L131" s="135">
        <f t="shared" si="31"/>
        <v>0</v>
      </c>
    </row>
    <row r="132" spans="1:12" x14ac:dyDescent="0.2">
      <c r="A132" s="146"/>
      <c r="B132" s="147" t="s">
        <v>97</v>
      </c>
      <c r="C132" s="148">
        <f>C77+C112</f>
        <v>160000</v>
      </c>
      <c r="D132" s="149">
        <f>D77+D112</f>
        <v>0</v>
      </c>
      <c r="E132" s="149">
        <f>E77+E112</f>
        <v>0</v>
      </c>
      <c r="F132" s="149">
        <f>F77+F112</f>
        <v>0</v>
      </c>
      <c r="G132" s="71">
        <f t="shared" si="39"/>
        <v>160000</v>
      </c>
      <c r="H132" s="149">
        <f>H77+H112</f>
        <v>0</v>
      </c>
      <c r="I132" s="135">
        <f t="shared" si="28"/>
        <v>0</v>
      </c>
      <c r="J132" s="580">
        <f t="shared" si="29"/>
        <v>0</v>
      </c>
      <c r="K132" s="580"/>
      <c r="L132" s="135">
        <f t="shared" si="31"/>
        <v>0</v>
      </c>
    </row>
    <row r="133" spans="1:12" x14ac:dyDescent="0.2">
      <c r="A133" s="151">
        <v>4000</v>
      </c>
      <c r="B133" s="152" t="s">
        <v>99</v>
      </c>
      <c r="C133" s="114">
        <f t="shared" ref="C133:H134" si="44">C134</f>
        <v>0</v>
      </c>
      <c r="D133" s="153">
        <f t="shared" si="44"/>
        <v>0</v>
      </c>
      <c r="E133" s="153">
        <f t="shared" si="44"/>
        <v>0</v>
      </c>
      <c r="F133" s="153">
        <f t="shared" si="44"/>
        <v>0</v>
      </c>
      <c r="G133" s="71">
        <f t="shared" si="39"/>
        <v>0</v>
      </c>
      <c r="H133" s="153">
        <f t="shared" si="44"/>
        <v>0</v>
      </c>
      <c r="I133" s="135">
        <f t="shared" si="28"/>
        <v>0</v>
      </c>
      <c r="J133" s="580">
        <f t="shared" si="29"/>
        <v>0</v>
      </c>
      <c r="K133" s="580">
        <f t="shared" si="30"/>
        <v>0</v>
      </c>
      <c r="L133" s="135">
        <f t="shared" si="31"/>
        <v>0</v>
      </c>
    </row>
    <row r="134" spans="1:12" x14ac:dyDescent="0.2">
      <c r="A134" s="154">
        <v>4100</v>
      </c>
      <c r="B134" s="155" t="s">
        <v>100</v>
      </c>
      <c r="C134" s="156">
        <f t="shared" si="44"/>
        <v>0</v>
      </c>
      <c r="D134" s="157">
        <f t="shared" si="44"/>
        <v>0</v>
      </c>
      <c r="E134" s="157">
        <f t="shared" si="44"/>
        <v>0</v>
      </c>
      <c r="F134" s="157">
        <f t="shared" si="44"/>
        <v>0</v>
      </c>
      <c r="G134" s="71">
        <f t="shared" si="39"/>
        <v>0</v>
      </c>
      <c r="H134" s="157">
        <f t="shared" si="44"/>
        <v>0</v>
      </c>
      <c r="I134" s="135">
        <f t="shared" si="28"/>
        <v>0</v>
      </c>
      <c r="J134" s="580">
        <f t="shared" si="29"/>
        <v>0</v>
      </c>
      <c r="K134" s="580">
        <f t="shared" si="30"/>
        <v>0</v>
      </c>
      <c r="L134" s="135">
        <f t="shared" si="31"/>
        <v>0</v>
      </c>
    </row>
    <row r="135" spans="1:12" x14ac:dyDescent="0.2">
      <c r="A135" s="159">
        <v>4110</v>
      </c>
      <c r="B135" s="160" t="s">
        <v>101</v>
      </c>
      <c r="C135" s="156">
        <f t="shared" ref="C135:H135" si="45">SUM(C136:C138)</f>
        <v>0</v>
      </c>
      <c r="D135" s="157">
        <f t="shared" si="45"/>
        <v>0</v>
      </c>
      <c r="E135" s="157">
        <f t="shared" si="45"/>
        <v>0</v>
      </c>
      <c r="F135" s="157">
        <f t="shared" si="45"/>
        <v>0</v>
      </c>
      <c r="G135" s="71">
        <f t="shared" si="39"/>
        <v>0</v>
      </c>
      <c r="H135" s="157">
        <f t="shared" si="45"/>
        <v>0</v>
      </c>
      <c r="I135" s="135">
        <f t="shared" si="28"/>
        <v>0</v>
      </c>
      <c r="J135" s="580">
        <f t="shared" si="29"/>
        <v>0</v>
      </c>
      <c r="K135" s="580">
        <f t="shared" si="30"/>
        <v>0</v>
      </c>
      <c r="L135" s="135">
        <f t="shared" si="31"/>
        <v>0</v>
      </c>
    </row>
    <row r="136" spans="1:12" x14ac:dyDescent="0.2">
      <c r="A136" s="159">
        <v>4111</v>
      </c>
      <c r="B136" s="160" t="s">
        <v>102</v>
      </c>
      <c r="C136" s="25"/>
      <c r="D136" s="578"/>
      <c r="E136" s="26"/>
      <c r="F136" s="26"/>
      <c r="G136" s="71">
        <f t="shared" si="39"/>
        <v>0</v>
      </c>
      <c r="H136" s="26"/>
      <c r="I136" s="135">
        <f t="shared" si="28"/>
        <v>0</v>
      </c>
      <c r="J136" s="580">
        <f t="shared" si="29"/>
        <v>0</v>
      </c>
      <c r="K136" s="580">
        <f t="shared" si="30"/>
        <v>0</v>
      </c>
      <c r="L136" s="135">
        <f t="shared" si="31"/>
        <v>0</v>
      </c>
    </row>
    <row r="137" spans="1:12" x14ac:dyDescent="0.2">
      <c r="A137" s="159">
        <v>4112</v>
      </c>
      <c r="B137" s="160" t="s">
        <v>103</v>
      </c>
      <c r="C137" s="25"/>
      <c r="D137" s="578"/>
      <c r="E137" s="26"/>
      <c r="F137" s="26"/>
      <c r="G137" s="71">
        <f t="shared" si="39"/>
        <v>0</v>
      </c>
      <c r="H137" s="26"/>
      <c r="I137" s="135">
        <f t="shared" si="28"/>
        <v>0</v>
      </c>
      <c r="J137" s="580">
        <f t="shared" si="29"/>
        <v>0</v>
      </c>
      <c r="K137" s="580">
        <f t="shared" si="30"/>
        <v>0</v>
      </c>
      <c r="L137" s="135">
        <f t="shared" si="31"/>
        <v>0</v>
      </c>
    </row>
    <row r="138" spans="1:12" x14ac:dyDescent="0.2">
      <c r="A138" s="161">
        <v>4113</v>
      </c>
      <c r="B138" s="162" t="s">
        <v>104</v>
      </c>
      <c r="C138" s="53"/>
      <c r="D138" s="579"/>
      <c r="E138" s="54"/>
      <c r="F138" s="54"/>
      <c r="G138" s="71">
        <f t="shared" si="39"/>
        <v>0</v>
      </c>
      <c r="H138" s="54"/>
      <c r="I138" s="135">
        <f t="shared" si="28"/>
        <v>0</v>
      </c>
      <c r="J138" s="580">
        <f t="shared" si="29"/>
        <v>0</v>
      </c>
      <c r="K138" s="580">
        <f t="shared" si="30"/>
        <v>0</v>
      </c>
      <c r="L138" s="135">
        <f t="shared" si="31"/>
        <v>0</v>
      </c>
    </row>
    <row r="139" spans="1:12" x14ac:dyDescent="0.2">
      <c r="A139" s="165"/>
      <c r="B139" s="166" t="s">
        <v>105</v>
      </c>
      <c r="C139" s="167">
        <f t="shared" ref="C139:H139" si="46">C133</f>
        <v>0</v>
      </c>
      <c r="D139" s="168">
        <f t="shared" si="46"/>
        <v>0</v>
      </c>
      <c r="E139" s="168">
        <f t="shared" si="46"/>
        <v>0</v>
      </c>
      <c r="F139" s="168">
        <f t="shared" si="46"/>
        <v>0</v>
      </c>
      <c r="G139" s="71">
        <f t="shared" si="39"/>
        <v>0</v>
      </c>
      <c r="H139" s="168">
        <f t="shared" si="46"/>
        <v>0</v>
      </c>
      <c r="I139" s="135">
        <f t="shared" si="28"/>
        <v>0</v>
      </c>
      <c r="J139" s="580">
        <f t="shared" si="29"/>
        <v>0</v>
      </c>
      <c r="K139" s="580">
        <f t="shared" si="30"/>
        <v>0</v>
      </c>
      <c r="L139" s="135">
        <f t="shared" si="31"/>
        <v>0</v>
      </c>
    </row>
    <row r="140" spans="1:12" x14ac:dyDescent="0.2">
      <c r="A140" s="165"/>
      <c r="B140" s="165" t="s">
        <v>267</v>
      </c>
      <c r="C140" s="167">
        <f>C132+C139</f>
        <v>160000</v>
      </c>
      <c r="D140" s="168">
        <f>D132+D139</f>
        <v>0</v>
      </c>
      <c r="E140" s="168">
        <f>E132+E139</f>
        <v>0</v>
      </c>
      <c r="F140" s="168">
        <f>F132+F139</f>
        <v>0</v>
      </c>
      <c r="G140" s="71">
        <f t="shared" si="39"/>
        <v>160000</v>
      </c>
      <c r="H140" s="168">
        <f>H132+H139</f>
        <v>0</v>
      </c>
      <c r="I140" s="135">
        <f t="shared" si="28"/>
        <v>0</v>
      </c>
      <c r="J140" s="580">
        <f t="shared" si="29"/>
        <v>0</v>
      </c>
      <c r="K140" s="580"/>
      <c r="L140" s="135">
        <f t="shared" si="31"/>
        <v>0</v>
      </c>
    </row>
  </sheetData>
  <sheetProtection formatCells="0" formatColumns="0" formatRows="0" autoFilter="0"/>
  <customSheetViews>
    <customSheetView guid="{4183177D-A470-4395-87EE-308BB48BFA1A}" scale="85" showPageBreaks="1" fitToPage="1" printArea="1" showAutoFilter="1" view="pageBreakPreview">
      <selection sqref="A1:J1"/>
      <pageMargins left="0.27559055118110237" right="0.23622047244094491" top="0.59055118110236227" bottom="0.35433070866141736" header="0.19685039370078741" footer="0.23622047244094491"/>
      <pageSetup paperSize="9" scale="74" fitToHeight="10" orientation="landscape" blackAndWhite="1" r:id="rId1"/>
      <headerFooter alignWithMargins="0"/>
      <autoFilter ref="B1"/>
    </customSheetView>
    <customSheetView guid="{AF97BA83-6C4E-4F92-8F85-60362F83C6A3}" scale="85" showPageBreaks="1" fitToPage="1" printArea="1" showAutoFilter="1" view="pageBreakPreview">
      <selection sqref="A1:J1"/>
      <pageMargins left="0.27559055118110237" right="0.23622047244094491" top="0.59055118110236227" bottom="0.35433070866141736" header="0.19685039370078741" footer="0.23622047244094491"/>
      <pageSetup paperSize="9" scale="74" fitToHeight="10" orientation="landscape" blackAndWhite="1" r:id="rId2"/>
      <headerFooter alignWithMargins="0"/>
      <autoFilter ref="B1"/>
    </customSheetView>
  </customSheetViews>
  <mergeCells count="21">
    <mergeCell ref="A73:A75"/>
    <mergeCell ref="C73:G73"/>
    <mergeCell ref="G74:G75"/>
    <mergeCell ref="H73:L73"/>
    <mergeCell ref="L74:L75"/>
    <mergeCell ref="A1:J1"/>
    <mergeCell ref="H74:H75"/>
    <mergeCell ref="I74:I75"/>
    <mergeCell ref="J74:K74"/>
    <mergeCell ref="F4:F5"/>
    <mergeCell ref="H4:I4"/>
    <mergeCell ref="J4:J5"/>
    <mergeCell ref="B4:B5"/>
    <mergeCell ref="C4:C5"/>
    <mergeCell ref="D4:D5"/>
    <mergeCell ref="E4:E5"/>
    <mergeCell ref="A4:A5"/>
    <mergeCell ref="E74:F74"/>
    <mergeCell ref="C74:C75"/>
    <mergeCell ref="D74:D75"/>
    <mergeCell ref="B73:B75"/>
  </mergeCells>
  <phoneticPr fontId="35" type="noConversion"/>
  <pageMargins left="0.27559055118110237" right="0.23622047244094491" top="0.23622047244094491" bottom="0.27559055118110237" header="0.19685039370078741" footer="0.23622047244094491"/>
  <pageSetup paperSize="9" scale="63" fitToHeight="4" orientation="landscape" blackAndWhite="1" r:id="rId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J67"/>
  <sheetViews>
    <sheetView view="pageBreakPreview" topLeftCell="A37" zoomScaleNormal="100" zoomScaleSheetLayoutView="100" workbookViewId="0">
      <selection sqref="A1:I67"/>
    </sheetView>
  </sheetViews>
  <sheetFormatPr defaultColWidth="9.140625" defaultRowHeight="12.75" x14ac:dyDescent="0.2"/>
  <cols>
    <col min="1" max="1" width="8.140625" style="138" customWidth="1"/>
    <col min="2" max="2" width="43" style="187" customWidth="1"/>
    <col min="3" max="3" width="16" style="138" customWidth="1"/>
    <col min="4" max="4" width="15.28515625" style="138" customWidth="1"/>
    <col min="5" max="5" width="16.7109375" style="138" customWidth="1"/>
    <col min="6" max="6" width="18.28515625" style="138" customWidth="1"/>
    <col min="7" max="7" width="17.7109375" style="138" customWidth="1"/>
    <col min="8" max="8" width="28.42578125" style="138" customWidth="1"/>
    <col min="9" max="9" width="31" style="138" customWidth="1"/>
    <col min="10" max="10" width="0" style="138" hidden="1" customWidth="1"/>
    <col min="11" max="16384" width="9.140625" style="138"/>
  </cols>
  <sheetData>
    <row r="1" spans="1:10" ht="15.75" x14ac:dyDescent="0.25">
      <c r="A1" s="176" t="s">
        <v>343</v>
      </c>
      <c r="B1" s="176"/>
      <c r="C1" s="176"/>
      <c r="D1" s="176"/>
      <c r="E1" s="176"/>
      <c r="F1" s="176"/>
      <c r="G1" s="176"/>
      <c r="H1" s="176"/>
      <c r="I1" s="581" t="s">
        <v>320</v>
      </c>
      <c r="J1" s="137" t="str">
        <f t="shared" ref="J1:J35" si="0">IF(OR(C1&lt;&gt;0,F1&lt;&gt;0,D1&lt;&gt;0,E1&lt;&gt;0,G1&lt;&gt;0),"Для друку","")</f>
        <v/>
      </c>
    </row>
    <row r="2" spans="1:10" ht="48.75" customHeight="1" x14ac:dyDescent="0.2">
      <c r="A2" s="540" t="s">
        <v>140</v>
      </c>
      <c r="B2" s="539" t="s">
        <v>143</v>
      </c>
      <c r="C2" s="171" t="str">
        <f>"Затверджено на 2019 рік з урахуванням змін"</f>
        <v>Затверджено на 2019 рік з урахуванням змін</v>
      </c>
      <c r="D2" s="173" t="str">
        <f>"Касові видатки/надання кредитів за 2019 рік"</f>
        <v>Касові видатки/надання кредитів за 2019 рік</v>
      </c>
      <c r="E2" s="173" t="str">
        <f>"Дебіторська заборгованість на 01.01.2019"</f>
        <v>Дебіторська заборгованість на 01.01.2019</v>
      </c>
      <c r="F2" s="173" t="str">
        <f>"Дебіторська заборгованість на 01.01.2020"</f>
        <v>Дебіторська заборгованість на 01.01.2020</v>
      </c>
      <c r="G2" s="173" t="str">
        <f>"Очікувана дебіторська заборгованість на 01.01.2021"</f>
        <v>Очікувана дебіторська заборгованість на 01.01.2021</v>
      </c>
      <c r="H2" s="173" t="s">
        <v>41</v>
      </c>
      <c r="I2" s="172" t="s">
        <v>286</v>
      </c>
      <c r="J2" s="137" t="str">
        <f t="shared" si="0"/>
        <v>Для друку</v>
      </c>
    </row>
    <row r="3" spans="1:10" x14ac:dyDescent="0.2">
      <c r="A3" s="540">
        <v>1</v>
      </c>
      <c r="B3" s="539">
        <v>2</v>
      </c>
      <c r="C3" s="171">
        <v>3</v>
      </c>
      <c r="D3" s="173">
        <v>4</v>
      </c>
      <c r="E3" s="173">
        <v>5</v>
      </c>
      <c r="F3" s="173">
        <v>6</v>
      </c>
      <c r="G3" s="173">
        <v>7</v>
      </c>
      <c r="H3" s="173">
        <v>8</v>
      </c>
      <c r="I3" s="172">
        <v>9</v>
      </c>
      <c r="J3" s="137" t="str">
        <f t="shared" si="0"/>
        <v>Для друку</v>
      </c>
    </row>
    <row r="4" spans="1:10" x14ac:dyDescent="0.2">
      <c r="A4" s="58">
        <v>2000</v>
      </c>
      <c r="B4" s="59" t="s">
        <v>65</v>
      </c>
      <c r="C4" s="60">
        <f>C5+C10+C26+C29+C33+C37+C38</f>
        <v>159319</v>
      </c>
      <c r="D4" s="61">
        <f>D5+D10+D26+D29+D33+D37+D38</f>
        <v>159319</v>
      </c>
      <c r="E4" s="61">
        <f>E5+E10+E26+E29+E33+E37+E38</f>
        <v>0</v>
      </c>
      <c r="F4" s="61">
        <f>F5+F10+F26+F29+F33+F37+F38</f>
        <v>0</v>
      </c>
      <c r="G4" s="61">
        <f>G5+G10+G26+G29+G33+G37+G38</f>
        <v>0</v>
      </c>
      <c r="H4" s="177" t="s">
        <v>45</v>
      </c>
      <c r="I4" s="178" t="s">
        <v>45</v>
      </c>
      <c r="J4" s="137" t="str">
        <f t="shared" si="0"/>
        <v>Для друку</v>
      </c>
    </row>
    <row r="5" spans="1:10" x14ac:dyDescent="0.2">
      <c r="A5" s="63">
        <v>2100</v>
      </c>
      <c r="B5" s="64" t="s">
        <v>144</v>
      </c>
      <c r="C5" s="65">
        <f>C6+C9</f>
        <v>0</v>
      </c>
      <c r="D5" s="66">
        <f>D6+D9</f>
        <v>0</v>
      </c>
      <c r="E5" s="66">
        <f>E6+E9</f>
        <v>0</v>
      </c>
      <c r="F5" s="66">
        <f>F6+F9</f>
        <v>0</v>
      </c>
      <c r="G5" s="66">
        <f>G6+G9</f>
        <v>0</v>
      </c>
      <c r="H5" s="179" t="s">
        <v>45</v>
      </c>
      <c r="I5" s="180" t="s">
        <v>45</v>
      </c>
      <c r="J5" s="137" t="str">
        <f t="shared" si="0"/>
        <v/>
      </c>
    </row>
    <row r="6" spans="1:10" x14ac:dyDescent="0.2">
      <c r="A6" s="68">
        <v>2110</v>
      </c>
      <c r="B6" s="69" t="s">
        <v>145</v>
      </c>
      <c r="C6" s="70">
        <f>SUM(C7:C8)</f>
        <v>0</v>
      </c>
      <c r="D6" s="71">
        <f>SUM(D7:D8)</f>
        <v>0</v>
      </c>
      <c r="E6" s="71">
        <f>SUM(E7:E8)</f>
        <v>0</v>
      </c>
      <c r="F6" s="71">
        <f>SUM(F7:F8)</f>
        <v>0</v>
      </c>
      <c r="G6" s="71">
        <f>SUM(G7:G8)</f>
        <v>0</v>
      </c>
      <c r="H6" s="179" t="s">
        <v>45</v>
      </c>
      <c r="I6" s="180" t="s">
        <v>45</v>
      </c>
      <c r="J6" s="137" t="str">
        <f t="shared" si="0"/>
        <v/>
      </c>
    </row>
    <row r="7" spans="1:10" x14ac:dyDescent="0.2">
      <c r="A7" s="68">
        <v>2111</v>
      </c>
      <c r="B7" s="69" t="s">
        <v>66</v>
      </c>
      <c r="C7" s="136">
        <f>'Запит 2-14.1-2'!C10</f>
        <v>0</v>
      </c>
      <c r="D7" s="170">
        <f>'Запит 2-14.1-2'!D10</f>
        <v>0</v>
      </c>
      <c r="E7" s="73"/>
      <c r="F7" s="73"/>
      <c r="G7" s="73"/>
      <c r="H7" s="27"/>
      <c r="I7" s="210"/>
      <c r="J7" s="137" t="str">
        <f t="shared" si="0"/>
        <v/>
      </c>
    </row>
    <row r="8" spans="1:10" x14ac:dyDescent="0.2">
      <c r="A8" s="68">
        <v>2112</v>
      </c>
      <c r="B8" s="69" t="s">
        <v>146</v>
      </c>
      <c r="C8" s="136">
        <f>'Запит 2-14.1-2'!C11</f>
        <v>0</v>
      </c>
      <c r="D8" s="170">
        <f>'Запит 2-14.1-2'!D11</f>
        <v>0</v>
      </c>
      <c r="E8" s="73"/>
      <c r="F8" s="73"/>
      <c r="G8" s="73"/>
      <c r="H8" s="27"/>
      <c r="I8" s="210"/>
      <c r="J8" s="137" t="str">
        <f t="shared" si="0"/>
        <v/>
      </c>
    </row>
    <row r="9" spans="1:10" x14ac:dyDescent="0.2">
      <c r="A9" s="68">
        <v>2120</v>
      </c>
      <c r="B9" s="69" t="s">
        <v>147</v>
      </c>
      <c r="C9" s="136">
        <f>'Запит 2-14.1-2'!C12</f>
        <v>0</v>
      </c>
      <c r="D9" s="170">
        <f>'Запит 2-14.1-2'!D12</f>
        <v>0</v>
      </c>
      <c r="E9" s="73"/>
      <c r="F9" s="73"/>
      <c r="G9" s="73"/>
      <c r="H9" s="211"/>
      <c r="I9" s="212"/>
      <c r="J9" s="137" t="str">
        <f t="shared" si="0"/>
        <v/>
      </c>
    </row>
    <row r="10" spans="1:10" x14ac:dyDescent="0.2">
      <c r="A10" s="63">
        <v>2200</v>
      </c>
      <c r="B10" s="64" t="s">
        <v>148</v>
      </c>
      <c r="C10" s="70">
        <f>C11+C12+C13+C14+C15+C16+C17+C23</f>
        <v>159319</v>
      </c>
      <c r="D10" s="71">
        <f>D11+D12+D13+D14+D15+D16+D17+D23</f>
        <v>159319</v>
      </c>
      <c r="E10" s="71">
        <f>E11+E12+E13+E14+E15+E16+E17+E23</f>
        <v>0</v>
      </c>
      <c r="F10" s="71">
        <f>F11+F12+F13+F14+F15+F16+F17+F23</f>
        <v>0</v>
      </c>
      <c r="G10" s="71">
        <f>G11+G12+G13+G14+G15+G16+G17+G23</f>
        <v>0</v>
      </c>
      <c r="H10" s="179" t="s">
        <v>45</v>
      </c>
      <c r="I10" s="180" t="s">
        <v>45</v>
      </c>
      <c r="J10" s="137" t="str">
        <f t="shared" si="0"/>
        <v>Для друку</v>
      </c>
    </row>
    <row r="11" spans="1:10" x14ac:dyDescent="0.2">
      <c r="A11" s="68">
        <v>2210</v>
      </c>
      <c r="B11" s="69" t="s">
        <v>149</v>
      </c>
      <c r="C11" s="136">
        <f>'Запит 2-14.1-2'!C14</f>
        <v>0</v>
      </c>
      <c r="D11" s="170">
        <f>'Запит 2-14.1-2'!D14</f>
        <v>0</v>
      </c>
      <c r="E11" s="73"/>
      <c r="F11" s="73"/>
      <c r="G11" s="73"/>
      <c r="H11" s="27"/>
      <c r="I11" s="27"/>
      <c r="J11" s="137" t="str">
        <f t="shared" si="0"/>
        <v/>
      </c>
    </row>
    <row r="12" spans="1:10" x14ac:dyDescent="0.2">
      <c r="A12" s="68">
        <v>2220</v>
      </c>
      <c r="B12" s="69" t="s">
        <v>67</v>
      </c>
      <c r="C12" s="136">
        <f>'Запит 2-14.1-2'!C15</f>
        <v>0</v>
      </c>
      <c r="D12" s="170">
        <f>'Запит 2-14.1-2'!D15</f>
        <v>0</v>
      </c>
      <c r="E12" s="73"/>
      <c r="F12" s="73"/>
      <c r="G12" s="73"/>
      <c r="H12" s="27"/>
      <c r="I12" s="27"/>
      <c r="J12" s="137" t="str">
        <f t="shared" si="0"/>
        <v/>
      </c>
    </row>
    <row r="13" spans="1:10" x14ac:dyDescent="0.2">
      <c r="A13" s="68">
        <v>2230</v>
      </c>
      <c r="B13" s="69" t="s">
        <v>68</v>
      </c>
      <c r="C13" s="136">
        <f>'Запит 2-14.1-2'!C16</f>
        <v>0</v>
      </c>
      <c r="D13" s="170">
        <f>'Запит 2-14.1-2'!D16</f>
        <v>0</v>
      </c>
      <c r="E13" s="73"/>
      <c r="F13" s="73"/>
      <c r="G13" s="73"/>
      <c r="H13" s="27"/>
      <c r="I13" s="27"/>
      <c r="J13" s="137" t="str">
        <f t="shared" si="0"/>
        <v/>
      </c>
    </row>
    <row r="14" spans="1:10" x14ac:dyDescent="0.2">
      <c r="A14" s="68">
        <v>2240</v>
      </c>
      <c r="B14" s="69" t="s">
        <v>69</v>
      </c>
      <c r="C14" s="136">
        <f>'Запит 2-14.1-2'!C17</f>
        <v>159319</v>
      </c>
      <c r="D14" s="170">
        <f>'Запит 2-14.1-2'!D17</f>
        <v>159319</v>
      </c>
      <c r="E14" s="73"/>
      <c r="F14" s="73"/>
      <c r="G14" s="73"/>
      <c r="H14" s="27"/>
      <c r="I14" s="27"/>
      <c r="J14" s="137" t="str">
        <f t="shared" si="0"/>
        <v>Для друку</v>
      </c>
    </row>
    <row r="15" spans="1:10" x14ac:dyDescent="0.2">
      <c r="A15" s="68">
        <v>2250</v>
      </c>
      <c r="B15" s="69" t="s">
        <v>71</v>
      </c>
      <c r="C15" s="136">
        <f>'Запит 2-14.1-2'!C18</f>
        <v>0</v>
      </c>
      <c r="D15" s="170">
        <f>'Запит 2-14.1-2'!D18</f>
        <v>0</v>
      </c>
      <c r="E15" s="73"/>
      <c r="F15" s="73"/>
      <c r="G15" s="73"/>
      <c r="H15" s="27"/>
      <c r="I15" s="27"/>
      <c r="J15" s="137" t="str">
        <f t="shared" si="0"/>
        <v/>
      </c>
    </row>
    <row r="16" spans="1:10" x14ac:dyDescent="0.2">
      <c r="A16" s="68">
        <v>2260</v>
      </c>
      <c r="B16" s="69" t="s">
        <v>150</v>
      </c>
      <c r="C16" s="136">
        <f>'Запит 2-14.1-2'!C19</f>
        <v>0</v>
      </c>
      <c r="D16" s="170">
        <f>'Запит 2-14.1-2'!D19</f>
        <v>0</v>
      </c>
      <c r="E16" s="73"/>
      <c r="F16" s="73"/>
      <c r="G16" s="73"/>
      <c r="H16" s="27"/>
      <c r="I16" s="27"/>
      <c r="J16" s="137" t="str">
        <f t="shared" si="0"/>
        <v/>
      </c>
    </row>
    <row r="17" spans="1:10" x14ac:dyDescent="0.2">
      <c r="A17" s="68">
        <v>2270</v>
      </c>
      <c r="B17" s="69" t="s">
        <v>72</v>
      </c>
      <c r="C17" s="70">
        <f>SUM(C18:C22)</f>
        <v>0</v>
      </c>
      <c r="D17" s="71">
        <f>SUM(D18:D22)</f>
        <v>0</v>
      </c>
      <c r="E17" s="71">
        <f>SUM(E18:E22)</f>
        <v>0</v>
      </c>
      <c r="F17" s="71">
        <f>SUM(F18:F22)</f>
        <v>0</v>
      </c>
      <c r="G17" s="71">
        <f>SUM(G18:G22)</f>
        <v>0</v>
      </c>
      <c r="H17" s="179" t="s">
        <v>45</v>
      </c>
      <c r="I17" s="180" t="s">
        <v>45</v>
      </c>
      <c r="J17" s="137" t="str">
        <f t="shared" si="0"/>
        <v/>
      </c>
    </row>
    <row r="18" spans="1:10" x14ac:dyDescent="0.2">
      <c r="A18" s="68">
        <v>2271</v>
      </c>
      <c r="B18" s="69" t="s">
        <v>73</v>
      </c>
      <c r="C18" s="136">
        <f>'Запит 2-14.1-2'!C21</f>
        <v>0</v>
      </c>
      <c r="D18" s="170">
        <f>'Запит 2-14.1-2'!D21</f>
        <v>0</v>
      </c>
      <c r="E18" s="73"/>
      <c r="F18" s="73"/>
      <c r="G18" s="73"/>
      <c r="H18" s="27"/>
      <c r="I18" s="27"/>
      <c r="J18" s="137" t="str">
        <f t="shared" si="0"/>
        <v/>
      </c>
    </row>
    <row r="19" spans="1:10" x14ac:dyDescent="0.2">
      <c r="A19" s="68">
        <v>2272</v>
      </c>
      <c r="B19" s="69" t="s">
        <v>151</v>
      </c>
      <c r="C19" s="136">
        <f>'Запит 2-14.1-2'!C22</f>
        <v>0</v>
      </c>
      <c r="D19" s="170">
        <f>'Запит 2-14.1-2'!D22</f>
        <v>0</v>
      </c>
      <c r="E19" s="73"/>
      <c r="F19" s="73"/>
      <c r="G19" s="73"/>
      <c r="H19" s="27"/>
      <c r="I19" s="27"/>
      <c r="J19" s="137" t="str">
        <f t="shared" si="0"/>
        <v/>
      </c>
    </row>
    <row r="20" spans="1:10" x14ac:dyDescent="0.2">
      <c r="A20" s="68">
        <v>2273</v>
      </c>
      <c r="B20" s="69" t="s">
        <v>74</v>
      </c>
      <c r="C20" s="136">
        <f>'Запит 2-14.1-2'!C23</f>
        <v>0</v>
      </c>
      <c r="D20" s="170">
        <f>'Запит 2-14.1-2'!D23</f>
        <v>0</v>
      </c>
      <c r="E20" s="73"/>
      <c r="F20" s="73"/>
      <c r="G20" s="73"/>
      <c r="H20" s="27"/>
      <c r="I20" s="27"/>
      <c r="J20" s="137" t="str">
        <f t="shared" si="0"/>
        <v/>
      </c>
    </row>
    <row r="21" spans="1:10" x14ac:dyDescent="0.2">
      <c r="A21" s="68">
        <v>2274</v>
      </c>
      <c r="B21" s="69" t="s">
        <v>75</v>
      </c>
      <c r="C21" s="136">
        <f>'Запит 2-14.1-2'!C24</f>
        <v>0</v>
      </c>
      <c r="D21" s="170">
        <f>'Запит 2-14.1-2'!D24</f>
        <v>0</v>
      </c>
      <c r="E21" s="73"/>
      <c r="F21" s="73"/>
      <c r="G21" s="73"/>
      <c r="H21" s="27"/>
      <c r="I21" s="27"/>
      <c r="J21" s="137" t="str">
        <f t="shared" si="0"/>
        <v/>
      </c>
    </row>
    <row r="22" spans="1:10" x14ac:dyDescent="0.2">
      <c r="A22" s="68">
        <v>2275</v>
      </c>
      <c r="B22" s="69" t="s">
        <v>76</v>
      </c>
      <c r="C22" s="136">
        <f>'Запит 2-14.1-2'!C25</f>
        <v>0</v>
      </c>
      <c r="D22" s="170">
        <f>'Запит 2-14.1-2'!D25</f>
        <v>0</v>
      </c>
      <c r="E22" s="73"/>
      <c r="F22" s="73"/>
      <c r="G22" s="73"/>
      <c r="H22" s="27"/>
      <c r="I22" s="27"/>
      <c r="J22" s="137" t="str">
        <f t="shared" si="0"/>
        <v/>
      </c>
    </row>
    <row r="23" spans="1:10" ht="25.5" x14ac:dyDescent="0.2">
      <c r="A23" s="68">
        <v>2280</v>
      </c>
      <c r="B23" s="69" t="s">
        <v>77</v>
      </c>
      <c r="C23" s="70">
        <f>SUM(C24:C25)</f>
        <v>0</v>
      </c>
      <c r="D23" s="71">
        <f>SUM(D24:D25)</f>
        <v>0</v>
      </c>
      <c r="E23" s="71">
        <f>SUM(E24:E25)</f>
        <v>0</v>
      </c>
      <c r="F23" s="71">
        <f>SUM(F24:F25)</f>
        <v>0</v>
      </c>
      <c r="G23" s="71">
        <f>SUM(G24:G25)</f>
        <v>0</v>
      </c>
      <c r="H23" s="179" t="s">
        <v>45</v>
      </c>
      <c r="I23" s="180" t="s">
        <v>45</v>
      </c>
      <c r="J23" s="137" t="str">
        <f t="shared" si="0"/>
        <v/>
      </c>
    </row>
    <row r="24" spans="1:10" ht="25.5" x14ac:dyDescent="0.2">
      <c r="A24" s="68">
        <v>2281</v>
      </c>
      <c r="B24" s="69" t="s">
        <v>78</v>
      </c>
      <c r="C24" s="136">
        <f>'Запит 2-14.1-2'!C27</f>
        <v>0</v>
      </c>
      <c r="D24" s="170">
        <f>'Запит 2-14.1-2'!D27</f>
        <v>0</v>
      </c>
      <c r="E24" s="73"/>
      <c r="F24" s="73"/>
      <c r="G24" s="73"/>
      <c r="H24" s="27"/>
      <c r="I24" s="27"/>
      <c r="J24" s="137" t="str">
        <f t="shared" si="0"/>
        <v/>
      </c>
    </row>
    <row r="25" spans="1:10" ht="38.25" x14ac:dyDescent="0.2">
      <c r="A25" s="68">
        <v>2282</v>
      </c>
      <c r="B25" s="69" t="s">
        <v>79</v>
      </c>
      <c r="C25" s="136">
        <f>'Запит 2-14.1-2'!C28</f>
        <v>0</v>
      </c>
      <c r="D25" s="170">
        <f>'Запит 2-14.1-2'!D28</f>
        <v>0</v>
      </c>
      <c r="E25" s="73"/>
      <c r="F25" s="73"/>
      <c r="G25" s="73"/>
      <c r="H25" s="27"/>
      <c r="I25" s="27"/>
      <c r="J25" s="137" t="str">
        <f t="shared" si="0"/>
        <v/>
      </c>
    </row>
    <row r="26" spans="1:10" x14ac:dyDescent="0.2">
      <c r="A26" s="63">
        <v>2400</v>
      </c>
      <c r="B26" s="64" t="s">
        <v>152</v>
      </c>
      <c r="C26" s="65">
        <f>SUM(C27:C28)</f>
        <v>0</v>
      </c>
      <c r="D26" s="66">
        <f>SUM(D27:D28)</f>
        <v>0</v>
      </c>
      <c r="E26" s="66">
        <f>SUM(E27:E28)</f>
        <v>0</v>
      </c>
      <c r="F26" s="66">
        <f>SUM(F27:F28)</f>
        <v>0</v>
      </c>
      <c r="G26" s="66">
        <f>SUM(G27:G28)</f>
        <v>0</v>
      </c>
      <c r="H26" s="179" t="s">
        <v>45</v>
      </c>
      <c r="I26" s="180" t="s">
        <v>45</v>
      </c>
      <c r="J26" s="137" t="str">
        <f t="shared" si="0"/>
        <v/>
      </c>
    </row>
    <row r="27" spans="1:10" x14ac:dyDescent="0.2">
      <c r="A27" s="68">
        <v>2410</v>
      </c>
      <c r="B27" s="69" t="s">
        <v>153</v>
      </c>
      <c r="C27" s="136">
        <f>'Запит 2-14.1-2'!C30</f>
        <v>0</v>
      </c>
      <c r="D27" s="170">
        <f>'Запит 2-14.1-2'!D30</f>
        <v>0</v>
      </c>
      <c r="E27" s="73"/>
      <c r="F27" s="73"/>
      <c r="G27" s="73"/>
      <c r="H27" s="27"/>
      <c r="I27" s="27"/>
      <c r="J27" s="137" t="str">
        <f t="shared" si="0"/>
        <v/>
      </c>
    </row>
    <row r="28" spans="1:10" x14ac:dyDescent="0.2">
      <c r="A28" s="68">
        <v>2420</v>
      </c>
      <c r="B28" s="69" t="s">
        <v>154</v>
      </c>
      <c r="C28" s="136">
        <f>'Запит 2-14.1-2'!C31</f>
        <v>0</v>
      </c>
      <c r="D28" s="170">
        <f>'Запит 2-14.1-2'!D31</f>
        <v>0</v>
      </c>
      <c r="E28" s="73"/>
      <c r="F28" s="73"/>
      <c r="G28" s="73"/>
      <c r="H28" s="27"/>
      <c r="I28" s="27"/>
      <c r="J28" s="137" t="str">
        <f t="shared" si="0"/>
        <v/>
      </c>
    </row>
    <row r="29" spans="1:10" x14ac:dyDescent="0.2">
      <c r="A29" s="63">
        <v>2600</v>
      </c>
      <c r="B29" s="64" t="s">
        <v>155</v>
      </c>
      <c r="C29" s="65">
        <f>SUM(C30:C32)</f>
        <v>0</v>
      </c>
      <c r="D29" s="66">
        <f>SUM(D30:D32)</f>
        <v>0</v>
      </c>
      <c r="E29" s="66">
        <f>SUM(E30:E32)</f>
        <v>0</v>
      </c>
      <c r="F29" s="66">
        <f>SUM(F30:F32)</f>
        <v>0</v>
      </c>
      <c r="G29" s="66">
        <f>SUM(G30:G32)</f>
        <v>0</v>
      </c>
      <c r="H29" s="179" t="s">
        <v>45</v>
      </c>
      <c r="I29" s="180" t="s">
        <v>45</v>
      </c>
      <c r="J29" s="137" t="str">
        <f t="shared" si="0"/>
        <v/>
      </c>
    </row>
    <row r="30" spans="1:10" ht="25.5" x14ac:dyDescent="0.2">
      <c r="A30" s="68">
        <v>2610</v>
      </c>
      <c r="B30" s="69" t="s">
        <v>80</v>
      </c>
      <c r="C30" s="136">
        <f>'Запит 2-14.1-2'!C33</f>
        <v>0</v>
      </c>
      <c r="D30" s="170">
        <f>'Запит 2-14.1-2'!D33</f>
        <v>0</v>
      </c>
      <c r="E30" s="73"/>
      <c r="F30" s="73"/>
      <c r="G30" s="73"/>
      <c r="H30" s="27"/>
      <c r="I30" s="27"/>
      <c r="J30" s="137" t="str">
        <f t="shared" si="0"/>
        <v/>
      </c>
    </row>
    <row r="31" spans="1:10" ht="25.5" x14ac:dyDescent="0.2">
      <c r="A31" s="68">
        <v>2620</v>
      </c>
      <c r="B31" s="69" t="s">
        <v>156</v>
      </c>
      <c r="C31" s="136">
        <f>'Запит 2-14.1-2'!C34</f>
        <v>0</v>
      </c>
      <c r="D31" s="170">
        <f>'Запит 2-14.1-2'!D34</f>
        <v>0</v>
      </c>
      <c r="E31" s="73"/>
      <c r="F31" s="73"/>
      <c r="G31" s="73"/>
      <c r="H31" s="27"/>
      <c r="I31" s="27"/>
      <c r="J31" s="137" t="str">
        <f t="shared" si="0"/>
        <v/>
      </c>
    </row>
    <row r="32" spans="1:10" ht="25.5" x14ac:dyDescent="0.2">
      <c r="A32" s="68">
        <v>2630</v>
      </c>
      <c r="B32" s="69" t="s">
        <v>157</v>
      </c>
      <c r="C32" s="136">
        <f>'Запит 2-14.1-2'!C35</f>
        <v>0</v>
      </c>
      <c r="D32" s="170">
        <f>'Запит 2-14.1-2'!D35</f>
        <v>0</v>
      </c>
      <c r="E32" s="73"/>
      <c r="F32" s="73"/>
      <c r="G32" s="73"/>
      <c r="H32" s="27"/>
      <c r="I32" s="27"/>
      <c r="J32" s="137" t="str">
        <f t="shared" si="0"/>
        <v/>
      </c>
    </row>
    <row r="33" spans="1:10" x14ac:dyDescent="0.2">
      <c r="A33" s="63">
        <v>2700</v>
      </c>
      <c r="B33" s="64" t="s">
        <v>158</v>
      </c>
      <c r="C33" s="65">
        <f>SUM(C34:C36)</f>
        <v>0</v>
      </c>
      <c r="D33" s="66">
        <f>SUM(D34:D36)</f>
        <v>0</v>
      </c>
      <c r="E33" s="66">
        <f>SUM(E34:E36)</f>
        <v>0</v>
      </c>
      <c r="F33" s="66">
        <f>SUM(F34:F36)</f>
        <v>0</v>
      </c>
      <c r="G33" s="66">
        <f>SUM(G34:G36)</f>
        <v>0</v>
      </c>
      <c r="H33" s="179" t="s">
        <v>45</v>
      </c>
      <c r="I33" s="180" t="s">
        <v>45</v>
      </c>
      <c r="J33" s="137" t="str">
        <f t="shared" si="0"/>
        <v/>
      </c>
    </row>
    <row r="34" spans="1:10" x14ac:dyDescent="0.2">
      <c r="A34" s="68">
        <v>2710</v>
      </c>
      <c r="B34" s="69" t="s">
        <v>81</v>
      </c>
      <c r="C34" s="136">
        <f>'Запит 2-14.1-2'!C37</f>
        <v>0</v>
      </c>
      <c r="D34" s="170">
        <f>'Запит 2-14.1-2'!D37</f>
        <v>0</v>
      </c>
      <c r="E34" s="73"/>
      <c r="F34" s="73"/>
      <c r="G34" s="73"/>
      <c r="H34" s="27"/>
      <c r="I34" s="27"/>
      <c r="J34" s="137" t="str">
        <f t="shared" si="0"/>
        <v/>
      </c>
    </row>
    <row r="35" spans="1:10" x14ac:dyDescent="0.2">
      <c r="A35" s="68">
        <v>2720</v>
      </c>
      <c r="B35" s="69" t="s">
        <v>82</v>
      </c>
      <c r="C35" s="136">
        <f>'Запит 2-14.1-2'!C38</f>
        <v>0</v>
      </c>
      <c r="D35" s="170">
        <f>'Запит 2-14.1-2'!D38</f>
        <v>0</v>
      </c>
      <c r="E35" s="73"/>
      <c r="F35" s="73"/>
      <c r="G35" s="73"/>
      <c r="H35" s="27"/>
      <c r="I35" s="27"/>
      <c r="J35" s="137" t="str">
        <f t="shared" si="0"/>
        <v/>
      </c>
    </row>
    <row r="36" spans="1:10" x14ac:dyDescent="0.2">
      <c r="A36" s="68">
        <v>2730</v>
      </c>
      <c r="B36" s="69" t="s">
        <v>159</v>
      </c>
      <c r="C36" s="136">
        <f>'Запит 2-14.1-2'!C39</f>
        <v>0</v>
      </c>
      <c r="D36" s="170">
        <f>'Запит 2-14.1-2'!D39</f>
        <v>0</v>
      </c>
      <c r="E36" s="73"/>
      <c r="F36" s="73"/>
      <c r="G36" s="73"/>
      <c r="H36" s="27"/>
      <c r="I36" s="27"/>
      <c r="J36" s="137" t="str">
        <f t="shared" ref="J36:J67" si="1">IF(OR(C36&lt;&gt;0,F36&lt;&gt;0,D36&lt;&gt;0,E36&lt;&gt;0,G36&lt;&gt;0),"Для друку","")</f>
        <v/>
      </c>
    </row>
    <row r="37" spans="1:10" x14ac:dyDescent="0.2">
      <c r="A37" s="63">
        <v>2800</v>
      </c>
      <c r="B37" s="64" t="s">
        <v>70</v>
      </c>
      <c r="C37" s="136">
        <f>'Запит 2-14.1-2'!C40</f>
        <v>0</v>
      </c>
      <c r="D37" s="170">
        <f>'Запит 2-14.1-2'!D40</f>
        <v>0</v>
      </c>
      <c r="E37" s="73"/>
      <c r="F37" s="73"/>
      <c r="G37" s="73"/>
      <c r="H37" s="27"/>
      <c r="I37" s="27"/>
      <c r="J37" s="137" t="str">
        <f t="shared" si="1"/>
        <v/>
      </c>
    </row>
    <row r="38" spans="1:10" x14ac:dyDescent="0.2">
      <c r="A38" s="63">
        <v>2900</v>
      </c>
      <c r="B38" s="64" t="s">
        <v>96</v>
      </c>
      <c r="C38" s="136">
        <f>'Запит 2-14.1-2'!C41</f>
        <v>0</v>
      </c>
      <c r="D38" s="170">
        <f>'Запит 2-14.1-2'!D41</f>
        <v>0</v>
      </c>
      <c r="E38" s="73"/>
      <c r="F38" s="73"/>
      <c r="G38" s="73"/>
      <c r="H38" s="27"/>
      <c r="I38" s="27"/>
      <c r="J38" s="137" t="str">
        <f t="shared" si="1"/>
        <v/>
      </c>
    </row>
    <row r="39" spans="1:10" x14ac:dyDescent="0.2">
      <c r="A39" s="63">
        <v>3000</v>
      </c>
      <c r="B39" s="64" t="s">
        <v>83</v>
      </c>
      <c r="C39" s="70">
        <f>C40+C54</f>
        <v>0</v>
      </c>
      <c r="D39" s="71">
        <f>D40+D54</f>
        <v>0</v>
      </c>
      <c r="E39" s="71">
        <f>E40+E54</f>
        <v>0</v>
      </c>
      <c r="F39" s="71">
        <f>F40+F54</f>
        <v>0</v>
      </c>
      <c r="G39" s="71">
        <f>G40+G54</f>
        <v>0</v>
      </c>
      <c r="H39" s="179" t="s">
        <v>45</v>
      </c>
      <c r="I39" s="180" t="s">
        <v>45</v>
      </c>
      <c r="J39" s="137" t="str">
        <f t="shared" si="1"/>
        <v/>
      </c>
    </row>
    <row r="40" spans="1:10" x14ac:dyDescent="0.2">
      <c r="A40" s="63">
        <v>3100</v>
      </c>
      <c r="B40" s="64" t="s">
        <v>84</v>
      </c>
      <c r="C40" s="70">
        <f>C41+C42+C45+C48+C52+C53</f>
        <v>0</v>
      </c>
      <c r="D40" s="71">
        <f>D41+D42+D45+D48+D52+D53</f>
        <v>0</v>
      </c>
      <c r="E40" s="71">
        <f>E41+E42+E45+E48+E52+E53</f>
        <v>0</v>
      </c>
      <c r="F40" s="71">
        <f>F41+F42+F45+F48+F52+F53</f>
        <v>0</v>
      </c>
      <c r="G40" s="71">
        <f>G41+G42+G45+G48+G52+G53</f>
        <v>0</v>
      </c>
      <c r="H40" s="179" t="s">
        <v>45</v>
      </c>
      <c r="I40" s="180" t="s">
        <v>45</v>
      </c>
      <c r="J40" s="137" t="str">
        <f t="shared" si="1"/>
        <v/>
      </c>
    </row>
    <row r="41" spans="1:10" ht="25.5" x14ac:dyDescent="0.2">
      <c r="A41" s="68">
        <v>3110</v>
      </c>
      <c r="B41" s="69" t="s">
        <v>85</v>
      </c>
      <c r="C41" s="136">
        <f>'Запит 2-14.1-2'!C44</f>
        <v>0</v>
      </c>
      <c r="D41" s="170">
        <f>'Запит 2-14.1-2'!D44</f>
        <v>0</v>
      </c>
      <c r="E41" s="73"/>
      <c r="F41" s="73"/>
      <c r="G41" s="73"/>
      <c r="H41" s="27"/>
      <c r="I41" s="27"/>
      <c r="J41" s="137" t="str">
        <f t="shared" si="1"/>
        <v/>
      </c>
    </row>
    <row r="42" spans="1:10" x14ac:dyDescent="0.2">
      <c r="A42" s="68">
        <v>3120</v>
      </c>
      <c r="B42" s="69" t="s">
        <v>86</v>
      </c>
      <c r="C42" s="70">
        <f>SUM(C43:C44)</f>
        <v>0</v>
      </c>
      <c r="D42" s="71">
        <f>SUM(D43:D44)</f>
        <v>0</v>
      </c>
      <c r="E42" s="71">
        <f>SUM(E43:E44)</f>
        <v>0</v>
      </c>
      <c r="F42" s="71">
        <f>SUM(F43:F44)</f>
        <v>0</v>
      </c>
      <c r="G42" s="71">
        <f>SUM(G43:G44)</f>
        <v>0</v>
      </c>
      <c r="H42" s="179" t="s">
        <v>45</v>
      </c>
      <c r="I42" s="180" t="s">
        <v>45</v>
      </c>
      <c r="J42" s="137" t="str">
        <f t="shared" si="1"/>
        <v/>
      </c>
    </row>
    <row r="43" spans="1:10" x14ac:dyDescent="0.2">
      <c r="A43" s="68">
        <v>3121</v>
      </c>
      <c r="B43" s="69" t="s">
        <v>160</v>
      </c>
      <c r="C43" s="136">
        <f>'Запит 2-14.1-2'!C46</f>
        <v>0</v>
      </c>
      <c r="D43" s="170">
        <f>'Запит 2-14.1-2'!D46</f>
        <v>0</v>
      </c>
      <c r="E43" s="73"/>
      <c r="F43" s="73"/>
      <c r="G43" s="73"/>
      <c r="H43" s="27"/>
      <c r="I43" s="27"/>
      <c r="J43" s="137" t="str">
        <f t="shared" si="1"/>
        <v/>
      </c>
    </row>
    <row r="44" spans="1:10" x14ac:dyDescent="0.2">
      <c r="A44" s="68">
        <v>3122</v>
      </c>
      <c r="B44" s="69" t="s">
        <v>161</v>
      </c>
      <c r="C44" s="136">
        <f>'Запит 2-14.1-2'!C47</f>
        <v>0</v>
      </c>
      <c r="D44" s="170">
        <f>'Запит 2-14.1-2'!D47</f>
        <v>0</v>
      </c>
      <c r="E44" s="73"/>
      <c r="F44" s="73"/>
      <c r="G44" s="73"/>
      <c r="H44" s="27"/>
      <c r="I44" s="27"/>
      <c r="J44" s="137" t="str">
        <f t="shared" si="1"/>
        <v/>
      </c>
    </row>
    <row r="45" spans="1:10" x14ac:dyDescent="0.2">
      <c r="A45" s="68">
        <v>3130</v>
      </c>
      <c r="B45" s="69" t="s">
        <v>87</v>
      </c>
      <c r="C45" s="70">
        <f>SUM(C46:C47)</f>
        <v>0</v>
      </c>
      <c r="D45" s="71">
        <f>SUM(D46:D47)</f>
        <v>0</v>
      </c>
      <c r="E45" s="71">
        <f>SUM(E46:E47)</f>
        <v>0</v>
      </c>
      <c r="F45" s="71">
        <f>SUM(F46:F47)</f>
        <v>0</v>
      </c>
      <c r="G45" s="71">
        <f>SUM(G46:G47)</f>
        <v>0</v>
      </c>
      <c r="H45" s="179" t="s">
        <v>45</v>
      </c>
      <c r="I45" s="180" t="s">
        <v>45</v>
      </c>
      <c r="J45" s="137" t="str">
        <f t="shared" si="1"/>
        <v/>
      </c>
    </row>
    <row r="46" spans="1:10" x14ac:dyDescent="0.2">
      <c r="A46" s="68">
        <v>3131</v>
      </c>
      <c r="B46" s="69" t="s">
        <v>162</v>
      </c>
      <c r="C46" s="136">
        <f>'Запит 2-14.1-2'!C49</f>
        <v>0</v>
      </c>
      <c r="D46" s="170">
        <f>'Запит 2-14.1-2'!D49</f>
        <v>0</v>
      </c>
      <c r="E46" s="73"/>
      <c r="F46" s="73"/>
      <c r="G46" s="73"/>
      <c r="H46" s="27"/>
      <c r="I46" s="27"/>
      <c r="J46" s="137" t="str">
        <f t="shared" si="1"/>
        <v/>
      </c>
    </row>
    <row r="47" spans="1:10" x14ac:dyDescent="0.2">
      <c r="A47" s="68">
        <v>3132</v>
      </c>
      <c r="B47" s="69" t="s">
        <v>88</v>
      </c>
      <c r="C47" s="136">
        <f>'Запит 2-14.1-2'!C50</f>
        <v>0</v>
      </c>
      <c r="D47" s="170">
        <f>'Запит 2-14.1-2'!D50</f>
        <v>0</v>
      </c>
      <c r="E47" s="73"/>
      <c r="F47" s="73"/>
      <c r="G47" s="73"/>
      <c r="H47" s="27"/>
      <c r="I47" s="27"/>
      <c r="J47" s="137" t="str">
        <f t="shared" si="1"/>
        <v/>
      </c>
    </row>
    <row r="48" spans="1:10" x14ac:dyDescent="0.2">
      <c r="A48" s="68">
        <v>3140</v>
      </c>
      <c r="B48" s="69" t="s">
        <v>89</v>
      </c>
      <c r="C48" s="70">
        <f>SUM(C49:C51)</f>
        <v>0</v>
      </c>
      <c r="D48" s="71">
        <f>SUM(D49:D51)</f>
        <v>0</v>
      </c>
      <c r="E48" s="71">
        <f>SUM(E49:E51)</f>
        <v>0</v>
      </c>
      <c r="F48" s="71">
        <f>SUM(F49:F51)</f>
        <v>0</v>
      </c>
      <c r="G48" s="71">
        <f>SUM(G49:G51)</f>
        <v>0</v>
      </c>
      <c r="H48" s="179" t="s">
        <v>45</v>
      </c>
      <c r="I48" s="180" t="s">
        <v>45</v>
      </c>
      <c r="J48" s="137" t="str">
        <f t="shared" si="1"/>
        <v/>
      </c>
    </row>
    <row r="49" spans="1:10" x14ac:dyDescent="0.2">
      <c r="A49" s="68">
        <v>3141</v>
      </c>
      <c r="B49" s="69" t="s">
        <v>163</v>
      </c>
      <c r="C49" s="136">
        <f>'Запит 2-14.1-2'!C52</f>
        <v>0</v>
      </c>
      <c r="D49" s="170">
        <f>'Запит 2-14.1-2'!D52</f>
        <v>0</v>
      </c>
      <c r="E49" s="73"/>
      <c r="F49" s="73"/>
      <c r="G49" s="73"/>
      <c r="H49" s="27"/>
      <c r="I49" s="27"/>
      <c r="J49" s="137" t="str">
        <f t="shared" si="1"/>
        <v/>
      </c>
    </row>
    <row r="50" spans="1:10" x14ac:dyDescent="0.2">
      <c r="A50" s="68">
        <v>3142</v>
      </c>
      <c r="B50" s="69" t="s">
        <v>164</v>
      </c>
      <c r="C50" s="136">
        <f>'Запит 2-14.1-2'!C53</f>
        <v>0</v>
      </c>
      <c r="D50" s="170">
        <f>'Запит 2-14.1-2'!D53</f>
        <v>0</v>
      </c>
      <c r="E50" s="73"/>
      <c r="F50" s="73"/>
      <c r="G50" s="73"/>
      <c r="H50" s="27"/>
      <c r="I50" s="27"/>
      <c r="J50" s="137" t="str">
        <f t="shared" si="1"/>
        <v/>
      </c>
    </row>
    <row r="51" spans="1:10" ht="25.5" x14ac:dyDescent="0.2">
      <c r="A51" s="68">
        <v>3143</v>
      </c>
      <c r="B51" s="69" t="s">
        <v>90</v>
      </c>
      <c r="C51" s="136">
        <f>'Запит 2-14.1-2'!C54</f>
        <v>0</v>
      </c>
      <c r="D51" s="170">
        <f>'Запит 2-14.1-2'!D54</f>
        <v>0</v>
      </c>
      <c r="E51" s="73"/>
      <c r="F51" s="73"/>
      <c r="G51" s="73"/>
      <c r="H51" s="27"/>
      <c r="I51" s="27"/>
      <c r="J51" s="137" t="str">
        <f t="shared" si="1"/>
        <v/>
      </c>
    </row>
    <row r="52" spans="1:10" x14ac:dyDescent="0.2">
      <c r="A52" s="68">
        <v>3150</v>
      </c>
      <c r="B52" s="69" t="s">
        <v>91</v>
      </c>
      <c r="C52" s="136">
        <f>'Запит 2-14.1-2'!C55</f>
        <v>0</v>
      </c>
      <c r="D52" s="170">
        <f>'Запит 2-14.1-2'!D55</f>
        <v>0</v>
      </c>
      <c r="E52" s="73"/>
      <c r="F52" s="73"/>
      <c r="G52" s="73"/>
      <c r="H52" s="27"/>
      <c r="I52" s="27"/>
      <c r="J52" s="137" t="str">
        <f t="shared" si="1"/>
        <v/>
      </c>
    </row>
    <row r="53" spans="1:10" x14ac:dyDescent="0.2">
      <c r="A53" s="68">
        <v>3160</v>
      </c>
      <c r="B53" s="69" t="s">
        <v>165</v>
      </c>
      <c r="C53" s="136">
        <f>'Запит 2-14.1-2'!C56</f>
        <v>0</v>
      </c>
      <c r="D53" s="170">
        <f>'Запит 2-14.1-2'!D56</f>
        <v>0</v>
      </c>
      <c r="E53" s="73"/>
      <c r="F53" s="73"/>
      <c r="G53" s="73"/>
      <c r="H53" s="27"/>
      <c r="I53" s="27"/>
      <c r="J53" s="137" t="str">
        <f t="shared" si="1"/>
        <v/>
      </c>
    </row>
    <row r="54" spans="1:10" x14ac:dyDescent="0.2">
      <c r="A54" s="63">
        <v>3200</v>
      </c>
      <c r="B54" s="64" t="s">
        <v>92</v>
      </c>
      <c r="C54" s="70">
        <f>SUM(C55:C58)</f>
        <v>0</v>
      </c>
      <c r="D54" s="71">
        <f>SUM(D55:D58)</f>
        <v>0</v>
      </c>
      <c r="E54" s="71">
        <f>SUM(E55:E58)</f>
        <v>0</v>
      </c>
      <c r="F54" s="71">
        <f>SUM(F55:F58)</f>
        <v>0</v>
      </c>
      <c r="G54" s="71">
        <f>SUM(G55:G58)</f>
        <v>0</v>
      </c>
      <c r="H54" s="179" t="s">
        <v>45</v>
      </c>
      <c r="I54" s="180" t="s">
        <v>45</v>
      </c>
      <c r="J54" s="137" t="str">
        <f t="shared" si="1"/>
        <v/>
      </c>
    </row>
    <row r="55" spans="1:10" ht="25.5" x14ac:dyDescent="0.2">
      <c r="A55" s="68">
        <v>3210</v>
      </c>
      <c r="B55" s="69" t="s">
        <v>93</v>
      </c>
      <c r="C55" s="136">
        <f>'Запит 2-14.1-2'!C58</f>
        <v>0</v>
      </c>
      <c r="D55" s="170">
        <f>'Запит 2-14.1-2'!D58</f>
        <v>0</v>
      </c>
      <c r="E55" s="73"/>
      <c r="F55" s="73"/>
      <c r="G55" s="73"/>
      <c r="H55" s="27"/>
      <c r="I55" s="27"/>
      <c r="J55" s="137" t="str">
        <f t="shared" si="1"/>
        <v/>
      </c>
    </row>
    <row r="56" spans="1:10" ht="25.5" x14ac:dyDescent="0.2">
      <c r="A56" s="68">
        <v>3220</v>
      </c>
      <c r="B56" s="69" t="s">
        <v>94</v>
      </c>
      <c r="C56" s="136">
        <f>'Запит 2-14.1-2'!C59</f>
        <v>0</v>
      </c>
      <c r="D56" s="170">
        <f>'Запит 2-14.1-2'!D59</f>
        <v>0</v>
      </c>
      <c r="E56" s="73"/>
      <c r="F56" s="73"/>
      <c r="G56" s="73"/>
      <c r="H56" s="27"/>
      <c r="I56" s="27"/>
      <c r="J56" s="137" t="str">
        <f t="shared" si="1"/>
        <v/>
      </c>
    </row>
    <row r="57" spans="1:10" ht="25.5" x14ac:dyDescent="0.2">
      <c r="A57" s="68">
        <v>3230</v>
      </c>
      <c r="B57" s="69" t="s">
        <v>166</v>
      </c>
      <c r="C57" s="136">
        <f>'Запит 2-14.1-2'!C60</f>
        <v>0</v>
      </c>
      <c r="D57" s="170">
        <f>'Запит 2-14.1-2'!D60</f>
        <v>0</v>
      </c>
      <c r="E57" s="73"/>
      <c r="F57" s="73"/>
      <c r="G57" s="73"/>
      <c r="H57" s="27"/>
      <c r="I57" s="27"/>
      <c r="J57" s="137" t="str">
        <f t="shared" si="1"/>
        <v/>
      </c>
    </row>
    <row r="58" spans="1:10" x14ac:dyDescent="0.2">
      <c r="A58" s="76">
        <v>3240</v>
      </c>
      <c r="B58" s="77" t="s">
        <v>95</v>
      </c>
      <c r="C58" s="174">
        <f>'Запит 2-14.1-2'!C61</f>
        <v>0</v>
      </c>
      <c r="D58" s="175">
        <f>'Запит 2-14.1-2'!D61</f>
        <v>0</v>
      </c>
      <c r="E58" s="79"/>
      <c r="F58" s="79"/>
      <c r="G58" s="79"/>
      <c r="H58" s="215"/>
      <c r="I58" s="215"/>
      <c r="J58" s="137" t="str">
        <f t="shared" si="1"/>
        <v/>
      </c>
    </row>
    <row r="59" spans="1:10" x14ac:dyDescent="0.2">
      <c r="A59" s="146"/>
      <c r="B59" s="147" t="s">
        <v>97</v>
      </c>
      <c r="C59" s="55">
        <f>C4+C39</f>
        <v>159319</v>
      </c>
      <c r="D59" s="56">
        <f>D4+D39</f>
        <v>159319</v>
      </c>
      <c r="E59" s="56">
        <f>E4+E39</f>
        <v>0</v>
      </c>
      <c r="F59" s="56">
        <f>F4+F39</f>
        <v>0</v>
      </c>
      <c r="G59" s="56">
        <f>G4+G39</f>
        <v>0</v>
      </c>
      <c r="H59" s="217" t="s">
        <v>45</v>
      </c>
      <c r="I59" s="191" t="s">
        <v>45</v>
      </c>
      <c r="J59" s="137" t="str">
        <f t="shared" si="1"/>
        <v>Для друку</v>
      </c>
    </row>
    <row r="60" spans="1:10" x14ac:dyDescent="0.2">
      <c r="A60" s="151">
        <v>4000</v>
      </c>
      <c r="B60" s="152" t="s">
        <v>99</v>
      </c>
      <c r="C60" s="114">
        <f t="shared" ref="C60:G61" si="2">C61</f>
        <v>0</v>
      </c>
      <c r="D60" s="153">
        <f t="shared" si="2"/>
        <v>0</v>
      </c>
      <c r="E60" s="216">
        <f t="shared" si="2"/>
        <v>0</v>
      </c>
      <c r="F60" s="216">
        <f t="shared" si="2"/>
        <v>0</v>
      </c>
      <c r="G60" s="216">
        <f t="shared" si="2"/>
        <v>0</v>
      </c>
      <c r="H60" s="213" t="s">
        <v>45</v>
      </c>
      <c r="I60" s="214" t="s">
        <v>45</v>
      </c>
      <c r="J60" s="137" t="str">
        <f t="shared" si="1"/>
        <v/>
      </c>
    </row>
    <row r="61" spans="1:10" x14ac:dyDescent="0.2">
      <c r="A61" s="154">
        <v>4100</v>
      </c>
      <c r="B61" s="155" t="s">
        <v>100</v>
      </c>
      <c r="C61" s="156">
        <f t="shared" si="2"/>
        <v>0</v>
      </c>
      <c r="D61" s="157">
        <f t="shared" si="2"/>
        <v>0</v>
      </c>
      <c r="E61" s="157">
        <f t="shared" si="2"/>
        <v>0</v>
      </c>
      <c r="F61" s="157">
        <f t="shared" si="2"/>
        <v>0</v>
      </c>
      <c r="G61" s="157">
        <f t="shared" si="2"/>
        <v>0</v>
      </c>
      <c r="H61" s="179" t="s">
        <v>45</v>
      </c>
      <c r="I61" s="180" t="s">
        <v>45</v>
      </c>
      <c r="J61" s="137" t="str">
        <f t="shared" si="1"/>
        <v/>
      </c>
    </row>
    <row r="62" spans="1:10" x14ac:dyDescent="0.2">
      <c r="A62" s="159">
        <v>4110</v>
      </c>
      <c r="B62" s="160" t="s">
        <v>101</v>
      </c>
      <c r="C62" s="156">
        <f>SUM(C63:C65)</f>
        <v>0</v>
      </c>
      <c r="D62" s="157">
        <f>SUM(D63:D65)</f>
        <v>0</v>
      </c>
      <c r="E62" s="157">
        <f>SUM(E63:E65)</f>
        <v>0</v>
      </c>
      <c r="F62" s="157">
        <f>SUM(F63:F65)</f>
        <v>0</v>
      </c>
      <c r="G62" s="157">
        <f>SUM(G63:G65)</f>
        <v>0</v>
      </c>
      <c r="H62" s="179" t="s">
        <v>45</v>
      </c>
      <c r="I62" s="180" t="s">
        <v>45</v>
      </c>
      <c r="J62" s="137" t="str">
        <f t="shared" si="1"/>
        <v/>
      </c>
    </row>
    <row r="63" spans="1:10" ht="25.5" x14ac:dyDescent="0.2">
      <c r="A63" s="159">
        <v>4111</v>
      </c>
      <c r="B63" s="160" t="s">
        <v>102</v>
      </c>
      <c r="C63" s="136">
        <f>'Запит 2-14.1-2'!C66</f>
        <v>0</v>
      </c>
      <c r="D63" s="170">
        <f>'Запит 2-14.1-2'!D66</f>
        <v>0</v>
      </c>
      <c r="E63" s="73"/>
      <c r="F63" s="73"/>
      <c r="G63" s="73"/>
      <c r="H63" s="27"/>
      <c r="I63" s="27"/>
      <c r="J63" s="137" t="str">
        <f t="shared" si="1"/>
        <v/>
      </c>
    </row>
    <row r="64" spans="1:10" ht="25.5" x14ac:dyDescent="0.2">
      <c r="A64" s="159">
        <v>4112</v>
      </c>
      <c r="B64" s="160" t="s">
        <v>103</v>
      </c>
      <c r="C64" s="136">
        <f>'Запит 2-14.1-2'!C67</f>
        <v>0</v>
      </c>
      <c r="D64" s="170">
        <f>'Запит 2-14.1-2'!D67</f>
        <v>0</v>
      </c>
      <c r="E64" s="73"/>
      <c r="F64" s="73"/>
      <c r="G64" s="73"/>
      <c r="H64" s="27"/>
      <c r="I64" s="27"/>
      <c r="J64" s="137" t="str">
        <f t="shared" si="1"/>
        <v/>
      </c>
    </row>
    <row r="65" spans="1:10" x14ac:dyDescent="0.2">
      <c r="A65" s="161">
        <v>4113</v>
      </c>
      <c r="B65" s="162" t="s">
        <v>104</v>
      </c>
      <c r="C65" s="174">
        <f>'Запит 2-14.1-2'!C68</f>
        <v>0</v>
      </c>
      <c r="D65" s="175">
        <f>'Запит 2-14.1-2'!D68</f>
        <v>0</v>
      </c>
      <c r="E65" s="79"/>
      <c r="F65" s="79"/>
      <c r="G65" s="79"/>
      <c r="H65" s="215"/>
      <c r="I65" s="215"/>
      <c r="J65" s="137" t="str">
        <f t="shared" si="1"/>
        <v/>
      </c>
    </row>
    <row r="66" spans="1:10" x14ac:dyDescent="0.2">
      <c r="A66" s="165"/>
      <c r="B66" s="166" t="s">
        <v>105</v>
      </c>
      <c r="C66" s="167">
        <f>C60</f>
        <v>0</v>
      </c>
      <c r="D66" s="168">
        <f>D60</f>
        <v>0</v>
      </c>
      <c r="E66" s="168">
        <f>E60</f>
        <v>0</v>
      </c>
      <c r="F66" s="168">
        <f>F60</f>
        <v>0</v>
      </c>
      <c r="G66" s="168">
        <f>G60</f>
        <v>0</v>
      </c>
      <c r="H66" s="217" t="s">
        <v>45</v>
      </c>
      <c r="I66" s="191" t="s">
        <v>45</v>
      </c>
      <c r="J66" s="137" t="str">
        <f t="shared" si="1"/>
        <v/>
      </c>
    </row>
    <row r="67" spans="1:10" x14ac:dyDescent="0.2">
      <c r="A67" s="165"/>
      <c r="B67" s="165" t="s">
        <v>267</v>
      </c>
      <c r="C67" s="167">
        <f>C59+C66</f>
        <v>159319</v>
      </c>
      <c r="D67" s="168">
        <f>D59+D66</f>
        <v>159319</v>
      </c>
      <c r="E67" s="168">
        <f>E59+E66</f>
        <v>0</v>
      </c>
      <c r="F67" s="168">
        <f>F59+F66</f>
        <v>0</v>
      </c>
      <c r="G67" s="168">
        <f>G59+G66</f>
        <v>0</v>
      </c>
      <c r="H67" s="217" t="s">
        <v>45</v>
      </c>
      <c r="I67" s="191" t="s">
        <v>45</v>
      </c>
      <c r="J67" s="137" t="str">
        <f t="shared" si="1"/>
        <v>Для друку</v>
      </c>
    </row>
  </sheetData>
  <sheetProtection formatCells="0" formatColumns="0" formatRows="0" autoFilter="0"/>
  <autoFilter ref="J2:J67"/>
  <customSheetViews>
    <customSheetView guid="{4183177D-A470-4395-87EE-308BB48BFA1A}" scale="85" showPageBreaks="1" fitToPage="1" printArea="1" showAutoFilter="1" view="pageBreakPreview">
      <selection activeCell="B3" sqref="B3"/>
      <pageMargins left="0.19685039370078741" right="0.19685039370078741" top="0.19685039370078741" bottom="0.19685039370078741" header="0.15748031496062992" footer="0.19685039370078741"/>
      <printOptions horizontalCentered="1"/>
      <pageSetup paperSize="9" scale="28" fitToHeight="4" orientation="landscape" blackAndWhite="1" r:id="rId1"/>
      <headerFooter alignWithMargins="0"/>
      <autoFilter ref="B1"/>
    </customSheetView>
    <customSheetView guid="{AF97BA83-6C4E-4F92-8F85-60362F83C6A3}" scale="85" showPageBreaks="1" fitToPage="1" printArea="1" showAutoFilter="1" view="pageBreakPreview">
      <selection activeCell="B3" sqref="B3"/>
      <pageMargins left="0.19685039370078741" right="0.19685039370078741" top="0.19685039370078741" bottom="0.19685039370078741" header="0.15748031496062992" footer="0.19685039370078741"/>
      <printOptions horizontalCentered="1"/>
      <pageSetup paperSize="9" scale="29" fitToHeight="4" orientation="landscape" blackAndWhite="1" r:id="rId2"/>
      <headerFooter alignWithMargins="0"/>
      <autoFilter ref="B1"/>
    </customSheetView>
  </customSheetViews>
  <phoneticPr fontId="35" type="noConversion"/>
  <printOptions horizontalCentered="1"/>
  <pageMargins left="0.19685039370078741" right="0.19685039370078741" top="0.19685039370078741" bottom="0.19685039370078741" header="0.15748031496062992" footer="0.19685039370078741"/>
  <pageSetup paperSize="9" scale="50" orientation="landscape" blackAndWhite="1" r:id="rId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C65536"/>
  <sheetViews>
    <sheetView zoomScale="115" zoomScaleNormal="115" workbookViewId="0">
      <selection sqref="A1:A3"/>
    </sheetView>
  </sheetViews>
  <sheetFormatPr defaultColWidth="0" defaultRowHeight="12.75" customHeight="1" zeroHeight="1" x14ac:dyDescent="0.2"/>
  <cols>
    <col min="1" max="1" width="124.42578125" style="208" customWidth="1"/>
    <col min="2" max="2" width="11.140625" style="208" hidden="1" customWidth="1"/>
    <col min="3" max="3" width="12.28515625" style="208" hidden="1" customWidth="1"/>
    <col min="4" max="16384" width="0" style="208" hidden="1"/>
  </cols>
  <sheetData>
    <row r="1" spans="1:1" ht="28.5" x14ac:dyDescent="0.2">
      <c r="A1" s="207" t="s">
        <v>344</v>
      </c>
    </row>
    <row r="2" spans="1:1" ht="92.25" hidden="1" customHeight="1" x14ac:dyDescent="0.2">
      <c r="A2" s="583"/>
    </row>
    <row r="3" spans="1:1" ht="72" customHeight="1" x14ac:dyDescent="0.25">
      <c r="A3" s="584" t="s">
        <v>384</v>
      </c>
    </row>
    <row r="4" spans="1:1" ht="14.25" hidden="1" x14ac:dyDescent="0.2">
      <c r="A4" s="209"/>
    </row>
    <row r="5" spans="1:1" ht="14.25" hidden="1" x14ac:dyDescent="0.2">
      <c r="A5" s="209"/>
    </row>
    <row r="6" spans="1:1" ht="12.75" hidden="1" customHeight="1" x14ac:dyDescent="0.2"/>
    <row r="7" spans="1:1" ht="12.75" hidden="1" customHeight="1" x14ac:dyDescent="0.2"/>
    <row r="8" spans="1:1" ht="12.75" hidden="1" customHeight="1" x14ac:dyDescent="0.2"/>
    <row r="9" spans="1:1" ht="12.75" hidden="1" customHeight="1" x14ac:dyDescent="0.2"/>
    <row r="10" spans="1:1" ht="12.75" hidden="1" customHeight="1" x14ac:dyDescent="0.2"/>
    <row r="11" spans="1:1" ht="12.75" hidden="1" customHeight="1" x14ac:dyDescent="0.2"/>
    <row r="12" spans="1:1" ht="12.75" hidden="1" customHeight="1" x14ac:dyDescent="0.2"/>
    <row r="13" spans="1:1" ht="12.75" hidden="1" customHeight="1" x14ac:dyDescent="0.2"/>
    <row r="14" spans="1:1" ht="12.75" hidden="1" customHeight="1" x14ac:dyDescent="0.2"/>
    <row r="15" spans="1:1" ht="12.75" hidden="1" customHeight="1" x14ac:dyDescent="0.2"/>
    <row r="16" spans="1:1" ht="12.75" hidden="1" customHeight="1" x14ac:dyDescent="0.2"/>
    <row r="17" ht="12.75" hidden="1" customHeight="1" x14ac:dyDescent="0.2"/>
    <row r="18" ht="12.75" hidden="1" customHeight="1" x14ac:dyDescent="0.2"/>
    <row r="19" ht="12.75" hidden="1" customHeight="1" x14ac:dyDescent="0.2"/>
    <row r="20" ht="12.75" hidden="1" customHeight="1" x14ac:dyDescent="0.2"/>
    <row r="21" ht="12.75" hidden="1" customHeight="1" x14ac:dyDescent="0.2"/>
    <row r="22" ht="12.75" hidden="1" customHeight="1" x14ac:dyDescent="0.2"/>
    <row r="23" ht="12.75" hidden="1" customHeight="1" x14ac:dyDescent="0.2"/>
    <row r="24" ht="12.75" hidden="1" customHeight="1" x14ac:dyDescent="0.2"/>
    <row r="25" ht="12.75" hidden="1" customHeight="1" x14ac:dyDescent="0.2"/>
    <row r="26" ht="12.75" hidden="1" customHeight="1" x14ac:dyDescent="0.2"/>
    <row r="27" ht="12.75" hidden="1" customHeight="1" x14ac:dyDescent="0.2"/>
    <row r="28" ht="12.75" hidden="1" customHeight="1" x14ac:dyDescent="0.2"/>
    <row r="29" ht="12.75" hidden="1" customHeight="1" x14ac:dyDescent="0.2"/>
    <row r="30" ht="12.75" hidden="1" customHeight="1" x14ac:dyDescent="0.2"/>
    <row r="31" ht="12.75" hidden="1" customHeight="1" x14ac:dyDescent="0.2"/>
    <row r="32" ht="12.75" hidden="1" customHeight="1" x14ac:dyDescent="0.2"/>
    <row r="33" ht="12.75" hidden="1" customHeight="1" x14ac:dyDescent="0.2"/>
    <row r="34" ht="12.75" hidden="1" customHeight="1" x14ac:dyDescent="0.2"/>
    <row r="35" ht="12.75" hidden="1" customHeight="1" x14ac:dyDescent="0.2"/>
    <row r="36" ht="12.75" hidden="1" customHeight="1" x14ac:dyDescent="0.2"/>
    <row r="37" ht="12.75" hidden="1" customHeight="1" x14ac:dyDescent="0.2"/>
    <row r="38" ht="12.75" hidden="1" customHeight="1" x14ac:dyDescent="0.2"/>
    <row r="39" ht="12.75" hidden="1" customHeight="1" x14ac:dyDescent="0.2"/>
    <row r="40" ht="12.75" hidden="1" customHeight="1" x14ac:dyDescent="0.2"/>
    <row r="41" ht="12.75" hidden="1" customHeight="1" x14ac:dyDescent="0.2"/>
    <row r="42" ht="12.75" hidden="1" customHeight="1" x14ac:dyDescent="0.2"/>
    <row r="43" ht="12.75" hidden="1" customHeight="1" x14ac:dyDescent="0.2"/>
    <row r="44" ht="12.75" hidden="1" customHeight="1" x14ac:dyDescent="0.2"/>
    <row r="45" ht="12.75" hidden="1" customHeight="1" x14ac:dyDescent="0.2"/>
    <row r="46" ht="12.75" hidden="1" customHeight="1" x14ac:dyDescent="0.2"/>
    <row r="47" ht="12.75" hidden="1" customHeight="1" x14ac:dyDescent="0.2"/>
    <row r="48" ht="12.75" hidden="1" customHeight="1" x14ac:dyDescent="0.2"/>
    <row r="49" ht="12.75" hidden="1" customHeight="1" x14ac:dyDescent="0.2"/>
    <row r="50" ht="12.75" hidden="1" customHeight="1" x14ac:dyDescent="0.2"/>
    <row r="51" ht="12.75" hidden="1" customHeight="1" x14ac:dyDescent="0.2"/>
    <row r="52" ht="12.75" hidden="1" customHeight="1" x14ac:dyDescent="0.2"/>
    <row r="53" ht="12.75" hidden="1" customHeight="1" x14ac:dyDescent="0.2"/>
    <row r="54" ht="12.75" hidden="1" customHeight="1" x14ac:dyDescent="0.2"/>
    <row r="55" ht="12.75" hidden="1" customHeight="1" x14ac:dyDescent="0.2"/>
    <row r="56" ht="12.75" hidden="1" customHeight="1" x14ac:dyDescent="0.2"/>
    <row r="57" ht="12.75" hidden="1" customHeight="1" x14ac:dyDescent="0.2"/>
    <row r="58" ht="12.75" hidden="1" customHeight="1" x14ac:dyDescent="0.2"/>
    <row r="59" ht="12.75" hidden="1" customHeight="1" x14ac:dyDescent="0.2"/>
    <row r="60" ht="12.75" hidden="1" customHeight="1" x14ac:dyDescent="0.2"/>
    <row r="61" ht="12.75" hidden="1" customHeight="1" x14ac:dyDescent="0.2"/>
    <row r="62" ht="12.75" hidden="1" customHeight="1" x14ac:dyDescent="0.2"/>
    <row r="63" ht="12.75" hidden="1" customHeight="1" x14ac:dyDescent="0.2"/>
    <row r="64" ht="12.75" hidden="1" customHeight="1" x14ac:dyDescent="0.2"/>
    <row r="65" ht="12.75" hidden="1" customHeight="1" x14ac:dyDescent="0.2"/>
    <row r="66" ht="12.75" hidden="1" customHeight="1" x14ac:dyDescent="0.2"/>
    <row r="67" ht="12.75" hidden="1" customHeight="1" x14ac:dyDescent="0.2"/>
    <row r="68" ht="12.75" hidden="1" customHeight="1" x14ac:dyDescent="0.2"/>
    <row r="69" ht="12.75" hidden="1" customHeight="1" x14ac:dyDescent="0.2"/>
    <row r="70" ht="12.75" hidden="1" customHeight="1" x14ac:dyDescent="0.2"/>
    <row r="71" ht="12.75" hidden="1" customHeight="1" x14ac:dyDescent="0.2"/>
    <row r="72" ht="12.75" hidden="1" customHeight="1" x14ac:dyDescent="0.2"/>
    <row r="73" ht="12.75" hidden="1" customHeight="1" x14ac:dyDescent="0.2"/>
    <row r="74" ht="12.75" hidden="1" customHeight="1" x14ac:dyDescent="0.2"/>
    <row r="75" ht="12.75" hidden="1" customHeight="1" x14ac:dyDescent="0.2"/>
    <row r="76" ht="12.75" hidden="1" customHeight="1" x14ac:dyDescent="0.2"/>
    <row r="77" ht="12.75" hidden="1" customHeight="1" x14ac:dyDescent="0.2"/>
    <row r="78" ht="12.75" hidden="1" customHeight="1" x14ac:dyDescent="0.2"/>
    <row r="79" ht="12.75" hidden="1" customHeight="1" x14ac:dyDescent="0.2"/>
    <row r="80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  <row r="118" ht="12.75" hidden="1" customHeight="1" x14ac:dyDescent="0.2"/>
    <row r="119" ht="12.75" hidden="1" customHeight="1" x14ac:dyDescent="0.2"/>
    <row r="120" ht="12.75" hidden="1" customHeight="1" x14ac:dyDescent="0.2"/>
    <row r="121" ht="12.75" hidden="1" customHeight="1" x14ac:dyDescent="0.2"/>
    <row r="122" ht="12.75" hidden="1" customHeight="1" x14ac:dyDescent="0.2"/>
    <row r="123" ht="12.75" hidden="1" customHeight="1" x14ac:dyDescent="0.2"/>
    <row r="124" ht="12.75" hidden="1" customHeight="1" x14ac:dyDescent="0.2"/>
    <row r="125" ht="12.75" hidden="1" customHeight="1" x14ac:dyDescent="0.2"/>
    <row r="126" ht="12.75" hidden="1" customHeight="1" x14ac:dyDescent="0.2"/>
    <row r="127" ht="12.75" hidden="1" customHeight="1" x14ac:dyDescent="0.2"/>
    <row r="128" ht="12.75" hidden="1" customHeight="1" x14ac:dyDescent="0.2"/>
    <row r="129" ht="12.75" hidden="1" customHeight="1" x14ac:dyDescent="0.2"/>
    <row r="130" ht="12.75" hidden="1" customHeight="1" x14ac:dyDescent="0.2"/>
    <row r="131" ht="12.75" hidden="1" customHeight="1" x14ac:dyDescent="0.2"/>
    <row r="132" ht="12.75" hidden="1" customHeight="1" x14ac:dyDescent="0.2"/>
    <row r="133" ht="12.75" hidden="1" customHeight="1" x14ac:dyDescent="0.2"/>
    <row r="134" ht="12.75" hidden="1" customHeight="1" x14ac:dyDescent="0.2"/>
    <row r="135" ht="12.75" hidden="1" customHeight="1" x14ac:dyDescent="0.2"/>
    <row r="136" ht="12.75" hidden="1" customHeight="1" x14ac:dyDescent="0.2"/>
    <row r="137" ht="12.75" hidden="1" customHeight="1" x14ac:dyDescent="0.2"/>
    <row r="138" ht="12.75" hidden="1" customHeight="1" x14ac:dyDescent="0.2"/>
    <row r="139" ht="12.75" hidden="1" customHeight="1" x14ac:dyDescent="0.2"/>
    <row r="140" ht="12.75" hidden="1" customHeight="1" x14ac:dyDescent="0.2"/>
    <row r="141" ht="12.75" hidden="1" customHeight="1" x14ac:dyDescent="0.2"/>
    <row r="142" ht="12.75" hidden="1" customHeight="1" x14ac:dyDescent="0.2"/>
    <row r="143" ht="12.75" hidden="1" customHeight="1" x14ac:dyDescent="0.2"/>
    <row r="144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hidden="1" customHeight="1" x14ac:dyDescent="0.2"/>
    <row r="282" ht="12.75" hidden="1" customHeight="1" x14ac:dyDescent="0.2"/>
    <row r="283" ht="12.75" hidden="1" customHeight="1" x14ac:dyDescent="0.2"/>
    <row r="284" ht="12.75" hidden="1" customHeight="1" x14ac:dyDescent="0.2"/>
    <row r="285" ht="12.75" hidden="1" customHeight="1" x14ac:dyDescent="0.2"/>
    <row r="286" ht="12.75" hidden="1" customHeight="1" x14ac:dyDescent="0.2"/>
    <row r="287" ht="12.75" hidden="1" customHeight="1" x14ac:dyDescent="0.2"/>
    <row r="288" ht="12.75" hidden="1" customHeight="1" x14ac:dyDescent="0.2"/>
    <row r="289" ht="12.75" hidden="1" customHeight="1" x14ac:dyDescent="0.2"/>
    <row r="290" ht="12.75" hidden="1" customHeight="1" x14ac:dyDescent="0.2"/>
    <row r="291" ht="12.75" hidden="1" customHeight="1" x14ac:dyDescent="0.2"/>
    <row r="292" ht="12.75" hidden="1" customHeight="1" x14ac:dyDescent="0.2"/>
    <row r="293" ht="12.75" hidden="1" customHeight="1" x14ac:dyDescent="0.2"/>
    <row r="294" ht="12.75" hidden="1" customHeight="1" x14ac:dyDescent="0.2"/>
    <row r="295" ht="12.75" hidden="1" customHeight="1" x14ac:dyDescent="0.2"/>
    <row r="296" ht="12.75" hidden="1" customHeight="1" x14ac:dyDescent="0.2"/>
    <row r="297" ht="12.75" hidden="1" customHeight="1" x14ac:dyDescent="0.2"/>
    <row r="298" ht="12.75" hidden="1" customHeight="1" x14ac:dyDescent="0.2"/>
    <row r="299" ht="12.75" hidden="1" customHeight="1" x14ac:dyDescent="0.2"/>
    <row r="300" ht="12.75" hidden="1" customHeight="1" x14ac:dyDescent="0.2"/>
    <row r="301" ht="12.75" hidden="1" customHeight="1" x14ac:dyDescent="0.2"/>
    <row r="302" ht="12.75" hidden="1" customHeight="1" x14ac:dyDescent="0.2"/>
    <row r="303" ht="12.75" hidden="1" customHeight="1" x14ac:dyDescent="0.2"/>
    <row r="304" ht="12.75" hidden="1" customHeight="1" x14ac:dyDescent="0.2"/>
    <row r="305" ht="12.75" hidden="1" customHeight="1" x14ac:dyDescent="0.2"/>
    <row r="306" ht="12.75" hidden="1" customHeight="1" x14ac:dyDescent="0.2"/>
    <row r="307" ht="12.75" hidden="1" customHeight="1" x14ac:dyDescent="0.2"/>
    <row r="308" ht="12.75" hidden="1" customHeight="1" x14ac:dyDescent="0.2"/>
    <row r="309" ht="12.75" hidden="1" customHeight="1" x14ac:dyDescent="0.2"/>
    <row r="310" ht="12.75" hidden="1" customHeight="1" x14ac:dyDescent="0.2"/>
    <row r="311" ht="12.75" hidden="1" customHeight="1" x14ac:dyDescent="0.2"/>
    <row r="312" ht="12.75" hidden="1" customHeight="1" x14ac:dyDescent="0.2"/>
    <row r="313" ht="12.75" hidden="1" customHeight="1" x14ac:dyDescent="0.2"/>
    <row r="314" ht="12.75" hidden="1" customHeight="1" x14ac:dyDescent="0.2"/>
    <row r="315" ht="12.75" hidden="1" customHeight="1" x14ac:dyDescent="0.2"/>
    <row r="316" ht="12.75" hidden="1" customHeight="1" x14ac:dyDescent="0.2"/>
    <row r="317" ht="12.75" hidden="1" customHeight="1" x14ac:dyDescent="0.2"/>
    <row r="318" ht="12.75" hidden="1" customHeight="1" x14ac:dyDescent="0.2"/>
    <row r="319" ht="12.75" hidden="1" customHeight="1" x14ac:dyDescent="0.2"/>
    <row r="320" ht="12.75" hidden="1" customHeight="1" x14ac:dyDescent="0.2"/>
    <row r="321" ht="12.75" hidden="1" customHeight="1" x14ac:dyDescent="0.2"/>
    <row r="322" ht="12.75" hidden="1" customHeight="1" x14ac:dyDescent="0.2"/>
    <row r="323" ht="12.75" hidden="1" customHeight="1" x14ac:dyDescent="0.2"/>
    <row r="324" ht="12.75" hidden="1" customHeight="1" x14ac:dyDescent="0.2"/>
    <row r="325" ht="12.75" hidden="1" customHeight="1" x14ac:dyDescent="0.2"/>
    <row r="326" ht="12.75" hidden="1" customHeight="1" x14ac:dyDescent="0.2"/>
    <row r="327" ht="12.75" hidden="1" customHeight="1" x14ac:dyDescent="0.2"/>
    <row r="328" ht="12.75" hidden="1" customHeight="1" x14ac:dyDescent="0.2"/>
    <row r="329" ht="12.75" hidden="1" customHeight="1" x14ac:dyDescent="0.2"/>
    <row r="330" ht="12.75" hidden="1" customHeight="1" x14ac:dyDescent="0.2"/>
    <row r="331" ht="12.75" hidden="1" customHeight="1" x14ac:dyDescent="0.2"/>
    <row r="332" ht="12.75" hidden="1" customHeight="1" x14ac:dyDescent="0.2"/>
    <row r="333" ht="12.75" hidden="1" customHeight="1" x14ac:dyDescent="0.2"/>
    <row r="334" ht="12.75" hidden="1" customHeight="1" x14ac:dyDescent="0.2"/>
    <row r="335" ht="12.75" hidden="1" customHeight="1" x14ac:dyDescent="0.2"/>
    <row r="336" ht="12.75" hidden="1" customHeight="1" x14ac:dyDescent="0.2"/>
    <row r="337" ht="12.75" hidden="1" customHeight="1" x14ac:dyDescent="0.2"/>
    <row r="338" ht="12.75" hidden="1" customHeight="1" x14ac:dyDescent="0.2"/>
    <row r="339" ht="12.75" hidden="1" customHeight="1" x14ac:dyDescent="0.2"/>
    <row r="340" ht="12.75" hidden="1" customHeight="1" x14ac:dyDescent="0.2"/>
    <row r="341" ht="12.75" hidden="1" customHeight="1" x14ac:dyDescent="0.2"/>
    <row r="342" ht="12.75" hidden="1" customHeight="1" x14ac:dyDescent="0.2"/>
    <row r="343" ht="12.75" hidden="1" customHeight="1" x14ac:dyDescent="0.2"/>
    <row r="344" ht="12.75" hidden="1" customHeight="1" x14ac:dyDescent="0.2"/>
    <row r="345" ht="12.75" hidden="1" customHeight="1" x14ac:dyDescent="0.2"/>
    <row r="346" ht="12.75" hidden="1" customHeight="1" x14ac:dyDescent="0.2"/>
    <row r="347" ht="12.75" hidden="1" customHeight="1" x14ac:dyDescent="0.2"/>
    <row r="348" ht="12.75" hidden="1" customHeight="1" x14ac:dyDescent="0.2"/>
    <row r="349" ht="12.75" hidden="1" customHeight="1" x14ac:dyDescent="0.2"/>
    <row r="350" ht="12.75" hidden="1" customHeight="1" x14ac:dyDescent="0.2"/>
    <row r="351" ht="12.75" hidden="1" customHeight="1" x14ac:dyDescent="0.2"/>
    <row r="352" ht="12.75" hidden="1" customHeight="1" x14ac:dyDescent="0.2"/>
    <row r="353" ht="12.75" hidden="1" customHeight="1" x14ac:dyDescent="0.2"/>
    <row r="354" ht="12.75" hidden="1" customHeight="1" x14ac:dyDescent="0.2"/>
    <row r="355" ht="12.75" hidden="1" customHeight="1" x14ac:dyDescent="0.2"/>
    <row r="356" ht="12.75" hidden="1" customHeight="1" x14ac:dyDescent="0.2"/>
    <row r="357" ht="12.75" hidden="1" customHeight="1" x14ac:dyDescent="0.2"/>
    <row r="358" ht="12.75" hidden="1" customHeight="1" x14ac:dyDescent="0.2"/>
    <row r="359" ht="12.75" hidden="1" customHeight="1" x14ac:dyDescent="0.2"/>
    <row r="360" ht="12.75" hidden="1" customHeight="1" x14ac:dyDescent="0.2"/>
    <row r="361" ht="12.75" hidden="1" customHeight="1" x14ac:dyDescent="0.2"/>
    <row r="362" ht="12.75" hidden="1" customHeight="1" x14ac:dyDescent="0.2"/>
    <row r="363" ht="12.75" hidden="1" customHeight="1" x14ac:dyDescent="0.2"/>
    <row r="364" ht="12.75" hidden="1" customHeight="1" x14ac:dyDescent="0.2"/>
    <row r="365" ht="12.75" hidden="1" customHeight="1" x14ac:dyDescent="0.2"/>
    <row r="366" ht="12.75" hidden="1" customHeight="1" x14ac:dyDescent="0.2"/>
    <row r="367" ht="12.75" hidden="1" customHeight="1" x14ac:dyDescent="0.2"/>
    <row r="368" ht="12.75" hidden="1" customHeight="1" x14ac:dyDescent="0.2"/>
    <row r="369" ht="12.75" hidden="1" customHeight="1" x14ac:dyDescent="0.2"/>
    <row r="370" ht="12.75" hidden="1" customHeight="1" x14ac:dyDescent="0.2"/>
    <row r="371" ht="12.75" hidden="1" customHeight="1" x14ac:dyDescent="0.2"/>
    <row r="372" ht="12.75" hidden="1" customHeight="1" x14ac:dyDescent="0.2"/>
    <row r="373" ht="12.75" hidden="1" customHeight="1" x14ac:dyDescent="0.2"/>
    <row r="374" ht="12.75" hidden="1" customHeight="1" x14ac:dyDescent="0.2"/>
    <row r="375" ht="12.75" hidden="1" customHeight="1" x14ac:dyDescent="0.2"/>
    <row r="376" ht="12.75" hidden="1" customHeight="1" x14ac:dyDescent="0.2"/>
    <row r="377" ht="12.75" hidden="1" customHeight="1" x14ac:dyDescent="0.2"/>
    <row r="378" ht="12.75" hidden="1" customHeight="1" x14ac:dyDescent="0.2"/>
    <row r="379" ht="12.75" hidden="1" customHeight="1" x14ac:dyDescent="0.2"/>
    <row r="380" ht="12.75" hidden="1" customHeight="1" x14ac:dyDescent="0.2"/>
    <row r="381" ht="12.75" hidden="1" customHeight="1" x14ac:dyDescent="0.2"/>
    <row r="382" ht="12.75" hidden="1" customHeight="1" x14ac:dyDescent="0.2"/>
    <row r="383" ht="12.75" hidden="1" customHeight="1" x14ac:dyDescent="0.2"/>
    <row r="384" ht="12.75" hidden="1" customHeight="1" x14ac:dyDescent="0.2"/>
    <row r="385" ht="12.75" hidden="1" customHeight="1" x14ac:dyDescent="0.2"/>
    <row r="386" ht="12.75" hidden="1" customHeight="1" x14ac:dyDescent="0.2"/>
    <row r="387" ht="12.75" hidden="1" customHeight="1" x14ac:dyDescent="0.2"/>
    <row r="388" ht="12.75" hidden="1" customHeight="1" x14ac:dyDescent="0.2"/>
    <row r="389" ht="12.75" hidden="1" customHeight="1" x14ac:dyDescent="0.2"/>
    <row r="390" ht="12.75" hidden="1" customHeight="1" x14ac:dyDescent="0.2"/>
    <row r="391" ht="12.75" hidden="1" customHeight="1" x14ac:dyDescent="0.2"/>
    <row r="392" ht="12.75" hidden="1" customHeight="1" x14ac:dyDescent="0.2"/>
    <row r="393" ht="12.75" hidden="1" customHeight="1" x14ac:dyDescent="0.2"/>
    <row r="394" ht="12.75" hidden="1" customHeight="1" x14ac:dyDescent="0.2"/>
    <row r="395" ht="12.75" hidden="1" customHeight="1" x14ac:dyDescent="0.2"/>
    <row r="396" ht="12.75" hidden="1" customHeight="1" x14ac:dyDescent="0.2"/>
    <row r="397" ht="12.75" hidden="1" customHeight="1" x14ac:dyDescent="0.2"/>
    <row r="398" ht="12.75" hidden="1" customHeight="1" x14ac:dyDescent="0.2"/>
    <row r="399" ht="12.75" hidden="1" customHeight="1" x14ac:dyDescent="0.2"/>
    <row r="400" ht="12.75" hidden="1" customHeight="1" x14ac:dyDescent="0.2"/>
    <row r="401" ht="12.75" hidden="1" customHeight="1" x14ac:dyDescent="0.2"/>
    <row r="402" ht="12.75" hidden="1" customHeight="1" x14ac:dyDescent="0.2"/>
    <row r="403" ht="12.75" hidden="1" customHeight="1" x14ac:dyDescent="0.2"/>
    <row r="404" ht="12.75" hidden="1" customHeight="1" x14ac:dyDescent="0.2"/>
    <row r="405" ht="12.75" hidden="1" customHeight="1" x14ac:dyDescent="0.2"/>
    <row r="406" ht="12.75" hidden="1" customHeight="1" x14ac:dyDescent="0.2"/>
    <row r="407" ht="12.75" hidden="1" customHeight="1" x14ac:dyDescent="0.2"/>
    <row r="408" ht="12.75" hidden="1" customHeight="1" x14ac:dyDescent="0.2"/>
    <row r="409" ht="12.75" hidden="1" customHeight="1" x14ac:dyDescent="0.2"/>
    <row r="410" ht="12.75" hidden="1" customHeight="1" x14ac:dyDescent="0.2"/>
    <row r="411" ht="12.75" hidden="1" customHeight="1" x14ac:dyDescent="0.2"/>
    <row r="412" ht="12.75" hidden="1" customHeight="1" x14ac:dyDescent="0.2"/>
    <row r="413" ht="12.75" hidden="1" customHeight="1" x14ac:dyDescent="0.2"/>
    <row r="414" ht="12.75" hidden="1" customHeight="1" x14ac:dyDescent="0.2"/>
    <row r="415" ht="12.75" hidden="1" customHeight="1" x14ac:dyDescent="0.2"/>
    <row r="416" ht="12.75" hidden="1" customHeight="1" x14ac:dyDescent="0.2"/>
    <row r="417" ht="12.75" hidden="1" customHeight="1" x14ac:dyDescent="0.2"/>
    <row r="418" ht="12.75" hidden="1" customHeight="1" x14ac:dyDescent="0.2"/>
    <row r="419" ht="12.75" hidden="1" customHeight="1" x14ac:dyDescent="0.2"/>
    <row r="420" ht="12.75" hidden="1" customHeight="1" x14ac:dyDescent="0.2"/>
    <row r="421" ht="12.75" hidden="1" customHeight="1" x14ac:dyDescent="0.2"/>
    <row r="422" ht="12.75" hidden="1" customHeight="1" x14ac:dyDescent="0.2"/>
    <row r="423" ht="12.75" hidden="1" customHeight="1" x14ac:dyDescent="0.2"/>
    <row r="424" ht="12.75" hidden="1" customHeight="1" x14ac:dyDescent="0.2"/>
    <row r="425" ht="12.75" hidden="1" customHeight="1" x14ac:dyDescent="0.2"/>
    <row r="426" ht="12.75" hidden="1" customHeight="1" x14ac:dyDescent="0.2"/>
    <row r="427" ht="12.75" hidden="1" customHeight="1" x14ac:dyDescent="0.2"/>
    <row r="428" ht="12.75" hidden="1" customHeight="1" x14ac:dyDescent="0.2"/>
    <row r="429" ht="12.75" hidden="1" customHeight="1" x14ac:dyDescent="0.2"/>
    <row r="430" ht="12.75" hidden="1" customHeight="1" x14ac:dyDescent="0.2"/>
    <row r="431" ht="12.75" hidden="1" customHeight="1" x14ac:dyDescent="0.2"/>
    <row r="432" ht="12.75" hidden="1" customHeight="1" x14ac:dyDescent="0.2"/>
    <row r="433" ht="12.75" hidden="1" customHeight="1" x14ac:dyDescent="0.2"/>
    <row r="434" ht="12.75" hidden="1" customHeight="1" x14ac:dyDescent="0.2"/>
    <row r="435" ht="12.75" hidden="1" customHeight="1" x14ac:dyDescent="0.2"/>
    <row r="436" ht="12.75" hidden="1" customHeight="1" x14ac:dyDescent="0.2"/>
    <row r="437" ht="12.75" hidden="1" customHeight="1" x14ac:dyDescent="0.2"/>
    <row r="438" ht="12.75" hidden="1" customHeight="1" x14ac:dyDescent="0.2"/>
    <row r="439" ht="12.75" hidden="1" customHeight="1" x14ac:dyDescent="0.2"/>
    <row r="440" ht="12.75" hidden="1" customHeight="1" x14ac:dyDescent="0.2"/>
    <row r="441" ht="12.75" hidden="1" customHeight="1" x14ac:dyDescent="0.2"/>
    <row r="442" ht="12.75" hidden="1" customHeight="1" x14ac:dyDescent="0.2"/>
    <row r="443" ht="12.75" hidden="1" customHeight="1" x14ac:dyDescent="0.2"/>
    <row r="444" ht="12.75" hidden="1" customHeight="1" x14ac:dyDescent="0.2"/>
    <row r="445" ht="12.75" hidden="1" customHeight="1" x14ac:dyDescent="0.2"/>
    <row r="446" ht="12.75" hidden="1" customHeight="1" x14ac:dyDescent="0.2"/>
    <row r="447" ht="12.75" hidden="1" customHeight="1" x14ac:dyDescent="0.2"/>
    <row r="448" ht="12.75" hidden="1" customHeight="1" x14ac:dyDescent="0.2"/>
    <row r="449" ht="12.75" hidden="1" customHeight="1" x14ac:dyDescent="0.2"/>
    <row r="450" ht="12.75" hidden="1" customHeight="1" x14ac:dyDescent="0.2"/>
    <row r="451" ht="12.75" hidden="1" customHeight="1" x14ac:dyDescent="0.2"/>
    <row r="452" ht="12.75" hidden="1" customHeight="1" x14ac:dyDescent="0.2"/>
    <row r="453" ht="12.75" hidden="1" customHeight="1" x14ac:dyDescent="0.2"/>
    <row r="454" ht="12.75" hidden="1" customHeight="1" x14ac:dyDescent="0.2"/>
    <row r="455" ht="12.75" hidden="1" customHeight="1" x14ac:dyDescent="0.2"/>
    <row r="456" ht="12.75" hidden="1" customHeight="1" x14ac:dyDescent="0.2"/>
    <row r="457" ht="12.75" hidden="1" customHeight="1" x14ac:dyDescent="0.2"/>
    <row r="458" ht="12.75" hidden="1" customHeight="1" x14ac:dyDescent="0.2"/>
    <row r="459" ht="12.75" hidden="1" customHeight="1" x14ac:dyDescent="0.2"/>
    <row r="460" ht="12.75" hidden="1" customHeight="1" x14ac:dyDescent="0.2"/>
    <row r="461" ht="12.75" hidden="1" customHeight="1" x14ac:dyDescent="0.2"/>
    <row r="462" ht="12.75" hidden="1" customHeight="1" x14ac:dyDescent="0.2"/>
    <row r="463" ht="12.75" hidden="1" customHeight="1" x14ac:dyDescent="0.2"/>
    <row r="464" ht="12.75" hidden="1" customHeight="1" x14ac:dyDescent="0.2"/>
    <row r="465" ht="12.75" hidden="1" customHeight="1" x14ac:dyDescent="0.2"/>
    <row r="466" ht="12.75" hidden="1" customHeight="1" x14ac:dyDescent="0.2"/>
    <row r="467" ht="12.75" hidden="1" customHeight="1" x14ac:dyDescent="0.2"/>
    <row r="468" ht="12.75" hidden="1" customHeight="1" x14ac:dyDescent="0.2"/>
    <row r="469" ht="12.75" hidden="1" customHeight="1" x14ac:dyDescent="0.2"/>
    <row r="470" ht="12.75" hidden="1" customHeight="1" x14ac:dyDescent="0.2"/>
    <row r="471" ht="12.75" hidden="1" customHeight="1" x14ac:dyDescent="0.2"/>
    <row r="472" ht="12.75" hidden="1" customHeight="1" x14ac:dyDescent="0.2"/>
    <row r="473" ht="12.75" hidden="1" customHeight="1" x14ac:dyDescent="0.2"/>
    <row r="474" ht="12.75" hidden="1" customHeight="1" x14ac:dyDescent="0.2"/>
    <row r="475" ht="12.75" hidden="1" customHeight="1" x14ac:dyDescent="0.2"/>
    <row r="476" ht="12.75" hidden="1" customHeight="1" x14ac:dyDescent="0.2"/>
    <row r="477" ht="12.75" hidden="1" customHeight="1" x14ac:dyDescent="0.2"/>
    <row r="478" ht="12.75" hidden="1" customHeight="1" x14ac:dyDescent="0.2"/>
    <row r="479" ht="12.75" hidden="1" customHeight="1" x14ac:dyDescent="0.2"/>
    <row r="480" ht="12.75" hidden="1" customHeight="1" x14ac:dyDescent="0.2"/>
    <row r="481" ht="12.75" hidden="1" customHeight="1" x14ac:dyDescent="0.2"/>
    <row r="482" ht="12.75" hidden="1" customHeight="1" x14ac:dyDescent="0.2"/>
    <row r="483" ht="12.75" hidden="1" customHeight="1" x14ac:dyDescent="0.2"/>
    <row r="484" ht="12.75" hidden="1" customHeight="1" x14ac:dyDescent="0.2"/>
    <row r="485" ht="12.75" hidden="1" customHeight="1" x14ac:dyDescent="0.2"/>
    <row r="486" ht="12.75" hidden="1" customHeight="1" x14ac:dyDescent="0.2"/>
    <row r="487" ht="12.75" hidden="1" customHeight="1" x14ac:dyDescent="0.2"/>
    <row r="488" ht="12.75" hidden="1" customHeight="1" x14ac:dyDescent="0.2"/>
    <row r="489" ht="12.75" hidden="1" customHeight="1" x14ac:dyDescent="0.2"/>
    <row r="490" ht="12.75" hidden="1" customHeight="1" x14ac:dyDescent="0.2"/>
    <row r="491" ht="12.75" hidden="1" customHeight="1" x14ac:dyDescent="0.2"/>
    <row r="492" ht="12.75" hidden="1" customHeight="1" x14ac:dyDescent="0.2"/>
    <row r="493" ht="12.75" hidden="1" customHeight="1" x14ac:dyDescent="0.2"/>
    <row r="494" ht="12.75" hidden="1" customHeight="1" x14ac:dyDescent="0.2"/>
    <row r="495" ht="12.75" hidden="1" customHeight="1" x14ac:dyDescent="0.2"/>
    <row r="496" ht="12.75" hidden="1" customHeight="1" x14ac:dyDescent="0.2"/>
    <row r="497" ht="12.75" hidden="1" customHeight="1" x14ac:dyDescent="0.2"/>
    <row r="498" ht="12.75" hidden="1" customHeight="1" x14ac:dyDescent="0.2"/>
    <row r="499" ht="12.75" hidden="1" customHeight="1" x14ac:dyDescent="0.2"/>
    <row r="500" ht="12.75" hidden="1" customHeight="1" x14ac:dyDescent="0.2"/>
    <row r="501" ht="12.75" hidden="1" customHeight="1" x14ac:dyDescent="0.2"/>
    <row r="502" ht="12.75" hidden="1" customHeight="1" x14ac:dyDescent="0.2"/>
    <row r="503" ht="12.75" hidden="1" customHeight="1" x14ac:dyDescent="0.2"/>
    <row r="504" ht="12.75" hidden="1" customHeight="1" x14ac:dyDescent="0.2"/>
    <row r="505" ht="12.75" hidden="1" customHeight="1" x14ac:dyDescent="0.2"/>
    <row r="506" ht="12.75" hidden="1" customHeight="1" x14ac:dyDescent="0.2"/>
    <row r="507" ht="12.75" hidden="1" customHeight="1" x14ac:dyDescent="0.2"/>
    <row r="508" ht="12.75" hidden="1" customHeight="1" x14ac:dyDescent="0.2"/>
    <row r="509" ht="12.75" hidden="1" customHeight="1" x14ac:dyDescent="0.2"/>
    <row r="510" ht="12.75" hidden="1" customHeight="1" x14ac:dyDescent="0.2"/>
    <row r="511" ht="12.75" hidden="1" customHeight="1" x14ac:dyDescent="0.2"/>
    <row r="512" ht="12.75" hidden="1" customHeight="1" x14ac:dyDescent="0.2"/>
    <row r="513" ht="12.75" hidden="1" customHeight="1" x14ac:dyDescent="0.2"/>
    <row r="514" ht="12.75" hidden="1" customHeight="1" x14ac:dyDescent="0.2"/>
    <row r="515" ht="12.75" hidden="1" customHeight="1" x14ac:dyDescent="0.2"/>
    <row r="516" ht="12.75" hidden="1" customHeight="1" x14ac:dyDescent="0.2"/>
    <row r="517" ht="12.75" hidden="1" customHeight="1" x14ac:dyDescent="0.2"/>
    <row r="518" ht="12.75" hidden="1" customHeight="1" x14ac:dyDescent="0.2"/>
    <row r="519" ht="12.75" hidden="1" customHeight="1" x14ac:dyDescent="0.2"/>
    <row r="520" ht="12.75" hidden="1" customHeight="1" x14ac:dyDescent="0.2"/>
    <row r="521" ht="12.75" hidden="1" customHeight="1" x14ac:dyDescent="0.2"/>
    <row r="522" ht="12.75" hidden="1" customHeight="1" x14ac:dyDescent="0.2"/>
    <row r="523" ht="12.75" hidden="1" customHeight="1" x14ac:dyDescent="0.2"/>
    <row r="524" ht="12.75" hidden="1" customHeight="1" x14ac:dyDescent="0.2"/>
    <row r="525" ht="12.75" hidden="1" customHeight="1" x14ac:dyDescent="0.2"/>
    <row r="526" ht="12.75" hidden="1" customHeight="1" x14ac:dyDescent="0.2"/>
    <row r="527" ht="12.75" hidden="1" customHeight="1" x14ac:dyDescent="0.2"/>
    <row r="528" ht="12.75" hidden="1" customHeight="1" x14ac:dyDescent="0.2"/>
    <row r="529" ht="12.75" hidden="1" customHeight="1" x14ac:dyDescent="0.2"/>
    <row r="530" ht="12.75" hidden="1" customHeight="1" x14ac:dyDescent="0.2"/>
    <row r="531" ht="12.75" hidden="1" customHeight="1" x14ac:dyDescent="0.2"/>
    <row r="532" ht="12.75" hidden="1" customHeight="1" x14ac:dyDescent="0.2"/>
    <row r="533" ht="12.75" hidden="1" customHeight="1" x14ac:dyDescent="0.2"/>
    <row r="534" ht="12.75" hidden="1" customHeight="1" x14ac:dyDescent="0.2"/>
    <row r="535" ht="12.75" hidden="1" customHeight="1" x14ac:dyDescent="0.2"/>
    <row r="536" ht="12.75" hidden="1" customHeight="1" x14ac:dyDescent="0.2"/>
    <row r="537" ht="12.75" hidden="1" customHeight="1" x14ac:dyDescent="0.2"/>
    <row r="538" ht="12.75" hidden="1" customHeight="1" x14ac:dyDescent="0.2"/>
    <row r="539" ht="12.75" hidden="1" customHeight="1" x14ac:dyDescent="0.2"/>
    <row r="540" ht="12.75" hidden="1" customHeight="1" x14ac:dyDescent="0.2"/>
    <row r="541" ht="12.75" hidden="1" customHeight="1" x14ac:dyDescent="0.2"/>
    <row r="542" ht="12.75" hidden="1" customHeight="1" x14ac:dyDescent="0.2"/>
    <row r="543" ht="12.75" hidden="1" customHeight="1" x14ac:dyDescent="0.2"/>
    <row r="544" ht="12.75" hidden="1" customHeight="1" x14ac:dyDescent="0.2"/>
    <row r="545" ht="12.75" hidden="1" customHeight="1" x14ac:dyDescent="0.2"/>
    <row r="546" ht="12.75" hidden="1" customHeight="1" x14ac:dyDescent="0.2"/>
    <row r="547" ht="12.75" hidden="1" customHeight="1" x14ac:dyDescent="0.2"/>
    <row r="548" ht="12.75" hidden="1" customHeight="1" x14ac:dyDescent="0.2"/>
    <row r="549" ht="12.75" hidden="1" customHeight="1" x14ac:dyDescent="0.2"/>
    <row r="550" ht="12.75" hidden="1" customHeight="1" x14ac:dyDescent="0.2"/>
    <row r="551" ht="12.75" hidden="1" customHeight="1" x14ac:dyDescent="0.2"/>
    <row r="552" ht="12.75" hidden="1" customHeight="1" x14ac:dyDescent="0.2"/>
    <row r="553" ht="12.75" hidden="1" customHeight="1" x14ac:dyDescent="0.2"/>
    <row r="554" ht="12.75" hidden="1" customHeight="1" x14ac:dyDescent="0.2"/>
    <row r="555" ht="12.75" hidden="1" customHeight="1" x14ac:dyDescent="0.2"/>
    <row r="556" ht="12.75" hidden="1" customHeight="1" x14ac:dyDescent="0.2"/>
    <row r="557" ht="12.75" hidden="1" customHeight="1" x14ac:dyDescent="0.2"/>
    <row r="558" ht="12.75" hidden="1" customHeight="1" x14ac:dyDescent="0.2"/>
    <row r="559" ht="12.75" hidden="1" customHeight="1" x14ac:dyDescent="0.2"/>
    <row r="560" ht="12.75" hidden="1" customHeight="1" x14ac:dyDescent="0.2"/>
    <row r="561" ht="12.75" hidden="1" customHeight="1" x14ac:dyDescent="0.2"/>
    <row r="562" ht="12.75" hidden="1" customHeight="1" x14ac:dyDescent="0.2"/>
    <row r="563" ht="12.75" hidden="1" customHeight="1" x14ac:dyDescent="0.2"/>
    <row r="564" ht="12.75" hidden="1" customHeight="1" x14ac:dyDescent="0.2"/>
    <row r="565" ht="12.75" hidden="1" customHeight="1" x14ac:dyDescent="0.2"/>
    <row r="566" ht="12.75" hidden="1" customHeight="1" x14ac:dyDescent="0.2"/>
    <row r="567" ht="12.75" hidden="1" customHeight="1" x14ac:dyDescent="0.2"/>
    <row r="568" ht="12.75" hidden="1" customHeight="1" x14ac:dyDescent="0.2"/>
    <row r="569" ht="12.75" hidden="1" customHeight="1" x14ac:dyDescent="0.2"/>
    <row r="570" ht="12.75" hidden="1" customHeight="1" x14ac:dyDescent="0.2"/>
    <row r="571" ht="12.75" hidden="1" customHeight="1" x14ac:dyDescent="0.2"/>
    <row r="572" ht="12.75" hidden="1" customHeight="1" x14ac:dyDescent="0.2"/>
    <row r="573" ht="12.75" hidden="1" customHeight="1" x14ac:dyDescent="0.2"/>
    <row r="574" ht="12.75" hidden="1" customHeight="1" x14ac:dyDescent="0.2"/>
    <row r="575" ht="12.75" hidden="1" customHeight="1" x14ac:dyDescent="0.2"/>
    <row r="576" ht="12.75" hidden="1" customHeight="1" x14ac:dyDescent="0.2"/>
    <row r="577" ht="12.75" hidden="1" customHeight="1" x14ac:dyDescent="0.2"/>
    <row r="578" ht="12.75" hidden="1" customHeight="1" x14ac:dyDescent="0.2"/>
    <row r="579" ht="12.75" hidden="1" customHeight="1" x14ac:dyDescent="0.2"/>
    <row r="580" ht="12.75" hidden="1" customHeight="1" x14ac:dyDescent="0.2"/>
    <row r="581" ht="12.75" hidden="1" customHeight="1" x14ac:dyDescent="0.2"/>
    <row r="582" ht="12.75" hidden="1" customHeight="1" x14ac:dyDescent="0.2"/>
    <row r="583" ht="12.75" hidden="1" customHeight="1" x14ac:dyDescent="0.2"/>
    <row r="584" ht="12.75" hidden="1" customHeight="1" x14ac:dyDescent="0.2"/>
    <row r="585" ht="12.75" hidden="1" customHeight="1" x14ac:dyDescent="0.2"/>
    <row r="586" ht="12.75" hidden="1" customHeight="1" x14ac:dyDescent="0.2"/>
    <row r="587" ht="12.75" hidden="1" customHeight="1" x14ac:dyDescent="0.2"/>
    <row r="588" ht="12.75" hidden="1" customHeight="1" x14ac:dyDescent="0.2"/>
    <row r="589" ht="12.75" hidden="1" customHeight="1" x14ac:dyDescent="0.2"/>
    <row r="590" ht="12.75" hidden="1" customHeight="1" x14ac:dyDescent="0.2"/>
    <row r="591" ht="12.75" hidden="1" customHeight="1" x14ac:dyDescent="0.2"/>
    <row r="592" ht="12.75" hidden="1" customHeight="1" x14ac:dyDescent="0.2"/>
    <row r="593" ht="12.75" hidden="1" customHeight="1" x14ac:dyDescent="0.2"/>
    <row r="594" ht="12.75" hidden="1" customHeight="1" x14ac:dyDescent="0.2"/>
    <row r="595" ht="12.75" hidden="1" customHeight="1" x14ac:dyDescent="0.2"/>
    <row r="596" ht="12.75" hidden="1" customHeight="1" x14ac:dyDescent="0.2"/>
    <row r="597" ht="12.75" hidden="1" customHeight="1" x14ac:dyDescent="0.2"/>
    <row r="598" ht="12.75" hidden="1" customHeight="1" x14ac:dyDescent="0.2"/>
    <row r="599" ht="12.75" hidden="1" customHeight="1" x14ac:dyDescent="0.2"/>
    <row r="600" ht="12.75" hidden="1" customHeight="1" x14ac:dyDescent="0.2"/>
    <row r="601" ht="12.75" hidden="1" customHeight="1" x14ac:dyDescent="0.2"/>
    <row r="602" ht="12.75" hidden="1" customHeight="1" x14ac:dyDescent="0.2"/>
    <row r="603" ht="12.75" hidden="1" customHeight="1" x14ac:dyDescent="0.2"/>
    <row r="604" ht="12.75" hidden="1" customHeight="1" x14ac:dyDescent="0.2"/>
    <row r="605" ht="12.75" hidden="1" customHeight="1" x14ac:dyDescent="0.2"/>
    <row r="606" ht="12.75" hidden="1" customHeight="1" x14ac:dyDescent="0.2"/>
    <row r="607" ht="12.75" hidden="1" customHeight="1" x14ac:dyDescent="0.2"/>
    <row r="608" ht="12.75" hidden="1" customHeight="1" x14ac:dyDescent="0.2"/>
    <row r="609" ht="12.75" hidden="1" customHeight="1" x14ac:dyDescent="0.2"/>
    <row r="610" ht="12.75" hidden="1" customHeight="1" x14ac:dyDescent="0.2"/>
    <row r="611" ht="12.75" hidden="1" customHeight="1" x14ac:dyDescent="0.2"/>
    <row r="612" ht="12.75" hidden="1" customHeight="1" x14ac:dyDescent="0.2"/>
    <row r="613" ht="12.75" hidden="1" customHeight="1" x14ac:dyDescent="0.2"/>
    <row r="614" ht="12.75" hidden="1" customHeight="1" x14ac:dyDescent="0.2"/>
    <row r="615" ht="12.75" hidden="1" customHeight="1" x14ac:dyDescent="0.2"/>
    <row r="616" ht="12.75" hidden="1" customHeight="1" x14ac:dyDescent="0.2"/>
    <row r="617" ht="12.75" hidden="1" customHeight="1" x14ac:dyDescent="0.2"/>
    <row r="618" ht="12.75" hidden="1" customHeight="1" x14ac:dyDescent="0.2"/>
    <row r="619" ht="12.75" hidden="1" customHeight="1" x14ac:dyDescent="0.2"/>
    <row r="620" ht="12.75" hidden="1" customHeight="1" x14ac:dyDescent="0.2"/>
    <row r="621" ht="12.75" hidden="1" customHeight="1" x14ac:dyDescent="0.2"/>
    <row r="622" ht="12.75" hidden="1" customHeight="1" x14ac:dyDescent="0.2"/>
    <row r="623" ht="12.75" hidden="1" customHeight="1" x14ac:dyDescent="0.2"/>
    <row r="624" ht="12.75" hidden="1" customHeight="1" x14ac:dyDescent="0.2"/>
    <row r="625" ht="12.75" hidden="1" customHeight="1" x14ac:dyDescent="0.2"/>
    <row r="626" ht="12.75" hidden="1" customHeight="1" x14ac:dyDescent="0.2"/>
    <row r="627" ht="12.75" hidden="1" customHeight="1" x14ac:dyDescent="0.2"/>
    <row r="628" ht="12.75" hidden="1" customHeight="1" x14ac:dyDescent="0.2"/>
    <row r="629" ht="12.75" hidden="1" customHeight="1" x14ac:dyDescent="0.2"/>
    <row r="630" ht="12.75" hidden="1" customHeight="1" x14ac:dyDescent="0.2"/>
    <row r="631" ht="12.75" hidden="1" customHeight="1" x14ac:dyDescent="0.2"/>
    <row r="632" ht="12.75" hidden="1" customHeight="1" x14ac:dyDescent="0.2"/>
    <row r="633" ht="12.75" hidden="1" customHeight="1" x14ac:dyDescent="0.2"/>
    <row r="634" ht="12.75" hidden="1" customHeight="1" x14ac:dyDescent="0.2"/>
    <row r="635" ht="12.75" hidden="1" customHeight="1" x14ac:dyDescent="0.2"/>
    <row r="636" ht="12.75" hidden="1" customHeight="1" x14ac:dyDescent="0.2"/>
    <row r="637" ht="12.75" hidden="1" customHeight="1" x14ac:dyDescent="0.2"/>
    <row r="638" ht="12.75" hidden="1" customHeight="1" x14ac:dyDescent="0.2"/>
    <row r="639" ht="12.75" hidden="1" customHeight="1" x14ac:dyDescent="0.2"/>
    <row r="640" ht="12.75" hidden="1" customHeight="1" x14ac:dyDescent="0.2"/>
    <row r="641" ht="12.75" hidden="1" customHeight="1" x14ac:dyDescent="0.2"/>
    <row r="642" ht="12.75" hidden="1" customHeight="1" x14ac:dyDescent="0.2"/>
    <row r="643" ht="12.75" hidden="1" customHeight="1" x14ac:dyDescent="0.2"/>
    <row r="644" ht="12.75" hidden="1" customHeight="1" x14ac:dyDescent="0.2"/>
    <row r="645" ht="12.75" hidden="1" customHeight="1" x14ac:dyDescent="0.2"/>
    <row r="646" ht="12.75" hidden="1" customHeight="1" x14ac:dyDescent="0.2"/>
    <row r="647" ht="12.75" hidden="1" customHeight="1" x14ac:dyDescent="0.2"/>
    <row r="648" ht="12.75" hidden="1" customHeight="1" x14ac:dyDescent="0.2"/>
    <row r="649" ht="12.75" hidden="1" customHeight="1" x14ac:dyDescent="0.2"/>
    <row r="650" ht="12.75" hidden="1" customHeight="1" x14ac:dyDescent="0.2"/>
    <row r="651" ht="12.75" hidden="1" customHeight="1" x14ac:dyDescent="0.2"/>
    <row r="652" ht="12.75" hidden="1" customHeight="1" x14ac:dyDescent="0.2"/>
    <row r="653" ht="12.75" hidden="1" customHeight="1" x14ac:dyDescent="0.2"/>
    <row r="654" ht="12.75" hidden="1" customHeight="1" x14ac:dyDescent="0.2"/>
    <row r="655" ht="12.75" hidden="1" customHeight="1" x14ac:dyDescent="0.2"/>
    <row r="656" ht="12.75" hidden="1" customHeight="1" x14ac:dyDescent="0.2"/>
    <row r="657" ht="12.75" hidden="1" customHeight="1" x14ac:dyDescent="0.2"/>
    <row r="658" ht="12.75" hidden="1" customHeight="1" x14ac:dyDescent="0.2"/>
    <row r="659" ht="12.75" hidden="1" customHeight="1" x14ac:dyDescent="0.2"/>
    <row r="660" ht="12.75" hidden="1" customHeight="1" x14ac:dyDescent="0.2"/>
    <row r="661" ht="12.75" hidden="1" customHeight="1" x14ac:dyDescent="0.2"/>
    <row r="662" ht="12.75" hidden="1" customHeight="1" x14ac:dyDescent="0.2"/>
    <row r="663" ht="12.75" hidden="1" customHeight="1" x14ac:dyDescent="0.2"/>
    <row r="664" ht="12.75" hidden="1" customHeight="1" x14ac:dyDescent="0.2"/>
    <row r="665" ht="12.75" hidden="1" customHeight="1" x14ac:dyDescent="0.2"/>
    <row r="666" ht="12.75" hidden="1" customHeight="1" x14ac:dyDescent="0.2"/>
    <row r="667" ht="12.75" hidden="1" customHeight="1" x14ac:dyDescent="0.2"/>
    <row r="668" ht="12.75" hidden="1" customHeight="1" x14ac:dyDescent="0.2"/>
    <row r="669" ht="12.75" hidden="1" customHeight="1" x14ac:dyDescent="0.2"/>
    <row r="670" ht="12.75" hidden="1" customHeight="1" x14ac:dyDescent="0.2"/>
    <row r="671" ht="12.75" hidden="1" customHeight="1" x14ac:dyDescent="0.2"/>
    <row r="672" ht="12.75" hidden="1" customHeight="1" x14ac:dyDescent="0.2"/>
    <row r="673" ht="12.75" hidden="1" customHeight="1" x14ac:dyDescent="0.2"/>
    <row r="674" ht="12.75" hidden="1" customHeight="1" x14ac:dyDescent="0.2"/>
    <row r="675" ht="12.75" hidden="1" customHeight="1" x14ac:dyDescent="0.2"/>
    <row r="676" ht="12.75" hidden="1" customHeight="1" x14ac:dyDescent="0.2"/>
    <row r="677" ht="12.75" hidden="1" customHeight="1" x14ac:dyDescent="0.2"/>
    <row r="678" ht="12.75" hidden="1" customHeight="1" x14ac:dyDescent="0.2"/>
    <row r="679" ht="12.75" hidden="1" customHeight="1" x14ac:dyDescent="0.2"/>
    <row r="680" ht="12.75" hidden="1" customHeight="1" x14ac:dyDescent="0.2"/>
    <row r="681" ht="12.75" hidden="1" customHeight="1" x14ac:dyDescent="0.2"/>
    <row r="682" ht="12.75" hidden="1" customHeight="1" x14ac:dyDescent="0.2"/>
    <row r="683" ht="12.75" hidden="1" customHeight="1" x14ac:dyDescent="0.2"/>
    <row r="684" ht="12.75" hidden="1" customHeight="1" x14ac:dyDescent="0.2"/>
    <row r="685" ht="12.75" hidden="1" customHeight="1" x14ac:dyDescent="0.2"/>
    <row r="686" ht="12.75" hidden="1" customHeight="1" x14ac:dyDescent="0.2"/>
    <row r="687" ht="12.75" hidden="1" customHeight="1" x14ac:dyDescent="0.2"/>
    <row r="688" ht="12.75" hidden="1" customHeight="1" x14ac:dyDescent="0.2"/>
    <row r="689" ht="12.75" hidden="1" customHeight="1" x14ac:dyDescent="0.2"/>
    <row r="690" ht="12.75" hidden="1" customHeight="1" x14ac:dyDescent="0.2"/>
    <row r="691" ht="12.75" hidden="1" customHeight="1" x14ac:dyDescent="0.2"/>
    <row r="692" ht="12.75" hidden="1" customHeight="1" x14ac:dyDescent="0.2"/>
    <row r="693" ht="12.75" hidden="1" customHeight="1" x14ac:dyDescent="0.2"/>
    <row r="694" ht="12.75" hidden="1" customHeight="1" x14ac:dyDescent="0.2"/>
    <row r="695" ht="12.75" hidden="1" customHeight="1" x14ac:dyDescent="0.2"/>
    <row r="696" ht="12.75" hidden="1" customHeight="1" x14ac:dyDescent="0.2"/>
    <row r="697" ht="12.75" hidden="1" customHeight="1" x14ac:dyDescent="0.2"/>
    <row r="698" ht="12.75" hidden="1" customHeight="1" x14ac:dyDescent="0.2"/>
    <row r="699" ht="12.75" hidden="1" customHeight="1" x14ac:dyDescent="0.2"/>
    <row r="700" ht="12.75" hidden="1" customHeight="1" x14ac:dyDescent="0.2"/>
    <row r="701" ht="12.75" hidden="1" customHeight="1" x14ac:dyDescent="0.2"/>
    <row r="702" ht="12.75" hidden="1" customHeight="1" x14ac:dyDescent="0.2"/>
    <row r="703" ht="12.75" hidden="1" customHeight="1" x14ac:dyDescent="0.2"/>
    <row r="704" ht="12.75" hidden="1" customHeight="1" x14ac:dyDescent="0.2"/>
    <row r="705" ht="12.75" hidden="1" customHeight="1" x14ac:dyDescent="0.2"/>
    <row r="706" ht="12.75" hidden="1" customHeight="1" x14ac:dyDescent="0.2"/>
    <row r="707" ht="12.75" hidden="1" customHeight="1" x14ac:dyDescent="0.2"/>
    <row r="708" ht="12.75" hidden="1" customHeight="1" x14ac:dyDescent="0.2"/>
    <row r="709" ht="12.75" hidden="1" customHeight="1" x14ac:dyDescent="0.2"/>
    <row r="710" ht="12.75" hidden="1" customHeight="1" x14ac:dyDescent="0.2"/>
    <row r="711" ht="12.75" hidden="1" customHeight="1" x14ac:dyDescent="0.2"/>
    <row r="712" ht="12.75" hidden="1" customHeight="1" x14ac:dyDescent="0.2"/>
    <row r="713" ht="12.75" hidden="1" customHeight="1" x14ac:dyDescent="0.2"/>
    <row r="714" ht="12.75" hidden="1" customHeight="1" x14ac:dyDescent="0.2"/>
    <row r="715" ht="12.75" hidden="1" customHeight="1" x14ac:dyDescent="0.2"/>
    <row r="716" ht="12.75" hidden="1" customHeight="1" x14ac:dyDescent="0.2"/>
    <row r="717" ht="12.75" hidden="1" customHeight="1" x14ac:dyDescent="0.2"/>
    <row r="718" ht="12.75" hidden="1" customHeight="1" x14ac:dyDescent="0.2"/>
    <row r="719" ht="12.75" hidden="1" customHeight="1" x14ac:dyDescent="0.2"/>
    <row r="720" ht="12.75" hidden="1" customHeight="1" x14ac:dyDescent="0.2"/>
    <row r="721" ht="12.75" hidden="1" customHeight="1" x14ac:dyDescent="0.2"/>
    <row r="722" ht="12.75" hidden="1" customHeight="1" x14ac:dyDescent="0.2"/>
    <row r="723" ht="12.75" hidden="1" customHeight="1" x14ac:dyDescent="0.2"/>
    <row r="724" ht="12.75" hidden="1" customHeight="1" x14ac:dyDescent="0.2"/>
    <row r="725" ht="12.75" hidden="1" customHeight="1" x14ac:dyDescent="0.2"/>
    <row r="726" ht="12.75" hidden="1" customHeight="1" x14ac:dyDescent="0.2"/>
    <row r="727" ht="12.75" hidden="1" customHeight="1" x14ac:dyDescent="0.2"/>
    <row r="728" ht="12.75" hidden="1" customHeight="1" x14ac:dyDescent="0.2"/>
    <row r="729" ht="12.75" hidden="1" customHeight="1" x14ac:dyDescent="0.2"/>
    <row r="730" ht="12.75" hidden="1" customHeight="1" x14ac:dyDescent="0.2"/>
    <row r="731" ht="12.75" hidden="1" customHeight="1" x14ac:dyDescent="0.2"/>
    <row r="732" ht="12.75" hidden="1" customHeight="1" x14ac:dyDescent="0.2"/>
    <row r="733" ht="12.75" hidden="1" customHeight="1" x14ac:dyDescent="0.2"/>
    <row r="734" ht="12.75" hidden="1" customHeight="1" x14ac:dyDescent="0.2"/>
    <row r="735" ht="12.75" hidden="1" customHeight="1" x14ac:dyDescent="0.2"/>
    <row r="736" ht="12.75" hidden="1" customHeight="1" x14ac:dyDescent="0.2"/>
    <row r="737" ht="12.75" hidden="1" customHeight="1" x14ac:dyDescent="0.2"/>
    <row r="738" ht="12.75" hidden="1" customHeight="1" x14ac:dyDescent="0.2"/>
    <row r="739" ht="12.75" hidden="1" customHeight="1" x14ac:dyDescent="0.2"/>
    <row r="740" ht="12.75" hidden="1" customHeight="1" x14ac:dyDescent="0.2"/>
    <row r="741" ht="12.75" hidden="1" customHeight="1" x14ac:dyDescent="0.2"/>
    <row r="742" ht="12.75" hidden="1" customHeight="1" x14ac:dyDescent="0.2"/>
    <row r="743" ht="12.75" hidden="1" customHeight="1" x14ac:dyDescent="0.2"/>
    <row r="744" ht="12.75" hidden="1" customHeight="1" x14ac:dyDescent="0.2"/>
    <row r="745" ht="12.75" hidden="1" customHeight="1" x14ac:dyDescent="0.2"/>
    <row r="746" ht="12.75" hidden="1" customHeight="1" x14ac:dyDescent="0.2"/>
    <row r="747" ht="12.75" hidden="1" customHeight="1" x14ac:dyDescent="0.2"/>
    <row r="748" ht="12.75" hidden="1" customHeight="1" x14ac:dyDescent="0.2"/>
    <row r="749" ht="12.75" hidden="1" customHeight="1" x14ac:dyDescent="0.2"/>
    <row r="750" ht="12.75" hidden="1" customHeight="1" x14ac:dyDescent="0.2"/>
    <row r="751" ht="12.75" hidden="1" customHeight="1" x14ac:dyDescent="0.2"/>
    <row r="752" ht="12.75" hidden="1" customHeight="1" x14ac:dyDescent="0.2"/>
    <row r="753" ht="12.75" hidden="1" customHeight="1" x14ac:dyDescent="0.2"/>
    <row r="754" ht="12.75" hidden="1" customHeight="1" x14ac:dyDescent="0.2"/>
    <row r="755" ht="12.75" hidden="1" customHeight="1" x14ac:dyDescent="0.2"/>
    <row r="756" ht="12.75" hidden="1" customHeight="1" x14ac:dyDescent="0.2"/>
    <row r="757" ht="12.75" hidden="1" customHeight="1" x14ac:dyDescent="0.2"/>
    <row r="758" ht="12.75" hidden="1" customHeight="1" x14ac:dyDescent="0.2"/>
    <row r="759" ht="12.75" hidden="1" customHeight="1" x14ac:dyDescent="0.2"/>
    <row r="760" ht="12.75" hidden="1" customHeight="1" x14ac:dyDescent="0.2"/>
    <row r="761" ht="12.75" hidden="1" customHeight="1" x14ac:dyDescent="0.2"/>
    <row r="762" ht="12.75" hidden="1" customHeight="1" x14ac:dyDescent="0.2"/>
    <row r="763" ht="12.75" hidden="1" customHeight="1" x14ac:dyDescent="0.2"/>
    <row r="764" ht="12.75" hidden="1" customHeight="1" x14ac:dyDescent="0.2"/>
    <row r="765" ht="12.75" hidden="1" customHeight="1" x14ac:dyDescent="0.2"/>
    <row r="766" ht="12.75" hidden="1" customHeight="1" x14ac:dyDescent="0.2"/>
    <row r="767" ht="12.75" hidden="1" customHeight="1" x14ac:dyDescent="0.2"/>
    <row r="768" ht="12.75" hidden="1" customHeight="1" x14ac:dyDescent="0.2"/>
    <row r="769" ht="12.75" hidden="1" customHeight="1" x14ac:dyDescent="0.2"/>
    <row r="770" ht="12.75" hidden="1" customHeight="1" x14ac:dyDescent="0.2"/>
    <row r="771" ht="12.75" hidden="1" customHeight="1" x14ac:dyDescent="0.2"/>
    <row r="772" ht="12.75" hidden="1" customHeight="1" x14ac:dyDescent="0.2"/>
    <row r="773" ht="12.75" hidden="1" customHeight="1" x14ac:dyDescent="0.2"/>
    <row r="774" ht="12.75" hidden="1" customHeight="1" x14ac:dyDescent="0.2"/>
    <row r="775" ht="12.75" hidden="1" customHeight="1" x14ac:dyDescent="0.2"/>
    <row r="776" ht="12.75" hidden="1" customHeight="1" x14ac:dyDescent="0.2"/>
    <row r="777" ht="12.75" hidden="1" customHeight="1" x14ac:dyDescent="0.2"/>
    <row r="778" ht="12.75" hidden="1" customHeight="1" x14ac:dyDescent="0.2"/>
    <row r="779" ht="12.75" hidden="1" customHeight="1" x14ac:dyDescent="0.2"/>
    <row r="780" ht="12.75" hidden="1" customHeight="1" x14ac:dyDescent="0.2"/>
    <row r="781" ht="12.75" hidden="1" customHeight="1" x14ac:dyDescent="0.2"/>
    <row r="782" ht="12.75" hidden="1" customHeight="1" x14ac:dyDescent="0.2"/>
    <row r="783" ht="12.75" hidden="1" customHeight="1" x14ac:dyDescent="0.2"/>
    <row r="784" ht="12.75" hidden="1" customHeight="1" x14ac:dyDescent="0.2"/>
    <row r="785" ht="12.75" hidden="1" customHeight="1" x14ac:dyDescent="0.2"/>
    <row r="786" ht="12.75" hidden="1" customHeight="1" x14ac:dyDescent="0.2"/>
    <row r="787" ht="12.75" hidden="1" customHeight="1" x14ac:dyDescent="0.2"/>
    <row r="788" ht="12.75" hidden="1" customHeight="1" x14ac:dyDescent="0.2"/>
    <row r="789" ht="12.75" hidden="1" customHeight="1" x14ac:dyDescent="0.2"/>
    <row r="790" ht="12.75" hidden="1" customHeight="1" x14ac:dyDescent="0.2"/>
    <row r="791" ht="12.75" hidden="1" customHeight="1" x14ac:dyDescent="0.2"/>
    <row r="792" ht="12.75" hidden="1" customHeight="1" x14ac:dyDescent="0.2"/>
    <row r="793" ht="12.75" hidden="1" customHeight="1" x14ac:dyDescent="0.2"/>
    <row r="794" ht="12.75" hidden="1" customHeight="1" x14ac:dyDescent="0.2"/>
    <row r="795" ht="12.75" hidden="1" customHeight="1" x14ac:dyDescent="0.2"/>
    <row r="796" ht="12.75" hidden="1" customHeight="1" x14ac:dyDescent="0.2"/>
    <row r="797" ht="12.75" hidden="1" customHeight="1" x14ac:dyDescent="0.2"/>
    <row r="798" ht="12.75" hidden="1" customHeight="1" x14ac:dyDescent="0.2"/>
    <row r="799" ht="12.75" hidden="1" customHeight="1" x14ac:dyDescent="0.2"/>
    <row r="800" ht="12.75" hidden="1" customHeight="1" x14ac:dyDescent="0.2"/>
    <row r="801" ht="12.75" hidden="1" customHeight="1" x14ac:dyDescent="0.2"/>
    <row r="802" ht="12.75" hidden="1" customHeight="1" x14ac:dyDescent="0.2"/>
    <row r="803" ht="12.75" hidden="1" customHeight="1" x14ac:dyDescent="0.2"/>
    <row r="804" ht="12.75" hidden="1" customHeight="1" x14ac:dyDescent="0.2"/>
    <row r="805" ht="12.75" hidden="1" customHeight="1" x14ac:dyDescent="0.2"/>
    <row r="806" ht="12.75" hidden="1" customHeight="1" x14ac:dyDescent="0.2"/>
    <row r="807" ht="12.75" hidden="1" customHeight="1" x14ac:dyDescent="0.2"/>
    <row r="808" ht="12.75" hidden="1" customHeight="1" x14ac:dyDescent="0.2"/>
    <row r="809" ht="12.75" hidden="1" customHeight="1" x14ac:dyDescent="0.2"/>
    <row r="810" ht="12.75" hidden="1" customHeight="1" x14ac:dyDescent="0.2"/>
    <row r="811" ht="12.75" hidden="1" customHeight="1" x14ac:dyDescent="0.2"/>
    <row r="812" ht="12.75" hidden="1" customHeight="1" x14ac:dyDescent="0.2"/>
    <row r="813" ht="12.75" hidden="1" customHeight="1" x14ac:dyDescent="0.2"/>
    <row r="814" ht="12.75" hidden="1" customHeight="1" x14ac:dyDescent="0.2"/>
    <row r="815" ht="12.75" hidden="1" customHeight="1" x14ac:dyDescent="0.2"/>
    <row r="816" ht="12.75" hidden="1" customHeight="1" x14ac:dyDescent="0.2"/>
    <row r="817" ht="12.75" hidden="1" customHeight="1" x14ac:dyDescent="0.2"/>
    <row r="818" ht="12.75" hidden="1" customHeight="1" x14ac:dyDescent="0.2"/>
    <row r="819" ht="12.75" hidden="1" customHeight="1" x14ac:dyDescent="0.2"/>
    <row r="820" ht="12.75" hidden="1" customHeight="1" x14ac:dyDescent="0.2"/>
    <row r="821" ht="12.75" hidden="1" customHeight="1" x14ac:dyDescent="0.2"/>
    <row r="822" ht="12.75" hidden="1" customHeight="1" x14ac:dyDescent="0.2"/>
    <row r="823" ht="12.75" hidden="1" customHeight="1" x14ac:dyDescent="0.2"/>
    <row r="824" ht="12.75" hidden="1" customHeight="1" x14ac:dyDescent="0.2"/>
    <row r="825" ht="12.75" hidden="1" customHeight="1" x14ac:dyDescent="0.2"/>
    <row r="826" ht="12.75" hidden="1" customHeight="1" x14ac:dyDescent="0.2"/>
    <row r="827" ht="12.75" hidden="1" customHeight="1" x14ac:dyDescent="0.2"/>
    <row r="828" ht="12.75" hidden="1" customHeight="1" x14ac:dyDescent="0.2"/>
    <row r="829" ht="12.75" hidden="1" customHeight="1" x14ac:dyDescent="0.2"/>
    <row r="830" ht="12.75" hidden="1" customHeight="1" x14ac:dyDescent="0.2"/>
    <row r="831" ht="12.75" hidden="1" customHeight="1" x14ac:dyDescent="0.2"/>
    <row r="832" ht="12.75" hidden="1" customHeight="1" x14ac:dyDescent="0.2"/>
    <row r="833" ht="12.75" hidden="1" customHeight="1" x14ac:dyDescent="0.2"/>
    <row r="834" ht="12.75" hidden="1" customHeight="1" x14ac:dyDescent="0.2"/>
    <row r="835" ht="12.75" hidden="1" customHeight="1" x14ac:dyDescent="0.2"/>
    <row r="836" ht="12.75" hidden="1" customHeight="1" x14ac:dyDescent="0.2"/>
    <row r="837" ht="12.75" hidden="1" customHeight="1" x14ac:dyDescent="0.2"/>
    <row r="838" ht="12.75" hidden="1" customHeight="1" x14ac:dyDescent="0.2"/>
    <row r="839" ht="12.75" hidden="1" customHeight="1" x14ac:dyDescent="0.2"/>
    <row r="840" ht="12.75" hidden="1" customHeight="1" x14ac:dyDescent="0.2"/>
    <row r="841" ht="12.75" hidden="1" customHeight="1" x14ac:dyDescent="0.2"/>
    <row r="842" ht="12.75" hidden="1" customHeight="1" x14ac:dyDescent="0.2"/>
    <row r="843" ht="12.75" hidden="1" customHeight="1" x14ac:dyDescent="0.2"/>
    <row r="844" ht="12.75" hidden="1" customHeight="1" x14ac:dyDescent="0.2"/>
    <row r="845" ht="12.75" hidden="1" customHeight="1" x14ac:dyDescent="0.2"/>
    <row r="846" ht="12.75" hidden="1" customHeight="1" x14ac:dyDescent="0.2"/>
    <row r="847" ht="12.75" hidden="1" customHeight="1" x14ac:dyDescent="0.2"/>
    <row r="848" ht="12.75" hidden="1" customHeight="1" x14ac:dyDescent="0.2"/>
    <row r="849" ht="12.75" hidden="1" customHeight="1" x14ac:dyDescent="0.2"/>
    <row r="850" ht="12.75" hidden="1" customHeight="1" x14ac:dyDescent="0.2"/>
    <row r="851" ht="12.75" hidden="1" customHeight="1" x14ac:dyDescent="0.2"/>
    <row r="852" ht="12.75" hidden="1" customHeight="1" x14ac:dyDescent="0.2"/>
    <row r="853" ht="12.75" hidden="1" customHeight="1" x14ac:dyDescent="0.2"/>
    <row r="854" ht="12.75" hidden="1" customHeight="1" x14ac:dyDescent="0.2"/>
    <row r="855" ht="12.75" hidden="1" customHeight="1" x14ac:dyDescent="0.2"/>
    <row r="856" ht="12.75" hidden="1" customHeight="1" x14ac:dyDescent="0.2"/>
    <row r="857" ht="12.75" hidden="1" customHeight="1" x14ac:dyDescent="0.2"/>
    <row r="858" ht="12.75" hidden="1" customHeight="1" x14ac:dyDescent="0.2"/>
    <row r="859" ht="12.75" hidden="1" customHeight="1" x14ac:dyDescent="0.2"/>
    <row r="860" ht="12.75" hidden="1" customHeight="1" x14ac:dyDescent="0.2"/>
    <row r="861" ht="12.75" hidden="1" customHeight="1" x14ac:dyDescent="0.2"/>
    <row r="862" ht="12.75" hidden="1" customHeight="1" x14ac:dyDescent="0.2"/>
    <row r="863" ht="12.75" hidden="1" customHeight="1" x14ac:dyDescent="0.2"/>
    <row r="864" ht="12.75" hidden="1" customHeight="1" x14ac:dyDescent="0.2"/>
    <row r="865" ht="12.75" hidden="1" customHeight="1" x14ac:dyDescent="0.2"/>
    <row r="866" ht="12.75" hidden="1" customHeight="1" x14ac:dyDescent="0.2"/>
    <row r="867" ht="12.75" hidden="1" customHeight="1" x14ac:dyDescent="0.2"/>
    <row r="868" ht="12.75" hidden="1" customHeight="1" x14ac:dyDescent="0.2"/>
    <row r="869" ht="12.75" hidden="1" customHeight="1" x14ac:dyDescent="0.2"/>
    <row r="870" ht="12.75" hidden="1" customHeight="1" x14ac:dyDescent="0.2"/>
    <row r="871" ht="12.75" hidden="1" customHeight="1" x14ac:dyDescent="0.2"/>
    <row r="872" ht="12.75" hidden="1" customHeight="1" x14ac:dyDescent="0.2"/>
    <row r="873" ht="12.75" hidden="1" customHeight="1" x14ac:dyDescent="0.2"/>
    <row r="874" ht="12.75" hidden="1" customHeight="1" x14ac:dyDescent="0.2"/>
    <row r="875" ht="12.75" hidden="1" customHeight="1" x14ac:dyDescent="0.2"/>
    <row r="876" ht="12.75" hidden="1" customHeight="1" x14ac:dyDescent="0.2"/>
    <row r="877" ht="12.75" hidden="1" customHeight="1" x14ac:dyDescent="0.2"/>
    <row r="878" ht="12.75" hidden="1" customHeight="1" x14ac:dyDescent="0.2"/>
    <row r="879" ht="12.75" hidden="1" customHeight="1" x14ac:dyDescent="0.2"/>
    <row r="880" ht="12.75" hidden="1" customHeight="1" x14ac:dyDescent="0.2"/>
    <row r="881" ht="12.75" hidden="1" customHeight="1" x14ac:dyDescent="0.2"/>
    <row r="882" ht="12.75" hidden="1" customHeight="1" x14ac:dyDescent="0.2"/>
    <row r="883" ht="12.75" hidden="1" customHeight="1" x14ac:dyDescent="0.2"/>
    <row r="884" ht="12.75" hidden="1" customHeight="1" x14ac:dyDescent="0.2"/>
    <row r="885" ht="12.75" hidden="1" customHeight="1" x14ac:dyDescent="0.2"/>
    <row r="886" ht="12.75" hidden="1" customHeight="1" x14ac:dyDescent="0.2"/>
    <row r="887" ht="12.75" hidden="1" customHeight="1" x14ac:dyDescent="0.2"/>
    <row r="888" ht="12.75" hidden="1" customHeight="1" x14ac:dyDescent="0.2"/>
    <row r="889" ht="12.75" hidden="1" customHeight="1" x14ac:dyDescent="0.2"/>
    <row r="890" ht="12.75" hidden="1" customHeight="1" x14ac:dyDescent="0.2"/>
    <row r="891" ht="12.75" hidden="1" customHeight="1" x14ac:dyDescent="0.2"/>
    <row r="892" ht="12.75" hidden="1" customHeight="1" x14ac:dyDescent="0.2"/>
    <row r="893" ht="12.75" hidden="1" customHeight="1" x14ac:dyDescent="0.2"/>
    <row r="894" ht="12.75" hidden="1" customHeight="1" x14ac:dyDescent="0.2"/>
    <row r="895" ht="12.75" hidden="1" customHeight="1" x14ac:dyDescent="0.2"/>
    <row r="896" ht="12.75" hidden="1" customHeight="1" x14ac:dyDescent="0.2"/>
    <row r="897" ht="12.75" hidden="1" customHeight="1" x14ac:dyDescent="0.2"/>
    <row r="898" ht="12.75" hidden="1" customHeight="1" x14ac:dyDescent="0.2"/>
    <row r="899" ht="12.75" hidden="1" customHeight="1" x14ac:dyDescent="0.2"/>
    <row r="900" ht="12.75" hidden="1" customHeight="1" x14ac:dyDescent="0.2"/>
    <row r="901" ht="12.75" hidden="1" customHeight="1" x14ac:dyDescent="0.2"/>
    <row r="902" ht="12.75" hidden="1" customHeight="1" x14ac:dyDescent="0.2"/>
    <row r="903" ht="12.75" hidden="1" customHeight="1" x14ac:dyDescent="0.2"/>
    <row r="904" ht="12.75" hidden="1" customHeight="1" x14ac:dyDescent="0.2"/>
    <row r="905" ht="12.75" hidden="1" customHeight="1" x14ac:dyDescent="0.2"/>
    <row r="906" ht="12.75" hidden="1" customHeight="1" x14ac:dyDescent="0.2"/>
    <row r="907" ht="12.75" hidden="1" customHeight="1" x14ac:dyDescent="0.2"/>
    <row r="908" ht="12.75" hidden="1" customHeight="1" x14ac:dyDescent="0.2"/>
    <row r="909" ht="12.75" hidden="1" customHeight="1" x14ac:dyDescent="0.2"/>
    <row r="910" ht="12.75" hidden="1" customHeight="1" x14ac:dyDescent="0.2"/>
    <row r="911" ht="12.75" hidden="1" customHeight="1" x14ac:dyDescent="0.2"/>
    <row r="912" ht="12.75" hidden="1" customHeight="1" x14ac:dyDescent="0.2"/>
    <row r="913" ht="12.75" hidden="1" customHeight="1" x14ac:dyDescent="0.2"/>
    <row r="914" ht="12.75" hidden="1" customHeight="1" x14ac:dyDescent="0.2"/>
    <row r="915" ht="12.75" hidden="1" customHeight="1" x14ac:dyDescent="0.2"/>
    <row r="916" ht="12.75" hidden="1" customHeight="1" x14ac:dyDescent="0.2"/>
    <row r="917" ht="12.75" hidden="1" customHeight="1" x14ac:dyDescent="0.2"/>
    <row r="918" ht="12.75" hidden="1" customHeight="1" x14ac:dyDescent="0.2"/>
    <row r="919" ht="12.75" hidden="1" customHeight="1" x14ac:dyDescent="0.2"/>
    <row r="920" ht="12.75" hidden="1" customHeight="1" x14ac:dyDescent="0.2"/>
    <row r="921" ht="12.75" hidden="1" customHeight="1" x14ac:dyDescent="0.2"/>
    <row r="922" ht="12.75" hidden="1" customHeight="1" x14ac:dyDescent="0.2"/>
    <row r="923" ht="12.75" hidden="1" customHeight="1" x14ac:dyDescent="0.2"/>
    <row r="924" ht="12.75" hidden="1" customHeight="1" x14ac:dyDescent="0.2"/>
    <row r="925" ht="12.75" hidden="1" customHeight="1" x14ac:dyDescent="0.2"/>
    <row r="926" ht="12.75" hidden="1" customHeight="1" x14ac:dyDescent="0.2"/>
    <row r="927" ht="12.75" hidden="1" customHeight="1" x14ac:dyDescent="0.2"/>
    <row r="928" ht="12.75" hidden="1" customHeight="1" x14ac:dyDescent="0.2"/>
    <row r="929" ht="12.75" hidden="1" customHeight="1" x14ac:dyDescent="0.2"/>
    <row r="930" ht="12.75" hidden="1" customHeight="1" x14ac:dyDescent="0.2"/>
    <row r="931" ht="12.75" hidden="1" customHeight="1" x14ac:dyDescent="0.2"/>
    <row r="932" ht="12.75" hidden="1" customHeight="1" x14ac:dyDescent="0.2"/>
    <row r="933" ht="12.75" hidden="1" customHeight="1" x14ac:dyDescent="0.2"/>
    <row r="934" ht="12.75" hidden="1" customHeight="1" x14ac:dyDescent="0.2"/>
    <row r="935" ht="12.75" hidden="1" customHeight="1" x14ac:dyDescent="0.2"/>
    <row r="936" ht="12.75" hidden="1" customHeight="1" x14ac:dyDescent="0.2"/>
    <row r="937" ht="12.75" hidden="1" customHeight="1" x14ac:dyDescent="0.2"/>
    <row r="938" ht="12.75" hidden="1" customHeight="1" x14ac:dyDescent="0.2"/>
    <row r="939" ht="12.75" hidden="1" customHeight="1" x14ac:dyDescent="0.2"/>
    <row r="940" ht="12.75" hidden="1" customHeight="1" x14ac:dyDescent="0.2"/>
    <row r="941" ht="12.75" hidden="1" customHeight="1" x14ac:dyDescent="0.2"/>
    <row r="942" ht="12.75" hidden="1" customHeight="1" x14ac:dyDescent="0.2"/>
    <row r="943" ht="12.75" hidden="1" customHeight="1" x14ac:dyDescent="0.2"/>
    <row r="944" ht="12.75" hidden="1" customHeight="1" x14ac:dyDescent="0.2"/>
    <row r="945" ht="12.75" hidden="1" customHeight="1" x14ac:dyDescent="0.2"/>
    <row r="946" ht="12.75" hidden="1" customHeight="1" x14ac:dyDescent="0.2"/>
    <row r="947" ht="12.75" hidden="1" customHeight="1" x14ac:dyDescent="0.2"/>
    <row r="948" ht="12.75" hidden="1" customHeight="1" x14ac:dyDescent="0.2"/>
    <row r="949" ht="12.75" hidden="1" customHeight="1" x14ac:dyDescent="0.2"/>
    <row r="950" ht="12.75" hidden="1" customHeight="1" x14ac:dyDescent="0.2"/>
    <row r="951" ht="12.75" hidden="1" customHeight="1" x14ac:dyDescent="0.2"/>
    <row r="952" ht="12.75" hidden="1" customHeight="1" x14ac:dyDescent="0.2"/>
    <row r="953" ht="12.75" hidden="1" customHeight="1" x14ac:dyDescent="0.2"/>
    <row r="954" ht="12.75" hidden="1" customHeight="1" x14ac:dyDescent="0.2"/>
    <row r="955" ht="12.75" hidden="1" customHeight="1" x14ac:dyDescent="0.2"/>
    <row r="956" ht="12.75" hidden="1" customHeight="1" x14ac:dyDescent="0.2"/>
    <row r="957" ht="12.75" hidden="1" customHeight="1" x14ac:dyDescent="0.2"/>
    <row r="958" ht="12.75" hidden="1" customHeight="1" x14ac:dyDescent="0.2"/>
    <row r="959" ht="12.75" hidden="1" customHeight="1" x14ac:dyDescent="0.2"/>
    <row r="960" ht="12.75" hidden="1" customHeight="1" x14ac:dyDescent="0.2"/>
    <row r="961" ht="12.75" hidden="1" customHeight="1" x14ac:dyDescent="0.2"/>
    <row r="962" ht="12.75" hidden="1" customHeight="1" x14ac:dyDescent="0.2"/>
    <row r="963" ht="12.75" hidden="1" customHeight="1" x14ac:dyDescent="0.2"/>
    <row r="964" ht="12.75" hidden="1" customHeight="1" x14ac:dyDescent="0.2"/>
    <row r="965" ht="12.75" hidden="1" customHeight="1" x14ac:dyDescent="0.2"/>
    <row r="966" ht="12.75" hidden="1" customHeight="1" x14ac:dyDescent="0.2"/>
    <row r="967" ht="12.75" hidden="1" customHeight="1" x14ac:dyDescent="0.2"/>
    <row r="968" ht="12.75" hidden="1" customHeight="1" x14ac:dyDescent="0.2"/>
    <row r="969" ht="12.75" hidden="1" customHeight="1" x14ac:dyDescent="0.2"/>
    <row r="970" ht="12.75" hidden="1" customHeight="1" x14ac:dyDescent="0.2"/>
    <row r="971" ht="12.75" hidden="1" customHeight="1" x14ac:dyDescent="0.2"/>
    <row r="972" ht="12.75" hidden="1" customHeight="1" x14ac:dyDescent="0.2"/>
    <row r="973" ht="12.75" hidden="1" customHeight="1" x14ac:dyDescent="0.2"/>
    <row r="974" ht="12.75" hidden="1" customHeight="1" x14ac:dyDescent="0.2"/>
    <row r="975" ht="12.75" hidden="1" customHeight="1" x14ac:dyDescent="0.2"/>
    <row r="976" ht="12.75" hidden="1" customHeight="1" x14ac:dyDescent="0.2"/>
    <row r="977" ht="12.75" hidden="1" customHeight="1" x14ac:dyDescent="0.2"/>
    <row r="978" ht="12.75" hidden="1" customHeight="1" x14ac:dyDescent="0.2"/>
    <row r="979" ht="12.75" hidden="1" customHeight="1" x14ac:dyDescent="0.2"/>
    <row r="980" ht="12.75" hidden="1" customHeight="1" x14ac:dyDescent="0.2"/>
    <row r="981" ht="12.75" hidden="1" customHeight="1" x14ac:dyDescent="0.2"/>
    <row r="982" ht="12.75" hidden="1" customHeight="1" x14ac:dyDescent="0.2"/>
    <row r="983" ht="12.75" hidden="1" customHeight="1" x14ac:dyDescent="0.2"/>
    <row r="984" ht="12.75" hidden="1" customHeight="1" x14ac:dyDescent="0.2"/>
    <row r="985" ht="12.75" hidden="1" customHeight="1" x14ac:dyDescent="0.2"/>
    <row r="986" ht="12.75" hidden="1" customHeight="1" x14ac:dyDescent="0.2"/>
    <row r="987" ht="12.75" hidden="1" customHeight="1" x14ac:dyDescent="0.2"/>
    <row r="988" ht="12.75" hidden="1" customHeight="1" x14ac:dyDescent="0.2"/>
    <row r="989" ht="12.75" hidden="1" customHeight="1" x14ac:dyDescent="0.2"/>
    <row r="990" ht="12.75" hidden="1" customHeight="1" x14ac:dyDescent="0.2"/>
    <row r="991" ht="12.75" hidden="1" customHeight="1" x14ac:dyDescent="0.2"/>
    <row r="992" ht="12.75" hidden="1" customHeight="1" x14ac:dyDescent="0.2"/>
    <row r="993" ht="12.75" hidden="1" customHeight="1" x14ac:dyDescent="0.2"/>
    <row r="994" ht="12.75" hidden="1" customHeight="1" x14ac:dyDescent="0.2"/>
    <row r="995" ht="12.75" hidden="1" customHeight="1" x14ac:dyDescent="0.2"/>
    <row r="996" ht="12.75" hidden="1" customHeight="1" x14ac:dyDescent="0.2"/>
    <row r="997" ht="12.75" hidden="1" customHeight="1" x14ac:dyDescent="0.2"/>
    <row r="998" ht="12.75" hidden="1" customHeight="1" x14ac:dyDescent="0.2"/>
    <row r="999" ht="12.75" hidden="1" customHeight="1" x14ac:dyDescent="0.2"/>
    <row r="1000" ht="12.75" hidden="1" customHeight="1" x14ac:dyDescent="0.2"/>
    <row r="1001" ht="12.75" hidden="1" customHeight="1" x14ac:dyDescent="0.2"/>
    <row r="1002" ht="12.75" hidden="1" customHeight="1" x14ac:dyDescent="0.2"/>
    <row r="1003" ht="12.75" hidden="1" customHeight="1" x14ac:dyDescent="0.2"/>
    <row r="1004" ht="12.75" hidden="1" customHeight="1" x14ac:dyDescent="0.2"/>
    <row r="1005" ht="12.75" hidden="1" customHeight="1" x14ac:dyDescent="0.2"/>
    <row r="1006" ht="12.75" hidden="1" customHeight="1" x14ac:dyDescent="0.2"/>
    <row r="1007" ht="12.75" hidden="1" customHeight="1" x14ac:dyDescent="0.2"/>
    <row r="1008" ht="12.75" hidden="1" customHeight="1" x14ac:dyDescent="0.2"/>
    <row r="1009" ht="12.75" hidden="1" customHeight="1" x14ac:dyDescent="0.2"/>
    <row r="1010" ht="12.75" hidden="1" customHeight="1" x14ac:dyDescent="0.2"/>
    <row r="1011" ht="12.75" hidden="1" customHeight="1" x14ac:dyDescent="0.2"/>
    <row r="1012" ht="12.75" hidden="1" customHeight="1" x14ac:dyDescent="0.2"/>
    <row r="1013" ht="12.75" hidden="1" customHeight="1" x14ac:dyDescent="0.2"/>
    <row r="1014" ht="12.75" hidden="1" customHeight="1" x14ac:dyDescent="0.2"/>
    <row r="1015" ht="12.75" hidden="1" customHeight="1" x14ac:dyDescent="0.2"/>
    <row r="1016" ht="12.75" hidden="1" customHeight="1" x14ac:dyDescent="0.2"/>
    <row r="1017" ht="12.75" hidden="1" customHeight="1" x14ac:dyDescent="0.2"/>
    <row r="1018" ht="12.75" hidden="1" customHeight="1" x14ac:dyDescent="0.2"/>
    <row r="1019" ht="12.75" hidden="1" customHeight="1" x14ac:dyDescent="0.2"/>
    <row r="1020" ht="12.75" hidden="1" customHeight="1" x14ac:dyDescent="0.2"/>
    <row r="1021" ht="12.75" hidden="1" customHeight="1" x14ac:dyDescent="0.2"/>
    <row r="1022" ht="12.75" hidden="1" customHeight="1" x14ac:dyDescent="0.2"/>
    <row r="1023" ht="12.75" hidden="1" customHeight="1" x14ac:dyDescent="0.2"/>
    <row r="1024" ht="12.75" hidden="1" customHeight="1" x14ac:dyDescent="0.2"/>
    <row r="1025" ht="12.75" hidden="1" customHeight="1" x14ac:dyDescent="0.2"/>
    <row r="1026" ht="12.75" hidden="1" customHeight="1" x14ac:dyDescent="0.2"/>
    <row r="1027" ht="12.75" hidden="1" customHeight="1" x14ac:dyDescent="0.2"/>
    <row r="1028" ht="12.75" hidden="1" customHeight="1" x14ac:dyDescent="0.2"/>
    <row r="1029" ht="12.75" hidden="1" customHeight="1" x14ac:dyDescent="0.2"/>
    <row r="1030" ht="12.75" hidden="1" customHeight="1" x14ac:dyDescent="0.2"/>
    <row r="1031" ht="12.75" hidden="1" customHeight="1" x14ac:dyDescent="0.2"/>
    <row r="1032" ht="12.75" hidden="1" customHeight="1" x14ac:dyDescent="0.2"/>
    <row r="1033" ht="12.75" hidden="1" customHeight="1" x14ac:dyDescent="0.2"/>
    <row r="1034" ht="12.75" hidden="1" customHeight="1" x14ac:dyDescent="0.2"/>
    <row r="1035" ht="12.75" hidden="1" customHeight="1" x14ac:dyDescent="0.2"/>
    <row r="1036" ht="12.75" hidden="1" customHeight="1" x14ac:dyDescent="0.2"/>
    <row r="1037" ht="12.75" hidden="1" customHeight="1" x14ac:dyDescent="0.2"/>
    <row r="1038" ht="12.75" hidden="1" customHeight="1" x14ac:dyDescent="0.2"/>
    <row r="1039" ht="12.75" hidden="1" customHeight="1" x14ac:dyDescent="0.2"/>
    <row r="1040" ht="12.75" hidden="1" customHeight="1" x14ac:dyDescent="0.2"/>
    <row r="1041" ht="12.75" hidden="1" customHeight="1" x14ac:dyDescent="0.2"/>
    <row r="1042" ht="12.75" hidden="1" customHeight="1" x14ac:dyDescent="0.2"/>
    <row r="1043" ht="12.75" hidden="1" customHeight="1" x14ac:dyDescent="0.2"/>
    <row r="1044" ht="12.75" hidden="1" customHeight="1" x14ac:dyDescent="0.2"/>
    <row r="1045" ht="12.75" hidden="1" customHeight="1" x14ac:dyDescent="0.2"/>
    <row r="1046" ht="12.75" hidden="1" customHeight="1" x14ac:dyDescent="0.2"/>
    <row r="1047" ht="12.75" hidden="1" customHeight="1" x14ac:dyDescent="0.2"/>
    <row r="1048" ht="12.75" hidden="1" customHeight="1" x14ac:dyDescent="0.2"/>
    <row r="1049" ht="12.75" hidden="1" customHeight="1" x14ac:dyDescent="0.2"/>
    <row r="1050" ht="12.75" hidden="1" customHeight="1" x14ac:dyDescent="0.2"/>
    <row r="1051" ht="12.75" hidden="1" customHeight="1" x14ac:dyDescent="0.2"/>
    <row r="1052" ht="12.75" hidden="1" customHeight="1" x14ac:dyDescent="0.2"/>
    <row r="1053" ht="12.75" hidden="1" customHeight="1" x14ac:dyDescent="0.2"/>
    <row r="1054" ht="12.75" hidden="1" customHeight="1" x14ac:dyDescent="0.2"/>
    <row r="1055" ht="12.75" hidden="1" customHeight="1" x14ac:dyDescent="0.2"/>
    <row r="1056" ht="12.75" hidden="1" customHeight="1" x14ac:dyDescent="0.2"/>
    <row r="1057" ht="12.75" hidden="1" customHeight="1" x14ac:dyDescent="0.2"/>
    <row r="1058" ht="12.75" hidden="1" customHeight="1" x14ac:dyDescent="0.2"/>
    <row r="1059" ht="12.75" hidden="1" customHeight="1" x14ac:dyDescent="0.2"/>
    <row r="1060" ht="12.75" hidden="1" customHeight="1" x14ac:dyDescent="0.2"/>
    <row r="1061" ht="12.75" hidden="1" customHeight="1" x14ac:dyDescent="0.2"/>
    <row r="1062" ht="12.75" hidden="1" customHeight="1" x14ac:dyDescent="0.2"/>
    <row r="1063" ht="12.75" hidden="1" customHeight="1" x14ac:dyDescent="0.2"/>
    <row r="1064" ht="12.75" hidden="1" customHeight="1" x14ac:dyDescent="0.2"/>
    <row r="1065" ht="12.75" hidden="1" customHeight="1" x14ac:dyDescent="0.2"/>
    <row r="1066" ht="12.75" hidden="1" customHeight="1" x14ac:dyDescent="0.2"/>
    <row r="1067" ht="12.75" hidden="1" customHeight="1" x14ac:dyDescent="0.2"/>
    <row r="1068" ht="12.75" hidden="1" customHeight="1" x14ac:dyDescent="0.2"/>
    <row r="1069" ht="12.75" hidden="1" customHeight="1" x14ac:dyDescent="0.2"/>
    <row r="1070" ht="12.75" hidden="1" customHeight="1" x14ac:dyDescent="0.2"/>
    <row r="1071" ht="12.75" hidden="1" customHeight="1" x14ac:dyDescent="0.2"/>
    <row r="1072" ht="12.75" hidden="1" customHeight="1" x14ac:dyDescent="0.2"/>
    <row r="1073" ht="12.75" hidden="1" customHeight="1" x14ac:dyDescent="0.2"/>
    <row r="1074" ht="12.75" hidden="1" customHeight="1" x14ac:dyDescent="0.2"/>
    <row r="1075" ht="12.75" hidden="1" customHeight="1" x14ac:dyDescent="0.2"/>
    <row r="1076" ht="12.75" hidden="1" customHeight="1" x14ac:dyDescent="0.2"/>
    <row r="1077" ht="12.75" hidden="1" customHeight="1" x14ac:dyDescent="0.2"/>
    <row r="1078" ht="12.75" hidden="1" customHeight="1" x14ac:dyDescent="0.2"/>
    <row r="1079" ht="12.75" hidden="1" customHeight="1" x14ac:dyDescent="0.2"/>
    <row r="1080" ht="12.75" hidden="1" customHeight="1" x14ac:dyDescent="0.2"/>
    <row r="1081" ht="12.75" hidden="1" customHeight="1" x14ac:dyDescent="0.2"/>
    <row r="1082" ht="12.75" hidden="1" customHeight="1" x14ac:dyDescent="0.2"/>
    <row r="1083" ht="12.75" hidden="1" customHeight="1" x14ac:dyDescent="0.2"/>
    <row r="1084" ht="12.75" hidden="1" customHeight="1" x14ac:dyDescent="0.2"/>
    <row r="1085" ht="12.75" hidden="1" customHeight="1" x14ac:dyDescent="0.2"/>
    <row r="1086" ht="12.75" hidden="1" customHeight="1" x14ac:dyDescent="0.2"/>
    <row r="1087" ht="12.75" hidden="1" customHeight="1" x14ac:dyDescent="0.2"/>
    <row r="1088" ht="12.75" hidden="1" customHeight="1" x14ac:dyDescent="0.2"/>
    <row r="1089" ht="12.75" hidden="1" customHeight="1" x14ac:dyDescent="0.2"/>
    <row r="1090" ht="12.75" hidden="1" customHeight="1" x14ac:dyDescent="0.2"/>
    <row r="1091" ht="12.75" hidden="1" customHeight="1" x14ac:dyDescent="0.2"/>
    <row r="1092" ht="12.75" hidden="1" customHeight="1" x14ac:dyDescent="0.2"/>
    <row r="1093" ht="12.75" hidden="1" customHeight="1" x14ac:dyDescent="0.2"/>
    <row r="1094" ht="12.75" hidden="1" customHeight="1" x14ac:dyDescent="0.2"/>
    <row r="1095" ht="12.75" hidden="1" customHeight="1" x14ac:dyDescent="0.2"/>
    <row r="1096" ht="12.75" hidden="1" customHeight="1" x14ac:dyDescent="0.2"/>
    <row r="1097" ht="12.75" hidden="1" customHeight="1" x14ac:dyDescent="0.2"/>
    <row r="1098" ht="12.75" hidden="1" customHeight="1" x14ac:dyDescent="0.2"/>
    <row r="1099" ht="12.75" hidden="1" customHeight="1" x14ac:dyDescent="0.2"/>
    <row r="1100" ht="12.75" hidden="1" customHeight="1" x14ac:dyDescent="0.2"/>
    <row r="1101" ht="12.75" hidden="1" customHeight="1" x14ac:dyDescent="0.2"/>
    <row r="1102" ht="12.75" hidden="1" customHeight="1" x14ac:dyDescent="0.2"/>
    <row r="1103" ht="12.75" hidden="1" customHeight="1" x14ac:dyDescent="0.2"/>
    <row r="1104" ht="12.75" hidden="1" customHeight="1" x14ac:dyDescent="0.2"/>
    <row r="1105" ht="12.75" hidden="1" customHeight="1" x14ac:dyDescent="0.2"/>
    <row r="1106" ht="12.75" hidden="1" customHeight="1" x14ac:dyDescent="0.2"/>
    <row r="1107" ht="12.75" hidden="1" customHeight="1" x14ac:dyDescent="0.2"/>
    <row r="1108" ht="12.75" hidden="1" customHeight="1" x14ac:dyDescent="0.2"/>
    <row r="1109" ht="12.75" hidden="1" customHeight="1" x14ac:dyDescent="0.2"/>
    <row r="1110" ht="12.75" hidden="1" customHeight="1" x14ac:dyDescent="0.2"/>
    <row r="1111" ht="12.75" hidden="1" customHeight="1" x14ac:dyDescent="0.2"/>
    <row r="1112" ht="12.75" hidden="1" customHeight="1" x14ac:dyDescent="0.2"/>
    <row r="1113" ht="12.75" hidden="1" customHeight="1" x14ac:dyDescent="0.2"/>
    <row r="1114" ht="12.75" hidden="1" customHeight="1" x14ac:dyDescent="0.2"/>
    <row r="1115" ht="12.75" hidden="1" customHeight="1" x14ac:dyDescent="0.2"/>
    <row r="1116" ht="12.75" hidden="1" customHeight="1" x14ac:dyDescent="0.2"/>
    <row r="1117" ht="12.75" hidden="1" customHeight="1" x14ac:dyDescent="0.2"/>
    <row r="1118" ht="12.75" hidden="1" customHeight="1" x14ac:dyDescent="0.2"/>
    <row r="1119" ht="12.75" hidden="1" customHeight="1" x14ac:dyDescent="0.2"/>
    <row r="1120" ht="12.75" hidden="1" customHeight="1" x14ac:dyDescent="0.2"/>
    <row r="1121" ht="12.75" hidden="1" customHeight="1" x14ac:dyDescent="0.2"/>
    <row r="1122" ht="12.75" hidden="1" customHeight="1" x14ac:dyDescent="0.2"/>
    <row r="1123" ht="12.75" hidden="1" customHeight="1" x14ac:dyDescent="0.2"/>
    <row r="1124" ht="12.75" hidden="1" customHeight="1" x14ac:dyDescent="0.2"/>
    <row r="1125" ht="12.75" hidden="1" customHeight="1" x14ac:dyDescent="0.2"/>
    <row r="1126" ht="12.75" hidden="1" customHeight="1" x14ac:dyDescent="0.2"/>
    <row r="1127" ht="12.75" hidden="1" customHeight="1" x14ac:dyDescent="0.2"/>
    <row r="1128" ht="12.75" hidden="1" customHeight="1" x14ac:dyDescent="0.2"/>
    <row r="1129" ht="12.75" hidden="1" customHeight="1" x14ac:dyDescent="0.2"/>
    <row r="1130" ht="12.75" hidden="1" customHeight="1" x14ac:dyDescent="0.2"/>
    <row r="1131" ht="12.75" hidden="1" customHeight="1" x14ac:dyDescent="0.2"/>
    <row r="1132" ht="12.75" hidden="1" customHeight="1" x14ac:dyDescent="0.2"/>
    <row r="1133" ht="12.75" hidden="1" customHeight="1" x14ac:dyDescent="0.2"/>
    <row r="1134" ht="12.75" hidden="1" customHeight="1" x14ac:dyDescent="0.2"/>
    <row r="1135" ht="12.75" hidden="1" customHeight="1" x14ac:dyDescent="0.2"/>
    <row r="1136" ht="12.75" hidden="1" customHeight="1" x14ac:dyDescent="0.2"/>
    <row r="1137" ht="12.75" hidden="1" customHeight="1" x14ac:dyDescent="0.2"/>
    <row r="1138" ht="12.75" hidden="1" customHeight="1" x14ac:dyDescent="0.2"/>
    <row r="1139" ht="12.75" hidden="1" customHeight="1" x14ac:dyDescent="0.2"/>
    <row r="1140" ht="12.75" hidden="1" customHeight="1" x14ac:dyDescent="0.2"/>
    <row r="1141" ht="12.75" hidden="1" customHeight="1" x14ac:dyDescent="0.2"/>
    <row r="1142" ht="12.75" hidden="1" customHeight="1" x14ac:dyDescent="0.2"/>
    <row r="1143" ht="12.75" hidden="1" customHeight="1" x14ac:dyDescent="0.2"/>
    <row r="1144" ht="12.75" hidden="1" customHeight="1" x14ac:dyDescent="0.2"/>
    <row r="1145" ht="12.75" hidden="1" customHeight="1" x14ac:dyDescent="0.2"/>
    <row r="1146" ht="12.75" hidden="1" customHeight="1" x14ac:dyDescent="0.2"/>
    <row r="1147" ht="12.75" hidden="1" customHeight="1" x14ac:dyDescent="0.2"/>
    <row r="1148" ht="12.75" hidden="1" customHeight="1" x14ac:dyDescent="0.2"/>
    <row r="1149" ht="12.75" hidden="1" customHeight="1" x14ac:dyDescent="0.2"/>
    <row r="1150" ht="12.75" hidden="1" customHeight="1" x14ac:dyDescent="0.2"/>
    <row r="1151" ht="12.75" hidden="1" customHeight="1" x14ac:dyDescent="0.2"/>
    <row r="1152" ht="12.75" hidden="1" customHeight="1" x14ac:dyDescent="0.2"/>
    <row r="1153" ht="12.75" hidden="1" customHeight="1" x14ac:dyDescent="0.2"/>
    <row r="1154" ht="12.75" hidden="1" customHeight="1" x14ac:dyDescent="0.2"/>
    <row r="1155" ht="12.75" hidden="1" customHeight="1" x14ac:dyDescent="0.2"/>
    <row r="1156" ht="12.75" hidden="1" customHeight="1" x14ac:dyDescent="0.2"/>
    <row r="1157" ht="12.75" hidden="1" customHeight="1" x14ac:dyDescent="0.2"/>
    <row r="1158" ht="12.75" hidden="1" customHeight="1" x14ac:dyDescent="0.2"/>
    <row r="1159" ht="12.75" hidden="1" customHeight="1" x14ac:dyDescent="0.2"/>
    <row r="1160" ht="12.75" hidden="1" customHeight="1" x14ac:dyDescent="0.2"/>
    <row r="1161" ht="12.75" hidden="1" customHeight="1" x14ac:dyDescent="0.2"/>
    <row r="1162" ht="12.75" hidden="1" customHeight="1" x14ac:dyDescent="0.2"/>
    <row r="1163" ht="12.75" hidden="1" customHeight="1" x14ac:dyDescent="0.2"/>
    <row r="1164" ht="12.75" hidden="1" customHeight="1" x14ac:dyDescent="0.2"/>
    <row r="1165" ht="12.75" hidden="1" customHeight="1" x14ac:dyDescent="0.2"/>
    <row r="1166" ht="12.75" hidden="1" customHeight="1" x14ac:dyDescent="0.2"/>
    <row r="1167" ht="12.75" hidden="1" customHeight="1" x14ac:dyDescent="0.2"/>
    <row r="1168" ht="12.75" hidden="1" customHeight="1" x14ac:dyDescent="0.2"/>
    <row r="1169" ht="12.75" hidden="1" customHeight="1" x14ac:dyDescent="0.2"/>
    <row r="1170" ht="12.75" hidden="1" customHeight="1" x14ac:dyDescent="0.2"/>
    <row r="1171" ht="12.75" hidden="1" customHeight="1" x14ac:dyDescent="0.2"/>
    <row r="1172" ht="12.75" hidden="1" customHeight="1" x14ac:dyDescent="0.2"/>
    <row r="1173" ht="12.75" hidden="1" customHeight="1" x14ac:dyDescent="0.2"/>
    <row r="1174" ht="12.75" hidden="1" customHeight="1" x14ac:dyDescent="0.2"/>
    <row r="1175" ht="12.75" hidden="1" customHeight="1" x14ac:dyDescent="0.2"/>
    <row r="1176" ht="12.75" hidden="1" customHeight="1" x14ac:dyDescent="0.2"/>
    <row r="1177" ht="12.75" hidden="1" customHeight="1" x14ac:dyDescent="0.2"/>
    <row r="1178" ht="12.75" hidden="1" customHeight="1" x14ac:dyDescent="0.2"/>
    <row r="1179" ht="12.75" hidden="1" customHeight="1" x14ac:dyDescent="0.2"/>
    <row r="1180" ht="12.75" hidden="1" customHeight="1" x14ac:dyDescent="0.2"/>
    <row r="1181" ht="12.75" hidden="1" customHeight="1" x14ac:dyDescent="0.2"/>
    <row r="1182" ht="12.75" hidden="1" customHeight="1" x14ac:dyDescent="0.2"/>
    <row r="1183" ht="12.75" hidden="1" customHeight="1" x14ac:dyDescent="0.2"/>
    <row r="1184" ht="12.75" hidden="1" customHeight="1" x14ac:dyDescent="0.2"/>
    <row r="1185" ht="12.75" hidden="1" customHeight="1" x14ac:dyDescent="0.2"/>
    <row r="1186" ht="12.75" hidden="1" customHeight="1" x14ac:dyDescent="0.2"/>
    <row r="1187" ht="12.75" hidden="1" customHeight="1" x14ac:dyDescent="0.2"/>
    <row r="1188" ht="12.75" hidden="1" customHeight="1" x14ac:dyDescent="0.2"/>
    <row r="1189" ht="12.75" hidden="1" customHeight="1" x14ac:dyDescent="0.2"/>
    <row r="1190" ht="12.75" hidden="1" customHeight="1" x14ac:dyDescent="0.2"/>
    <row r="1191" ht="12.75" hidden="1" customHeight="1" x14ac:dyDescent="0.2"/>
    <row r="1192" ht="12.75" hidden="1" customHeight="1" x14ac:dyDescent="0.2"/>
    <row r="1193" ht="12.75" hidden="1" customHeight="1" x14ac:dyDescent="0.2"/>
    <row r="1194" ht="12.75" hidden="1" customHeight="1" x14ac:dyDescent="0.2"/>
    <row r="1195" ht="12.75" hidden="1" customHeight="1" x14ac:dyDescent="0.2"/>
    <row r="1196" ht="12.75" hidden="1" customHeight="1" x14ac:dyDescent="0.2"/>
    <row r="1197" ht="12.75" hidden="1" customHeight="1" x14ac:dyDescent="0.2"/>
    <row r="1198" ht="12.75" hidden="1" customHeight="1" x14ac:dyDescent="0.2"/>
    <row r="1199" ht="12.75" hidden="1" customHeight="1" x14ac:dyDescent="0.2"/>
    <row r="1200" ht="12.75" hidden="1" customHeight="1" x14ac:dyDescent="0.2"/>
    <row r="1201" ht="12.75" hidden="1" customHeight="1" x14ac:dyDescent="0.2"/>
    <row r="1202" ht="12.75" hidden="1" customHeight="1" x14ac:dyDescent="0.2"/>
    <row r="1203" ht="12.75" hidden="1" customHeight="1" x14ac:dyDescent="0.2"/>
    <row r="1204" ht="12.75" hidden="1" customHeight="1" x14ac:dyDescent="0.2"/>
    <row r="1205" ht="12.75" hidden="1" customHeight="1" x14ac:dyDescent="0.2"/>
    <row r="1206" ht="12.75" hidden="1" customHeight="1" x14ac:dyDescent="0.2"/>
    <row r="1207" ht="12.75" hidden="1" customHeight="1" x14ac:dyDescent="0.2"/>
    <row r="1208" ht="12.75" hidden="1" customHeight="1" x14ac:dyDescent="0.2"/>
    <row r="1209" ht="12.75" hidden="1" customHeight="1" x14ac:dyDescent="0.2"/>
    <row r="1210" ht="12.75" hidden="1" customHeight="1" x14ac:dyDescent="0.2"/>
    <row r="1211" ht="12.75" hidden="1" customHeight="1" x14ac:dyDescent="0.2"/>
    <row r="1212" ht="12.75" hidden="1" customHeight="1" x14ac:dyDescent="0.2"/>
    <row r="1213" ht="12.75" hidden="1" customHeight="1" x14ac:dyDescent="0.2"/>
    <row r="1214" ht="12.75" hidden="1" customHeight="1" x14ac:dyDescent="0.2"/>
    <row r="1215" ht="12.75" hidden="1" customHeight="1" x14ac:dyDescent="0.2"/>
    <row r="1216" ht="12.75" hidden="1" customHeight="1" x14ac:dyDescent="0.2"/>
    <row r="1217" ht="12.75" hidden="1" customHeight="1" x14ac:dyDescent="0.2"/>
    <row r="1218" ht="12.75" hidden="1" customHeight="1" x14ac:dyDescent="0.2"/>
    <row r="1219" ht="12.75" hidden="1" customHeight="1" x14ac:dyDescent="0.2"/>
    <row r="1220" ht="12.75" hidden="1" customHeight="1" x14ac:dyDescent="0.2"/>
    <row r="1221" ht="12.75" hidden="1" customHeight="1" x14ac:dyDescent="0.2"/>
    <row r="1222" ht="12.75" hidden="1" customHeight="1" x14ac:dyDescent="0.2"/>
    <row r="1223" ht="12.75" hidden="1" customHeight="1" x14ac:dyDescent="0.2"/>
    <row r="1224" ht="12.75" hidden="1" customHeight="1" x14ac:dyDescent="0.2"/>
    <row r="1225" ht="12.75" hidden="1" customHeight="1" x14ac:dyDescent="0.2"/>
    <row r="1226" ht="12.75" hidden="1" customHeight="1" x14ac:dyDescent="0.2"/>
    <row r="1227" ht="12.75" hidden="1" customHeight="1" x14ac:dyDescent="0.2"/>
    <row r="1228" ht="12.75" hidden="1" customHeight="1" x14ac:dyDescent="0.2"/>
    <row r="1229" ht="12.75" hidden="1" customHeight="1" x14ac:dyDescent="0.2"/>
    <row r="1230" ht="12.75" hidden="1" customHeight="1" x14ac:dyDescent="0.2"/>
    <row r="1231" ht="12.75" hidden="1" customHeight="1" x14ac:dyDescent="0.2"/>
    <row r="1232" ht="12.75" hidden="1" customHeight="1" x14ac:dyDescent="0.2"/>
    <row r="1233" ht="12.75" hidden="1" customHeight="1" x14ac:dyDescent="0.2"/>
    <row r="1234" ht="12.75" hidden="1" customHeight="1" x14ac:dyDescent="0.2"/>
    <row r="1235" ht="12.75" hidden="1" customHeight="1" x14ac:dyDescent="0.2"/>
    <row r="1236" ht="12.75" hidden="1" customHeight="1" x14ac:dyDescent="0.2"/>
    <row r="1237" ht="12.75" hidden="1" customHeight="1" x14ac:dyDescent="0.2"/>
    <row r="1238" ht="12.75" hidden="1" customHeight="1" x14ac:dyDescent="0.2"/>
    <row r="1239" ht="12.75" hidden="1" customHeight="1" x14ac:dyDescent="0.2"/>
    <row r="1240" ht="12.75" hidden="1" customHeight="1" x14ac:dyDescent="0.2"/>
    <row r="1241" ht="12.75" hidden="1" customHeight="1" x14ac:dyDescent="0.2"/>
    <row r="1242" ht="12.75" hidden="1" customHeight="1" x14ac:dyDescent="0.2"/>
    <row r="1243" ht="12.75" hidden="1" customHeight="1" x14ac:dyDescent="0.2"/>
    <row r="1244" ht="12.75" hidden="1" customHeight="1" x14ac:dyDescent="0.2"/>
    <row r="1245" ht="12.75" hidden="1" customHeight="1" x14ac:dyDescent="0.2"/>
    <row r="1246" ht="12.75" hidden="1" customHeight="1" x14ac:dyDescent="0.2"/>
    <row r="1247" ht="12.75" hidden="1" customHeight="1" x14ac:dyDescent="0.2"/>
    <row r="1248" ht="12.75" hidden="1" customHeight="1" x14ac:dyDescent="0.2"/>
    <row r="1249" ht="12.75" hidden="1" customHeight="1" x14ac:dyDescent="0.2"/>
    <row r="1250" ht="12.75" hidden="1" customHeight="1" x14ac:dyDescent="0.2"/>
    <row r="1251" ht="12.75" hidden="1" customHeight="1" x14ac:dyDescent="0.2"/>
    <row r="1252" ht="12.75" hidden="1" customHeight="1" x14ac:dyDescent="0.2"/>
    <row r="1253" ht="12.75" hidden="1" customHeight="1" x14ac:dyDescent="0.2"/>
    <row r="1254" ht="12.75" hidden="1" customHeight="1" x14ac:dyDescent="0.2"/>
    <row r="1255" ht="12.75" hidden="1" customHeight="1" x14ac:dyDescent="0.2"/>
    <row r="1256" ht="12.75" hidden="1" customHeight="1" x14ac:dyDescent="0.2"/>
    <row r="1257" ht="12.75" hidden="1" customHeight="1" x14ac:dyDescent="0.2"/>
    <row r="1258" ht="12.75" hidden="1" customHeight="1" x14ac:dyDescent="0.2"/>
    <row r="1259" ht="12.75" hidden="1" customHeight="1" x14ac:dyDescent="0.2"/>
    <row r="1260" ht="12.75" hidden="1" customHeight="1" x14ac:dyDescent="0.2"/>
    <row r="1261" ht="12.75" hidden="1" customHeight="1" x14ac:dyDescent="0.2"/>
    <row r="1262" ht="12.75" hidden="1" customHeight="1" x14ac:dyDescent="0.2"/>
    <row r="1263" ht="12.75" hidden="1" customHeight="1" x14ac:dyDescent="0.2"/>
    <row r="1264" ht="12.75" hidden="1" customHeight="1" x14ac:dyDescent="0.2"/>
    <row r="1265" ht="12.75" hidden="1" customHeight="1" x14ac:dyDescent="0.2"/>
    <row r="1266" ht="12.75" hidden="1" customHeight="1" x14ac:dyDescent="0.2"/>
    <row r="1267" ht="12.75" hidden="1" customHeight="1" x14ac:dyDescent="0.2"/>
    <row r="1268" ht="12.75" hidden="1" customHeight="1" x14ac:dyDescent="0.2"/>
    <row r="1269" ht="12.75" hidden="1" customHeight="1" x14ac:dyDescent="0.2"/>
    <row r="1270" ht="12.75" hidden="1" customHeight="1" x14ac:dyDescent="0.2"/>
    <row r="1271" ht="12.75" hidden="1" customHeight="1" x14ac:dyDescent="0.2"/>
    <row r="1272" ht="12.75" hidden="1" customHeight="1" x14ac:dyDescent="0.2"/>
    <row r="1273" ht="12.75" hidden="1" customHeight="1" x14ac:dyDescent="0.2"/>
    <row r="1274" ht="12.75" hidden="1" customHeight="1" x14ac:dyDescent="0.2"/>
    <row r="1275" ht="12.75" hidden="1" customHeight="1" x14ac:dyDescent="0.2"/>
    <row r="1276" ht="12.75" hidden="1" customHeight="1" x14ac:dyDescent="0.2"/>
    <row r="1277" ht="12.75" hidden="1" customHeight="1" x14ac:dyDescent="0.2"/>
    <row r="1278" ht="12.75" hidden="1" customHeight="1" x14ac:dyDescent="0.2"/>
    <row r="1279" ht="12.75" hidden="1" customHeight="1" x14ac:dyDescent="0.2"/>
    <row r="1280" ht="12.75" hidden="1" customHeight="1" x14ac:dyDescent="0.2"/>
    <row r="1281" ht="12.75" hidden="1" customHeight="1" x14ac:dyDescent="0.2"/>
    <row r="1282" ht="12.75" hidden="1" customHeight="1" x14ac:dyDescent="0.2"/>
    <row r="1283" ht="12.75" hidden="1" customHeight="1" x14ac:dyDescent="0.2"/>
    <row r="1284" ht="12.75" hidden="1" customHeight="1" x14ac:dyDescent="0.2"/>
    <row r="1285" ht="12.75" hidden="1" customHeight="1" x14ac:dyDescent="0.2"/>
    <row r="1286" ht="12.75" hidden="1" customHeight="1" x14ac:dyDescent="0.2"/>
    <row r="1287" ht="12.75" hidden="1" customHeight="1" x14ac:dyDescent="0.2"/>
    <row r="1288" ht="12.75" hidden="1" customHeight="1" x14ac:dyDescent="0.2"/>
    <row r="1289" ht="12.75" hidden="1" customHeight="1" x14ac:dyDescent="0.2"/>
    <row r="1290" ht="12.75" hidden="1" customHeight="1" x14ac:dyDescent="0.2"/>
    <row r="1291" ht="12.75" hidden="1" customHeight="1" x14ac:dyDescent="0.2"/>
    <row r="1292" ht="12.75" hidden="1" customHeight="1" x14ac:dyDescent="0.2"/>
    <row r="1293" ht="12.75" hidden="1" customHeight="1" x14ac:dyDescent="0.2"/>
    <row r="1294" ht="12.75" hidden="1" customHeight="1" x14ac:dyDescent="0.2"/>
    <row r="1295" ht="12.75" hidden="1" customHeight="1" x14ac:dyDescent="0.2"/>
    <row r="1296" ht="12.75" hidden="1" customHeight="1" x14ac:dyDescent="0.2"/>
    <row r="1297" ht="12.75" hidden="1" customHeight="1" x14ac:dyDescent="0.2"/>
    <row r="1298" ht="12.75" hidden="1" customHeight="1" x14ac:dyDescent="0.2"/>
    <row r="1299" ht="12.75" hidden="1" customHeight="1" x14ac:dyDescent="0.2"/>
    <row r="1300" ht="12.75" hidden="1" customHeight="1" x14ac:dyDescent="0.2"/>
    <row r="1301" ht="12.75" hidden="1" customHeight="1" x14ac:dyDescent="0.2"/>
    <row r="1302" ht="12.75" hidden="1" customHeight="1" x14ac:dyDescent="0.2"/>
    <row r="1303" ht="12.75" hidden="1" customHeight="1" x14ac:dyDescent="0.2"/>
    <row r="1304" ht="12.75" hidden="1" customHeight="1" x14ac:dyDescent="0.2"/>
    <row r="1305" ht="12.75" hidden="1" customHeight="1" x14ac:dyDescent="0.2"/>
    <row r="1306" ht="12.75" hidden="1" customHeight="1" x14ac:dyDescent="0.2"/>
    <row r="1307" ht="12.75" hidden="1" customHeight="1" x14ac:dyDescent="0.2"/>
    <row r="1308" ht="12.75" hidden="1" customHeight="1" x14ac:dyDescent="0.2"/>
    <row r="1309" ht="12.75" hidden="1" customHeight="1" x14ac:dyDescent="0.2"/>
    <row r="1310" ht="12.75" hidden="1" customHeight="1" x14ac:dyDescent="0.2"/>
    <row r="1311" ht="12.75" hidden="1" customHeight="1" x14ac:dyDescent="0.2"/>
    <row r="1312" ht="12.75" hidden="1" customHeight="1" x14ac:dyDescent="0.2"/>
    <row r="1313" ht="12.75" hidden="1" customHeight="1" x14ac:dyDescent="0.2"/>
    <row r="1314" ht="12.75" hidden="1" customHeight="1" x14ac:dyDescent="0.2"/>
    <row r="1315" ht="12.75" hidden="1" customHeight="1" x14ac:dyDescent="0.2"/>
    <row r="1316" ht="12.75" hidden="1" customHeight="1" x14ac:dyDescent="0.2"/>
    <row r="1317" ht="12.75" hidden="1" customHeight="1" x14ac:dyDescent="0.2"/>
    <row r="1318" ht="12.75" hidden="1" customHeight="1" x14ac:dyDescent="0.2"/>
    <row r="1319" ht="12.75" hidden="1" customHeight="1" x14ac:dyDescent="0.2"/>
    <row r="1320" ht="12.75" hidden="1" customHeight="1" x14ac:dyDescent="0.2"/>
    <row r="1321" ht="12.75" hidden="1" customHeight="1" x14ac:dyDescent="0.2"/>
    <row r="1322" ht="12.75" hidden="1" customHeight="1" x14ac:dyDescent="0.2"/>
    <row r="1323" ht="12.75" hidden="1" customHeight="1" x14ac:dyDescent="0.2"/>
    <row r="1324" ht="12.75" hidden="1" customHeight="1" x14ac:dyDescent="0.2"/>
    <row r="1325" ht="12.75" hidden="1" customHeight="1" x14ac:dyDescent="0.2"/>
    <row r="1326" ht="12.75" hidden="1" customHeight="1" x14ac:dyDescent="0.2"/>
    <row r="1327" ht="12.75" hidden="1" customHeight="1" x14ac:dyDescent="0.2"/>
    <row r="1328" ht="12.75" hidden="1" customHeight="1" x14ac:dyDescent="0.2"/>
    <row r="1329" ht="12.75" hidden="1" customHeight="1" x14ac:dyDescent="0.2"/>
    <row r="1330" ht="12.75" hidden="1" customHeight="1" x14ac:dyDescent="0.2"/>
    <row r="1331" ht="12.75" hidden="1" customHeight="1" x14ac:dyDescent="0.2"/>
    <row r="1332" ht="12.75" hidden="1" customHeight="1" x14ac:dyDescent="0.2"/>
    <row r="1333" ht="12.75" hidden="1" customHeight="1" x14ac:dyDescent="0.2"/>
    <row r="1334" ht="12.75" hidden="1" customHeight="1" x14ac:dyDescent="0.2"/>
    <row r="1335" ht="12.75" hidden="1" customHeight="1" x14ac:dyDescent="0.2"/>
    <row r="1336" ht="12.75" hidden="1" customHeight="1" x14ac:dyDescent="0.2"/>
    <row r="1337" ht="12.75" hidden="1" customHeight="1" x14ac:dyDescent="0.2"/>
    <row r="1338" ht="12.75" hidden="1" customHeight="1" x14ac:dyDescent="0.2"/>
    <row r="1339" ht="12.75" hidden="1" customHeight="1" x14ac:dyDescent="0.2"/>
    <row r="1340" ht="12.75" hidden="1" customHeight="1" x14ac:dyDescent="0.2"/>
    <row r="1341" ht="12.75" hidden="1" customHeight="1" x14ac:dyDescent="0.2"/>
    <row r="1342" ht="12.75" hidden="1" customHeight="1" x14ac:dyDescent="0.2"/>
    <row r="1343" ht="12.75" hidden="1" customHeight="1" x14ac:dyDescent="0.2"/>
    <row r="1344" ht="12.75" hidden="1" customHeight="1" x14ac:dyDescent="0.2"/>
    <row r="1345" ht="12.75" hidden="1" customHeight="1" x14ac:dyDescent="0.2"/>
    <row r="1346" ht="12.75" hidden="1" customHeight="1" x14ac:dyDescent="0.2"/>
    <row r="1347" ht="12.75" hidden="1" customHeight="1" x14ac:dyDescent="0.2"/>
    <row r="1348" ht="12.75" hidden="1" customHeight="1" x14ac:dyDescent="0.2"/>
    <row r="1349" ht="12.75" hidden="1" customHeight="1" x14ac:dyDescent="0.2"/>
    <row r="1350" ht="12.75" hidden="1" customHeight="1" x14ac:dyDescent="0.2"/>
    <row r="1351" ht="12.75" hidden="1" customHeight="1" x14ac:dyDescent="0.2"/>
    <row r="1352" ht="12.75" hidden="1" customHeight="1" x14ac:dyDescent="0.2"/>
    <row r="1353" ht="12.75" hidden="1" customHeight="1" x14ac:dyDescent="0.2"/>
    <row r="1354" ht="12.75" hidden="1" customHeight="1" x14ac:dyDescent="0.2"/>
    <row r="1355" ht="12.75" hidden="1" customHeight="1" x14ac:dyDescent="0.2"/>
    <row r="1356" ht="12.75" hidden="1" customHeight="1" x14ac:dyDescent="0.2"/>
    <row r="1357" ht="12.75" hidden="1" customHeight="1" x14ac:dyDescent="0.2"/>
    <row r="1358" ht="12.75" hidden="1" customHeight="1" x14ac:dyDescent="0.2"/>
    <row r="1359" ht="12.75" hidden="1" customHeight="1" x14ac:dyDescent="0.2"/>
    <row r="1360" ht="12.75" hidden="1" customHeight="1" x14ac:dyDescent="0.2"/>
    <row r="1361" ht="12.75" hidden="1" customHeight="1" x14ac:dyDescent="0.2"/>
    <row r="1362" ht="12.75" hidden="1" customHeight="1" x14ac:dyDescent="0.2"/>
    <row r="1363" ht="12.75" hidden="1" customHeight="1" x14ac:dyDescent="0.2"/>
    <row r="1364" ht="12.75" hidden="1" customHeight="1" x14ac:dyDescent="0.2"/>
    <row r="1365" ht="12.75" hidden="1" customHeight="1" x14ac:dyDescent="0.2"/>
    <row r="1366" ht="12.75" hidden="1" customHeight="1" x14ac:dyDescent="0.2"/>
    <row r="1367" ht="12.75" hidden="1" customHeight="1" x14ac:dyDescent="0.2"/>
    <row r="1368" ht="12.75" hidden="1" customHeight="1" x14ac:dyDescent="0.2"/>
    <row r="1369" ht="12.75" hidden="1" customHeight="1" x14ac:dyDescent="0.2"/>
    <row r="1370" ht="12.75" hidden="1" customHeight="1" x14ac:dyDescent="0.2"/>
    <row r="1371" ht="12.75" hidden="1" customHeight="1" x14ac:dyDescent="0.2"/>
    <row r="1372" ht="12.75" hidden="1" customHeight="1" x14ac:dyDescent="0.2"/>
    <row r="1373" ht="12.75" hidden="1" customHeight="1" x14ac:dyDescent="0.2"/>
    <row r="1374" ht="12.75" hidden="1" customHeight="1" x14ac:dyDescent="0.2"/>
    <row r="1375" ht="12.75" hidden="1" customHeight="1" x14ac:dyDescent="0.2"/>
    <row r="1376" ht="12.75" hidden="1" customHeight="1" x14ac:dyDescent="0.2"/>
    <row r="1377" ht="12.75" hidden="1" customHeight="1" x14ac:dyDescent="0.2"/>
    <row r="1378" ht="12.75" hidden="1" customHeight="1" x14ac:dyDescent="0.2"/>
    <row r="1379" ht="12.75" hidden="1" customHeight="1" x14ac:dyDescent="0.2"/>
    <row r="1380" ht="12.75" hidden="1" customHeight="1" x14ac:dyDescent="0.2"/>
    <row r="1381" ht="12.75" hidden="1" customHeight="1" x14ac:dyDescent="0.2"/>
    <row r="1382" ht="12.75" hidden="1" customHeight="1" x14ac:dyDescent="0.2"/>
    <row r="1383" ht="12.75" hidden="1" customHeight="1" x14ac:dyDescent="0.2"/>
    <row r="1384" ht="12.75" hidden="1" customHeight="1" x14ac:dyDescent="0.2"/>
    <row r="1385" ht="12.75" hidden="1" customHeight="1" x14ac:dyDescent="0.2"/>
    <row r="1386" ht="12.75" hidden="1" customHeight="1" x14ac:dyDescent="0.2"/>
    <row r="1387" ht="12.75" hidden="1" customHeight="1" x14ac:dyDescent="0.2"/>
    <row r="1388" ht="12.75" hidden="1" customHeight="1" x14ac:dyDescent="0.2"/>
    <row r="1389" ht="12.75" hidden="1" customHeight="1" x14ac:dyDescent="0.2"/>
    <row r="1390" ht="12.75" hidden="1" customHeight="1" x14ac:dyDescent="0.2"/>
    <row r="1391" ht="12.75" hidden="1" customHeight="1" x14ac:dyDescent="0.2"/>
    <row r="1392" ht="12.75" hidden="1" customHeight="1" x14ac:dyDescent="0.2"/>
    <row r="1393" ht="12.75" hidden="1" customHeight="1" x14ac:dyDescent="0.2"/>
    <row r="1394" ht="12.75" hidden="1" customHeight="1" x14ac:dyDescent="0.2"/>
    <row r="1395" ht="12.75" hidden="1" customHeight="1" x14ac:dyDescent="0.2"/>
    <row r="1396" ht="12.75" hidden="1" customHeight="1" x14ac:dyDescent="0.2"/>
    <row r="1397" ht="12.75" hidden="1" customHeight="1" x14ac:dyDescent="0.2"/>
    <row r="1398" ht="12.75" hidden="1" customHeight="1" x14ac:dyDescent="0.2"/>
    <row r="1399" ht="12.75" hidden="1" customHeight="1" x14ac:dyDescent="0.2"/>
    <row r="1400" ht="12.75" hidden="1" customHeight="1" x14ac:dyDescent="0.2"/>
    <row r="1401" ht="12.75" hidden="1" customHeight="1" x14ac:dyDescent="0.2"/>
    <row r="1402" ht="12.75" hidden="1" customHeight="1" x14ac:dyDescent="0.2"/>
    <row r="1403" ht="12.75" hidden="1" customHeight="1" x14ac:dyDescent="0.2"/>
    <row r="1404" ht="12.75" hidden="1" customHeight="1" x14ac:dyDescent="0.2"/>
    <row r="1405" ht="12.75" hidden="1" customHeight="1" x14ac:dyDescent="0.2"/>
    <row r="1406" ht="12.75" hidden="1" customHeight="1" x14ac:dyDescent="0.2"/>
    <row r="1407" ht="12.75" hidden="1" customHeight="1" x14ac:dyDescent="0.2"/>
    <row r="1408" ht="12.75" hidden="1" customHeight="1" x14ac:dyDescent="0.2"/>
    <row r="1409" ht="12.75" hidden="1" customHeight="1" x14ac:dyDescent="0.2"/>
    <row r="1410" ht="12.75" hidden="1" customHeight="1" x14ac:dyDescent="0.2"/>
    <row r="1411" ht="12.75" hidden="1" customHeight="1" x14ac:dyDescent="0.2"/>
    <row r="1412" ht="12.75" hidden="1" customHeight="1" x14ac:dyDescent="0.2"/>
    <row r="1413" ht="12.75" hidden="1" customHeight="1" x14ac:dyDescent="0.2"/>
    <row r="1414" ht="12.75" hidden="1" customHeight="1" x14ac:dyDescent="0.2"/>
    <row r="1415" ht="12.75" hidden="1" customHeight="1" x14ac:dyDescent="0.2"/>
    <row r="1416" ht="12.75" hidden="1" customHeight="1" x14ac:dyDescent="0.2"/>
    <row r="1417" ht="12.75" hidden="1" customHeight="1" x14ac:dyDescent="0.2"/>
    <row r="1418" ht="12.75" hidden="1" customHeight="1" x14ac:dyDescent="0.2"/>
    <row r="1419" ht="12.75" hidden="1" customHeight="1" x14ac:dyDescent="0.2"/>
    <row r="1420" ht="12.75" hidden="1" customHeight="1" x14ac:dyDescent="0.2"/>
    <row r="1421" ht="12.75" hidden="1" customHeight="1" x14ac:dyDescent="0.2"/>
    <row r="1422" ht="12.75" hidden="1" customHeight="1" x14ac:dyDescent="0.2"/>
    <row r="1423" ht="12.75" hidden="1" customHeight="1" x14ac:dyDescent="0.2"/>
    <row r="1424" ht="12.75" hidden="1" customHeight="1" x14ac:dyDescent="0.2"/>
    <row r="1425" ht="12.75" hidden="1" customHeight="1" x14ac:dyDescent="0.2"/>
    <row r="1426" ht="12.75" hidden="1" customHeight="1" x14ac:dyDescent="0.2"/>
    <row r="1427" ht="12.75" hidden="1" customHeight="1" x14ac:dyDescent="0.2"/>
    <row r="1428" ht="12.75" hidden="1" customHeight="1" x14ac:dyDescent="0.2"/>
    <row r="1429" ht="12.75" hidden="1" customHeight="1" x14ac:dyDescent="0.2"/>
    <row r="1430" ht="12.75" hidden="1" customHeight="1" x14ac:dyDescent="0.2"/>
    <row r="1431" ht="12.75" hidden="1" customHeight="1" x14ac:dyDescent="0.2"/>
    <row r="1432" ht="12.75" hidden="1" customHeight="1" x14ac:dyDescent="0.2"/>
    <row r="1433" ht="12.75" hidden="1" customHeight="1" x14ac:dyDescent="0.2"/>
    <row r="1434" ht="12.75" hidden="1" customHeight="1" x14ac:dyDescent="0.2"/>
    <row r="1435" ht="12.75" hidden="1" customHeight="1" x14ac:dyDescent="0.2"/>
    <row r="1436" ht="12.75" hidden="1" customHeight="1" x14ac:dyDescent="0.2"/>
    <row r="1437" ht="12.75" hidden="1" customHeight="1" x14ac:dyDescent="0.2"/>
    <row r="1438" ht="12.75" hidden="1" customHeight="1" x14ac:dyDescent="0.2"/>
    <row r="1439" ht="12.75" hidden="1" customHeight="1" x14ac:dyDescent="0.2"/>
    <row r="1440" ht="12.75" hidden="1" customHeight="1" x14ac:dyDescent="0.2"/>
    <row r="1441" ht="12.75" hidden="1" customHeight="1" x14ac:dyDescent="0.2"/>
    <row r="1442" ht="12.75" hidden="1" customHeight="1" x14ac:dyDescent="0.2"/>
    <row r="1443" ht="12.75" hidden="1" customHeight="1" x14ac:dyDescent="0.2"/>
    <row r="1444" ht="12.75" hidden="1" customHeight="1" x14ac:dyDescent="0.2"/>
    <row r="1445" ht="12.75" hidden="1" customHeight="1" x14ac:dyDescent="0.2"/>
    <row r="1446" ht="12.75" hidden="1" customHeight="1" x14ac:dyDescent="0.2"/>
    <row r="1447" ht="12.75" hidden="1" customHeight="1" x14ac:dyDescent="0.2"/>
    <row r="1448" ht="12.75" hidden="1" customHeight="1" x14ac:dyDescent="0.2"/>
    <row r="1449" ht="12.75" hidden="1" customHeight="1" x14ac:dyDescent="0.2"/>
    <row r="1450" ht="12.75" hidden="1" customHeight="1" x14ac:dyDescent="0.2"/>
    <row r="1451" ht="12.75" hidden="1" customHeight="1" x14ac:dyDescent="0.2"/>
    <row r="1452" ht="12.75" hidden="1" customHeight="1" x14ac:dyDescent="0.2"/>
    <row r="1453" ht="12.75" hidden="1" customHeight="1" x14ac:dyDescent="0.2"/>
    <row r="1454" ht="12.75" hidden="1" customHeight="1" x14ac:dyDescent="0.2"/>
    <row r="1455" ht="12.75" hidden="1" customHeight="1" x14ac:dyDescent="0.2"/>
    <row r="1456" ht="12.75" hidden="1" customHeight="1" x14ac:dyDescent="0.2"/>
    <row r="1457" ht="12.75" hidden="1" customHeight="1" x14ac:dyDescent="0.2"/>
    <row r="1458" ht="12.75" hidden="1" customHeight="1" x14ac:dyDescent="0.2"/>
    <row r="1459" ht="12.75" hidden="1" customHeight="1" x14ac:dyDescent="0.2"/>
    <row r="1460" ht="12.75" hidden="1" customHeight="1" x14ac:dyDescent="0.2"/>
    <row r="1461" ht="12.75" hidden="1" customHeight="1" x14ac:dyDescent="0.2"/>
    <row r="1462" ht="12.75" hidden="1" customHeight="1" x14ac:dyDescent="0.2"/>
    <row r="1463" ht="12.75" hidden="1" customHeight="1" x14ac:dyDescent="0.2"/>
    <row r="1464" ht="12.75" hidden="1" customHeight="1" x14ac:dyDescent="0.2"/>
    <row r="1465" ht="12.75" hidden="1" customHeight="1" x14ac:dyDescent="0.2"/>
    <row r="1466" ht="12.75" hidden="1" customHeight="1" x14ac:dyDescent="0.2"/>
    <row r="1467" ht="12.75" hidden="1" customHeight="1" x14ac:dyDescent="0.2"/>
    <row r="1468" ht="12.75" hidden="1" customHeight="1" x14ac:dyDescent="0.2"/>
    <row r="1469" ht="12.75" hidden="1" customHeight="1" x14ac:dyDescent="0.2"/>
    <row r="1470" ht="12.75" hidden="1" customHeight="1" x14ac:dyDescent="0.2"/>
    <row r="1471" ht="12.75" hidden="1" customHeight="1" x14ac:dyDescent="0.2"/>
    <row r="1472" ht="12.75" hidden="1" customHeight="1" x14ac:dyDescent="0.2"/>
    <row r="1473" ht="12.75" hidden="1" customHeight="1" x14ac:dyDescent="0.2"/>
    <row r="1474" ht="12.75" hidden="1" customHeight="1" x14ac:dyDescent="0.2"/>
    <row r="1475" ht="12.75" hidden="1" customHeight="1" x14ac:dyDescent="0.2"/>
    <row r="1476" ht="12.75" hidden="1" customHeight="1" x14ac:dyDescent="0.2"/>
    <row r="1477" ht="12.75" hidden="1" customHeight="1" x14ac:dyDescent="0.2"/>
    <row r="1478" ht="12.75" hidden="1" customHeight="1" x14ac:dyDescent="0.2"/>
    <row r="1479" ht="12.75" hidden="1" customHeight="1" x14ac:dyDescent="0.2"/>
    <row r="1480" ht="12.75" hidden="1" customHeight="1" x14ac:dyDescent="0.2"/>
    <row r="1481" ht="12.75" hidden="1" customHeight="1" x14ac:dyDescent="0.2"/>
    <row r="1482" ht="12.75" hidden="1" customHeight="1" x14ac:dyDescent="0.2"/>
    <row r="1483" ht="12.75" hidden="1" customHeight="1" x14ac:dyDescent="0.2"/>
    <row r="1484" ht="12.75" hidden="1" customHeight="1" x14ac:dyDescent="0.2"/>
    <row r="1485" ht="12.75" hidden="1" customHeight="1" x14ac:dyDescent="0.2"/>
    <row r="1486" ht="12.75" hidden="1" customHeight="1" x14ac:dyDescent="0.2"/>
    <row r="1487" ht="12.75" hidden="1" customHeight="1" x14ac:dyDescent="0.2"/>
    <row r="1488" ht="12.75" hidden="1" customHeight="1" x14ac:dyDescent="0.2"/>
    <row r="1489" ht="12.75" hidden="1" customHeight="1" x14ac:dyDescent="0.2"/>
    <row r="1490" ht="12.75" hidden="1" customHeight="1" x14ac:dyDescent="0.2"/>
    <row r="1491" ht="12.75" hidden="1" customHeight="1" x14ac:dyDescent="0.2"/>
    <row r="1492" ht="12.75" hidden="1" customHeight="1" x14ac:dyDescent="0.2"/>
    <row r="1493" ht="12.75" hidden="1" customHeight="1" x14ac:dyDescent="0.2"/>
    <row r="1494" ht="12.75" hidden="1" customHeight="1" x14ac:dyDescent="0.2"/>
    <row r="1495" ht="12.75" hidden="1" customHeight="1" x14ac:dyDescent="0.2"/>
    <row r="1496" ht="12.75" hidden="1" customHeight="1" x14ac:dyDescent="0.2"/>
    <row r="1497" ht="12.75" hidden="1" customHeight="1" x14ac:dyDescent="0.2"/>
    <row r="1498" ht="12.75" hidden="1" customHeight="1" x14ac:dyDescent="0.2"/>
    <row r="1499" ht="12.75" hidden="1" customHeight="1" x14ac:dyDescent="0.2"/>
    <row r="1500" ht="12.75" hidden="1" customHeight="1" x14ac:dyDescent="0.2"/>
    <row r="1501" ht="12.75" hidden="1" customHeight="1" x14ac:dyDescent="0.2"/>
    <row r="1502" ht="12.75" hidden="1" customHeight="1" x14ac:dyDescent="0.2"/>
    <row r="1503" ht="12.75" hidden="1" customHeight="1" x14ac:dyDescent="0.2"/>
    <row r="1504" ht="12.75" hidden="1" customHeight="1" x14ac:dyDescent="0.2"/>
    <row r="1505" ht="12.75" hidden="1" customHeight="1" x14ac:dyDescent="0.2"/>
    <row r="1506" ht="12.75" hidden="1" customHeight="1" x14ac:dyDescent="0.2"/>
    <row r="1507" ht="12.75" hidden="1" customHeight="1" x14ac:dyDescent="0.2"/>
    <row r="1508" ht="12.75" hidden="1" customHeight="1" x14ac:dyDescent="0.2"/>
    <row r="1509" ht="12.75" hidden="1" customHeight="1" x14ac:dyDescent="0.2"/>
    <row r="1510" ht="12.75" hidden="1" customHeight="1" x14ac:dyDescent="0.2"/>
    <row r="1511" ht="12.75" hidden="1" customHeight="1" x14ac:dyDescent="0.2"/>
    <row r="1512" ht="12.75" hidden="1" customHeight="1" x14ac:dyDescent="0.2"/>
    <row r="1513" ht="12.75" hidden="1" customHeight="1" x14ac:dyDescent="0.2"/>
    <row r="1514" ht="12.75" hidden="1" customHeight="1" x14ac:dyDescent="0.2"/>
    <row r="1515" ht="12.75" hidden="1" customHeight="1" x14ac:dyDescent="0.2"/>
    <row r="1516" ht="12.75" hidden="1" customHeight="1" x14ac:dyDescent="0.2"/>
    <row r="1517" ht="12.75" hidden="1" customHeight="1" x14ac:dyDescent="0.2"/>
    <row r="1518" ht="12.75" hidden="1" customHeight="1" x14ac:dyDescent="0.2"/>
    <row r="1519" ht="12.75" hidden="1" customHeight="1" x14ac:dyDescent="0.2"/>
    <row r="1520" ht="12.75" hidden="1" customHeight="1" x14ac:dyDescent="0.2"/>
    <row r="1521" ht="12.75" hidden="1" customHeight="1" x14ac:dyDescent="0.2"/>
    <row r="1522" ht="12.75" hidden="1" customHeight="1" x14ac:dyDescent="0.2"/>
    <row r="1523" ht="12.75" hidden="1" customHeight="1" x14ac:dyDescent="0.2"/>
    <row r="1524" ht="12.75" hidden="1" customHeight="1" x14ac:dyDescent="0.2"/>
    <row r="1525" ht="12.75" hidden="1" customHeight="1" x14ac:dyDescent="0.2"/>
    <row r="1526" ht="12.75" hidden="1" customHeight="1" x14ac:dyDescent="0.2"/>
    <row r="1527" ht="12.75" hidden="1" customHeight="1" x14ac:dyDescent="0.2"/>
    <row r="1528" ht="12.75" hidden="1" customHeight="1" x14ac:dyDescent="0.2"/>
    <row r="1529" ht="12.75" hidden="1" customHeight="1" x14ac:dyDescent="0.2"/>
    <row r="1530" ht="12.75" hidden="1" customHeight="1" x14ac:dyDescent="0.2"/>
    <row r="1531" ht="12.75" hidden="1" customHeight="1" x14ac:dyDescent="0.2"/>
    <row r="1532" ht="12.75" hidden="1" customHeight="1" x14ac:dyDescent="0.2"/>
    <row r="1533" ht="12.75" hidden="1" customHeight="1" x14ac:dyDescent="0.2"/>
    <row r="1534" ht="12.75" hidden="1" customHeight="1" x14ac:dyDescent="0.2"/>
    <row r="1535" ht="12.75" hidden="1" customHeight="1" x14ac:dyDescent="0.2"/>
    <row r="1536" ht="12.75" hidden="1" customHeight="1" x14ac:dyDescent="0.2"/>
    <row r="1537" ht="12.75" hidden="1" customHeight="1" x14ac:dyDescent="0.2"/>
    <row r="1538" ht="12.75" hidden="1" customHeight="1" x14ac:dyDescent="0.2"/>
    <row r="1539" ht="12.75" hidden="1" customHeight="1" x14ac:dyDescent="0.2"/>
    <row r="1540" ht="12.75" hidden="1" customHeight="1" x14ac:dyDescent="0.2"/>
    <row r="1541" ht="12.75" hidden="1" customHeight="1" x14ac:dyDescent="0.2"/>
    <row r="1542" ht="12.75" hidden="1" customHeight="1" x14ac:dyDescent="0.2"/>
    <row r="1543" ht="12.75" hidden="1" customHeight="1" x14ac:dyDescent="0.2"/>
    <row r="1544" ht="12.75" hidden="1" customHeight="1" x14ac:dyDescent="0.2"/>
    <row r="1545" ht="12.75" hidden="1" customHeight="1" x14ac:dyDescent="0.2"/>
    <row r="1546" ht="12.75" hidden="1" customHeight="1" x14ac:dyDescent="0.2"/>
    <row r="1547" ht="12.75" hidden="1" customHeight="1" x14ac:dyDescent="0.2"/>
    <row r="1548" ht="12.75" hidden="1" customHeight="1" x14ac:dyDescent="0.2"/>
    <row r="1549" ht="12.75" hidden="1" customHeight="1" x14ac:dyDescent="0.2"/>
    <row r="1550" ht="12.75" hidden="1" customHeight="1" x14ac:dyDescent="0.2"/>
    <row r="1551" ht="12.75" hidden="1" customHeight="1" x14ac:dyDescent="0.2"/>
    <row r="1552" ht="12.75" hidden="1" customHeight="1" x14ac:dyDescent="0.2"/>
    <row r="1553" ht="12.75" hidden="1" customHeight="1" x14ac:dyDescent="0.2"/>
    <row r="1554" ht="12.75" hidden="1" customHeight="1" x14ac:dyDescent="0.2"/>
    <row r="1555" ht="12.75" hidden="1" customHeight="1" x14ac:dyDescent="0.2"/>
    <row r="1556" ht="12.75" hidden="1" customHeight="1" x14ac:dyDescent="0.2"/>
    <row r="1557" ht="12.75" hidden="1" customHeight="1" x14ac:dyDescent="0.2"/>
    <row r="1558" ht="12.75" hidden="1" customHeight="1" x14ac:dyDescent="0.2"/>
    <row r="1559" ht="12.75" hidden="1" customHeight="1" x14ac:dyDescent="0.2"/>
    <row r="1560" ht="12.75" hidden="1" customHeight="1" x14ac:dyDescent="0.2"/>
    <row r="1561" ht="12.75" hidden="1" customHeight="1" x14ac:dyDescent="0.2"/>
    <row r="1562" ht="12.75" hidden="1" customHeight="1" x14ac:dyDescent="0.2"/>
    <row r="1563" ht="12.75" hidden="1" customHeight="1" x14ac:dyDescent="0.2"/>
    <row r="1564" ht="12.75" hidden="1" customHeight="1" x14ac:dyDescent="0.2"/>
    <row r="1565" ht="12.75" hidden="1" customHeight="1" x14ac:dyDescent="0.2"/>
    <row r="1566" ht="12.75" hidden="1" customHeight="1" x14ac:dyDescent="0.2"/>
    <row r="1567" ht="12.75" hidden="1" customHeight="1" x14ac:dyDescent="0.2"/>
    <row r="1568" ht="12.75" hidden="1" customHeight="1" x14ac:dyDescent="0.2"/>
    <row r="1569" ht="12.75" hidden="1" customHeight="1" x14ac:dyDescent="0.2"/>
    <row r="1570" ht="12.75" hidden="1" customHeight="1" x14ac:dyDescent="0.2"/>
    <row r="1571" ht="12.75" hidden="1" customHeight="1" x14ac:dyDescent="0.2"/>
    <row r="1572" ht="12.75" hidden="1" customHeight="1" x14ac:dyDescent="0.2"/>
    <row r="1573" ht="12.75" hidden="1" customHeight="1" x14ac:dyDescent="0.2"/>
    <row r="1574" ht="12.75" hidden="1" customHeight="1" x14ac:dyDescent="0.2"/>
    <row r="1575" ht="12.75" hidden="1" customHeight="1" x14ac:dyDescent="0.2"/>
    <row r="1576" ht="12.75" hidden="1" customHeight="1" x14ac:dyDescent="0.2"/>
    <row r="1577" ht="12.75" hidden="1" customHeight="1" x14ac:dyDescent="0.2"/>
    <row r="1578" ht="12.75" hidden="1" customHeight="1" x14ac:dyDescent="0.2"/>
    <row r="1579" ht="12.75" hidden="1" customHeight="1" x14ac:dyDescent="0.2"/>
    <row r="1580" ht="12.75" hidden="1" customHeight="1" x14ac:dyDescent="0.2"/>
    <row r="1581" ht="12.75" hidden="1" customHeight="1" x14ac:dyDescent="0.2"/>
    <row r="1582" ht="12.75" hidden="1" customHeight="1" x14ac:dyDescent="0.2"/>
    <row r="1583" ht="12.75" hidden="1" customHeight="1" x14ac:dyDescent="0.2"/>
    <row r="1584" ht="12.75" hidden="1" customHeight="1" x14ac:dyDescent="0.2"/>
    <row r="1585" ht="12.75" hidden="1" customHeight="1" x14ac:dyDescent="0.2"/>
    <row r="1586" ht="12.75" hidden="1" customHeight="1" x14ac:dyDescent="0.2"/>
    <row r="1587" ht="12.75" hidden="1" customHeight="1" x14ac:dyDescent="0.2"/>
    <row r="1588" ht="12.75" hidden="1" customHeight="1" x14ac:dyDescent="0.2"/>
    <row r="1589" ht="12.75" hidden="1" customHeight="1" x14ac:dyDescent="0.2"/>
    <row r="1590" ht="12.75" hidden="1" customHeight="1" x14ac:dyDescent="0.2"/>
    <row r="1591" ht="12.75" hidden="1" customHeight="1" x14ac:dyDescent="0.2"/>
    <row r="1592" ht="12.75" hidden="1" customHeight="1" x14ac:dyDescent="0.2"/>
    <row r="1593" ht="12.75" hidden="1" customHeight="1" x14ac:dyDescent="0.2"/>
    <row r="1594" ht="12.75" hidden="1" customHeight="1" x14ac:dyDescent="0.2"/>
    <row r="1595" ht="12.75" hidden="1" customHeight="1" x14ac:dyDescent="0.2"/>
    <row r="1596" ht="12.75" hidden="1" customHeight="1" x14ac:dyDescent="0.2"/>
    <row r="1597" ht="12.75" hidden="1" customHeight="1" x14ac:dyDescent="0.2"/>
    <row r="1598" ht="12.75" hidden="1" customHeight="1" x14ac:dyDescent="0.2"/>
    <row r="1599" ht="12.75" hidden="1" customHeight="1" x14ac:dyDescent="0.2"/>
    <row r="1600" ht="12.75" hidden="1" customHeight="1" x14ac:dyDescent="0.2"/>
    <row r="1601" ht="12.75" hidden="1" customHeight="1" x14ac:dyDescent="0.2"/>
    <row r="1602" ht="12.75" hidden="1" customHeight="1" x14ac:dyDescent="0.2"/>
    <row r="1603" ht="12.75" hidden="1" customHeight="1" x14ac:dyDescent="0.2"/>
    <row r="1604" ht="12.75" hidden="1" customHeight="1" x14ac:dyDescent="0.2"/>
    <row r="1605" ht="12.75" hidden="1" customHeight="1" x14ac:dyDescent="0.2"/>
    <row r="1606" ht="12.75" hidden="1" customHeight="1" x14ac:dyDescent="0.2"/>
    <row r="1607" ht="12.75" hidden="1" customHeight="1" x14ac:dyDescent="0.2"/>
    <row r="1608" ht="12.75" hidden="1" customHeight="1" x14ac:dyDescent="0.2"/>
    <row r="1609" ht="12.75" hidden="1" customHeight="1" x14ac:dyDescent="0.2"/>
    <row r="1610" ht="12.75" hidden="1" customHeight="1" x14ac:dyDescent="0.2"/>
    <row r="1611" ht="12.75" hidden="1" customHeight="1" x14ac:dyDescent="0.2"/>
    <row r="1612" ht="12.75" hidden="1" customHeight="1" x14ac:dyDescent="0.2"/>
    <row r="1613" ht="12.75" hidden="1" customHeight="1" x14ac:dyDescent="0.2"/>
    <row r="1614" ht="12.75" hidden="1" customHeight="1" x14ac:dyDescent="0.2"/>
    <row r="1615" ht="12.75" hidden="1" customHeight="1" x14ac:dyDescent="0.2"/>
    <row r="1616" ht="12.75" hidden="1" customHeight="1" x14ac:dyDescent="0.2"/>
    <row r="1617" ht="12.75" hidden="1" customHeight="1" x14ac:dyDescent="0.2"/>
    <row r="1618" ht="12.75" hidden="1" customHeight="1" x14ac:dyDescent="0.2"/>
    <row r="1619" ht="12.75" hidden="1" customHeight="1" x14ac:dyDescent="0.2"/>
    <row r="1620" ht="12.75" hidden="1" customHeight="1" x14ac:dyDescent="0.2"/>
    <row r="1621" ht="12.75" hidden="1" customHeight="1" x14ac:dyDescent="0.2"/>
    <row r="1622" ht="12.75" hidden="1" customHeight="1" x14ac:dyDescent="0.2"/>
    <row r="1623" ht="12.75" hidden="1" customHeight="1" x14ac:dyDescent="0.2"/>
    <row r="1624" ht="12.75" hidden="1" customHeight="1" x14ac:dyDescent="0.2"/>
    <row r="1625" ht="12.75" hidden="1" customHeight="1" x14ac:dyDescent="0.2"/>
    <row r="1626" ht="12.75" hidden="1" customHeight="1" x14ac:dyDescent="0.2"/>
    <row r="1627" ht="12.75" hidden="1" customHeight="1" x14ac:dyDescent="0.2"/>
    <row r="1628" ht="12.75" hidden="1" customHeight="1" x14ac:dyDescent="0.2"/>
    <row r="1629" ht="12.75" hidden="1" customHeight="1" x14ac:dyDescent="0.2"/>
    <row r="1630" ht="12.75" hidden="1" customHeight="1" x14ac:dyDescent="0.2"/>
    <row r="1631" ht="12.75" hidden="1" customHeight="1" x14ac:dyDescent="0.2"/>
    <row r="1632" ht="12.75" hidden="1" customHeight="1" x14ac:dyDescent="0.2"/>
    <row r="1633" ht="12.75" hidden="1" customHeight="1" x14ac:dyDescent="0.2"/>
    <row r="1634" ht="12.75" hidden="1" customHeight="1" x14ac:dyDescent="0.2"/>
    <row r="1635" ht="12.75" hidden="1" customHeight="1" x14ac:dyDescent="0.2"/>
    <row r="1636" ht="12.75" hidden="1" customHeight="1" x14ac:dyDescent="0.2"/>
    <row r="1637" ht="12.75" hidden="1" customHeight="1" x14ac:dyDescent="0.2"/>
    <row r="1638" ht="12.75" hidden="1" customHeight="1" x14ac:dyDescent="0.2"/>
    <row r="1639" ht="12.75" hidden="1" customHeight="1" x14ac:dyDescent="0.2"/>
    <row r="1640" ht="12.75" hidden="1" customHeight="1" x14ac:dyDescent="0.2"/>
    <row r="1641" ht="12.75" hidden="1" customHeight="1" x14ac:dyDescent="0.2"/>
    <row r="1642" ht="12.75" hidden="1" customHeight="1" x14ac:dyDescent="0.2"/>
    <row r="1643" ht="12.75" hidden="1" customHeight="1" x14ac:dyDescent="0.2"/>
    <row r="1644" ht="12.75" hidden="1" customHeight="1" x14ac:dyDescent="0.2"/>
    <row r="1645" ht="12.75" hidden="1" customHeight="1" x14ac:dyDescent="0.2"/>
    <row r="1646" ht="12.75" hidden="1" customHeight="1" x14ac:dyDescent="0.2"/>
    <row r="1647" ht="12.75" hidden="1" customHeight="1" x14ac:dyDescent="0.2"/>
    <row r="1648" ht="12.75" hidden="1" customHeight="1" x14ac:dyDescent="0.2"/>
    <row r="1649" ht="12.75" hidden="1" customHeight="1" x14ac:dyDescent="0.2"/>
    <row r="1650" ht="12.75" hidden="1" customHeight="1" x14ac:dyDescent="0.2"/>
    <row r="1651" ht="12.75" hidden="1" customHeight="1" x14ac:dyDescent="0.2"/>
    <row r="1652" ht="12.75" hidden="1" customHeight="1" x14ac:dyDescent="0.2"/>
    <row r="1653" ht="12.75" hidden="1" customHeight="1" x14ac:dyDescent="0.2"/>
    <row r="1654" ht="12.75" hidden="1" customHeight="1" x14ac:dyDescent="0.2"/>
    <row r="1655" ht="12.75" hidden="1" customHeight="1" x14ac:dyDescent="0.2"/>
    <row r="1656" ht="12.75" hidden="1" customHeight="1" x14ac:dyDescent="0.2"/>
    <row r="1657" ht="12.75" hidden="1" customHeight="1" x14ac:dyDescent="0.2"/>
    <row r="1658" ht="12.75" hidden="1" customHeight="1" x14ac:dyDescent="0.2"/>
    <row r="1659" ht="12.75" hidden="1" customHeight="1" x14ac:dyDescent="0.2"/>
    <row r="1660" ht="12.75" hidden="1" customHeight="1" x14ac:dyDescent="0.2"/>
    <row r="1661" ht="12.75" hidden="1" customHeight="1" x14ac:dyDescent="0.2"/>
    <row r="1662" ht="12.75" hidden="1" customHeight="1" x14ac:dyDescent="0.2"/>
    <row r="1663" ht="12.75" hidden="1" customHeight="1" x14ac:dyDescent="0.2"/>
    <row r="1664" ht="12.75" hidden="1" customHeight="1" x14ac:dyDescent="0.2"/>
    <row r="1665" ht="12.75" hidden="1" customHeight="1" x14ac:dyDescent="0.2"/>
    <row r="1666" ht="12.75" hidden="1" customHeight="1" x14ac:dyDescent="0.2"/>
    <row r="1667" ht="12.75" hidden="1" customHeight="1" x14ac:dyDescent="0.2"/>
    <row r="1668" ht="12.75" hidden="1" customHeight="1" x14ac:dyDescent="0.2"/>
    <row r="1669" ht="12.75" hidden="1" customHeight="1" x14ac:dyDescent="0.2"/>
    <row r="1670" ht="12.75" hidden="1" customHeight="1" x14ac:dyDescent="0.2"/>
    <row r="1671" ht="12.75" hidden="1" customHeight="1" x14ac:dyDescent="0.2"/>
    <row r="1672" ht="12.75" hidden="1" customHeight="1" x14ac:dyDescent="0.2"/>
    <row r="1673" ht="12.75" hidden="1" customHeight="1" x14ac:dyDescent="0.2"/>
    <row r="1674" ht="12.75" hidden="1" customHeight="1" x14ac:dyDescent="0.2"/>
    <row r="1675" ht="12.75" hidden="1" customHeight="1" x14ac:dyDescent="0.2"/>
    <row r="1676" ht="12.75" hidden="1" customHeight="1" x14ac:dyDescent="0.2"/>
    <row r="1677" ht="12.75" hidden="1" customHeight="1" x14ac:dyDescent="0.2"/>
    <row r="1678" ht="12.75" hidden="1" customHeight="1" x14ac:dyDescent="0.2"/>
    <row r="1679" ht="12.75" hidden="1" customHeight="1" x14ac:dyDescent="0.2"/>
    <row r="1680" ht="12.75" hidden="1" customHeight="1" x14ac:dyDescent="0.2"/>
    <row r="1681" ht="12.75" hidden="1" customHeight="1" x14ac:dyDescent="0.2"/>
    <row r="1682" ht="12.75" hidden="1" customHeight="1" x14ac:dyDescent="0.2"/>
    <row r="1683" ht="12.75" hidden="1" customHeight="1" x14ac:dyDescent="0.2"/>
    <row r="1684" ht="12.75" hidden="1" customHeight="1" x14ac:dyDescent="0.2"/>
    <row r="1685" ht="12.75" hidden="1" customHeight="1" x14ac:dyDescent="0.2"/>
    <row r="1686" ht="12.75" hidden="1" customHeight="1" x14ac:dyDescent="0.2"/>
    <row r="1687" ht="12.75" hidden="1" customHeight="1" x14ac:dyDescent="0.2"/>
    <row r="1688" ht="12.75" hidden="1" customHeight="1" x14ac:dyDescent="0.2"/>
    <row r="1689" ht="12.75" hidden="1" customHeight="1" x14ac:dyDescent="0.2"/>
    <row r="1690" ht="12.75" hidden="1" customHeight="1" x14ac:dyDescent="0.2"/>
    <row r="1691" ht="12.75" hidden="1" customHeight="1" x14ac:dyDescent="0.2"/>
    <row r="1692" ht="12.75" hidden="1" customHeight="1" x14ac:dyDescent="0.2"/>
    <row r="1693" ht="12.75" hidden="1" customHeight="1" x14ac:dyDescent="0.2"/>
    <row r="1694" ht="12.75" hidden="1" customHeight="1" x14ac:dyDescent="0.2"/>
    <row r="1695" ht="12.75" hidden="1" customHeight="1" x14ac:dyDescent="0.2"/>
    <row r="1696" ht="12.75" hidden="1" customHeight="1" x14ac:dyDescent="0.2"/>
    <row r="1697" ht="12.75" hidden="1" customHeight="1" x14ac:dyDescent="0.2"/>
    <row r="1698" ht="12.75" hidden="1" customHeight="1" x14ac:dyDescent="0.2"/>
    <row r="1699" ht="12.75" hidden="1" customHeight="1" x14ac:dyDescent="0.2"/>
    <row r="1700" ht="12.75" hidden="1" customHeight="1" x14ac:dyDescent="0.2"/>
    <row r="1701" ht="12.75" hidden="1" customHeight="1" x14ac:dyDescent="0.2"/>
    <row r="1702" ht="12.75" hidden="1" customHeight="1" x14ac:dyDescent="0.2"/>
    <row r="1703" ht="12.75" hidden="1" customHeight="1" x14ac:dyDescent="0.2"/>
    <row r="1704" ht="12.75" hidden="1" customHeight="1" x14ac:dyDescent="0.2"/>
    <row r="1705" ht="12.75" hidden="1" customHeight="1" x14ac:dyDescent="0.2"/>
    <row r="1706" ht="12.75" hidden="1" customHeight="1" x14ac:dyDescent="0.2"/>
    <row r="1707" ht="12.75" hidden="1" customHeight="1" x14ac:dyDescent="0.2"/>
    <row r="1708" ht="12.75" hidden="1" customHeight="1" x14ac:dyDescent="0.2"/>
    <row r="1709" ht="12.75" hidden="1" customHeight="1" x14ac:dyDescent="0.2"/>
    <row r="1710" ht="12.75" hidden="1" customHeight="1" x14ac:dyDescent="0.2"/>
    <row r="1711" ht="12.75" hidden="1" customHeight="1" x14ac:dyDescent="0.2"/>
    <row r="1712" ht="12.75" hidden="1" customHeight="1" x14ac:dyDescent="0.2"/>
    <row r="1713" ht="12.75" hidden="1" customHeight="1" x14ac:dyDescent="0.2"/>
    <row r="1714" ht="12.75" hidden="1" customHeight="1" x14ac:dyDescent="0.2"/>
    <row r="1715" ht="12.75" hidden="1" customHeight="1" x14ac:dyDescent="0.2"/>
    <row r="1716" ht="12.75" hidden="1" customHeight="1" x14ac:dyDescent="0.2"/>
    <row r="1717" ht="12.75" hidden="1" customHeight="1" x14ac:dyDescent="0.2"/>
    <row r="1718" ht="12.75" hidden="1" customHeight="1" x14ac:dyDescent="0.2"/>
    <row r="1719" ht="12.75" hidden="1" customHeight="1" x14ac:dyDescent="0.2"/>
    <row r="1720" ht="12.75" hidden="1" customHeight="1" x14ac:dyDescent="0.2"/>
    <row r="1721" ht="12.75" hidden="1" customHeight="1" x14ac:dyDescent="0.2"/>
    <row r="1722" ht="12.75" hidden="1" customHeight="1" x14ac:dyDescent="0.2"/>
    <row r="1723" ht="12.75" hidden="1" customHeight="1" x14ac:dyDescent="0.2"/>
    <row r="1724" ht="12.75" hidden="1" customHeight="1" x14ac:dyDescent="0.2"/>
    <row r="1725" ht="12.75" hidden="1" customHeight="1" x14ac:dyDescent="0.2"/>
    <row r="1726" ht="12.75" hidden="1" customHeight="1" x14ac:dyDescent="0.2"/>
    <row r="1727" ht="12.75" hidden="1" customHeight="1" x14ac:dyDescent="0.2"/>
    <row r="1728" ht="12.75" hidden="1" customHeight="1" x14ac:dyDescent="0.2"/>
    <row r="1729" ht="12.75" hidden="1" customHeight="1" x14ac:dyDescent="0.2"/>
    <row r="1730" ht="12.75" hidden="1" customHeight="1" x14ac:dyDescent="0.2"/>
    <row r="1731" ht="12.75" hidden="1" customHeight="1" x14ac:dyDescent="0.2"/>
    <row r="1732" ht="12.75" hidden="1" customHeight="1" x14ac:dyDescent="0.2"/>
    <row r="1733" ht="12.75" hidden="1" customHeight="1" x14ac:dyDescent="0.2"/>
    <row r="1734" ht="12.75" hidden="1" customHeight="1" x14ac:dyDescent="0.2"/>
    <row r="1735" ht="12.75" hidden="1" customHeight="1" x14ac:dyDescent="0.2"/>
    <row r="1736" ht="12.75" hidden="1" customHeight="1" x14ac:dyDescent="0.2"/>
    <row r="1737" ht="12.75" hidden="1" customHeight="1" x14ac:dyDescent="0.2"/>
    <row r="1738" ht="12.75" hidden="1" customHeight="1" x14ac:dyDescent="0.2"/>
    <row r="1739" ht="12.75" hidden="1" customHeight="1" x14ac:dyDescent="0.2"/>
    <row r="1740" ht="12.75" hidden="1" customHeight="1" x14ac:dyDescent="0.2"/>
    <row r="1741" ht="12.75" hidden="1" customHeight="1" x14ac:dyDescent="0.2"/>
    <row r="1742" ht="12.75" hidden="1" customHeight="1" x14ac:dyDescent="0.2"/>
    <row r="1743" ht="12.75" hidden="1" customHeight="1" x14ac:dyDescent="0.2"/>
    <row r="1744" ht="12.75" hidden="1" customHeight="1" x14ac:dyDescent="0.2"/>
    <row r="1745" ht="12.75" hidden="1" customHeight="1" x14ac:dyDescent="0.2"/>
    <row r="1746" ht="12.75" hidden="1" customHeight="1" x14ac:dyDescent="0.2"/>
    <row r="1747" ht="12.75" hidden="1" customHeight="1" x14ac:dyDescent="0.2"/>
    <row r="1748" ht="12.75" hidden="1" customHeight="1" x14ac:dyDescent="0.2"/>
    <row r="1749" ht="12.75" hidden="1" customHeight="1" x14ac:dyDescent="0.2"/>
    <row r="1750" ht="12.75" hidden="1" customHeight="1" x14ac:dyDescent="0.2"/>
    <row r="1751" ht="12.75" hidden="1" customHeight="1" x14ac:dyDescent="0.2"/>
    <row r="1752" ht="12.75" hidden="1" customHeight="1" x14ac:dyDescent="0.2"/>
    <row r="1753" ht="12.75" hidden="1" customHeight="1" x14ac:dyDescent="0.2"/>
    <row r="1754" ht="12.75" hidden="1" customHeight="1" x14ac:dyDescent="0.2"/>
    <row r="1755" ht="12.75" hidden="1" customHeight="1" x14ac:dyDescent="0.2"/>
    <row r="1756" ht="12.75" hidden="1" customHeight="1" x14ac:dyDescent="0.2"/>
    <row r="1757" ht="12.75" hidden="1" customHeight="1" x14ac:dyDescent="0.2"/>
    <row r="1758" ht="12.75" hidden="1" customHeight="1" x14ac:dyDescent="0.2"/>
    <row r="1759" ht="12.75" hidden="1" customHeight="1" x14ac:dyDescent="0.2"/>
    <row r="1760" ht="12.75" hidden="1" customHeight="1" x14ac:dyDescent="0.2"/>
    <row r="1761" ht="12.75" hidden="1" customHeight="1" x14ac:dyDescent="0.2"/>
    <row r="1762" ht="12.75" hidden="1" customHeight="1" x14ac:dyDescent="0.2"/>
    <row r="1763" ht="12.75" hidden="1" customHeight="1" x14ac:dyDescent="0.2"/>
    <row r="1764" ht="12.75" hidden="1" customHeight="1" x14ac:dyDescent="0.2"/>
    <row r="1765" ht="12.75" hidden="1" customHeight="1" x14ac:dyDescent="0.2"/>
    <row r="1766" ht="12.75" hidden="1" customHeight="1" x14ac:dyDescent="0.2"/>
    <row r="1767" ht="12.75" hidden="1" customHeight="1" x14ac:dyDescent="0.2"/>
    <row r="1768" ht="12.75" hidden="1" customHeight="1" x14ac:dyDescent="0.2"/>
    <row r="1769" ht="12.75" hidden="1" customHeight="1" x14ac:dyDescent="0.2"/>
    <row r="1770" ht="12.75" hidden="1" customHeight="1" x14ac:dyDescent="0.2"/>
    <row r="1771" ht="12.75" hidden="1" customHeight="1" x14ac:dyDescent="0.2"/>
    <row r="1772" ht="12.75" hidden="1" customHeight="1" x14ac:dyDescent="0.2"/>
    <row r="1773" ht="12.75" hidden="1" customHeight="1" x14ac:dyDescent="0.2"/>
    <row r="1774" ht="12.75" hidden="1" customHeight="1" x14ac:dyDescent="0.2"/>
    <row r="1775" ht="12.75" hidden="1" customHeight="1" x14ac:dyDescent="0.2"/>
    <row r="1776" ht="12.75" hidden="1" customHeight="1" x14ac:dyDescent="0.2"/>
    <row r="1777" ht="12.75" hidden="1" customHeight="1" x14ac:dyDescent="0.2"/>
    <row r="1778" ht="12.75" hidden="1" customHeight="1" x14ac:dyDescent="0.2"/>
    <row r="1779" ht="12.75" hidden="1" customHeight="1" x14ac:dyDescent="0.2"/>
    <row r="1780" ht="12.75" hidden="1" customHeight="1" x14ac:dyDescent="0.2"/>
    <row r="1781" ht="12.75" hidden="1" customHeight="1" x14ac:dyDescent="0.2"/>
    <row r="1782" ht="12.75" hidden="1" customHeight="1" x14ac:dyDescent="0.2"/>
    <row r="1783" ht="12.75" hidden="1" customHeight="1" x14ac:dyDescent="0.2"/>
    <row r="1784" ht="12.75" hidden="1" customHeight="1" x14ac:dyDescent="0.2"/>
    <row r="1785" ht="12.75" hidden="1" customHeight="1" x14ac:dyDescent="0.2"/>
    <row r="1786" ht="12.75" hidden="1" customHeight="1" x14ac:dyDescent="0.2"/>
    <row r="1787" ht="12.75" hidden="1" customHeight="1" x14ac:dyDescent="0.2"/>
    <row r="1788" ht="12.75" hidden="1" customHeight="1" x14ac:dyDescent="0.2"/>
    <row r="1789" ht="12.75" hidden="1" customHeight="1" x14ac:dyDescent="0.2"/>
    <row r="1790" ht="12.75" hidden="1" customHeight="1" x14ac:dyDescent="0.2"/>
    <row r="1791" ht="12.75" hidden="1" customHeight="1" x14ac:dyDescent="0.2"/>
    <row r="1792" ht="12.75" hidden="1" customHeight="1" x14ac:dyDescent="0.2"/>
    <row r="1793" ht="12.75" hidden="1" customHeight="1" x14ac:dyDescent="0.2"/>
    <row r="1794" ht="12.75" hidden="1" customHeight="1" x14ac:dyDescent="0.2"/>
    <row r="1795" ht="12.75" hidden="1" customHeight="1" x14ac:dyDescent="0.2"/>
    <row r="1796" ht="12.75" hidden="1" customHeight="1" x14ac:dyDescent="0.2"/>
    <row r="1797" ht="12.75" hidden="1" customHeight="1" x14ac:dyDescent="0.2"/>
    <row r="1798" ht="12.75" hidden="1" customHeight="1" x14ac:dyDescent="0.2"/>
    <row r="1799" ht="12.75" hidden="1" customHeight="1" x14ac:dyDescent="0.2"/>
    <row r="1800" ht="12.75" hidden="1" customHeight="1" x14ac:dyDescent="0.2"/>
    <row r="1801" ht="12.75" hidden="1" customHeight="1" x14ac:dyDescent="0.2"/>
    <row r="1802" ht="12.75" hidden="1" customHeight="1" x14ac:dyDescent="0.2"/>
    <row r="1803" ht="12.75" hidden="1" customHeight="1" x14ac:dyDescent="0.2"/>
    <row r="1804" ht="12.75" hidden="1" customHeight="1" x14ac:dyDescent="0.2"/>
    <row r="1805" ht="12.75" hidden="1" customHeight="1" x14ac:dyDescent="0.2"/>
    <row r="1806" ht="12.75" hidden="1" customHeight="1" x14ac:dyDescent="0.2"/>
    <row r="1807" ht="12.75" hidden="1" customHeight="1" x14ac:dyDescent="0.2"/>
    <row r="1808" ht="12.75" hidden="1" customHeight="1" x14ac:dyDescent="0.2"/>
    <row r="1809" ht="12.75" hidden="1" customHeight="1" x14ac:dyDescent="0.2"/>
    <row r="1810" ht="12.75" hidden="1" customHeight="1" x14ac:dyDescent="0.2"/>
    <row r="1811" ht="12.75" hidden="1" customHeight="1" x14ac:dyDescent="0.2"/>
    <row r="1812" ht="12.75" hidden="1" customHeight="1" x14ac:dyDescent="0.2"/>
    <row r="1813" ht="12.75" hidden="1" customHeight="1" x14ac:dyDescent="0.2"/>
    <row r="1814" ht="12.75" hidden="1" customHeight="1" x14ac:dyDescent="0.2"/>
    <row r="1815" ht="12.75" hidden="1" customHeight="1" x14ac:dyDescent="0.2"/>
    <row r="1816" ht="12.75" hidden="1" customHeight="1" x14ac:dyDescent="0.2"/>
    <row r="1817" ht="12.75" hidden="1" customHeight="1" x14ac:dyDescent="0.2"/>
    <row r="1818" ht="12.75" hidden="1" customHeight="1" x14ac:dyDescent="0.2"/>
    <row r="1819" ht="12.75" hidden="1" customHeight="1" x14ac:dyDescent="0.2"/>
    <row r="1820" ht="12.75" hidden="1" customHeight="1" x14ac:dyDescent="0.2"/>
    <row r="1821" ht="12.75" hidden="1" customHeight="1" x14ac:dyDescent="0.2"/>
    <row r="1822" ht="12.75" hidden="1" customHeight="1" x14ac:dyDescent="0.2"/>
    <row r="1823" ht="12.75" hidden="1" customHeight="1" x14ac:dyDescent="0.2"/>
    <row r="1824" ht="12.75" hidden="1" customHeight="1" x14ac:dyDescent="0.2"/>
    <row r="1825" ht="12.75" hidden="1" customHeight="1" x14ac:dyDescent="0.2"/>
    <row r="1826" ht="12.75" hidden="1" customHeight="1" x14ac:dyDescent="0.2"/>
    <row r="1827" ht="12.75" hidden="1" customHeight="1" x14ac:dyDescent="0.2"/>
    <row r="1828" ht="12.75" hidden="1" customHeight="1" x14ac:dyDescent="0.2"/>
    <row r="1829" ht="12.75" hidden="1" customHeight="1" x14ac:dyDescent="0.2"/>
    <row r="1830" ht="12.75" hidden="1" customHeight="1" x14ac:dyDescent="0.2"/>
    <row r="1831" ht="12.75" hidden="1" customHeight="1" x14ac:dyDescent="0.2"/>
    <row r="1832" ht="12.75" hidden="1" customHeight="1" x14ac:dyDescent="0.2"/>
    <row r="1833" ht="12.75" hidden="1" customHeight="1" x14ac:dyDescent="0.2"/>
    <row r="1834" ht="12.75" hidden="1" customHeight="1" x14ac:dyDescent="0.2"/>
    <row r="1835" ht="12.75" hidden="1" customHeight="1" x14ac:dyDescent="0.2"/>
    <row r="1836" ht="12.75" hidden="1" customHeight="1" x14ac:dyDescent="0.2"/>
    <row r="1837" ht="12.75" hidden="1" customHeight="1" x14ac:dyDescent="0.2"/>
    <row r="1838" ht="12.75" hidden="1" customHeight="1" x14ac:dyDescent="0.2"/>
    <row r="1839" ht="12.75" hidden="1" customHeight="1" x14ac:dyDescent="0.2"/>
    <row r="1840" ht="12.75" hidden="1" customHeight="1" x14ac:dyDescent="0.2"/>
    <row r="1841" ht="12.75" hidden="1" customHeight="1" x14ac:dyDescent="0.2"/>
    <row r="1842" ht="12.75" hidden="1" customHeight="1" x14ac:dyDescent="0.2"/>
    <row r="1843" ht="12.75" hidden="1" customHeight="1" x14ac:dyDescent="0.2"/>
    <row r="1844" ht="12.75" hidden="1" customHeight="1" x14ac:dyDescent="0.2"/>
    <row r="1845" ht="12.75" hidden="1" customHeight="1" x14ac:dyDescent="0.2"/>
    <row r="1846" ht="12.75" hidden="1" customHeight="1" x14ac:dyDescent="0.2"/>
    <row r="1847" ht="12.75" hidden="1" customHeight="1" x14ac:dyDescent="0.2"/>
    <row r="1848" ht="12.75" hidden="1" customHeight="1" x14ac:dyDescent="0.2"/>
    <row r="1849" ht="12.75" hidden="1" customHeight="1" x14ac:dyDescent="0.2"/>
    <row r="1850" ht="12.75" hidden="1" customHeight="1" x14ac:dyDescent="0.2"/>
    <row r="1851" ht="12.75" hidden="1" customHeight="1" x14ac:dyDescent="0.2"/>
    <row r="1852" ht="12.75" hidden="1" customHeight="1" x14ac:dyDescent="0.2"/>
    <row r="1853" ht="12.75" hidden="1" customHeight="1" x14ac:dyDescent="0.2"/>
    <row r="1854" ht="12.75" hidden="1" customHeight="1" x14ac:dyDescent="0.2"/>
    <row r="1855" ht="12.75" hidden="1" customHeight="1" x14ac:dyDescent="0.2"/>
    <row r="1856" ht="12.75" hidden="1" customHeight="1" x14ac:dyDescent="0.2"/>
    <row r="1857" ht="12.75" hidden="1" customHeight="1" x14ac:dyDescent="0.2"/>
    <row r="1858" ht="12.75" hidden="1" customHeight="1" x14ac:dyDescent="0.2"/>
    <row r="1859" ht="12.75" hidden="1" customHeight="1" x14ac:dyDescent="0.2"/>
    <row r="1860" ht="12.75" hidden="1" customHeight="1" x14ac:dyDescent="0.2"/>
    <row r="1861" ht="12.75" hidden="1" customHeight="1" x14ac:dyDescent="0.2"/>
    <row r="1862" ht="12.75" hidden="1" customHeight="1" x14ac:dyDescent="0.2"/>
    <row r="1863" ht="12.75" hidden="1" customHeight="1" x14ac:dyDescent="0.2"/>
    <row r="1864" ht="12.75" hidden="1" customHeight="1" x14ac:dyDescent="0.2"/>
    <row r="1865" ht="12.75" hidden="1" customHeight="1" x14ac:dyDescent="0.2"/>
    <row r="1866" ht="12.75" hidden="1" customHeight="1" x14ac:dyDescent="0.2"/>
    <row r="1867" ht="12.75" hidden="1" customHeight="1" x14ac:dyDescent="0.2"/>
    <row r="1868" ht="12.75" hidden="1" customHeight="1" x14ac:dyDescent="0.2"/>
    <row r="1869" ht="12.75" hidden="1" customHeight="1" x14ac:dyDescent="0.2"/>
    <row r="1870" ht="12.75" hidden="1" customHeight="1" x14ac:dyDescent="0.2"/>
    <row r="1871" ht="12.75" hidden="1" customHeight="1" x14ac:dyDescent="0.2"/>
    <row r="1872" ht="12.75" hidden="1" customHeight="1" x14ac:dyDescent="0.2"/>
    <row r="1873" ht="12.75" hidden="1" customHeight="1" x14ac:dyDescent="0.2"/>
    <row r="1874" ht="12.75" hidden="1" customHeight="1" x14ac:dyDescent="0.2"/>
    <row r="1875" ht="12.75" hidden="1" customHeight="1" x14ac:dyDescent="0.2"/>
    <row r="1876" ht="12.75" hidden="1" customHeight="1" x14ac:dyDescent="0.2"/>
    <row r="1877" ht="12.75" hidden="1" customHeight="1" x14ac:dyDescent="0.2"/>
    <row r="1878" ht="12.75" hidden="1" customHeight="1" x14ac:dyDescent="0.2"/>
    <row r="1879" ht="12.75" hidden="1" customHeight="1" x14ac:dyDescent="0.2"/>
    <row r="1880" ht="12.75" hidden="1" customHeight="1" x14ac:dyDescent="0.2"/>
    <row r="1881" ht="12.75" hidden="1" customHeight="1" x14ac:dyDescent="0.2"/>
    <row r="1882" ht="12.75" hidden="1" customHeight="1" x14ac:dyDescent="0.2"/>
    <row r="1883" ht="12.75" hidden="1" customHeight="1" x14ac:dyDescent="0.2"/>
    <row r="1884" ht="12.75" hidden="1" customHeight="1" x14ac:dyDescent="0.2"/>
    <row r="1885" ht="12.75" hidden="1" customHeight="1" x14ac:dyDescent="0.2"/>
    <row r="1886" ht="12.75" hidden="1" customHeight="1" x14ac:dyDescent="0.2"/>
    <row r="1887" ht="12.75" hidden="1" customHeight="1" x14ac:dyDescent="0.2"/>
    <row r="1888" ht="12.75" hidden="1" customHeight="1" x14ac:dyDescent="0.2"/>
    <row r="1889" ht="12.75" hidden="1" customHeight="1" x14ac:dyDescent="0.2"/>
    <row r="1890" ht="12.75" hidden="1" customHeight="1" x14ac:dyDescent="0.2"/>
    <row r="1891" ht="12.75" hidden="1" customHeight="1" x14ac:dyDescent="0.2"/>
    <row r="1892" ht="12.75" hidden="1" customHeight="1" x14ac:dyDescent="0.2"/>
    <row r="1893" ht="12.75" hidden="1" customHeight="1" x14ac:dyDescent="0.2"/>
    <row r="1894" ht="12.75" hidden="1" customHeight="1" x14ac:dyDescent="0.2"/>
    <row r="1895" ht="12.75" hidden="1" customHeight="1" x14ac:dyDescent="0.2"/>
    <row r="1896" ht="12.75" hidden="1" customHeight="1" x14ac:dyDescent="0.2"/>
    <row r="1897" ht="12.75" hidden="1" customHeight="1" x14ac:dyDescent="0.2"/>
    <row r="1898" ht="12.75" hidden="1" customHeight="1" x14ac:dyDescent="0.2"/>
    <row r="1899" ht="12.75" hidden="1" customHeight="1" x14ac:dyDescent="0.2"/>
    <row r="1900" ht="12.75" hidden="1" customHeight="1" x14ac:dyDescent="0.2"/>
    <row r="1901" ht="12.75" hidden="1" customHeight="1" x14ac:dyDescent="0.2"/>
    <row r="1902" ht="12.75" hidden="1" customHeight="1" x14ac:dyDescent="0.2"/>
    <row r="1903" ht="12.75" hidden="1" customHeight="1" x14ac:dyDescent="0.2"/>
    <row r="1904" ht="12.75" hidden="1" customHeight="1" x14ac:dyDescent="0.2"/>
    <row r="1905" ht="12.75" hidden="1" customHeight="1" x14ac:dyDescent="0.2"/>
    <row r="1906" ht="12.75" hidden="1" customHeight="1" x14ac:dyDescent="0.2"/>
    <row r="1907" ht="12.75" hidden="1" customHeight="1" x14ac:dyDescent="0.2"/>
    <row r="1908" ht="12.75" hidden="1" customHeight="1" x14ac:dyDescent="0.2"/>
    <row r="1909" ht="12.75" hidden="1" customHeight="1" x14ac:dyDescent="0.2"/>
    <row r="1910" ht="12.75" hidden="1" customHeight="1" x14ac:dyDescent="0.2"/>
    <row r="1911" ht="12.75" hidden="1" customHeight="1" x14ac:dyDescent="0.2"/>
    <row r="1912" ht="12.75" hidden="1" customHeight="1" x14ac:dyDescent="0.2"/>
    <row r="1913" ht="12.75" hidden="1" customHeight="1" x14ac:dyDescent="0.2"/>
    <row r="1914" ht="12.75" hidden="1" customHeight="1" x14ac:dyDescent="0.2"/>
    <row r="1915" ht="12.75" hidden="1" customHeight="1" x14ac:dyDescent="0.2"/>
    <row r="1916" ht="12.75" hidden="1" customHeight="1" x14ac:dyDescent="0.2"/>
    <row r="1917" ht="12.75" hidden="1" customHeight="1" x14ac:dyDescent="0.2"/>
    <row r="1918" ht="12.75" hidden="1" customHeight="1" x14ac:dyDescent="0.2"/>
    <row r="1919" ht="12.75" hidden="1" customHeight="1" x14ac:dyDescent="0.2"/>
    <row r="1920" ht="12.75" hidden="1" customHeight="1" x14ac:dyDescent="0.2"/>
    <row r="1921" ht="12.75" hidden="1" customHeight="1" x14ac:dyDescent="0.2"/>
    <row r="1922" ht="12.75" hidden="1" customHeight="1" x14ac:dyDescent="0.2"/>
    <row r="1923" ht="12.75" hidden="1" customHeight="1" x14ac:dyDescent="0.2"/>
    <row r="1924" ht="12.75" hidden="1" customHeight="1" x14ac:dyDescent="0.2"/>
    <row r="1925" ht="12.75" hidden="1" customHeight="1" x14ac:dyDescent="0.2"/>
    <row r="1926" ht="12.75" hidden="1" customHeight="1" x14ac:dyDescent="0.2"/>
    <row r="1927" ht="12.75" hidden="1" customHeight="1" x14ac:dyDescent="0.2"/>
    <row r="1928" ht="12.75" hidden="1" customHeight="1" x14ac:dyDescent="0.2"/>
    <row r="1929" ht="12.75" hidden="1" customHeight="1" x14ac:dyDescent="0.2"/>
    <row r="1930" ht="12.75" hidden="1" customHeight="1" x14ac:dyDescent="0.2"/>
    <row r="1931" ht="12.75" hidden="1" customHeight="1" x14ac:dyDescent="0.2"/>
    <row r="1932" ht="12.75" hidden="1" customHeight="1" x14ac:dyDescent="0.2"/>
    <row r="1933" ht="12.75" hidden="1" customHeight="1" x14ac:dyDescent="0.2"/>
    <row r="1934" ht="12.75" hidden="1" customHeight="1" x14ac:dyDescent="0.2"/>
    <row r="1935" ht="12.75" hidden="1" customHeight="1" x14ac:dyDescent="0.2"/>
    <row r="1936" ht="12.75" hidden="1" customHeight="1" x14ac:dyDescent="0.2"/>
    <row r="1937" ht="12.75" hidden="1" customHeight="1" x14ac:dyDescent="0.2"/>
    <row r="1938" ht="12.75" hidden="1" customHeight="1" x14ac:dyDescent="0.2"/>
    <row r="1939" ht="12.75" hidden="1" customHeight="1" x14ac:dyDescent="0.2"/>
    <row r="1940" ht="12.75" hidden="1" customHeight="1" x14ac:dyDescent="0.2"/>
    <row r="1941" ht="12.75" hidden="1" customHeight="1" x14ac:dyDescent="0.2"/>
    <row r="1942" ht="12.75" hidden="1" customHeight="1" x14ac:dyDescent="0.2"/>
    <row r="1943" ht="12.75" hidden="1" customHeight="1" x14ac:dyDescent="0.2"/>
    <row r="1944" ht="12.75" hidden="1" customHeight="1" x14ac:dyDescent="0.2"/>
    <row r="1945" ht="12.75" hidden="1" customHeight="1" x14ac:dyDescent="0.2"/>
    <row r="1946" ht="12.75" hidden="1" customHeight="1" x14ac:dyDescent="0.2"/>
    <row r="1947" ht="12.75" hidden="1" customHeight="1" x14ac:dyDescent="0.2"/>
    <row r="1948" ht="12.75" hidden="1" customHeight="1" x14ac:dyDescent="0.2"/>
    <row r="1949" ht="12.75" hidden="1" customHeight="1" x14ac:dyDescent="0.2"/>
    <row r="1950" ht="12.75" hidden="1" customHeight="1" x14ac:dyDescent="0.2"/>
    <row r="1951" ht="12.75" hidden="1" customHeight="1" x14ac:dyDescent="0.2"/>
    <row r="1952" ht="12.75" hidden="1" customHeight="1" x14ac:dyDescent="0.2"/>
    <row r="1953" ht="12.75" hidden="1" customHeight="1" x14ac:dyDescent="0.2"/>
    <row r="1954" ht="12.75" hidden="1" customHeight="1" x14ac:dyDescent="0.2"/>
    <row r="1955" ht="12.75" hidden="1" customHeight="1" x14ac:dyDescent="0.2"/>
    <row r="1956" ht="12.75" hidden="1" customHeight="1" x14ac:dyDescent="0.2"/>
    <row r="1957" ht="12.75" hidden="1" customHeight="1" x14ac:dyDescent="0.2"/>
    <row r="1958" ht="12.75" hidden="1" customHeight="1" x14ac:dyDescent="0.2"/>
    <row r="1959" ht="12.75" hidden="1" customHeight="1" x14ac:dyDescent="0.2"/>
    <row r="1960" ht="12.75" hidden="1" customHeight="1" x14ac:dyDescent="0.2"/>
    <row r="1961" ht="12.75" hidden="1" customHeight="1" x14ac:dyDescent="0.2"/>
    <row r="1962" ht="12.75" hidden="1" customHeight="1" x14ac:dyDescent="0.2"/>
    <row r="1963" ht="12.75" hidden="1" customHeight="1" x14ac:dyDescent="0.2"/>
    <row r="1964" ht="12.75" hidden="1" customHeight="1" x14ac:dyDescent="0.2"/>
    <row r="1965" ht="12.75" hidden="1" customHeight="1" x14ac:dyDescent="0.2"/>
    <row r="1966" ht="12.75" hidden="1" customHeight="1" x14ac:dyDescent="0.2"/>
    <row r="1967" ht="12.75" hidden="1" customHeight="1" x14ac:dyDescent="0.2"/>
    <row r="1968" ht="12.75" hidden="1" customHeight="1" x14ac:dyDescent="0.2"/>
    <row r="1969" ht="12.75" hidden="1" customHeight="1" x14ac:dyDescent="0.2"/>
    <row r="1970" ht="12.75" hidden="1" customHeight="1" x14ac:dyDescent="0.2"/>
    <row r="1971" ht="12.75" hidden="1" customHeight="1" x14ac:dyDescent="0.2"/>
    <row r="1972" ht="12.75" hidden="1" customHeight="1" x14ac:dyDescent="0.2"/>
    <row r="1973" ht="12.75" hidden="1" customHeight="1" x14ac:dyDescent="0.2"/>
    <row r="1974" ht="12.75" hidden="1" customHeight="1" x14ac:dyDescent="0.2"/>
    <row r="1975" ht="12.75" hidden="1" customHeight="1" x14ac:dyDescent="0.2"/>
    <row r="1976" ht="12.75" hidden="1" customHeight="1" x14ac:dyDescent="0.2"/>
    <row r="1977" ht="12.75" hidden="1" customHeight="1" x14ac:dyDescent="0.2"/>
    <row r="1978" ht="12.75" hidden="1" customHeight="1" x14ac:dyDescent="0.2"/>
    <row r="1979" ht="12.75" hidden="1" customHeight="1" x14ac:dyDescent="0.2"/>
    <row r="1980" ht="12.75" hidden="1" customHeight="1" x14ac:dyDescent="0.2"/>
    <row r="1981" ht="12.75" hidden="1" customHeight="1" x14ac:dyDescent="0.2"/>
    <row r="1982" ht="12.75" hidden="1" customHeight="1" x14ac:dyDescent="0.2"/>
    <row r="1983" ht="12.75" hidden="1" customHeight="1" x14ac:dyDescent="0.2"/>
    <row r="1984" ht="12.75" hidden="1" customHeight="1" x14ac:dyDescent="0.2"/>
    <row r="1985" ht="12.75" hidden="1" customHeight="1" x14ac:dyDescent="0.2"/>
    <row r="1986" ht="12.75" hidden="1" customHeight="1" x14ac:dyDescent="0.2"/>
    <row r="1987" ht="12.75" hidden="1" customHeight="1" x14ac:dyDescent="0.2"/>
    <row r="1988" ht="12.75" hidden="1" customHeight="1" x14ac:dyDescent="0.2"/>
    <row r="1989" ht="12.75" hidden="1" customHeight="1" x14ac:dyDescent="0.2"/>
    <row r="1990" ht="12.75" hidden="1" customHeight="1" x14ac:dyDescent="0.2"/>
    <row r="1991" ht="12.75" hidden="1" customHeight="1" x14ac:dyDescent="0.2"/>
    <row r="1992" ht="12.75" hidden="1" customHeight="1" x14ac:dyDescent="0.2"/>
    <row r="1993" ht="12.75" hidden="1" customHeight="1" x14ac:dyDescent="0.2"/>
    <row r="1994" ht="12.75" hidden="1" customHeight="1" x14ac:dyDescent="0.2"/>
    <row r="1995" ht="12.75" hidden="1" customHeight="1" x14ac:dyDescent="0.2"/>
    <row r="1996" ht="12.75" hidden="1" customHeight="1" x14ac:dyDescent="0.2"/>
    <row r="1997" ht="12.75" hidden="1" customHeight="1" x14ac:dyDescent="0.2"/>
    <row r="1998" ht="12.75" hidden="1" customHeight="1" x14ac:dyDescent="0.2"/>
    <row r="1999" ht="12.75" hidden="1" customHeight="1" x14ac:dyDescent="0.2"/>
    <row r="2000" ht="12.75" hidden="1" customHeight="1" x14ac:dyDescent="0.2"/>
    <row r="2001" ht="12.75" hidden="1" customHeight="1" x14ac:dyDescent="0.2"/>
    <row r="2002" ht="12.75" hidden="1" customHeight="1" x14ac:dyDescent="0.2"/>
    <row r="2003" ht="12.75" hidden="1" customHeight="1" x14ac:dyDescent="0.2"/>
    <row r="2004" ht="12.75" hidden="1" customHeight="1" x14ac:dyDescent="0.2"/>
    <row r="2005" ht="12.75" hidden="1" customHeight="1" x14ac:dyDescent="0.2"/>
    <row r="2006" ht="12.75" hidden="1" customHeight="1" x14ac:dyDescent="0.2"/>
    <row r="2007" ht="12.75" hidden="1" customHeight="1" x14ac:dyDescent="0.2"/>
    <row r="2008" ht="12.75" hidden="1" customHeight="1" x14ac:dyDescent="0.2"/>
    <row r="2009" ht="12.75" hidden="1" customHeight="1" x14ac:dyDescent="0.2"/>
    <row r="2010" ht="12.75" hidden="1" customHeight="1" x14ac:dyDescent="0.2"/>
    <row r="2011" ht="12.75" hidden="1" customHeight="1" x14ac:dyDescent="0.2"/>
    <row r="2012" ht="12.75" hidden="1" customHeight="1" x14ac:dyDescent="0.2"/>
    <row r="2013" ht="12.75" hidden="1" customHeight="1" x14ac:dyDescent="0.2"/>
    <row r="2014" ht="12.75" hidden="1" customHeight="1" x14ac:dyDescent="0.2"/>
    <row r="2015" ht="12.75" hidden="1" customHeight="1" x14ac:dyDescent="0.2"/>
    <row r="2016" ht="12.75" hidden="1" customHeight="1" x14ac:dyDescent="0.2"/>
    <row r="2017" ht="12.75" hidden="1" customHeight="1" x14ac:dyDescent="0.2"/>
    <row r="2018" ht="12.75" hidden="1" customHeight="1" x14ac:dyDescent="0.2"/>
    <row r="2019" ht="12.75" hidden="1" customHeight="1" x14ac:dyDescent="0.2"/>
    <row r="2020" ht="12.75" hidden="1" customHeight="1" x14ac:dyDescent="0.2"/>
    <row r="2021" ht="12.75" hidden="1" customHeight="1" x14ac:dyDescent="0.2"/>
    <row r="2022" ht="12.75" hidden="1" customHeight="1" x14ac:dyDescent="0.2"/>
    <row r="2023" ht="12.75" hidden="1" customHeight="1" x14ac:dyDescent="0.2"/>
    <row r="2024" ht="12.75" hidden="1" customHeight="1" x14ac:dyDescent="0.2"/>
    <row r="2025" ht="12.75" hidden="1" customHeight="1" x14ac:dyDescent="0.2"/>
    <row r="2026" ht="12.75" hidden="1" customHeight="1" x14ac:dyDescent="0.2"/>
    <row r="2027" ht="12.75" hidden="1" customHeight="1" x14ac:dyDescent="0.2"/>
    <row r="2028" ht="12.75" hidden="1" customHeight="1" x14ac:dyDescent="0.2"/>
    <row r="2029" ht="12.75" hidden="1" customHeight="1" x14ac:dyDescent="0.2"/>
    <row r="2030" ht="12.75" hidden="1" customHeight="1" x14ac:dyDescent="0.2"/>
    <row r="2031" ht="12.75" hidden="1" customHeight="1" x14ac:dyDescent="0.2"/>
    <row r="2032" ht="12.75" hidden="1" customHeight="1" x14ac:dyDescent="0.2"/>
    <row r="2033" ht="12.75" hidden="1" customHeight="1" x14ac:dyDescent="0.2"/>
    <row r="2034" ht="12.75" hidden="1" customHeight="1" x14ac:dyDescent="0.2"/>
    <row r="2035" ht="12.75" hidden="1" customHeight="1" x14ac:dyDescent="0.2"/>
    <row r="2036" ht="12.75" hidden="1" customHeight="1" x14ac:dyDescent="0.2"/>
    <row r="2037" ht="12.75" hidden="1" customHeight="1" x14ac:dyDescent="0.2"/>
    <row r="2038" ht="12.75" hidden="1" customHeight="1" x14ac:dyDescent="0.2"/>
    <row r="2039" ht="12.75" hidden="1" customHeight="1" x14ac:dyDescent="0.2"/>
    <row r="2040" ht="12.75" hidden="1" customHeight="1" x14ac:dyDescent="0.2"/>
    <row r="2041" ht="12.75" hidden="1" customHeight="1" x14ac:dyDescent="0.2"/>
    <row r="2042" ht="12.75" hidden="1" customHeight="1" x14ac:dyDescent="0.2"/>
    <row r="2043" ht="12.75" hidden="1" customHeight="1" x14ac:dyDescent="0.2"/>
    <row r="2044" ht="12.75" hidden="1" customHeight="1" x14ac:dyDescent="0.2"/>
    <row r="2045" ht="12.75" hidden="1" customHeight="1" x14ac:dyDescent="0.2"/>
    <row r="2046" ht="12.75" hidden="1" customHeight="1" x14ac:dyDescent="0.2"/>
    <row r="2047" ht="12.75" hidden="1" customHeight="1" x14ac:dyDescent="0.2"/>
    <row r="2048" ht="12.75" hidden="1" customHeight="1" x14ac:dyDescent="0.2"/>
    <row r="2049" ht="12.75" hidden="1" customHeight="1" x14ac:dyDescent="0.2"/>
    <row r="2050" ht="12.75" hidden="1" customHeight="1" x14ac:dyDescent="0.2"/>
    <row r="2051" ht="12.75" hidden="1" customHeight="1" x14ac:dyDescent="0.2"/>
    <row r="2052" ht="12.75" hidden="1" customHeight="1" x14ac:dyDescent="0.2"/>
    <row r="2053" ht="12.75" hidden="1" customHeight="1" x14ac:dyDescent="0.2"/>
    <row r="2054" ht="12.75" hidden="1" customHeight="1" x14ac:dyDescent="0.2"/>
    <row r="2055" ht="12.75" hidden="1" customHeight="1" x14ac:dyDescent="0.2"/>
    <row r="2056" ht="12.75" hidden="1" customHeight="1" x14ac:dyDescent="0.2"/>
    <row r="2057" ht="12.75" hidden="1" customHeight="1" x14ac:dyDescent="0.2"/>
    <row r="2058" ht="12.75" hidden="1" customHeight="1" x14ac:dyDescent="0.2"/>
    <row r="2059" ht="12.75" hidden="1" customHeight="1" x14ac:dyDescent="0.2"/>
    <row r="2060" ht="12.75" hidden="1" customHeight="1" x14ac:dyDescent="0.2"/>
    <row r="2061" ht="12.75" hidden="1" customHeight="1" x14ac:dyDescent="0.2"/>
    <row r="2062" ht="12.75" hidden="1" customHeight="1" x14ac:dyDescent="0.2"/>
    <row r="2063" ht="12.75" hidden="1" customHeight="1" x14ac:dyDescent="0.2"/>
    <row r="2064" ht="12.75" hidden="1" customHeight="1" x14ac:dyDescent="0.2"/>
    <row r="2065" ht="12.75" hidden="1" customHeight="1" x14ac:dyDescent="0.2"/>
    <row r="2066" ht="12.75" hidden="1" customHeight="1" x14ac:dyDescent="0.2"/>
    <row r="2067" ht="12.75" hidden="1" customHeight="1" x14ac:dyDescent="0.2"/>
    <row r="2068" ht="12.75" hidden="1" customHeight="1" x14ac:dyDescent="0.2"/>
    <row r="2069" ht="12.75" hidden="1" customHeight="1" x14ac:dyDescent="0.2"/>
    <row r="2070" ht="12.75" hidden="1" customHeight="1" x14ac:dyDescent="0.2"/>
    <row r="2071" ht="12.75" hidden="1" customHeight="1" x14ac:dyDescent="0.2"/>
    <row r="2072" ht="12.75" hidden="1" customHeight="1" x14ac:dyDescent="0.2"/>
    <row r="2073" ht="12.75" hidden="1" customHeight="1" x14ac:dyDescent="0.2"/>
    <row r="2074" ht="12.75" hidden="1" customHeight="1" x14ac:dyDescent="0.2"/>
    <row r="2075" ht="12.75" hidden="1" customHeight="1" x14ac:dyDescent="0.2"/>
    <row r="2076" ht="12.75" hidden="1" customHeight="1" x14ac:dyDescent="0.2"/>
    <row r="2077" ht="12.75" hidden="1" customHeight="1" x14ac:dyDescent="0.2"/>
    <row r="2078" ht="12.75" hidden="1" customHeight="1" x14ac:dyDescent="0.2"/>
    <row r="2079" ht="12.75" hidden="1" customHeight="1" x14ac:dyDescent="0.2"/>
    <row r="2080" ht="12.75" hidden="1" customHeight="1" x14ac:dyDescent="0.2"/>
    <row r="2081" ht="12.75" hidden="1" customHeight="1" x14ac:dyDescent="0.2"/>
    <row r="2082" ht="12.75" hidden="1" customHeight="1" x14ac:dyDescent="0.2"/>
    <row r="2083" ht="12.75" hidden="1" customHeight="1" x14ac:dyDescent="0.2"/>
    <row r="2084" ht="12.75" hidden="1" customHeight="1" x14ac:dyDescent="0.2"/>
    <row r="2085" ht="12.75" hidden="1" customHeight="1" x14ac:dyDescent="0.2"/>
    <row r="2086" ht="12.75" hidden="1" customHeight="1" x14ac:dyDescent="0.2"/>
    <row r="2087" ht="12.75" hidden="1" customHeight="1" x14ac:dyDescent="0.2"/>
    <row r="2088" ht="12.75" hidden="1" customHeight="1" x14ac:dyDescent="0.2"/>
    <row r="2089" ht="12.75" hidden="1" customHeight="1" x14ac:dyDescent="0.2"/>
    <row r="2090" ht="12.75" hidden="1" customHeight="1" x14ac:dyDescent="0.2"/>
    <row r="2091" ht="12.75" hidden="1" customHeight="1" x14ac:dyDescent="0.2"/>
    <row r="2092" ht="12.75" hidden="1" customHeight="1" x14ac:dyDescent="0.2"/>
    <row r="2093" ht="12.75" hidden="1" customHeight="1" x14ac:dyDescent="0.2"/>
    <row r="2094" ht="12.75" hidden="1" customHeight="1" x14ac:dyDescent="0.2"/>
    <row r="2095" ht="12.75" hidden="1" customHeight="1" x14ac:dyDescent="0.2"/>
    <row r="2096" ht="12.75" hidden="1" customHeight="1" x14ac:dyDescent="0.2"/>
    <row r="2097" ht="12.75" hidden="1" customHeight="1" x14ac:dyDescent="0.2"/>
    <row r="2098" ht="12.75" hidden="1" customHeight="1" x14ac:dyDescent="0.2"/>
    <row r="2099" ht="12.75" hidden="1" customHeight="1" x14ac:dyDescent="0.2"/>
    <row r="2100" ht="12.75" hidden="1" customHeight="1" x14ac:dyDescent="0.2"/>
    <row r="2101" ht="12.75" hidden="1" customHeight="1" x14ac:dyDescent="0.2"/>
    <row r="2102" ht="12.75" hidden="1" customHeight="1" x14ac:dyDescent="0.2"/>
    <row r="2103" ht="12.75" hidden="1" customHeight="1" x14ac:dyDescent="0.2"/>
    <row r="2104" ht="12.75" hidden="1" customHeight="1" x14ac:dyDescent="0.2"/>
    <row r="2105" ht="12.75" hidden="1" customHeight="1" x14ac:dyDescent="0.2"/>
    <row r="2106" ht="12.75" hidden="1" customHeight="1" x14ac:dyDescent="0.2"/>
    <row r="2107" ht="12.75" hidden="1" customHeight="1" x14ac:dyDescent="0.2"/>
    <row r="2108" ht="12.75" hidden="1" customHeight="1" x14ac:dyDescent="0.2"/>
    <row r="2109" ht="12.75" hidden="1" customHeight="1" x14ac:dyDescent="0.2"/>
    <row r="2110" ht="12.75" hidden="1" customHeight="1" x14ac:dyDescent="0.2"/>
    <row r="2111" ht="12.75" hidden="1" customHeight="1" x14ac:dyDescent="0.2"/>
    <row r="2112" ht="12.75" hidden="1" customHeight="1" x14ac:dyDescent="0.2"/>
    <row r="2113" ht="12.75" hidden="1" customHeight="1" x14ac:dyDescent="0.2"/>
    <row r="2114" ht="12.75" hidden="1" customHeight="1" x14ac:dyDescent="0.2"/>
    <row r="2115" ht="12.75" hidden="1" customHeight="1" x14ac:dyDescent="0.2"/>
    <row r="2116" ht="12.75" hidden="1" customHeight="1" x14ac:dyDescent="0.2"/>
    <row r="2117" ht="12.75" hidden="1" customHeight="1" x14ac:dyDescent="0.2"/>
    <row r="2118" ht="12.75" hidden="1" customHeight="1" x14ac:dyDescent="0.2"/>
    <row r="2119" ht="12.75" hidden="1" customHeight="1" x14ac:dyDescent="0.2"/>
    <row r="2120" ht="12.75" hidden="1" customHeight="1" x14ac:dyDescent="0.2"/>
    <row r="2121" ht="12.75" hidden="1" customHeight="1" x14ac:dyDescent="0.2"/>
    <row r="2122" ht="12.75" hidden="1" customHeight="1" x14ac:dyDescent="0.2"/>
    <row r="2123" ht="12.75" hidden="1" customHeight="1" x14ac:dyDescent="0.2"/>
    <row r="2124" ht="12.75" hidden="1" customHeight="1" x14ac:dyDescent="0.2"/>
    <row r="2125" ht="12.75" hidden="1" customHeight="1" x14ac:dyDescent="0.2"/>
    <row r="2126" ht="12.75" hidden="1" customHeight="1" x14ac:dyDescent="0.2"/>
    <row r="2127" ht="12.75" hidden="1" customHeight="1" x14ac:dyDescent="0.2"/>
    <row r="2128" ht="12.75" hidden="1" customHeight="1" x14ac:dyDescent="0.2"/>
    <row r="2129" ht="12.75" hidden="1" customHeight="1" x14ac:dyDescent="0.2"/>
    <row r="2130" ht="12.75" hidden="1" customHeight="1" x14ac:dyDescent="0.2"/>
    <row r="2131" ht="12.75" hidden="1" customHeight="1" x14ac:dyDescent="0.2"/>
    <row r="2132" ht="12.75" hidden="1" customHeight="1" x14ac:dyDescent="0.2"/>
    <row r="2133" ht="12.75" hidden="1" customHeight="1" x14ac:dyDescent="0.2"/>
    <row r="2134" ht="12.75" hidden="1" customHeight="1" x14ac:dyDescent="0.2"/>
    <row r="2135" ht="12.75" hidden="1" customHeight="1" x14ac:dyDescent="0.2"/>
    <row r="2136" ht="12.75" hidden="1" customHeight="1" x14ac:dyDescent="0.2"/>
    <row r="2137" ht="12.75" hidden="1" customHeight="1" x14ac:dyDescent="0.2"/>
    <row r="2138" ht="12.75" hidden="1" customHeight="1" x14ac:dyDescent="0.2"/>
    <row r="2139" ht="12.75" hidden="1" customHeight="1" x14ac:dyDescent="0.2"/>
    <row r="2140" ht="12.75" hidden="1" customHeight="1" x14ac:dyDescent="0.2"/>
    <row r="2141" ht="12.75" hidden="1" customHeight="1" x14ac:dyDescent="0.2"/>
    <row r="2142" ht="12.75" hidden="1" customHeight="1" x14ac:dyDescent="0.2"/>
    <row r="2143" ht="12.75" hidden="1" customHeight="1" x14ac:dyDescent="0.2"/>
    <row r="2144" ht="12.75" hidden="1" customHeight="1" x14ac:dyDescent="0.2"/>
    <row r="2145" ht="12.75" hidden="1" customHeight="1" x14ac:dyDescent="0.2"/>
    <row r="2146" ht="12.75" hidden="1" customHeight="1" x14ac:dyDescent="0.2"/>
    <row r="2147" ht="12.75" hidden="1" customHeight="1" x14ac:dyDescent="0.2"/>
    <row r="2148" ht="12.75" hidden="1" customHeight="1" x14ac:dyDescent="0.2"/>
    <row r="2149" ht="12.75" hidden="1" customHeight="1" x14ac:dyDescent="0.2"/>
    <row r="2150" ht="12.75" hidden="1" customHeight="1" x14ac:dyDescent="0.2"/>
    <row r="2151" ht="12.75" hidden="1" customHeight="1" x14ac:dyDescent="0.2"/>
    <row r="2152" ht="12.75" hidden="1" customHeight="1" x14ac:dyDescent="0.2"/>
    <row r="2153" ht="12.75" hidden="1" customHeight="1" x14ac:dyDescent="0.2"/>
    <row r="2154" ht="12.75" hidden="1" customHeight="1" x14ac:dyDescent="0.2"/>
    <row r="2155" ht="12.75" hidden="1" customHeight="1" x14ac:dyDescent="0.2"/>
    <row r="2156" ht="12.75" hidden="1" customHeight="1" x14ac:dyDescent="0.2"/>
    <row r="2157" ht="12.75" hidden="1" customHeight="1" x14ac:dyDescent="0.2"/>
    <row r="2158" ht="12.75" hidden="1" customHeight="1" x14ac:dyDescent="0.2"/>
    <row r="2159" ht="12.75" hidden="1" customHeight="1" x14ac:dyDescent="0.2"/>
    <row r="2160" ht="12.75" hidden="1" customHeight="1" x14ac:dyDescent="0.2"/>
    <row r="2161" ht="12.75" hidden="1" customHeight="1" x14ac:dyDescent="0.2"/>
    <row r="2162" ht="12.75" hidden="1" customHeight="1" x14ac:dyDescent="0.2"/>
    <row r="2163" ht="12.75" hidden="1" customHeight="1" x14ac:dyDescent="0.2"/>
    <row r="2164" ht="12.75" hidden="1" customHeight="1" x14ac:dyDescent="0.2"/>
    <row r="2165" ht="12.75" hidden="1" customHeight="1" x14ac:dyDescent="0.2"/>
    <row r="2166" ht="12.75" hidden="1" customHeight="1" x14ac:dyDescent="0.2"/>
    <row r="2167" ht="12.75" hidden="1" customHeight="1" x14ac:dyDescent="0.2"/>
    <row r="2168" ht="12.75" hidden="1" customHeight="1" x14ac:dyDescent="0.2"/>
    <row r="2169" ht="12.75" hidden="1" customHeight="1" x14ac:dyDescent="0.2"/>
    <row r="2170" ht="12.75" hidden="1" customHeight="1" x14ac:dyDescent="0.2"/>
    <row r="2171" ht="12.75" hidden="1" customHeight="1" x14ac:dyDescent="0.2"/>
    <row r="2172" ht="12.75" hidden="1" customHeight="1" x14ac:dyDescent="0.2"/>
    <row r="2173" ht="12.75" hidden="1" customHeight="1" x14ac:dyDescent="0.2"/>
    <row r="2174" ht="12.75" hidden="1" customHeight="1" x14ac:dyDescent="0.2"/>
    <row r="2175" ht="12.75" hidden="1" customHeight="1" x14ac:dyDescent="0.2"/>
    <row r="2176" ht="12.75" hidden="1" customHeight="1" x14ac:dyDescent="0.2"/>
    <row r="2177" ht="12.75" hidden="1" customHeight="1" x14ac:dyDescent="0.2"/>
    <row r="2178" ht="12.75" hidden="1" customHeight="1" x14ac:dyDescent="0.2"/>
    <row r="2179" ht="12.75" hidden="1" customHeight="1" x14ac:dyDescent="0.2"/>
    <row r="2180" ht="12.75" hidden="1" customHeight="1" x14ac:dyDescent="0.2"/>
    <row r="2181" ht="12.75" hidden="1" customHeight="1" x14ac:dyDescent="0.2"/>
    <row r="2182" ht="12.75" hidden="1" customHeight="1" x14ac:dyDescent="0.2"/>
    <row r="2183" ht="12.75" hidden="1" customHeight="1" x14ac:dyDescent="0.2"/>
    <row r="2184" ht="12.75" hidden="1" customHeight="1" x14ac:dyDescent="0.2"/>
    <row r="2185" ht="12.75" hidden="1" customHeight="1" x14ac:dyDescent="0.2"/>
    <row r="2186" ht="12.75" hidden="1" customHeight="1" x14ac:dyDescent="0.2"/>
    <row r="2187" ht="12.75" hidden="1" customHeight="1" x14ac:dyDescent="0.2"/>
    <row r="2188" ht="12.75" hidden="1" customHeight="1" x14ac:dyDescent="0.2"/>
    <row r="2189" ht="12.75" hidden="1" customHeight="1" x14ac:dyDescent="0.2"/>
    <row r="2190" ht="12.75" hidden="1" customHeight="1" x14ac:dyDescent="0.2"/>
    <row r="2191" ht="12.75" hidden="1" customHeight="1" x14ac:dyDescent="0.2"/>
    <row r="2192" ht="12.75" hidden="1" customHeight="1" x14ac:dyDescent="0.2"/>
    <row r="2193" ht="12.75" hidden="1" customHeight="1" x14ac:dyDescent="0.2"/>
    <row r="2194" ht="12.75" hidden="1" customHeight="1" x14ac:dyDescent="0.2"/>
    <row r="2195" ht="12.75" hidden="1" customHeight="1" x14ac:dyDescent="0.2"/>
    <row r="2196" ht="12.75" hidden="1" customHeight="1" x14ac:dyDescent="0.2"/>
    <row r="2197" ht="12.75" hidden="1" customHeight="1" x14ac:dyDescent="0.2"/>
    <row r="2198" ht="12.75" hidden="1" customHeight="1" x14ac:dyDescent="0.2"/>
    <row r="2199" ht="12.75" hidden="1" customHeight="1" x14ac:dyDescent="0.2"/>
    <row r="2200" ht="12.75" hidden="1" customHeight="1" x14ac:dyDescent="0.2"/>
    <row r="2201" ht="12.75" hidden="1" customHeight="1" x14ac:dyDescent="0.2"/>
    <row r="2202" ht="12.75" hidden="1" customHeight="1" x14ac:dyDescent="0.2"/>
    <row r="2203" ht="12.75" hidden="1" customHeight="1" x14ac:dyDescent="0.2"/>
    <row r="2204" ht="12.75" hidden="1" customHeight="1" x14ac:dyDescent="0.2"/>
    <row r="2205" ht="12.75" hidden="1" customHeight="1" x14ac:dyDescent="0.2"/>
    <row r="2206" ht="12.75" hidden="1" customHeight="1" x14ac:dyDescent="0.2"/>
    <row r="2207" ht="12.75" hidden="1" customHeight="1" x14ac:dyDescent="0.2"/>
    <row r="2208" ht="12.75" hidden="1" customHeight="1" x14ac:dyDescent="0.2"/>
    <row r="2209" ht="12.75" hidden="1" customHeight="1" x14ac:dyDescent="0.2"/>
    <row r="2210" ht="12.75" hidden="1" customHeight="1" x14ac:dyDescent="0.2"/>
    <row r="2211" ht="12.75" hidden="1" customHeight="1" x14ac:dyDescent="0.2"/>
    <row r="2212" ht="12.75" hidden="1" customHeight="1" x14ac:dyDescent="0.2"/>
    <row r="2213" ht="12.75" hidden="1" customHeight="1" x14ac:dyDescent="0.2"/>
    <row r="2214" ht="12.75" hidden="1" customHeight="1" x14ac:dyDescent="0.2"/>
    <row r="2215" ht="12.75" hidden="1" customHeight="1" x14ac:dyDescent="0.2"/>
    <row r="2216" ht="12.75" hidden="1" customHeight="1" x14ac:dyDescent="0.2"/>
    <row r="2217" ht="12.75" hidden="1" customHeight="1" x14ac:dyDescent="0.2"/>
    <row r="2218" ht="12.75" hidden="1" customHeight="1" x14ac:dyDescent="0.2"/>
    <row r="2219" ht="12.75" hidden="1" customHeight="1" x14ac:dyDescent="0.2"/>
    <row r="2220" ht="12.75" hidden="1" customHeight="1" x14ac:dyDescent="0.2"/>
    <row r="2221" ht="12.75" hidden="1" customHeight="1" x14ac:dyDescent="0.2"/>
    <row r="2222" ht="12.75" hidden="1" customHeight="1" x14ac:dyDescent="0.2"/>
    <row r="2223" ht="12.75" hidden="1" customHeight="1" x14ac:dyDescent="0.2"/>
    <row r="2224" ht="12.75" hidden="1" customHeight="1" x14ac:dyDescent="0.2"/>
    <row r="2225" ht="12.75" hidden="1" customHeight="1" x14ac:dyDescent="0.2"/>
    <row r="2226" ht="12.75" hidden="1" customHeight="1" x14ac:dyDescent="0.2"/>
    <row r="2227" ht="12.75" hidden="1" customHeight="1" x14ac:dyDescent="0.2"/>
    <row r="2228" ht="12.75" hidden="1" customHeight="1" x14ac:dyDescent="0.2"/>
    <row r="2229" ht="12.75" hidden="1" customHeight="1" x14ac:dyDescent="0.2"/>
    <row r="2230" ht="12.75" hidden="1" customHeight="1" x14ac:dyDescent="0.2"/>
    <row r="2231" ht="12.75" hidden="1" customHeight="1" x14ac:dyDescent="0.2"/>
    <row r="2232" ht="12.75" hidden="1" customHeight="1" x14ac:dyDescent="0.2"/>
    <row r="2233" ht="12.75" hidden="1" customHeight="1" x14ac:dyDescent="0.2"/>
    <row r="2234" ht="12.75" hidden="1" customHeight="1" x14ac:dyDescent="0.2"/>
    <row r="2235" ht="12.75" hidden="1" customHeight="1" x14ac:dyDescent="0.2"/>
    <row r="2236" ht="12.75" hidden="1" customHeight="1" x14ac:dyDescent="0.2"/>
    <row r="2237" ht="12.75" hidden="1" customHeight="1" x14ac:dyDescent="0.2"/>
    <row r="2238" ht="12.75" hidden="1" customHeight="1" x14ac:dyDescent="0.2"/>
    <row r="2239" ht="12.75" hidden="1" customHeight="1" x14ac:dyDescent="0.2"/>
    <row r="2240" ht="12.75" hidden="1" customHeight="1" x14ac:dyDescent="0.2"/>
    <row r="2241" ht="12.75" hidden="1" customHeight="1" x14ac:dyDescent="0.2"/>
    <row r="2242" ht="12.75" hidden="1" customHeight="1" x14ac:dyDescent="0.2"/>
    <row r="2243" ht="12.75" hidden="1" customHeight="1" x14ac:dyDescent="0.2"/>
    <row r="2244" ht="12.75" hidden="1" customHeight="1" x14ac:dyDescent="0.2"/>
    <row r="2245" ht="12.75" hidden="1" customHeight="1" x14ac:dyDescent="0.2"/>
    <row r="2246" ht="12.75" hidden="1" customHeight="1" x14ac:dyDescent="0.2"/>
    <row r="2247" ht="12.75" hidden="1" customHeight="1" x14ac:dyDescent="0.2"/>
    <row r="2248" ht="12.75" hidden="1" customHeight="1" x14ac:dyDescent="0.2"/>
    <row r="2249" ht="12.75" hidden="1" customHeight="1" x14ac:dyDescent="0.2"/>
    <row r="2250" ht="12.75" hidden="1" customHeight="1" x14ac:dyDescent="0.2"/>
    <row r="2251" ht="12.75" hidden="1" customHeight="1" x14ac:dyDescent="0.2"/>
    <row r="2252" ht="12.75" hidden="1" customHeight="1" x14ac:dyDescent="0.2"/>
    <row r="2253" ht="12.75" hidden="1" customHeight="1" x14ac:dyDescent="0.2"/>
    <row r="2254" ht="12.75" hidden="1" customHeight="1" x14ac:dyDescent="0.2"/>
    <row r="2255" ht="12.75" hidden="1" customHeight="1" x14ac:dyDescent="0.2"/>
    <row r="2256" ht="12.75" hidden="1" customHeight="1" x14ac:dyDescent="0.2"/>
    <row r="2257" ht="12.75" hidden="1" customHeight="1" x14ac:dyDescent="0.2"/>
    <row r="2258" ht="12.75" hidden="1" customHeight="1" x14ac:dyDescent="0.2"/>
    <row r="2259" ht="12.75" hidden="1" customHeight="1" x14ac:dyDescent="0.2"/>
    <row r="2260" ht="12.75" hidden="1" customHeight="1" x14ac:dyDescent="0.2"/>
    <row r="2261" ht="12.75" hidden="1" customHeight="1" x14ac:dyDescent="0.2"/>
    <row r="2262" ht="12.75" hidden="1" customHeight="1" x14ac:dyDescent="0.2"/>
    <row r="2263" ht="12.75" hidden="1" customHeight="1" x14ac:dyDescent="0.2"/>
    <row r="2264" ht="12.75" hidden="1" customHeight="1" x14ac:dyDescent="0.2"/>
    <row r="2265" ht="12.75" hidden="1" customHeight="1" x14ac:dyDescent="0.2"/>
    <row r="2266" ht="12.75" hidden="1" customHeight="1" x14ac:dyDescent="0.2"/>
    <row r="2267" ht="12.75" hidden="1" customHeight="1" x14ac:dyDescent="0.2"/>
    <row r="2268" ht="12.75" hidden="1" customHeight="1" x14ac:dyDescent="0.2"/>
    <row r="2269" ht="12.75" hidden="1" customHeight="1" x14ac:dyDescent="0.2"/>
    <row r="2270" ht="12.75" hidden="1" customHeight="1" x14ac:dyDescent="0.2"/>
    <row r="2271" ht="12.75" hidden="1" customHeight="1" x14ac:dyDescent="0.2"/>
    <row r="2272" ht="12.75" hidden="1" customHeight="1" x14ac:dyDescent="0.2"/>
    <row r="2273" ht="12.75" hidden="1" customHeight="1" x14ac:dyDescent="0.2"/>
    <row r="2274" ht="12.75" hidden="1" customHeight="1" x14ac:dyDescent="0.2"/>
    <row r="2275" ht="12.75" hidden="1" customHeight="1" x14ac:dyDescent="0.2"/>
    <row r="2276" ht="12.75" hidden="1" customHeight="1" x14ac:dyDescent="0.2"/>
    <row r="2277" ht="12.75" hidden="1" customHeight="1" x14ac:dyDescent="0.2"/>
    <row r="2278" ht="12.75" hidden="1" customHeight="1" x14ac:dyDescent="0.2"/>
    <row r="2279" ht="12.75" hidden="1" customHeight="1" x14ac:dyDescent="0.2"/>
    <row r="2280" ht="12.75" hidden="1" customHeight="1" x14ac:dyDescent="0.2"/>
    <row r="2281" ht="12.75" hidden="1" customHeight="1" x14ac:dyDescent="0.2"/>
    <row r="2282" ht="12.75" hidden="1" customHeight="1" x14ac:dyDescent="0.2"/>
    <row r="2283" ht="12.75" hidden="1" customHeight="1" x14ac:dyDescent="0.2"/>
    <row r="2284" ht="12.75" hidden="1" customHeight="1" x14ac:dyDescent="0.2"/>
    <row r="2285" ht="12.75" hidden="1" customHeight="1" x14ac:dyDescent="0.2"/>
    <row r="2286" ht="12.75" hidden="1" customHeight="1" x14ac:dyDescent="0.2"/>
    <row r="2287" ht="12.75" hidden="1" customHeight="1" x14ac:dyDescent="0.2"/>
    <row r="2288" ht="12.75" hidden="1" customHeight="1" x14ac:dyDescent="0.2"/>
    <row r="2289" ht="12.75" hidden="1" customHeight="1" x14ac:dyDescent="0.2"/>
    <row r="2290" ht="12.75" hidden="1" customHeight="1" x14ac:dyDescent="0.2"/>
    <row r="2291" ht="12.75" hidden="1" customHeight="1" x14ac:dyDescent="0.2"/>
    <row r="2292" ht="12.75" hidden="1" customHeight="1" x14ac:dyDescent="0.2"/>
    <row r="2293" ht="12.75" hidden="1" customHeight="1" x14ac:dyDescent="0.2"/>
    <row r="2294" ht="12.75" hidden="1" customHeight="1" x14ac:dyDescent="0.2"/>
    <row r="2295" ht="12.75" hidden="1" customHeight="1" x14ac:dyDescent="0.2"/>
    <row r="2296" ht="12.75" hidden="1" customHeight="1" x14ac:dyDescent="0.2"/>
    <row r="2297" ht="12.75" hidden="1" customHeight="1" x14ac:dyDescent="0.2"/>
    <row r="2298" ht="12.75" hidden="1" customHeight="1" x14ac:dyDescent="0.2"/>
    <row r="2299" ht="12.75" hidden="1" customHeight="1" x14ac:dyDescent="0.2"/>
    <row r="2300" ht="12.75" hidden="1" customHeight="1" x14ac:dyDescent="0.2"/>
    <row r="2301" ht="12.75" hidden="1" customHeight="1" x14ac:dyDescent="0.2"/>
    <row r="2302" ht="12.75" hidden="1" customHeight="1" x14ac:dyDescent="0.2"/>
    <row r="2303" ht="12.75" hidden="1" customHeight="1" x14ac:dyDescent="0.2"/>
    <row r="2304" ht="12.75" hidden="1" customHeight="1" x14ac:dyDescent="0.2"/>
    <row r="2305" ht="12.75" hidden="1" customHeight="1" x14ac:dyDescent="0.2"/>
    <row r="2306" ht="12.75" hidden="1" customHeight="1" x14ac:dyDescent="0.2"/>
    <row r="2307" ht="12.75" hidden="1" customHeight="1" x14ac:dyDescent="0.2"/>
    <row r="2308" ht="12.75" hidden="1" customHeight="1" x14ac:dyDescent="0.2"/>
    <row r="2309" ht="12.75" hidden="1" customHeight="1" x14ac:dyDescent="0.2"/>
    <row r="2310" ht="12.75" hidden="1" customHeight="1" x14ac:dyDescent="0.2"/>
    <row r="2311" ht="12.75" hidden="1" customHeight="1" x14ac:dyDescent="0.2"/>
    <row r="2312" ht="12.75" hidden="1" customHeight="1" x14ac:dyDescent="0.2"/>
    <row r="2313" ht="12.75" hidden="1" customHeight="1" x14ac:dyDescent="0.2"/>
    <row r="2314" ht="12.75" hidden="1" customHeight="1" x14ac:dyDescent="0.2"/>
    <row r="2315" ht="12.75" hidden="1" customHeight="1" x14ac:dyDescent="0.2"/>
    <row r="2316" ht="12.75" hidden="1" customHeight="1" x14ac:dyDescent="0.2"/>
    <row r="2317" ht="12.75" hidden="1" customHeight="1" x14ac:dyDescent="0.2"/>
    <row r="2318" ht="12.75" hidden="1" customHeight="1" x14ac:dyDescent="0.2"/>
    <row r="2319" ht="12.75" hidden="1" customHeight="1" x14ac:dyDescent="0.2"/>
    <row r="2320" ht="12.75" hidden="1" customHeight="1" x14ac:dyDescent="0.2"/>
    <row r="2321" ht="12.75" hidden="1" customHeight="1" x14ac:dyDescent="0.2"/>
    <row r="2322" ht="12.75" hidden="1" customHeight="1" x14ac:dyDescent="0.2"/>
    <row r="2323" ht="12.75" hidden="1" customHeight="1" x14ac:dyDescent="0.2"/>
    <row r="2324" ht="12.75" hidden="1" customHeight="1" x14ac:dyDescent="0.2"/>
    <row r="2325" ht="12.75" hidden="1" customHeight="1" x14ac:dyDescent="0.2"/>
    <row r="2326" ht="12.75" hidden="1" customHeight="1" x14ac:dyDescent="0.2"/>
    <row r="2327" ht="12.75" hidden="1" customHeight="1" x14ac:dyDescent="0.2"/>
    <row r="2328" ht="12.75" hidden="1" customHeight="1" x14ac:dyDescent="0.2"/>
    <row r="2329" ht="12.75" hidden="1" customHeight="1" x14ac:dyDescent="0.2"/>
    <row r="2330" ht="12.75" hidden="1" customHeight="1" x14ac:dyDescent="0.2"/>
    <row r="2331" ht="12.75" hidden="1" customHeight="1" x14ac:dyDescent="0.2"/>
    <row r="2332" ht="12.75" hidden="1" customHeight="1" x14ac:dyDescent="0.2"/>
    <row r="2333" ht="12.75" hidden="1" customHeight="1" x14ac:dyDescent="0.2"/>
    <row r="2334" ht="12.75" hidden="1" customHeight="1" x14ac:dyDescent="0.2"/>
    <row r="2335" ht="12.75" hidden="1" customHeight="1" x14ac:dyDescent="0.2"/>
    <row r="2336" ht="12.75" hidden="1" customHeight="1" x14ac:dyDescent="0.2"/>
    <row r="2337" ht="12.75" hidden="1" customHeight="1" x14ac:dyDescent="0.2"/>
    <row r="2338" ht="12.75" hidden="1" customHeight="1" x14ac:dyDescent="0.2"/>
    <row r="2339" ht="12.75" hidden="1" customHeight="1" x14ac:dyDescent="0.2"/>
    <row r="2340" ht="12.75" hidden="1" customHeight="1" x14ac:dyDescent="0.2"/>
    <row r="2341" ht="12.75" hidden="1" customHeight="1" x14ac:dyDescent="0.2"/>
    <row r="2342" ht="12.75" hidden="1" customHeight="1" x14ac:dyDescent="0.2"/>
    <row r="2343" ht="12.75" hidden="1" customHeight="1" x14ac:dyDescent="0.2"/>
    <row r="2344" ht="12.75" hidden="1" customHeight="1" x14ac:dyDescent="0.2"/>
    <row r="2345" ht="12.75" hidden="1" customHeight="1" x14ac:dyDescent="0.2"/>
    <row r="2346" ht="12.75" hidden="1" customHeight="1" x14ac:dyDescent="0.2"/>
    <row r="2347" ht="12.75" hidden="1" customHeight="1" x14ac:dyDescent="0.2"/>
    <row r="2348" ht="12.75" hidden="1" customHeight="1" x14ac:dyDescent="0.2"/>
    <row r="2349" ht="12.75" hidden="1" customHeight="1" x14ac:dyDescent="0.2"/>
    <row r="2350" ht="12.75" hidden="1" customHeight="1" x14ac:dyDescent="0.2"/>
    <row r="2351" ht="12.75" hidden="1" customHeight="1" x14ac:dyDescent="0.2"/>
    <row r="2352" ht="12.75" hidden="1" customHeight="1" x14ac:dyDescent="0.2"/>
    <row r="2353" ht="12.75" hidden="1" customHeight="1" x14ac:dyDescent="0.2"/>
    <row r="2354" ht="12.75" hidden="1" customHeight="1" x14ac:dyDescent="0.2"/>
    <row r="2355" ht="12.75" hidden="1" customHeight="1" x14ac:dyDescent="0.2"/>
    <row r="2356" ht="12.75" hidden="1" customHeight="1" x14ac:dyDescent="0.2"/>
    <row r="2357" ht="12.75" hidden="1" customHeight="1" x14ac:dyDescent="0.2"/>
    <row r="2358" ht="12.75" hidden="1" customHeight="1" x14ac:dyDescent="0.2"/>
    <row r="2359" ht="12.75" hidden="1" customHeight="1" x14ac:dyDescent="0.2"/>
    <row r="2360" ht="12.75" hidden="1" customHeight="1" x14ac:dyDescent="0.2"/>
    <row r="2361" ht="12.75" hidden="1" customHeight="1" x14ac:dyDescent="0.2"/>
    <row r="2362" ht="12.75" hidden="1" customHeight="1" x14ac:dyDescent="0.2"/>
    <row r="2363" ht="12.75" hidden="1" customHeight="1" x14ac:dyDescent="0.2"/>
    <row r="2364" ht="12.75" hidden="1" customHeight="1" x14ac:dyDescent="0.2"/>
    <row r="2365" ht="12.75" hidden="1" customHeight="1" x14ac:dyDescent="0.2"/>
    <row r="2366" ht="12.75" hidden="1" customHeight="1" x14ac:dyDescent="0.2"/>
    <row r="2367" ht="12.75" hidden="1" customHeight="1" x14ac:dyDescent="0.2"/>
    <row r="2368" ht="12.75" hidden="1" customHeight="1" x14ac:dyDescent="0.2"/>
    <row r="2369" ht="12.75" hidden="1" customHeight="1" x14ac:dyDescent="0.2"/>
    <row r="2370" ht="12.75" hidden="1" customHeight="1" x14ac:dyDescent="0.2"/>
    <row r="2371" ht="12.75" hidden="1" customHeight="1" x14ac:dyDescent="0.2"/>
    <row r="2372" ht="12.75" hidden="1" customHeight="1" x14ac:dyDescent="0.2"/>
    <row r="2373" ht="12.75" hidden="1" customHeight="1" x14ac:dyDescent="0.2"/>
    <row r="2374" ht="12.75" hidden="1" customHeight="1" x14ac:dyDescent="0.2"/>
    <row r="2375" ht="12.75" hidden="1" customHeight="1" x14ac:dyDescent="0.2"/>
    <row r="2376" ht="12.75" hidden="1" customHeight="1" x14ac:dyDescent="0.2"/>
    <row r="2377" ht="12.75" hidden="1" customHeight="1" x14ac:dyDescent="0.2"/>
    <row r="2378" ht="12.75" hidden="1" customHeight="1" x14ac:dyDescent="0.2"/>
    <row r="2379" ht="12.75" hidden="1" customHeight="1" x14ac:dyDescent="0.2"/>
    <row r="2380" ht="12.75" hidden="1" customHeight="1" x14ac:dyDescent="0.2"/>
    <row r="2381" ht="12.75" hidden="1" customHeight="1" x14ac:dyDescent="0.2"/>
    <row r="2382" ht="12.75" hidden="1" customHeight="1" x14ac:dyDescent="0.2"/>
    <row r="2383" ht="12.75" hidden="1" customHeight="1" x14ac:dyDescent="0.2"/>
    <row r="2384" ht="12.75" hidden="1" customHeight="1" x14ac:dyDescent="0.2"/>
    <row r="2385" ht="12.75" hidden="1" customHeight="1" x14ac:dyDescent="0.2"/>
    <row r="2386" ht="12.75" hidden="1" customHeight="1" x14ac:dyDescent="0.2"/>
    <row r="2387" ht="12.75" hidden="1" customHeight="1" x14ac:dyDescent="0.2"/>
    <row r="2388" ht="12.75" hidden="1" customHeight="1" x14ac:dyDescent="0.2"/>
    <row r="2389" ht="12.75" hidden="1" customHeight="1" x14ac:dyDescent="0.2"/>
    <row r="2390" ht="12.75" hidden="1" customHeight="1" x14ac:dyDescent="0.2"/>
    <row r="2391" ht="12.75" hidden="1" customHeight="1" x14ac:dyDescent="0.2"/>
    <row r="2392" ht="12.75" hidden="1" customHeight="1" x14ac:dyDescent="0.2"/>
    <row r="2393" ht="12.75" hidden="1" customHeight="1" x14ac:dyDescent="0.2"/>
    <row r="2394" ht="12.75" hidden="1" customHeight="1" x14ac:dyDescent="0.2"/>
    <row r="2395" ht="12.75" hidden="1" customHeight="1" x14ac:dyDescent="0.2"/>
    <row r="2396" ht="12.75" hidden="1" customHeight="1" x14ac:dyDescent="0.2"/>
    <row r="2397" ht="12.75" hidden="1" customHeight="1" x14ac:dyDescent="0.2"/>
    <row r="2398" ht="12.75" hidden="1" customHeight="1" x14ac:dyDescent="0.2"/>
    <row r="2399" ht="12.75" hidden="1" customHeight="1" x14ac:dyDescent="0.2"/>
    <row r="2400" ht="12.75" hidden="1" customHeight="1" x14ac:dyDescent="0.2"/>
    <row r="2401" ht="12.75" hidden="1" customHeight="1" x14ac:dyDescent="0.2"/>
    <row r="2402" ht="12.75" hidden="1" customHeight="1" x14ac:dyDescent="0.2"/>
    <row r="2403" ht="12.75" hidden="1" customHeight="1" x14ac:dyDescent="0.2"/>
    <row r="2404" ht="12.75" hidden="1" customHeight="1" x14ac:dyDescent="0.2"/>
    <row r="2405" ht="12.75" hidden="1" customHeight="1" x14ac:dyDescent="0.2"/>
    <row r="2406" ht="12.75" hidden="1" customHeight="1" x14ac:dyDescent="0.2"/>
    <row r="2407" ht="12.75" hidden="1" customHeight="1" x14ac:dyDescent="0.2"/>
    <row r="2408" ht="12.75" hidden="1" customHeight="1" x14ac:dyDescent="0.2"/>
    <row r="2409" ht="12.75" hidden="1" customHeight="1" x14ac:dyDescent="0.2"/>
    <row r="2410" ht="12.75" hidden="1" customHeight="1" x14ac:dyDescent="0.2"/>
    <row r="2411" ht="12.75" hidden="1" customHeight="1" x14ac:dyDescent="0.2"/>
    <row r="2412" ht="12.75" hidden="1" customHeight="1" x14ac:dyDescent="0.2"/>
    <row r="2413" ht="12.75" hidden="1" customHeight="1" x14ac:dyDescent="0.2"/>
    <row r="2414" ht="12.75" hidden="1" customHeight="1" x14ac:dyDescent="0.2"/>
    <row r="2415" ht="12.75" hidden="1" customHeight="1" x14ac:dyDescent="0.2"/>
    <row r="2416" ht="12.75" hidden="1" customHeight="1" x14ac:dyDescent="0.2"/>
    <row r="2417" ht="12.75" hidden="1" customHeight="1" x14ac:dyDescent="0.2"/>
    <row r="2418" ht="12.75" hidden="1" customHeight="1" x14ac:dyDescent="0.2"/>
    <row r="2419" ht="12.75" hidden="1" customHeight="1" x14ac:dyDescent="0.2"/>
    <row r="2420" ht="12.75" hidden="1" customHeight="1" x14ac:dyDescent="0.2"/>
    <row r="2421" ht="12.75" hidden="1" customHeight="1" x14ac:dyDescent="0.2"/>
    <row r="2422" ht="12.75" hidden="1" customHeight="1" x14ac:dyDescent="0.2"/>
    <row r="2423" ht="12.75" hidden="1" customHeight="1" x14ac:dyDescent="0.2"/>
    <row r="2424" ht="12.75" hidden="1" customHeight="1" x14ac:dyDescent="0.2"/>
    <row r="2425" ht="12.75" hidden="1" customHeight="1" x14ac:dyDescent="0.2"/>
    <row r="2426" ht="12.75" hidden="1" customHeight="1" x14ac:dyDescent="0.2"/>
    <row r="2427" ht="12.75" hidden="1" customHeight="1" x14ac:dyDescent="0.2"/>
    <row r="2428" ht="12.75" hidden="1" customHeight="1" x14ac:dyDescent="0.2"/>
    <row r="2429" ht="12.75" hidden="1" customHeight="1" x14ac:dyDescent="0.2"/>
    <row r="2430" ht="12.75" hidden="1" customHeight="1" x14ac:dyDescent="0.2"/>
    <row r="2431" ht="12.75" hidden="1" customHeight="1" x14ac:dyDescent="0.2"/>
    <row r="2432" ht="12.75" hidden="1" customHeight="1" x14ac:dyDescent="0.2"/>
    <row r="2433" ht="12.75" hidden="1" customHeight="1" x14ac:dyDescent="0.2"/>
    <row r="2434" ht="12.75" hidden="1" customHeight="1" x14ac:dyDescent="0.2"/>
    <row r="2435" ht="12.75" hidden="1" customHeight="1" x14ac:dyDescent="0.2"/>
    <row r="2436" ht="12.75" hidden="1" customHeight="1" x14ac:dyDescent="0.2"/>
    <row r="2437" ht="12.75" hidden="1" customHeight="1" x14ac:dyDescent="0.2"/>
    <row r="2438" ht="12.75" hidden="1" customHeight="1" x14ac:dyDescent="0.2"/>
    <row r="2439" ht="12.75" hidden="1" customHeight="1" x14ac:dyDescent="0.2"/>
    <row r="2440" ht="12.75" hidden="1" customHeight="1" x14ac:dyDescent="0.2"/>
    <row r="2441" ht="12.75" hidden="1" customHeight="1" x14ac:dyDescent="0.2"/>
    <row r="2442" ht="12.75" hidden="1" customHeight="1" x14ac:dyDescent="0.2"/>
    <row r="2443" ht="12.75" hidden="1" customHeight="1" x14ac:dyDescent="0.2"/>
    <row r="2444" ht="12.75" hidden="1" customHeight="1" x14ac:dyDescent="0.2"/>
    <row r="2445" ht="12.75" hidden="1" customHeight="1" x14ac:dyDescent="0.2"/>
    <row r="2446" ht="12.75" hidden="1" customHeight="1" x14ac:dyDescent="0.2"/>
    <row r="2447" ht="12.75" hidden="1" customHeight="1" x14ac:dyDescent="0.2"/>
    <row r="2448" ht="12.75" hidden="1" customHeight="1" x14ac:dyDescent="0.2"/>
    <row r="2449" ht="12.75" hidden="1" customHeight="1" x14ac:dyDescent="0.2"/>
    <row r="2450" ht="12.75" hidden="1" customHeight="1" x14ac:dyDescent="0.2"/>
    <row r="2451" ht="12.75" hidden="1" customHeight="1" x14ac:dyDescent="0.2"/>
    <row r="2452" ht="12.75" hidden="1" customHeight="1" x14ac:dyDescent="0.2"/>
    <row r="2453" ht="12.75" hidden="1" customHeight="1" x14ac:dyDescent="0.2"/>
    <row r="2454" ht="12.75" hidden="1" customHeight="1" x14ac:dyDescent="0.2"/>
    <row r="2455" ht="12.75" hidden="1" customHeight="1" x14ac:dyDescent="0.2"/>
    <row r="2456" ht="12.75" hidden="1" customHeight="1" x14ac:dyDescent="0.2"/>
    <row r="2457" ht="12.75" hidden="1" customHeight="1" x14ac:dyDescent="0.2"/>
    <row r="2458" ht="12.75" hidden="1" customHeight="1" x14ac:dyDescent="0.2"/>
    <row r="2459" ht="12.75" hidden="1" customHeight="1" x14ac:dyDescent="0.2"/>
    <row r="2460" ht="12.75" hidden="1" customHeight="1" x14ac:dyDescent="0.2"/>
    <row r="2461" ht="12.75" hidden="1" customHeight="1" x14ac:dyDescent="0.2"/>
    <row r="2462" ht="12.75" hidden="1" customHeight="1" x14ac:dyDescent="0.2"/>
    <row r="2463" ht="12.75" hidden="1" customHeight="1" x14ac:dyDescent="0.2"/>
    <row r="2464" ht="12.75" hidden="1" customHeight="1" x14ac:dyDescent="0.2"/>
    <row r="2465" ht="12.75" hidden="1" customHeight="1" x14ac:dyDescent="0.2"/>
    <row r="2466" ht="12.75" hidden="1" customHeight="1" x14ac:dyDescent="0.2"/>
    <row r="2467" ht="12.75" hidden="1" customHeight="1" x14ac:dyDescent="0.2"/>
    <row r="2468" ht="12.75" hidden="1" customHeight="1" x14ac:dyDescent="0.2"/>
    <row r="2469" ht="12.75" hidden="1" customHeight="1" x14ac:dyDescent="0.2"/>
    <row r="2470" ht="12.75" hidden="1" customHeight="1" x14ac:dyDescent="0.2"/>
    <row r="2471" ht="12.75" hidden="1" customHeight="1" x14ac:dyDescent="0.2"/>
    <row r="2472" ht="12.75" hidden="1" customHeight="1" x14ac:dyDescent="0.2"/>
    <row r="2473" ht="12.75" hidden="1" customHeight="1" x14ac:dyDescent="0.2"/>
    <row r="2474" ht="12.75" hidden="1" customHeight="1" x14ac:dyDescent="0.2"/>
    <row r="2475" ht="12.75" hidden="1" customHeight="1" x14ac:dyDescent="0.2"/>
    <row r="2476" ht="12.75" hidden="1" customHeight="1" x14ac:dyDescent="0.2"/>
    <row r="2477" ht="12.75" hidden="1" customHeight="1" x14ac:dyDescent="0.2"/>
    <row r="2478" ht="12.75" hidden="1" customHeight="1" x14ac:dyDescent="0.2"/>
    <row r="2479" ht="12.75" hidden="1" customHeight="1" x14ac:dyDescent="0.2"/>
    <row r="2480" ht="12.75" hidden="1" customHeight="1" x14ac:dyDescent="0.2"/>
    <row r="2481" ht="12.75" hidden="1" customHeight="1" x14ac:dyDescent="0.2"/>
    <row r="2482" ht="12.75" hidden="1" customHeight="1" x14ac:dyDescent="0.2"/>
    <row r="2483" ht="12.75" hidden="1" customHeight="1" x14ac:dyDescent="0.2"/>
    <row r="2484" ht="12.75" hidden="1" customHeight="1" x14ac:dyDescent="0.2"/>
    <row r="2485" ht="12.75" hidden="1" customHeight="1" x14ac:dyDescent="0.2"/>
    <row r="2486" ht="12.75" hidden="1" customHeight="1" x14ac:dyDescent="0.2"/>
    <row r="2487" ht="12.75" hidden="1" customHeight="1" x14ac:dyDescent="0.2"/>
    <row r="2488" ht="12.75" hidden="1" customHeight="1" x14ac:dyDescent="0.2"/>
    <row r="2489" ht="12.75" hidden="1" customHeight="1" x14ac:dyDescent="0.2"/>
    <row r="2490" ht="12.75" hidden="1" customHeight="1" x14ac:dyDescent="0.2"/>
    <row r="2491" ht="12.75" hidden="1" customHeight="1" x14ac:dyDescent="0.2"/>
    <row r="2492" ht="12.75" hidden="1" customHeight="1" x14ac:dyDescent="0.2"/>
    <row r="2493" ht="12.75" hidden="1" customHeight="1" x14ac:dyDescent="0.2"/>
    <row r="2494" ht="12.75" hidden="1" customHeight="1" x14ac:dyDescent="0.2"/>
    <row r="2495" ht="12.75" hidden="1" customHeight="1" x14ac:dyDescent="0.2"/>
    <row r="2496" ht="12.75" hidden="1" customHeight="1" x14ac:dyDescent="0.2"/>
    <row r="2497" ht="12.75" hidden="1" customHeight="1" x14ac:dyDescent="0.2"/>
    <row r="2498" ht="12.75" hidden="1" customHeight="1" x14ac:dyDescent="0.2"/>
    <row r="2499" ht="12.75" hidden="1" customHeight="1" x14ac:dyDescent="0.2"/>
    <row r="2500" ht="12.75" hidden="1" customHeight="1" x14ac:dyDescent="0.2"/>
    <row r="2501" ht="12.75" hidden="1" customHeight="1" x14ac:dyDescent="0.2"/>
    <row r="2502" ht="12.75" hidden="1" customHeight="1" x14ac:dyDescent="0.2"/>
    <row r="2503" ht="12.75" hidden="1" customHeight="1" x14ac:dyDescent="0.2"/>
    <row r="2504" ht="12.75" hidden="1" customHeight="1" x14ac:dyDescent="0.2"/>
    <row r="2505" ht="12.75" hidden="1" customHeight="1" x14ac:dyDescent="0.2"/>
    <row r="2506" ht="12.75" hidden="1" customHeight="1" x14ac:dyDescent="0.2"/>
    <row r="2507" ht="12.75" hidden="1" customHeight="1" x14ac:dyDescent="0.2"/>
    <row r="2508" ht="12.75" hidden="1" customHeight="1" x14ac:dyDescent="0.2"/>
    <row r="2509" ht="12.75" hidden="1" customHeight="1" x14ac:dyDescent="0.2"/>
    <row r="2510" ht="12.75" hidden="1" customHeight="1" x14ac:dyDescent="0.2"/>
    <row r="2511" ht="12.75" hidden="1" customHeight="1" x14ac:dyDescent="0.2"/>
    <row r="2512" ht="12.75" hidden="1" customHeight="1" x14ac:dyDescent="0.2"/>
    <row r="2513" ht="12.75" hidden="1" customHeight="1" x14ac:dyDescent="0.2"/>
    <row r="2514" ht="12.75" hidden="1" customHeight="1" x14ac:dyDescent="0.2"/>
    <row r="2515" ht="12.75" hidden="1" customHeight="1" x14ac:dyDescent="0.2"/>
    <row r="2516" ht="12.75" hidden="1" customHeight="1" x14ac:dyDescent="0.2"/>
    <row r="2517" ht="12.75" hidden="1" customHeight="1" x14ac:dyDescent="0.2"/>
    <row r="2518" ht="12.75" hidden="1" customHeight="1" x14ac:dyDescent="0.2"/>
    <row r="2519" ht="12.75" hidden="1" customHeight="1" x14ac:dyDescent="0.2"/>
    <row r="2520" ht="12.75" hidden="1" customHeight="1" x14ac:dyDescent="0.2"/>
    <row r="2521" ht="12.75" hidden="1" customHeight="1" x14ac:dyDescent="0.2"/>
    <row r="2522" ht="12.75" hidden="1" customHeight="1" x14ac:dyDescent="0.2"/>
    <row r="2523" ht="12.75" hidden="1" customHeight="1" x14ac:dyDescent="0.2"/>
    <row r="2524" ht="12.75" hidden="1" customHeight="1" x14ac:dyDescent="0.2"/>
    <row r="2525" ht="12.75" hidden="1" customHeight="1" x14ac:dyDescent="0.2"/>
    <row r="2526" ht="12.75" hidden="1" customHeight="1" x14ac:dyDescent="0.2"/>
    <row r="2527" ht="12.75" hidden="1" customHeight="1" x14ac:dyDescent="0.2"/>
    <row r="2528" ht="12.75" hidden="1" customHeight="1" x14ac:dyDescent="0.2"/>
    <row r="2529" ht="12.75" hidden="1" customHeight="1" x14ac:dyDescent="0.2"/>
    <row r="2530" ht="12.75" hidden="1" customHeight="1" x14ac:dyDescent="0.2"/>
    <row r="2531" ht="12.75" hidden="1" customHeight="1" x14ac:dyDescent="0.2"/>
    <row r="2532" ht="12.75" hidden="1" customHeight="1" x14ac:dyDescent="0.2"/>
    <row r="2533" ht="12.75" hidden="1" customHeight="1" x14ac:dyDescent="0.2"/>
    <row r="2534" ht="12.75" hidden="1" customHeight="1" x14ac:dyDescent="0.2"/>
    <row r="2535" ht="12.75" hidden="1" customHeight="1" x14ac:dyDescent="0.2"/>
    <row r="2536" ht="12.75" hidden="1" customHeight="1" x14ac:dyDescent="0.2"/>
    <row r="2537" ht="12.75" hidden="1" customHeight="1" x14ac:dyDescent="0.2"/>
    <row r="2538" ht="12.75" hidden="1" customHeight="1" x14ac:dyDescent="0.2"/>
    <row r="2539" ht="12.75" hidden="1" customHeight="1" x14ac:dyDescent="0.2"/>
    <row r="2540" ht="12.75" hidden="1" customHeight="1" x14ac:dyDescent="0.2"/>
    <row r="2541" ht="12.75" hidden="1" customHeight="1" x14ac:dyDescent="0.2"/>
    <row r="2542" ht="12.75" hidden="1" customHeight="1" x14ac:dyDescent="0.2"/>
    <row r="2543" ht="12.75" hidden="1" customHeight="1" x14ac:dyDescent="0.2"/>
    <row r="2544" ht="12.75" hidden="1" customHeight="1" x14ac:dyDescent="0.2"/>
    <row r="2545" ht="12.75" hidden="1" customHeight="1" x14ac:dyDescent="0.2"/>
    <row r="2546" ht="12.75" hidden="1" customHeight="1" x14ac:dyDescent="0.2"/>
    <row r="2547" ht="12.75" hidden="1" customHeight="1" x14ac:dyDescent="0.2"/>
    <row r="2548" ht="12.75" hidden="1" customHeight="1" x14ac:dyDescent="0.2"/>
    <row r="2549" ht="12.75" hidden="1" customHeight="1" x14ac:dyDescent="0.2"/>
    <row r="2550" ht="12.75" hidden="1" customHeight="1" x14ac:dyDescent="0.2"/>
    <row r="2551" ht="12.75" hidden="1" customHeight="1" x14ac:dyDescent="0.2"/>
    <row r="2552" ht="12.75" hidden="1" customHeight="1" x14ac:dyDescent="0.2"/>
    <row r="2553" ht="12.75" hidden="1" customHeight="1" x14ac:dyDescent="0.2"/>
    <row r="2554" ht="12.75" hidden="1" customHeight="1" x14ac:dyDescent="0.2"/>
    <row r="2555" ht="12.75" hidden="1" customHeight="1" x14ac:dyDescent="0.2"/>
    <row r="2556" ht="12.75" hidden="1" customHeight="1" x14ac:dyDescent="0.2"/>
    <row r="2557" ht="12.75" hidden="1" customHeight="1" x14ac:dyDescent="0.2"/>
    <row r="2558" ht="12.75" hidden="1" customHeight="1" x14ac:dyDescent="0.2"/>
    <row r="2559" ht="12.75" hidden="1" customHeight="1" x14ac:dyDescent="0.2"/>
    <row r="2560" ht="12.75" hidden="1" customHeight="1" x14ac:dyDescent="0.2"/>
    <row r="2561" ht="12.75" hidden="1" customHeight="1" x14ac:dyDescent="0.2"/>
    <row r="2562" ht="12.75" hidden="1" customHeight="1" x14ac:dyDescent="0.2"/>
    <row r="2563" ht="12.75" hidden="1" customHeight="1" x14ac:dyDescent="0.2"/>
    <row r="2564" ht="12.75" hidden="1" customHeight="1" x14ac:dyDescent="0.2"/>
    <row r="2565" ht="12.75" hidden="1" customHeight="1" x14ac:dyDescent="0.2"/>
    <row r="2566" ht="12.75" hidden="1" customHeight="1" x14ac:dyDescent="0.2"/>
    <row r="2567" ht="12.75" hidden="1" customHeight="1" x14ac:dyDescent="0.2"/>
    <row r="2568" ht="12.75" hidden="1" customHeight="1" x14ac:dyDescent="0.2"/>
    <row r="2569" ht="12.75" hidden="1" customHeight="1" x14ac:dyDescent="0.2"/>
    <row r="2570" ht="12.75" hidden="1" customHeight="1" x14ac:dyDescent="0.2"/>
    <row r="2571" ht="12.75" hidden="1" customHeight="1" x14ac:dyDescent="0.2"/>
    <row r="2572" ht="12.75" hidden="1" customHeight="1" x14ac:dyDescent="0.2"/>
    <row r="2573" ht="12.75" hidden="1" customHeight="1" x14ac:dyDescent="0.2"/>
    <row r="2574" ht="12.75" hidden="1" customHeight="1" x14ac:dyDescent="0.2"/>
    <row r="2575" ht="12.75" hidden="1" customHeight="1" x14ac:dyDescent="0.2"/>
    <row r="2576" ht="12.75" hidden="1" customHeight="1" x14ac:dyDescent="0.2"/>
    <row r="2577" ht="12.75" hidden="1" customHeight="1" x14ac:dyDescent="0.2"/>
    <row r="2578" ht="12.75" hidden="1" customHeight="1" x14ac:dyDescent="0.2"/>
    <row r="2579" ht="12.75" hidden="1" customHeight="1" x14ac:dyDescent="0.2"/>
    <row r="2580" ht="12.75" hidden="1" customHeight="1" x14ac:dyDescent="0.2"/>
    <row r="2581" ht="12.75" hidden="1" customHeight="1" x14ac:dyDescent="0.2"/>
    <row r="2582" ht="12.75" hidden="1" customHeight="1" x14ac:dyDescent="0.2"/>
    <row r="2583" ht="12.75" hidden="1" customHeight="1" x14ac:dyDescent="0.2"/>
    <row r="2584" ht="12.75" hidden="1" customHeight="1" x14ac:dyDescent="0.2"/>
    <row r="2585" ht="12.75" hidden="1" customHeight="1" x14ac:dyDescent="0.2"/>
    <row r="2586" ht="12.75" hidden="1" customHeight="1" x14ac:dyDescent="0.2"/>
    <row r="2587" ht="12.75" hidden="1" customHeight="1" x14ac:dyDescent="0.2"/>
    <row r="2588" ht="12.75" hidden="1" customHeight="1" x14ac:dyDescent="0.2"/>
    <row r="2589" ht="12.75" hidden="1" customHeight="1" x14ac:dyDescent="0.2"/>
    <row r="2590" ht="12.75" hidden="1" customHeight="1" x14ac:dyDescent="0.2"/>
    <row r="2591" ht="12.75" hidden="1" customHeight="1" x14ac:dyDescent="0.2"/>
    <row r="2592" ht="12.75" hidden="1" customHeight="1" x14ac:dyDescent="0.2"/>
    <row r="2593" ht="12.75" hidden="1" customHeight="1" x14ac:dyDescent="0.2"/>
    <row r="2594" ht="12.75" hidden="1" customHeight="1" x14ac:dyDescent="0.2"/>
    <row r="2595" ht="12.75" hidden="1" customHeight="1" x14ac:dyDescent="0.2"/>
    <row r="2596" ht="12.75" hidden="1" customHeight="1" x14ac:dyDescent="0.2"/>
    <row r="2597" ht="12.75" hidden="1" customHeight="1" x14ac:dyDescent="0.2"/>
    <row r="2598" ht="12.75" hidden="1" customHeight="1" x14ac:dyDescent="0.2"/>
    <row r="2599" ht="12.75" hidden="1" customHeight="1" x14ac:dyDescent="0.2"/>
    <row r="2600" ht="12.75" hidden="1" customHeight="1" x14ac:dyDescent="0.2"/>
    <row r="2601" ht="12.75" hidden="1" customHeight="1" x14ac:dyDescent="0.2"/>
    <row r="2602" ht="12.75" hidden="1" customHeight="1" x14ac:dyDescent="0.2"/>
    <row r="2603" ht="12.75" hidden="1" customHeight="1" x14ac:dyDescent="0.2"/>
    <row r="2604" ht="12.75" hidden="1" customHeight="1" x14ac:dyDescent="0.2"/>
    <row r="2605" ht="12.75" hidden="1" customHeight="1" x14ac:dyDescent="0.2"/>
    <row r="2606" ht="12.75" hidden="1" customHeight="1" x14ac:dyDescent="0.2"/>
    <row r="2607" ht="12.75" hidden="1" customHeight="1" x14ac:dyDescent="0.2"/>
    <row r="2608" ht="12.75" hidden="1" customHeight="1" x14ac:dyDescent="0.2"/>
    <row r="2609" ht="12.75" hidden="1" customHeight="1" x14ac:dyDescent="0.2"/>
    <row r="2610" ht="12.75" hidden="1" customHeight="1" x14ac:dyDescent="0.2"/>
    <row r="2611" ht="12.75" hidden="1" customHeight="1" x14ac:dyDescent="0.2"/>
    <row r="2612" ht="12.75" hidden="1" customHeight="1" x14ac:dyDescent="0.2"/>
    <row r="2613" ht="12.75" hidden="1" customHeight="1" x14ac:dyDescent="0.2"/>
    <row r="2614" ht="12.75" hidden="1" customHeight="1" x14ac:dyDescent="0.2"/>
    <row r="2615" ht="12.75" hidden="1" customHeight="1" x14ac:dyDescent="0.2"/>
    <row r="2616" ht="12.75" hidden="1" customHeight="1" x14ac:dyDescent="0.2"/>
    <row r="2617" ht="12.75" hidden="1" customHeight="1" x14ac:dyDescent="0.2"/>
    <row r="2618" ht="12.75" hidden="1" customHeight="1" x14ac:dyDescent="0.2"/>
    <row r="2619" ht="12.75" hidden="1" customHeight="1" x14ac:dyDescent="0.2"/>
    <row r="2620" ht="12.75" hidden="1" customHeight="1" x14ac:dyDescent="0.2"/>
    <row r="2621" ht="12.75" hidden="1" customHeight="1" x14ac:dyDescent="0.2"/>
    <row r="2622" ht="12.75" hidden="1" customHeight="1" x14ac:dyDescent="0.2"/>
    <row r="2623" ht="12.75" hidden="1" customHeight="1" x14ac:dyDescent="0.2"/>
    <row r="2624" ht="12.75" hidden="1" customHeight="1" x14ac:dyDescent="0.2"/>
    <row r="2625" ht="12.75" hidden="1" customHeight="1" x14ac:dyDescent="0.2"/>
    <row r="2626" ht="12.75" hidden="1" customHeight="1" x14ac:dyDescent="0.2"/>
    <row r="2627" ht="12.75" hidden="1" customHeight="1" x14ac:dyDescent="0.2"/>
    <row r="2628" ht="12.75" hidden="1" customHeight="1" x14ac:dyDescent="0.2"/>
    <row r="2629" ht="12.75" hidden="1" customHeight="1" x14ac:dyDescent="0.2"/>
    <row r="2630" ht="12.75" hidden="1" customHeight="1" x14ac:dyDescent="0.2"/>
    <row r="2631" ht="12.75" hidden="1" customHeight="1" x14ac:dyDescent="0.2"/>
    <row r="2632" ht="12.75" hidden="1" customHeight="1" x14ac:dyDescent="0.2"/>
    <row r="2633" ht="12.75" hidden="1" customHeight="1" x14ac:dyDescent="0.2"/>
    <row r="2634" ht="12.75" hidden="1" customHeight="1" x14ac:dyDescent="0.2"/>
    <row r="2635" ht="12.75" hidden="1" customHeight="1" x14ac:dyDescent="0.2"/>
    <row r="2636" ht="12.75" hidden="1" customHeight="1" x14ac:dyDescent="0.2"/>
    <row r="2637" ht="12.75" hidden="1" customHeight="1" x14ac:dyDescent="0.2"/>
    <row r="2638" ht="12.75" hidden="1" customHeight="1" x14ac:dyDescent="0.2"/>
    <row r="2639" ht="12.75" hidden="1" customHeight="1" x14ac:dyDescent="0.2"/>
    <row r="2640" ht="12.75" hidden="1" customHeight="1" x14ac:dyDescent="0.2"/>
    <row r="2641" ht="12.75" hidden="1" customHeight="1" x14ac:dyDescent="0.2"/>
    <row r="2642" ht="12.75" hidden="1" customHeight="1" x14ac:dyDescent="0.2"/>
    <row r="2643" ht="12.75" hidden="1" customHeight="1" x14ac:dyDescent="0.2"/>
    <row r="2644" ht="12.75" hidden="1" customHeight="1" x14ac:dyDescent="0.2"/>
    <row r="2645" ht="12.75" hidden="1" customHeight="1" x14ac:dyDescent="0.2"/>
    <row r="2646" ht="12.75" hidden="1" customHeight="1" x14ac:dyDescent="0.2"/>
    <row r="2647" ht="12.75" hidden="1" customHeight="1" x14ac:dyDescent="0.2"/>
    <row r="2648" ht="12.75" hidden="1" customHeight="1" x14ac:dyDescent="0.2"/>
    <row r="2649" ht="12.75" hidden="1" customHeight="1" x14ac:dyDescent="0.2"/>
    <row r="2650" ht="12.75" hidden="1" customHeight="1" x14ac:dyDescent="0.2"/>
    <row r="2651" ht="12.75" hidden="1" customHeight="1" x14ac:dyDescent="0.2"/>
    <row r="2652" ht="12.75" hidden="1" customHeight="1" x14ac:dyDescent="0.2"/>
    <row r="2653" ht="12.75" hidden="1" customHeight="1" x14ac:dyDescent="0.2"/>
    <row r="2654" ht="12.75" hidden="1" customHeight="1" x14ac:dyDescent="0.2"/>
    <row r="2655" ht="12.75" hidden="1" customHeight="1" x14ac:dyDescent="0.2"/>
    <row r="2656" ht="12.75" hidden="1" customHeight="1" x14ac:dyDescent="0.2"/>
    <row r="2657" ht="12.75" hidden="1" customHeight="1" x14ac:dyDescent="0.2"/>
    <row r="2658" ht="12.75" hidden="1" customHeight="1" x14ac:dyDescent="0.2"/>
    <row r="2659" ht="12.75" hidden="1" customHeight="1" x14ac:dyDescent="0.2"/>
    <row r="2660" ht="12.75" hidden="1" customHeight="1" x14ac:dyDescent="0.2"/>
    <row r="2661" ht="12.75" hidden="1" customHeight="1" x14ac:dyDescent="0.2"/>
    <row r="2662" ht="12.75" hidden="1" customHeight="1" x14ac:dyDescent="0.2"/>
    <row r="2663" ht="12.75" hidden="1" customHeight="1" x14ac:dyDescent="0.2"/>
    <row r="2664" ht="12.75" hidden="1" customHeight="1" x14ac:dyDescent="0.2"/>
    <row r="2665" ht="12.75" hidden="1" customHeight="1" x14ac:dyDescent="0.2"/>
    <row r="2666" ht="12.75" hidden="1" customHeight="1" x14ac:dyDescent="0.2"/>
    <row r="2667" ht="12.75" hidden="1" customHeight="1" x14ac:dyDescent="0.2"/>
    <row r="2668" ht="12.75" hidden="1" customHeight="1" x14ac:dyDescent="0.2"/>
    <row r="2669" ht="12.75" hidden="1" customHeight="1" x14ac:dyDescent="0.2"/>
    <row r="2670" ht="12.75" hidden="1" customHeight="1" x14ac:dyDescent="0.2"/>
    <row r="2671" ht="12.75" hidden="1" customHeight="1" x14ac:dyDescent="0.2"/>
    <row r="2672" ht="12.75" hidden="1" customHeight="1" x14ac:dyDescent="0.2"/>
    <row r="2673" ht="12.75" hidden="1" customHeight="1" x14ac:dyDescent="0.2"/>
    <row r="2674" ht="12.75" hidden="1" customHeight="1" x14ac:dyDescent="0.2"/>
    <row r="2675" ht="12.75" hidden="1" customHeight="1" x14ac:dyDescent="0.2"/>
    <row r="2676" ht="12.75" hidden="1" customHeight="1" x14ac:dyDescent="0.2"/>
    <row r="2677" ht="12.75" hidden="1" customHeight="1" x14ac:dyDescent="0.2"/>
    <row r="2678" ht="12.75" hidden="1" customHeight="1" x14ac:dyDescent="0.2"/>
    <row r="2679" ht="12.75" hidden="1" customHeight="1" x14ac:dyDescent="0.2"/>
    <row r="2680" ht="12.75" hidden="1" customHeight="1" x14ac:dyDescent="0.2"/>
    <row r="2681" ht="12.75" hidden="1" customHeight="1" x14ac:dyDescent="0.2"/>
    <row r="2682" ht="12.75" hidden="1" customHeight="1" x14ac:dyDescent="0.2"/>
    <row r="2683" ht="12.75" hidden="1" customHeight="1" x14ac:dyDescent="0.2"/>
    <row r="2684" ht="12.75" hidden="1" customHeight="1" x14ac:dyDescent="0.2"/>
    <row r="2685" ht="12.75" hidden="1" customHeight="1" x14ac:dyDescent="0.2"/>
    <row r="2686" ht="12.75" hidden="1" customHeight="1" x14ac:dyDescent="0.2"/>
    <row r="2687" ht="12.75" hidden="1" customHeight="1" x14ac:dyDescent="0.2"/>
    <row r="2688" ht="12.75" hidden="1" customHeight="1" x14ac:dyDescent="0.2"/>
    <row r="2689" ht="12.75" hidden="1" customHeight="1" x14ac:dyDescent="0.2"/>
    <row r="2690" ht="12.75" hidden="1" customHeight="1" x14ac:dyDescent="0.2"/>
    <row r="2691" ht="12.75" hidden="1" customHeight="1" x14ac:dyDescent="0.2"/>
    <row r="2692" ht="12.75" hidden="1" customHeight="1" x14ac:dyDescent="0.2"/>
    <row r="2693" ht="12.75" hidden="1" customHeight="1" x14ac:dyDescent="0.2"/>
    <row r="2694" ht="12.75" hidden="1" customHeight="1" x14ac:dyDescent="0.2"/>
    <row r="2695" ht="12.75" hidden="1" customHeight="1" x14ac:dyDescent="0.2"/>
    <row r="2696" ht="12.75" hidden="1" customHeight="1" x14ac:dyDescent="0.2"/>
    <row r="2697" ht="12.75" hidden="1" customHeight="1" x14ac:dyDescent="0.2"/>
    <row r="2698" ht="12.75" hidden="1" customHeight="1" x14ac:dyDescent="0.2"/>
    <row r="2699" ht="12.75" hidden="1" customHeight="1" x14ac:dyDescent="0.2"/>
    <row r="2700" ht="12.75" hidden="1" customHeight="1" x14ac:dyDescent="0.2"/>
    <row r="2701" ht="12.75" hidden="1" customHeight="1" x14ac:dyDescent="0.2"/>
    <row r="2702" ht="12.75" hidden="1" customHeight="1" x14ac:dyDescent="0.2"/>
    <row r="2703" ht="12.75" hidden="1" customHeight="1" x14ac:dyDescent="0.2"/>
    <row r="2704" ht="12.75" hidden="1" customHeight="1" x14ac:dyDescent="0.2"/>
    <row r="2705" ht="12.75" hidden="1" customHeight="1" x14ac:dyDescent="0.2"/>
    <row r="2706" ht="12.75" hidden="1" customHeight="1" x14ac:dyDescent="0.2"/>
    <row r="2707" ht="12.75" hidden="1" customHeight="1" x14ac:dyDescent="0.2"/>
    <row r="2708" ht="12.75" hidden="1" customHeight="1" x14ac:dyDescent="0.2"/>
    <row r="2709" ht="12.75" hidden="1" customHeight="1" x14ac:dyDescent="0.2"/>
    <row r="2710" ht="12.75" hidden="1" customHeight="1" x14ac:dyDescent="0.2"/>
    <row r="2711" ht="12.75" hidden="1" customHeight="1" x14ac:dyDescent="0.2"/>
    <row r="2712" ht="12.75" hidden="1" customHeight="1" x14ac:dyDescent="0.2"/>
    <row r="2713" ht="12.75" hidden="1" customHeight="1" x14ac:dyDescent="0.2"/>
    <row r="2714" ht="12.75" hidden="1" customHeight="1" x14ac:dyDescent="0.2"/>
    <row r="2715" ht="12.75" hidden="1" customHeight="1" x14ac:dyDescent="0.2"/>
    <row r="2716" ht="12.75" hidden="1" customHeight="1" x14ac:dyDescent="0.2"/>
    <row r="2717" ht="12.75" hidden="1" customHeight="1" x14ac:dyDescent="0.2"/>
    <row r="2718" ht="12.75" hidden="1" customHeight="1" x14ac:dyDescent="0.2"/>
    <row r="2719" ht="12.75" hidden="1" customHeight="1" x14ac:dyDescent="0.2"/>
    <row r="2720" ht="12.75" hidden="1" customHeight="1" x14ac:dyDescent="0.2"/>
    <row r="2721" ht="12.75" hidden="1" customHeight="1" x14ac:dyDescent="0.2"/>
    <row r="2722" ht="12.75" hidden="1" customHeight="1" x14ac:dyDescent="0.2"/>
    <row r="2723" ht="12.75" hidden="1" customHeight="1" x14ac:dyDescent="0.2"/>
    <row r="2724" ht="12.75" hidden="1" customHeight="1" x14ac:dyDescent="0.2"/>
    <row r="2725" ht="12.75" hidden="1" customHeight="1" x14ac:dyDescent="0.2"/>
    <row r="2726" ht="12.75" hidden="1" customHeight="1" x14ac:dyDescent="0.2"/>
    <row r="2727" ht="12.75" hidden="1" customHeight="1" x14ac:dyDescent="0.2"/>
    <row r="2728" ht="12.75" hidden="1" customHeight="1" x14ac:dyDescent="0.2"/>
    <row r="2729" ht="12.75" hidden="1" customHeight="1" x14ac:dyDescent="0.2"/>
    <row r="2730" ht="12.75" hidden="1" customHeight="1" x14ac:dyDescent="0.2"/>
    <row r="2731" ht="12.75" hidden="1" customHeight="1" x14ac:dyDescent="0.2"/>
    <row r="2732" ht="12.75" hidden="1" customHeight="1" x14ac:dyDescent="0.2"/>
    <row r="2733" ht="12.75" hidden="1" customHeight="1" x14ac:dyDescent="0.2"/>
    <row r="2734" ht="12.75" hidden="1" customHeight="1" x14ac:dyDescent="0.2"/>
    <row r="2735" ht="12.75" hidden="1" customHeight="1" x14ac:dyDescent="0.2"/>
    <row r="2736" ht="12.75" hidden="1" customHeight="1" x14ac:dyDescent="0.2"/>
    <row r="2737" ht="12.75" hidden="1" customHeight="1" x14ac:dyDescent="0.2"/>
    <row r="2738" ht="12.75" hidden="1" customHeight="1" x14ac:dyDescent="0.2"/>
    <row r="2739" ht="12.75" hidden="1" customHeight="1" x14ac:dyDescent="0.2"/>
    <row r="2740" ht="12.75" hidden="1" customHeight="1" x14ac:dyDescent="0.2"/>
    <row r="2741" ht="12.75" hidden="1" customHeight="1" x14ac:dyDescent="0.2"/>
    <row r="2742" ht="12.75" hidden="1" customHeight="1" x14ac:dyDescent="0.2"/>
    <row r="2743" ht="12.75" hidden="1" customHeight="1" x14ac:dyDescent="0.2"/>
    <row r="2744" ht="12.75" hidden="1" customHeight="1" x14ac:dyDescent="0.2"/>
    <row r="2745" ht="12.75" hidden="1" customHeight="1" x14ac:dyDescent="0.2"/>
    <row r="2746" ht="12.75" hidden="1" customHeight="1" x14ac:dyDescent="0.2"/>
    <row r="2747" ht="12.75" hidden="1" customHeight="1" x14ac:dyDescent="0.2"/>
    <row r="2748" ht="12.75" hidden="1" customHeight="1" x14ac:dyDescent="0.2"/>
    <row r="2749" ht="12.75" hidden="1" customHeight="1" x14ac:dyDescent="0.2"/>
    <row r="2750" ht="12.75" hidden="1" customHeight="1" x14ac:dyDescent="0.2"/>
    <row r="2751" ht="12.75" hidden="1" customHeight="1" x14ac:dyDescent="0.2"/>
    <row r="2752" ht="12.75" hidden="1" customHeight="1" x14ac:dyDescent="0.2"/>
    <row r="2753" ht="12.75" hidden="1" customHeight="1" x14ac:dyDescent="0.2"/>
    <row r="2754" ht="12.75" hidden="1" customHeight="1" x14ac:dyDescent="0.2"/>
    <row r="2755" ht="12.75" hidden="1" customHeight="1" x14ac:dyDescent="0.2"/>
    <row r="2756" ht="12.75" hidden="1" customHeight="1" x14ac:dyDescent="0.2"/>
    <row r="2757" ht="12.75" hidden="1" customHeight="1" x14ac:dyDescent="0.2"/>
    <row r="2758" ht="12.75" hidden="1" customHeight="1" x14ac:dyDescent="0.2"/>
    <row r="2759" ht="12.75" hidden="1" customHeight="1" x14ac:dyDescent="0.2"/>
    <row r="2760" ht="12.75" hidden="1" customHeight="1" x14ac:dyDescent="0.2"/>
    <row r="2761" ht="12.75" hidden="1" customHeight="1" x14ac:dyDescent="0.2"/>
    <row r="2762" ht="12.75" hidden="1" customHeight="1" x14ac:dyDescent="0.2"/>
    <row r="2763" ht="12.75" hidden="1" customHeight="1" x14ac:dyDescent="0.2"/>
    <row r="2764" ht="12.75" hidden="1" customHeight="1" x14ac:dyDescent="0.2"/>
    <row r="2765" ht="12.75" hidden="1" customHeight="1" x14ac:dyDescent="0.2"/>
    <row r="2766" ht="12.75" hidden="1" customHeight="1" x14ac:dyDescent="0.2"/>
    <row r="2767" ht="12.75" hidden="1" customHeight="1" x14ac:dyDescent="0.2"/>
    <row r="2768" ht="12.75" hidden="1" customHeight="1" x14ac:dyDescent="0.2"/>
    <row r="2769" ht="12.75" hidden="1" customHeight="1" x14ac:dyDescent="0.2"/>
    <row r="2770" ht="12.75" hidden="1" customHeight="1" x14ac:dyDescent="0.2"/>
    <row r="2771" ht="12.75" hidden="1" customHeight="1" x14ac:dyDescent="0.2"/>
    <row r="2772" ht="12.75" hidden="1" customHeight="1" x14ac:dyDescent="0.2"/>
    <row r="2773" ht="12.75" hidden="1" customHeight="1" x14ac:dyDescent="0.2"/>
    <row r="2774" ht="12.75" hidden="1" customHeight="1" x14ac:dyDescent="0.2"/>
    <row r="2775" ht="12.75" hidden="1" customHeight="1" x14ac:dyDescent="0.2"/>
    <row r="2776" ht="12.75" hidden="1" customHeight="1" x14ac:dyDescent="0.2"/>
    <row r="2777" ht="12.75" hidden="1" customHeight="1" x14ac:dyDescent="0.2"/>
    <row r="2778" ht="12.75" hidden="1" customHeight="1" x14ac:dyDescent="0.2"/>
    <row r="2779" ht="12.75" hidden="1" customHeight="1" x14ac:dyDescent="0.2"/>
    <row r="2780" ht="12.75" hidden="1" customHeight="1" x14ac:dyDescent="0.2"/>
    <row r="2781" ht="12.75" hidden="1" customHeight="1" x14ac:dyDescent="0.2"/>
    <row r="2782" ht="12.75" hidden="1" customHeight="1" x14ac:dyDescent="0.2"/>
    <row r="2783" ht="12.75" hidden="1" customHeight="1" x14ac:dyDescent="0.2"/>
    <row r="2784" ht="12.75" hidden="1" customHeight="1" x14ac:dyDescent="0.2"/>
    <row r="2785" ht="12.75" hidden="1" customHeight="1" x14ac:dyDescent="0.2"/>
    <row r="2786" ht="12.75" hidden="1" customHeight="1" x14ac:dyDescent="0.2"/>
    <row r="2787" ht="12.75" hidden="1" customHeight="1" x14ac:dyDescent="0.2"/>
    <row r="2788" ht="12.75" hidden="1" customHeight="1" x14ac:dyDescent="0.2"/>
    <row r="2789" ht="12.75" hidden="1" customHeight="1" x14ac:dyDescent="0.2"/>
    <row r="2790" ht="12.75" hidden="1" customHeight="1" x14ac:dyDescent="0.2"/>
    <row r="2791" ht="12.75" hidden="1" customHeight="1" x14ac:dyDescent="0.2"/>
    <row r="2792" ht="12.75" hidden="1" customHeight="1" x14ac:dyDescent="0.2"/>
    <row r="2793" ht="12.75" hidden="1" customHeight="1" x14ac:dyDescent="0.2"/>
    <row r="2794" ht="12.75" hidden="1" customHeight="1" x14ac:dyDescent="0.2"/>
    <row r="2795" ht="12.75" hidden="1" customHeight="1" x14ac:dyDescent="0.2"/>
    <row r="2796" ht="12.75" hidden="1" customHeight="1" x14ac:dyDescent="0.2"/>
    <row r="2797" ht="12.75" hidden="1" customHeight="1" x14ac:dyDescent="0.2"/>
    <row r="2798" ht="12.75" hidden="1" customHeight="1" x14ac:dyDescent="0.2"/>
    <row r="2799" ht="12.75" hidden="1" customHeight="1" x14ac:dyDescent="0.2"/>
    <row r="2800" ht="12.75" hidden="1" customHeight="1" x14ac:dyDescent="0.2"/>
    <row r="2801" ht="12.75" hidden="1" customHeight="1" x14ac:dyDescent="0.2"/>
    <row r="2802" ht="12.75" hidden="1" customHeight="1" x14ac:dyDescent="0.2"/>
    <row r="2803" ht="12.75" hidden="1" customHeight="1" x14ac:dyDescent="0.2"/>
    <row r="2804" ht="12.75" hidden="1" customHeight="1" x14ac:dyDescent="0.2"/>
    <row r="2805" ht="12.75" hidden="1" customHeight="1" x14ac:dyDescent="0.2"/>
    <row r="2806" ht="12.75" hidden="1" customHeight="1" x14ac:dyDescent="0.2"/>
    <row r="2807" ht="12.75" hidden="1" customHeight="1" x14ac:dyDescent="0.2"/>
    <row r="2808" ht="12.75" hidden="1" customHeight="1" x14ac:dyDescent="0.2"/>
    <row r="2809" ht="12.75" hidden="1" customHeight="1" x14ac:dyDescent="0.2"/>
    <row r="2810" ht="12.75" hidden="1" customHeight="1" x14ac:dyDescent="0.2"/>
    <row r="2811" ht="12.75" hidden="1" customHeight="1" x14ac:dyDescent="0.2"/>
    <row r="2812" ht="12.75" hidden="1" customHeight="1" x14ac:dyDescent="0.2"/>
    <row r="2813" ht="12.75" hidden="1" customHeight="1" x14ac:dyDescent="0.2"/>
    <row r="2814" ht="12.75" hidden="1" customHeight="1" x14ac:dyDescent="0.2"/>
    <row r="2815" ht="12.75" hidden="1" customHeight="1" x14ac:dyDescent="0.2"/>
    <row r="2816" ht="12.75" hidden="1" customHeight="1" x14ac:dyDescent="0.2"/>
    <row r="2817" ht="12.75" hidden="1" customHeight="1" x14ac:dyDescent="0.2"/>
    <row r="2818" ht="12.75" hidden="1" customHeight="1" x14ac:dyDescent="0.2"/>
    <row r="2819" ht="12.75" hidden="1" customHeight="1" x14ac:dyDescent="0.2"/>
    <row r="2820" ht="12.75" hidden="1" customHeight="1" x14ac:dyDescent="0.2"/>
    <row r="2821" ht="12.75" hidden="1" customHeight="1" x14ac:dyDescent="0.2"/>
    <row r="2822" ht="12.75" hidden="1" customHeight="1" x14ac:dyDescent="0.2"/>
    <row r="2823" ht="12.75" hidden="1" customHeight="1" x14ac:dyDescent="0.2"/>
    <row r="2824" ht="12.75" hidden="1" customHeight="1" x14ac:dyDescent="0.2"/>
    <row r="2825" ht="12.75" hidden="1" customHeight="1" x14ac:dyDescent="0.2"/>
    <row r="2826" ht="12.75" hidden="1" customHeight="1" x14ac:dyDescent="0.2"/>
    <row r="2827" ht="12.75" hidden="1" customHeight="1" x14ac:dyDescent="0.2"/>
    <row r="2828" ht="12.75" hidden="1" customHeight="1" x14ac:dyDescent="0.2"/>
    <row r="2829" ht="12.75" hidden="1" customHeight="1" x14ac:dyDescent="0.2"/>
    <row r="2830" ht="12.75" hidden="1" customHeight="1" x14ac:dyDescent="0.2"/>
    <row r="2831" ht="12.75" hidden="1" customHeight="1" x14ac:dyDescent="0.2"/>
    <row r="2832" ht="12.75" hidden="1" customHeight="1" x14ac:dyDescent="0.2"/>
    <row r="2833" ht="12.75" hidden="1" customHeight="1" x14ac:dyDescent="0.2"/>
    <row r="2834" ht="12.75" hidden="1" customHeight="1" x14ac:dyDescent="0.2"/>
    <row r="2835" ht="12.75" hidden="1" customHeight="1" x14ac:dyDescent="0.2"/>
    <row r="2836" ht="12.75" hidden="1" customHeight="1" x14ac:dyDescent="0.2"/>
    <row r="2837" ht="12.75" hidden="1" customHeight="1" x14ac:dyDescent="0.2"/>
    <row r="2838" ht="12.75" hidden="1" customHeight="1" x14ac:dyDescent="0.2"/>
    <row r="2839" ht="12.75" hidden="1" customHeight="1" x14ac:dyDescent="0.2"/>
    <row r="2840" ht="12.75" hidden="1" customHeight="1" x14ac:dyDescent="0.2"/>
    <row r="2841" ht="12.75" hidden="1" customHeight="1" x14ac:dyDescent="0.2"/>
    <row r="2842" ht="12.75" hidden="1" customHeight="1" x14ac:dyDescent="0.2"/>
    <row r="2843" ht="12.75" hidden="1" customHeight="1" x14ac:dyDescent="0.2"/>
    <row r="2844" ht="12.75" hidden="1" customHeight="1" x14ac:dyDescent="0.2"/>
    <row r="2845" ht="12.75" hidden="1" customHeight="1" x14ac:dyDescent="0.2"/>
    <row r="2846" ht="12.75" hidden="1" customHeight="1" x14ac:dyDescent="0.2"/>
    <row r="2847" ht="12.75" hidden="1" customHeight="1" x14ac:dyDescent="0.2"/>
    <row r="2848" ht="12.75" hidden="1" customHeight="1" x14ac:dyDescent="0.2"/>
    <row r="2849" ht="12.75" hidden="1" customHeight="1" x14ac:dyDescent="0.2"/>
    <row r="2850" ht="12.75" hidden="1" customHeight="1" x14ac:dyDescent="0.2"/>
    <row r="2851" ht="12.75" hidden="1" customHeight="1" x14ac:dyDescent="0.2"/>
    <row r="2852" ht="12.75" hidden="1" customHeight="1" x14ac:dyDescent="0.2"/>
    <row r="2853" ht="12.75" hidden="1" customHeight="1" x14ac:dyDescent="0.2"/>
    <row r="2854" ht="12.75" hidden="1" customHeight="1" x14ac:dyDescent="0.2"/>
    <row r="2855" ht="12.75" hidden="1" customHeight="1" x14ac:dyDescent="0.2"/>
    <row r="2856" ht="12.75" hidden="1" customHeight="1" x14ac:dyDescent="0.2"/>
    <row r="2857" ht="12.75" hidden="1" customHeight="1" x14ac:dyDescent="0.2"/>
    <row r="2858" ht="12.75" hidden="1" customHeight="1" x14ac:dyDescent="0.2"/>
    <row r="2859" ht="12.75" hidden="1" customHeight="1" x14ac:dyDescent="0.2"/>
    <row r="2860" ht="12.75" hidden="1" customHeight="1" x14ac:dyDescent="0.2"/>
    <row r="2861" ht="12.75" hidden="1" customHeight="1" x14ac:dyDescent="0.2"/>
    <row r="2862" ht="12.75" hidden="1" customHeight="1" x14ac:dyDescent="0.2"/>
    <row r="2863" ht="12.75" hidden="1" customHeight="1" x14ac:dyDescent="0.2"/>
    <row r="2864" ht="12.75" hidden="1" customHeight="1" x14ac:dyDescent="0.2"/>
    <row r="2865" ht="12.75" hidden="1" customHeight="1" x14ac:dyDescent="0.2"/>
    <row r="2866" ht="12.75" hidden="1" customHeight="1" x14ac:dyDescent="0.2"/>
    <row r="2867" ht="12.75" hidden="1" customHeight="1" x14ac:dyDescent="0.2"/>
    <row r="2868" ht="12.75" hidden="1" customHeight="1" x14ac:dyDescent="0.2"/>
    <row r="2869" ht="12.75" hidden="1" customHeight="1" x14ac:dyDescent="0.2"/>
    <row r="2870" ht="12.75" hidden="1" customHeight="1" x14ac:dyDescent="0.2"/>
    <row r="2871" ht="12.75" hidden="1" customHeight="1" x14ac:dyDescent="0.2"/>
    <row r="2872" ht="12.75" hidden="1" customHeight="1" x14ac:dyDescent="0.2"/>
    <row r="2873" ht="12.75" hidden="1" customHeight="1" x14ac:dyDescent="0.2"/>
    <row r="2874" ht="12.75" hidden="1" customHeight="1" x14ac:dyDescent="0.2"/>
    <row r="2875" ht="12.75" hidden="1" customHeight="1" x14ac:dyDescent="0.2"/>
    <row r="2876" ht="12.75" hidden="1" customHeight="1" x14ac:dyDescent="0.2"/>
    <row r="2877" ht="12.75" hidden="1" customHeight="1" x14ac:dyDescent="0.2"/>
    <row r="2878" ht="12.75" hidden="1" customHeight="1" x14ac:dyDescent="0.2"/>
    <row r="2879" ht="12.75" hidden="1" customHeight="1" x14ac:dyDescent="0.2"/>
    <row r="2880" ht="12.75" hidden="1" customHeight="1" x14ac:dyDescent="0.2"/>
    <row r="2881" ht="12.75" hidden="1" customHeight="1" x14ac:dyDescent="0.2"/>
    <row r="2882" ht="12.75" hidden="1" customHeight="1" x14ac:dyDescent="0.2"/>
    <row r="2883" ht="12.75" hidden="1" customHeight="1" x14ac:dyDescent="0.2"/>
    <row r="2884" ht="12.75" hidden="1" customHeight="1" x14ac:dyDescent="0.2"/>
    <row r="2885" ht="12.75" hidden="1" customHeight="1" x14ac:dyDescent="0.2"/>
    <row r="2886" ht="12.75" hidden="1" customHeight="1" x14ac:dyDescent="0.2"/>
    <row r="2887" ht="12.75" hidden="1" customHeight="1" x14ac:dyDescent="0.2"/>
    <row r="2888" ht="12.75" hidden="1" customHeight="1" x14ac:dyDescent="0.2"/>
    <row r="2889" ht="12.75" hidden="1" customHeight="1" x14ac:dyDescent="0.2"/>
    <row r="2890" ht="12.75" hidden="1" customHeight="1" x14ac:dyDescent="0.2"/>
    <row r="2891" ht="12.75" hidden="1" customHeight="1" x14ac:dyDescent="0.2"/>
    <row r="2892" ht="12.75" hidden="1" customHeight="1" x14ac:dyDescent="0.2"/>
    <row r="2893" ht="12.75" hidden="1" customHeight="1" x14ac:dyDescent="0.2"/>
    <row r="2894" ht="12.75" hidden="1" customHeight="1" x14ac:dyDescent="0.2"/>
    <row r="2895" ht="12.75" hidden="1" customHeight="1" x14ac:dyDescent="0.2"/>
    <row r="2896" ht="12.75" hidden="1" customHeight="1" x14ac:dyDescent="0.2"/>
    <row r="2897" ht="12.75" hidden="1" customHeight="1" x14ac:dyDescent="0.2"/>
    <row r="2898" ht="12.75" hidden="1" customHeight="1" x14ac:dyDescent="0.2"/>
    <row r="2899" ht="12.75" hidden="1" customHeight="1" x14ac:dyDescent="0.2"/>
    <row r="2900" ht="12.75" hidden="1" customHeight="1" x14ac:dyDescent="0.2"/>
    <row r="2901" ht="12.75" hidden="1" customHeight="1" x14ac:dyDescent="0.2"/>
    <row r="2902" ht="12.75" hidden="1" customHeight="1" x14ac:dyDescent="0.2"/>
    <row r="2903" ht="12.75" hidden="1" customHeight="1" x14ac:dyDescent="0.2"/>
    <row r="2904" ht="12.75" hidden="1" customHeight="1" x14ac:dyDescent="0.2"/>
    <row r="2905" ht="12.75" hidden="1" customHeight="1" x14ac:dyDescent="0.2"/>
    <row r="2906" ht="12.75" hidden="1" customHeight="1" x14ac:dyDescent="0.2"/>
    <row r="2907" ht="12.75" hidden="1" customHeight="1" x14ac:dyDescent="0.2"/>
    <row r="2908" ht="12.75" hidden="1" customHeight="1" x14ac:dyDescent="0.2"/>
    <row r="2909" ht="12.75" hidden="1" customHeight="1" x14ac:dyDescent="0.2"/>
    <row r="2910" ht="12.75" hidden="1" customHeight="1" x14ac:dyDescent="0.2"/>
    <row r="2911" ht="12.75" hidden="1" customHeight="1" x14ac:dyDescent="0.2"/>
    <row r="2912" ht="12.75" hidden="1" customHeight="1" x14ac:dyDescent="0.2"/>
    <row r="2913" ht="12.75" hidden="1" customHeight="1" x14ac:dyDescent="0.2"/>
    <row r="2914" ht="12.75" hidden="1" customHeight="1" x14ac:dyDescent="0.2"/>
    <row r="2915" ht="12.75" hidden="1" customHeight="1" x14ac:dyDescent="0.2"/>
    <row r="2916" ht="12.75" hidden="1" customHeight="1" x14ac:dyDescent="0.2"/>
    <row r="2917" ht="12.75" hidden="1" customHeight="1" x14ac:dyDescent="0.2"/>
    <row r="2918" ht="12.75" hidden="1" customHeight="1" x14ac:dyDescent="0.2"/>
    <row r="2919" ht="12.75" hidden="1" customHeight="1" x14ac:dyDescent="0.2"/>
    <row r="2920" ht="12.75" hidden="1" customHeight="1" x14ac:dyDescent="0.2"/>
    <row r="2921" ht="12.75" hidden="1" customHeight="1" x14ac:dyDescent="0.2"/>
    <row r="2922" ht="12.75" hidden="1" customHeight="1" x14ac:dyDescent="0.2"/>
    <row r="2923" ht="12.75" hidden="1" customHeight="1" x14ac:dyDescent="0.2"/>
    <row r="2924" ht="12.75" hidden="1" customHeight="1" x14ac:dyDescent="0.2"/>
    <row r="2925" ht="12.75" hidden="1" customHeight="1" x14ac:dyDescent="0.2"/>
    <row r="2926" ht="12.75" hidden="1" customHeight="1" x14ac:dyDescent="0.2"/>
    <row r="2927" ht="12.75" hidden="1" customHeight="1" x14ac:dyDescent="0.2"/>
    <row r="2928" ht="12.75" hidden="1" customHeight="1" x14ac:dyDescent="0.2"/>
    <row r="2929" ht="12.75" hidden="1" customHeight="1" x14ac:dyDescent="0.2"/>
    <row r="2930" ht="12.75" hidden="1" customHeight="1" x14ac:dyDescent="0.2"/>
    <row r="2931" ht="12.75" hidden="1" customHeight="1" x14ac:dyDescent="0.2"/>
    <row r="2932" ht="12.75" hidden="1" customHeight="1" x14ac:dyDescent="0.2"/>
    <row r="2933" ht="12.75" hidden="1" customHeight="1" x14ac:dyDescent="0.2"/>
    <row r="2934" ht="12.75" hidden="1" customHeight="1" x14ac:dyDescent="0.2"/>
    <row r="2935" ht="12.75" hidden="1" customHeight="1" x14ac:dyDescent="0.2"/>
    <row r="2936" ht="12.75" hidden="1" customHeight="1" x14ac:dyDescent="0.2"/>
    <row r="2937" ht="12.75" hidden="1" customHeight="1" x14ac:dyDescent="0.2"/>
    <row r="2938" ht="12.75" hidden="1" customHeight="1" x14ac:dyDescent="0.2"/>
    <row r="2939" ht="12.75" hidden="1" customHeight="1" x14ac:dyDescent="0.2"/>
    <row r="2940" ht="12.75" hidden="1" customHeight="1" x14ac:dyDescent="0.2"/>
    <row r="2941" ht="12.75" hidden="1" customHeight="1" x14ac:dyDescent="0.2"/>
    <row r="2942" ht="12.75" hidden="1" customHeight="1" x14ac:dyDescent="0.2"/>
    <row r="2943" ht="12.75" hidden="1" customHeight="1" x14ac:dyDescent="0.2"/>
    <row r="2944" ht="12.75" hidden="1" customHeight="1" x14ac:dyDescent="0.2"/>
    <row r="2945" ht="12.75" hidden="1" customHeight="1" x14ac:dyDescent="0.2"/>
    <row r="2946" ht="12.75" hidden="1" customHeight="1" x14ac:dyDescent="0.2"/>
    <row r="2947" ht="12.75" hidden="1" customHeight="1" x14ac:dyDescent="0.2"/>
    <row r="2948" ht="12.75" hidden="1" customHeight="1" x14ac:dyDescent="0.2"/>
    <row r="2949" ht="12.75" hidden="1" customHeight="1" x14ac:dyDescent="0.2"/>
    <row r="2950" ht="12.75" hidden="1" customHeight="1" x14ac:dyDescent="0.2"/>
    <row r="2951" ht="12.75" hidden="1" customHeight="1" x14ac:dyDescent="0.2"/>
    <row r="2952" ht="12.75" hidden="1" customHeight="1" x14ac:dyDescent="0.2"/>
    <row r="2953" ht="12.75" hidden="1" customHeight="1" x14ac:dyDescent="0.2"/>
    <row r="2954" ht="12.75" hidden="1" customHeight="1" x14ac:dyDescent="0.2"/>
    <row r="2955" ht="12.75" hidden="1" customHeight="1" x14ac:dyDescent="0.2"/>
    <row r="2956" ht="12.75" hidden="1" customHeight="1" x14ac:dyDescent="0.2"/>
    <row r="2957" ht="12.75" hidden="1" customHeight="1" x14ac:dyDescent="0.2"/>
    <row r="2958" ht="12.75" hidden="1" customHeight="1" x14ac:dyDescent="0.2"/>
    <row r="2959" ht="12.75" hidden="1" customHeight="1" x14ac:dyDescent="0.2"/>
    <row r="2960" ht="12.75" hidden="1" customHeight="1" x14ac:dyDescent="0.2"/>
    <row r="2961" ht="12.75" hidden="1" customHeight="1" x14ac:dyDescent="0.2"/>
    <row r="2962" ht="12.75" hidden="1" customHeight="1" x14ac:dyDescent="0.2"/>
    <row r="2963" ht="12.75" hidden="1" customHeight="1" x14ac:dyDescent="0.2"/>
    <row r="2964" ht="12.75" hidden="1" customHeight="1" x14ac:dyDescent="0.2"/>
    <row r="2965" ht="12.75" hidden="1" customHeight="1" x14ac:dyDescent="0.2"/>
    <row r="2966" ht="12.75" hidden="1" customHeight="1" x14ac:dyDescent="0.2"/>
    <row r="2967" ht="12.75" hidden="1" customHeight="1" x14ac:dyDescent="0.2"/>
    <row r="2968" ht="12.75" hidden="1" customHeight="1" x14ac:dyDescent="0.2"/>
    <row r="2969" ht="12.75" hidden="1" customHeight="1" x14ac:dyDescent="0.2"/>
    <row r="2970" ht="12.75" hidden="1" customHeight="1" x14ac:dyDescent="0.2"/>
    <row r="2971" ht="12.75" hidden="1" customHeight="1" x14ac:dyDescent="0.2"/>
    <row r="2972" ht="12.75" hidden="1" customHeight="1" x14ac:dyDescent="0.2"/>
    <row r="2973" ht="12.75" hidden="1" customHeight="1" x14ac:dyDescent="0.2"/>
    <row r="2974" ht="12.75" hidden="1" customHeight="1" x14ac:dyDescent="0.2"/>
    <row r="2975" ht="12.75" hidden="1" customHeight="1" x14ac:dyDescent="0.2"/>
    <row r="2976" ht="12.75" hidden="1" customHeight="1" x14ac:dyDescent="0.2"/>
    <row r="2977" ht="12.75" hidden="1" customHeight="1" x14ac:dyDescent="0.2"/>
    <row r="2978" ht="12.75" hidden="1" customHeight="1" x14ac:dyDescent="0.2"/>
    <row r="2979" ht="12.75" hidden="1" customHeight="1" x14ac:dyDescent="0.2"/>
    <row r="2980" ht="12.75" hidden="1" customHeight="1" x14ac:dyDescent="0.2"/>
    <row r="2981" ht="12.75" hidden="1" customHeight="1" x14ac:dyDescent="0.2"/>
    <row r="2982" ht="12.75" hidden="1" customHeight="1" x14ac:dyDescent="0.2"/>
    <row r="2983" ht="12.75" hidden="1" customHeight="1" x14ac:dyDescent="0.2"/>
    <row r="2984" ht="12.75" hidden="1" customHeight="1" x14ac:dyDescent="0.2"/>
    <row r="2985" ht="12.75" hidden="1" customHeight="1" x14ac:dyDescent="0.2"/>
    <row r="2986" ht="12.75" hidden="1" customHeight="1" x14ac:dyDescent="0.2"/>
    <row r="2987" ht="12.75" hidden="1" customHeight="1" x14ac:dyDescent="0.2"/>
    <row r="2988" ht="12.75" hidden="1" customHeight="1" x14ac:dyDescent="0.2"/>
    <row r="2989" ht="12.75" hidden="1" customHeight="1" x14ac:dyDescent="0.2"/>
    <row r="2990" ht="12.75" hidden="1" customHeight="1" x14ac:dyDescent="0.2"/>
    <row r="2991" ht="12.75" hidden="1" customHeight="1" x14ac:dyDescent="0.2"/>
    <row r="2992" ht="12.75" hidden="1" customHeight="1" x14ac:dyDescent="0.2"/>
    <row r="2993" ht="12.75" hidden="1" customHeight="1" x14ac:dyDescent="0.2"/>
    <row r="2994" ht="12.75" hidden="1" customHeight="1" x14ac:dyDescent="0.2"/>
    <row r="2995" ht="12.75" hidden="1" customHeight="1" x14ac:dyDescent="0.2"/>
    <row r="2996" ht="12.75" hidden="1" customHeight="1" x14ac:dyDescent="0.2"/>
    <row r="2997" ht="12.75" hidden="1" customHeight="1" x14ac:dyDescent="0.2"/>
    <row r="2998" ht="12.75" hidden="1" customHeight="1" x14ac:dyDescent="0.2"/>
    <row r="2999" ht="12.75" hidden="1" customHeight="1" x14ac:dyDescent="0.2"/>
    <row r="3000" ht="12.75" hidden="1" customHeight="1" x14ac:dyDescent="0.2"/>
    <row r="3001" ht="12.75" hidden="1" customHeight="1" x14ac:dyDescent="0.2"/>
    <row r="3002" ht="12.75" hidden="1" customHeight="1" x14ac:dyDescent="0.2"/>
    <row r="3003" ht="12.75" hidden="1" customHeight="1" x14ac:dyDescent="0.2"/>
    <row r="3004" ht="12.75" hidden="1" customHeight="1" x14ac:dyDescent="0.2"/>
    <row r="3005" ht="12.75" hidden="1" customHeight="1" x14ac:dyDescent="0.2"/>
    <row r="3006" ht="12.75" hidden="1" customHeight="1" x14ac:dyDescent="0.2"/>
    <row r="3007" ht="12.75" hidden="1" customHeight="1" x14ac:dyDescent="0.2"/>
    <row r="3008" ht="12.75" hidden="1" customHeight="1" x14ac:dyDescent="0.2"/>
    <row r="3009" ht="12.75" hidden="1" customHeight="1" x14ac:dyDescent="0.2"/>
    <row r="3010" ht="12.75" hidden="1" customHeight="1" x14ac:dyDescent="0.2"/>
    <row r="3011" ht="12.75" hidden="1" customHeight="1" x14ac:dyDescent="0.2"/>
    <row r="3012" ht="12.75" hidden="1" customHeight="1" x14ac:dyDescent="0.2"/>
    <row r="3013" ht="12.75" hidden="1" customHeight="1" x14ac:dyDescent="0.2"/>
    <row r="3014" ht="12.75" hidden="1" customHeight="1" x14ac:dyDescent="0.2"/>
    <row r="3015" ht="12.75" hidden="1" customHeight="1" x14ac:dyDescent="0.2"/>
    <row r="3016" ht="12.75" hidden="1" customHeight="1" x14ac:dyDescent="0.2"/>
    <row r="3017" ht="12.75" hidden="1" customHeight="1" x14ac:dyDescent="0.2"/>
    <row r="3018" ht="12.75" hidden="1" customHeight="1" x14ac:dyDescent="0.2"/>
    <row r="3019" ht="12.75" hidden="1" customHeight="1" x14ac:dyDescent="0.2"/>
    <row r="3020" ht="12.75" hidden="1" customHeight="1" x14ac:dyDescent="0.2"/>
    <row r="3021" ht="12.75" hidden="1" customHeight="1" x14ac:dyDescent="0.2"/>
    <row r="3022" ht="12.75" hidden="1" customHeight="1" x14ac:dyDescent="0.2"/>
    <row r="3023" ht="12.75" hidden="1" customHeight="1" x14ac:dyDescent="0.2"/>
    <row r="3024" ht="12.75" hidden="1" customHeight="1" x14ac:dyDescent="0.2"/>
    <row r="3025" ht="12.75" hidden="1" customHeight="1" x14ac:dyDescent="0.2"/>
    <row r="3026" ht="12.75" hidden="1" customHeight="1" x14ac:dyDescent="0.2"/>
    <row r="3027" ht="12.75" hidden="1" customHeight="1" x14ac:dyDescent="0.2"/>
    <row r="3028" ht="12.75" hidden="1" customHeight="1" x14ac:dyDescent="0.2"/>
    <row r="3029" ht="12.75" hidden="1" customHeight="1" x14ac:dyDescent="0.2"/>
    <row r="3030" ht="12.75" hidden="1" customHeight="1" x14ac:dyDescent="0.2"/>
    <row r="3031" ht="12.75" hidden="1" customHeight="1" x14ac:dyDescent="0.2"/>
    <row r="3032" ht="12.75" hidden="1" customHeight="1" x14ac:dyDescent="0.2"/>
    <row r="3033" ht="12.75" hidden="1" customHeight="1" x14ac:dyDescent="0.2"/>
    <row r="3034" ht="12.75" hidden="1" customHeight="1" x14ac:dyDescent="0.2"/>
    <row r="3035" ht="12.75" hidden="1" customHeight="1" x14ac:dyDescent="0.2"/>
    <row r="3036" ht="12.75" hidden="1" customHeight="1" x14ac:dyDescent="0.2"/>
    <row r="3037" ht="12.75" hidden="1" customHeight="1" x14ac:dyDescent="0.2"/>
    <row r="3038" ht="12.75" hidden="1" customHeight="1" x14ac:dyDescent="0.2"/>
    <row r="3039" ht="12.75" hidden="1" customHeight="1" x14ac:dyDescent="0.2"/>
    <row r="3040" ht="12.75" hidden="1" customHeight="1" x14ac:dyDescent="0.2"/>
    <row r="3041" ht="12.75" hidden="1" customHeight="1" x14ac:dyDescent="0.2"/>
    <row r="3042" ht="12.75" hidden="1" customHeight="1" x14ac:dyDescent="0.2"/>
    <row r="3043" ht="12.75" hidden="1" customHeight="1" x14ac:dyDescent="0.2"/>
    <row r="3044" ht="12.75" hidden="1" customHeight="1" x14ac:dyDescent="0.2"/>
    <row r="3045" ht="12.75" hidden="1" customHeight="1" x14ac:dyDescent="0.2"/>
    <row r="3046" ht="12.75" hidden="1" customHeight="1" x14ac:dyDescent="0.2"/>
    <row r="3047" ht="12.75" hidden="1" customHeight="1" x14ac:dyDescent="0.2"/>
    <row r="3048" ht="12.75" hidden="1" customHeight="1" x14ac:dyDescent="0.2"/>
    <row r="3049" ht="12.75" hidden="1" customHeight="1" x14ac:dyDescent="0.2"/>
    <row r="3050" ht="12.75" hidden="1" customHeight="1" x14ac:dyDescent="0.2"/>
    <row r="3051" ht="12.75" hidden="1" customHeight="1" x14ac:dyDescent="0.2"/>
    <row r="3052" ht="12.75" hidden="1" customHeight="1" x14ac:dyDescent="0.2"/>
    <row r="3053" ht="12.75" hidden="1" customHeight="1" x14ac:dyDescent="0.2"/>
    <row r="3054" ht="12.75" hidden="1" customHeight="1" x14ac:dyDescent="0.2"/>
    <row r="3055" ht="12.75" hidden="1" customHeight="1" x14ac:dyDescent="0.2"/>
    <row r="3056" ht="12.75" hidden="1" customHeight="1" x14ac:dyDescent="0.2"/>
    <row r="3057" ht="12.75" hidden="1" customHeight="1" x14ac:dyDescent="0.2"/>
    <row r="3058" ht="12.75" hidden="1" customHeight="1" x14ac:dyDescent="0.2"/>
    <row r="3059" ht="12.75" hidden="1" customHeight="1" x14ac:dyDescent="0.2"/>
    <row r="3060" ht="12.75" hidden="1" customHeight="1" x14ac:dyDescent="0.2"/>
    <row r="3061" ht="12.75" hidden="1" customHeight="1" x14ac:dyDescent="0.2"/>
    <row r="3062" ht="12.75" hidden="1" customHeight="1" x14ac:dyDescent="0.2"/>
    <row r="3063" ht="12.75" hidden="1" customHeight="1" x14ac:dyDescent="0.2"/>
    <row r="3064" ht="12.75" hidden="1" customHeight="1" x14ac:dyDescent="0.2"/>
    <row r="3065" ht="12.75" hidden="1" customHeight="1" x14ac:dyDescent="0.2"/>
    <row r="3066" ht="12.75" hidden="1" customHeight="1" x14ac:dyDescent="0.2"/>
    <row r="3067" ht="12.75" hidden="1" customHeight="1" x14ac:dyDescent="0.2"/>
    <row r="3068" ht="12.75" hidden="1" customHeight="1" x14ac:dyDescent="0.2"/>
    <row r="3069" ht="12.75" hidden="1" customHeight="1" x14ac:dyDescent="0.2"/>
    <row r="3070" ht="12.75" hidden="1" customHeight="1" x14ac:dyDescent="0.2"/>
    <row r="3071" ht="12.75" hidden="1" customHeight="1" x14ac:dyDescent="0.2"/>
    <row r="3072" ht="12.75" hidden="1" customHeight="1" x14ac:dyDescent="0.2"/>
    <row r="3073" ht="12.75" hidden="1" customHeight="1" x14ac:dyDescent="0.2"/>
    <row r="3074" ht="12.75" hidden="1" customHeight="1" x14ac:dyDescent="0.2"/>
    <row r="3075" ht="12.75" hidden="1" customHeight="1" x14ac:dyDescent="0.2"/>
    <row r="3076" ht="12.75" hidden="1" customHeight="1" x14ac:dyDescent="0.2"/>
    <row r="3077" ht="12.75" hidden="1" customHeight="1" x14ac:dyDescent="0.2"/>
    <row r="3078" ht="12.75" hidden="1" customHeight="1" x14ac:dyDescent="0.2"/>
    <row r="3079" ht="12.75" hidden="1" customHeight="1" x14ac:dyDescent="0.2"/>
    <row r="3080" ht="12.75" hidden="1" customHeight="1" x14ac:dyDescent="0.2"/>
    <row r="3081" ht="12.75" hidden="1" customHeight="1" x14ac:dyDescent="0.2"/>
    <row r="3082" ht="12.75" hidden="1" customHeight="1" x14ac:dyDescent="0.2"/>
    <row r="3083" ht="12.75" hidden="1" customHeight="1" x14ac:dyDescent="0.2"/>
    <row r="3084" ht="12.75" hidden="1" customHeight="1" x14ac:dyDescent="0.2"/>
    <row r="3085" ht="12.75" hidden="1" customHeight="1" x14ac:dyDescent="0.2"/>
    <row r="3086" ht="12.75" hidden="1" customHeight="1" x14ac:dyDescent="0.2"/>
    <row r="3087" ht="12.75" hidden="1" customHeight="1" x14ac:dyDescent="0.2"/>
    <row r="3088" ht="12.75" hidden="1" customHeight="1" x14ac:dyDescent="0.2"/>
    <row r="3089" ht="12.75" hidden="1" customHeight="1" x14ac:dyDescent="0.2"/>
    <row r="3090" ht="12.75" hidden="1" customHeight="1" x14ac:dyDescent="0.2"/>
    <row r="3091" ht="12.75" hidden="1" customHeight="1" x14ac:dyDescent="0.2"/>
    <row r="3092" ht="12.75" hidden="1" customHeight="1" x14ac:dyDescent="0.2"/>
    <row r="3093" ht="12.75" hidden="1" customHeight="1" x14ac:dyDescent="0.2"/>
    <row r="3094" ht="12.75" hidden="1" customHeight="1" x14ac:dyDescent="0.2"/>
    <row r="3095" ht="12.75" hidden="1" customHeight="1" x14ac:dyDescent="0.2"/>
    <row r="3096" ht="12.75" hidden="1" customHeight="1" x14ac:dyDescent="0.2"/>
    <row r="3097" ht="12.75" hidden="1" customHeight="1" x14ac:dyDescent="0.2"/>
    <row r="3098" ht="12.75" hidden="1" customHeight="1" x14ac:dyDescent="0.2"/>
    <row r="3099" ht="12.75" hidden="1" customHeight="1" x14ac:dyDescent="0.2"/>
    <row r="3100" ht="12.75" hidden="1" customHeight="1" x14ac:dyDescent="0.2"/>
    <row r="3101" ht="12.75" hidden="1" customHeight="1" x14ac:dyDescent="0.2"/>
    <row r="3102" ht="12.75" hidden="1" customHeight="1" x14ac:dyDescent="0.2"/>
    <row r="3103" ht="12.75" hidden="1" customHeight="1" x14ac:dyDescent="0.2"/>
    <row r="3104" ht="12.75" hidden="1" customHeight="1" x14ac:dyDescent="0.2"/>
    <row r="3105" ht="12.75" hidden="1" customHeight="1" x14ac:dyDescent="0.2"/>
    <row r="3106" ht="12.75" hidden="1" customHeight="1" x14ac:dyDescent="0.2"/>
    <row r="3107" ht="12.75" hidden="1" customHeight="1" x14ac:dyDescent="0.2"/>
    <row r="3108" ht="12.75" hidden="1" customHeight="1" x14ac:dyDescent="0.2"/>
    <row r="3109" ht="12.75" hidden="1" customHeight="1" x14ac:dyDescent="0.2"/>
    <row r="3110" ht="12.75" hidden="1" customHeight="1" x14ac:dyDescent="0.2"/>
    <row r="3111" ht="12.75" hidden="1" customHeight="1" x14ac:dyDescent="0.2"/>
    <row r="3112" ht="12.75" hidden="1" customHeight="1" x14ac:dyDescent="0.2"/>
    <row r="3113" ht="12.75" hidden="1" customHeight="1" x14ac:dyDescent="0.2"/>
    <row r="3114" ht="12.75" hidden="1" customHeight="1" x14ac:dyDescent="0.2"/>
    <row r="3115" ht="12.75" hidden="1" customHeight="1" x14ac:dyDescent="0.2"/>
    <row r="3116" ht="12.75" hidden="1" customHeight="1" x14ac:dyDescent="0.2"/>
    <row r="3117" ht="12.75" hidden="1" customHeight="1" x14ac:dyDescent="0.2"/>
    <row r="3118" ht="12.75" hidden="1" customHeight="1" x14ac:dyDescent="0.2"/>
    <row r="3119" ht="12.75" hidden="1" customHeight="1" x14ac:dyDescent="0.2"/>
    <row r="3120" ht="12.75" hidden="1" customHeight="1" x14ac:dyDescent="0.2"/>
    <row r="3121" ht="12.75" hidden="1" customHeight="1" x14ac:dyDescent="0.2"/>
    <row r="3122" ht="12.75" hidden="1" customHeight="1" x14ac:dyDescent="0.2"/>
    <row r="3123" ht="12.75" hidden="1" customHeight="1" x14ac:dyDescent="0.2"/>
    <row r="3124" ht="12.75" hidden="1" customHeight="1" x14ac:dyDescent="0.2"/>
    <row r="3125" ht="12.75" hidden="1" customHeight="1" x14ac:dyDescent="0.2"/>
    <row r="3126" ht="12.75" hidden="1" customHeight="1" x14ac:dyDescent="0.2"/>
    <row r="3127" ht="12.75" hidden="1" customHeight="1" x14ac:dyDescent="0.2"/>
    <row r="3128" ht="12.75" hidden="1" customHeight="1" x14ac:dyDescent="0.2"/>
    <row r="3129" ht="12.75" hidden="1" customHeight="1" x14ac:dyDescent="0.2"/>
    <row r="3130" ht="12.75" hidden="1" customHeight="1" x14ac:dyDescent="0.2"/>
    <row r="3131" ht="12.75" hidden="1" customHeight="1" x14ac:dyDescent="0.2"/>
    <row r="3132" ht="12.75" hidden="1" customHeight="1" x14ac:dyDescent="0.2"/>
    <row r="3133" ht="12.75" hidden="1" customHeight="1" x14ac:dyDescent="0.2"/>
    <row r="3134" ht="12.75" hidden="1" customHeight="1" x14ac:dyDescent="0.2"/>
    <row r="3135" ht="12.75" hidden="1" customHeight="1" x14ac:dyDescent="0.2"/>
    <row r="3136" ht="12.75" hidden="1" customHeight="1" x14ac:dyDescent="0.2"/>
    <row r="3137" ht="12.75" hidden="1" customHeight="1" x14ac:dyDescent="0.2"/>
    <row r="3138" ht="12.75" hidden="1" customHeight="1" x14ac:dyDescent="0.2"/>
    <row r="3139" ht="12.75" hidden="1" customHeight="1" x14ac:dyDescent="0.2"/>
    <row r="3140" ht="12.75" hidden="1" customHeight="1" x14ac:dyDescent="0.2"/>
    <row r="3141" ht="12.75" hidden="1" customHeight="1" x14ac:dyDescent="0.2"/>
    <row r="3142" ht="12.75" hidden="1" customHeight="1" x14ac:dyDescent="0.2"/>
    <row r="3143" ht="12.75" hidden="1" customHeight="1" x14ac:dyDescent="0.2"/>
    <row r="3144" ht="12.75" hidden="1" customHeight="1" x14ac:dyDescent="0.2"/>
    <row r="3145" ht="12.75" hidden="1" customHeight="1" x14ac:dyDescent="0.2"/>
    <row r="3146" ht="12.75" hidden="1" customHeight="1" x14ac:dyDescent="0.2"/>
    <row r="3147" ht="12.75" hidden="1" customHeight="1" x14ac:dyDescent="0.2"/>
    <row r="3148" ht="12.75" hidden="1" customHeight="1" x14ac:dyDescent="0.2"/>
    <row r="3149" ht="12.75" hidden="1" customHeight="1" x14ac:dyDescent="0.2"/>
    <row r="3150" ht="12.75" hidden="1" customHeight="1" x14ac:dyDescent="0.2"/>
    <row r="3151" ht="12.75" hidden="1" customHeight="1" x14ac:dyDescent="0.2"/>
    <row r="3152" ht="12.75" hidden="1" customHeight="1" x14ac:dyDescent="0.2"/>
    <row r="3153" ht="12.75" hidden="1" customHeight="1" x14ac:dyDescent="0.2"/>
    <row r="3154" ht="12.75" hidden="1" customHeight="1" x14ac:dyDescent="0.2"/>
    <row r="3155" ht="12.75" hidden="1" customHeight="1" x14ac:dyDescent="0.2"/>
    <row r="3156" ht="12.75" hidden="1" customHeight="1" x14ac:dyDescent="0.2"/>
    <row r="3157" ht="12.75" hidden="1" customHeight="1" x14ac:dyDescent="0.2"/>
    <row r="3158" ht="12.75" hidden="1" customHeight="1" x14ac:dyDescent="0.2"/>
    <row r="3159" ht="12.75" hidden="1" customHeight="1" x14ac:dyDescent="0.2"/>
    <row r="3160" ht="12.75" hidden="1" customHeight="1" x14ac:dyDescent="0.2"/>
    <row r="3161" ht="12.75" hidden="1" customHeight="1" x14ac:dyDescent="0.2"/>
    <row r="3162" ht="12.75" hidden="1" customHeight="1" x14ac:dyDescent="0.2"/>
    <row r="3163" ht="12.75" hidden="1" customHeight="1" x14ac:dyDescent="0.2"/>
    <row r="3164" ht="12.75" hidden="1" customHeight="1" x14ac:dyDescent="0.2"/>
    <row r="3165" ht="12.75" hidden="1" customHeight="1" x14ac:dyDescent="0.2"/>
    <row r="3166" ht="12.75" hidden="1" customHeight="1" x14ac:dyDescent="0.2"/>
    <row r="3167" ht="12.75" hidden="1" customHeight="1" x14ac:dyDescent="0.2"/>
    <row r="3168" ht="12.75" hidden="1" customHeight="1" x14ac:dyDescent="0.2"/>
    <row r="3169" ht="12.75" hidden="1" customHeight="1" x14ac:dyDescent="0.2"/>
    <row r="3170" ht="12.75" hidden="1" customHeight="1" x14ac:dyDescent="0.2"/>
    <row r="3171" ht="12.75" hidden="1" customHeight="1" x14ac:dyDescent="0.2"/>
    <row r="3172" ht="12.75" hidden="1" customHeight="1" x14ac:dyDescent="0.2"/>
    <row r="3173" ht="12.75" hidden="1" customHeight="1" x14ac:dyDescent="0.2"/>
    <row r="3174" ht="12.75" hidden="1" customHeight="1" x14ac:dyDescent="0.2"/>
    <row r="3175" ht="12.75" hidden="1" customHeight="1" x14ac:dyDescent="0.2"/>
    <row r="3176" ht="12.75" hidden="1" customHeight="1" x14ac:dyDescent="0.2"/>
    <row r="3177" ht="12.75" hidden="1" customHeight="1" x14ac:dyDescent="0.2"/>
    <row r="3178" ht="12.75" hidden="1" customHeight="1" x14ac:dyDescent="0.2"/>
    <row r="3179" ht="12.75" hidden="1" customHeight="1" x14ac:dyDescent="0.2"/>
    <row r="3180" ht="12.75" hidden="1" customHeight="1" x14ac:dyDescent="0.2"/>
    <row r="3181" ht="12.75" hidden="1" customHeight="1" x14ac:dyDescent="0.2"/>
    <row r="3182" ht="12.75" hidden="1" customHeight="1" x14ac:dyDescent="0.2"/>
    <row r="3183" ht="12.75" hidden="1" customHeight="1" x14ac:dyDescent="0.2"/>
    <row r="3184" ht="12.75" hidden="1" customHeight="1" x14ac:dyDescent="0.2"/>
    <row r="3185" ht="12.75" hidden="1" customHeight="1" x14ac:dyDescent="0.2"/>
    <row r="3186" ht="12.75" hidden="1" customHeight="1" x14ac:dyDescent="0.2"/>
    <row r="3187" ht="12.75" hidden="1" customHeight="1" x14ac:dyDescent="0.2"/>
    <row r="3188" ht="12.75" hidden="1" customHeight="1" x14ac:dyDescent="0.2"/>
    <row r="3189" ht="12.75" hidden="1" customHeight="1" x14ac:dyDescent="0.2"/>
    <row r="3190" ht="12.75" hidden="1" customHeight="1" x14ac:dyDescent="0.2"/>
    <row r="3191" ht="12.75" hidden="1" customHeight="1" x14ac:dyDescent="0.2"/>
    <row r="3192" ht="12.75" hidden="1" customHeight="1" x14ac:dyDescent="0.2"/>
    <row r="3193" ht="12.75" hidden="1" customHeight="1" x14ac:dyDescent="0.2"/>
    <row r="3194" ht="12.75" hidden="1" customHeight="1" x14ac:dyDescent="0.2"/>
    <row r="3195" ht="12.75" hidden="1" customHeight="1" x14ac:dyDescent="0.2"/>
    <row r="3196" ht="12.75" hidden="1" customHeight="1" x14ac:dyDescent="0.2"/>
    <row r="3197" ht="12.75" hidden="1" customHeight="1" x14ac:dyDescent="0.2"/>
    <row r="3198" ht="12.75" hidden="1" customHeight="1" x14ac:dyDescent="0.2"/>
    <row r="3199" ht="12.75" hidden="1" customHeight="1" x14ac:dyDescent="0.2"/>
    <row r="3200" ht="12.75" hidden="1" customHeight="1" x14ac:dyDescent="0.2"/>
    <row r="3201" ht="12.75" hidden="1" customHeight="1" x14ac:dyDescent="0.2"/>
    <row r="3202" ht="12.75" hidden="1" customHeight="1" x14ac:dyDescent="0.2"/>
    <row r="3203" ht="12.75" hidden="1" customHeight="1" x14ac:dyDescent="0.2"/>
    <row r="3204" ht="12.75" hidden="1" customHeight="1" x14ac:dyDescent="0.2"/>
    <row r="3205" ht="12.75" hidden="1" customHeight="1" x14ac:dyDescent="0.2"/>
    <row r="3206" ht="12.75" hidden="1" customHeight="1" x14ac:dyDescent="0.2"/>
    <row r="3207" ht="12.75" hidden="1" customHeight="1" x14ac:dyDescent="0.2"/>
    <row r="3208" ht="12.75" hidden="1" customHeight="1" x14ac:dyDescent="0.2"/>
    <row r="3209" ht="12.75" hidden="1" customHeight="1" x14ac:dyDescent="0.2"/>
    <row r="3210" ht="12.75" hidden="1" customHeight="1" x14ac:dyDescent="0.2"/>
    <row r="3211" ht="12.75" hidden="1" customHeight="1" x14ac:dyDescent="0.2"/>
    <row r="3212" ht="12.75" hidden="1" customHeight="1" x14ac:dyDescent="0.2"/>
    <row r="3213" ht="12.75" hidden="1" customHeight="1" x14ac:dyDescent="0.2"/>
    <row r="3214" ht="12.75" hidden="1" customHeight="1" x14ac:dyDescent="0.2"/>
    <row r="3215" ht="12.75" hidden="1" customHeight="1" x14ac:dyDescent="0.2"/>
    <row r="3216" ht="12.75" hidden="1" customHeight="1" x14ac:dyDescent="0.2"/>
    <row r="3217" ht="12.75" hidden="1" customHeight="1" x14ac:dyDescent="0.2"/>
    <row r="3218" ht="12.75" hidden="1" customHeight="1" x14ac:dyDescent="0.2"/>
    <row r="3219" ht="12.75" hidden="1" customHeight="1" x14ac:dyDescent="0.2"/>
    <row r="3220" ht="12.75" hidden="1" customHeight="1" x14ac:dyDescent="0.2"/>
    <row r="3221" ht="12.75" hidden="1" customHeight="1" x14ac:dyDescent="0.2"/>
    <row r="3222" ht="12.75" hidden="1" customHeight="1" x14ac:dyDescent="0.2"/>
    <row r="3223" ht="12.75" hidden="1" customHeight="1" x14ac:dyDescent="0.2"/>
    <row r="3224" ht="12.75" hidden="1" customHeight="1" x14ac:dyDescent="0.2"/>
    <row r="3225" ht="12.75" hidden="1" customHeight="1" x14ac:dyDescent="0.2"/>
    <row r="3226" ht="12.75" hidden="1" customHeight="1" x14ac:dyDescent="0.2"/>
    <row r="3227" ht="12.75" hidden="1" customHeight="1" x14ac:dyDescent="0.2"/>
    <row r="3228" ht="12.75" hidden="1" customHeight="1" x14ac:dyDescent="0.2"/>
    <row r="3229" ht="12.75" hidden="1" customHeight="1" x14ac:dyDescent="0.2"/>
    <row r="3230" ht="12.75" hidden="1" customHeight="1" x14ac:dyDescent="0.2"/>
    <row r="3231" ht="12.75" hidden="1" customHeight="1" x14ac:dyDescent="0.2"/>
    <row r="3232" ht="12.75" hidden="1" customHeight="1" x14ac:dyDescent="0.2"/>
    <row r="3233" ht="12.75" hidden="1" customHeight="1" x14ac:dyDescent="0.2"/>
    <row r="3234" ht="12.75" hidden="1" customHeight="1" x14ac:dyDescent="0.2"/>
    <row r="3235" ht="12.75" hidden="1" customHeight="1" x14ac:dyDescent="0.2"/>
    <row r="3236" ht="12.75" hidden="1" customHeight="1" x14ac:dyDescent="0.2"/>
    <row r="3237" ht="12.75" hidden="1" customHeight="1" x14ac:dyDescent="0.2"/>
    <row r="3238" ht="12.75" hidden="1" customHeight="1" x14ac:dyDescent="0.2"/>
    <row r="3239" ht="12.75" hidden="1" customHeight="1" x14ac:dyDescent="0.2"/>
    <row r="3240" ht="12.75" hidden="1" customHeight="1" x14ac:dyDescent="0.2"/>
    <row r="3241" ht="12.75" hidden="1" customHeight="1" x14ac:dyDescent="0.2"/>
    <row r="3242" ht="12.75" hidden="1" customHeight="1" x14ac:dyDescent="0.2"/>
    <row r="3243" ht="12.75" hidden="1" customHeight="1" x14ac:dyDescent="0.2"/>
    <row r="3244" ht="12.75" hidden="1" customHeight="1" x14ac:dyDescent="0.2"/>
    <row r="3245" ht="12.75" hidden="1" customHeight="1" x14ac:dyDescent="0.2"/>
    <row r="3246" ht="12.75" hidden="1" customHeight="1" x14ac:dyDescent="0.2"/>
    <row r="3247" ht="12.75" hidden="1" customHeight="1" x14ac:dyDescent="0.2"/>
    <row r="3248" ht="12.75" hidden="1" customHeight="1" x14ac:dyDescent="0.2"/>
    <row r="3249" ht="12.75" hidden="1" customHeight="1" x14ac:dyDescent="0.2"/>
    <row r="3250" ht="12.75" hidden="1" customHeight="1" x14ac:dyDescent="0.2"/>
    <row r="3251" ht="12.75" hidden="1" customHeight="1" x14ac:dyDescent="0.2"/>
    <row r="3252" ht="12.75" hidden="1" customHeight="1" x14ac:dyDescent="0.2"/>
    <row r="3253" ht="12.75" hidden="1" customHeight="1" x14ac:dyDescent="0.2"/>
    <row r="3254" ht="12.75" hidden="1" customHeight="1" x14ac:dyDescent="0.2"/>
    <row r="3255" ht="12.75" hidden="1" customHeight="1" x14ac:dyDescent="0.2"/>
    <row r="3256" ht="12.75" hidden="1" customHeight="1" x14ac:dyDescent="0.2"/>
    <row r="3257" ht="12.75" hidden="1" customHeight="1" x14ac:dyDescent="0.2"/>
    <row r="3258" ht="12.75" hidden="1" customHeight="1" x14ac:dyDescent="0.2"/>
    <row r="3259" ht="12.75" hidden="1" customHeight="1" x14ac:dyDescent="0.2"/>
    <row r="3260" ht="12.75" hidden="1" customHeight="1" x14ac:dyDescent="0.2"/>
    <row r="3261" ht="12.75" hidden="1" customHeight="1" x14ac:dyDescent="0.2"/>
    <row r="3262" ht="12.75" hidden="1" customHeight="1" x14ac:dyDescent="0.2"/>
    <row r="3263" ht="12.75" hidden="1" customHeight="1" x14ac:dyDescent="0.2"/>
    <row r="3264" ht="12.75" hidden="1" customHeight="1" x14ac:dyDescent="0.2"/>
    <row r="3265" ht="12.75" hidden="1" customHeight="1" x14ac:dyDescent="0.2"/>
    <row r="3266" ht="12.75" hidden="1" customHeight="1" x14ac:dyDescent="0.2"/>
    <row r="3267" ht="12.75" hidden="1" customHeight="1" x14ac:dyDescent="0.2"/>
    <row r="3268" ht="12.75" hidden="1" customHeight="1" x14ac:dyDescent="0.2"/>
    <row r="3269" ht="12.75" hidden="1" customHeight="1" x14ac:dyDescent="0.2"/>
    <row r="3270" ht="12.75" hidden="1" customHeight="1" x14ac:dyDescent="0.2"/>
    <row r="3271" ht="12.75" hidden="1" customHeight="1" x14ac:dyDescent="0.2"/>
    <row r="3272" ht="12.75" hidden="1" customHeight="1" x14ac:dyDescent="0.2"/>
    <row r="3273" ht="12.75" hidden="1" customHeight="1" x14ac:dyDescent="0.2"/>
    <row r="3274" ht="12.75" hidden="1" customHeight="1" x14ac:dyDescent="0.2"/>
    <row r="3275" ht="12.75" hidden="1" customHeight="1" x14ac:dyDescent="0.2"/>
    <row r="3276" ht="12.75" hidden="1" customHeight="1" x14ac:dyDescent="0.2"/>
    <row r="3277" ht="12.75" hidden="1" customHeight="1" x14ac:dyDescent="0.2"/>
    <row r="3278" ht="12.75" hidden="1" customHeight="1" x14ac:dyDescent="0.2"/>
    <row r="3279" ht="12.75" hidden="1" customHeight="1" x14ac:dyDescent="0.2"/>
    <row r="3280" ht="12.75" hidden="1" customHeight="1" x14ac:dyDescent="0.2"/>
    <row r="3281" ht="12.75" hidden="1" customHeight="1" x14ac:dyDescent="0.2"/>
    <row r="3282" ht="12.75" hidden="1" customHeight="1" x14ac:dyDescent="0.2"/>
    <row r="3283" ht="12.75" hidden="1" customHeight="1" x14ac:dyDescent="0.2"/>
    <row r="3284" ht="12.75" hidden="1" customHeight="1" x14ac:dyDescent="0.2"/>
    <row r="3285" ht="12.75" hidden="1" customHeight="1" x14ac:dyDescent="0.2"/>
    <row r="3286" ht="12.75" hidden="1" customHeight="1" x14ac:dyDescent="0.2"/>
    <row r="3287" ht="12.75" hidden="1" customHeight="1" x14ac:dyDescent="0.2"/>
    <row r="3288" ht="12.75" hidden="1" customHeight="1" x14ac:dyDescent="0.2"/>
    <row r="3289" ht="12.75" hidden="1" customHeight="1" x14ac:dyDescent="0.2"/>
    <row r="3290" ht="12.75" hidden="1" customHeight="1" x14ac:dyDescent="0.2"/>
    <row r="3291" ht="12.75" hidden="1" customHeight="1" x14ac:dyDescent="0.2"/>
    <row r="3292" ht="12.75" hidden="1" customHeight="1" x14ac:dyDescent="0.2"/>
    <row r="3293" ht="12.75" hidden="1" customHeight="1" x14ac:dyDescent="0.2"/>
    <row r="3294" ht="12.75" hidden="1" customHeight="1" x14ac:dyDescent="0.2"/>
    <row r="3295" ht="12.75" hidden="1" customHeight="1" x14ac:dyDescent="0.2"/>
    <row r="3296" ht="12.75" hidden="1" customHeight="1" x14ac:dyDescent="0.2"/>
    <row r="3297" ht="12.75" hidden="1" customHeight="1" x14ac:dyDescent="0.2"/>
    <row r="3298" ht="12.75" hidden="1" customHeight="1" x14ac:dyDescent="0.2"/>
    <row r="3299" ht="12.75" hidden="1" customHeight="1" x14ac:dyDescent="0.2"/>
    <row r="3300" ht="12.75" hidden="1" customHeight="1" x14ac:dyDescent="0.2"/>
    <row r="3301" ht="12.75" hidden="1" customHeight="1" x14ac:dyDescent="0.2"/>
    <row r="3302" ht="12.75" hidden="1" customHeight="1" x14ac:dyDescent="0.2"/>
    <row r="3303" ht="12.75" hidden="1" customHeight="1" x14ac:dyDescent="0.2"/>
    <row r="3304" ht="12.75" hidden="1" customHeight="1" x14ac:dyDescent="0.2"/>
    <row r="3305" ht="12.75" hidden="1" customHeight="1" x14ac:dyDescent="0.2"/>
    <row r="3306" ht="12.75" hidden="1" customHeight="1" x14ac:dyDescent="0.2"/>
    <row r="3307" ht="12.75" hidden="1" customHeight="1" x14ac:dyDescent="0.2"/>
    <row r="3308" ht="12.75" hidden="1" customHeight="1" x14ac:dyDescent="0.2"/>
    <row r="3309" ht="12.75" hidden="1" customHeight="1" x14ac:dyDescent="0.2"/>
    <row r="3310" ht="12.75" hidden="1" customHeight="1" x14ac:dyDescent="0.2"/>
    <row r="3311" ht="12.75" hidden="1" customHeight="1" x14ac:dyDescent="0.2"/>
    <row r="3312" ht="12.75" hidden="1" customHeight="1" x14ac:dyDescent="0.2"/>
    <row r="3313" ht="12.75" hidden="1" customHeight="1" x14ac:dyDescent="0.2"/>
    <row r="3314" ht="12.75" hidden="1" customHeight="1" x14ac:dyDescent="0.2"/>
    <row r="3315" ht="12.75" hidden="1" customHeight="1" x14ac:dyDescent="0.2"/>
    <row r="3316" ht="12.75" hidden="1" customHeight="1" x14ac:dyDescent="0.2"/>
    <row r="3317" ht="12.75" hidden="1" customHeight="1" x14ac:dyDescent="0.2"/>
    <row r="3318" ht="12.75" hidden="1" customHeight="1" x14ac:dyDescent="0.2"/>
    <row r="3319" ht="12.75" hidden="1" customHeight="1" x14ac:dyDescent="0.2"/>
    <row r="3320" ht="12.75" hidden="1" customHeight="1" x14ac:dyDescent="0.2"/>
    <row r="3321" ht="12.75" hidden="1" customHeight="1" x14ac:dyDescent="0.2"/>
    <row r="3322" ht="12.75" hidden="1" customHeight="1" x14ac:dyDescent="0.2"/>
    <row r="3323" ht="12.75" hidden="1" customHeight="1" x14ac:dyDescent="0.2"/>
    <row r="3324" ht="12.75" hidden="1" customHeight="1" x14ac:dyDescent="0.2"/>
    <row r="3325" ht="12.75" hidden="1" customHeight="1" x14ac:dyDescent="0.2"/>
    <row r="3326" ht="12.75" hidden="1" customHeight="1" x14ac:dyDescent="0.2"/>
    <row r="3327" ht="12.75" hidden="1" customHeight="1" x14ac:dyDescent="0.2"/>
    <row r="3328" ht="12.75" hidden="1" customHeight="1" x14ac:dyDescent="0.2"/>
    <row r="3329" ht="12.75" hidden="1" customHeight="1" x14ac:dyDescent="0.2"/>
    <row r="3330" ht="12.75" hidden="1" customHeight="1" x14ac:dyDescent="0.2"/>
    <row r="3331" ht="12.75" hidden="1" customHeight="1" x14ac:dyDescent="0.2"/>
    <row r="3332" ht="12.75" hidden="1" customHeight="1" x14ac:dyDescent="0.2"/>
    <row r="3333" ht="12.75" hidden="1" customHeight="1" x14ac:dyDescent="0.2"/>
    <row r="3334" ht="12.75" hidden="1" customHeight="1" x14ac:dyDescent="0.2"/>
    <row r="3335" ht="12.75" hidden="1" customHeight="1" x14ac:dyDescent="0.2"/>
    <row r="3336" ht="12.75" hidden="1" customHeight="1" x14ac:dyDescent="0.2"/>
    <row r="3337" ht="12.75" hidden="1" customHeight="1" x14ac:dyDescent="0.2"/>
    <row r="3338" ht="12.75" hidden="1" customHeight="1" x14ac:dyDescent="0.2"/>
    <row r="3339" ht="12.75" hidden="1" customHeight="1" x14ac:dyDescent="0.2"/>
    <row r="3340" ht="12.75" hidden="1" customHeight="1" x14ac:dyDescent="0.2"/>
    <row r="3341" ht="12.75" hidden="1" customHeight="1" x14ac:dyDescent="0.2"/>
    <row r="3342" ht="12.75" hidden="1" customHeight="1" x14ac:dyDescent="0.2"/>
    <row r="3343" ht="12.75" hidden="1" customHeight="1" x14ac:dyDescent="0.2"/>
    <row r="3344" ht="12.75" hidden="1" customHeight="1" x14ac:dyDescent="0.2"/>
    <row r="3345" ht="12.75" hidden="1" customHeight="1" x14ac:dyDescent="0.2"/>
    <row r="3346" ht="12.75" hidden="1" customHeight="1" x14ac:dyDescent="0.2"/>
    <row r="3347" ht="12.75" hidden="1" customHeight="1" x14ac:dyDescent="0.2"/>
    <row r="3348" ht="12.75" hidden="1" customHeight="1" x14ac:dyDescent="0.2"/>
    <row r="3349" ht="12.75" hidden="1" customHeight="1" x14ac:dyDescent="0.2"/>
    <row r="3350" ht="12.75" hidden="1" customHeight="1" x14ac:dyDescent="0.2"/>
    <row r="3351" ht="12.75" hidden="1" customHeight="1" x14ac:dyDescent="0.2"/>
    <row r="3352" ht="12.75" hidden="1" customHeight="1" x14ac:dyDescent="0.2"/>
    <row r="3353" ht="12.75" hidden="1" customHeight="1" x14ac:dyDescent="0.2"/>
    <row r="3354" ht="12.75" hidden="1" customHeight="1" x14ac:dyDescent="0.2"/>
    <row r="3355" ht="12.75" hidden="1" customHeight="1" x14ac:dyDescent="0.2"/>
    <row r="3356" ht="12.75" hidden="1" customHeight="1" x14ac:dyDescent="0.2"/>
    <row r="3357" ht="12.75" hidden="1" customHeight="1" x14ac:dyDescent="0.2"/>
    <row r="3358" ht="12.75" hidden="1" customHeight="1" x14ac:dyDescent="0.2"/>
    <row r="3359" ht="12.75" hidden="1" customHeight="1" x14ac:dyDescent="0.2"/>
    <row r="3360" ht="12.75" hidden="1" customHeight="1" x14ac:dyDescent="0.2"/>
    <row r="3361" ht="12.75" hidden="1" customHeight="1" x14ac:dyDescent="0.2"/>
    <row r="3362" ht="12.75" hidden="1" customHeight="1" x14ac:dyDescent="0.2"/>
    <row r="3363" ht="12.75" hidden="1" customHeight="1" x14ac:dyDescent="0.2"/>
    <row r="3364" ht="12.75" hidden="1" customHeight="1" x14ac:dyDescent="0.2"/>
    <row r="3365" ht="12.75" hidden="1" customHeight="1" x14ac:dyDescent="0.2"/>
    <row r="3366" ht="12.75" hidden="1" customHeight="1" x14ac:dyDescent="0.2"/>
    <row r="3367" ht="12.75" hidden="1" customHeight="1" x14ac:dyDescent="0.2"/>
    <row r="3368" ht="12.75" hidden="1" customHeight="1" x14ac:dyDescent="0.2"/>
    <row r="3369" ht="12.75" hidden="1" customHeight="1" x14ac:dyDescent="0.2"/>
    <row r="3370" ht="12.75" hidden="1" customHeight="1" x14ac:dyDescent="0.2"/>
    <row r="3371" ht="12.75" hidden="1" customHeight="1" x14ac:dyDescent="0.2"/>
    <row r="3372" ht="12.75" hidden="1" customHeight="1" x14ac:dyDescent="0.2"/>
    <row r="3373" ht="12.75" hidden="1" customHeight="1" x14ac:dyDescent="0.2"/>
    <row r="3374" ht="12.75" hidden="1" customHeight="1" x14ac:dyDescent="0.2"/>
    <row r="3375" ht="12.75" hidden="1" customHeight="1" x14ac:dyDescent="0.2"/>
    <row r="3376" ht="12.75" hidden="1" customHeight="1" x14ac:dyDescent="0.2"/>
    <row r="3377" ht="12.75" hidden="1" customHeight="1" x14ac:dyDescent="0.2"/>
    <row r="3378" ht="12.75" hidden="1" customHeight="1" x14ac:dyDescent="0.2"/>
    <row r="3379" ht="12.75" hidden="1" customHeight="1" x14ac:dyDescent="0.2"/>
    <row r="3380" ht="12.75" hidden="1" customHeight="1" x14ac:dyDescent="0.2"/>
    <row r="3381" ht="12.75" hidden="1" customHeight="1" x14ac:dyDescent="0.2"/>
    <row r="3382" ht="12.75" hidden="1" customHeight="1" x14ac:dyDescent="0.2"/>
    <row r="3383" ht="12.75" hidden="1" customHeight="1" x14ac:dyDescent="0.2"/>
    <row r="3384" ht="12.75" hidden="1" customHeight="1" x14ac:dyDescent="0.2"/>
    <row r="3385" ht="12.75" hidden="1" customHeight="1" x14ac:dyDescent="0.2"/>
    <row r="3386" ht="12.75" hidden="1" customHeight="1" x14ac:dyDescent="0.2"/>
    <row r="3387" ht="12.75" hidden="1" customHeight="1" x14ac:dyDescent="0.2"/>
    <row r="3388" ht="12.75" hidden="1" customHeight="1" x14ac:dyDescent="0.2"/>
    <row r="3389" ht="12.75" hidden="1" customHeight="1" x14ac:dyDescent="0.2"/>
    <row r="3390" ht="12.75" hidden="1" customHeight="1" x14ac:dyDescent="0.2"/>
    <row r="3391" ht="12.75" hidden="1" customHeight="1" x14ac:dyDescent="0.2"/>
    <row r="3392" ht="12.75" hidden="1" customHeight="1" x14ac:dyDescent="0.2"/>
    <row r="3393" ht="12.75" hidden="1" customHeight="1" x14ac:dyDescent="0.2"/>
    <row r="3394" ht="12.75" hidden="1" customHeight="1" x14ac:dyDescent="0.2"/>
    <row r="3395" ht="12.75" hidden="1" customHeight="1" x14ac:dyDescent="0.2"/>
    <row r="3396" ht="12.75" hidden="1" customHeight="1" x14ac:dyDescent="0.2"/>
    <row r="3397" ht="12.75" hidden="1" customHeight="1" x14ac:dyDescent="0.2"/>
    <row r="3398" ht="12.75" hidden="1" customHeight="1" x14ac:dyDescent="0.2"/>
    <row r="3399" ht="12.75" hidden="1" customHeight="1" x14ac:dyDescent="0.2"/>
    <row r="3400" ht="12.75" hidden="1" customHeight="1" x14ac:dyDescent="0.2"/>
    <row r="3401" ht="12.75" hidden="1" customHeight="1" x14ac:dyDescent="0.2"/>
    <row r="3402" ht="12.75" hidden="1" customHeight="1" x14ac:dyDescent="0.2"/>
    <row r="3403" ht="12.75" hidden="1" customHeight="1" x14ac:dyDescent="0.2"/>
    <row r="3404" ht="12.75" hidden="1" customHeight="1" x14ac:dyDescent="0.2"/>
    <row r="3405" ht="12.75" hidden="1" customHeight="1" x14ac:dyDescent="0.2"/>
    <row r="3406" ht="12.75" hidden="1" customHeight="1" x14ac:dyDescent="0.2"/>
    <row r="3407" ht="12.75" hidden="1" customHeight="1" x14ac:dyDescent="0.2"/>
    <row r="3408" ht="12.75" hidden="1" customHeight="1" x14ac:dyDescent="0.2"/>
    <row r="3409" ht="12.75" hidden="1" customHeight="1" x14ac:dyDescent="0.2"/>
    <row r="3410" ht="12.75" hidden="1" customHeight="1" x14ac:dyDescent="0.2"/>
    <row r="3411" ht="12.75" hidden="1" customHeight="1" x14ac:dyDescent="0.2"/>
    <row r="3412" ht="12.75" hidden="1" customHeight="1" x14ac:dyDescent="0.2"/>
    <row r="3413" ht="12.75" hidden="1" customHeight="1" x14ac:dyDescent="0.2"/>
    <row r="3414" ht="12.75" hidden="1" customHeight="1" x14ac:dyDescent="0.2"/>
    <row r="3415" ht="12.75" hidden="1" customHeight="1" x14ac:dyDescent="0.2"/>
    <row r="3416" ht="12.75" hidden="1" customHeight="1" x14ac:dyDescent="0.2"/>
    <row r="3417" ht="12.75" hidden="1" customHeight="1" x14ac:dyDescent="0.2"/>
    <row r="3418" ht="12.75" hidden="1" customHeight="1" x14ac:dyDescent="0.2"/>
    <row r="3419" ht="12.75" hidden="1" customHeight="1" x14ac:dyDescent="0.2"/>
    <row r="3420" ht="12.75" hidden="1" customHeight="1" x14ac:dyDescent="0.2"/>
    <row r="3421" ht="12.75" hidden="1" customHeight="1" x14ac:dyDescent="0.2"/>
    <row r="3422" ht="12.75" hidden="1" customHeight="1" x14ac:dyDescent="0.2"/>
    <row r="3423" ht="12.75" hidden="1" customHeight="1" x14ac:dyDescent="0.2"/>
    <row r="3424" ht="12.75" hidden="1" customHeight="1" x14ac:dyDescent="0.2"/>
    <row r="3425" ht="12.75" hidden="1" customHeight="1" x14ac:dyDescent="0.2"/>
    <row r="3426" ht="12.75" hidden="1" customHeight="1" x14ac:dyDescent="0.2"/>
    <row r="3427" ht="12.75" hidden="1" customHeight="1" x14ac:dyDescent="0.2"/>
    <row r="3428" ht="12.75" hidden="1" customHeight="1" x14ac:dyDescent="0.2"/>
    <row r="3429" ht="12.75" hidden="1" customHeight="1" x14ac:dyDescent="0.2"/>
    <row r="3430" ht="12.75" hidden="1" customHeight="1" x14ac:dyDescent="0.2"/>
    <row r="3431" ht="12.75" hidden="1" customHeight="1" x14ac:dyDescent="0.2"/>
    <row r="3432" ht="12.75" hidden="1" customHeight="1" x14ac:dyDescent="0.2"/>
    <row r="3433" ht="12.75" hidden="1" customHeight="1" x14ac:dyDescent="0.2"/>
    <row r="3434" ht="12.75" hidden="1" customHeight="1" x14ac:dyDescent="0.2"/>
    <row r="3435" ht="12.75" hidden="1" customHeight="1" x14ac:dyDescent="0.2"/>
    <row r="3436" ht="12.75" hidden="1" customHeight="1" x14ac:dyDescent="0.2"/>
    <row r="3437" ht="12.75" hidden="1" customHeight="1" x14ac:dyDescent="0.2"/>
    <row r="3438" ht="12.75" hidden="1" customHeight="1" x14ac:dyDescent="0.2"/>
    <row r="3439" ht="12.75" hidden="1" customHeight="1" x14ac:dyDescent="0.2"/>
    <row r="3440" ht="12.75" hidden="1" customHeight="1" x14ac:dyDescent="0.2"/>
    <row r="3441" ht="12.75" hidden="1" customHeight="1" x14ac:dyDescent="0.2"/>
    <row r="3442" ht="12.75" hidden="1" customHeight="1" x14ac:dyDescent="0.2"/>
    <row r="3443" ht="12.75" hidden="1" customHeight="1" x14ac:dyDescent="0.2"/>
    <row r="3444" ht="12.75" hidden="1" customHeight="1" x14ac:dyDescent="0.2"/>
    <row r="3445" ht="12.75" hidden="1" customHeight="1" x14ac:dyDescent="0.2"/>
    <row r="3446" ht="12.75" hidden="1" customHeight="1" x14ac:dyDescent="0.2"/>
    <row r="3447" ht="12.75" hidden="1" customHeight="1" x14ac:dyDescent="0.2"/>
    <row r="3448" ht="12.75" hidden="1" customHeight="1" x14ac:dyDescent="0.2"/>
    <row r="3449" ht="12.75" hidden="1" customHeight="1" x14ac:dyDescent="0.2"/>
    <row r="3450" ht="12.75" hidden="1" customHeight="1" x14ac:dyDescent="0.2"/>
    <row r="3451" ht="12.75" hidden="1" customHeight="1" x14ac:dyDescent="0.2"/>
    <row r="3452" ht="12.75" hidden="1" customHeight="1" x14ac:dyDescent="0.2"/>
    <row r="3453" ht="12.75" hidden="1" customHeight="1" x14ac:dyDescent="0.2"/>
    <row r="3454" ht="12.75" hidden="1" customHeight="1" x14ac:dyDescent="0.2"/>
    <row r="3455" ht="12.75" hidden="1" customHeight="1" x14ac:dyDescent="0.2"/>
    <row r="3456" ht="12.75" hidden="1" customHeight="1" x14ac:dyDescent="0.2"/>
    <row r="3457" ht="12.75" hidden="1" customHeight="1" x14ac:dyDescent="0.2"/>
    <row r="3458" ht="12.75" hidden="1" customHeight="1" x14ac:dyDescent="0.2"/>
    <row r="3459" ht="12.75" hidden="1" customHeight="1" x14ac:dyDescent="0.2"/>
    <row r="3460" ht="12.75" hidden="1" customHeight="1" x14ac:dyDescent="0.2"/>
    <row r="3461" ht="12.75" hidden="1" customHeight="1" x14ac:dyDescent="0.2"/>
    <row r="3462" ht="12.75" hidden="1" customHeight="1" x14ac:dyDescent="0.2"/>
    <row r="3463" ht="12.75" hidden="1" customHeight="1" x14ac:dyDescent="0.2"/>
    <row r="3464" ht="12.75" hidden="1" customHeight="1" x14ac:dyDescent="0.2"/>
    <row r="3465" ht="12.75" hidden="1" customHeight="1" x14ac:dyDescent="0.2"/>
    <row r="3466" ht="12.75" hidden="1" customHeight="1" x14ac:dyDescent="0.2"/>
    <row r="3467" ht="12.75" hidden="1" customHeight="1" x14ac:dyDescent="0.2"/>
    <row r="3468" ht="12.75" hidden="1" customHeight="1" x14ac:dyDescent="0.2"/>
    <row r="3469" ht="12.75" hidden="1" customHeight="1" x14ac:dyDescent="0.2"/>
    <row r="3470" ht="12.75" hidden="1" customHeight="1" x14ac:dyDescent="0.2"/>
    <row r="3471" ht="12.75" hidden="1" customHeight="1" x14ac:dyDescent="0.2"/>
    <row r="3472" ht="12.75" hidden="1" customHeight="1" x14ac:dyDescent="0.2"/>
    <row r="3473" ht="12.75" hidden="1" customHeight="1" x14ac:dyDescent="0.2"/>
    <row r="3474" ht="12.75" hidden="1" customHeight="1" x14ac:dyDescent="0.2"/>
    <row r="3475" ht="12.75" hidden="1" customHeight="1" x14ac:dyDescent="0.2"/>
    <row r="3476" ht="12.75" hidden="1" customHeight="1" x14ac:dyDescent="0.2"/>
    <row r="3477" ht="12.75" hidden="1" customHeight="1" x14ac:dyDescent="0.2"/>
    <row r="3478" ht="12.75" hidden="1" customHeight="1" x14ac:dyDescent="0.2"/>
    <row r="3479" ht="12.75" hidden="1" customHeight="1" x14ac:dyDescent="0.2"/>
    <row r="3480" ht="12.75" hidden="1" customHeight="1" x14ac:dyDescent="0.2"/>
    <row r="3481" ht="12.75" hidden="1" customHeight="1" x14ac:dyDescent="0.2"/>
    <row r="3482" ht="12.75" hidden="1" customHeight="1" x14ac:dyDescent="0.2"/>
    <row r="3483" ht="12.75" hidden="1" customHeight="1" x14ac:dyDescent="0.2"/>
    <row r="3484" ht="12.75" hidden="1" customHeight="1" x14ac:dyDescent="0.2"/>
    <row r="3485" ht="12.75" hidden="1" customHeight="1" x14ac:dyDescent="0.2"/>
    <row r="3486" ht="12.75" hidden="1" customHeight="1" x14ac:dyDescent="0.2"/>
    <row r="3487" ht="12.75" hidden="1" customHeight="1" x14ac:dyDescent="0.2"/>
    <row r="3488" ht="12.75" hidden="1" customHeight="1" x14ac:dyDescent="0.2"/>
    <row r="3489" ht="12.75" hidden="1" customHeight="1" x14ac:dyDescent="0.2"/>
    <row r="3490" ht="12.75" hidden="1" customHeight="1" x14ac:dyDescent="0.2"/>
    <row r="3491" ht="12.75" hidden="1" customHeight="1" x14ac:dyDescent="0.2"/>
    <row r="3492" ht="12.75" hidden="1" customHeight="1" x14ac:dyDescent="0.2"/>
    <row r="3493" ht="12.75" hidden="1" customHeight="1" x14ac:dyDescent="0.2"/>
    <row r="3494" ht="12.75" hidden="1" customHeight="1" x14ac:dyDescent="0.2"/>
    <row r="3495" ht="12.75" hidden="1" customHeight="1" x14ac:dyDescent="0.2"/>
    <row r="3496" ht="12.75" hidden="1" customHeight="1" x14ac:dyDescent="0.2"/>
    <row r="3497" ht="12.75" hidden="1" customHeight="1" x14ac:dyDescent="0.2"/>
    <row r="3498" ht="12.75" hidden="1" customHeight="1" x14ac:dyDescent="0.2"/>
    <row r="3499" ht="12.75" hidden="1" customHeight="1" x14ac:dyDescent="0.2"/>
    <row r="3500" ht="12.75" hidden="1" customHeight="1" x14ac:dyDescent="0.2"/>
    <row r="3501" ht="12.75" hidden="1" customHeight="1" x14ac:dyDescent="0.2"/>
    <row r="3502" ht="12.75" hidden="1" customHeight="1" x14ac:dyDescent="0.2"/>
    <row r="3503" ht="12.75" hidden="1" customHeight="1" x14ac:dyDescent="0.2"/>
    <row r="3504" ht="12.75" hidden="1" customHeight="1" x14ac:dyDescent="0.2"/>
    <row r="3505" ht="12.75" hidden="1" customHeight="1" x14ac:dyDescent="0.2"/>
    <row r="3506" ht="12.75" hidden="1" customHeight="1" x14ac:dyDescent="0.2"/>
    <row r="3507" ht="12.75" hidden="1" customHeight="1" x14ac:dyDescent="0.2"/>
    <row r="3508" ht="12.75" hidden="1" customHeight="1" x14ac:dyDescent="0.2"/>
    <row r="3509" ht="12.75" hidden="1" customHeight="1" x14ac:dyDescent="0.2"/>
    <row r="3510" ht="12.75" hidden="1" customHeight="1" x14ac:dyDescent="0.2"/>
    <row r="3511" ht="12.75" hidden="1" customHeight="1" x14ac:dyDescent="0.2"/>
    <row r="3512" ht="12.75" hidden="1" customHeight="1" x14ac:dyDescent="0.2"/>
    <row r="3513" ht="12.75" hidden="1" customHeight="1" x14ac:dyDescent="0.2"/>
    <row r="3514" ht="12.75" hidden="1" customHeight="1" x14ac:dyDescent="0.2"/>
    <row r="3515" ht="12.75" hidden="1" customHeight="1" x14ac:dyDescent="0.2"/>
    <row r="3516" ht="12.75" hidden="1" customHeight="1" x14ac:dyDescent="0.2"/>
    <row r="3517" ht="12.75" hidden="1" customHeight="1" x14ac:dyDescent="0.2"/>
    <row r="3518" ht="12.75" hidden="1" customHeight="1" x14ac:dyDescent="0.2"/>
    <row r="3519" ht="12.75" hidden="1" customHeight="1" x14ac:dyDescent="0.2"/>
    <row r="3520" ht="12.75" hidden="1" customHeight="1" x14ac:dyDescent="0.2"/>
    <row r="3521" ht="12.75" hidden="1" customHeight="1" x14ac:dyDescent="0.2"/>
    <row r="3522" ht="12.75" hidden="1" customHeight="1" x14ac:dyDescent="0.2"/>
    <row r="3523" ht="12.75" hidden="1" customHeight="1" x14ac:dyDescent="0.2"/>
    <row r="3524" ht="12.75" hidden="1" customHeight="1" x14ac:dyDescent="0.2"/>
    <row r="3525" ht="12.75" hidden="1" customHeight="1" x14ac:dyDescent="0.2"/>
    <row r="3526" ht="12.75" hidden="1" customHeight="1" x14ac:dyDescent="0.2"/>
    <row r="3527" ht="12.75" hidden="1" customHeight="1" x14ac:dyDescent="0.2"/>
    <row r="3528" ht="12.75" hidden="1" customHeight="1" x14ac:dyDescent="0.2"/>
    <row r="3529" ht="12.75" hidden="1" customHeight="1" x14ac:dyDescent="0.2"/>
    <row r="3530" ht="12.75" hidden="1" customHeight="1" x14ac:dyDescent="0.2"/>
    <row r="3531" ht="12.75" hidden="1" customHeight="1" x14ac:dyDescent="0.2"/>
    <row r="3532" ht="12.75" hidden="1" customHeight="1" x14ac:dyDescent="0.2"/>
    <row r="3533" ht="12.75" hidden="1" customHeight="1" x14ac:dyDescent="0.2"/>
    <row r="3534" ht="12.75" hidden="1" customHeight="1" x14ac:dyDescent="0.2"/>
    <row r="3535" ht="12.75" hidden="1" customHeight="1" x14ac:dyDescent="0.2"/>
    <row r="3536" ht="12.75" hidden="1" customHeight="1" x14ac:dyDescent="0.2"/>
    <row r="3537" ht="12.75" hidden="1" customHeight="1" x14ac:dyDescent="0.2"/>
    <row r="3538" ht="12.75" hidden="1" customHeight="1" x14ac:dyDescent="0.2"/>
    <row r="3539" ht="12.75" hidden="1" customHeight="1" x14ac:dyDescent="0.2"/>
    <row r="3540" ht="12.75" hidden="1" customHeight="1" x14ac:dyDescent="0.2"/>
    <row r="3541" ht="12.75" hidden="1" customHeight="1" x14ac:dyDescent="0.2"/>
    <row r="3542" ht="12.75" hidden="1" customHeight="1" x14ac:dyDescent="0.2"/>
    <row r="3543" ht="12.75" hidden="1" customHeight="1" x14ac:dyDescent="0.2"/>
    <row r="3544" ht="12.75" hidden="1" customHeight="1" x14ac:dyDescent="0.2"/>
    <row r="3545" ht="12.75" hidden="1" customHeight="1" x14ac:dyDescent="0.2"/>
    <row r="3546" ht="12.75" hidden="1" customHeight="1" x14ac:dyDescent="0.2"/>
    <row r="3547" ht="12.75" hidden="1" customHeight="1" x14ac:dyDescent="0.2"/>
    <row r="3548" ht="12.75" hidden="1" customHeight="1" x14ac:dyDescent="0.2"/>
    <row r="3549" ht="12.75" hidden="1" customHeight="1" x14ac:dyDescent="0.2"/>
    <row r="3550" ht="12.75" hidden="1" customHeight="1" x14ac:dyDescent="0.2"/>
    <row r="3551" ht="12.75" hidden="1" customHeight="1" x14ac:dyDescent="0.2"/>
    <row r="3552" ht="12.75" hidden="1" customHeight="1" x14ac:dyDescent="0.2"/>
    <row r="3553" ht="12.75" hidden="1" customHeight="1" x14ac:dyDescent="0.2"/>
    <row r="3554" ht="12.75" hidden="1" customHeight="1" x14ac:dyDescent="0.2"/>
    <row r="3555" ht="12.75" hidden="1" customHeight="1" x14ac:dyDescent="0.2"/>
    <row r="3556" ht="12.75" hidden="1" customHeight="1" x14ac:dyDescent="0.2"/>
    <row r="3557" ht="12.75" hidden="1" customHeight="1" x14ac:dyDescent="0.2"/>
    <row r="3558" ht="12.75" hidden="1" customHeight="1" x14ac:dyDescent="0.2"/>
    <row r="3559" ht="12.75" hidden="1" customHeight="1" x14ac:dyDescent="0.2"/>
    <row r="3560" ht="12.75" hidden="1" customHeight="1" x14ac:dyDescent="0.2"/>
    <row r="3561" ht="12.75" hidden="1" customHeight="1" x14ac:dyDescent="0.2"/>
    <row r="3562" ht="12.75" hidden="1" customHeight="1" x14ac:dyDescent="0.2"/>
    <row r="3563" ht="12.75" hidden="1" customHeight="1" x14ac:dyDescent="0.2"/>
    <row r="3564" ht="12.75" hidden="1" customHeight="1" x14ac:dyDescent="0.2"/>
    <row r="3565" ht="12.75" hidden="1" customHeight="1" x14ac:dyDescent="0.2"/>
    <row r="3566" ht="12.75" hidden="1" customHeight="1" x14ac:dyDescent="0.2"/>
    <row r="3567" ht="12.75" hidden="1" customHeight="1" x14ac:dyDescent="0.2"/>
    <row r="3568" ht="12.75" hidden="1" customHeight="1" x14ac:dyDescent="0.2"/>
    <row r="3569" ht="12.75" hidden="1" customHeight="1" x14ac:dyDescent="0.2"/>
    <row r="3570" ht="12.75" hidden="1" customHeight="1" x14ac:dyDescent="0.2"/>
    <row r="3571" ht="12.75" hidden="1" customHeight="1" x14ac:dyDescent="0.2"/>
    <row r="3572" ht="12.75" hidden="1" customHeight="1" x14ac:dyDescent="0.2"/>
    <row r="3573" ht="12.75" hidden="1" customHeight="1" x14ac:dyDescent="0.2"/>
    <row r="3574" ht="12.75" hidden="1" customHeight="1" x14ac:dyDescent="0.2"/>
    <row r="3575" ht="12.75" hidden="1" customHeight="1" x14ac:dyDescent="0.2"/>
    <row r="3576" ht="12.75" hidden="1" customHeight="1" x14ac:dyDescent="0.2"/>
    <row r="3577" ht="12.75" hidden="1" customHeight="1" x14ac:dyDescent="0.2"/>
    <row r="3578" ht="12.75" hidden="1" customHeight="1" x14ac:dyDescent="0.2"/>
    <row r="3579" ht="12.75" hidden="1" customHeight="1" x14ac:dyDescent="0.2"/>
    <row r="3580" ht="12.75" hidden="1" customHeight="1" x14ac:dyDescent="0.2"/>
    <row r="3581" ht="12.75" hidden="1" customHeight="1" x14ac:dyDescent="0.2"/>
    <row r="3582" ht="12.75" hidden="1" customHeight="1" x14ac:dyDescent="0.2"/>
    <row r="3583" ht="12.75" hidden="1" customHeight="1" x14ac:dyDescent="0.2"/>
    <row r="3584" ht="12.75" hidden="1" customHeight="1" x14ac:dyDescent="0.2"/>
    <row r="3585" ht="12.75" hidden="1" customHeight="1" x14ac:dyDescent="0.2"/>
    <row r="3586" ht="12.75" hidden="1" customHeight="1" x14ac:dyDescent="0.2"/>
    <row r="3587" ht="12.75" hidden="1" customHeight="1" x14ac:dyDescent="0.2"/>
    <row r="3588" ht="12.75" hidden="1" customHeight="1" x14ac:dyDescent="0.2"/>
    <row r="3589" ht="12.75" hidden="1" customHeight="1" x14ac:dyDescent="0.2"/>
    <row r="3590" ht="12.75" hidden="1" customHeight="1" x14ac:dyDescent="0.2"/>
    <row r="3591" ht="12.75" hidden="1" customHeight="1" x14ac:dyDescent="0.2"/>
    <row r="3592" ht="12.75" hidden="1" customHeight="1" x14ac:dyDescent="0.2"/>
    <row r="3593" ht="12.75" hidden="1" customHeight="1" x14ac:dyDescent="0.2"/>
    <row r="3594" ht="12.75" hidden="1" customHeight="1" x14ac:dyDescent="0.2"/>
    <row r="3595" ht="12.75" hidden="1" customHeight="1" x14ac:dyDescent="0.2"/>
    <row r="3596" ht="12.75" hidden="1" customHeight="1" x14ac:dyDescent="0.2"/>
    <row r="3597" ht="12.75" hidden="1" customHeight="1" x14ac:dyDescent="0.2"/>
    <row r="3598" ht="12.75" hidden="1" customHeight="1" x14ac:dyDescent="0.2"/>
    <row r="3599" ht="12.75" hidden="1" customHeight="1" x14ac:dyDescent="0.2"/>
    <row r="3600" ht="12.75" hidden="1" customHeight="1" x14ac:dyDescent="0.2"/>
    <row r="3601" ht="12.75" hidden="1" customHeight="1" x14ac:dyDescent="0.2"/>
    <row r="3602" ht="12.75" hidden="1" customHeight="1" x14ac:dyDescent="0.2"/>
    <row r="3603" ht="12.75" hidden="1" customHeight="1" x14ac:dyDescent="0.2"/>
    <row r="3604" ht="12.75" hidden="1" customHeight="1" x14ac:dyDescent="0.2"/>
    <row r="3605" ht="12.75" hidden="1" customHeight="1" x14ac:dyDescent="0.2"/>
    <row r="3606" ht="12.75" hidden="1" customHeight="1" x14ac:dyDescent="0.2"/>
    <row r="3607" ht="12.75" hidden="1" customHeight="1" x14ac:dyDescent="0.2"/>
    <row r="3608" ht="12.75" hidden="1" customHeight="1" x14ac:dyDescent="0.2"/>
    <row r="3609" ht="12.75" hidden="1" customHeight="1" x14ac:dyDescent="0.2"/>
    <row r="3610" ht="12.75" hidden="1" customHeight="1" x14ac:dyDescent="0.2"/>
    <row r="3611" ht="12.75" hidden="1" customHeight="1" x14ac:dyDescent="0.2"/>
    <row r="3612" ht="12.75" hidden="1" customHeight="1" x14ac:dyDescent="0.2"/>
    <row r="3613" ht="12.75" hidden="1" customHeight="1" x14ac:dyDescent="0.2"/>
    <row r="3614" ht="12.75" hidden="1" customHeight="1" x14ac:dyDescent="0.2"/>
    <row r="3615" ht="12.75" hidden="1" customHeight="1" x14ac:dyDescent="0.2"/>
    <row r="3616" ht="12.75" hidden="1" customHeight="1" x14ac:dyDescent="0.2"/>
    <row r="3617" ht="12.75" hidden="1" customHeight="1" x14ac:dyDescent="0.2"/>
    <row r="3618" ht="12.75" hidden="1" customHeight="1" x14ac:dyDescent="0.2"/>
    <row r="3619" ht="12.75" hidden="1" customHeight="1" x14ac:dyDescent="0.2"/>
    <row r="3620" ht="12.75" hidden="1" customHeight="1" x14ac:dyDescent="0.2"/>
    <row r="3621" ht="12.75" hidden="1" customHeight="1" x14ac:dyDescent="0.2"/>
    <row r="3622" ht="12.75" hidden="1" customHeight="1" x14ac:dyDescent="0.2"/>
    <row r="3623" ht="12.75" hidden="1" customHeight="1" x14ac:dyDescent="0.2"/>
    <row r="3624" ht="12.75" hidden="1" customHeight="1" x14ac:dyDescent="0.2"/>
    <row r="3625" ht="12.75" hidden="1" customHeight="1" x14ac:dyDescent="0.2"/>
    <row r="3626" ht="12.75" hidden="1" customHeight="1" x14ac:dyDescent="0.2"/>
    <row r="3627" ht="12.75" hidden="1" customHeight="1" x14ac:dyDescent="0.2"/>
    <row r="3628" ht="12.75" hidden="1" customHeight="1" x14ac:dyDescent="0.2"/>
    <row r="3629" ht="12.75" hidden="1" customHeight="1" x14ac:dyDescent="0.2"/>
    <row r="3630" ht="12.75" hidden="1" customHeight="1" x14ac:dyDescent="0.2"/>
    <row r="3631" ht="12.75" hidden="1" customHeight="1" x14ac:dyDescent="0.2"/>
    <row r="3632" ht="12.75" hidden="1" customHeight="1" x14ac:dyDescent="0.2"/>
    <row r="3633" ht="12.75" hidden="1" customHeight="1" x14ac:dyDescent="0.2"/>
    <row r="3634" ht="12.75" hidden="1" customHeight="1" x14ac:dyDescent="0.2"/>
    <row r="3635" ht="12.75" hidden="1" customHeight="1" x14ac:dyDescent="0.2"/>
    <row r="3636" ht="12.75" hidden="1" customHeight="1" x14ac:dyDescent="0.2"/>
    <row r="3637" ht="12.75" hidden="1" customHeight="1" x14ac:dyDescent="0.2"/>
    <row r="3638" ht="12.75" hidden="1" customHeight="1" x14ac:dyDescent="0.2"/>
    <row r="3639" ht="12.75" hidden="1" customHeight="1" x14ac:dyDescent="0.2"/>
    <row r="3640" ht="12.75" hidden="1" customHeight="1" x14ac:dyDescent="0.2"/>
    <row r="3641" ht="12.75" hidden="1" customHeight="1" x14ac:dyDescent="0.2"/>
    <row r="3642" ht="12.75" hidden="1" customHeight="1" x14ac:dyDescent="0.2"/>
    <row r="3643" ht="12.75" hidden="1" customHeight="1" x14ac:dyDescent="0.2"/>
    <row r="3644" ht="12.75" hidden="1" customHeight="1" x14ac:dyDescent="0.2"/>
    <row r="3645" ht="12.75" hidden="1" customHeight="1" x14ac:dyDescent="0.2"/>
    <row r="3646" ht="12.75" hidden="1" customHeight="1" x14ac:dyDescent="0.2"/>
    <row r="3647" ht="12.75" hidden="1" customHeight="1" x14ac:dyDescent="0.2"/>
    <row r="3648" ht="12.75" hidden="1" customHeight="1" x14ac:dyDescent="0.2"/>
    <row r="3649" ht="12.75" hidden="1" customHeight="1" x14ac:dyDescent="0.2"/>
    <row r="3650" ht="12.75" hidden="1" customHeight="1" x14ac:dyDescent="0.2"/>
    <row r="3651" ht="12.75" hidden="1" customHeight="1" x14ac:dyDescent="0.2"/>
    <row r="3652" ht="12.75" hidden="1" customHeight="1" x14ac:dyDescent="0.2"/>
    <row r="3653" ht="12.75" hidden="1" customHeight="1" x14ac:dyDescent="0.2"/>
    <row r="3654" ht="12.75" hidden="1" customHeight="1" x14ac:dyDescent="0.2"/>
    <row r="3655" ht="12.75" hidden="1" customHeight="1" x14ac:dyDescent="0.2"/>
    <row r="3656" ht="12.75" hidden="1" customHeight="1" x14ac:dyDescent="0.2"/>
    <row r="3657" ht="12.75" hidden="1" customHeight="1" x14ac:dyDescent="0.2"/>
    <row r="3658" ht="12.75" hidden="1" customHeight="1" x14ac:dyDescent="0.2"/>
    <row r="3659" ht="12.75" hidden="1" customHeight="1" x14ac:dyDescent="0.2"/>
    <row r="3660" ht="12.75" hidden="1" customHeight="1" x14ac:dyDescent="0.2"/>
    <row r="3661" ht="12.75" hidden="1" customHeight="1" x14ac:dyDescent="0.2"/>
    <row r="3662" ht="12.75" hidden="1" customHeight="1" x14ac:dyDescent="0.2"/>
    <row r="3663" ht="12.75" hidden="1" customHeight="1" x14ac:dyDescent="0.2"/>
    <row r="3664" ht="12.75" hidden="1" customHeight="1" x14ac:dyDescent="0.2"/>
    <row r="3665" ht="12.75" hidden="1" customHeight="1" x14ac:dyDescent="0.2"/>
    <row r="3666" ht="12.75" hidden="1" customHeight="1" x14ac:dyDescent="0.2"/>
    <row r="3667" ht="12.75" hidden="1" customHeight="1" x14ac:dyDescent="0.2"/>
    <row r="3668" ht="12.75" hidden="1" customHeight="1" x14ac:dyDescent="0.2"/>
    <row r="3669" ht="12.75" hidden="1" customHeight="1" x14ac:dyDescent="0.2"/>
    <row r="3670" ht="12.75" hidden="1" customHeight="1" x14ac:dyDescent="0.2"/>
    <row r="3671" ht="12.75" hidden="1" customHeight="1" x14ac:dyDescent="0.2"/>
    <row r="3672" ht="12.75" hidden="1" customHeight="1" x14ac:dyDescent="0.2"/>
    <row r="3673" ht="12.75" hidden="1" customHeight="1" x14ac:dyDescent="0.2"/>
    <row r="3674" ht="12.75" hidden="1" customHeight="1" x14ac:dyDescent="0.2"/>
    <row r="3675" ht="12.75" hidden="1" customHeight="1" x14ac:dyDescent="0.2"/>
    <row r="3676" ht="12.75" hidden="1" customHeight="1" x14ac:dyDescent="0.2"/>
    <row r="3677" ht="12.75" hidden="1" customHeight="1" x14ac:dyDescent="0.2"/>
    <row r="3678" ht="12.75" hidden="1" customHeight="1" x14ac:dyDescent="0.2"/>
    <row r="3679" ht="12.75" hidden="1" customHeight="1" x14ac:dyDescent="0.2"/>
    <row r="3680" ht="12.75" hidden="1" customHeight="1" x14ac:dyDescent="0.2"/>
    <row r="3681" ht="12.75" hidden="1" customHeight="1" x14ac:dyDescent="0.2"/>
    <row r="3682" ht="12.75" hidden="1" customHeight="1" x14ac:dyDescent="0.2"/>
    <row r="3683" ht="12.75" hidden="1" customHeight="1" x14ac:dyDescent="0.2"/>
    <row r="3684" ht="12.75" hidden="1" customHeight="1" x14ac:dyDescent="0.2"/>
    <row r="3685" ht="12.75" hidden="1" customHeight="1" x14ac:dyDescent="0.2"/>
    <row r="3686" ht="12.75" hidden="1" customHeight="1" x14ac:dyDescent="0.2"/>
    <row r="3687" ht="12.75" hidden="1" customHeight="1" x14ac:dyDescent="0.2"/>
    <row r="3688" ht="12.75" hidden="1" customHeight="1" x14ac:dyDescent="0.2"/>
    <row r="3689" ht="12.75" hidden="1" customHeight="1" x14ac:dyDescent="0.2"/>
    <row r="3690" ht="12.75" hidden="1" customHeight="1" x14ac:dyDescent="0.2"/>
    <row r="3691" ht="12.75" hidden="1" customHeight="1" x14ac:dyDescent="0.2"/>
    <row r="3692" ht="12.75" hidden="1" customHeight="1" x14ac:dyDescent="0.2"/>
    <row r="3693" ht="12.75" hidden="1" customHeight="1" x14ac:dyDescent="0.2"/>
    <row r="3694" ht="12.75" hidden="1" customHeight="1" x14ac:dyDescent="0.2"/>
    <row r="3695" ht="12.75" hidden="1" customHeight="1" x14ac:dyDescent="0.2"/>
    <row r="3696" ht="12.75" hidden="1" customHeight="1" x14ac:dyDescent="0.2"/>
    <row r="3697" ht="12.75" hidden="1" customHeight="1" x14ac:dyDescent="0.2"/>
    <row r="3698" ht="12.75" hidden="1" customHeight="1" x14ac:dyDescent="0.2"/>
    <row r="3699" ht="12.75" hidden="1" customHeight="1" x14ac:dyDescent="0.2"/>
    <row r="3700" ht="12.75" hidden="1" customHeight="1" x14ac:dyDescent="0.2"/>
    <row r="3701" ht="12.75" hidden="1" customHeight="1" x14ac:dyDescent="0.2"/>
    <row r="3702" ht="12.75" hidden="1" customHeight="1" x14ac:dyDescent="0.2"/>
    <row r="3703" ht="12.75" hidden="1" customHeight="1" x14ac:dyDescent="0.2"/>
    <row r="3704" ht="12.75" hidden="1" customHeight="1" x14ac:dyDescent="0.2"/>
    <row r="3705" ht="12.75" hidden="1" customHeight="1" x14ac:dyDescent="0.2"/>
    <row r="3706" ht="12.75" hidden="1" customHeight="1" x14ac:dyDescent="0.2"/>
    <row r="3707" ht="12.75" hidden="1" customHeight="1" x14ac:dyDescent="0.2"/>
    <row r="3708" ht="12.75" hidden="1" customHeight="1" x14ac:dyDescent="0.2"/>
    <row r="3709" ht="12.75" hidden="1" customHeight="1" x14ac:dyDescent="0.2"/>
    <row r="3710" ht="12.75" hidden="1" customHeight="1" x14ac:dyDescent="0.2"/>
    <row r="3711" ht="12.75" hidden="1" customHeight="1" x14ac:dyDescent="0.2"/>
    <row r="3712" ht="12.75" hidden="1" customHeight="1" x14ac:dyDescent="0.2"/>
    <row r="3713" ht="12.75" hidden="1" customHeight="1" x14ac:dyDescent="0.2"/>
    <row r="3714" ht="12.75" hidden="1" customHeight="1" x14ac:dyDescent="0.2"/>
    <row r="3715" ht="12.75" hidden="1" customHeight="1" x14ac:dyDescent="0.2"/>
    <row r="3716" ht="12.75" hidden="1" customHeight="1" x14ac:dyDescent="0.2"/>
    <row r="3717" ht="12.75" hidden="1" customHeight="1" x14ac:dyDescent="0.2"/>
    <row r="3718" ht="12.75" hidden="1" customHeight="1" x14ac:dyDescent="0.2"/>
    <row r="3719" ht="12.75" hidden="1" customHeight="1" x14ac:dyDescent="0.2"/>
    <row r="3720" ht="12.75" hidden="1" customHeight="1" x14ac:dyDescent="0.2"/>
    <row r="3721" ht="12.75" hidden="1" customHeight="1" x14ac:dyDescent="0.2"/>
    <row r="3722" ht="12.75" hidden="1" customHeight="1" x14ac:dyDescent="0.2"/>
    <row r="3723" ht="12.75" hidden="1" customHeight="1" x14ac:dyDescent="0.2"/>
    <row r="3724" ht="12.75" hidden="1" customHeight="1" x14ac:dyDescent="0.2"/>
    <row r="3725" ht="12.75" hidden="1" customHeight="1" x14ac:dyDescent="0.2"/>
    <row r="3726" ht="12.75" hidden="1" customHeight="1" x14ac:dyDescent="0.2"/>
    <row r="3727" ht="12.75" hidden="1" customHeight="1" x14ac:dyDescent="0.2"/>
    <row r="3728" ht="12.75" hidden="1" customHeight="1" x14ac:dyDescent="0.2"/>
    <row r="3729" ht="12.75" hidden="1" customHeight="1" x14ac:dyDescent="0.2"/>
    <row r="3730" ht="12.75" hidden="1" customHeight="1" x14ac:dyDescent="0.2"/>
    <row r="3731" ht="12.75" hidden="1" customHeight="1" x14ac:dyDescent="0.2"/>
    <row r="3732" ht="12.75" hidden="1" customHeight="1" x14ac:dyDescent="0.2"/>
    <row r="3733" ht="12.75" hidden="1" customHeight="1" x14ac:dyDescent="0.2"/>
    <row r="3734" ht="12.75" hidden="1" customHeight="1" x14ac:dyDescent="0.2"/>
    <row r="3735" ht="12.75" hidden="1" customHeight="1" x14ac:dyDescent="0.2"/>
    <row r="3736" ht="12.75" hidden="1" customHeight="1" x14ac:dyDescent="0.2"/>
    <row r="3737" ht="12.75" hidden="1" customHeight="1" x14ac:dyDescent="0.2"/>
    <row r="3738" ht="12.75" hidden="1" customHeight="1" x14ac:dyDescent="0.2"/>
    <row r="3739" ht="12.75" hidden="1" customHeight="1" x14ac:dyDescent="0.2"/>
    <row r="3740" ht="12.75" hidden="1" customHeight="1" x14ac:dyDescent="0.2"/>
    <row r="3741" ht="12.75" hidden="1" customHeight="1" x14ac:dyDescent="0.2"/>
    <row r="3742" ht="12.75" hidden="1" customHeight="1" x14ac:dyDescent="0.2"/>
    <row r="3743" ht="12.75" hidden="1" customHeight="1" x14ac:dyDescent="0.2"/>
    <row r="3744" ht="12.75" hidden="1" customHeight="1" x14ac:dyDescent="0.2"/>
    <row r="3745" ht="12.75" hidden="1" customHeight="1" x14ac:dyDescent="0.2"/>
    <row r="3746" ht="12.75" hidden="1" customHeight="1" x14ac:dyDescent="0.2"/>
    <row r="3747" ht="12.75" hidden="1" customHeight="1" x14ac:dyDescent="0.2"/>
    <row r="3748" ht="12.75" hidden="1" customHeight="1" x14ac:dyDescent="0.2"/>
    <row r="3749" ht="12.75" hidden="1" customHeight="1" x14ac:dyDescent="0.2"/>
    <row r="3750" ht="12.75" hidden="1" customHeight="1" x14ac:dyDescent="0.2"/>
    <row r="3751" ht="12.75" hidden="1" customHeight="1" x14ac:dyDescent="0.2"/>
    <row r="3752" ht="12.75" hidden="1" customHeight="1" x14ac:dyDescent="0.2"/>
    <row r="3753" ht="12.75" hidden="1" customHeight="1" x14ac:dyDescent="0.2"/>
    <row r="3754" ht="12.75" hidden="1" customHeight="1" x14ac:dyDescent="0.2"/>
    <row r="3755" ht="12.75" hidden="1" customHeight="1" x14ac:dyDescent="0.2"/>
    <row r="3756" ht="12.75" hidden="1" customHeight="1" x14ac:dyDescent="0.2"/>
    <row r="3757" ht="12.75" hidden="1" customHeight="1" x14ac:dyDescent="0.2"/>
    <row r="3758" ht="12.75" hidden="1" customHeight="1" x14ac:dyDescent="0.2"/>
    <row r="3759" ht="12.75" hidden="1" customHeight="1" x14ac:dyDescent="0.2"/>
    <row r="3760" ht="12.75" hidden="1" customHeight="1" x14ac:dyDescent="0.2"/>
    <row r="3761" ht="12.75" hidden="1" customHeight="1" x14ac:dyDescent="0.2"/>
    <row r="3762" ht="12.75" hidden="1" customHeight="1" x14ac:dyDescent="0.2"/>
    <row r="3763" ht="12.75" hidden="1" customHeight="1" x14ac:dyDescent="0.2"/>
    <row r="3764" ht="12.75" hidden="1" customHeight="1" x14ac:dyDescent="0.2"/>
    <row r="3765" ht="12.75" hidden="1" customHeight="1" x14ac:dyDescent="0.2"/>
    <row r="3766" ht="12.75" hidden="1" customHeight="1" x14ac:dyDescent="0.2"/>
    <row r="3767" ht="12.75" hidden="1" customHeight="1" x14ac:dyDescent="0.2"/>
    <row r="3768" ht="12.75" hidden="1" customHeight="1" x14ac:dyDescent="0.2"/>
    <row r="3769" ht="12.75" hidden="1" customHeight="1" x14ac:dyDescent="0.2"/>
    <row r="3770" ht="12.75" hidden="1" customHeight="1" x14ac:dyDescent="0.2"/>
    <row r="3771" ht="12.75" hidden="1" customHeight="1" x14ac:dyDescent="0.2"/>
    <row r="3772" ht="12.75" hidden="1" customHeight="1" x14ac:dyDescent="0.2"/>
    <row r="3773" ht="12.75" hidden="1" customHeight="1" x14ac:dyDescent="0.2"/>
    <row r="3774" ht="12.75" hidden="1" customHeight="1" x14ac:dyDescent="0.2"/>
    <row r="3775" ht="12.75" hidden="1" customHeight="1" x14ac:dyDescent="0.2"/>
    <row r="3776" ht="12.75" hidden="1" customHeight="1" x14ac:dyDescent="0.2"/>
    <row r="3777" ht="12.75" hidden="1" customHeight="1" x14ac:dyDescent="0.2"/>
    <row r="3778" ht="12.75" hidden="1" customHeight="1" x14ac:dyDescent="0.2"/>
    <row r="3779" ht="12.75" hidden="1" customHeight="1" x14ac:dyDescent="0.2"/>
    <row r="3780" ht="12.75" hidden="1" customHeight="1" x14ac:dyDescent="0.2"/>
    <row r="3781" ht="12.75" hidden="1" customHeight="1" x14ac:dyDescent="0.2"/>
    <row r="3782" ht="12.75" hidden="1" customHeight="1" x14ac:dyDescent="0.2"/>
    <row r="3783" ht="12.75" hidden="1" customHeight="1" x14ac:dyDescent="0.2"/>
    <row r="3784" ht="12.75" hidden="1" customHeight="1" x14ac:dyDescent="0.2"/>
    <row r="3785" ht="12.75" hidden="1" customHeight="1" x14ac:dyDescent="0.2"/>
    <row r="3786" ht="12.75" hidden="1" customHeight="1" x14ac:dyDescent="0.2"/>
    <row r="3787" ht="12.75" hidden="1" customHeight="1" x14ac:dyDescent="0.2"/>
    <row r="3788" ht="12.75" hidden="1" customHeight="1" x14ac:dyDescent="0.2"/>
    <row r="3789" ht="12.75" hidden="1" customHeight="1" x14ac:dyDescent="0.2"/>
    <row r="3790" ht="12.75" hidden="1" customHeight="1" x14ac:dyDescent="0.2"/>
    <row r="3791" ht="12.75" hidden="1" customHeight="1" x14ac:dyDescent="0.2"/>
    <row r="3792" ht="12.75" hidden="1" customHeight="1" x14ac:dyDescent="0.2"/>
    <row r="3793" ht="12.75" hidden="1" customHeight="1" x14ac:dyDescent="0.2"/>
    <row r="3794" ht="12.75" hidden="1" customHeight="1" x14ac:dyDescent="0.2"/>
    <row r="3795" ht="12.75" hidden="1" customHeight="1" x14ac:dyDescent="0.2"/>
    <row r="3796" ht="12.75" hidden="1" customHeight="1" x14ac:dyDescent="0.2"/>
    <row r="3797" ht="12.75" hidden="1" customHeight="1" x14ac:dyDescent="0.2"/>
    <row r="3798" ht="12.75" hidden="1" customHeight="1" x14ac:dyDescent="0.2"/>
    <row r="3799" ht="12.75" hidden="1" customHeight="1" x14ac:dyDescent="0.2"/>
    <row r="3800" ht="12.75" hidden="1" customHeight="1" x14ac:dyDescent="0.2"/>
    <row r="3801" ht="12.75" hidden="1" customHeight="1" x14ac:dyDescent="0.2"/>
    <row r="3802" ht="12.75" hidden="1" customHeight="1" x14ac:dyDescent="0.2"/>
    <row r="3803" ht="12.75" hidden="1" customHeight="1" x14ac:dyDescent="0.2"/>
    <row r="3804" ht="12.75" hidden="1" customHeight="1" x14ac:dyDescent="0.2"/>
    <row r="3805" ht="12.75" hidden="1" customHeight="1" x14ac:dyDescent="0.2"/>
    <row r="3806" ht="12.75" hidden="1" customHeight="1" x14ac:dyDescent="0.2"/>
    <row r="3807" ht="12.75" hidden="1" customHeight="1" x14ac:dyDescent="0.2"/>
    <row r="3808" ht="12.75" hidden="1" customHeight="1" x14ac:dyDescent="0.2"/>
    <row r="3809" ht="12.75" hidden="1" customHeight="1" x14ac:dyDescent="0.2"/>
    <row r="3810" ht="12.75" hidden="1" customHeight="1" x14ac:dyDescent="0.2"/>
    <row r="3811" ht="12.75" hidden="1" customHeight="1" x14ac:dyDescent="0.2"/>
    <row r="3812" ht="12.75" hidden="1" customHeight="1" x14ac:dyDescent="0.2"/>
    <row r="3813" ht="12.75" hidden="1" customHeight="1" x14ac:dyDescent="0.2"/>
    <row r="3814" ht="12.75" hidden="1" customHeight="1" x14ac:dyDescent="0.2"/>
    <row r="3815" ht="12.75" hidden="1" customHeight="1" x14ac:dyDescent="0.2"/>
    <row r="3816" ht="12.75" hidden="1" customHeight="1" x14ac:dyDescent="0.2"/>
    <row r="3817" ht="12.75" hidden="1" customHeight="1" x14ac:dyDescent="0.2"/>
    <row r="3818" ht="12.75" hidden="1" customHeight="1" x14ac:dyDescent="0.2"/>
    <row r="3819" ht="12.75" hidden="1" customHeight="1" x14ac:dyDescent="0.2"/>
    <row r="3820" ht="12.75" hidden="1" customHeight="1" x14ac:dyDescent="0.2"/>
    <row r="3821" ht="12.75" hidden="1" customHeight="1" x14ac:dyDescent="0.2"/>
    <row r="3822" ht="12.75" hidden="1" customHeight="1" x14ac:dyDescent="0.2"/>
    <row r="3823" ht="12.75" hidden="1" customHeight="1" x14ac:dyDescent="0.2"/>
    <row r="3824" ht="12.75" hidden="1" customHeight="1" x14ac:dyDescent="0.2"/>
    <row r="3825" ht="12.75" hidden="1" customHeight="1" x14ac:dyDescent="0.2"/>
    <row r="3826" ht="12.75" hidden="1" customHeight="1" x14ac:dyDescent="0.2"/>
    <row r="3827" ht="12.75" hidden="1" customHeight="1" x14ac:dyDescent="0.2"/>
    <row r="3828" ht="12.75" hidden="1" customHeight="1" x14ac:dyDescent="0.2"/>
    <row r="3829" ht="12.75" hidden="1" customHeight="1" x14ac:dyDescent="0.2"/>
    <row r="3830" ht="12.75" hidden="1" customHeight="1" x14ac:dyDescent="0.2"/>
    <row r="3831" ht="12.75" hidden="1" customHeight="1" x14ac:dyDescent="0.2"/>
    <row r="3832" ht="12.75" hidden="1" customHeight="1" x14ac:dyDescent="0.2"/>
    <row r="3833" ht="12.75" hidden="1" customHeight="1" x14ac:dyDescent="0.2"/>
    <row r="3834" ht="12.75" hidden="1" customHeight="1" x14ac:dyDescent="0.2"/>
    <row r="3835" ht="12.75" hidden="1" customHeight="1" x14ac:dyDescent="0.2"/>
    <row r="3836" ht="12.75" hidden="1" customHeight="1" x14ac:dyDescent="0.2"/>
    <row r="3837" ht="12.75" hidden="1" customHeight="1" x14ac:dyDescent="0.2"/>
    <row r="3838" ht="12.75" hidden="1" customHeight="1" x14ac:dyDescent="0.2"/>
    <row r="3839" ht="12.75" hidden="1" customHeight="1" x14ac:dyDescent="0.2"/>
    <row r="3840" ht="12.75" hidden="1" customHeight="1" x14ac:dyDescent="0.2"/>
    <row r="3841" ht="12.75" hidden="1" customHeight="1" x14ac:dyDescent="0.2"/>
    <row r="3842" ht="12.75" hidden="1" customHeight="1" x14ac:dyDescent="0.2"/>
    <row r="3843" ht="12.75" hidden="1" customHeight="1" x14ac:dyDescent="0.2"/>
    <row r="3844" ht="12.75" hidden="1" customHeight="1" x14ac:dyDescent="0.2"/>
    <row r="3845" ht="12.75" hidden="1" customHeight="1" x14ac:dyDescent="0.2"/>
    <row r="3846" ht="12.75" hidden="1" customHeight="1" x14ac:dyDescent="0.2"/>
    <row r="3847" ht="12.75" hidden="1" customHeight="1" x14ac:dyDescent="0.2"/>
    <row r="3848" ht="12.75" hidden="1" customHeight="1" x14ac:dyDescent="0.2"/>
    <row r="3849" ht="12.75" hidden="1" customHeight="1" x14ac:dyDescent="0.2"/>
    <row r="3850" ht="12.75" hidden="1" customHeight="1" x14ac:dyDescent="0.2"/>
    <row r="3851" ht="12.75" hidden="1" customHeight="1" x14ac:dyDescent="0.2"/>
    <row r="3852" ht="12.75" hidden="1" customHeight="1" x14ac:dyDescent="0.2"/>
    <row r="3853" ht="12.75" hidden="1" customHeight="1" x14ac:dyDescent="0.2"/>
    <row r="3854" ht="12.75" hidden="1" customHeight="1" x14ac:dyDescent="0.2"/>
    <row r="3855" ht="12.75" hidden="1" customHeight="1" x14ac:dyDescent="0.2"/>
    <row r="3856" ht="12.75" hidden="1" customHeight="1" x14ac:dyDescent="0.2"/>
    <row r="3857" ht="12.75" hidden="1" customHeight="1" x14ac:dyDescent="0.2"/>
    <row r="3858" ht="12.75" hidden="1" customHeight="1" x14ac:dyDescent="0.2"/>
    <row r="3859" ht="12.75" hidden="1" customHeight="1" x14ac:dyDescent="0.2"/>
    <row r="3860" ht="12.75" hidden="1" customHeight="1" x14ac:dyDescent="0.2"/>
    <row r="3861" ht="12.75" hidden="1" customHeight="1" x14ac:dyDescent="0.2"/>
    <row r="3862" ht="12.75" hidden="1" customHeight="1" x14ac:dyDescent="0.2"/>
    <row r="3863" ht="12.75" hidden="1" customHeight="1" x14ac:dyDescent="0.2"/>
    <row r="3864" ht="12.75" hidden="1" customHeight="1" x14ac:dyDescent="0.2"/>
    <row r="3865" ht="12.75" hidden="1" customHeight="1" x14ac:dyDescent="0.2"/>
    <row r="3866" ht="12.75" hidden="1" customHeight="1" x14ac:dyDescent="0.2"/>
    <row r="3867" ht="12.75" hidden="1" customHeight="1" x14ac:dyDescent="0.2"/>
    <row r="3868" ht="12.75" hidden="1" customHeight="1" x14ac:dyDescent="0.2"/>
    <row r="3869" ht="12.75" hidden="1" customHeight="1" x14ac:dyDescent="0.2"/>
    <row r="3870" ht="12.75" hidden="1" customHeight="1" x14ac:dyDescent="0.2"/>
    <row r="3871" ht="12.75" hidden="1" customHeight="1" x14ac:dyDescent="0.2"/>
    <row r="3872" ht="12.75" hidden="1" customHeight="1" x14ac:dyDescent="0.2"/>
    <row r="3873" ht="12.75" hidden="1" customHeight="1" x14ac:dyDescent="0.2"/>
    <row r="3874" ht="12.75" hidden="1" customHeight="1" x14ac:dyDescent="0.2"/>
    <row r="3875" ht="12.75" hidden="1" customHeight="1" x14ac:dyDescent="0.2"/>
    <row r="3876" ht="12.75" hidden="1" customHeight="1" x14ac:dyDescent="0.2"/>
    <row r="3877" ht="12.75" hidden="1" customHeight="1" x14ac:dyDescent="0.2"/>
    <row r="3878" ht="12.75" hidden="1" customHeight="1" x14ac:dyDescent="0.2"/>
    <row r="3879" ht="12.75" hidden="1" customHeight="1" x14ac:dyDescent="0.2"/>
    <row r="3880" ht="12.75" hidden="1" customHeight="1" x14ac:dyDescent="0.2"/>
    <row r="3881" ht="12.75" hidden="1" customHeight="1" x14ac:dyDescent="0.2"/>
    <row r="3882" ht="12.75" hidden="1" customHeight="1" x14ac:dyDescent="0.2"/>
    <row r="3883" ht="12.75" hidden="1" customHeight="1" x14ac:dyDescent="0.2"/>
    <row r="3884" ht="12.75" hidden="1" customHeight="1" x14ac:dyDescent="0.2"/>
    <row r="3885" ht="12.75" hidden="1" customHeight="1" x14ac:dyDescent="0.2"/>
    <row r="3886" ht="12.75" hidden="1" customHeight="1" x14ac:dyDescent="0.2"/>
    <row r="3887" ht="12.75" hidden="1" customHeight="1" x14ac:dyDescent="0.2"/>
    <row r="3888" ht="12.75" hidden="1" customHeight="1" x14ac:dyDescent="0.2"/>
    <row r="3889" ht="12.75" hidden="1" customHeight="1" x14ac:dyDescent="0.2"/>
    <row r="3890" ht="12.75" hidden="1" customHeight="1" x14ac:dyDescent="0.2"/>
    <row r="3891" ht="12.75" hidden="1" customHeight="1" x14ac:dyDescent="0.2"/>
    <row r="3892" ht="12.75" hidden="1" customHeight="1" x14ac:dyDescent="0.2"/>
    <row r="3893" ht="12.75" hidden="1" customHeight="1" x14ac:dyDescent="0.2"/>
    <row r="3894" ht="12.75" hidden="1" customHeight="1" x14ac:dyDescent="0.2"/>
    <row r="3895" ht="12.75" hidden="1" customHeight="1" x14ac:dyDescent="0.2"/>
    <row r="3896" ht="12.75" hidden="1" customHeight="1" x14ac:dyDescent="0.2"/>
    <row r="3897" ht="12.75" hidden="1" customHeight="1" x14ac:dyDescent="0.2"/>
    <row r="3898" ht="12.75" hidden="1" customHeight="1" x14ac:dyDescent="0.2"/>
    <row r="3899" ht="12.75" hidden="1" customHeight="1" x14ac:dyDescent="0.2"/>
    <row r="3900" ht="12.75" hidden="1" customHeight="1" x14ac:dyDescent="0.2"/>
    <row r="3901" ht="12.75" hidden="1" customHeight="1" x14ac:dyDescent="0.2"/>
    <row r="3902" ht="12.75" hidden="1" customHeight="1" x14ac:dyDescent="0.2"/>
    <row r="3903" ht="12.75" hidden="1" customHeight="1" x14ac:dyDescent="0.2"/>
    <row r="3904" ht="12.75" hidden="1" customHeight="1" x14ac:dyDescent="0.2"/>
    <row r="3905" ht="12.75" hidden="1" customHeight="1" x14ac:dyDescent="0.2"/>
    <row r="3906" ht="12.75" hidden="1" customHeight="1" x14ac:dyDescent="0.2"/>
    <row r="3907" ht="12.75" hidden="1" customHeight="1" x14ac:dyDescent="0.2"/>
    <row r="3908" ht="12.75" hidden="1" customHeight="1" x14ac:dyDescent="0.2"/>
    <row r="3909" ht="12.75" hidden="1" customHeight="1" x14ac:dyDescent="0.2"/>
    <row r="3910" ht="12.75" hidden="1" customHeight="1" x14ac:dyDescent="0.2"/>
    <row r="3911" ht="12.75" hidden="1" customHeight="1" x14ac:dyDescent="0.2"/>
    <row r="3912" ht="12.75" hidden="1" customHeight="1" x14ac:dyDescent="0.2"/>
    <row r="3913" ht="12.75" hidden="1" customHeight="1" x14ac:dyDescent="0.2"/>
    <row r="3914" ht="12.75" hidden="1" customHeight="1" x14ac:dyDescent="0.2"/>
    <row r="3915" ht="12.75" hidden="1" customHeight="1" x14ac:dyDescent="0.2"/>
    <row r="3916" ht="12.75" hidden="1" customHeight="1" x14ac:dyDescent="0.2"/>
    <row r="3917" ht="12.75" hidden="1" customHeight="1" x14ac:dyDescent="0.2"/>
    <row r="3918" ht="12.75" hidden="1" customHeight="1" x14ac:dyDescent="0.2"/>
    <row r="3919" ht="12.75" hidden="1" customHeight="1" x14ac:dyDescent="0.2"/>
    <row r="3920" ht="12.75" hidden="1" customHeight="1" x14ac:dyDescent="0.2"/>
    <row r="3921" ht="12.75" hidden="1" customHeight="1" x14ac:dyDescent="0.2"/>
    <row r="3922" ht="12.75" hidden="1" customHeight="1" x14ac:dyDescent="0.2"/>
    <row r="3923" ht="12.75" hidden="1" customHeight="1" x14ac:dyDescent="0.2"/>
    <row r="3924" ht="12.75" hidden="1" customHeight="1" x14ac:dyDescent="0.2"/>
    <row r="3925" ht="12.75" hidden="1" customHeight="1" x14ac:dyDescent="0.2"/>
    <row r="3926" ht="12.75" hidden="1" customHeight="1" x14ac:dyDescent="0.2"/>
    <row r="3927" ht="12.75" hidden="1" customHeight="1" x14ac:dyDescent="0.2"/>
    <row r="3928" ht="12.75" hidden="1" customHeight="1" x14ac:dyDescent="0.2"/>
    <row r="3929" ht="12.75" hidden="1" customHeight="1" x14ac:dyDescent="0.2"/>
    <row r="3930" ht="12.75" hidden="1" customHeight="1" x14ac:dyDescent="0.2"/>
    <row r="3931" ht="12.75" hidden="1" customHeight="1" x14ac:dyDescent="0.2"/>
    <row r="3932" ht="12.75" hidden="1" customHeight="1" x14ac:dyDescent="0.2"/>
    <row r="3933" ht="12.75" hidden="1" customHeight="1" x14ac:dyDescent="0.2"/>
    <row r="3934" ht="12.75" hidden="1" customHeight="1" x14ac:dyDescent="0.2"/>
    <row r="3935" ht="12.75" hidden="1" customHeight="1" x14ac:dyDescent="0.2"/>
    <row r="3936" ht="12.75" hidden="1" customHeight="1" x14ac:dyDescent="0.2"/>
    <row r="3937" ht="12.75" hidden="1" customHeight="1" x14ac:dyDescent="0.2"/>
    <row r="3938" ht="12.75" hidden="1" customHeight="1" x14ac:dyDescent="0.2"/>
    <row r="3939" ht="12.75" hidden="1" customHeight="1" x14ac:dyDescent="0.2"/>
    <row r="3940" ht="12.75" hidden="1" customHeight="1" x14ac:dyDescent="0.2"/>
    <row r="3941" ht="12.75" hidden="1" customHeight="1" x14ac:dyDescent="0.2"/>
    <row r="3942" ht="12.75" hidden="1" customHeight="1" x14ac:dyDescent="0.2"/>
    <row r="3943" ht="12.75" hidden="1" customHeight="1" x14ac:dyDescent="0.2"/>
    <row r="3944" ht="12.75" hidden="1" customHeight="1" x14ac:dyDescent="0.2"/>
    <row r="3945" ht="12.75" hidden="1" customHeight="1" x14ac:dyDescent="0.2"/>
    <row r="3946" ht="12.75" hidden="1" customHeight="1" x14ac:dyDescent="0.2"/>
    <row r="3947" ht="12.75" hidden="1" customHeight="1" x14ac:dyDescent="0.2"/>
    <row r="3948" ht="12.75" hidden="1" customHeight="1" x14ac:dyDescent="0.2"/>
    <row r="3949" ht="12.75" hidden="1" customHeight="1" x14ac:dyDescent="0.2"/>
    <row r="3950" ht="12.75" hidden="1" customHeight="1" x14ac:dyDescent="0.2"/>
    <row r="3951" ht="12.75" hidden="1" customHeight="1" x14ac:dyDescent="0.2"/>
    <row r="3952" ht="12.75" hidden="1" customHeight="1" x14ac:dyDescent="0.2"/>
    <row r="3953" ht="12.75" hidden="1" customHeight="1" x14ac:dyDescent="0.2"/>
    <row r="3954" ht="12.75" hidden="1" customHeight="1" x14ac:dyDescent="0.2"/>
    <row r="3955" ht="12.75" hidden="1" customHeight="1" x14ac:dyDescent="0.2"/>
    <row r="3956" ht="12.75" hidden="1" customHeight="1" x14ac:dyDescent="0.2"/>
    <row r="3957" ht="12.75" hidden="1" customHeight="1" x14ac:dyDescent="0.2"/>
    <row r="3958" ht="12.75" hidden="1" customHeight="1" x14ac:dyDescent="0.2"/>
    <row r="3959" ht="12.75" hidden="1" customHeight="1" x14ac:dyDescent="0.2"/>
    <row r="3960" ht="12.75" hidden="1" customHeight="1" x14ac:dyDescent="0.2"/>
    <row r="3961" ht="12.75" hidden="1" customHeight="1" x14ac:dyDescent="0.2"/>
    <row r="3962" ht="12.75" hidden="1" customHeight="1" x14ac:dyDescent="0.2"/>
    <row r="3963" ht="12.75" hidden="1" customHeight="1" x14ac:dyDescent="0.2"/>
    <row r="3964" ht="12.75" hidden="1" customHeight="1" x14ac:dyDescent="0.2"/>
    <row r="3965" ht="12.75" hidden="1" customHeight="1" x14ac:dyDescent="0.2"/>
    <row r="3966" ht="12.75" hidden="1" customHeight="1" x14ac:dyDescent="0.2"/>
    <row r="3967" ht="12.75" hidden="1" customHeight="1" x14ac:dyDescent="0.2"/>
    <row r="3968" ht="12.75" hidden="1" customHeight="1" x14ac:dyDescent="0.2"/>
    <row r="3969" ht="12.75" hidden="1" customHeight="1" x14ac:dyDescent="0.2"/>
    <row r="3970" ht="12.75" hidden="1" customHeight="1" x14ac:dyDescent="0.2"/>
    <row r="3971" ht="12.75" hidden="1" customHeight="1" x14ac:dyDescent="0.2"/>
    <row r="3972" ht="12.75" hidden="1" customHeight="1" x14ac:dyDescent="0.2"/>
    <row r="3973" ht="12.75" hidden="1" customHeight="1" x14ac:dyDescent="0.2"/>
    <row r="3974" ht="12.75" hidden="1" customHeight="1" x14ac:dyDescent="0.2"/>
    <row r="3975" ht="12.75" hidden="1" customHeight="1" x14ac:dyDescent="0.2"/>
    <row r="3976" ht="12.75" hidden="1" customHeight="1" x14ac:dyDescent="0.2"/>
    <row r="3977" ht="12.75" hidden="1" customHeight="1" x14ac:dyDescent="0.2"/>
    <row r="3978" ht="12.75" hidden="1" customHeight="1" x14ac:dyDescent="0.2"/>
    <row r="3979" ht="12.75" hidden="1" customHeight="1" x14ac:dyDescent="0.2"/>
    <row r="3980" ht="12.75" hidden="1" customHeight="1" x14ac:dyDescent="0.2"/>
    <row r="3981" ht="12.75" hidden="1" customHeight="1" x14ac:dyDescent="0.2"/>
    <row r="3982" ht="12.75" hidden="1" customHeight="1" x14ac:dyDescent="0.2"/>
    <row r="3983" ht="12.75" hidden="1" customHeight="1" x14ac:dyDescent="0.2"/>
    <row r="3984" ht="12.75" hidden="1" customHeight="1" x14ac:dyDescent="0.2"/>
    <row r="3985" ht="12.75" hidden="1" customHeight="1" x14ac:dyDescent="0.2"/>
    <row r="3986" ht="12.75" hidden="1" customHeight="1" x14ac:dyDescent="0.2"/>
    <row r="3987" ht="12.75" hidden="1" customHeight="1" x14ac:dyDescent="0.2"/>
    <row r="3988" ht="12.75" hidden="1" customHeight="1" x14ac:dyDescent="0.2"/>
    <row r="3989" ht="12.75" hidden="1" customHeight="1" x14ac:dyDescent="0.2"/>
    <row r="3990" ht="12.75" hidden="1" customHeight="1" x14ac:dyDescent="0.2"/>
    <row r="3991" ht="12.75" hidden="1" customHeight="1" x14ac:dyDescent="0.2"/>
    <row r="3992" ht="12.75" hidden="1" customHeight="1" x14ac:dyDescent="0.2"/>
    <row r="3993" ht="12.75" hidden="1" customHeight="1" x14ac:dyDescent="0.2"/>
    <row r="3994" ht="12.75" hidden="1" customHeight="1" x14ac:dyDescent="0.2"/>
    <row r="3995" ht="12.75" hidden="1" customHeight="1" x14ac:dyDescent="0.2"/>
    <row r="3996" ht="12.75" hidden="1" customHeight="1" x14ac:dyDescent="0.2"/>
    <row r="3997" ht="12.75" hidden="1" customHeight="1" x14ac:dyDescent="0.2"/>
    <row r="3998" ht="12.75" hidden="1" customHeight="1" x14ac:dyDescent="0.2"/>
    <row r="3999" ht="12.75" hidden="1" customHeight="1" x14ac:dyDescent="0.2"/>
    <row r="4000" ht="12.75" hidden="1" customHeight="1" x14ac:dyDescent="0.2"/>
    <row r="4001" ht="12.75" hidden="1" customHeight="1" x14ac:dyDescent="0.2"/>
    <row r="4002" ht="12.75" hidden="1" customHeight="1" x14ac:dyDescent="0.2"/>
    <row r="4003" ht="12.75" hidden="1" customHeight="1" x14ac:dyDescent="0.2"/>
    <row r="4004" ht="12.75" hidden="1" customHeight="1" x14ac:dyDescent="0.2"/>
    <row r="4005" ht="12.75" hidden="1" customHeight="1" x14ac:dyDescent="0.2"/>
    <row r="4006" ht="12.75" hidden="1" customHeight="1" x14ac:dyDescent="0.2"/>
    <row r="4007" ht="12.75" hidden="1" customHeight="1" x14ac:dyDescent="0.2"/>
    <row r="4008" ht="12.75" hidden="1" customHeight="1" x14ac:dyDescent="0.2"/>
    <row r="4009" ht="12.75" hidden="1" customHeight="1" x14ac:dyDescent="0.2"/>
    <row r="4010" ht="12.75" hidden="1" customHeight="1" x14ac:dyDescent="0.2"/>
    <row r="4011" ht="12.75" hidden="1" customHeight="1" x14ac:dyDescent="0.2"/>
    <row r="4012" ht="12.75" hidden="1" customHeight="1" x14ac:dyDescent="0.2"/>
    <row r="4013" ht="12.75" hidden="1" customHeight="1" x14ac:dyDescent="0.2"/>
    <row r="4014" ht="12.75" hidden="1" customHeight="1" x14ac:dyDescent="0.2"/>
    <row r="4015" ht="12.75" hidden="1" customHeight="1" x14ac:dyDescent="0.2"/>
    <row r="4016" ht="12.75" hidden="1" customHeight="1" x14ac:dyDescent="0.2"/>
    <row r="4017" ht="12.75" hidden="1" customHeight="1" x14ac:dyDescent="0.2"/>
    <row r="4018" ht="12.75" hidden="1" customHeight="1" x14ac:dyDescent="0.2"/>
    <row r="4019" ht="12.75" hidden="1" customHeight="1" x14ac:dyDescent="0.2"/>
    <row r="4020" ht="12.75" hidden="1" customHeight="1" x14ac:dyDescent="0.2"/>
    <row r="4021" ht="12.75" hidden="1" customHeight="1" x14ac:dyDescent="0.2"/>
    <row r="4022" ht="12.75" hidden="1" customHeight="1" x14ac:dyDescent="0.2"/>
    <row r="4023" ht="12.75" hidden="1" customHeight="1" x14ac:dyDescent="0.2"/>
    <row r="4024" ht="12.75" hidden="1" customHeight="1" x14ac:dyDescent="0.2"/>
    <row r="4025" ht="12.75" hidden="1" customHeight="1" x14ac:dyDescent="0.2"/>
    <row r="4026" ht="12.75" hidden="1" customHeight="1" x14ac:dyDescent="0.2"/>
    <row r="4027" ht="12.75" hidden="1" customHeight="1" x14ac:dyDescent="0.2"/>
    <row r="4028" ht="12.75" hidden="1" customHeight="1" x14ac:dyDescent="0.2"/>
    <row r="4029" ht="12.75" hidden="1" customHeight="1" x14ac:dyDescent="0.2"/>
    <row r="4030" ht="12.75" hidden="1" customHeight="1" x14ac:dyDescent="0.2"/>
    <row r="4031" ht="12.75" hidden="1" customHeight="1" x14ac:dyDescent="0.2"/>
    <row r="4032" ht="12.75" hidden="1" customHeight="1" x14ac:dyDescent="0.2"/>
    <row r="4033" ht="12.75" hidden="1" customHeight="1" x14ac:dyDescent="0.2"/>
    <row r="4034" ht="12.75" hidden="1" customHeight="1" x14ac:dyDescent="0.2"/>
    <row r="4035" ht="12.75" hidden="1" customHeight="1" x14ac:dyDescent="0.2"/>
    <row r="4036" ht="12.75" hidden="1" customHeight="1" x14ac:dyDescent="0.2"/>
    <row r="4037" ht="12.75" hidden="1" customHeight="1" x14ac:dyDescent="0.2"/>
    <row r="4038" ht="12.75" hidden="1" customHeight="1" x14ac:dyDescent="0.2"/>
    <row r="4039" ht="12.75" hidden="1" customHeight="1" x14ac:dyDescent="0.2"/>
    <row r="4040" ht="12.75" hidden="1" customHeight="1" x14ac:dyDescent="0.2"/>
    <row r="4041" ht="12.75" hidden="1" customHeight="1" x14ac:dyDescent="0.2"/>
    <row r="4042" ht="12.75" hidden="1" customHeight="1" x14ac:dyDescent="0.2"/>
    <row r="4043" ht="12.75" hidden="1" customHeight="1" x14ac:dyDescent="0.2"/>
    <row r="4044" ht="12.75" hidden="1" customHeight="1" x14ac:dyDescent="0.2"/>
    <row r="4045" ht="12.75" hidden="1" customHeight="1" x14ac:dyDescent="0.2"/>
    <row r="4046" ht="12.75" hidden="1" customHeight="1" x14ac:dyDescent="0.2"/>
    <row r="4047" ht="12.75" hidden="1" customHeight="1" x14ac:dyDescent="0.2"/>
    <row r="4048" ht="12.75" hidden="1" customHeight="1" x14ac:dyDescent="0.2"/>
    <row r="4049" ht="12.75" hidden="1" customHeight="1" x14ac:dyDescent="0.2"/>
    <row r="4050" ht="12.75" hidden="1" customHeight="1" x14ac:dyDescent="0.2"/>
    <row r="4051" ht="12.75" hidden="1" customHeight="1" x14ac:dyDescent="0.2"/>
    <row r="4052" ht="12.75" hidden="1" customHeight="1" x14ac:dyDescent="0.2"/>
    <row r="4053" ht="12.75" hidden="1" customHeight="1" x14ac:dyDescent="0.2"/>
    <row r="4054" ht="12.75" hidden="1" customHeight="1" x14ac:dyDescent="0.2"/>
    <row r="4055" ht="12.75" hidden="1" customHeight="1" x14ac:dyDescent="0.2"/>
    <row r="4056" ht="12.75" hidden="1" customHeight="1" x14ac:dyDescent="0.2"/>
    <row r="4057" ht="12.75" hidden="1" customHeight="1" x14ac:dyDescent="0.2"/>
    <row r="4058" ht="12.75" hidden="1" customHeight="1" x14ac:dyDescent="0.2"/>
    <row r="4059" ht="12.75" hidden="1" customHeight="1" x14ac:dyDescent="0.2"/>
    <row r="4060" ht="12.75" hidden="1" customHeight="1" x14ac:dyDescent="0.2"/>
    <row r="4061" ht="12.75" hidden="1" customHeight="1" x14ac:dyDescent="0.2"/>
    <row r="4062" ht="12.75" hidden="1" customHeight="1" x14ac:dyDescent="0.2"/>
    <row r="4063" ht="12.75" hidden="1" customHeight="1" x14ac:dyDescent="0.2"/>
    <row r="4064" ht="12.75" hidden="1" customHeight="1" x14ac:dyDescent="0.2"/>
    <row r="4065" ht="12.75" hidden="1" customHeight="1" x14ac:dyDescent="0.2"/>
    <row r="4066" ht="12.75" hidden="1" customHeight="1" x14ac:dyDescent="0.2"/>
    <row r="4067" ht="12.75" hidden="1" customHeight="1" x14ac:dyDescent="0.2"/>
    <row r="4068" ht="12.75" hidden="1" customHeight="1" x14ac:dyDescent="0.2"/>
    <row r="4069" ht="12.75" hidden="1" customHeight="1" x14ac:dyDescent="0.2"/>
    <row r="4070" ht="12.75" hidden="1" customHeight="1" x14ac:dyDescent="0.2"/>
    <row r="4071" ht="12.75" hidden="1" customHeight="1" x14ac:dyDescent="0.2"/>
    <row r="4072" ht="12.75" hidden="1" customHeight="1" x14ac:dyDescent="0.2"/>
    <row r="4073" ht="12.75" hidden="1" customHeight="1" x14ac:dyDescent="0.2"/>
    <row r="4074" ht="12.75" hidden="1" customHeight="1" x14ac:dyDescent="0.2"/>
    <row r="4075" ht="12.75" hidden="1" customHeight="1" x14ac:dyDescent="0.2"/>
    <row r="4076" ht="12.75" hidden="1" customHeight="1" x14ac:dyDescent="0.2"/>
    <row r="4077" ht="12.75" hidden="1" customHeight="1" x14ac:dyDescent="0.2"/>
    <row r="4078" ht="12.75" hidden="1" customHeight="1" x14ac:dyDescent="0.2"/>
    <row r="4079" ht="12.75" hidden="1" customHeight="1" x14ac:dyDescent="0.2"/>
    <row r="4080" ht="12.75" hidden="1" customHeight="1" x14ac:dyDescent="0.2"/>
    <row r="4081" ht="12.75" hidden="1" customHeight="1" x14ac:dyDescent="0.2"/>
    <row r="4082" ht="12.75" hidden="1" customHeight="1" x14ac:dyDescent="0.2"/>
    <row r="4083" ht="12.75" hidden="1" customHeight="1" x14ac:dyDescent="0.2"/>
    <row r="4084" ht="12.75" hidden="1" customHeight="1" x14ac:dyDescent="0.2"/>
    <row r="4085" ht="12.75" hidden="1" customHeight="1" x14ac:dyDescent="0.2"/>
    <row r="4086" ht="12.75" hidden="1" customHeight="1" x14ac:dyDescent="0.2"/>
    <row r="4087" ht="12.75" hidden="1" customHeight="1" x14ac:dyDescent="0.2"/>
    <row r="4088" ht="12.75" hidden="1" customHeight="1" x14ac:dyDescent="0.2"/>
    <row r="4089" ht="12.75" hidden="1" customHeight="1" x14ac:dyDescent="0.2"/>
    <row r="4090" ht="12.75" hidden="1" customHeight="1" x14ac:dyDescent="0.2"/>
    <row r="4091" ht="12.75" hidden="1" customHeight="1" x14ac:dyDescent="0.2"/>
    <row r="4092" ht="12.75" hidden="1" customHeight="1" x14ac:dyDescent="0.2"/>
    <row r="4093" ht="12.75" hidden="1" customHeight="1" x14ac:dyDescent="0.2"/>
    <row r="4094" ht="12.75" hidden="1" customHeight="1" x14ac:dyDescent="0.2"/>
    <row r="4095" ht="12.75" hidden="1" customHeight="1" x14ac:dyDescent="0.2"/>
    <row r="4096" ht="12.75" hidden="1" customHeight="1" x14ac:dyDescent="0.2"/>
    <row r="4097" ht="12.75" hidden="1" customHeight="1" x14ac:dyDescent="0.2"/>
    <row r="4098" ht="12.75" hidden="1" customHeight="1" x14ac:dyDescent="0.2"/>
    <row r="4099" ht="12.75" hidden="1" customHeight="1" x14ac:dyDescent="0.2"/>
    <row r="4100" ht="12.75" hidden="1" customHeight="1" x14ac:dyDescent="0.2"/>
    <row r="4101" ht="12.75" hidden="1" customHeight="1" x14ac:dyDescent="0.2"/>
    <row r="4102" ht="12.75" hidden="1" customHeight="1" x14ac:dyDescent="0.2"/>
    <row r="4103" ht="12.75" hidden="1" customHeight="1" x14ac:dyDescent="0.2"/>
    <row r="4104" ht="12.75" hidden="1" customHeight="1" x14ac:dyDescent="0.2"/>
    <row r="4105" ht="12.75" hidden="1" customHeight="1" x14ac:dyDescent="0.2"/>
    <row r="4106" ht="12.75" hidden="1" customHeight="1" x14ac:dyDescent="0.2"/>
    <row r="4107" ht="12.75" hidden="1" customHeight="1" x14ac:dyDescent="0.2"/>
    <row r="4108" ht="12.75" hidden="1" customHeight="1" x14ac:dyDescent="0.2"/>
    <row r="4109" ht="12.75" hidden="1" customHeight="1" x14ac:dyDescent="0.2"/>
    <row r="4110" ht="12.75" hidden="1" customHeight="1" x14ac:dyDescent="0.2"/>
    <row r="4111" ht="12.75" hidden="1" customHeight="1" x14ac:dyDescent="0.2"/>
    <row r="4112" ht="12.75" hidden="1" customHeight="1" x14ac:dyDescent="0.2"/>
    <row r="4113" ht="12.75" hidden="1" customHeight="1" x14ac:dyDescent="0.2"/>
    <row r="4114" ht="12.75" hidden="1" customHeight="1" x14ac:dyDescent="0.2"/>
    <row r="4115" ht="12.75" hidden="1" customHeight="1" x14ac:dyDescent="0.2"/>
    <row r="4116" ht="12.75" hidden="1" customHeight="1" x14ac:dyDescent="0.2"/>
    <row r="4117" ht="12.75" hidden="1" customHeight="1" x14ac:dyDescent="0.2"/>
    <row r="4118" ht="12.75" hidden="1" customHeight="1" x14ac:dyDescent="0.2"/>
    <row r="4119" ht="12.75" hidden="1" customHeight="1" x14ac:dyDescent="0.2"/>
    <row r="4120" ht="12.75" hidden="1" customHeight="1" x14ac:dyDescent="0.2"/>
    <row r="4121" ht="12.75" hidden="1" customHeight="1" x14ac:dyDescent="0.2"/>
    <row r="4122" ht="12.75" hidden="1" customHeight="1" x14ac:dyDescent="0.2"/>
    <row r="4123" ht="12.75" hidden="1" customHeight="1" x14ac:dyDescent="0.2"/>
    <row r="4124" ht="12.75" hidden="1" customHeight="1" x14ac:dyDescent="0.2"/>
    <row r="4125" ht="12.75" hidden="1" customHeight="1" x14ac:dyDescent="0.2"/>
    <row r="4126" ht="12.75" hidden="1" customHeight="1" x14ac:dyDescent="0.2"/>
    <row r="4127" ht="12.75" hidden="1" customHeight="1" x14ac:dyDescent="0.2"/>
    <row r="4128" ht="12.75" hidden="1" customHeight="1" x14ac:dyDescent="0.2"/>
    <row r="4129" ht="12.75" hidden="1" customHeight="1" x14ac:dyDescent="0.2"/>
    <row r="4130" ht="12.75" hidden="1" customHeight="1" x14ac:dyDescent="0.2"/>
    <row r="4131" ht="12.75" hidden="1" customHeight="1" x14ac:dyDescent="0.2"/>
    <row r="4132" ht="12.75" hidden="1" customHeight="1" x14ac:dyDescent="0.2"/>
    <row r="4133" ht="12.75" hidden="1" customHeight="1" x14ac:dyDescent="0.2"/>
    <row r="4134" ht="12.75" hidden="1" customHeight="1" x14ac:dyDescent="0.2"/>
    <row r="4135" ht="12.75" hidden="1" customHeight="1" x14ac:dyDescent="0.2"/>
    <row r="4136" ht="12.75" hidden="1" customHeight="1" x14ac:dyDescent="0.2"/>
    <row r="4137" ht="12.75" hidden="1" customHeight="1" x14ac:dyDescent="0.2"/>
    <row r="4138" ht="12.75" hidden="1" customHeight="1" x14ac:dyDescent="0.2"/>
    <row r="4139" ht="12.75" hidden="1" customHeight="1" x14ac:dyDescent="0.2"/>
    <row r="4140" ht="12.75" hidden="1" customHeight="1" x14ac:dyDescent="0.2"/>
    <row r="4141" ht="12.75" hidden="1" customHeight="1" x14ac:dyDescent="0.2"/>
    <row r="4142" ht="12.75" hidden="1" customHeight="1" x14ac:dyDescent="0.2"/>
    <row r="4143" ht="12.75" hidden="1" customHeight="1" x14ac:dyDescent="0.2"/>
    <row r="4144" ht="12.75" hidden="1" customHeight="1" x14ac:dyDescent="0.2"/>
    <row r="4145" ht="12.75" hidden="1" customHeight="1" x14ac:dyDescent="0.2"/>
    <row r="4146" ht="12.75" hidden="1" customHeight="1" x14ac:dyDescent="0.2"/>
    <row r="4147" ht="12.75" hidden="1" customHeight="1" x14ac:dyDescent="0.2"/>
    <row r="4148" ht="12.75" hidden="1" customHeight="1" x14ac:dyDescent="0.2"/>
    <row r="4149" ht="12.75" hidden="1" customHeight="1" x14ac:dyDescent="0.2"/>
    <row r="4150" ht="12.75" hidden="1" customHeight="1" x14ac:dyDescent="0.2"/>
    <row r="4151" ht="12.75" hidden="1" customHeight="1" x14ac:dyDescent="0.2"/>
    <row r="4152" ht="12.75" hidden="1" customHeight="1" x14ac:dyDescent="0.2"/>
    <row r="4153" ht="12.75" hidden="1" customHeight="1" x14ac:dyDescent="0.2"/>
    <row r="4154" ht="12.75" hidden="1" customHeight="1" x14ac:dyDescent="0.2"/>
    <row r="4155" ht="12.75" hidden="1" customHeight="1" x14ac:dyDescent="0.2"/>
    <row r="4156" ht="12.75" hidden="1" customHeight="1" x14ac:dyDescent="0.2"/>
    <row r="4157" ht="12.75" hidden="1" customHeight="1" x14ac:dyDescent="0.2"/>
    <row r="4158" ht="12.75" hidden="1" customHeight="1" x14ac:dyDescent="0.2"/>
    <row r="4159" ht="12.75" hidden="1" customHeight="1" x14ac:dyDescent="0.2"/>
    <row r="4160" ht="12.75" hidden="1" customHeight="1" x14ac:dyDescent="0.2"/>
    <row r="4161" ht="12.75" hidden="1" customHeight="1" x14ac:dyDescent="0.2"/>
    <row r="4162" ht="12.75" hidden="1" customHeight="1" x14ac:dyDescent="0.2"/>
    <row r="4163" ht="12.75" hidden="1" customHeight="1" x14ac:dyDescent="0.2"/>
    <row r="4164" ht="12.75" hidden="1" customHeight="1" x14ac:dyDescent="0.2"/>
    <row r="4165" ht="12.75" hidden="1" customHeight="1" x14ac:dyDescent="0.2"/>
    <row r="4166" ht="12.75" hidden="1" customHeight="1" x14ac:dyDescent="0.2"/>
    <row r="4167" ht="12.75" hidden="1" customHeight="1" x14ac:dyDescent="0.2"/>
    <row r="4168" ht="12.75" hidden="1" customHeight="1" x14ac:dyDescent="0.2"/>
    <row r="4169" ht="12.75" hidden="1" customHeight="1" x14ac:dyDescent="0.2"/>
    <row r="4170" ht="12.75" hidden="1" customHeight="1" x14ac:dyDescent="0.2"/>
    <row r="4171" ht="12.75" hidden="1" customHeight="1" x14ac:dyDescent="0.2"/>
    <row r="4172" ht="12.75" hidden="1" customHeight="1" x14ac:dyDescent="0.2"/>
    <row r="4173" ht="12.75" hidden="1" customHeight="1" x14ac:dyDescent="0.2"/>
    <row r="4174" ht="12.75" hidden="1" customHeight="1" x14ac:dyDescent="0.2"/>
    <row r="4175" ht="12.75" hidden="1" customHeight="1" x14ac:dyDescent="0.2"/>
    <row r="4176" ht="12.75" hidden="1" customHeight="1" x14ac:dyDescent="0.2"/>
    <row r="4177" ht="12.75" hidden="1" customHeight="1" x14ac:dyDescent="0.2"/>
    <row r="4178" ht="12.75" hidden="1" customHeight="1" x14ac:dyDescent="0.2"/>
    <row r="4179" ht="12.75" hidden="1" customHeight="1" x14ac:dyDescent="0.2"/>
    <row r="4180" ht="12.75" hidden="1" customHeight="1" x14ac:dyDescent="0.2"/>
    <row r="4181" ht="12.75" hidden="1" customHeight="1" x14ac:dyDescent="0.2"/>
    <row r="4182" ht="12.75" hidden="1" customHeight="1" x14ac:dyDescent="0.2"/>
    <row r="4183" ht="12.75" hidden="1" customHeight="1" x14ac:dyDescent="0.2"/>
    <row r="4184" ht="12.75" hidden="1" customHeight="1" x14ac:dyDescent="0.2"/>
    <row r="4185" ht="12.75" hidden="1" customHeight="1" x14ac:dyDescent="0.2"/>
    <row r="4186" ht="12.75" hidden="1" customHeight="1" x14ac:dyDescent="0.2"/>
    <row r="4187" ht="12.75" hidden="1" customHeight="1" x14ac:dyDescent="0.2"/>
    <row r="4188" ht="12.75" hidden="1" customHeight="1" x14ac:dyDescent="0.2"/>
    <row r="4189" ht="12.75" hidden="1" customHeight="1" x14ac:dyDescent="0.2"/>
    <row r="4190" ht="12.75" hidden="1" customHeight="1" x14ac:dyDescent="0.2"/>
    <row r="4191" ht="12.75" hidden="1" customHeight="1" x14ac:dyDescent="0.2"/>
    <row r="4192" ht="12.75" hidden="1" customHeight="1" x14ac:dyDescent="0.2"/>
    <row r="4193" ht="12.75" hidden="1" customHeight="1" x14ac:dyDescent="0.2"/>
    <row r="4194" ht="12.75" hidden="1" customHeight="1" x14ac:dyDescent="0.2"/>
    <row r="4195" ht="12.75" hidden="1" customHeight="1" x14ac:dyDescent="0.2"/>
    <row r="4196" ht="12.75" hidden="1" customHeight="1" x14ac:dyDescent="0.2"/>
    <row r="4197" ht="12.75" hidden="1" customHeight="1" x14ac:dyDescent="0.2"/>
    <row r="4198" ht="12.75" hidden="1" customHeight="1" x14ac:dyDescent="0.2"/>
    <row r="4199" ht="12.75" hidden="1" customHeight="1" x14ac:dyDescent="0.2"/>
    <row r="4200" ht="12.75" hidden="1" customHeight="1" x14ac:dyDescent="0.2"/>
    <row r="4201" ht="12.75" hidden="1" customHeight="1" x14ac:dyDescent="0.2"/>
    <row r="4202" ht="12.75" hidden="1" customHeight="1" x14ac:dyDescent="0.2"/>
    <row r="4203" ht="12.75" hidden="1" customHeight="1" x14ac:dyDescent="0.2"/>
    <row r="4204" ht="12.75" hidden="1" customHeight="1" x14ac:dyDescent="0.2"/>
    <row r="4205" ht="12.75" hidden="1" customHeight="1" x14ac:dyDescent="0.2"/>
    <row r="4206" ht="12.75" hidden="1" customHeight="1" x14ac:dyDescent="0.2"/>
    <row r="4207" ht="12.75" hidden="1" customHeight="1" x14ac:dyDescent="0.2"/>
    <row r="4208" ht="12.75" hidden="1" customHeight="1" x14ac:dyDescent="0.2"/>
    <row r="4209" ht="12.75" hidden="1" customHeight="1" x14ac:dyDescent="0.2"/>
    <row r="4210" ht="12.75" hidden="1" customHeight="1" x14ac:dyDescent="0.2"/>
    <row r="4211" ht="12.75" hidden="1" customHeight="1" x14ac:dyDescent="0.2"/>
    <row r="4212" ht="12.75" hidden="1" customHeight="1" x14ac:dyDescent="0.2"/>
    <row r="4213" ht="12.75" hidden="1" customHeight="1" x14ac:dyDescent="0.2"/>
    <row r="4214" ht="12.75" hidden="1" customHeight="1" x14ac:dyDescent="0.2"/>
    <row r="4215" ht="12.75" hidden="1" customHeight="1" x14ac:dyDescent="0.2"/>
    <row r="4216" ht="12.75" hidden="1" customHeight="1" x14ac:dyDescent="0.2"/>
    <row r="4217" ht="12.75" hidden="1" customHeight="1" x14ac:dyDescent="0.2"/>
    <row r="4218" ht="12.75" hidden="1" customHeight="1" x14ac:dyDescent="0.2"/>
    <row r="4219" ht="12.75" hidden="1" customHeight="1" x14ac:dyDescent="0.2"/>
    <row r="4220" ht="12.75" hidden="1" customHeight="1" x14ac:dyDescent="0.2"/>
    <row r="4221" ht="12.75" hidden="1" customHeight="1" x14ac:dyDescent="0.2"/>
    <row r="4222" ht="12.75" hidden="1" customHeight="1" x14ac:dyDescent="0.2"/>
    <row r="4223" ht="12.75" hidden="1" customHeight="1" x14ac:dyDescent="0.2"/>
    <row r="4224" ht="12.75" hidden="1" customHeight="1" x14ac:dyDescent="0.2"/>
    <row r="4225" ht="12.75" hidden="1" customHeight="1" x14ac:dyDescent="0.2"/>
    <row r="4226" ht="12.75" hidden="1" customHeight="1" x14ac:dyDescent="0.2"/>
    <row r="4227" ht="12.75" hidden="1" customHeight="1" x14ac:dyDescent="0.2"/>
    <row r="4228" ht="12.75" hidden="1" customHeight="1" x14ac:dyDescent="0.2"/>
    <row r="4229" ht="12.75" hidden="1" customHeight="1" x14ac:dyDescent="0.2"/>
    <row r="4230" ht="12.75" hidden="1" customHeight="1" x14ac:dyDescent="0.2"/>
    <row r="4231" ht="12.75" hidden="1" customHeight="1" x14ac:dyDescent="0.2"/>
    <row r="4232" ht="12.75" hidden="1" customHeight="1" x14ac:dyDescent="0.2"/>
    <row r="4233" ht="12.75" hidden="1" customHeight="1" x14ac:dyDescent="0.2"/>
    <row r="4234" ht="12.75" hidden="1" customHeight="1" x14ac:dyDescent="0.2"/>
    <row r="4235" ht="12.75" hidden="1" customHeight="1" x14ac:dyDescent="0.2"/>
    <row r="4236" ht="12.75" hidden="1" customHeight="1" x14ac:dyDescent="0.2"/>
    <row r="4237" ht="12.75" hidden="1" customHeight="1" x14ac:dyDescent="0.2"/>
    <row r="4238" ht="12.75" hidden="1" customHeight="1" x14ac:dyDescent="0.2"/>
    <row r="4239" ht="12.75" hidden="1" customHeight="1" x14ac:dyDescent="0.2"/>
    <row r="4240" ht="12.75" hidden="1" customHeight="1" x14ac:dyDescent="0.2"/>
    <row r="4241" ht="12.75" hidden="1" customHeight="1" x14ac:dyDescent="0.2"/>
    <row r="4242" ht="12.75" hidden="1" customHeight="1" x14ac:dyDescent="0.2"/>
    <row r="4243" ht="12.75" hidden="1" customHeight="1" x14ac:dyDescent="0.2"/>
    <row r="4244" ht="12.75" hidden="1" customHeight="1" x14ac:dyDescent="0.2"/>
    <row r="4245" ht="12.75" hidden="1" customHeight="1" x14ac:dyDescent="0.2"/>
    <row r="4246" ht="12.75" hidden="1" customHeight="1" x14ac:dyDescent="0.2"/>
    <row r="4247" ht="12.75" hidden="1" customHeight="1" x14ac:dyDescent="0.2"/>
    <row r="4248" ht="12.75" hidden="1" customHeight="1" x14ac:dyDescent="0.2"/>
    <row r="4249" ht="12.75" hidden="1" customHeight="1" x14ac:dyDescent="0.2"/>
    <row r="4250" ht="12.75" hidden="1" customHeight="1" x14ac:dyDescent="0.2"/>
    <row r="4251" ht="12.75" hidden="1" customHeight="1" x14ac:dyDescent="0.2"/>
    <row r="4252" ht="12.75" hidden="1" customHeight="1" x14ac:dyDescent="0.2"/>
    <row r="4253" ht="12.75" hidden="1" customHeight="1" x14ac:dyDescent="0.2"/>
    <row r="4254" ht="12.75" hidden="1" customHeight="1" x14ac:dyDescent="0.2"/>
    <row r="4255" ht="12.75" hidden="1" customHeight="1" x14ac:dyDescent="0.2"/>
    <row r="4256" ht="12.75" hidden="1" customHeight="1" x14ac:dyDescent="0.2"/>
    <row r="4257" ht="12.75" hidden="1" customHeight="1" x14ac:dyDescent="0.2"/>
    <row r="4258" ht="12.75" hidden="1" customHeight="1" x14ac:dyDescent="0.2"/>
    <row r="4259" ht="12.75" hidden="1" customHeight="1" x14ac:dyDescent="0.2"/>
    <row r="4260" ht="12.75" hidden="1" customHeight="1" x14ac:dyDescent="0.2"/>
    <row r="4261" ht="12.75" hidden="1" customHeight="1" x14ac:dyDescent="0.2"/>
    <row r="4262" ht="12.75" hidden="1" customHeight="1" x14ac:dyDescent="0.2"/>
    <row r="4263" ht="12.75" hidden="1" customHeight="1" x14ac:dyDescent="0.2"/>
    <row r="4264" ht="12.75" hidden="1" customHeight="1" x14ac:dyDescent="0.2"/>
    <row r="4265" ht="12.75" hidden="1" customHeight="1" x14ac:dyDescent="0.2"/>
    <row r="4266" ht="12.75" hidden="1" customHeight="1" x14ac:dyDescent="0.2"/>
    <row r="4267" ht="12.75" hidden="1" customHeight="1" x14ac:dyDescent="0.2"/>
    <row r="4268" ht="12.75" hidden="1" customHeight="1" x14ac:dyDescent="0.2"/>
    <row r="4269" ht="12.75" hidden="1" customHeight="1" x14ac:dyDescent="0.2"/>
    <row r="4270" ht="12.75" hidden="1" customHeight="1" x14ac:dyDescent="0.2"/>
    <row r="4271" ht="12.75" hidden="1" customHeight="1" x14ac:dyDescent="0.2"/>
    <row r="4272" ht="12.75" hidden="1" customHeight="1" x14ac:dyDescent="0.2"/>
    <row r="4273" ht="12.75" hidden="1" customHeight="1" x14ac:dyDescent="0.2"/>
    <row r="4274" ht="12.75" hidden="1" customHeight="1" x14ac:dyDescent="0.2"/>
    <row r="4275" ht="12.75" hidden="1" customHeight="1" x14ac:dyDescent="0.2"/>
    <row r="4276" ht="12.75" hidden="1" customHeight="1" x14ac:dyDescent="0.2"/>
    <row r="4277" ht="12.75" hidden="1" customHeight="1" x14ac:dyDescent="0.2"/>
    <row r="4278" ht="12.75" hidden="1" customHeight="1" x14ac:dyDescent="0.2"/>
    <row r="4279" ht="12.75" hidden="1" customHeight="1" x14ac:dyDescent="0.2"/>
    <row r="4280" ht="12.75" hidden="1" customHeight="1" x14ac:dyDescent="0.2"/>
    <row r="4281" ht="12.75" hidden="1" customHeight="1" x14ac:dyDescent="0.2"/>
    <row r="4282" ht="12.75" hidden="1" customHeight="1" x14ac:dyDescent="0.2"/>
    <row r="4283" ht="12.75" hidden="1" customHeight="1" x14ac:dyDescent="0.2"/>
    <row r="4284" ht="12.75" hidden="1" customHeight="1" x14ac:dyDescent="0.2"/>
    <row r="4285" ht="12.75" hidden="1" customHeight="1" x14ac:dyDescent="0.2"/>
    <row r="4286" ht="12.75" hidden="1" customHeight="1" x14ac:dyDescent="0.2"/>
    <row r="4287" ht="12.75" hidden="1" customHeight="1" x14ac:dyDescent="0.2"/>
    <row r="4288" ht="12.75" hidden="1" customHeight="1" x14ac:dyDescent="0.2"/>
    <row r="4289" ht="12.75" hidden="1" customHeight="1" x14ac:dyDescent="0.2"/>
    <row r="4290" ht="12.75" hidden="1" customHeight="1" x14ac:dyDescent="0.2"/>
    <row r="4291" ht="12.75" hidden="1" customHeight="1" x14ac:dyDescent="0.2"/>
    <row r="4292" ht="12.75" hidden="1" customHeight="1" x14ac:dyDescent="0.2"/>
    <row r="4293" ht="12.75" hidden="1" customHeight="1" x14ac:dyDescent="0.2"/>
    <row r="4294" ht="12.75" hidden="1" customHeight="1" x14ac:dyDescent="0.2"/>
    <row r="4295" ht="12.75" hidden="1" customHeight="1" x14ac:dyDescent="0.2"/>
    <row r="4296" ht="12.75" hidden="1" customHeight="1" x14ac:dyDescent="0.2"/>
    <row r="4297" ht="12.75" hidden="1" customHeight="1" x14ac:dyDescent="0.2"/>
    <row r="4298" ht="12.75" hidden="1" customHeight="1" x14ac:dyDescent="0.2"/>
    <row r="4299" ht="12.75" hidden="1" customHeight="1" x14ac:dyDescent="0.2"/>
    <row r="4300" ht="12.75" hidden="1" customHeight="1" x14ac:dyDescent="0.2"/>
    <row r="4301" ht="12.75" hidden="1" customHeight="1" x14ac:dyDescent="0.2"/>
    <row r="4302" ht="12.75" hidden="1" customHeight="1" x14ac:dyDescent="0.2"/>
    <row r="4303" ht="12.75" hidden="1" customHeight="1" x14ac:dyDescent="0.2"/>
    <row r="4304" ht="12.75" hidden="1" customHeight="1" x14ac:dyDescent="0.2"/>
    <row r="4305" ht="12.75" hidden="1" customHeight="1" x14ac:dyDescent="0.2"/>
    <row r="4306" ht="12.75" hidden="1" customHeight="1" x14ac:dyDescent="0.2"/>
    <row r="4307" ht="12.75" hidden="1" customHeight="1" x14ac:dyDescent="0.2"/>
    <row r="4308" ht="12.75" hidden="1" customHeight="1" x14ac:dyDescent="0.2"/>
    <row r="4309" ht="12.75" hidden="1" customHeight="1" x14ac:dyDescent="0.2"/>
    <row r="4310" ht="12.75" hidden="1" customHeight="1" x14ac:dyDescent="0.2"/>
    <row r="4311" ht="12.75" hidden="1" customHeight="1" x14ac:dyDescent="0.2"/>
    <row r="4312" ht="12.75" hidden="1" customHeight="1" x14ac:dyDescent="0.2"/>
    <row r="4313" ht="12.75" hidden="1" customHeight="1" x14ac:dyDescent="0.2"/>
    <row r="4314" ht="12.75" hidden="1" customHeight="1" x14ac:dyDescent="0.2"/>
    <row r="4315" ht="12.75" hidden="1" customHeight="1" x14ac:dyDescent="0.2"/>
    <row r="4316" ht="12.75" hidden="1" customHeight="1" x14ac:dyDescent="0.2"/>
    <row r="4317" ht="12.75" hidden="1" customHeight="1" x14ac:dyDescent="0.2"/>
    <row r="4318" ht="12.75" hidden="1" customHeight="1" x14ac:dyDescent="0.2"/>
    <row r="4319" ht="12.75" hidden="1" customHeight="1" x14ac:dyDescent="0.2"/>
    <row r="4320" ht="12.75" hidden="1" customHeight="1" x14ac:dyDescent="0.2"/>
    <row r="4321" ht="12.75" hidden="1" customHeight="1" x14ac:dyDescent="0.2"/>
    <row r="4322" ht="12.75" hidden="1" customHeight="1" x14ac:dyDescent="0.2"/>
    <row r="4323" ht="12.75" hidden="1" customHeight="1" x14ac:dyDescent="0.2"/>
    <row r="4324" ht="12.75" hidden="1" customHeight="1" x14ac:dyDescent="0.2"/>
    <row r="4325" ht="12.75" hidden="1" customHeight="1" x14ac:dyDescent="0.2"/>
    <row r="4326" ht="12.75" hidden="1" customHeight="1" x14ac:dyDescent="0.2"/>
    <row r="4327" ht="12.75" hidden="1" customHeight="1" x14ac:dyDescent="0.2"/>
    <row r="4328" ht="12.75" hidden="1" customHeight="1" x14ac:dyDescent="0.2"/>
    <row r="4329" ht="12.75" hidden="1" customHeight="1" x14ac:dyDescent="0.2"/>
    <row r="4330" ht="12.75" hidden="1" customHeight="1" x14ac:dyDescent="0.2"/>
    <row r="4331" ht="12.75" hidden="1" customHeight="1" x14ac:dyDescent="0.2"/>
    <row r="4332" ht="12.75" hidden="1" customHeight="1" x14ac:dyDescent="0.2"/>
    <row r="4333" ht="12.75" hidden="1" customHeight="1" x14ac:dyDescent="0.2"/>
    <row r="4334" ht="12.75" hidden="1" customHeight="1" x14ac:dyDescent="0.2"/>
    <row r="4335" ht="12.75" hidden="1" customHeight="1" x14ac:dyDescent="0.2"/>
    <row r="4336" ht="12.75" hidden="1" customHeight="1" x14ac:dyDescent="0.2"/>
    <row r="4337" ht="12.75" hidden="1" customHeight="1" x14ac:dyDescent="0.2"/>
    <row r="4338" ht="12.75" hidden="1" customHeight="1" x14ac:dyDescent="0.2"/>
    <row r="4339" ht="12.75" hidden="1" customHeight="1" x14ac:dyDescent="0.2"/>
    <row r="4340" ht="12.75" hidden="1" customHeight="1" x14ac:dyDescent="0.2"/>
    <row r="4341" ht="12.75" hidden="1" customHeight="1" x14ac:dyDescent="0.2"/>
    <row r="4342" ht="12.75" hidden="1" customHeight="1" x14ac:dyDescent="0.2"/>
    <row r="4343" ht="12.75" hidden="1" customHeight="1" x14ac:dyDescent="0.2"/>
    <row r="4344" ht="12.75" hidden="1" customHeight="1" x14ac:dyDescent="0.2"/>
    <row r="4345" ht="12.75" hidden="1" customHeight="1" x14ac:dyDescent="0.2"/>
    <row r="4346" ht="12.75" hidden="1" customHeight="1" x14ac:dyDescent="0.2"/>
    <row r="4347" ht="12.75" hidden="1" customHeight="1" x14ac:dyDescent="0.2"/>
    <row r="4348" ht="12.75" hidden="1" customHeight="1" x14ac:dyDescent="0.2"/>
    <row r="4349" ht="12.75" hidden="1" customHeight="1" x14ac:dyDescent="0.2"/>
    <row r="4350" ht="12.75" hidden="1" customHeight="1" x14ac:dyDescent="0.2"/>
    <row r="4351" ht="12.75" hidden="1" customHeight="1" x14ac:dyDescent="0.2"/>
    <row r="4352" ht="12.75" hidden="1" customHeight="1" x14ac:dyDescent="0.2"/>
    <row r="4353" ht="12.75" hidden="1" customHeight="1" x14ac:dyDescent="0.2"/>
    <row r="4354" ht="12.75" hidden="1" customHeight="1" x14ac:dyDescent="0.2"/>
    <row r="4355" ht="12.75" hidden="1" customHeight="1" x14ac:dyDescent="0.2"/>
    <row r="4356" ht="12.75" hidden="1" customHeight="1" x14ac:dyDescent="0.2"/>
    <row r="4357" ht="12.75" hidden="1" customHeight="1" x14ac:dyDescent="0.2"/>
    <row r="4358" ht="12.75" hidden="1" customHeight="1" x14ac:dyDescent="0.2"/>
    <row r="4359" ht="12.75" hidden="1" customHeight="1" x14ac:dyDescent="0.2"/>
    <row r="4360" ht="12.75" hidden="1" customHeight="1" x14ac:dyDescent="0.2"/>
    <row r="4361" ht="12.75" hidden="1" customHeight="1" x14ac:dyDescent="0.2"/>
    <row r="4362" ht="12.75" hidden="1" customHeight="1" x14ac:dyDescent="0.2"/>
    <row r="4363" ht="12.75" hidden="1" customHeight="1" x14ac:dyDescent="0.2"/>
    <row r="4364" ht="12.75" hidden="1" customHeight="1" x14ac:dyDescent="0.2"/>
    <row r="4365" ht="12.75" hidden="1" customHeight="1" x14ac:dyDescent="0.2"/>
    <row r="4366" ht="12.75" hidden="1" customHeight="1" x14ac:dyDescent="0.2"/>
    <row r="4367" ht="12.75" hidden="1" customHeight="1" x14ac:dyDescent="0.2"/>
    <row r="4368" ht="12.75" hidden="1" customHeight="1" x14ac:dyDescent="0.2"/>
    <row r="4369" ht="12.75" hidden="1" customHeight="1" x14ac:dyDescent="0.2"/>
    <row r="4370" ht="12.75" hidden="1" customHeight="1" x14ac:dyDescent="0.2"/>
    <row r="4371" ht="12.75" hidden="1" customHeight="1" x14ac:dyDescent="0.2"/>
    <row r="4372" ht="12.75" hidden="1" customHeight="1" x14ac:dyDescent="0.2"/>
    <row r="4373" ht="12.75" hidden="1" customHeight="1" x14ac:dyDescent="0.2"/>
    <row r="4374" ht="12.75" hidden="1" customHeight="1" x14ac:dyDescent="0.2"/>
    <row r="4375" ht="12.75" hidden="1" customHeight="1" x14ac:dyDescent="0.2"/>
    <row r="4376" ht="12.75" hidden="1" customHeight="1" x14ac:dyDescent="0.2"/>
    <row r="4377" ht="12.75" hidden="1" customHeight="1" x14ac:dyDescent="0.2"/>
    <row r="4378" ht="12.75" hidden="1" customHeight="1" x14ac:dyDescent="0.2"/>
    <row r="4379" ht="12.75" hidden="1" customHeight="1" x14ac:dyDescent="0.2"/>
    <row r="4380" ht="12.75" hidden="1" customHeight="1" x14ac:dyDescent="0.2"/>
    <row r="4381" ht="12.75" hidden="1" customHeight="1" x14ac:dyDescent="0.2"/>
    <row r="4382" ht="12.75" hidden="1" customHeight="1" x14ac:dyDescent="0.2"/>
    <row r="4383" ht="12.75" hidden="1" customHeight="1" x14ac:dyDescent="0.2"/>
    <row r="4384" ht="12.75" hidden="1" customHeight="1" x14ac:dyDescent="0.2"/>
    <row r="4385" ht="12.75" hidden="1" customHeight="1" x14ac:dyDescent="0.2"/>
    <row r="4386" ht="12.75" hidden="1" customHeight="1" x14ac:dyDescent="0.2"/>
    <row r="4387" ht="12.75" hidden="1" customHeight="1" x14ac:dyDescent="0.2"/>
    <row r="4388" ht="12.75" hidden="1" customHeight="1" x14ac:dyDescent="0.2"/>
    <row r="4389" ht="12.75" hidden="1" customHeight="1" x14ac:dyDescent="0.2"/>
    <row r="4390" ht="12.75" hidden="1" customHeight="1" x14ac:dyDescent="0.2"/>
    <row r="4391" ht="12.75" hidden="1" customHeight="1" x14ac:dyDescent="0.2"/>
    <row r="4392" ht="12.75" hidden="1" customHeight="1" x14ac:dyDescent="0.2"/>
    <row r="4393" ht="12.75" hidden="1" customHeight="1" x14ac:dyDescent="0.2"/>
    <row r="4394" ht="12.75" hidden="1" customHeight="1" x14ac:dyDescent="0.2"/>
    <row r="4395" ht="12.75" hidden="1" customHeight="1" x14ac:dyDescent="0.2"/>
    <row r="4396" ht="12.75" hidden="1" customHeight="1" x14ac:dyDescent="0.2"/>
    <row r="4397" ht="12.75" hidden="1" customHeight="1" x14ac:dyDescent="0.2"/>
    <row r="4398" ht="12.75" hidden="1" customHeight="1" x14ac:dyDescent="0.2"/>
    <row r="4399" ht="12.75" hidden="1" customHeight="1" x14ac:dyDescent="0.2"/>
    <row r="4400" ht="12.75" hidden="1" customHeight="1" x14ac:dyDescent="0.2"/>
    <row r="4401" ht="12.75" hidden="1" customHeight="1" x14ac:dyDescent="0.2"/>
    <row r="4402" ht="12.75" hidden="1" customHeight="1" x14ac:dyDescent="0.2"/>
    <row r="4403" ht="12.75" hidden="1" customHeight="1" x14ac:dyDescent="0.2"/>
    <row r="4404" ht="12.75" hidden="1" customHeight="1" x14ac:dyDescent="0.2"/>
    <row r="4405" ht="12.75" hidden="1" customHeight="1" x14ac:dyDescent="0.2"/>
    <row r="4406" ht="12.75" hidden="1" customHeight="1" x14ac:dyDescent="0.2"/>
    <row r="4407" ht="12.75" hidden="1" customHeight="1" x14ac:dyDescent="0.2"/>
    <row r="4408" ht="12.75" hidden="1" customHeight="1" x14ac:dyDescent="0.2"/>
    <row r="4409" ht="12.75" hidden="1" customHeight="1" x14ac:dyDescent="0.2"/>
    <row r="4410" ht="12.75" hidden="1" customHeight="1" x14ac:dyDescent="0.2"/>
    <row r="4411" ht="12.75" hidden="1" customHeight="1" x14ac:dyDescent="0.2"/>
    <row r="4412" ht="12.75" hidden="1" customHeight="1" x14ac:dyDescent="0.2"/>
    <row r="4413" ht="12.75" hidden="1" customHeight="1" x14ac:dyDescent="0.2"/>
    <row r="4414" ht="12.75" hidden="1" customHeight="1" x14ac:dyDescent="0.2"/>
    <row r="4415" ht="12.75" hidden="1" customHeight="1" x14ac:dyDescent="0.2"/>
    <row r="4416" ht="12.75" hidden="1" customHeight="1" x14ac:dyDescent="0.2"/>
    <row r="4417" ht="12.75" hidden="1" customHeight="1" x14ac:dyDescent="0.2"/>
    <row r="4418" ht="12.75" hidden="1" customHeight="1" x14ac:dyDescent="0.2"/>
    <row r="4419" ht="12.75" hidden="1" customHeight="1" x14ac:dyDescent="0.2"/>
    <row r="4420" ht="12.75" hidden="1" customHeight="1" x14ac:dyDescent="0.2"/>
    <row r="4421" ht="12.75" hidden="1" customHeight="1" x14ac:dyDescent="0.2"/>
    <row r="4422" ht="12.75" hidden="1" customHeight="1" x14ac:dyDescent="0.2"/>
    <row r="4423" ht="12.75" hidden="1" customHeight="1" x14ac:dyDescent="0.2"/>
    <row r="4424" ht="12.75" hidden="1" customHeight="1" x14ac:dyDescent="0.2"/>
    <row r="4425" ht="12.75" hidden="1" customHeight="1" x14ac:dyDescent="0.2"/>
    <row r="4426" ht="12.75" hidden="1" customHeight="1" x14ac:dyDescent="0.2"/>
    <row r="4427" ht="12.75" hidden="1" customHeight="1" x14ac:dyDescent="0.2"/>
    <row r="4428" ht="12.75" hidden="1" customHeight="1" x14ac:dyDescent="0.2"/>
    <row r="4429" ht="12.75" hidden="1" customHeight="1" x14ac:dyDescent="0.2"/>
    <row r="4430" ht="12.75" hidden="1" customHeight="1" x14ac:dyDescent="0.2"/>
    <row r="4431" ht="12.75" hidden="1" customHeight="1" x14ac:dyDescent="0.2"/>
    <row r="4432" ht="12.75" hidden="1" customHeight="1" x14ac:dyDescent="0.2"/>
    <row r="4433" ht="12.75" hidden="1" customHeight="1" x14ac:dyDescent="0.2"/>
    <row r="4434" ht="12.75" hidden="1" customHeight="1" x14ac:dyDescent="0.2"/>
    <row r="4435" ht="12.75" hidden="1" customHeight="1" x14ac:dyDescent="0.2"/>
    <row r="4436" ht="12.75" hidden="1" customHeight="1" x14ac:dyDescent="0.2"/>
    <row r="4437" ht="12.75" hidden="1" customHeight="1" x14ac:dyDescent="0.2"/>
    <row r="4438" ht="12.75" hidden="1" customHeight="1" x14ac:dyDescent="0.2"/>
    <row r="4439" ht="12.75" hidden="1" customHeight="1" x14ac:dyDescent="0.2"/>
    <row r="4440" ht="12.75" hidden="1" customHeight="1" x14ac:dyDescent="0.2"/>
    <row r="4441" ht="12.75" hidden="1" customHeight="1" x14ac:dyDescent="0.2"/>
    <row r="4442" ht="12.75" hidden="1" customHeight="1" x14ac:dyDescent="0.2"/>
    <row r="4443" ht="12.75" hidden="1" customHeight="1" x14ac:dyDescent="0.2"/>
    <row r="4444" ht="12.75" hidden="1" customHeight="1" x14ac:dyDescent="0.2"/>
    <row r="4445" ht="12.75" hidden="1" customHeight="1" x14ac:dyDescent="0.2"/>
    <row r="4446" ht="12.75" hidden="1" customHeight="1" x14ac:dyDescent="0.2"/>
    <row r="4447" ht="12.75" hidden="1" customHeight="1" x14ac:dyDescent="0.2"/>
    <row r="4448" ht="12.75" hidden="1" customHeight="1" x14ac:dyDescent="0.2"/>
    <row r="4449" ht="12.75" hidden="1" customHeight="1" x14ac:dyDescent="0.2"/>
    <row r="4450" ht="12.75" hidden="1" customHeight="1" x14ac:dyDescent="0.2"/>
    <row r="4451" ht="12.75" hidden="1" customHeight="1" x14ac:dyDescent="0.2"/>
    <row r="4452" ht="12.75" hidden="1" customHeight="1" x14ac:dyDescent="0.2"/>
    <row r="4453" ht="12.75" hidden="1" customHeight="1" x14ac:dyDescent="0.2"/>
    <row r="4454" ht="12.75" hidden="1" customHeight="1" x14ac:dyDescent="0.2"/>
    <row r="4455" ht="12.75" hidden="1" customHeight="1" x14ac:dyDescent="0.2"/>
    <row r="4456" ht="12.75" hidden="1" customHeight="1" x14ac:dyDescent="0.2"/>
    <row r="4457" ht="12.75" hidden="1" customHeight="1" x14ac:dyDescent="0.2"/>
    <row r="4458" ht="12.75" hidden="1" customHeight="1" x14ac:dyDescent="0.2"/>
    <row r="4459" ht="12.75" hidden="1" customHeight="1" x14ac:dyDescent="0.2"/>
    <row r="4460" ht="12.75" hidden="1" customHeight="1" x14ac:dyDescent="0.2"/>
    <row r="4461" ht="12.75" hidden="1" customHeight="1" x14ac:dyDescent="0.2"/>
    <row r="4462" ht="12.75" hidden="1" customHeight="1" x14ac:dyDescent="0.2"/>
    <row r="4463" ht="12.75" hidden="1" customHeight="1" x14ac:dyDescent="0.2"/>
    <row r="4464" ht="12.75" hidden="1" customHeight="1" x14ac:dyDescent="0.2"/>
    <row r="4465" ht="12.75" hidden="1" customHeight="1" x14ac:dyDescent="0.2"/>
    <row r="4466" ht="12.75" hidden="1" customHeight="1" x14ac:dyDescent="0.2"/>
    <row r="4467" ht="12.75" hidden="1" customHeight="1" x14ac:dyDescent="0.2"/>
    <row r="4468" ht="12.75" hidden="1" customHeight="1" x14ac:dyDescent="0.2"/>
    <row r="4469" ht="12.75" hidden="1" customHeight="1" x14ac:dyDescent="0.2"/>
    <row r="4470" ht="12.75" hidden="1" customHeight="1" x14ac:dyDescent="0.2"/>
    <row r="4471" ht="12.75" hidden="1" customHeight="1" x14ac:dyDescent="0.2"/>
    <row r="4472" ht="12.75" hidden="1" customHeight="1" x14ac:dyDescent="0.2"/>
    <row r="4473" ht="12.75" hidden="1" customHeight="1" x14ac:dyDescent="0.2"/>
    <row r="4474" ht="12.75" hidden="1" customHeight="1" x14ac:dyDescent="0.2"/>
    <row r="4475" ht="12.75" hidden="1" customHeight="1" x14ac:dyDescent="0.2"/>
    <row r="4476" ht="12.75" hidden="1" customHeight="1" x14ac:dyDescent="0.2"/>
    <row r="4477" ht="12.75" hidden="1" customHeight="1" x14ac:dyDescent="0.2"/>
    <row r="4478" ht="12.75" hidden="1" customHeight="1" x14ac:dyDescent="0.2"/>
    <row r="4479" ht="12.75" hidden="1" customHeight="1" x14ac:dyDescent="0.2"/>
    <row r="4480" ht="12.75" hidden="1" customHeight="1" x14ac:dyDescent="0.2"/>
    <row r="4481" ht="12.75" hidden="1" customHeight="1" x14ac:dyDescent="0.2"/>
    <row r="4482" ht="12.75" hidden="1" customHeight="1" x14ac:dyDescent="0.2"/>
    <row r="4483" ht="12.75" hidden="1" customHeight="1" x14ac:dyDescent="0.2"/>
    <row r="4484" ht="12.75" hidden="1" customHeight="1" x14ac:dyDescent="0.2"/>
    <row r="4485" ht="12.75" hidden="1" customHeight="1" x14ac:dyDescent="0.2"/>
    <row r="4486" ht="12.75" hidden="1" customHeight="1" x14ac:dyDescent="0.2"/>
    <row r="4487" ht="12.75" hidden="1" customHeight="1" x14ac:dyDescent="0.2"/>
    <row r="4488" ht="12.75" hidden="1" customHeight="1" x14ac:dyDescent="0.2"/>
    <row r="4489" ht="12.75" hidden="1" customHeight="1" x14ac:dyDescent="0.2"/>
    <row r="4490" ht="12.75" hidden="1" customHeight="1" x14ac:dyDescent="0.2"/>
    <row r="4491" ht="12.75" hidden="1" customHeight="1" x14ac:dyDescent="0.2"/>
    <row r="4492" ht="12.75" hidden="1" customHeight="1" x14ac:dyDescent="0.2"/>
    <row r="4493" ht="12.75" hidden="1" customHeight="1" x14ac:dyDescent="0.2"/>
    <row r="4494" ht="12.75" hidden="1" customHeight="1" x14ac:dyDescent="0.2"/>
    <row r="4495" ht="12.75" hidden="1" customHeight="1" x14ac:dyDescent="0.2"/>
    <row r="4496" ht="12.75" hidden="1" customHeight="1" x14ac:dyDescent="0.2"/>
    <row r="4497" ht="12.75" hidden="1" customHeight="1" x14ac:dyDescent="0.2"/>
    <row r="4498" ht="12.75" hidden="1" customHeight="1" x14ac:dyDescent="0.2"/>
    <row r="4499" ht="12.75" hidden="1" customHeight="1" x14ac:dyDescent="0.2"/>
    <row r="4500" ht="12.75" hidden="1" customHeight="1" x14ac:dyDescent="0.2"/>
    <row r="4501" ht="12.75" hidden="1" customHeight="1" x14ac:dyDescent="0.2"/>
    <row r="4502" ht="12.75" hidden="1" customHeight="1" x14ac:dyDescent="0.2"/>
    <row r="4503" ht="12.75" hidden="1" customHeight="1" x14ac:dyDescent="0.2"/>
    <row r="4504" ht="12.75" hidden="1" customHeight="1" x14ac:dyDescent="0.2"/>
    <row r="4505" ht="12.75" hidden="1" customHeight="1" x14ac:dyDescent="0.2"/>
    <row r="4506" ht="12.75" hidden="1" customHeight="1" x14ac:dyDescent="0.2"/>
    <row r="4507" ht="12.75" hidden="1" customHeight="1" x14ac:dyDescent="0.2"/>
    <row r="4508" ht="12.75" hidden="1" customHeight="1" x14ac:dyDescent="0.2"/>
    <row r="4509" ht="12.75" hidden="1" customHeight="1" x14ac:dyDescent="0.2"/>
    <row r="4510" ht="12.75" hidden="1" customHeight="1" x14ac:dyDescent="0.2"/>
    <row r="4511" ht="12.75" hidden="1" customHeight="1" x14ac:dyDescent="0.2"/>
    <row r="4512" ht="12.75" hidden="1" customHeight="1" x14ac:dyDescent="0.2"/>
    <row r="4513" ht="12.75" hidden="1" customHeight="1" x14ac:dyDescent="0.2"/>
    <row r="4514" ht="12.75" hidden="1" customHeight="1" x14ac:dyDescent="0.2"/>
    <row r="4515" ht="12.75" hidden="1" customHeight="1" x14ac:dyDescent="0.2"/>
    <row r="4516" ht="12.75" hidden="1" customHeight="1" x14ac:dyDescent="0.2"/>
    <row r="4517" ht="12.75" hidden="1" customHeight="1" x14ac:dyDescent="0.2"/>
    <row r="4518" ht="12.75" hidden="1" customHeight="1" x14ac:dyDescent="0.2"/>
    <row r="4519" ht="12.75" hidden="1" customHeight="1" x14ac:dyDescent="0.2"/>
    <row r="4520" ht="12.75" hidden="1" customHeight="1" x14ac:dyDescent="0.2"/>
    <row r="4521" ht="12.75" hidden="1" customHeight="1" x14ac:dyDescent="0.2"/>
    <row r="4522" ht="12.75" hidden="1" customHeight="1" x14ac:dyDescent="0.2"/>
    <row r="4523" ht="12.75" hidden="1" customHeight="1" x14ac:dyDescent="0.2"/>
    <row r="4524" ht="12.75" hidden="1" customHeight="1" x14ac:dyDescent="0.2"/>
    <row r="4525" ht="12.75" hidden="1" customHeight="1" x14ac:dyDescent="0.2"/>
    <row r="4526" ht="12.75" hidden="1" customHeight="1" x14ac:dyDescent="0.2"/>
    <row r="4527" ht="12.75" hidden="1" customHeight="1" x14ac:dyDescent="0.2"/>
    <row r="4528" ht="12.75" hidden="1" customHeight="1" x14ac:dyDescent="0.2"/>
    <row r="4529" ht="12.75" hidden="1" customHeight="1" x14ac:dyDescent="0.2"/>
    <row r="4530" ht="12.75" hidden="1" customHeight="1" x14ac:dyDescent="0.2"/>
    <row r="4531" ht="12.75" hidden="1" customHeight="1" x14ac:dyDescent="0.2"/>
    <row r="4532" ht="12.75" hidden="1" customHeight="1" x14ac:dyDescent="0.2"/>
    <row r="4533" ht="12.75" hidden="1" customHeight="1" x14ac:dyDescent="0.2"/>
    <row r="4534" ht="12.75" hidden="1" customHeight="1" x14ac:dyDescent="0.2"/>
    <row r="4535" ht="12.75" hidden="1" customHeight="1" x14ac:dyDescent="0.2"/>
    <row r="4536" ht="12.75" hidden="1" customHeight="1" x14ac:dyDescent="0.2"/>
    <row r="4537" ht="12.75" hidden="1" customHeight="1" x14ac:dyDescent="0.2"/>
    <row r="4538" ht="12.75" hidden="1" customHeight="1" x14ac:dyDescent="0.2"/>
    <row r="4539" ht="12.75" hidden="1" customHeight="1" x14ac:dyDescent="0.2"/>
    <row r="4540" ht="12.75" hidden="1" customHeight="1" x14ac:dyDescent="0.2"/>
    <row r="4541" ht="12.75" hidden="1" customHeight="1" x14ac:dyDescent="0.2"/>
    <row r="4542" ht="12.75" hidden="1" customHeight="1" x14ac:dyDescent="0.2"/>
    <row r="4543" ht="12.75" hidden="1" customHeight="1" x14ac:dyDescent="0.2"/>
    <row r="4544" ht="12.75" hidden="1" customHeight="1" x14ac:dyDescent="0.2"/>
    <row r="4545" ht="12.75" hidden="1" customHeight="1" x14ac:dyDescent="0.2"/>
    <row r="4546" ht="12.75" hidden="1" customHeight="1" x14ac:dyDescent="0.2"/>
    <row r="4547" ht="12.75" hidden="1" customHeight="1" x14ac:dyDescent="0.2"/>
    <row r="4548" ht="12.75" hidden="1" customHeight="1" x14ac:dyDescent="0.2"/>
    <row r="4549" ht="12.75" hidden="1" customHeight="1" x14ac:dyDescent="0.2"/>
    <row r="4550" ht="12.75" hidden="1" customHeight="1" x14ac:dyDescent="0.2"/>
    <row r="4551" ht="12.75" hidden="1" customHeight="1" x14ac:dyDescent="0.2"/>
    <row r="4552" ht="12.75" hidden="1" customHeight="1" x14ac:dyDescent="0.2"/>
    <row r="4553" ht="12.75" hidden="1" customHeight="1" x14ac:dyDescent="0.2"/>
    <row r="4554" ht="12.75" hidden="1" customHeight="1" x14ac:dyDescent="0.2"/>
    <row r="4555" ht="12.75" hidden="1" customHeight="1" x14ac:dyDescent="0.2"/>
    <row r="4556" ht="12.75" hidden="1" customHeight="1" x14ac:dyDescent="0.2"/>
    <row r="4557" ht="12.75" hidden="1" customHeight="1" x14ac:dyDescent="0.2"/>
    <row r="4558" ht="12.75" hidden="1" customHeight="1" x14ac:dyDescent="0.2"/>
    <row r="4559" ht="12.75" hidden="1" customHeight="1" x14ac:dyDescent="0.2"/>
    <row r="4560" ht="12.75" hidden="1" customHeight="1" x14ac:dyDescent="0.2"/>
    <row r="4561" ht="12.75" hidden="1" customHeight="1" x14ac:dyDescent="0.2"/>
    <row r="4562" ht="12.75" hidden="1" customHeight="1" x14ac:dyDescent="0.2"/>
    <row r="4563" ht="12.75" hidden="1" customHeight="1" x14ac:dyDescent="0.2"/>
    <row r="4564" ht="12.75" hidden="1" customHeight="1" x14ac:dyDescent="0.2"/>
    <row r="4565" ht="12.75" hidden="1" customHeight="1" x14ac:dyDescent="0.2"/>
    <row r="4566" ht="12.75" hidden="1" customHeight="1" x14ac:dyDescent="0.2"/>
    <row r="4567" ht="12.75" hidden="1" customHeight="1" x14ac:dyDescent="0.2"/>
    <row r="4568" ht="12.75" hidden="1" customHeight="1" x14ac:dyDescent="0.2"/>
    <row r="4569" ht="12.75" hidden="1" customHeight="1" x14ac:dyDescent="0.2"/>
    <row r="4570" ht="12.75" hidden="1" customHeight="1" x14ac:dyDescent="0.2"/>
    <row r="4571" ht="12.75" hidden="1" customHeight="1" x14ac:dyDescent="0.2"/>
    <row r="4572" ht="12.75" hidden="1" customHeight="1" x14ac:dyDescent="0.2"/>
    <row r="4573" ht="12.75" hidden="1" customHeight="1" x14ac:dyDescent="0.2"/>
    <row r="4574" ht="12.75" hidden="1" customHeight="1" x14ac:dyDescent="0.2"/>
    <row r="4575" ht="12.75" hidden="1" customHeight="1" x14ac:dyDescent="0.2"/>
    <row r="4576" ht="12.75" hidden="1" customHeight="1" x14ac:dyDescent="0.2"/>
    <row r="4577" ht="12.75" hidden="1" customHeight="1" x14ac:dyDescent="0.2"/>
    <row r="4578" ht="12.75" hidden="1" customHeight="1" x14ac:dyDescent="0.2"/>
    <row r="4579" ht="12.75" hidden="1" customHeight="1" x14ac:dyDescent="0.2"/>
    <row r="4580" ht="12.75" hidden="1" customHeight="1" x14ac:dyDescent="0.2"/>
    <row r="4581" ht="12.75" hidden="1" customHeight="1" x14ac:dyDescent="0.2"/>
    <row r="4582" ht="12.75" hidden="1" customHeight="1" x14ac:dyDescent="0.2"/>
    <row r="4583" ht="12.75" hidden="1" customHeight="1" x14ac:dyDescent="0.2"/>
    <row r="4584" ht="12.75" hidden="1" customHeight="1" x14ac:dyDescent="0.2"/>
    <row r="4585" ht="12.75" hidden="1" customHeight="1" x14ac:dyDescent="0.2"/>
    <row r="4586" ht="12.75" hidden="1" customHeight="1" x14ac:dyDescent="0.2"/>
    <row r="4587" ht="12.75" hidden="1" customHeight="1" x14ac:dyDescent="0.2"/>
    <row r="4588" ht="12.75" hidden="1" customHeight="1" x14ac:dyDescent="0.2"/>
    <row r="4589" ht="12.75" hidden="1" customHeight="1" x14ac:dyDescent="0.2"/>
    <row r="4590" ht="12.75" hidden="1" customHeight="1" x14ac:dyDescent="0.2"/>
    <row r="4591" ht="12.75" hidden="1" customHeight="1" x14ac:dyDescent="0.2"/>
    <row r="4592" ht="12.75" hidden="1" customHeight="1" x14ac:dyDescent="0.2"/>
    <row r="4593" ht="12.75" hidden="1" customHeight="1" x14ac:dyDescent="0.2"/>
    <row r="4594" ht="12.75" hidden="1" customHeight="1" x14ac:dyDescent="0.2"/>
    <row r="4595" ht="12.75" hidden="1" customHeight="1" x14ac:dyDescent="0.2"/>
    <row r="4596" ht="12.75" hidden="1" customHeight="1" x14ac:dyDescent="0.2"/>
    <row r="4597" ht="12.75" hidden="1" customHeight="1" x14ac:dyDescent="0.2"/>
    <row r="4598" ht="12.75" hidden="1" customHeight="1" x14ac:dyDescent="0.2"/>
    <row r="4599" ht="12.75" hidden="1" customHeight="1" x14ac:dyDescent="0.2"/>
    <row r="4600" ht="12.75" hidden="1" customHeight="1" x14ac:dyDescent="0.2"/>
    <row r="4601" ht="12.75" hidden="1" customHeight="1" x14ac:dyDescent="0.2"/>
    <row r="4602" ht="12.75" hidden="1" customHeight="1" x14ac:dyDescent="0.2"/>
    <row r="4603" ht="12.75" hidden="1" customHeight="1" x14ac:dyDescent="0.2"/>
    <row r="4604" ht="12.75" hidden="1" customHeight="1" x14ac:dyDescent="0.2"/>
    <row r="4605" ht="12.75" hidden="1" customHeight="1" x14ac:dyDescent="0.2"/>
    <row r="4606" ht="12.75" hidden="1" customHeight="1" x14ac:dyDescent="0.2"/>
    <row r="4607" ht="12.75" hidden="1" customHeight="1" x14ac:dyDescent="0.2"/>
    <row r="4608" ht="12.75" hidden="1" customHeight="1" x14ac:dyDescent="0.2"/>
    <row r="4609" ht="12.75" hidden="1" customHeight="1" x14ac:dyDescent="0.2"/>
    <row r="4610" ht="12.75" hidden="1" customHeight="1" x14ac:dyDescent="0.2"/>
    <row r="4611" ht="12.75" hidden="1" customHeight="1" x14ac:dyDescent="0.2"/>
    <row r="4612" ht="12.75" hidden="1" customHeight="1" x14ac:dyDescent="0.2"/>
    <row r="4613" ht="12.75" hidden="1" customHeight="1" x14ac:dyDescent="0.2"/>
    <row r="4614" ht="12.75" hidden="1" customHeight="1" x14ac:dyDescent="0.2"/>
    <row r="4615" ht="12.75" hidden="1" customHeight="1" x14ac:dyDescent="0.2"/>
    <row r="4616" ht="12.75" hidden="1" customHeight="1" x14ac:dyDescent="0.2"/>
    <row r="4617" ht="12.75" hidden="1" customHeight="1" x14ac:dyDescent="0.2"/>
    <row r="4618" ht="12.75" hidden="1" customHeight="1" x14ac:dyDescent="0.2"/>
    <row r="4619" ht="12.75" hidden="1" customHeight="1" x14ac:dyDescent="0.2"/>
    <row r="4620" ht="12.75" hidden="1" customHeight="1" x14ac:dyDescent="0.2"/>
    <row r="4621" ht="12.75" hidden="1" customHeight="1" x14ac:dyDescent="0.2"/>
    <row r="4622" ht="12.75" hidden="1" customHeight="1" x14ac:dyDescent="0.2"/>
    <row r="4623" ht="12.75" hidden="1" customHeight="1" x14ac:dyDescent="0.2"/>
    <row r="4624" ht="12.75" hidden="1" customHeight="1" x14ac:dyDescent="0.2"/>
    <row r="4625" ht="12.75" hidden="1" customHeight="1" x14ac:dyDescent="0.2"/>
    <row r="4626" ht="12.75" hidden="1" customHeight="1" x14ac:dyDescent="0.2"/>
    <row r="4627" ht="12.75" hidden="1" customHeight="1" x14ac:dyDescent="0.2"/>
    <row r="4628" ht="12.75" hidden="1" customHeight="1" x14ac:dyDescent="0.2"/>
    <row r="4629" ht="12.75" hidden="1" customHeight="1" x14ac:dyDescent="0.2"/>
    <row r="4630" ht="12.75" hidden="1" customHeight="1" x14ac:dyDescent="0.2"/>
    <row r="4631" ht="12.75" hidden="1" customHeight="1" x14ac:dyDescent="0.2"/>
    <row r="4632" ht="12.75" hidden="1" customHeight="1" x14ac:dyDescent="0.2"/>
    <row r="4633" ht="12.75" hidden="1" customHeight="1" x14ac:dyDescent="0.2"/>
    <row r="4634" ht="12.75" hidden="1" customHeight="1" x14ac:dyDescent="0.2"/>
    <row r="4635" ht="12.75" hidden="1" customHeight="1" x14ac:dyDescent="0.2"/>
    <row r="4636" ht="12.75" hidden="1" customHeight="1" x14ac:dyDescent="0.2"/>
    <row r="4637" ht="12.75" hidden="1" customHeight="1" x14ac:dyDescent="0.2"/>
    <row r="4638" ht="12.75" hidden="1" customHeight="1" x14ac:dyDescent="0.2"/>
    <row r="4639" ht="12.75" hidden="1" customHeight="1" x14ac:dyDescent="0.2"/>
    <row r="4640" ht="12.75" hidden="1" customHeight="1" x14ac:dyDescent="0.2"/>
    <row r="4641" ht="12.75" hidden="1" customHeight="1" x14ac:dyDescent="0.2"/>
    <row r="4642" ht="12.75" hidden="1" customHeight="1" x14ac:dyDescent="0.2"/>
    <row r="4643" ht="12.75" hidden="1" customHeight="1" x14ac:dyDescent="0.2"/>
    <row r="4644" ht="12.75" hidden="1" customHeight="1" x14ac:dyDescent="0.2"/>
    <row r="4645" ht="12.75" hidden="1" customHeight="1" x14ac:dyDescent="0.2"/>
    <row r="4646" ht="12.75" hidden="1" customHeight="1" x14ac:dyDescent="0.2"/>
    <row r="4647" ht="12.75" hidden="1" customHeight="1" x14ac:dyDescent="0.2"/>
    <row r="4648" ht="12.75" hidden="1" customHeight="1" x14ac:dyDescent="0.2"/>
    <row r="4649" ht="12.75" hidden="1" customHeight="1" x14ac:dyDescent="0.2"/>
    <row r="4650" ht="12.75" hidden="1" customHeight="1" x14ac:dyDescent="0.2"/>
    <row r="4651" ht="12.75" hidden="1" customHeight="1" x14ac:dyDescent="0.2"/>
    <row r="4652" ht="12.75" hidden="1" customHeight="1" x14ac:dyDescent="0.2"/>
    <row r="4653" ht="12.75" hidden="1" customHeight="1" x14ac:dyDescent="0.2"/>
    <row r="4654" ht="12.75" hidden="1" customHeight="1" x14ac:dyDescent="0.2"/>
    <row r="4655" ht="12.75" hidden="1" customHeight="1" x14ac:dyDescent="0.2"/>
    <row r="4656" ht="12.75" hidden="1" customHeight="1" x14ac:dyDescent="0.2"/>
    <row r="4657" ht="12.75" hidden="1" customHeight="1" x14ac:dyDescent="0.2"/>
    <row r="4658" ht="12.75" hidden="1" customHeight="1" x14ac:dyDescent="0.2"/>
    <row r="4659" ht="12.75" hidden="1" customHeight="1" x14ac:dyDescent="0.2"/>
    <row r="4660" ht="12.75" hidden="1" customHeight="1" x14ac:dyDescent="0.2"/>
    <row r="4661" ht="12.75" hidden="1" customHeight="1" x14ac:dyDescent="0.2"/>
    <row r="4662" ht="12.75" hidden="1" customHeight="1" x14ac:dyDescent="0.2"/>
    <row r="4663" ht="12.75" hidden="1" customHeight="1" x14ac:dyDescent="0.2"/>
    <row r="4664" ht="12.75" hidden="1" customHeight="1" x14ac:dyDescent="0.2"/>
    <row r="4665" ht="12.75" hidden="1" customHeight="1" x14ac:dyDescent="0.2"/>
    <row r="4666" ht="12.75" hidden="1" customHeight="1" x14ac:dyDescent="0.2"/>
    <row r="4667" ht="12.75" hidden="1" customHeight="1" x14ac:dyDescent="0.2"/>
    <row r="4668" ht="12.75" hidden="1" customHeight="1" x14ac:dyDescent="0.2"/>
    <row r="4669" ht="12.75" hidden="1" customHeight="1" x14ac:dyDescent="0.2"/>
    <row r="4670" ht="12.75" hidden="1" customHeight="1" x14ac:dyDescent="0.2"/>
    <row r="4671" ht="12.75" hidden="1" customHeight="1" x14ac:dyDescent="0.2"/>
    <row r="4672" ht="12.75" hidden="1" customHeight="1" x14ac:dyDescent="0.2"/>
    <row r="4673" ht="12.75" hidden="1" customHeight="1" x14ac:dyDescent="0.2"/>
    <row r="4674" ht="12.75" hidden="1" customHeight="1" x14ac:dyDescent="0.2"/>
    <row r="4675" ht="12.75" hidden="1" customHeight="1" x14ac:dyDescent="0.2"/>
    <row r="4676" ht="12.75" hidden="1" customHeight="1" x14ac:dyDescent="0.2"/>
    <row r="4677" ht="12.75" hidden="1" customHeight="1" x14ac:dyDescent="0.2"/>
    <row r="4678" ht="12.75" hidden="1" customHeight="1" x14ac:dyDescent="0.2"/>
    <row r="4679" ht="12.75" hidden="1" customHeight="1" x14ac:dyDescent="0.2"/>
    <row r="4680" ht="12.75" hidden="1" customHeight="1" x14ac:dyDescent="0.2"/>
    <row r="4681" ht="12.75" hidden="1" customHeight="1" x14ac:dyDescent="0.2"/>
    <row r="4682" ht="12.75" hidden="1" customHeight="1" x14ac:dyDescent="0.2"/>
    <row r="4683" ht="12.75" hidden="1" customHeight="1" x14ac:dyDescent="0.2"/>
    <row r="4684" ht="12.75" hidden="1" customHeight="1" x14ac:dyDescent="0.2"/>
    <row r="4685" ht="12.75" hidden="1" customHeight="1" x14ac:dyDescent="0.2"/>
    <row r="4686" ht="12.75" hidden="1" customHeight="1" x14ac:dyDescent="0.2"/>
    <row r="4687" ht="12.75" hidden="1" customHeight="1" x14ac:dyDescent="0.2"/>
    <row r="4688" ht="12.75" hidden="1" customHeight="1" x14ac:dyDescent="0.2"/>
    <row r="4689" ht="12.75" hidden="1" customHeight="1" x14ac:dyDescent="0.2"/>
    <row r="4690" ht="12.75" hidden="1" customHeight="1" x14ac:dyDescent="0.2"/>
    <row r="4691" ht="12.75" hidden="1" customHeight="1" x14ac:dyDescent="0.2"/>
    <row r="4692" ht="12.75" hidden="1" customHeight="1" x14ac:dyDescent="0.2"/>
    <row r="4693" ht="12.75" hidden="1" customHeight="1" x14ac:dyDescent="0.2"/>
    <row r="4694" ht="12.75" hidden="1" customHeight="1" x14ac:dyDescent="0.2"/>
    <row r="4695" ht="12.75" hidden="1" customHeight="1" x14ac:dyDescent="0.2"/>
    <row r="4696" ht="12.75" hidden="1" customHeight="1" x14ac:dyDescent="0.2"/>
    <row r="4697" ht="12.75" hidden="1" customHeight="1" x14ac:dyDescent="0.2"/>
    <row r="4698" ht="12.75" hidden="1" customHeight="1" x14ac:dyDescent="0.2"/>
    <row r="4699" ht="12.75" hidden="1" customHeight="1" x14ac:dyDescent="0.2"/>
    <row r="4700" ht="12.75" hidden="1" customHeight="1" x14ac:dyDescent="0.2"/>
    <row r="4701" ht="12.75" hidden="1" customHeight="1" x14ac:dyDescent="0.2"/>
    <row r="4702" ht="12.75" hidden="1" customHeight="1" x14ac:dyDescent="0.2"/>
    <row r="4703" ht="12.75" hidden="1" customHeight="1" x14ac:dyDescent="0.2"/>
    <row r="4704" ht="12.75" hidden="1" customHeight="1" x14ac:dyDescent="0.2"/>
    <row r="4705" ht="12.75" hidden="1" customHeight="1" x14ac:dyDescent="0.2"/>
    <row r="4706" ht="12.75" hidden="1" customHeight="1" x14ac:dyDescent="0.2"/>
    <row r="4707" ht="12.75" hidden="1" customHeight="1" x14ac:dyDescent="0.2"/>
    <row r="4708" ht="12.75" hidden="1" customHeight="1" x14ac:dyDescent="0.2"/>
    <row r="4709" ht="12.75" hidden="1" customHeight="1" x14ac:dyDescent="0.2"/>
    <row r="4710" ht="12.75" hidden="1" customHeight="1" x14ac:dyDescent="0.2"/>
    <row r="4711" ht="12.75" hidden="1" customHeight="1" x14ac:dyDescent="0.2"/>
    <row r="4712" ht="12.75" hidden="1" customHeight="1" x14ac:dyDescent="0.2"/>
    <row r="4713" ht="12.75" hidden="1" customHeight="1" x14ac:dyDescent="0.2"/>
    <row r="4714" ht="12.75" hidden="1" customHeight="1" x14ac:dyDescent="0.2"/>
    <row r="4715" ht="12.75" hidden="1" customHeight="1" x14ac:dyDescent="0.2"/>
    <row r="4716" ht="12.75" hidden="1" customHeight="1" x14ac:dyDescent="0.2"/>
    <row r="4717" ht="12.75" hidden="1" customHeight="1" x14ac:dyDescent="0.2"/>
    <row r="4718" ht="12.75" hidden="1" customHeight="1" x14ac:dyDescent="0.2"/>
    <row r="4719" ht="12.75" hidden="1" customHeight="1" x14ac:dyDescent="0.2"/>
    <row r="4720" ht="12.75" hidden="1" customHeight="1" x14ac:dyDescent="0.2"/>
    <row r="4721" ht="12.75" hidden="1" customHeight="1" x14ac:dyDescent="0.2"/>
    <row r="4722" ht="12.75" hidden="1" customHeight="1" x14ac:dyDescent="0.2"/>
    <row r="4723" ht="12.75" hidden="1" customHeight="1" x14ac:dyDescent="0.2"/>
    <row r="4724" ht="12.75" hidden="1" customHeight="1" x14ac:dyDescent="0.2"/>
    <row r="4725" ht="12.75" hidden="1" customHeight="1" x14ac:dyDescent="0.2"/>
    <row r="4726" ht="12.75" hidden="1" customHeight="1" x14ac:dyDescent="0.2"/>
    <row r="4727" ht="12.75" hidden="1" customHeight="1" x14ac:dyDescent="0.2"/>
    <row r="4728" ht="12.75" hidden="1" customHeight="1" x14ac:dyDescent="0.2"/>
    <row r="4729" ht="12.75" hidden="1" customHeight="1" x14ac:dyDescent="0.2"/>
    <row r="4730" ht="12.75" hidden="1" customHeight="1" x14ac:dyDescent="0.2"/>
    <row r="4731" ht="12.75" hidden="1" customHeight="1" x14ac:dyDescent="0.2"/>
    <row r="4732" ht="12.75" hidden="1" customHeight="1" x14ac:dyDescent="0.2"/>
    <row r="4733" ht="12.75" hidden="1" customHeight="1" x14ac:dyDescent="0.2"/>
    <row r="4734" ht="12.75" hidden="1" customHeight="1" x14ac:dyDescent="0.2"/>
    <row r="4735" ht="12.75" hidden="1" customHeight="1" x14ac:dyDescent="0.2"/>
    <row r="4736" ht="12.75" hidden="1" customHeight="1" x14ac:dyDescent="0.2"/>
    <row r="4737" ht="12.75" hidden="1" customHeight="1" x14ac:dyDescent="0.2"/>
    <row r="4738" ht="12.75" hidden="1" customHeight="1" x14ac:dyDescent="0.2"/>
    <row r="4739" ht="12.75" hidden="1" customHeight="1" x14ac:dyDescent="0.2"/>
    <row r="4740" ht="12.75" hidden="1" customHeight="1" x14ac:dyDescent="0.2"/>
    <row r="4741" ht="12.75" hidden="1" customHeight="1" x14ac:dyDescent="0.2"/>
    <row r="4742" ht="12.75" hidden="1" customHeight="1" x14ac:dyDescent="0.2"/>
    <row r="4743" ht="12.75" hidden="1" customHeight="1" x14ac:dyDescent="0.2"/>
    <row r="4744" ht="12.75" hidden="1" customHeight="1" x14ac:dyDescent="0.2"/>
    <row r="4745" ht="12.75" hidden="1" customHeight="1" x14ac:dyDescent="0.2"/>
    <row r="4746" ht="12.75" hidden="1" customHeight="1" x14ac:dyDescent="0.2"/>
    <row r="4747" ht="12.75" hidden="1" customHeight="1" x14ac:dyDescent="0.2"/>
    <row r="4748" ht="12.75" hidden="1" customHeight="1" x14ac:dyDescent="0.2"/>
    <row r="4749" ht="12.75" hidden="1" customHeight="1" x14ac:dyDescent="0.2"/>
    <row r="4750" ht="12.75" hidden="1" customHeight="1" x14ac:dyDescent="0.2"/>
    <row r="4751" ht="12.75" hidden="1" customHeight="1" x14ac:dyDescent="0.2"/>
    <row r="4752" ht="12.75" hidden="1" customHeight="1" x14ac:dyDescent="0.2"/>
    <row r="4753" ht="12.75" hidden="1" customHeight="1" x14ac:dyDescent="0.2"/>
    <row r="4754" ht="12.75" hidden="1" customHeight="1" x14ac:dyDescent="0.2"/>
    <row r="4755" ht="12.75" hidden="1" customHeight="1" x14ac:dyDescent="0.2"/>
    <row r="4756" ht="12.75" hidden="1" customHeight="1" x14ac:dyDescent="0.2"/>
    <row r="4757" ht="12.75" hidden="1" customHeight="1" x14ac:dyDescent="0.2"/>
    <row r="4758" ht="12.75" hidden="1" customHeight="1" x14ac:dyDescent="0.2"/>
    <row r="4759" ht="12.75" hidden="1" customHeight="1" x14ac:dyDescent="0.2"/>
    <row r="4760" ht="12.75" hidden="1" customHeight="1" x14ac:dyDescent="0.2"/>
    <row r="4761" ht="12.75" hidden="1" customHeight="1" x14ac:dyDescent="0.2"/>
    <row r="4762" ht="12.75" hidden="1" customHeight="1" x14ac:dyDescent="0.2"/>
    <row r="4763" ht="12.75" hidden="1" customHeight="1" x14ac:dyDescent="0.2"/>
    <row r="4764" ht="12.75" hidden="1" customHeight="1" x14ac:dyDescent="0.2"/>
    <row r="4765" ht="12.75" hidden="1" customHeight="1" x14ac:dyDescent="0.2"/>
    <row r="4766" ht="12.75" hidden="1" customHeight="1" x14ac:dyDescent="0.2"/>
    <row r="4767" ht="12.75" hidden="1" customHeight="1" x14ac:dyDescent="0.2"/>
    <row r="4768" ht="12.75" hidden="1" customHeight="1" x14ac:dyDescent="0.2"/>
    <row r="4769" ht="12.75" hidden="1" customHeight="1" x14ac:dyDescent="0.2"/>
    <row r="4770" ht="12.75" hidden="1" customHeight="1" x14ac:dyDescent="0.2"/>
    <row r="4771" ht="12.75" hidden="1" customHeight="1" x14ac:dyDescent="0.2"/>
    <row r="4772" ht="12.75" hidden="1" customHeight="1" x14ac:dyDescent="0.2"/>
    <row r="4773" ht="12.75" hidden="1" customHeight="1" x14ac:dyDescent="0.2"/>
    <row r="4774" ht="12.75" hidden="1" customHeight="1" x14ac:dyDescent="0.2"/>
    <row r="4775" ht="12.75" hidden="1" customHeight="1" x14ac:dyDescent="0.2"/>
    <row r="4776" ht="12.75" hidden="1" customHeight="1" x14ac:dyDescent="0.2"/>
    <row r="4777" ht="12.75" hidden="1" customHeight="1" x14ac:dyDescent="0.2"/>
    <row r="4778" ht="12.75" hidden="1" customHeight="1" x14ac:dyDescent="0.2"/>
    <row r="4779" ht="12.75" hidden="1" customHeight="1" x14ac:dyDescent="0.2"/>
    <row r="4780" ht="12.75" hidden="1" customHeight="1" x14ac:dyDescent="0.2"/>
    <row r="4781" ht="12.75" hidden="1" customHeight="1" x14ac:dyDescent="0.2"/>
    <row r="4782" ht="12.75" hidden="1" customHeight="1" x14ac:dyDescent="0.2"/>
    <row r="4783" ht="12.75" hidden="1" customHeight="1" x14ac:dyDescent="0.2"/>
    <row r="4784" ht="12.75" hidden="1" customHeight="1" x14ac:dyDescent="0.2"/>
    <row r="4785" ht="12.75" hidden="1" customHeight="1" x14ac:dyDescent="0.2"/>
    <row r="4786" ht="12.75" hidden="1" customHeight="1" x14ac:dyDescent="0.2"/>
    <row r="4787" ht="12.75" hidden="1" customHeight="1" x14ac:dyDescent="0.2"/>
    <row r="4788" ht="12.75" hidden="1" customHeight="1" x14ac:dyDescent="0.2"/>
    <row r="4789" ht="12.75" hidden="1" customHeight="1" x14ac:dyDescent="0.2"/>
    <row r="4790" ht="12.75" hidden="1" customHeight="1" x14ac:dyDescent="0.2"/>
    <row r="4791" ht="12.75" hidden="1" customHeight="1" x14ac:dyDescent="0.2"/>
    <row r="4792" ht="12.75" hidden="1" customHeight="1" x14ac:dyDescent="0.2"/>
    <row r="4793" ht="12.75" hidden="1" customHeight="1" x14ac:dyDescent="0.2"/>
    <row r="4794" ht="12.75" hidden="1" customHeight="1" x14ac:dyDescent="0.2"/>
    <row r="4795" ht="12.75" hidden="1" customHeight="1" x14ac:dyDescent="0.2"/>
    <row r="4796" ht="12.75" hidden="1" customHeight="1" x14ac:dyDescent="0.2"/>
    <row r="4797" ht="12.75" hidden="1" customHeight="1" x14ac:dyDescent="0.2"/>
    <row r="4798" ht="12.75" hidden="1" customHeight="1" x14ac:dyDescent="0.2"/>
    <row r="4799" ht="12.75" hidden="1" customHeight="1" x14ac:dyDescent="0.2"/>
    <row r="4800" ht="12.75" hidden="1" customHeight="1" x14ac:dyDescent="0.2"/>
    <row r="4801" ht="12.75" hidden="1" customHeight="1" x14ac:dyDescent="0.2"/>
    <row r="4802" ht="12.75" hidden="1" customHeight="1" x14ac:dyDescent="0.2"/>
    <row r="4803" ht="12.75" hidden="1" customHeight="1" x14ac:dyDescent="0.2"/>
    <row r="4804" ht="12.75" hidden="1" customHeight="1" x14ac:dyDescent="0.2"/>
    <row r="4805" ht="12.75" hidden="1" customHeight="1" x14ac:dyDescent="0.2"/>
    <row r="4806" ht="12.75" hidden="1" customHeight="1" x14ac:dyDescent="0.2"/>
    <row r="4807" ht="12.75" hidden="1" customHeight="1" x14ac:dyDescent="0.2"/>
    <row r="4808" ht="12.75" hidden="1" customHeight="1" x14ac:dyDescent="0.2"/>
    <row r="4809" ht="12.75" hidden="1" customHeight="1" x14ac:dyDescent="0.2"/>
    <row r="4810" ht="12.75" hidden="1" customHeight="1" x14ac:dyDescent="0.2"/>
    <row r="4811" ht="12.75" hidden="1" customHeight="1" x14ac:dyDescent="0.2"/>
    <row r="4812" ht="12.75" hidden="1" customHeight="1" x14ac:dyDescent="0.2"/>
    <row r="4813" ht="12.75" hidden="1" customHeight="1" x14ac:dyDescent="0.2"/>
    <row r="4814" ht="12.75" hidden="1" customHeight="1" x14ac:dyDescent="0.2"/>
    <row r="4815" ht="12.75" hidden="1" customHeight="1" x14ac:dyDescent="0.2"/>
    <row r="4816" ht="12.75" hidden="1" customHeight="1" x14ac:dyDescent="0.2"/>
    <row r="4817" ht="12.75" hidden="1" customHeight="1" x14ac:dyDescent="0.2"/>
    <row r="4818" ht="12.75" hidden="1" customHeight="1" x14ac:dyDescent="0.2"/>
    <row r="4819" ht="12.75" hidden="1" customHeight="1" x14ac:dyDescent="0.2"/>
    <row r="4820" ht="12.75" hidden="1" customHeight="1" x14ac:dyDescent="0.2"/>
    <row r="4821" ht="12.75" hidden="1" customHeight="1" x14ac:dyDescent="0.2"/>
    <row r="4822" ht="12.75" hidden="1" customHeight="1" x14ac:dyDescent="0.2"/>
    <row r="4823" ht="12.75" hidden="1" customHeight="1" x14ac:dyDescent="0.2"/>
    <row r="4824" ht="12.75" hidden="1" customHeight="1" x14ac:dyDescent="0.2"/>
    <row r="4825" ht="12.75" hidden="1" customHeight="1" x14ac:dyDescent="0.2"/>
    <row r="4826" ht="12.75" hidden="1" customHeight="1" x14ac:dyDescent="0.2"/>
    <row r="4827" ht="12.75" hidden="1" customHeight="1" x14ac:dyDescent="0.2"/>
    <row r="4828" ht="12.75" hidden="1" customHeight="1" x14ac:dyDescent="0.2"/>
    <row r="4829" ht="12.75" hidden="1" customHeight="1" x14ac:dyDescent="0.2"/>
    <row r="4830" ht="12.75" hidden="1" customHeight="1" x14ac:dyDescent="0.2"/>
    <row r="4831" ht="12.75" hidden="1" customHeight="1" x14ac:dyDescent="0.2"/>
    <row r="4832" ht="12.75" hidden="1" customHeight="1" x14ac:dyDescent="0.2"/>
    <row r="4833" ht="12.75" hidden="1" customHeight="1" x14ac:dyDescent="0.2"/>
    <row r="4834" ht="12.75" hidden="1" customHeight="1" x14ac:dyDescent="0.2"/>
    <row r="4835" ht="12.75" hidden="1" customHeight="1" x14ac:dyDescent="0.2"/>
    <row r="4836" ht="12.75" hidden="1" customHeight="1" x14ac:dyDescent="0.2"/>
    <row r="4837" ht="12.75" hidden="1" customHeight="1" x14ac:dyDescent="0.2"/>
    <row r="4838" ht="12.75" hidden="1" customHeight="1" x14ac:dyDescent="0.2"/>
    <row r="4839" ht="12.75" hidden="1" customHeight="1" x14ac:dyDescent="0.2"/>
    <row r="4840" ht="12.75" hidden="1" customHeight="1" x14ac:dyDescent="0.2"/>
    <row r="4841" ht="12.75" hidden="1" customHeight="1" x14ac:dyDescent="0.2"/>
    <row r="4842" ht="12.75" hidden="1" customHeight="1" x14ac:dyDescent="0.2"/>
    <row r="4843" ht="12.75" hidden="1" customHeight="1" x14ac:dyDescent="0.2"/>
    <row r="4844" ht="12.75" hidden="1" customHeight="1" x14ac:dyDescent="0.2"/>
    <row r="4845" ht="12.75" hidden="1" customHeight="1" x14ac:dyDescent="0.2"/>
    <row r="4846" ht="12.75" hidden="1" customHeight="1" x14ac:dyDescent="0.2"/>
    <row r="4847" ht="12.75" hidden="1" customHeight="1" x14ac:dyDescent="0.2"/>
    <row r="4848" ht="12.75" hidden="1" customHeight="1" x14ac:dyDescent="0.2"/>
    <row r="4849" ht="12.75" hidden="1" customHeight="1" x14ac:dyDescent="0.2"/>
    <row r="4850" ht="12.75" hidden="1" customHeight="1" x14ac:dyDescent="0.2"/>
    <row r="4851" ht="12.75" hidden="1" customHeight="1" x14ac:dyDescent="0.2"/>
    <row r="4852" ht="12.75" hidden="1" customHeight="1" x14ac:dyDescent="0.2"/>
    <row r="4853" ht="12.75" hidden="1" customHeight="1" x14ac:dyDescent="0.2"/>
    <row r="4854" ht="12.75" hidden="1" customHeight="1" x14ac:dyDescent="0.2"/>
    <row r="4855" ht="12.75" hidden="1" customHeight="1" x14ac:dyDescent="0.2"/>
    <row r="4856" ht="12.75" hidden="1" customHeight="1" x14ac:dyDescent="0.2"/>
    <row r="4857" ht="12.75" hidden="1" customHeight="1" x14ac:dyDescent="0.2"/>
    <row r="4858" ht="12.75" hidden="1" customHeight="1" x14ac:dyDescent="0.2"/>
    <row r="4859" ht="12.75" hidden="1" customHeight="1" x14ac:dyDescent="0.2"/>
    <row r="4860" ht="12.75" hidden="1" customHeight="1" x14ac:dyDescent="0.2"/>
    <row r="4861" ht="12.75" hidden="1" customHeight="1" x14ac:dyDescent="0.2"/>
    <row r="4862" ht="12.75" hidden="1" customHeight="1" x14ac:dyDescent="0.2"/>
    <row r="4863" ht="12.75" hidden="1" customHeight="1" x14ac:dyDescent="0.2"/>
    <row r="4864" ht="12.75" hidden="1" customHeight="1" x14ac:dyDescent="0.2"/>
    <row r="4865" ht="12.75" hidden="1" customHeight="1" x14ac:dyDescent="0.2"/>
    <row r="4866" ht="12.75" hidden="1" customHeight="1" x14ac:dyDescent="0.2"/>
    <row r="4867" ht="12.75" hidden="1" customHeight="1" x14ac:dyDescent="0.2"/>
    <row r="4868" ht="12.75" hidden="1" customHeight="1" x14ac:dyDescent="0.2"/>
    <row r="4869" ht="12.75" hidden="1" customHeight="1" x14ac:dyDescent="0.2"/>
    <row r="4870" ht="12.75" hidden="1" customHeight="1" x14ac:dyDescent="0.2"/>
    <row r="4871" ht="12.75" hidden="1" customHeight="1" x14ac:dyDescent="0.2"/>
    <row r="4872" ht="12.75" hidden="1" customHeight="1" x14ac:dyDescent="0.2"/>
    <row r="4873" ht="12.75" hidden="1" customHeight="1" x14ac:dyDescent="0.2"/>
    <row r="4874" ht="12.75" hidden="1" customHeight="1" x14ac:dyDescent="0.2"/>
    <row r="4875" ht="12.75" hidden="1" customHeight="1" x14ac:dyDescent="0.2"/>
    <row r="4876" ht="12.75" hidden="1" customHeight="1" x14ac:dyDescent="0.2"/>
    <row r="4877" ht="12.75" hidden="1" customHeight="1" x14ac:dyDescent="0.2"/>
    <row r="4878" ht="12.75" hidden="1" customHeight="1" x14ac:dyDescent="0.2"/>
    <row r="4879" ht="12.75" hidden="1" customHeight="1" x14ac:dyDescent="0.2"/>
    <row r="4880" ht="12.75" hidden="1" customHeight="1" x14ac:dyDescent="0.2"/>
    <row r="4881" ht="12.75" hidden="1" customHeight="1" x14ac:dyDescent="0.2"/>
    <row r="4882" ht="12.75" hidden="1" customHeight="1" x14ac:dyDescent="0.2"/>
    <row r="4883" ht="12.75" hidden="1" customHeight="1" x14ac:dyDescent="0.2"/>
    <row r="4884" ht="12.75" hidden="1" customHeight="1" x14ac:dyDescent="0.2"/>
    <row r="4885" ht="12.75" hidden="1" customHeight="1" x14ac:dyDescent="0.2"/>
    <row r="4886" ht="12.75" hidden="1" customHeight="1" x14ac:dyDescent="0.2"/>
    <row r="4887" ht="12.75" hidden="1" customHeight="1" x14ac:dyDescent="0.2"/>
    <row r="4888" ht="12.75" hidden="1" customHeight="1" x14ac:dyDescent="0.2"/>
    <row r="4889" ht="12.75" hidden="1" customHeight="1" x14ac:dyDescent="0.2"/>
    <row r="4890" ht="12.75" hidden="1" customHeight="1" x14ac:dyDescent="0.2"/>
    <row r="4891" ht="12.75" hidden="1" customHeight="1" x14ac:dyDescent="0.2"/>
    <row r="4892" ht="12.75" hidden="1" customHeight="1" x14ac:dyDescent="0.2"/>
    <row r="4893" ht="12.75" hidden="1" customHeight="1" x14ac:dyDescent="0.2"/>
    <row r="4894" ht="12.75" hidden="1" customHeight="1" x14ac:dyDescent="0.2"/>
    <row r="4895" ht="12.75" hidden="1" customHeight="1" x14ac:dyDescent="0.2"/>
    <row r="4896" ht="12.75" hidden="1" customHeight="1" x14ac:dyDescent="0.2"/>
    <row r="4897" ht="12.75" hidden="1" customHeight="1" x14ac:dyDescent="0.2"/>
    <row r="4898" ht="12.75" hidden="1" customHeight="1" x14ac:dyDescent="0.2"/>
    <row r="4899" ht="12.75" hidden="1" customHeight="1" x14ac:dyDescent="0.2"/>
    <row r="4900" ht="12.75" hidden="1" customHeight="1" x14ac:dyDescent="0.2"/>
    <row r="4901" ht="12.75" hidden="1" customHeight="1" x14ac:dyDescent="0.2"/>
    <row r="4902" ht="12.75" hidden="1" customHeight="1" x14ac:dyDescent="0.2"/>
    <row r="4903" ht="12.75" hidden="1" customHeight="1" x14ac:dyDescent="0.2"/>
    <row r="4904" ht="12.75" hidden="1" customHeight="1" x14ac:dyDescent="0.2"/>
    <row r="4905" ht="12.75" hidden="1" customHeight="1" x14ac:dyDescent="0.2"/>
    <row r="4906" ht="12.75" hidden="1" customHeight="1" x14ac:dyDescent="0.2"/>
    <row r="4907" ht="12.75" hidden="1" customHeight="1" x14ac:dyDescent="0.2"/>
    <row r="4908" ht="12.75" hidden="1" customHeight="1" x14ac:dyDescent="0.2"/>
    <row r="4909" ht="12.75" hidden="1" customHeight="1" x14ac:dyDescent="0.2"/>
    <row r="4910" ht="12.75" hidden="1" customHeight="1" x14ac:dyDescent="0.2"/>
    <row r="4911" ht="12.75" hidden="1" customHeight="1" x14ac:dyDescent="0.2"/>
    <row r="4912" ht="12.75" hidden="1" customHeight="1" x14ac:dyDescent="0.2"/>
    <row r="4913" ht="12.75" hidden="1" customHeight="1" x14ac:dyDescent="0.2"/>
    <row r="4914" ht="12.75" hidden="1" customHeight="1" x14ac:dyDescent="0.2"/>
    <row r="4915" ht="12.75" hidden="1" customHeight="1" x14ac:dyDescent="0.2"/>
    <row r="4916" ht="12.75" hidden="1" customHeight="1" x14ac:dyDescent="0.2"/>
    <row r="4917" ht="12.75" hidden="1" customHeight="1" x14ac:dyDescent="0.2"/>
    <row r="4918" ht="12.75" hidden="1" customHeight="1" x14ac:dyDescent="0.2"/>
    <row r="4919" ht="12.75" hidden="1" customHeight="1" x14ac:dyDescent="0.2"/>
    <row r="4920" ht="12.75" hidden="1" customHeight="1" x14ac:dyDescent="0.2"/>
    <row r="4921" ht="12.75" hidden="1" customHeight="1" x14ac:dyDescent="0.2"/>
    <row r="4922" ht="12.75" hidden="1" customHeight="1" x14ac:dyDescent="0.2"/>
    <row r="4923" ht="12.75" hidden="1" customHeight="1" x14ac:dyDescent="0.2"/>
    <row r="4924" ht="12.75" hidden="1" customHeight="1" x14ac:dyDescent="0.2"/>
    <row r="4925" ht="12.75" hidden="1" customHeight="1" x14ac:dyDescent="0.2"/>
    <row r="4926" ht="12.75" hidden="1" customHeight="1" x14ac:dyDescent="0.2"/>
    <row r="4927" ht="12.75" hidden="1" customHeight="1" x14ac:dyDescent="0.2"/>
    <row r="4928" ht="12.75" hidden="1" customHeight="1" x14ac:dyDescent="0.2"/>
    <row r="4929" ht="12.75" hidden="1" customHeight="1" x14ac:dyDescent="0.2"/>
    <row r="4930" ht="12.75" hidden="1" customHeight="1" x14ac:dyDescent="0.2"/>
    <row r="4931" ht="12.75" hidden="1" customHeight="1" x14ac:dyDescent="0.2"/>
    <row r="4932" ht="12.75" hidden="1" customHeight="1" x14ac:dyDescent="0.2"/>
    <row r="4933" ht="12.75" hidden="1" customHeight="1" x14ac:dyDescent="0.2"/>
    <row r="4934" ht="12.75" hidden="1" customHeight="1" x14ac:dyDescent="0.2"/>
    <row r="4935" ht="12.75" hidden="1" customHeight="1" x14ac:dyDescent="0.2"/>
    <row r="4936" ht="12.75" hidden="1" customHeight="1" x14ac:dyDescent="0.2"/>
    <row r="4937" ht="12.75" hidden="1" customHeight="1" x14ac:dyDescent="0.2"/>
    <row r="4938" ht="12.75" hidden="1" customHeight="1" x14ac:dyDescent="0.2"/>
    <row r="4939" ht="12.75" hidden="1" customHeight="1" x14ac:dyDescent="0.2"/>
    <row r="4940" ht="12.75" hidden="1" customHeight="1" x14ac:dyDescent="0.2"/>
    <row r="4941" ht="12.75" hidden="1" customHeight="1" x14ac:dyDescent="0.2"/>
    <row r="4942" ht="12.75" hidden="1" customHeight="1" x14ac:dyDescent="0.2"/>
    <row r="4943" ht="12.75" hidden="1" customHeight="1" x14ac:dyDescent="0.2"/>
    <row r="4944" ht="12.75" hidden="1" customHeight="1" x14ac:dyDescent="0.2"/>
    <row r="4945" ht="12.75" hidden="1" customHeight="1" x14ac:dyDescent="0.2"/>
    <row r="4946" ht="12.75" hidden="1" customHeight="1" x14ac:dyDescent="0.2"/>
    <row r="4947" ht="12.75" hidden="1" customHeight="1" x14ac:dyDescent="0.2"/>
    <row r="4948" ht="12.75" hidden="1" customHeight="1" x14ac:dyDescent="0.2"/>
    <row r="4949" ht="12.75" hidden="1" customHeight="1" x14ac:dyDescent="0.2"/>
    <row r="4950" ht="12.75" hidden="1" customHeight="1" x14ac:dyDescent="0.2"/>
    <row r="4951" ht="12.75" hidden="1" customHeight="1" x14ac:dyDescent="0.2"/>
    <row r="4952" ht="12.75" hidden="1" customHeight="1" x14ac:dyDescent="0.2"/>
    <row r="4953" ht="12.75" hidden="1" customHeight="1" x14ac:dyDescent="0.2"/>
    <row r="4954" ht="12.75" hidden="1" customHeight="1" x14ac:dyDescent="0.2"/>
    <row r="4955" ht="12.75" hidden="1" customHeight="1" x14ac:dyDescent="0.2"/>
    <row r="4956" ht="12.75" hidden="1" customHeight="1" x14ac:dyDescent="0.2"/>
    <row r="4957" ht="12.75" hidden="1" customHeight="1" x14ac:dyDescent="0.2"/>
    <row r="4958" ht="12.75" hidden="1" customHeight="1" x14ac:dyDescent="0.2"/>
    <row r="4959" ht="12.75" hidden="1" customHeight="1" x14ac:dyDescent="0.2"/>
    <row r="4960" ht="12.75" hidden="1" customHeight="1" x14ac:dyDescent="0.2"/>
    <row r="4961" ht="12.75" hidden="1" customHeight="1" x14ac:dyDescent="0.2"/>
    <row r="4962" ht="12.75" hidden="1" customHeight="1" x14ac:dyDescent="0.2"/>
    <row r="4963" ht="12.75" hidden="1" customHeight="1" x14ac:dyDescent="0.2"/>
    <row r="4964" ht="12.75" hidden="1" customHeight="1" x14ac:dyDescent="0.2"/>
    <row r="4965" ht="12.75" hidden="1" customHeight="1" x14ac:dyDescent="0.2"/>
    <row r="4966" ht="12.75" hidden="1" customHeight="1" x14ac:dyDescent="0.2"/>
    <row r="4967" ht="12.75" hidden="1" customHeight="1" x14ac:dyDescent="0.2"/>
    <row r="4968" ht="12.75" hidden="1" customHeight="1" x14ac:dyDescent="0.2"/>
    <row r="4969" ht="12.75" hidden="1" customHeight="1" x14ac:dyDescent="0.2"/>
    <row r="4970" ht="12.75" hidden="1" customHeight="1" x14ac:dyDescent="0.2"/>
    <row r="4971" ht="12.75" hidden="1" customHeight="1" x14ac:dyDescent="0.2"/>
    <row r="4972" ht="12.75" hidden="1" customHeight="1" x14ac:dyDescent="0.2"/>
    <row r="4973" ht="12.75" hidden="1" customHeight="1" x14ac:dyDescent="0.2"/>
    <row r="4974" ht="12.75" hidden="1" customHeight="1" x14ac:dyDescent="0.2"/>
    <row r="4975" ht="12.75" hidden="1" customHeight="1" x14ac:dyDescent="0.2"/>
    <row r="4976" ht="12.75" hidden="1" customHeight="1" x14ac:dyDescent="0.2"/>
    <row r="4977" ht="12.75" hidden="1" customHeight="1" x14ac:dyDescent="0.2"/>
    <row r="4978" ht="12.75" hidden="1" customHeight="1" x14ac:dyDescent="0.2"/>
    <row r="4979" ht="12.75" hidden="1" customHeight="1" x14ac:dyDescent="0.2"/>
    <row r="4980" ht="12.75" hidden="1" customHeight="1" x14ac:dyDescent="0.2"/>
    <row r="4981" ht="12.75" hidden="1" customHeight="1" x14ac:dyDescent="0.2"/>
    <row r="4982" ht="12.75" hidden="1" customHeight="1" x14ac:dyDescent="0.2"/>
    <row r="4983" ht="12.75" hidden="1" customHeight="1" x14ac:dyDescent="0.2"/>
    <row r="4984" ht="12.75" hidden="1" customHeight="1" x14ac:dyDescent="0.2"/>
    <row r="4985" ht="12.75" hidden="1" customHeight="1" x14ac:dyDescent="0.2"/>
    <row r="4986" ht="12.75" hidden="1" customHeight="1" x14ac:dyDescent="0.2"/>
    <row r="4987" ht="12.75" hidden="1" customHeight="1" x14ac:dyDescent="0.2"/>
    <row r="4988" ht="12.75" hidden="1" customHeight="1" x14ac:dyDescent="0.2"/>
    <row r="4989" ht="12.75" hidden="1" customHeight="1" x14ac:dyDescent="0.2"/>
    <row r="4990" ht="12.75" hidden="1" customHeight="1" x14ac:dyDescent="0.2"/>
    <row r="4991" ht="12.75" hidden="1" customHeight="1" x14ac:dyDescent="0.2"/>
    <row r="4992" ht="12.75" hidden="1" customHeight="1" x14ac:dyDescent="0.2"/>
    <row r="4993" ht="12.75" hidden="1" customHeight="1" x14ac:dyDescent="0.2"/>
    <row r="4994" ht="12.75" hidden="1" customHeight="1" x14ac:dyDescent="0.2"/>
    <row r="4995" ht="12.75" hidden="1" customHeight="1" x14ac:dyDescent="0.2"/>
    <row r="4996" ht="12.75" hidden="1" customHeight="1" x14ac:dyDescent="0.2"/>
    <row r="4997" ht="12.75" hidden="1" customHeight="1" x14ac:dyDescent="0.2"/>
    <row r="4998" ht="12.75" hidden="1" customHeight="1" x14ac:dyDescent="0.2"/>
    <row r="4999" ht="12.75" hidden="1" customHeight="1" x14ac:dyDescent="0.2"/>
    <row r="5000" ht="12.75" hidden="1" customHeight="1" x14ac:dyDescent="0.2"/>
    <row r="5001" ht="12.75" hidden="1" customHeight="1" x14ac:dyDescent="0.2"/>
    <row r="5002" ht="12.75" hidden="1" customHeight="1" x14ac:dyDescent="0.2"/>
    <row r="5003" ht="12.75" hidden="1" customHeight="1" x14ac:dyDescent="0.2"/>
    <row r="5004" ht="12.75" hidden="1" customHeight="1" x14ac:dyDescent="0.2"/>
    <row r="5005" ht="12.75" hidden="1" customHeight="1" x14ac:dyDescent="0.2"/>
    <row r="5006" ht="12.75" hidden="1" customHeight="1" x14ac:dyDescent="0.2"/>
    <row r="5007" ht="12.75" hidden="1" customHeight="1" x14ac:dyDescent="0.2"/>
    <row r="5008" ht="12.75" hidden="1" customHeight="1" x14ac:dyDescent="0.2"/>
    <row r="5009" ht="12.75" hidden="1" customHeight="1" x14ac:dyDescent="0.2"/>
    <row r="5010" ht="12.75" hidden="1" customHeight="1" x14ac:dyDescent="0.2"/>
    <row r="5011" ht="12.75" hidden="1" customHeight="1" x14ac:dyDescent="0.2"/>
    <row r="5012" ht="12.75" hidden="1" customHeight="1" x14ac:dyDescent="0.2"/>
    <row r="5013" ht="12.75" hidden="1" customHeight="1" x14ac:dyDescent="0.2"/>
    <row r="5014" ht="12.75" hidden="1" customHeight="1" x14ac:dyDescent="0.2"/>
    <row r="5015" ht="12.75" hidden="1" customHeight="1" x14ac:dyDescent="0.2"/>
    <row r="5016" ht="12.75" hidden="1" customHeight="1" x14ac:dyDescent="0.2"/>
    <row r="5017" ht="12.75" hidden="1" customHeight="1" x14ac:dyDescent="0.2"/>
    <row r="5018" ht="12.75" hidden="1" customHeight="1" x14ac:dyDescent="0.2"/>
    <row r="5019" ht="12.75" hidden="1" customHeight="1" x14ac:dyDescent="0.2"/>
    <row r="5020" ht="12.75" hidden="1" customHeight="1" x14ac:dyDescent="0.2"/>
    <row r="5021" ht="12.75" hidden="1" customHeight="1" x14ac:dyDescent="0.2"/>
    <row r="5022" ht="12.75" hidden="1" customHeight="1" x14ac:dyDescent="0.2"/>
    <row r="5023" ht="12.75" hidden="1" customHeight="1" x14ac:dyDescent="0.2"/>
    <row r="5024" ht="12.75" hidden="1" customHeight="1" x14ac:dyDescent="0.2"/>
    <row r="5025" ht="12.75" hidden="1" customHeight="1" x14ac:dyDescent="0.2"/>
    <row r="5026" ht="12.75" hidden="1" customHeight="1" x14ac:dyDescent="0.2"/>
    <row r="5027" ht="12.75" hidden="1" customHeight="1" x14ac:dyDescent="0.2"/>
    <row r="5028" ht="12.75" hidden="1" customHeight="1" x14ac:dyDescent="0.2"/>
    <row r="5029" ht="12.75" hidden="1" customHeight="1" x14ac:dyDescent="0.2"/>
    <row r="5030" ht="12.75" hidden="1" customHeight="1" x14ac:dyDescent="0.2"/>
    <row r="5031" ht="12.75" hidden="1" customHeight="1" x14ac:dyDescent="0.2"/>
    <row r="5032" ht="12.75" hidden="1" customHeight="1" x14ac:dyDescent="0.2"/>
    <row r="5033" ht="12.75" hidden="1" customHeight="1" x14ac:dyDescent="0.2"/>
    <row r="5034" ht="12.75" hidden="1" customHeight="1" x14ac:dyDescent="0.2"/>
    <row r="5035" ht="12.75" hidden="1" customHeight="1" x14ac:dyDescent="0.2"/>
    <row r="5036" ht="12.75" hidden="1" customHeight="1" x14ac:dyDescent="0.2"/>
    <row r="5037" ht="12.75" hidden="1" customHeight="1" x14ac:dyDescent="0.2"/>
    <row r="5038" ht="12.75" hidden="1" customHeight="1" x14ac:dyDescent="0.2"/>
    <row r="5039" ht="12.75" hidden="1" customHeight="1" x14ac:dyDescent="0.2"/>
    <row r="5040" ht="12.75" hidden="1" customHeight="1" x14ac:dyDescent="0.2"/>
    <row r="5041" ht="12.75" hidden="1" customHeight="1" x14ac:dyDescent="0.2"/>
    <row r="5042" ht="12.75" hidden="1" customHeight="1" x14ac:dyDescent="0.2"/>
    <row r="5043" ht="12.75" hidden="1" customHeight="1" x14ac:dyDescent="0.2"/>
    <row r="5044" ht="12.75" hidden="1" customHeight="1" x14ac:dyDescent="0.2"/>
    <row r="5045" ht="12.75" hidden="1" customHeight="1" x14ac:dyDescent="0.2"/>
    <row r="5046" ht="12.75" hidden="1" customHeight="1" x14ac:dyDescent="0.2"/>
    <row r="5047" ht="12.75" hidden="1" customHeight="1" x14ac:dyDescent="0.2"/>
    <row r="5048" ht="12.75" hidden="1" customHeight="1" x14ac:dyDescent="0.2"/>
    <row r="5049" ht="12.75" hidden="1" customHeight="1" x14ac:dyDescent="0.2"/>
    <row r="5050" ht="12.75" hidden="1" customHeight="1" x14ac:dyDescent="0.2"/>
    <row r="5051" ht="12.75" hidden="1" customHeight="1" x14ac:dyDescent="0.2"/>
    <row r="5052" ht="12.75" hidden="1" customHeight="1" x14ac:dyDescent="0.2"/>
    <row r="5053" ht="12.75" hidden="1" customHeight="1" x14ac:dyDescent="0.2"/>
    <row r="5054" ht="12.75" hidden="1" customHeight="1" x14ac:dyDescent="0.2"/>
    <row r="5055" ht="12.75" hidden="1" customHeight="1" x14ac:dyDescent="0.2"/>
    <row r="5056" ht="12.75" hidden="1" customHeight="1" x14ac:dyDescent="0.2"/>
    <row r="5057" ht="12.75" hidden="1" customHeight="1" x14ac:dyDescent="0.2"/>
    <row r="5058" ht="12.75" hidden="1" customHeight="1" x14ac:dyDescent="0.2"/>
    <row r="5059" ht="12.75" hidden="1" customHeight="1" x14ac:dyDescent="0.2"/>
    <row r="5060" ht="12.75" hidden="1" customHeight="1" x14ac:dyDescent="0.2"/>
    <row r="5061" ht="12.75" hidden="1" customHeight="1" x14ac:dyDescent="0.2"/>
    <row r="5062" ht="12.75" hidden="1" customHeight="1" x14ac:dyDescent="0.2"/>
    <row r="5063" ht="12.75" hidden="1" customHeight="1" x14ac:dyDescent="0.2"/>
    <row r="5064" ht="12.75" hidden="1" customHeight="1" x14ac:dyDescent="0.2"/>
    <row r="5065" ht="12.75" hidden="1" customHeight="1" x14ac:dyDescent="0.2"/>
    <row r="5066" ht="12.75" hidden="1" customHeight="1" x14ac:dyDescent="0.2"/>
    <row r="5067" ht="12.75" hidden="1" customHeight="1" x14ac:dyDescent="0.2"/>
    <row r="5068" ht="12.75" hidden="1" customHeight="1" x14ac:dyDescent="0.2"/>
    <row r="5069" ht="12.75" hidden="1" customHeight="1" x14ac:dyDescent="0.2"/>
    <row r="5070" ht="12.75" hidden="1" customHeight="1" x14ac:dyDescent="0.2"/>
    <row r="5071" ht="12.75" hidden="1" customHeight="1" x14ac:dyDescent="0.2"/>
    <row r="5072" ht="12.75" hidden="1" customHeight="1" x14ac:dyDescent="0.2"/>
    <row r="5073" ht="12.75" hidden="1" customHeight="1" x14ac:dyDescent="0.2"/>
    <row r="5074" ht="12.75" hidden="1" customHeight="1" x14ac:dyDescent="0.2"/>
    <row r="5075" ht="12.75" hidden="1" customHeight="1" x14ac:dyDescent="0.2"/>
    <row r="5076" ht="12.75" hidden="1" customHeight="1" x14ac:dyDescent="0.2"/>
    <row r="5077" ht="12.75" hidden="1" customHeight="1" x14ac:dyDescent="0.2"/>
    <row r="5078" ht="12.75" hidden="1" customHeight="1" x14ac:dyDescent="0.2"/>
    <row r="5079" ht="12.75" hidden="1" customHeight="1" x14ac:dyDescent="0.2"/>
    <row r="5080" ht="12.75" hidden="1" customHeight="1" x14ac:dyDescent="0.2"/>
    <row r="5081" ht="12.75" hidden="1" customHeight="1" x14ac:dyDescent="0.2"/>
    <row r="5082" ht="12.75" hidden="1" customHeight="1" x14ac:dyDescent="0.2"/>
    <row r="5083" ht="12.75" hidden="1" customHeight="1" x14ac:dyDescent="0.2"/>
    <row r="5084" ht="12.75" hidden="1" customHeight="1" x14ac:dyDescent="0.2"/>
    <row r="5085" ht="12.75" hidden="1" customHeight="1" x14ac:dyDescent="0.2"/>
    <row r="5086" ht="12.75" hidden="1" customHeight="1" x14ac:dyDescent="0.2"/>
    <row r="5087" ht="12.75" hidden="1" customHeight="1" x14ac:dyDescent="0.2"/>
    <row r="5088" ht="12.75" hidden="1" customHeight="1" x14ac:dyDescent="0.2"/>
    <row r="5089" ht="12.75" hidden="1" customHeight="1" x14ac:dyDescent="0.2"/>
    <row r="5090" ht="12.75" hidden="1" customHeight="1" x14ac:dyDescent="0.2"/>
    <row r="5091" ht="12.75" hidden="1" customHeight="1" x14ac:dyDescent="0.2"/>
    <row r="5092" ht="12.75" hidden="1" customHeight="1" x14ac:dyDescent="0.2"/>
    <row r="5093" ht="12.75" hidden="1" customHeight="1" x14ac:dyDescent="0.2"/>
    <row r="5094" ht="12.75" hidden="1" customHeight="1" x14ac:dyDescent="0.2"/>
    <row r="5095" ht="12.75" hidden="1" customHeight="1" x14ac:dyDescent="0.2"/>
    <row r="5096" ht="12.75" hidden="1" customHeight="1" x14ac:dyDescent="0.2"/>
    <row r="5097" ht="12.75" hidden="1" customHeight="1" x14ac:dyDescent="0.2"/>
    <row r="5098" ht="12.75" hidden="1" customHeight="1" x14ac:dyDescent="0.2"/>
    <row r="5099" ht="12.75" hidden="1" customHeight="1" x14ac:dyDescent="0.2"/>
    <row r="5100" ht="12.75" hidden="1" customHeight="1" x14ac:dyDescent="0.2"/>
    <row r="5101" ht="12.75" hidden="1" customHeight="1" x14ac:dyDescent="0.2"/>
    <row r="5102" ht="12.75" hidden="1" customHeight="1" x14ac:dyDescent="0.2"/>
    <row r="5103" ht="12.75" hidden="1" customHeight="1" x14ac:dyDescent="0.2"/>
    <row r="5104" ht="12.75" hidden="1" customHeight="1" x14ac:dyDescent="0.2"/>
    <row r="5105" ht="12.75" hidden="1" customHeight="1" x14ac:dyDescent="0.2"/>
    <row r="5106" ht="12.75" hidden="1" customHeight="1" x14ac:dyDescent="0.2"/>
    <row r="5107" ht="12.75" hidden="1" customHeight="1" x14ac:dyDescent="0.2"/>
    <row r="5108" ht="12.75" hidden="1" customHeight="1" x14ac:dyDescent="0.2"/>
    <row r="5109" ht="12.75" hidden="1" customHeight="1" x14ac:dyDescent="0.2"/>
    <row r="5110" ht="12.75" hidden="1" customHeight="1" x14ac:dyDescent="0.2"/>
    <row r="5111" ht="12.75" hidden="1" customHeight="1" x14ac:dyDescent="0.2"/>
    <row r="5112" ht="12.75" hidden="1" customHeight="1" x14ac:dyDescent="0.2"/>
    <row r="5113" ht="12.75" hidden="1" customHeight="1" x14ac:dyDescent="0.2"/>
    <row r="5114" ht="12.75" hidden="1" customHeight="1" x14ac:dyDescent="0.2"/>
    <row r="5115" ht="12.75" hidden="1" customHeight="1" x14ac:dyDescent="0.2"/>
    <row r="5116" ht="12.75" hidden="1" customHeight="1" x14ac:dyDescent="0.2"/>
    <row r="5117" ht="12.75" hidden="1" customHeight="1" x14ac:dyDescent="0.2"/>
    <row r="5118" ht="12.75" hidden="1" customHeight="1" x14ac:dyDescent="0.2"/>
    <row r="5119" ht="12.75" hidden="1" customHeight="1" x14ac:dyDescent="0.2"/>
    <row r="5120" ht="12.75" hidden="1" customHeight="1" x14ac:dyDescent="0.2"/>
    <row r="5121" ht="12.75" hidden="1" customHeight="1" x14ac:dyDescent="0.2"/>
    <row r="5122" ht="12.75" hidden="1" customHeight="1" x14ac:dyDescent="0.2"/>
    <row r="5123" ht="12.75" hidden="1" customHeight="1" x14ac:dyDescent="0.2"/>
    <row r="5124" ht="12.75" hidden="1" customHeight="1" x14ac:dyDescent="0.2"/>
    <row r="5125" ht="12.75" hidden="1" customHeight="1" x14ac:dyDescent="0.2"/>
    <row r="5126" ht="12.75" hidden="1" customHeight="1" x14ac:dyDescent="0.2"/>
    <row r="5127" ht="12.75" hidden="1" customHeight="1" x14ac:dyDescent="0.2"/>
    <row r="5128" ht="12.75" hidden="1" customHeight="1" x14ac:dyDescent="0.2"/>
    <row r="5129" ht="12.75" hidden="1" customHeight="1" x14ac:dyDescent="0.2"/>
    <row r="5130" ht="12.75" hidden="1" customHeight="1" x14ac:dyDescent="0.2"/>
    <row r="5131" ht="12.75" hidden="1" customHeight="1" x14ac:dyDescent="0.2"/>
    <row r="5132" ht="12.75" hidden="1" customHeight="1" x14ac:dyDescent="0.2"/>
    <row r="5133" ht="12.75" hidden="1" customHeight="1" x14ac:dyDescent="0.2"/>
    <row r="5134" ht="12.75" hidden="1" customHeight="1" x14ac:dyDescent="0.2"/>
    <row r="5135" ht="12.75" hidden="1" customHeight="1" x14ac:dyDescent="0.2"/>
    <row r="5136" ht="12.75" hidden="1" customHeight="1" x14ac:dyDescent="0.2"/>
    <row r="5137" ht="12.75" hidden="1" customHeight="1" x14ac:dyDescent="0.2"/>
    <row r="5138" ht="12.75" hidden="1" customHeight="1" x14ac:dyDescent="0.2"/>
    <row r="5139" ht="12.75" hidden="1" customHeight="1" x14ac:dyDescent="0.2"/>
    <row r="5140" ht="12.75" hidden="1" customHeight="1" x14ac:dyDescent="0.2"/>
    <row r="5141" ht="12.75" hidden="1" customHeight="1" x14ac:dyDescent="0.2"/>
    <row r="5142" ht="12.75" hidden="1" customHeight="1" x14ac:dyDescent="0.2"/>
    <row r="5143" ht="12.75" hidden="1" customHeight="1" x14ac:dyDescent="0.2"/>
    <row r="5144" ht="12.75" hidden="1" customHeight="1" x14ac:dyDescent="0.2"/>
    <row r="5145" ht="12.75" hidden="1" customHeight="1" x14ac:dyDescent="0.2"/>
    <row r="5146" ht="12.75" hidden="1" customHeight="1" x14ac:dyDescent="0.2"/>
    <row r="5147" ht="12.75" hidden="1" customHeight="1" x14ac:dyDescent="0.2"/>
    <row r="5148" ht="12.75" hidden="1" customHeight="1" x14ac:dyDescent="0.2"/>
    <row r="5149" ht="12.75" hidden="1" customHeight="1" x14ac:dyDescent="0.2"/>
    <row r="5150" ht="12.75" hidden="1" customHeight="1" x14ac:dyDescent="0.2"/>
    <row r="5151" ht="12.75" hidden="1" customHeight="1" x14ac:dyDescent="0.2"/>
    <row r="5152" ht="12.75" hidden="1" customHeight="1" x14ac:dyDescent="0.2"/>
    <row r="5153" ht="12.75" hidden="1" customHeight="1" x14ac:dyDescent="0.2"/>
    <row r="5154" ht="12.75" hidden="1" customHeight="1" x14ac:dyDescent="0.2"/>
    <row r="5155" ht="12.75" hidden="1" customHeight="1" x14ac:dyDescent="0.2"/>
    <row r="5156" ht="12.75" hidden="1" customHeight="1" x14ac:dyDescent="0.2"/>
    <row r="5157" ht="12.75" hidden="1" customHeight="1" x14ac:dyDescent="0.2"/>
    <row r="5158" ht="12.75" hidden="1" customHeight="1" x14ac:dyDescent="0.2"/>
    <row r="5159" ht="12.75" hidden="1" customHeight="1" x14ac:dyDescent="0.2"/>
    <row r="5160" ht="12.75" hidden="1" customHeight="1" x14ac:dyDescent="0.2"/>
    <row r="5161" ht="12.75" hidden="1" customHeight="1" x14ac:dyDescent="0.2"/>
    <row r="5162" ht="12.75" hidden="1" customHeight="1" x14ac:dyDescent="0.2"/>
    <row r="5163" ht="12.75" hidden="1" customHeight="1" x14ac:dyDescent="0.2"/>
    <row r="5164" ht="12.75" hidden="1" customHeight="1" x14ac:dyDescent="0.2"/>
    <row r="5165" ht="12.75" hidden="1" customHeight="1" x14ac:dyDescent="0.2"/>
    <row r="5166" ht="12.75" hidden="1" customHeight="1" x14ac:dyDescent="0.2"/>
    <row r="5167" ht="12.75" hidden="1" customHeight="1" x14ac:dyDescent="0.2"/>
    <row r="5168" ht="12.75" hidden="1" customHeight="1" x14ac:dyDescent="0.2"/>
    <row r="5169" ht="12.75" hidden="1" customHeight="1" x14ac:dyDescent="0.2"/>
    <row r="5170" ht="12.75" hidden="1" customHeight="1" x14ac:dyDescent="0.2"/>
    <row r="5171" ht="12.75" hidden="1" customHeight="1" x14ac:dyDescent="0.2"/>
    <row r="5172" ht="12.75" hidden="1" customHeight="1" x14ac:dyDescent="0.2"/>
    <row r="5173" ht="12.75" hidden="1" customHeight="1" x14ac:dyDescent="0.2"/>
    <row r="5174" ht="12.75" hidden="1" customHeight="1" x14ac:dyDescent="0.2"/>
    <row r="5175" ht="12.75" hidden="1" customHeight="1" x14ac:dyDescent="0.2"/>
    <row r="5176" ht="12.75" hidden="1" customHeight="1" x14ac:dyDescent="0.2"/>
    <row r="5177" ht="12.75" hidden="1" customHeight="1" x14ac:dyDescent="0.2"/>
    <row r="5178" ht="12.75" hidden="1" customHeight="1" x14ac:dyDescent="0.2"/>
    <row r="5179" ht="12.75" hidden="1" customHeight="1" x14ac:dyDescent="0.2"/>
    <row r="5180" ht="12.75" hidden="1" customHeight="1" x14ac:dyDescent="0.2"/>
    <row r="5181" ht="12.75" hidden="1" customHeight="1" x14ac:dyDescent="0.2"/>
    <row r="5182" ht="12.75" hidden="1" customHeight="1" x14ac:dyDescent="0.2"/>
    <row r="5183" ht="12.75" hidden="1" customHeight="1" x14ac:dyDescent="0.2"/>
    <row r="5184" ht="12.75" hidden="1" customHeight="1" x14ac:dyDescent="0.2"/>
    <row r="5185" ht="12.75" hidden="1" customHeight="1" x14ac:dyDescent="0.2"/>
    <row r="5186" ht="12.75" hidden="1" customHeight="1" x14ac:dyDescent="0.2"/>
    <row r="5187" ht="12.75" hidden="1" customHeight="1" x14ac:dyDescent="0.2"/>
    <row r="5188" ht="12.75" hidden="1" customHeight="1" x14ac:dyDescent="0.2"/>
    <row r="5189" ht="12.75" hidden="1" customHeight="1" x14ac:dyDescent="0.2"/>
    <row r="5190" ht="12.75" hidden="1" customHeight="1" x14ac:dyDescent="0.2"/>
    <row r="5191" ht="12.75" hidden="1" customHeight="1" x14ac:dyDescent="0.2"/>
    <row r="5192" ht="12.75" hidden="1" customHeight="1" x14ac:dyDescent="0.2"/>
    <row r="5193" ht="12.75" hidden="1" customHeight="1" x14ac:dyDescent="0.2"/>
    <row r="5194" ht="12.75" hidden="1" customHeight="1" x14ac:dyDescent="0.2"/>
    <row r="5195" ht="12.75" hidden="1" customHeight="1" x14ac:dyDescent="0.2"/>
    <row r="5196" ht="12.75" hidden="1" customHeight="1" x14ac:dyDescent="0.2"/>
    <row r="5197" ht="12.75" hidden="1" customHeight="1" x14ac:dyDescent="0.2"/>
    <row r="5198" ht="12.75" hidden="1" customHeight="1" x14ac:dyDescent="0.2"/>
    <row r="5199" ht="12.75" hidden="1" customHeight="1" x14ac:dyDescent="0.2"/>
    <row r="5200" ht="12.75" hidden="1" customHeight="1" x14ac:dyDescent="0.2"/>
    <row r="5201" ht="12.75" hidden="1" customHeight="1" x14ac:dyDescent="0.2"/>
    <row r="5202" ht="12.75" hidden="1" customHeight="1" x14ac:dyDescent="0.2"/>
    <row r="5203" ht="12.75" hidden="1" customHeight="1" x14ac:dyDescent="0.2"/>
    <row r="5204" ht="12.75" hidden="1" customHeight="1" x14ac:dyDescent="0.2"/>
    <row r="5205" ht="12.75" hidden="1" customHeight="1" x14ac:dyDescent="0.2"/>
    <row r="5206" ht="12.75" hidden="1" customHeight="1" x14ac:dyDescent="0.2"/>
    <row r="5207" ht="12.75" hidden="1" customHeight="1" x14ac:dyDescent="0.2"/>
    <row r="5208" ht="12.75" hidden="1" customHeight="1" x14ac:dyDescent="0.2"/>
    <row r="5209" ht="12.75" hidden="1" customHeight="1" x14ac:dyDescent="0.2"/>
    <row r="5210" ht="12.75" hidden="1" customHeight="1" x14ac:dyDescent="0.2"/>
    <row r="5211" ht="12.75" hidden="1" customHeight="1" x14ac:dyDescent="0.2"/>
    <row r="5212" ht="12.75" hidden="1" customHeight="1" x14ac:dyDescent="0.2"/>
    <row r="5213" ht="12.75" hidden="1" customHeight="1" x14ac:dyDescent="0.2"/>
    <row r="5214" ht="12.75" hidden="1" customHeight="1" x14ac:dyDescent="0.2"/>
    <row r="5215" ht="12.75" hidden="1" customHeight="1" x14ac:dyDescent="0.2"/>
    <row r="5216" ht="12.75" hidden="1" customHeight="1" x14ac:dyDescent="0.2"/>
    <row r="5217" ht="12.75" hidden="1" customHeight="1" x14ac:dyDescent="0.2"/>
    <row r="5218" ht="12.75" hidden="1" customHeight="1" x14ac:dyDescent="0.2"/>
    <row r="5219" ht="12.75" hidden="1" customHeight="1" x14ac:dyDescent="0.2"/>
    <row r="5220" ht="12.75" hidden="1" customHeight="1" x14ac:dyDescent="0.2"/>
    <row r="5221" ht="12.75" hidden="1" customHeight="1" x14ac:dyDescent="0.2"/>
    <row r="5222" ht="12.75" hidden="1" customHeight="1" x14ac:dyDescent="0.2"/>
    <row r="5223" ht="12.75" hidden="1" customHeight="1" x14ac:dyDescent="0.2"/>
    <row r="5224" ht="12.75" hidden="1" customHeight="1" x14ac:dyDescent="0.2"/>
    <row r="5225" ht="12.75" hidden="1" customHeight="1" x14ac:dyDescent="0.2"/>
    <row r="5226" ht="12.75" hidden="1" customHeight="1" x14ac:dyDescent="0.2"/>
    <row r="5227" ht="12.75" hidden="1" customHeight="1" x14ac:dyDescent="0.2"/>
    <row r="5228" ht="12.75" hidden="1" customHeight="1" x14ac:dyDescent="0.2"/>
    <row r="5229" ht="12.75" hidden="1" customHeight="1" x14ac:dyDescent="0.2"/>
    <row r="5230" ht="12.75" hidden="1" customHeight="1" x14ac:dyDescent="0.2"/>
    <row r="5231" ht="12.75" hidden="1" customHeight="1" x14ac:dyDescent="0.2"/>
    <row r="5232" ht="12.75" hidden="1" customHeight="1" x14ac:dyDescent="0.2"/>
    <row r="5233" ht="12.75" hidden="1" customHeight="1" x14ac:dyDescent="0.2"/>
    <row r="5234" ht="12.75" hidden="1" customHeight="1" x14ac:dyDescent="0.2"/>
    <row r="5235" ht="12.75" hidden="1" customHeight="1" x14ac:dyDescent="0.2"/>
    <row r="5236" ht="12.75" hidden="1" customHeight="1" x14ac:dyDescent="0.2"/>
    <row r="5237" ht="12.75" hidden="1" customHeight="1" x14ac:dyDescent="0.2"/>
    <row r="5238" ht="12.75" hidden="1" customHeight="1" x14ac:dyDescent="0.2"/>
    <row r="5239" ht="12.75" hidden="1" customHeight="1" x14ac:dyDescent="0.2"/>
    <row r="5240" ht="12.75" hidden="1" customHeight="1" x14ac:dyDescent="0.2"/>
    <row r="5241" ht="12.75" hidden="1" customHeight="1" x14ac:dyDescent="0.2"/>
    <row r="5242" ht="12.75" hidden="1" customHeight="1" x14ac:dyDescent="0.2"/>
    <row r="5243" ht="12.75" hidden="1" customHeight="1" x14ac:dyDescent="0.2"/>
    <row r="5244" ht="12.75" hidden="1" customHeight="1" x14ac:dyDescent="0.2"/>
    <row r="5245" ht="12.75" hidden="1" customHeight="1" x14ac:dyDescent="0.2"/>
    <row r="5246" ht="12.75" hidden="1" customHeight="1" x14ac:dyDescent="0.2"/>
    <row r="5247" ht="12.75" hidden="1" customHeight="1" x14ac:dyDescent="0.2"/>
    <row r="5248" ht="12.75" hidden="1" customHeight="1" x14ac:dyDescent="0.2"/>
    <row r="5249" ht="12.75" hidden="1" customHeight="1" x14ac:dyDescent="0.2"/>
    <row r="5250" ht="12.75" hidden="1" customHeight="1" x14ac:dyDescent="0.2"/>
    <row r="5251" ht="12.75" hidden="1" customHeight="1" x14ac:dyDescent="0.2"/>
    <row r="5252" ht="12.75" hidden="1" customHeight="1" x14ac:dyDescent="0.2"/>
    <row r="5253" ht="12.75" hidden="1" customHeight="1" x14ac:dyDescent="0.2"/>
    <row r="5254" ht="12.75" hidden="1" customHeight="1" x14ac:dyDescent="0.2"/>
    <row r="5255" ht="12.75" hidden="1" customHeight="1" x14ac:dyDescent="0.2"/>
    <row r="5256" ht="12.75" hidden="1" customHeight="1" x14ac:dyDescent="0.2"/>
    <row r="5257" ht="12.75" hidden="1" customHeight="1" x14ac:dyDescent="0.2"/>
    <row r="5258" ht="12.75" hidden="1" customHeight="1" x14ac:dyDescent="0.2"/>
    <row r="5259" ht="12.75" hidden="1" customHeight="1" x14ac:dyDescent="0.2"/>
    <row r="5260" ht="12.75" hidden="1" customHeight="1" x14ac:dyDescent="0.2"/>
    <row r="5261" ht="12.75" hidden="1" customHeight="1" x14ac:dyDescent="0.2"/>
    <row r="5262" ht="12.75" hidden="1" customHeight="1" x14ac:dyDescent="0.2"/>
    <row r="5263" ht="12.75" hidden="1" customHeight="1" x14ac:dyDescent="0.2"/>
    <row r="5264" ht="12.75" hidden="1" customHeight="1" x14ac:dyDescent="0.2"/>
    <row r="5265" ht="12.75" hidden="1" customHeight="1" x14ac:dyDescent="0.2"/>
    <row r="5266" ht="12.75" hidden="1" customHeight="1" x14ac:dyDescent="0.2"/>
    <row r="5267" ht="12.75" hidden="1" customHeight="1" x14ac:dyDescent="0.2"/>
    <row r="5268" ht="12.75" hidden="1" customHeight="1" x14ac:dyDescent="0.2"/>
    <row r="5269" ht="12.75" hidden="1" customHeight="1" x14ac:dyDescent="0.2"/>
    <row r="5270" ht="12.75" hidden="1" customHeight="1" x14ac:dyDescent="0.2"/>
    <row r="5271" ht="12.75" hidden="1" customHeight="1" x14ac:dyDescent="0.2"/>
    <row r="5272" ht="12.75" hidden="1" customHeight="1" x14ac:dyDescent="0.2"/>
    <row r="5273" ht="12.75" hidden="1" customHeight="1" x14ac:dyDescent="0.2"/>
    <row r="5274" ht="12.75" hidden="1" customHeight="1" x14ac:dyDescent="0.2"/>
    <row r="5275" ht="12.75" hidden="1" customHeight="1" x14ac:dyDescent="0.2"/>
    <row r="5276" ht="12.75" hidden="1" customHeight="1" x14ac:dyDescent="0.2"/>
    <row r="5277" ht="12.75" hidden="1" customHeight="1" x14ac:dyDescent="0.2"/>
    <row r="5278" ht="12.75" hidden="1" customHeight="1" x14ac:dyDescent="0.2"/>
    <row r="5279" ht="12.75" hidden="1" customHeight="1" x14ac:dyDescent="0.2"/>
    <row r="5280" ht="12.75" hidden="1" customHeight="1" x14ac:dyDescent="0.2"/>
    <row r="5281" ht="12.75" hidden="1" customHeight="1" x14ac:dyDescent="0.2"/>
    <row r="5282" ht="12.75" hidden="1" customHeight="1" x14ac:dyDescent="0.2"/>
    <row r="5283" ht="12.75" hidden="1" customHeight="1" x14ac:dyDescent="0.2"/>
    <row r="5284" ht="12.75" hidden="1" customHeight="1" x14ac:dyDescent="0.2"/>
    <row r="5285" ht="12.75" hidden="1" customHeight="1" x14ac:dyDescent="0.2"/>
    <row r="5286" ht="12.75" hidden="1" customHeight="1" x14ac:dyDescent="0.2"/>
    <row r="5287" ht="12.75" hidden="1" customHeight="1" x14ac:dyDescent="0.2"/>
    <row r="5288" ht="12.75" hidden="1" customHeight="1" x14ac:dyDescent="0.2"/>
    <row r="5289" ht="12.75" hidden="1" customHeight="1" x14ac:dyDescent="0.2"/>
    <row r="5290" ht="12.75" hidden="1" customHeight="1" x14ac:dyDescent="0.2"/>
    <row r="5291" ht="12.75" hidden="1" customHeight="1" x14ac:dyDescent="0.2"/>
    <row r="5292" ht="12.75" hidden="1" customHeight="1" x14ac:dyDescent="0.2"/>
    <row r="5293" ht="12.75" hidden="1" customHeight="1" x14ac:dyDescent="0.2"/>
    <row r="5294" ht="12.75" hidden="1" customHeight="1" x14ac:dyDescent="0.2"/>
    <row r="5295" ht="12.75" hidden="1" customHeight="1" x14ac:dyDescent="0.2"/>
    <row r="5296" ht="12.75" hidden="1" customHeight="1" x14ac:dyDescent="0.2"/>
    <row r="5297" ht="12.75" hidden="1" customHeight="1" x14ac:dyDescent="0.2"/>
    <row r="5298" ht="12.75" hidden="1" customHeight="1" x14ac:dyDescent="0.2"/>
    <row r="5299" ht="12.75" hidden="1" customHeight="1" x14ac:dyDescent="0.2"/>
    <row r="5300" ht="12.75" hidden="1" customHeight="1" x14ac:dyDescent="0.2"/>
    <row r="5301" ht="12.75" hidden="1" customHeight="1" x14ac:dyDescent="0.2"/>
    <row r="5302" ht="12.75" hidden="1" customHeight="1" x14ac:dyDescent="0.2"/>
    <row r="5303" ht="12.75" hidden="1" customHeight="1" x14ac:dyDescent="0.2"/>
    <row r="5304" ht="12.75" hidden="1" customHeight="1" x14ac:dyDescent="0.2"/>
    <row r="5305" ht="12.75" hidden="1" customHeight="1" x14ac:dyDescent="0.2"/>
    <row r="5306" ht="12.75" hidden="1" customHeight="1" x14ac:dyDescent="0.2"/>
    <row r="5307" ht="12.75" hidden="1" customHeight="1" x14ac:dyDescent="0.2"/>
    <row r="5308" ht="12.75" hidden="1" customHeight="1" x14ac:dyDescent="0.2"/>
    <row r="5309" ht="12.75" hidden="1" customHeight="1" x14ac:dyDescent="0.2"/>
    <row r="5310" ht="12.75" hidden="1" customHeight="1" x14ac:dyDescent="0.2"/>
    <row r="5311" ht="12.75" hidden="1" customHeight="1" x14ac:dyDescent="0.2"/>
    <row r="5312" ht="12.75" hidden="1" customHeight="1" x14ac:dyDescent="0.2"/>
    <row r="5313" ht="12.75" hidden="1" customHeight="1" x14ac:dyDescent="0.2"/>
    <row r="5314" ht="12.75" hidden="1" customHeight="1" x14ac:dyDescent="0.2"/>
    <row r="5315" ht="12.75" hidden="1" customHeight="1" x14ac:dyDescent="0.2"/>
    <row r="5316" ht="12.75" hidden="1" customHeight="1" x14ac:dyDescent="0.2"/>
    <row r="5317" ht="12.75" hidden="1" customHeight="1" x14ac:dyDescent="0.2"/>
    <row r="5318" ht="12.75" hidden="1" customHeight="1" x14ac:dyDescent="0.2"/>
    <row r="5319" ht="12.75" hidden="1" customHeight="1" x14ac:dyDescent="0.2"/>
    <row r="5320" ht="12.75" hidden="1" customHeight="1" x14ac:dyDescent="0.2"/>
    <row r="5321" ht="12.75" hidden="1" customHeight="1" x14ac:dyDescent="0.2"/>
    <row r="5322" ht="12.75" hidden="1" customHeight="1" x14ac:dyDescent="0.2"/>
    <row r="5323" ht="12.75" hidden="1" customHeight="1" x14ac:dyDescent="0.2"/>
    <row r="5324" ht="12.75" hidden="1" customHeight="1" x14ac:dyDescent="0.2"/>
    <row r="5325" ht="12.75" hidden="1" customHeight="1" x14ac:dyDescent="0.2"/>
    <row r="5326" ht="12.75" hidden="1" customHeight="1" x14ac:dyDescent="0.2"/>
    <row r="5327" ht="12.75" hidden="1" customHeight="1" x14ac:dyDescent="0.2"/>
    <row r="5328" ht="12.75" hidden="1" customHeight="1" x14ac:dyDescent="0.2"/>
    <row r="5329" ht="12.75" hidden="1" customHeight="1" x14ac:dyDescent="0.2"/>
    <row r="5330" ht="12.75" hidden="1" customHeight="1" x14ac:dyDescent="0.2"/>
    <row r="5331" ht="12.75" hidden="1" customHeight="1" x14ac:dyDescent="0.2"/>
    <row r="5332" ht="12.75" hidden="1" customHeight="1" x14ac:dyDescent="0.2"/>
    <row r="5333" ht="12.75" hidden="1" customHeight="1" x14ac:dyDescent="0.2"/>
    <row r="5334" ht="12.75" hidden="1" customHeight="1" x14ac:dyDescent="0.2"/>
    <row r="5335" ht="12.75" hidden="1" customHeight="1" x14ac:dyDescent="0.2"/>
    <row r="5336" ht="12.75" hidden="1" customHeight="1" x14ac:dyDescent="0.2"/>
    <row r="5337" ht="12.75" hidden="1" customHeight="1" x14ac:dyDescent="0.2"/>
    <row r="5338" ht="12.75" hidden="1" customHeight="1" x14ac:dyDescent="0.2"/>
    <row r="5339" ht="12.75" hidden="1" customHeight="1" x14ac:dyDescent="0.2"/>
    <row r="5340" ht="12.75" hidden="1" customHeight="1" x14ac:dyDescent="0.2"/>
    <row r="5341" ht="12.75" hidden="1" customHeight="1" x14ac:dyDescent="0.2"/>
    <row r="5342" ht="12.75" hidden="1" customHeight="1" x14ac:dyDescent="0.2"/>
    <row r="5343" ht="12.75" hidden="1" customHeight="1" x14ac:dyDescent="0.2"/>
    <row r="5344" ht="12.75" hidden="1" customHeight="1" x14ac:dyDescent="0.2"/>
    <row r="5345" ht="12.75" hidden="1" customHeight="1" x14ac:dyDescent="0.2"/>
    <row r="5346" ht="12.75" hidden="1" customHeight="1" x14ac:dyDescent="0.2"/>
    <row r="5347" ht="12.75" hidden="1" customHeight="1" x14ac:dyDescent="0.2"/>
    <row r="5348" ht="12.75" hidden="1" customHeight="1" x14ac:dyDescent="0.2"/>
    <row r="5349" ht="12.75" hidden="1" customHeight="1" x14ac:dyDescent="0.2"/>
    <row r="5350" ht="12.75" hidden="1" customHeight="1" x14ac:dyDescent="0.2"/>
    <row r="5351" ht="12.75" hidden="1" customHeight="1" x14ac:dyDescent="0.2"/>
    <row r="5352" ht="12.75" hidden="1" customHeight="1" x14ac:dyDescent="0.2"/>
    <row r="5353" ht="12.75" hidden="1" customHeight="1" x14ac:dyDescent="0.2"/>
    <row r="5354" ht="12.75" hidden="1" customHeight="1" x14ac:dyDescent="0.2"/>
    <row r="5355" ht="12.75" hidden="1" customHeight="1" x14ac:dyDescent="0.2"/>
    <row r="5356" ht="12.75" hidden="1" customHeight="1" x14ac:dyDescent="0.2"/>
    <row r="5357" ht="12.75" hidden="1" customHeight="1" x14ac:dyDescent="0.2"/>
    <row r="5358" ht="12.75" hidden="1" customHeight="1" x14ac:dyDescent="0.2"/>
    <row r="5359" ht="12.75" hidden="1" customHeight="1" x14ac:dyDescent="0.2"/>
    <row r="5360" ht="12.75" hidden="1" customHeight="1" x14ac:dyDescent="0.2"/>
    <row r="5361" ht="12.75" hidden="1" customHeight="1" x14ac:dyDescent="0.2"/>
    <row r="5362" ht="12.75" hidden="1" customHeight="1" x14ac:dyDescent="0.2"/>
    <row r="5363" ht="12.75" hidden="1" customHeight="1" x14ac:dyDescent="0.2"/>
    <row r="5364" ht="12.75" hidden="1" customHeight="1" x14ac:dyDescent="0.2"/>
    <row r="5365" ht="12.75" hidden="1" customHeight="1" x14ac:dyDescent="0.2"/>
    <row r="5366" ht="12.75" hidden="1" customHeight="1" x14ac:dyDescent="0.2"/>
    <row r="5367" ht="12.75" hidden="1" customHeight="1" x14ac:dyDescent="0.2"/>
    <row r="5368" ht="12.75" hidden="1" customHeight="1" x14ac:dyDescent="0.2"/>
    <row r="5369" ht="12.75" hidden="1" customHeight="1" x14ac:dyDescent="0.2"/>
    <row r="5370" ht="12.75" hidden="1" customHeight="1" x14ac:dyDescent="0.2"/>
    <row r="5371" ht="12.75" hidden="1" customHeight="1" x14ac:dyDescent="0.2"/>
    <row r="5372" ht="12.75" hidden="1" customHeight="1" x14ac:dyDescent="0.2"/>
    <row r="5373" ht="12.75" hidden="1" customHeight="1" x14ac:dyDescent="0.2"/>
    <row r="5374" ht="12.75" hidden="1" customHeight="1" x14ac:dyDescent="0.2"/>
    <row r="5375" ht="12.75" hidden="1" customHeight="1" x14ac:dyDescent="0.2"/>
    <row r="5376" ht="12.75" hidden="1" customHeight="1" x14ac:dyDescent="0.2"/>
    <row r="5377" ht="12.75" hidden="1" customHeight="1" x14ac:dyDescent="0.2"/>
    <row r="5378" ht="12.75" hidden="1" customHeight="1" x14ac:dyDescent="0.2"/>
    <row r="5379" ht="12.75" hidden="1" customHeight="1" x14ac:dyDescent="0.2"/>
    <row r="5380" ht="12.75" hidden="1" customHeight="1" x14ac:dyDescent="0.2"/>
    <row r="5381" ht="12.75" hidden="1" customHeight="1" x14ac:dyDescent="0.2"/>
    <row r="5382" ht="12.75" hidden="1" customHeight="1" x14ac:dyDescent="0.2"/>
    <row r="5383" ht="12.75" hidden="1" customHeight="1" x14ac:dyDescent="0.2"/>
    <row r="5384" ht="12.75" hidden="1" customHeight="1" x14ac:dyDescent="0.2"/>
    <row r="5385" ht="12.75" hidden="1" customHeight="1" x14ac:dyDescent="0.2"/>
    <row r="5386" ht="12.75" hidden="1" customHeight="1" x14ac:dyDescent="0.2"/>
    <row r="5387" ht="12.75" hidden="1" customHeight="1" x14ac:dyDescent="0.2"/>
    <row r="5388" ht="12.75" hidden="1" customHeight="1" x14ac:dyDescent="0.2"/>
    <row r="5389" ht="12.75" hidden="1" customHeight="1" x14ac:dyDescent="0.2"/>
    <row r="5390" ht="12.75" hidden="1" customHeight="1" x14ac:dyDescent="0.2"/>
    <row r="5391" ht="12.75" hidden="1" customHeight="1" x14ac:dyDescent="0.2"/>
    <row r="5392" ht="12.75" hidden="1" customHeight="1" x14ac:dyDescent="0.2"/>
    <row r="5393" ht="12.75" hidden="1" customHeight="1" x14ac:dyDescent="0.2"/>
    <row r="5394" ht="12.75" hidden="1" customHeight="1" x14ac:dyDescent="0.2"/>
    <row r="5395" ht="12.75" hidden="1" customHeight="1" x14ac:dyDescent="0.2"/>
    <row r="5396" ht="12.75" hidden="1" customHeight="1" x14ac:dyDescent="0.2"/>
    <row r="5397" ht="12.75" hidden="1" customHeight="1" x14ac:dyDescent="0.2"/>
    <row r="5398" ht="12.75" hidden="1" customHeight="1" x14ac:dyDescent="0.2"/>
    <row r="5399" ht="12.75" hidden="1" customHeight="1" x14ac:dyDescent="0.2"/>
    <row r="5400" ht="12.75" hidden="1" customHeight="1" x14ac:dyDescent="0.2"/>
    <row r="5401" ht="12.75" hidden="1" customHeight="1" x14ac:dyDescent="0.2"/>
    <row r="5402" ht="12.75" hidden="1" customHeight="1" x14ac:dyDescent="0.2"/>
    <row r="5403" ht="12.75" hidden="1" customHeight="1" x14ac:dyDescent="0.2"/>
    <row r="5404" ht="12.75" hidden="1" customHeight="1" x14ac:dyDescent="0.2"/>
    <row r="5405" ht="12.75" hidden="1" customHeight="1" x14ac:dyDescent="0.2"/>
    <row r="5406" ht="12.75" hidden="1" customHeight="1" x14ac:dyDescent="0.2"/>
    <row r="5407" ht="12.75" hidden="1" customHeight="1" x14ac:dyDescent="0.2"/>
    <row r="5408" ht="12.75" hidden="1" customHeight="1" x14ac:dyDescent="0.2"/>
    <row r="5409" ht="12.75" hidden="1" customHeight="1" x14ac:dyDescent="0.2"/>
    <row r="5410" ht="12.75" hidden="1" customHeight="1" x14ac:dyDescent="0.2"/>
    <row r="5411" ht="12.75" hidden="1" customHeight="1" x14ac:dyDescent="0.2"/>
    <row r="5412" ht="12.75" hidden="1" customHeight="1" x14ac:dyDescent="0.2"/>
    <row r="5413" ht="12.75" hidden="1" customHeight="1" x14ac:dyDescent="0.2"/>
    <row r="5414" ht="12.75" hidden="1" customHeight="1" x14ac:dyDescent="0.2"/>
    <row r="5415" ht="12.75" hidden="1" customHeight="1" x14ac:dyDescent="0.2"/>
    <row r="5416" ht="12.75" hidden="1" customHeight="1" x14ac:dyDescent="0.2"/>
    <row r="5417" ht="12.75" hidden="1" customHeight="1" x14ac:dyDescent="0.2"/>
    <row r="5418" ht="12.75" hidden="1" customHeight="1" x14ac:dyDescent="0.2"/>
    <row r="5419" ht="12.75" hidden="1" customHeight="1" x14ac:dyDescent="0.2"/>
    <row r="5420" ht="12.75" hidden="1" customHeight="1" x14ac:dyDescent="0.2"/>
    <row r="5421" ht="12.75" hidden="1" customHeight="1" x14ac:dyDescent="0.2"/>
    <row r="5422" ht="12.75" hidden="1" customHeight="1" x14ac:dyDescent="0.2"/>
    <row r="5423" ht="12.75" hidden="1" customHeight="1" x14ac:dyDescent="0.2"/>
    <row r="5424" ht="12.75" hidden="1" customHeight="1" x14ac:dyDescent="0.2"/>
    <row r="5425" ht="12.75" hidden="1" customHeight="1" x14ac:dyDescent="0.2"/>
    <row r="5426" ht="12.75" hidden="1" customHeight="1" x14ac:dyDescent="0.2"/>
    <row r="5427" ht="12.75" hidden="1" customHeight="1" x14ac:dyDescent="0.2"/>
    <row r="5428" ht="12.75" hidden="1" customHeight="1" x14ac:dyDescent="0.2"/>
    <row r="5429" ht="12.75" hidden="1" customHeight="1" x14ac:dyDescent="0.2"/>
    <row r="5430" ht="12.75" hidden="1" customHeight="1" x14ac:dyDescent="0.2"/>
    <row r="5431" ht="12.75" hidden="1" customHeight="1" x14ac:dyDescent="0.2"/>
    <row r="5432" ht="12.75" hidden="1" customHeight="1" x14ac:dyDescent="0.2"/>
    <row r="5433" ht="12.75" hidden="1" customHeight="1" x14ac:dyDescent="0.2"/>
    <row r="5434" ht="12.75" hidden="1" customHeight="1" x14ac:dyDescent="0.2"/>
    <row r="5435" ht="12.75" hidden="1" customHeight="1" x14ac:dyDescent="0.2"/>
    <row r="5436" ht="12.75" hidden="1" customHeight="1" x14ac:dyDescent="0.2"/>
    <row r="5437" ht="12.75" hidden="1" customHeight="1" x14ac:dyDescent="0.2"/>
    <row r="5438" ht="12.75" hidden="1" customHeight="1" x14ac:dyDescent="0.2"/>
    <row r="5439" ht="12.75" hidden="1" customHeight="1" x14ac:dyDescent="0.2"/>
    <row r="5440" ht="12.75" hidden="1" customHeight="1" x14ac:dyDescent="0.2"/>
    <row r="5441" ht="12.75" hidden="1" customHeight="1" x14ac:dyDescent="0.2"/>
    <row r="5442" ht="12.75" hidden="1" customHeight="1" x14ac:dyDescent="0.2"/>
    <row r="5443" ht="12.75" hidden="1" customHeight="1" x14ac:dyDescent="0.2"/>
    <row r="5444" ht="12.75" hidden="1" customHeight="1" x14ac:dyDescent="0.2"/>
    <row r="5445" ht="12.75" hidden="1" customHeight="1" x14ac:dyDescent="0.2"/>
    <row r="5446" ht="12.75" hidden="1" customHeight="1" x14ac:dyDescent="0.2"/>
    <row r="5447" ht="12.75" hidden="1" customHeight="1" x14ac:dyDescent="0.2"/>
    <row r="5448" ht="12.75" hidden="1" customHeight="1" x14ac:dyDescent="0.2"/>
    <row r="5449" ht="12.75" hidden="1" customHeight="1" x14ac:dyDescent="0.2"/>
    <row r="5450" ht="12.75" hidden="1" customHeight="1" x14ac:dyDescent="0.2"/>
    <row r="5451" ht="12.75" hidden="1" customHeight="1" x14ac:dyDescent="0.2"/>
    <row r="5452" ht="12.75" hidden="1" customHeight="1" x14ac:dyDescent="0.2"/>
    <row r="5453" ht="12.75" hidden="1" customHeight="1" x14ac:dyDescent="0.2"/>
    <row r="5454" ht="12.75" hidden="1" customHeight="1" x14ac:dyDescent="0.2"/>
    <row r="5455" ht="12.75" hidden="1" customHeight="1" x14ac:dyDescent="0.2"/>
    <row r="5456" ht="12.75" hidden="1" customHeight="1" x14ac:dyDescent="0.2"/>
    <row r="5457" ht="12.75" hidden="1" customHeight="1" x14ac:dyDescent="0.2"/>
    <row r="5458" ht="12.75" hidden="1" customHeight="1" x14ac:dyDescent="0.2"/>
    <row r="5459" ht="12.75" hidden="1" customHeight="1" x14ac:dyDescent="0.2"/>
    <row r="5460" ht="12.75" hidden="1" customHeight="1" x14ac:dyDescent="0.2"/>
    <row r="5461" ht="12.75" hidden="1" customHeight="1" x14ac:dyDescent="0.2"/>
    <row r="5462" ht="12.75" hidden="1" customHeight="1" x14ac:dyDescent="0.2"/>
    <row r="5463" ht="12.75" hidden="1" customHeight="1" x14ac:dyDescent="0.2"/>
    <row r="5464" ht="12.75" hidden="1" customHeight="1" x14ac:dyDescent="0.2"/>
    <row r="5465" ht="12.75" hidden="1" customHeight="1" x14ac:dyDescent="0.2"/>
    <row r="5466" ht="12.75" hidden="1" customHeight="1" x14ac:dyDescent="0.2"/>
    <row r="5467" ht="12.75" hidden="1" customHeight="1" x14ac:dyDescent="0.2"/>
    <row r="5468" ht="12.75" hidden="1" customHeight="1" x14ac:dyDescent="0.2"/>
    <row r="5469" ht="12.75" hidden="1" customHeight="1" x14ac:dyDescent="0.2"/>
    <row r="5470" ht="12.75" hidden="1" customHeight="1" x14ac:dyDescent="0.2"/>
    <row r="5471" ht="12.75" hidden="1" customHeight="1" x14ac:dyDescent="0.2"/>
    <row r="5472" ht="12.75" hidden="1" customHeight="1" x14ac:dyDescent="0.2"/>
    <row r="5473" ht="12.75" hidden="1" customHeight="1" x14ac:dyDescent="0.2"/>
    <row r="5474" ht="12.75" hidden="1" customHeight="1" x14ac:dyDescent="0.2"/>
    <row r="5475" ht="12.75" hidden="1" customHeight="1" x14ac:dyDescent="0.2"/>
    <row r="5476" ht="12.75" hidden="1" customHeight="1" x14ac:dyDescent="0.2"/>
    <row r="5477" ht="12.75" hidden="1" customHeight="1" x14ac:dyDescent="0.2"/>
    <row r="5478" ht="12.75" hidden="1" customHeight="1" x14ac:dyDescent="0.2"/>
    <row r="5479" ht="12.75" hidden="1" customHeight="1" x14ac:dyDescent="0.2"/>
    <row r="5480" ht="12.75" hidden="1" customHeight="1" x14ac:dyDescent="0.2"/>
    <row r="5481" ht="12.75" hidden="1" customHeight="1" x14ac:dyDescent="0.2"/>
    <row r="5482" ht="12.75" hidden="1" customHeight="1" x14ac:dyDescent="0.2"/>
    <row r="5483" ht="12.75" hidden="1" customHeight="1" x14ac:dyDescent="0.2"/>
    <row r="5484" ht="12.75" hidden="1" customHeight="1" x14ac:dyDescent="0.2"/>
    <row r="5485" ht="12.75" hidden="1" customHeight="1" x14ac:dyDescent="0.2"/>
    <row r="5486" ht="12.75" hidden="1" customHeight="1" x14ac:dyDescent="0.2"/>
    <row r="5487" ht="12.75" hidden="1" customHeight="1" x14ac:dyDescent="0.2"/>
    <row r="5488" ht="12.75" hidden="1" customHeight="1" x14ac:dyDescent="0.2"/>
    <row r="5489" ht="12.75" hidden="1" customHeight="1" x14ac:dyDescent="0.2"/>
    <row r="5490" ht="12.75" hidden="1" customHeight="1" x14ac:dyDescent="0.2"/>
    <row r="5491" ht="12.75" hidden="1" customHeight="1" x14ac:dyDescent="0.2"/>
    <row r="5492" ht="12.75" hidden="1" customHeight="1" x14ac:dyDescent="0.2"/>
    <row r="5493" ht="12.75" hidden="1" customHeight="1" x14ac:dyDescent="0.2"/>
    <row r="5494" ht="12.75" hidden="1" customHeight="1" x14ac:dyDescent="0.2"/>
    <row r="5495" ht="12.75" hidden="1" customHeight="1" x14ac:dyDescent="0.2"/>
    <row r="5496" ht="12.75" hidden="1" customHeight="1" x14ac:dyDescent="0.2"/>
    <row r="5497" ht="12.75" hidden="1" customHeight="1" x14ac:dyDescent="0.2"/>
    <row r="5498" ht="12.75" hidden="1" customHeight="1" x14ac:dyDescent="0.2"/>
    <row r="5499" ht="12.75" hidden="1" customHeight="1" x14ac:dyDescent="0.2"/>
    <row r="5500" ht="12.75" hidden="1" customHeight="1" x14ac:dyDescent="0.2"/>
    <row r="5501" ht="12.75" hidden="1" customHeight="1" x14ac:dyDescent="0.2"/>
    <row r="5502" ht="12.75" hidden="1" customHeight="1" x14ac:dyDescent="0.2"/>
    <row r="5503" ht="12.75" hidden="1" customHeight="1" x14ac:dyDescent="0.2"/>
    <row r="5504" ht="12.75" hidden="1" customHeight="1" x14ac:dyDescent="0.2"/>
    <row r="5505" ht="12.75" hidden="1" customHeight="1" x14ac:dyDescent="0.2"/>
    <row r="5506" ht="12.75" hidden="1" customHeight="1" x14ac:dyDescent="0.2"/>
    <row r="5507" ht="12.75" hidden="1" customHeight="1" x14ac:dyDescent="0.2"/>
    <row r="5508" ht="12.75" hidden="1" customHeight="1" x14ac:dyDescent="0.2"/>
    <row r="5509" ht="12.75" hidden="1" customHeight="1" x14ac:dyDescent="0.2"/>
    <row r="5510" ht="12.75" hidden="1" customHeight="1" x14ac:dyDescent="0.2"/>
    <row r="5511" ht="12.75" hidden="1" customHeight="1" x14ac:dyDescent="0.2"/>
    <row r="5512" ht="12.75" hidden="1" customHeight="1" x14ac:dyDescent="0.2"/>
    <row r="5513" ht="12.75" hidden="1" customHeight="1" x14ac:dyDescent="0.2"/>
    <row r="5514" ht="12.75" hidden="1" customHeight="1" x14ac:dyDescent="0.2"/>
    <row r="5515" ht="12.75" hidden="1" customHeight="1" x14ac:dyDescent="0.2"/>
    <row r="5516" ht="12.75" hidden="1" customHeight="1" x14ac:dyDescent="0.2"/>
    <row r="5517" ht="12.75" hidden="1" customHeight="1" x14ac:dyDescent="0.2"/>
    <row r="5518" ht="12.75" hidden="1" customHeight="1" x14ac:dyDescent="0.2"/>
    <row r="5519" ht="12.75" hidden="1" customHeight="1" x14ac:dyDescent="0.2"/>
    <row r="5520" ht="12.75" hidden="1" customHeight="1" x14ac:dyDescent="0.2"/>
    <row r="5521" ht="12.75" hidden="1" customHeight="1" x14ac:dyDescent="0.2"/>
    <row r="5522" ht="12.75" hidden="1" customHeight="1" x14ac:dyDescent="0.2"/>
    <row r="5523" ht="12.75" hidden="1" customHeight="1" x14ac:dyDescent="0.2"/>
    <row r="5524" ht="12.75" hidden="1" customHeight="1" x14ac:dyDescent="0.2"/>
    <row r="5525" ht="12.75" hidden="1" customHeight="1" x14ac:dyDescent="0.2"/>
    <row r="5526" ht="12.75" hidden="1" customHeight="1" x14ac:dyDescent="0.2"/>
    <row r="5527" ht="12.75" hidden="1" customHeight="1" x14ac:dyDescent="0.2"/>
    <row r="5528" ht="12.75" hidden="1" customHeight="1" x14ac:dyDescent="0.2"/>
    <row r="5529" ht="12.75" hidden="1" customHeight="1" x14ac:dyDescent="0.2"/>
    <row r="5530" ht="12.75" hidden="1" customHeight="1" x14ac:dyDescent="0.2"/>
    <row r="5531" ht="12.75" hidden="1" customHeight="1" x14ac:dyDescent="0.2"/>
    <row r="5532" ht="12.75" hidden="1" customHeight="1" x14ac:dyDescent="0.2"/>
    <row r="5533" ht="12.75" hidden="1" customHeight="1" x14ac:dyDescent="0.2"/>
    <row r="5534" ht="12.75" hidden="1" customHeight="1" x14ac:dyDescent="0.2"/>
    <row r="5535" ht="12.75" hidden="1" customHeight="1" x14ac:dyDescent="0.2"/>
    <row r="5536" ht="12.75" hidden="1" customHeight="1" x14ac:dyDescent="0.2"/>
    <row r="5537" ht="12.75" hidden="1" customHeight="1" x14ac:dyDescent="0.2"/>
    <row r="5538" ht="12.75" hidden="1" customHeight="1" x14ac:dyDescent="0.2"/>
    <row r="5539" ht="12.75" hidden="1" customHeight="1" x14ac:dyDescent="0.2"/>
    <row r="5540" ht="12.75" hidden="1" customHeight="1" x14ac:dyDescent="0.2"/>
    <row r="5541" ht="12.75" hidden="1" customHeight="1" x14ac:dyDescent="0.2"/>
    <row r="5542" ht="12.75" hidden="1" customHeight="1" x14ac:dyDescent="0.2"/>
    <row r="5543" ht="12.75" hidden="1" customHeight="1" x14ac:dyDescent="0.2"/>
    <row r="5544" ht="12.75" hidden="1" customHeight="1" x14ac:dyDescent="0.2"/>
    <row r="5545" ht="12.75" hidden="1" customHeight="1" x14ac:dyDescent="0.2"/>
    <row r="5546" ht="12.75" hidden="1" customHeight="1" x14ac:dyDescent="0.2"/>
    <row r="5547" ht="12.75" hidden="1" customHeight="1" x14ac:dyDescent="0.2"/>
    <row r="5548" ht="12.75" hidden="1" customHeight="1" x14ac:dyDescent="0.2"/>
    <row r="5549" ht="12.75" hidden="1" customHeight="1" x14ac:dyDescent="0.2"/>
    <row r="5550" ht="12.75" hidden="1" customHeight="1" x14ac:dyDescent="0.2"/>
    <row r="5551" ht="12.75" hidden="1" customHeight="1" x14ac:dyDescent="0.2"/>
    <row r="5552" ht="12.75" hidden="1" customHeight="1" x14ac:dyDescent="0.2"/>
    <row r="5553" ht="12.75" hidden="1" customHeight="1" x14ac:dyDescent="0.2"/>
    <row r="5554" ht="12.75" hidden="1" customHeight="1" x14ac:dyDescent="0.2"/>
    <row r="5555" ht="12.75" hidden="1" customHeight="1" x14ac:dyDescent="0.2"/>
    <row r="5556" ht="12.75" hidden="1" customHeight="1" x14ac:dyDescent="0.2"/>
    <row r="5557" ht="12.75" hidden="1" customHeight="1" x14ac:dyDescent="0.2"/>
    <row r="5558" ht="12.75" hidden="1" customHeight="1" x14ac:dyDescent="0.2"/>
    <row r="5559" ht="12.75" hidden="1" customHeight="1" x14ac:dyDescent="0.2"/>
    <row r="5560" ht="12.75" hidden="1" customHeight="1" x14ac:dyDescent="0.2"/>
    <row r="5561" ht="12.75" hidden="1" customHeight="1" x14ac:dyDescent="0.2"/>
    <row r="5562" ht="12.75" hidden="1" customHeight="1" x14ac:dyDescent="0.2"/>
    <row r="5563" ht="12.75" hidden="1" customHeight="1" x14ac:dyDescent="0.2"/>
    <row r="5564" ht="12.75" hidden="1" customHeight="1" x14ac:dyDescent="0.2"/>
    <row r="5565" ht="12.75" hidden="1" customHeight="1" x14ac:dyDescent="0.2"/>
    <row r="5566" ht="12.75" hidden="1" customHeight="1" x14ac:dyDescent="0.2"/>
    <row r="5567" ht="12.75" hidden="1" customHeight="1" x14ac:dyDescent="0.2"/>
    <row r="5568" ht="12.75" hidden="1" customHeight="1" x14ac:dyDescent="0.2"/>
    <row r="5569" ht="12.75" hidden="1" customHeight="1" x14ac:dyDescent="0.2"/>
    <row r="5570" ht="12.75" hidden="1" customHeight="1" x14ac:dyDescent="0.2"/>
    <row r="5571" ht="12.75" hidden="1" customHeight="1" x14ac:dyDescent="0.2"/>
    <row r="5572" ht="12.75" hidden="1" customHeight="1" x14ac:dyDescent="0.2"/>
    <row r="5573" ht="12.75" hidden="1" customHeight="1" x14ac:dyDescent="0.2"/>
    <row r="5574" ht="12.75" hidden="1" customHeight="1" x14ac:dyDescent="0.2"/>
    <row r="5575" ht="12.75" hidden="1" customHeight="1" x14ac:dyDescent="0.2"/>
    <row r="5576" ht="12.75" hidden="1" customHeight="1" x14ac:dyDescent="0.2"/>
    <row r="5577" ht="12.75" hidden="1" customHeight="1" x14ac:dyDescent="0.2"/>
    <row r="5578" ht="12.75" hidden="1" customHeight="1" x14ac:dyDescent="0.2"/>
    <row r="5579" ht="12.75" hidden="1" customHeight="1" x14ac:dyDescent="0.2"/>
    <row r="5580" ht="12.75" hidden="1" customHeight="1" x14ac:dyDescent="0.2"/>
    <row r="5581" ht="12.75" hidden="1" customHeight="1" x14ac:dyDescent="0.2"/>
    <row r="5582" ht="12.75" hidden="1" customHeight="1" x14ac:dyDescent="0.2"/>
    <row r="5583" ht="12.75" hidden="1" customHeight="1" x14ac:dyDescent="0.2"/>
    <row r="5584" ht="12.75" hidden="1" customHeight="1" x14ac:dyDescent="0.2"/>
    <row r="5585" ht="12.75" hidden="1" customHeight="1" x14ac:dyDescent="0.2"/>
    <row r="5586" ht="12.75" hidden="1" customHeight="1" x14ac:dyDescent="0.2"/>
    <row r="5587" ht="12.75" hidden="1" customHeight="1" x14ac:dyDescent="0.2"/>
    <row r="5588" ht="12.75" hidden="1" customHeight="1" x14ac:dyDescent="0.2"/>
    <row r="5589" ht="12.75" hidden="1" customHeight="1" x14ac:dyDescent="0.2"/>
    <row r="5590" ht="12.75" hidden="1" customHeight="1" x14ac:dyDescent="0.2"/>
    <row r="5591" ht="12.75" hidden="1" customHeight="1" x14ac:dyDescent="0.2"/>
    <row r="5592" ht="12.75" hidden="1" customHeight="1" x14ac:dyDescent="0.2"/>
    <row r="5593" ht="12.75" hidden="1" customHeight="1" x14ac:dyDescent="0.2"/>
    <row r="5594" ht="12.75" hidden="1" customHeight="1" x14ac:dyDescent="0.2"/>
    <row r="5595" ht="12.75" hidden="1" customHeight="1" x14ac:dyDescent="0.2"/>
    <row r="5596" ht="12.75" hidden="1" customHeight="1" x14ac:dyDescent="0.2"/>
    <row r="5597" ht="12.75" hidden="1" customHeight="1" x14ac:dyDescent="0.2"/>
    <row r="5598" ht="12.75" hidden="1" customHeight="1" x14ac:dyDescent="0.2"/>
    <row r="5599" ht="12.75" hidden="1" customHeight="1" x14ac:dyDescent="0.2"/>
    <row r="5600" ht="12.75" hidden="1" customHeight="1" x14ac:dyDescent="0.2"/>
    <row r="5601" ht="12.75" hidden="1" customHeight="1" x14ac:dyDescent="0.2"/>
    <row r="5602" ht="12.75" hidden="1" customHeight="1" x14ac:dyDescent="0.2"/>
    <row r="5603" ht="12.75" hidden="1" customHeight="1" x14ac:dyDescent="0.2"/>
    <row r="5604" ht="12.75" hidden="1" customHeight="1" x14ac:dyDescent="0.2"/>
    <row r="5605" ht="12.75" hidden="1" customHeight="1" x14ac:dyDescent="0.2"/>
    <row r="5606" ht="12.75" hidden="1" customHeight="1" x14ac:dyDescent="0.2"/>
    <row r="5607" ht="12.75" hidden="1" customHeight="1" x14ac:dyDescent="0.2"/>
    <row r="5608" ht="12.75" hidden="1" customHeight="1" x14ac:dyDescent="0.2"/>
    <row r="5609" ht="12.75" hidden="1" customHeight="1" x14ac:dyDescent="0.2"/>
    <row r="5610" ht="12.75" hidden="1" customHeight="1" x14ac:dyDescent="0.2"/>
    <row r="5611" ht="12.75" hidden="1" customHeight="1" x14ac:dyDescent="0.2"/>
    <row r="5612" ht="12.75" hidden="1" customHeight="1" x14ac:dyDescent="0.2"/>
    <row r="5613" ht="12.75" hidden="1" customHeight="1" x14ac:dyDescent="0.2"/>
    <row r="5614" ht="12.75" hidden="1" customHeight="1" x14ac:dyDescent="0.2"/>
    <row r="5615" ht="12.75" hidden="1" customHeight="1" x14ac:dyDescent="0.2"/>
    <row r="5616" ht="12.75" hidden="1" customHeight="1" x14ac:dyDescent="0.2"/>
    <row r="5617" ht="12.75" hidden="1" customHeight="1" x14ac:dyDescent="0.2"/>
    <row r="5618" ht="12.75" hidden="1" customHeight="1" x14ac:dyDescent="0.2"/>
    <row r="5619" ht="12.75" hidden="1" customHeight="1" x14ac:dyDescent="0.2"/>
    <row r="5620" ht="12.75" hidden="1" customHeight="1" x14ac:dyDescent="0.2"/>
    <row r="5621" ht="12.75" hidden="1" customHeight="1" x14ac:dyDescent="0.2"/>
    <row r="5622" ht="12.75" hidden="1" customHeight="1" x14ac:dyDescent="0.2"/>
    <row r="5623" ht="12.75" hidden="1" customHeight="1" x14ac:dyDescent="0.2"/>
    <row r="5624" ht="12.75" hidden="1" customHeight="1" x14ac:dyDescent="0.2"/>
    <row r="5625" ht="12.75" hidden="1" customHeight="1" x14ac:dyDescent="0.2"/>
    <row r="5626" ht="12.75" hidden="1" customHeight="1" x14ac:dyDescent="0.2"/>
    <row r="5627" ht="12.75" hidden="1" customHeight="1" x14ac:dyDescent="0.2"/>
    <row r="5628" ht="12.75" hidden="1" customHeight="1" x14ac:dyDescent="0.2"/>
    <row r="5629" ht="12.75" hidden="1" customHeight="1" x14ac:dyDescent="0.2"/>
    <row r="5630" ht="12.75" hidden="1" customHeight="1" x14ac:dyDescent="0.2"/>
    <row r="5631" ht="12.75" hidden="1" customHeight="1" x14ac:dyDescent="0.2"/>
    <row r="5632" ht="12.75" hidden="1" customHeight="1" x14ac:dyDescent="0.2"/>
    <row r="5633" ht="12.75" hidden="1" customHeight="1" x14ac:dyDescent="0.2"/>
    <row r="5634" ht="12.75" hidden="1" customHeight="1" x14ac:dyDescent="0.2"/>
    <row r="5635" ht="12.75" hidden="1" customHeight="1" x14ac:dyDescent="0.2"/>
    <row r="5636" ht="12.75" hidden="1" customHeight="1" x14ac:dyDescent="0.2"/>
    <row r="5637" ht="12.75" hidden="1" customHeight="1" x14ac:dyDescent="0.2"/>
    <row r="5638" ht="12.75" hidden="1" customHeight="1" x14ac:dyDescent="0.2"/>
    <row r="5639" ht="12.75" hidden="1" customHeight="1" x14ac:dyDescent="0.2"/>
    <row r="5640" ht="12.75" hidden="1" customHeight="1" x14ac:dyDescent="0.2"/>
    <row r="5641" ht="12.75" hidden="1" customHeight="1" x14ac:dyDescent="0.2"/>
    <row r="5642" ht="12.75" hidden="1" customHeight="1" x14ac:dyDescent="0.2"/>
    <row r="5643" ht="12.75" hidden="1" customHeight="1" x14ac:dyDescent="0.2"/>
    <row r="5644" ht="12.75" hidden="1" customHeight="1" x14ac:dyDescent="0.2"/>
    <row r="5645" ht="12.75" hidden="1" customHeight="1" x14ac:dyDescent="0.2"/>
    <row r="5646" ht="12.75" hidden="1" customHeight="1" x14ac:dyDescent="0.2"/>
    <row r="5647" ht="12.75" hidden="1" customHeight="1" x14ac:dyDescent="0.2"/>
    <row r="5648" ht="12.75" hidden="1" customHeight="1" x14ac:dyDescent="0.2"/>
    <row r="5649" ht="12.75" hidden="1" customHeight="1" x14ac:dyDescent="0.2"/>
    <row r="5650" ht="12.75" hidden="1" customHeight="1" x14ac:dyDescent="0.2"/>
    <row r="5651" ht="12.75" hidden="1" customHeight="1" x14ac:dyDescent="0.2"/>
    <row r="5652" ht="12.75" hidden="1" customHeight="1" x14ac:dyDescent="0.2"/>
    <row r="5653" ht="12.75" hidden="1" customHeight="1" x14ac:dyDescent="0.2"/>
    <row r="5654" ht="12.75" hidden="1" customHeight="1" x14ac:dyDescent="0.2"/>
    <row r="5655" ht="12.75" hidden="1" customHeight="1" x14ac:dyDescent="0.2"/>
    <row r="5656" ht="12.75" hidden="1" customHeight="1" x14ac:dyDescent="0.2"/>
    <row r="5657" ht="12.75" hidden="1" customHeight="1" x14ac:dyDescent="0.2"/>
    <row r="5658" ht="12.75" hidden="1" customHeight="1" x14ac:dyDescent="0.2"/>
    <row r="5659" ht="12.75" hidden="1" customHeight="1" x14ac:dyDescent="0.2"/>
    <row r="5660" ht="12.75" hidden="1" customHeight="1" x14ac:dyDescent="0.2"/>
    <row r="5661" ht="12.75" hidden="1" customHeight="1" x14ac:dyDescent="0.2"/>
    <row r="5662" ht="12.75" hidden="1" customHeight="1" x14ac:dyDescent="0.2"/>
    <row r="5663" ht="12.75" hidden="1" customHeight="1" x14ac:dyDescent="0.2"/>
    <row r="5664" ht="12.75" hidden="1" customHeight="1" x14ac:dyDescent="0.2"/>
    <row r="5665" ht="12.75" hidden="1" customHeight="1" x14ac:dyDescent="0.2"/>
    <row r="5666" ht="12.75" hidden="1" customHeight="1" x14ac:dyDescent="0.2"/>
    <row r="5667" ht="12.75" hidden="1" customHeight="1" x14ac:dyDescent="0.2"/>
    <row r="5668" ht="12.75" hidden="1" customHeight="1" x14ac:dyDescent="0.2"/>
    <row r="5669" ht="12.75" hidden="1" customHeight="1" x14ac:dyDescent="0.2"/>
    <row r="5670" ht="12.75" hidden="1" customHeight="1" x14ac:dyDescent="0.2"/>
    <row r="5671" ht="12.75" hidden="1" customHeight="1" x14ac:dyDescent="0.2"/>
    <row r="5672" ht="12.75" hidden="1" customHeight="1" x14ac:dyDescent="0.2"/>
    <row r="5673" ht="12.75" hidden="1" customHeight="1" x14ac:dyDescent="0.2"/>
    <row r="5674" ht="12.75" hidden="1" customHeight="1" x14ac:dyDescent="0.2"/>
    <row r="5675" ht="12.75" hidden="1" customHeight="1" x14ac:dyDescent="0.2"/>
    <row r="5676" ht="12.75" hidden="1" customHeight="1" x14ac:dyDescent="0.2"/>
    <row r="5677" ht="12.75" hidden="1" customHeight="1" x14ac:dyDescent="0.2"/>
    <row r="5678" ht="12.75" hidden="1" customHeight="1" x14ac:dyDescent="0.2"/>
    <row r="5679" ht="12.75" hidden="1" customHeight="1" x14ac:dyDescent="0.2"/>
    <row r="5680" ht="12.75" hidden="1" customHeight="1" x14ac:dyDescent="0.2"/>
    <row r="5681" ht="12.75" hidden="1" customHeight="1" x14ac:dyDescent="0.2"/>
    <row r="5682" ht="12.75" hidden="1" customHeight="1" x14ac:dyDescent="0.2"/>
    <row r="5683" ht="12.75" hidden="1" customHeight="1" x14ac:dyDescent="0.2"/>
    <row r="5684" ht="12.75" hidden="1" customHeight="1" x14ac:dyDescent="0.2"/>
    <row r="5685" ht="12.75" hidden="1" customHeight="1" x14ac:dyDescent="0.2"/>
    <row r="5686" ht="12.75" hidden="1" customHeight="1" x14ac:dyDescent="0.2"/>
    <row r="5687" ht="12.75" hidden="1" customHeight="1" x14ac:dyDescent="0.2"/>
    <row r="5688" ht="12.75" hidden="1" customHeight="1" x14ac:dyDescent="0.2"/>
    <row r="5689" ht="12.75" hidden="1" customHeight="1" x14ac:dyDescent="0.2"/>
    <row r="5690" ht="12.75" hidden="1" customHeight="1" x14ac:dyDescent="0.2"/>
    <row r="5691" ht="12.75" hidden="1" customHeight="1" x14ac:dyDescent="0.2"/>
    <row r="5692" ht="12.75" hidden="1" customHeight="1" x14ac:dyDescent="0.2"/>
    <row r="5693" ht="12.75" hidden="1" customHeight="1" x14ac:dyDescent="0.2"/>
    <row r="5694" ht="12.75" hidden="1" customHeight="1" x14ac:dyDescent="0.2"/>
    <row r="5695" ht="12.75" hidden="1" customHeight="1" x14ac:dyDescent="0.2"/>
    <row r="5696" ht="12.75" hidden="1" customHeight="1" x14ac:dyDescent="0.2"/>
    <row r="5697" ht="12.75" hidden="1" customHeight="1" x14ac:dyDescent="0.2"/>
    <row r="5698" ht="12.75" hidden="1" customHeight="1" x14ac:dyDescent="0.2"/>
    <row r="5699" ht="12.75" hidden="1" customHeight="1" x14ac:dyDescent="0.2"/>
    <row r="5700" ht="12.75" hidden="1" customHeight="1" x14ac:dyDescent="0.2"/>
    <row r="5701" ht="12.75" hidden="1" customHeight="1" x14ac:dyDescent="0.2"/>
    <row r="5702" ht="12.75" hidden="1" customHeight="1" x14ac:dyDescent="0.2"/>
    <row r="5703" ht="12.75" hidden="1" customHeight="1" x14ac:dyDescent="0.2"/>
    <row r="5704" ht="12.75" hidden="1" customHeight="1" x14ac:dyDescent="0.2"/>
    <row r="5705" ht="12.75" hidden="1" customHeight="1" x14ac:dyDescent="0.2"/>
    <row r="5706" ht="12.75" hidden="1" customHeight="1" x14ac:dyDescent="0.2"/>
    <row r="5707" ht="12.75" hidden="1" customHeight="1" x14ac:dyDescent="0.2"/>
    <row r="5708" ht="12.75" hidden="1" customHeight="1" x14ac:dyDescent="0.2"/>
    <row r="5709" ht="12.75" hidden="1" customHeight="1" x14ac:dyDescent="0.2"/>
    <row r="5710" ht="12.75" hidden="1" customHeight="1" x14ac:dyDescent="0.2"/>
    <row r="5711" ht="12.75" hidden="1" customHeight="1" x14ac:dyDescent="0.2"/>
    <row r="5712" ht="12.75" hidden="1" customHeight="1" x14ac:dyDescent="0.2"/>
    <row r="5713" ht="12.75" hidden="1" customHeight="1" x14ac:dyDescent="0.2"/>
    <row r="5714" ht="12.75" hidden="1" customHeight="1" x14ac:dyDescent="0.2"/>
    <row r="5715" ht="12.75" hidden="1" customHeight="1" x14ac:dyDescent="0.2"/>
    <row r="5716" ht="12.75" hidden="1" customHeight="1" x14ac:dyDescent="0.2"/>
    <row r="5717" ht="12.75" hidden="1" customHeight="1" x14ac:dyDescent="0.2"/>
    <row r="5718" ht="12.75" hidden="1" customHeight="1" x14ac:dyDescent="0.2"/>
    <row r="5719" ht="12.75" hidden="1" customHeight="1" x14ac:dyDescent="0.2"/>
    <row r="5720" ht="12.75" hidden="1" customHeight="1" x14ac:dyDescent="0.2"/>
    <row r="5721" ht="12.75" hidden="1" customHeight="1" x14ac:dyDescent="0.2"/>
    <row r="5722" ht="12.75" hidden="1" customHeight="1" x14ac:dyDescent="0.2"/>
    <row r="5723" ht="12.75" hidden="1" customHeight="1" x14ac:dyDescent="0.2"/>
    <row r="5724" ht="12.75" hidden="1" customHeight="1" x14ac:dyDescent="0.2"/>
    <row r="5725" ht="12.75" hidden="1" customHeight="1" x14ac:dyDescent="0.2"/>
    <row r="5726" ht="12.75" hidden="1" customHeight="1" x14ac:dyDescent="0.2"/>
    <row r="5727" ht="12.75" hidden="1" customHeight="1" x14ac:dyDescent="0.2"/>
    <row r="5728" ht="12.75" hidden="1" customHeight="1" x14ac:dyDescent="0.2"/>
    <row r="5729" ht="12.75" hidden="1" customHeight="1" x14ac:dyDescent="0.2"/>
    <row r="5730" ht="12.75" hidden="1" customHeight="1" x14ac:dyDescent="0.2"/>
    <row r="5731" ht="12.75" hidden="1" customHeight="1" x14ac:dyDescent="0.2"/>
    <row r="5732" ht="12.75" hidden="1" customHeight="1" x14ac:dyDescent="0.2"/>
    <row r="5733" ht="12.75" hidden="1" customHeight="1" x14ac:dyDescent="0.2"/>
    <row r="5734" ht="12.75" hidden="1" customHeight="1" x14ac:dyDescent="0.2"/>
    <row r="5735" ht="12.75" hidden="1" customHeight="1" x14ac:dyDescent="0.2"/>
    <row r="5736" ht="12.75" hidden="1" customHeight="1" x14ac:dyDescent="0.2"/>
    <row r="5737" ht="12.75" hidden="1" customHeight="1" x14ac:dyDescent="0.2"/>
    <row r="5738" ht="12.75" hidden="1" customHeight="1" x14ac:dyDescent="0.2"/>
    <row r="5739" ht="12.75" hidden="1" customHeight="1" x14ac:dyDescent="0.2"/>
    <row r="5740" ht="12.75" hidden="1" customHeight="1" x14ac:dyDescent="0.2"/>
    <row r="5741" ht="12.75" hidden="1" customHeight="1" x14ac:dyDescent="0.2"/>
    <row r="5742" ht="12.75" hidden="1" customHeight="1" x14ac:dyDescent="0.2"/>
    <row r="5743" ht="12.75" hidden="1" customHeight="1" x14ac:dyDescent="0.2"/>
    <row r="5744" ht="12.75" hidden="1" customHeight="1" x14ac:dyDescent="0.2"/>
    <row r="5745" ht="12.75" hidden="1" customHeight="1" x14ac:dyDescent="0.2"/>
    <row r="5746" ht="12.75" hidden="1" customHeight="1" x14ac:dyDescent="0.2"/>
    <row r="5747" ht="12.75" hidden="1" customHeight="1" x14ac:dyDescent="0.2"/>
    <row r="5748" ht="12.75" hidden="1" customHeight="1" x14ac:dyDescent="0.2"/>
    <row r="5749" ht="12.75" hidden="1" customHeight="1" x14ac:dyDescent="0.2"/>
    <row r="5750" ht="12.75" hidden="1" customHeight="1" x14ac:dyDescent="0.2"/>
    <row r="5751" ht="12.75" hidden="1" customHeight="1" x14ac:dyDescent="0.2"/>
    <row r="5752" ht="12.75" hidden="1" customHeight="1" x14ac:dyDescent="0.2"/>
    <row r="5753" ht="12.75" hidden="1" customHeight="1" x14ac:dyDescent="0.2"/>
    <row r="5754" ht="12.75" hidden="1" customHeight="1" x14ac:dyDescent="0.2"/>
    <row r="5755" ht="12.75" hidden="1" customHeight="1" x14ac:dyDescent="0.2"/>
    <row r="5756" ht="12.75" hidden="1" customHeight="1" x14ac:dyDescent="0.2"/>
    <row r="5757" ht="12.75" hidden="1" customHeight="1" x14ac:dyDescent="0.2"/>
    <row r="5758" ht="12.75" hidden="1" customHeight="1" x14ac:dyDescent="0.2"/>
    <row r="5759" ht="12.75" hidden="1" customHeight="1" x14ac:dyDescent="0.2"/>
    <row r="5760" ht="12.75" hidden="1" customHeight="1" x14ac:dyDescent="0.2"/>
    <row r="5761" ht="12.75" hidden="1" customHeight="1" x14ac:dyDescent="0.2"/>
    <row r="5762" ht="12.75" hidden="1" customHeight="1" x14ac:dyDescent="0.2"/>
    <row r="5763" ht="12.75" hidden="1" customHeight="1" x14ac:dyDescent="0.2"/>
    <row r="5764" ht="12.75" hidden="1" customHeight="1" x14ac:dyDescent="0.2"/>
    <row r="5765" ht="12.75" hidden="1" customHeight="1" x14ac:dyDescent="0.2"/>
    <row r="5766" ht="12.75" hidden="1" customHeight="1" x14ac:dyDescent="0.2"/>
    <row r="5767" ht="12.75" hidden="1" customHeight="1" x14ac:dyDescent="0.2"/>
    <row r="5768" ht="12.75" hidden="1" customHeight="1" x14ac:dyDescent="0.2"/>
    <row r="5769" ht="12.75" hidden="1" customHeight="1" x14ac:dyDescent="0.2"/>
    <row r="5770" ht="12.75" hidden="1" customHeight="1" x14ac:dyDescent="0.2"/>
    <row r="5771" ht="12.75" hidden="1" customHeight="1" x14ac:dyDescent="0.2"/>
    <row r="5772" ht="12.75" hidden="1" customHeight="1" x14ac:dyDescent="0.2"/>
    <row r="5773" ht="12.75" hidden="1" customHeight="1" x14ac:dyDescent="0.2"/>
    <row r="5774" ht="12.75" hidden="1" customHeight="1" x14ac:dyDescent="0.2"/>
    <row r="5775" ht="12.75" hidden="1" customHeight="1" x14ac:dyDescent="0.2"/>
    <row r="5776" ht="12.75" hidden="1" customHeight="1" x14ac:dyDescent="0.2"/>
    <row r="5777" ht="12.75" hidden="1" customHeight="1" x14ac:dyDescent="0.2"/>
    <row r="5778" ht="12.75" hidden="1" customHeight="1" x14ac:dyDescent="0.2"/>
    <row r="5779" ht="12.75" hidden="1" customHeight="1" x14ac:dyDescent="0.2"/>
    <row r="5780" ht="12.75" hidden="1" customHeight="1" x14ac:dyDescent="0.2"/>
    <row r="5781" ht="12.75" hidden="1" customHeight="1" x14ac:dyDescent="0.2"/>
    <row r="5782" ht="12.75" hidden="1" customHeight="1" x14ac:dyDescent="0.2"/>
    <row r="5783" ht="12.75" hidden="1" customHeight="1" x14ac:dyDescent="0.2"/>
    <row r="5784" ht="12.75" hidden="1" customHeight="1" x14ac:dyDescent="0.2"/>
    <row r="5785" ht="12.75" hidden="1" customHeight="1" x14ac:dyDescent="0.2"/>
    <row r="5786" ht="12.75" hidden="1" customHeight="1" x14ac:dyDescent="0.2"/>
    <row r="5787" ht="12.75" hidden="1" customHeight="1" x14ac:dyDescent="0.2"/>
    <row r="5788" ht="12.75" hidden="1" customHeight="1" x14ac:dyDescent="0.2"/>
    <row r="5789" ht="12.75" hidden="1" customHeight="1" x14ac:dyDescent="0.2"/>
    <row r="5790" ht="12.75" hidden="1" customHeight="1" x14ac:dyDescent="0.2"/>
    <row r="5791" ht="12.75" hidden="1" customHeight="1" x14ac:dyDescent="0.2"/>
    <row r="5792" ht="12.75" hidden="1" customHeight="1" x14ac:dyDescent="0.2"/>
    <row r="5793" ht="12.75" hidden="1" customHeight="1" x14ac:dyDescent="0.2"/>
    <row r="5794" ht="12.75" hidden="1" customHeight="1" x14ac:dyDescent="0.2"/>
    <row r="5795" ht="12.75" hidden="1" customHeight="1" x14ac:dyDescent="0.2"/>
    <row r="5796" ht="12.75" hidden="1" customHeight="1" x14ac:dyDescent="0.2"/>
    <row r="5797" ht="12.75" hidden="1" customHeight="1" x14ac:dyDescent="0.2"/>
    <row r="5798" ht="12.75" hidden="1" customHeight="1" x14ac:dyDescent="0.2"/>
    <row r="5799" ht="12.75" hidden="1" customHeight="1" x14ac:dyDescent="0.2"/>
    <row r="5800" ht="12.75" hidden="1" customHeight="1" x14ac:dyDescent="0.2"/>
    <row r="5801" ht="12.75" hidden="1" customHeight="1" x14ac:dyDescent="0.2"/>
    <row r="5802" ht="12.75" hidden="1" customHeight="1" x14ac:dyDescent="0.2"/>
    <row r="5803" ht="12.75" hidden="1" customHeight="1" x14ac:dyDescent="0.2"/>
    <row r="5804" ht="12.75" hidden="1" customHeight="1" x14ac:dyDescent="0.2"/>
    <row r="5805" ht="12.75" hidden="1" customHeight="1" x14ac:dyDescent="0.2"/>
    <row r="5806" ht="12.75" hidden="1" customHeight="1" x14ac:dyDescent="0.2"/>
    <row r="5807" ht="12.75" hidden="1" customHeight="1" x14ac:dyDescent="0.2"/>
    <row r="5808" ht="12.75" hidden="1" customHeight="1" x14ac:dyDescent="0.2"/>
    <row r="5809" ht="12.75" hidden="1" customHeight="1" x14ac:dyDescent="0.2"/>
    <row r="5810" ht="12.75" hidden="1" customHeight="1" x14ac:dyDescent="0.2"/>
    <row r="5811" ht="12.75" hidden="1" customHeight="1" x14ac:dyDescent="0.2"/>
    <row r="5812" ht="12.75" hidden="1" customHeight="1" x14ac:dyDescent="0.2"/>
    <row r="5813" ht="12.75" hidden="1" customHeight="1" x14ac:dyDescent="0.2"/>
    <row r="5814" ht="12.75" hidden="1" customHeight="1" x14ac:dyDescent="0.2"/>
    <row r="5815" ht="12.75" hidden="1" customHeight="1" x14ac:dyDescent="0.2"/>
    <row r="5816" ht="12.75" hidden="1" customHeight="1" x14ac:dyDescent="0.2"/>
    <row r="5817" ht="12.75" hidden="1" customHeight="1" x14ac:dyDescent="0.2"/>
    <row r="5818" ht="12.75" hidden="1" customHeight="1" x14ac:dyDescent="0.2"/>
    <row r="5819" ht="12.75" hidden="1" customHeight="1" x14ac:dyDescent="0.2"/>
    <row r="5820" ht="12.75" hidden="1" customHeight="1" x14ac:dyDescent="0.2"/>
    <row r="5821" ht="12.75" hidden="1" customHeight="1" x14ac:dyDescent="0.2"/>
    <row r="5822" ht="12.75" hidden="1" customHeight="1" x14ac:dyDescent="0.2"/>
    <row r="5823" ht="12.75" hidden="1" customHeight="1" x14ac:dyDescent="0.2"/>
    <row r="5824" ht="12.75" hidden="1" customHeight="1" x14ac:dyDescent="0.2"/>
    <row r="5825" ht="12.75" hidden="1" customHeight="1" x14ac:dyDescent="0.2"/>
    <row r="5826" ht="12.75" hidden="1" customHeight="1" x14ac:dyDescent="0.2"/>
    <row r="5827" ht="12.75" hidden="1" customHeight="1" x14ac:dyDescent="0.2"/>
    <row r="5828" ht="12.75" hidden="1" customHeight="1" x14ac:dyDescent="0.2"/>
    <row r="5829" ht="12.75" hidden="1" customHeight="1" x14ac:dyDescent="0.2"/>
    <row r="5830" ht="12.75" hidden="1" customHeight="1" x14ac:dyDescent="0.2"/>
    <row r="5831" ht="12.75" hidden="1" customHeight="1" x14ac:dyDescent="0.2"/>
    <row r="5832" ht="12.75" hidden="1" customHeight="1" x14ac:dyDescent="0.2"/>
    <row r="5833" ht="12.75" hidden="1" customHeight="1" x14ac:dyDescent="0.2"/>
    <row r="5834" ht="12.75" hidden="1" customHeight="1" x14ac:dyDescent="0.2"/>
    <row r="5835" ht="12.75" hidden="1" customHeight="1" x14ac:dyDescent="0.2"/>
    <row r="5836" ht="12.75" hidden="1" customHeight="1" x14ac:dyDescent="0.2"/>
    <row r="5837" ht="12.75" hidden="1" customHeight="1" x14ac:dyDescent="0.2"/>
    <row r="5838" ht="12.75" hidden="1" customHeight="1" x14ac:dyDescent="0.2"/>
    <row r="5839" ht="12.75" hidden="1" customHeight="1" x14ac:dyDescent="0.2"/>
    <row r="5840" ht="12.75" hidden="1" customHeight="1" x14ac:dyDescent="0.2"/>
    <row r="5841" ht="12.75" hidden="1" customHeight="1" x14ac:dyDescent="0.2"/>
    <row r="5842" ht="12.75" hidden="1" customHeight="1" x14ac:dyDescent="0.2"/>
    <row r="5843" ht="12.75" hidden="1" customHeight="1" x14ac:dyDescent="0.2"/>
    <row r="5844" ht="12.75" hidden="1" customHeight="1" x14ac:dyDescent="0.2"/>
    <row r="5845" ht="12.75" hidden="1" customHeight="1" x14ac:dyDescent="0.2"/>
    <row r="5846" ht="12.75" hidden="1" customHeight="1" x14ac:dyDescent="0.2"/>
    <row r="5847" ht="12.75" hidden="1" customHeight="1" x14ac:dyDescent="0.2"/>
    <row r="5848" ht="12.75" hidden="1" customHeight="1" x14ac:dyDescent="0.2"/>
    <row r="5849" ht="12.75" hidden="1" customHeight="1" x14ac:dyDescent="0.2"/>
    <row r="5850" ht="12.75" hidden="1" customHeight="1" x14ac:dyDescent="0.2"/>
    <row r="5851" ht="12.75" hidden="1" customHeight="1" x14ac:dyDescent="0.2"/>
    <row r="5852" ht="12.75" hidden="1" customHeight="1" x14ac:dyDescent="0.2"/>
    <row r="5853" ht="12.75" hidden="1" customHeight="1" x14ac:dyDescent="0.2"/>
    <row r="5854" ht="12.75" hidden="1" customHeight="1" x14ac:dyDescent="0.2"/>
    <row r="5855" ht="12.75" hidden="1" customHeight="1" x14ac:dyDescent="0.2"/>
    <row r="5856" ht="12.75" hidden="1" customHeight="1" x14ac:dyDescent="0.2"/>
    <row r="5857" ht="12.75" hidden="1" customHeight="1" x14ac:dyDescent="0.2"/>
    <row r="5858" ht="12.75" hidden="1" customHeight="1" x14ac:dyDescent="0.2"/>
    <row r="5859" ht="12.75" hidden="1" customHeight="1" x14ac:dyDescent="0.2"/>
    <row r="5860" ht="12.75" hidden="1" customHeight="1" x14ac:dyDescent="0.2"/>
    <row r="5861" ht="12.75" hidden="1" customHeight="1" x14ac:dyDescent="0.2"/>
    <row r="5862" ht="12.75" hidden="1" customHeight="1" x14ac:dyDescent="0.2"/>
    <row r="5863" ht="12.75" hidden="1" customHeight="1" x14ac:dyDescent="0.2"/>
    <row r="5864" ht="12.75" hidden="1" customHeight="1" x14ac:dyDescent="0.2"/>
    <row r="5865" ht="12.75" hidden="1" customHeight="1" x14ac:dyDescent="0.2"/>
    <row r="5866" ht="12.75" hidden="1" customHeight="1" x14ac:dyDescent="0.2"/>
    <row r="5867" ht="12.75" hidden="1" customHeight="1" x14ac:dyDescent="0.2"/>
    <row r="5868" ht="12.75" hidden="1" customHeight="1" x14ac:dyDescent="0.2"/>
    <row r="5869" ht="12.75" hidden="1" customHeight="1" x14ac:dyDescent="0.2"/>
    <row r="5870" ht="12.75" hidden="1" customHeight="1" x14ac:dyDescent="0.2"/>
    <row r="5871" ht="12.75" hidden="1" customHeight="1" x14ac:dyDescent="0.2"/>
    <row r="5872" ht="12.75" hidden="1" customHeight="1" x14ac:dyDescent="0.2"/>
    <row r="5873" ht="12.75" hidden="1" customHeight="1" x14ac:dyDescent="0.2"/>
    <row r="5874" ht="12.75" hidden="1" customHeight="1" x14ac:dyDescent="0.2"/>
    <row r="5875" ht="12.75" hidden="1" customHeight="1" x14ac:dyDescent="0.2"/>
    <row r="5876" ht="12.75" hidden="1" customHeight="1" x14ac:dyDescent="0.2"/>
    <row r="5877" ht="12.75" hidden="1" customHeight="1" x14ac:dyDescent="0.2"/>
    <row r="5878" ht="12.75" hidden="1" customHeight="1" x14ac:dyDescent="0.2"/>
    <row r="5879" ht="12.75" hidden="1" customHeight="1" x14ac:dyDescent="0.2"/>
    <row r="5880" ht="12.75" hidden="1" customHeight="1" x14ac:dyDescent="0.2"/>
    <row r="5881" ht="12.75" hidden="1" customHeight="1" x14ac:dyDescent="0.2"/>
    <row r="5882" ht="12.75" hidden="1" customHeight="1" x14ac:dyDescent="0.2"/>
    <row r="5883" ht="12.75" hidden="1" customHeight="1" x14ac:dyDescent="0.2"/>
    <row r="5884" ht="12.75" hidden="1" customHeight="1" x14ac:dyDescent="0.2"/>
    <row r="5885" ht="12.75" hidden="1" customHeight="1" x14ac:dyDescent="0.2"/>
    <row r="5886" ht="12.75" hidden="1" customHeight="1" x14ac:dyDescent="0.2"/>
    <row r="5887" ht="12.75" hidden="1" customHeight="1" x14ac:dyDescent="0.2"/>
    <row r="5888" ht="12.75" hidden="1" customHeight="1" x14ac:dyDescent="0.2"/>
    <row r="5889" ht="12.75" hidden="1" customHeight="1" x14ac:dyDescent="0.2"/>
    <row r="5890" ht="12.75" hidden="1" customHeight="1" x14ac:dyDescent="0.2"/>
    <row r="5891" ht="12.75" hidden="1" customHeight="1" x14ac:dyDescent="0.2"/>
    <row r="5892" ht="12.75" hidden="1" customHeight="1" x14ac:dyDescent="0.2"/>
    <row r="5893" ht="12.75" hidden="1" customHeight="1" x14ac:dyDescent="0.2"/>
    <row r="5894" ht="12.75" hidden="1" customHeight="1" x14ac:dyDescent="0.2"/>
    <row r="5895" ht="12.75" hidden="1" customHeight="1" x14ac:dyDescent="0.2"/>
    <row r="5896" ht="12.75" hidden="1" customHeight="1" x14ac:dyDescent="0.2"/>
    <row r="5897" ht="12.75" hidden="1" customHeight="1" x14ac:dyDescent="0.2"/>
    <row r="5898" ht="12.75" hidden="1" customHeight="1" x14ac:dyDescent="0.2"/>
    <row r="5899" ht="12.75" hidden="1" customHeight="1" x14ac:dyDescent="0.2"/>
    <row r="5900" ht="12.75" hidden="1" customHeight="1" x14ac:dyDescent="0.2"/>
    <row r="5901" ht="12.75" hidden="1" customHeight="1" x14ac:dyDescent="0.2"/>
    <row r="5902" ht="12.75" hidden="1" customHeight="1" x14ac:dyDescent="0.2"/>
    <row r="5903" ht="12.75" hidden="1" customHeight="1" x14ac:dyDescent="0.2"/>
    <row r="5904" ht="12.75" hidden="1" customHeight="1" x14ac:dyDescent="0.2"/>
    <row r="5905" ht="12.75" hidden="1" customHeight="1" x14ac:dyDescent="0.2"/>
    <row r="5906" ht="12.75" hidden="1" customHeight="1" x14ac:dyDescent="0.2"/>
    <row r="5907" ht="12.75" hidden="1" customHeight="1" x14ac:dyDescent="0.2"/>
    <row r="5908" ht="12.75" hidden="1" customHeight="1" x14ac:dyDescent="0.2"/>
    <row r="5909" ht="12.75" hidden="1" customHeight="1" x14ac:dyDescent="0.2"/>
    <row r="5910" ht="12.75" hidden="1" customHeight="1" x14ac:dyDescent="0.2"/>
    <row r="5911" ht="12.75" hidden="1" customHeight="1" x14ac:dyDescent="0.2"/>
    <row r="5912" ht="12.75" hidden="1" customHeight="1" x14ac:dyDescent="0.2"/>
    <row r="5913" ht="12.75" hidden="1" customHeight="1" x14ac:dyDescent="0.2"/>
    <row r="5914" ht="12.75" hidden="1" customHeight="1" x14ac:dyDescent="0.2"/>
    <row r="5915" ht="12.75" hidden="1" customHeight="1" x14ac:dyDescent="0.2"/>
    <row r="5916" ht="12.75" hidden="1" customHeight="1" x14ac:dyDescent="0.2"/>
    <row r="5917" ht="12.75" hidden="1" customHeight="1" x14ac:dyDescent="0.2"/>
    <row r="5918" ht="12.75" hidden="1" customHeight="1" x14ac:dyDescent="0.2"/>
    <row r="5919" ht="12.75" hidden="1" customHeight="1" x14ac:dyDescent="0.2"/>
    <row r="5920" ht="12.75" hidden="1" customHeight="1" x14ac:dyDescent="0.2"/>
    <row r="5921" ht="12.75" hidden="1" customHeight="1" x14ac:dyDescent="0.2"/>
    <row r="5922" ht="12.75" hidden="1" customHeight="1" x14ac:dyDescent="0.2"/>
    <row r="5923" ht="12.75" hidden="1" customHeight="1" x14ac:dyDescent="0.2"/>
    <row r="5924" ht="12.75" hidden="1" customHeight="1" x14ac:dyDescent="0.2"/>
    <row r="5925" ht="12.75" hidden="1" customHeight="1" x14ac:dyDescent="0.2"/>
    <row r="5926" ht="12.75" hidden="1" customHeight="1" x14ac:dyDescent="0.2"/>
    <row r="5927" ht="12.75" hidden="1" customHeight="1" x14ac:dyDescent="0.2"/>
    <row r="5928" ht="12.75" hidden="1" customHeight="1" x14ac:dyDescent="0.2"/>
    <row r="5929" ht="12.75" hidden="1" customHeight="1" x14ac:dyDescent="0.2"/>
    <row r="5930" ht="12.75" hidden="1" customHeight="1" x14ac:dyDescent="0.2"/>
    <row r="5931" ht="12.75" hidden="1" customHeight="1" x14ac:dyDescent="0.2"/>
    <row r="5932" ht="12.75" hidden="1" customHeight="1" x14ac:dyDescent="0.2"/>
    <row r="5933" ht="12.75" hidden="1" customHeight="1" x14ac:dyDescent="0.2"/>
    <row r="5934" ht="12.75" hidden="1" customHeight="1" x14ac:dyDescent="0.2"/>
    <row r="5935" ht="12.75" hidden="1" customHeight="1" x14ac:dyDescent="0.2"/>
    <row r="5936" ht="12.75" hidden="1" customHeight="1" x14ac:dyDescent="0.2"/>
    <row r="5937" ht="12.75" hidden="1" customHeight="1" x14ac:dyDescent="0.2"/>
    <row r="5938" ht="12.75" hidden="1" customHeight="1" x14ac:dyDescent="0.2"/>
    <row r="5939" ht="12.75" hidden="1" customHeight="1" x14ac:dyDescent="0.2"/>
    <row r="5940" ht="12.75" hidden="1" customHeight="1" x14ac:dyDescent="0.2"/>
    <row r="5941" ht="12.75" hidden="1" customHeight="1" x14ac:dyDescent="0.2"/>
    <row r="5942" ht="12.75" hidden="1" customHeight="1" x14ac:dyDescent="0.2"/>
    <row r="5943" ht="12.75" hidden="1" customHeight="1" x14ac:dyDescent="0.2"/>
    <row r="5944" ht="12.75" hidden="1" customHeight="1" x14ac:dyDescent="0.2"/>
    <row r="5945" ht="12.75" hidden="1" customHeight="1" x14ac:dyDescent="0.2"/>
    <row r="5946" ht="12.75" hidden="1" customHeight="1" x14ac:dyDescent="0.2"/>
    <row r="5947" ht="12.75" hidden="1" customHeight="1" x14ac:dyDescent="0.2"/>
    <row r="5948" ht="12.75" hidden="1" customHeight="1" x14ac:dyDescent="0.2"/>
    <row r="5949" ht="12.75" hidden="1" customHeight="1" x14ac:dyDescent="0.2"/>
    <row r="5950" ht="12.75" hidden="1" customHeight="1" x14ac:dyDescent="0.2"/>
    <row r="5951" ht="12.75" hidden="1" customHeight="1" x14ac:dyDescent="0.2"/>
    <row r="5952" ht="12.75" hidden="1" customHeight="1" x14ac:dyDescent="0.2"/>
    <row r="5953" ht="12.75" hidden="1" customHeight="1" x14ac:dyDescent="0.2"/>
    <row r="5954" ht="12.75" hidden="1" customHeight="1" x14ac:dyDescent="0.2"/>
    <row r="5955" ht="12.75" hidden="1" customHeight="1" x14ac:dyDescent="0.2"/>
    <row r="5956" ht="12.75" hidden="1" customHeight="1" x14ac:dyDescent="0.2"/>
    <row r="5957" ht="12.75" hidden="1" customHeight="1" x14ac:dyDescent="0.2"/>
    <row r="5958" ht="12.75" hidden="1" customHeight="1" x14ac:dyDescent="0.2"/>
    <row r="5959" ht="12.75" hidden="1" customHeight="1" x14ac:dyDescent="0.2"/>
    <row r="5960" ht="12.75" hidden="1" customHeight="1" x14ac:dyDescent="0.2"/>
    <row r="5961" ht="12.75" hidden="1" customHeight="1" x14ac:dyDescent="0.2"/>
    <row r="5962" ht="12.75" hidden="1" customHeight="1" x14ac:dyDescent="0.2"/>
    <row r="5963" ht="12.75" hidden="1" customHeight="1" x14ac:dyDescent="0.2"/>
    <row r="5964" ht="12.75" hidden="1" customHeight="1" x14ac:dyDescent="0.2"/>
    <row r="5965" ht="12.75" hidden="1" customHeight="1" x14ac:dyDescent="0.2"/>
    <row r="5966" ht="12.75" hidden="1" customHeight="1" x14ac:dyDescent="0.2"/>
    <row r="5967" ht="12.75" hidden="1" customHeight="1" x14ac:dyDescent="0.2"/>
    <row r="5968" ht="12.75" hidden="1" customHeight="1" x14ac:dyDescent="0.2"/>
    <row r="5969" ht="12.75" hidden="1" customHeight="1" x14ac:dyDescent="0.2"/>
    <row r="5970" ht="12.75" hidden="1" customHeight="1" x14ac:dyDescent="0.2"/>
    <row r="5971" ht="12.75" hidden="1" customHeight="1" x14ac:dyDescent="0.2"/>
    <row r="5972" ht="12.75" hidden="1" customHeight="1" x14ac:dyDescent="0.2"/>
    <row r="5973" ht="12.75" hidden="1" customHeight="1" x14ac:dyDescent="0.2"/>
    <row r="5974" ht="12.75" hidden="1" customHeight="1" x14ac:dyDescent="0.2"/>
    <row r="5975" ht="12.75" hidden="1" customHeight="1" x14ac:dyDescent="0.2"/>
    <row r="5976" ht="12.75" hidden="1" customHeight="1" x14ac:dyDescent="0.2"/>
    <row r="5977" ht="12.75" hidden="1" customHeight="1" x14ac:dyDescent="0.2"/>
    <row r="5978" ht="12.75" hidden="1" customHeight="1" x14ac:dyDescent="0.2"/>
    <row r="5979" ht="12.75" hidden="1" customHeight="1" x14ac:dyDescent="0.2"/>
    <row r="5980" ht="12.75" hidden="1" customHeight="1" x14ac:dyDescent="0.2"/>
    <row r="5981" ht="12.75" hidden="1" customHeight="1" x14ac:dyDescent="0.2"/>
    <row r="5982" ht="12.75" hidden="1" customHeight="1" x14ac:dyDescent="0.2"/>
    <row r="5983" ht="12.75" hidden="1" customHeight="1" x14ac:dyDescent="0.2"/>
    <row r="5984" ht="12.75" hidden="1" customHeight="1" x14ac:dyDescent="0.2"/>
    <row r="5985" ht="12.75" hidden="1" customHeight="1" x14ac:dyDescent="0.2"/>
    <row r="5986" ht="12.75" hidden="1" customHeight="1" x14ac:dyDescent="0.2"/>
    <row r="5987" ht="12.75" hidden="1" customHeight="1" x14ac:dyDescent="0.2"/>
    <row r="5988" ht="12.75" hidden="1" customHeight="1" x14ac:dyDescent="0.2"/>
    <row r="5989" ht="12.75" hidden="1" customHeight="1" x14ac:dyDescent="0.2"/>
    <row r="5990" ht="12.75" hidden="1" customHeight="1" x14ac:dyDescent="0.2"/>
    <row r="5991" ht="12.75" hidden="1" customHeight="1" x14ac:dyDescent="0.2"/>
    <row r="5992" ht="12.75" hidden="1" customHeight="1" x14ac:dyDescent="0.2"/>
    <row r="5993" ht="12.75" hidden="1" customHeight="1" x14ac:dyDescent="0.2"/>
    <row r="5994" ht="12.75" hidden="1" customHeight="1" x14ac:dyDescent="0.2"/>
    <row r="5995" ht="12.75" hidden="1" customHeight="1" x14ac:dyDescent="0.2"/>
    <row r="5996" ht="12.75" hidden="1" customHeight="1" x14ac:dyDescent="0.2"/>
    <row r="5997" ht="12.75" hidden="1" customHeight="1" x14ac:dyDescent="0.2"/>
    <row r="5998" ht="12.75" hidden="1" customHeight="1" x14ac:dyDescent="0.2"/>
    <row r="5999" ht="12.75" hidden="1" customHeight="1" x14ac:dyDescent="0.2"/>
    <row r="6000" ht="12.75" hidden="1" customHeight="1" x14ac:dyDescent="0.2"/>
    <row r="6001" ht="12.75" hidden="1" customHeight="1" x14ac:dyDescent="0.2"/>
    <row r="6002" ht="12.75" hidden="1" customHeight="1" x14ac:dyDescent="0.2"/>
    <row r="6003" ht="12.75" hidden="1" customHeight="1" x14ac:dyDescent="0.2"/>
    <row r="6004" ht="12.75" hidden="1" customHeight="1" x14ac:dyDescent="0.2"/>
    <row r="6005" ht="12.75" hidden="1" customHeight="1" x14ac:dyDescent="0.2"/>
    <row r="6006" ht="12.75" hidden="1" customHeight="1" x14ac:dyDescent="0.2"/>
    <row r="6007" ht="12.75" hidden="1" customHeight="1" x14ac:dyDescent="0.2"/>
    <row r="6008" ht="12.75" hidden="1" customHeight="1" x14ac:dyDescent="0.2"/>
    <row r="6009" ht="12.75" hidden="1" customHeight="1" x14ac:dyDescent="0.2"/>
    <row r="6010" ht="12.75" hidden="1" customHeight="1" x14ac:dyDescent="0.2"/>
    <row r="6011" ht="12.75" hidden="1" customHeight="1" x14ac:dyDescent="0.2"/>
    <row r="6012" ht="12.75" hidden="1" customHeight="1" x14ac:dyDescent="0.2"/>
    <row r="6013" ht="12.75" hidden="1" customHeight="1" x14ac:dyDescent="0.2"/>
    <row r="6014" ht="12.75" hidden="1" customHeight="1" x14ac:dyDescent="0.2"/>
    <row r="6015" ht="12.75" hidden="1" customHeight="1" x14ac:dyDescent="0.2"/>
    <row r="6016" ht="12.75" hidden="1" customHeight="1" x14ac:dyDescent="0.2"/>
    <row r="6017" ht="12.75" hidden="1" customHeight="1" x14ac:dyDescent="0.2"/>
    <row r="6018" ht="12.75" hidden="1" customHeight="1" x14ac:dyDescent="0.2"/>
    <row r="6019" ht="12.75" hidden="1" customHeight="1" x14ac:dyDescent="0.2"/>
    <row r="6020" ht="12.75" hidden="1" customHeight="1" x14ac:dyDescent="0.2"/>
    <row r="6021" ht="12.75" hidden="1" customHeight="1" x14ac:dyDescent="0.2"/>
    <row r="6022" ht="12.75" hidden="1" customHeight="1" x14ac:dyDescent="0.2"/>
    <row r="6023" ht="12.75" hidden="1" customHeight="1" x14ac:dyDescent="0.2"/>
    <row r="6024" ht="12.75" hidden="1" customHeight="1" x14ac:dyDescent="0.2"/>
    <row r="6025" ht="12.75" hidden="1" customHeight="1" x14ac:dyDescent="0.2"/>
    <row r="6026" ht="12.75" hidden="1" customHeight="1" x14ac:dyDescent="0.2"/>
    <row r="6027" ht="12.75" hidden="1" customHeight="1" x14ac:dyDescent="0.2"/>
    <row r="6028" ht="12.75" hidden="1" customHeight="1" x14ac:dyDescent="0.2"/>
    <row r="6029" ht="12.75" hidden="1" customHeight="1" x14ac:dyDescent="0.2"/>
    <row r="6030" ht="12.75" hidden="1" customHeight="1" x14ac:dyDescent="0.2"/>
    <row r="6031" ht="12.75" hidden="1" customHeight="1" x14ac:dyDescent="0.2"/>
    <row r="6032" ht="12.75" hidden="1" customHeight="1" x14ac:dyDescent="0.2"/>
    <row r="6033" ht="12.75" hidden="1" customHeight="1" x14ac:dyDescent="0.2"/>
    <row r="6034" ht="12.75" hidden="1" customHeight="1" x14ac:dyDescent="0.2"/>
    <row r="6035" ht="12.75" hidden="1" customHeight="1" x14ac:dyDescent="0.2"/>
    <row r="6036" ht="12.75" hidden="1" customHeight="1" x14ac:dyDescent="0.2"/>
    <row r="6037" ht="12.75" hidden="1" customHeight="1" x14ac:dyDescent="0.2"/>
    <row r="6038" ht="12.75" hidden="1" customHeight="1" x14ac:dyDescent="0.2"/>
    <row r="6039" ht="12.75" hidden="1" customHeight="1" x14ac:dyDescent="0.2"/>
    <row r="6040" ht="12.75" hidden="1" customHeight="1" x14ac:dyDescent="0.2"/>
    <row r="6041" ht="12.75" hidden="1" customHeight="1" x14ac:dyDescent="0.2"/>
    <row r="6042" ht="12.75" hidden="1" customHeight="1" x14ac:dyDescent="0.2"/>
    <row r="6043" ht="12.75" hidden="1" customHeight="1" x14ac:dyDescent="0.2"/>
    <row r="6044" ht="12.75" hidden="1" customHeight="1" x14ac:dyDescent="0.2"/>
    <row r="6045" ht="12.75" hidden="1" customHeight="1" x14ac:dyDescent="0.2"/>
    <row r="6046" ht="12.75" hidden="1" customHeight="1" x14ac:dyDescent="0.2"/>
    <row r="6047" ht="12.75" hidden="1" customHeight="1" x14ac:dyDescent="0.2"/>
    <row r="6048" ht="12.75" hidden="1" customHeight="1" x14ac:dyDescent="0.2"/>
    <row r="6049" ht="12.75" hidden="1" customHeight="1" x14ac:dyDescent="0.2"/>
    <row r="6050" ht="12.75" hidden="1" customHeight="1" x14ac:dyDescent="0.2"/>
    <row r="6051" ht="12.75" hidden="1" customHeight="1" x14ac:dyDescent="0.2"/>
    <row r="6052" ht="12.75" hidden="1" customHeight="1" x14ac:dyDescent="0.2"/>
    <row r="6053" ht="12.75" hidden="1" customHeight="1" x14ac:dyDescent="0.2"/>
    <row r="6054" ht="12.75" hidden="1" customHeight="1" x14ac:dyDescent="0.2"/>
    <row r="6055" ht="12.75" hidden="1" customHeight="1" x14ac:dyDescent="0.2"/>
    <row r="6056" ht="12.75" hidden="1" customHeight="1" x14ac:dyDescent="0.2"/>
    <row r="6057" ht="12.75" hidden="1" customHeight="1" x14ac:dyDescent="0.2"/>
    <row r="6058" ht="12.75" hidden="1" customHeight="1" x14ac:dyDescent="0.2"/>
    <row r="6059" ht="12.75" hidden="1" customHeight="1" x14ac:dyDescent="0.2"/>
    <row r="6060" ht="12.75" hidden="1" customHeight="1" x14ac:dyDescent="0.2"/>
    <row r="6061" ht="12.75" hidden="1" customHeight="1" x14ac:dyDescent="0.2"/>
    <row r="6062" ht="12.75" hidden="1" customHeight="1" x14ac:dyDescent="0.2"/>
    <row r="6063" ht="12.75" hidden="1" customHeight="1" x14ac:dyDescent="0.2"/>
    <row r="6064" ht="12.75" hidden="1" customHeight="1" x14ac:dyDescent="0.2"/>
    <row r="6065" ht="12.75" hidden="1" customHeight="1" x14ac:dyDescent="0.2"/>
    <row r="6066" ht="12.75" hidden="1" customHeight="1" x14ac:dyDescent="0.2"/>
    <row r="6067" ht="12.75" hidden="1" customHeight="1" x14ac:dyDescent="0.2"/>
    <row r="6068" ht="12.75" hidden="1" customHeight="1" x14ac:dyDescent="0.2"/>
    <row r="6069" ht="12.75" hidden="1" customHeight="1" x14ac:dyDescent="0.2"/>
    <row r="6070" ht="12.75" hidden="1" customHeight="1" x14ac:dyDescent="0.2"/>
    <row r="6071" ht="12.75" hidden="1" customHeight="1" x14ac:dyDescent="0.2"/>
    <row r="6072" ht="12.75" hidden="1" customHeight="1" x14ac:dyDescent="0.2"/>
    <row r="6073" ht="12.75" hidden="1" customHeight="1" x14ac:dyDescent="0.2"/>
    <row r="6074" ht="12.75" hidden="1" customHeight="1" x14ac:dyDescent="0.2"/>
    <row r="6075" ht="12.75" hidden="1" customHeight="1" x14ac:dyDescent="0.2"/>
    <row r="6076" ht="12.75" hidden="1" customHeight="1" x14ac:dyDescent="0.2"/>
    <row r="6077" ht="12.75" hidden="1" customHeight="1" x14ac:dyDescent="0.2"/>
    <row r="6078" ht="12.75" hidden="1" customHeight="1" x14ac:dyDescent="0.2"/>
    <row r="6079" ht="12.75" hidden="1" customHeight="1" x14ac:dyDescent="0.2"/>
    <row r="6080" ht="12.75" hidden="1" customHeight="1" x14ac:dyDescent="0.2"/>
    <row r="6081" ht="12.75" hidden="1" customHeight="1" x14ac:dyDescent="0.2"/>
    <row r="6082" ht="12.75" hidden="1" customHeight="1" x14ac:dyDescent="0.2"/>
    <row r="6083" ht="12.75" hidden="1" customHeight="1" x14ac:dyDescent="0.2"/>
    <row r="6084" ht="12.75" hidden="1" customHeight="1" x14ac:dyDescent="0.2"/>
    <row r="6085" ht="12.75" hidden="1" customHeight="1" x14ac:dyDescent="0.2"/>
    <row r="6086" ht="12.75" hidden="1" customHeight="1" x14ac:dyDescent="0.2"/>
    <row r="6087" ht="12.75" hidden="1" customHeight="1" x14ac:dyDescent="0.2"/>
    <row r="6088" ht="12.75" hidden="1" customHeight="1" x14ac:dyDescent="0.2"/>
    <row r="6089" ht="12.75" hidden="1" customHeight="1" x14ac:dyDescent="0.2"/>
    <row r="6090" ht="12.75" hidden="1" customHeight="1" x14ac:dyDescent="0.2"/>
    <row r="6091" ht="12.75" hidden="1" customHeight="1" x14ac:dyDescent="0.2"/>
    <row r="6092" ht="12.75" hidden="1" customHeight="1" x14ac:dyDescent="0.2"/>
    <row r="6093" ht="12.75" hidden="1" customHeight="1" x14ac:dyDescent="0.2"/>
    <row r="6094" ht="12.75" hidden="1" customHeight="1" x14ac:dyDescent="0.2"/>
    <row r="6095" ht="12.75" hidden="1" customHeight="1" x14ac:dyDescent="0.2"/>
    <row r="6096" ht="12.75" hidden="1" customHeight="1" x14ac:dyDescent="0.2"/>
    <row r="6097" ht="12.75" hidden="1" customHeight="1" x14ac:dyDescent="0.2"/>
    <row r="6098" ht="12.75" hidden="1" customHeight="1" x14ac:dyDescent="0.2"/>
    <row r="6099" ht="12.75" hidden="1" customHeight="1" x14ac:dyDescent="0.2"/>
    <row r="6100" ht="12.75" hidden="1" customHeight="1" x14ac:dyDescent="0.2"/>
    <row r="6101" ht="12.75" hidden="1" customHeight="1" x14ac:dyDescent="0.2"/>
    <row r="6102" ht="12.75" hidden="1" customHeight="1" x14ac:dyDescent="0.2"/>
    <row r="6103" ht="12.75" hidden="1" customHeight="1" x14ac:dyDescent="0.2"/>
    <row r="6104" ht="12.75" hidden="1" customHeight="1" x14ac:dyDescent="0.2"/>
    <row r="6105" ht="12.75" hidden="1" customHeight="1" x14ac:dyDescent="0.2"/>
    <row r="6106" ht="12.75" hidden="1" customHeight="1" x14ac:dyDescent="0.2"/>
    <row r="6107" ht="12.75" hidden="1" customHeight="1" x14ac:dyDescent="0.2"/>
    <row r="6108" ht="12.75" hidden="1" customHeight="1" x14ac:dyDescent="0.2"/>
    <row r="6109" ht="12.75" hidden="1" customHeight="1" x14ac:dyDescent="0.2"/>
    <row r="6110" ht="12.75" hidden="1" customHeight="1" x14ac:dyDescent="0.2"/>
    <row r="6111" ht="12.75" hidden="1" customHeight="1" x14ac:dyDescent="0.2"/>
    <row r="6112" ht="12.75" hidden="1" customHeight="1" x14ac:dyDescent="0.2"/>
    <row r="6113" ht="12.75" hidden="1" customHeight="1" x14ac:dyDescent="0.2"/>
    <row r="6114" ht="12.75" hidden="1" customHeight="1" x14ac:dyDescent="0.2"/>
    <row r="6115" ht="12.75" hidden="1" customHeight="1" x14ac:dyDescent="0.2"/>
    <row r="6116" ht="12.75" hidden="1" customHeight="1" x14ac:dyDescent="0.2"/>
    <row r="6117" ht="12.75" hidden="1" customHeight="1" x14ac:dyDescent="0.2"/>
    <row r="6118" ht="12.75" hidden="1" customHeight="1" x14ac:dyDescent="0.2"/>
    <row r="6119" ht="12.75" hidden="1" customHeight="1" x14ac:dyDescent="0.2"/>
    <row r="6120" ht="12.75" hidden="1" customHeight="1" x14ac:dyDescent="0.2"/>
    <row r="6121" ht="12.75" hidden="1" customHeight="1" x14ac:dyDescent="0.2"/>
    <row r="6122" ht="12.75" hidden="1" customHeight="1" x14ac:dyDescent="0.2"/>
    <row r="6123" ht="12.75" hidden="1" customHeight="1" x14ac:dyDescent="0.2"/>
    <row r="6124" ht="12.75" hidden="1" customHeight="1" x14ac:dyDescent="0.2"/>
    <row r="6125" ht="12.75" hidden="1" customHeight="1" x14ac:dyDescent="0.2"/>
    <row r="6126" ht="12.75" hidden="1" customHeight="1" x14ac:dyDescent="0.2"/>
    <row r="6127" ht="12.75" hidden="1" customHeight="1" x14ac:dyDescent="0.2"/>
    <row r="6128" ht="12.75" hidden="1" customHeight="1" x14ac:dyDescent="0.2"/>
    <row r="6129" ht="12.75" hidden="1" customHeight="1" x14ac:dyDescent="0.2"/>
    <row r="6130" ht="12.75" hidden="1" customHeight="1" x14ac:dyDescent="0.2"/>
    <row r="6131" ht="12.75" hidden="1" customHeight="1" x14ac:dyDescent="0.2"/>
    <row r="6132" ht="12.75" hidden="1" customHeight="1" x14ac:dyDescent="0.2"/>
    <row r="6133" ht="12.75" hidden="1" customHeight="1" x14ac:dyDescent="0.2"/>
    <row r="6134" ht="12.75" hidden="1" customHeight="1" x14ac:dyDescent="0.2"/>
    <row r="6135" ht="12.75" hidden="1" customHeight="1" x14ac:dyDescent="0.2"/>
    <row r="6136" ht="12.75" hidden="1" customHeight="1" x14ac:dyDescent="0.2"/>
    <row r="6137" ht="12.75" hidden="1" customHeight="1" x14ac:dyDescent="0.2"/>
    <row r="6138" ht="12.75" hidden="1" customHeight="1" x14ac:dyDescent="0.2"/>
    <row r="6139" ht="12.75" hidden="1" customHeight="1" x14ac:dyDescent="0.2"/>
    <row r="6140" ht="12.75" hidden="1" customHeight="1" x14ac:dyDescent="0.2"/>
    <row r="6141" ht="12.75" hidden="1" customHeight="1" x14ac:dyDescent="0.2"/>
    <row r="6142" ht="12.75" hidden="1" customHeight="1" x14ac:dyDescent="0.2"/>
    <row r="6143" ht="12.75" hidden="1" customHeight="1" x14ac:dyDescent="0.2"/>
    <row r="6144" ht="12.75" hidden="1" customHeight="1" x14ac:dyDescent="0.2"/>
    <row r="6145" ht="12.75" hidden="1" customHeight="1" x14ac:dyDescent="0.2"/>
    <row r="6146" ht="12.75" hidden="1" customHeight="1" x14ac:dyDescent="0.2"/>
    <row r="6147" ht="12.75" hidden="1" customHeight="1" x14ac:dyDescent="0.2"/>
    <row r="6148" ht="12.75" hidden="1" customHeight="1" x14ac:dyDescent="0.2"/>
    <row r="6149" ht="12.75" hidden="1" customHeight="1" x14ac:dyDescent="0.2"/>
    <row r="6150" ht="12.75" hidden="1" customHeight="1" x14ac:dyDescent="0.2"/>
    <row r="6151" ht="12.75" hidden="1" customHeight="1" x14ac:dyDescent="0.2"/>
    <row r="6152" ht="12.75" hidden="1" customHeight="1" x14ac:dyDescent="0.2"/>
    <row r="6153" ht="12.75" hidden="1" customHeight="1" x14ac:dyDescent="0.2"/>
    <row r="6154" ht="12.75" hidden="1" customHeight="1" x14ac:dyDescent="0.2"/>
    <row r="6155" ht="12.75" hidden="1" customHeight="1" x14ac:dyDescent="0.2"/>
    <row r="6156" ht="12.75" hidden="1" customHeight="1" x14ac:dyDescent="0.2"/>
    <row r="6157" ht="12.75" hidden="1" customHeight="1" x14ac:dyDescent="0.2"/>
    <row r="6158" ht="12.75" hidden="1" customHeight="1" x14ac:dyDescent="0.2"/>
    <row r="6159" ht="12.75" hidden="1" customHeight="1" x14ac:dyDescent="0.2"/>
    <row r="6160" ht="12.75" hidden="1" customHeight="1" x14ac:dyDescent="0.2"/>
    <row r="6161" ht="12.75" hidden="1" customHeight="1" x14ac:dyDescent="0.2"/>
    <row r="6162" ht="12.75" hidden="1" customHeight="1" x14ac:dyDescent="0.2"/>
    <row r="6163" ht="12.75" hidden="1" customHeight="1" x14ac:dyDescent="0.2"/>
    <row r="6164" ht="12.75" hidden="1" customHeight="1" x14ac:dyDescent="0.2"/>
    <row r="6165" ht="12.75" hidden="1" customHeight="1" x14ac:dyDescent="0.2"/>
    <row r="6166" ht="12.75" hidden="1" customHeight="1" x14ac:dyDescent="0.2"/>
    <row r="6167" ht="12.75" hidden="1" customHeight="1" x14ac:dyDescent="0.2"/>
    <row r="6168" ht="12.75" hidden="1" customHeight="1" x14ac:dyDescent="0.2"/>
    <row r="6169" ht="12.75" hidden="1" customHeight="1" x14ac:dyDescent="0.2"/>
    <row r="6170" ht="12.75" hidden="1" customHeight="1" x14ac:dyDescent="0.2"/>
    <row r="6171" ht="12.75" hidden="1" customHeight="1" x14ac:dyDescent="0.2"/>
    <row r="6172" ht="12.75" hidden="1" customHeight="1" x14ac:dyDescent="0.2"/>
    <row r="6173" ht="12.75" hidden="1" customHeight="1" x14ac:dyDescent="0.2"/>
    <row r="6174" ht="12.75" hidden="1" customHeight="1" x14ac:dyDescent="0.2"/>
    <row r="6175" ht="12.75" hidden="1" customHeight="1" x14ac:dyDescent="0.2"/>
    <row r="6176" ht="12.75" hidden="1" customHeight="1" x14ac:dyDescent="0.2"/>
    <row r="6177" ht="12.75" hidden="1" customHeight="1" x14ac:dyDescent="0.2"/>
    <row r="6178" ht="12.75" hidden="1" customHeight="1" x14ac:dyDescent="0.2"/>
    <row r="6179" ht="12.75" hidden="1" customHeight="1" x14ac:dyDescent="0.2"/>
    <row r="6180" ht="12.75" hidden="1" customHeight="1" x14ac:dyDescent="0.2"/>
    <row r="6181" ht="12.75" hidden="1" customHeight="1" x14ac:dyDescent="0.2"/>
    <row r="6182" ht="12.75" hidden="1" customHeight="1" x14ac:dyDescent="0.2"/>
    <row r="6183" ht="12.75" hidden="1" customHeight="1" x14ac:dyDescent="0.2"/>
    <row r="6184" ht="12.75" hidden="1" customHeight="1" x14ac:dyDescent="0.2"/>
    <row r="6185" ht="12.75" hidden="1" customHeight="1" x14ac:dyDescent="0.2"/>
    <row r="6186" ht="12.75" hidden="1" customHeight="1" x14ac:dyDescent="0.2"/>
    <row r="6187" ht="12.75" hidden="1" customHeight="1" x14ac:dyDescent="0.2"/>
    <row r="6188" ht="12.75" hidden="1" customHeight="1" x14ac:dyDescent="0.2"/>
    <row r="6189" ht="12.75" hidden="1" customHeight="1" x14ac:dyDescent="0.2"/>
    <row r="6190" ht="12.75" hidden="1" customHeight="1" x14ac:dyDescent="0.2"/>
    <row r="6191" ht="12.75" hidden="1" customHeight="1" x14ac:dyDescent="0.2"/>
    <row r="6192" ht="12.75" hidden="1" customHeight="1" x14ac:dyDescent="0.2"/>
    <row r="6193" ht="12.75" hidden="1" customHeight="1" x14ac:dyDescent="0.2"/>
    <row r="6194" ht="12.75" hidden="1" customHeight="1" x14ac:dyDescent="0.2"/>
    <row r="6195" ht="12.75" hidden="1" customHeight="1" x14ac:dyDescent="0.2"/>
    <row r="6196" ht="12.75" hidden="1" customHeight="1" x14ac:dyDescent="0.2"/>
    <row r="6197" ht="12.75" hidden="1" customHeight="1" x14ac:dyDescent="0.2"/>
    <row r="6198" ht="12.75" hidden="1" customHeight="1" x14ac:dyDescent="0.2"/>
    <row r="6199" ht="12.75" hidden="1" customHeight="1" x14ac:dyDescent="0.2"/>
    <row r="6200" ht="12.75" hidden="1" customHeight="1" x14ac:dyDescent="0.2"/>
    <row r="6201" ht="12.75" hidden="1" customHeight="1" x14ac:dyDescent="0.2"/>
    <row r="6202" ht="12.75" hidden="1" customHeight="1" x14ac:dyDescent="0.2"/>
    <row r="6203" ht="12.75" hidden="1" customHeight="1" x14ac:dyDescent="0.2"/>
    <row r="6204" ht="12.75" hidden="1" customHeight="1" x14ac:dyDescent="0.2"/>
    <row r="6205" ht="12.75" hidden="1" customHeight="1" x14ac:dyDescent="0.2"/>
    <row r="6206" ht="12.75" hidden="1" customHeight="1" x14ac:dyDescent="0.2"/>
    <row r="6207" ht="12.75" hidden="1" customHeight="1" x14ac:dyDescent="0.2"/>
    <row r="6208" ht="12.75" hidden="1" customHeight="1" x14ac:dyDescent="0.2"/>
    <row r="6209" ht="12.75" hidden="1" customHeight="1" x14ac:dyDescent="0.2"/>
    <row r="6210" ht="12.75" hidden="1" customHeight="1" x14ac:dyDescent="0.2"/>
    <row r="6211" ht="12.75" hidden="1" customHeight="1" x14ac:dyDescent="0.2"/>
    <row r="6212" ht="12.75" hidden="1" customHeight="1" x14ac:dyDescent="0.2"/>
    <row r="6213" ht="12.75" hidden="1" customHeight="1" x14ac:dyDescent="0.2"/>
    <row r="6214" ht="12.75" hidden="1" customHeight="1" x14ac:dyDescent="0.2"/>
    <row r="6215" ht="12.75" hidden="1" customHeight="1" x14ac:dyDescent="0.2"/>
    <row r="6216" ht="12.75" hidden="1" customHeight="1" x14ac:dyDescent="0.2"/>
    <row r="6217" ht="12.75" hidden="1" customHeight="1" x14ac:dyDescent="0.2"/>
    <row r="6218" ht="12.75" hidden="1" customHeight="1" x14ac:dyDescent="0.2"/>
    <row r="6219" ht="12.75" hidden="1" customHeight="1" x14ac:dyDescent="0.2"/>
    <row r="6220" ht="12.75" hidden="1" customHeight="1" x14ac:dyDescent="0.2"/>
    <row r="6221" ht="12.75" hidden="1" customHeight="1" x14ac:dyDescent="0.2"/>
    <row r="6222" ht="12.75" hidden="1" customHeight="1" x14ac:dyDescent="0.2"/>
    <row r="6223" ht="12.75" hidden="1" customHeight="1" x14ac:dyDescent="0.2"/>
    <row r="6224" ht="12.75" hidden="1" customHeight="1" x14ac:dyDescent="0.2"/>
    <row r="6225" ht="12.75" hidden="1" customHeight="1" x14ac:dyDescent="0.2"/>
    <row r="6226" ht="12.75" hidden="1" customHeight="1" x14ac:dyDescent="0.2"/>
    <row r="6227" ht="12.75" hidden="1" customHeight="1" x14ac:dyDescent="0.2"/>
    <row r="6228" ht="12.75" hidden="1" customHeight="1" x14ac:dyDescent="0.2"/>
    <row r="6229" ht="12.75" hidden="1" customHeight="1" x14ac:dyDescent="0.2"/>
    <row r="6230" ht="12.75" hidden="1" customHeight="1" x14ac:dyDescent="0.2"/>
    <row r="6231" ht="12.75" hidden="1" customHeight="1" x14ac:dyDescent="0.2"/>
    <row r="6232" ht="12.75" hidden="1" customHeight="1" x14ac:dyDescent="0.2"/>
    <row r="6233" ht="12.75" hidden="1" customHeight="1" x14ac:dyDescent="0.2"/>
    <row r="6234" ht="12.75" hidden="1" customHeight="1" x14ac:dyDescent="0.2"/>
    <row r="6235" ht="12.75" hidden="1" customHeight="1" x14ac:dyDescent="0.2"/>
    <row r="6236" ht="12.75" hidden="1" customHeight="1" x14ac:dyDescent="0.2"/>
    <row r="6237" ht="12.75" hidden="1" customHeight="1" x14ac:dyDescent="0.2"/>
    <row r="6238" ht="12.75" hidden="1" customHeight="1" x14ac:dyDescent="0.2"/>
    <row r="6239" ht="12.75" hidden="1" customHeight="1" x14ac:dyDescent="0.2"/>
    <row r="6240" ht="12.75" hidden="1" customHeight="1" x14ac:dyDescent="0.2"/>
    <row r="6241" ht="12.75" hidden="1" customHeight="1" x14ac:dyDescent="0.2"/>
    <row r="6242" ht="12.75" hidden="1" customHeight="1" x14ac:dyDescent="0.2"/>
    <row r="6243" ht="12.75" hidden="1" customHeight="1" x14ac:dyDescent="0.2"/>
    <row r="6244" ht="12.75" hidden="1" customHeight="1" x14ac:dyDescent="0.2"/>
    <row r="6245" ht="12.75" hidden="1" customHeight="1" x14ac:dyDescent="0.2"/>
    <row r="6246" ht="12.75" hidden="1" customHeight="1" x14ac:dyDescent="0.2"/>
    <row r="6247" ht="12.75" hidden="1" customHeight="1" x14ac:dyDescent="0.2"/>
    <row r="6248" ht="12.75" hidden="1" customHeight="1" x14ac:dyDescent="0.2"/>
    <row r="6249" ht="12.75" hidden="1" customHeight="1" x14ac:dyDescent="0.2"/>
    <row r="6250" ht="12.75" hidden="1" customHeight="1" x14ac:dyDescent="0.2"/>
    <row r="6251" ht="12.75" hidden="1" customHeight="1" x14ac:dyDescent="0.2"/>
    <row r="6252" ht="12.75" hidden="1" customHeight="1" x14ac:dyDescent="0.2"/>
    <row r="6253" ht="12.75" hidden="1" customHeight="1" x14ac:dyDescent="0.2"/>
    <row r="6254" ht="12.75" hidden="1" customHeight="1" x14ac:dyDescent="0.2"/>
    <row r="6255" ht="12.75" hidden="1" customHeight="1" x14ac:dyDescent="0.2"/>
    <row r="6256" ht="12.75" hidden="1" customHeight="1" x14ac:dyDescent="0.2"/>
    <row r="6257" ht="12.75" hidden="1" customHeight="1" x14ac:dyDescent="0.2"/>
    <row r="6258" ht="12.75" hidden="1" customHeight="1" x14ac:dyDescent="0.2"/>
    <row r="6259" ht="12.75" hidden="1" customHeight="1" x14ac:dyDescent="0.2"/>
    <row r="6260" ht="12.75" hidden="1" customHeight="1" x14ac:dyDescent="0.2"/>
    <row r="6261" ht="12.75" hidden="1" customHeight="1" x14ac:dyDescent="0.2"/>
    <row r="6262" ht="12.75" hidden="1" customHeight="1" x14ac:dyDescent="0.2"/>
    <row r="6263" ht="12.75" hidden="1" customHeight="1" x14ac:dyDescent="0.2"/>
    <row r="6264" ht="12.75" hidden="1" customHeight="1" x14ac:dyDescent="0.2"/>
    <row r="6265" ht="12.75" hidden="1" customHeight="1" x14ac:dyDescent="0.2"/>
    <row r="6266" ht="12.75" hidden="1" customHeight="1" x14ac:dyDescent="0.2"/>
    <row r="6267" ht="12.75" hidden="1" customHeight="1" x14ac:dyDescent="0.2"/>
    <row r="6268" ht="12.75" hidden="1" customHeight="1" x14ac:dyDescent="0.2"/>
    <row r="6269" ht="12.75" hidden="1" customHeight="1" x14ac:dyDescent="0.2"/>
    <row r="6270" ht="12.75" hidden="1" customHeight="1" x14ac:dyDescent="0.2"/>
    <row r="6271" ht="12.75" hidden="1" customHeight="1" x14ac:dyDescent="0.2"/>
    <row r="6272" ht="12.75" hidden="1" customHeight="1" x14ac:dyDescent="0.2"/>
    <row r="6273" ht="12.75" hidden="1" customHeight="1" x14ac:dyDescent="0.2"/>
    <row r="6274" ht="12.75" hidden="1" customHeight="1" x14ac:dyDescent="0.2"/>
    <row r="6275" ht="12.75" hidden="1" customHeight="1" x14ac:dyDescent="0.2"/>
    <row r="6276" ht="12.75" hidden="1" customHeight="1" x14ac:dyDescent="0.2"/>
    <row r="6277" ht="12.75" hidden="1" customHeight="1" x14ac:dyDescent="0.2"/>
    <row r="6278" ht="12.75" hidden="1" customHeight="1" x14ac:dyDescent="0.2"/>
    <row r="6279" ht="12.75" hidden="1" customHeight="1" x14ac:dyDescent="0.2"/>
    <row r="6280" ht="12.75" hidden="1" customHeight="1" x14ac:dyDescent="0.2"/>
    <row r="6281" ht="12.75" hidden="1" customHeight="1" x14ac:dyDescent="0.2"/>
    <row r="6282" ht="12.75" hidden="1" customHeight="1" x14ac:dyDescent="0.2"/>
    <row r="6283" ht="12.75" hidden="1" customHeight="1" x14ac:dyDescent="0.2"/>
    <row r="6284" ht="12.75" hidden="1" customHeight="1" x14ac:dyDescent="0.2"/>
    <row r="6285" ht="12.75" hidden="1" customHeight="1" x14ac:dyDescent="0.2"/>
    <row r="6286" ht="12.75" hidden="1" customHeight="1" x14ac:dyDescent="0.2"/>
    <row r="6287" ht="12.75" hidden="1" customHeight="1" x14ac:dyDescent="0.2"/>
    <row r="6288" ht="12.75" hidden="1" customHeight="1" x14ac:dyDescent="0.2"/>
    <row r="6289" ht="12.75" hidden="1" customHeight="1" x14ac:dyDescent="0.2"/>
    <row r="6290" ht="12.75" hidden="1" customHeight="1" x14ac:dyDescent="0.2"/>
    <row r="6291" ht="12.75" hidden="1" customHeight="1" x14ac:dyDescent="0.2"/>
    <row r="6292" ht="12.75" hidden="1" customHeight="1" x14ac:dyDescent="0.2"/>
    <row r="6293" ht="12.75" hidden="1" customHeight="1" x14ac:dyDescent="0.2"/>
    <row r="6294" ht="12.75" hidden="1" customHeight="1" x14ac:dyDescent="0.2"/>
    <row r="6295" ht="12.75" hidden="1" customHeight="1" x14ac:dyDescent="0.2"/>
    <row r="6296" ht="12.75" hidden="1" customHeight="1" x14ac:dyDescent="0.2"/>
    <row r="6297" ht="12.75" hidden="1" customHeight="1" x14ac:dyDescent="0.2"/>
    <row r="6298" ht="12.75" hidden="1" customHeight="1" x14ac:dyDescent="0.2"/>
    <row r="6299" ht="12.75" hidden="1" customHeight="1" x14ac:dyDescent="0.2"/>
    <row r="6300" ht="12.75" hidden="1" customHeight="1" x14ac:dyDescent="0.2"/>
    <row r="6301" ht="12.75" hidden="1" customHeight="1" x14ac:dyDescent="0.2"/>
    <row r="6302" ht="12.75" hidden="1" customHeight="1" x14ac:dyDescent="0.2"/>
    <row r="6303" ht="12.75" hidden="1" customHeight="1" x14ac:dyDescent="0.2"/>
    <row r="6304" ht="12.75" hidden="1" customHeight="1" x14ac:dyDescent="0.2"/>
    <row r="6305" ht="12.75" hidden="1" customHeight="1" x14ac:dyDescent="0.2"/>
    <row r="6306" ht="12.75" hidden="1" customHeight="1" x14ac:dyDescent="0.2"/>
    <row r="6307" ht="12.75" hidden="1" customHeight="1" x14ac:dyDescent="0.2"/>
    <row r="6308" ht="12.75" hidden="1" customHeight="1" x14ac:dyDescent="0.2"/>
    <row r="6309" ht="12.75" hidden="1" customHeight="1" x14ac:dyDescent="0.2"/>
    <row r="6310" ht="12.75" hidden="1" customHeight="1" x14ac:dyDescent="0.2"/>
    <row r="6311" ht="12.75" hidden="1" customHeight="1" x14ac:dyDescent="0.2"/>
    <row r="6312" ht="12.75" hidden="1" customHeight="1" x14ac:dyDescent="0.2"/>
    <row r="6313" ht="12.75" hidden="1" customHeight="1" x14ac:dyDescent="0.2"/>
    <row r="6314" ht="12.75" hidden="1" customHeight="1" x14ac:dyDescent="0.2"/>
    <row r="6315" ht="12.75" hidden="1" customHeight="1" x14ac:dyDescent="0.2"/>
    <row r="6316" ht="12.75" hidden="1" customHeight="1" x14ac:dyDescent="0.2"/>
    <row r="6317" ht="12.75" hidden="1" customHeight="1" x14ac:dyDescent="0.2"/>
    <row r="6318" ht="12.75" hidden="1" customHeight="1" x14ac:dyDescent="0.2"/>
    <row r="6319" ht="12.75" hidden="1" customHeight="1" x14ac:dyDescent="0.2"/>
    <row r="6320" ht="12.75" hidden="1" customHeight="1" x14ac:dyDescent="0.2"/>
    <row r="6321" ht="12.75" hidden="1" customHeight="1" x14ac:dyDescent="0.2"/>
    <row r="6322" ht="12.75" hidden="1" customHeight="1" x14ac:dyDescent="0.2"/>
    <row r="6323" ht="12.75" hidden="1" customHeight="1" x14ac:dyDescent="0.2"/>
    <row r="6324" ht="12.75" hidden="1" customHeight="1" x14ac:dyDescent="0.2"/>
    <row r="6325" ht="12.75" hidden="1" customHeight="1" x14ac:dyDescent="0.2"/>
    <row r="6326" ht="12.75" hidden="1" customHeight="1" x14ac:dyDescent="0.2"/>
    <row r="6327" ht="12.75" hidden="1" customHeight="1" x14ac:dyDescent="0.2"/>
    <row r="6328" ht="12.75" hidden="1" customHeight="1" x14ac:dyDescent="0.2"/>
    <row r="6329" ht="12.75" hidden="1" customHeight="1" x14ac:dyDescent="0.2"/>
    <row r="6330" ht="12.75" hidden="1" customHeight="1" x14ac:dyDescent="0.2"/>
    <row r="6331" ht="12.75" hidden="1" customHeight="1" x14ac:dyDescent="0.2"/>
    <row r="6332" ht="12.75" hidden="1" customHeight="1" x14ac:dyDescent="0.2"/>
    <row r="6333" ht="12.75" hidden="1" customHeight="1" x14ac:dyDescent="0.2"/>
    <row r="6334" ht="12.75" hidden="1" customHeight="1" x14ac:dyDescent="0.2"/>
    <row r="6335" ht="12.75" hidden="1" customHeight="1" x14ac:dyDescent="0.2"/>
    <row r="6336" ht="12.75" hidden="1" customHeight="1" x14ac:dyDescent="0.2"/>
    <row r="6337" ht="12.75" hidden="1" customHeight="1" x14ac:dyDescent="0.2"/>
    <row r="6338" ht="12.75" hidden="1" customHeight="1" x14ac:dyDescent="0.2"/>
    <row r="6339" ht="12.75" hidden="1" customHeight="1" x14ac:dyDescent="0.2"/>
    <row r="6340" ht="12.75" hidden="1" customHeight="1" x14ac:dyDescent="0.2"/>
    <row r="6341" ht="12.75" hidden="1" customHeight="1" x14ac:dyDescent="0.2"/>
    <row r="6342" ht="12.75" hidden="1" customHeight="1" x14ac:dyDescent="0.2"/>
    <row r="6343" ht="12.75" hidden="1" customHeight="1" x14ac:dyDescent="0.2"/>
    <row r="6344" ht="12.75" hidden="1" customHeight="1" x14ac:dyDescent="0.2"/>
    <row r="6345" ht="12.75" hidden="1" customHeight="1" x14ac:dyDescent="0.2"/>
    <row r="6346" ht="12.75" hidden="1" customHeight="1" x14ac:dyDescent="0.2"/>
    <row r="6347" ht="12.75" hidden="1" customHeight="1" x14ac:dyDescent="0.2"/>
    <row r="6348" ht="12.75" hidden="1" customHeight="1" x14ac:dyDescent="0.2"/>
    <row r="6349" ht="12.75" hidden="1" customHeight="1" x14ac:dyDescent="0.2"/>
    <row r="6350" ht="12.75" hidden="1" customHeight="1" x14ac:dyDescent="0.2"/>
    <row r="6351" ht="12.75" hidden="1" customHeight="1" x14ac:dyDescent="0.2"/>
    <row r="6352" ht="12.75" hidden="1" customHeight="1" x14ac:dyDescent="0.2"/>
    <row r="6353" ht="12.75" hidden="1" customHeight="1" x14ac:dyDescent="0.2"/>
    <row r="6354" ht="12.75" hidden="1" customHeight="1" x14ac:dyDescent="0.2"/>
    <row r="6355" ht="12.75" hidden="1" customHeight="1" x14ac:dyDescent="0.2"/>
    <row r="6356" ht="12.75" hidden="1" customHeight="1" x14ac:dyDescent="0.2"/>
    <row r="6357" ht="12.75" hidden="1" customHeight="1" x14ac:dyDescent="0.2"/>
    <row r="6358" ht="12.75" hidden="1" customHeight="1" x14ac:dyDescent="0.2"/>
    <row r="6359" ht="12.75" hidden="1" customHeight="1" x14ac:dyDescent="0.2"/>
    <row r="6360" ht="12.75" hidden="1" customHeight="1" x14ac:dyDescent="0.2"/>
    <row r="6361" ht="12.75" hidden="1" customHeight="1" x14ac:dyDescent="0.2"/>
    <row r="6362" ht="12.75" hidden="1" customHeight="1" x14ac:dyDescent="0.2"/>
    <row r="6363" ht="12.75" hidden="1" customHeight="1" x14ac:dyDescent="0.2"/>
    <row r="6364" ht="12.75" hidden="1" customHeight="1" x14ac:dyDescent="0.2"/>
    <row r="6365" ht="12.75" hidden="1" customHeight="1" x14ac:dyDescent="0.2"/>
    <row r="6366" ht="12.75" hidden="1" customHeight="1" x14ac:dyDescent="0.2"/>
    <row r="6367" ht="12.75" hidden="1" customHeight="1" x14ac:dyDescent="0.2"/>
    <row r="6368" ht="12.75" hidden="1" customHeight="1" x14ac:dyDescent="0.2"/>
    <row r="6369" ht="12.75" hidden="1" customHeight="1" x14ac:dyDescent="0.2"/>
    <row r="6370" ht="12.75" hidden="1" customHeight="1" x14ac:dyDescent="0.2"/>
    <row r="6371" ht="12.75" hidden="1" customHeight="1" x14ac:dyDescent="0.2"/>
    <row r="6372" ht="12.75" hidden="1" customHeight="1" x14ac:dyDescent="0.2"/>
    <row r="6373" ht="12.75" hidden="1" customHeight="1" x14ac:dyDescent="0.2"/>
    <row r="6374" ht="12.75" hidden="1" customHeight="1" x14ac:dyDescent="0.2"/>
    <row r="6375" ht="12.75" hidden="1" customHeight="1" x14ac:dyDescent="0.2"/>
    <row r="6376" ht="12.75" hidden="1" customHeight="1" x14ac:dyDescent="0.2"/>
    <row r="6377" ht="12.75" hidden="1" customHeight="1" x14ac:dyDescent="0.2"/>
    <row r="6378" ht="12.75" hidden="1" customHeight="1" x14ac:dyDescent="0.2"/>
    <row r="6379" ht="12.75" hidden="1" customHeight="1" x14ac:dyDescent="0.2"/>
    <row r="6380" ht="12.75" hidden="1" customHeight="1" x14ac:dyDescent="0.2"/>
    <row r="6381" ht="12.75" hidden="1" customHeight="1" x14ac:dyDescent="0.2"/>
    <row r="6382" ht="12.75" hidden="1" customHeight="1" x14ac:dyDescent="0.2"/>
    <row r="6383" ht="12.75" hidden="1" customHeight="1" x14ac:dyDescent="0.2"/>
    <row r="6384" ht="12.75" hidden="1" customHeight="1" x14ac:dyDescent="0.2"/>
    <row r="6385" ht="12.75" hidden="1" customHeight="1" x14ac:dyDescent="0.2"/>
    <row r="6386" ht="12.75" hidden="1" customHeight="1" x14ac:dyDescent="0.2"/>
    <row r="6387" ht="12.75" hidden="1" customHeight="1" x14ac:dyDescent="0.2"/>
    <row r="6388" ht="12.75" hidden="1" customHeight="1" x14ac:dyDescent="0.2"/>
    <row r="6389" ht="12.75" hidden="1" customHeight="1" x14ac:dyDescent="0.2"/>
    <row r="6390" ht="12.75" hidden="1" customHeight="1" x14ac:dyDescent="0.2"/>
    <row r="6391" ht="12.75" hidden="1" customHeight="1" x14ac:dyDescent="0.2"/>
    <row r="6392" ht="12.75" hidden="1" customHeight="1" x14ac:dyDescent="0.2"/>
    <row r="6393" ht="12.75" hidden="1" customHeight="1" x14ac:dyDescent="0.2"/>
    <row r="6394" ht="12.75" hidden="1" customHeight="1" x14ac:dyDescent="0.2"/>
    <row r="6395" ht="12.75" hidden="1" customHeight="1" x14ac:dyDescent="0.2"/>
    <row r="6396" ht="12.75" hidden="1" customHeight="1" x14ac:dyDescent="0.2"/>
    <row r="6397" ht="12.75" hidden="1" customHeight="1" x14ac:dyDescent="0.2"/>
    <row r="6398" ht="12.75" hidden="1" customHeight="1" x14ac:dyDescent="0.2"/>
    <row r="6399" ht="12.75" hidden="1" customHeight="1" x14ac:dyDescent="0.2"/>
    <row r="6400" ht="12.75" hidden="1" customHeight="1" x14ac:dyDescent="0.2"/>
    <row r="6401" ht="12.75" hidden="1" customHeight="1" x14ac:dyDescent="0.2"/>
    <row r="6402" ht="12.75" hidden="1" customHeight="1" x14ac:dyDescent="0.2"/>
    <row r="6403" ht="12.75" hidden="1" customHeight="1" x14ac:dyDescent="0.2"/>
    <row r="6404" ht="12.75" hidden="1" customHeight="1" x14ac:dyDescent="0.2"/>
    <row r="6405" ht="12.75" hidden="1" customHeight="1" x14ac:dyDescent="0.2"/>
    <row r="6406" ht="12.75" hidden="1" customHeight="1" x14ac:dyDescent="0.2"/>
    <row r="6407" ht="12.75" hidden="1" customHeight="1" x14ac:dyDescent="0.2"/>
    <row r="6408" ht="12.75" hidden="1" customHeight="1" x14ac:dyDescent="0.2"/>
    <row r="6409" ht="12.75" hidden="1" customHeight="1" x14ac:dyDescent="0.2"/>
    <row r="6410" ht="12.75" hidden="1" customHeight="1" x14ac:dyDescent="0.2"/>
    <row r="6411" ht="12.75" hidden="1" customHeight="1" x14ac:dyDescent="0.2"/>
    <row r="6412" ht="12.75" hidden="1" customHeight="1" x14ac:dyDescent="0.2"/>
    <row r="6413" ht="12.75" hidden="1" customHeight="1" x14ac:dyDescent="0.2"/>
    <row r="6414" ht="12.75" hidden="1" customHeight="1" x14ac:dyDescent="0.2"/>
    <row r="6415" ht="12.75" hidden="1" customHeight="1" x14ac:dyDescent="0.2"/>
    <row r="6416" ht="12.75" hidden="1" customHeight="1" x14ac:dyDescent="0.2"/>
    <row r="6417" ht="12.75" hidden="1" customHeight="1" x14ac:dyDescent="0.2"/>
    <row r="6418" ht="12.75" hidden="1" customHeight="1" x14ac:dyDescent="0.2"/>
    <row r="6419" ht="12.75" hidden="1" customHeight="1" x14ac:dyDescent="0.2"/>
    <row r="6420" ht="12.75" hidden="1" customHeight="1" x14ac:dyDescent="0.2"/>
    <row r="6421" ht="12.75" hidden="1" customHeight="1" x14ac:dyDescent="0.2"/>
    <row r="6422" ht="12.75" hidden="1" customHeight="1" x14ac:dyDescent="0.2"/>
    <row r="6423" ht="12.75" hidden="1" customHeight="1" x14ac:dyDescent="0.2"/>
    <row r="6424" ht="12.75" hidden="1" customHeight="1" x14ac:dyDescent="0.2"/>
    <row r="6425" ht="12.75" hidden="1" customHeight="1" x14ac:dyDescent="0.2"/>
    <row r="6426" ht="12.75" hidden="1" customHeight="1" x14ac:dyDescent="0.2"/>
    <row r="6427" ht="12.75" hidden="1" customHeight="1" x14ac:dyDescent="0.2"/>
    <row r="6428" ht="12.75" hidden="1" customHeight="1" x14ac:dyDescent="0.2"/>
    <row r="6429" ht="12.75" hidden="1" customHeight="1" x14ac:dyDescent="0.2"/>
    <row r="6430" ht="12.75" hidden="1" customHeight="1" x14ac:dyDescent="0.2"/>
    <row r="6431" ht="12.75" hidden="1" customHeight="1" x14ac:dyDescent="0.2"/>
    <row r="6432" ht="12.75" hidden="1" customHeight="1" x14ac:dyDescent="0.2"/>
    <row r="6433" ht="12.75" hidden="1" customHeight="1" x14ac:dyDescent="0.2"/>
    <row r="6434" ht="12.75" hidden="1" customHeight="1" x14ac:dyDescent="0.2"/>
    <row r="6435" ht="12.75" hidden="1" customHeight="1" x14ac:dyDescent="0.2"/>
    <row r="6436" ht="12.75" hidden="1" customHeight="1" x14ac:dyDescent="0.2"/>
    <row r="6437" ht="12.75" hidden="1" customHeight="1" x14ac:dyDescent="0.2"/>
    <row r="6438" ht="12.75" hidden="1" customHeight="1" x14ac:dyDescent="0.2"/>
    <row r="6439" ht="12.75" hidden="1" customHeight="1" x14ac:dyDescent="0.2"/>
    <row r="6440" ht="12.75" hidden="1" customHeight="1" x14ac:dyDescent="0.2"/>
    <row r="6441" ht="12.75" hidden="1" customHeight="1" x14ac:dyDescent="0.2"/>
    <row r="6442" ht="12.75" hidden="1" customHeight="1" x14ac:dyDescent="0.2"/>
    <row r="6443" ht="12.75" hidden="1" customHeight="1" x14ac:dyDescent="0.2"/>
    <row r="6444" ht="12.75" hidden="1" customHeight="1" x14ac:dyDescent="0.2"/>
    <row r="6445" ht="12.75" hidden="1" customHeight="1" x14ac:dyDescent="0.2"/>
    <row r="6446" ht="12.75" hidden="1" customHeight="1" x14ac:dyDescent="0.2"/>
    <row r="6447" ht="12.75" hidden="1" customHeight="1" x14ac:dyDescent="0.2"/>
    <row r="6448" ht="12.75" hidden="1" customHeight="1" x14ac:dyDescent="0.2"/>
    <row r="6449" ht="12.75" hidden="1" customHeight="1" x14ac:dyDescent="0.2"/>
    <row r="6450" ht="12.75" hidden="1" customHeight="1" x14ac:dyDescent="0.2"/>
    <row r="6451" ht="12.75" hidden="1" customHeight="1" x14ac:dyDescent="0.2"/>
    <row r="6452" ht="12.75" hidden="1" customHeight="1" x14ac:dyDescent="0.2"/>
    <row r="6453" ht="12.75" hidden="1" customHeight="1" x14ac:dyDescent="0.2"/>
    <row r="6454" ht="12.75" hidden="1" customHeight="1" x14ac:dyDescent="0.2"/>
    <row r="6455" ht="12.75" hidden="1" customHeight="1" x14ac:dyDescent="0.2"/>
    <row r="6456" ht="12.75" hidden="1" customHeight="1" x14ac:dyDescent="0.2"/>
    <row r="6457" ht="12.75" hidden="1" customHeight="1" x14ac:dyDescent="0.2"/>
    <row r="6458" ht="12.75" hidden="1" customHeight="1" x14ac:dyDescent="0.2"/>
    <row r="6459" ht="12.75" hidden="1" customHeight="1" x14ac:dyDescent="0.2"/>
    <row r="6460" ht="12.75" hidden="1" customHeight="1" x14ac:dyDescent="0.2"/>
    <row r="6461" ht="12.75" hidden="1" customHeight="1" x14ac:dyDescent="0.2"/>
    <row r="6462" ht="12.75" hidden="1" customHeight="1" x14ac:dyDescent="0.2"/>
    <row r="6463" ht="12.75" hidden="1" customHeight="1" x14ac:dyDescent="0.2"/>
    <row r="6464" ht="12.75" hidden="1" customHeight="1" x14ac:dyDescent="0.2"/>
    <row r="6465" ht="12.75" hidden="1" customHeight="1" x14ac:dyDescent="0.2"/>
    <row r="6466" ht="12.75" hidden="1" customHeight="1" x14ac:dyDescent="0.2"/>
    <row r="6467" ht="12.75" hidden="1" customHeight="1" x14ac:dyDescent="0.2"/>
    <row r="6468" ht="12.75" hidden="1" customHeight="1" x14ac:dyDescent="0.2"/>
    <row r="6469" ht="12.75" hidden="1" customHeight="1" x14ac:dyDescent="0.2"/>
    <row r="6470" ht="12.75" hidden="1" customHeight="1" x14ac:dyDescent="0.2"/>
    <row r="6471" ht="12.75" hidden="1" customHeight="1" x14ac:dyDescent="0.2"/>
    <row r="6472" ht="12.75" hidden="1" customHeight="1" x14ac:dyDescent="0.2"/>
    <row r="6473" ht="12.75" hidden="1" customHeight="1" x14ac:dyDescent="0.2"/>
    <row r="6474" ht="12.75" hidden="1" customHeight="1" x14ac:dyDescent="0.2"/>
    <row r="6475" ht="12.75" hidden="1" customHeight="1" x14ac:dyDescent="0.2"/>
    <row r="6476" ht="12.75" hidden="1" customHeight="1" x14ac:dyDescent="0.2"/>
    <row r="6477" ht="12.75" hidden="1" customHeight="1" x14ac:dyDescent="0.2"/>
    <row r="6478" ht="12.75" hidden="1" customHeight="1" x14ac:dyDescent="0.2"/>
    <row r="6479" ht="12.75" hidden="1" customHeight="1" x14ac:dyDescent="0.2"/>
    <row r="6480" ht="12.75" hidden="1" customHeight="1" x14ac:dyDescent="0.2"/>
    <row r="6481" ht="12.75" hidden="1" customHeight="1" x14ac:dyDescent="0.2"/>
    <row r="6482" ht="12.75" hidden="1" customHeight="1" x14ac:dyDescent="0.2"/>
    <row r="6483" ht="12.75" hidden="1" customHeight="1" x14ac:dyDescent="0.2"/>
    <row r="6484" ht="12.75" hidden="1" customHeight="1" x14ac:dyDescent="0.2"/>
    <row r="6485" ht="12.75" hidden="1" customHeight="1" x14ac:dyDescent="0.2"/>
    <row r="6486" ht="12.75" hidden="1" customHeight="1" x14ac:dyDescent="0.2"/>
    <row r="6487" ht="12.75" hidden="1" customHeight="1" x14ac:dyDescent="0.2"/>
    <row r="6488" ht="12.75" hidden="1" customHeight="1" x14ac:dyDescent="0.2"/>
    <row r="6489" ht="12.75" hidden="1" customHeight="1" x14ac:dyDescent="0.2"/>
    <row r="6490" ht="12.75" hidden="1" customHeight="1" x14ac:dyDescent="0.2"/>
    <row r="6491" ht="12.75" hidden="1" customHeight="1" x14ac:dyDescent="0.2"/>
    <row r="6492" ht="12.75" hidden="1" customHeight="1" x14ac:dyDescent="0.2"/>
    <row r="6493" ht="12.75" hidden="1" customHeight="1" x14ac:dyDescent="0.2"/>
    <row r="6494" ht="12.75" hidden="1" customHeight="1" x14ac:dyDescent="0.2"/>
    <row r="6495" ht="12.75" hidden="1" customHeight="1" x14ac:dyDescent="0.2"/>
    <row r="6496" ht="12.75" hidden="1" customHeight="1" x14ac:dyDescent="0.2"/>
    <row r="6497" ht="12.75" hidden="1" customHeight="1" x14ac:dyDescent="0.2"/>
    <row r="6498" ht="12.75" hidden="1" customHeight="1" x14ac:dyDescent="0.2"/>
    <row r="6499" ht="12.75" hidden="1" customHeight="1" x14ac:dyDescent="0.2"/>
    <row r="6500" ht="12.75" hidden="1" customHeight="1" x14ac:dyDescent="0.2"/>
    <row r="6501" ht="12.75" hidden="1" customHeight="1" x14ac:dyDescent="0.2"/>
    <row r="6502" ht="12.75" hidden="1" customHeight="1" x14ac:dyDescent="0.2"/>
    <row r="6503" ht="12.75" hidden="1" customHeight="1" x14ac:dyDescent="0.2"/>
    <row r="6504" ht="12.75" hidden="1" customHeight="1" x14ac:dyDescent="0.2"/>
    <row r="6505" ht="12.75" hidden="1" customHeight="1" x14ac:dyDescent="0.2"/>
    <row r="6506" ht="12.75" hidden="1" customHeight="1" x14ac:dyDescent="0.2"/>
    <row r="6507" ht="12.75" hidden="1" customHeight="1" x14ac:dyDescent="0.2"/>
    <row r="6508" ht="12.75" hidden="1" customHeight="1" x14ac:dyDescent="0.2"/>
    <row r="6509" ht="12.75" hidden="1" customHeight="1" x14ac:dyDescent="0.2"/>
    <row r="6510" ht="12.75" hidden="1" customHeight="1" x14ac:dyDescent="0.2"/>
    <row r="6511" ht="12.75" hidden="1" customHeight="1" x14ac:dyDescent="0.2"/>
    <row r="6512" ht="12.75" hidden="1" customHeight="1" x14ac:dyDescent="0.2"/>
    <row r="6513" ht="12.75" hidden="1" customHeight="1" x14ac:dyDescent="0.2"/>
    <row r="6514" ht="12.75" hidden="1" customHeight="1" x14ac:dyDescent="0.2"/>
    <row r="6515" ht="12.75" hidden="1" customHeight="1" x14ac:dyDescent="0.2"/>
    <row r="6516" ht="12.75" hidden="1" customHeight="1" x14ac:dyDescent="0.2"/>
    <row r="6517" ht="12.75" hidden="1" customHeight="1" x14ac:dyDescent="0.2"/>
    <row r="6518" ht="12.75" hidden="1" customHeight="1" x14ac:dyDescent="0.2"/>
    <row r="6519" ht="12.75" hidden="1" customHeight="1" x14ac:dyDescent="0.2"/>
    <row r="6520" ht="12.75" hidden="1" customHeight="1" x14ac:dyDescent="0.2"/>
    <row r="6521" ht="12.75" hidden="1" customHeight="1" x14ac:dyDescent="0.2"/>
    <row r="6522" ht="12.75" hidden="1" customHeight="1" x14ac:dyDescent="0.2"/>
    <row r="6523" ht="12.75" hidden="1" customHeight="1" x14ac:dyDescent="0.2"/>
    <row r="6524" ht="12.75" hidden="1" customHeight="1" x14ac:dyDescent="0.2"/>
    <row r="6525" ht="12.75" hidden="1" customHeight="1" x14ac:dyDescent="0.2"/>
    <row r="6526" ht="12.75" hidden="1" customHeight="1" x14ac:dyDescent="0.2"/>
    <row r="6527" ht="12.75" hidden="1" customHeight="1" x14ac:dyDescent="0.2"/>
    <row r="6528" ht="12.75" hidden="1" customHeight="1" x14ac:dyDescent="0.2"/>
    <row r="6529" ht="12.75" hidden="1" customHeight="1" x14ac:dyDescent="0.2"/>
    <row r="6530" ht="12.75" hidden="1" customHeight="1" x14ac:dyDescent="0.2"/>
    <row r="6531" ht="12.75" hidden="1" customHeight="1" x14ac:dyDescent="0.2"/>
    <row r="6532" ht="12.75" hidden="1" customHeight="1" x14ac:dyDescent="0.2"/>
    <row r="6533" ht="12.75" hidden="1" customHeight="1" x14ac:dyDescent="0.2"/>
    <row r="6534" ht="12.75" hidden="1" customHeight="1" x14ac:dyDescent="0.2"/>
    <row r="6535" ht="12.75" hidden="1" customHeight="1" x14ac:dyDescent="0.2"/>
    <row r="6536" ht="12.75" hidden="1" customHeight="1" x14ac:dyDescent="0.2"/>
    <row r="6537" ht="12.75" hidden="1" customHeight="1" x14ac:dyDescent="0.2"/>
    <row r="6538" ht="12.75" hidden="1" customHeight="1" x14ac:dyDescent="0.2"/>
    <row r="6539" ht="12.75" hidden="1" customHeight="1" x14ac:dyDescent="0.2"/>
    <row r="6540" ht="12.75" hidden="1" customHeight="1" x14ac:dyDescent="0.2"/>
    <row r="6541" ht="12.75" hidden="1" customHeight="1" x14ac:dyDescent="0.2"/>
    <row r="6542" ht="12.75" hidden="1" customHeight="1" x14ac:dyDescent="0.2"/>
    <row r="6543" ht="12.75" hidden="1" customHeight="1" x14ac:dyDescent="0.2"/>
    <row r="6544" ht="12.75" hidden="1" customHeight="1" x14ac:dyDescent="0.2"/>
    <row r="6545" ht="12.75" hidden="1" customHeight="1" x14ac:dyDescent="0.2"/>
    <row r="6546" ht="12.75" hidden="1" customHeight="1" x14ac:dyDescent="0.2"/>
    <row r="6547" ht="12.75" hidden="1" customHeight="1" x14ac:dyDescent="0.2"/>
    <row r="6548" ht="12.75" hidden="1" customHeight="1" x14ac:dyDescent="0.2"/>
    <row r="6549" ht="12.75" hidden="1" customHeight="1" x14ac:dyDescent="0.2"/>
    <row r="6550" ht="12.75" hidden="1" customHeight="1" x14ac:dyDescent="0.2"/>
    <row r="6551" ht="12.75" hidden="1" customHeight="1" x14ac:dyDescent="0.2"/>
    <row r="6552" ht="12.75" hidden="1" customHeight="1" x14ac:dyDescent="0.2"/>
    <row r="6553" ht="12.75" hidden="1" customHeight="1" x14ac:dyDescent="0.2"/>
    <row r="6554" ht="12.75" hidden="1" customHeight="1" x14ac:dyDescent="0.2"/>
    <row r="6555" ht="12.75" hidden="1" customHeight="1" x14ac:dyDescent="0.2"/>
    <row r="6556" ht="12.75" hidden="1" customHeight="1" x14ac:dyDescent="0.2"/>
    <row r="6557" ht="12.75" hidden="1" customHeight="1" x14ac:dyDescent="0.2"/>
    <row r="6558" ht="12.75" hidden="1" customHeight="1" x14ac:dyDescent="0.2"/>
    <row r="6559" ht="12.75" hidden="1" customHeight="1" x14ac:dyDescent="0.2"/>
    <row r="6560" ht="12.75" hidden="1" customHeight="1" x14ac:dyDescent="0.2"/>
    <row r="6561" ht="12.75" hidden="1" customHeight="1" x14ac:dyDescent="0.2"/>
    <row r="6562" ht="12.75" hidden="1" customHeight="1" x14ac:dyDescent="0.2"/>
    <row r="6563" ht="12.75" hidden="1" customHeight="1" x14ac:dyDescent="0.2"/>
    <row r="6564" ht="12.75" hidden="1" customHeight="1" x14ac:dyDescent="0.2"/>
    <row r="6565" ht="12.75" hidden="1" customHeight="1" x14ac:dyDescent="0.2"/>
    <row r="6566" ht="12.75" hidden="1" customHeight="1" x14ac:dyDescent="0.2"/>
    <row r="6567" ht="12.75" hidden="1" customHeight="1" x14ac:dyDescent="0.2"/>
    <row r="6568" ht="12.75" hidden="1" customHeight="1" x14ac:dyDescent="0.2"/>
    <row r="6569" ht="12.75" hidden="1" customHeight="1" x14ac:dyDescent="0.2"/>
    <row r="6570" ht="12.75" hidden="1" customHeight="1" x14ac:dyDescent="0.2"/>
    <row r="6571" ht="12.75" hidden="1" customHeight="1" x14ac:dyDescent="0.2"/>
    <row r="6572" ht="12.75" hidden="1" customHeight="1" x14ac:dyDescent="0.2"/>
    <row r="6573" ht="12.75" hidden="1" customHeight="1" x14ac:dyDescent="0.2"/>
    <row r="6574" ht="12.75" hidden="1" customHeight="1" x14ac:dyDescent="0.2"/>
    <row r="6575" ht="12.75" hidden="1" customHeight="1" x14ac:dyDescent="0.2"/>
    <row r="6576" ht="12.75" hidden="1" customHeight="1" x14ac:dyDescent="0.2"/>
    <row r="6577" ht="12.75" hidden="1" customHeight="1" x14ac:dyDescent="0.2"/>
    <row r="6578" ht="12.75" hidden="1" customHeight="1" x14ac:dyDescent="0.2"/>
    <row r="6579" ht="12.75" hidden="1" customHeight="1" x14ac:dyDescent="0.2"/>
    <row r="6580" ht="12.75" hidden="1" customHeight="1" x14ac:dyDescent="0.2"/>
    <row r="6581" ht="12.75" hidden="1" customHeight="1" x14ac:dyDescent="0.2"/>
    <row r="6582" ht="12.75" hidden="1" customHeight="1" x14ac:dyDescent="0.2"/>
    <row r="6583" ht="12.75" hidden="1" customHeight="1" x14ac:dyDescent="0.2"/>
    <row r="6584" ht="12.75" hidden="1" customHeight="1" x14ac:dyDescent="0.2"/>
    <row r="6585" ht="12.75" hidden="1" customHeight="1" x14ac:dyDescent="0.2"/>
    <row r="6586" ht="12.75" hidden="1" customHeight="1" x14ac:dyDescent="0.2"/>
    <row r="6587" ht="12.75" hidden="1" customHeight="1" x14ac:dyDescent="0.2"/>
    <row r="6588" ht="12.75" hidden="1" customHeight="1" x14ac:dyDescent="0.2"/>
    <row r="6589" ht="12.75" hidden="1" customHeight="1" x14ac:dyDescent="0.2"/>
    <row r="6590" ht="12.75" hidden="1" customHeight="1" x14ac:dyDescent="0.2"/>
    <row r="6591" ht="12.75" hidden="1" customHeight="1" x14ac:dyDescent="0.2"/>
    <row r="6592" ht="12.75" hidden="1" customHeight="1" x14ac:dyDescent="0.2"/>
    <row r="6593" ht="12.75" hidden="1" customHeight="1" x14ac:dyDescent="0.2"/>
    <row r="6594" ht="12.75" hidden="1" customHeight="1" x14ac:dyDescent="0.2"/>
    <row r="6595" ht="12.75" hidden="1" customHeight="1" x14ac:dyDescent="0.2"/>
    <row r="6596" ht="12.75" hidden="1" customHeight="1" x14ac:dyDescent="0.2"/>
    <row r="6597" ht="12.75" hidden="1" customHeight="1" x14ac:dyDescent="0.2"/>
    <row r="6598" ht="12.75" hidden="1" customHeight="1" x14ac:dyDescent="0.2"/>
    <row r="6599" ht="12.75" hidden="1" customHeight="1" x14ac:dyDescent="0.2"/>
    <row r="6600" ht="12.75" hidden="1" customHeight="1" x14ac:dyDescent="0.2"/>
    <row r="6601" ht="12.75" hidden="1" customHeight="1" x14ac:dyDescent="0.2"/>
    <row r="6602" ht="12.75" hidden="1" customHeight="1" x14ac:dyDescent="0.2"/>
    <row r="6603" ht="12.75" hidden="1" customHeight="1" x14ac:dyDescent="0.2"/>
    <row r="6604" ht="12.75" hidden="1" customHeight="1" x14ac:dyDescent="0.2"/>
    <row r="6605" ht="12.75" hidden="1" customHeight="1" x14ac:dyDescent="0.2"/>
    <row r="6606" ht="12.75" hidden="1" customHeight="1" x14ac:dyDescent="0.2"/>
    <row r="6607" ht="12.75" hidden="1" customHeight="1" x14ac:dyDescent="0.2"/>
    <row r="6608" ht="12.75" hidden="1" customHeight="1" x14ac:dyDescent="0.2"/>
    <row r="6609" ht="12.75" hidden="1" customHeight="1" x14ac:dyDescent="0.2"/>
    <row r="6610" ht="12.75" hidden="1" customHeight="1" x14ac:dyDescent="0.2"/>
    <row r="6611" ht="12.75" hidden="1" customHeight="1" x14ac:dyDescent="0.2"/>
    <row r="6612" ht="12.75" hidden="1" customHeight="1" x14ac:dyDescent="0.2"/>
    <row r="6613" ht="12.75" hidden="1" customHeight="1" x14ac:dyDescent="0.2"/>
    <row r="6614" ht="12.75" hidden="1" customHeight="1" x14ac:dyDescent="0.2"/>
    <row r="6615" ht="12.75" hidden="1" customHeight="1" x14ac:dyDescent="0.2"/>
    <row r="6616" ht="12.75" hidden="1" customHeight="1" x14ac:dyDescent="0.2"/>
    <row r="6617" ht="12.75" hidden="1" customHeight="1" x14ac:dyDescent="0.2"/>
    <row r="6618" ht="12.75" hidden="1" customHeight="1" x14ac:dyDescent="0.2"/>
    <row r="6619" ht="12.75" hidden="1" customHeight="1" x14ac:dyDescent="0.2"/>
    <row r="6620" ht="12.75" hidden="1" customHeight="1" x14ac:dyDescent="0.2"/>
    <row r="6621" ht="12.75" hidden="1" customHeight="1" x14ac:dyDescent="0.2"/>
    <row r="6622" ht="12.75" hidden="1" customHeight="1" x14ac:dyDescent="0.2"/>
    <row r="6623" ht="12.75" hidden="1" customHeight="1" x14ac:dyDescent="0.2"/>
    <row r="6624" ht="12.75" hidden="1" customHeight="1" x14ac:dyDescent="0.2"/>
    <row r="6625" ht="12.75" hidden="1" customHeight="1" x14ac:dyDescent="0.2"/>
    <row r="6626" ht="12.75" hidden="1" customHeight="1" x14ac:dyDescent="0.2"/>
    <row r="6627" ht="12.75" hidden="1" customHeight="1" x14ac:dyDescent="0.2"/>
    <row r="6628" ht="12.75" hidden="1" customHeight="1" x14ac:dyDescent="0.2"/>
    <row r="6629" ht="12.75" hidden="1" customHeight="1" x14ac:dyDescent="0.2"/>
    <row r="6630" ht="12.75" hidden="1" customHeight="1" x14ac:dyDescent="0.2"/>
    <row r="6631" ht="12.75" hidden="1" customHeight="1" x14ac:dyDescent="0.2"/>
    <row r="6632" ht="12.75" hidden="1" customHeight="1" x14ac:dyDescent="0.2"/>
    <row r="6633" ht="12.75" hidden="1" customHeight="1" x14ac:dyDescent="0.2"/>
    <row r="6634" ht="12.75" hidden="1" customHeight="1" x14ac:dyDescent="0.2"/>
    <row r="6635" ht="12.75" hidden="1" customHeight="1" x14ac:dyDescent="0.2"/>
    <row r="6636" ht="12.75" hidden="1" customHeight="1" x14ac:dyDescent="0.2"/>
    <row r="6637" ht="12.75" hidden="1" customHeight="1" x14ac:dyDescent="0.2"/>
    <row r="6638" ht="12.75" hidden="1" customHeight="1" x14ac:dyDescent="0.2"/>
    <row r="6639" ht="12.75" hidden="1" customHeight="1" x14ac:dyDescent="0.2"/>
    <row r="6640" ht="12.75" hidden="1" customHeight="1" x14ac:dyDescent="0.2"/>
    <row r="6641" ht="12.75" hidden="1" customHeight="1" x14ac:dyDescent="0.2"/>
    <row r="6642" ht="12.75" hidden="1" customHeight="1" x14ac:dyDescent="0.2"/>
    <row r="6643" ht="12.75" hidden="1" customHeight="1" x14ac:dyDescent="0.2"/>
    <row r="6644" ht="12.75" hidden="1" customHeight="1" x14ac:dyDescent="0.2"/>
    <row r="6645" ht="12.75" hidden="1" customHeight="1" x14ac:dyDescent="0.2"/>
    <row r="6646" ht="12.75" hidden="1" customHeight="1" x14ac:dyDescent="0.2"/>
    <row r="6647" ht="12.75" hidden="1" customHeight="1" x14ac:dyDescent="0.2"/>
    <row r="6648" ht="12.75" hidden="1" customHeight="1" x14ac:dyDescent="0.2"/>
    <row r="6649" ht="12.75" hidden="1" customHeight="1" x14ac:dyDescent="0.2"/>
    <row r="6650" ht="12.75" hidden="1" customHeight="1" x14ac:dyDescent="0.2"/>
    <row r="6651" ht="12.75" hidden="1" customHeight="1" x14ac:dyDescent="0.2"/>
    <row r="6652" ht="12.75" hidden="1" customHeight="1" x14ac:dyDescent="0.2"/>
    <row r="6653" ht="12.75" hidden="1" customHeight="1" x14ac:dyDescent="0.2"/>
    <row r="6654" ht="12.75" hidden="1" customHeight="1" x14ac:dyDescent="0.2"/>
    <row r="6655" ht="12.75" hidden="1" customHeight="1" x14ac:dyDescent="0.2"/>
    <row r="6656" ht="12.75" hidden="1" customHeight="1" x14ac:dyDescent="0.2"/>
    <row r="6657" ht="12.75" hidden="1" customHeight="1" x14ac:dyDescent="0.2"/>
    <row r="6658" ht="12.75" hidden="1" customHeight="1" x14ac:dyDescent="0.2"/>
    <row r="6659" ht="12.75" hidden="1" customHeight="1" x14ac:dyDescent="0.2"/>
    <row r="6660" ht="12.75" hidden="1" customHeight="1" x14ac:dyDescent="0.2"/>
    <row r="6661" ht="12.75" hidden="1" customHeight="1" x14ac:dyDescent="0.2"/>
    <row r="6662" ht="12.75" hidden="1" customHeight="1" x14ac:dyDescent="0.2"/>
    <row r="6663" ht="12.75" hidden="1" customHeight="1" x14ac:dyDescent="0.2"/>
    <row r="6664" ht="12.75" hidden="1" customHeight="1" x14ac:dyDescent="0.2"/>
    <row r="6665" ht="12.75" hidden="1" customHeight="1" x14ac:dyDescent="0.2"/>
    <row r="6666" ht="12.75" hidden="1" customHeight="1" x14ac:dyDescent="0.2"/>
    <row r="6667" ht="12.75" hidden="1" customHeight="1" x14ac:dyDescent="0.2"/>
    <row r="6668" ht="12.75" hidden="1" customHeight="1" x14ac:dyDescent="0.2"/>
    <row r="6669" ht="12.75" hidden="1" customHeight="1" x14ac:dyDescent="0.2"/>
    <row r="6670" ht="12.75" hidden="1" customHeight="1" x14ac:dyDescent="0.2"/>
    <row r="6671" ht="12.75" hidden="1" customHeight="1" x14ac:dyDescent="0.2"/>
    <row r="6672" ht="12.75" hidden="1" customHeight="1" x14ac:dyDescent="0.2"/>
    <row r="6673" ht="12.75" hidden="1" customHeight="1" x14ac:dyDescent="0.2"/>
    <row r="6674" ht="12.75" hidden="1" customHeight="1" x14ac:dyDescent="0.2"/>
    <row r="6675" ht="12.75" hidden="1" customHeight="1" x14ac:dyDescent="0.2"/>
    <row r="6676" ht="12.75" hidden="1" customHeight="1" x14ac:dyDescent="0.2"/>
    <row r="6677" ht="12.75" hidden="1" customHeight="1" x14ac:dyDescent="0.2"/>
    <row r="6678" ht="12.75" hidden="1" customHeight="1" x14ac:dyDescent="0.2"/>
    <row r="6679" ht="12.75" hidden="1" customHeight="1" x14ac:dyDescent="0.2"/>
    <row r="6680" ht="12.75" hidden="1" customHeight="1" x14ac:dyDescent="0.2"/>
    <row r="6681" ht="12.75" hidden="1" customHeight="1" x14ac:dyDescent="0.2"/>
    <row r="6682" ht="12.75" hidden="1" customHeight="1" x14ac:dyDescent="0.2"/>
    <row r="6683" ht="12.75" hidden="1" customHeight="1" x14ac:dyDescent="0.2"/>
    <row r="6684" ht="12.75" hidden="1" customHeight="1" x14ac:dyDescent="0.2"/>
    <row r="6685" ht="12.75" hidden="1" customHeight="1" x14ac:dyDescent="0.2"/>
    <row r="6686" ht="12.75" hidden="1" customHeight="1" x14ac:dyDescent="0.2"/>
    <row r="6687" ht="12.75" hidden="1" customHeight="1" x14ac:dyDescent="0.2"/>
    <row r="6688" ht="12.75" hidden="1" customHeight="1" x14ac:dyDescent="0.2"/>
    <row r="6689" ht="12.75" hidden="1" customHeight="1" x14ac:dyDescent="0.2"/>
    <row r="6690" ht="12.75" hidden="1" customHeight="1" x14ac:dyDescent="0.2"/>
    <row r="6691" ht="12.75" hidden="1" customHeight="1" x14ac:dyDescent="0.2"/>
    <row r="6692" ht="12.75" hidden="1" customHeight="1" x14ac:dyDescent="0.2"/>
    <row r="6693" ht="12.75" hidden="1" customHeight="1" x14ac:dyDescent="0.2"/>
    <row r="6694" ht="12.75" hidden="1" customHeight="1" x14ac:dyDescent="0.2"/>
    <row r="6695" ht="12.75" hidden="1" customHeight="1" x14ac:dyDescent="0.2"/>
    <row r="6696" ht="12.75" hidden="1" customHeight="1" x14ac:dyDescent="0.2"/>
    <row r="6697" ht="12.75" hidden="1" customHeight="1" x14ac:dyDescent="0.2"/>
    <row r="6698" ht="12.75" hidden="1" customHeight="1" x14ac:dyDescent="0.2"/>
    <row r="6699" ht="12.75" hidden="1" customHeight="1" x14ac:dyDescent="0.2"/>
    <row r="6700" ht="12.75" hidden="1" customHeight="1" x14ac:dyDescent="0.2"/>
    <row r="6701" ht="12.75" hidden="1" customHeight="1" x14ac:dyDescent="0.2"/>
    <row r="6702" ht="12.75" hidden="1" customHeight="1" x14ac:dyDescent="0.2"/>
    <row r="6703" ht="12.75" hidden="1" customHeight="1" x14ac:dyDescent="0.2"/>
    <row r="6704" ht="12.75" hidden="1" customHeight="1" x14ac:dyDescent="0.2"/>
    <row r="6705" ht="12.75" hidden="1" customHeight="1" x14ac:dyDescent="0.2"/>
    <row r="6706" ht="12.75" hidden="1" customHeight="1" x14ac:dyDescent="0.2"/>
    <row r="6707" ht="12.75" hidden="1" customHeight="1" x14ac:dyDescent="0.2"/>
    <row r="6708" ht="12.75" hidden="1" customHeight="1" x14ac:dyDescent="0.2"/>
    <row r="6709" ht="12.75" hidden="1" customHeight="1" x14ac:dyDescent="0.2"/>
    <row r="6710" ht="12.75" hidden="1" customHeight="1" x14ac:dyDescent="0.2"/>
    <row r="6711" ht="12.75" hidden="1" customHeight="1" x14ac:dyDescent="0.2"/>
    <row r="6712" ht="12.75" hidden="1" customHeight="1" x14ac:dyDescent="0.2"/>
    <row r="6713" ht="12.75" hidden="1" customHeight="1" x14ac:dyDescent="0.2"/>
    <row r="6714" ht="12.75" hidden="1" customHeight="1" x14ac:dyDescent="0.2"/>
    <row r="6715" ht="12.75" hidden="1" customHeight="1" x14ac:dyDescent="0.2"/>
    <row r="6716" ht="12.75" hidden="1" customHeight="1" x14ac:dyDescent="0.2"/>
    <row r="6717" ht="12.75" hidden="1" customHeight="1" x14ac:dyDescent="0.2"/>
    <row r="6718" ht="12.75" hidden="1" customHeight="1" x14ac:dyDescent="0.2"/>
    <row r="6719" ht="12.75" hidden="1" customHeight="1" x14ac:dyDescent="0.2"/>
    <row r="6720" ht="12.75" hidden="1" customHeight="1" x14ac:dyDescent="0.2"/>
    <row r="6721" ht="12.75" hidden="1" customHeight="1" x14ac:dyDescent="0.2"/>
    <row r="6722" ht="12.75" hidden="1" customHeight="1" x14ac:dyDescent="0.2"/>
    <row r="6723" ht="12.75" hidden="1" customHeight="1" x14ac:dyDescent="0.2"/>
    <row r="6724" ht="12.75" hidden="1" customHeight="1" x14ac:dyDescent="0.2"/>
    <row r="6725" ht="12.75" hidden="1" customHeight="1" x14ac:dyDescent="0.2"/>
    <row r="6726" ht="12.75" hidden="1" customHeight="1" x14ac:dyDescent="0.2"/>
    <row r="6727" ht="12.75" hidden="1" customHeight="1" x14ac:dyDescent="0.2"/>
    <row r="6728" ht="12.75" hidden="1" customHeight="1" x14ac:dyDescent="0.2"/>
    <row r="6729" ht="12.75" hidden="1" customHeight="1" x14ac:dyDescent="0.2"/>
    <row r="6730" ht="12.75" hidden="1" customHeight="1" x14ac:dyDescent="0.2"/>
    <row r="6731" ht="12.75" hidden="1" customHeight="1" x14ac:dyDescent="0.2"/>
    <row r="6732" ht="12.75" hidden="1" customHeight="1" x14ac:dyDescent="0.2"/>
    <row r="6733" ht="12.75" hidden="1" customHeight="1" x14ac:dyDescent="0.2"/>
    <row r="6734" ht="12.75" hidden="1" customHeight="1" x14ac:dyDescent="0.2"/>
    <row r="6735" ht="12.75" hidden="1" customHeight="1" x14ac:dyDescent="0.2"/>
    <row r="6736" ht="12.75" hidden="1" customHeight="1" x14ac:dyDescent="0.2"/>
    <row r="6737" ht="12.75" hidden="1" customHeight="1" x14ac:dyDescent="0.2"/>
    <row r="6738" ht="12.75" hidden="1" customHeight="1" x14ac:dyDescent="0.2"/>
    <row r="6739" ht="12.75" hidden="1" customHeight="1" x14ac:dyDescent="0.2"/>
    <row r="6740" ht="12.75" hidden="1" customHeight="1" x14ac:dyDescent="0.2"/>
    <row r="6741" ht="12.75" hidden="1" customHeight="1" x14ac:dyDescent="0.2"/>
    <row r="6742" ht="12.75" hidden="1" customHeight="1" x14ac:dyDescent="0.2"/>
    <row r="6743" ht="12.75" hidden="1" customHeight="1" x14ac:dyDescent="0.2"/>
    <row r="6744" ht="12.75" hidden="1" customHeight="1" x14ac:dyDescent="0.2"/>
    <row r="6745" ht="12.75" hidden="1" customHeight="1" x14ac:dyDescent="0.2"/>
    <row r="6746" ht="12.75" hidden="1" customHeight="1" x14ac:dyDescent="0.2"/>
    <row r="6747" ht="12.75" hidden="1" customHeight="1" x14ac:dyDescent="0.2"/>
    <row r="6748" ht="12.75" hidden="1" customHeight="1" x14ac:dyDescent="0.2"/>
    <row r="6749" ht="12.75" hidden="1" customHeight="1" x14ac:dyDescent="0.2"/>
    <row r="6750" ht="12.75" hidden="1" customHeight="1" x14ac:dyDescent="0.2"/>
    <row r="6751" ht="12.75" hidden="1" customHeight="1" x14ac:dyDescent="0.2"/>
    <row r="6752" ht="12.75" hidden="1" customHeight="1" x14ac:dyDescent="0.2"/>
    <row r="6753" ht="12.75" hidden="1" customHeight="1" x14ac:dyDescent="0.2"/>
    <row r="6754" ht="12.75" hidden="1" customHeight="1" x14ac:dyDescent="0.2"/>
    <row r="6755" ht="12.75" hidden="1" customHeight="1" x14ac:dyDescent="0.2"/>
    <row r="6756" ht="12.75" hidden="1" customHeight="1" x14ac:dyDescent="0.2"/>
    <row r="6757" ht="12.75" hidden="1" customHeight="1" x14ac:dyDescent="0.2"/>
    <row r="6758" ht="12.75" hidden="1" customHeight="1" x14ac:dyDescent="0.2"/>
    <row r="6759" ht="12.75" hidden="1" customHeight="1" x14ac:dyDescent="0.2"/>
    <row r="6760" ht="12.75" hidden="1" customHeight="1" x14ac:dyDescent="0.2"/>
    <row r="6761" ht="12.75" hidden="1" customHeight="1" x14ac:dyDescent="0.2"/>
    <row r="6762" ht="12.75" hidden="1" customHeight="1" x14ac:dyDescent="0.2"/>
    <row r="6763" ht="12.75" hidden="1" customHeight="1" x14ac:dyDescent="0.2"/>
    <row r="6764" ht="12.75" hidden="1" customHeight="1" x14ac:dyDescent="0.2"/>
    <row r="6765" ht="12.75" hidden="1" customHeight="1" x14ac:dyDescent="0.2"/>
    <row r="6766" ht="12.75" hidden="1" customHeight="1" x14ac:dyDescent="0.2"/>
    <row r="6767" ht="12.75" hidden="1" customHeight="1" x14ac:dyDescent="0.2"/>
    <row r="6768" ht="12.75" hidden="1" customHeight="1" x14ac:dyDescent="0.2"/>
    <row r="6769" ht="12.75" hidden="1" customHeight="1" x14ac:dyDescent="0.2"/>
    <row r="6770" ht="12.75" hidden="1" customHeight="1" x14ac:dyDescent="0.2"/>
    <row r="6771" ht="12.75" hidden="1" customHeight="1" x14ac:dyDescent="0.2"/>
    <row r="6772" ht="12.75" hidden="1" customHeight="1" x14ac:dyDescent="0.2"/>
    <row r="6773" ht="12.75" hidden="1" customHeight="1" x14ac:dyDescent="0.2"/>
    <row r="6774" ht="12.75" hidden="1" customHeight="1" x14ac:dyDescent="0.2"/>
    <row r="6775" ht="12.75" hidden="1" customHeight="1" x14ac:dyDescent="0.2"/>
    <row r="6776" ht="12.75" hidden="1" customHeight="1" x14ac:dyDescent="0.2"/>
    <row r="6777" ht="12.75" hidden="1" customHeight="1" x14ac:dyDescent="0.2"/>
    <row r="6778" ht="12.75" hidden="1" customHeight="1" x14ac:dyDescent="0.2"/>
    <row r="6779" ht="12.75" hidden="1" customHeight="1" x14ac:dyDescent="0.2"/>
    <row r="6780" ht="12.75" hidden="1" customHeight="1" x14ac:dyDescent="0.2"/>
    <row r="6781" ht="12.75" hidden="1" customHeight="1" x14ac:dyDescent="0.2"/>
    <row r="6782" ht="12.75" hidden="1" customHeight="1" x14ac:dyDescent="0.2"/>
    <row r="6783" ht="12.75" hidden="1" customHeight="1" x14ac:dyDescent="0.2"/>
    <row r="6784" ht="12.75" hidden="1" customHeight="1" x14ac:dyDescent="0.2"/>
    <row r="6785" ht="12.75" hidden="1" customHeight="1" x14ac:dyDescent="0.2"/>
    <row r="6786" ht="12.75" hidden="1" customHeight="1" x14ac:dyDescent="0.2"/>
    <row r="6787" ht="12.75" hidden="1" customHeight="1" x14ac:dyDescent="0.2"/>
    <row r="6788" ht="12.75" hidden="1" customHeight="1" x14ac:dyDescent="0.2"/>
    <row r="6789" ht="12.75" hidden="1" customHeight="1" x14ac:dyDescent="0.2"/>
    <row r="6790" ht="12.75" hidden="1" customHeight="1" x14ac:dyDescent="0.2"/>
    <row r="6791" ht="12.75" hidden="1" customHeight="1" x14ac:dyDescent="0.2"/>
    <row r="6792" ht="12.75" hidden="1" customHeight="1" x14ac:dyDescent="0.2"/>
    <row r="6793" ht="12.75" hidden="1" customHeight="1" x14ac:dyDescent="0.2"/>
    <row r="6794" ht="12.75" hidden="1" customHeight="1" x14ac:dyDescent="0.2"/>
    <row r="6795" ht="12.75" hidden="1" customHeight="1" x14ac:dyDescent="0.2"/>
    <row r="6796" ht="12.75" hidden="1" customHeight="1" x14ac:dyDescent="0.2"/>
    <row r="6797" ht="12.75" hidden="1" customHeight="1" x14ac:dyDescent="0.2"/>
    <row r="6798" ht="12.75" hidden="1" customHeight="1" x14ac:dyDescent="0.2"/>
    <row r="6799" ht="12.75" hidden="1" customHeight="1" x14ac:dyDescent="0.2"/>
    <row r="6800" ht="12.75" hidden="1" customHeight="1" x14ac:dyDescent="0.2"/>
    <row r="6801" ht="12.75" hidden="1" customHeight="1" x14ac:dyDescent="0.2"/>
    <row r="6802" ht="12.75" hidden="1" customHeight="1" x14ac:dyDescent="0.2"/>
    <row r="6803" ht="12.75" hidden="1" customHeight="1" x14ac:dyDescent="0.2"/>
    <row r="6804" ht="12.75" hidden="1" customHeight="1" x14ac:dyDescent="0.2"/>
    <row r="6805" ht="12.75" hidden="1" customHeight="1" x14ac:dyDescent="0.2"/>
    <row r="6806" ht="12.75" hidden="1" customHeight="1" x14ac:dyDescent="0.2"/>
    <row r="6807" ht="12.75" hidden="1" customHeight="1" x14ac:dyDescent="0.2"/>
    <row r="6808" ht="12.75" hidden="1" customHeight="1" x14ac:dyDescent="0.2"/>
    <row r="6809" ht="12.75" hidden="1" customHeight="1" x14ac:dyDescent="0.2"/>
    <row r="6810" ht="12.75" hidden="1" customHeight="1" x14ac:dyDescent="0.2"/>
    <row r="6811" ht="12.75" hidden="1" customHeight="1" x14ac:dyDescent="0.2"/>
    <row r="6812" ht="12.75" hidden="1" customHeight="1" x14ac:dyDescent="0.2"/>
    <row r="6813" ht="12.75" hidden="1" customHeight="1" x14ac:dyDescent="0.2"/>
    <row r="6814" ht="12.75" hidden="1" customHeight="1" x14ac:dyDescent="0.2"/>
    <row r="6815" ht="12.75" hidden="1" customHeight="1" x14ac:dyDescent="0.2"/>
    <row r="6816" ht="12.75" hidden="1" customHeight="1" x14ac:dyDescent="0.2"/>
    <row r="6817" ht="12.75" hidden="1" customHeight="1" x14ac:dyDescent="0.2"/>
    <row r="6818" ht="12.75" hidden="1" customHeight="1" x14ac:dyDescent="0.2"/>
    <row r="6819" ht="12.75" hidden="1" customHeight="1" x14ac:dyDescent="0.2"/>
    <row r="6820" ht="12.75" hidden="1" customHeight="1" x14ac:dyDescent="0.2"/>
    <row r="6821" ht="12.75" hidden="1" customHeight="1" x14ac:dyDescent="0.2"/>
    <row r="6822" ht="12.75" hidden="1" customHeight="1" x14ac:dyDescent="0.2"/>
    <row r="6823" ht="12.75" hidden="1" customHeight="1" x14ac:dyDescent="0.2"/>
    <row r="6824" ht="12.75" hidden="1" customHeight="1" x14ac:dyDescent="0.2"/>
    <row r="6825" ht="12.75" hidden="1" customHeight="1" x14ac:dyDescent="0.2"/>
    <row r="6826" ht="12.75" hidden="1" customHeight="1" x14ac:dyDescent="0.2"/>
    <row r="6827" ht="12.75" hidden="1" customHeight="1" x14ac:dyDescent="0.2"/>
    <row r="6828" ht="12.75" hidden="1" customHeight="1" x14ac:dyDescent="0.2"/>
    <row r="6829" ht="12.75" hidden="1" customHeight="1" x14ac:dyDescent="0.2"/>
    <row r="6830" ht="12.75" hidden="1" customHeight="1" x14ac:dyDescent="0.2"/>
    <row r="6831" ht="12.75" hidden="1" customHeight="1" x14ac:dyDescent="0.2"/>
    <row r="6832" ht="12.75" hidden="1" customHeight="1" x14ac:dyDescent="0.2"/>
    <row r="6833" ht="12.75" hidden="1" customHeight="1" x14ac:dyDescent="0.2"/>
    <row r="6834" ht="12.75" hidden="1" customHeight="1" x14ac:dyDescent="0.2"/>
    <row r="6835" ht="12.75" hidden="1" customHeight="1" x14ac:dyDescent="0.2"/>
    <row r="6836" ht="12.75" hidden="1" customHeight="1" x14ac:dyDescent="0.2"/>
    <row r="6837" ht="12.75" hidden="1" customHeight="1" x14ac:dyDescent="0.2"/>
    <row r="6838" ht="12.75" hidden="1" customHeight="1" x14ac:dyDescent="0.2"/>
    <row r="6839" ht="12.75" hidden="1" customHeight="1" x14ac:dyDescent="0.2"/>
    <row r="6840" ht="12.75" hidden="1" customHeight="1" x14ac:dyDescent="0.2"/>
    <row r="6841" ht="12.75" hidden="1" customHeight="1" x14ac:dyDescent="0.2"/>
    <row r="6842" ht="12.75" hidden="1" customHeight="1" x14ac:dyDescent="0.2"/>
    <row r="6843" ht="12.75" hidden="1" customHeight="1" x14ac:dyDescent="0.2"/>
    <row r="6844" ht="12.75" hidden="1" customHeight="1" x14ac:dyDescent="0.2"/>
    <row r="6845" ht="12.75" hidden="1" customHeight="1" x14ac:dyDescent="0.2"/>
    <row r="6846" ht="12.75" hidden="1" customHeight="1" x14ac:dyDescent="0.2"/>
    <row r="6847" ht="12.75" hidden="1" customHeight="1" x14ac:dyDescent="0.2"/>
    <row r="6848" ht="12.75" hidden="1" customHeight="1" x14ac:dyDescent="0.2"/>
    <row r="6849" ht="12.75" hidden="1" customHeight="1" x14ac:dyDescent="0.2"/>
    <row r="6850" ht="12.75" hidden="1" customHeight="1" x14ac:dyDescent="0.2"/>
    <row r="6851" ht="12.75" hidden="1" customHeight="1" x14ac:dyDescent="0.2"/>
    <row r="6852" ht="12.75" hidden="1" customHeight="1" x14ac:dyDescent="0.2"/>
    <row r="6853" ht="12.75" hidden="1" customHeight="1" x14ac:dyDescent="0.2"/>
    <row r="6854" ht="12.75" hidden="1" customHeight="1" x14ac:dyDescent="0.2"/>
    <row r="6855" ht="12.75" hidden="1" customHeight="1" x14ac:dyDescent="0.2"/>
    <row r="6856" ht="12.75" hidden="1" customHeight="1" x14ac:dyDescent="0.2"/>
    <row r="6857" ht="12.75" hidden="1" customHeight="1" x14ac:dyDescent="0.2"/>
    <row r="6858" ht="12.75" hidden="1" customHeight="1" x14ac:dyDescent="0.2"/>
    <row r="6859" ht="12.75" hidden="1" customHeight="1" x14ac:dyDescent="0.2"/>
    <row r="6860" ht="12.75" hidden="1" customHeight="1" x14ac:dyDescent="0.2"/>
    <row r="6861" ht="12.75" hidden="1" customHeight="1" x14ac:dyDescent="0.2"/>
    <row r="6862" ht="12.75" hidden="1" customHeight="1" x14ac:dyDescent="0.2"/>
    <row r="6863" ht="12.75" hidden="1" customHeight="1" x14ac:dyDescent="0.2"/>
    <row r="6864" ht="12.75" hidden="1" customHeight="1" x14ac:dyDescent="0.2"/>
    <row r="6865" ht="12.75" hidden="1" customHeight="1" x14ac:dyDescent="0.2"/>
    <row r="6866" ht="12.75" hidden="1" customHeight="1" x14ac:dyDescent="0.2"/>
    <row r="6867" ht="12.75" hidden="1" customHeight="1" x14ac:dyDescent="0.2"/>
    <row r="6868" ht="12.75" hidden="1" customHeight="1" x14ac:dyDescent="0.2"/>
    <row r="6869" ht="12.75" hidden="1" customHeight="1" x14ac:dyDescent="0.2"/>
    <row r="6870" ht="12.75" hidden="1" customHeight="1" x14ac:dyDescent="0.2"/>
    <row r="6871" ht="12.75" hidden="1" customHeight="1" x14ac:dyDescent="0.2"/>
    <row r="6872" ht="12.75" hidden="1" customHeight="1" x14ac:dyDescent="0.2"/>
    <row r="6873" ht="12.75" hidden="1" customHeight="1" x14ac:dyDescent="0.2"/>
    <row r="6874" ht="12.75" hidden="1" customHeight="1" x14ac:dyDescent="0.2"/>
    <row r="6875" ht="12.75" hidden="1" customHeight="1" x14ac:dyDescent="0.2"/>
    <row r="6876" ht="12.75" hidden="1" customHeight="1" x14ac:dyDescent="0.2"/>
    <row r="6877" ht="12.75" hidden="1" customHeight="1" x14ac:dyDescent="0.2"/>
    <row r="6878" ht="12.75" hidden="1" customHeight="1" x14ac:dyDescent="0.2"/>
    <row r="6879" ht="12.75" hidden="1" customHeight="1" x14ac:dyDescent="0.2"/>
    <row r="6880" ht="12.75" hidden="1" customHeight="1" x14ac:dyDescent="0.2"/>
    <row r="6881" ht="12.75" hidden="1" customHeight="1" x14ac:dyDescent="0.2"/>
    <row r="6882" ht="12.75" hidden="1" customHeight="1" x14ac:dyDescent="0.2"/>
    <row r="6883" ht="12.75" hidden="1" customHeight="1" x14ac:dyDescent="0.2"/>
    <row r="6884" ht="12.75" hidden="1" customHeight="1" x14ac:dyDescent="0.2"/>
    <row r="6885" ht="12.75" hidden="1" customHeight="1" x14ac:dyDescent="0.2"/>
    <row r="6886" ht="12.75" hidden="1" customHeight="1" x14ac:dyDescent="0.2"/>
    <row r="6887" ht="12.75" hidden="1" customHeight="1" x14ac:dyDescent="0.2"/>
    <row r="6888" ht="12.75" hidden="1" customHeight="1" x14ac:dyDescent="0.2"/>
    <row r="6889" ht="12.75" hidden="1" customHeight="1" x14ac:dyDescent="0.2"/>
    <row r="6890" ht="12.75" hidden="1" customHeight="1" x14ac:dyDescent="0.2"/>
    <row r="6891" ht="12.75" hidden="1" customHeight="1" x14ac:dyDescent="0.2"/>
    <row r="6892" ht="12.75" hidden="1" customHeight="1" x14ac:dyDescent="0.2"/>
    <row r="6893" ht="12.75" hidden="1" customHeight="1" x14ac:dyDescent="0.2"/>
    <row r="6894" ht="12.75" hidden="1" customHeight="1" x14ac:dyDescent="0.2"/>
    <row r="6895" ht="12.75" hidden="1" customHeight="1" x14ac:dyDescent="0.2"/>
    <row r="6896" ht="12.75" hidden="1" customHeight="1" x14ac:dyDescent="0.2"/>
    <row r="6897" ht="12.75" hidden="1" customHeight="1" x14ac:dyDescent="0.2"/>
    <row r="6898" ht="12.75" hidden="1" customHeight="1" x14ac:dyDescent="0.2"/>
    <row r="6899" ht="12.75" hidden="1" customHeight="1" x14ac:dyDescent="0.2"/>
    <row r="6900" ht="12.75" hidden="1" customHeight="1" x14ac:dyDescent="0.2"/>
    <row r="6901" ht="12.75" hidden="1" customHeight="1" x14ac:dyDescent="0.2"/>
    <row r="6902" ht="12.75" hidden="1" customHeight="1" x14ac:dyDescent="0.2"/>
    <row r="6903" ht="12.75" hidden="1" customHeight="1" x14ac:dyDescent="0.2"/>
    <row r="6904" ht="12.75" hidden="1" customHeight="1" x14ac:dyDescent="0.2"/>
    <row r="6905" ht="12.75" hidden="1" customHeight="1" x14ac:dyDescent="0.2"/>
    <row r="6906" ht="12.75" hidden="1" customHeight="1" x14ac:dyDescent="0.2"/>
    <row r="6907" ht="12.75" hidden="1" customHeight="1" x14ac:dyDescent="0.2"/>
    <row r="6908" ht="12.75" hidden="1" customHeight="1" x14ac:dyDescent="0.2"/>
    <row r="6909" ht="12.75" hidden="1" customHeight="1" x14ac:dyDescent="0.2"/>
    <row r="6910" ht="12.75" hidden="1" customHeight="1" x14ac:dyDescent="0.2"/>
    <row r="6911" ht="12.75" hidden="1" customHeight="1" x14ac:dyDescent="0.2"/>
    <row r="6912" ht="12.75" hidden="1" customHeight="1" x14ac:dyDescent="0.2"/>
    <row r="6913" ht="12.75" hidden="1" customHeight="1" x14ac:dyDescent="0.2"/>
    <row r="6914" ht="12.75" hidden="1" customHeight="1" x14ac:dyDescent="0.2"/>
    <row r="6915" ht="12.75" hidden="1" customHeight="1" x14ac:dyDescent="0.2"/>
    <row r="6916" ht="12.75" hidden="1" customHeight="1" x14ac:dyDescent="0.2"/>
    <row r="6917" ht="12.75" hidden="1" customHeight="1" x14ac:dyDescent="0.2"/>
    <row r="6918" ht="12.75" hidden="1" customHeight="1" x14ac:dyDescent="0.2"/>
    <row r="6919" ht="12.75" hidden="1" customHeight="1" x14ac:dyDescent="0.2"/>
    <row r="6920" ht="12.75" hidden="1" customHeight="1" x14ac:dyDescent="0.2"/>
    <row r="6921" ht="12.75" hidden="1" customHeight="1" x14ac:dyDescent="0.2"/>
    <row r="6922" ht="12.75" hidden="1" customHeight="1" x14ac:dyDescent="0.2"/>
    <row r="6923" ht="12.75" hidden="1" customHeight="1" x14ac:dyDescent="0.2"/>
    <row r="6924" ht="12.75" hidden="1" customHeight="1" x14ac:dyDescent="0.2"/>
    <row r="6925" ht="12.75" hidden="1" customHeight="1" x14ac:dyDescent="0.2"/>
    <row r="6926" ht="12.75" hidden="1" customHeight="1" x14ac:dyDescent="0.2"/>
    <row r="6927" ht="12.75" hidden="1" customHeight="1" x14ac:dyDescent="0.2"/>
    <row r="6928" ht="12.75" hidden="1" customHeight="1" x14ac:dyDescent="0.2"/>
    <row r="6929" ht="12.75" hidden="1" customHeight="1" x14ac:dyDescent="0.2"/>
    <row r="6930" ht="12.75" hidden="1" customHeight="1" x14ac:dyDescent="0.2"/>
    <row r="6931" ht="12.75" hidden="1" customHeight="1" x14ac:dyDescent="0.2"/>
    <row r="6932" ht="12.75" hidden="1" customHeight="1" x14ac:dyDescent="0.2"/>
    <row r="6933" ht="12.75" hidden="1" customHeight="1" x14ac:dyDescent="0.2"/>
    <row r="6934" ht="12.75" hidden="1" customHeight="1" x14ac:dyDescent="0.2"/>
    <row r="6935" ht="12.75" hidden="1" customHeight="1" x14ac:dyDescent="0.2"/>
    <row r="6936" ht="12.75" hidden="1" customHeight="1" x14ac:dyDescent="0.2"/>
    <row r="6937" ht="12.75" hidden="1" customHeight="1" x14ac:dyDescent="0.2"/>
    <row r="6938" ht="12.75" hidden="1" customHeight="1" x14ac:dyDescent="0.2"/>
    <row r="6939" ht="12.75" hidden="1" customHeight="1" x14ac:dyDescent="0.2"/>
    <row r="6940" ht="12.75" hidden="1" customHeight="1" x14ac:dyDescent="0.2"/>
    <row r="6941" ht="12.75" hidden="1" customHeight="1" x14ac:dyDescent="0.2"/>
    <row r="6942" ht="12.75" hidden="1" customHeight="1" x14ac:dyDescent="0.2"/>
    <row r="6943" ht="12.75" hidden="1" customHeight="1" x14ac:dyDescent="0.2"/>
    <row r="6944" ht="12.75" hidden="1" customHeight="1" x14ac:dyDescent="0.2"/>
    <row r="6945" ht="12.75" hidden="1" customHeight="1" x14ac:dyDescent="0.2"/>
    <row r="6946" ht="12.75" hidden="1" customHeight="1" x14ac:dyDescent="0.2"/>
    <row r="6947" ht="12.75" hidden="1" customHeight="1" x14ac:dyDescent="0.2"/>
    <row r="6948" ht="12.75" hidden="1" customHeight="1" x14ac:dyDescent="0.2"/>
    <row r="6949" ht="12.75" hidden="1" customHeight="1" x14ac:dyDescent="0.2"/>
    <row r="6950" ht="12.75" hidden="1" customHeight="1" x14ac:dyDescent="0.2"/>
    <row r="6951" ht="12.75" hidden="1" customHeight="1" x14ac:dyDescent="0.2"/>
    <row r="6952" ht="12.75" hidden="1" customHeight="1" x14ac:dyDescent="0.2"/>
    <row r="6953" ht="12.75" hidden="1" customHeight="1" x14ac:dyDescent="0.2"/>
    <row r="6954" ht="12.75" hidden="1" customHeight="1" x14ac:dyDescent="0.2"/>
    <row r="6955" ht="12.75" hidden="1" customHeight="1" x14ac:dyDescent="0.2"/>
    <row r="6956" ht="12.75" hidden="1" customHeight="1" x14ac:dyDescent="0.2"/>
    <row r="6957" ht="12.75" hidden="1" customHeight="1" x14ac:dyDescent="0.2"/>
    <row r="6958" ht="12.75" hidden="1" customHeight="1" x14ac:dyDescent="0.2"/>
    <row r="6959" ht="12.75" hidden="1" customHeight="1" x14ac:dyDescent="0.2"/>
    <row r="6960" ht="12.75" hidden="1" customHeight="1" x14ac:dyDescent="0.2"/>
    <row r="6961" ht="12.75" hidden="1" customHeight="1" x14ac:dyDescent="0.2"/>
    <row r="6962" ht="12.75" hidden="1" customHeight="1" x14ac:dyDescent="0.2"/>
    <row r="6963" ht="12.75" hidden="1" customHeight="1" x14ac:dyDescent="0.2"/>
    <row r="6964" ht="12.75" hidden="1" customHeight="1" x14ac:dyDescent="0.2"/>
    <row r="6965" ht="12.75" hidden="1" customHeight="1" x14ac:dyDescent="0.2"/>
    <row r="6966" ht="12.75" hidden="1" customHeight="1" x14ac:dyDescent="0.2"/>
    <row r="6967" ht="12.75" hidden="1" customHeight="1" x14ac:dyDescent="0.2"/>
    <row r="6968" ht="12.75" hidden="1" customHeight="1" x14ac:dyDescent="0.2"/>
    <row r="6969" ht="12.75" hidden="1" customHeight="1" x14ac:dyDescent="0.2"/>
    <row r="6970" ht="12.75" hidden="1" customHeight="1" x14ac:dyDescent="0.2"/>
    <row r="6971" ht="12.75" hidden="1" customHeight="1" x14ac:dyDescent="0.2"/>
    <row r="6972" ht="12.75" hidden="1" customHeight="1" x14ac:dyDescent="0.2"/>
    <row r="6973" ht="12.75" hidden="1" customHeight="1" x14ac:dyDescent="0.2"/>
    <row r="6974" ht="12.75" hidden="1" customHeight="1" x14ac:dyDescent="0.2"/>
    <row r="6975" ht="12.75" hidden="1" customHeight="1" x14ac:dyDescent="0.2"/>
    <row r="6976" ht="12.75" hidden="1" customHeight="1" x14ac:dyDescent="0.2"/>
    <row r="6977" ht="12.75" hidden="1" customHeight="1" x14ac:dyDescent="0.2"/>
    <row r="6978" ht="12.75" hidden="1" customHeight="1" x14ac:dyDescent="0.2"/>
    <row r="6979" ht="12.75" hidden="1" customHeight="1" x14ac:dyDescent="0.2"/>
    <row r="6980" ht="12.75" hidden="1" customHeight="1" x14ac:dyDescent="0.2"/>
    <row r="6981" ht="12.75" hidden="1" customHeight="1" x14ac:dyDescent="0.2"/>
    <row r="6982" ht="12.75" hidden="1" customHeight="1" x14ac:dyDescent="0.2"/>
    <row r="6983" ht="12.75" hidden="1" customHeight="1" x14ac:dyDescent="0.2"/>
    <row r="6984" ht="12.75" hidden="1" customHeight="1" x14ac:dyDescent="0.2"/>
    <row r="6985" ht="12.75" hidden="1" customHeight="1" x14ac:dyDescent="0.2"/>
    <row r="6986" ht="12.75" hidden="1" customHeight="1" x14ac:dyDescent="0.2"/>
    <row r="6987" ht="12.75" hidden="1" customHeight="1" x14ac:dyDescent="0.2"/>
    <row r="6988" ht="12.75" hidden="1" customHeight="1" x14ac:dyDescent="0.2"/>
    <row r="6989" ht="12.75" hidden="1" customHeight="1" x14ac:dyDescent="0.2"/>
    <row r="6990" ht="12.75" hidden="1" customHeight="1" x14ac:dyDescent="0.2"/>
    <row r="6991" ht="12.75" hidden="1" customHeight="1" x14ac:dyDescent="0.2"/>
    <row r="6992" ht="12.75" hidden="1" customHeight="1" x14ac:dyDescent="0.2"/>
    <row r="6993" ht="12.75" hidden="1" customHeight="1" x14ac:dyDescent="0.2"/>
    <row r="6994" ht="12.75" hidden="1" customHeight="1" x14ac:dyDescent="0.2"/>
    <row r="6995" ht="12.75" hidden="1" customHeight="1" x14ac:dyDescent="0.2"/>
    <row r="6996" ht="12.75" hidden="1" customHeight="1" x14ac:dyDescent="0.2"/>
    <row r="6997" ht="12.75" hidden="1" customHeight="1" x14ac:dyDescent="0.2"/>
    <row r="6998" ht="12.75" hidden="1" customHeight="1" x14ac:dyDescent="0.2"/>
    <row r="6999" ht="12.75" hidden="1" customHeight="1" x14ac:dyDescent="0.2"/>
    <row r="7000" ht="12.75" hidden="1" customHeight="1" x14ac:dyDescent="0.2"/>
    <row r="7001" ht="12.75" hidden="1" customHeight="1" x14ac:dyDescent="0.2"/>
    <row r="7002" ht="12.75" hidden="1" customHeight="1" x14ac:dyDescent="0.2"/>
    <row r="7003" ht="12.75" hidden="1" customHeight="1" x14ac:dyDescent="0.2"/>
    <row r="7004" ht="12.75" hidden="1" customHeight="1" x14ac:dyDescent="0.2"/>
    <row r="7005" ht="12.75" hidden="1" customHeight="1" x14ac:dyDescent="0.2"/>
    <row r="7006" ht="12.75" hidden="1" customHeight="1" x14ac:dyDescent="0.2"/>
    <row r="7007" ht="12.75" hidden="1" customHeight="1" x14ac:dyDescent="0.2"/>
    <row r="7008" ht="12.75" hidden="1" customHeight="1" x14ac:dyDescent="0.2"/>
    <row r="7009" ht="12.75" hidden="1" customHeight="1" x14ac:dyDescent="0.2"/>
    <row r="7010" ht="12.75" hidden="1" customHeight="1" x14ac:dyDescent="0.2"/>
    <row r="7011" ht="12.75" hidden="1" customHeight="1" x14ac:dyDescent="0.2"/>
    <row r="7012" ht="12.75" hidden="1" customHeight="1" x14ac:dyDescent="0.2"/>
    <row r="7013" ht="12.75" hidden="1" customHeight="1" x14ac:dyDescent="0.2"/>
    <row r="7014" ht="12.75" hidden="1" customHeight="1" x14ac:dyDescent="0.2"/>
    <row r="7015" ht="12.75" hidden="1" customHeight="1" x14ac:dyDescent="0.2"/>
    <row r="7016" ht="12.75" hidden="1" customHeight="1" x14ac:dyDescent="0.2"/>
    <row r="7017" ht="12.75" hidden="1" customHeight="1" x14ac:dyDescent="0.2"/>
    <row r="7018" ht="12.75" hidden="1" customHeight="1" x14ac:dyDescent="0.2"/>
    <row r="7019" ht="12.75" hidden="1" customHeight="1" x14ac:dyDescent="0.2"/>
    <row r="7020" ht="12.75" hidden="1" customHeight="1" x14ac:dyDescent="0.2"/>
    <row r="7021" ht="12.75" hidden="1" customHeight="1" x14ac:dyDescent="0.2"/>
    <row r="7022" ht="12.75" hidden="1" customHeight="1" x14ac:dyDescent="0.2"/>
    <row r="7023" ht="12.75" hidden="1" customHeight="1" x14ac:dyDescent="0.2"/>
    <row r="7024" ht="12.75" hidden="1" customHeight="1" x14ac:dyDescent="0.2"/>
    <row r="7025" ht="12.75" hidden="1" customHeight="1" x14ac:dyDescent="0.2"/>
    <row r="7026" ht="12.75" hidden="1" customHeight="1" x14ac:dyDescent="0.2"/>
    <row r="7027" ht="12.75" hidden="1" customHeight="1" x14ac:dyDescent="0.2"/>
    <row r="7028" ht="12.75" hidden="1" customHeight="1" x14ac:dyDescent="0.2"/>
    <row r="7029" ht="12.75" hidden="1" customHeight="1" x14ac:dyDescent="0.2"/>
    <row r="7030" ht="12.75" hidden="1" customHeight="1" x14ac:dyDescent="0.2"/>
    <row r="7031" ht="12.75" hidden="1" customHeight="1" x14ac:dyDescent="0.2"/>
    <row r="7032" ht="12.75" hidden="1" customHeight="1" x14ac:dyDescent="0.2"/>
    <row r="7033" ht="12.75" hidden="1" customHeight="1" x14ac:dyDescent="0.2"/>
    <row r="7034" ht="12.75" hidden="1" customHeight="1" x14ac:dyDescent="0.2"/>
    <row r="7035" ht="12.75" hidden="1" customHeight="1" x14ac:dyDescent="0.2"/>
    <row r="7036" ht="12.75" hidden="1" customHeight="1" x14ac:dyDescent="0.2"/>
    <row r="7037" ht="12.75" hidden="1" customHeight="1" x14ac:dyDescent="0.2"/>
    <row r="7038" ht="12.75" hidden="1" customHeight="1" x14ac:dyDescent="0.2"/>
    <row r="7039" ht="12.75" hidden="1" customHeight="1" x14ac:dyDescent="0.2"/>
    <row r="7040" ht="12.75" hidden="1" customHeight="1" x14ac:dyDescent="0.2"/>
    <row r="7041" ht="12.75" hidden="1" customHeight="1" x14ac:dyDescent="0.2"/>
    <row r="7042" ht="12.75" hidden="1" customHeight="1" x14ac:dyDescent="0.2"/>
    <row r="7043" ht="12.75" hidden="1" customHeight="1" x14ac:dyDescent="0.2"/>
    <row r="7044" ht="12.75" hidden="1" customHeight="1" x14ac:dyDescent="0.2"/>
    <row r="7045" ht="12.75" hidden="1" customHeight="1" x14ac:dyDescent="0.2"/>
    <row r="7046" ht="12.75" hidden="1" customHeight="1" x14ac:dyDescent="0.2"/>
    <row r="7047" ht="12.75" hidden="1" customHeight="1" x14ac:dyDescent="0.2"/>
    <row r="7048" ht="12.75" hidden="1" customHeight="1" x14ac:dyDescent="0.2"/>
    <row r="7049" ht="12.75" hidden="1" customHeight="1" x14ac:dyDescent="0.2"/>
    <row r="7050" ht="12.75" hidden="1" customHeight="1" x14ac:dyDescent="0.2"/>
    <row r="7051" ht="12.75" hidden="1" customHeight="1" x14ac:dyDescent="0.2"/>
    <row r="7052" ht="12.75" hidden="1" customHeight="1" x14ac:dyDescent="0.2"/>
    <row r="7053" ht="12.75" hidden="1" customHeight="1" x14ac:dyDescent="0.2"/>
    <row r="7054" ht="12.75" hidden="1" customHeight="1" x14ac:dyDescent="0.2"/>
    <row r="7055" ht="12.75" hidden="1" customHeight="1" x14ac:dyDescent="0.2"/>
    <row r="7056" ht="12.75" hidden="1" customHeight="1" x14ac:dyDescent="0.2"/>
    <row r="7057" ht="12.75" hidden="1" customHeight="1" x14ac:dyDescent="0.2"/>
    <row r="7058" ht="12.75" hidden="1" customHeight="1" x14ac:dyDescent="0.2"/>
    <row r="7059" ht="12.75" hidden="1" customHeight="1" x14ac:dyDescent="0.2"/>
    <row r="7060" ht="12.75" hidden="1" customHeight="1" x14ac:dyDescent="0.2"/>
    <row r="7061" ht="12.75" hidden="1" customHeight="1" x14ac:dyDescent="0.2"/>
    <row r="7062" ht="12.75" hidden="1" customHeight="1" x14ac:dyDescent="0.2"/>
    <row r="7063" ht="12.75" hidden="1" customHeight="1" x14ac:dyDescent="0.2"/>
    <row r="7064" ht="12.75" hidden="1" customHeight="1" x14ac:dyDescent="0.2"/>
    <row r="7065" ht="12.75" hidden="1" customHeight="1" x14ac:dyDescent="0.2"/>
    <row r="7066" ht="12.75" hidden="1" customHeight="1" x14ac:dyDescent="0.2"/>
    <row r="7067" ht="12.75" hidden="1" customHeight="1" x14ac:dyDescent="0.2"/>
    <row r="7068" ht="12.75" hidden="1" customHeight="1" x14ac:dyDescent="0.2"/>
    <row r="7069" ht="12.75" hidden="1" customHeight="1" x14ac:dyDescent="0.2"/>
    <row r="7070" ht="12.75" hidden="1" customHeight="1" x14ac:dyDescent="0.2"/>
    <row r="7071" ht="12.75" hidden="1" customHeight="1" x14ac:dyDescent="0.2"/>
    <row r="7072" ht="12.75" hidden="1" customHeight="1" x14ac:dyDescent="0.2"/>
    <row r="7073" ht="12.75" hidden="1" customHeight="1" x14ac:dyDescent="0.2"/>
    <row r="7074" ht="12.75" hidden="1" customHeight="1" x14ac:dyDescent="0.2"/>
    <row r="7075" ht="12.75" hidden="1" customHeight="1" x14ac:dyDescent="0.2"/>
    <row r="7076" ht="12.75" hidden="1" customHeight="1" x14ac:dyDescent="0.2"/>
    <row r="7077" ht="12.75" hidden="1" customHeight="1" x14ac:dyDescent="0.2"/>
    <row r="7078" ht="12.75" hidden="1" customHeight="1" x14ac:dyDescent="0.2"/>
    <row r="7079" ht="12.75" hidden="1" customHeight="1" x14ac:dyDescent="0.2"/>
    <row r="7080" ht="12.75" hidden="1" customHeight="1" x14ac:dyDescent="0.2"/>
    <row r="7081" ht="12.75" hidden="1" customHeight="1" x14ac:dyDescent="0.2"/>
    <row r="7082" ht="12.75" hidden="1" customHeight="1" x14ac:dyDescent="0.2"/>
    <row r="7083" ht="12.75" hidden="1" customHeight="1" x14ac:dyDescent="0.2"/>
    <row r="7084" ht="12.75" hidden="1" customHeight="1" x14ac:dyDescent="0.2"/>
    <row r="7085" ht="12.75" hidden="1" customHeight="1" x14ac:dyDescent="0.2"/>
    <row r="7086" ht="12.75" hidden="1" customHeight="1" x14ac:dyDescent="0.2"/>
    <row r="7087" ht="12.75" hidden="1" customHeight="1" x14ac:dyDescent="0.2"/>
    <row r="7088" ht="12.75" hidden="1" customHeight="1" x14ac:dyDescent="0.2"/>
    <row r="7089" ht="12.75" hidden="1" customHeight="1" x14ac:dyDescent="0.2"/>
    <row r="7090" ht="12.75" hidden="1" customHeight="1" x14ac:dyDescent="0.2"/>
    <row r="7091" ht="12.75" hidden="1" customHeight="1" x14ac:dyDescent="0.2"/>
    <row r="7092" ht="12.75" hidden="1" customHeight="1" x14ac:dyDescent="0.2"/>
    <row r="7093" ht="12.75" hidden="1" customHeight="1" x14ac:dyDescent="0.2"/>
    <row r="7094" ht="12.75" hidden="1" customHeight="1" x14ac:dyDescent="0.2"/>
    <row r="7095" ht="12.75" hidden="1" customHeight="1" x14ac:dyDescent="0.2"/>
    <row r="7096" ht="12.75" hidden="1" customHeight="1" x14ac:dyDescent="0.2"/>
    <row r="7097" ht="12.75" hidden="1" customHeight="1" x14ac:dyDescent="0.2"/>
    <row r="7098" ht="12.75" hidden="1" customHeight="1" x14ac:dyDescent="0.2"/>
    <row r="7099" ht="12.75" hidden="1" customHeight="1" x14ac:dyDescent="0.2"/>
    <row r="7100" ht="12.75" hidden="1" customHeight="1" x14ac:dyDescent="0.2"/>
    <row r="7101" ht="12.75" hidden="1" customHeight="1" x14ac:dyDescent="0.2"/>
    <row r="7102" ht="12.75" hidden="1" customHeight="1" x14ac:dyDescent="0.2"/>
    <row r="7103" ht="12.75" hidden="1" customHeight="1" x14ac:dyDescent="0.2"/>
    <row r="7104" ht="12.75" hidden="1" customHeight="1" x14ac:dyDescent="0.2"/>
    <row r="7105" ht="12.75" hidden="1" customHeight="1" x14ac:dyDescent="0.2"/>
    <row r="7106" ht="12.75" hidden="1" customHeight="1" x14ac:dyDescent="0.2"/>
    <row r="7107" ht="12.75" hidden="1" customHeight="1" x14ac:dyDescent="0.2"/>
    <row r="7108" ht="12.75" hidden="1" customHeight="1" x14ac:dyDescent="0.2"/>
    <row r="7109" ht="12.75" hidden="1" customHeight="1" x14ac:dyDescent="0.2"/>
    <row r="7110" ht="12.75" hidden="1" customHeight="1" x14ac:dyDescent="0.2"/>
    <row r="7111" ht="12.75" hidden="1" customHeight="1" x14ac:dyDescent="0.2"/>
    <row r="7112" ht="12.75" hidden="1" customHeight="1" x14ac:dyDescent="0.2"/>
    <row r="7113" ht="12.75" hidden="1" customHeight="1" x14ac:dyDescent="0.2"/>
    <row r="7114" ht="12.75" hidden="1" customHeight="1" x14ac:dyDescent="0.2"/>
    <row r="7115" ht="12.75" hidden="1" customHeight="1" x14ac:dyDescent="0.2"/>
    <row r="7116" ht="12.75" hidden="1" customHeight="1" x14ac:dyDescent="0.2"/>
    <row r="7117" ht="12.75" hidden="1" customHeight="1" x14ac:dyDescent="0.2"/>
    <row r="7118" ht="12.75" hidden="1" customHeight="1" x14ac:dyDescent="0.2"/>
    <row r="7119" ht="12.75" hidden="1" customHeight="1" x14ac:dyDescent="0.2"/>
    <row r="7120" ht="12.75" hidden="1" customHeight="1" x14ac:dyDescent="0.2"/>
    <row r="7121" ht="12.75" hidden="1" customHeight="1" x14ac:dyDescent="0.2"/>
    <row r="7122" ht="12.75" hidden="1" customHeight="1" x14ac:dyDescent="0.2"/>
    <row r="7123" ht="12.75" hidden="1" customHeight="1" x14ac:dyDescent="0.2"/>
    <row r="7124" ht="12.75" hidden="1" customHeight="1" x14ac:dyDescent="0.2"/>
    <row r="7125" ht="12.75" hidden="1" customHeight="1" x14ac:dyDescent="0.2"/>
    <row r="7126" ht="12.75" hidden="1" customHeight="1" x14ac:dyDescent="0.2"/>
    <row r="7127" ht="12.75" hidden="1" customHeight="1" x14ac:dyDescent="0.2"/>
    <row r="7128" ht="12.75" hidden="1" customHeight="1" x14ac:dyDescent="0.2"/>
    <row r="7129" ht="12.75" hidden="1" customHeight="1" x14ac:dyDescent="0.2"/>
    <row r="7130" ht="12.75" hidden="1" customHeight="1" x14ac:dyDescent="0.2"/>
    <row r="7131" ht="12.75" hidden="1" customHeight="1" x14ac:dyDescent="0.2"/>
    <row r="7132" ht="12.75" hidden="1" customHeight="1" x14ac:dyDescent="0.2"/>
    <row r="7133" ht="12.75" hidden="1" customHeight="1" x14ac:dyDescent="0.2"/>
    <row r="7134" ht="12.75" hidden="1" customHeight="1" x14ac:dyDescent="0.2"/>
    <row r="7135" ht="12.75" hidden="1" customHeight="1" x14ac:dyDescent="0.2"/>
    <row r="7136" ht="12.75" hidden="1" customHeight="1" x14ac:dyDescent="0.2"/>
    <row r="7137" ht="12.75" hidden="1" customHeight="1" x14ac:dyDescent="0.2"/>
    <row r="7138" ht="12.75" hidden="1" customHeight="1" x14ac:dyDescent="0.2"/>
    <row r="7139" ht="12.75" hidden="1" customHeight="1" x14ac:dyDescent="0.2"/>
    <row r="7140" ht="12.75" hidden="1" customHeight="1" x14ac:dyDescent="0.2"/>
    <row r="7141" ht="12.75" hidden="1" customHeight="1" x14ac:dyDescent="0.2"/>
    <row r="7142" ht="12.75" hidden="1" customHeight="1" x14ac:dyDescent="0.2"/>
    <row r="7143" ht="12.75" hidden="1" customHeight="1" x14ac:dyDescent="0.2"/>
    <row r="7144" ht="12.75" hidden="1" customHeight="1" x14ac:dyDescent="0.2"/>
    <row r="7145" ht="12.75" hidden="1" customHeight="1" x14ac:dyDescent="0.2"/>
    <row r="7146" ht="12.75" hidden="1" customHeight="1" x14ac:dyDescent="0.2"/>
    <row r="7147" ht="12.75" hidden="1" customHeight="1" x14ac:dyDescent="0.2"/>
    <row r="7148" ht="12.75" hidden="1" customHeight="1" x14ac:dyDescent="0.2"/>
    <row r="7149" ht="12.75" hidden="1" customHeight="1" x14ac:dyDescent="0.2"/>
    <row r="7150" ht="12.75" hidden="1" customHeight="1" x14ac:dyDescent="0.2"/>
    <row r="7151" ht="12.75" hidden="1" customHeight="1" x14ac:dyDescent="0.2"/>
    <row r="7152" ht="12.75" hidden="1" customHeight="1" x14ac:dyDescent="0.2"/>
    <row r="7153" ht="12.75" hidden="1" customHeight="1" x14ac:dyDescent="0.2"/>
    <row r="7154" ht="12.75" hidden="1" customHeight="1" x14ac:dyDescent="0.2"/>
    <row r="7155" ht="12.75" hidden="1" customHeight="1" x14ac:dyDescent="0.2"/>
    <row r="7156" ht="12.75" hidden="1" customHeight="1" x14ac:dyDescent="0.2"/>
    <row r="7157" ht="12.75" hidden="1" customHeight="1" x14ac:dyDescent="0.2"/>
    <row r="7158" ht="12.75" hidden="1" customHeight="1" x14ac:dyDescent="0.2"/>
    <row r="7159" ht="12.75" hidden="1" customHeight="1" x14ac:dyDescent="0.2"/>
    <row r="7160" ht="12.75" hidden="1" customHeight="1" x14ac:dyDescent="0.2"/>
    <row r="7161" ht="12.75" hidden="1" customHeight="1" x14ac:dyDescent="0.2"/>
    <row r="7162" ht="12.75" hidden="1" customHeight="1" x14ac:dyDescent="0.2"/>
    <row r="7163" ht="12.75" hidden="1" customHeight="1" x14ac:dyDescent="0.2"/>
    <row r="7164" ht="12.75" hidden="1" customHeight="1" x14ac:dyDescent="0.2"/>
    <row r="7165" ht="12.75" hidden="1" customHeight="1" x14ac:dyDescent="0.2"/>
    <row r="7166" ht="12.75" hidden="1" customHeight="1" x14ac:dyDescent="0.2"/>
    <row r="7167" ht="12.75" hidden="1" customHeight="1" x14ac:dyDescent="0.2"/>
    <row r="7168" ht="12.75" hidden="1" customHeight="1" x14ac:dyDescent="0.2"/>
    <row r="7169" ht="12.75" hidden="1" customHeight="1" x14ac:dyDescent="0.2"/>
    <row r="7170" ht="12.75" hidden="1" customHeight="1" x14ac:dyDescent="0.2"/>
    <row r="7171" ht="12.75" hidden="1" customHeight="1" x14ac:dyDescent="0.2"/>
    <row r="7172" ht="12.75" hidden="1" customHeight="1" x14ac:dyDescent="0.2"/>
    <row r="7173" ht="12.75" hidden="1" customHeight="1" x14ac:dyDescent="0.2"/>
    <row r="7174" ht="12.75" hidden="1" customHeight="1" x14ac:dyDescent="0.2"/>
    <row r="7175" ht="12.75" hidden="1" customHeight="1" x14ac:dyDescent="0.2"/>
    <row r="7176" ht="12.75" hidden="1" customHeight="1" x14ac:dyDescent="0.2"/>
    <row r="7177" ht="12.75" hidden="1" customHeight="1" x14ac:dyDescent="0.2"/>
    <row r="7178" ht="12.75" hidden="1" customHeight="1" x14ac:dyDescent="0.2"/>
    <row r="7179" ht="12.75" hidden="1" customHeight="1" x14ac:dyDescent="0.2"/>
    <row r="7180" ht="12.75" hidden="1" customHeight="1" x14ac:dyDescent="0.2"/>
    <row r="7181" ht="12.75" hidden="1" customHeight="1" x14ac:dyDescent="0.2"/>
    <row r="7182" ht="12.75" hidden="1" customHeight="1" x14ac:dyDescent="0.2"/>
    <row r="7183" ht="12.75" hidden="1" customHeight="1" x14ac:dyDescent="0.2"/>
    <row r="7184" ht="12.75" hidden="1" customHeight="1" x14ac:dyDescent="0.2"/>
    <row r="7185" ht="12.75" hidden="1" customHeight="1" x14ac:dyDescent="0.2"/>
    <row r="7186" ht="12.75" hidden="1" customHeight="1" x14ac:dyDescent="0.2"/>
    <row r="7187" ht="12.75" hidden="1" customHeight="1" x14ac:dyDescent="0.2"/>
    <row r="7188" ht="12.75" hidden="1" customHeight="1" x14ac:dyDescent="0.2"/>
    <row r="7189" ht="12.75" hidden="1" customHeight="1" x14ac:dyDescent="0.2"/>
    <row r="7190" ht="12.75" hidden="1" customHeight="1" x14ac:dyDescent="0.2"/>
    <row r="7191" ht="12.75" hidden="1" customHeight="1" x14ac:dyDescent="0.2"/>
    <row r="7192" ht="12.75" hidden="1" customHeight="1" x14ac:dyDescent="0.2"/>
    <row r="7193" ht="12.75" hidden="1" customHeight="1" x14ac:dyDescent="0.2"/>
    <row r="7194" ht="12.75" hidden="1" customHeight="1" x14ac:dyDescent="0.2"/>
    <row r="7195" ht="12.75" hidden="1" customHeight="1" x14ac:dyDescent="0.2"/>
    <row r="7196" ht="12.75" hidden="1" customHeight="1" x14ac:dyDescent="0.2"/>
    <row r="7197" ht="12.75" hidden="1" customHeight="1" x14ac:dyDescent="0.2"/>
    <row r="7198" ht="12.75" hidden="1" customHeight="1" x14ac:dyDescent="0.2"/>
    <row r="7199" ht="12.75" hidden="1" customHeight="1" x14ac:dyDescent="0.2"/>
    <row r="7200" ht="12.75" hidden="1" customHeight="1" x14ac:dyDescent="0.2"/>
    <row r="7201" ht="12.75" hidden="1" customHeight="1" x14ac:dyDescent="0.2"/>
    <row r="7202" ht="12.75" hidden="1" customHeight="1" x14ac:dyDescent="0.2"/>
    <row r="7203" ht="12.75" hidden="1" customHeight="1" x14ac:dyDescent="0.2"/>
    <row r="7204" ht="12.75" hidden="1" customHeight="1" x14ac:dyDescent="0.2"/>
    <row r="7205" ht="12.75" hidden="1" customHeight="1" x14ac:dyDescent="0.2"/>
    <row r="7206" ht="12.75" hidden="1" customHeight="1" x14ac:dyDescent="0.2"/>
    <row r="7207" ht="12.75" hidden="1" customHeight="1" x14ac:dyDescent="0.2"/>
    <row r="7208" ht="12.75" hidden="1" customHeight="1" x14ac:dyDescent="0.2"/>
    <row r="7209" ht="12.75" hidden="1" customHeight="1" x14ac:dyDescent="0.2"/>
    <row r="7210" ht="12.75" hidden="1" customHeight="1" x14ac:dyDescent="0.2"/>
    <row r="7211" ht="12.75" hidden="1" customHeight="1" x14ac:dyDescent="0.2"/>
    <row r="7212" ht="12.75" hidden="1" customHeight="1" x14ac:dyDescent="0.2"/>
    <row r="7213" ht="12.75" hidden="1" customHeight="1" x14ac:dyDescent="0.2"/>
    <row r="7214" ht="12.75" hidden="1" customHeight="1" x14ac:dyDescent="0.2"/>
    <row r="7215" ht="12.75" hidden="1" customHeight="1" x14ac:dyDescent="0.2"/>
    <row r="7216" ht="12.75" hidden="1" customHeight="1" x14ac:dyDescent="0.2"/>
    <row r="7217" ht="12.75" hidden="1" customHeight="1" x14ac:dyDescent="0.2"/>
    <row r="7218" ht="12.75" hidden="1" customHeight="1" x14ac:dyDescent="0.2"/>
    <row r="7219" ht="12.75" hidden="1" customHeight="1" x14ac:dyDescent="0.2"/>
    <row r="7220" ht="12.75" hidden="1" customHeight="1" x14ac:dyDescent="0.2"/>
    <row r="7221" ht="12.75" hidden="1" customHeight="1" x14ac:dyDescent="0.2"/>
    <row r="7222" ht="12.75" hidden="1" customHeight="1" x14ac:dyDescent="0.2"/>
    <row r="7223" ht="12.75" hidden="1" customHeight="1" x14ac:dyDescent="0.2"/>
    <row r="7224" ht="12.75" hidden="1" customHeight="1" x14ac:dyDescent="0.2"/>
    <row r="7225" ht="12.75" hidden="1" customHeight="1" x14ac:dyDescent="0.2"/>
    <row r="7226" ht="12.75" hidden="1" customHeight="1" x14ac:dyDescent="0.2"/>
    <row r="7227" ht="12.75" hidden="1" customHeight="1" x14ac:dyDescent="0.2"/>
    <row r="7228" ht="12.75" hidden="1" customHeight="1" x14ac:dyDescent="0.2"/>
    <row r="7229" ht="12.75" hidden="1" customHeight="1" x14ac:dyDescent="0.2"/>
    <row r="7230" ht="12.75" hidden="1" customHeight="1" x14ac:dyDescent="0.2"/>
    <row r="7231" ht="12.75" hidden="1" customHeight="1" x14ac:dyDescent="0.2"/>
    <row r="7232" ht="12.75" hidden="1" customHeight="1" x14ac:dyDescent="0.2"/>
    <row r="7233" ht="12.75" hidden="1" customHeight="1" x14ac:dyDescent="0.2"/>
    <row r="7234" ht="12.75" hidden="1" customHeight="1" x14ac:dyDescent="0.2"/>
    <row r="7235" ht="12.75" hidden="1" customHeight="1" x14ac:dyDescent="0.2"/>
    <row r="7236" ht="12.75" hidden="1" customHeight="1" x14ac:dyDescent="0.2"/>
    <row r="7237" ht="12.75" hidden="1" customHeight="1" x14ac:dyDescent="0.2"/>
    <row r="7238" ht="12.75" hidden="1" customHeight="1" x14ac:dyDescent="0.2"/>
    <row r="7239" ht="12.75" hidden="1" customHeight="1" x14ac:dyDescent="0.2"/>
    <row r="7240" ht="12.75" hidden="1" customHeight="1" x14ac:dyDescent="0.2"/>
    <row r="7241" ht="12.75" hidden="1" customHeight="1" x14ac:dyDescent="0.2"/>
    <row r="7242" ht="12.75" hidden="1" customHeight="1" x14ac:dyDescent="0.2"/>
    <row r="7243" ht="12.75" hidden="1" customHeight="1" x14ac:dyDescent="0.2"/>
    <row r="7244" ht="12.75" hidden="1" customHeight="1" x14ac:dyDescent="0.2"/>
    <row r="7245" ht="12.75" hidden="1" customHeight="1" x14ac:dyDescent="0.2"/>
    <row r="7246" ht="12.75" hidden="1" customHeight="1" x14ac:dyDescent="0.2"/>
    <row r="7247" ht="12.75" hidden="1" customHeight="1" x14ac:dyDescent="0.2"/>
    <row r="7248" ht="12.75" hidden="1" customHeight="1" x14ac:dyDescent="0.2"/>
    <row r="7249" ht="12.75" hidden="1" customHeight="1" x14ac:dyDescent="0.2"/>
    <row r="7250" ht="12.75" hidden="1" customHeight="1" x14ac:dyDescent="0.2"/>
    <row r="7251" ht="12.75" hidden="1" customHeight="1" x14ac:dyDescent="0.2"/>
    <row r="7252" ht="12.75" hidden="1" customHeight="1" x14ac:dyDescent="0.2"/>
    <row r="7253" ht="12.75" hidden="1" customHeight="1" x14ac:dyDescent="0.2"/>
    <row r="7254" ht="12.75" hidden="1" customHeight="1" x14ac:dyDescent="0.2"/>
    <row r="7255" ht="12.75" hidden="1" customHeight="1" x14ac:dyDescent="0.2"/>
    <row r="7256" ht="12.75" hidden="1" customHeight="1" x14ac:dyDescent="0.2"/>
    <row r="7257" ht="12.75" hidden="1" customHeight="1" x14ac:dyDescent="0.2"/>
    <row r="7258" ht="12.75" hidden="1" customHeight="1" x14ac:dyDescent="0.2"/>
    <row r="7259" ht="12.75" hidden="1" customHeight="1" x14ac:dyDescent="0.2"/>
    <row r="7260" ht="12.75" hidden="1" customHeight="1" x14ac:dyDescent="0.2"/>
    <row r="7261" ht="12.75" hidden="1" customHeight="1" x14ac:dyDescent="0.2"/>
    <row r="7262" ht="12.75" hidden="1" customHeight="1" x14ac:dyDescent="0.2"/>
    <row r="7263" ht="12.75" hidden="1" customHeight="1" x14ac:dyDescent="0.2"/>
    <row r="7264" ht="12.75" hidden="1" customHeight="1" x14ac:dyDescent="0.2"/>
    <row r="7265" ht="12.75" hidden="1" customHeight="1" x14ac:dyDescent="0.2"/>
    <row r="7266" ht="12.75" hidden="1" customHeight="1" x14ac:dyDescent="0.2"/>
    <row r="7267" ht="12.75" hidden="1" customHeight="1" x14ac:dyDescent="0.2"/>
    <row r="7268" ht="12.75" hidden="1" customHeight="1" x14ac:dyDescent="0.2"/>
    <row r="7269" ht="12.75" hidden="1" customHeight="1" x14ac:dyDescent="0.2"/>
    <row r="7270" ht="12.75" hidden="1" customHeight="1" x14ac:dyDescent="0.2"/>
    <row r="7271" ht="12.75" hidden="1" customHeight="1" x14ac:dyDescent="0.2"/>
    <row r="7272" ht="12.75" hidden="1" customHeight="1" x14ac:dyDescent="0.2"/>
    <row r="7273" ht="12.75" hidden="1" customHeight="1" x14ac:dyDescent="0.2"/>
    <row r="7274" ht="12.75" hidden="1" customHeight="1" x14ac:dyDescent="0.2"/>
    <row r="7275" ht="12.75" hidden="1" customHeight="1" x14ac:dyDescent="0.2"/>
    <row r="7276" ht="12.75" hidden="1" customHeight="1" x14ac:dyDescent="0.2"/>
    <row r="7277" ht="12.75" hidden="1" customHeight="1" x14ac:dyDescent="0.2"/>
    <row r="7278" ht="12.75" hidden="1" customHeight="1" x14ac:dyDescent="0.2"/>
    <row r="7279" ht="12.75" hidden="1" customHeight="1" x14ac:dyDescent="0.2"/>
    <row r="7280" ht="12.75" hidden="1" customHeight="1" x14ac:dyDescent="0.2"/>
    <row r="7281" ht="12.75" hidden="1" customHeight="1" x14ac:dyDescent="0.2"/>
    <row r="7282" ht="12.75" hidden="1" customHeight="1" x14ac:dyDescent="0.2"/>
    <row r="7283" ht="12.75" hidden="1" customHeight="1" x14ac:dyDescent="0.2"/>
    <row r="7284" ht="12.75" hidden="1" customHeight="1" x14ac:dyDescent="0.2"/>
    <row r="7285" ht="12.75" hidden="1" customHeight="1" x14ac:dyDescent="0.2"/>
    <row r="7286" ht="12.75" hidden="1" customHeight="1" x14ac:dyDescent="0.2"/>
    <row r="7287" ht="12.75" hidden="1" customHeight="1" x14ac:dyDescent="0.2"/>
    <row r="7288" ht="12.75" hidden="1" customHeight="1" x14ac:dyDescent="0.2"/>
    <row r="7289" ht="12.75" hidden="1" customHeight="1" x14ac:dyDescent="0.2"/>
    <row r="7290" ht="12.75" hidden="1" customHeight="1" x14ac:dyDescent="0.2"/>
    <row r="7291" ht="12.75" hidden="1" customHeight="1" x14ac:dyDescent="0.2"/>
    <row r="7292" ht="12.75" hidden="1" customHeight="1" x14ac:dyDescent="0.2"/>
    <row r="7293" ht="12.75" hidden="1" customHeight="1" x14ac:dyDescent="0.2"/>
    <row r="7294" ht="12.75" hidden="1" customHeight="1" x14ac:dyDescent="0.2"/>
    <row r="7295" ht="12.75" hidden="1" customHeight="1" x14ac:dyDescent="0.2"/>
    <row r="7296" ht="12.75" hidden="1" customHeight="1" x14ac:dyDescent="0.2"/>
    <row r="7297" ht="12.75" hidden="1" customHeight="1" x14ac:dyDescent="0.2"/>
    <row r="7298" ht="12.75" hidden="1" customHeight="1" x14ac:dyDescent="0.2"/>
    <row r="7299" ht="12.75" hidden="1" customHeight="1" x14ac:dyDescent="0.2"/>
    <row r="7300" ht="12.75" hidden="1" customHeight="1" x14ac:dyDescent="0.2"/>
    <row r="7301" ht="12.75" hidden="1" customHeight="1" x14ac:dyDescent="0.2"/>
    <row r="7302" ht="12.75" hidden="1" customHeight="1" x14ac:dyDescent="0.2"/>
    <row r="7303" ht="12.75" hidden="1" customHeight="1" x14ac:dyDescent="0.2"/>
    <row r="7304" ht="12.75" hidden="1" customHeight="1" x14ac:dyDescent="0.2"/>
    <row r="7305" ht="12.75" hidden="1" customHeight="1" x14ac:dyDescent="0.2"/>
    <row r="7306" ht="12.75" hidden="1" customHeight="1" x14ac:dyDescent="0.2"/>
    <row r="7307" ht="12.75" hidden="1" customHeight="1" x14ac:dyDescent="0.2"/>
    <row r="7308" ht="12.75" hidden="1" customHeight="1" x14ac:dyDescent="0.2"/>
    <row r="7309" ht="12.75" hidden="1" customHeight="1" x14ac:dyDescent="0.2"/>
    <row r="7310" ht="12.75" hidden="1" customHeight="1" x14ac:dyDescent="0.2"/>
    <row r="7311" ht="12.75" hidden="1" customHeight="1" x14ac:dyDescent="0.2"/>
    <row r="7312" ht="12.75" hidden="1" customHeight="1" x14ac:dyDescent="0.2"/>
    <row r="7313" ht="12.75" hidden="1" customHeight="1" x14ac:dyDescent="0.2"/>
    <row r="7314" ht="12.75" hidden="1" customHeight="1" x14ac:dyDescent="0.2"/>
    <row r="7315" ht="12.75" hidden="1" customHeight="1" x14ac:dyDescent="0.2"/>
    <row r="7316" ht="12.75" hidden="1" customHeight="1" x14ac:dyDescent="0.2"/>
    <row r="7317" ht="12.75" hidden="1" customHeight="1" x14ac:dyDescent="0.2"/>
    <row r="7318" ht="12.75" hidden="1" customHeight="1" x14ac:dyDescent="0.2"/>
    <row r="7319" ht="12.75" hidden="1" customHeight="1" x14ac:dyDescent="0.2"/>
    <row r="7320" ht="12.75" hidden="1" customHeight="1" x14ac:dyDescent="0.2"/>
    <row r="7321" ht="12.75" hidden="1" customHeight="1" x14ac:dyDescent="0.2"/>
    <row r="7322" ht="12.75" hidden="1" customHeight="1" x14ac:dyDescent="0.2"/>
    <row r="7323" ht="12.75" hidden="1" customHeight="1" x14ac:dyDescent="0.2"/>
    <row r="7324" ht="12.75" hidden="1" customHeight="1" x14ac:dyDescent="0.2"/>
    <row r="7325" ht="12.75" hidden="1" customHeight="1" x14ac:dyDescent="0.2"/>
    <row r="7326" ht="12.75" hidden="1" customHeight="1" x14ac:dyDescent="0.2"/>
    <row r="7327" ht="12.75" hidden="1" customHeight="1" x14ac:dyDescent="0.2"/>
    <row r="7328" ht="12.75" hidden="1" customHeight="1" x14ac:dyDescent="0.2"/>
    <row r="7329" ht="12.75" hidden="1" customHeight="1" x14ac:dyDescent="0.2"/>
    <row r="7330" ht="12.75" hidden="1" customHeight="1" x14ac:dyDescent="0.2"/>
    <row r="7331" ht="12.75" hidden="1" customHeight="1" x14ac:dyDescent="0.2"/>
    <row r="7332" ht="12.75" hidden="1" customHeight="1" x14ac:dyDescent="0.2"/>
    <row r="7333" ht="12.75" hidden="1" customHeight="1" x14ac:dyDescent="0.2"/>
    <row r="7334" ht="12.75" hidden="1" customHeight="1" x14ac:dyDescent="0.2"/>
    <row r="7335" ht="12.75" hidden="1" customHeight="1" x14ac:dyDescent="0.2"/>
    <row r="7336" ht="12.75" hidden="1" customHeight="1" x14ac:dyDescent="0.2"/>
    <row r="7337" ht="12.75" hidden="1" customHeight="1" x14ac:dyDescent="0.2"/>
    <row r="7338" ht="12.75" hidden="1" customHeight="1" x14ac:dyDescent="0.2"/>
    <row r="7339" ht="12.75" hidden="1" customHeight="1" x14ac:dyDescent="0.2"/>
    <row r="7340" ht="12.75" hidden="1" customHeight="1" x14ac:dyDescent="0.2"/>
    <row r="7341" ht="12.75" hidden="1" customHeight="1" x14ac:dyDescent="0.2"/>
    <row r="7342" ht="12.75" hidden="1" customHeight="1" x14ac:dyDescent="0.2"/>
    <row r="7343" ht="12.75" hidden="1" customHeight="1" x14ac:dyDescent="0.2"/>
    <row r="7344" ht="12.75" hidden="1" customHeight="1" x14ac:dyDescent="0.2"/>
    <row r="7345" ht="12.75" hidden="1" customHeight="1" x14ac:dyDescent="0.2"/>
    <row r="7346" ht="12.75" hidden="1" customHeight="1" x14ac:dyDescent="0.2"/>
    <row r="7347" ht="12.75" hidden="1" customHeight="1" x14ac:dyDescent="0.2"/>
    <row r="7348" ht="12.75" hidden="1" customHeight="1" x14ac:dyDescent="0.2"/>
    <row r="7349" ht="12.75" hidden="1" customHeight="1" x14ac:dyDescent="0.2"/>
    <row r="7350" ht="12.75" hidden="1" customHeight="1" x14ac:dyDescent="0.2"/>
    <row r="7351" ht="12.75" hidden="1" customHeight="1" x14ac:dyDescent="0.2"/>
    <row r="7352" ht="12.75" hidden="1" customHeight="1" x14ac:dyDescent="0.2"/>
    <row r="7353" ht="12.75" hidden="1" customHeight="1" x14ac:dyDescent="0.2"/>
    <row r="7354" ht="12.75" hidden="1" customHeight="1" x14ac:dyDescent="0.2"/>
    <row r="7355" ht="12.75" hidden="1" customHeight="1" x14ac:dyDescent="0.2"/>
    <row r="7356" ht="12.75" hidden="1" customHeight="1" x14ac:dyDescent="0.2"/>
    <row r="7357" ht="12.75" hidden="1" customHeight="1" x14ac:dyDescent="0.2"/>
    <row r="7358" ht="12.75" hidden="1" customHeight="1" x14ac:dyDescent="0.2"/>
    <row r="7359" ht="12.75" hidden="1" customHeight="1" x14ac:dyDescent="0.2"/>
    <row r="7360" ht="12.75" hidden="1" customHeight="1" x14ac:dyDescent="0.2"/>
    <row r="7361" ht="12.75" hidden="1" customHeight="1" x14ac:dyDescent="0.2"/>
    <row r="7362" ht="12.75" hidden="1" customHeight="1" x14ac:dyDescent="0.2"/>
    <row r="7363" ht="12.75" hidden="1" customHeight="1" x14ac:dyDescent="0.2"/>
    <row r="7364" ht="12.75" hidden="1" customHeight="1" x14ac:dyDescent="0.2"/>
    <row r="7365" ht="12.75" hidden="1" customHeight="1" x14ac:dyDescent="0.2"/>
    <row r="7366" ht="12.75" hidden="1" customHeight="1" x14ac:dyDescent="0.2"/>
    <row r="7367" ht="12.75" hidden="1" customHeight="1" x14ac:dyDescent="0.2"/>
    <row r="7368" ht="12.75" hidden="1" customHeight="1" x14ac:dyDescent="0.2"/>
    <row r="7369" ht="12.75" hidden="1" customHeight="1" x14ac:dyDescent="0.2"/>
    <row r="7370" ht="12.75" hidden="1" customHeight="1" x14ac:dyDescent="0.2"/>
    <row r="7371" ht="12.75" hidden="1" customHeight="1" x14ac:dyDescent="0.2"/>
    <row r="7372" ht="12.75" hidden="1" customHeight="1" x14ac:dyDescent="0.2"/>
    <row r="7373" ht="12.75" hidden="1" customHeight="1" x14ac:dyDescent="0.2"/>
    <row r="7374" ht="12.75" hidden="1" customHeight="1" x14ac:dyDescent="0.2"/>
    <row r="7375" ht="12.75" hidden="1" customHeight="1" x14ac:dyDescent="0.2"/>
    <row r="7376" ht="12.75" hidden="1" customHeight="1" x14ac:dyDescent="0.2"/>
    <row r="7377" ht="12.75" hidden="1" customHeight="1" x14ac:dyDescent="0.2"/>
    <row r="7378" ht="12.75" hidden="1" customHeight="1" x14ac:dyDescent="0.2"/>
    <row r="7379" ht="12.75" hidden="1" customHeight="1" x14ac:dyDescent="0.2"/>
    <row r="7380" ht="12.75" hidden="1" customHeight="1" x14ac:dyDescent="0.2"/>
    <row r="7381" ht="12.75" hidden="1" customHeight="1" x14ac:dyDescent="0.2"/>
    <row r="7382" ht="12.75" hidden="1" customHeight="1" x14ac:dyDescent="0.2"/>
    <row r="7383" ht="12.75" hidden="1" customHeight="1" x14ac:dyDescent="0.2"/>
    <row r="7384" ht="12.75" hidden="1" customHeight="1" x14ac:dyDescent="0.2"/>
    <row r="7385" ht="12.75" hidden="1" customHeight="1" x14ac:dyDescent="0.2"/>
    <row r="7386" ht="12.75" hidden="1" customHeight="1" x14ac:dyDescent="0.2"/>
    <row r="7387" ht="12.75" hidden="1" customHeight="1" x14ac:dyDescent="0.2"/>
    <row r="7388" ht="12.75" hidden="1" customHeight="1" x14ac:dyDescent="0.2"/>
    <row r="7389" ht="12.75" hidden="1" customHeight="1" x14ac:dyDescent="0.2"/>
    <row r="7390" ht="12.75" hidden="1" customHeight="1" x14ac:dyDescent="0.2"/>
    <row r="7391" ht="12.75" hidden="1" customHeight="1" x14ac:dyDescent="0.2"/>
    <row r="7392" ht="12.75" hidden="1" customHeight="1" x14ac:dyDescent="0.2"/>
    <row r="7393" ht="12.75" hidden="1" customHeight="1" x14ac:dyDescent="0.2"/>
    <row r="7394" ht="12.75" hidden="1" customHeight="1" x14ac:dyDescent="0.2"/>
    <row r="7395" ht="12.75" hidden="1" customHeight="1" x14ac:dyDescent="0.2"/>
    <row r="7396" ht="12.75" hidden="1" customHeight="1" x14ac:dyDescent="0.2"/>
    <row r="7397" ht="12.75" hidden="1" customHeight="1" x14ac:dyDescent="0.2"/>
    <row r="7398" ht="12.75" hidden="1" customHeight="1" x14ac:dyDescent="0.2"/>
    <row r="7399" ht="12.75" hidden="1" customHeight="1" x14ac:dyDescent="0.2"/>
    <row r="7400" ht="12.75" hidden="1" customHeight="1" x14ac:dyDescent="0.2"/>
    <row r="7401" ht="12.75" hidden="1" customHeight="1" x14ac:dyDescent="0.2"/>
    <row r="7402" ht="12.75" hidden="1" customHeight="1" x14ac:dyDescent="0.2"/>
    <row r="7403" ht="12.75" hidden="1" customHeight="1" x14ac:dyDescent="0.2"/>
    <row r="7404" ht="12.75" hidden="1" customHeight="1" x14ac:dyDescent="0.2"/>
    <row r="7405" ht="12.75" hidden="1" customHeight="1" x14ac:dyDescent="0.2"/>
    <row r="7406" ht="12.75" hidden="1" customHeight="1" x14ac:dyDescent="0.2"/>
    <row r="7407" ht="12.75" hidden="1" customHeight="1" x14ac:dyDescent="0.2"/>
    <row r="7408" ht="12.75" hidden="1" customHeight="1" x14ac:dyDescent="0.2"/>
    <row r="7409" ht="12.75" hidden="1" customHeight="1" x14ac:dyDescent="0.2"/>
    <row r="7410" ht="12.75" hidden="1" customHeight="1" x14ac:dyDescent="0.2"/>
    <row r="7411" ht="12.75" hidden="1" customHeight="1" x14ac:dyDescent="0.2"/>
    <row r="7412" ht="12.75" hidden="1" customHeight="1" x14ac:dyDescent="0.2"/>
    <row r="7413" ht="12.75" hidden="1" customHeight="1" x14ac:dyDescent="0.2"/>
    <row r="7414" ht="12.75" hidden="1" customHeight="1" x14ac:dyDescent="0.2"/>
    <row r="7415" ht="12.75" hidden="1" customHeight="1" x14ac:dyDescent="0.2"/>
    <row r="7416" ht="12.75" hidden="1" customHeight="1" x14ac:dyDescent="0.2"/>
    <row r="7417" ht="12.75" hidden="1" customHeight="1" x14ac:dyDescent="0.2"/>
    <row r="7418" ht="12.75" hidden="1" customHeight="1" x14ac:dyDescent="0.2"/>
    <row r="7419" ht="12.75" hidden="1" customHeight="1" x14ac:dyDescent="0.2"/>
    <row r="7420" ht="12.75" hidden="1" customHeight="1" x14ac:dyDescent="0.2"/>
    <row r="7421" ht="12.75" hidden="1" customHeight="1" x14ac:dyDescent="0.2"/>
    <row r="7422" ht="12.75" hidden="1" customHeight="1" x14ac:dyDescent="0.2"/>
    <row r="7423" ht="12.75" hidden="1" customHeight="1" x14ac:dyDescent="0.2"/>
    <row r="7424" ht="12.75" hidden="1" customHeight="1" x14ac:dyDescent="0.2"/>
    <row r="7425" ht="12.75" hidden="1" customHeight="1" x14ac:dyDescent="0.2"/>
    <row r="7426" ht="12.75" hidden="1" customHeight="1" x14ac:dyDescent="0.2"/>
    <row r="7427" ht="12.75" hidden="1" customHeight="1" x14ac:dyDescent="0.2"/>
    <row r="7428" ht="12.75" hidden="1" customHeight="1" x14ac:dyDescent="0.2"/>
    <row r="7429" ht="12.75" hidden="1" customHeight="1" x14ac:dyDescent="0.2"/>
    <row r="7430" ht="12.75" hidden="1" customHeight="1" x14ac:dyDescent="0.2"/>
    <row r="7431" ht="12.75" hidden="1" customHeight="1" x14ac:dyDescent="0.2"/>
    <row r="7432" ht="12.75" hidden="1" customHeight="1" x14ac:dyDescent="0.2"/>
    <row r="7433" ht="12.75" hidden="1" customHeight="1" x14ac:dyDescent="0.2"/>
    <row r="7434" ht="12.75" hidden="1" customHeight="1" x14ac:dyDescent="0.2"/>
    <row r="7435" ht="12.75" hidden="1" customHeight="1" x14ac:dyDescent="0.2"/>
    <row r="7436" ht="12.75" hidden="1" customHeight="1" x14ac:dyDescent="0.2"/>
    <row r="7437" ht="12.75" hidden="1" customHeight="1" x14ac:dyDescent="0.2"/>
    <row r="7438" ht="12.75" hidden="1" customHeight="1" x14ac:dyDescent="0.2"/>
    <row r="7439" ht="12.75" hidden="1" customHeight="1" x14ac:dyDescent="0.2"/>
    <row r="7440" ht="12.75" hidden="1" customHeight="1" x14ac:dyDescent="0.2"/>
    <row r="7441" ht="12.75" hidden="1" customHeight="1" x14ac:dyDescent="0.2"/>
    <row r="7442" ht="12.75" hidden="1" customHeight="1" x14ac:dyDescent="0.2"/>
    <row r="7443" ht="12.75" hidden="1" customHeight="1" x14ac:dyDescent="0.2"/>
    <row r="7444" ht="12.75" hidden="1" customHeight="1" x14ac:dyDescent="0.2"/>
    <row r="7445" ht="12.75" hidden="1" customHeight="1" x14ac:dyDescent="0.2"/>
    <row r="7446" ht="12.75" hidden="1" customHeight="1" x14ac:dyDescent="0.2"/>
    <row r="7447" ht="12.75" hidden="1" customHeight="1" x14ac:dyDescent="0.2"/>
    <row r="7448" ht="12.75" hidden="1" customHeight="1" x14ac:dyDescent="0.2"/>
    <row r="7449" ht="12.75" hidden="1" customHeight="1" x14ac:dyDescent="0.2"/>
    <row r="7450" ht="12.75" hidden="1" customHeight="1" x14ac:dyDescent="0.2"/>
    <row r="7451" ht="12.75" hidden="1" customHeight="1" x14ac:dyDescent="0.2"/>
    <row r="7452" ht="12.75" hidden="1" customHeight="1" x14ac:dyDescent="0.2"/>
    <row r="7453" ht="12.75" hidden="1" customHeight="1" x14ac:dyDescent="0.2"/>
    <row r="7454" ht="12.75" hidden="1" customHeight="1" x14ac:dyDescent="0.2"/>
    <row r="7455" ht="12.75" hidden="1" customHeight="1" x14ac:dyDescent="0.2"/>
    <row r="7456" ht="12.75" hidden="1" customHeight="1" x14ac:dyDescent="0.2"/>
    <row r="7457" ht="12.75" hidden="1" customHeight="1" x14ac:dyDescent="0.2"/>
    <row r="7458" ht="12.75" hidden="1" customHeight="1" x14ac:dyDescent="0.2"/>
    <row r="7459" ht="12.75" hidden="1" customHeight="1" x14ac:dyDescent="0.2"/>
    <row r="7460" ht="12.75" hidden="1" customHeight="1" x14ac:dyDescent="0.2"/>
    <row r="7461" ht="12.75" hidden="1" customHeight="1" x14ac:dyDescent="0.2"/>
    <row r="7462" ht="12.75" hidden="1" customHeight="1" x14ac:dyDescent="0.2"/>
    <row r="7463" ht="12.75" hidden="1" customHeight="1" x14ac:dyDescent="0.2"/>
    <row r="7464" ht="12.75" hidden="1" customHeight="1" x14ac:dyDescent="0.2"/>
    <row r="7465" ht="12.75" hidden="1" customHeight="1" x14ac:dyDescent="0.2"/>
    <row r="7466" ht="12.75" hidden="1" customHeight="1" x14ac:dyDescent="0.2"/>
    <row r="7467" ht="12.75" hidden="1" customHeight="1" x14ac:dyDescent="0.2"/>
    <row r="7468" ht="12.75" hidden="1" customHeight="1" x14ac:dyDescent="0.2"/>
    <row r="7469" ht="12.75" hidden="1" customHeight="1" x14ac:dyDescent="0.2"/>
    <row r="7470" ht="12.75" hidden="1" customHeight="1" x14ac:dyDescent="0.2"/>
    <row r="7471" ht="12.75" hidden="1" customHeight="1" x14ac:dyDescent="0.2"/>
    <row r="7472" ht="12.75" hidden="1" customHeight="1" x14ac:dyDescent="0.2"/>
    <row r="7473" ht="12.75" hidden="1" customHeight="1" x14ac:dyDescent="0.2"/>
    <row r="7474" ht="12.75" hidden="1" customHeight="1" x14ac:dyDescent="0.2"/>
    <row r="7475" ht="12.75" hidden="1" customHeight="1" x14ac:dyDescent="0.2"/>
    <row r="7476" ht="12.75" hidden="1" customHeight="1" x14ac:dyDescent="0.2"/>
    <row r="7477" ht="12.75" hidden="1" customHeight="1" x14ac:dyDescent="0.2"/>
    <row r="7478" ht="12.75" hidden="1" customHeight="1" x14ac:dyDescent="0.2"/>
    <row r="7479" ht="12.75" hidden="1" customHeight="1" x14ac:dyDescent="0.2"/>
    <row r="7480" ht="12.75" hidden="1" customHeight="1" x14ac:dyDescent="0.2"/>
    <row r="7481" ht="12.75" hidden="1" customHeight="1" x14ac:dyDescent="0.2"/>
    <row r="7482" ht="12.75" hidden="1" customHeight="1" x14ac:dyDescent="0.2"/>
    <row r="7483" ht="12.75" hidden="1" customHeight="1" x14ac:dyDescent="0.2"/>
    <row r="7484" ht="12.75" hidden="1" customHeight="1" x14ac:dyDescent="0.2"/>
    <row r="7485" ht="12.75" hidden="1" customHeight="1" x14ac:dyDescent="0.2"/>
    <row r="7486" ht="12.75" hidden="1" customHeight="1" x14ac:dyDescent="0.2"/>
    <row r="7487" ht="12.75" hidden="1" customHeight="1" x14ac:dyDescent="0.2"/>
    <row r="7488" ht="12.75" hidden="1" customHeight="1" x14ac:dyDescent="0.2"/>
    <row r="7489" ht="12.75" hidden="1" customHeight="1" x14ac:dyDescent="0.2"/>
    <row r="7490" ht="12.75" hidden="1" customHeight="1" x14ac:dyDescent="0.2"/>
    <row r="7491" ht="12.75" hidden="1" customHeight="1" x14ac:dyDescent="0.2"/>
    <row r="7492" ht="12.75" hidden="1" customHeight="1" x14ac:dyDescent="0.2"/>
    <row r="7493" ht="12.75" hidden="1" customHeight="1" x14ac:dyDescent="0.2"/>
    <row r="7494" ht="12.75" hidden="1" customHeight="1" x14ac:dyDescent="0.2"/>
    <row r="7495" ht="12.75" hidden="1" customHeight="1" x14ac:dyDescent="0.2"/>
    <row r="7496" ht="12.75" hidden="1" customHeight="1" x14ac:dyDescent="0.2"/>
    <row r="7497" ht="12.75" hidden="1" customHeight="1" x14ac:dyDescent="0.2"/>
    <row r="7498" ht="12.75" hidden="1" customHeight="1" x14ac:dyDescent="0.2"/>
    <row r="7499" ht="12.75" hidden="1" customHeight="1" x14ac:dyDescent="0.2"/>
    <row r="7500" ht="12.75" hidden="1" customHeight="1" x14ac:dyDescent="0.2"/>
    <row r="7501" ht="12.75" hidden="1" customHeight="1" x14ac:dyDescent="0.2"/>
    <row r="7502" ht="12.75" hidden="1" customHeight="1" x14ac:dyDescent="0.2"/>
    <row r="7503" ht="12.75" hidden="1" customHeight="1" x14ac:dyDescent="0.2"/>
    <row r="7504" ht="12.75" hidden="1" customHeight="1" x14ac:dyDescent="0.2"/>
    <row r="7505" ht="12.75" hidden="1" customHeight="1" x14ac:dyDescent="0.2"/>
    <row r="7506" ht="12.75" hidden="1" customHeight="1" x14ac:dyDescent="0.2"/>
    <row r="7507" ht="12.75" hidden="1" customHeight="1" x14ac:dyDescent="0.2"/>
    <row r="7508" ht="12.75" hidden="1" customHeight="1" x14ac:dyDescent="0.2"/>
    <row r="7509" ht="12.75" hidden="1" customHeight="1" x14ac:dyDescent="0.2"/>
    <row r="7510" ht="12.75" hidden="1" customHeight="1" x14ac:dyDescent="0.2"/>
    <row r="7511" ht="12.75" hidden="1" customHeight="1" x14ac:dyDescent="0.2"/>
    <row r="7512" ht="12.75" hidden="1" customHeight="1" x14ac:dyDescent="0.2"/>
    <row r="7513" ht="12.75" hidden="1" customHeight="1" x14ac:dyDescent="0.2"/>
    <row r="7514" ht="12.75" hidden="1" customHeight="1" x14ac:dyDescent="0.2"/>
    <row r="7515" ht="12.75" hidden="1" customHeight="1" x14ac:dyDescent="0.2"/>
    <row r="7516" ht="12.75" hidden="1" customHeight="1" x14ac:dyDescent="0.2"/>
    <row r="7517" ht="12.75" hidden="1" customHeight="1" x14ac:dyDescent="0.2"/>
    <row r="7518" ht="12.75" hidden="1" customHeight="1" x14ac:dyDescent="0.2"/>
    <row r="7519" ht="12.75" hidden="1" customHeight="1" x14ac:dyDescent="0.2"/>
    <row r="7520" ht="12.75" hidden="1" customHeight="1" x14ac:dyDescent="0.2"/>
    <row r="7521" ht="12.75" hidden="1" customHeight="1" x14ac:dyDescent="0.2"/>
    <row r="7522" ht="12.75" hidden="1" customHeight="1" x14ac:dyDescent="0.2"/>
    <row r="7523" ht="12.75" hidden="1" customHeight="1" x14ac:dyDescent="0.2"/>
    <row r="7524" ht="12.75" hidden="1" customHeight="1" x14ac:dyDescent="0.2"/>
    <row r="7525" ht="12.75" hidden="1" customHeight="1" x14ac:dyDescent="0.2"/>
    <row r="7526" ht="12.75" hidden="1" customHeight="1" x14ac:dyDescent="0.2"/>
    <row r="7527" ht="12.75" hidden="1" customHeight="1" x14ac:dyDescent="0.2"/>
    <row r="7528" ht="12.75" hidden="1" customHeight="1" x14ac:dyDescent="0.2"/>
    <row r="7529" ht="12.75" hidden="1" customHeight="1" x14ac:dyDescent="0.2"/>
    <row r="7530" ht="12.75" hidden="1" customHeight="1" x14ac:dyDescent="0.2"/>
    <row r="7531" ht="12.75" hidden="1" customHeight="1" x14ac:dyDescent="0.2"/>
    <row r="7532" ht="12.75" hidden="1" customHeight="1" x14ac:dyDescent="0.2"/>
    <row r="7533" ht="12.75" hidden="1" customHeight="1" x14ac:dyDescent="0.2"/>
    <row r="7534" ht="12.75" hidden="1" customHeight="1" x14ac:dyDescent="0.2"/>
    <row r="7535" ht="12.75" hidden="1" customHeight="1" x14ac:dyDescent="0.2"/>
    <row r="7536" ht="12.75" hidden="1" customHeight="1" x14ac:dyDescent="0.2"/>
    <row r="7537" ht="12.75" hidden="1" customHeight="1" x14ac:dyDescent="0.2"/>
    <row r="7538" ht="12.75" hidden="1" customHeight="1" x14ac:dyDescent="0.2"/>
    <row r="7539" ht="12.75" hidden="1" customHeight="1" x14ac:dyDescent="0.2"/>
    <row r="7540" ht="12.75" hidden="1" customHeight="1" x14ac:dyDescent="0.2"/>
    <row r="7541" ht="12.75" hidden="1" customHeight="1" x14ac:dyDescent="0.2"/>
    <row r="7542" ht="12.75" hidden="1" customHeight="1" x14ac:dyDescent="0.2"/>
    <row r="7543" ht="12.75" hidden="1" customHeight="1" x14ac:dyDescent="0.2"/>
    <row r="7544" ht="12.75" hidden="1" customHeight="1" x14ac:dyDescent="0.2"/>
    <row r="7545" ht="12.75" hidden="1" customHeight="1" x14ac:dyDescent="0.2"/>
    <row r="7546" ht="12.75" hidden="1" customHeight="1" x14ac:dyDescent="0.2"/>
    <row r="7547" ht="12.75" hidden="1" customHeight="1" x14ac:dyDescent="0.2"/>
    <row r="7548" ht="12.75" hidden="1" customHeight="1" x14ac:dyDescent="0.2"/>
    <row r="7549" ht="12.75" hidden="1" customHeight="1" x14ac:dyDescent="0.2"/>
    <row r="7550" ht="12.75" hidden="1" customHeight="1" x14ac:dyDescent="0.2"/>
    <row r="7551" ht="12.75" hidden="1" customHeight="1" x14ac:dyDescent="0.2"/>
    <row r="7552" ht="12.75" hidden="1" customHeight="1" x14ac:dyDescent="0.2"/>
    <row r="7553" ht="12.75" hidden="1" customHeight="1" x14ac:dyDescent="0.2"/>
    <row r="7554" ht="12.75" hidden="1" customHeight="1" x14ac:dyDescent="0.2"/>
    <row r="7555" ht="12.75" hidden="1" customHeight="1" x14ac:dyDescent="0.2"/>
    <row r="7556" ht="12.75" hidden="1" customHeight="1" x14ac:dyDescent="0.2"/>
    <row r="7557" ht="12.75" hidden="1" customHeight="1" x14ac:dyDescent="0.2"/>
    <row r="7558" ht="12.75" hidden="1" customHeight="1" x14ac:dyDescent="0.2"/>
    <row r="7559" ht="12.75" hidden="1" customHeight="1" x14ac:dyDescent="0.2"/>
    <row r="7560" ht="12.75" hidden="1" customHeight="1" x14ac:dyDescent="0.2"/>
    <row r="7561" ht="12.75" hidden="1" customHeight="1" x14ac:dyDescent="0.2"/>
    <row r="7562" ht="12.75" hidden="1" customHeight="1" x14ac:dyDescent="0.2"/>
    <row r="7563" ht="12.75" hidden="1" customHeight="1" x14ac:dyDescent="0.2"/>
    <row r="7564" ht="12.75" hidden="1" customHeight="1" x14ac:dyDescent="0.2"/>
    <row r="7565" ht="12.75" hidden="1" customHeight="1" x14ac:dyDescent="0.2"/>
    <row r="7566" ht="12.75" hidden="1" customHeight="1" x14ac:dyDescent="0.2"/>
    <row r="7567" ht="12.75" hidden="1" customHeight="1" x14ac:dyDescent="0.2"/>
    <row r="7568" ht="12.75" hidden="1" customHeight="1" x14ac:dyDescent="0.2"/>
    <row r="7569" ht="12.75" hidden="1" customHeight="1" x14ac:dyDescent="0.2"/>
    <row r="7570" ht="12.75" hidden="1" customHeight="1" x14ac:dyDescent="0.2"/>
    <row r="7571" ht="12.75" hidden="1" customHeight="1" x14ac:dyDescent="0.2"/>
    <row r="7572" ht="12.75" hidden="1" customHeight="1" x14ac:dyDescent="0.2"/>
    <row r="7573" ht="12.75" hidden="1" customHeight="1" x14ac:dyDescent="0.2"/>
    <row r="7574" ht="12.75" hidden="1" customHeight="1" x14ac:dyDescent="0.2"/>
    <row r="7575" ht="12.75" hidden="1" customHeight="1" x14ac:dyDescent="0.2"/>
    <row r="7576" ht="12.75" hidden="1" customHeight="1" x14ac:dyDescent="0.2"/>
    <row r="7577" ht="12.75" hidden="1" customHeight="1" x14ac:dyDescent="0.2"/>
    <row r="7578" ht="12.75" hidden="1" customHeight="1" x14ac:dyDescent="0.2"/>
    <row r="7579" ht="12.75" hidden="1" customHeight="1" x14ac:dyDescent="0.2"/>
    <row r="7580" ht="12.75" hidden="1" customHeight="1" x14ac:dyDescent="0.2"/>
    <row r="7581" ht="12.75" hidden="1" customHeight="1" x14ac:dyDescent="0.2"/>
    <row r="7582" ht="12.75" hidden="1" customHeight="1" x14ac:dyDescent="0.2"/>
    <row r="7583" ht="12.75" hidden="1" customHeight="1" x14ac:dyDescent="0.2"/>
    <row r="7584" ht="12.75" hidden="1" customHeight="1" x14ac:dyDescent="0.2"/>
    <row r="7585" ht="12.75" hidden="1" customHeight="1" x14ac:dyDescent="0.2"/>
    <row r="7586" ht="12.75" hidden="1" customHeight="1" x14ac:dyDescent="0.2"/>
    <row r="7587" ht="12.75" hidden="1" customHeight="1" x14ac:dyDescent="0.2"/>
    <row r="7588" ht="12.75" hidden="1" customHeight="1" x14ac:dyDescent="0.2"/>
    <row r="7589" ht="12.75" hidden="1" customHeight="1" x14ac:dyDescent="0.2"/>
    <row r="7590" ht="12.75" hidden="1" customHeight="1" x14ac:dyDescent="0.2"/>
    <row r="7591" ht="12.75" hidden="1" customHeight="1" x14ac:dyDescent="0.2"/>
    <row r="7592" ht="12.75" hidden="1" customHeight="1" x14ac:dyDescent="0.2"/>
    <row r="7593" ht="12.75" hidden="1" customHeight="1" x14ac:dyDescent="0.2"/>
    <row r="7594" ht="12.75" hidden="1" customHeight="1" x14ac:dyDescent="0.2"/>
    <row r="7595" ht="12.75" hidden="1" customHeight="1" x14ac:dyDescent="0.2"/>
    <row r="7596" ht="12.75" hidden="1" customHeight="1" x14ac:dyDescent="0.2"/>
    <row r="7597" ht="12.75" hidden="1" customHeight="1" x14ac:dyDescent="0.2"/>
    <row r="7598" ht="12.75" hidden="1" customHeight="1" x14ac:dyDescent="0.2"/>
    <row r="7599" ht="12.75" hidden="1" customHeight="1" x14ac:dyDescent="0.2"/>
    <row r="7600" ht="12.75" hidden="1" customHeight="1" x14ac:dyDescent="0.2"/>
    <row r="7601" ht="12.75" hidden="1" customHeight="1" x14ac:dyDescent="0.2"/>
    <row r="7602" ht="12.75" hidden="1" customHeight="1" x14ac:dyDescent="0.2"/>
    <row r="7603" ht="12.75" hidden="1" customHeight="1" x14ac:dyDescent="0.2"/>
    <row r="7604" ht="12.75" hidden="1" customHeight="1" x14ac:dyDescent="0.2"/>
    <row r="7605" ht="12.75" hidden="1" customHeight="1" x14ac:dyDescent="0.2"/>
    <row r="7606" ht="12.75" hidden="1" customHeight="1" x14ac:dyDescent="0.2"/>
    <row r="7607" ht="12.75" hidden="1" customHeight="1" x14ac:dyDescent="0.2"/>
    <row r="7608" ht="12.75" hidden="1" customHeight="1" x14ac:dyDescent="0.2"/>
    <row r="7609" ht="12.75" hidden="1" customHeight="1" x14ac:dyDescent="0.2"/>
    <row r="7610" ht="12.75" hidden="1" customHeight="1" x14ac:dyDescent="0.2"/>
    <row r="7611" ht="12.75" hidden="1" customHeight="1" x14ac:dyDescent="0.2"/>
    <row r="7612" ht="12.75" hidden="1" customHeight="1" x14ac:dyDescent="0.2"/>
    <row r="7613" ht="12.75" hidden="1" customHeight="1" x14ac:dyDescent="0.2"/>
    <row r="7614" ht="12.75" hidden="1" customHeight="1" x14ac:dyDescent="0.2"/>
    <row r="7615" ht="12.75" hidden="1" customHeight="1" x14ac:dyDescent="0.2"/>
    <row r="7616" ht="12.75" hidden="1" customHeight="1" x14ac:dyDescent="0.2"/>
    <row r="7617" ht="12.75" hidden="1" customHeight="1" x14ac:dyDescent="0.2"/>
    <row r="7618" ht="12.75" hidden="1" customHeight="1" x14ac:dyDescent="0.2"/>
    <row r="7619" ht="12.75" hidden="1" customHeight="1" x14ac:dyDescent="0.2"/>
    <row r="7620" ht="12.75" hidden="1" customHeight="1" x14ac:dyDescent="0.2"/>
    <row r="7621" ht="12.75" hidden="1" customHeight="1" x14ac:dyDescent="0.2"/>
    <row r="7622" ht="12.75" hidden="1" customHeight="1" x14ac:dyDescent="0.2"/>
    <row r="7623" ht="12.75" hidden="1" customHeight="1" x14ac:dyDescent="0.2"/>
    <row r="7624" ht="12.75" hidden="1" customHeight="1" x14ac:dyDescent="0.2"/>
    <row r="7625" ht="12.75" hidden="1" customHeight="1" x14ac:dyDescent="0.2"/>
    <row r="7626" ht="12.75" hidden="1" customHeight="1" x14ac:dyDescent="0.2"/>
    <row r="7627" ht="12.75" hidden="1" customHeight="1" x14ac:dyDescent="0.2"/>
    <row r="7628" ht="12.75" hidden="1" customHeight="1" x14ac:dyDescent="0.2"/>
    <row r="7629" ht="12.75" hidden="1" customHeight="1" x14ac:dyDescent="0.2"/>
    <row r="7630" ht="12.75" hidden="1" customHeight="1" x14ac:dyDescent="0.2"/>
    <row r="7631" ht="12.75" hidden="1" customHeight="1" x14ac:dyDescent="0.2"/>
    <row r="7632" ht="12.75" hidden="1" customHeight="1" x14ac:dyDescent="0.2"/>
    <row r="7633" ht="12.75" hidden="1" customHeight="1" x14ac:dyDescent="0.2"/>
    <row r="7634" ht="12.75" hidden="1" customHeight="1" x14ac:dyDescent="0.2"/>
    <row r="7635" ht="12.75" hidden="1" customHeight="1" x14ac:dyDescent="0.2"/>
    <row r="7636" ht="12.75" hidden="1" customHeight="1" x14ac:dyDescent="0.2"/>
    <row r="7637" ht="12.75" hidden="1" customHeight="1" x14ac:dyDescent="0.2"/>
    <row r="7638" ht="12.75" hidden="1" customHeight="1" x14ac:dyDescent="0.2"/>
    <row r="7639" ht="12.75" hidden="1" customHeight="1" x14ac:dyDescent="0.2"/>
    <row r="7640" ht="12.75" hidden="1" customHeight="1" x14ac:dyDescent="0.2"/>
    <row r="7641" ht="12.75" hidden="1" customHeight="1" x14ac:dyDescent="0.2"/>
    <row r="7642" ht="12.75" hidden="1" customHeight="1" x14ac:dyDescent="0.2"/>
    <row r="7643" ht="12.75" hidden="1" customHeight="1" x14ac:dyDescent="0.2"/>
    <row r="7644" ht="12.75" hidden="1" customHeight="1" x14ac:dyDescent="0.2"/>
    <row r="7645" ht="12.75" hidden="1" customHeight="1" x14ac:dyDescent="0.2"/>
    <row r="7646" ht="12.75" hidden="1" customHeight="1" x14ac:dyDescent="0.2"/>
    <row r="7647" ht="12.75" hidden="1" customHeight="1" x14ac:dyDescent="0.2"/>
    <row r="7648" ht="12.75" hidden="1" customHeight="1" x14ac:dyDescent="0.2"/>
    <row r="7649" ht="12.75" hidden="1" customHeight="1" x14ac:dyDescent="0.2"/>
    <row r="7650" ht="12.75" hidden="1" customHeight="1" x14ac:dyDescent="0.2"/>
    <row r="7651" ht="12.75" hidden="1" customHeight="1" x14ac:dyDescent="0.2"/>
    <row r="7652" ht="12.75" hidden="1" customHeight="1" x14ac:dyDescent="0.2"/>
    <row r="7653" ht="12.75" hidden="1" customHeight="1" x14ac:dyDescent="0.2"/>
    <row r="7654" ht="12.75" hidden="1" customHeight="1" x14ac:dyDescent="0.2"/>
    <row r="7655" ht="12.75" hidden="1" customHeight="1" x14ac:dyDescent="0.2"/>
    <row r="7656" ht="12.75" hidden="1" customHeight="1" x14ac:dyDescent="0.2"/>
    <row r="7657" ht="12.75" hidden="1" customHeight="1" x14ac:dyDescent="0.2"/>
    <row r="7658" ht="12.75" hidden="1" customHeight="1" x14ac:dyDescent="0.2"/>
    <row r="7659" ht="12.75" hidden="1" customHeight="1" x14ac:dyDescent="0.2"/>
    <row r="7660" ht="12.75" hidden="1" customHeight="1" x14ac:dyDescent="0.2"/>
    <row r="7661" ht="12.75" hidden="1" customHeight="1" x14ac:dyDescent="0.2"/>
    <row r="7662" ht="12.75" hidden="1" customHeight="1" x14ac:dyDescent="0.2"/>
    <row r="7663" ht="12.75" hidden="1" customHeight="1" x14ac:dyDescent="0.2"/>
    <row r="7664" ht="12.75" hidden="1" customHeight="1" x14ac:dyDescent="0.2"/>
    <row r="7665" ht="12.75" hidden="1" customHeight="1" x14ac:dyDescent="0.2"/>
    <row r="7666" ht="12.75" hidden="1" customHeight="1" x14ac:dyDescent="0.2"/>
    <row r="7667" ht="12.75" hidden="1" customHeight="1" x14ac:dyDescent="0.2"/>
    <row r="7668" ht="12.75" hidden="1" customHeight="1" x14ac:dyDescent="0.2"/>
    <row r="7669" ht="12.75" hidden="1" customHeight="1" x14ac:dyDescent="0.2"/>
    <row r="7670" ht="12.75" hidden="1" customHeight="1" x14ac:dyDescent="0.2"/>
    <row r="7671" ht="12.75" hidden="1" customHeight="1" x14ac:dyDescent="0.2"/>
    <row r="7672" ht="12.75" hidden="1" customHeight="1" x14ac:dyDescent="0.2"/>
    <row r="7673" ht="12.75" hidden="1" customHeight="1" x14ac:dyDescent="0.2"/>
    <row r="7674" ht="12.75" hidden="1" customHeight="1" x14ac:dyDescent="0.2"/>
    <row r="7675" ht="12.75" hidden="1" customHeight="1" x14ac:dyDescent="0.2"/>
    <row r="7676" ht="12.75" hidden="1" customHeight="1" x14ac:dyDescent="0.2"/>
    <row r="7677" ht="12.75" hidden="1" customHeight="1" x14ac:dyDescent="0.2"/>
    <row r="7678" ht="12.75" hidden="1" customHeight="1" x14ac:dyDescent="0.2"/>
    <row r="7679" ht="12.75" hidden="1" customHeight="1" x14ac:dyDescent="0.2"/>
    <row r="7680" ht="12.75" hidden="1" customHeight="1" x14ac:dyDescent="0.2"/>
    <row r="7681" ht="12.75" hidden="1" customHeight="1" x14ac:dyDescent="0.2"/>
    <row r="7682" ht="12.75" hidden="1" customHeight="1" x14ac:dyDescent="0.2"/>
    <row r="7683" ht="12.75" hidden="1" customHeight="1" x14ac:dyDescent="0.2"/>
    <row r="7684" ht="12.75" hidden="1" customHeight="1" x14ac:dyDescent="0.2"/>
    <row r="7685" ht="12.75" hidden="1" customHeight="1" x14ac:dyDescent="0.2"/>
    <row r="7686" ht="12.75" hidden="1" customHeight="1" x14ac:dyDescent="0.2"/>
    <row r="7687" ht="12.75" hidden="1" customHeight="1" x14ac:dyDescent="0.2"/>
    <row r="7688" ht="12.75" hidden="1" customHeight="1" x14ac:dyDescent="0.2"/>
    <row r="7689" ht="12.75" hidden="1" customHeight="1" x14ac:dyDescent="0.2"/>
    <row r="7690" ht="12.75" hidden="1" customHeight="1" x14ac:dyDescent="0.2"/>
    <row r="7691" ht="12.75" hidden="1" customHeight="1" x14ac:dyDescent="0.2"/>
    <row r="7692" ht="12.75" hidden="1" customHeight="1" x14ac:dyDescent="0.2"/>
    <row r="7693" ht="12.75" hidden="1" customHeight="1" x14ac:dyDescent="0.2"/>
    <row r="7694" ht="12.75" hidden="1" customHeight="1" x14ac:dyDescent="0.2"/>
    <row r="7695" ht="12.75" hidden="1" customHeight="1" x14ac:dyDescent="0.2"/>
    <row r="7696" ht="12.75" hidden="1" customHeight="1" x14ac:dyDescent="0.2"/>
    <row r="7697" ht="12.75" hidden="1" customHeight="1" x14ac:dyDescent="0.2"/>
    <row r="7698" ht="12.75" hidden="1" customHeight="1" x14ac:dyDescent="0.2"/>
    <row r="7699" ht="12.75" hidden="1" customHeight="1" x14ac:dyDescent="0.2"/>
    <row r="7700" ht="12.75" hidden="1" customHeight="1" x14ac:dyDescent="0.2"/>
    <row r="7701" ht="12.75" hidden="1" customHeight="1" x14ac:dyDescent="0.2"/>
    <row r="7702" ht="12.75" hidden="1" customHeight="1" x14ac:dyDescent="0.2"/>
    <row r="7703" ht="12.75" hidden="1" customHeight="1" x14ac:dyDescent="0.2"/>
    <row r="7704" ht="12.75" hidden="1" customHeight="1" x14ac:dyDescent="0.2"/>
    <row r="7705" ht="12.75" hidden="1" customHeight="1" x14ac:dyDescent="0.2"/>
    <row r="7706" ht="12.75" hidden="1" customHeight="1" x14ac:dyDescent="0.2"/>
    <row r="7707" ht="12.75" hidden="1" customHeight="1" x14ac:dyDescent="0.2"/>
    <row r="7708" ht="12.75" hidden="1" customHeight="1" x14ac:dyDescent="0.2"/>
    <row r="7709" ht="12.75" hidden="1" customHeight="1" x14ac:dyDescent="0.2"/>
    <row r="7710" ht="12.75" hidden="1" customHeight="1" x14ac:dyDescent="0.2"/>
    <row r="7711" ht="12.75" hidden="1" customHeight="1" x14ac:dyDescent="0.2"/>
    <row r="7712" ht="12.75" hidden="1" customHeight="1" x14ac:dyDescent="0.2"/>
    <row r="7713" ht="12.75" hidden="1" customHeight="1" x14ac:dyDescent="0.2"/>
    <row r="7714" ht="12.75" hidden="1" customHeight="1" x14ac:dyDescent="0.2"/>
    <row r="7715" ht="12.75" hidden="1" customHeight="1" x14ac:dyDescent="0.2"/>
    <row r="7716" ht="12.75" hidden="1" customHeight="1" x14ac:dyDescent="0.2"/>
    <row r="7717" ht="12.75" hidden="1" customHeight="1" x14ac:dyDescent="0.2"/>
    <row r="7718" ht="12.75" hidden="1" customHeight="1" x14ac:dyDescent="0.2"/>
    <row r="7719" ht="12.75" hidden="1" customHeight="1" x14ac:dyDescent="0.2"/>
    <row r="7720" ht="12.75" hidden="1" customHeight="1" x14ac:dyDescent="0.2"/>
    <row r="7721" ht="12.75" hidden="1" customHeight="1" x14ac:dyDescent="0.2"/>
    <row r="7722" ht="12.75" hidden="1" customHeight="1" x14ac:dyDescent="0.2"/>
    <row r="7723" ht="12.75" hidden="1" customHeight="1" x14ac:dyDescent="0.2"/>
    <row r="7724" ht="12.75" hidden="1" customHeight="1" x14ac:dyDescent="0.2"/>
    <row r="7725" ht="12.75" hidden="1" customHeight="1" x14ac:dyDescent="0.2"/>
    <row r="7726" ht="12.75" hidden="1" customHeight="1" x14ac:dyDescent="0.2"/>
    <row r="7727" ht="12.75" hidden="1" customHeight="1" x14ac:dyDescent="0.2"/>
    <row r="7728" ht="12.75" hidden="1" customHeight="1" x14ac:dyDescent="0.2"/>
    <row r="7729" ht="12.75" hidden="1" customHeight="1" x14ac:dyDescent="0.2"/>
    <row r="7730" ht="12.75" hidden="1" customHeight="1" x14ac:dyDescent="0.2"/>
    <row r="7731" ht="12.75" hidden="1" customHeight="1" x14ac:dyDescent="0.2"/>
    <row r="7732" ht="12.75" hidden="1" customHeight="1" x14ac:dyDescent="0.2"/>
    <row r="7733" ht="12.75" hidden="1" customHeight="1" x14ac:dyDescent="0.2"/>
    <row r="7734" ht="12.75" hidden="1" customHeight="1" x14ac:dyDescent="0.2"/>
    <row r="7735" ht="12.75" hidden="1" customHeight="1" x14ac:dyDescent="0.2"/>
    <row r="7736" ht="12.75" hidden="1" customHeight="1" x14ac:dyDescent="0.2"/>
    <row r="7737" ht="12.75" hidden="1" customHeight="1" x14ac:dyDescent="0.2"/>
    <row r="7738" ht="12.75" hidden="1" customHeight="1" x14ac:dyDescent="0.2"/>
    <row r="7739" ht="12.75" hidden="1" customHeight="1" x14ac:dyDescent="0.2"/>
    <row r="7740" ht="12.75" hidden="1" customHeight="1" x14ac:dyDescent="0.2"/>
    <row r="7741" ht="12.75" hidden="1" customHeight="1" x14ac:dyDescent="0.2"/>
    <row r="7742" ht="12.75" hidden="1" customHeight="1" x14ac:dyDescent="0.2"/>
    <row r="7743" ht="12.75" hidden="1" customHeight="1" x14ac:dyDescent="0.2"/>
    <row r="7744" ht="12.75" hidden="1" customHeight="1" x14ac:dyDescent="0.2"/>
    <row r="7745" ht="12.75" hidden="1" customHeight="1" x14ac:dyDescent="0.2"/>
    <row r="7746" ht="12.75" hidden="1" customHeight="1" x14ac:dyDescent="0.2"/>
    <row r="7747" ht="12.75" hidden="1" customHeight="1" x14ac:dyDescent="0.2"/>
    <row r="7748" ht="12.75" hidden="1" customHeight="1" x14ac:dyDescent="0.2"/>
    <row r="7749" ht="12.75" hidden="1" customHeight="1" x14ac:dyDescent="0.2"/>
    <row r="7750" ht="12.75" hidden="1" customHeight="1" x14ac:dyDescent="0.2"/>
    <row r="7751" ht="12.75" hidden="1" customHeight="1" x14ac:dyDescent="0.2"/>
    <row r="7752" ht="12.75" hidden="1" customHeight="1" x14ac:dyDescent="0.2"/>
    <row r="7753" ht="12.75" hidden="1" customHeight="1" x14ac:dyDescent="0.2"/>
    <row r="7754" ht="12.75" hidden="1" customHeight="1" x14ac:dyDescent="0.2"/>
    <row r="7755" ht="12.75" hidden="1" customHeight="1" x14ac:dyDescent="0.2"/>
    <row r="7756" ht="12.75" hidden="1" customHeight="1" x14ac:dyDescent="0.2"/>
    <row r="7757" ht="12.75" hidden="1" customHeight="1" x14ac:dyDescent="0.2"/>
    <row r="7758" ht="12.75" hidden="1" customHeight="1" x14ac:dyDescent="0.2"/>
    <row r="7759" ht="12.75" hidden="1" customHeight="1" x14ac:dyDescent="0.2"/>
    <row r="7760" ht="12.75" hidden="1" customHeight="1" x14ac:dyDescent="0.2"/>
    <row r="7761" ht="12.75" hidden="1" customHeight="1" x14ac:dyDescent="0.2"/>
    <row r="7762" ht="12.75" hidden="1" customHeight="1" x14ac:dyDescent="0.2"/>
    <row r="7763" ht="12.75" hidden="1" customHeight="1" x14ac:dyDescent="0.2"/>
    <row r="7764" ht="12.75" hidden="1" customHeight="1" x14ac:dyDescent="0.2"/>
    <row r="7765" ht="12.75" hidden="1" customHeight="1" x14ac:dyDescent="0.2"/>
    <row r="7766" ht="12.75" hidden="1" customHeight="1" x14ac:dyDescent="0.2"/>
    <row r="7767" ht="12.75" hidden="1" customHeight="1" x14ac:dyDescent="0.2"/>
    <row r="7768" ht="12.75" hidden="1" customHeight="1" x14ac:dyDescent="0.2"/>
    <row r="7769" ht="12.75" hidden="1" customHeight="1" x14ac:dyDescent="0.2"/>
    <row r="7770" ht="12.75" hidden="1" customHeight="1" x14ac:dyDescent="0.2"/>
    <row r="7771" ht="12.75" hidden="1" customHeight="1" x14ac:dyDescent="0.2"/>
    <row r="7772" ht="12.75" hidden="1" customHeight="1" x14ac:dyDescent="0.2"/>
    <row r="7773" ht="12.75" hidden="1" customHeight="1" x14ac:dyDescent="0.2"/>
    <row r="7774" ht="12.75" hidden="1" customHeight="1" x14ac:dyDescent="0.2"/>
    <row r="7775" ht="12.75" hidden="1" customHeight="1" x14ac:dyDescent="0.2"/>
    <row r="7776" ht="12.75" hidden="1" customHeight="1" x14ac:dyDescent="0.2"/>
    <row r="7777" ht="12.75" hidden="1" customHeight="1" x14ac:dyDescent="0.2"/>
    <row r="7778" ht="12.75" hidden="1" customHeight="1" x14ac:dyDescent="0.2"/>
    <row r="7779" ht="12.75" hidden="1" customHeight="1" x14ac:dyDescent="0.2"/>
    <row r="7780" ht="12.75" hidden="1" customHeight="1" x14ac:dyDescent="0.2"/>
    <row r="7781" ht="12.75" hidden="1" customHeight="1" x14ac:dyDescent="0.2"/>
    <row r="7782" ht="12.75" hidden="1" customHeight="1" x14ac:dyDescent="0.2"/>
    <row r="7783" ht="12.75" hidden="1" customHeight="1" x14ac:dyDescent="0.2"/>
    <row r="7784" ht="12.75" hidden="1" customHeight="1" x14ac:dyDescent="0.2"/>
    <row r="7785" ht="12.75" hidden="1" customHeight="1" x14ac:dyDescent="0.2"/>
    <row r="7786" ht="12.75" hidden="1" customHeight="1" x14ac:dyDescent="0.2"/>
    <row r="7787" ht="12.75" hidden="1" customHeight="1" x14ac:dyDescent="0.2"/>
    <row r="7788" ht="12.75" hidden="1" customHeight="1" x14ac:dyDescent="0.2"/>
    <row r="7789" ht="12.75" hidden="1" customHeight="1" x14ac:dyDescent="0.2"/>
    <row r="7790" ht="12.75" hidden="1" customHeight="1" x14ac:dyDescent="0.2"/>
    <row r="7791" ht="12.75" hidden="1" customHeight="1" x14ac:dyDescent="0.2"/>
    <row r="7792" ht="12.75" hidden="1" customHeight="1" x14ac:dyDescent="0.2"/>
    <row r="7793" ht="12.75" hidden="1" customHeight="1" x14ac:dyDescent="0.2"/>
    <row r="7794" ht="12.75" hidden="1" customHeight="1" x14ac:dyDescent="0.2"/>
    <row r="7795" ht="12.75" hidden="1" customHeight="1" x14ac:dyDescent="0.2"/>
    <row r="7796" ht="12.75" hidden="1" customHeight="1" x14ac:dyDescent="0.2"/>
    <row r="7797" ht="12.75" hidden="1" customHeight="1" x14ac:dyDescent="0.2"/>
    <row r="7798" ht="12.75" hidden="1" customHeight="1" x14ac:dyDescent="0.2"/>
    <row r="7799" ht="12.75" hidden="1" customHeight="1" x14ac:dyDescent="0.2"/>
    <row r="7800" ht="12.75" hidden="1" customHeight="1" x14ac:dyDescent="0.2"/>
    <row r="7801" ht="12.75" hidden="1" customHeight="1" x14ac:dyDescent="0.2"/>
    <row r="7802" ht="12.75" hidden="1" customHeight="1" x14ac:dyDescent="0.2"/>
    <row r="7803" ht="12.75" hidden="1" customHeight="1" x14ac:dyDescent="0.2"/>
    <row r="7804" ht="12.75" hidden="1" customHeight="1" x14ac:dyDescent="0.2"/>
    <row r="7805" ht="12.75" hidden="1" customHeight="1" x14ac:dyDescent="0.2"/>
    <row r="7806" ht="12.75" hidden="1" customHeight="1" x14ac:dyDescent="0.2"/>
    <row r="7807" ht="12.75" hidden="1" customHeight="1" x14ac:dyDescent="0.2"/>
    <row r="7808" ht="12.75" hidden="1" customHeight="1" x14ac:dyDescent="0.2"/>
    <row r="7809" ht="12.75" hidden="1" customHeight="1" x14ac:dyDescent="0.2"/>
    <row r="7810" ht="12.75" hidden="1" customHeight="1" x14ac:dyDescent="0.2"/>
    <row r="7811" ht="12.75" hidden="1" customHeight="1" x14ac:dyDescent="0.2"/>
    <row r="7812" ht="12.75" hidden="1" customHeight="1" x14ac:dyDescent="0.2"/>
    <row r="7813" ht="12.75" hidden="1" customHeight="1" x14ac:dyDescent="0.2"/>
    <row r="7814" ht="12.75" hidden="1" customHeight="1" x14ac:dyDescent="0.2"/>
    <row r="7815" ht="12.75" hidden="1" customHeight="1" x14ac:dyDescent="0.2"/>
    <row r="7816" ht="12.75" hidden="1" customHeight="1" x14ac:dyDescent="0.2"/>
    <row r="7817" ht="12.75" hidden="1" customHeight="1" x14ac:dyDescent="0.2"/>
    <row r="7818" ht="12.75" hidden="1" customHeight="1" x14ac:dyDescent="0.2"/>
    <row r="7819" ht="12.75" hidden="1" customHeight="1" x14ac:dyDescent="0.2"/>
    <row r="7820" ht="12.75" hidden="1" customHeight="1" x14ac:dyDescent="0.2"/>
    <row r="7821" ht="12.75" hidden="1" customHeight="1" x14ac:dyDescent="0.2"/>
    <row r="7822" ht="12.75" hidden="1" customHeight="1" x14ac:dyDescent="0.2"/>
    <row r="7823" ht="12.75" hidden="1" customHeight="1" x14ac:dyDescent="0.2"/>
    <row r="7824" ht="12.75" hidden="1" customHeight="1" x14ac:dyDescent="0.2"/>
    <row r="7825" ht="12.75" hidden="1" customHeight="1" x14ac:dyDescent="0.2"/>
    <row r="7826" ht="12.75" hidden="1" customHeight="1" x14ac:dyDescent="0.2"/>
    <row r="7827" ht="12.75" hidden="1" customHeight="1" x14ac:dyDescent="0.2"/>
    <row r="7828" ht="12.75" hidden="1" customHeight="1" x14ac:dyDescent="0.2"/>
    <row r="7829" ht="12.75" hidden="1" customHeight="1" x14ac:dyDescent="0.2"/>
    <row r="7830" ht="12.75" hidden="1" customHeight="1" x14ac:dyDescent="0.2"/>
    <row r="7831" ht="12.75" hidden="1" customHeight="1" x14ac:dyDescent="0.2"/>
    <row r="7832" ht="12.75" hidden="1" customHeight="1" x14ac:dyDescent="0.2"/>
    <row r="7833" ht="12.75" hidden="1" customHeight="1" x14ac:dyDescent="0.2"/>
    <row r="7834" ht="12.75" hidden="1" customHeight="1" x14ac:dyDescent="0.2"/>
    <row r="7835" ht="12.75" hidden="1" customHeight="1" x14ac:dyDescent="0.2"/>
    <row r="7836" ht="12.75" hidden="1" customHeight="1" x14ac:dyDescent="0.2"/>
    <row r="7837" ht="12.75" hidden="1" customHeight="1" x14ac:dyDescent="0.2"/>
    <row r="7838" ht="12.75" hidden="1" customHeight="1" x14ac:dyDescent="0.2"/>
    <row r="7839" ht="12.75" hidden="1" customHeight="1" x14ac:dyDescent="0.2"/>
    <row r="7840" ht="12.75" hidden="1" customHeight="1" x14ac:dyDescent="0.2"/>
    <row r="7841" ht="12.75" hidden="1" customHeight="1" x14ac:dyDescent="0.2"/>
    <row r="7842" ht="12.75" hidden="1" customHeight="1" x14ac:dyDescent="0.2"/>
    <row r="7843" ht="12.75" hidden="1" customHeight="1" x14ac:dyDescent="0.2"/>
    <row r="7844" ht="12.75" hidden="1" customHeight="1" x14ac:dyDescent="0.2"/>
    <row r="7845" ht="12.75" hidden="1" customHeight="1" x14ac:dyDescent="0.2"/>
    <row r="7846" ht="12.75" hidden="1" customHeight="1" x14ac:dyDescent="0.2"/>
    <row r="7847" ht="12.75" hidden="1" customHeight="1" x14ac:dyDescent="0.2"/>
    <row r="7848" ht="12.75" hidden="1" customHeight="1" x14ac:dyDescent="0.2"/>
    <row r="7849" ht="12.75" hidden="1" customHeight="1" x14ac:dyDescent="0.2"/>
    <row r="7850" ht="12.75" hidden="1" customHeight="1" x14ac:dyDescent="0.2"/>
    <row r="7851" ht="12.75" hidden="1" customHeight="1" x14ac:dyDescent="0.2"/>
    <row r="7852" ht="12.75" hidden="1" customHeight="1" x14ac:dyDescent="0.2"/>
    <row r="7853" ht="12.75" hidden="1" customHeight="1" x14ac:dyDescent="0.2"/>
    <row r="7854" ht="12.75" hidden="1" customHeight="1" x14ac:dyDescent="0.2"/>
    <row r="7855" ht="12.75" hidden="1" customHeight="1" x14ac:dyDescent="0.2"/>
    <row r="7856" ht="12.75" hidden="1" customHeight="1" x14ac:dyDescent="0.2"/>
    <row r="7857" ht="12.75" hidden="1" customHeight="1" x14ac:dyDescent="0.2"/>
    <row r="7858" ht="12.75" hidden="1" customHeight="1" x14ac:dyDescent="0.2"/>
    <row r="7859" ht="12.75" hidden="1" customHeight="1" x14ac:dyDescent="0.2"/>
    <row r="7860" ht="12.75" hidden="1" customHeight="1" x14ac:dyDescent="0.2"/>
    <row r="7861" ht="12.75" hidden="1" customHeight="1" x14ac:dyDescent="0.2"/>
    <row r="7862" ht="12.75" hidden="1" customHeight="1" x14ac:dyDescent="0.2"/>
    <row r="7863" ht="12.75" hidden="1" customHeight="1" x14ac:dyDescent="0.2"/>
    <row r="7864" ht="12.75" hidden="1" customHeight="1" x14ac:dyDescent="0.2"/>
    <row r="7865" ht="12.75" hidden="1" customHeight="1" x14ac:dyDescent="0.2"/>
    <row r="7866" ht="12.75" hidden="1" customHeight="1" x14ac:dyDescent="0.2"/>
    <row r="7867" ht="12.75" hidden="1" customHeight="1" x14ac:dyDescent="0.2"/>
    <row r="7868" ht="12.75" hidden="1" customHeight="1" x14ac:dyDescent="0.2"/>
    <row r="7869" ht="12.75" hidden="1" customHeight="1" x14ac:dyDescent="0.2"/>
    <row r="7870" ht="12.75" hidden="1" customHeight="1" x14ac:dyDescent="0.2"/>
    <row r="7871" ht="12.75" hidden="1" customHeight="1" x14ac:dyDescent="0.2"/>
    <row r="7872" ht="12.75" hidden="1" customHeight="1" x14ac:dyDescent="0.2"/>
    <row r="7873" ht="12.75" hidden="1" customHeight="1" x14ac:dyDescent="0.2"/>
    <row r="7874" ht="12.75" hidden="1" customHeight="1" x14ac:dyDescent="0.2"/>
    <row r="7875" ht="12.75" hidden="1" customHeight="1" x14ac:dyDescent="0.2"/>
    <row r="7876" ht="12.75" hidden="1" customHeight="1" x14ac:dyDescent="0.2"/>
    <row r="7877" ht="12.75" hidden="1" customHeight="1" x14ac:dyDescent="0.2"/>
    <row r="7878" ht="12.75" hidden="1" customHeight="1" x14ac:dyDescent="0.2"/>
    <row r="7879" ht="12.75" hidden="1" customHeight="1" x14ac:dyDescent="0.2"/>
    <row r="7880" ht="12.75" hidden="1" customHeight="1" x14ac:dyDescent="0.2"/>
    <row r="7881" ht="12.75" hidden="1" customHeight="1" x14ac:dyDescent="0.2"/>
    <row r="7882" ht="12.75" hidden="1" customHeight="1" x14ac:dyDescent="0.2"/>
    <row r="7883" ht="12.75" hidden="1" customHeight="1" x14ac:dyDescent="0.2"/>
    <row r="7884" ht="12.75" hidden="1" customHeight="1" x14ac:dyDescent="0.2"/>
    <row r="7885" ht="12.75" hidden="1" customHeight="1" x14ac:dyDescent="0.2"/>
    <row r="7886" ht="12.75" hidden="1" customHeight="1" x14ac:dyDescent="0.2"/>
    <row r="7887" ht="12.75" hidden="1" customHeight="1" x14ac:dyDescent="0.2"/>
    <row r="7888" ht="12.75" hidden="1" customHeight="1" x14ac:dyDescent="0.2"/>
    <row r="7889" ht="12.75" hidden="1" customHeight="1" x14ac:dyDescent="0.2"/>
    <row r="7890" ht="12.75" hidden="1" customHeight="1" x14ac:dyDescent="0.2"/>
    <row r="7891" ht="12.75" hidden="1" customHeight="1" x14ac:dyDescent="0.2"/>
    <row r="7892" ht="12.75" hidden="1" customHeight="1" x14ac:dyDescent="0.2"/>
    <row r="7893" ht="12.75" hidden="1" customHeight="1" x14ac:dyDescent="0.2"/>
    <row r="7894" ht="12.75" hidden="1" customHeight="1" x14ac:dyDescent="0.2"/>
    <row r="7895" ht="12.75" hidden="1" customHeight="1" x14ac:dyDescent="0.2"/>
    <row r="7896" ht="12.75" hidden="1" customHeight="1" x14ac:dyDescent="0.2"/>
    <row r="7897" ht="12.75" hidden="1" customHeight="1" x14ac:dyDescent="0.2"/>
    <row r="7898" ht="12.75" hidden="1" customHeight="1" x14ac:dyDescent="0.2"/>
    <row r="7899" ht="12.75" hidden="1" customHeight="1" x14ac:dyDescent="0.2"/>
    <row r="7900" ht="12.75" hidden="1" customHeight="1" x14ac:dyDescent="0.2"/>
    <row r="7901" ht="12.75" hidden="1" customHeight="1" x14ac:dyDescent="0.2"/>
    <row r="7902" ht="12.75" hidden="1" customHeight="1" x14ac:dyDescent="0.2"/>
    <row r="7903" ht="12.75" hidden="1" customHeight="1" x14ac:dyDescent="0.2"/>
    <row r="7904" ht="12.75" hidden="1" customHeight="1" x14ac:dyDescent="0.2"/>
    <row r="7905" ht="12.75" hidden="1" customHeight="1" x14ac:dyDescent="0.2"/>
    <row r="7906" ht="12.75" hidden="1" customHeight="1" x14ac:dyDescent="0.2"/>
    <row r="7907" ht="12.75" hidden="1" customHeight="1" x14ac:dyDescent="0.2"/>
    <row r="7908" ht="12.75" hidden="1" customHeight="1" x14ac:dyDescent="0.2"/>
    <row r="7909" ht="12.75" hidden="1" customHeight="1" x14ac:dyDescent="0.2"/>
    <row r="7910" ht="12.75" hidden="1" customHeight="1" x14ac:dyDescent="0.2"/>
    <row r="7911" ht="12.75" hidden="1" customHeight="1" x14ac:dyDescent="0.2"/>
    <row r="7912" ht="12.75" hidden="1" customHeight="1" x14ac:dyDescent="0.2"/>
    <row r="7913" ht="12.75" hidden="1" customHeight="1" x14ac:dyDescent="0.2"/>
    <row r="7914" ht="12.75" hidden="1" customHeight="1" x14ac:dyDescent="0.2"/>
    <row r="7915" ht="12.75" hidden="1" customHeight="1" x14ac:dyDescent="0.2"/>
    <row r="7916" ht="12.75" hidden="1" customHeight="1" x14ac:dyDescent="0.2"/>
    <row r="7917" ht="12.75" hidden="1" customHeight="1" x14ac:dyDescent="0.2"/>
    <row r="7918" ht="12.75" hidden="1" customHeight="1" x14ac:dyDescent="0.2"/>
    <row r="7919" ht="12.75" hidden="1" customHeight="1" x14ac:dyDescent="0.2"/>
    <row r="7920" ht="12.75" hidden="1" customHeight="1" x14ac:dyDescent="0.2"/>
    <row r="7921" ht="12.75" hidden="1" customHeight="1" x14ac:dyDescent="0.2"/>
    <row r="7922" ht="12.75" hidden="1" customHeight="1" x14ac:dyDescent="0.2"/>
    <row r="7923" ht="12.75" hidden="1" customHeight="1" x14ac:dyDescent="0.2"/>
    <row r="7924" ht="12.75" hidden="1" customHeight="1" x14ac:dyDescent="0.2"/>
    <row r="7925" ht="12.75" hidden="1" customHeight="1" x14ac:dyDescent="0.2"/>
    <row r="7926" ht="12.75" hidden="1" customHeight="1" x14ac:dyDescent="0.2"/>
    <row r="7927" ht="12.75" hidden="1" customHeight="1" x14ac:dyDescent="0.2"/>
    <row r="7928" ht="12.75" hidden="1" customHeight="1" x14ac:dyDescent="0.2"/>
    <row r="7929" ht="12.75" hidden="1" customHeight="1" x14ac:dyDescent="0.2"/>
    <row r="7930" ht="12.75" hidden="1" customHeight="1" x14ac:dyDescent="0.2"/>
    <row r="7931" ht="12.75" hidden="1" customHeight="1" x14ac:dyDescent="0.2"/>
    <row r="7932" ht="12.75" hidden="1" customHeight="1" x14ac:dyDescent="0.2"/>
    <row r="7933" ht="12.75" hidden="1" customHeight="1" x14ac:dyDescent="0.2"/>
    <row r="7934" ht="12.75" hidden="1" customHeight="1" x14ac:dyDescent="0.2"/>
    <row r="7935" ht="12.75" hidden="1" customHeight="1" x14ac:dyDescent="0.2"/>
    <row r="7936" ht="12.75" hidden="1" customHeight="1" x14ac:dyDescent="0.2"/>
    <row r="7937" ht="12.75" hidden="1" customHeight="1" x14ac:dyDescent="0.2"/>
    <row r="7938" ht="12.75" hidden="1" customHeight="1" x14ac:dyDescent="0.2"/>
    <row r="7939" ht="12.75" hidden="1" customHeight="1" x14ac:dyDescent="0.2"/>
    <row r="7940" ht="12.75" hidden="1" customHeight="1" x14ac:dyDescent="0.2"/>
    <row r="7941" ht="12.75" hidden="1" customHeight="1" x14ac:dyDescent="0.2"/>
    <row r="7942" ht="12.75" hidden="1" customHeight="1" x14ac:dyDescent="0.2"/>
    <row r="7943" ht="12.75" hidden="1" customHeight="1" x14ac:dyDescent="0.2"/>
    <row r="7944" ht="12.75" hidden="1" customHeight="1" x14ac:dyDescent="0.2"/>
    <row r="7945" ht="12.75" hidden="1" customHeight="1" x14ac:dyDescent="0.2"/>
    <row r="7946" ht="12.75" hidden="1" customHeight="1" x14ac:dyDescent="0.2"/>
    <row r="7947" ht="12.75" hidden="1" customHeight="1" x14ac:dyDescent="0.2"/>
    <row r="7948" ht="12.75" hidden="1" customHeight="1" x14ac:dyDescent="0.2"/>
    <row r="7949" ht="12.75" hidden="1" customHeight="1" x14ac:dyDescent="0.2"/>
    <row r="7950" ht="12.75" hidden="1" customHeight="1" x14ac:dyDescent="0.2"/>
    <row r="7951" ht="12.75" hidden="1" customHeight="1" x14ac:dyDescent="0.2"/>
    <row r="7952" ht="12.75" hidden="1" customHeight="1" x14ac:dyDescent="0.2"/>
    <row r="7953" ht="12.75" hidden="1" customHeight="1" x14ac:dyDescent="0.2"/>
    <row r="7954" ht="12.75" hidden="1" customHeight="1" x14ac:dyDescent="0.2"/>
    <row r="7955" ht="12.75" hidden="1" customHeight="1" x14ac:dyDescent="0.2"/>
    <row r="7956" ht="12.75" hidden="1" customHeight="1" x14ac:dyDescent="0.2"/>
    <row r="7957" ht="12.75" hidden="1" customHeight="1" x14ac:dyDescent="0.2"/>
    <row r="7958" ht="12.75" hidden="1" customHeight="1" x14ac:dyDescent="0.2"/>
    <row r="7959" ht="12.75" hidden="1" customHeight="1" x14ac:dyDescent="0.2"/>
    <row r="7960" ht="12.75" hidden="1" customHeight="1" x14ac:dyDescent="0.2"/>
    <row r="7961" ht="12.75" hidden="1" customHeight="1" x14ac:dyDescent="0.2"/>
    <row r="7962" ht="12.75" hidden="1" customHeight="1" x14ac:dyDescent="0.2"/>
    <row r="7963" ht="12.75" hidden="1" customHeight="1" x14ac:dyDescent="0.2"/>
    <row r="7964" ht="12.75" hidden="1" customHeight="1" x14ac:dyDescent="0.2"/>
    <row r="7965" ht="12.75" hidden="1" customHeight="1" x14ac:dyDescent="0.2"/>
    <row r="7966" ht="12.75" hidden="1" customHeight="1" x14ac:dyDescent="0.2"/>
    <row r="7967" ht="12.75" hidden="1" customHeight="1" x14ac:dyDescent="0.2"/>
    <row r="7968" ht="12.75" hidden="1" customHeight="1" x14ac:dyDescent="0.2"/>
    <row r="7969" ht="12.75" hidden="1" customHeight="1" x14ac:dyDescent="0.2"/>
    <row r="7970" ht="12.75" hidden="1" customHeight="1" x14ac:dyDescent="0.2"/>
    <row r="7971" ht="12.75" hidden="1" customHeight="1" x14ac:dyDescent="0.2"/>
    <row r="7972" ht="12.75" hidden="1" customHeight="1" x14ac:dyDescent="0.2"/>
    <row r="7973" ht="12.75" hidden="1" customHeight="1" x14ac:dyDescent="0.2"/>
    <row r="7974" ht="12.75" hidden="1" customHeight="1" x14ac:dyDescent="0.2"/>
    <row r="7975" ht="12.75" hidden="1" customHeight="1" x14ac:dyDescent="0.2"/>
    <row r="7976" ht="12.75" hidden="1" customHeight="1" x14ac:dyDescent="0.2"/>
    <row r="7977" ht="12.75" hidden="1" customHeight="1" x14ac:dyDescent="0.2"/>
    <row r="7978" ht="12.75" hidden="1" customHeight="1" x14ac:dyDescent="0.2"/>
    <row r="7979" ht="12.75" hidden="1" customHeight="1" x14ac:dyDescent="0.2"/>
    <row r="7980" ht="12.75" hidden="1" customHeight="1" x14ac:dyDescent="0.2"/>
    <row r="7981" ht="12.75" hidden="1" customHeight="1" x14ac:dyDescent="0.2"/>
    <row r="7982" ht="12.75" hidden="1" customHeight="1" x14ac:dyDescent="0.2"/>
    <row r="7983" ht="12.75" hidden="1" customHeight="1" x14ac:dyDescent="0.2"/>
    <row r="7984" ht="12.75" hidden="1" customHeight="1" x14ac:dyDescent="0.2"/>
    <row r="7985" ht="12.75" hidden="1" customHeight="1" x14ac:dyDescent="0.2"/>
    <row r="7986" ht="12.75" hidden="1" customHeight="1" x14ac:dyDescent="0.2"/>
    <row r="7987" ht="12.75" hidden="1" customHeight="1" x14ac:dyDescent="0.2"/>
    <row r="7988" ht="12.75" hidden="1" customHeight="1" x14ac:dyDescent="0.2"/>
    <row r="7989" ht="12.75" hidden="1" customHeight="1" x14ac:dyDescent="0.2"/>
    <row r="7990" ht="12.75" hidden="1" customHeight="1" x14ac:dyDescent="0.2"/>
    <row r="7991" ht="12.75" hidden="1" customHeight="1" x14ac:dyDescent="0.2"/>
    <row r="7992" ht="12.75" hidden="1" customHeight="1" x14ac:dyDescent="0.2"/>
    <row r="7993" ht="12.75" hidden="1" customHeight="1" x14ac:dyDescent="0.2"/>
    <row r="7994" ht="12.75" hidden="1" customHeight="1" x14ac:dyDescent="0.2"/>
    <row r="7995" ht="12.75" hidden="1" customHeight="1" x14ac:dyDescent="0.2"/>
    <row r="7996" ht="12.75" hidden="1" customHeight="1" x14ac:dyDescent="0.2"/>
    <row r="7997" ht="12.75" hidden="1" customHeight="1" x14ac:dyDescent="0.2"/>
    <row r="7998" ht="12.75" hidden="1" customHeight="1" x14ac:dyDescent="0.2"/>
    <row r="7999" ht="12.75" hidden="1" customHeight="1" x14ac:dyDescent="0.2"/>
    <row r="8000" ht="12.75" hidden="1" customHeight="1" x14ac:dyDescent="0.2"/>
    <row r="8001" ht="12.75" hidden="1" customHeight="1" x14ac:dyDescent="0.2"/>
    <row r="8002" ht="12.75" hidden="1" customHeight="1" x14ac:dyDescent="0.2"/>
    <row r="8003" ht="12.75" hidden="1" customHeight="1" x14ac:dyDescent="0.2"/>
    <row r="8004" ht="12.75" hidden="1" customHeight="1" x14ac:dyDescent="0.2"/>
    <row r="8005" ht="12.75" hidden="1" customHeight="1" x14ac:dyDescent="0.2"/>
    <row r="8006" ht="12.75" hidden="1" customHeight="1" x14ac:dyDescent="0.2"/>
    <row r="8007" ht="12.75" hidden="1" customHeight="1" x14ac:dyDescent="0.2"/>
    <row r="8008" ht="12.75" hidden="1" customHeight="1" x14ac:dyDescent="0.2"/>
    <row r="8009" ht="12.75" hidden="1" customHeight="1" x14ac:dyDescent="0.2"/>
    <row r="8010" ht="12.75" hidden="1" customHeight="1" x14ac:dyDescent="0.2"/>
    <row r="8011" ht="12.75" hidden="1" customHeight="1" x14ac:dyDescent="0.2"/>
    <row r="8012" ht="12.75" hidden="1" customHeight="1" x14ac:dyDescent="0.2"/>
    <row r="8013" ht="12.75" hidden="1" customHeight="1" x14ac:dyDescent="0.2"/>
    <row r="8014" ht="12.75" hidden="1" customHeight="1" x14ac:dyDescent="0.2"/>
    <row r="8015" ht="12.75" hidden="1" customHeight="1" x14ac:dyDescent="0.2"/>
    <row r="8016" ht="12.75" hidden="1" customHeight="1" x14ac:dyDescent="0.2"/>
    <row r="8017" ht="12.75" hidden="1" customHeight="1" x14ac:dyDescent="0.2"/>
    <row r="8018" ht="12.75" hidden="1" customHeight="1" x14ac:dyDescent="0.2"/>
    <row r="8019" ht="12.75" hidden="1" customHeight="1" x14ac:dyDescent="0.2"/>
    <row r="8020" ht="12.75" hidden="1" customHeight="1" x14ac:dyDescent="0.2"/>
    <row r="8021" ht="12.75" hidden="1" customHeight="1" x14ac:dyDescent="0.2"/>
    <row r="8022" ht="12.75" hidden="1" customHeight="1" x14ac:dyDescent="0.2"/>
    <row r="8023" ht="12.75" hidden="1" customHeight="1" x14ac:dyDescent="0.2"/>
    <row r="8024" ht="12.75" hidden="1" customHeight="1" x14ac:dyDescent="0.2"/>
    <row r="8025" ht="12.75" hidden="1" customHeight="1" x14ac:dyDescent="0.2"/>
    <row r="8026" ht="12.75" hidden="1" customHeight="1" x14ac:dyDescent="0.2"/>
    <row r="8027" ht="12.75" hidden="1" customHeight="1" x14ac:dyDescent="0.2"/>
    <row r="8028" ht="12.75" hidden="1" customHeight="1" x14ac:dyDescent="0.2"/>
    <row r="8029" ht="12.75" hidden="1" customHeight="1" x14ac:dyDescent="0.2"/>
    <row r="8030" ht="12.75" hidden="1" customHeight="1" x14ac:dyDescent="0.2"/>
    <row r="8031" ht="12.75" hidden="1" customHeight="1" x14ac:dyDescent="0.2"/>
    <row r="8032" ht="12.75" hidden="1" customHeight="1" x14ac:dyDescent="0.2"/>
    <row r="8033" ht="12.75" hidden="1" customHeight="1" x14ac:dyDescent="0.2"/>
    <row r="8034" ht="12.75" hidden="1" customHeight="1" x14ac:dyDescent="0.2"/>
    <row r="8035" ht="12.75" hidden="1" customHeight="1" x14ac:dyDescent="0.2"/>
    <row r="8036" ht="12.75" hidden="1" customHeight="1" x14ac:dyDescent="0.2"/>
    <row r="8037" ht="12.75" hidden="1" customHeight="1" x14ac:dyDescent="0.2"/>
    <row r="8038" ht="12.75" hidden="1" customHeight="1" x14ac:dyDescent="0.2"/>
    <row r="8039" ht="12.75" hidden="1" customHeight="1" x14ac:dyDescent="0.2"/>
    <row r="8040" ht="12.75" hidden="1" customHeight="1" x14ac:dyDescent="0.2"/>
    <row r="8041" ht="12.75" hidden="1" customHeight="1" x14ac:dyDescent="0.2"/>
    <row r="8042" ht="12.75" hidden="1" customHeight="1" x14ac:dyDescent="0.2"/>
    <row r="8043" ht="12.75" hidden="1" customHeight="1" x14ac:dyDescent="0.2"/>
    <row r="8044" ht="12.75" hidden="1" customHeight="1" x14ac:dyDescent="0.2"/>
    <row r="8045" ht="12.75" hidden="1" customHeight="1" x14ac:dyDescent="0.2"/>
    <row r="8046" ht="12.75" hidden="1" customHeight="1" x14ac:dyDescent="0.2"/>
    <row r="8047" ht="12.75" hidden="1" customHeight="1" x14ac:dyDescent="0.2"/>
    <row r="8048" ht="12.75" hidden="1" customHeight="1" x14ac:dyDescent="0.2"/>
    <row r="8049" ht="12.75" hidden="1" customHeight="1" x14ac:dyDescent="0.2"/>
    <row r="8050" ht="12.75" hidden="1" customHeight="1" x14ac:dyDescent="0.2"/>
    <row r="8051" ht="12.75" hidden="1" customHeight="1" x14ac:dyDescent="0.2"/>
    <row r="8052" ht="12.75" hidden="1" customHeight="1" x14ac:dyDescent="0.2"/>
    <row r="8053" ht="12.75" hidden="1" customHeight="1" x14ac:dyDescent="0.2"/>
    <row r="8054" ht="12.75" hidden="1" customHeight="1" x14ac:dyDescent="0.2"/>
    <row r="8055" ht="12.75" hidden="1" customHeight="1" x14ac:dyDescent="0.2"/>
    <row r="8056" ht="12.75" hidden="1" customHeight="1" x14ac:dyDescent="0.2"/>
    <row r="8057" ht="12.75" hidden="1" customHeight="1" x14ac:dyDescent="0.2"/>
    <row r="8058" ht="12.75" hidden="1" customHeight="1" x14ac:dyDescent="0.2"/>
    <row r="8059" ht="12.75" hidden="1" customHeight="1" x14ac:dyDescent="0.2"/>
    <row r="8060" ht="12.75" hidden="1" customHeight="1" x14ac:dyDescent="0.2"/>
    <row r="8061" ht="12.75" hidden="1" customHeight="1" x14ac:dyDescent="0.2"/>
    <row r="8062" ht="12.75" hidden="1" customHeight="1" x14ac:dyDescent="0.2"/>
    <row r="8063" ht="12.75" hidden="1" customHeight="1" x14ac:dyDescent="0.2"/>
    <row r="8064" ht="12.75" hidden="1" customHeight="1" x14ac:dyDescent="0.2"/>
    <row r="8065" ht="12.75" hidden="1" customHeight="1" x14ac:dyDescent="0.2"/>
    <row r="8066" ht="12.75" hidden="1" customHeight="1" x14ac:dyDescent="0.2"/>
    <row r="8067" ht="12.75" hidden="1" customHeight="1" x14ac:dyDescent="0.2"/>
    <row r="8068" ht="12.75" hidden="1" customHeight="1" x14ac:dyDescent="0.2"/>
    <row r="8069" ht="12.75" hidden="1" customHeight="1" x14ac:dyDescent="0.2"/>
    <row r="8070" ht="12.75" hidden="1" customHeight="1" x14ac:dyDescent="0.2"/>
    <row r="8071" ht="12.75" hidden="1" customHeight="1" x14ac:dyDescent="0.2"/>
    <row r="8072" ht="12.75" hidden="1" customHeight="1" x14ac:dyDescent="0.2"/>
    <row r="8073" ht="12.75" hidden="1" customHeight="1" x14ac:dyDescent="0.2"/>
    <row r="8074" ht="12.75" hidden="1" customHeight="1" x14ac:dyDescent="0.2"/>
    <row r="8075" ht="12.75" hidden="1" customHeight="1" x14ac:dyDescent="0.2"/>
    <row r="8076" ht="12.75" hidden="1" customHeight="1" x14ac:dyDescent="0.2"/>
    <row r="8077" ht="12.75" hidden="1" customHeight="1" x14ac:dyDescent="0.2"/>
    <row r="8078" ht="12.75" hidden="1" customHeight="1" x14ac:dyDescent="0.2"/>
    <row r="8079" ht="12.75" hidden="1" customHeight="1" x14ac:dyDescent="0.2"/>
    <row r="8080" ht="12.75" hidden="1" customHeight="1" x14ac:dyDescent="0.2"/>
    <row r="8081" ht="12.75" hidden="1" customHeight="1" x14ac:dyDescent="0.2"/>
    <row r="8082" ht="12.75" hidden="1" customHeight="1" x14ac:dyDescent="0.2"/>
    <row r="8083" ht="12.75" hidden="1" customHeight="1" x14ac:dyDescent="0.2"/>
    <row r="8084" ht="12.75" hidden="1" customHeight="1" x14ac:dyDescent="0.2"/>
    <row r="8085" ht="12.75" hidden="1" customHeight="1" x14ac:dyDescent="0.2"/>
    <row r="8086" ht="12.75" hidden="1" customHeight="1" x14ac:dyDescent="0.2"/>
    <row r="8087" ht="12.75" hidden="1" customHeight="1" x14ac:dyDescent="0.2"/>
    <row r="8088" ht="12.75" hidden="1" customHeight="1" x14ac:dyDescent="0.2"/>
    <row r="8089" ht="12.75" hidden="1" customHeight="1" x14ac:dyDescent="0.2"/>
    <row r="8090" ht="12.75" hidden="1" customHeight="1" x14ac:dyDescent="0.2"/>
    <row r="8091" ht="12.75" hidden="1" customHeight="1" x14ac:dyDescent="0.2"/>
    <row r="8092" ht="12.75" hidden="1" customHeight="1" x14ac:dyDescent="0.2"/>
    <row r="8093" ht="12.75" hidden="1" customHeight="1" x14ac:dyDescent="0.2"/>
    <row r="8094" ht="12.75" hidden="1" customHeight="1" x14ac:dyDescent="0.2"/>
    <row r="8095" ht="12.75" hidden="1" customHeight="1" x14ac:dyDescent="0.2"/>
    <row r="8096" ht="12.75" hidden="1" customHeight="1" x14ac:dyDescent="0.2"/>
    <row r="8097" ht="12.75" hidden="1" customHeight="1" x14ac:dyDescent="0.2"/>
    <row r="8098" ht="12.75" hidden="1" customHeight="1" x14ac:dyDescent="0.2"/>
    <row r="8099" ht="12.75" hidden="1" customHeight="1" x14ac:dyDescent="0.2"/>
    <row r="8100" ht="12.75" hidden="1" customHeight="1" x14ac:dyDescent="0.2"/>
    <row r="8101" ht="12.75" hidden="1" customHeight="1" x14ac:dyDescent="0.2"/>
    <row r="8102" ht="12.75" hidden="1" customHeight="1" x14ac:dyDescent="0.2"/>
    <row r="8103" ht="12.75" hidden="1" customHeight="1" x14ac:dyDescent="0.2"/>
    <row r="8104" ht="12.75" hidden="1" customHeight="1" x14ac:dyDescent="0.2"/>
    <row r="8105" ht="12.75" hidden="1" customHeight="1" x14ac:dyDescent="0.2"/>
    <row r="8106" ht="12.75" hidden="1" customHeight="1" x14ac:dyDescent="0.2"/>
    <row r="8107" ht="12.75" hidden="1" customHeight="1" x14ac:dyDescent="0.2"/>
    <row r="8108" ht="12.75" hidden="1" customHeight="1" x14ac:dyDescent="0.2"/>
    <row r="8109" ht="12.75" hidden="1" customHeight="1" x14ac:dyDescent="0.2"/>
    <row r="8110" ht="12.75" hidden="1" customHeight="1" x14ac:dyDescent="0.2"/>
    <row r="8111" ht="12.75" hidden="1" customHeight="1" x14ac:dyDescent="0.2"/>
    <row r="8112" ht="12.75" hidden="1" customHeight="1" x14ac:dyDescent="0.2"/>
    <row r="8113" ht="12.75" hidden="1" customHeight="1" x14ac:dyDescent="0.2"/>
    <row r="8114" ht="12.75" hidden="1" customHeight="1" x14ac:dyDescent="0.2"/>
    <row r="8115" ht="12.75" hidden="1" customHeight="1" x14ac:dyDescent="0.2"/>
    <row r="8116" ht="12.75" hidden="1" customHeight="1" x14ac:dyDescent="0.2"/>
    <row r="8117" ht="12.75" hidden="1" customHeight="1" x14ac:dyDescent="0.2"/>
    <row r="8118" ht="12.75" hidden="1" customHeight="1" x14ac:dyDescent="0.2"/>
    <row r="8119" ht="12.75" hidden="1" customHeight="1" x14ac:dyDescent="0.2"/>
    <row r="8120" ht="12.75" hidden="1" customHeight="1" x14ac:dyDescent="0.2"/>
    <row r="8121" ht="12.75" hidden="1" customHeight="1" x14ac:dyDescent="0.2"/>
    <row r="8122" ht="12.75" hidden="1" customHeight="1" x14ac:dyDescent="0.2"/>
    <row r="8123" ht="12.75" hidden="1" customHeight="1" x14ac:dyDescent="0.2"/>
    <row r="8124" ht="12.75" hidden="1" customHeight="1" x14ac:dyDescent="0.2"/>
    <row r="8125" ht="12.75" hidden="1" customHeight="1" x14ac:dyDescent="0.2"/>
    <row r="8126" ht="12.75" hidden="1" customHeight="1" x14ac:dyDescent="0.2"/>
    <row r="8127" ht="12.75" hidden="1" customHeight="1" x14ac:dyDescent="0.2"/>
    <row r="8128" ht="12.75" hidden="1" customHeight="1" x14ac:dyDescent="0.2"/>
    <row r="8129" ht="12.75" hidden="1" customHeight="1" x14ac:dyDescent="0.2"/>
    <row r="8130" ht="12.75" hidden="1" customHeight="1" x14ac:dyDescent="0.2"/>
    <row r="8131" ht="12.75" hidden="1" customHeight="1" x14ac:dyDescent="0.2"/>
    <row r="8132" ht="12.75" hidden="1" customHeight="1" x14ac:dyDescent="0.2"/>
    <row r="8133" ht="12.75" hidden="1" customHeight="1" x14ac:dyDescent="0.2"/>
    <row r="8134" ht="12.75" hidden="1" customHeight="1" x14ac:dyDescent="0.2"/>
    <row r="8135" ht="12.75" hidden="1" customHeight="1" x14ac:dyDescent="0.2"/>
    <row r="8136" ht="12.75" hidden="1" customHeight="1" x14ac:dyDescent="0.2"/>
    <row r="8137" ht="12.75" hidden="1" customHeight="1" x14ac:dyDescent="0.2"/>
    <row r="8138" ht="12.75" hidden="1" customHeight="1" x14ac:dyDescent="0.2"/>
    <row r="8139" ht="12.75" hidden="1" customHeight="1" x14ac:dyDescent="0.2"/>
    <row r="8140" ht="12.75" hidden="1" customHeight="1" x14ac:dyDescent="0.2"/>
    <row r="8141" ht="12.75" hidden="1" customHeight="1" x14ac:dyDescent="0.2"/>
    <row r="8142" ht="12.75" hidden="1" customHeight="1" x14ac:dyDescent="0.2"/>
    <row r="8143" ht="12.75" hidden="1" customHeight="1" x14ac:dyDescent="0.2"/>
    <row r="8144" ht="12.75" hidden="1" customHeight="1" x14ac:dyDescent="0.2"/>
    <row r="8145" ht="12.75" hidden="1" customHeight="1" x14ac:dyDescent="0.2"/>
    <row r="8146" ht="12.75" hidden="1" customHeight="1" x14ac:dyDescent="0.2"/>
    <row r="8147" ht="12.75" hidden="1" customHeight="1" x14ac:dyDescent="0.2"/>
    <row r="8148" ht="12.75" hidden="1" customHeight="1" x14ac:dyDescent="0.2"/>
    <row r="8149" ht="12.75" hidden="1" customHeight="1" x14ac:dyDescent="0.2"/>
    <row r="8150" ht="12.75" hidden="1" customHeight="1" x14ac:dyDescent="0.2"/>
    <row r="8151" ht="12.75" hidden="1" customHeight="1" x14ac:dyDescent="0.2"/>
    <row r="8152" ht="12.75" hidden="1" customHeight="1" x14ac:dyDescent="0.2"/>
    <row r="8153" ht="12.75" hidden="1" customHeight="1" x14ac:dyDescent="0.2"/>
    <row r="8154" ht="12.75" hidden="1" customHeight="1" x14ac:dyDescent="0.2"/>
    <row r="8155" ht="12.75" hidden="1" customHeight="1" x14ac:dyDescent="0.2"/>
    <row r="8156" ht="12.75" hidden="1" customHeight="1" x14ac:dyDescent="0.2"/>
    <row r="8157" ht="12.75" hidden="1" customHeight="1" x14ac:dyDescent="0.2"/>
    <row r="8158" ht="12.75" hidden="1" customHeight="1" x14ac:dyDescent="0.2"/>
    <row r="8159" ht="12.75" hidden="1" customHeight="1" x14ac:dyDescent="0.2"/>
    <row r="8160" ht="12.75" hidden="1" customHeight="1" x14ac:dyDescent="0.2"/>
    <row r="8161" ht="12.75" hidden="1" customHeight="1" x14ac:dyDescent="0.2"/>
    <row r="8162" ht="12.75" hidden="1" customHeight="1" x14ac:dyDescent="0.2"/>
    <row r="8163" ht="12.75" hidden="1" customHeight="1" x14ac:dyDescent="0.2"/>
    <row r="8164" ht="12.75" hidden="1" customHeight="1" x14ac:dyDescent="0.2"/>
    <row r="8165" ht="12.75" hidden="1" customHeight="1" x14ac:dyDescent="0.2"/>
    <row r="8166" ht="12.75" hidden="1" customHeight="1" x14ac:dyDescent="0.2"/>
    <row r="8167" ht="12.75" hidden="1" customHeight="1" x14ac:dyDescent="0.2"/>
    <row r="8168" ht="12.75" hidden="1" customHeight="1" x14ac:dyDescent="0.2"/>
    <row r="8169" ht="12.75" hidden="1" customHeight="1" x14ac:dyDescent="0.2"/>
    <row r="8170" ht="12.75" hidden="1" customHeight="1" x14ac:dyDescent="0.2"/>
    <row r="8171" ht="12.75" hidden="1" customHeight="1" x14ac:dyDescent="0.2"/>
    <row r="8172" ht="12.75" hidden="1" customHeight="1" x14ac:dyDescent="0.2"/>
    <row r="8173" ht="12.75" hidden="1" customHeight="1" x14ac:dyDescent="0.2"/>
    <row r="8174" ht="12.75" hidden="1" customHeight="1" x14ac:dyDescent="0.2"/>
    <row r="8175" ht="12.75" hidden="1" customHeight="1" x14ac:dyDescent="0.2"/>
    <row r="8176" ht="12.75" hidden="1" customHeight="1" x14ac:dyDescent="0.2"/>
    <row r="8177" ht="12.75" hidden="1" customHeight="1" x14ac:dyDescent="0.2"/>
    <row r="8178" ht="12.75" hidden="1" customHeight="1" x14ac:dyDescent="0.2"/>
    <row r="8179" ht="12.75" hidden="1" customHeight="1" x14ac:dyDescent="0.2"/>
    <row r="8180" ht="12.75" hidden="1" customHeight="1" x14ac:dyDescent="0.2"/>
    <row r="8181" ht="12.75" hidden="1" customHeight="1" x14ac:dyDescent="0.2"/>
    <row r="8182" ht="12.75" hidden="1" customHeight="1" x14ac:dyDescent="0.2"/>
    <row r="8183" ht="12.75" hidden="1" customHeight="1" x14ac:dyDescent="0.2"/>
    <row r="8184" ht="12.75" hidden="1" customHeight="1" x14ac:dyDescent="0.2"/>
    <row r="8185" ht="12.75" hidden="1" customHeight="1" x14ac:dyDescent="0.2"/>
    <row r="8186" ht="12.75" hidden="1" customHeight="1" x14ac:dyDescent="0.2"/>
    <row r="8187" ht="12.75" hidden="1" customHeight="1" x14ac:dyDescent="0.2"/>
    <row r="8188" ht="12.75" hidden="1" customHeight="1" x14ac:dyDescent="0.2"/>
    <row r="8189" ht="12.75" hidden="1" customHeight="1" x14ac:dyDescent="0.2"/>
    <row r="8190" ht="12.75" hidden="1" customHeight="1" x14ac:dyDescent="0.2"/>
    <row r="8191" ht="12.75" hidden="1" customHeight="1" x14ac:dyDescent="0.2"/>
    <row r="8192" ht="12.75" hidden="1" customHeight="1" x14ac:dyDescent="0.2"/>
    <row r="8193" ht="12.75" hidden="1" customHeight="1" x14ac:dyDescent="0.2"/>
    <row r="8194" ht="12.75" hidden="1" customHeight="1" x14ac:dyDescent="0.2"/>
    <row r="8195" ht="12.75" hidden="1" customHeight="1" x14ac:dyDescent="0.2"/>
    <row r="8196" ht="12.75" hidden="1" customHeight="1" x14ac:dyDescent="0.2"/>
    <row r="8197" ht="12.75" hidden="1" customHeight="1" x14ac:dyDescent="0.2"/>
    <row r="8198" ht="12.75" hidden="1" customHeight="1" x14ac:dyDescent="0.2"/>
    <row r="8199" ht="12.75" hidden="1" customHeight="1" x14ac:dyDescent="0.2"/>
    <row r="8200" ht="12.75" hidden="1" customHeight="1" x14ac:dyDescent="0.2"/>
    <row r="8201" ht="12.75" hidden="1" customHeight="1" x14ac:dyDescent="0.2"/>
    <row r="8202" ht="12.75" hidden="1" customHeight="1" x14ac:dyDescent="0.2"/>
    <row r="8203" ht="12.75" hidden="1" customHeight="1" x14ac:dyDescent="0.2"/>
    <row r="8204" ht="12.75" hidden="1" customHeight="1" x14ac:dyDescent="0.2"/>
    <row r="8205" ht="12.75" hidden="1" customHeight="1" x14ac:dyDescent="0.2"/>
    <row r="8206" ht="12.75" hidden="1" customHeight="1" x14ac:dyDescent="0.2"/>
    <row r="8207" ht="12.75" hidden="1" customHeight="1" x14ac:dyDescent="0.2"/>
    <row r="8208" ht="12.75" hidden="1" customHeight="1" x14ac:dyDescent="0.2"/>
    <row r="8209" ht="12.75" hidden="1" customHeight="1" x14ac:dyDescent="0.2"/>
    <row r="8210" ht="12.75" hidden="1" customHeight="1" x14ac:dyDescent="0.2"/>
    <row r="8211" ht="12.75" hidden="1" customHeight="1" x14ac:dyDescent="0.2"/>
    <row r="8212" ht="12.75" hidden="1" customHeight="1" x14ac:dyDescent="0.2"/>
    <row r="8213" ht="12.75" hidden="1" customHeight="1" x14ac:dyDescent="0.2"/>
    <row r="8214" ht="12.75" hidden="1" customHeight="1" x14ac:dyDescent="0.2"/>
    <row r="8215" ht="12.75" hidden="1" customHeight="1" x14ac:dyDescent="0.2"/>
    <row r="8216" ht="12.75" hidden="1" customHeight="1" x14ac:dyDescent="0.2"/>
    <row r="8217" ht="12.75" hidden="1" customHeight="1" x14ac:dyDescent="0.2"/>
    <row r="8218" ht="12.75" hidden="1" customHeight="1" x14ac:dyDescent="0.2"/>
    <row r="8219" ht="12.75" hidden="1" customHeight="1" x14ac:dyDescent="0.2"/>
    <row r="8220" ht="12.75" hidden="1" customHeight="1" x14ac:dyDescent="0.2"/>
    <row r="8221" ht="12.75" hidden="1" customHeight="1" x14ac:dyDescent="0.2"/>
    <row r="8222" ht="12.75" hidden="1" customHeight="1" x14ac:dyDescent="0.2"/>
    <row r="8223" ht="12.75" hidden="1" customHeight="1" x14ac:dyDescent="0.2"/>
    <row r="8224" ht="12.75" hidden="1" customHeight="1" x14ac:dyDescent="0.2"/>
    <row r="8225" ht="12.75" hidden="1" customHeight="1" x14ac:dyDescent="0.2"/>
    <row r="8226" ht="12.75" hidden="1" customHeight="1" x14ac:dyDescent="0.2"/>
    <row r="8227" ht="12.75" hidden="1" customHeight="1" x14ac:dyDescent="0.2"/>
    <row r="8228" ht="12.75" hidden="1" customHeight="1" x14ac:dyDescent="0.2"/>
    <row r="8229" ht="12.75" hidden="1" customHeight="1" x14ac:dyDescent="0.2"/>
    <row r="8230" ht="12.75" hidden="1" customHeight="1" x14ac:dyDescent="0.2"/>
    <row r="8231" ht="12.75" hidden="1" customHeight="1" x14ac:dyDescent="0.2"/>
    <row r="8232" ht="12.75" hidden="1" customHeight="1" x14ac:dyDescent="0.2"/>
    <row r="8233" ht="12.75" hidden="1" customHeight="1" x14ac:dyDescent="0.2"/>
    <row r="8234" ht="12.75" hidden="1" customHeight="1" x14ac:dyDescent="0.2"/>
    <row r="8235" ht="12.75" hidden="1" customHeight="1" x14ac:dyDescent="0.2"/>
    <row r="8236" ht="12.75" hidden="1" customHeight="1" x14ac:dyDescent="0.2"/>
    <row r="8237" ht="12.75" hidden="1" customHeight="1" x14ac:dyDescent="0.2"/>
    <row r="8238" ht="12.75" hidden="1" customHeight="1" x14ac:dyDescent="0.2"/>
    <row r="8239" ht="12.75" hidden="1" customHeight="1" x14ac:dyDescent="0.2"/>
    <row r="8240" ht="12.75" hidden="1" customHeight="1" x14ac:dyDescent="0.2"/>
    <row r="8241" ht="12.75" hidden="1" customHeight="1" x14ac:dyDescent="0.2"/>
    <row r="8242" ht="12.75" hidden="1" customHeight="1" x14ac:dyDescent="0.2"/>
    <row r="8243" ht="12.75" hidden="1" customHeight="1" x14ac:dyDescent="0.2"/>
    <row r="8244" ht="12.75" hidden="1" customHeight="1" x14ac:dyDescent="0.2"/>
    <row r="8245" ht="12.75" hidden="1" customHeight="1" x14ac:dyDescent="0.2"/>
    <row r="8246" ht="12.75" hidden="1" customHeight="1" x14ac:dyDescent="0.2"/>
    <row r="8247" ht="12.75" hidden="1" customHeight="1" x14ac:dyDescent="0.2"/>
    <row r="8248" ht="12.75" hidden="1" customHeight="1" x14ac:dyDescent="0.2"/>
    <row r="8249" ht="12.75" hidden="1" customHeight="1" x14ac:dyDescent="0.2"/>
    <row r="8250" ht="12.75" hidden="1" customHeight="1" x14ac:dyDescent="0.2"/>
    <row r="8251" ht="12.75" hidden="1" customHeight="1" x14ac:dyDescent="0.2"/>
    <row r="8252" ht="12.75" hidden="1" customHeight="1" x14ac:dyDescent="0.2"/>
    <row r="8253" ht="12.75" hidden="1" customHeight="1" x14ac:dyDescent="0.2"/>
    <row r="8254" ht="12.75" hidden="1" customHeight="1" x14ac:dyDescent="0.2"/>
    <row r="8255" ht="12.75" hidden="1" customHeight="1" x14ac:dyDescent="0.2"/>
    <row r="8256" ht="12.75" hidden="1" customHeight="1" x14ac:dyDescent="0.2"/>
    <row r="8257" ht="12.75" hidden="1" customHeight="1" x14ac:dyDescent="0.2"/>
    <row r="8258" ht="12.75" hidden="1" customHeight="1" x14ac:dyDescent="0.2"/>
    <row r="8259" ht="12.75" hidden="1" customHeight="1" x14ac:dyDescent="0.2"/>
    <row r="8260" ht="12.75" hidden="1" customHeight="1" x14ac:dyDescent="0.2"/>
    <row r="8261" ht="12.75" hidden="1" customHeight="1" x14ac:dyDescent="0.2"/>
    <row r="8262" ht="12.75" hidden="1" customHeight="1" x14ac:dyDescent="0.2"/>
    <row r="8263" ht="12.75" hidden="1" customHeight="1" x14ac:dyDescent="0.2"/>
    <row r="8264" ht="12.75" hidden="1" customHeight="1" x14ac:dyDescent="0.2"/>
    <row r="8265" ht="12.75" hidden="1" customHeight="1" x14ac:dyDescent="0.2"/>
    <row r="8266" ht="12.75" hidden="1" customHeight="1" x14ac:dyDescent="0.2"/>
    <row r="8267" ht="12.75" hidden="1" customHeight="1" x14ac:dyDescent="0.2"/>
    <row r="8268" ht="12.75" hidden="1" customHeight="1" x14ac:dyDescent="0.2"/>
    <row r="8269" ht="12.75" hidden="1" customHeight="1" x14ac:dyDescent="0.2"/>
    <row r="8270" ht="12.75" hidden="1" customHeight="1" x14ac:dyDescent="0.2"/>
    <row r="8271" ht="12.75" hidden="1" customHeight="1" x14ac:dyDescent="0.2"/>
    <row r="8272" ht="12.75" hidden="1" customHeight="1" x14ac:dyDescent="0.2"/>
    <row r="8273" ht="12.75" hidden="1" customHeight="1" x14ac:dyDescent="0.2"/>
    <row r="8274" ht="12.75" hidden="1" customHeight="1" x14ac:dyDescent="0.2"/>
    <row r="8275" ht="12.75" hidden="1" customHeight="1" x14ac:dyDescent="0.2"/>
    <row r="8276" ht="12.75" hidden="1" customHeight="1" x14ac:dyDescent="0.2"/>
    <row r="8277" ht="12.75" hidden="1" customHeight="1" x14ac:dyDescent="0.2"/>
    <row r="8278" ht="12.75" hidden="1" customHeight="1" x14ac:dyDescent="0.2"/>
    <row r="8279" ht="12.75" hidden="1" customHeight="1" x14ac:dyDescent="0.2"/>
    <row r="8280" ht="12.75" hidden="1" customHeight="1" x14ac:dyDescent="0.2"/>
    <row r="8281" ht="12.75" hidden="1" customHeight="1" x14ac:dyDescent="0.2"/>
    <row r="8282" ht="12.75" hidden="1" customHeight="1" x14ac:dyDescent="0.2"/>
    <row r="8283" ht="12.75" hidden="1" customHeight="1" x14ac:dyDescent="0.2"/>
    <row r="8284" ht="12.75" hidden="1" customHeight="1" x14ac:dyDescent="0.2"/>
    <row r="8285" ht="12.75" hidden="1" customHeight="1" x14ac:dyDescent="0.2"/>
    <row r="8286" ht="12.75" hidden="1" customHeight="1" x14ac:dyDescent="0.2"/>
    <row r="8287" ht="12.75" hidden="1" customHeight="1" x14ac:dyDescent="0.2"/>
    <row r="8288" ht="12.75" hidden="1" customHeight="1" x14ac:dyDescent="0.2"/>
    <row r="8289" ht="12.75" hidden="1" customHeight="1" x14ac:dyDescent="0.2"/>
    <row r="8290" ht="12.75" hidden="1" customHeight="1" x14ac:dyDescent="0.2"/>
    <row r="8291" ht="12.75" hidden="1" customHeight="1" x14ac:dyDescent="0.2"/>
    <row r="8292" ht="12.75" hidden="1" customHeight="1" x14ac:dyDescent="0.2"/>
    <row r="8293" ht="12.75" hidden="1" customHeight="1" x14ac:dyDescent="0.2"/>
    <row r="8294" ht="12.75" hidden="1" customHeight="1" x14ac:dyDescent="0.2"/>
    <row r="8295" ht="12.75" hidden="1" customHeight="1" x14ac:dyDescent="0.2"/>
    <row r="8296" ht="12.75" hidden="1" customHeight="1" x14ac:dyDescent="0.2"/>
    <row r="8297" ht="12.75" hidden="1" customHeight="1" x14ac:dyDescent="0.2"/>
    <row r="8298" ht="12.75" hidden="1" customHeight="1" x14ac:dyDescent="0.2"/>
    <row r="8299" ht="12.75" hidden="1" customHeight="1" x14ac:dyDescent="0.2"/>
    <row r="8300" ht="12.75" hidden="1" customHeight="1" x14ac:dyDescent="0.2"/>
    <row r="8301" ht="12.75" hidden="1" customHeight="1" x14ac:dyDescent="0.2"/>
    <row r="8302" ht="12.75" hidden="1" customHeight="1" x14ac:dyDescent="0.2"/>
    <row r="8303" ht="12.75" hidden="1" customHeight="1" x14ac:dyDescent="0.2"/>
    <row r="8304" ht="12.75" hidden="1" customHeight="1" x14ac:dyDescent="0.2"/>
    <row r="8305" ht="12.75" hidden="1" customHeight="1" x14ac:dyDescent="0.2"/>
    <row r="8306" ht="12.75" hidden="1" customHeight="1" x14ac:dyDescent="0.2"/>
    <row r="8307" ht="12.75" hidden="1" customHeight="1" x14ac:dyDescent="0.2"/>
    <row r="8308" ht="12.75" hidden="1" customHeight="1" x14ac:dyDescent="0.2"/>
    <row r="8309" ht="12.75" hidden="1" customHeight="1" x14ac:dyDescent="0.2"/>
    <row r="8310" ht="12.75" hidden="1" customHeight="1" x14ac:dyDescent="0.2"/>
    <row r="8311" ht="12.75" hidden="1" customHeight="1" x14ac:dyDescent="0.2"/>
    <row r="8312" ht="12.75" hidden="1" customHeight="1" x14ac:dyDescent="0.2"/>
    <row r="8313" ht="12.75" hidden="1" customHeight="1" x14ac:dyDescent="0.2"/>
    <row r="8314" ht="12.75" hidden="1" customHeight="1" x14ac:dyDescent="0.2"/>
    <row r="8315" ht="12.75" hidden="1" customHeight="1" x14ac:dyDescent="0.2"/>
    <row r="8316" ht="12.75" hidden="1" customHeight="1" x14ac:dyDescent="0.2"/>
    <row r="8317" ht="12.75" hidden="1" customHeight="1" x14ac:dyDescent="0.2"/>
    <row r="8318" ht="12.75" hidden="1" customHeight="1" x14ac:dyDescent="0.2"/>
    <row r="8319" ht="12.75" hidden="1" customHeight="1" x14ac:dyDescent="0.2"/>
    <row r="8320" ht="12.75" hidden="1" customHeight="1" x14ac:dyDescent="0.2"/>
    <row r="8321" ht="12.75" hidden="1" customHeight="1" x14ac:dyDescent="0.2"/>
    <row r="8322" ht="12.75" hidden="1" customHeight="1" x14ac:dyDescent="0.2"/>
    <row r="8323" ht="12.75" hidden="1" customHeight="1" x14ac:dyDescent="0.2"/>
    <row r="8324" ht="12.75" hidden="1" customHeight="1" x14ac:dyDescent="0.2"/>
    <row r="8325" ht="12.75" hidden="1" customHeight="1" x14ac:dyDescent="0.2"/>
    <row r="8326" ht="12.75" hidden="1" customHeight="1" x14ac:dyDescent="0.2"/>
    <row r="8327" ht="12.75" hidden="1" customHeight="1" x14ac:dyDescent="0.2"/>
    <row r="8328" ht="12.75" hidden="1" customHeight="1" x14ac:dyDescent="0.2"/>
    <row r="8329" ht="12.75" hidden="1" customHeight="1" x14ac:dyDescent="0.2"/>
    <row r="8330" ht="12.75" hidden="1" customHeight="1" x14ac:dyDescent="0.2"/>
    <row r="8331" ht="12.75" hidden="1" customHeight="1" x14ac:dyDescent="0.2"/>
    <row r="8332" ht="12.75" hidden="1" customHeight="1" x14ac:dyDescent="0.2"/>
    <row r="8333" ht="12.75" hidden="1" customHeight="1" x14ac:dyDescent="0.2"/>
    <row r="8334" ht="12.75" hidden="1" customHeight="1" x14ac:dyDescent="0.2"/>
    <row r="8335" ht="12.75" hidden="1" customHeight="1" x14ac:dyDescent="0.2"/>
    <row r="8336" ht="12.75" hidden="1" customHeight="1" x14ac:dyDescent="0.2"/>
    <row r="8337" ht="12.75" hidden="1" customHeight="1" x14ac:dyDescent="0.2"/>
    <row r="8338" ht="12.75" hidden="1" customHeight="1" x14ac:dyDescent="0.2"/>
    <row r="8339" ht="12.75" hidden="1" customHeight="1" x14ac:dyDescent="0.2"/>
    <row r="8340" ht="12.75" hidden="1" customHeight="1" x14ac:dyDescent="0.2"/>
    <row r="8341" ht="12.75" hidden="1" customHeight="1" x14ac:dyDescent="0.2"/>
    <row r="8342" ht="12.75" hidden="1" customHeight="1" x14ac:dyDescent="0.2"/>
    <row r="8343" ht="12.75" hidden="1" customHeight="1" x14ac:dyDescent="0.2"/>
    <row r="8344" ht="12.75" hidden="1" customHeight="1" x14ac:dyDescent="0.2"/>
    <row r="8345" ht="12.75" hidden="1" customHeight="1" x14ac:dyDescent="0.2"/>
    <row r="8346" ht="12.75" hidden="1" customHeight="1" x14ac:dyDescent="0.2"/>
    <row r="8347" ht="12.75" hidden="1" customHeight="1" x14ac:dyDescent="0.2"/>
    <row r="8348" ht="12.75" hidden="1" customHeight="1" x14ac:dyDescent="0.2"/>
    <row r="8349" ht="12.75" hidden="1" customHeight="1" x14ac:dyDescent="0.2"/>
    <row r="8350" ht="12.75" hidden="1" customHeight="1" x14ac:dyDescent="0.2"/>
    <row r="8351" ht="12.75" hidden="1" customHeight="1" x14ac:dyDescent="0.2"/>
    <row r="8352" ht="12.75" hidden="1" customHeight="1" x14ac:dyDescent="0.2"/>
    <row r="8353" ht="12.75" hidden="1" customHeight="1" x14ac:dyDescent="0.2"/>
    <row r="8354" ht="12.75" hidden="1" customHeight="1" x14ac:dyDescent="0.2"/>
    <row r="8355" ht="12.75" hidden="1" customHeight="1" x14ac:dyDescent="0.2"/>
    <row r="8356" ht="12.75" hidden="1" customHeight="1" x14ac:dyDescent="0.2"/>
    <row r="8357" ht="12.75" hidden="1" customHeight="1" x14ac:dyDescent="0.2"/>
    <row r="8358" ht="12.75" hidden="1" customHeight="1" x14ac:dyDescent="0.2"/>
    <row r="8359" ht="12.75" hidden="1" customHeight="1" x14ac:dyDescent="0.2"/>
    <row r="8360" ht="12.75" hidden="1" customHeight="1" x14ac:dyDescent="0.2"/>
    <row r="8361" ht="12.75" hidden="1" customHeight="1" x14ac:dyDescent="0.2"/>
    <row r="8362" ht="12.75" hidden="1" customHeight="1" x14ac:dyDescent="0.2"/>
    <row r="8363" ht="12.75" hidden="1" customHeight="1" x14ac:dyDescent="0.2"/>
    <row r="8364" ht="12.75" hidden="1" customHeight="1" x14ac:dyDescent="0.2"/>
    <row r="8365" ht="12.75" hidden="1" customHeight="1" x14ac:dyDescent="0.2"/>
    <row r="8366" ht="12.75" hidden="1" customHeight="1" x14ac:dyDescent="0.2"/>
    <row r="8367" ht="12.75" hidden="1" customHeight="1" x14ac:dyDescent="0.2"/>
    <row r="8368" ht="12.75" hidden="1" customHeight="1" x14ac:dyDescent="0.2"/>
    <row r="8369" ht="12.75" hidden="1" customHeight="1" x14ac:dyDescent="0.2"/>
    <row r="8370" ht="12.75" hidden="1" customHeight="1" x14ac:dyDescent="0.2"/>
    <row r="8371" ht="12.75" hidden="1" customHeight="1" x14ac:dyDescent="0.2"/>
    <row r="8372" ht="12.75" hidden="1" customHeight="1" x14ac:dyDescent="0.2"/>
    <row r="8373" ht="12.75" hidden="1" customHeight="1" x14ac:dyDescent="0.2"/>
    <row r="8374" ht="12.75" hidden="1" customHeight="1" x14ac:dyDescent="0.2"/>
    <row r="8375" ht="12.75" hidden="1" customHeight="1" x14ac:dyDescent="0.2"/>
    <row r="8376" ht="12.75" hidden="1" customHeight="1" x14ac:dyDescent="0.2"/>
    <row r="8377" ht="12.75" hidden="1" customHeight="1" x14ac:dyDescent="0.2"/>
    <row r="8378" ht="12.75" hidden="1" customHeight="1" x14ac:dyDescent="0.2"/>
    <row r="8379" ht="12.75" hidden="1" customHeight="1" x14ac:dyDescent="0.2"/>
    <row r="8380" ht="12.75" hidden="1" customHeight="1" x14ac:dyDescent="0.2"/>
    <row r="8381" ht="12.75" hidden="1" customHeight="1" x14ac:dyDescent="0.2"/>
    <row r="8382" ht="12.75" hidden="1" customHeight="1" x14ac:dyDescent="0.2"/>
    <row r="8383" ht="12.75" hidden="1" customHeight="1" x14ac:dyDescent="0.2"/>
    <row r="8384" ht="12.75" hidden="1" customHeight="1" x14ac:dyDescent="0.2"/>
    <row r="8385" ht="12.75" hidden="1" customHeight="1" x14ac:dyDescent="0.2"/>
    <row r="8386" ht="12.75" hidden="1" customHeight="1" x14ac:dyDescent="0.2"/>
    <row r="8387" ht="12.75" hidden="1" customHeight="1" x14ac:dyDescent="0.2"/>
    <row r="8388" ht="12.75" hidden="1" customHeight="1" x14ac:dyDescent="0.2"/>
    <row r="8389" ht="12.75" hidden="1" customHeight="1" x14ac:dyDescent="0.2"/>
    <row r="8390" ht="12.75" hidden="1" customHeight="1" x14ac:dyDescent="0.2"/>
    <row r="8391" ht="12.75" hidden="1" customHeight="1" x14ac:dyDescent="0.2"/>
    <row r="8392" ht="12.75" hidden="1" customHeight="1" x14ac:dyDescent="0.2"/>
    <row r="8393" ht="12.75" hidden="1" customHeight="1" x14ac:dyDescent="0.2"/>
    <row r="8394" ht="12.75" hidden="1" customHeight="1" x14ac:dyDescent="0.2"/>
    <row r="8395" ht="12.75" hidden="1" customHeight="1" x14ac:dyDescent="0.2"/>
    <row r="8396" ht="12.75" hidden="1" customHeight="1" x14ac:dyDescent="0.2"/>
    <row r="8397" ht="12.75" hidden="1" customHeight="1" x14ac:dyDescent="0.2"/>
    <row r="8398" ht="12.75" hidden="1" customHeight="1" x14ac:dyDescent="0.2"/>
    <row r="8399" ht="12.75" hidden="1" customHeight="1" x14ac:dyDescent="0.2"/>
    <row r="8400" ht="12.75" hidden="1" customHeight="1" x14ac:dyDescent="0.2"/>
    <row r="8401" ht="12.75" hidden="1" customHeight="1" x14ac:dyDescent="0.2"/>
    <row r="8402" ht="12.75" hidden="1" customHeight="1" x14ac:dyDescent="0.2"/>
    <row r="8403" ht="12.75" hidden="1" customHeight="1" x14ac:dyDescent="0.2"/>
    <row r="8404" ht="12.75" hidden="1" customHeight="1" x14ac:dyDescent="0.2"/>
    <row r="8405" ht="12.75" hidden="1" customHeight="1" x14ac:dyDescent="0.2"/>
    <row r="8406" ht="12.75" hidden="1" customHeight="1" x14ac:dyDescent="0.2"/>
    <row r="8407" ht="12.75" hidden="1" customHeight="1" x14ac:dyDescent="0.2"/>
    <row r="8408" ht="12.75" hidden="1" customHeight="1" x14ac:dyDescent="0.2"/>
    <row r="8409" ht="12.75" hidden="1" customHeight="1" x14ac:dyDescent="0.2"/>
    <row r="8410" ht="12.75" hidden="1" customHeight="1" x14ac:dyDescent="0.2"/>
    <row r="8411" ht="12.75" hidden="1" customHeight="1" x14ac:dyDescent="0.2"/>
    <row r="8412" ht="12.75" hidden="1" customHeight="1" x14ac:dyDescent="0.2"/>
    <row r="8413" ht="12.75" hidden="1" customHeight="1" x14ac:dyDescent="0.2"/>
    <row r="8414" ht="12.75" hidden="1" customHeight="1" x14ac:dyDescent="0.2"/>
    <row r="8415" ht="12.75" hidden="1" customHeight="1" x14ac:dyDescent="0.2"/>
    <row r="8416" ht="12.75" hidden="1" customHeight="1" x14ac:dyDescent="0.2"/>
    <row r="8417" ht="12.75" hidden="1" customHeight="1" x14ac:dyDescent="0.2"/>
    <row r="8418" ht="12.75" hidden="1" customHeight="1" x14ac:dyDescent="0.2"/>
    <row r="8419" ht="12.75" hidden="1" customHeight="1" x14ac:dyDescent="0.2"/>
    <row r="8420" ht="12.75" hidden="1" customHeight="1" x14ac:dyDescent="0.2"/>
    <row r="8421" ht="12.75" hidden="1" customHeight="1" x14ac:dyDescent="0.2"/>
    <row r="8422" ht="12.75" hidden="1" customHeight="1" x14ac:dyDescent="0.2"/>
    <row r="8423" ht="12.75" hidden="1" customHeight="1" x14ac:dyDescent="0.2"/>
    <row r="8424" ht="12.75" hidden="1" customHeight="1" x14ac:dyDescent="0.2"/>
    <row r="8425" ht="12.75" hidden="1" customHeight="1" x14ac:dyDescent="0.2"/>
    <row r="8426" ht="12.75" hidden="1" customHeight="1" x14ac:dyDescent="0.2"/>
    <row r="8427" ht="12.75" hidden="1" customHeight="1" x14ac:dyDescent="0.2"/>
    <row r="8428" ht="12.75" hidden="1" customHeight="1" x14ac:dyDescent="0.2"/>
    <row r="8429" ht="12.75" hidden="1" customHeight="1" x14ac:dyDescent="0.2"/>
    <row r="8430" ht="12.75" hidden="1" customHeight="1" x14ac:dyDescent="0.2"/>
    <row r="8431" ht="12.75" hidden="1" customHeight="1" x14ac:dyDescent="0.2"/>
    <row r="8432" ht="12.75" hidden="1" customHeight="1" x14ac:dyDescent="0.2"/>
    <row r="8433" ht="12.75" hidden="1" customHeight="1" x14ac:dyDescent="0.2"/>
    <row r="8434" ht="12.75" hidden="1" customHeight="1" x14ac:dyDescent="0.2"/>
    <row r="8435" ht="12.75" hidden="1" customHeight="1" x14ac:dyDescent="0.2"/>
    <row r="8436" ht="12.75" hidden="1" customHeight="1" x14ac:dyDescent="0.2"/>
    <row r="8437" ht="12.75" hidden="1" customHeight="1" x14ac:dyDescent="0.2"/>
    <row r="8438" ht="12.75" hidden="1" customHeight="1" x14ac:dyDescent="0.2"/>
    <row r="8439" ht="12.75" hidden="1" customHeight="1" x14ac:dyDescent="0.2"/>
    <row r="8440" ht="12.75" hidden="1" customHeight="1" x14ac:dyDescent="0.2"/>
    <row r="8441" ht="12.75" hidden="1" customHeight="1" x14ac:dyDescent="0.2"/>
    <row r="8442" ht="12.75" hidden="1" customHeight="1" x14ac:dyDescent="0.2"/>
    <row r="8443" ht="12.75" hidden="1" customHeight="1" x14ac:dyDescent="0.2"/>
    <row r="8444" ht="12.75" hidden="1" customHeight="1" x14ac:dyDescent="0.2"/>
    <row r="8445" ht="12.75" hidden="1" customHeight="1" x14ac:dyDescent="0.2"/>
    <row r="8446" ht="12.75" hidden="1" customHeight="1" x14ac:dyDescent="0.2"/>
    <row r="8447" ht="12.75" hidden="1" customHeight="1" x14ac:dyDescent="0.2"/>
    <row r="8448" ht="12.75" hidden="1" customHeight="1" x14ac:dyDescent="0.2"/>
    <row r="8449" ht="12.75" hidden="1" customHeight="1" x14ac:dyDescent="0.2"/>
    <row r="8450" ht="12.75" hidden="1" customHeight="1" x14ac:dyDescent="0.2"/>
    <row r="8451" ht="12.75" hidden="1" customHeight="1" x14ac:dyDescent="0.2"/>
    <row r="8452" ht="12.75" hidden="1" customHeight="1" x14ac:dyDescent="0.2"/>
    <row r="8453" ht="12.75" hidden="1" customHeight="1" x14ac:dyDescent="0.2"/>
    <row r="8454" ht="12.75" hidden="1" customHeight="1" x14ac:dyDescent="0.2"/>
    <row r="8455" ht="12.75" hidden="1" customHeight="1" x14ac:dyDescent="0.2"/>
    <row r="8456" ht="12.75" hidden="1" customHeight="1" x14ac:dyDescent="0.2"/>
    <row r="8457" ht="12.75" hidden="1" customHeight="1" x14ac:dyDescent="0.2"/>
    <row r="8458" ht="12.75" hidden="1" customHeight="1" x14ac:dyDescent="0.2"/>
    <row r="8459" ht="12.75" hidden="1" customHeight="1" x14ac:dyDescent="0.2"/>
    <row r="8460" ht="12.75" hidden="1" customHeight="1" x14ac:dyDescent="0.2"/>
    <row r="8461" ht="12.75" hidden="1" customHeight="1" x14ac:dyDescent="0.2"/>
    <row r="8462" ht="12.75" hidden="1" customHeight="1" x14ac:dyDescent="0.2"/>
    <row r="8463" ht="12.75" hidden="1" customHeight="1" x14ac:dyDescent="0.2"/>
    <row r="8464" ht="12.75" hidden="1" customHeight="1" x14ac:dyDescent="0.2"/>
    <row r="8465" ht="12.75" hidden="1" customHeight="1" x14ac:dyDescent="0.2"/>
    <row r="8466" ht="12.75" hidden="1" customHeight="1" x14ac:dyDescent="0.2"/>
    <row r="8467" ht="12.75" hidden="1" customHeight="1" x14ac:dyDescent="0.2"/>
    <row r="8468" ht="12.75" hidden="1" customHeight="1" x14ac:dyDescent="0.2"/>
    <row r="8469" ht="12.75" hidden="1" customHeight="1" x14ac:dyDescent="0.2"/>
    <row r="8470" ht="12.75" hidden="1" customHeight="1" x14ac:dyDescent="0.2"/>
    <row r="8471" ht="12.75" hidden="1" customHeight="1" x14ac:dyDescent="0.2"/>
    <row r="8472" ht="12.75" hidden="1" customHeight="1" x14ac:dyDescent="0.2"/>
    <row r="8473" ht="12.75" hidden="1" customHeight="1" x14ac:dyDescent="0.2"/>
    <row r="8474" ht="12.75" hidden="1" customHeight="1" x14ac:dyDescent="0.2"/>
    <row r="8475" ht="12.75" hidden="1" customHeight="1" x14ac:dyDescent="0.2"/>
    <row r="8476" ht="12.75" hidden="1" customHeight="1" x14ac:dyDescent="0.2"/>
    <row r="8477" ht="12.75" hidden="1" customHeight="1" x14ac:dyDescent="0.2"/>
    <row r="8478" ht="12.75" hidden="1" customHeight="1" x14ac:dyDescent="0.2"/>
    <row r="8479" ht="12.75" hidden="1" customHeight="1" x14ac:dyDescent="0.2"/>
    <row r="8480" ht="12.75" hidden="1" customHeight="1" x14ac:dyDescent="0.2"/>
    <row r="8481" ht="12.75" hidden="1" customHeight="1" x14ac:dyDescent="0.2"/>
    <row r="8482" ht="12.75" hidden="1" customHeight="1" x14ac:dyDescent="0.2"/>
    <row r="8483" ht="12.75" hidden="1" customHeight="1" x14ac:dyDescent="0.2"/>
    <row r="8484" ht="12.75" hidden="1" customHeight="1" x14ac:dyDescent="0.2"/>
    <row r="8485" ht="12.75" hidden="1" customHeight="1" x14ac:dyDescent="0.2"/>
    <row r="8486" ht="12.75" hidden="1" customHeight="1" x14ac:dyDescent="0.2"/>
    <row r="8487" ht="12.75" hidden="1" customHeight="1" x14ac:dyDescent="0.2"/>
    <row r="8488" ht="12.75" hidden="1" customHeight="1" x14ac:dyDescent="0.2"/>
    <row r="8489" ht="12.75" hidden="1" customHeight="1" x14ac:dyDescent="0.2"/>
    <row r="8490" ht="12.75" hidden="1" customHeight="1" x14ac:dyDescent="0.2"/>
    <row r="8491" ht="12.75" hidden="1" customHeight="1" x14ac:dyDescent="0.2"/>
    <row r="8492" ht="12.75" hidden="1" customHeight="1" x14ac:dyDescent="0.2"/>
    <row r="8493" ht="12.75" hidden="1" customHeight="1" x14ac:dyDescent="0.2"/>
    <row r="8494" ht="12.75" hidden="1" customHeight="1" x14ac:dyDescent="0.2"/>
    <row r="8495" ht="12.75" hidden="1" customHeight="1" x14ac:dyDescent="0.2"/>
    <row r="8496" ht="12.75" hidden="1" customHeight="1" x14ac:dyDescent="0.2"/>
    <row r="8497" ht="12.75" hidden="1" customHeight="1" x14ac:dyDescent="0.2"/>
    <row r="8498" ht="12.75" hidden="1" customHeight="1" x14ac:dyDescent="0.2"/>
    <row r="8499" ht="12.75" hidden="1" customHeight="1" x14ac:dyDescent="0.2"/>
    <row r="8500" ht="12.75" hidden="1" customHeight="1" x14ac:dyDescent="0.2"/>
    <row r="8501" ht="12.75" hidden="1" customHeight="1" x14ac:dyDescent="0.2"/>
    <row r="8502" ht="12.75" hidden="1" customHeight="1" x14ac:dyDescent="0.2"/>
    <row r="8503" ht="12.75" hidden="1" customHeight="1" x14ac:dyDescent="0.2"/>
    <row r="8504" ht="12.75" hidden="1" customHeight="1" x14ac:dyDescent="0.2"/>
    <row r="8505" ht="12.75" hidden="1" customHeight="1" x14ac:dyDescent="0.2"/>
    <row r="8506" ht="12.75" hidden="1" customHeight="1" x14ac:dyDescent="0.2"/>
    <row r="8507" ht="12.75" hidden="1" customHeight="1" x14ac:dyDescent="0.2"/>
    <row r="8508" ht="12.75" hidden="1" customHeight="1" x14ac:dyDescent="0.2"/>
    <row r="8509" ht="12.75" hidden="1" customHeight="1" x14ac:dyDescent="0.2"/>
    <row r="8510" ht="12.75" hidden="1" customHeight="1" x14ac:dyDescent="0.2"/>
    <row r="8511" ht="12.75" hidden="1" customHeight="1" x14ac:dyDescent="0.2"/>
    <row r="8512" ht="12.75" hidden="1" customHeight="1" x14ac:dyDescent="0.2"/>
    <row r="8513" ht="12.75" hidden="1" customHeight="1" x14ac:dyDescent="0.2"/>
    <row r="8514" ht="12.75" hidden="1" customHeight="1" x14ac:dyDescent="0.2"/>
    <row r="8515" ht="12.75" hidden="1" customHeight="1" x14ac:dyDescent="0.2"/>
    <row r="8516" ht="12.75" hidden="1" customHeight="1" x14ac:dyDescent="0.2"/>
    <row r="8517" ht="12.75" hidden="1" customHeight="1" x14ac:dyDescent="0.2"/>
    <row r="8518" ht="12.75" hidden="1" customHeight="1" x14ac:dyDescent="0.2"/>
    <row r="8519" ht="12.75" hidden="1" customHeight="1" x14ac:dyDescent="0.2"/>
    <row r="8520" ht="12.75" hidden="1" customHeight="1" x14ac:dyDescent="0.2"/>
    <row r="8521" ht="12.75" hidden="1" customHeight="1" x14ac:dyDescent="0.2"/>
    <row r="8522" ht="12.75" hidden="1" customHeight="1" x14ac:dyDescent="0.2"/>
    <row r="8523" ht="12.75" hidden="1" customHeight="1" x14ac:dyDescent="0.2"/>
    <row r="8524" ht="12.75" hidden="1" customHeight="1" x14ac:dyDescent="0.2"/>
    <row r="8525" ht="12.75" hidden="1" customHeight="1" x14ac:dyDescent="0.2"/>
    <row r="8526" ht="12.75" hidden="1" customHeight="1" x14ac:dyDescent="0.2"/>
    <row r="8527" ht="12.75" hidden="1" customHeight="1" x14ac:dyDescent="0.2"/>
    <row r="8528" ht="12.75" hidden="1" customHeight="1" x14ac:dyDescent="0.2"/>
    <row r="8529" ht="12.75" hidden="1" customHeight="1" x14ac:dyDescent="0.2"/>
    <row r="8530" ht="12.75" hidden="1" customHeight="1" x14ac:dyDescent="0.2"/>
    <row r="8531" ht="12.75" hidden="1" customHeight="1" x14ac:dyDescent="0.2"/>
    <row r="8532" ht="12.75" hidden="1" customHeight="1" x14ac:dyDescent="0.2"/>
    <row r="8533" ht="12.75" hidden="1" customHeight="1" x14ac:dyDescent="0.2"/>
    <row r="8534" ht="12.75" hidden="1" customHeight="1" x14ac:dyDescent="0.2"/>
    <row r="8535" ht="12.75" hidden="1" customHeight="1" x14ac:dyDescent="0.2"/>
    <row r="8536" ht="12.75" hidden="1" customHeight="1" x14ac:dyDescent="0.2"/>
    <row r="8537" ht="12.75" hidden="1" customHeight="1" x14ac:dyDescent="0.2"/>
    <row r="8538" ht="12.75" hidden="1" customHeight="1" x14ac:dyDescent="0.2"/>
    <row r="8539" ht="12.75" hidden="1" customHeight="1" x14ac:dyDescent="0.2"/>
    <row r="8540" ht="12.75" hidden="1" customHeight="1" x14ac:dyDescent="0.2"/>
    <row r="8541" ht="12.75" hidden="1" customHeight="1" x14ac:dyDescent="0.2"/>
    <row r="8542" ht="12.75" hidden="1" customHeight="1" x14ac:dyDescent="0.2"/>
    <row r="8543" ht="12.75" hidden="1" customHeight="1" x14ac:dyDescent="0.2"/>
    <row r="8544" ht="12.75" hidden="1" customHeight="1" x14ac:dyDescent="0.2"/>
    <row r="8545" ht="12.75" hidden="1" customHeight="1" x14ac:dyDescent="0.2"/>
    <row r="8546" ht="12.75" hidden="1" customHeight="1" x14ac:dyDescent="0.2"/>
    <row r="8547" ht="12.75" hidden="1" customHeight="1" x14ac:dyDescent="0.2"/>
    <row r="8548" ht="12.75" hidden="1" customHeight="1" x14ac:dyDescent="0.2"/>
    <row r="8549" ht="12.75" hidden="1" customHeight="1" x14ac:dyDescent="0.2"/>
    <row r="8550" ht="12.75" hidden="1" customHeight="1" x14ac:dyDescent="0.2"/>
    <row r="8551" ht="12.75" hidden="1" customHeight="1" x14ac:dyDescent="0.2"/>
    <row r="8552" ht="12.75" hidden="1" customHeight="1" x14ac:dyDescent="0.2"/>
    <row r="8553" ht="12.75" hidden="1" customHeight="1" x14ac:dyDescent="0.2"/>
    <row r="8554" ht="12.75" hidden="1" customHeight="1" x14ac:dyDescent="0.2"/>
    <row r="8555" ht="12.75" hidden="1" customHeight="1" x14ac:dyDescent="0.2"/>
    <row r="8556" ht="12.75" hidden="1" customHeight="1" x14ac:dyDescent="0.2"/>
    <row r="8557" ht="12.75" hidden="1" customHeight="1" x14ac:dyDescent="0.2"/>
    <row r="8558" ht="12.75" hidden="1" customHeight="1" x14ac:dyDescent="0.2"/>
    <row r="8559" ht="12.75" hidden="1" customHeight="1" x14ac:dyDescent="0.2"/>
    <row r="8560" ht="12.75" hidden="1" customHeight="1" x14ac:dyDescent="0.2"/>
    <row r="8561" ht="12.75" hidden="1" customHeight="1" x14ac:dyDescent="0.2"/>
    <row r="8562" ht="12.75" hidden="1" customHeight="1" x14ac:dyDescent="0.2"/>
    <row r="8563" ht="12.75" hidden="1" customHeight="1" x14ac:dyDescent="0.2"/>
    <row r="8564" ht="12.75" hidden="1" customHeight="1" x14ac:dyDescent="0.2"/>
    <row r="8565" ht="12.75" hidden="1" customHeight="1" x14ac:dyDescent="0.2"/>
    <row r="8566" ht="12.75" hidden="1" customHeight="1" x14ac:dyDescent="0.2"/>
    <row r="8567" ht="12.75" hidden="1" customHeight="1" x14ac:dyDescent="0.2"/>
    <row r="8568" ht="12.75" hidden="1" customHeight="1" x14ac:dyDescent="0.2"/>
    <row r="8569" ht="12.75" hidden="1" customHeight="1" x14ac:dyDescent="0.2"/>
    <row r="8570" ht="12.75" hidden="1" customHeight="1" x14ac:dyDescent="0.2"/>
    <row r="8571" ht="12.75" hidden="1" customHeight="1" x14ac:dyDescent="0.2"/>
    <row r="8572" ht="12.75" hidden="1" customHeight="1" x14ac:dyDescent="0.2"/>
    <row r="8573" ht="12.75" hidden="1" customHeight="1" x14ac:dyDescent="0.2"/>
    <row r="8574" ht="12.75" hidden="1" customHeight="1" x14ac:dyDescent="0.2"/>
    <row r="8575" ht="12.75" hidden="1" customHeight="1" x14ac:dyDescent="0.2"/>
    <row r="8576" ht="12.75" hidden="1" customHeight="1" x14ac:dyDescent="0.2"/>
    <row r="8577" ht="12.75" hidden="1" customHeight="1" x14ac:dyDescent="0.2"/>
    <row r="8578" ht="12.75" hidden="1" customHeight="1" x14ac:dyDescent="0.2"/>
    <row r="8579" ht="12.75" hidden="1" customHeight="1" x14ac:dyDescent="0.2"/>
    <row r="8580" ht="12.75" hidden="1" customHeight="1" x14ac:dyDescent="0.2"/>
    <row r="8581" ht="12.75" hidden="1" customHeight="1" x14ac:dyDescent="0.2"/>
    <row r="8582" ht="12.75" hidden="1" customHeight="1" x14ac:dyDescent="0.2"/>
    <row r="8583" ht="12.75" hidden="1" customHeight="1" x14ac:dyDescent="0.2"/>
    <row r="8584" ht="12.75" hidden="1" customHeight="1" x14ac:dyDescent="0.2"/>
    <row r="8585" ht="12.75" hidden="1" customHeight="1" x14ac:dyDescent="0.2"/>
    <row r="8586" ht="12.75" hidden="1" customHeight="1" x14ac:dyDescent="0.2"/>
    <row r="8587" ht="12.75" hidden="1" customHeight="1" x14ac:dyDescent="0.2"/>
    <row r="8588" ht="12.75" hidden="1" customHeight="1" x14ac:dyDescent="0.2"/>
    <row r="8589" ht="12.75" hidden="1" customHeight="1" x14ac:dyDescent="0.2"/>
    <row r="8590" ht="12.75" hidden="1" customHeight="1" x14ac:dyDescent="0.2"/>
    <row r="8591" ht="12.75" hidden="1" customHeight="1" x14ac:dyDescent="0.2"/>
    <row r="8592" ht="12.75" hidden="1" customHeight="1" x14ac:dyDescent="0.2"/>
    <row r="8593" ht="12.75" hidden="1" customHeight="1" x14ac:dyDescent="0.2"/>
    <row r="8594" ht="12.75" hidden="1" customHeight="1" x14ac:dyDescent="0.2"/>
    <row r="8595" ht="12.75" hidden="1" customHeight="1" x14ac:dyDescent="0.2"/>
    <row r="8596" ht="12.75" hidden="1" customHeight="1" x14ac:dyDescent="0.2"/>
    <row r="8597" ht="12.75" hidden="1" customHeight="1" x14ac:dyDescent="0.2"/>
    <row r="8598" ht="12.75" hidden="1" customHeight="1" x14ac:dyDescent="0.2"/>
    <row r="8599" ht="12.75" hidden="1" customHeight="1" x14ac:dyDescent="0.2"/>
    <row r="8600" ht="12.75" hidden="1" customHeight="1" x14ac:dyDescent="0.2"/>
    <row r="8601" ht="12.75" hidden="1" customHeight="1" x14ac:dyDescent="0.2"/>
    <row r="8602" ht="12.75" hidden="1" customHeight="1" x14ac:dyDescent="0.2"/>
    <row r="8603" ht="12.75" hidden="1" customHeight="1" x14ac:dyDescent="0.2"/>
    <row r="8604" ht="12.75" hidden="1" customHeight="1" x14ac:dyDescent="0.2"/>
    <row r="8605" ht="12.75" hidden="1" customHeight="1" x14ac:dyDescent="0.2"/>
    <row r="8606" ht="12.75" hidden="1" customHeight="1" x14ac:dyDescent="0.2"/>
    <row r="8607" ht="12.75" hidden="1" customHeight="1" x14ac:dyDescent="0.2"/>
    <row r="8608" ht="12.75" hidden="1" customHeight="1" x14ac:dyDescent="0.2"/>
    <row r="8609" ht="12.75" hidden="1" customHeight="1" x14ac:dyDescent="0.2"/>
    <row r="8610" ht="12.75" hidden="1" customHeight="1" x14ac:dyDescent="0.2"/>
    <row r="8611" ht="12.75" hidden="1" customHeight="1" x14ac:dyDescent="0.2"/>
    <row r="8612" ht="12.75" hidden="1" customHeight="1" x14ac:dyDescent="0.2"/>
    <row r="8613" ht="12.75" hidden="1" customHeight="1" x14ac:dyDescent="0.2"/>
    <row r="8614" ht="12.75" hidden="1" customHeight="1" x14ac:dyDescent="0.2"/>
    <row r="8615" ht="12.75" hidden="1" customHeight="1" x14ac:dyDescent="0.2"/>
    <row r="8616" ht="12.75" hidden="1" customHeight="1" x14ac:dyDescent="0.2"/>
    <row r="8617" ht="12.75" hidden="1" customHeight="1" x14ac:dyDescent="0.2"/>
    <row r="8618" ht="12.75" hidden="1" customHeight="1" x14ac:dyDescent="0.2"/>
    <row r="8619" ht="12.75" hidden="1" customHeight="1" x14ac:dyDescent="0.2"/>
    <row r="8620" ht="12.75" hidden="1" customHeight="1" x14ac:dyDescent="0.2"/>
    <row r="8621" ht="12.75" hidden="1" customHeight="1" x14ac:dyDescent="0.2"/>
    <row r="8622" ht="12.75" hidden="1" customHeight="1" x14ac:dyDescent="0.2"/>
    <row r="8623" ht="12.75" hidden="1" customHeight="1" x14ac:dyDescent="0.2"/>
    <row r="8624" ht="12.75" hidden="1" customHeight="1" x14ac:dyDescent="0.2"/>
    <row r="8625" ht="12.75" hidden="1" customHeight="1" x14ac:dyDescent="0.2"/>
    <row r="8626" ht="12.75" hidden="1" customHeight="1" x14ac:dyDescent="0.2"/>
    <row r="8627" ht="12.75" hidden="1" customHeight="1" x14ac:dyDescent="0.2"/>
    <row r="8628" ht="12.75" hidden="1" customHeight="1" x14ac:dyDescent="0.2"/>
    <row r="8629" ht="12.75" hidden="1" customHeight="1" x14ac:dyDescent="0.2"/>
    <row r="8630" ht="12.75" hidden="1" customHeight="1" x14ac:dyDescent="0.2"/>
    <row r="8631" ht="12.75" hidden="1" customHeight="1" x14ac:dyDescent="0.2"/>
    <row r="8632" ht="12.75" hidden="1" customHeight="1" x14ac:dyDescent="0.2"/>
    <row r="8633" ht="12.75" hidden="1" customHeight="1" x14ac:dyDescent="0.2"/>
    <row r="8634" ht="12.75" hidden="1" customHeight="1" x14ac:dyDescent="0.2"/>
    <row r="8635" ht="12.75" hidden="1" customHeight="1" x14ac:dyDescent="0.2"/>
    <row r="8636" ht="12.75" hidden="1" customHeight="1" x14ac:dyDescent="0.2"/>
    <row r="8637" ht="12.75" hidden="1" customHeight="1" x14ac:dyDescent="0.2"/>
    <row r="8638" ht="12.75" hidden="1" customHeight="1" x14ac:dyDescent="0.2"/>
    <row r="8639" ht="12.75" hidden="1" customHeight="1" x14ac:dyDescent="0.2"/>
    <row r="8640" ht="12.75" hidden="1" customHeight="1" x14ac:dyDescent="0.2"/>
    <row r="8641" ht="12.75" hidden="1" customHeight="1" x14ac:dyDescent="0.2"/>
    <row r="8642" ht="12.75" hidden="1" customHeight="1" x14ac:dyDescent="0.2"/>
    <row r="8643" ht="12.75" hidden="1" customHeight="1" x14ac:dyDescent="0.2"/>
    <row r="8644" ht="12.75" hidden="1" customHeight="1" x14ac:dyDescent="0.2"/>
    <row r="8645" ht="12.75" hidden="1" customHeight="1" x14ac:dyDescent="0.2"/>
    <row r="8646" ht="12.75" hidden="1" customHeight="1" x14ac:dyDescent="0.2"/>
    <row r="8647" ht="12.75" hidden="1" customHeight="1" x14ac:dyDescent="0.2"/>
    <row r="8648" ht="12.75" hidden="1" customHeight="1" x14ac:dyDescent="0.2"/>
    <row r="8649" ht="12.75" hidden="1" customHeight="1" x14ac:dyDescent="0.2"/>
    <row r="8650" ht="12.75" hidden="1" customHeight="1" x14ac:dyDescent="0.2"/>
    <row r="8651" ht="12.75" hidden="1" customHeight="1" x14ac:dyDescent="0.2"/>
    <row r="8652" ht="12.75" hidden="1" customHeight="1" x14ac:dyDescent="0.2"/>
    <row r="8653" ht="12.75" hidden="1" customHeight="1" x14ac:dyDescent="0.2"/>
    <row r="8654" ht="12.75" hidden="1" customHeight="1" x14ac:dyDescent="0.2"/>
    <row r="8655" ht="12.75" hidden="1" customHeight="1" x14ac:dyDescent="0.2"/>
    <row r="8656" ht="12.75" hidden="1" customHeight="1" x14ac:dyDescent="0.2"/>
    <row r="8657" ht="12.75" hidden="1" customHeight="1" x14ac:dyDescent="0.2"/>
    <row r="8658" ht="12.75" hidden="1" customHeight="1" x14ac:dyDescent="0.2"/>
    <row r="8659" ht="12.75" hidden="1" customHeight="1" x14ac:dyDescent="0.2"/>
    <row r="8660" ht="12.75" hidden="1" customHeight="1" x14ac:dyDescent="0.2"/>
    <row r="8661" ht="12.75" hidden="1" customHeight="1" x14ac:dyDescent="0.2"/>
    <row r="8662" ht="12.75" hidden="1" customHeight="1" x14ac:dyDescent="0.2"/>
    <row r="8663" ht="12.75" hidden="1" customHeight="1" x14ac:dyDescent="0.2"/>
    <row r="8664" ht="12.75" hidden="1" customHeight="1" x14ac:dyDescent="0.2"/>
    <row r="8665" ht="12.75" hidden="1" customHeight="1" x14ac:dyDescent="0.2"/>
    <row r="8666" ht="12.75" hidden="1" customHeight="1" x14ac:dyDescent="0.2"/>
    <row r="8667" ht="12.75" hidden="1" customHeight="1" x14ac:dyDescent="0.2"/>
    <row r="8668" ht="12.75" hidden="1" customHeight="1" x14ac:dyDescent="0.2"/>
    <row r="8669" ht="12.75" hidden="1" customHeight="1" x14ac:dyDescent="0.2"/>
    <row r="8670" ht="12.75" hidden="1" customHeight="1" x14ac:dyDescent="0.2"/>
    <row r="8671" ht="12.75" hidden="1" customHeight="1" x14ac:dyDescent="0.2"/>
    <row r="8672" ht="12.75" hidden="1" customHeight="1" x14ac:dyDescent="0.2"/>
    <row r="8673" ht="12.75" hidden="1" customHeight="1" x14ac:dyDescent="0.2"/>
    <row r="8674" ht="12.75" hidden="1" customHeight="1" x14ac:dyDescent="0.2"/>
    <row r="8675" ht="12.75" hidden="1" customHeight="1" x14ac:dyDescent="0.2"/>
    <row r="8676" ht="12.75" hidden="1" customHeight="1" x14ac:dyDescent="0.2"/>
    <row r="8677" ht="12.75" hidden="1" customHeight="1" x14ac:dyDescent="0.2"/>
    <row r="8678" ht="12.75" hidden="1" customHeight="1" x14ac:dyDescent="0.2"/>
    <row r="8679" ht="12.75" hidden="1" customHeight="1" x14ac:dyDescent="0.2"/>
    <row r="8680" ht="12.75" hidden="1" customHeight="1" x14ac:dyDescent="0.2"/>
    <row r="8681" ht="12.75" hidden="1" customHeight="1" x14ac:dyDescent="0.2"/>
    <row r="8682" ht="12.75" hidden="1" customHeight="1" x14ac:dyDescent="0.2"/>
    <row r="8683" ht="12.75" hidden="1" customHeight="1" x14ac:dyDescent="0.2"/>
    <row r="8684" ht="12.75" hidden="1" customHeight="1" x14ac:dyDescent="0.2"/>
    <row r="8685" ht="12.75" hidden="1" customHeight="1" x14ac:dyDescent="0.2"/>
    <row r="8686" ht="12.75" hidden="1" customHeight="1" x14ac:dyDescent="0.2"/>
    <row r="8687" ht="12.75" hidden="1" customHeight="1" x14ac:dyDescent="0.2"/>
    <row r="8688" ht="12.75" hidden="1" customHeight="1" x14ac:dyDescent="0.2"/>
    <row r="8689" ht="12.75" hidden="1" customHeight="1" x14ac:dyDescent="0.2"/>
    <row r="8690" ht="12.75" hidden="1" customHeight="1" x14ac:dyDescent="0.2"/>
    <row r="8691" ht="12.75" hidden="1" customHeight="1" x14ac:dyDescent="0.2"/>
    <row r="8692" ht="12.75" hidden="1" customHeight="1" x14ac:dyDescent="0.2"/>
    <row r="8693" ht="12.75" hidden="1" customHeight="1" x14ac:dyDescent="0.2"/>
    <row r="8694" ht="12.75" hidden="1" customHeight="1" x14ac:dyDescent="0.2"/>
    <row r="8695" ht="12.75" hidden="1" customHeight="1" x14ac:dyDescent="0.2"/>
    <row r="8696" ht="12.75" hidden="1" customHeight="1" x14ac:dyDescent="0.2"/>
    <row r="8697" ht="12.75" hidden="1" customHeight="1" x14ac:dyDescent="0.2"/>
    <row r="8698" ht="12.75" hidden="1" customHeight="1" x14ac:dyDescent="0.2"/>
    <row r="8699" ht="12.75" hidden="1" customHeight="1" x14ac:dyDescent="0.2"/>
    <row r="8700" ht="12.75" hidden="1" customHeight="1" x14ac:dyDescent="0.2"/>
    <row r="8701" ht="12.75" hidden="1" customHeight="1" x14ac:dyDescent="0.2"/>
    <row r="8702" ht="12.75" hidden="1" customHeight="1" x14ac:dyDescent="0.2"/>
    <row r="8703" ht="12.75" hidden="1" customHeight="1" x14ac:dyDescent="0.2"/>
    <row r="8704" ht="12.75" hidden="1" customHeight="1" x14ac:dyDescent="0.2"/>
    <row r="8705" ht="12.75" hidden="1" customHeight="1" x14ac:dyDescent="0.2"/>
    <row r="8706" ht="12.75" hidden="1" customHeight="1" x14ac:dyDescent="0.2"/>
    <row r="8707" ht="12.75" hidden="1" customHeight="1" x14ac:dyDescent="0.2"/>
    <row r="8708" ht="12.75" hidden="1" customHeight="1" x14ac:dyDescent="0.2"/>
    <row r="8709" ht="12.75" hidden="1" customHeight="1" x14ac:dyDescent="0.2"/>
    <row r="8710" ht="12.75" hidden="1" customHeight="1" x14ac:dyDescent="0.2"/>
    <row r="8711" ht="12.75" hidden="1" customHeight="1" x14ac:dyDescent="0.2"/>
    <row r="8712" ht="12.75" hidden="1" customHeight="1" x14ac:dyDescent="0.2"/>
    <row r="8713" ht="12.75" hidden="1" customHeight="1" x14ac:dyDescent="0.2"/>
    <row r="8714" ht="12.75" hidden="1" customHeight="1" x14ac:dyDescent="0.2"/>
    <row r="8715" ht="12.75" hidden="1" customHeight="1" x14ac:dyDescent="0.2"/>
    <row r="8716" ht="12.75" hidden="1" customHeight="1" x14ac:dyDescent="0.2"/>
    <row r="8717" ht="12.75" hidden="1" customHeight="1" x14ac:dyDescent="0.2"/>
    <row r="8718" ht="12.75" hidden="1" customHeight="1" x14ac:dyDescent="0.2"/>
    <row r="8719" ht="12.75" hidden="1" customHeight="1" x14ac:dyDescent="0.2"/>
    <row r="8720" ht="12.75" hidden="1" customHeight="1" x14ac:dyDescent="0.2"/>
    <row r="8721" ht="12.75" hidden="1" customHeight="1" x14ac:dyDescent="0.2"/>
    <row r="8722" ht="12.75" hidden="1" customHeight="1" x14ac:dyDescent="0.2"/>
    <row r="8723" ht="12.75" hidden="1" customHeight="1" x14ac:dyDescent="0.2"/>
    <row r="8724" ht="12.75" hidden="1" customHeight="1" x14ac:dyDescent="0.2"/>
    <row r="8725" ht="12.75" hidden="1" customHeight="1" x14ac:dyDescent="0.2"/>
    <row r="8726" ht="12.75" hidden="1" customHeight="1" x14ac:dyDescent="0.2"/>
    <row r="8727" ht="12.75" hidden="1" customHeight="1" x14ac:dyDescent="0.2"/>
    <row r="8728" ht="12.75" hidden="1" customHeight="1" x14ac:dyDescent="0.2"/>
    <row r="8729" ht="12.75" hidden="1" customHeight="1" x14ac:dyDescent="0.2"/>
    <row r="8730" ht="12.75" hidden="1" customHeight="1" x14ac:dyDescent="0.2"/>
    <row r="8731" ht="12.75" hidden="1" customHeight="1" x14ac:dyDescent="0.2"/>
    <row r="8732" ht="12.75" hidden="1" customHeight="1" x14ac:dyDescent="0.2"/>
    <row r="8733" ht="12.75" hidden="1" customHeight="1" x14ac:dyDescent="0.2"/>
    <row r="8734" ht="12.75" hidden="1" customHeight="1" x14ac:dyDescent="0.2"/>
    <row r="8735" ht="12.75" hidden="1" customHeight="1" x14ac:dyDescent="0.2"/>
    <row r="8736" ht="12.75" hidden="1" customHeight="1" x14ac:dyDescent="0.2"/>
    <row r="8737" ht="12.75" hidden="1" customHeight="1" x14ac:dyDescent="0.2"/>
    <row r="8738" ht="12.75" hidden="1" customHeight="1" x14ac:dyDescent="0.2"/>
    <row r="8739" ht="12.75" hidden="1" customHeight="1" x14ac:dyDescent="0.2"/>
    <row r="8740" ht="12.75" hidden="1" customHeight="1" x14ac:dyDescent="0.2"/>
    <row r="8741" ht="12.75" hidden="1" customHeight="1" x14ac:dyDescent="0.2"/>
    <row r="8742" ht="12.75" hidden="1" customHeight="1" x14ac:dyDescent="0.2"/>
    <row r="8743" ht="12.75" hidden="1" customHeight="1" x14ac:dyDescent="0.2"/>
    <row r="8744" ht="12.75" hidden="1" customHeight="1" x14ac:dyDescent="0.2"/>
    <row r="8745" ht="12.75" hidden="1" customHeight="1" x14ac:dyDescent="0.2"/>
    <row r="8746" ht="12.75" hidden="1" customHeight="1" x14ac:dyDescent="0.2"/>
    <row r="8747" ht="12.75" hidden="1" customHeight="1" x14ac:dyDescent="0.2"/>
    <row r="8748" ht="12.75" hidden="1" customHeight="1" x14ac:dyDescent="0.2"/>
    <row r="8749" ht="12.75" hidden="1" customHeight="1" x14ac:dyDescent="0.2"/>
    <row r="8750" ht="12.75" hidden="1" customHeight="1" x14ac:dyDescent="0.2"/>
    <row r="8751" ht="12.75" hidden="1" customHeight="1" x14ac:dyDescent="0.2"/>
    <row r="8752" ht="12.75" hidden="1" customHeight="1" x14ac:dyDescent="0.2"/>
    <row r="8753" ht="12.75" hidden="1" customHeight="1" x14ac:dyDescent="0.2"/>
    <row r="8754" ht="12.75" hidden="1" customHeight="1" x14ac:dyDescent="0.2"/>
    <row r="8755" ht="12.75" hidden="1" customHeight="1" x14ac:dyDescent="0.2"/>
    <row r="8756" ht="12.75" hidden="1" customHeight="1" x14ac:dyDescent="0.2"/>
    <row r="8757" ht="12.75" hidden="1" customHeight="1" x14ac:dyDescent="0.2"/>
    <row r="8758" ht="12.75" hidden="1" customHeight="1" x14ac:dyDescent="0.2"/>
    <row r="8759" ht="12.75" hidden="1" customHeight="1" x14ac:dyDescent="0.2"/>
    <row r="8760" ht="12.75" hidden="1" customHeight="1" x14ac:dyDescent="0.2"/>
    <row r="8761" ht="12.75" hidden="1" customHeight="1" x14ac:dyDescent="0.2"/>
    <row r="8762" ht="12.75" hidden="1" customHeight="1" x14ac:dyDescent="0.2"/>
    <row r="8763" ht="12.75" hidden="1" customHeight="1" x14ac:dyDescent="0.2"/>
    <row r="8764" ht="12.75" hidden="1" customHeight="1" x14ac:dyDescent="0.2"/>
    <row r="8765" ht="12.75" hidden="1" customHeight="1" x14ac:dyDescent="0.2"/>
    <row r="8766" ht="12.75" hidden="1" customHeight="1" x14ac:dyDescent="0.2"/>
    <row r="8767" ht="12.75" hidden="1" customHeight="1" x14ac:dyDescent="0.2"/>
    <row r="8768" ht="12.75" hidden="1" customHeight="1" x14ac:dyDescent="0.2"/>
    <row r="8769" ht="12.75" hidden="1" customHeight="1" x14ac:dyDescent="0.2"/>
    <row r="8770" ht="12.75" hidden="1" customHeight="1" x14ac:dyDescent="0.2"/>
    <row r="8771" ht="12.75" hidden="1" customHeight="1" x14ac:dyDescent="0.2"/>
    <row r="8772" ht="12.75" hidden="1" customHeight="1" x14ac:dyDescent="0.2"/>
    <row r="8773" ht="12.75" hidden="1" customHeight="1" x14ac:dyDescent="0.2"/>
    <row r="8774" ht="12.75" hidden="1" customHeight="1" x14ac:dyDescent="0.2"/>
    <row r="8775" ht="12.75" hidden="1" customHeight="1" x14ac:dyDescent="0.2"/>
    <row r="8776" ht="12.75" hidden="1" customHeight="1" x14ac:dyDescent="0.2"/>
    <row r="8777" ht="12.75" hidden="1" customHeight="1" x14ac:dyDescent="0.2"/>
    <row r="8778" ht="12.75" hidden="1" customHeight="1" x14ac:dyDescent="0.2"/>
    <row r="8779" ht="12.75" hidden="1" customHeight="1" x14ac:dyDescent="0.2"/>
    <row r="8780" ht="12.75" hidden="1" customHeight="1" x14ac:dyDescent="0.2"/>
    <row r="8781" ht="12.75" hidden="1" customHeight="1" x14ac:dyDescent="0.2"/>
    <row r="8782" ht="12.75" hidden="1" customHeight="1" x14ac:dyDescent="0.2"/>
    <row r="8783" ht="12.75" hidden="1" customHeight="1" x14ac:dyDescent="0.2"/>
    <row r="8784" ht="12.75" hidden="1" customHeight="1" x14ac:dyDescent="0.2"/>
    <row r="8785" ht="12.75" hidden="1" customHeight="1" x14ac:dyDescent="0.2"/>
    <row r="8786" ht="12.75" hidden="1" customHeight="1" x14ac:dyDescent="0.2"/>
    <row r="8787" ht="12.75" hidden="1" customHeight="1" x14ac:dyDescent="0.2"/>
    <row r="8788" ht="12.75" hidden="1" customHeight="1" x14ac:dyDescent="0.2"/>
    <row r="8789" ht="12.75" hidden="1" customHeight="1" x14ac:dyDescent="0.2"/>
    <row r="8790" ht="12.75" hidden="1" customHeight="1" x14ac:dyDescent="0.2"/>
    <row r="8791" ht="12.75" hidden="1" customHeight="1" x14ac:dyDescent="0.2"/>
    <row r="8792" ht="12.75" hidden="1" customHeight="1" x14ac:dyDescent="0.2"/>
    <row r="8793" ht="12.75" hidden="1" customHeight="1" x14ac:dyDescent="0.2"/>
    <row r="8794" ht="12.75" hidden="1" customHeight="1" x14ac:dyDescent="0.2"/>
    <row r="8795" ht="12.75" hidden="1" customHeight="1" x14ac:dyDescent="0.2"/>
    <row r="8796" ht="12.75" hidden="1" customHeight="1" x14ac:dyDescent="0.2"/>
    <row r="8797" ht="12.75" hidden="1" customHeight="1" x14ac:dyDescent="0.2"/>
    <row r="8798" ht="12.75" hidden="1" customHeight="1" x14ac:dyDescent="0.2"/>
    <row r="8799" ht="12.75" hidden="1" customHeight="1" x14ac:dyDescent="0.2"/>
    <row r="8800" ht="12.75" hidden="1" customHeight="1" x14ac:dyDescent="0.2"/>
    <row r="8801" ht="12.75" hidden="1" customHeight="1" x14ac:dyDescent="0.2"/>
    <row r="8802" ht="12.75" hidden="1" customHeight="1" x14ac:dyDescent="0.2"/>
    <row r="8803" ht="12.75" hidden="1" customHeight="1" x14ac:dyDescent="0.2"/>
    <row r="8804" ht="12.75" hidden="1" customHeight="1" x14ac:dyDescent="0.2"/>
    <row r="8805" ht="12.75" hidden="1" customHeight="1" x14ac:dyDescent="0.2"/>
    <row r="8806" ht="12.75" hidden="1" customHeight="1" x14ac:dyDescent="0.2"/>
    <row r="8807" ht="12.75" hidden="1" customHeight="1" x14ac:dyDescent="0.2"/>
    <row r="8808" ht="12.75" hidden="1" customHeight="1" x14ac:dyDescent="0.2"/>
    <row r="8809" ht="12.75" hidden="1" customHeight="1" x14ac:dyDescent="0.2"/>
    <row r="8810" ht="12.75" hidden="1" customHeight="1" x14ac:dyDescent="0.2"/>
    <row r="8811" ht="12.75" hidden="1" customHeight="1" x14ac:dyDescent="0.2"/>
    <row r="8812" ht="12.75" hidden="1" customHeight="1" x14ac:dyDescent="0.2"/>
    <row r="8813" ht="12.75" hidden="1" customHeight="1" x14ac:dyDescent="0.2"/>
    <row r="8814" ht="12.75" hidden="1" customHeight="1" x14ac:dyDescent="0.2"/>
    <row r="8815" ht="12.75" hidden="1" customHeight="1" x14ac:dyDescent="0.2"/>
    <row r="8816" ht="12.75" hidden="1" customHeight="1" x14ac:dyDescent="0.2"/>
    <row r="8817" ht="12.75" hidden="1" customHeight="1" x14ac:dyDescent="0.2"/>
    <row r="8818" ht="12.75" hidden="1" customHeight="1" x14ac:dyDescent="0.2"/>
    <row r="8819" ht="12.75" hidden="1" customHeight="1" x14ac:dyDescent="0.2"/>
    <row r="8820" ht="12.75" hidden="1" customHeight="1" x14ac:dyDescent="0.2"/>
    <row r="8821" ht="12.75" hidden="1" customHeight="1" x14ac:dyDescent="0.2"/>
    <row r="8822" ht="12.75" hidden="1" customHeight="1" x14ac:dyDescent="0.2"/>
    <row r="8823" ht="12.75" hidden="1" customHeight="1" x14ac:dyDescent="0.2"/>
    <row r="8824" ht="12.75" hidden="1" customHeight="1" x14ac:dyDescent="0.2"/>
    <row r="8825" ht="12.75" hidden="1" customHeight="1" x14ac:dyDescent="0.2"/>
    <row r="8826" ht="12.75" hidden="1" customHeight="1" x14ac:dyDescent="0.2"/>
    <row r="8827" ht="12.75" hidden="1" customHeight="1" x14ac:dyDescent="0.2"/>
    <row r="8828" ht="12.75" hidden="1" customHeight="1" x14ac:dyDescent="0.2"/>
    <row r="8829" ht="12.75" hidden="1" customHeight="1" x14ac:dyDescent="0.2"/>
    <row r="8830" ht="12.75" hidden="1" customHeight="1" x14ac:dyDescent="0.2"/>
    <row r="8831" ht="12.75" hidden="1" customHeight="1" x14ac:dyDescent="0.2"/>
    <row r="8832" ht="12.75" hidden="1" customHeight="1" x14ac:dyDescent="0.2"/>
    <row r="8833" ht="12.75" hidden="1" customHeight="1" x14ac:dyDescent="0.2"/>
    <row r="8834" ht="12.75" hidden="1" customHeight="1" x14ac:dyDescent="0.2"/>
    <row r="8835" ht="12.75" hidden="1" customHeight="1" x14ac:dyDescent="0.2"/>
    <row r="8836" ht="12.75" hidden="1" customHeight="1" x14ac:dyDescent="0.2"/>
    <row r="8837" ht="12.75" hidden="1" customHeight="1" x14ac:dyDescent="0.2"/>
    <row r="8838" ht="12.75" hidden="1" customHeight="1" x14ac:dyDescent="0.2"/>
    <row r="8839" ht="12.75" hidden="1" customHeight="1" x14ac:dyDescent="0.2"/>
    <row r="8840" ht="12.75" hidden="1" customHeight="1" x14ac:dyDescent="0.2"/>
    <row r="8841" ht="12.75" hidden="1" customHeight="1" x14ac:dyDescent="0.2"/>
    <row r="8842" ht="12.75" hidden="1" customHeight="1" x14ac:dyDescent="0.2"/>
    <row r="8843" ht="12.75" hidden="1" customHeight="1" x14ac:dyDescent="0.2"/>
    <row r="8844" ht="12.75" hidden="1" customHeight="1" x14ac:dyDescent="0.2"/>
    <row r="8845" ht="12.75" hidden="1" customHeight="1" x14ac:dyDescent="0.2"/>
    <row r="8846" ht="12.75" hidden="1" customHeight="1" x14ac:dyDescent="0.2"/>
    <row r="8847" ht="12.75" hidden="1" customHeight="1" x14ac:dyDescent="0.2"/>
    <row r="8848" ht="12.75" hidden="1" customHeight="1" x14ac:dyDescent="0.2"/>
    <row r="8849" ht="12.75" hidden="1" customHeight="1" x14ac:dyDescent="0.2"/>
    <row r="8850" ht="12.75" hidden="1" customHeight="1" x14ac:dyDescent="0.2"/>
    <row r="8851" ht="12.75" hidden="1" customHeight="1" x14ac:dyDescent="0.2"/>
    <row r="8852" ht="12.75" hidden="1" customHeight="1" x14ac:dyDescent="0.2"/>
    <row r="8853" ht="12.75" hidden="1" customHeight="1" x14ac:dyDescent="0.2"/>
    <row r="8854" ht="12.75" hidden="1" customHeight="1" x14ac:dyDescent="0.2"/>
    <row r="8855" ht="12.75" hidden="1" customHeight="1" x14ac:dyDescent="0.2"/>
    <row r="8856" ht="12.75" hidden="1" customHeight="1" x14ac:dyDescent="0.2"/>
    <row r="8857" ht="12.75" hidden="1" customHeight="1" x14ac:dyDescent="0.2"/>
    <row r="8858" ht="12.75" hidden="1" customHeight="1" x14ac:dyDescent="0.2"/>
    <row r="8859" ht="12.75" hidden="1" customHeight="1" x14ac:dyDescent="0.2"/>
    <row r="8860" ht="12.75" hidden="1" customHeight="1" x14ac:dyDescent="0.2"/>
    <row r="8861" ht="12.75" hidden="1" customHeight="1" x14ac:dyDescent="0.2"/>
    <row r="8862" ht="12.75" hidden="1" customHeight="1" x14ac:dyDescent="0.2"/>
    <row r="8863" ht="12.75" hidden="1" customHeight="1" x14ac:dyDescent="0.2"/>
    <row r="8864" ht="12.75" hidden="1" customHeight="1" x14ac:dyDescent="0.2"/>
    <row r="8865" ht="12.75" hidden="1" customHeight="1" x14ac:dyDescent="0.2"/>
    <row r="8866" ht="12.75" hidden="1" customHeight="1" x14ac:dyDescent="0.2"/>
    <row r="8867" ht="12.75" hidden="1" customHeight="1" x14ac:dyDescent="0.2"/>
    <row r="8868" ht="12.75" hidden="1" customHeight="1" x14ac:dyDescent="0.2"/>
    <row r="8869" ht="12.75" hidden="1" customHeight="1" x14ac:dyDescent="0.2"/>
    <row r="8870" ht="12.75" hidden="1" customHeight="1" x14ac:dyDescent="0.2"/>
    <row r="8871" ht="12.75" hidden="1" customHeight="1" x14ac:dyDescent="0.2"/>
    <row r="8872" ht="12.75" hidden="1" customHeight="1" x14ac:dyDescent="0.2"/>
    <row r="8873" ht="12.75" hidden="1" customHeight="1" x14ac:dyDescent="0.2"/>
    <row r="8874" ht="12.75" hidden="1" customHeight="1" x14ac:dyDescent="0.2"/>
    <row r="8875" ht="12.75" hidden="1" customHeight="1" x14ac:dyDescent="0.2"/>
    <row r="8876" ht="12.75" hidden="1" customHeight="1" x14ac:dyDescent="0.2"/>
    <row r="8877" ht="12.75" hidden="1" customHeight="1" x14ac:dyDescent="0.2"/>
    <row r="8878" ht="12.75" hidden="1" customHeight="1" x14ac:dyDescent="0.2"/>
    <row r="8879" ht="12.75" hidden="1" customHeight="1" x14ac:dyDescent="0.2"/>
    <row r="8880" ht="12.75" hidden="1" customHeight="1" x14ac:dyDescent="0.2"/>
    <row r="8881" ht="12.75" hidden="1" customHeight="1" x14ac:dyDescent="0.2"/>
    <row r="8882" ht="12.75" hidden="1" customHeight="1" x14ac:dyDescent="0.2"/>
    <row r="8883" ht="12.75" hidden="1" customHeight="1" x14ac:dyDescent="0.2"/>
    <row r="8884" ht="12.75" hidden="1" customHeight="1" x14ac:dyDescent="0.2"/>
    <row r="8885" ht="12.75" hidden="1" customHeight="1" x14ac:dyDescent="0.2"/>
    <row r="8886" ht="12.75" hidden="1" customHeight="1" x14ac:dyDescent="0.2"/>
    <row r="8887" ht="12.75" hidden="1" customHeight="1" x14ac:dyDescent="0.2"/>
    <row r="8888" ht="12.75" hidden="1" customHeight="1" x14ac:dyDescent="0.2"/>
    <row r="8889" ht="12.75" hidden="1" customHeight="1" x14ac:dyDescent="0.2"/>
    <row r="8890" ht="12.75" hidden="1" customHeight="1" x14ac:dyDescent="0.2"/>
    <row r="8891" ht="12.75" hidden="1" customHeight="1" x14ac:dyDescent="0.2"/>
    <row r="8892" ht="12.75" hidden="1" customHeight="1" x14ac:dyDescent="0.2"/>
    <row r="8893" ht="12.75" hidden="1" customHeight="1" x14ac:dyDescent="0.2"/>
    <row r="8894" ht="12.75" hidden="1" customHeight="1" x14ac:dyDescent="0.2"/>
    <row r="8895" ht="12.75" hidden="1" customHeight="1" x14ac:dyDescent="0.2"/>
    <row r="8896" ht="12.75" hidden="1" customHeight="1" x14ac:dyDescent="0.2"/>
    <row r="8897" ht="12.75" hidden="1" customHeight="1" x14ac:dyDescent="0.2"/>
    <row r="8898" ht="12.75" hidden="1" customHeight="1" x14ac:dyDescent="0.2"/>
    <row r="8899" ht="12.75" hidden="1" customHeight="1" x14ac:dyDescent="0.2"/>
    <row r="8900" ht="12.75" hidden="1" customHeight="1" x14ac:dyDescent="0.2"/>
    <row r="8901" ht="12.75" hidden="1" customHeight="1" x14ac:dyDescent="0.2"/>
    <row r="8902" ht="12.75" hidden="1" customHeight="1" x14ac:dyDescent="0.2"/>
    <row r="8903" ht="12.75" hidden="1" customHeight="1" x14ac:dyDescent="0.2"/>
    <row r="8904" ht="12.75" hidden="1" customHeight="1" x14ac:dyDescent="0.2"/>
    <row r="8905" ht="12.75" hidden="1" customHeight="1" x14ac:dyDescent="0.2"/>
    <row r="8906" ht="12.75" hidden="1" customHeight="1" x14ac:dyDescent="0.2"/>
    <row r="8907" ht="12.75" hidden="1" customHeight="1" x14ac:dyDescent="0.2"/>
    <row r="8908" ht="12.75" hidden="1" customHeight="1" x14ac:dyDescent="0.2"/>
    <row r="8909" ht="12.75" hidden="1" customHeight="1" x14ac:dyDescent="0.2"/>
    <row r="8910" ht="12.75" hidden="1" customHeight="1" x14ac:dyDescent="0.2"/>
    <row r="8911" ht="12.75" hidden="1" customHeight="1" x14ac:dyDescent="0.2"/>
    <row r="8912" ht="12.75" hidden="1" customHeight="1" x14ac:dyDescent="0.2"/>
    <row r="8913" ht="12.75" hidden="1" customHeight="1" x14ac:dyDescent="0.2"/>
    <row r="8914" ht="12.75" hidden="1" customHeight="1" x14ac:dyDescent="0.2"/>
    <row r="8915" ht="12.75" hidden="1" customHeight="1" x14ac:dyDescent="0.2"/>
    <row r="8916" ht="12.75" hidden="1" customHeight="1" x14ac:dyDescent="0.2"/>
    <row r="8917" ht="12.75" hidden="1" customHeight="1" x14ac:dyDescent="0.2"/>
    <row r="8918" ht="12.75" hidden="1" customHeight="1" x14ac:dyDescent="0.2"/>
    <row r="8919" ht="12.75" hidden="1" customHeight="1" x14ac:dyDescent="0.2"/>
    <row r="8920" ht="12.75" hidden="1" customHeight="1" x14ac:dyDescent="0.2"/>
    <row r="8921" ht="12.75" hidden="1" customHeight="1" x14ac:dyDescent="0.2"/>
    <row r="8922" ht="12.75" hidden="1" customHeight="1" x14ac:dyDescent="0.2"/>
    <row r="8923" ht="12.75" hidden="1" customHeight="1" x14ac:dyDescent="0.2"/>
    <row r="8924" ht="12.75" hidden="1" customHeight="1" x14ac:dyDescent="0.2"/>
    <row r="8925" ht="12.75" hidden="1" customHeight="1" x14ac:dyDescent="0.2"/>
    <row r="8926" ht="12.75" hidden="1" customHeight="1" x14ac:dyDescent="0.2"/>
    <row r="8927" ht="12.75" hidden="1" customHeight="1" x14ac:dyDescent="0.2"/>
    <row r="8928" ht="12.75" hidden="1" customHeight="1" x14ac:dyDescent="0.2"/>
    <row r="8929" ht="12.75" hidden="1" customHeight="1" x14ac:dyDescent="0.2"/>
    <row r="8930" ht="12.75" hidden="1" customHeight="1" x14ac:dyDescent="0.2"/>
    <row r="8931" ht="12.75" hidden="1" customHeight="1" x14ac:dyDescent="0.2"/>
    <row r="8932" ht="12.75" hidden="1" customHeight="1" x14ac:dyDescent="0.2"/>
    <row r="8933" ht="12.75" hidden="1" customHeight="1" x14ac:dyDescent="0.2"/>
    <row r="8934" ht="12.75" hidden="1" customHeight="1" x14ac:dyDescent="0.2"/>
    <row r="8935" ht="12.75" hidden="1" customHeight="1" x14ac:dyDescent="0.2"/>
    <row r="8936" ht="12.75" hidden="1" customHeight="1" x14ac:dyDescent="0.2"/>
    <row r="8937" ht="12.75" hidden="1" customHeight="1" x14ac:dyDescent="0.2"/>
    <row r="8938" ht="12.75" hidden="1" customHeight="1" x14ac:dyDescent="0.2"/>
    <row r="8939" ht="12.75" hidden="1" customHeight="1" x14ac:dyDescent="0.2"/>
    <row r="8940" ht="12.75" hidden="1" customHeight="1" x14ac:dyDescent="0.2"/>
    <row r="8941" ht="12.75" hidden="1" customHeight="1" x14ac:dyDescent="0.2"/>
    <row r="8942" ht="12.75" hidden="1" customHeight="1" x14ac:dyDescent="0.2"/>
    <row r="8943" ht="12.75" hidden="1" customHeight="1" x14ac:dyDescent="0.2"/>
    <row r="8944" ht="12.75" hidden="1" customHeight="1" x14ac:dyDescent="0.2"/>
    <row r="8945" ht="12.75" hidden="1" customHeight="1" x14ac:dyDescent="0.2"/>
    <row r="8946" ht="12.75" hidden="1" customHeight="1" x14ac:dyDescent="0.2"/>
    <row r="8947" ht="12.75" hidden="1" customHeight="1" x14ac:dyDescent="0.2"/>
    <row r="8948" ht="12.75" hidden="1" customHeight="1" x14ac:dyDescent="0.2"/>
    <row r="8949" ht="12.75" hidden="1" customHeight="1" x14ac:dyDescent="0.2"/>
    <row r="8950" ht="12.75" hidden="1" customHeight="1" x14ac:dyDescent="0.2"/>
    <row r="8951" ht="12.75" hidden="1" customHeight="1" x14ac:dyDescent="0.2"/>
    <row r="8952" ht="12.75" hidden="1" customHeight="1" x14ac:dyDescent="0.2"/>
    <row r="8953" ht="12.75" hidden="1" customHeight="1" x14ac:dyDescent="0.2"/>
    <row r="8954" ht="12.75" hidden="1" customHeight="1" x14ac:dyDescent="0.2"/>
    <row r="8955" ht="12.75" hidden="1" customHeight="1" x14ac:dyDescent="0.2"/>
    <row r="8956" ht="12.75" hidden="1" customHeight="1" x14ac:dyDescent="0.2"/>
    <row r="8957" ht="12.75" hidden="1" customHeight="1" x14ac:dyDescent="0.2"/>
    <row r="8958" ht="12.75" hidden="1" customHeight="1" x14ac:dyDescent="0.2"/>
    <row r="8959" ht="12.75" hidden="1" customHeight="1" x14ac:dyDescent="0.2"/>
    <row r="8960" ht="12.75" hidden="1" customHeight="1" x14ac:dyDescent="0.2"/>
    <row r="8961" ht="12.75" hidden="1" customHeight="1" x14ac:dyDescent="0.2"/>
    <row r="8962" ht="12.75" hidden="1" customHeight="1" x14ac:dyDescent="0.2"/>
    <row r="8963" ht="12.75" hidden="1" customHeight="1" x14ac:dyDescent="0.2"/>
    <row r="8964" ht="12.75" hidden="1" customHeight="1" x14ac:dyDescent="0.2"/>
    <row r="8965" ht="12.75" hidden="1" customHeight="1" x14ac:dyDescent="0.2"/>
    <row r="8966" ht="12.75" hidden="1" customHeight="1" x14ac:dyDescent="0.2"/>
    <row r="8967" ht="12.75" hidden="1" customHeight="1" x14ac:dyDescent="0.2"/>
    <row r="8968" ht="12.75" hidden="1" customHeight="1" x14ac:dyDescent="0.2"/>
    <row r="8969" ht="12.75" hidden="1" customHeight="1" x14ac:dyDescent="0.2"/>
    <row r="8970" ht="12.75" hidden="1" customHeight="1" x14ac:dyDescent="0.2"/>
    <row r="8971" ht="12.75" hidden="1" customHeight="1" x14ac:dyDescent="0.2"/>
    <row r="8972" ht="12.75" hidden="1" customHeight="1" x14ac:dyDescent="0.2"/>
    <row r="8973" ht="12.75" hidden="1" customHeight="1" x14ac:dyDescent="0.2"/>
    <row r="8974" ht="12.75" hidden="1" customHeight="1" x14ac:dyDescent="0.2"/>
    <row r="8975" ht="12.75" hidden="1" customHeight="1" x14ac:dyDescent="0.2"/>
    <row r="8976" ht="12.75" hidden="1" customHeight="1" x14ac:dyDescent="0.2"/>
    <row r="8977" ht="12.75" hidden="1" customHeight="1" x14ac:dyDescent="0.2"/>
    <row r="8978" ht="12.75" hidden="1" customHeight="1" x14ac:dyDescent="0.2"/>
    <row r="8979" ht="12.75" hidden="1" customHeight="1" x14ac:dyDescent="0.2"/>
    <row r="8980" ht="12.75" hidden="1" customHeight="1" x14ac:dyDescent="0.2"/>
    <row r="8981" ht="12.75" hidden="1" customHeight="1" x14ac:dyDescent="0.2"/>
    <row r="8982" ht="12.75" hidden="1" customHeight="1" x14ac:dyDescent="0.2"/>
    <row r="8983" ht="12.75" hidden="1" customHeight="1" x14ac:dyDescent="0.2"/>
    <row r="8984" ht="12.75" hidden="1" customHeight="1" x14ac:dyDescent="0.2"/>
    <row r="8985" ht="12.75" hidden="1" customHeight="1" x14ac:dyDescent="0.2"/>
    <row r="8986" ht="12.75" hidden="1" customHeight="1" x14ac:dyDescent="0.2"/>
    <row r="8987" ht="12.75" hidden="1" customHeight="1" x14ac:dyDescent="0.2"/>
    <row r="8988" ht="12.75" hidden="1" customHeight="1" x14ac:dyDescent="0.2"/>
    <row r="8989" ht="12.75" hidden="1" customHeight="1" x14ac:dyDescent="0.2"/>
    <row r="8990" ht="12.75" hidden="1" customHeight="1" x14ac:dyDescent="0.2"/>
    <row r="8991" ht="12.75" hidden="1" customHeight="1" x14ac:dyDescent="0.2"/>
    <row r="8992" ht="12.75" hidden="1" customHeight="1" x14ac:dyDescent="0.2"/>
    <row r="8993" ht="12.75" hidden="1" customHeight="1" x14ac:dyDescent="0.2"/>
    <row r="8994" ht="12.75" hidden="1" customHeight="1" x14ac:dyDescent="0.2"/>
    <row r="8995" ht="12.75" hidden="1" customHeight="1" x14ac:dyDescent="0.2"/>
    <row r="8996" ht="12.75" hidden="1" customHeight="1" x14ac:dyDescent="0.2"/>
    <row r="8997" ht="12.75" hidden="1" customHeight="1" x14ac:dyDescent="0.2"/>
    <row r="8998" ht="12.75" hidden="1" customHeight="1" x14ac:dyDescent="0.2"/>
    <row r="8999" ht="12.75" hidden="1" customHeight="1" x14ac:dyDescent="0.2"/>
    <row r="9000" ht="12.75" hidden="1" customHeight="1" x14ac:dyDescent="0.2"/>
    <row r="9001" ht="12.75" hidden="1" customHeight="1" x14ac:dyDescent="0.2"/>
    <row r="9002" ht="12.75" hidden="1" customHeight="1" x14ac:dyDescent="0.2"/>
    <row r="9003" ht="12.75" hidden="1" customHeight="1" x14ac:dyDescent="0.2"/>
    <row r="9004" ht="12.75" hidden="1" customHeight="1" x14ac:dyDescent="0.2"/>
    <row r="9005" ht="12.75" hidden="1" customHeight="1" x14ac:dyDescent="0.2"/>
    <row r="9006" ht="12.75" hidden="1" customHeight="1" x14ac:dyDescent="0.2"/>
    <row r="9007" ht="12.75" hidden="1" customHeight="1" x14ac:dyDescent="0.2"/>
    <row r="9008" ht="12.75" hidden="1" customHeight="1" x14ac:dyDescent="0.2"/>
    <row r="9009" ht="12.75" hidden="1" customHeight="1" x14ac:dyDescent="0.2"/>
    <row r="9010" ht="12.75" hidden="1" customHeight="1" x14ac:dyDescent="0.2"/>
    <row r="9011" ht="12.75" hidden="1" customHeight="1" x14ac:dyDescent="0.2"/>
    <row r="9012" ht="12.75" hidden="1" customHeight="1" x14ac:dyDescent="0.2"/>
    <row r="9013" ht="12.75" hidden="1" customHeight="1" x14ac:dyDescent="0.2"/>
    <row r="9014" ht="12.75" hidden="1" customHeight="1" x14ac:dyDescent="0.2"/>
    <row r="9015" ht="12.75" hidden="1" customHeight="1" x14ac:dyDescent="0.2"/>
    <row r="9016" ht="12.75" hidden="1" customHeight="1" x14ac:dyDescent="0.2"/>
    <row r="9017" ht="12.75" hidden="1" customHeight="1" x14ac:dyDescent="0.2"/>
    <row r="9018" ht="12.75" hidden="1" customHeight="1" x14ac:dyDescent="0.2"/>
    <row r="9019" ht="12.75" hidden="1" customHeight="1" x14ac:dyDescent="0.2"/>
    <row r="9020" ht="12.75" hidden="1" customHeight="1" x14ac:dyDescent="0.2"/>
    <row r="9021" ht="12.75" hidden="1" customHeight="1" x14ac:dyDescent="0.2"/>
    <row r="9022" ht="12.75" hidden="1" customHeight="1" x14ac:dyDescent="0.2"/>
    <row r="9023" ht="12.75" hidden="1" customHeight="1" x14ac:dyDescent="0.2"/>
    <row r="9024" ht="12.75" hidden="1" customHeight="1" x14ac:dyDescent="0.2"/>
    <row r="9025" ht="12.75" hidden="1" customHeight="1" x14ac:dyDescent="0.2"/>
    <row r="9026" ht="12.75" hidden="1" customHeight="1" x14ac:dyDescent="0.2"/>
    <row r="9027" ht="12.75" hidden="1" customHeight="1" x14ac:dyDescent="0.2"/>
    <row r="9028" ht="12.75" hidden="1" customHeight="1" x14ac:dyDescent="0.2"/>
    <row r="9029" ht="12.75" hidden="1" customHeight="1" x14ac:dyDescent="0.2"/>
    <row r="9030" ht="12.75" hidden="1" customHeight="1" x14ac:dyDescent="0.2"/>
    <row r="9031" ht="12.75" hidden="1" customHeight="1" x14ac:dyDescent="0.2"/>
    <row r="9032" ht="12.75" hidden="1" customHeight="1" x14ac:dyDescent="0.2"/>
    <row r="9033" ht="12.75" hidden="1" customHeight="1" x14ac:dyDescent="0.2"/>
    <row r="9034" ht="12.75" hidden="1" customHeight="1" x14ac:dyDescent="0.2"/>
    <row r="9035" ht="12.75" hidden="1" customHeight="1" x14ac:dyDescent="0.2"/>
    <row r="9036" ht="12.75" hidden="1" customHeight="1" x14ac:dyDescent="0.2"/>
    <row r="9037" ht="12.75" hidden="1" customHeight="1" x14ac:dyDescent="0.2"/>
    <row r="9038" ht="12.75" hidden="1" customHeight="1" x14ac:dyDescent="0.2"/>
    <row r="9039" ht="12.75" hidden="1" customHeight="1" x14ac:dyDescent="0.2"/>
    <row r="9040" ht="12.75" hidden="1" customHeight="1" x14ac:dyDescent="0.2"/>
    <row r="9041" ht="12.75" hidden="1" customHeight="1" x14ac:dyDescent="0.2"/>
    <row r="9042" ht="12.75" hidden="1" customHeight="1" x14ac:dyDescent="0.2"/>
    <row r="9043" ht="12.75" hidden="1" customHeight="1" x14ac:dyDescent="0.2"/>
    <row r="9044" ht="12.75" hidden="1" customHeight="1" x14ac:dyDescent="0.2"/>
    <row r="9045" ht="12.75" hidden="1" customHeight="1" x14ac:dyDescent="0.2"/>
    <row r="9046" ht="12.75" hidden="1" customHeight="1" x14ac:dyDescent="0.2"/>
    <row r="9047" ht="12.75" hidden="1" customHeight="1" x14ac:dyDescent="0.2"/>
    <row r="9048" ht="12.75" hidden="1" customHeight="1" x14ac:dyDescent="0.2"/>
    <row r="9049" ht="12.75" hidden="1" customHeight="1" x14ac:dyDescent="0.2"/>
    <row r="9050" ht="12.75" hidden="1" customHeight="1" x14ac:dyDescent="0.2"/>
    <row r="9051" ht="12.75" hidden="1" customHeight="1" x14ac:dyDescent="0.2"/>
    <row r="9052" ht="12.75" hidden="1" customHeight="1" x14ac:dyDescent="0.2"/>
    <row r="9053" ht="12.75" hidden="1" customHeight="1" x14ac:dyDescent="0.2"/>
    <row r="9054" ht="12.75" hidden="1" customHeight="1" x14ac:dyDescent="0.2"/>
    <row r="9055" ht="12.75" hidden="1" customHeight="1" x14ac:dyDescent="0.2"/>
    <row r="9056" ht="12.75" hidden="1" customHeight="1" x14ac:dyDescent="0.2"/>
    <row r="9057" ht="12.75" hidden="1" customHeight="1" x14ac:dyDescent="0.2"/>
    <row r="9058" ht="12.75" hidden="1" customHeight="1" x14ac:dyDescent="0.2"/>
    <row r="9059" ht="12.75" hidden="1" customHeight="1" x14ac:dyDescent="0.2"/>
    <row r="9060" ht="12.75" hidden="1" customHeight="1" x14ac:dyDescent="0.2"/>
    <row r="9061" ht="12.75" hidden="1" customHeight="1" x14ac:dyDescent="0.2"/>
    <row r="9062" ht="12.75" hidden="1" customHeight="1" x14ac:dyDescent="0.2"/>
    <row r="9063" ht="12.75" hidden="1" customHeight="1" x14ac:dyDescent="0.2"/>
    <row r="9064" ht="12.75" hidden="1" customHeight="1" x14ac:dyDescent="0.2"/>
    <row r="9065" ht="12.75" hidden="1" customHeight="1" x14ac:dyDescent="0.2"/>
    <row r="9066" ht="12.75" hidden="1" customHeight="1" x14ac:dyDescent="0.2"/>
    <row r="9067" ht="12.75" hidden="1" customHeight="1" x14ac:dyDescent="0.2"/>
    <row r="9068" ht="12.75" hidden="1" customHeight="1" x14ac:dyDescent="0.2"/>
    <row r="9069" ht="12.75" hidden="1" customHeight="1" x14ac:dyDescent="0.2"/>
    <row r="9070" ht="12.75" hidden="1" customHeight="1" x14ac:dyDescent="0.2"/>
    <row r="9071" ht="12.75" hidden="1" customHeight="1" x14ac:dyDescent="0.2"/>
    <row r="9072" ht="12.75" hidden="1" customHeight="1" x14ac:dyDescent="0.2"/>
    <row r="9073" ht="12.75" hidden="1" customHeight="1" x14ac:dyDescent="0.2"/>
    <row r="9074" ht="12.75" hidden="1" customHeight="1" x14ac:dyDescent="0.2"/>
    <row r="9075" ht="12.75" hidden="1" customHeight="1" x14ac:dyDescent="0.2"/>
    <row r="9076" ht="12.75" hidden="1" customHeight="1" x14ac:dyDescent="0.2"/>
    <row r="9077" ht="12.75" hidden="1" customHeight="1" x14ac:dyDescent="0.2"/>
    <row r="9078" ht="12.75" hidden="1" customHeight="1" x14ac:dyDescent="0.2"/>
    <row r="9079" ht="12.75" hidden="1" customHeight="1" x14ac:dyDescent="0.2"/>
    <row r="9080" ht="12.75" hidden="1" customHeight="1" x14ac:dyDescent="0.2"/>
    <row r="9081" ht="12.75" hidden="1" customHeight="1" x14ac:dyDescent="0.2"/>
    <row r="9082" ht="12.75" hidden="1" customHeight="1" x14ac:dyDescent="0.2"/>
    <row r="9083" ht="12.75" hidden="1" customHeight="1" x14ac:dyDescent="0.2"/>
    <row r="9084" ht="12.75" hidden="1" customHeight="1" x14ac:dyDescent="0.2"/>
    <row r="9085" ht="12.75" hidden="1" customHeight="1" x14ac:dyDescent="0.2"/>
    <row r="9086" ht="12.75" hidden="1" customHeight="1" x14ac:dyDescent="0.2"/>
    <row r="9087" ht="12.75" hidden="1" customHeight="1" x14ac:dyDescent="0.2"/>
    <row r="9088" ht="12.75" hidden="1" customHeight="1" x14ac:dyDescent="0.2"/>
    <row r="9089" ht="12.75" hidden="1" customHeight="1" x14ac:dyDescent="0.2"/>
    <row r="9090" ht="12.75" hidden="1" customHeight="1" x14ac:dyDescent="0.2"/>
    <row r="9091" ht="12.75" hidden="1" customHeight="1" x14ac:dyDescent="0.2"/>
    <row r="9092" ht="12.75" hidden="1" customHeight="1" x14ac:dyDescent="0.2"/>
    <row r="9093" ht="12.75" hidden="1" customHeight="1" x14ac:dyDescent="0.2"/>
    <row r="9094" ht="12.75" hidden="1" customHeight="1" x14ac:dyDescent="0.2"/>
    <row r="9095" ht="12.75" hidden="1" customHeight="1" x14ac:dyDescent="0.2"/>
    <row r="9096" ht="12.75" hidden="1" customHeight="1" x14ac:dyDescent="0.2"/>
    <row r="9097" ht="12.75" hidden="1" customHeight="1" x14ac:dyDescent="0.2"/>
    <row r="9098" ht="12.75" hidden="1" customHeight="1" x14ac:dyDescent="0.2"/>
    <row r="9099" ht="12.75" hidden="1" customHeight="1" x14ac:dyDescent="0.2"/>
    <row r="9100" ht="12.75" hidden="1" customHeight="1" x14ac:dyDescent="0.2"/>
    <row r="9101" ht="12.75" hidden="1" customHeight="1" x14ac:dyDescent="0.2"/>
    <row r="9102" ht="12.75" hidden="1" customHeight="1" x14ac:dyDescent="0.2"/>
    <row r="9103" ht="12.75" hidden="1" customHeight="1" x14ac:dyDescent="0.2"/>
    <row r="9104" ht="12.75" hidden="1" customHeight="1" x14ac:dyDescent="0.2"/>
    <row r="9105" ht="12.75" hidden="1" customHeight="1" x14ac:dyDescent="0.2"/>
    <row r="9106" ht="12.75" hidden="1" customHeight="1" x14ac:dyDescent="0.2"/>
    <row r="9107" ht="12.75" hidden="1" customHeight="1" x14ac:dyDescent="0.2"/>
    <row r="9108" ht="12.75" hidden="1" customHeight="1" x14ac:dyDescent="0.2"/>
    <row r="9109" ht="12.75" hidden="1" customHeight="1" x14ac:dyDescent="0.2"/>
    <row r="9110" ht="12.75" hidden="1" customHeight="1" x14ac:dyDescent="0.2"/>
    <row r="9111" ht="12.75" hidden="1" customHeight="1" x14ac:dyDescent="0.2"/>
    <row r="9112" ht="12.75" hidden="1" customHeight="1" x14ac:dyDescent="0.2"/>
    <row r="9113" ht="12.75" hidden="1" customHeight="1" x14ac:dyDescent="0.2"/>
    <row r="9114" ht="12.75" hidden="1" customHeight="1" x14ac:dyDescent="0.2"/>
    <row r="9115" ht="12.75" hidden="1" customHeight="1" x14ac:dyDescent="0.2"/>
    <row r="9116" ht="12.75" hidden="1" customHeight="1" x14ac:dyDescent="0.2"/>
    <row r="9117" ht="12.75" hidden="1" customHeight="1" x14ac:dyDescent="0.2"/>
    <row r="9118" ht="12.75" hidden="1" customHeight="1" x14ac:dyDescent="0.2"/>
    <row r="9119" ht="12.75" hidden="1" customHeight="1" x14ac:dyDescent="0.2"/>
    <row r="9120" ht="12.75" hidden="1" customHeight="1" x14ac:dyDescent="0.2"/>
    <row r="9121" ht="12.75" hidden="1" customHeight="1" x14ac:dyDescent="0.2"/>
    <row r="9122" ht="12.75" hidden="1" customHeight="1" x14ac:dyDescent="0.2"/>
    <row r="9123" ht="12.75" hidden="1" customHeight="1" x14ac:dyDescent="0.2"/>
    <row r="9124" ht="12.75" hidden="1" customHeight="1" x14ac:dyDescent="0.2"/>
    <row r="9125" ht="12.75" hidden="1" customHeight="1" x14ac:dyDescent="0.2"/>
    <row r="9126" ht="12.75" hidden="1" customHeight="1" x14ac:dyDescent="0.2"/>
    <row r="9127" ht="12.75" hidden="1" customHeight="1" x14ac:dyDescent="0.2"/>
    <row r="9128" ht="12.75" hidden="1" customHeight="1" x14ac:dyDescent="0.2"/>
    <row r="9129" ht="12.75" hidden="1" customHeight="1" x14ac:dyDescent="0.2"/>
    <row r="9130" ht="12.75" hidden="1" customHeight="1" x14ac:dyDescent="0.2"/>
    <row r="9131" ht="12.75" hidden="1" customHeight="1" x14ac:dyDescent="0.2"/>
    <row r="9132" ht="12.75" hidden="1" customHeight="1" x14ac:dyDescent="0.2"/>
    <row r="9133" ht="12.75" hidden="1" customHeight="1" x14ac:dyDescent="0.2"/>
    <row r="9134" ht="12.75" hidden="1" customHeight="1" x14ac:dyDescent="0.2"/>
    <row r="9135" ht="12.75" hidden="1" customHeight="1" x14ac:dyDescent="0.2"/>
    <row r="9136" ht="12.75" hidden="1" customHeight="1" x14ac:dyDescent="0.2"/>
    <row r="9137" ht="12.75" hidden="1" customHeight="1" x14ac:dyDescent="0.2"/>
    <row r="9138" ht="12.75" hidden="1" customHeight="1" x14ac:dyDescent="0.2"/>
    <row r="9139" ht="12.75" hidden="1" customHeight="1" x14ac:dyDescent="0.2"/>
    <row r="9140" ht="12.75" hidden="1" customHeight="1" x14ac:dyDescent="0.2"/>
    <row r="9141" ht="12.75" hidden="1" customHeight="1" x14ac:dyDescent="0.2"/>
    <row r="9142" ht="12.75" hidden="1" customHeight="1" x14ac:dyDescent="0.2"/>
    <row r="9143" ht="12.75" hidden="1" customHeight="1" x14ac:dyDescent="0.2"/>
    <row r="9144" ht="12.75" hidden="1" customHeight="1" x14ac:dyDescent="0.2"/>
    <row r="9145" ht="12.75" hidden="1" customHeight="1" x14ac:dyDescent="0.2"/>
    <row r="9146" ht="12.75" hidden="1" customHeight="1" x14ac:dyDescent="0.2"/>
    <row r="9147" ht="12.75" hidden="1" customHeight="1" x14ac:dyDescent="0.2"/>
    <row r="9148" ht="12.75" hidden="1" customHeight="1" x14ac:dyDescent="0.2"/>
    <row r="9149" ht="12.75" hidden="1" customHeight="1" x14ac:dyDescent="0.2"/>
    <row r="9150" ht="12.75" hidden="1" customHeight="1" x14ac:dyDescent="0.2"/>
    <row r="9151" ht="12.75" hidden="1" customHeight="1" x14ac:dyDescent="0.2"/>
    <row r="9152" ht="12.75" hidden="1" customHeight="1" x14ac:dyDescent="0.2"/>
    <row r="9153" ht="12.75" hidden="1" customHeight="1" x14ac:dyDescent="0.2"/>
    <row r="9154" ht="12.75" hidden="1" customHeight="1" x14ac:dyDescent="0.2"/>
    <row r="9155" ht="12.75" hidden="1" customHeight="1" x14ac:dyDescent="0.2"/>
    <row r="9156" ht="12.75" hidden="1" customHeight="1" x14ac:dyDescent="0.2"/>
    <row r="9157" ht="12.75" hidden="1" customHeight="1" x14ac:dyDescent="0.2"/>
    <row r="9158" ht="12.75" hidden="1" customHeight="1" x14ac:dyDescent="0.2"/>
    <row r="9159" ht="12.75" hidden="1" customHeight="1" x14ac:dyDescent="0.2"/>
    <row r="9160" ht="12.75" hidden="1" customHeight="1" x14ac:dyDescent="0.2"/>
    <row r="9161" ht="12.75" hidden="1" customHeight="1" x14ac:dyDescent="0.2"/>
    <row r="9162" ht="12.75" hidden="1" customHeight="1" x14ac:dyDescent="0.2"/>
    <row r="9163" ht="12.75" hidden="1" customHeight="1" x14ac:dyDescent="0.2"/>
    <row r="9164" ht="12.75" hidden="1" customHeight="1" x14ac:dyDescent="0.2"/>
    <row r="9165" ht="12.75" hidden="1" customHeight="1" x14ac:dyDescent="0.2"/>
    <row r="9166" ht="12.75" hidden="1" customHeight="1" x14ac:dyDescent="0.2"/>
    <row r="9167" ht="12.75" hidden="1" customHeight="1" x14ac:dyDescent="0.2"/>
    <row r="9168" ht="12.75" hidden="1" customHeight="1" x14ac:dyDescent="0.2"/>
    <row r="9169" ht="12.75" hidden="1" customHeight="1" x14ac:dyDescent="0.2"/>
    <row r="9170" ht="12.75" hidden="1" customHeight="1" x14ac:dyDescent="0.2"/>
    <row r="9171" ht="12.75" hidden="1" customHeight="1" x14ac:dyDescent="0.2"/>
    <row r="9172" ht="12.75" hidden="1" customHeight="1" x14ac:dyDescent="0.2"/>
    <row r="9173" ht="12.75" hidden="1" customHeight="1" x14ac:dyDescent="0.2"/>
    <row r="9174" ht="12.75" hidden="1" customHeight="1" x14ac:dyDescent="0.2"/>
    <row r="9175" ht="12.75" hidden="1" customHeight="1" x14ac:dyDescent="0.2"/>
    <row r="9176" ht="12.75" hidden="1" customHeight="1" x14ac:dyDescent="0.2"/>
    <row r="9177" ht="12.75" hidden="1" customHeight="1" x14ac:dyDescent="0.2"/>
    <row r="9178" ht="12.75" hidden="1" customHeight="1" x14ac:dyDescent="0.2"/>
    <row r="9179" ht="12.75" hidden="1" customHeight="1" x14ac:dyDescent="0.2"/>
    <row r="9180" ht="12.75" hidden="1" customHeight="1" x14ac:dyDescent="0.2"/>
    <row r="9181" ht="12.75" hidden="1" customHeight="1" x14ac:dyDescent="0.2"/>
    <row r="9182" ht="12.75" hidden="1" customHeight="1" x14ac:dyDescent="0.2"/>
    <row r="9183" ht="12.75" hidden="1" customHeight="1" x14ac:dyDescent="0.2"/>
    <row r="9184" ht="12.75" hidden="1" customHeight="1" x14ac:dyDescent="0.2"/>
    <row r="9185" ht="12.75" hidden="1" customHeight="1" x14ac:dyDescent="0.2"/>
    <row r="9186" ht="12.75" hidden="1" customHeight="1" x14ac:dyDescent="0.2"/>
    <row r="9187" ht="12.75" hidden="1" customHeight="1" x14ac:dyDescent="0.2"/>
    <row r="9188" ht="12.75" hidden="1" customHeight="1" x14ac:dyDescent="0.2"/>
    <row r="9189" ht="12.75" hidden="1" customHeight="1" x14ac:dyDescent="0.2"/>
    <row r="9190" ht="12.75" hidden="1" customHeight="1" x14ac:dyDescent="0.2"/>
    <row r="9191" ht="12.75" hidden="1" customHeight="1" x14ac:dyDescent="0.2"/>
    <row r="9192" ht="12.75" hidden="1" customHeight="1" x14ac:dyDescent="0.2"/>
    <row r="9193" ht="12.75" hidden="1" customHeight="1" x14ac:dyDescent="0.2"/>
    <row r="9194" ht="12.75" hidden="1" customHeight="1" x14ac:dyDescent="0.2"/>
    <row r="9195" ht="12.75" hidden="1" customHeight="1" x14ac:dyDescent="0.2"/>
    <row r="9196" ht="12.75" hidden="1" customHeight="1" x14ac:dyDescent="0.2"/>
    <row r="9197" ht="12.75" hidden="1" customHeight="1" x14ac:dyDescent="0.2"/>
    <row r="9198" ht="12.75" hidden="1" customHeight="1" x14ac:dyDescent="0.2"/>
    <row r="9199" ht="12.75" hidden="1" customHeight="1" x14ac:dyDescent="0.2"/>
    <row r="9200" ht="12.75" hidden="1" customHeight="1" x14ac:dyDescent="0.2"/>
    <row r="9201" ht="12.75" hidden="1" customHeight="1" x14ac:dyDescent="0.2"/>
    <row r="9202" ht="12.75" hidden="1" customHeight="1" x14ac:dyDescent="0.2"/>
    <row r="9203" ht="12.75" hidden="1" customHeight="1" x14ac:dyDescent="0.2"/>
    <row r="9204" ht="12.75" hidden="1" customHeight="1" x14ac:dyDescent="0.2"/>
    <row r="9205" ht="12.75" hidden="1" customHeight="1" x14ac:dyDescent="0.2"/>
    <row r="9206" ht="12.75" hidden="1" customHeight="1" x14ac:dyDescent="0.2"/>
    <row r="9207" ht="12.75" hidden="1" customHeight="1" x14ac:dyDescent="0.2"/>
    <row r="9208" ht="12.75" hidden="1" customHeight="1" x14ac:dyDescent="0.2"/>
    <row r="9209" ht="12.75" hidden="1" customHeight="1" x14ac:dyDescent="0.2"/>
    <row r="9210" ht="12.75" hidden="1" customHeight="1" x14ac:dyDescent="0.2"/>
    <row r="9211" ht="12.75" hidden="1" customHeight="1" x14ac:dyDescent="0.2"/>
    <row r="9212" ht="12.75" hidden="1" customHeight="1" x14ac:dyDescent="0.2"/>
    <row r="9213" ht="12.75" hidden="1" customHeight="1" x14ac:dyDescent="0.2"/>
    <row r="9214" ht="12.75" hidden="1" customHeight="1" x14ac:dyDescent="0.2"/>
    <row r="9215" ht="12.75" hidden="1" customHeight="1" x14ac:dyDescent="0.2"/>
    <row r="9216" ht="12.75" hidden="1" customHeight="1" x14ac:dyDescent="0.2"/>
    <row r="9217" ht="12.75" hidden="1" customHeight="1" x14ac:dyDescent="0.2"/>
    <row r="9218" ht="12.75" hidden="1" customHeight="1" x14ac:dyDescent="0.2"/>
    <row r="9219" ht="12.75" hidden="1" customHeight="1" x14ac:dyDescent="0.2"/>
    <row r="9220" ht="12.75" hidden="1" customHeight="1" x14ac:dyDescent="0.2"/>
    <row r="9221" ht="12.75" hidden="1" customHeight="1" x14ac:dyDescent="0.2"/>
    <row r="9222" ht="12.75" hidden="1" customHeight="1" x14ac:dyDescent="0.2"/>
    <row r="9223" ht="12.75" hidden="1" customHeight="1" x14ac:dyDescent="0.2"/>
    <row r="9224" ht="12.75" hidden="1" customHeight="1" x14ac:dyDescent="0.2"/>
    <row r="9225" ht="12.75" hidden="1" customHeight="1" x14ac:dyDescent="0.2"/>
    <row r="9226" ht="12.75" hidden="1" customHeight="1" x14ac:dyDescent="0.2"/>
    <row r="9227" ht="12.75" hidden="1" customHeight="1" x14ac:dyDescent="0.2"/>
    <row r="9228" ht="12.75" hidden="1" customHeight="1" x14ac:dyDescent="0.2"/>
    <row r="9229" ht="12.75" hidden="1" customHeight="1" x14ac:dyDescent="0.2"/>
    <row r="9230" ht="12.75" hidden="1" customHeight="1" x14ac:dyDescent="0.2"/>
    <row r="9231" ht="12.75" hidden="1" customHeight="1" x14ac:dyDescent="0.2"/>
    <row r="9232" ht="12.75" hidden="1" customHeight="1" x14ac:dyDescent="0.2"/>
    <row r="9233" ht="12.75" hidden="1" customHeight="1" x14ac:dyDescent="0.2"/>
    <row r="9234" ht="12.75" hidden="1" customHeight="1" x14ac:dyDescent="0.2"/>
    <row r="9235" ht="12.75" hidden="1" customHeight="1" x14ac:dyDescent="0.2"/>
    <row r="9236" ht="12.75" hidden="1" customHeight="1" x14ac:dyDescent="0.2"/>
    <row r="9237" ht="12.75" hidden="1" customHeight="1" x14ac:dyDescent="0.2"/>
    <row r="9238" ht="12.75" hidden="1" customHeight="1" x14ac:dyDescent="0.2"/>
    <row r="9239" ht="12.75" hidden="1" customHeight="1" x14ac:dyDescent="0.2"/>
    <row r="9240" ht="12.75" hidden="1" customHeight="1" x14ac:dyDescent="0.2"/>
    <row r="9241" ht="12.75" hidden="1" customHeight="1" x14ac:dyDescent="0.2"/>
    <row r="9242" ht="12.75" hidden="1" customHeight="1" x14ac:dyDescent="0.2"/>
    <row r="9243" ht="12.75" hidden="1" customHeight="1" x14ac:dyDescent="0.2"/>
    <row r="9244" ht="12.75" hidden="1" customHeight="1" x14ac:dyDescent="0.2"/>
    <row r="9245" ht="12.75" hidden="1" customHeight="1" x14ac:dyDescent="0.2"/>
    <row r="9246" ht="12.75" hidden="1" customHeight="1" x14ac:dyDescent="0.2"/>
    <row r="9247" ht="12.75" hidden="1" customHeight="1" x14ac:dyDescent="0.2"/>
    <row r="9248" ht="12.75" hidden="1" customHeight="1" x14ac:dyDescent="0.2"/>
    <row r="9249" ht="12.75" hidden="1" customHeight="1" x14ac:dyDescent="0.2"/>
    <row r="9250" ht="12.75" hidden="1" customHeight="1" x14ac:dyDescent="0.2"/>
    <row r="9251" ht="12.75" hidden="1" customHeight="1" x14ac:dyDescent="0.2"/>
    <row r="9252" ht="12.75" hidden="1" customHeight="1" x14ac:dyDescent="0.2"/>
    <row r="9253" ht="12.75" hidden="1" customHeight="1" x14ac:dyDescent="0.2"/>
    <row r="9254" ht="12.75" hidden="1" customHeight="1" x14ac:dyDescent="0.2"/>
    <row r="9255" ht="12.75" hidden="1" customHeight="1" x14ac:dyDescent="0.2"/>
    <row r="9256" ht="12.75" hidden="1" customHeight="1" x14ac:dyDescent="0.2"/>
    <row r="9257" ht="12.75" hidden="1" customHeight="1" x14ac:dyDescent="0.2"/>
    <row r="9258" ht="12.75" hidden="1" customHeight="1" x14ac:dyDescent="0.2"/>
    <row r="9259" ht="12.75" hidden="1" customHeight="1" x14ac:dyDescent="0.2"/>
    <row r="9260" ht="12.75" hidden="1" customHeight="1" x14ac:dyDescent="0.2"/>
    <row r="9261" ht="12.75" hidden="1" customHeight="1" x14ac:dyDescent="0.2"/>
    <row r="9262" ht="12.75" hidden="1" customHeight="1" x14ac:dyDescent="0.2"/>
    <row r="9263" ht="12.75" hidden="1" customHeight="1" x14ac:dyDescent="0.2"/>
    <row r="9264" ht="12.75" hidden="1" customHeight="1" x14ac:dyDescent="0.2"/>
    <row r="9265" ht="12.75" hidden="1" customHeight="1" x14ac:dyDescent="0.2"/>
    <row r="9266" ht="12.75" hidden="1" customHeight="1" x14ac:dyDescent="0.2"/>
    <row r="9267" ht="12.75" hidden="1" customHeight="1" x14ac:dyDescent="0.2"/>
    <row r="9268" ht="12.75" hidden="1" customHeight="1" x14ac:dyDescent="0.2"/>
    <row r="9269" ht="12.75" hidden="1" customHeight="1" x14ac:dyDescent="0.2"/>
    <row r="9270" ht="12.75" hidden="1" customHeight="1" x14ac:dyDescent="0.2"/>
    <row r="9271" ht="12.75" hidden="1" customHeight="1" x14ac:dyDescent="0.2"/>
    <row r="9272" ht="12.75" hidden="1" customHeight="1" x14ac:dyDescent="0.2"/>
    <row r="9273" ht="12.75" hidden="1" customHeight="1" x14ac:dyDescent="0.2"/>
    <row r="9274" ht="12.75" hidden="1" customHeight="1" x14ac:dyDescent="0.2"/>
    <row r="9275" ht="12.75" hidden="1" customHeight="1" x14ac:dyDescent="0.2"/>
    <row r="9276" ht="12.75" hidden="1" customHeight="1" x14ac:dyDescent="0.2"/>
    <row r="9277" ht="12.75" hidden="1" customHeight="1" x14ac:dyDescent="0.2"/>
    <row r="9278" ht="12.75" hidden="1" customHeight="1" x14ac:dyDescent="0.2"/>
    <row r="9279" ht="12.75" hidden="1" customHeight="1" x14ac:dyDescent="0.2"/>
    <row r="9280" ht="12.75" hidden="1" customHeight="1" x14ac:dyDescent="0.2"/>
    <row r="9281" ht="12.75" hidden="1" customHeight="1" x14ac:dyDescent="0.2"/>
    <row r="9282" ht="12.75" hidden="1" customHeight="1" x14ac:dyDescent="0.2"/>
    <row r="9283" ht="12.75" hidden="1" customHeight="1" x14ac:dyDescent="0.2"/>
    <row r="9284" ht="12.75" hidden="1" customHeight="1" x14ac:dyDescent="0.2"/>
    <row r="9285" ht="12.75" hidden="1" customHeight="1" x14ac:dyDescent="0.2"/>
    <row r="9286" ht="12.75" hidden="1" customHeight="1" x14ac:dyDescent="0.2"/>
    <row r="9287" ht="12.75" hidden="1" customHeight="1" x14ac:dyDescent="0.2"/>
    <row r="9288" ht="12.75" hidden="1" customHeight="1" x14ac:dyDescent="0.2"/>
    <row r="9289" ht="12.75" hidden="1" customHeight="1" x14ac:dyDescent="0.2"/>
    <row r="9290" ht="12.75" hidden="1" customHeight="1" x14ac:dyDescent="0.2"/>
    <row r="9291" ht="12.75" hidden="1" customHeight="1" x14ac:dyDescent="0.2"/>
    <row r="9292" ht="12.75" hidden="1" customHeight="1" x14ac:dyDescent="0.2"/>
    <row r="9293" ht="12.75" hidden="1" customHeight="1" x14ac:dyDescent="0.2"/>
    <row r="9294" ht="12.75" hidden="1" customHeight="1" x14ac:dyDescent="0.2"/>
    <row r="9295" ht="12.75" hidden="1" customHeight="1" x14ac:dyDescent="0.2"/>
    <row r="9296" ht="12.75" hidden="1" customHeight="1" x14ac:dyDescent="0.2"/>
    <row r="9297" ht="12.75" hidden="1" customHeight="1" x14ac:dyDescent="0.2"/>
    <row r="9298" ht="12.75" hidden="1" customHeight="1" x14ac:dyDescent="0.2"/>
    <row r="9299" ht="12.75" hidden="1" customHeight="1" x14ac:dyDescent="0.2"/>
    <row r="9300" ht="12.75" hidden="1" customHeight="1" x14ac:dyDescent="0.2"/>
    <row r="9301" ht="12.75" hidden="1" customHeight="1" x14ac:dyDescent="0.2"/>
    <row r="9302" ht="12.75" hidden="1" customHeight="1" x14ac:dyDescent="0.2"/>
    <row r="9303" ht="12.75" hidden="1" customHeight="1" x14ac:dyDescent="0.2"/>
    <row r="9304" ht="12.75" hidden="1" customHeight="1" x14ac:dyDescent="0.2"/>
    <row r="9305" ht="12.75" hidden="1" customHeight="1" x14ac:dyDescent="0.2"/>
    <row r="9306" ht="12.75" hidden="1" customHeight="1" x14ac:dyDescent="0.2"/>
    <row r="9307" ht="12.75" hidden="1" customHeight="1" x14ac:dyDescent="0.2"/>
    <row r="9308" ht="12.75" hidden="1" customHeight="1" x14ac:dyDescent="0.2"/>
    <row r="9309" ht="12.75" hidden="1" customHeight="1" x14ac:dyDescent="0.2"/>
    <row r="9310" ht="12.75" hidden="1" customHeight="1" x14ac:dyDescent="0.2"/>
    <row r="9311" ht="12.75" hidden="1" customHeight="1" x14ac:dyDescent="0.2"/>
    <row r="9312" ht="12.75" hidden="1" customHeight="1" x14ac:dyDescent="0.2"/>
    <row r="9313" ht="12.75" hidden="1" customHeight="1" x14ac:dyDescent="0.2"/>
    <row r="9314" ht="12.75" hidden="1" customHeight="1" x14ac:dyDescent="0.2"/>
    <row r="9315" ht="12.75" hidden="1" customHeight="1" x14ac:dyDescent="0.2"/>
    <row r="9316" ht="12.75" hidden="1" customHeight="1" x14ac:dyDescent="0.2"/>
    <row r="9317" ht="12.75" hidden="1" customHeight="1" x14ac:dyDescent="0.2"/>
    <row r="9318" ht="12.75" hidden="1" customHeight="1" x14ac:dyDescent="0.2"/>
    <row r="9319" ht="12.75" hidden="1" customHeight="1" x14ac:dyDescent="0.2"/>
    <row r="9320" ht="12.75" hidden="1" customHeight="1" x14ac:dyDescent="0.2"/>
    <row r="9321" ht="12.75" hidden="1" customHeight="1" x14ac:dyDescent="0.2"/>
    <row r="9322" ht="12.75" hidden="1" customHeight="1" x14ac:dyDescent="0.2"/>
    <row r="9323" ht="12.75" hidden="1" customHeight="1" x14ac:dyDescent="0.2"/>
    <row r="9324" ht="12.75" hidden="1" customHeight="1" x14ac:dyDescent="0.2"/>
    <row r="9325" ht="12.75" hidden="1" customHeight="1" x14ac:dyDescent="0.2"/>
    <row r="9326" ht="12.75" hidden="1" customHeight="1" x14ac:dyDescent="0.2"/>
    <row r="9327" ht="12.75" hidden="1" customHeight="1" x14ac:dyDescent="0.2"/>
    <row r="9328" ht="12.75" hidden="1" customHeight="1" x14ac:dyDescent="0.2"/>
    <row r="9329" ht="12.75" hidden="1" customHeight="1" x14ac:dyDescent="0.2"/>
    <row r="9330" ht="12.75" hidden="1" customHeight="1" x14ac:dyDescent="0.2"/>
    <row r="9331" ht="12.75" hidden="1" customHeight="1" x14ac:dyDescent="0.2"/>
    <row r="9332" ht="12.75" hidden="1" customHeight="1" x14ac:dyDescent="0.2"/>
    <row r="9333" ht="12.75" hidden="1" customHeight="1" x14ac:dyDescent="0.2"/>
    <row r="9334" ht="12.75" hidden="1" customHeight="1" x14ac:dyDescent="0.2"/>
    <row r="9335" ht="12.75" hidden="1" customHeight="1" x14ac:dyDescent="0.2"/>
    <row r="9336" ht="12.75" hidden="1" customHeight="1" x14ac:dyDescent="0.2"/>
    <row r="9337" ht="12.75" hidden="1" customHeight="1" x14ac:dyDescent="0.2"/>
    <row r="9338" ht="12.75" hidden="1" customHeight="1" x14ac:dyDescent="0.2"/>
    <row r="9339" ht="12.75" hidden="1" customHeight="1" x14ac:dyDescent="0.2"/>
    <row r="9340" ht="12.75" hidden="1" customHeight="1" x14ac:dyDescent="0.2"/>
    <row r="9341" ht="12.75" hidden="1" customHeight="1" x14ac:dyDescent="0.2"/>
    <row r="9342" ht="12.75" hidden="1" customHeight="1" x14ac:dyDescent="0.2"/>
    <row r="9343" ht="12.75" hidden="1" customHeight="1" x14ac:dyDescent="0.2"/>
    <row r="9344" ht="12.75" hidden="1" customHeight="1" x14ac:dyDescent="0.2"/>
    <row r="9345" ht="12.75" hidden="1" customHeight="1" x14ac:dyDescent="0.2"/>
    <row r="9346" ht="12.75" hidden="1" customHeight="1" x14ac:dyDescent="0.2"/>
    <row r="9347" ht="12.75" hidden="1" customHeight="1" x14ac:dyDescent="0.2"/>
    <row r="9348" ht="12.75" hidden="1" customHeight="1" x14ac:dyDescent="0.2"/>
    <row r="9349" ht="12.75" hidden="1" customHeight="1" x14ac:dyDescent="0.2"/>
    <row r="9350" ht="12.75" hidden="1" customHeight="1" x14ac:dyDescent="0.2"/>
    <row r="9351" ht="12.75" hidden="1" customHeight="1" x14ac:dyDescent="0.2"/>
    <row r="9352" ht="12.75" hidden="1" customHeight="1" x14ac:dyDescent="0.2"/>
    <row r="9353" ht="12.75" hidden="1" customHeight="1" x14ac:dyDescent="0.2"/>
    <row r="9354" ht="12.75" hidden="1" customHeight="1" x14ac:dyDescent="0.2"/>
    <row r="9355" ht="12.75" hidden="1" customHeight="1" x14ac:dyDescent="0.2"/>
    <row r="9356" ht="12.75" hidden="1" customHeight="1" x14ac:dyDescent="0.2"/>
    <row r="9357" ht="12.75" hidden="1" customHeight="1" x14ac:dyDescent="0.2"/>
    <row r="9358" ht="12.75" hidden="1" customHeight="1" x14ac:dyDescent="0.2"/>
    <row r="9359" ht="12.75" hidden="1" customHeight="1" x14ac:dyDescent="0.2"/>
    <row r="9360" ht="12.75" hidden="1" customHeight="1" x14ac:dyDescent="0.2"/>
    <row r="9361" ht="12.75" hidden="1" customHeight="1" x14ac:dyDescent="0.2"/>
    <row r="9362" ht="12.75" hidden="1" customHeight="1" x14ac:dyDescent="0.2"/>
    <row r="9363" ht="12.75" hidden="1" customHeight="1" x14ac:dyDescent="0.2"/>
    <row r="9364" ht="12.75" hidden="1" customHeight="1" x14ac:dyDescent="0.2"/>
    <row r="9365" ht="12.75" hidden="1" customHeight="1" x14ac:dyDescent="0.2"/>
    <row r="9366" ht="12.75" hidden="1" customHeight="1" x14ac:dyDescent="0.2"/>
    <row r="9367" ht="12.75" hidden="1" customHeight="1" x14ac:dyDescent="0.2"/>
    <row r="9368" ht="12.75" hidden="1" customHeight="1" x14ac:dyDescent="0.2"/>
    <row r="9369" ht="12.75" hidden="1" customHeight="1" x14ac:dyDescent="0.2"/>
    <row r="9370" ht="12.75" hidden="1" customHeight="1" x14ac:dyDescent="0.2"/>
    <row r="9371" ht="12.75" hidden="1" customHeight="1" x14ac:dyDescent="0.2"/>
    <row r="9372" ht="12.75" hidden="1" customHeight="1" x14ac:dyDescent="0.2"/>
    <row r="9373" ht="12.75" hidden="1" customHeight="1" x14ac:dyDescent="0.2"/>
    <row r="9374" ht="12.75" hidden="1" customHeight="1" x14ac:dyDescent="0.2"/>
    <row r="9375" ht="12.75" hidden="1" customHeight="1" x14ac:dyDescent="0.2"/>
    <row r="9376" ht="12.75" hidden="1" customHeight="1" x14ac:dyDescent="0.2"/>
    <row r="9377" ht="12.75" hidden="1" customHeight="1" x14ac:dyDescent="0.2"/>
    <row r="9378" ht="12.75" hidden="1" customHeight="1" x14ac:dyDescent="0.2"/>
    <row r="9379" ht="12.75" hidden="1" customHeight="1" x14ac:dyDescent="0.2"/>
    <row r="9380" ht="12.75" hidden="1" customHeight="1" x14ac:dyDescent="0.2"/>
    <row r="9381" ht="12.75" hidden="1" customHeight="1" x14ac:dyDescent="0.2"/>
    <row r="9382" ht="12.75" hidden="1" customHeight="1" x14ac:dyDescent="0.2"/>
    <row r="9383" ht="12.75" hidden="1" customHeight="1" x14ac:dyDescent="0.2"/>
    <row r="9384" ht="12.75" hidden="1" customHeight="1" x14ac:dyDescent="0.2"/>
    <row r="9385" ht="12.75" hidden="1" customHeight="1" x14ac:dyDescent="0.2"/>
    <row r="9386" ht="12.75" hidden="1" customHeight="1" x14ac:dyDescent="0.2"/>
    <row r="9387" ht="12.75" hidden="1" customHeight="1" x14ac:dyDescent="0.2"/>
    <row r="9388" ht="12.75" hidden="1" customHeight="1" x14ac:dyDescent="0.2"/>
    <row r="9389" ht="12.75" hidden="1" customHeight="1" x14ac:dyDescent="0.2"/>
    <row r="9390" ht="12.75" hidden="1" customHeight="1" x14ac:dyDescent="0.2"/>
    <row r="9391" ht="12.75" hidden="1" customHeight="1" x14ac:dyDescent="0.2"/>
    <row r="9392" ht="12.75" hidden="1" customHeight="1" x14ac:dyDescent="0.2"/>
    <row r="9393" ht="12.75" hidden="1" customHeight="1" x14ac:dyDescent="0.2"/>
    <row r="9394" ht="12.75" hidden="1" customHeight="1" x14ac:dyDescent="0.2"/>
    <row r="9395" ht="12.75" hidden="1" customHeight="1" x14ac:dyDescent="0.2"/>
    <row r="9396" ht="12.75" hidden="1" customHeight="1" x14ac:dyDescent="0.2"/>
    <row r="9397" ht="12.75" hidden="1" customHeight="1" x14ac:dyDescent="0.2"/>
    <row r="9398" ht="12.75" hidden="1" customHeight="1" x14ac:dyDescent="0.2"/>
    <row r="9399" ht="12.75" hidden="1" customHeight="1" x14ac:dyDescent="0.2"/>
    <row r="9400" ht="12.75" hidden="1" customHeight="1" x14ac:dyDescent="0.2"/>
    <row r="9401" ht="12.75" hidden="1" customHeight="1" x14ac:dyDescent="0.2"/>
    <row r="9402" ht="12.75" hidden="1" customHeight="1" x14ac:dyDescent="0.2"/>
    <row r="9403" ht="12.75" hidden="1" customHeight="1" x14ac:dyDescent="0.2"/>
    <row r="9404" ht="12.75" hidden="1" customHeight="1" x14ac:dyDescent="0.2"/>
    <row r="9405" ht="12.75" hidden="1" customHeight="1" x14ac:dyDescent="0.2"/>
    <row r="9406" ht="12.75" hidden="1" customHeight="1" x14ac:dyDescent="0.2"/>
    <row r="9407" ht="12.75" hidden="1" customHeight="1" x14ac:dyDescent="0.2"/>
    <row r="9408" ht="12.75" hidden="1" customHeight="1" x14ac:dyDescent="0.2"/>
    <row r="9409" ht="12.75" hidden="1" customHeight="1" x14ac:dyDescent="0.2"/>
    <row r="9410" ht="12.75" hidden="1" customHeight="1" x14ac:dyDescent="0.2"/>
    <row r="9411" ht="12.75" hidden="1" customHeight="1" x14ac:dyDescent="0.2"/>
    <row r="9412" ht="12.75" hidden="1" customHeight="1" x14ac:dyDescent="0.2"/>
    <row r="9413" ht="12.75" hidden="1" customHeight="1" x14ac:dyDescent="0.2"/>
    <row r="9414" ht="12.75" hidden="1" customHeight="1" x14ac:dyDescent="0.2"/>
    <row r="9415" ht="12.75" hidden="1" customHeight="1" x14ac:dyDescent="0.2"/>
    <row r="9416" ht="12.75" hidden="1" customHeight="1" x14ac:dyDescent="0.2"/>
    <row r="9417" ht="12.75" hidden="1" customHeight="1" x14ac:dyDescent="0.2"/>
    <row r="9418" ht="12.75" hidden="1" customHeight="1" x14ac:dyDescent="0.2"/>
    <row r="9419" ht="12.75" hidden="1" customHeight="1" x14ac:dyDescent="0.2"/>
    <row r="9420" ht="12.75" hidden="1" customHeight="1" x14ac:dyDescent="0.2"/>
    <row r="9421" ht="12.75" hidden="1" customHeight="1" x14ac:dyDescent="0.2"/>
    <row r="9422" ht="12.75" hidden="1" customHeight="1" x14ac:dyDescent="0.2"/>
    <row r="9423" ht="12.75" hidden="1" customHeight="1" x14ac:dyDescent="0.2"/>
    <row r="9424" ht="12.75" hidden="1" customHeight="1" x14ac:dyDescent="0.2"/>
    <row r="9425" ht="12.75" hidden="1" customHeight="1" x14ac:dyDescent="0.2"/>
    <row r="9426" ht="12.75" hidden="1" customHeight="1" x14ac:dyDescent="0.2"/>
    <row r="9427" ht="12.75" hidden="1" customHeight="1" x14ac:dyDescent="0.2"/>
    <row r="9428" ht="12.75" hidden="1" customHeight="1" x14ac:dyDescent="0.2"/>
    <row r="9429" ht="12.75" hidden="1" customHeight="1" x14ac:dyDescent="0.2"/>
    <row r="9430" ht="12.75" hidden="1" customHeight="1" x14ac:dyDescent="0.2"/>
    <row r="9431" ht="12.75" hidden="1" customHeight="1" x14ac:dyDescent="0.2"/>
    <row r="9432" ht="12.75" hidden="1" customHeight="1" x14ac:dyDescent="0.2"/>
    <row r="9433" ht="12.75" hidden="1" customHeight="1" x14ac:dyDescent="0.2"/>
    <row r="9434" ht="12.75" hidden="1" customHeight="1" x14ac:dyDescent="0.2"/>
    <row r="9435" ht="12.75" hidden="1" customHeight="1" x14ac:dyDescent="0.2"/>
    <row r="9436" ht="12.75" hidden="1" customHeight="1" x14ac:dyDescent="0.2"/>
    <row r="9437" ht="12.75" hidden="1" customHeight="1" x14ac:dyDescent="0.2"/>
    <row r="9438" ht="12.75" hidden="1" customHeight="1" x14ac:dyDescent="0.2"/>
    <row r="9439" ht="12.75" hidden="1" customHeight="1" x14ac:dyDescent="0.2"/>
    <row r="9440" ht="12.75" hidden="1" customHeight="1" x14ac:dyDescent="0.2"/>
    <row r="9441" ht="12.75" hidden="1" customHeight="1" x14ac:dyDescent="0.2"/>
    <row r="9442" ht="12.75" hidden="1" customHeight="1" x14ac:dyDescent="0.2"/>
    <row r="9443" ht="12.75" hidden="1" customHeight="1" x14ac:dyDescent="0.2"/>
    <row r="9444" ht="12.75" hidden="1" customHeight="1" x14ac:dyDescent="0.2"/>
    <row r="9445" ht="12.75" hidden="1" customHeight="1" x14ac:dyDescent="0.2"/>
    <row r="9446" ht="12.75" hidden="1" customHeight="1" x14ac:dyDescent="0.2"/>
    <row r="9447" ht="12.75" hidden="1" customHeight="1" x14ac:dyDescent="0.2"/>
    <row r="9448" ht="12.75" hidden="1" customHeight="1" x14ac:dyDescent="0.2"/>
    <row r="9449" ht="12.75" hidden="1" customHeight="1" x14ac:dyDescent="0.2"/>
    <row r="9450" ht="12.75" hidden="1" customHeight="1" x14ac:dyDescent="0.2"/>
    <row r="9451" ht="12.75" hidden="1" customHeight="1" x14ac:dyDescent="0.2"/>
    <row r="9452" ht="12.75" hidden="1" customHeight="1" x14ac:dyDescent="0.2"/>
    <row r="9453" ht="12.75" hidden="1" customHeight="1" x14ac:dyDescent="0.2"/>
    <row r="9454" ht="12.75" hidden="1" customHeight="1" x14ac:dyDescent="0.2"/>
    <row r="9455" ht="12.75" hidden="1" customHeight="1" x14ac:dyDescent="0.2"/>
    <row r="9456" ht="12.75" hidden="1" customHeight="1" x14ac:dyDescent="0.2"/>
    <row r="9457" ht="12.75" hidden="1" customHeight="1" x14ac:dyDescent="0.2"/>
    <row r="9458" ht="12.75" hidden="1" customHeight="1" x14ac:dyDescent="0.2"/>
    <row r="9459" ht="12.75" hidden="1" customHeight="1" x14ac:dyDescent="0.2"/>
    <row r="9460" ht="12.75" hidden="1" customHeight="1" x14ac:dyDescent="0.2"/>
    <row r="9461" ht="12.75" hidden="1" customHeight="1" x14ac:dyDescent="0.2"/>
    <row r="9462" ht="12.75" hidden="1" customHeight="1" x14ac:dyDescent="0.2"/>
    <row r="9463" ht="12.75" hidden="1" customHeight="1" x14ac:dyDescent="0.2"/>
    <row r="9464" ht="12.75" hidden="1" customHeight="1" x14ac:dyDescent="0.2"/>
    <row r="9465" ht="12.75" hidden="1" customHeight="1" x14ac:dyDescent="0.2"/>
    <row r="9466" ht="12.75" hidden="1" customHeight="1" x14ac:dyDescent="0.2"/>
    <row r="9467" ht="12.75" hidden="1" customHeight="1" x14ac:dyDescent="0.2"/>
    <row r="9468" ht="12.75" hidden="1" customHeight="1" x14ac:dyDescent="0.2"/>
    <row r="9469" ht="12.75" hidden="1" customHeight="1" x14ac:dyDescent="0.2"/>
    <row r="9470" ht="12.75" hidden="1" customHeight="1" x14ac:dyDescent="0.2"/>
    <row r="9471" ht="12.75" hidden="1" customHeight="1" x14ac:dyDescent="0.2"/>
    <row r="9472" ht="12.75" hidden="1" customHeight="1" x14ac:dyDescent="0.2"/>
    <row r="9473" ht="12.75" hidden="1" customHeight="1" x14ac:dyDescent="0.2"/>
    <row r="9474" ht="12.75" hidden="1" customHeight="1" x14ac:dyDescent="0.2"/>
    <row r="9475" ht="12.75" hidden="1" customHeight="1" x14ac:dyDescent="0.2"/>
    <row r="9476" ht="12.75" hidden="1" customHeight="1" x14ac:dyDescent="0.2"/>
    <row r="9477" ht="12.75" hidden="1" customHeight="1" x14ac:dyDescent="0.2"/>
    <row r="9478" ht="12.75" hidden="1" customHeight="1" x14ac:dyDescent="0.2"/>
    <row r="9479" ht="12.75" hidden="1" customHeight="1" x14ac:dyDescent="0.2"/>
    <row r="9480" ht="12.75" hidden="1" customHeight="1" x14ac:dyDescent="0.2"/>
    <row r="9481" ht="12.75" hidden="1" customHeight="1" x14ac:dyDescent="0.2"/>
    <row r="9482" ht="12.75" hidden="1" customHeight="1" x14ac:dyDescent="0.2"/>
    <row r="9483" ht="12.75" hidden="1" customHeight="1" x14ac:dyDescent="0.2"/>
    <row r="9484" ht="12.75" hidden="1" customHeight="1" x14ac:dyDescent="0.2"/>
    <row r="9485" ht="12.75" hidden="1" customHeight="1" x14ac:dyDescent="0.2"/>
    <row r="9486" ht="12.75" hidden="1" customHeight="1" x14ac:dyDescent="0.2"/>
    <row r="9487" ht="12.75" hidden="1" customHeight="1" x14ac:dyDescent="0.2"/>
    <row r="9488" ht="12.75" hidden="1" customHeight="1" x14ac:dyDescent="0.2"/>
    <row r="9489" ht="12.75" hidden="1" customHeight="1" x14ac:dyDescent="0.2"/>
    <row r="9490" ht="12.75" hidden="1" customHeight="1" x14ac:dyDescent="0.2"/>
    <row r="9491" ht="12.75" hidden="1" customHeight="1" x14ac:dyDescent="0.2"/>
    <row r="9492" ht="12.75" hidden="1" customHeight="1" x14ac:dyDescent="0.2"/>
    <row r="9493" ht="12.75" hidden="1" customHeight="1" x14ac:dyDescent="0.2"/>
    <row r="9494" ht="12.75" hidden="1" customHeight="1" x14ac:dyDescent="0.2"/>
    <row r="9495" ht="12.75" hidden="1" customHeight="1" x14ac:dyDescent="0.2"/>
    <row r="9496" ht="12.75" hidden="1" customHeight="1" x14ac:dyDescent="0.2"/>
    <row r="9497" ht="12.75" hidden="1" customHeight="1" x14ac:dyDescent="0.2"/>
    <row r="9498" ht="12.75" hidden="1" customHeight="1" x14ac:dyDescent="0.2"/>
    <row r="9499" ht="12.75" hidden="1" customHeight="1" x14ac:dyDescent="0.2"/>
    <row r="9500" ht="12.75" hidden="1" customHeight="1" x14ac:dyDescent="0.2"/>
    <row r="9501" ht="12.75" hidden="1" customHeight="1" x14ac:dyDescent="0.2"/>
    <row r="9502" ht="12.75" hidden="1" customHeight="1" x14ac:dyDescent="0.2"/>
    <row r="9503" ht="12.75" hidden="1" customHeight="1" x14ac:dyDescent="0.2"/>
    <row r="9504" ht="12.75" hidden="1" customHeight="1" x14ac:dyDescent="0.2"/>
    <row r="9505" ht="12.75" hidden="1" customHeight="1" x14ac:dyDescent="0.2"/>
    <row r="9506" ht="12.75" hidden="1" customHeight="1" x14ac:dyDescent="0.2"/>
    <row r="9507" ht="12.75" hidden="1" customHeight="1" x14ac:dyDescent="0.2"/>
    <row r="9508" ht="12.75" hidden="1" customHeight="1" x14ac:dyDescent="0.2"/>
    <row r="9509" ht="12.75" hidden="1" customHeight="1" x14ac:dyDescent="0.2"/>
    <row r="9510" ht="12.75" hidden="1" customHeight="1" x14ac:dyDescent="0.2"/>
    <row r="9511" ht="12.75" hidden="1" customHeight="1" x14ac:dyDescent="0.2"/>
    <row r="9512" ht="12.75" hidden="1" customHeight="1" x14ac:dyDescent="0.2"/>
    <row r="9513" ht="12.75" hidden="1" customHeight="1" x14ac:dyDescent="0.2"/>
    <row r="9514" ht="12.75" hidden="1" customHeight="1" x14ac:dyDescent="0.2"/>
    <row r="9515" ht="12.75" hidden="1" customHeight="1" x14ac:dyDescent="0.2"/>
    <row r="9516" ht="12.75" hidden="1" customHeight="1" x14ac:dyDescent="0.2"/>
    <row r="9517" ht="12.75" hidden="1" customHeight="1" x14ac:dyDescent="0.2"/>
    <row r="9518" ht="12.75" hidden="1" customHeight="1" x14ac:dyDescent="0.2"/>
    <row r="9519" ht="12.75" hidden="1" customHeight="1" x14ac:dyDescent="0.2"/>
    <row r="9520" ht="12.75" hidden="1" customHeight="1" x14ac:dyDescent="0.2"/>
    <row r="9521" ht="12.75" hidden="1" customHeight="1" x14ac:dyDescent="0.2"/>
    <row r="9522" ht="12.75" hidden="1" customHeight="1" x14ac:dyDescent="0.2"/>
    <row r="9523" ht="12.75" hidden="1" customHeight="1" x14ac:dyDescent="0.2"/>
    <row r="9524" ht="12.75" hidden="1" customHeight="1" x14ac:dyDescent="0.2"/>
    <row r="9525" ht="12.75" hidden="1" customHeight="1" x14ac:dyDescent="0.2"/>
    <row r="9526" ht="12.75" hidden="1" customHeight="1" x14ac:dyDescent="0.2"/>
    <row r="9527" ht="12.75" hidden="1" customHeight="1" x14ac:dyDescent="0.2"/>
    <row r="9528" ht="12.75" hidden="1" customHeight="1" x14ac:dyDescent="0.2"/>
    <row r="9529" ht="12.75" hidden="1" customHeight="1" x14ac:dyDescent="0.2"/>
    <row r="9530" ht="12.75" hidden="1" customHeight="1" x14ac:dyDescent="0.2"/>
    <row r="9531" ht="12.75" hidden="1" customHeight="1" x14ac:dyDescent="0.2"/>
    <row r="9532" ht="12.75" hidden="1" customHeight="1" x14ac:dyDescent="0.2"/>
    <row r="9533" ht="12.75" hidden="1" customHeight="1" x14ac:dyDescent="0.2"/>
    <row r="9534" ht="12.75" hidden="1" customHeight="1" x14ac:dyDescent="0.2"/>
    <row r="9535" ht="12.75" hidden="1" customHeight="1" x14ac:dyDescent="0.2"/>
    <row r="9536" ht="12.75" hidden="1" customHeight="1" x14ac:dyDescent="0.2"/>
    <row r="9537" ht="12.75" hidden="1" customHeight="1" x14ac:dyDescent="0.2"/>
    <row r="9538" ht="12.75" hidden="1" customHeight="1" x14ac:dyDescent="0.2"/>
    <row r="9539" ht="12.75" hidden="1" customHeight="1" x14ac:dyDescent="0.2"/>
    <row r="9540" ht="12.75" hidden="1" customHeight="1" x14ac:dyDescent="0.2"/>
    <row r="9541" ht="12.75" hidden="1" customHeight="1" x14ac:dyDescent="0.2"/>
    <row r="9542" ht="12.75" hidden="1" customHeight="1" x14ac:dyDescent="0.2"/>
    <row r="9543" ht="12.75" hidden="1" customHeight="1" x14ac:dyDescent="0.2"/>
    <row r="9544" ht="12.75" hidden="1" customHeight="1" x14ac:dyDescent="0.2"/>
    <row r="9545" ht="12.75" hidden="1" customHeight="1" x14ac:dyDescent="0.2"/>
    <row r="9546" ht="12.75" hidden="1" customHeight="1" x14ac:dyDescent="0.2"/>
    <row r="9547" ht="12.75" hidden="1" customHeight="1" x14ac:dyDescent="0.2"/>
    <row r="9548" ht="12.75" hidden="1" customHeight="1" x14ac:dyDescent="0.2"/>
    <row r="9549" ht="12.75" hidden="1" customHeight="1" x14ac:dyDescent="0.2"/>
    <row r="9550" ht="12.75" hidden="1" customHeight="1" x14ac:dyDescent="0.2"/>
    <row r="9551" ht="12.75" hidden="1" customHeight="1" x14ac:dyDescent="0.2"/>
    <row r="9552" ht="12.75" hidden="1" customHeight="1" x14ac:dyDescent="0.2"/>
    <row r="9553" ht="12.75" hidden="1" customHeight="1" x14ac:dyDescent="0.2"/>
    <row r="9554" ht="12.75" hidden="1" customHeight="1" x14ac:dyDescent="0.2"/>
    <row r="9555" ht="12.75" hidden="1" customHeight="1" x14ac:dyDescent="0.2"/>
    <row r="9556" ht="12.75" hidden="1" customHeight="1" x14ac:dyDescent="0.2"/>
    <row r="9557" ht="12.75" hidden="1" customHeight="1" x14ac:dyDescent="0.2"/>
    <row r="9558" ht="12.75" hidden="1" customHeight="1" x14ac:dyDescent="0.2"/>
    <row r="9559" ht="12.75" hidden="1" customHeight="1" x14ac:dyDescent="0.2"/>
    <row r="9560" ht="12.75" hidden="1" customHeight="1" x14ac:dyDescent="0.2"/>
    <row r="9561" ht="12.75" hidden="1" customHeight="1" x14ac:dyDescent="0.2"/>
    <row r="9562" ht="12.75" hidden="1" customHeight="1" x14ac:dyDescent="0.2"/>
    <row r="9563" ht="12.75" hidden="1" customHeight="1" x14ac:dyDescent="0.2"/>
    <row r="9564" ht="12.75" hidden="1" customHeight="1" x14ac:dyDescent="0.2"/>
    <row r="9565" ht="12.75" hidden="1" customHeight="1" x14ac:dyDescent="0.2"/>
    <row r="9566" ht="12.75" hidden="1" customHeight="1" x14ac:dyDescent="0.2"/>
    <row r="9567" ht="12.75" hidden="1" customHeight="1" x14ac:dyDescent="0.2"/>
    <row r="9568" ht="12.75" hidden="1" customHeight="1" x14ac:dyDescent="0.2"/>
    <row r="9569" ht="12.75" hidden="1" customHeight="1" x14ac:dyDescent="0.2"/>
    <row r="9570" ht="12.75" hidden="1" customHeight="1" x14ac:dyDescent="0.2"/>
    <row r="9571" ht="12.75" hidden="1" customHeight="1" x14ac:dyDescent="0.2"/>
    <row r="9572" ht="12.75" hidden="1" customHeight="1" x14ac:dyDescent="0.2"/>
    <row r="9573" ht="12.75" hidden="1" customHeight="1" x14ac:dyDescent="0.2"/>
    <row r="9574" ht="12.75" hidden="1" customHeight="1" x14ac:dyDescent="0.2"/>
    <row r="9575" ht="12.75" hidden="1" customHeight="1" x14ac:dyDescent="0.2"/>
    <row r="9576" ht="12.75" hidden="1" customHeight="1" x14ac:dyDescent="0.2"/>
    <row r="9577" ht="12.75" hidden="1" customHeight="1" x14ac:dyDescent="0.2"/>
    <row r="9578" ht="12.75" hidden="1" customHeight="1" x14ac:dyDescent="0.2"/>
    <row r="9579" ht="12.75" hidden="1" customHeight="1" x14ac:dyDescent="0.2"/>
    <row r="9580" ht="12.75" hidden="1" customHeight="1" x14ac:dyDescent="0.2"/>
    <row r="9581" ht="12.75" hidden="1" customHeight="1" x14ac:dyDescent="0.2"/>
    <row r="9582" ht="12.75" hidden="1" customHeight="1" x14ac:dyDescent="0.2"/>
    <row r="9583" ht="12.75" hidden="1" customHeight="1" x14ac:dyDescent="0.2"/>
    <row r="9584" ht="12.75" hidden="1" customHeight="1" x14ac:dyDescent="0.2"/>
    <row r="9585" ht="12.75" hidden="1" customHeight="1" x14ac:dyDescent="0.2"/>
    <row r="9586" ht="12.75" hidden="1" customHeight="1" x14ac:dyDescent="0.2"/>
    <row r="9587" ht="12.75" hidden="1" customHeight="1" x14ac:dyDescent="0.2"/>
    <row r="9588" ht="12.75" hidden="1" customHeight="1" x14ac:dyDescent="0.2"/>
    <row r="9589" ht="12.75" hidden="1" customHeight="1" x14ac:dyDescent="0.2"/>
    <row r="9590" ht="12.75" hidden="1" customHeight="1" x14ac:dyDescent="0.2"/>
    <row r="9591" ht="12.75" hidden="1" customHeight="1" x14ac:dyDescent="0.2"/>
    <row r="9592" ht="12.75" hidden="1" customHeight="1" x14ac:dyDescent="0.2"/>
    <row r="9593" ht="12.75" hidden="1" customHeight="1" x14ac:dyDescent="0.2"/>
    <row r="9594" ht="12.75" hidden="1" customHeight="1" x14ac:dyDescent="0.2"/>
    <row r="9595" ht="12.75" hidden="1" customHeight="1" x14ac:dyDescent="0.2"/>
    <row r="9596" ht="12.75" hidden="1" customHeight="1" x14ac:dyDescent="0.2"/>
    <row r="9597" ht="12.75" hidden="1" customHeight="1" x14ac:dyDescent="0.2"/>
    <row r="9598" ht="12.75" hidden="1" customHeight="1" x14ac:dyDescent="0.2"/>
    <row r="9599" ht="12.75" hidden="1" customHeight="1" x14ac:dyDescent="0.2"/>
    <row r="9600" ht="12.75" hidden="1" customHeight="1" x14ac:dyDescent="0.2"/>
    <row r="9601" ht="12.75" hidden="1" customHeight="1" x14ac:dyDescent="0.2"/>
    <row r="9602" ht="12.75" hidden="1" customHeight="1" x14ac:dyDescent="0.2"/>
    <row r="9603" ht="12.75" hidden="1" customHeight="1" x14ac:dyDescent="0.2"/>
    <row r="9604" ht="12.75" hidden="1" customHeight="1" x14ac:dyDescent="0.2"/>
    <row r="9605" ht="12.75" hidden="1" customHeight="1" x14ac:dyDescent="0.2"/>
    <row r="9606" ht="12.75" hidden="1" customHeight="1" x14ac:dyDescent="0.2"/>
    <row r="9607" ht="12.75" hidden="1" customHeight="1" x14ac:dyDescent="0.2"/>
    <row r="9608" ht="12.75" hidden="1" customHeight="1" x14ac:dyDescent="0.2"/>
    <row r="9609" ht="12.75" hidden="1" customHeight="1" x14ac:dyDescent="0.2"/>
    <row r="9610" ht="12.75" hidden="1" customHeight="1" x14ac:dyDescent="0.2"/>
    <row r="9611" ht="12.75" hidden="1" customHeight="1" x14ac:dyDescent="0.2"/>
    <row r="9612" ht="12.75" hidden="1" customHeight="1" x14ac:dyDescent="0.2"/>
    <row r="9613" ht="12.75" hidden="1" customHeight="1" x14ac:dyDescent="0.2"/>
    <row r="9614" ht="12.75" hidden="1" customHeight="1" x14ac:dyDescent="0.2"/>
    <row r="9615" ht="12.75" hidden="1" customHeight="1" x14ac:dyDescent="0.2"/>
    <row r="9616" ht="12.75" hidden="1" customHeight="1" x14ac:dyDescent="0.2"/>
    <row r="9617" ht="12.75" hidden="1" customHeight="1" x14ac:dyDescent="0.2"/>
    <row r="9618" ht="12.75" hidden="1" customHeight="1" x14ac:dyDescent="0.2"/>
    <row r="9619" ht="12.75" hidden="1" customHeight="1" x14ac:dyDescent="0.2"/>
    <row r="9620" ht="12.75" hidden="1" customHeight="1" x14ac:dyDescent="0.2"/>
    <row r="9621" ht="12.75" hidden="1" customHeight="1" x14ac:dyDescent="0.2"/>
    <row r="9622" ht="12.75" hidden="1" customHeight="1" x14ac:dyDescent="0.2"/>
    <row r="9623" ht="12.75" hidden="1" customHeight="1" x14ac:dyDescent="0.2"/>
    <row r="9624" ht="12.75" hidden="1" customHeight="1" x14ac:dyDescent="0.2"/>
    <row r="9625" ht="12.75" hidden="1" customHeight="1" x14ac:dyDescent="0.2"/>
    <row r="9626" ht="12.75" hidden="1" customHeight="1" x14ac:dyDescent="0.2"/>
    <row r="9627" ht="12.75" hidden="1" customHeight="1" x14ac:dyDescent="0.2"/>
    <row r="9628" ht="12.75" hidden="1" customHeight="1" x14ac:dyDescent="0.2"/>
    <row r="9629" ht="12.75" hidden="1" customHeight="1" x14ac:dyDescent="0.2"/>
    <row r="9630" ht="12.75" hidden="1" customHeight="1" x14ac:dyDescent="0.2"/>
    <row r="9631" ht="12.75" hidden="1" customHeight="1" x14ac:dyDescent="0.2"/>
    <row r="9632" ht="12.75" hidden="1" customHeight="1" x14ac:dyDescent="0.2"/>
    <row r="9633" ht="12.75" hidden="1" customHeight="1" x14ac:dyDescent="0.2"/>
    <row r="9634" ht="12.75" hidden="1" customHeight="1" x14ac:dyDescent="0.2"/>
    <row r="9635" ht="12.75" hidden="1" customHeight="1" x14ac:dyDescent="0.2"/>
    <row r="9636" ht="12.75" hidden="1" customHeight="1" x14ac:dyDescent="0.2"/>
    <row r="9637" ht="12.75" hidden="1" customHeight="1" x14ac:dyDescent="0.2"/>
    <row r="9638" ht="12.75" hidden="1" customHeight="1" x14ac:dyDescent="0.2"/>
    <row r="9639" ht="12.75" hidden="1" customHeight="1" x14ac:dyDescent="0.2"/>
    <row r="9640" ht="12.75" hidden="1" customHeight="1" x14ac:dyDescent="0.2"/>
    <row r="9641" ht="12.75" hidden="1" customHeight="1" x14ac:dyDescent="0.2"/>
    <row r="9642" ht="12.75" hidden="1" customHeight="1" x14ac:dyDescent="0.2"/>
    <row r="9643" ht="12.75" hidden="1" customHeight="1" x14ac:dyDescent="0.2"/>
    <row r="9644" ht="12.75" hidden="1" customHeight="1" x14ac:dyDescent="0.2"/>
    <row r="9645" ht="12.75" hidden="1" customHeight="1" x14ac:dyDescent="0.2"/>
    <row r="9646" ht="12.75" hidden="1" customHeight="1" x14ac:dyDescent="0.2"/>
    <row r="9647" ht="12.75" hidden="1" customHeight="1" x14ac:dyDescent="0.2"/>
    <row r="9648" ht="12.75" hidden="1" customHeight="1" x14ac:dyDescent="0.2"/>
    <row r="9649" ht="12.75" hidden="1" customHeight="1" x14ac:dyDescent="0.2"/>
    <row r="9650" ht="12.75" hidden="1" customHeight="1" x14ac:dyDescent="0.2"/>
    <row r="9651" ht="12.75" hidden="1" customHeight="1" x14ac:dyDescent="0.2"/>
    <row r="9652" ht="12.75" hidden="1" customHeight="1" x14ac:dyDescent="0.2"/>
    <row r="9653" ht="12.75" hidden="1" customHeight="1" x14ac:dyDescent="0.2"/>
    <row r="9654" ht="12.75" hidden="1" customHeight="1" x14ac:dyDescent="0.2"/>
    <row r="9655" ht="12.75" hidden="1" customHeight="1" x14ac:dyDescent="0.2"/>
    <row r="9656" ht="12.75" hidden="1" customHeight="1" x14ac:dyDescent="0.2"/>
    <row r="9657" ht="12.75" hidden="1" customHeight="1" x14ac:dyDescent="0.2"/>
    <row r="9658" ht="12.75" hidden="1" customHeight="1" x14ac:dyDescent="0.2"/>
    <row r="9659" ht="12.75" hidden="1" customHeight="1" x14ac:dyDescent="0.2"/>
    <row r="9660" ht="12.75" hidden="1" customHeight="1" x14ac:dyDescent="0.2"/>
    <row r="9661" ht="12.75" hidden="1" customHeight="1" x14ac:dyDescent="0.2"/>
    <row r="9662" ht="12.75" hidden="1" customHeight="1" x14ac:dyDescent="0.2"/>
    <row r="9663" ht="12.75" hidden="1" customHeight="1" x14ac:dyDescent="0.2"/>
    <row r="9664" ht="12.75" hidden="1" customHeight="1" x14ac:dyDescent="0.2"/>
    <row r="9665" ht="12.75" hidden="1" customHeight="1" x14ac:dyDescent="0.2"/>
    <row r="9666" ht="12.75" hidden="1" customHeight="1" x14ac:dyDescent="0.2"/>
    <row r="9667" ht="12.75" hidden="1" customHeight="1" x14ac:dyDescent="0.2"/>
    <row r="9668" ht="12.75" hidden="1" customHeight="1" x14ac:dyDescent="0.2"/>
    <row r="9669" ht="12.75" hidden="1" customHeight="1" x14ac:dyDescent="0.2"/>
    <row r="9670" ht="12.75" hidden="1" customHeight="1" x14ac:dyDescent="0.2"/>
    <row r="9671" ht="12.75" hidden="1" customHeight="1" x14ac:dyDescent="0.2"/>
    <row r="9672" ht="12.75" hidden="1" customHeight="1" x14ac:dyDescent="0.2"/>
    <row r="9673" ht="12.75" hidden="1" customHeight="1" x14ac:dyDescent="0.2"/>
    <row r="9674" ht="12.75" hidden="1" customHeight="1" x14ac:dyDescent="0.2"/>
    <row r="9675" ht="12.75" hidden="1" customHeight="1" x14ac:dyDescent="0.2"/>
    <row r="9676" ht="12.75" hidden="1" customHeight="1" x14ac:dyDescent="0.2"/>
    <row r="9677" ht="12.75" hidden="1" customHeight="1" x14ac:dyDescent="0.2"/>
    <row r="9678" ht="12.75" hidden="1" customHeight="1" x14ac:dyDescent="0.2"/>
    <row r="9679" ht="12.75" hidden="1" customHeight="1" x14ac:dyDescent="0.2"/>
    <row r="9680" ht="12.75" hidden="1" customHeight="1" x14ac:dyDescent="0.2"/>
    <row r="9681" ht="12.75" hidden="1" customHeight="1" x14ac:dyDescent="0.2"/>
    <row r="9682" ht="12.75" hidden="1" customHeight="1" x14ac:dyDescent="0.2"/>
    <row r="9683" ht="12.75" hidden="1" customHeight="1" x14ac:dyDescent="0.2"/>
    <row r="9684" ht="12.75" hidden="1" customHeight="1" x14ac:dyDescent="0.2"/>
    <row r="9685" ht="12.75" hidden="1" customHeight="1" x14ac:dyDescent="0.2"/>
    <row r="9686" ht="12.75" hidden="1" customHeight="1" x14ac:dyDescent="0.2"/>
    <row r="9687" ht="12.75" hidden="1" customHeight="1" x14ac:dyDescent="0.2"/>
    <row r="9688" ht="12.75" hidden="1" customHeight="1" x14ac:dyDescent="0.2"/>
    <row r="9689" ht="12.75" hidden="1" customHeight="1" x14ac:dyDescent="0.2"/>
    <row r="9690" ht="12.75" hidden="1" customHeight="1" x14ac:dyDescent="0.2"/>
    <row r="9691" ht="12.75" hidden="1" customHeight="1" x14ac:dyDescent="0.2"/>
    <row r="9692" ht="12.75" hidden="1" customHeight="1" x14ac:dyDescent="0.2"/>
    <row r="9693" ht="12.75" hidden="1" customHeight="1" x14ac:dyDescent="0.2"/>
    <row r="9694" ht="12.75" hidden="1" customHeight="1" x14ac:dyDescent="0.2"/>
    <row r="9695" ht="12.75" hidden="1" customHeight="1" x14ac:dyDescent="0.2"/>
    <row r="9696" ht="12.75" hidden="1" customHeight="1" x14ac:dyDescent="0.2"/>
    <row r="9697" ht="12.75" hidden="1" customHeight="1" x14ac:dyDescent="0.2"/>
    <row r="9698" ht="12.75" hidden="1" customHeight="1" x14ac:dyDescent="0.2"/>
    <row r="9699" ht="12.75" hidden="1" customHeight="1" x14ac:dyDescent="0.2"/>
    <row r="9700" ht="12.75" hidden="1" customHeight="1" x14ac:dyDescent="0.2"/>
    <row r="9701" ht="12.75" hidden="1" customHeight="1" x14ac:dyDescent="0.2"/>
    <row r="9702" ht="12.75" hidden="1" customHeight="1" x14ac:dyDescent="0.2"/>
    <row r="9703" ht="12.75" hidden="1" customHeight="1" x14ac:dyDescent="0.2"/>
    <row r="9704" ht="12.75" hidden="1" customHeight="1" x14ac:dyDescent="0.2"/>
    <row r="9705" ht="12.75" hidden="1" customHeight="1" x14ac:dyDescent="0.2"/>
    <row r="9706" ht="12.75" hidden="1" customHeight="1" x14ac:dyDescent="0.2"/>
    <row r="9707" ht="12.75" hidden="1" customHeight="1" x14ac:dyDescent="0.2"/>
    <row r="9708" ht="12.75" hidden="1" customHeight="1" x14ac:dyDescent="0.2"/>
    <row r="9709" ht="12.75" hidden="1" customHeight="1" x14ac:dyDescent="0.2"/>
    <row r="9710" ht="12.75" hidden="1" customHeight="1" x14ac:dyDescent="0.2"/>
    <row r="9711" ht="12.75" hidden="1" customHeight="1" x14ac:dyDescent="0.2"/>
    <row r="9712" ht="12.75" hidden="1" customHeight="1" x14ac:dyDescent="0.2"/>
    <row r="9713" ht="12.75" hidden="1" customHeight="1" x14ac:dyDescent="0.2"/>
    <row r="9714" ht="12.75" hidden="1" customHeight="1" x14ac:dyDescent="0.2"/>
    <row r="9715" ht="12.75" hidden="1" customHeight="1" x14ac:dyDescent="0.2"/>
    <row r="9716" ht="12.75" hidden="1" customHeight="1" x14ac:dyDescent="0.2"/>
    <row r="9717" ht="12.75" hidden="1" customHeight="1" x14ac:dyDescent="0.2"/>
    <row r="9718" ht="12.75" hidden="1" customHeight="1" x14ac:dyDescent="0.2"/>
    <row r="9719" ht="12.75" hidden="1" customHeight="1" x14ac:dyDescent="0.2"/>
    <row r="9720" ht="12.75" hidden="1" customHeight="1" x14ac:dyDescent="0.2"/>
    <row r="9721" ht="12.75" hidden="1" customHeight="1" x14ac:dyDescent="0.2"/>
    <row r="9722" ht="12.75" hidden="1" customHeight="1" x14ac:dyDescent="0.2"/>
    <row r="9723" ht="12.75" hidden="1" customHeight="1" x14ac:dyDescent="0.2"/>
    <row r="9724" ht="12.75" hidden="1" customHeight="1" x14ac:dyDescent="0.2"/>
    <row r="9725" ht="12.75" hidden="1" customHeight="1" x14ac:dyDescent="0.2"/>
    <row r="9726" ht="12.75" hidden="1" customHeight="1" x14ac:dyDescent="0.2"/>
    <row r="9727" ht="12.75" hidden="1" customHeight="1" x14ac:dyDescent="0.2"/>
    <row r="9728" ht="12.75" hidden="1" customHeight="1" x14ac:dyDescent="0.2"/>
    <row r="9729" ht="12.75" hidden="1" customHeight="1" x14ac:dyDescent="0.2"/>
    <row r="9730" ht="12.75" hidden="1" customHeight="1" x14ac:dyDescent="0.2"/>
    <row r="9731" ht="12.75" hidden="1" customHeight="1" x14ac:dyDescent="0.2"/>
    <row r="9732" ht="12.75" hidden="1" customHeight="1" x14ac:dyDescent="0.2"/>
    <row r="9733" ht="12.75" hidden="1" customHeight="1" x14ac:dyDescent="0.2"/>
    <row r="9734" ht="12.75" hidden="1" customHeight="1" x14ac:dyDescent="0.2"/>
    <row r="9735" ht="12.75" hidden="1" customHeight="1" x14ac:dyDescent="0.2"/>
    <row r="9736" ht="12.75" hidden="1" customHeight="1" x14ac:dyDescent="0.2"/>
    <row r="9737" ht="12.75" hidden="1" customHeight="1" x14ac:dyDescent="0.2"/>
    <row r="9738" ht="12.75" hidden="1" customHeight="1" x14ac:dyDescent="0.2"/>
    <row r="9739" ht="12.75" hidden="1" customHeight="1" x14ac:dyDescent="0.2"/>
    <row r="9740" ht="12.75" hidden="1" customHeight="1" x14ac:dyDescent="0.2"/>
    <row r="9741" ht="12.75" hidden="1" customHeight="1" x14ac:dyDescent="0.2"/>
    <row r="9742" ht="12.75" hidden="1" customHeight="1" x14ac:dyDescent="0.2"/>
    <row r="9743" ht="12.75" hidden="1" customHeight="1" x14ac:dyDescent="0.2"/>
    <row r="9744" ht="12.75" hidden="1" customHeight="1" x14ac:dyDescent="0.2"/>
    <row r="9745" ht="12.75" hidden="1" customHeight="1" x14ac:dyDescent="0.2"/>
    <row r="9746" ht="12.75" hidden="1" customHeight="1" x14ac:dyDescent="0.2"/>
    <row r="9747" ht="12.75" hidden="1" customHeight="1" x14ac:dyDescent="0.2"/>
    <row r="9748" ht="12.75" hidden="1" customHeight="1" x14ac:dyDescent="0.2"/>
    <row r="9749" ht="12.75" hidden="1" customHeight="1" x14ac:dyDescent="0.2"/>
    <row r="9750" ht="12.75" hidden="1" customHeight="1" x14ac:dyDescent="0.2"/>
    <row r="9751" ht="12.75" hidden="1" customHeight="1" x14ac:dyDescent="0.2"/>
    <row r="9752" ht="12.75" hidden="1" customHeight="1" x14ac:dyDescent="0.2"/>
    <row r="9753" ht="12.75" hidden="1" customHeight="1" x14ac:dyDescent="0.2"/>
    <row r="9754" ht="12.75" hidden="1" customHeight="1" x14ac:dyDescent="0.2"/>
    <row r="9755" ht="12.75" hidden="1" customHeight="1" x14ac:dyDescent="0.2"/>
    <row r="9756" ht="12.75" hidden="1" customHeight="1" x14ac:dyDescent="0.2"/>
    <row r="9757" ht="12.75" hidden="1" customHeight="1" x14ac:dyDescent="0.2"/>
    <row r="9758" ht="12.75" hidden="1" customHeight="1" x14ac:dyDescent="0.2"/>
    <row r="9759" ht="12.75" hidden="1" customHeight="1" x14ac:dyDescent="0.2"/>
    <row r="9760" ht="12.75" hidden="1" customHeight="1" x14ac:dyDescent="0.2"/>
    <row r="9761" ht="12.75" hidden="1" customHeight="1" x14ac:dyDescent="0.2"/>
    <row r="9762" ht="12.75" hidden="1" customHeight="1" x14ac:dyDescent="0.2"/>
    <row r="9763" ht="12.75" hidden="1" customHeight="1" x14ac:dyDescent="0.2"/>
    <row r="9764" ht="12.75" hidden="1" customHeight="1" x14ac:dyDescent="0.2"/>
    <row r="9765" ht="12.75" hidden="1" customHeight="1" x14ac:dyDescent="0.2"/>
    <row r="9766" ht="12.75" hidden="1" customHeight="1" x14ac:dyDescent="0.2"/>
    <row r="9767" ht="12.75" hidden="1" customHeight="1" x14ac:dyDescent="0.2"/>
    <row r="9768" ht="12.75" hidden="1" customHeight="1" x14ac:dyDescent="0.2"/>
    <row r="9769" ht="12.75" hidden="1" customHeight="1" x14ac:dyDescent="0.2"/>
    <row r="9770" ht="12.75" hidden="1" customHeight="1" x14ac:dyDescent="0.2"/>
    <row r="9771" ht="12.75" hidden="1" customHeight="1" x14ac:dyDescent="0.2"/>
    <row r="9772" ht="12.75" hidden="1" customHeight="1" x14ac:dyDescent="0.2"/>
    <row r="9773" ht="12.75" hidden="1" customHeight="1" x14ac:dyDescent="0.2"/>
    <row r="9774" ht="12.75" hidden="1" customHeight="1" x14ac:dyDescent="0.2"/>
    <row r="9775" ht="12.75" hidden="1" customHeight="1" x14ac:dyDescent="0.2"/>
    <row r="9776" ht="12.75" hidden="1" customHeight="1" x14ac:dyDescent="0.2"/>
    <row r="9777" ht="12.75" hidden="1" customHeight="1" x14ac:dyDescent="0.2"/>
    <row r="9778" ht="12.75" hidden="1" customHeight="1" x14ac:dyDescent="0.2"/>
    <row r="9779" ht="12.75" hidden="1" customHeight="1" x14ac:dyDescent="0.2"/>
    <row r="9780" ht="12.75" hidden="1" customHeight="1" x14ac:dyDescent="0.2"/>
    <row r="9781" ht="12.75" hidden="1" customHeight="1" x14ac:dyDescent="0.2"/>
    <row r="9782" ht="12.75" hidden="1" customHeight="1" x14ac:dyDescent="0.2"/>
    <row r="9783" ht="12.75" hidden="1" customHeight="1" x14ac:dyDescent="0.2"/>
    <row r="9784" ht="12.75" hidden="1" customHeight="1" x14ac:dyDescent="0.2"/>
    <row r="9785" ht="12.75" hidden="1" customHeight="1" x14ac:dyDescent="0.2"/>
    <row r="9786" ht="12.75" hidden="1" customHeight="1" x14ac:dyDescent="0.2"/>
    <row r="9787" ht="12.75" hidden="1" customHeight="1" x14ac:dyDescent="0.2"/>
    <row r="9788" ht="12.75" hidden="1" customHeight="1" x14ac:dyDescent="0.2"/>
    <row r="9789" ht="12.75" hidden="1" customHeight="1" x14ac:dyDescent="0.2"/>
    <row r="9790" ht="12.75" hidden="1" customHeight="1" x14ac:dyDescent="0.2"/>
    <row r="9791" ht="12.75" hidden="1" customHeight="1" x14ac:dyDescent="0.2"/>
    <row r="9792" ht="12.75" hidden="1" customHeight="1" x14ac:dyDescent="0.2"/>
    <row r="9793" ht="12.75" hidden="1" customHeight="1" x14ac:dyDescent="0.2"/>
    <row r="9794" ht="12.75" hidden="1" customHeight="1" x14ac:dyDescent="0.2"/>
    <row r="9795" ht="12.75" hidden="1" customHeight="1" x14ac:dyDescent="0.2"/>
    <row r="9796" ht="12.75" hidden="1" customHeight="1" x14ac:dyDescent="0.2"/>
    <row r="9797" ht="12.75" hidden="1" customHeight="1" x14ac:dyDescent="0.2"/>
    <row r="9798" ht="12.75" hidden="1" customHeight="1" x14ac:dyDescent="0.2"/>
    <row r="9799" ht="12.75" hidden="1" customHeight="1" x14ac:dyDescent="0.2"/>
    <row r="9800" ht="12.75" hidden="1" customHeight="1" x14ac:dyDescent="0.2"/>
    <row r="9801" ht="12.75" hidden="1" customHeight="1" x14ac:dyDescent="0.2"/>
    <row r="9802" ht="12.75" hidden="1" customHeight="1" x14ac:dyDescent="0.2"/>
    <row r="9803" ht="12.75" hidden="1" customHeight="1" x14ac:dyDescent="0.2"/>
    <row r="9804" ht="12.75" hidden="1" customHeight="1" x14ac:dyDescent="0.2"/>
    <row r="9805" ht="12.75" hidden="1" customHeight="1" x14ac:dyDescent="0.2"/>
    <row r="9806" ht="12.75" hidden="1" customHeight="1" x14ac:dyDescent="0.2"/>
    <row r="9807" ht="12.75" hidden="1" customHeight="1" x14ac:dyDescent="0.2"/>
    <row r="9808" ht="12.75" hidden="1" customHeight="1" x14ac:dyDescent="0.2"/>
    <row r="9809" ht="12.75" hidden="1" customHeight="1" x14ac:dyDescent="0.2"/>
    <row r="9810" ht="12.75" hidden="1" customHeight="1" x14ac:dyDescent="0.2"/>
    <row r="9811" ht="12.75" hidden="1" customHeight="1" x14ac:dyDescent="0.2"/>
    <row r="9812" ht="12.75" hidden="1" customHeight="1" x14ac:dyDescent="0.2"/>
    <row r="9813" ht="12.75" hidden="1" customHeight="1" x14ac:dyDescent="0.2"/>
    <row r="9814" ht="12.75" hidden="1" customHeight="1" x14ac:dyDescent="0.2"/>
    <row r="9815" ht="12.75" hidden="1" customHeight="1" x14ac:dyDescent="0.2"/>
    <row r="9816" ht="12.75" hidden="1" customHeight="1" x14ac:dyDescent="0.2"/>
    <row r="9817" ht="12.75" hidden="1" customHeight="1" x14ac:dyDescent="0.2"/>
    <row r="9818" ht="12.75" hidden="1" customHeight="1" x14ac:dyDescent="0.2"/>
    <row r="9819" ht="12.75" hidden="1" customHeight="1" x14ac:dyDescent="0.2"/>
    <row r="9820" ht="12.75" hidden="1" customHeight="1" x14ac:dyDescent="0.2"/>
    <row r="9821" ht="12.75" hidden="1" customHeight="1" x14ac:dyDescent="0.2"/>
    <row r="9822" ht="12.75" hidden="1" customHeight="1" x14ac:dyDescent="0.2"/>
    <row r="9823" ht="12.75" hidden="1" customHeight="1" x14ac:dyDescent="0.2"/>
    <row r="9824" ht="12.75" hidden="1" customHeight="1" x14ac:dyDescent="0.2"/>
    <row r="9825" ht="12.75" hidden="1" customHeight="1" x14ac:dyDescent="0.2"/>
    <row r="9826" ht="12.75" hidden="1" customHeight="1" x14ac:dyDescent="0.2"/>
    <row r="9827" ht="12.75" hidden="1" customHeight="1" x14ac:dyDescent="0.2"/>
    <row r="9828" ht="12.75" hidden="1" customHeight="1" x14ac:dyDescent="0.2"/>
    <row r="9829" ht="12.75" hidden="1" customHeight="1" x14ac:dyDescent="0.2"/>
    <row r="9830" ht="12.75" hidden="1" customHeight="1" x14ac:dyDescent="0.2"/>
    <row r="9831" ht="12.75" hidden="1" customHeight="1" x14ac:dyDescent="0.2"/>
    <row r="9832" ht="12.75" hidden="1" customHeight="1" x14ac:dyDescent="0.2"/>
    <row r="9833" ht="12.75" hidden="1" customHeight="1" x14ac:dyDescent="0.2"/>
    <row r="9834" ht="12.75" hidden="1" customHeight="1" x14ac:dyDescent="0.2"/>
    <row r="9835" ht="12.75" hidden="1" customHeight="1" x14ac:dyDescent="0.2"/>
    <row r="9836" ht="12.75" hidden="1" customHeight="1" x14ac:dyDescent="0.2"/>
    <row r="9837" ht="12.75" hidden="1" customHeight="1" x14ac:dyDescent="0.2"/>
    <row r="9838" ht="12.75" hidden="1" customHeight="1" x14ac:dyDescent="0.2"/>
    <row r="9839" ht="12.75" hidden="1" customHeight="1" x14ac:dyDescent="0.2"/>
    <row r="9840" ht="12.75" hidden="1" customHeight="1" x14ac:dyDescent="0.2"/>
    <row r="9841" ht="12.75" hidden="1" customHeight="1" x14ac:dyDescent="0.2"/>
    <row r="9842" ht="12.75" hidden="1" customHeight="1" x14ac:dyDescent="0.2"/>
    <row r="9843" ht="12.75" hidden="1" customHeight="1" x14ac:dyDescent="0.2"/>
    <row r="9844" ht="12.75" hidden="1" customHeight="1" x14ac:dyDescent="0.2"/>
    <row r="9845" ht="12.75" hidden="1" customHeight="1" x14ac:dyDescent="0.2"/>
    <row r="9846" ht="12.75" hidden="1" customHeight="1" x14ac:dyDescent="0.2"/>
    <row r="9847" ht="12.75" hidden="1" customHeight="1" x14ac:dyDescent="0.2"/>
    <row r="9848" ht="12.75" hidden="1" customHeight="1" x14ac:dyDescent="0.2"/>
    <row r="9849" ht="12.75" hidden="1" customHeight="1" x14ac:dyDescent="0.2"/>
    <row r="9850" ht="12.75" hidden="1" customHeight="1" x14ac:dyDescent="0.2"/>
    <row r="9851" ht="12.75" hidden="1" customHeight="1" x14ac:dyDescent="0.2"/>
    <row r="9852" ht="12.75" hidden="1" customHeight="1" x14ac:dyDescent="0.2"/>
    <row r="9853" ht="12.75" hidden="1" customHeight="1" x14ac:dyDescent="0.2"/>
    <row r="9854" ht="12.75" hidden="1" customHeight="1" x14ac:dyDescent="0.2"/>
    <row r="9855" ht="12.75" hidden="1" customHeight="1" x14ac:dyDescent="0.2"/>
    <row r="9856" ht="12.75" hidden="1" customHeight="1" x14ac:dyDescent="0.2"/>
    <row r="9857" ht="12.75" hidden="1" customHeight="1" x14ac:dyDescent="0.2"/>
    <row r="9858" ht="12.75" hidden="1" customHeight="1" x14ac:dyDescent="0.2"/>
    <row r="9859" ht="12.75" hidden="1" customHeight="1" x14ac:dyDescent="0.2"/>
    <row r="9860" ht="12.75" hidden="1" customHeight="1" x14ac:dyDescent="0.2"/>
    <row r="9861" ht="12.75" hidden="1" customHeight="1" x14ac:dyDescent="0.2"/>
    <row r="9862" ht="12.75" hidden="1" customHeight="1" x14ac:dyDescent="0.2"/>
    <row r="9863" ht="12.75" hidden="1" customHeight="1" x14ac:dyDescent="0.2"/>
    <row r="9864" ht="12.75" hidden="1" customHeight="1" x14ac:dyDescent="0.2"/>
    <row r="9865" ht="12.75" hidden="1" customHeight="1" x14ac:dyDescent="0.2"/>
    <row r="9866" ht="12.75" hidden="1" customHeight="1" x14ac:dyDescent="0.2"/>
    <row r="9867" ht="12.75" hidden="1" customHeight="1" x14ac:dyDescent="0.2"/>
    <row r="9868" ht="12.75" hidden="1" customHeight="1" x14ac:dyDescent="0.2"/>
    <row r="9869" ht="12.75" hidden="1" customHeight="1" x14ac:dyDescent="0.2"/>
    <row r="9870" ht="12.75" hidden="1" customHeight="1" x14ac:dyDescent="0.2"/>
    <row r="9871" ht="12.75" hidden="1" customHeight="1" x14ac:dyDescent="0.2"/>
    <row r="9872" ht="12.75" hidden="1" customHeight="1" x14ac:dyDescent="0.2"/>
    <row r="9873" ht="12.75" hidden="1" customHeight="1" x14ac:dyDescent="0.2"/>
    <row r="9874" ht="12.75" hidden="1" customHeight="1" x14ac:dyDescent="0.2"/>
    <row r="9875" ht="12.75" hidden="1" customHeight="1" x14ac:dyDescent="0.2"/>
    <row r="9876" ht="12.75" hidden="1" customHeight="1" x14ac:dyDescent="0.2"/>
    <row r="9877" ht="12.75" hidden="1" customHeight="1" x14ac:dyDescent="0.2"/>
    <row r="9878" ht="12.75" hidden="1" customHeight="1" x14ac:dyDescent="0.2"/>
    <row r="9879" ht="12.75" hidden="1" customHeight="1" x14ac:dyDescent="0.2"/>
    <row r="9880" ht="12.75" hidden="1" customHeight="1" x14ac:dyDescent="0.2"/>
    <row r="9881" ht="12.75" hidden="1" customHeight="1" x14ac:dyDescent="0.2"/>
    <row r="9882" ht="12.75" hidden="1" customHeight="1" x14ac:dyDescent="0.2"/>
    <row r="9883" ht="12.75" hidden="1" customHeight="1" x14ac:dyDescent="0.2"/>
    <row r="9884" ht="12.75" hidden="1" customHeight="1" x14ac:dyDescent="0.2"/>
    <row r="9885" ht="12.75" hidden="1" customHeight="1" x14ac:dyDescent="0.2"/>
    <row r="9886" ht="12.75" hidden="1" customHeight="1" x14ac:dyDescent="0.2"/>
    <row r="9887" ht="12.75" hidden="1" customHeight="1" x14ac:dyDescent="0.2"/>
    <row r="9888" ht="12.75" hidden="1" customHeight="1" x14ac:dyDescent="0.2"/>
    <row r="9889" ht="12.75" hidden="1" customHeight="1" x14ac:dyDescent="0.2"/>
    <row r="9890" ht="12.75" hidden="1" customHeight="1" x14ac:dyDescent="0.2"/>
    <row r="9891" ht="12.75" hidden="1" customHeight="1" x14ac:dyDescent="0.2"/>
    <row r="9892" ht="12.75" hidden="1" customHeight="1" x14ac:dyDescent="0.2"/>
    <row r="9893" ht="12.75" hidden="1" customHeight="1" x14ac:dyDescent="0.2"/>
    <row r="9894" ht="12.75" hidden="1" customHeight="1" x14ac:dyDescent="0.2"/>
    <row r="9895" ht="12.75" hidden="1" customHeight="1" x14ac:dyDescent="0.2"/>
    <row r="9896" ht="12.75" hidden="1" customHeight="1" x14ac:dyDescent="0.2"/>
    <row r="9897" ht="12.75" hidden="1" customHeight="1" x14ac:dyDescent="0.2"/>
    <row r="9898" ht="12.75" hidden="1" customHeight="1" x14ac:dyDescent="0.2"/>
    <row r="9899" ht="12.75" hidden="1" customHeight="1" x14ac:dyDescent="0.2"/>
    <row r="9900" ht="12.75" hidden="1" customHeight="1" x14ac:dyDescent="0.2"/>
    <row r="9901" ht="12.75" hidden="1" customHeight="1" x14ac:dyDescent="0.2"/>
    <row r="9902" ht="12.75" hidden="1" customHeight="1" x14ac:dyDescent="0.2"/>
    <row r="9903" ht="12.75" hidden="1" customHeight="1" x14ac:dyDescent="0.2"/>
    <row r="9904" ht="12.75" hidden="1" customHeight="1" x14ac:dyDescent="0.2"/>
    <row r="9905" ht="12.75" hidden="1" customHeight="1" x14ac:dyDescent="0.2"/>
    <row r="9906" ht="12.75" hidden="1" customHeight="1" x14ac:dyDescent="0.2"/>
    <row r="9907" ht="12.75" hidden="1" customHeight="1" x14ac:dyDescent="0.2"/>
    <row r="9908" ht="12.75" hidden="1" customHeight="1" x14ac:dyDescent="0.2"/>
    <row r="9909" ht="12.75" hidden="1" customHeight="1" x14ac:dyDescent="0.2"/>
    <row r="9910" ht="12.75" hidden="1" customHeight="1" x14ac:dyDescent="0.2"/>
    <row r="9911" ht="12.75" hidden="1" customHeight="1" x14ac:dyDescent="0.2"/>
    <row r="9912" ht="12.75" hidden="1" customHeight="1" x14ac:dyDescent="0.2"/>
    <row r="9913" ht="12.75" hidden="1" customHeight="1" x14ac:dyDescent="0.2"/>
    <row r="9914" ht="12.75" hidden="1" customHeight="1" x14ac:dyDescent="0.2"/>
    <row r="9915" ht="12.75" hidden="1" customHeight="1" x14ac:dyDescent="0.2"/>
    <row r="9916" ht="12.75" hidden="1" customHeight="1" x14ac:dyDescent="0.2"/>
    <row r="9917" ht="12.75" hidden="1" customHeight="1" x14ac:dyDescent="0.2"/>
    <row r="9918" ht="12.75" hidden="1" customHeight="1" x14ac:dyDescent="0.2"/>
    <row r="9919" ht="12.75" hidden="1" customHeight="1" x14ac:dyDescent="0.2"/>
    <row r="9920" ht="12.75" hidden="1" customHeight="1" x14ac:dyDescent="0.2"/>
    <row r="9921" ht="12.75" hidden="1" customHeight="1" x14ac:dyDescent="0.2"/>
    <row r="9922" ht="12.75" hidden="1" customHeight="1" x14ac:dyDescent="0.2"/>
    <row r="9923" ht="12.75" hidden="1" customHeight="1" x14ac:dyDescent="0.2"/>
    <row r="9924" ht="12.75" hidden="1" customHeight="1" x14ac:dyDescent="0.2"/>
    <row r="9925" ht="12.75" hidden="1" customHeight="1" x14ac:dyDescent="0.2"/>
    <row r="9926" ht="12.75" hidden="1" customHeight="1" x14ac:dyDescent="0.2"/>
    <row r="9927" ht="12.75" hidden="1" customHeight="1" x14ac:dyDescent="0.2"/>
    <row r="9928" ht="12.75" hidden="1" customHeight="1" x14ac:dyDescent="0.2"/>
    <row r="9929" ht="12.75" hidden="1" customHeight="1" x14ac:dyDescent="0.2"/>
    <row r="9930" ht="12.75" hidden="1" customHeight="1" x14ac:dyDescent="0.2"/>
    <row r="9931" ht="12.75" hidden="1" customHeight="1" x14ac:dyDescent="0.2"/>
    <row r="9932" ht="12.75" hidden="1" customHeight="1" x14ac:dyDescent="0.2"/>
    <row r="9933" ht="12.75" hidden="1" customHeight="1" x14ac:dyDescent="0.2"/>
    <row r="9934" ht="12.75" hidden="1" customHeight="1" x14ac:dyDescent="0.2"/>
    <row r="9935" ht="12.75" hidden="1" customHeight="1" x14ac:dyDescent="0.2"/>
    <row r="9936" ht="12.75" hidden="1" customHeight="1" x14ac:dyDescent="0.2"/>
    <row r="9937" ht="12.75" hidden="1" customHeight="1" x14ac:dyDescent="0.2"/>
    <row r="9938" ht="12.75" hidden="1" customHeight="1" x14ac:dyDescent="0.2"/>
    <row r="9939" ht="12.75" hidden="1" customHeight="1" x14ac:dyDescent="0.2"/>
    <row r="9940" ht="12.75" hidden="1" customHeight="1" x14ac:dyDescent="0.2"/>
    <row r="9941" ht="12.75" hidden="1" customHeight="1" x14ac:dyDescent="0.2"/>
    <row r="9942" ht="12.75" hidden="1" customHeight="1" x14ac:dyDescent="0.2"/>
    <row r="9943" ht="12.75" hidden="1" customHeight="1" x14ac:dyDescent="0.2"/>
    <row r="9944" ht="12.75" hidden="1" customHeight="1" x14ac:dyDescent="0.2"/>
    <row r="9945" ht="12.75" hidden="1" customHeight="1" x14ac:dyDescent="0.2"/>
    <row r="9946" ht="12.75" hidden="1" customHeight="1" x14ac:dyDescent="0.2"/>
    <row r="9947" ht="12.75" hidden="1" customHeight="1" x14ac:dyDescent="0.2"/>
    <row r="9948" ht="12.75" hidden="1" customHeight="1" x14ac:dyDescent="0.2"/>
    <row r="9949" ht="12.75" hidden="1" customHeight="1" x14ac:dyDescent="0.2"/>
    <row r="9950" ht="12.75" hidden="1" customHeight="1" x14ac:dyDescent="0.2"/>
    <row r="9951" ht="12.75" hidden="1" customHeight="1" x14ac:dyDescent="0.2"/>
    <row r="9952" ht="12.75" hidden="1" customHeight="1" x14ac:dyDescent="0.2"/>
    <row r="9953" ht="12.75" hidden="1" customHeight="1" x14ac:dyDescent="0.2"/>
    <row r="9954" ht="12.75" hidden="1" customHeight="1" x14ac:dyDescent="0.2"/>
    <row r="9955" ht="12.75" hidden="1" customHeight="1" x14ac:dyDescent="0.2"/>
    <row r="9956" ht="12.75" hidden="1" customHeight="1" x14ac:dyDescent="0.2"/>
    <row r="9957" ht="12.75" hidden="1" customHeight="1" x14ac:dyDescent="0.2"/>
    <row r="9958" ht="12.75" hidden="1" customHeight="1" x14ac:dyDescent="0.2"/>
    <row r="9959" ht="12.75" hidden="1" customHeight="1" x14ac:dyDescent="0.2"/>
    <row r="9960" ht="12.75" hidden="1" customHeight="1" x14ac:dyDescent="0.2"/>
    <row r="9961" ht="12.75" hidden="1" customHeight="1" x14ac:dyDescent="0.2"/>
    <row r="9962" ht="12.75" hidden="1" customHeight="1" x14ac:dyDescent="0.2"/>
    <row r="9963" ht="12.75" hidden="1" customHeight="1" x14ac:dyDescent="0.2"/>
    <row r="9964" ht="12.75" hidden="1" customHeight="1" x14ac:dyDescent="0.2"/>
    <row r="9965" ht="12.75" hidden="1" customHeight="1" x14ac:dyDescent="0.2"/>
    <row r="9966" ht="12.75" hidden="1" customHeight="1" x14ac:dyDescent="0.2"/>
    <row r="9967" ht="12.75" hidden="1" customHeight="1" x14ac:dyDescent="0.2"/>
    <row r="9968" ht="12.75" hidden="1" customHeight="1" x14ac:dyDescent="0.2"/>
    <row r="9969" ht="12.75" hidden="1" customHeight="1" x14ac:dyDescent="0.2"/>
    <row r="9970" ht="12.75" hidden="1" customHeight="1" x14ac:dyDescent="0.2"/>
    <row r="9971" ht="12.75" hidden="1" customHeight="1" x14ac:dyDescent="0.2"/>
    <row r="9972" ht="12.75" hidden="1" customHeight="1" x14ac:dyDescent="0.2"/>
    <row r="9973" ht="12.75" hidden="1" customHeight="1" x14ac:dyDescent="0.2"/>
    <row r="9974" ht="12.75" hidden="1" customHeight="1" x14ac:dyDescent="0.2"/>
    <row r="9975" ht="12.75" hidden="1" customHeight="1" x14ac:dyDescent="0.2"/>
    <row r="9976" ht="12.75" hidden="1" customHeight="1" x14ac:dyDescent="0.2"/>
    <row r="9977" ht="12.75" hidden="1" customHeight="1" x14ac:dyDescent="0.2"/>
    <row r="9978" ht="12.75" hidden="1" customHeight="1" x14ac:dyDescent="0.2"/>
    <row r="9979" ht="12.75" hidden="1" customHeight="1" x14ac:dyDescent="0.2"/>
    <row r="9980" ht="12.75" hidden="1" customHeight="1" x14ac:dyDescent="0.2"/>
    <row r="9981" ht="12.75" hidden="1" customHeight="1" x14ac:dyDescent="0.2"/>
    <row r="9982" ht="12.75" hidden="1" customHeight="1" x14ac:dyDescent="0.2"/>
    <row r="9983" ht="12.75" hidden="1" customHeight="1" x14ac:dyDescent="0.2"/>
    <row r="9984" ht="12.75" hidden="1" customHeight="1" x14ac:dyDescent="0.2"/>
    <row r="9985" ht="12.75" hidden="1" customHeight="1" x14ac:dyDescent="0.2"/>
    <row r="9986" ht="12.75" hidden="1" customHeight="1" x14ac:dyDescent="0.2"/>
    <row r="9987" ht="12.75" hidden="1" customHeight="1" x14ac:dyDescent="0.2"/>
    <row r="9988" ht="12.75" hidden="1" customHeight="1" x14ac:dyDescent="0.2"/>
    <row r="9989" ht="12.75" hidden="1" customHeight="1" x14ac:dyDescent="0.2"/>
    <row r="9990" ht="12.75" hidden="1" customHeight="1" x14ac:dyDescent="0.2"/>
    <row r="9991" ht="12.75" hidden="1" customHeight="1" x14ac:dyDescent="0.2"/>
    <row r="9992" ht="12.75" hidden="1" customHeight="1" x14ac:dyDescent="0.2"/>
    <row r="9993" ht="12.75" hidden="1" customHeight="1" x14ac:dyDescent="0.2"/>
    <row r="9994" ht="12.75" hidden="1" customHeight="1" x14ac:dyDescent="0.2"/>
    <row r="9995" ht="12.75" hidden="1" customHeight="1" x14ac:dyDescent="0.2"/>
    <row r="9996" ht="12.75" hidden="1" customHeight="1" x14ac:dyDescent="0.2"/>
    <row r="9997" ht="12.75" hidden="1" customHeight="1" x14ac:dyDescent="0.2"/>
    <row r="9998" ht="12.75" hidden="1" customHeight="1" x14ac:dyDescent="0.2"/>
    <row r="9999" ht="12.75" hidden="1" customHeight="1" x14ac:dyDescent="0.2"/>
    <row r="10000" ht="12.75" hidden="1" customHeight="1" x14ac:dyDescent="0.2"/>
    <row r="10001" ht="12.75" hidden="1" customHeight="1" x14ac:dyDescent="0.2"/>
    <row r="10002" ht="12.75" hidden="1" customHeight="1" x14ac:dyDescent="0.2"/>
    <row r="10003" ht="12.75" hidden="1" customHeight="1" x14ac:dyDescent="0.2"/>
    <row r="10004" ht="12.75" hidden="1" customHeight="1" x14ac:dyDescent="0.2"/>
    <row r="10005" ht="12.75" hidden="1" customHeight="1" x14ac:dyDescent="0.2"/>
    <row r="10006" ht="12.75" hidden="1" customHeight="1" x14ac:dyDescent="0.2"/>
    <row r="10007" ht="12.75" hidden="1" customHeight="1" x14ac:dyDescent="0.2"/>
    <row r="10008" ht="12.75" hidden="1" customHeight="1" x14ac:dyDescent="0.2"/>
    <row r="10009" ht="12.75" hidden="1" customHeight="1" x14ac:dyDescent="0.2"/>
    <row r="10010" ht="12.75" hidden="1" customHeight="1" x14ac:dyDescent="0.2"/>
    <row r="10011" ht="12.75" hidden="1" customHeight="1" x14ac:dyDescent="0.2"/>
    <row r="10012" ht="12.75" hidden="1" customHeight="1" x14ac:dyDescent="0.2"/>
    <row r="10013" ht="12.75" hidden="1" customHeight="1" x14ac:dyDescent="0.2"/>
    <row r="10014" ht="12.75" hidden="1" customHeight="1" x14ac:dyDescent="0.2"/>
    <row r="10015" ht="12.75" hidden="1" customHeight="1" x14ac:dyDescent="0.2"/>
    <row r="10016" ht="12.75" hidden="1" customHeight="1" x14ac:dyDescent="0.2"/>
    <row r="10017" ht="12.75" hidden="1" customHeight="1" x14ac:dyDescent="0.2"/>
    <row r="10018" ht="12.75" hidden="1" customHeight="1" x14ac:dyDescent="0.2"/>
    <row r="10019" ht="12.75" hidden="1" customHeight="1" x14ac:dyDescent="0.2"/>
    <row r="10020" ht="12.75" hidden="1" customHeight="1" x14ac:dyDescent="0.2"/>
    <row r="10021" ht="12.75" hidden="1" customHeight="1" x14ac:dyDescent="0.2"/>
    <row r="10022" ht="12.75" hidden="1" customHeight="1" x14ac:dyDescent="0.2"/>
    <row r="10023" ht="12.75" hidden="1" customHeight="1" x14ac:dyDescent="0.2"/>
    <row r="10024" ht="12.75" hidden="1" customHeight="1" x14ac:dyDescent="0.2"/>
    <row r="10025" ht="12.75" hidden="1" customHeight="1" x14ac:dyDescent="0.2"/>
    <row r="10026" ht="12.75" hidden="1" customHeight="1" x14ac:dyDescent="0.2"/>
    <row r="10027" ht="12.75" hidden="1" customHeight="1" x14ac:dyDescent="0.2"/>
    <row r="10028" ht="12.75" hidden="1" customHeight="1" x14ac:dyDescent="0.2"/>
    <row r="10029" ht="12.75" hidden="1" customHeight="1" x14ac:dyDescent="0.2"/>
    <row r="10030" ht="12.75" hidden="1" customHeight="1" x14ac:dyDescent="0.2"/>
    <row r="10031" ht="12.75" hidden="1" customHeight="1" x14ac:dyDescent="0.2"/>
    <row r="10032" ht="12.75" hidden="1" customHeight="1" x14ac:dyDescent="0.2"/>
    <row r="10033" ht="12.75" hidden="1" customHeight="1" x14ac:dyDescent="0.2"/>
    <row r="10034" ht="12.75" hidden="1" customHeight="1" x14ac:dyDescent="0.2"/>
    <row r="10035" ht="12.75" hidden="1" customHeight="1" x14ac:dyDescent="0.2"/>
    <row r="10036" ht="12.75" hidden="1" customHeight="1" x14ac:dyDescent="0.2"/>
    <row r="10037" ht="12.75" hidden="1" customHeight="1" x14ac:dyDescent="0.2"/>
    <row r="10038" ht="12.75" hidden="1" customHeight="1" x14ac:dyDescent="0.2"/>
    <row r="10039" ht="12.75" hidden="1" customHeight="1" x14ac:dyDescent="0.2"/>
    <row r="10040" ht="12.75" hidden="1" customHeight="1" x14ac:dyDescent="0.2"/>
    <row r="10041" ht="12.75" hidden="1" customHeight="1" x14ac:dyDescent="0.2"/>
    <row r="10042" ht="12.75" hidden="1" customHeight="1" x14ac:dyDescent="0.2"/>
    <row r="10043" ht="12.75" hidden="1" customHeight="1" x14ac:dyDescent="0.2"/>
    <row r="10044" ht="12.75" hidden="1" customHeight="1" x14ac:dyDescent="0.2"/>
    <row r="10045" ht="12.75" hidden="1" customHeight="1" x14ac:dyDescent="0.2"/>
    <row r="10046" ht="12.75" hidden="1" customHeight="1" x14ac:dyDescent="0.2"/>
    <row r="10047" ht="12.75" hidden="1" customHeight="1" x14ac:dyDescent="0.2"/>
    <row r="10048" ht="12.75" hidden="1" customHeight="1" x14ac:dyDescent="0.2"/>
    <row r="10049" ht="12.75" hidden="1" customHeight="1" x14ac:dyDescent="0.2"/>
    <row r="10050" ht="12.75" hidden="1" customHeight="1" x14ac:dyDescent="0.2"/>
    <row r="10051" ht="12.75" hidden="1" customHeight="1" x14ac:dyDescent="0.2"/>
    <row r="10052" ht="12.75" hidden="1" customHeight="1" x14ac:dyDescent="0.2"/>
    <row r="10053" ht="12.75" hidden="1" customHeight="1" x14ac:dyDescent="0.2"/>
    <row r="10054" ht="12.75" hidden="1" customHeight="1" x14ac:dyDescent="0.2"/>
    <row r="10055" ht="12.75" hidden="1" customHeight="1" x14ac:dyDescent="0.2"/>
    <row r="10056" ht="12.75" hidden="1" customHeight="1" x14ac:dyDescent="0.2"/>
    <row r="10057" ht="12.75" hidden="1" customHeight="1" x14ac:dyDescent="0.2"/>
    <row r="10058" ht="12.75" hidden="1" customHeight="1" x14ac:dyDescent="0.2"/>
    <row r="10059" ht="12.75" hidden="1" customHeight="1" x14ac:dyDescent="0.2"/>
    <row r="10060" ht="12.75" hidden="1" customHeight="1" x14ac:dyDescent="0.2"/>
    <row r="10061" ht="12.75" hidden="1" customHeight="1" x14ac:dyDescent="0.2"/>
    <row r="10062" ht="12.75" hidden="1" customHeight="1" x14ac:dyDescent="0.2"/>
    <row r="10063" ht="12.75" hidden="1" customHeight="1" x14ac:dyDescent="0.2"/>
    <row r="10064" ht="12.75" hidden="1" customHeight="1" x14ac:dyDescent="0.2"/>
    <row r="10065" ht="12.75" hidden="1" customHeight="1" x14ac:dyDescent="0.2"/>
    <row r="10066" ht="12.75" hidden="1" customHeight="1" x14ac:dyDescent="0.2"/>
    <row r="10067" ht="12.75" hidden="1" customHeight="1" x14ac:dyDescent="0.2"/>
    <row r="10068" ht="12.75" hidden="1" customHeight="1" x14ac:dyDescent="0.2"/>
    <row r="10069" ht="12.75" hidden="1" customHeight="1" x14ac:dyDescent="0.2"/>
    <row r="10070" ht="12.75" hidden="1" customHeight="1" x14ac:dyDescent="0.2"/>
    <row r="10071" ht="12.75" hidden="1" customHeight="1" x14ac:dyDescent="0.2"/>
    <row r="10072" ht="12.75" hidden="1" customHeight="1" x14ac:dyDescent="0.2"/>
    <row r="10073" ht="12.75" hidden="1" customHeight="1" x14ac:dyDescent="0.2"/>
    <row r="10074" ht="12.75" hidden="1" customHeight="1" x14ac:dyDescent="0.2"/>
    <row r="10075" ht="12.75" hidden="1" customHeight="1" x14ac:dyDescent="0.2"/>
    <row r="10076" ht="12.75" hidden="1" customHeight="1" x14ac:dyDescent="0.2"/>
    <row r="10077" ht="12.75" hidden="1" customHeight="1" x14ac:dyDescent="0.2"/>
    <row r="10078" ht="12.75" hidden="1" customHeight="1" x14ac:dyDescent="0.2"/>
    <row r="10079" ht="12.75" hidden="1" customHeight="1" x14ac:dyDescent="0.2"/>
    <row r="10080" ht="12.75" hidden="1" customHeight="1" x14ac:dyDescent="0.2"/>
    <row r="10081" ht="12.75" hidden="1" customHeight="1" x14ac:dyDescent="0.2"/>
    <row r="10082" ht="12.75" hidden="1" customHeight="1" x14ac:dyDescent="0.2"/>
    <row r="10083" ht="12.75" hidden="1" customHeight="1" x14ac:dyDescent="0.2"/>
    <row r="10084" ht="12.75" hidden="1" customHeight="1" x14ac:dyDescent="0.2"/>
    <row r="10085" ht="12.75" hidden="1" customHeight="1" x14ac:dyDescent="0.2"/>
    <row r="10086" ht="12.75" hidden="1" customHeight="1" x14ac:dyDescent="0.2"/>
    <row r="10087" ht="12.75" hidden="1" customHeight="1" x14ac:dyDescent="0.2"/>
    <row r="10088" ht="12.75" hidden="1" customHeight="1" x14ac:dyDescent="0.2"/>
    <row r="10089" ht="12.75" hidden="1" customHeight="1" x14ac:dyDescent="0.2"/>
    <row r="10090" ht="12.75" hidden="1" customHeight="1" x14ac:dyDescent="0.2"/>
    <row r="10091" ht="12.75" hidden="1" customHeight="1" x14ac:dyDescent="0.2"/>
    <row r="10092" ht="12.75" hidden="1" customHeight="1" x14ac:dyDescent="0.2"/>
    <row r="10093" ht="12.75" hidden="1" customHeight="1" x14ac:dyDescent="0.2"/>
    <row r="10094" ht="12.75" hidden="1" customHeight="1" x14ac:dyDescent="0.2"/>
    <row r="10095" ht="12.75" hidden="1" customHeight="1" x14ac:dyDescent="0.2"/>
    <row r="10096" ht="12.75" hidden="1" customHeight="1" x14ac:dyDescent="0.2"/>
    <row r="10097" ht="12.75" hidden="1" customHeight="1" x14ac:dyDescent="0.2"/>
    <row r="10098" ht="12.75" hidden="1" customHeight="1" x14ac:dyDescent="0.2"/>
    <row r="10099" ht="12.75" hidden="1" customHeight="1" x14ac:dyDescent="0.2"/>
    <row r="10100" ht="12.75" hidden="1" customHeight="1" x14ac:dyDescent="0.2"/>
    <row r="10101" ht="12.75" hidden="1" customHeight="1" x14ac:dyDescent="0.2"/>
    <row r="10102" ht="12.75" hidden="1" customHeight="1" x14ac:dyDescent="0.2"/>
    <row r="10103" ht="12.75" hidden="1" customHeight="1" x14ac:dyDescent="0.2"/>
    <row r="10104" ht="12.75" hidden="1" customHeight="1" x14ac:dyDescent="0.2"/>
    <row r="10105" ht="12.75" hidden="1" customHeight="1" x14ac:dyDescent="0.2"/>
    <row r="10106" ht="12.75" hidden="1" customHeight="1" x14ac:dyDescent="0.2"/>
    <row r="10107" ht="12.75" hidden="1" customHeight="1" x14ac:dyDescent="0.2"/>
    <row r="10108" ht="12.75" hidden="1" customHeight="1" x14ac:dyDescent="0.2"/>
    <row r="10109" ht="12.75" hidden="1" customHeight="1" x14ac:dyDescent="0.2"/>
    <row r="10110" ht="12.75" hidden="1" customHeight="1" x14ac:dyDescent="0.2"/>
    <row r="10111" ht="12.75" hidden="1" customHeight="1" x14ac:dyDescent="0.2"/>
    <row r="10112" ht="12.75" hidden="1" customHeight="1" x14ac:dyDescent="0.2"/>
    <row r="10113" ht="12.75" hidden="1" customHeight="1" x14ac:dyDescent="0.2"/>
    <row r="10114" ht="12.75" hidden="1" customHeight="1" x14ac:dyDescent="0.2"/>
    <row r="10115" ht="12.75" hidden="1" customHeight="1" x14ac:dyDescent="0.2"/>
    <row r="10116" ht="12.75" hidden="1" customHeight="1" x14ac:dyDescent="0.2"/>
    <row r="10117" ht="12.75" hidden="1" customHeight="1" x14ac:dyDescent="0.2"/>
    <row r="10118" ht="12.75" hidden="1" customHeight="1" x14ac:dyDescent="0.2"/>
    <row r="10119" ht="12.75" hidden="1" customHeight="1" x14ac:dyDescent="0.2"/>
    <row r="10120" ht="12.75" hidden="1" customHeight="1" x14ac:dyDescent="0.2"/>
    <row r="10121" ht="12.75" hidden="1" customHeight="1" x14ac:dyDescent="0.2"/>
    <row r="10122" ht="12.75" hidden="1" customHeight="1" x14ac:dyDescent="0.2"/>
    <row r="10123" ht="12.75" hidden="1" customHeight="1" x14ac:dyDescent="0.2"/>
    <row r="10124" ht="12.75" hidden="1" customHeight="1" x14ac:dyDescent="0.2"/>
    <row r="10125" ht="12.75" hidden="1" customHeight="1" x14ac:dyDescent="0.2"/>
    <row r="10126" ht="12.75" hidden="1" customHeight="1" x14ac:dyDescent="0.2"/>
    <row r="10127" ht="12.75" hidden="1" customHeight="1" x14ac:dyDescent="0.2"/>
    <row r="10128" ht="12.75" hidden="1" customHeight="1" x14ac:dyDescent="0.2"/>
    <row r="10129" ht="12.75" hidden="1" customHeight="1" x14ac:dyDescent="0.2"/>
    <row r="10130" ht="12.75" hidden="1" customHeight="1" x14ac:dyDescent="0.2"/>
    <row r="10131" ht="12.75" hidden="1" customHeight="1" x14ac:dyDescent="0.2"/>
    <row r="10132" ht="12.75" hidden="1" customHeight="1" x14ac:dyDescent="0.2"/>
    <row r="10133" ht="12.75" hidden="1" customHeight="1" x14ac:dyDescent="0.2"/>
    <row r="10134" ht="12.75" hidden="1" customHeight="1" x14ac:dyDescent="0.2"/>
    <row r="10135" ht="12.75" hidden="1" customHeight="1" x14ac:dyDescent="0.2"/>
    <row r="10136" ht="12.75" hidden="1" customHeight="1" x14ac:dyDescent="0.2"/>
    <row r="10137" ht="12.75" hidden="1" customHeight="1" x14ac:dyDescent="0.2"/>
    <row r="10138" ht="12.75" hidden="1" customHeight="1" x14ac:dyDescent="0.2"/>
    <row r="10139" ht="12.75" hidden="1" customHeight="1" x14ac:dyDescent="0.2"/>
    <row r="10140" ht="12.75" hidden="1" customHeight="1" x14ac:dyDescent="0.2"/>
    <row r="10141" ht="12.75" hidden="1" customHeight="1" x14ac:dyDescent="0.2"/>
    <row r="10142" ht="12.75" hidden="1" customHeight="1" x14ac:dyDescent="0.2"/>
    <row r="10143" ht="12.75" hidden="1" customHeight="1" x14ac:dyDescent="0.2"/>
    <row r="10144" ht="12.75" hidden="1" customHeight="1" x14ac:dyDescent="0.2"/>
    <row r="10145" ht="12.75" hidden="1" customHeight="1" x14ac:dyDescent="0.2"/>
    <row r="10146" ht="12.75" hidden="1" customHeight="1" x14ac:dyDescent="0.2"/>
    <row r="10147" ht="12.75" hidden="1" customHeight="1" x14ac:dyDescent="0.2"/>
    <row r="10148" ht="12.75" hidden="1" customHeight="1" x14ac:dyDescent="0.2"/>
    <row r="10149" ht="12.75" hidden="1" customHeight="1" x14ac:dyDescent="0.2"/>
    <row r="10150" ht="12.75" hidden="1" customHeight="1" x14ac:dyDescent="0.2"/>
    <row r="10151" ht="12.75" hidden="1" customHeight="1" x14ac:dyDescent="0.2"/>
    <row r="10152" ht="12.75" hidden="1" customHeight="1" x14ac:dyDescent="0.2"/>
    <row r="10153" ht="12.75" hidden="1" customHeight="1" x14ac:dyDescent="0.2"/>
    <row r="10154" ht="12.75" hidden="1" customHeight="1" x14ac:dyDescent="0.2"/>
    <row r="10155" ht="12.75" hidden="1" customHeight="1" x14ac:dyDescent="0.2"/>
    <row r="10156" ht="12.75" hidden="1" customHeight="1" x14ac:dyDescent="0.2"/>
    <row r="10157" ht="12.75" hidden="1" customHeight="1" x14ac:dyDescent="0.2"/>
    <row r="10158" ht="12.75" hidden="1" customHeight="1" x14ac:dyDescent="0.2"/>
    <row r="10159" ht="12.75" hidden="1" customHeight="1" x14ac:dyDescent="0.2"/>
    <row r="10160" ht="12.75" hidden="1" customHeight="1" x14ac:dyDescent="0.2"/>
    <row r="10161" ht="12.75" hidden="1" customHeight="1" x14ac:dyDescent="0.2"/>
    <row r="10162" ht="12.75" hidden="1" customHeight="1" x14ac:dyDescent="0.2"/>
    <row r="10163" ht="12.75" hidden="1" customHeight="1" x14ac:dyDescent="0.2"/>
    <row r="10164" ht="12.75" hidden="1" customHeight="1" x14ac:dyDescent="0.2"/>
    <row r="10165" ht="12.75" hidden="1" customHeight="1" x14ac:dyDescent="0.2"/>
    <row r="10166" ht="12.75" hidden="1" customHeight="1" x14ac:dyDescent="0.2"/>
    <row r="10167" ht="12.75" hidden="1" customHeight="1" x14ac:dyDescent="0.2"/>
    <row r="10168" ht="12.75" hidden="1" customHeight="1" x14ac:dyDescent="0.2"/>
    <row r="10169" ht="12.75" hidden="1" customHeight="1" x14ac:dyDescent="0.2"/>
    <row r="10170" ht="12.75" hidden="1" customHeight="1" x14ac:dyDescent="0.2"/>
    <row r="10171" ht="12.75" hidden="1" customHeight="1" x14ac:dyDescent="0.2"/>
    <row r="10172" ht="12.75" hidden="1" customHeight="1" x14ac:dyDescent="0.2"/>
    <row r="10173" ht="12.75" hidden="1" customHeight="1" x14ac:dyDescent="0.2"/>
    <row r="10174" ht="12.75" hidden="1" customHeight="1" x14ac:dyDescent="0.2"/>
    <row r="10175" ht="12.75" hidden="1" customHeight="1" x14ac:dyDescent="0.2"/>
    <row r="10176" ht="12.75" hidden="1" customHeight="1" x14ac:dyDescent="0.2"/>
    <row r="10177" ht="12.75" hidden="1" customHeight="1" x14ac:dyDescent="0.2"/>
    <row r="10178" ht="12.75" hidden="1" customHeight="1" x14ac:dyDescent="0.2"/>
    <row r="10179" ht="12.75" hidden="1" customHeight="1" x14ac:dyDescent="0.2"/>
    <row r="10180" ht="12.75" hidden="1" customHeight="1" x14ac:dyDescent="0.2"/>
    <row r="10181" ht="12.75" hidden="1" customHeight="1" x14ac:dyDescent="0.2"/>
    <row r="10182" ht="12.75" hidden="1" customHeight="1" x14ac:dyDescent="0.2"/>
    <row r="10183" ht="12.75" hidden="1" customHeight="1" x14ac:dyDescent="0.2"/>
    <row r="10184" ht="12.75" hidden="1" customHeight="1" x14ac:dyDescent="0.2"/>
    <row r="10185" ht="12.75" hidden="1" customHeight="1" x14ac:dyDescent="0.2"/>
    <row r="10186" ht="12.75" hidden="1" customHeight="1" x14ac:dyDescent="0.2"/>
    <row r="10187" ht="12.75" hidden="1" customHeight="1" x14ac:dyDescent="0.2"/>
    <row r="10188" ht="12.75" hidden="1" customHeight="1" x14ac:dyDescent="0.2"/>
    <row r="10189" ht="12.75" hidden="1" customHeight="1" x14ac:dyDescent="0.2"/>
    <row r="10190" ht="12.75" hidden="1" customHeight="1" x14ac:dyDescent="0.2"/>
    <row r="10191" ht="12.75" hidden="1" customHeight="1" x14ac:dyDescent="0.2"/>
    <row r="10192" ht="12.75" hidden="1" customHeight="1" x14ac:dyDescent="0.2"/>
    <row r="10193" ht="12.75" hidden="1" customHeight="1" x14ac:dyDescent="0.2"/>
    <row r="10194" ht="12.75" hidden="1" customHeight="1" x14ac:dyDescent="0.2"/>
    <row r="10195" ht="12.75" hidden="1" customHeight="1" x14ac:dyDescent="0.2"/>
    <row r="10196" ht="12.75" hidden="1" customHeight="1" x14ac:dyDescent="0.2"/>
    <row r="10197" ht="12.75" hidden="1" customHeight="1" x14ac:dyDescent="0.2"/>
    <row r="10198" ht="12.75" hidden="1" customHeight="1" x14ac:dyDescent="0.2"/>
    <row r="10199" ht="12.75" hidden="1" customHeight="1" x14ac:dyDescent="0.2"/>
    <row r="10200" ht="12.75" hidden="1" customHeight="1" x14ac:dyDescent="0.2"/>
    <row r="10201" ht="12.75" hidden="1" customHeight="1" x14ac:dyDescent="0.2"/>
    <row r="10202" ht="12.75" hidden="1" customHeight="1" x14ac:dyDescent="0.2"/>
    <row r="10203" ht="12.75" hidden="1" customHeight="1" x14ac:dyDescent="0.2"/>
    <row r="10204" ht="12.75" hidden="1" customHeight="1" x14ac:dyDescent="0.2"/>
    <row r="10205" ht="12.75" hidden="1" customHeight="1" x14ac:dyDescent="0.2"/>
    <row r="10206" ht="12.75" hidden="1" customHeight="1" x14ac:dyDescent="0.2"/>
    <row r="10207" ht="12.75" hidden="1" customHeight="1" x14ac:dyDescent="0.2"/>
    <row r="10208" ht="12.75" hidden="1" customHeight="1" x14ac:dyDescent="0.2"/>
    <row r="10209" ht="12.75" hidden="1" customHeight="1" x14ac:dyDescent="0.2"/>
    <row r="10210" ht="12.75" hidden="1" customHeight="1" x14ac:dyDescent="0.2"/>
    <row r="10211" ht="12.75" hidden="1" customHeight="1" x14ac:dyDescent="0.2"/>
    <row r="10212" ht="12.75" hidden="1" customHeight="1" x14ac:dyDescent="0.2"/>
    <row r="10213" ht="12.75" hidden="1" customHeight="1" x14ac:dyDescent="0.2"/>
    <row r="10214" ht="12.75" hidden="1" customHeight="1" x14ac:dyDescent="0.2"/>
    <row r="10215" ht="12.75" hidden="1" customHeight="1" x14ac:dyDescent="0.2"/>
    <row r="10216" ht="12.75" hidden="1" customHeight="1" x14ac:dyDescent="0.2"/>
    <row r="10217" ht="12.75" hidden="1" customHeight="1" x14ac:dyDescent="0.2"/>
    <row r="10218" ht="12.75" hidden="1" customHeight="1" x14ac:dyDescent="0.2"/>
    <row r="10219" ht="12.75" hidden="1" customHeight="1" x14ac:dyDescent="0.2"/>
    <row r="10220" ht="12.75" hidden="1" customHeight="1" x14ac:dyDescent="0.2"/>
    <row r="10221" ht="12.75" hidden="1" customHeight="1" x14ac:dyDescent="0.2"/>
    <row r="10222" ht="12.75" hidden="1" customHeight="1" x14ac:dyDescent="0.2"/>
    <row r="10223" ht="12.75" hidden="1" customHeight="1" x14ac:dyDescent="0.2"/>
    <row r="10224" ht="12.75" hidden="1" customHeight="1" x14ac:dyDescent="0.2"/>
    <row r="10225" ht="12.75" hidden="1" customHeight="1" x14ac:dyDescent="0.2"/>
    <row r="10226" ht="12.75" hidden="1" customHeight="1" x14ac:dyDescent="0.2"/>
    <row r="10227" ht="12.75" hidden="1" customHeight="1" x14ac:dyDescent="0.2"/>
    <row r="10228" ht="12.75" hidden="1" customHeight="1" x14ac:dyDescent="0.2"/>
    <row r="10229" ht="12.75" hidden="1" customHeight="1" x14ac:dyDescent="0.2"/>
    <row r="10230" ht="12.75" hidden="1" customHeight="1" x14ac:dyDescent="0.2"/>
    <row r="10231" ht="12.75" hidden="1" customHeight="1" x14ac:dyDescent="0.2"/>
    <row r="10232" ht="12.75" hidden="1" customHeight="1" x14ac:dyDescent="0.2"/>
    <row r="10233" ht="12.75" hidden="1" customHeight="1" x14ac:dyDescent="0.2"/>
    <row r="10234" ht="12.75" hidden="1" customHeight="1" x14ac:dyDescent="0.2"/>
    <row r="10235" ht="12.75" hidden="1" customHeight="1" x14ac:dyDescent="0.2"/>
    <row r="10236" ht="12.75" hidden="1" customHeight="1" x14ac:dyDescent="0.2"/>
    <row r="10237" ht="12.75" hidden="1" customHeight="1" x14ac:dyDescent="0.2"/>
    <row r="10238" ht="12.75" hidden="1" customHeight="1" x14ac:dyDescent="0.2"/>
    <row r="10239" ht="12.75" hidden="1" customHeight="1" x14ac:dyDescent="0.2"/>
    <row r="10240" ht="12.75" hidden="1" customHeight="1" x14ac:dyDescent="0.2"/>
    <row r="10241" ht="12.75" hidden="1" customHeight="1" x14ac:dyDescent="0.2"/>
    <row r="10242" ht="12.75" hidden="1" customHeight="1" x14ac:dyDescent="0.2"/>
    <row r="10243" ht="12.75" hidden="1" customHeight="1" x14ac:dyDescent="0.2"/>
    <row r="10244" ht="12.75" hidden="1" customHeight="1" x14ac:dyDescent="0.2"/>
    <row r="10245" ht="12.75" hidden="1" customHeight="1" x14ac:dyDescent="0.2"/>
    <row r="10246" ht="12.75" hidden="1" customHeight="1" x14ac:dyDescent="0.2"/>
    <row r="10247" ht="12.75" hidden="1" customHeight="1" x14ac:dyDescent="0.2"/>
    <row r="10248" ht="12.75" hidden="1" customHeight="1" x14ac:dyDescent="0.2"/>
    <row r="10249" ht="12.75" hidden="1" customHeight="1" x14ac:dyDescent="0.2"/>
    <row r="10250" ht="12.75" hidden="1" customHeight="1" x14ac:dyDescent="0.2"/>
    <row r="10251" ht="12.75" hidden="1" customHeight="1" x14ac:dyDescent="0.2"/>
    <row r="10252" ht="12.75" hidden="1" customHeight="1" x14ac:dyDescent="0.2"/>
    <row r="10253" ht="12.75" hidden="1" customHeight="1" x14ac:dyDescent="0.2"/>
    <row r="10254" ht="12.75" hidden="1" customHeight="1" x14ac:dyDescent="0.2"/>
    <row r="10255" ht="12.75" hidden="1" customHeight="1" x14ac:dyDescent="0.2"/>
    <row r="10256" ht="12.75" hidden="1" customHeight="1" x14ac:dyDescent="0.2"/>
    <row r="10257" ht="12.75" hidden="1" customHeight="1" x14ac:dyDescent="0.2"/>
    <row r="10258" ht="12.75" hidden="1" customHeight="1" x14ac:dyDescent="0.2"/>
    <row r="10259" ht="12.75" hidden="1" customHeight="1" x14ac:dyDescent="0.2"/>
    <row r="10260" ht="12.75" hidden="1" customHeight="1" x14ac:dyDescent="0.2"/>
    <row r="10261" ht="12.75" hidden="1" customHeight="1" x14ac:dyDescent="0.2"/>
    <row r="10262" ht="12.75" hidden="1" customHeight="1" x14ac:dyDescent="0.2"/>
    <row r="10263" ht="12.75" hidden="1" customHeight="1" x14ac:dyDescent="0.2"/>
    <row r="10264" ht="12.75" hidden="1" customHeight="1" x14ac:dyDescent="0.2"/>
    <row r="10265" ht="12.75" hidden="1" customHeight="1" x14ac:dyDescent="0.2"/>
    <row r="10266" ht="12.75" hidden="1" customHeight="1" x14ac:dyDescent="0.2"/>
    <row r="10267" ht="12.75" hidden="1" customHeight="1" x14ac:dyDescent="0.2"/>
    <row r="10268" ht="12.75" hidden="1" customHeight="1" x14ac:dyDescent="0.2"/>
    <row r="10269" ht="12.75" hidden="1" customHeight="1" x14ac:dyDescent="0.2"/>
    <row r="10270" ht="12.75" hidden="1" customHeight="1" x14ac:dyDescent="0.2"/>
    <row r="10271" ht="12.75" hidden="1" customHeight="1" x14ac:dyDescent="0.2"/>
    <row r="10272" ht="12.75" hidden="1" customHeight="1" x14ac:dyDescent="0.2"/>
    <row r="10273" ht="12.75" hidden="1" customHeight="1" x14ac:dyDescent="0.2"/>
    <row r="10274" ht="12.75" hidden="1" customHeight="1" x14ac:dyDescent="0.2"/>
    <row r="10275" ht="12.75" hidden="1" customHeight="1" x14ac:dyDescent="0.2"/>
    <row r="10276" ht="12.75" hidden="1" customHeight="1" x14ac:dyDescent="0.2"/>
    <row r="10277" ht="12.75" hidden="1" customHeight="1" x14ac:dyDescent="0.2"/>
    <row r="10278" ht="12.75" hidden="1" customHeight="1" x14ac:dyDescent="0.2"/>
    <row r="10279" ht="12.75" hidden="1" customHeight="1" x14ac:dyDescent="0.2"/>
    <row r="10280" ht="12.75" hidden="1" customHeight="1" x14ac:dyDescent="0.2"/>
    <row r="10281" ht="12.75" hidden="1" customHeight="1" x14ac:dyDescent="0.2"/>
    <row r="10282" ht="12.75" hidden="1" customHeight="1" x14ac:dyDescent="0.2"/>
    <row r="10283" ht="12.75" hidden="1" customHeight="1" x14ac:dyDescent="0.2"/>
    <row r="10284" ht="12.75" hidden="1" customHeight="1" x14ac:dyDescent="0.2"/>
    <row r="10285" ht="12.75" hidden="1" customHeight="1" x14ac:dyDescent="0.2"/>
    <row r="10286" ht="12.75" hidden="1" customHeight="1" x14ac:dyDescent="0.2"/>
    <row r="10287" ht="12.75" hidden="1" customHeight="1" x14ac:dyDescent="0.2"/>
    <row r="10288" ht="12.75" hidden="1" customHeight="1" x14ac:dyDescent="0.2"/>
    <row r="10289" ht="12.75" hidden="1" customHeight="1" x14ac:dyDescent="0.2"/>
    <row r="10290" ht="12.75" hidden="1" customHeight="1" x14ac:dyDescent="0.2"/>
    <row r="10291" ht="12.75" hidden="1" customHeight="1" x14ac:dyDescent="0.2"/>
    <row r="10292" ht="12.75" hidden="1" customHeight="1" x14ac:dyDescent="0.2"/>
    <row r="10293" ht="12.75" hidden="1" customHeight="1" x14ac:dyDescent="0.2"/>
    <row r="10294" ht="12.75" hidden="1" customHeight="1" x14ac:dyDescent="0.2"/>
    <row r="10295" ht="12.75" hidden="1" customHeight="1" x14ac:dyDescent="0.2"/>
    <row r="10296" ht="12.75" hidden="1" customHeight="1" x14ac:dyDescent="0.2"/>
    <row r="10297" ht="12.75" hidden="1" customHeight="1" x14ac:dyDescent="0.2"/>
    <row r="10298" ht="12.75" hidden="1" customHeight="1" x14ac:dyDescent="0.2"/>
    <row r="10299" ht="12.75" hidden="1" customHeight="1" x14ac:dyDescent="0.2"/>
    <row r="10300" ht="12.75" hidden="1" customHeight="1" x14ac:dyDescent="0.2"/>
    <row r="10301" ht="12.75" hidden="1" customHeight="1" x14ac:dyDescent="0.2"/>
    <row r="10302" ht="12.75" hidden="1" customHeight="1" x14ac:dyDescent="0.2"/>
    <row r="10303" ht="12.75" hidden="1" customHeight="1" x14ac:dyDescent="0.2"/>
    <row r="10304" ht="12.75" hidden="1" customHeight="1" x14ac:dyDescent="0.2"/>
    <row r="10305" ht="12.75" hidden="1" customHeight="1" x14ac:dyDescent="0.2"/>
    <row r="10306" ht="12.75" hidden="1" customHeight="1" x14ac:dyDescent="0.2"/>
    <row r="10307" ht="12.75" hidden="1" customHeight="1" x14ac:dyDescent="0.2"/>
    <row r="10308" ht="12.75" hidden="1" customHeight="1" x14ac:dyDescent="0.2"/>
    <row r="10309" ht="12.75" hidden="1" customHeight="1" x14ac:dyDescent="0.2"/>
    <row r="10310" ht="12.75" hidden="1" customHeight="1" x14ac:dyDescent="0.2"/>
    <row r="10311" ht="12.75" hidden="1" customHeight="1" x14ac:dyDescent="0.2"/>
    <row r="10312" ht="12.75" hidden="1" customHeight="1" x14ac:dyDescent="0.2"/>
    <row r="10313" ht="12.75" hidden="1" customHeight="1" x14ac:dyDescent="0.2"/>
    <row r="10314" ht="12.75" hidden="1" customHeight="1" x14ac:dyDescent="0.2"/>
    <row r="10315" ht="12.75" hidden="1" customHeight="1" x14ac:dyDescent="0.2"/>
    <row r="10316" ht="12.75" hidden="1" customHeight="1" x14ac:dyDescent="0.2"/>
    <row r="10317" ht="12.75" hidden="1" customHeight="1" x14ac:dyDescent="0.2"/>
    <row r="10318" ht="12.75" hidden="1" customHeight="1" x14ac:dyDescent="0.2"/>
    <row r="10319" ht="12.75" hidden="1" customHeight="1" x14ac:dyDescent="0.2"/>
    <row r="10320" ht="12.75" hidden="1" customHeight="1" x14ac:dyDescent="0.2"/>
    <row r="10321" ht="12.75" hidden="1" customHeight="1" x14ac:dyDescent="0.2"/>
    <row r="10322" ht="12.75" hidden="1" customHeight="1" x14ac:dyDescent="0.2"/>
    <row r="10323" ht="12.75" hidden="1" customHeight="1" x14ac:dyDescent="0.2"/>
    <row r="10324" ht="12.75" hidden="1" customHeight="1" x14ac:dyDescent="0.2"/>
    <row r="10325" ht="12.75" hidden="1" customHeight="1" x14ac:dyDescent="0.2"/>
    <row r="10326" ht="12.75" hidden="1" customHeight="1" x14ac:dyDescent="0.2"/>
    <row r="10327" ht="12.75" hidden="1" customHeight="1" x14ac:dyDescent="0.2"/>
    <row r="10328" ht="12.75" hidden="1" customHeight="1" x14ac:dyDescent="0.2"/>
    <row r="10329" ht="12.75" hidden="1" customHeight="1" x14ac:dyDescent="0.2"/>
    <row r="10330" ht="12.75" hidden="1" customHeight="1" x14ac:dyDescent="0.2"/>
    <row r="10331" ht="12.75" hidden="1" customHeight="1" x14ac:dyDescent="0.2"/>
    <row r="10332" ht="12.75" hidden="1" customHeight="1" x14ac:dyDescent="0.2"/>
    <row r="10333" ht="12.75" hidden="1" customHeight="1" x14ac:dyDescent="0.2"/>
    <row r="10334" ht="12.75" hidden="1" customHeight="1" x14ac:dyDescent="0.2"/>
    <row r="10335" ht="12.75" hidden="1" customHeight="1" x14ac:dyDescent="0.2"/>
    <row r="10336" ht="12.75" hidden="1" customHeight="1" x14ac:dyDescent="0.2"/>
    <row r="10337" ht="12.75" hidden="1" customHeight="1" x14ac:dyDescent="0.2"/>
    <row r="10338" ht="12.75" hidden="1" customHeight="1" x14ac:dyDescent="0.2"/>
    <row r="10339" ht="12.75" hidden="1" customHeight="1" x14ac:dyDescent="0.2"/>
    <row r="10340" ht="12.75" hidden="1" customHeight="1" x14ac:dyDescent="0.2"/>
    <row r="10341" ht="12.75" hidden="1" customHeight="1" x14ac:dyDescent="0.2"/>
    <row r="10342" ht="12.75" hidden="1" customHeight="1" x14ac:dyDescent="0.2"/>
    <row r="10343" ht="12.75" hidden="1" customHeight="1" x14ac:dyDescent="0.2"/>
    <row r="10344" ht="12.75" hidden="1" customHeight="1" x14ac:dyDescent="0.2"/>
    <row r="10345" ht="12.75" hidden="1" customHeight="1" x14ac:dyDescent="0.2"/>
    <row r="10346" ht="12.75" hidden="1" customHeight="1" x14ac:dyDescent="0.2"/>
    <row r="10347" ht="12.75" hidden="1" customHeight="1" x14ac:dyDescent="0.2"/>
    <row r="10348" ht="12.75" hidden="1" customHeight="1" x14ac:dyDescent="0.2"/>
    <row r="10349" ht="12.75" hidden="1" customHeight="1" x14ac:dyDescent="0.2"/>
    <row r="10350" ht="12.75" hidden="1" customHeight="1" x14ac:dyDescent="0.2"/>
    <row r="10351" ht="12.75" hidden="1" customHeight="1" x14ac:dyDescent="0.2"/>
    <row r="10352" ht="12.75" hidden="1" customHeight="1" x14ac:dyDescent="0.2"/>
    <row r="10353" ht="12.75" hidden="1" customHeight="1" x14ac:dyDescent="0.2"/>
    <row r="10354" ht="12.75" hidden="1" customHeight="1" x14ac:dyDescent="0.2"/>
    <row r="10355" ht="12.75" hidden="1" customHeight="1" x14ac:dyDescent="0.2"/>
    <row r="10356" ht="12.75" hidden="1" customHeight="1" x14ac:dyDescent="0.2"/>
    <row r="10357" ht="12.75" hidden="1" customHeight="1" x14ac:dyDescent="0.2"/>
    <row r="10358" ht="12.75" hidden="1" customHeight="1" x14ac:dyDescent="0.2"/>
    <row r="10359" ht="12.75" hidden="1" customHeight="1" x14ac:dyDescent="0.2"/>
    <row r="10360" ht="12.75" hidden="1" customHeight="1" x14ac:dyDescent="0.2"/>
    <row r="10361" ht="12.75" hidden="1" customHeight="1" x14ac:dyDescent="0.2"/>
    <row r="10362" ht="12.75" hidden="1" customHeight="1" x14ac:dyDescent="0.2"/>
    <row r="10363" ht="12.75" hidden="1" customHeight="1" x14ac:dyDescent="0.2"/>
    <row r="10364" ht="12.75" hidden="1" customHeight="1" x14ac:dyDescent="0.2"/>
    <row r="10365" ht="12.75" hidden="1" customHeight="1" x14ac:dyDescent="0.2"/>
    <row r="10366" ht="12.75" hidden="1" customHeight="1" x14ac:dyDescent="0.2"/>
    <row r="10367" ht="12.75" hidden="1" customHeight="1" x14ac:dyDescent="0.2"/>
    <row r="10368" ht="12.75" hidden="1" customHeight="1" x14ac:dyDescent="0.2"/>
    <row r="10369" ht="12.75" hidden="1" customHeight="1" x14ac:dyDescent="0.2"/>
    <row r="10370" ht="12.75" hidden="1" customHeight="1" x14ac:dyDescent="0.2"/>
    <row r="10371" ht="12.75" hidden="1" customHeight="1" x14ac:dyDescent="0.2"/>
    <row r="10372" ht="12.75" hidden="1" customHeight="1" x14ac:dyDescent="0.2"/>
    <row r="10373" ht="12.75" hidden="1" customHeight="1" x14ac:dyDescent="0.2"/>
    <row r="10374" ht="12.75" hidden="1" customHeight="1" x14ac:dyDescent="0.2"/>
    <row r="10375" ht="12.75" hidden="1" customHeight="1" x14ac:dyDescent="0.2"/>
    <row r="10376" ht="12.75" hidden="1" customHeight="1" x14ac:dyDescent="0.2"/>
    <row r="10377" ht="12.75" hidden="1" customHeight="1" x14ac:dyDescent="0.2"/>
    <row r="10378" ht="12.75" hidden="1" customHeight="1" x14ac:dyDescent="0.2"/>
    <row r="10379" ht="12.75" hidden="1" customHeight="1" x14ac:dyDescent="0.2"/>
    <row r="10380" ht="12.75" hidden="1" customHeight="1" x14ac:dyDescent="0.2"/>
    <row r="10381" ht="12.75" hidden="1" customHeight="1" x14ac:dyDescent="0.2"/>
    <row r="10382" ht="12.75" hidden="1" customHeight="1" x14ac:dyDescent="0.2"/>
    <row r="10383" ht="12.75" hidden="1" customHeight="1" x14ac:dyDescent="0.2"/>
    <row r="10384" ht="12.75" hidden="1" customHeight="1" x14ac:dyDescent="0.2"/>
    <row r="10385" ht="12.75" hidden="1" customHeight="1" x14ac:dyDescent="0.2"/>
    <row r="10386" ht="12.75" hidden="1" customHeight="1" x14ac:dyDescent="0.2"/>
    <row r="10387" ht="12.75" hidden="1" customHeight="1" x14ac:dyDescent="0.2"/>
    <row r="10388" ht="12.75" hidden="1" customHeight="1" x14ac:dyDescent="0.2"/>
    <row r="10389" ht="12.75" hidden="1" customHeight="1" x14ac:dyDescent="0.2"/>
    <row r="10390" ht="12.75" hidden="1" customHeight="1" x14ac:dyDescent="0.2"/>
    <row r="10391" ht="12.75" hidden="1" customHeight="1" x14ac:dyDescent="0.2"/>
    <row r="10392" ht="12.75" hidden="1" customHeight="1" x14ac:dyDescent="0.2"/>
    <row r="10393" ht="12.75" hidden="1" customHeight="1" x14ac:dyDescent="0.2"/>
    <row r="10394" ht="12.75" hidden="1" customHeight="1" x14ac:dyDescent="0.2"/>
    <row r="10395" ht="12.75" hidden="1" customHeight="1" x14ac:dyDescent="0.2"/>
    <row r="10396" ht="12.75" hidden="1" customHeight="1" x14ac:dyDescent="0.2"/>
    <row r="10397" ht="12.75" hidden="1" customHeight="1" x14ac:dyDescent="0.2"/>
    <row r="10398" ht="12.75" hidden="1" customHeight="1" x14ac:dyDescent="0.2"/>
    <row r="10399" ht="12.75" hidden="1" customHeight="1" x14ac:dyDescent="0.2"/>
    <row r="10400" ht="12.75" hidden="1" customHeight="1" x14ac:dyDescent="0.2"/>
    <row r="10401" ht="12.75" hidden="1" customHeight="1" x14ac:dyDescent="0.2"/>
    <row r="10402" ht="12.75" hidden="1" customHeight="1" x14ac:dyDescent="0.2"/>
    <row r="10403" ht="12.75" hidden="1" customHeight="1" x14ac:dyDescent="0.2"/>
    <row r="10404" ht="12.75" hidden="1" customHeight="1" x14ac:dyDescent="0.2"/>
    <row r="10405" ht="12.75" hidden="1" customHeight="1" x14ac:dyDescent="0.2"/>
    <row r="10406" ht="12.75" hidden="1" customHeight="1" x14ac:dyDescent="0.2"/>
    <row r="10407" ht="12.75" hidden="1" customHeight="1" x14ac:dyDescent="0.2"/>
    <row r="10408" ht="12.75" hidden="1" customHeight="1" x14ac:dyDescent="0.2"/>
    <row r="10409" ht="12.75" hidden="1" customHeight="1" x14ac:dyDescent="0.2"/>
    <row r="10410" ht="12.75" hidden="1" customHeight="1" x14ac:dyDescent="0.2"/>
    <row r="10411" ht="12.75" hidden="1" customHeight="1" x14ac:dyDescent="0.2"/>
    <row r="10412" ht="12.75" hidden="1" customHeight="1" x14ac:dyDescent="0.2"/>
    <row r="10413" ht="12.75" hidden="1" customHeight="1" x14ac:dyDescent="0.2"/>
    <row r="10414" ht="12.75" hidden="1" customHeight="1" x14ac:dyDescent="0.2"/>
    <row r="10415" ht="12.75" hidden="1" customHeight="1" x14ac:dyDescent="0.2"/>
    <row r="10416" ht="12.75" hidden="1" customHeight="1" x14ac:dyDescent="0.2"/>
    <row r="10417" ht="12.75" hidden="1" customHeight="1" x14ac:dyDescent="0.2"/>
    <row r="10418" ht="12.75" hidden="1" customHeight="1" x14ac:dyDescent="0.2"/>
    <row r="10419" ht="12.75" hidden="1" customHeight="1" x14ac:dyDescent="0.2"/>
    <row r="10420" ht="12.75" hidden="1" customHeight="1" x14ac:dyDescent="0.2"/>
    <row r="10421" ht="12.75" hidden="1" customHeight="1" x14ac:dyDescent="0.2"/>
    <row r="10422" ht="12.75" hidden="1" customHeight="1" x14ac:dyDescent="0.2"/>
    <row r="10423" ht="12.75" hidden="1" customHeight="1" x14ac:dyDescent="0.2"/>
    <row r="10424" ht="12.75" hidden="1" customHeight="1" x14ac:dyDescent="0.2"/>
    <row r="10425" ht="12.75" hidden="1" customHeight="1" x14ac:dyDescent="0.2"/>
    <row r="10426" ht="12.75" hidden="1" customHeight="1" x14ac:dyDescent="0.2"/>
    <row r="10427" ht="12.75" hidden="1" customHeight="1" x14ac:dyDescent="0.2"/>
    <row r="10428" ht="12.75" hidden="1" customHeight="1" x14ac:dyDescent="0.2"/>
    <row r="10429" ht="12.75" hidden="1" customHeight="1" x14ac:dyDescent="0.2"/>
    <row r="10430" ht="12.75" hidden="1" customHeight="1" x14ac:dyDescent="0.2"/>
    <row r="10431" ht="12.75" hidden="1" customHeight="1" x14ac:dyDescent="0.2"/>
    <row r="10432" ht="12.75" hidden="1" customHeight="1" x14ac:dyDescent="0.2"/>
    <row r="10433" ht="12.75" hidden="1" customHeight="1" x14ac:dyDescent="0.2"/>
    <row r="10434" ht="12.75" hidden="1" customHeight="1" x14ac:dyDescent="0.2"/>
    <row r="10435" ht="12.75" hidden="1" customHeight="1" x14ac:dyDescent="0.2"/>
    <row r="10436" ht="12.75" hidden="1" customHeight="1" x14ac:dyDescent="0.2"/>
    <row r="10437" ht="12.75" hidden="1" customHeight="1" x14ac:dyDescent="0.2"/>
    <row r="10438" ht="12.75" hidden="1" customHeight="1" x14ac:dyDescent="0.2"/>
    <row r="10439" ht="12.75" hidden="1" customHeight="1" x14ac:dyDescent="0.2"/>
    <row r="10440" ht="12.75" hidden="1" customHeight="1" x14ac:dyDescent="0.2"/>
    <row r="10441" ht="12.75" hidden="1" customHeight="1" x14ac:dyDescent="0.2"/>
    <row r="10442" ht="12.75" hidden="1" customHeight="1" x14ac:dyDescent="0.2"/>
    <row r="10443" ht="12.75" hidden="1" customHeight="1" x14ac:dyDescent="0.2"/>
    <row r="10444" ht="12.75" hidden="1" customHeight="1" x14ac:dyDescent="0.2"/>
    <row r="10445" ht="12.75" hidden="1" customHeight="1" x14ac:dyDescent="0.2"/>
    <row r="10446" ht="12.75" hidden="1" customHeight="1" x14ac:dyDescent="0.2"/>
    <row r="10447" ht="12.75" hidden="1" customHeight="1" x14ac:dyDescent="0.2"/>
    <row r="10448" ht="12.75" hidden="1" customHeight="1" x14ac:dyDescent="0.2"/>
    <row r="10449" ht="12.75" hidden="1" customHeight="1" x14ac:dyDescent="0.2"/>
    <row r="10450" ht="12.75" hidden="1" customHeight="1" x14ac:dyDescent="0.2"/>
    <row r="10451" ht="12.75" hidden="1" customHeight="1" x14ac:dyDescent="0.2"/>
    <row r="10452" ht="12.75" hidden="1" customHeight="1" x14ac:dyDescent="0.2"/>
    <row r="10453" ht="12.75" hidden="1" customHeight="1" x14ac:dyDescent="0.2"/>
    <row r="10454" ht="12.75" hidden="1" customHeight="1" x14ac:dyDescent="0.2"/>
    <row r="10455" ht="12.75" hidden="1" customHeight="1" x14ac:dyDescent="0.2"/>
    <row r="10456" ht="12.75" hidden="1" customHeight="1" x14ac:dyDescent="0.2"/>
    <row r="10457" ht="12.75" hidden="1" customHeight="1" x14ac:dyDescent="0.2"/>
    <row r="10458" ht="12.75" hidden="1" customHeight="1" x14ac:dyDescent="0.2"/>
    <row r="10459" ht="12.75" hidden="1" customHeight="1" x14ac:dyDescent="0.2"/>
    <row r="10460" ht="12.75" hidden="1" customHeight="1" x14ac:dyDescent="0.2"/>
    <row r="10461" ht="12.75" hidden="1" customHeight="1" x14ac:dyDescent="0.2"/>
    <row r="10462" ht="12.75" hidden="1" customHeight="1" x14ac:dyDescent="0.2"/>
    <row r="10463" ht="12.75" hidden="1" customHeight="1" x14ac:dyDescent="0.2"/>
    <row r="10464" ht="12.75" hidden="1" customHeight="1" x14ac:dyDescent="0.2"/>
    <row r="10465" ht="12.75" hidden="1" customHeight="1" x14ac:dyDescent="0.2"/>
    <row r="10466" ht="12.75" hidden="1" customHeight="1" x14ac:dyDescent="0.2"/>
    <row r="10467" ht="12.75" hidden="1" customHeight="1" x14ac:dyDescent="0.2"/>
    <row r="10468" ht="12.75" hidden="1" customHeight="1" x14ac:dyDescent="0.2"/>
    <row r="10469" ht="12.75" hidden="1" customHeight="1" x14ac:dyDescent="0.2"/>
    <row r="10470" ht="12.75" hidden="1" customHeight="1" x14ac:dyDescent="0.2"/>
    <row r="10471" ht="12.75" hidden="1" customHeight="1" x14ac:dyDescent="0.2"/>
    <row r="10472" ht="12.75" hidden="1" customHeight="1" x14ac:dyDescent="0.2"/>
    <row r="10473" ht="12.75" hidden="1" customHeight="1" x14ac:dyDescent="0.2"/>
    <row r="10474" ht="12.75" hidden="1" customHeight="1" x14ac:dyDescent="0.2"/>
    <row r="10475" ht="12.75" hidden="1" customHeight="1" x14ac:dyDescent="0.2"/>
    <row r="10476" ht="12.75" hidden="1" customHeight="1" x14ac:dyDescent="0.2"/>
    <row r="10477" ht="12.75" hidden="1" customHeight="1" x14ac:dyDescent="0.2"/>
    <row r="10478" ht="12.75" hidden="1" customHeight="1" x14ac:dyDescent="0.2"/>
    <row r="10479" ht="12.75" hidden="1" customHeight="1" x14ac:dyDescent="0.2"/>
    <row r="10480" ht="12.75" hidden="1" customHeight="1" x14ac:dyDescent="0.2"/>
    <row r="10481" ht="12.75" hidden="1" customHeight="1" x14ac:dyDescent="0.2"/>
    <row r="10482" ht="12.75" hidden="1" customHeight="1" x14ac:dyDescent="0.2"/>
    <row r="10483" ht="12.75" hidden="1" customHeight="1" x14ac:dyDescent="0.2"/>
    <row r="10484" ht="12.75" hidden="1" customHeight="1" x14ac:dyDescent="0.2"/>
    <row r="10485" ht="12.75" hidden="1" customHeight="1" x14ac:dyDescent="0.2"/>
    <row r="10486" ht="12.75" hidden="1" customHeight="1" x14ac:dyDescent="0.2"/>
    <row r="10487" ht="12.75" hidden="1" customHeight="1" x14ac:dyDescent="0.2"/>
    <row r="10488" ht="12.75" hidden="1" customHeight="1" x14ac:dyDescent="0.2"/>
    <row r="10489" ht="12.75" hidden="1" customHeight="1" x14ac:dyDescent="0.2"/>
    <row r="10490" ht="12.75" hidden="1" customHeight="1" x14ac:dyDescent="0.2"/>
    <row r="10491" ht="12.75" hidden="1" customHeight="1" x14ac:dyDescent="0.2"/>
    <row r="10492" ht="12.75" hidden="1" customHeight="1" x14ac:dyDescent="0.2"/>
    <row r="10493" ht="12.75" hidden="1" customHeight="1" x14ac:dyDescent="0.2"/>
    <row r="10494" ht="12.75" hidden="1" customHeight="1" x14ac:dyDescent="0.2"/>
    <row r="10495" ht="12.75" hidden="1" customHeight="1" x14ac:dyDescent="0.2"/>
    <row r="10496" ht="12.75" hidden="1" customHeight="1" x14ac:dyDescent="0.2"/>
    <row r="10497" ht="12.75" hidden="1" customHeight="1" x14ac:dyDescent="0.2"/>
    <row r="10498" ht="12.75" hidden="1" customHeight="1" x14ac:dyDescent="0.2"/>
    <row r="10499" ht="12.75" hidden="1" customHeight="1" x14ac:dyDescent="0.2"/>
    <row r="10500" ht="12.75" hidden="1" customHeight="1" x14ac:dyDescent="0.2"/>
    <row r="10501" ht="12.75" hidden="1" customHeight="1" x14ac:dyDescent="0.2"/>
    <row r="10502" ht="12.75" hidden="1" customHeight="1" x14ac:dyDescent="0.2"/>
    <row r="10503" ht="12.75" hidden="1" customHeight="1" x14ac:dyDescent="0.2"/>
    <row r="10504" ht="12.75" hidden="1" customHeight="1" x14ac:dyDescent="0.2"/>
    <row r="10505" ht="12.75" hidden="1" customHeight="1" x14ac:dyDescent="0.2"/>
    <row r="10506" ht="12.75" hidden="1" customHeight="1" x14ac:dyDescent="0.2"/>
    <row r="10507" ht="12.75" hidden="1" customHeight="1" x14ac:dyDescent="0.2"/>
    <row r="10508" ht="12.75" hidden="1" customHeight="1" x14ac:dyDescent="0.2"/>
    <row r="10509" ht="12.75" hidden="1" customHeight="1" x14ac:dyDescent="0.2"/>
    <row r="10510" ht="12.75" hidden="1" customHeight="1" x14ac:dyDescent="0.2"/>
    <row r="10511" ht="12.75" hidden="1" customHeight="1" x14ac:dyDescent="0.2"/>
    <row r="10512" ht="12.75" hidden="1" customHeight="1" x14ac:dyDescent="0.2"/>
    <row r="10513" ht="12.75" hidden="1" customHeight="1" x14ac:dyDescent="0.2"/>
    <row r="10514" ht="12.75" hidden="1" customHeight="1" x14ac:dyDescent="0.2"/>
    <row r="10515" ht="12.75" hidden="1" customHeight="1" x14ac:dyDescent="0.2"/>
    <row r="10516" ht="12.75" hidden="1" customHeight="1" x14ac:dyDescent="0.2"/>
    <row r="10517" ht="12.75" hidden="1" customHeight="1" x14ac:dyDescent="0.2"/>
    <row r="10518" ht="12.75" hidden="1" customHeight="1" x14ac:dyDescent="0.2"/>
    <row r="10519" ht="12.75" hidden="1" customHeight="1" x14ac:dyDescent="0.2"/>
    <row r="10520" ht="12.75" hidden="1" customHeight="1" x14ac:dyDescent="0.2"/>
    <row r="10521" ht="12.75" hidden="1" customHeight="1" x14ac:dyDescent="0.2"/>
    <row r="10522" ht="12.75" hidden="1" customHeight="1" x14ac:dyDescent="0.2"/>
    <row r="10523" ht="12.75" hidden="1" customHeight="1" x14ac:dyDescent="0.2"/>
    <row r="10524" ht="12.75" hidden="1" customHeight="1" x14ac:dyDescent="0.2"/>
    <row r="10525" ht="12.75" hidden="1" customHeight="1" x14ac:dyDescent="0.2"/>
    <row r="10526" ht="12.75" hidden="1" customHeight="1" x14ac:dyDescent="0.2"/>
    <row r="10527" ht="12.75" hidden="1" customHeight="1" x14ac:dyDescent="0.2"/>
    <row r="10528" ht="12.75" hidden="1" customHeight="1" x14ac:dyDescent="0.2"/>
    <row r="10529" ht="12.75" hidden="1" customHeight="1" x14ac:dyDescent="0.2"/>
    <row r="10530" ht="12.75" hidden="1" customHeight="1" x14ac:dyDescent="0.2"/>
    <row r="10531" ht="12.75" hidden="1" customHeight="1" x14ac:dyDescent="0.2"/>
    <row r="10532" ht="12.75" hidden="1" customHeight="1" x14ac:dyDescent="0.2"/>
    <row r="10533" ht="12.75" hidden="1" customHeight="1" x14ac:dyDescent="0.2"/>
    <row r="10534" ht="12.75" hidden="1" customHeight="1" x14ac:dyDescent="0.2"/>
    <row r="10535" ht="12.75" hidden="1" customHeight="1" x14ac:dyDescent="0.2"/>
    <row r="10536" ht="12.75" hidden="1" customHeight="1" x14ac:dyDescent="0.2"/>
    <row r="10537" ht="12.75" hidden="1" customHeight="1" x14ac:dyDescent="0.2"/>
    <row r="10538" ht="12.75" hidden="1" customHeight="1" x14ac:dyDescent="0.2"/>
    <row r="10539" ht="12.75" hidden="1" customHeight="1" x14ac:dyDescent="0.2"/>
    <row r="10540" ht="12.75" hidden="1" customHeight="1" x14ac:dyDescent="0.2"/>
    <row r="10541" ht="12.75" hidden="1" customHeight="1" x14ac:dyDescent="0.2"/>
    <row r="10542" ht="12.75" hidden="1" customHeight="1" x14ac:dyDescent="0.2"/>
    <row r="10543" ht="12.75" hidden="1" customHeight="1" x14ac:dyDescent="0.2"/>
    <row r="10544" ht="12.75" hidden="1" customHeight="1" x14ac:dyDescent="0.2"/>
    <row r="10545" ht="12.75" hidden="1" customHeight="1" x14ac:dyDescent="0.2"/>
    <row r="10546" ht="12.75" hidden="1" customHeight="1" x14ac:dyDescent="0.2"/>
    <row r="10547" ht="12.75" hidden="1" customHeight="1" x14ac:dyDescent="0.2"/>
    <row r="10548" ht="12.75" hidden="1" customHeight="1" x14ac:dyDescent="0.2"/>
    <row r="10549" ht="12.75" hidden="1" customHeight="1" x14ac:dyDescent="0.2"/>
    <row r="10550" ht="12.75" hidden="1" customHeight="1" x14ac:dyDescent="0.2"/>
    <row r="10551" ht="12.75" hidden="1" customHeight="1" x14ac:dyDescent="0.2"/>
    <row r="10552" ht="12.75" hidden="1" customHeight="1" x14ac:dyDescent="0.2"/>
    <row r="10553" ht="12.75" hidden="1" customHeight="1" x14ac:dyDescent="0.2"/>
    <row r="10554" ht="12.75" hidden="1" customHeight="1" x14ac:dyDescent="0.2"/>
    <row r="10555" ht="12.75" hidden="1" customHeight="1" x14ac:dyDescent="0.2"/>
    <row r="10556" ht="12.75" hidden="1" customHeight="1" x14ac:dyDescent="0.2"/>
    <row r="10557" ht="12.75" hidden="1" customHeight="1" x14ac:dyDescent="0.2"/>
    <row r="10558" ht="12.75" hidden="1" customHeight="1" x14ac:dyDescent="0.2"/>
    <row r="10559" ht="12.75" hidden="1" customHeight="1" x14ac:dyDescent="0.2"/>
    <row r="10560" ht="12.75" hidden="1" customHeight="1" x14ac:dyDescent="0.2"/>
    <row r="10561" ht="12.75" hidden="1" customHeight="1" x14ac:dyDescent="0.2"/>
    <row r="10562" ht="12.75" hidden="1" customHeight="1" x14ac:dyDescent="0.2"/>
    <row r="10563" ht="12.75" hidden="1" customHeight="1" x14ac:dyDescent="0.2"/>
    <row r="10564" ht="12.75" hidden="1" customHeight="1" x14ac:dyDescent="0.2"/>
    <row r="10565" ht="12.75" hidden="1" customHeight="1" x14ac:dyDescent="0.2"/>
    <row r="10566" ht="12.75" hidden="1" customHeight="1" x14ac:dyDescent="0.2"/>
    <row r="10567" ht="12.75" hidden="1" customHeight="1" x14ac:dyDescent="0.2"/>
    <row r="10568" ht="12.75" hidden="1" customHeight="1" x14ac:dyDescent="0.2"/>
    <row r="10569" ht="12.75" hidden="1" customHeight="1" x14ac:dyDescent="0.2"/>
    <row r="10570" ht="12.75" hidden="1" customHeight="1" x14ac:dyDescent="0.2"/>
    <row r="10571" ht="12.75" hidden="1" customHeight="1" x14ac:dyDescent="0.2"/>
    <row r="10572" ht="12.75" hidden="1" customHeight="1" x14ac:dyDescent="0.2"/>
    <row r="10573" ht="12.75" hidden="1" customHeight="1" x14ac:dyDescent="0.2"/>
    <row r="10574" ht="12.75" hidden="1" customHeight="1" x14ac:dyDescent="0.2"/>
    <row r="10575" ht="12.75" hidden="1" customHeight="1" x14ac:dyDescent="0.2"/>
    <row r="10576" ht="12.75" hidden="1" customHeight="1" x14ac:dyDescent="0.2"/>
    <row r="10577" ht="12.75" hidden="1" customHeight="1" x14ac:dyDescent="0.2"/>
    <row r="10578" ht="12.75" hidden="1" customHeight="1" x14ac:dyDescent="0.2"/>
    <row r="10579" ht="12.75" hidden="1" customHeight="1" x14ac:dyDescent="0.2"/>
    <row r="10580" ht="12.75" hidden="1" customHeight="1" x14ac:dyDescent="0.2"/>
    <row r="10581" ht="12.75" hidden="1" customHeight="1" x14ac:dyDescent="0.2"/>
    <row r="10582" ht="12.75" hidden="1" customHeight="1" x14ac:dyDescent="0.2"/>
    <row r="10583" ht="12.75" hidden="1" customHeight="1" x14ac:dyDescent="0.2"/>
    <row r="10584" ht="12.75" hidden="1" customHeight="1" x14ac:dyDescent="0.2"/>
    <row r="10585" ht="12.75" hidden="1" customHeight="1" x14ac:dyDescent="0.2"/>
    <row r="10586" ht="12.75" hidden="1" customHeight="1" x14ac:dyDescent="0.2"/>
    <row r="10587" ht="12.75" hidden="1" customHeight="1" x14ac:dyDescent="0.2"/>
    <row r="10588" ht="12.75" hidden="1" customHeight="1" x14ac:dyDescent="0.2"/>
    <row r="10589" ht="12.75" hidden="1" customHeight="1" x14ac:dyDescent="0.2"/>
    <row r="10590" ht="12.75" hidden="1" customHeight="1" x14ac:dyDescent="0.2"/>
    <row r="10591" ht="12.75" hidden="1" customHeight="1" x14ac:dyDescent="0.2"/>
    <row r="10592" ht="12.75" hidden="1" customHeight="1" x14ac:dyDescent="0.2"/>
    <row r="10593" ht="12.75" hidden="1" customHeight="1" x14ac:dyDescent="0.2"/>
    <row r="10594" ht="12.75" hidden="1" customHeight="1" x14ac:dyDescent="0.2"/>
    <row r="10595" ht="12.75" hidden="1" customHeight="1" x14ac:dyDescent="0.2"/>
    <row r="10596" ht="12.75" hidden="1" customHeight="1" x14ac:dyDescent="0.2"/>
    <row r="10597" ht="12.75" hidden="1" customHeight="1" x14ac:dyDescent="0.2"/>
    <row r="10598" ht="12.75" hidden="1" customHeight="1" x14ac:dyDescent="0.2"/>
    <row r="10599" ht="12.75" hidden="1" customHeight="1" x14ac:dyDescent="0.2"/>
    <row r="10600" ht="12.75" hidden="1" customHeight="1" x14ac:dyDescent="0.2"/>
    <row r="10601" ht="12.75" hidden="1" customHeight="1" x14ac:dyDescent="0.2"/>
    <row r="10602" ht="12.75" hidden="1" customHeight="1" x14ac:dyDescent="0.2"/>
    <row r="10603" ht="12.75" hidden="1" customHeight="1" x14ac:dyDescent="0.2"/>
    <row r="10604" ht="12.75" hidden="1" customHeight="1" x14ac:dyDescent="0.2"/>
    <row r="10605" ht="12.75" hidden="1" customHeight="1" x14ac:dyDescent="0.2"/>
    <row r="10606" ht="12.75" hidden="1" customHeight="1" x14ac:dyDescent="0.2"/>
    <row r="10607" ht="12.75" hidden="1" customHeight="1" x14ac:dyDescent="0.2"/>
    <row r="10608" ht="12.75" hidden="1" customHeight="1" x14ac:dyDescent="0.2"/>
    <row r="10609" ht="12.75" hidden="1" customHeight="1" x14ac:dyDescent="0.2"/>
    <row r="10610" ht="12.75" hidden="1" customHeight="1" x14ac:dyDescent="0.2"/>
    <row r="10611" ht="12.75" hidden="1" customHeight="1" x14ac:dyDescent="0.2"/>
    <row r="10612" ht="12.75" hidden="1" customHeight="1" x14ac:dyDescent="0.2"/>
    <row r="10613" ht="12.75" hidden="1" customHeight="1" x14ac:dyDescent="0.2"/>
    <row r="10614" ht="12.75" hidden="1" customHeight="1" x14ac:dyDescent="0.2"/>
    <row r="10615" ht="12.75" hidden="1" customHeight="1" x14ac:dyDescent="0.2"/>
    <row r="10616" ht="12.75" hidden="1" customHeight="1" x14ac:dyDescent="0.2"/>
    <row r="10617" ht="12.75" hidden="1" customHeight="1" x14ac:dyDescent="0.2"/>
    <row r="10618" ht="12.75" hidden="1" customHeight="1" x14ac:dyDescent="0.2"/>
    <row r="10619" ht="12.75" hidden="1" customHeight="1" x14ac:dyDescent="0.2"/>
    <row r="10620" ht="12.75" hidden="1" customHeight="1" x14ac:dyDescent="0.2"/>
    <row r="10621" ht="12.75" hidden="1" customHeight="1" x14ac:dyDescent="0.2"/>
    <row r="10622" ht="12.75" hidden="1" customHeight="1" x14ac:dyDescent="0.2"/>
    <row r="10623" ht="12.75" hidden="1" customHeight="1" x14ac:dyDescent="0.2"/>
    <row r="10624" ht="12.75" hidden="1" customHeight="1" x14ac:dyDescent="0.2"/>
    <row r="10625" ht="12.75" hidden="1" customHeight="1" x14ac:dyDescent="0.2"/>
    <row r="10626" ht="12.75" hidden="1" customHeight="1" x14ac:dyDescent="0.2"/>
    <row r="10627" ht="12.75" hidden="1" customHeight="1" x14ac:dyDescent="0.2"/>
    <row r="10628" ht="12.75" hidden="1" customHeight="1" x14ac:dyDescent="0.2"/>
    <row r="10629" ht="12.75" hidden="1" customHeight="1" x14ac:dyDescent="0.2"/>
    <row r="10630" ht="12.75" hidden="1" customHeight="1" x14ac:dyDescent="0.2"/>
    <row r="10631" ht="12.75" hidden="1" customHeight="1" x14ac:dyDescent="0.2"/>
    <row r="10632" ht="12.75" hidden="1" customHeight="1" x14ac:dyDescent="0.2"/>
    <row r="10633" ht="12.75" hidden="1" customHeight="1" x14ac:dyDescent="0.2"/>
    <row r="10634" ht="12.75" hidden="1" customHeight="1" x14ac:dyDescent="0.2"/>
    <row r="10635" ht="12.75" hidden="1" customHeight="1" x14ac:dyDescent="0.2"/>
    <row r="10636" ht="12.75" hidden="1" customHeight="1" x14ac:dyDescent="0.2"/>
    <row r="10637" ht="12.75" hidden="1" customHeight="1" x14ac:dyDescent="0.2"/>
    <row r="10638" ht="12.75" hidden="1" customHeight="1" x14ac:dyDescent="0.2"/>
    <row r="10639" ht="12.75" hidden="1" customHeight="1" x14ac:dyDescent="0.2"/>
    <row r="10640" ht="12.75" hidden="1" customHeight="1" x14ac:dyDescent="0.2"/>
    <row r="10641" ht="12.75" hidden="1" customHeight="1" x14ac:dyDescent="0.2"/>
    <row r="10642" ht="12.75" hidden="1" customHeight="1" x14ac:dyDescent="0.2"/>
    <row r="10643" ht="12.75" hidden="1" customHeight="1" x14ac:dyDescent="0.2"/>
    <row r="10644" ht="12.75" hidden="1" customHeight="1" x14ac:dyDescent="0.2"/>
    <row r="10645" ht="12.75" hidden="1" customHeight="1" x14ac:dyDescent="0.2"/>
    <row r="10646" ht="12.75" hidden="1" customHeight="1" x14ac:dyDescent="0.2"/>
    <row r="10647" ht="12.75" hidden="1" customHeight="1" x14ac:dyDescent="0.2"/>
    <row r="10648" ht="12.75" hidden="1" customHeight="1" x14ac:dyDescent="0.2"/>
    <row r="10649" ht="12.75" hidden="1" customHeight="1" x14ac:dyDescent="0.2"/>
    <row r="10650" ht="12.75" hidden="1" customHeight="1" x14ac:dyDescent="0.2"/>
    <row r="10651" ht="12.75" hidden="1" customHeight="1" x14ac:dyDescent="0.2"/>
    <row r="10652" ht="12.75" hidden="1" customHeight="1" x14ac:dyDescent="0.2"/>
    <row r="10653" ht="12.75" hidden="1" customHeight="1" x14ac:dyDescent="0.2"/>
    <row r="10654" ht="12.75" hidden="1" customHeight="1" x14ac:dyDescent="0.2"/>
    <row r="10655" ht="12.75" hidden="1" customHeight="1" x14ac:dyDescent="0.2"/>
    <row r="10656" ht="12.75" hidden="1" customHeight="1" x14ac:dyDescent="0.2"/>
    <row r="10657" ht="12.75" hidden="1" customHeight="1" x14ac:dyDescent="0.2"/>
    <row r="10658" ht="12.75" hidden="1" customHeight="1" x14ac:dyDescent="0.2"/>
    <row r="10659" ht="12.75" hidden="1" customHeight="1" x14ac:dyDescent="0.2"/>
    <row r="10660" ht="12.75" hidden="1" customHeight="1" x14ac:dyDescent="0.2"/>
    <row r="10661" ht="12.75" hidden="1" customHeight="1" x14ac:dyDescent="0.2"/>
    <row r="10662" ht="12.75" hidden="1" customHeight="1" x14ac:dyDescent="0.2"/>
    <row r="10663" ht="12.75" hidden="1" customHeight="1" x14ac:dyDescent="0.2"/>
    <row r="10664" ht="12.75" hidden="1" customHeight="1" x14ac:dyDescent="0.2"/>
    <row r="10665" ht="12.75" hidden="1" customHeight="1" x14ac:dyDescent="0.2"/>
    <row r="10666" ht="12.75" hidden="1" customHeight="1" x14ac:dyDescent="0.2"/>
    <row r="10667" ht="12.75" hidden="1" customHeight="1" x14ac:dyDescent="0.2"/>
    <row r="10668" ht="12.75" hidden="1" customHeight="1" x14ac:dyDescent="0.2"/>
    <row r="10669" ht="12.75" hidden="1" customHeight="1" x14ac:dyDescent="0.2"/>
    <row r="10670" ht="12.75" hidden="1" customHeight="1" x14ac:dyDescent="0.2"/>
    <row r="10671" ht="12.75" hidden="1" customHeight="1" x14ac:dyDescent="0.2"/>
    <row r="10672" ht="12.75" hidden="1" customHeight="1" x14ac:dyDescent="0.2"/>
    <row r="10673" ht="12.75" hidden="1" customHeight="1" x14ac:dyDescent="0.2"/>
    <row r="10674" ht="12.75" hidden="1" customHeight="1" x14ac:dyDescent="0.2"/>
    <row r="10675" ht="12.75" hidden="1" customHeight="1" x14ac:dyDescent="0.2"/>
    <row r="10676" ht="12.75" hidden="1" customHeight="1" x14ac:dyDescent="0.2"/>
    <row r="10677" ht="12.75" hidden="1" customHeight="1" x14ac:dyDescent="0.2"/>
    <row r="10678" ht="12.75" hidden="1" customHeight="1" x14ac:dyDescent="0.2"/>
    <row r="10679" ht="12.75" hidden="1" customHeight="1" x14ac:dyDescent="0.2"/>
    <row r="10680" ht="12.75" hidden="1" customHeight="1" x14ac:dyDescent="0.2"/>
    <row r="10681" ht="12.75" hidden="1" customHeight="1" x14ac:dyDescent="0.2"/>
    <row r="10682" ht="12.75" hidden="1" customHeight="1" x14ac:dyDescent="0.2"/>
    <row r="10683" ht="12.75" hidden="1" customHeight="1" x14ac:dyDescent="0.2"/>
    <row r="10684" ht="12.75" hidden="1" customHeight="1" x14ac:dyDescent="0.2"/>
    <row r="10685" ht="12.75" hidden="1" customHeight="1" x14ac:dyDescent="0.2"/>
    <row r="10686" ht="12.75" hidden="1" customHeight="1" x14ac:dyDescent="0.2"/>
    <row r="10687" ht="12.75" hidden="1" customHeight="1" x14ac:dyDescent="0.2"/>
    <row r="10688" ht="12.75" hidden="1" customHeight="1" x14ac:dyDescent="0.2"/>
    <row r="10689" ht="12.75" hidden="1" customHeight="1" x14ac:dyDescent="0.2"/>
    <row r="10690" ht="12.75" hidden="1" customHeight="1" x14ac:dyDescent="0.2"/>
    <row r="10691" ht="12.75" hidden="1" customHeight="1" x14ac:dyDescent="0.2"/>
    <row r="10692" ht="12.75" hidden="1" customHeight="1" x14ac:dyDescent="0.2"/>
    <row r="10693" ht="12.75" hidden="1" customHeight="1" x14ac:dyDescent="0.2"/>
    <row r="10694" ht="12.75" hidden="1" customHeight="1" x14ac:dyDescent="0.2"/>
    <row r="10695" ht="12.75" hidden="1" customHeight="1" x14ac:dyDescent="0.2"/>
    <row r="10696" ht="12.75" hidden="1" customHeight="1" x14ac:dyDescent="0.2"/>
    <row r="10697" ht="12.75" hidden="1" customHeight="1" x14ac:dyDescent="0.2"/>
    <row r="10698" ht="12.75" hidden="1" customHeight="1" x14ac:dyDescent="0.2"/>
    <row r="10699" ht="12.75" hidden="1" customHeight="1" x14ac:dyDescent="0.2"/>
    <row r="10700" ht="12.75" hidden="1" customHeight="1" x14ac:dyDescent="0.2"/>
    <row r="10701" ht="12.75" hidden="1" customHeight="1" x14ac:dyDescent="0.2"/>
    <row r="10702" ht="12.75" hidden="1" customHeight="1" x14ac:dyDescent="0.2"/>
    <row r="10703" ht="12.75" hidden="1" customHeight="1" x14ac:dyDescent="0.2"/>
    <row r="10704" ht="12.75" hidden="1" customHeight="1" x14ac:dyDescent="0.2"/>
    <row r="10705" ht="12.75" hidden="1" customHeight="1" x14ac:dyDescent="0.2"/>
    <row r="10706" ht="12.75" hidden="1" customHeight="1" x14ac:dyDescent="0.2"/>
    <row r="10707" ht="12.75" hidden="1" customHeight="1" x14ac:dyDescent="0.2"/>
    <row r="10708" ht="12.75" hidden="1" customHeight="1" x14ac:dyDescent="0.2"/>
    <row r="10709" ht="12.75" hidden="1" customHeight="1" x14ac:dyDescent="0.2"/>
    <row r="10710" ht="12.75" hidden="1" customHeight="1" x14ac:dyDescent="0.2"/>
    <row r="10711" ht="12.75" hidden="1" customHeight="1" x14ac:dyDescent="0.2"/>
    <row r="10712" ht="12.75" hidden="1" customHeight="1" x14ac:dyDescent="0.2"/>
    <row r="10713" ht="12.75" hidden="1" customHeight="1" x14ac:dyDescent="0.2"/>
    <row r="10714" ht="12.75" hidden="1" customHeight="1" x14ac:dyDescent="0.2"/>
    <row r="10715" ht="12.75" hidden="1" customHeight="1" x14ac:dyDescent="0.2"/>
    <row r="10716" ht="12.75" hidden="1" customHeight="1" x14ac:dyDescent="0.2"/>
    <row r="10717" ht="12.75" hidden="1" customHeight="1" x14ac:dyDescent="0.2"/>
    <row r="10718" ht="12.75" hidden="1" customHeight="1" x14ac:dyDescent="0.2"/>
    <row r="10719" ht="12.75" hidden="1" customHeight="1" x14ac:dyDescent="0.2"/>
    <row r="10720" ht="12.75" hidden="1" customHeight="1" x14ac:dyDescent="0.2"/>
    <row r="10721" ht="12.75" hidden="1" customHeight="1" x14ac:dyDescent="0.2"/>
    <row r="10722" ht="12.75" hidden="1" customHeight="1" x14ac:dyDescent="0.2"/>
    <row r="10723" ht="12.75" hidden="1" customHeight="1" x14ac:dyDescent="0.2"/>
    <row r="10724" ht="12.75" hidden="1" customHeight="1" x14ac:dyDescent="0.2"/>
    <row r="10725" ht="12.75" hidden="1" customHeight="1" x14ac:dyDescent="0.2"/>
    <row r="10726" ht="12.75" hidden="1" customHeight="1" x14ac:dyDescent="0.2"/>
    <row r="10727" ht="12.75" hidden="1" customHeight="1" x14ac:dyDescent="0.2"/>
    <row r="10728" ht="12.75" hidden="1" customHeight="1" x14ac:dyDescent="0.2"/>
    <row r="10729" ht="12.75" hidden="1" customHeight="1" x14ac:dyDescent="0.2"/>
    <row r="10730" ht="12.75" hidden="1" customHeight="1" x14ac:dyDescent="0.2"/>
    <row r="10731" ht="12.75" hidden="1" customHeight="1" x14ac:dyDescent="0.2"/>
    <row r="10732" ht="12.75" hidden="1" customHeight="1" x14ac:dyDescent="0.2"/>
    <row r="10733" ht="12.75" hidden="1" customHeight="1" x14ac:dyDescent="0.2"/>
    <row r="10734" ht="12.75" hidden="1" customHeight="1" x14ac:dyDescent="0.2"/>
    <row r="10735" ht="12.75" hidden="1" customHeight="1" x14ac:dyDescent="0.2"/>
    <row r="10736" ht="12.75" hidden="1" customHeight="1" x14ac:dyDescent="0.2"/>
    <row r="10737" ht="12.75" hidden="1" customHeight="1" x14ac:dyDescent="0.2"/>
    <row r="10738" ht="12.75" hidden="1" customHeight="1" x14ac:dyDescent="0.2"/>
    <row r="10739" ht="12.75" hidden="1" customHeight="1" x14ac:dyDescent="0.2"/>
    <row r="10740" ht="12.75" hidden="1" customHeight="1" x14ac:dyDescent="0.2"/>
    <row r="10741" ht="12.75" hidden="1" customHeight="1" x14ac:dyDescent="0.2"/>
    <row r="10742" ht="12.75" hidden="1" customHeight="1" x14ac:dyDescent="0.2"/>
    <row r="10743" ht="12.75" hidden="1" customHeight="1" x14ac:dyDescent="0.2"/>
    <row r="10744" ht="12.75" hidden="1" customHeight="1" x14ac:dyDescent="0.2"/>
    <row r="10745" ht="12.75" hidden="1" customHeight="1" x14ac:dyDescent="0.2"/>
    <row r="10746" ht="12.75" hidden="1" customHeight="1" x14ac:dyDescent="0.2"/>
    <row r="10747" ht="12.75" hidden="1" customHeight="1" x14ac:dyDescent="0.2"/>
    <row r="10748" ht="12.75" hidden="1" customHeight="1" x14ac:dyDescent="0.2"/>
    <row r="10749" ht="12.75" hidden="1" customHeight="1" x14ac:dyDescent="0.2"/>
    <row r="10750" ht="12.75" hidden="1" customHeight="1" x14ac:dyDescent="0.2"/>
    <row r="10751" ht="12.75" hidden="1" customHeight="1" x14ac:dyDescent="0.2"/>
    <row r="10752" ht="12.75" hidden="1" customHeight="1" x14ac:dyDescent="0.2"/>
    <row r="10753" ht="12.75" hidden="1" customHeight="1" x14ac:dyDescent="0.2"/>
    <row r="10754" ht="12.75" hidden="1" customHeight="1" x14ac:dyDescent="0.2"/>
    <row r="10755" ht="12.75" hidden="1" customHeight="1" x14ac:dyDescent="0.2"/>
    <row r="10756" ht="12.75" hidden="1" customHeight="1" x14ac:dyDescent="0.2"/>
    <row r="10757" ht="12.75" hidden="1" customHeight="1" x14ac:dyDescent="0.2"/>
    <row r="10758" ht="12.75" hidden="1" customHeight="1" x14ac:dyDescent="0.2"/>
    <row r="10759" ht="12.75" hidden="1" customHeight="1" x14ac:dyDescent="0.2"/>
    <row r="10760" ht="12.75" hidden="1" customHeight="1" x14ac:dyDescent="0.2"/>
    <row r="10761" ht="12.75" hidden="1" customHeight="1" x14ac:dyDescent="0.2"/>
    <row r="10762" ht="12.75" hidden="1" customHeight="1" x14ac:dyDescent="0.2"/>
    <row r="10763" ht="12.75" hidden="1" customHeight="1" x14ac:dyDescent="0.2"/>
    <row r="10764" ht="12.75" hidden="1" customHeight="1" x14ac:dyDescent="0.2"/>
    <row r="10765" ht="12.75" hidden="1" customHeight="1" x14ac:dyDescent="0.2"/>
    <row r="10766" ht="12.75" hidden="1" customHeight="1" x14ac:dyDescent="0.2"/>
    <row r="10767" ht="12.75" hidden="1" customHeight="1" x14ac:dyDescent="0.2"/>
    <row r="10768" ht="12.75" hidden="1" customHeight="1" x14ac:dyDescent="0.2"/>
    <row r="10769" ht="12.75" hidden="1" customHeight="1" x14ac:dyDescent="0.2"/>
    <row r="10770" ht="12.75" hidden="1" customHeight="1" x14ac:dyDescent="0.2"/>
    <row r="10771" ht="12.75" hidden="1" customHeight="1" x14ac:dyDescent="0.2"/>
    <row r="10772" ht="12.75" hidden="1" customHeight="1" x14ac:dyDescent="0.2"/>
    <row r="10773" ht="12.75" hidden="1" customHeight="1" x14ac:dyDescent="0.2"/>
    <row r="10774" ht="12.75" hidden="1" customHeight="1" x14ac:dyDescent="0.2"/>
    <row r="10775" ht="12.75" hidden="1" customHeight="1" x14ac:dyDescent="0.2"/>
    <row r="10776" ht="12.75" hidden="1" customHeight="1" x14ac:dyDescent="0.2"/>
    <row r="10777" ht="12.75" hidden="1" customHeight="1" x14ac:dyDescent="0.2"/>
    <row r="10778" ht="12.75" hidden="1" customHeight="1" x14ac:dyDescent="0.2"/>
    <row r="10779" ht="12.75" hidden="1" customHeight="1" x14ac:dyDescent="0.2"/>
    <row r="10780" ht="12.75" hidden="1" customHeight="1" x14ac:dyDescent="0.2"/>
    <row r="10781" ht="12.75" hidden="1" customHeight="1" x14ac:dyDescent="0.2"/>
    <row r="10782" ht="12.75" hidden="1" customHeight="1" x14ac:dyDescent="0.2"/>
    <row r="10783" ht="12.75" hidden="1" customHeight="1" x14ac:dyDescent="0.2"/>
    <row r="10784" ht="12.75" hidden="1" customHeight="1" x14ac:dyDescent="0.2"/>
    <row r="10785" ht="12.75" hidden="1" customHeight="1" x14ac:dyDescent="0.2"/>
    <row r="10786" ht="12.75" hidden="1" customHeight="1" x14ac:dyDescent="0.2"/>
    <row r="10787" ht="12.75" hidden="1" customHeight="1" x14ac:dyDescent="0.2"/>
    <row r="10788" ht="12.75" hidden="1" customHeight="1" x14ac:dyDescent="0.2"/>
    <row r="10789" ht="12.75" hidden="1" customHeight="1" x14ac:dyDescent="0.2"/>
    <row r="10790" ht="12.75" hidden="1" customHeight="1" x14ac:dyDescent="0.2"/>
    <row r="10791" ht="12.75" hidden="1" customHeight="1" x14ac:dyDescent="0.2"/>
    <row r="10792" ht="12.75" hidden="1" customHeight="1" x14ac:dyDescent="0.2"/>
    <row r="10793" ht="12.75" hidden="1" customHeight="1" x14ac:dyDescent="0.2"/>
    <row r="10794" ht="12.75" hidden="1" customHeight="1" x14ac:dyDescent="0.2"/>
    <row r="10795" ht="12.75" hidden="1" customHeight="1" x14ac:dyDescent="0.2"/>
    <row r="10796" ht="12.75" hidden="1" customHeight="1" x14ac:dyDescent="0.2"/>
    <row r="10797" ht="12.75" hidden="1" customHeight="1" x14ac:dyDescent="0.2"/>
    <row r="10798" ht="12.75" hidden="1" customHeight="1" x14ac:dyDescent="0.2"/>
    <row r="10799" ht="12.75" hidden="1" customHeight="1" x14ac:dyDescent="0.2"/>
    <row r="10800" ht="12.75" hidden="1" customHeight="1" x14ac:dyDescent="0.2"/>
    <row r="10801" ht="12.75" hidden="1" customHeight="1" x14ac:dyDescent="0.2"/>
    <row r="10802" ht="12.75" hidden="1" customHeight="1" x14ac:dyDescent="0.2"/>
    <row r="10803" ht="12.75" hidden="1" customHeight="1" x14ac:dyDescent="0.2"/>
    <row r="10804" ht="12.75" hidden="1" customHeight="1" x14ac:dyDescent="0.2"/>
    <row r="10805" ht="12.75" hidden="1" customHeight="1" x14ac:dyDescent="0.2"/>
    <row r="10806" ht="12.75" hidden="1" customHeight="1" x14ac:dyDescent="0.2"/>
    <row r="10807" ht="12.75" hidden="1" customHeight="1" x14ac:dyDescent="0.2"/>
    <row r="10808" ht="12.75" hidden="1" customHeight="1" x14ac:dyDescent="0.2"/>
    <row r="10809" ht="12.75" hidden="1" customHeight="1" x14ac:dyDescent="0.2"/>
    <row r="10810" ht="12.75" hidden="1" customHeight="1" x14ac:dyDescent="0.2"/>
    <row r="10811" ht="12.75" hidden="1" customHeight="1" x14ac:dyDescent="0.2"/>
    <row r="10812" ht="12.75" hidden="1" customHeight="1" x14ac:dyDescent="0.2"/>
    <row r="10813" ht="12.75" hidden="1" customHeight="1" x14ac:dyDescent="0.2"/>
    <row r="10814" ht="12.75" hidden="1" customHeight="1" x14ac:dyDescent="0.2"/>
    <row r="10815" ht="12.75" hidden="1" customHeight="1" x14ac:dyDescent="0.2"/>
    <row r="10816" ht="12.75" hidden="1" customHeight="1" x14ac:dyDescent="0.2"/>
    <row r="10817" ht="12.75" hidden="1" customHeight="1" x14ac:dyDescent="0.2"/>
    <row r="10818" ht="12.75" hidden="1" customHeight="1" x14ac:dyDescent="0.2"/>
    <row r="10819" ht="12.75" hidden="1" customHeight="1" x14ac:dyDescent="0.2"/>
    <row r="10820" ht="12.75" hidden="1" customHeight="1" x14ac:dyDescent="0.2"/>
    <row r="10821" ht="12.75" hidden="1" customHeight="1" x14ac:dyDescent="0.2"/>
    <row r="10822" ht="12.75" hidden="1" customHeight="1" x14ac:dyDescent="0.2"/>
    <row r="10823" ht="12.75" hidden="1" customHeight="1" x14ac:dyDescent="0.2"/>
    <row r="10824" ht="12.75" hidden="1" customHeight="1" x14ac:dyDescent="0.2"/>
    <row r="10825" ht="12.75" hidden="1" customHeight="1" x14ac:dyDescent="0.2"/>
    <row r="10826" ht="12.75" hidden="1" customHeight="1" x14ac:dyDescent="0.2"/>
    <row r="10827" ht="12.75" hidden="1" customHeight="1" x14ac:dyDescent="0.2"/>
    <row r="10828" ht="12.75" hidden="1" customHeight="1" x14ac:dyDescent="0.2"/>
    <row r="10829" ht="12.75" hidden="1" customHeight="1" x14ac:dyDescent="0.2"/>
    <row r="10830" ht="12.75" hidden="1" customHeight="1" x14ac:dyDescent="0.2"/>
    <row r="10831" ht="12.75" hidden="1" customHeight="1" x14ac:dyDescent="0.2"/>
    <row r="10832" ht="12.75" hidden="1" customHeight="1" x14ac:dyDescent="0.2"/>
    <row r="10833" ht="12.75" hidden="1" customHeight="1" x14ac:dyDescent="0.2"/>
    <row r="10834" ht="12.75" hidden="1" customHeight="1" x14ac:dyDescent="0.2"/>
    <row r="10835" ht="12.75" hidden="1" customHeight="1" x14ac:dyDescent="0.2"/>
    <row r="10836" ht="12.75" hidden="1" customHeight="1" x14ac:dyDescent="0.2"/>
    <row r="10837" ht="12.75" hidden="1" customHeight="1" x14ac:dyDescent="0.2"/>
    <row r="10838" ht="12.75" hidden="1" customHeight="1" x14ac:dyDescent="0.2"/>
    <row r="10839" ht="12.75" hidden="1" customHeight="1" x14ac:dyDescent="0.2"/>
    <row r="10840" ht="12.75" hidden="1" customHeight="1" x14ac:dyDescent="0.2"/>
    <row r="10841" ht="12.75" hidden="1" customHeight="1" x14ac:dyDescent="0.2"/>
    <row r="10842" ht="12.75" hidden="1" customHeight="1" x14ac:dyDescent="0.2"/>
    <row r="10843" ht="12.75" hidden="1" customHeight="1" x14ac:dyDescent="0.2"/>
    <row r="10844" ht="12.75" hidden="1" customHeight="1" x14ac:dyDescent="0.2"/>
    <row r="10845" ht="12.75" hidden="1" customHeight="1" x14ac:dyDescent="0.2"/>
    <row r="10846" ht="12.75" hidden="1" customHeight="1" x14ac:dyDescent="0.2"/>
    <row r="10847" ht="12.75" hidden="1" customHeight="1" x14ac:dyDescent="0.2"/>
    <row r="10848" ht="12.75" hidden="1" customHeight="1" x14ac:dyDescent="0.2"/>
    <row r="10849" ht="12.75" hidden="1" customHeight="1" x14ac:dyDescent="0.2"/>
    <row r="10850" ht="12.75" hidden="1" customHeight="1" x14ac:dyDescent="0.2"/>
    <row r="10851" ht="12.75" hidden="1" customHeight="1" x14ac:dyDescent="0.2"/>
    <row r="10852" ht="12.75" hidden="1" customHeight="1" x14ac:dyDescent="0.2"/>
    <row r="10853" ht="12.75" hidden="1" customHeight="1" x14ac:dyDescent="0.2"/>
    <row r="10854" ht="12.75" hidden="1" customHeight="1" x14ac:dyDescent="0.2"/>
    <row r="10855" ht="12.75" hidden="1" customHeight="1" x14ac:dyDescent="0.2"/>
    <row r="10856" ht="12.75" hidden="1" customHeight="1" x14ac:dyDescent="0.2"/>
    <row r="10857" ht="12.75" hidden="1" customHeight="1" x14ac:dyDescent="0.2"/>
    <row r="10858" ht="12.75" hidden="1" customHeight="1" x14ac:dyDescent="0.2"/>
    <row r="10859" ht="12.75" hidden="1" customHeight="1" x14ac:dyDescent="0.2"/>
    <row r="10860" ht="12.75" hidden="1" customHeight="1" x14ac:dyDescent="0.2"/>
    <row r="10861" ht="12.75" hidden="1" customHeight="1" x14ac:dyDescent="0.2"/>
    <row r="10862" ht="12.75" hidden="1" customHeight="1" x14ac:dyDescent="0.2"/>
    <row r="10863" ht="12.75" hidden="1" customHeight="1" x14ac:dyDescent="0.2"/>
    <row r="10864" ht="12.75" hidden="1" customHeight="1" x14ac:dyDescent="0.2"/>
    <row r="10865" ht="12.75" hidden="1" customHeight="1" x14ac:dyDescent="0.2"/>
    <row r="10866" ht="12.75" hidden="1" customHeight="1" x14ac:dyDescent="0.2"/>
    <row r="10867" ht="12.75" hidden="1" customHeight="1" x14ac:dyDescent="0.2"/>
    <row r="10868" ht="12.75" hidden="1" customHeight="1" x14ac:dyDescent="0.2"/>
    <row r="10869" ht="12.75" hidden="1" customHeight="1" x14ac:dyDescent="0.2"/>
    <row r="10870" ht="12.75" hidden="1" customHeight="1" x14ac:dyDescent="0.2"/>
    <row r="10871" ht="12.75" hidden="1" customHeight="1" x14ac:dyDescent="0.2"/>
    <row r="10872" ht="12.75" hidden="1" customHeight="1" x14ac:dyDescent="0.2"/>
    <row r="10873" ht="12.75" hidden="1" customHeight="1" x14ac:dyDescent="0.2"/>
    <row r="10874" ht="12.75" hidden="1" customHeight="1" x14ac:dyDescent="0.2"/>
    <row r="10875" ht="12.75" hidden="1" customHeight="1" x14ac:dyDescent="0.2"/>
    <row r="10876" ht="12.75" hidden="1" customHeight="1" x14ac:dyDescent="0.2"/>
    <row r="10877" ht="12.75" hidden="1" customHeight="1" x14ac:dyDescent="0.2"/>
    <row r="10878" ht="12.75" hidden="1" customHeight="1" x14ac:dyDescent="0.2"/>
    <row r="10879" ht="12.75" hidden="1" customHeight="1" x14ac:dyDescent="0.2"/>
    <row r="10880" ht="12.75" hidden="1" customHeight="1" x14ac:dyDescent="0.2"/>
    <row r="10881" ht="12.75" hidden="1" customHeight="1" x14ac:dyDescent="0.2"/>
    <row r="10882" ht="12.75" hidden="1" customHeight="1" x14ac:dyDescent="0.2"/>
    <row r="10883" ht="12.75" hidden="1" customHeight="1" x14ac:dyDescent="0.2"/>
    <row r="10884" ht="12.75" hidden="1" customHeight="1" x14ac:dyDescent="0.2"/>
    <row r="10885" ht="12.75" hidden="1" customHeight="1" x14ac:dyDescent="0.2"/>
    <row r="10886" ht="12.75" hidden="1" customHeight="1" x14ac:dyDescent="0.2"/>
    <row r="10887" ht="12.75" hidden="1" customHeight="1" x14ac:dyDescent="0.2"/>
    <row r="10888" ht="12.75" hidden="1" customHeight="1" x14ac:dyDescent="0.2"/>
    <row r="10889" ht="12.75" hidden="1" customHeight="1" x14ac:dyDescent="0.2"/>
    <row r="10890" ht="12.75" hidden="1" customHeight="1" x14ac:dyDescent="0.2"/>
    <row r="10891" ht="12.75" hidden="1" customHeight="1" x14ac:dyDescent="0.2"/>
    <row r="10892" ht="12.75" hidden="1" customHeight="1" x14ac:dyDescent="0.2"/>
    <row r="10893" ht="12.75" hidden="1" customHeight="1" x14ac:dyDescent="0.2"/>
    <row r="10894" ht="12.75" hidden="1" customHeight="1" x14ac:dyDescent="0.2"/>
    <row r="10895" ht="12.75" hidden="1" customHeight="1" x14ac:dyDescent="0.2"/>
    <row r="10896" ht="12.75" hidden="1" customHeight="1" x14ac:dyDescent="0.2"/>
    <row r="10897" ht="12.75" hidden="1" customHeight="1" x14ac:dyDescent="0.2"/>
    <row r="10898" ht="12.75" hidden="1" customHeight="1" x14ac:dyDescent="0.2"/>
    <row r="10899" ht="12.75" hidden="1" customHeight="1" x14ac:dyDescent="0.2"/>
    <row r="10900" ht="12.75" hidden="1" customHeight="1" x14ac:dyDescent="0.2"/>
    <row r="10901" ht="12.75" hidden="1" customHeight="1" x14ac:dyDescent="0.2"/>
    <row r="10902" ht="12.75" hidden="1" customHeight="1" x14ac:dyDescent="0.2"/>
    <row r="10903" ht="12.75" hidden="1" customHeight="1" x14ac:dyDescent="0.2"/>
    <row r="10904" ht="12.75" hidden="1" customHeight="1" x14ac:dyDescent="0.2"/>
    <row r="10905" ht="12.75" hidden="1" customHeight="1" x14ac:dyDescent="0.2"/>
    <row r="10906" ht="12.75" hidden="1" customHeight="1" x14ac:dyDescent="0.2"/>
    <row r="10907" ht="12.75" hidden="1" customHeight="1" x14ac:dyDescent="0.2"/>
    <row r="10908" ht="12.75" hidden="1" customHeight="1" x14ac:dyDescent="0.2"/>
    <row r="10909" ht="12.75" hidden="1" customHeight="1" x14ac:dyDescent="0.2"/>
    <row r="10910" ht="12.75" hidden="1" customHeight="1" x14ac:dyDescent="0.2"/>
    <row r="10911" ht="12.75" hidden="1" customHeight="1" x14ac:dyDescent="0.2"/>
    <row r="10912" ht="12.75" hidden="1" customHeight="1" x14ac:dyDescent="0.2"/>
    <row r="10913" ht="12.75" hidden="1" customHeight="1" x14ac:dyDescent="0.2"/>
    <row r="10914" ht="12.75" hidden="1" customHeight="1" x14ac:dyDescent="0.2"/>
    <row r="10915" ht="12.75" hidden="1" customHeight="1" x14ac:dyDescent="0.2"/>
    <row r="10916" ht="12.75" hidden="1" customHeight="1" x14ac:dyDescent="0.2"/>
    <row r="10917" ht="12.75" hidden="1" customHeight="1" x14ac:dyDescent="0.2"/>
    <row r="10918" ht="12.75" hidden="1" customHeight="1" x14ac:dyDescent="0.2"/>
    <row r="10919" ht="12.75" hidden="1" customHeight="1" x14ac:dyDescent="0.2"/>
    <row r="10920" ht="12.75" hidden="1" customHeight="1" x14ac:dyDescent="0.2"/>
    <row r="10921" ht="12.75" hidden="1" customHeight="1" x14ac:dyDescent="0.2"/>
    <row r="10922" ht="12.75" hidden="1" customHeight="1" x14ac:dyDescent="0.2"/>
    <row r="10923" ht="12.75" hidden="1" customHeight="1" x14ac:dyDescent="0.2"/>
    <row r="10924" ht="12.75" hidden="1" customHeight="1" x14ac:dyDescent="0.2"/>
    <row r="10925" ht="12.75" hidden="1" customHeight="1" x14ac:dyDescent="0.2"/>
    <row r="10926" ht="12.75" hidden="1" customHeight="1" x14ac:dyDescent="0.2"/>
    <row r="10927" ht="12.75" hidden="1" customHeight="1" x14ac:dyDescent="0.2"/>
    <row r="10928" ht="12.75" hidden="1" customHeight="1" x14ac:dyDescent="0.2"/>
    <row r="10929" ht="12.75" hidden="1" customHeight="1" x14ac:dyDescent="0.2"/>
    <row r="10930" ht="12.75" hidden="1" customHeight="1" x14ac:dyDescent="0.2"/>
    <row r="10931" ht="12.75" hidden="1" customHeight="1" x14ac:dyDescent="0.2"/>
    <row r="10932" ht="12.75" hidden="1" customHeight="1" x14ac:dyDescent="0.2"/>
    <row r="10933" ht="12.75" hidden="1" customHeight="1" x14ac:dyDescent="0.2"/>
    <row r="10934" ht="12.75" hidden="1" customHeight="1" x14ac:dyDescent="0.2"/>
    <row r="10935" ht="12.75" hidden="1" customHeight="1" x14ac:dyDescent="0.2"/>
    <row r="10936" ht="12.75" hidden="1" customHeight="1" x14ac:dyDescent="0.2"/>
    <row r="10937" ht="12.75" hidden="1" customHeight="1" x14ac:dyDescent="0.2"/>
    <row r="10938" ht="12.75" hidden="1" customHeight="1" x14ac:dyDescent="0.2"/>
    <row r="10939" ht="12.75" hidden="1" customHeight="1" x14ac:dyDescent="0.2"/>
    <row r="10940" ht="12.75" hidden="1" customHeight="1" x14ac:dyDescent="0.2"/>
    <row r="10941" ht="12.75" hidden="1" customHeight="1" x14ac:dyDescent="0.2"/>
    <row r="10942" ht="12.75" hidden="1" customHeight="1" x14ac:dyDescent="0.2"/>
    <row r="10943" ht="12.75" hidden="1" customHeight="1" x14ac:dyDescent="0.2"/>
    <row r="10944" ht="12.75" hidden="1" customHeight="1" x14ac:dyDescent="0.2"/>
    <row r="10945" ht="12.75" hidden="1" customHeight="1" x14ac:dyDescent="0.2"/>
    <row r="10946" ht="12.75" hidden="1" customHeight="1" x14ac:dyDescent="0.2"/>
    <row r="10947" ht="12.75" hidden="1" customHeight="1" x14ac:dyDescent="0.2"/>
    <row r="10948" ht="12.75" hidden="1" customHeight="1" x14ac:dyDescent="0.2"/>
    <row r="10949" ht="12.75" hidden="1" customHeight="1" x14ac:dyDescent="0.2"/>
    <row r="10950" ht="12.75" hidden="1" customHeight="1" x14ac:dyDescent="0.2"/>
    <row r="10951" ht="12.75" hidden="1" customHeight="1" x14ac:dyDescent="0.2"/>
    <row r="10952" ht="12.75" hidden="1" customHeight="1" x14ac:dyDescent="0.2"/>
    <row r="10953" ht="12.75" hidden="1" customHeight="1" x14ac:dyDescent="0.2"/>
    <row r="10954" ht="12.75" hidden="1" customHeight="1" x14ac:dyDescent="0.2"/>
    <row r="10955" ht="12.75" hidden="1" customHeight="1" x14ac:dyDescent="0.2"/>
    <row r="10956" ht="12.75" hidden="1" customHeight="1" x14ac:dyDescent="0.2"/>
    <row r="10957" ht="12.75" hidden="1" customHeight="1" x14ac:dyDescent="0.2"/>
    <row r="10958" ht="12.75" hidden="1" customHeight="1" x14ac:dyDescent="0.2"/>
    <row r="10959" ht="12.75" hidden="1" customHeight="1" x14ac:dyDescent="0.2"/>
    <row r="10960" ht="12.75" hidden="1" customHeight="1" x14ac:dyDescent="0.2"/>
    <row r="10961" ht="12.75" hidden="1" customHeight="1" x14ac:dyDescent="0.2"/>
    <row r="10962" ht="12.75" hidden="1" customHeight="1" x14ac:dyDescent="0.2"/>
    <row r="10963" ht="12.75" hidden="1" customHeight="1" x14ac:dyDescent="0.2"/>
    <row r="10964" ht="12.75" hidden="1" customHeight="1" x14ac:dyDescent="0.2"/>
    <row r="10965" ht="12.75" hidden="1" customHeight="1" x14ac:dyDescent="0.2"/>
    <row r="10966" ht="12.75" hidden="1" customHeight="1" x14ac:dyDescent="0.2"/>
    <row r="10967" ht="12.75" hidden="1" customHeight="1" x14ac:dyDescent="0.2"/>
    <row r="10968" ht="12.75" hidden="1" customHeight="1" x14ac:dyDescent="0.2"/>
    <row r="10969" ht="12.75" hidden="1" customHeight="1" x14ac:dyDescent="0.2"/>
    <row r="10970" ht="12.75" hidden="1" customHeight="1" x14ac:dyDescent="0.2"/>
    <row r="10971" ht="12.75" hidden="1" customHeight="1" x14ac:dyDescent="0.2"/>
    <row r="10972" ht="12.75" hidden="1" customHeight="1" x14ac:dyDescent="0.2"/>
    <row r="10973" ht="12.75" hidden="1" customHeight="1" x14ac:dyDescent="0.2"/>
    <row r="10974" ht="12.75" hidden="1" customHeight="1" x14ac:dyDescent="0.2"/>
    <row r="10975" ht="12.75" hidden="1" customHeight="1" x14ac:dyDescent="0.2"/>
    <row r="10976" ht="12.75" hidden="1" customHeight="1" x14ac:dyDescent="0.2"/>
    <row r="10977" ht="12.75" hidden="1" customHeight="1" x14ac:dyDescent="0.2"/>
    <row r="10978" ht="12.75" hidden="1" customHeight="1" x14ac:dyDescent="0.2"/>
    <row r="10979" ht="12.75" hidden="1" customHeight="1" x14ac:dyDescent="0.2"/>
    <row r="10980" ht="12.75" hidden="1" customHeight="1" x14ac:dyDescent="0.2"/>
    <row r="10981" ht="12.75" hidden="1" customHeight="1" x14ac:dyDescent="0.2"/>
    <row r="10982" ht="12.75" hidden="1" customHeight="1" x14ac:dyDescent="0.2"/>
    <row r="10983" ht="12.75" hidden="1" customHeight="1" x14ac:dyDescent="0.2"/>
    <row r="10984" ht="12.75" hidden="1" customHeight="1" x14ac:dyDescent="0.2"/>
    <row r="10985" ht="12.75" hidden="1" customHeight="1" x14ac:dyDescent="0.2"/>
    <row r="10986" ht="12.75" hidden="1" customHeight="1" x14ac:dyDescent="0.2"/>
    <row r="10987" ht="12.75" hidden="1" customHeight="1" x14ac:dyDescent="0.2"/>
    <row r="10988" ht="12.75" hidden="1" customHeight="1" x14ac:dyDescent="0.2"/>
    <row r="10989" ht="12.75" hidden="1" customHeight="1" x14ac:dyDescent="0.2"/>
    <row r="10990" ht="12.75" hidden="1" customHeight="1" x14ac:dyDescent="0.2"/>
    <row r="10991" ht="12.75" hidden="1" customHeight="1" x14ac:dyDescent="0.2"/>
    <row r="10992" ht="12.75" hidden="1" customHeight="1" x14ac:dyDescent="0.2"/>
    <row r="10993" ht="12.75" hidden="1" customHeight="1" x14ac:dyDescent="0.2"/>
    <row r="10994" ht="12.75" hidden="1" customHeight="1" x14ac:dyDescent="0.2"/>
    <row r="10995" ht="12.75" hidden="1" customHeight="1" x14ac:dyDescent="0.2"/>
    <row r="10996" ht="12.75" hidden="1" customHeight="1" x14ac:dyDescent="0.2"/>
    <row r="10997" ht="12.75" hidden="1" customHeight="1" x14ac:dyDescent="0.2"/>
    <row r="10998" ht="12.75" hidden="1" customHeight="1" x14ac:dyDescent="0.2"/>
    <row r="10999" ht="12.75" hidden="1" customHeight="1" x14ac:dyDescent="0.2"/>
    <row r="11000" ht="12.75" hidden="1" customHeight="1" x14ac:dyDescent="0.2"/>
    <row r="11001" ht="12.75" hidden="1" customHeight="1" x14ac:dyDescent="0.2"/>
    <row r="11002" ht="12.75" hidden="1" customHeight="1" x14ac:dyDescent="0.2"/>
    <row r="11003" ht="12.75" hidden="1" customHeight="1" x14ac:dyDescent="0.2"/>
    <row r="11004" ht="12.75" hidden="1" customHeight="1" x14ac:dyDescent="0.2"/>
    <row r="11005" ht="12.75" hidden="1" customHeight="1" x14ac:dyDescent="0.2"/>
    <row r="11006" ht="12.75" hidden="1" customHeight="1" x14ac:dyDescent="0.2"/>
    <row r="11007" ht="12.75" hidden="1" customHeight="1" x14ac:dyDescent="0.2"/>
    <row r="11008" ht="12.75" hidden="1" customHeight="1" x14ac:dyDescent="0.2"/>
    <row r="11009" ht="12.75" hidden="1" customHeight="1" x14ac:dyDescent="0.2"/>
    <row r="11010" ht="12.75" hidden="1" customHeight="1" x14ac:dyDescent="0.2"/>
    <row r="11011" ht="12.75" hidden="1" customHeight="1" x14ac:dyDescent="0.2"/>
    <row r="11012" ht="12.75" hidden="1" customHeight="1" x14ac:dyDescent="0.2"/>
    <row r="11013" ht="12.75" hidden="1" customHeight="1" x14ac:dyDescent="0.2"/>
    <row r="11014" ht="12.75" hidden="1" customHeight="1" x14ac:dyDescent="0.2"/>
    <row r="11015" ht="12.75" hidden="1" customHeight="1" x14ac:dyDescent="0.2"/>
    <row r="11016" ht="12.75" hidden="1" customHeight="1" x14ac:dyDescent="0.2"/>
    <row r="11017" ht="12.75" hidden="1" customHeight="1" x14ac:dyDescent="0.2"/>
    <row r="11018" ht="12.75" hidden="1" customHeight="1" x14ac:dyDescent="0.2"/>
    <row r="11019" ht="12.75" hidden="1" customHeight="1" x14ac:dyDescent="0.2"/>
    <row r="11020" ht="12.75" hidden="1" customHeight="1" x14ac:dyDescent="0.2"/>
    <row r="11021" ht="12.75" hidden="1" customHeight="1" x14ac:dyDescent="0.2"/>
    <row r="11022" ht="12.75" hidden="1" customHeight="1" x14ac:dyDescent="0.2"/>
    <row r="11023" ht="12.75" hidden="1" customHeight="1" x14ac:dyDescent="0.2"/>
    <row r="11024" ht="12.75" hidden="1" customHeight="1" x14ac:dyDescent="0.2"/>
    <row r="11025" ht="12.75" hidden="1" customHeight="1" x14ac:dyDescent="0.2"/>
    <row r="11026" ht="12.75" hidden="1" customHeight="1" x14ac:dyDescent="0.2"/>
    <row r="11027" ht="12.75" hidden="1" customHeight="1" x14ac:dyDescent="0.2"/>
    <row r="11028" ht="12.75" hidden="1" customHeight="1" x14ac:dyDescent="0.2"/>
    <row r="11029" ht="12.75" hidden="1" customHeight="1" x14ac:dyDescent="0.2"/>
    <row r="11030" ht="12.75" hidden="1" customHeight="1" x14ac:dyDescent="0.2"/>
    <row r="11031" ht="12.75" hidden="1" customHeight="1" x14ac:dyDescent="0.2"/>
    <row r="11032" ht="12.75" hidden="1" customHeight="1" x14ac:dyDescent="0.2"/>
    <row r="11033" ht="12.75" hidden="1" customHeight="1" x14ac:dyDescent="0.2"/>
    <row r="11034" ht="12.75" hidden="1" customHeight="1" x14ac:dyDescent="0.2"/>
    <row r="11035" ht="12.75" hidden="1" customHeight="1" x14ac:dyDescent="0.2"/>
    <row r="11036" ht="12.75" hidden="1" customHeight="1" x14ac:dyDescent="0.2"/>
    <row r="11037" ht="12.75" hidden="1" customHeight="1" x14ac:dyDescent="0.2"/>
    <row r="11038" ht="12.75" hidden="1" customHeight="1" x14ac:dyDescent="0.2"/>
    <row r="11039" ht="12.75" hidden="1" customHeight="1" x14ac:dyDescent="0.2"/>
    <row r="11040" ht="12.75" hidden="1" customHeight="1" x14ac:dyDescent="0.2"/>
    <row r="11041" ht="12.75" hidden="1" customHeight="1" x14ac:dyDescent="0.2"/>
    <row r="11042" ht="12.75" hidden="1" customHeight="1" x14ac:dyDescent="0.2"/>
    <row r="11043" ht="12.75" hidden="1" customHeight="1" x14ac:dyDescent="0.2"/>
    <row r="11044" ht="12.75" hidden="1" customHeight="1" x14ac:dyDescent="0.2"/>
    <row r="11045" ht="12.75" hidden="1" customHeight="1" x14ac:dyDescent="0.2"/>
    <row r="11046" ht="12.75" hidden="1" customHeight="1" x14ac:dyDescent="0.2"/>
    <row r="11047" ht="12.75" hidden="1" customHeight="1" x14ac:dyDescent="0.2"/>
    <row r="11048" ht="12.75" hidden="1" customHeight="1" x14ac:dyDescent="0.2"/>
    <row r="11049" ht="12.75" hidden="1" customHeight="1" x14ac:dyDescent="0.2"/>
    <row r="11050" ht="12.75" hidden="1" customHeight="1" x14ac:dyDescent="0.2"/>
    <row r="11051" ht="12.75" hidden="1" customHeight="1" x14ac:dyDescent="0.2"/>
    <row r="11052" ht="12.75" hidden="1" customHeight="1" x14ac:dyDescent="0.2"/>
    <row r="11053" ht="12.75" hidden="1" customHeight="1" x14ac:dyDescent="0.2"/>
    <row r="11054" ht="12.75" hidden="1" customHeight="1" x14ac:dyDescent="0.2"/>
    <row r="11055" ht="12.75" hidden="1" customHeight="1" x14ac:dyDescent="0.2"/>
    <row r="11056" ht="12.75" hidden="1" customHeight="1" x14ac:dyDescent="0.2"/>
    <row r="11057" ht="12.75" hidden="1" customHeight="1" x14ac:dyDescent="0.2"/>
    <row r="11058" ht="12.75" hidden="1" customHeight="1" x14ac:dyDescent="0.2"/>
    <row r="11059" ht="12.75" hidden="1" customHeight="1" x14ac:dyDescent="0.2"/>
    <row r="11060" ht="12.75" hidden="1" customHeight="1" x14ac:dyDescent="0.2"/>
    <row r="11061" ht="12.75" hidden="1" customHeight="1" x14ac:dyDescent="0.2"/>
    <row r="11062" ht="12.75" hidden="1" customHeight="1" x14ac:dyDescent="0.2"/>
    <row r="11063" ht="12.75" hidden="1" customHeight="1" x14ac:dyDescent="0.2"/>
    <row r="11064" ht="12.75" hidden="1" customHeight="1" x14ac:dyDescent="0.2"/>
    <row r="11065" ht="12.75" hidden="1" customHeight="1" x14ac:dyDescent="0.2"/>
    <row r="11066" ht="12.75" hidden="1" customHeight="1" x14ac:dyDescent="0.2"/>
    <row r="11067" ht="12.75" hidden="1" customHeight="1" x14ac:dyDescent="0.2"/>
    <row r="11068" ht="12.75" hidden="1" customHeight="1" x14ac:dyDescent="0.2"/>
    <row r="11069" ht="12.75" hidden="1" customHeight="1" x14ac:dyDescent="0.2"/>
    <row r="11070" ht="12.75" hidden="1" customHeight="1" x14ac:dyDescent="0.2"/>
    <row r="11071" ht="12.75" hidden="1" customHeight="1" x14ac:dyDescent="0.2"/>
    <row r="11072" ht="12.75" hidden="1" customHeight="1" x14ac:dyDescent="0.2"/>
    <row r="11073" ht="12.75" hidden="1" customHeight="1" x14ac:dyDescent="0.2"/>
    <row r="11074" ht="12.75" hidden="1" customHeight="1" x14ac:dyDescent="0.2"/>
    <row r="11075" ht="12.75" hidden="1" customHeight="1" x14ac:dyDescent="0.2"/>
    <row r="11076" ht="12.75" hidden="1" customHeight="1" x14ac:dyDescent="0.2"/>
    <row r="11077" ht="12.75" hidden="1" customHeight="1" x14ac:dyDescent="0.2"/>
    <row r="11078" ht="12.75" hidden="1" customHeight="1" x14ac:dyDescent="0.2"/>
    <row r="11079" ht="12.75" hidden="1" customHeight="1" x14ac:dyDescent="0.2"/>
    <row r="11080" ht="12.75" hidden="1" customHeight="1" x14ac:dyDescent="0.2"/>
    <row r="11081" ht="12.75" hidden="1" customHeight="1" x14ac:dyDescent="0.2"/>
    <row r="11082" ht="12.75" hidden="1" customHeight="1" x14ac:dyDescent="0.2"/>
    <row r="11083" ht="12.75" hidden="1" customHeight="1" x14ac:dyDescent="0.2"/>
    <row r="11084" ht="12.75" hidden="1" customHeight="1" x14ac:dyDescent="0.2"/>
    <row r="11085" ht="12.75" hidden="1" customHeight="1" x14ac:dyDescent="0.2"/>
    <row r="11086" ht="12.75" hidden="1" customHeight="1" x14ac:dyDescent="0.2"/>
    <row r="11087" ht="12.75" hidden="1" customHeight="1" x14ac:dyDescent="0.2"/>
    <row r="11088" ht="12.75" hidden="1" customHeight="1" x14ac:dyDescent="0.2"/>
    <row r="11089" ht="12.75" hidden="1" customHeight="1" x14ac:dyDescent="0.2"/>
    <row r="11090" ht="12.75" hidden="1" customHeight="1" x14ac:dyDescent="0.2"/>
    <row r="11091" ht="12.75" hidden="1" customHeight="1" x14ac:dyDescent="0.2"/>
    <row r="11092" ht="12.75" hidden="1" customHeight="1" x14ac:dyDescent="0.2"/>
    <row r="11093" ht="12.75" hidden="1" customHeight="1" x14ac:dyDescent="0.2"/>
    <row r="11094" ht="12.75" hidden="1" customHeight="1" x14ac:dyDescent="0.2"/>
    <row r="11095" ht="12.75" hidden="1" customHeight="1" x14ac:dyDescent="0.2"/>
    <row r="11096" ht="12.75" hidden="1" customHeight="1" x14ac:dyDescent="0.2"/>
    <row r="11097" ht="12.75" hidden="1" customHeight="1" x14ac:dyDescent="0.2"/>
    <row r="11098" ht="12.75" hidden="1" customHeight="1" x14ac:dyDescent="0.2"/>
    <row r="11099" ht="12.75" hidden="1" customHeight="1" x14ac:dyDescent="0.2"/>
    <row r="11100" ht="12.75" hidden="1" customHeight="1" x14ac:dyDescent="0.2"/>
    <row r="11101" ht="12.75" hidden="1" customHeight="1" x14ac:dyDescent="0.2"/>
    <row r="11102" ht="12.75" hidden="1" customHeight="1" x14ac:dyDescent="0.2"/>
    <row r="11103" ht="12.75" hidden="1" customHeight="1" x14ac:dyDescent="0.2"/>
    <row r="11104" ht="12.75" hidden="1" customHeight="1" x14ac:dyDescent="0.2"/>
    <row r="11105" ht="12.75" hidden="1" customHeight="1" x14ac:dyDescent="0.2"/>
    <row r="11106" ht="12.75" hidden="1" customHeight="1" x14ac:dyDescent="0.2"/>
    <row r="11107" ht="12.75" hidden="1" customHeight="1" x14ac:dyDescent="0.2"/>
    <row r="11108" ht="12.75" hidden="1" customHeight="1" x14ac:dyDescent="0.2"/>
    <row r="11109" ht="12.75" hidden="1" customHeight="1" x14ac:dyDescent="0.2"/>
    <row r="11110" ht="12.75" hidden="1" customHeight="1" x14ac:dyDescent="0.2"/>
    <row r="11111" ht="12.75" hidden="1" customHeight="1" x14ac:dyDescent="0.2"/>
    <row r="11112" ht="12.75" hidden="1" customHeight="1" x14ac:dyDescent="0.2"/>
    <row r="11113" ht="12.75" hidden="1" customHeight="1" x14ac:dyDescent="0.2"/>
    <row r="11114" ht="12.75" hidden="1" customHeight="1" x14ac:dyDescent="0.2"/>
    <row r="11115" ht="12.75" hidden="1" customHeight="1" x14ac:dyDescent="0.2"/>
    <row r="11116" ht="12.75" hidden="1" customHeight="1" x14ac:dyDescent="0.2"/>
    <row r="11117" ht="12.75" hidden="1" customHeight="1" x14ac:dyDescent="0.2"/>
    <row r="11118" ht="12.75" hidden="1" customHeight="1" x14ac:dyDescent="0.2"/>
    <row r="11119" ht="12.75" hidden="1" customHeight="1" x14ac:dyDescent="0.2"/>
    <row r="11120" ht="12.75" hidden="1" customHeight="1" x14ac:dyDescent="0.2"/>
    <row r="11121" ht="12.75" hidden="1" customHeight="1" x14ac:dyDescent="0.2"/>
    <row r="11122" ht="12.75" hidden="1" customHeight="1" x14ac:dyDescent="0.2"/>
    <row r="11123" ht="12.75" hidden="1" customHeight="1" x14ac:dyDescent="0.2"/>
    <row r="11124" ht="12.75" hidden="1" customHeight="1" x14ac:dyDescent="0.2"/>
    <row r="11125" ht="12.75" hidden="1" customHeight="1" x14ac:dyDescent="0.2"/>
    <row r="11126" ht="12.75" hidden="1" customHeight="1" x14ac:dyDescent="0.2"/>
    <row r="11127" ht="12.75" hidden="1" customHeight="1" x14ac:dyDescent="0.2"/>
    <row r="11128" ht="12.75" hidden="1" customHeight="1" x14ac:dyDescent="0.2"/>
    <row r="11129" ht="12.75" hidden="1" customHeight="1" x14ac:dyDescent="0.2"/>
    <row r="11130" ht="12.75" hidden="1" customHeight="1" x14ac:dyDescent="0.2"/>
    <row r="11131" ht="12.75" hidden="1" customHeight="1" x14ac:dyDescent="0.2"/>
    <row r="11132" ht="12.75" hidden="1" customHeight="1" x14ac:dyDescent="0.2"/>
    <row r="11133" ht="12.75" hidden="1" customHeight="1" x14ac:dyDescent="0.2"/>
    <row r="11134" ht="12.75" hidden="1" customHeight="1" x14ac:dyDescent="0.2"/>
    <row r="11135" ht="12.75" hidden="1" customHeight="1" x14ac:dyDescent="0.2"/>
    <row r="11136" ht="12.75" hidden="1" customHeight="1" x14ac:dyDescent="0.2"/>
    <row r="11137" ht="12.75" hidden="1" customHeight="1" x14ac:dyDescent="0.2"/>
    <row r="11138" ht="12.75" hidden="1" customHeight="1" x14ac:dyDescent="0.2"/>
    <row r="11139" ht="12.75" hidden="1" customHeight="1" x14ac:dyDescent="0.2"/>
    <row r="11140" ht="12.75" hidden="1" customHeight="1" x14ac:dyDescent="0.2"/>
    <row r="11141" ht="12.75" hidden="1" customHeight="1" x14ac:dyDescent="0.2"/>
    <row r="11142" ht="12.75" hidden="1" customHeight="1" x14ac:dyDescent="0.2"/>
    <row r="11143" ht="12.75" hidden="1" customHeight="1" x14ac:dyDescent="0.2"/>
    <row r="11144" ht="12.75" hidden="1" customHeight="1" x14ac:dyDescent="0.2"/>
    <row r="11145" ht="12.75" hidden="1" customHeight="1" x14ac:dyDescent="0.2"/>
    <row r="11146" ht="12.75" hidden="1" customHeight="1" x14ac:dyDescent="0.2"/>
    <row r="11147" ht="12.75" hidden="1" customHeight="1" x14ac:dyDescent="0.2"/>
    <row r="11148" ht="12.75" hidden="1" customHeight="1" x14ac:dyDescent="0.2"/>
    <row r="11149" ht="12.75" hidden="1" customHeight="1" x14ac:dyDescent="0.2"/>
    <row r="11150" ht="12.75" hidden="1" customHeight="1" x14ac:dyDescent="0.2"/>
    <row r="11151" ht="12.75" hidden="1" customHeight="1" x14ac:dyDescent="0.2"/>
    <row r="11152" ht="12.75" hidden="1" customHeight="1" x14ac:dyDescent="0.2"/>
    <row r="11153" ht="12.75" hidden="1" customHeight="1" x14ac:dyDescent="0.2"/>
    <row r="11154" ht="12.75" hidden="1" customHeight="1" x14ac:dyDescent="0.2"/>
    <row r="11155" ht="12.75" hidden="1" customHeight="1" x14ac:dyDescent="0.2"/>
    <row r="11156" ht="12.75" hidden="1" customHeight="1" x14ac:dyDescent="0.2"/>
    <row r="11157" ht="12.75" hidden="1" customHeight="1" x14ac:dyDescent="0.2"/>
    <row r="11158" ht="12.75" hidden="1" customHeight="1" x14ac:dyDescent="0.2"/>
    <row r="11159" ht="12.75" hidden="1" customHeight="1" x14ac:dyDescent="0.2"/>
    <row r="11160" ht="12.75" hidden="1" customHeight="1" x14ac:dyDescent="0.2"/>
    <row r="11161" ht="12.75" hidden="1" customHeight="1" x14ac:dyDescent="0.2"/>
    <row r="11162" ht="12.75" hidden="1" customHeight="1" x14ac:dyDescent="0.2"/>
    <row r="11163" ht="12.75" hidden="1" customHeight="1" x14ac:dyDescent="0.2"/>
    <row r="11164" ht="12.75" hidden="1" customHeight="1" x14ac:dyDescent="0.2"/>
    <row r="11165" ht="12.75" hidden="1" customHeight="1" x14ac:dyDescent="0.2"/>
    <row r="11166" ht="12.75" hidden="1" customHeight="1" x14ac:dyDescent="0.2"/>
    <row r="11167" ht="12.75" hidden="1" customHeight="1" x14ac:dyDescent="0.2"/>
    <row r="11168" ht="12.75" hidden="1" customHeight="1" x14ac:dyDescent="0.2"/>
    <row r="11169" ht="12.75" hidden="1" customHeight="1" x14ac:dyDescent="0.2"/>
    <row r="11170" ht="12.75" hidden="1" customHeight="1" x14ac:dyDescent="0.2"/>
    <row r="11171" ht="12.75" hidden="1" customHeight="1" x14ac:dyDescent="0.2"/>
    <row r="11172" ht="12.75" hidden="1" customHeight="1" x14ac:dyDescent="0.2"/>
    <row r="11173" ht="12.75" hidden="1" customHeight="1" x14ac:dyDescent="0.2"/>
    <row r="11174" ht="12.75" hidden="1" customHeight="1" x14ac:dyDescent="0.2"/>
    <row r="11175" ht="12.75" hidden="1" customHeight="1" x14ac:dyDescent="0.2"/>
    <row r="11176" ht="12.75" hidden="1" customHeight="1" x14ac:dyDescent="0.2"/>
    <row r="11177" ht="12.75" hidden="1" customHeight="1" x14ac:dyDescent="0.2"/>
    <row r="11178" ht="12.75" hidden="1" customHeight="1" x14ac:dyDescent="0.2"/>
    <row r="11179" ht="12.75" hidden="1" customHeight="1" x14ac:dyDescent="0.2"/>
    <row r="11180" ht="12.75" hidden="1" customHeight="1" x14ac:dyDescent="0.2"/>
    <row r="11181" ht="12.75" hidden="1" customHeight="1" x14ac:dyDescent="0.2"/>
    <row r="11182" ht="12.75" hidden="1" customHeight="1" x14ac:dyDescent="0.2"/>
    <row r="11183" ht="12.75" hidden="1" customHeight="1" x14ac:dyDescent="0.2"/>
    <row r="11184" ht="12.75" hidden="1" customHeight="1" x14ac:dyDescent="0.2"/>
    <row r="11185" ht="12.75" hidden="1" customHeight="1" x14ac:dyDescent="0.2"/>
    <row r="11186" ht="12.75" hidden="1" customHeight="1" x14ac:dyDescent="0.2"/>
    <row r="11187" ht="12.75" hidden="1" customHeight="1" x14ac:dyDescent="0.2"/>
    <row r="11188" ht="12.75" hidden="1" customHeight="1" x14ac:dyDescent="0.2"/>
    <row r="11189" ht="12.75" hidden="1" customHeight="1" x14ac:dyDescent="0.2"/>
    <row r="11190" ht="12.75" hidden="1" customHeight="1" x14ac:dyDescent="0.2"/>
    <row r="11191" ht="12.75" hidden="1" customHeight="1" x14ac:dyDescent="0.2"/>
    <row r="11192" ht="12.75" hidden="1" customHeight="1" x14ac:dyDescent="0.2"/>
    <row r="11193" ht="12.75" hidden="1" customHeight="1" x14ac:dyDescent="0.2"/>
    <row r="11194" ht="12.75" hidden="1" customHeight="1" x14ac:dyDescent="0.2"/>
    <row r="11195" ht="12.75" hidden="1" customHeight="1" x14ac:dyDescent="0.2"/>
    <row r="11196" ht="12.75" hidden="1" customHeight="1" x14ac:dyDescent="0.2"/>
    <row r="11197" ht="12.75" hidden="1" customHeight="1" x14ac:dyDescent="0.2"/>
    <row r="11198" ht="12.75" hidden="1" customHeight="1" x14ac:dyDescent="0.2"/>
    <row r="11199" ht="12.75" hidden="1" customHeight="1" x14ac:dyDescent="0.2"/>
    <row r="11200" ht="12.75" hidden="1" customHeight="1" x14ac:dyDescent="0.2"/>
    <row r="11201" ht="12.75" hidden="1" customHeight="1" x14ac:dyDescent="0.2"/>
    <row r="11202" ht="12.75" hidden="1" customHeight="1" x14ac:dyDescent="0.2"/>
    <row r="11203" ht="12.75" hidden="1" customHeight="1" x14ac:dyDescent="0.2"/>
    <row r="11204" ht="12.75" hidden="1" customHeight="1" x14ac:dyDescent="0.2"/>
    <row r="11205" ht="12.75" hidden="1" customHeight="1" x14ac:dyDescent="0.2"/>
    <row r="11206" ht="12.75" hidden="1" customHeight="1" x14ac:dyDescent="0.2"/>
    <row r="11207" ht="12.75" hidden="1" customHeight="1" x14ac:dyDescent="0.2"/>
    <row r="11208" ht="12.75" hidden="1" customHeight="1" x14ac:dyDescent="0.2"/>
    <row r="11209" ht="12.75" hidden="1" customHeight="1" x14ac:dyDescent="0.2"/>
    <row r="11210" ht="12.75" hidden="1" customHeight="1" x14ac:dyDescent="0.2"/>
    <row r="11211" ht="12.75" hidden="1" customHeight="1" x14ac:dyDescent="0.2"/>
    <row r="11212" ht="12.75" hidden="1" customHeight="1" x14ac:dyDescent="0.2"/>
    <row r="11213" ht="12.75" hidden="1" customHeight="1" x14ac:dyDescent="0.2"/>
    <row r="11214" ht="12.75" hidden="1" customHeight="1" x14ac:dyDescent="0.2"/>
    <row r="11215" ht="12.75" hidden="1" customHeight="1" x14ac:dyDescent="0.2"/>
    <row r="11216" ht="12.75" hidden="1" customHeight="1" x14ac:dyDescent="0.2"/>
    <row r="11217" ht="12.75" hidden="1" customHeight="1" x14ac:dyDescent="0.2"/>
    <row r="11218" ht="12.75" hidden="1" customHeight="1" x14ac:dyDescent="0.2"/>
    <row r="11219" ht="12.75" hidden="1" customHeight="1" x14ac:dyDescent="0.2"/>
    <row r="11220" ht="12.75" hidden="1" customHeight="1" x14ac:dyDescent="0.2"/>
    <row r="11221" ht="12.75" hidden="1" customHeight="1" x14ac:dyDescent="0.2"/>
    <row r="11222" ht="12.75" hidden="1" customHeight="1" x14ac:dyDescent="0.2"/>
    <row r="11223" ht="12.75" hidden="1" customHeight="1" x14ac:dyDescent="0.2"/>
    <row r="11224" ht="12.75" hidden="1" customHeight="1" x14ac:dyDescent="0.2"/>
    <row r="11225" ht="12.75" hidden="1" customHeight="1" x14ac:dyDescent="0.2"/>
    <row r="11226" ht="12.75" hidden="1" customHeight="1" x14ac:dyDescent="0.2"/>
    <row r="11227" ht="12.75" hidden="1" customHeight="1" x14ac:dyDescent="0.2"/>
    <row r="11228" ht="12.75" hidden="1" customHeight="1" x14ac:dyDescent="0.2"/>
    <row r="11229" ht="12.75" hidden="1" customHeight="1" x14ac:dyDescent="0.2"/>
    <row r="11230" ht="12.75" hidden="1" customHeight="1" x14ac:dyDescent="0.2"/>
    <row r="11231" ht="12.75" hidden="1" customHeight="1" x14ac:dyDescent="0.2"/>
    <row r="11232" ht="12.75" hidden="1" customHeight="1" x14ac:dyDescent="0.2"/>
    <row r="11233" ht="12.75" hidden="1" customHeight="1" x14ac:dyDescent="0.2"/>
    <row r="11234" ht="12.75" hidden="1" customHeight="1" x14ac:dyDescent="0.2"/>
    <row r="11235" ht="12.75" hidden="1" customHeight="1" x14ac:dyDescent="0.2"/>
    <row r="11236" ht="12.75" hidden="1" customHeight="1" x14ac:dyDescent="0.2"/>
    <row r="11237" ht="12.75" hidden="1" customHeight="1" x14ac:dyDescent="0.2"/>
    <row r="11238" ht="12.75" hidden="1" customHeight="1" x14ac:dyDescent="0.2"/>
    <row r="11239" ht="12.75" hidden="1" customHeight="1" x14ac:dyDescent="0.2"/>
    <row r="11240" ht="12.75" hidden="1" customHeight="1" x14ac:dyDescent="0.2"/>
    <row r="11241" ht="12.75" hidden="1" customHeight="1" x14ac:dyDescent="0.2"/>
    <row r="11242" ht="12.75" hidden="1" customHeight="1" x14ac:dyDescent="0.2"/>
    <row r="11243" ht="12.75" hidden="1" customHeight="1" x14ac:dyDescent="0.2"/>
    <row r="11244" ht="12.75" hidden="1" customHeight="1" x14ac:dyDescent="0.2"/>
    <row r="11245" ht="12.75" hidden="1" customHeight="1" x14ac:dyDescent="0.2"/>
    <row r="11246" ht="12.75" hidden="1" customHeight="1" x14ac:dyDescent="0.2"/>
    <row r="11247" ht="12.75" hidden="1" customHeight="1" x14ac:dyDescent="0.2"/>
    <row r="11248" ht="12.75" hidden="1" customHeight="1" x14ac:dyDescent="0.2"/>
    <row r="11249" ht="12.75" hidden="1" customHeight="1" x14ac:dyDescent="0.2"/>
    <row r="11250" ht="12.75" hidden="1" customHeight="1" x14ac:dyDescent="0.2"/>
    <row r="11251" ht="12.75" hidden="1" customHeight="1" x14ac:dyDescent="0.2"/>
    <row r="11252" ht="12.75" hidden="1" customHeight="1" x14ac:dyDescent="0.2"/>
    <row r="11253" ht="12.75" hidden="1" customHeight="1" x14ac:dyDescent="0.2"/>
    <row r="11254" ht="12.75" hidden="1" customHeight="1" x14ac:dyDescent="0.2"/>
    <row r="11255" ht="12.75" hidden="1" customHeight="1" x14ac:dyDescent="0.2"/>
    <row r="11256" ht="12.75" hidden="1" customHeight="1" x14ac:dyDescent="0.2"/>
    <row r="11257" ht="12.75" hidden="1" customHeight="1" x14ac:dyDescent="0.2"/>
    <row r="11258" ht="12.75" hidden="1" customHeight="1" x14ac:dyDescent="0.2"/>
    <row r="11259" ht="12.75" hidden="1" customHeight="1" x14ac:dyDescent="0.2"/>
    <row r="11260" ht="12.75" hidden="1" customHeight="1" x14ac:dyDescent="0.2"/>
    <row r="11261" ht="12.75" hidden="1" customHeight="1" x14ac:dyDescent="0.2"/>
    <row r="11262" ht="12.75" hidden="1" customHeight="1" x14ac:dyDescent="0.2"/>
    <row r="11263" ht="12.75" hidden="1" customHeight="1" x14ac:dyDescent="0.2"/>
    <row r="11264" ht="12.75" hidden="1" customHeight="1" x14ac:dyDescent="0.2"/>
    <row r="11265" ht="12.75" hidden="1" customHeight="1" x14ac:dyDescent="0.2"/>
    <row r="11266" ht="12.75" hidden="1" customHeight="1" x14ac:dyDescent="0.2"/>
    <row r="11267" ht="12.75" hidden="1" customHeight="1" x14ac:dyDescent="0.2"/>
    <row r="11268" ht="12.75" hidden="1" customHeight="1" x14ac:dyDescent="0.2"/>
    <row r="11269" ht="12.75" hidden="1" customHeight="1" x14ac:dyDescent="0.2"/>
    <row r="11270" ht="12.75" hidden="1" customHeight="1" x14ac:dyDescent="0.2"/>
    <row r="11271" ht="12.75" hidden="1" customHeight="1" x14ac:dyDescent="0.2"/>
    <row r="11272" ht="12.75" hidden="1" customHeight="1" x14ac:dyDescent="0.2"/>
    <row r="11273" ht="12.75" hidden="1" customHeight="1" x14ac:dyDescent="0.2"/>
    <row r="11274" ht="12.75" hidden="1" customHeight="1" x14ac:dyDescent="0.2"/>
    <row r="11275" ht="12.75" hidden="1" customHeight="1" x14ac:dyDescent="0.2"/>
    <row r="11276" ht="12.75" hidden="1" customHeight="1" x14ac:dyDescent="0.2"/>
    <row r="11277" ht="12.75" hidden="1" customHeight="1" x14ac:dyDescent="0.2"/>
    <row r="11278" ht="12.75" hidden="1" customHeight="1" x14ac:dyDescent="0.2"/>
    <row r="11279" ht="12.75" hidden="1" customHeight="1" x14ac:dyDescent="0.2"/>
    <row r="11280" ht="12.75" hidden="1" customHeight="1" x14ac:dyDescent="0.2"/>
    <row r="11281" ht="12.75" hidden="1" customHeight="1" x14ac:dyDescent="0.2"/>
    <row r="11282" ht="12.75" hidden="1" customHeight="1" x14ac:dyDescent="0.2"/>
    <row r="11283" ht="12.75" hidden="1" customHeight="1" x14ac:dyDescent="0.2"/>
    <row r="11284" ht="12.75" hidden="1" customHeight="1" x14ac:dyDescent="0.2"/>
    <row r="11285" ht="12.75" hidden="1" customHeight="1" x14ac:dyDescent="0.2"/>
    <row r="11286" ht="12.75" hidden="1" customHeight="1" x14ac:dyDescent="0.2"/>
    <row r="11287" ht="12.75" hidden="1" customHeight="1" x14ac:dyDescent="0.2"/>
    <row r="11288" ht="12.75" hidden="1" customHeight="1" x14ac:dyDescent="0.2"/>
    <row r="11289" ht="12.75" hidden="1" customHeight="1" x14ac:dyDescent="0.2"/>
    <row r="11290" ht="12.75" hidden="1" customHeight="1" x14ac:dyDescent="0.2"/>
    <row r="11291" ht="12.75" hidden="1" customHeight="1" x14ac:dyDescent="0.2"/>
    <row r="11292" ht="12.75" hidden="1" customHeight="1" x14ac:dyDescent="0.2"/>
    <row r="11293" ht="12.75" hidden="1" customHeight="1" x14ac:dyDescent="0.2"/>
    <row r="11294" ht="12.75" hidden="1" customHeight="1" x14ac:dyDescent="0.2"/>
    <row r="11295" ht="12.75" hidden="1" customHeight="1" x14ac:dyDescent="0.2"/>
    <row r="11296" ht="12.75" hidden="1" customHeight="1" x14ac:dyDescent="0.2"/>
    <row r="11297" ht="12.75" hidden="1" customHeight="1" x14ac:dyDescent="0.2"/>
    <row r="11298" ht="12.75" hidden="1" customHeight="1" x14ac:dyDescent="0.2"/>
    <row r="11299" ht="12.75" hidden="1" customHeight="1" x14ac:dyDescent="0.2"/>
    <row r="11300" ht="12.75" hidden="1" customHeight="1" x14ac:dyDescent="0.2"/>
    <row r="11301" ht="12.75" hidden="1" customHeight="1" x14ac:dyDescent="0.2"/>
    <row r="11302" ht="12.75" hidden="1" customHeight="1" x14ac:dyDescent="0.2"/>
    <row r="11303" ht="12.75" hidden="1" customHeight="1" x14ac:dyDescent="0.2"/>
    <row r="11304" ht="12.75" hidden="1" customHeight="1" x14ac:dyDescent="0.2"/>
    <row r="11305" ht="12.75" hidden="1" customHeight="1" x14ac:dyDescent="0.2"/>
    <row r="11306" ht="12.75" hidden="1" customHeight="1" x14ac:dyDescent="0.2"/>
    <row r="11307" ht="12.75" hidden="1" customHeight="1" x14ac:dyDescent="0.2"/>
    <row r="11308" ht="12.75" hidden="1" customHeight="1" x14ac:dyDescent="0.2"/>
    <row r="11309" ht="12.75" hidden="1" customHeight="1" x14ac:dyDescent="0.2"/>
    <row r="11310" ht="12.75" hidden="1" customHeight="1" x14ac:dyDescent="0.2"/>
    <row r="11311" ht="12.75" hidden="1" customHeight="1" x14ac:dyDescent="0.2"/>
    <row r="11312" ht="12.75" hidden="1" customHeight="1" x14ac:dyDescent="0.2"/>
    <row r="11313" ht="12.75" hidden="1" customHeight="1" x14ac:dyDescent="0.2"/>
    <row r="11314" ht="12.75" hidden="1" customHeight="1" x14ac:dyDescent="0.2"/>
    <row r="11315" ht="12.75" hidden="1" customHeight="1" x14ac:dyDescent="0.2"/>
    <row r="11316" ht="12.75" hidden="1" customHeight="1" x14ac:dyDescent="0.2"/>
    <row r="11317" ht="12.75" hidden="1" customHeight="1" x14ac:dyDescent="0.2"/>
    <row r="11318" ht="12.75" hidden="1" customHeight="1" x14ac:dyDescent="0.2"/>
    <row r="11319" ht="12.75" hidden="1" customHeight="1" x14ac:dyDescent="0.2"/>
    <row r="11320" ht="12.75" hidden="1" customHeight="1" x14ac:dyDescent="0.2"/>
    <row r="11321" ht="12.75" hidden="1" customHeight="1" x14ac:dyDescent="0.2"/>
    <row r="11322" ht="12.75" hidden="1" customHeight="1" x14ac:dyDescent="0.2"/>
    <row r="11323" ht="12.75" hidden="1" customHeight="1" x14ac:dyDescent="0.2"/>
    <row r="11324" ht="12.75" hidden="1" customHeight="1" x14ac:dyDescent="0.2"/>
    <row r="11325" ht="12.75" hidden="1" customHeight="1" x14ac:dyDescent="0.2"/>
    <row r="11326" ht="12.75" hidden="1" customHeight="1" x14ac:dyDescent="0.2"/>
    <row r="11327" ht="12.75" hidden="1" customHeight="1" x14ac:dyDescent="0.2"/>
    <row r="11328" ht="12.75" hidden="1" customHeight="1" x14ac:dyDescent="0.2"/>
    <row r="11329" ht="12.75" hidden="1" customHeight="1" x14ac:dyDescent="0.2"/>
    <row r="11330" ht="12.75" hidden="1" customHeight="1" x14ac:dyDescent="0.2"/>
    <row r="11331" ht="12.75" hidden="1" customHeight="1" x14ac:dyDescent="0.2"/>
    <row r="11332" ht="12.75" hidden="1" customHeight="1" x14ac:dyDescent="0.2"/>
    <row r="11333" ht="12.75" hidden="1" customHeight="1" x14ac:dyDescent="0.2"/>
    <row r="11334" ht="12.75" hidden="1" customHeight="1" x14ac:dyDescent="0.2"/>
    <row r="11335" ht="12.75" hidden="1" customHeight="1" x14ac:dyDescent="0.2"/>
    <row r="11336" ht="12.75" hidden="1" customHeight="1" x14ac:dyDescent="0.2"/>
    <row r="11337" ht="12.75" hidden="1" customHeight="1" x14ac:dyDescent="0.2"/>
    <row r="11338" ht="12.75" hidden="1" customHeight="1" x14ac:dyDescent="0.2"/>
    <row r="11339" ht="12.75" hidden="1" customHeight="1" x14ac:dyDescent="0.2"/>
    <row r="11340" ht="12.75" hidden="1" customHeight="1" x14ac:dyDescent="0.2"/>
    <row r="11341" ht="12.75" hidden="1" customHeight="1" x14ac:dyDescent="0.2"/>
    <row r="11342" ht="12.75" hidden="1" customHeight="1" x14ac:dyDescent="0.2"/>
    <row r="11343" ht="12.75" hidden="1" customHeight="1" x14ac:dyDescent="0.2"/>
    <row r="11344" ht="12.75" hidden="1" customHeight="1" x14ac:dyDescent="0.2"/>
    <row r="11345" ht="12.75" hidden="1" customHeight="1" x14ac:dyDescent="0.2"/>
    <row r="11346" ht="12.75" hidden="1" customHeight="1" x14ac:dyDescent="0.2"/>
    <row r="11347" ht="12.75" hidden="1" customHeight="1" x14ac:dyDescent="0.2"/>
    <row r="11348" ht="12.75" hidden="1" customHeight="1" x14ac:dyDescent="0.2"/>
    <row r="11349" ht="12.75" hidden="1" customHeight="1" x14ac:dyDescent="0.2"/>
    <row r="11350" ht="12.75" hidden="1" customHeight="1" x14ac:dyDescent="0.2"/>
    <row r="11351" ht="12.75" hidden="1" customHeight="1" x14ac:dyDescent="0.2"/>
    <row r="11352" ht="12.75" hidden="1" customHeight="1" x14ac:dyDescent="0.2"/>
    <row r="11353" ht="12.75" hidden="1" customHeight="1" x14ac:dyDescent="0.2"/>
    <row r="11354" ht="12.75" hidden="1" customHeight="1" x14ac:dyDescent="0.2"/>
    <row r="11355" ht="12.75" hidden="1" customHeight="1" x14ac:dyDescent="0.2"/>
    <row r="11356" ht="12.75" hidden="1" customHeight="1" x14ac:dyDescent="0.2"/>
    <row r="11357" ht="12.75" hidden="1" customHeight="1" x14ac:dyDescent="0.2"/>
    <row r="11358" ht="12.75" hidden="1" customHeight="1" x14ac:dyDescent="0.2"/>
    <row r="11359" ht="12.75" hidden="1" customHeight="1" x14ac:dyDescent="0.2"/>
    <row r="11360" ht="12.75" hidden="1" customHeight="1" x14ac:dyDescent="0.2"/>
    <row r="11361" ht="12.75" hidden="1" customHeight="1" x14ac:dyDescent="0.2"/>
    <row r="11362" ht="12.75" hidden="1" customHeight="1" x14ac:dyDescent="0.2"/>
    <row r="11363" ht="12.75" hidden="1" customHeight="1" x14ac:dyDescent="0.2"/>
    <row r="11364" ht="12.75" hidden="1" customHeight="1" x14ac:dyDescent="0.2"/>
    <row r="11365" ht="12.75" hidden="1" customHeight="1" x14ac:dyDescent="0.2"/>
    <row r="11366" ht="12.75" hidden="1" customHeight="1" x14ac:dyDescent="0.2"/>
    <row r="11367" ht="12.75" hidden="1" customHeight="1" x14ac:dyDescent="0.2"/>
    <row r="11368" ht="12.75" hidden="1" customHeight="1" x14ac:dyDescent="0.2"/>
    <row r="11369" ht="12.75" hidden="1" customHeight="1" x14ac:dyDescent="0.2"/>
    <row r="11370" ht="12.75" hidden="1" customHeight="1" x14ac:dyDescent="0.2"/>
    <row r="11371" ht="12.75" hidden="1" customHeight="1" x14ac:dyDescent="0.2"/>
    <row r="11372" ht="12.75" hidden="1" customHeight="1" x14ac:dyDescent="0.2"/>
    <row r="11373" ht="12.75" hidden="1" customHeight="1" x14ac:dyDescent="0.2"/>
    <row r="11374" ht="12.75" hidden="1" customHeight="1" x14ac:dyDescent="0.2"/>
    <row r="11375" ht="12.75" hidden="1" customHeight="1" x14ac:dyDescent="0.2"/>
    <row r="11376" ht="12.75" hidden="1" customHeight="1" x14ac:dyDescent="0.2"/>
    <row r="11377" ht="12.75" hidden="1" customHeight="1" x14ac:dyDescent="0.2"/>
    <row r="11378" ht="12.75" hidden="1" customHeight="1" x14ac:dyDescent="0.2"/>
    <row r="11379" ht="12.75" hidden="1" customHeight="1" x14ac:dyDescent="0.2"/>
    <row r="11380" ht="12.75" hidden="1" customHeight="1" x14ac:dyDescent="0.2"/>
    <row r="11381" ht="12.75" hidden="1" customHeight="1" x14ac:dyDescent="0.2"/>
    <row r="11382" ht="12.75" hidden="1" customHeight="1" x14ac:dyDescent="0.2"/>
    <row r="11383" ht="12.75" hidden="1" customHeight="1" x14ac:dyDescent="0.2"/>
    <row r="11384" ht="12.75" hidden="1" customHeight="1" x14ac:dyDescent="0.2"/>
    <row r="11385" ht="12.75" hidden="1" customHeight="1" x14ac:dyDescent="0.2"/>
    <row r="11386" ht="12.75" hidden="1" customHeight="1" x14ac:dyDescent="0.2"/>
    <row r="11387" ht="12.75" hidden="1" customHeight="1" x14ac:dyDescent="0.2"/>
    <row r="11388" ht="12.75" hidden="1" customHeight="1" x14ac:dyDescent="0.2"/>
    <row r="11389" ht="12.75" hidden="1" customHeight="1" x14ac:dyDescent="0.2"/>
    <row r="11390" ht="12.75" hidden="1" customHeight="1" x14ac:dyDescent="0.2"/>
    <row r="11391" ht="12.75" hidden="1" customHeight="1" x14ac:dyDescent="0.2"/>
    <row r="11392" ht="12.75" hidden="1" customHeight="1" x14ac:dyDescent="0.2"/>
    <row r="11393" ht="12.75" hidden="1" customHeight="1" x14ac:dyDescent="0.2"/>
    <row r="11394" ht="12.75" hidden="1" customHeight="1" x14ac:dyDescent="0.2"/>
    <row r="11395" ht="12.75" hidden="1" customHeight="1" x14ac:dyDescent="0.2"/>
    <row r="11396" ht="12.75" hidden="1" customHeight="1" x14ac:dyDescent="0.2"/>
    <row r="11397" ht="12.75" hidden="1" customHeight="1" x14ac:dyDescent="0.2"/>
    <row r="11398" ht="12.75" hidden="1" customHeight="1" x14ac:dyDescent="0.2"/>
    <row r="11399" ht="12.75" hidden="1" customHeight="1" x14ac:dyDescent="0.2"/>
    <row r="11400" ht="12.75" hidden="1" customHeight="1" x14ac:dyDescent="0.2"/>
    <row r="11401" ht="12.75" hidden="1" customHeight="1" x14ac:dyDescent="0.2"/>
    <row r="11402" ht="12.75" hidden="1" customHeight="1" x14ac:dyDescent="0.2"/>
    <row r="11403" ht="12.75" hidden="1" customHeight="1" x14ac:dyDescent="0.2"/>
    <row r="11404" ht="12.75" hidden="1" customHeight="1" x14ac:dyDescent="0.2"/>
    <row r="11405" ht="12.75" hidden="1" customHeight="1" x14ac:dyDescent="0.2"/>
    <row r="11406" ht="12.75" hidden="1" customHeight="1" x14ac:dyDescent="0.2"/>
    <row r="11407" ht="12.75" hidden="1" customHeight="1" x14ac:dyDescent="0.2"/>
    <row r="11408" ht="12.75" hidden="1" customHeight="1" x14ac:dyDescent="0.2"/>
    <row r="11409" ht="12.75" hidden="1" customHeight="1" x14ac:dyDescent="0.2"/>
    <row r="11410" ht="12.75" hidden="1" customHeight="1" x14ac:dyDescent="0.2"/>
    <row r="11411" ht="12.75" hidden="1" customHeight="1" x14ac:dyDescent="0.2"/>
    <row r="11412" ht="12.75" hidden="1" customHeight="1" x14ac:dyDescent="0.2"/>
    <row r="11413" ht="12.75" hidden="1" customHeight="1" x14ac:dyDescent="0.2"/>
    <row r="11414" ht="12.75" hidden="1" customHeight="1" x14ac:dyDescent="0.2"/>
    <row r="11415" ht="12.75" hidden="1" customHeight="1" x14ac:dyDescent="0.2"/>
    <row r="11416" ht="12.75" hidden="1" customHeight="1" x14ac:dyDescent="0.2"/>
    <row r="11417" ht="12.75" hidden="1" customHeight="1" x14ac:dyDescent="0.2"/>
    <row r="11418" ht="12.75" hidden="1" customHeight="1" x14ac:dyDescent="0.2"/>
    <row r="11419" ht="12.75" hidden="1" customHeight="1" x14ac:dyDescent="0.2"/>
    <row r="11420" ht="12.75" hidden="1" customHeight="1" x14ac:dyDescent="0.2"/>
    <row r="11421" ht="12.75" hidden="1" customHeight="1" x14ac:dyDescent="0.2"/>
    <row r="11422" ht="12.75" hidden="1" customHeight="1" x14ac:dyDescent="0.2"/>
    <row r="11423" ht="12.75" hidden="1" customHeight="1" x14ac:dyDescent="0.2"/>
    <row r="11424" ht="12.75" hidden="1" customHeight="1" x14ac:dyDescent="0.2"/>
    <row r="11425" ht="12.75" hidden="1" customHeight="1" x14ac:dyDescent="0.2"/>
    <row r="11426" ht="12.75" hidden="1" customHeight="1" x14ac:dyDescent="0.2"/>
    <row r="11427" ht="12.75" hidden="1" customHeight="1" x14ac:dyDescent="0.2"/>
    <row r="11428" ht="12.75" hidden="1" customHeight="1" x14ac:dyDescent="0.2"/>
    <row r="11429" ht="12.75" hidden="1" customHeight="1" x14ac:dyDescent="0.2"/>
    <row r="11430" ht="12.75" hidden="1" customHeight="1" x14ac:dyDescent="0.2"/>
    <row r="11431" ht="12.75" hidden="1" customHeight="1" x14ac:dyDescent="0.2"/>
    <row r="11432" ht="12.75" hidden="1" customHeight="1" x14ac:dyDescent="0.2"/>
    <row r="11433" ht="12.75" hidden="1" customHeight="1" x14ac:dyDescent="0.2"/>
    <row r="11434" ht="12.75" hidden="1" customHeight="1" x14ac:dyDescent="0.2"/>
    <row r="11435" ht="12.75" hidden="1" customHeight="1" x14ac:dyDescent="0.2"/>
    <row r="11436" ht="12.75" hidden="1" customHeight="1" x14ac:dyDescent="0.2"/>
    <row r="11437" ht="12.75" hidden="1" customHeight="1" x14ac:dyDescent="0.2"/>
    <row r="11438" ht="12.75" hidden="1" customHeight="1" x14ac:dyDescent="0.2"/>
    <row r="11439" ht="12.75" hidden="1" customHeight="1" x14ac:dyDescent="0.2"/>
    <row r="11440" ht="12.75" hidden="1" customHeight="1" x14ac:dyDescent="0.2"/>
    <row r="11441" ht="12.75" hidden="1" customHeight="1" x14ac:dyDescent="0.2"/>
    <row r="11442" ht="12.75" hidden="1" customHeight="1" x14ac:dyDescent="0.2"/>
    <row r="11443" ht="12.75" hidden="1" customHeight="1" x14ac:dyDescent="0.2"/>
    <row r="11444" ht="12.75" hidden="1" customHeight="1" x14ac:dyDescent="0.2"/>
    <row r="11445" ht="12.75" hidden="1" customHeight="1" x14ac:dyDescent="0.2"/>
    <row r="11446" ht="12.75" hidden="1" customHeight="1" x14ac:dyDescent="0.2"/>
    <row r="11447" ht="12.75" hidden="1" customHeight="1" x14ac:dyDescent="0.2"/>
    <row r="11448" ht="12.75" hidden="1" customHeight="1" x14ac:dyDescent="0.2"/>
    <row r="11449" ht="12.75" hidden="1" customHeight="1" x14ac:dyDescent="0.2"/>
    <row r="11450" ht="12.75" hidden="1" customHeight="1" x14ac:dyDescent="0.2"/>
    <row r="11451" ht="12.75" hidden="1" customHeight="1" x14ac:dyDescent="0.2"/>
    <row r="11452" ht="12.75" hidden="1" customHeight="1" x14ac:dyDescent="0.2"/>
    <row r="11453" ht="12.75" hidden="1" customHeight="1" x14ac:dyDescent="0.2"/>
    <row r="11454" ht="12.75" hidden="1" customHeight="1" x14ac:dyDescent="0.2"/>
    <row r="11455" ht="12.75" hidden="1" customHeight="1" x14ac:dyDescent="0.2"/>
    <row r="11456" ht="12.75" hidden="1" customHeight="1" x14ac:dyDescent="0.2"/>
    <row r="11457" ht="12.75" hidden="1" customHeight="1" x14ac:dyDescent="0.2"/>
    <row r="11458" ht="12.75" hidden="1" customHeight="1" x14ac:dyDescent="0.2"/>
    <row r="11459" ht="12.75" hidden="1" customHeight="1" x14ac:dyDescent="0.2"/>
    <row r="11460" ht="12.75" hidden="1" customHeight="1" x14ac:dyDescent="0.2"/>
    <row r="11461" ht="12.75" hidden="1" customHeight="1" x14ac:dyDescent="0.2"/>
    <row r="11462" ht="12.75" hidden="1" customHeight="1" x14ac:dyDescent="0.2"/>
    <row r="11463" ht="12.75" hidden="1" customHeight="1" x14ac:dyDescent="0.2"/>
    <row r="11464" ht="12.75" hidden="1" customHeight="1" x14ac:dyDescent="0.2"/>
    <row r="11465" ht="12.75" hidden="1" customHeight="1" x14ac:dyDescent="0.2"/>
    <row r="11466" ht="12.75" hidden="1" customHeight="1" x14ac:dyDescent="0.2"/>
    <row r="11467" ht="12.75" hidden="1" customHeight="1" x14ac:dyDescent="0.2"/>
    <row r="11468" ht="12.75" hidden="1" customHeight="1" x14ac:dyDescent="0.2"/>
    <row r="11469" ht="12.75" hidden="1" customHeight="1" x14ac:dyDescent="0.2"/>
    <row r="11470" ht="12.75" hidden="1" customHeight="1" x14ac:dyDescent="0.2"/>
    <row r="11471" ht="12.75" hidden="1" customHeight="1" x14ac:dyDescent="0.2"/>
    <row r="11472" ht="12.75" hidden="1" customHeight="1" x14ac:dyDescent="0.2"/>
    <row r="11473" ht="12.75" hidden="1" customHeight="1" x14ac:dyDescent="0.2"/>
    <row r="11474" ht="12.75" hidden="1" customHeight="1" x14ac:dyDescent="0.2"/>
    <row r="11475" ht="12.75" hidden="1" customHeight="1" x14ac:dyDescent="0.2"/>
    <row r="11476" ht="12.75" hidden="1" customHeight="1" x14ac:dyDescent="0.2"/>
    <row r="11477" ht="12.75" hidden="1" customHeight="1" x14ac:dyDescent="0.2"/>
    <row r="11478" ht="12.75" hidden="1" customHeight="1" x14ac:dyDescent="0.2"/>
    <row r="11479" ht="12.75" hidden="1" customHeight="1" x14ac:dyDescent="0.2"/>
    <row r="11480" ht="12.75" hidden="1" customHeight="1" x14ac:dyDescent="0.2"/>
    <row r="11481" ht="12.75" hidden="1" customHeight="1" x14ac:dyDescent="0.2"/>
    <row r="11482" ht="12.75" hidden="1" customHeight="1" x14ac:dyDescent="0.2"/>
    <row r="11483" ht="12.75" hidden="1" customHeight="1" x14ac:dyDescent="0.2"/>
    <row r="11484" ht="12.75" hidden="1" customHeight="1" x14ac:dyDescent="0.2"/>
    <row r="11485" ht="12.75" hidden="1" customHeight="1" x14ac:dyDescent="0.2"/>
    <row r="11486" ht="12.75" hidden="1" customHeight="1" x14ac:dyDescent="0.2"/>
    <row r="11487" ht="12.75" hidden="1" customHeight="1" x14ac:dyDescent="0.2"/>
    <row r="11488" ht="12.75" hidden="1" customHeight="1" x14ac:dyDescent="0.2"/>
    <row r="11489" ht="12.75" hidden="1" customHeight="1" x14ac:dyDescent="0.2"/>
    <row r="11490" ht="12.75" hidden="1" customHeight="1" x14ac:dyDescent="0.2"/>
    <row r="11491" ht="12.75" hidden="1" customHeight="1" x14ac:dyDescent="0.2"/>
    <row r="11492" ht="12.75" hidden="1" customHeight="1" x14ac:dyDescent="0.2"/>
    <row r="11493" ht="12.75" hidden="1" customHeight="1" x14ac:dyDescent="0.2"/>
    <row r="11494" ht="12.75" hidden="1" customHeight="1" x14ac:dyDescent="0.2"/>
    <row r="11495" ht="12.75" hidden="1" customHeight="1" x14ac:dyDescent="0.2"/>
    <row r="11496" ht="12.75" hidden="1" customHeight="1" x14ac:dyDescent="0.2"/>
    <row r="11497" ht="12.75" hidden="1" customHeight="1" x14ac:dyDescent="0.2"/>
    <row r="11498" ht="12.75" hidden="1" customHeight="1" x14ac:dyDescent="0.2"/>
    <row r="11499" ht="12.75" hidden="1" customHeight="1" x14ac:dyDescent="0.2"/>
    <row r="11500" ht="12.75" hidden="1" customHeight="1" x14ac:dyDescent="0.2"/>
    <row r="11501" ht="12.75" hidden="1" customHeight="1" x14ac:dyDescent="0.2"/>
    <row r="11502" ht="12.75" hidden="1" customHeight="1" x14ac:dyDescent="0.2"/>
    <row r="11503" ht="12.75" hidden="1" customHeight="1" x14ac:dyDescent="0.2"/>
    <row r="11504" ht="12.75" hidden="1" customHeight="1" x14ac:dyDescent="0.2"/>
    <row r="11505" ht="12.75" hidden="1" customHeight="1" x14ac:dyDescent="0.2"/>
    <row r="11506" ht="12.75" hidden="1" customHeight="1" x14ac:dyDescent="0.2"/>
    <row r="11507" ht="12.75" hidden="1" customHeight="1" x14ac:dyDescent="0.2"/>
    <row r="11508" ht="12.75" hidden="1" customHeight="1" x14ac:dyDescent="0.2"/>
    <row r="11509" ht="12.75" hidden="1" customHeight="1" x14ac:dyDescent="0.2"/>
    <row r="11510" ht="12.75" hidden="1" customHeight="1" x14ac:dyDescent="0.2"/>
    <row r="11511" ht="12.75" hidden="1" customHeight="1" x14ac:dyDescent="0.2"/>
    <row r="11512" ht="12.75" hidden="1" customHeight="1" x14ac:dyDescent="0.2"/>
    <row r="11513" ht="12.75" hidden="1" customHeight="1" x14ac:dyDescent="0.2"/>
    <row r="11514" ht="12.75" hidden="1" customHeight="1" x14ac:dyDescent="0.2"/>
    <row r="11515" ht="12.75" hidden="1" customHeight="1" x14ac:dyDescent="0.2"/>
    <row r="11516" ht="12.75" hidden="1" customHeight="1" x14ac:dyDescent="0.2"/>
    <row r="11517" ht="12.75" hidden="1" customHeight="1" x14ac:dyDescent="0.2"/>
    <row r="11518" ht="12.75" hidden="1" customHeight="1" x14ac:dyDescent="0.2"/>
    <row r="11519" ht="12.75" hidden="1" customHeight="1" x14ac:dyDescent="0.2"/>
    <row r="11520" ht="12.75" hidden="1" customHeight="1" x14ac:dyDescent="0.2"/>
    <row r="11521" ht="12.75" hidden="1" customHeight="1" x14ac:dyDescent="0.2"/>
    <row r="11522" ht="12.75" hidden="1" customHeight="1" x14ac:dyDescent="0.2"/>
    <row r="11523" ht="12.75" hidden="1" customHeight="1" x14ac:dyDescent="0.2"/>
    <row r="11524" ht="12.75" hidden="1" customHeight="1" x14ac:dyDescent="0.2"/>
    <row r="11525" ht="12.75" hidden="1" customHeight="1" x14ac:dyDescent="0.2"/>
    <row r="11526" ht="12.75" hidden="1" customHeight="1" x14ac:dyDescent="0.2"/>
    <row r="11527" ht="12.75" hidden="1" customHeight="1" x14ac:dyDescent="0.2"/>
    <row r="11528" ht="12.75" hidden="1" customHeight="1" x14ac:dyDescent="0.2"/>
    <row r="11529" ht="12.75" hidden="1" customHeight="1" x14ac:dyDescent="0.2"/>
    <row r="11530" ht="12.75" hidden="1" customHeight="1" x14ac:dyDescent="0.2"/>
    <row r="11531" ht="12.75" hidden="1" customHeight="1" x14ac:dyDescent="0.2"/>
    <row r="11532" ht="12.75" hidden="1" customHeight="1" x14ac:dyDescent="0.2"/>
    <row r="11533" ht="12.75" hidden="1" customHeight="1" x14ac:dyDescent="0.2"/>
    <row r="11534" ht="12.75" hidden="1" customHeight="1" x14ac:dyDescent="0.2"/>
    <row r="11535" ht="12.75" hidden="1" customHeight="1" x14ac:dyDescent="0.2"/>
    <row r="11536" ht="12.75" hidden="1" customHeight="1" x14ac:dyDescent="0.2"/>
    <row r="11537" ht="12.75" hidden="1" customHeight="1" x14ac:dyDescent="0.2"/>
    <row r="11538" ht="12.75" hidden="1" customHeight="1" x14ac:dyDescent="0.2"/>
    <row r="11539" ht="12.75" hidden="1" customHeight="1" x14ac:dyDescent="0.2"/>
    <row r="11540" ht="12.75" hidden="1" customHeight="1" x14ac:dyDescent="0.2"/>
    <row r="11541" ht="12.75" hidden="1" customHeight="1" x14ac:dyDescent="0.2"/>
    <row r="11542" ht="12.75" hidden="1" customHeight="1" x14ac:dyDescent="0.2"/>
    <row r="11543" ht="12.75" hidden="1" customHeight="1" x14ac:dyDescent="0.2"/>
    <row r="11544" ht="12.75" hidden="1" customHeight="1" x14ac:dyDescent="0.2"/>
    <row r="11545" ht="12.75" hidden="1" customHeight="1" x14ac:dyDescent="0.2"/>
    <row r="11546" ht="12.75" hidden="1" customHeight="1" x14ac:dyDescent="0.2"/>
    <row r="11547" ht="12.75" hidden="1" customHeight="1" x14ac:dyDescent="0.2"/>
    <row r="11548" ht="12.75" hidden="1" customHeight="1" x14ac:dyDescent="0.2"/>
    <row r="11549" ht="12.75" hidden="1" customHeight="1" x14ac:dyDescent="0.2"/>
    <row r="11550" ht="12.75" hidden="1" customHeight="1" x14ac:dyDescent="0.2"/>
    <row r="11551" ht="12.75" hidden="1" customHeight="1" x14ac:dyDescent="0.2"/>
    <row r="11552" ht="12.75" hidden="1" customHeight="1" x14ac:dyDescent="0.2"/>
    <row r="11553" ht="12.75" hidden="1" customHeight="1" x14ac:dyDescent="0.2"/>
    <row r="11554" ht="12.75" hidden="1" customHeight="1" x14ac:dyDescent="0.2"/>
    <row r="11555" ht="12.75" hidden="1" customHeight="1" x14ac:dyDescent="0.2"/>
    <row r="11556" ht="12.75" hidden="1" customHeight="1" x14ac:dyDescent="0.2"/>
    <row r="11557" ht="12.75" hidden="1" customHeight="1" x14ac:dyDescent="0.2"/>
    <row r="11558" ht="12.75" hidden="1" customHeight="1" x14ac:dyDescent="0.2"/>
    <row r="11559" ht="12.75" hidden="1" customHeight="1" x14ac:dyDescent="0.2"/>
    <row r="11560" ht="12.75" hidden="1" customHeight="1" x14ac:dyDescent="0.2"/>
    <row r="11561" ht="12.75" hidden="1" customHeight="1" x14ac:dyDescent="0.2"/>
    <row r="11562" ht="12.75" hidden="1" customHeight="1" x14ac:dyDescent="0.2"/>
    <row r="11563" ht="12.75" hidden="1" customHeight="1" x14ac:dyDescent="0.2"/>
    <row r="11564" ht="12.75" hidden="1" customHeight="1" x14ac:dyDescent="0.2"/>
    <row r="11565" ht="12.75" hidden="1" customHeight="1" x14ac:dyDescent="0.2"/>
    <row r="11566" ht="12.75" hidden="1" customHeight="1" x14ac:dyDescent="0.2"/>
    <row r="11567" ht="12.75" hidden="1" customHeight="1" x14ac:dyDescent="0.2"/>
    <row r="11568" ht="12.75" hidden="1" customHeight="1" x14ac:dyDescent="0.2"/>
    <row r="11569" ht="12.75" hidden="1" customHeight="1" x14ac:dyDescent="0.2"/>
    <row r="11570" ht="12.75" hidden="1" customHeight="1" x14ac:dyDescent="0.2"/>
    <row r="11571" ht="12.75" hidden="1" customHeight="1" x14ac:dyDescent="0.2"/>
    <row r="11572" ht="12.75" hidden="1" customHeight="1" x14ac:dyDescent="0.2"/>
    <row r="11573" ht="12.75" hidden="1" customHeight="1" x14ac:dyDescent="0.2"/>
    <row r="11574" ht="12.75" hidden="1" customHeight="1" x14ac:dyDescent="0.2"/>
    <row r="11575" ht="12.75" hidden="1" customHeight="1" x14ac:dyDescent="0.2"/>
    <row r="11576" ht="12.75" hidden="1" customHeight="1" x14ac:dyDescent="0.2"/>
    <row r="11577" ht="12.75" hidden="1" customHeight="1" x14ac:dyDescent="0.2"/>
    <row r="11578" ht="12.75" hidden="1" customHeight="1" x14ac:dyDescent="0.2"/>
    <row r="11579" ht="12.75" hidden="1" customHeight="1" x14ac:dyDescent="0.2"/>
    <row r="11580" ht="12.75" hidden="1" customHeight="1" x14ac:dyDescent="0.2"/>
    <row r="11581" ht="12.75" hidden="1" customHeight="1" x14ac:dyDescent="0.2"/>
    <row r="11582" ht="12.75" hidden="1" customHeight="1" x14ac:dyDescent="0.2"/>
    <row r="11583" ht="12.75" hidden="1" customHeight="1" x14ac:dyDescent="0.2"/>
    <row r="11584" ht="12.75" hidden="1" customHeight="1" x14ac:dyDescent="0.2"/>
    <row r="11585" ht="12.75" hidden="1" customHeight="1" x14ac:dyDescent="0.2"/>
    <row r="11586" ht="12.75" hidden="1" customHeight="1" x14ac:dyDescent="0.2"/>
    <row r="11587" ht="12.75" hidden="1" customHeight="1" x14ac:dyDescent="0.2"/>
    <row r="11588" ht="12.75" hidden="1" customHeight="1" x14ac:dyDescent="0.2"/>
    <row r="11589" ht="12.75" hidden="1" customHeight="1" x14ac:dyDescent="0.2"/>
    <row r="11590" ht="12.75" hidden="1" customHeight="1" x14ac:dyDescent="0.2"/>
    <row r="11591" ht="12.75" hidden="1" customHeight="1" x14ac:dyDescent="0.2"/>
    <row r="11592" ht="12.75" hidden="1" customHeight="1" x14ac:dyDescent="0.2"/>
    <row r="11593" ht="12.75" hidden="1" customHeight="1" x14ac:dyDescent="0.2"/>
    <row r="11594" ht="12.75" hidden="1" customHeight="1" x14ac:dyDescent="0.2"/>
    <row r="11595" ht="12.75" hidden="1" customHeight="1" x14ac:dyDescent="0.2"/>
    <row r="11596" ht="12.75" hidden="1" customHeight="1" x14ac:dyDescent="0.2"/>
    <row r="11597" ht="12.75" hidden="1" customHeight="1" x14ac:dyDescent="0.2"/>
    <row r="11598" ht="12.75" hidden="1" customHeight="1" x14ac:dyDescent="0.2"/>
    <row r="11599" ht="12.75" hidden="1" customHeight="1" x14ac:dyDescent="0.2"/>
    <row r="11600" ht="12.75" hidden="1" customHeight="1" x14ac:dyDescent="0.2"/>
    <row r="11601" ht="12.75" hidden="1" customHeight="1" x14ac:dyDescent="0.2"/>
    <row r="11602" ht="12.75" hidden="1" customHeight="1" x14ac:dyDescent="0.2"/>
    <row r="11603" ht="12.75" hidden="1" customHeight="1" x14ac:dyDescent="0.2"/>
    <row r="11604" ht="12.75" hidden="1" customHeight="1" x14ac:dyDescent="0.2"/>
    <row r="11605" ht="12.75" hidden="1" customHeight="1" x14ac:dyDescent="0.2"/>
    <row r="11606" ht="12.75" hidden="1" customHeight="1" x14ac:dyDescent="0.2"/>
    <row r="11607" ht="12.75" hidden="1" customHeight="1" x14ac:dyDescent="0.2"/>
    <row r="11608" ht="12.75" hidden="1" customHeight="1" x14ac:dyDescent="0.2"/>
    <row r="11609" ht="12.75" hidden="1" customHeight="1" x14ac:dyDescent="0.2"/>
    <row r="11610" ht="12.75" hidden="1" customHeight="1" x14ac:dyDescent="0.2"/>
    <row r="11611" ht="12.75" hidden="1" customHeight="1" x14ac:dyDescent="0.2"/>
    <row r="11612" ht="12.75" hidden="1" customHeight="1" x14ac:dyDescent="0.2"/>
    <row r="11613" ht="12.75" hidden="1" customHeight="1" x14ac:dyDescent="0.2"/>
    <row r="11614" ht="12.75" hidden="1" customHeight="1" x14ac:dyDescent="0.2"/>
    <row r="11615" ht="12.75" hidden="1" customHeight="1" x14ac:dyDescent="0.2"/>
    <row r="11616" ht="12.75" hidden="1" customHeight="1" x14ac:dyDescent="0.2"/>
    <row r="11617" ht="12.75" hidden="1" customHeight="1" x14ac:dyDescent="0.2"/>
    <row r="11618" ht="12.75" hidden="1" customHeight="1" x14ac:dyDescent="0.2"/>
    <row r="11619" ht="12.75" hidden="1" customHeight="1" x14ac:dyDescent="0.2"/>
    <row r="11620" ht="12.75" hidden="1" customHeight="1" x14ac:dyDescent="0.2"/>
    <row r="11621" ht="12.75" hidden="1" customHeight="1" x14ac:dyDescent="0.2"/>
    <row r="11622" ht="12.75" hidden="1" customHeight="1" x14ac:dyDescent="0.2"/>
    <row r="11623" ht="12.75" hidden="1" customHeight="1" x14ac:dyDescent="0.2"/>
    <row r="11624" ht="12.75" hidden="1" customHeight="1" x14ac:dyDescent="0.2"/>
    <row r="11625" ht="12.75" hidden="1" customHeight="1" x14ac:dyDescent="0.2"/>
    <row r="11626" ht="12.75" hidden="1" customHeight="1" x14ac:dyDescent="0.2"/>
    <row r="11627" ht="12.75" hidden="1" customHeight="1" x14ac:dyDescent="0.2"/>
    <row r="11628" ht="12.75" hidden="1" customHeight="1" x14ac:dyDescent="0.2"/>
    <row r="11629" ht="12.75" hidden="1" customHeight="1" x14ac:dyDescent="0.2"/>
    <row r="11630" ht="12.75" hidden="1" customHeight="1" x14ac:dyDescent="0.2"/>
    <row r="11631" ht="12.75" hidden="1" customHeight="1" x14ac:dyDescent="0.2"/>
    <row r="11632" ht="12.75" hidden="1" customHeight="1" x14ac:dyDescent="0.2"/>
    <row r="11633" ht="12.75" hidden="1" customHeight="1" x14ac:dyDescent="0.2"/>
    <row r="11634" ht="12.75" hidden="1" customHeight="1" x14ac:dyDescent="0.2"/>
    <row r="11635" ht="12.75" hidden="1" customHeight="1" x14ac:dyDescent="0.2"/>
    <row r="11636" ht="12.75" hidden="1" customHeight="1" x14ac:dyDescent="0.2"/>
    <row r="11637" ht="12.75" hidden="1" customHeight="1" x14ac:dyDescent="0.2"/>
    <row r="11638" ht="12.75" hidden="1" customHeight="1" x14ac:dyDescent="0.2"/>
    <row r="11639" ht="12.75" hidden="1" customHeight="1" x14ac:dyDescent="0.2"/>
    <row r="11640" ht="12.75" hidden="1" customHeight="1" x14ac:dyDescent="0.2"/>
    <row r="11641" ht="12.75" hidden="1" customHeight="1" x14ac:dyDescent="0.2"/>
    <row r="11642" ht="12.75" hidden="1" customHeight="1" x14ac:dyDescent="0.2"/>
    <row r="11643" ht="12.75" hidden="1" customHeight="1" x14ac:dyDescent="0.2"/>
    <row r="11644" ht="12.75" hidden="1" customHeight="1" x14ac:dyDescent="0.2"/>
    <row r="11645" ht="12.75" hidden="1" customHeight="1" x14ac:dyDescent="0.2"/>
    <row r="11646" ht="12.75" hidden="1" customHeight="1" x14ac:dyDescent="0.2"/>
    <row r="11647" ht="12.75" hidden="1" customHeight="1" x14ac:dyDescent="0.2"/>
    <row r="11648" ht="12.75" hidden="1" customHeight="1" x14ac:dyDescent="0.2"/>
    <row r="11649" ht="12.75" hidden="1" customHeight="1" x14ac:dyDescent="0.2"/>
    <row r="11650" ht="12.75" hidden="1" customHeight="1" x14ac:dyDescent="0.2"/>
    <row r="11651" ht="12.75" hidden="1" customHeight="1" x14ac:dyDescent="0.2"/>
    <row r="11652" ht="12.75" hidden="1" customHeight="1" x14ac:dyDescent="0.2"/>
    <row r="11653" ht="12.75" hidden="1" customHeight="1" x14ac:dyDescent="0.2"/>
    <row r="11654" ht="12.75" hidden="1" customHeight="1" x14ac:dyDescent="0.2"/>
    <row r="11655" ht="12.75" hidden="1" customHeight="1" x14ac:dyDescent="0.2"/>
    <row r="11656" ht="12.75" hidden="1" customHeight="1" x14ac:dyDescent="0.2"/>
    <row r="11657" ht="12.75" hidden="1" customHeight="1" x14ac:dyDescent="0.2"/>
    <row r="11658" ht="12.75" hidden="1" customHeight="1" x14ac:dyDescent="0.2"/>
    <row r="11659" ht="12.75" hidden="1" customHeight="1" x14ac:dyDescent="0.2"/>
    <row r="11660" ht="12.75" hidden="1" customHeight="1" x14ac:dyDescent="0.2"/>
    <row r="11661" ht="12.75" hidden="1" customHeight="1" x14ac:dyDescent="0.2"/>
    <row r="11662" ht="12.75" hidden="1" customHeight="1" x14ac:dyDescent="0.2"/>
    <row r="11663" ht="12.75" hidden="1" customHeight="1" x14ac:dyDescent="0.2"/>
    <row r="11664" ht="12.75" hidden="1" customHeight="1" x14ac:dyDescent="0.2"/>
    <row r="11665" ht="12.75" hidden="1" customHeight="1" x14ac:dyDescent="0.2"/>
    <row r="11666" ht="12.75" hidden="1" customHeight="1" x14ac:dyDescent="0.2"/>
    <row r="11667" ht="12.75" hidden="1" customHeight="1" x14ac:dyDescent="0.2"/>
    <row r="11668" ht="12.75" hidden="1" customHeight="1" x14ac:dyDescent="0.2"/>
    <row r="11669" ht="12.75" hidden="1" customHeight="1" x14ac:dyDescent="0.2"/>
    <row r="11670" ht="12.75" hidden="1" customHeight="1" x14ac:dyDescent="0.2"/>
    <row r="11671" ht="12.75" hidden="1" customHeight="1" x14ac:dyDescent="0.2"/>
    <row r="11672" ht="12.75" hidden="1" customHeight="1" x14ac:dyDescent="0.2"/>
    <row r="11673" ht="12.75" hidden="1" customHeight="1" x14ac:dyDescent="0.2"/>
    <row r="11674" ht="12.75" hidden="1" customHeight="1" x14ac:dyDescent="0.2"/>
    <row r="11675" ht="12.75" hidden="1" customHeight="1" x14ac:dyDescent="0.2"/>
    <row r="11676" ht="12.75" hidden="1" customHeight="1" x14ac:dyDescent="0.2"/>
    <row r="11677" ht="12.75" hidden="1" customHeight="1" x14ac:dyDescent="0.2"/>
    <row r="11678" ht="12.75" hidden="1" customHeight="1" x14ac:dyDescent="0.2"/>
    <row r="11679" ht="12.75" hidden="1" customHeight="1" x14ac:dyDescent="0.2"/>
    <row r="11680" ht="12.75" hidden="1" customHeight="1" x14ac:dyDescent="0.2"/>
    <row r="11681" ht="12.75" hidden="1" customHeight="1" x14ac:dyDescent="0.2"/>
    <row r="11682" ht="12.75" hidden="1" customHeight="1" x14ac:dyDescent="0.2"/>
    <row r="11683" ht="12.75" hidden="1" customHeight="1" x14ac:dyDescent="0.2"/>
    <row r="11684" ht="12.75" hidden="1" customHeight="1" x14ac:dyDescent="0.2"/>
    <row r="11685" ht="12.75" hidden="1" customHeight="1" x14ac:dyDescent="0.2"/>
    <row r="11686" ht="12.75" hidden="1" customHeight="1" x14ac:dyDescent="0.2"/>
    <row r="11687" ht="12.75" hidden="1" customHeight="1" x14ac:dyDescent="0.2"/>
    <row r="11688" ht="12.75" hidden="1" customHeight="1" x14ac:dyDescent="0.2"/>
    <row r="11689" ht="12.75" hidden="1" customHeight="1" x14ac:dyDescent="0.2"/>
    <row r="11690" ht="12.75" hidden="1" customHeight="1" x14ac:dyDescent="0.2"/>
    <row r="11691" ht="12.75" hidden="1" customHeight="1" x14ac:dyDescent="0.2"/>
    <row r="11692" ht="12.75" hidden="1" customHeight="1" x14ac:dyDescent="0.2"/>
    <row r="11693" ht="12.75" hidden="1" customHeight="1" x14ac:dyDescent="0.2"/>
    <row r="11694" ht="12.75" hidden="1" customHeight="1" x14ac:dyDescent="0.2"/>
    <row r="11695" ht="12.75" hidden="1" customHeight="1" x14ac:dyDescent="0.2"/>
    <row r="11696" ht="12.75" hidden="1" customHeight="1" x14ac:dyDescent="0.2"/>
    <row r="11697" ht="12.75" hidden="1" customHeight="1" x14ac:dyDescent="0.2"/>
    <row r="11698" ht="12.75" hidden="1" customHeight="1" x14ac:dyDescent="0.2"/>
    <row r="11699" ht="12.75" hidden="1" customHeight="1" x14ac:dyDescent="0.2"/>
    <row r="11700" ht="12.75" hidden="1" customHeight="1" x14ac:dyDescent="0.2"/>
    <row r="11701" ht="12.75" hidden="1" customHeight="1" x14ac:dyDescent="0.2"/>
    <row r="11702" ht="12.75" hidden="1" customHeight="1" x14ac:dyDescent="0.2"/>
    <row r="11703" ht="12.75" hidden="1" customHeight="1" x14ac:dyDescent="0.2"/>
    <row r="11704" ht="12.75" hidden="1" customHeight="1" x14ac:dyDescent="0.2"/>
    <row r="11705" ht="12.75" hidden="1" customHeight="1" x14ac:dyDescent="0.2"/>
    <row r="11706" ht="12.75" hidden="1" customHeight="1" x14ac:dyDescent="0.2"/>
    <row r="11707" ht="12.75" hidden="1" customHeight="1" x14ac:dyDescent="0.2"/>
    <row r="11708" ht="12.75" hidden="1" customHeight="1" x14ac:dyDescent="0.2"/>
    <row r="11709" ht="12.75" hidden="1" customHeight="1" x14ac:dyDescent="0.2"/>
    <row r="11710" ht="12.75" hidden="1" customHeight="1" x14ac:dyDescent="0.2"/>
    <row r="11711" ht="12.75" hidden="1" customHeight="1" x14ac:dyDescent="0.2"/>
    <row r="11712" ht="12.75" hidden="1" customHeight="1" x14ac:dyDescent="0.2"/>
    <row r="11713" ht="12.75" hidden="1" customHeight="1" x14ac:dyDescent="0.2"/>
    <row r="11714" ht="12.75" hidden="1" customHeight="1" x14ac:dyDescent="0.2"/>
    <row r="11715" ht="12.75" hidden="1" customHeight="1" x14ac:dyDescent="0.2"/>
    <row r="11716" ht="12.75" hidden="1" customHeight="1" x14ac:dyDescent="0.2"/>
    <row r="11717" ht="12.75" hidden="1" customHeight="1" x14ac:dyDescent="0.2"/>
    <row r="11718" ht="12.75" hidden="1" customHeight="1" x14ac:dyDescent="0.2"/>
    <row r="11719" ht="12.75" hidden="1" customHeight="1" x14ac:dyDescent="0.2"/>
    <row r="11720" ht="12.75" hidden="1" customHeight="1" x14ac:dyDescent="0.2"/>
    <row r="11721" ht="12.75" hidden="1" customHeight="1" x14ac:dyDescent="0.2"/>
    <row r="11722" ht="12.75" hidden="1" customHeight="1" x14ac:dyDescent="0.2"/>
    <row r="11723" ht="12.75" hidden="1" customHeight="1" x14ac:dyDescent="0.2"/>
    <row r="11724" ht="12.75" hidden="1" customHeight="1" x14ac:dyDescent="0.2"/>
    <row r="11725" ht="12.75" hidden="1" customHeight="1" x14ac:dyDescent="0.2"/>
    <row r="11726" ht="12.75" hidden="1" customHeight="1" x14ac:dyDescent="0.2"/>
    <row r="11727" ht="12.75" hidden="1" customHeight="1" x14ac:dyDescent="0.2"/>
    <row r="11728" ht="12.75" hidden="1" customHeight="1" x14ac:dyDescent="0.2"/>
    <row r="11729" ht="12.75" hidden="1" customHeight="1" x14ac:dyDescent="0.2"/>
    <row r="11730" ht="12.75" hidden="1" customHeight="1" x14ac:dyDescent="0.2"/>
    <row r="11731" ht="12.75" hidden="1" customHeight="1" x14ac:dyDescent="0.2"/>
    <row r="11732" ht="12.75" hidden="1" customHeight="1" x14ac:dyDescent="0.2"/>
    <row r="11733" ht="12.75" hidden="1" customHeight="1" x14ac:dyDescent="0.2"/>
    <row r="11734" ht="12.75" hidden="1" customHeight="1" x14ac:dyDescent="0.2"/>
    <row r="11735" ht="12.75" hidden="1" customHeight="1" x14ac:dyDescent="0.2"/>
    <row r="11736" ht="12.75" hidden="1" customHeight="1" x14ac:dyDescent="0.2"/>
    <row r="11737" ht="12.75" hidden="1" customHeight="1" x14ac:dyDescent="0.2"/>
    <row r="11738" ht="12.75" hidden="1" customHeight="1" x14ac:dyDescent="0.2"/>
    <row r="11739" ht="12.75" hidden="1" customHeight="1" x14ac:dyDescent="0.2"/>
    <row r="11740" ht="12.75" hidden="1" customHeight="1" x14ac:dyDescent="0.2"/>
    <row r="11741" ht="12.75" hidden="1" customHeight="1" x14ac:dyDescent="0.2"/>
    <row r="11742" ht="12.75" hidden="1" customHeight="1" x14ac:dyDescent="0.2"/>
    <row r="11743" ht="12.75" hidden="1" customHeight="1" x14ac:dyDescent="0.2"/>
    <row r="11744" ht="12.75" hidden="1" customHeight="1" x14ac:dyDescent="0.2"/>
    <row r="11745" ht="12.75" hidden="1" customHeight="1" x14ac:dyDescent="0.2"/>
    <row r="11746" ht="12.75" hidden="1" customHeight="1" x14ac:dyDescent="0.2"/>
    <row r="11747" ht="12.75" hidden="1" customHeight="1" x14ac:dyDescent="0.2"/>
    <row r="11748" ht="12.75" hidden="1" customHeight="1" x14ac:dyDescent="0.2"/>
    <row r="11749" ht="12.75" hidden="1" customHeight="1" x14ac:dyDescent="0.2"/>
    <row r="11750" ht="12.75" hidden="1" customHeight="1" x14ac:dyDescent="0.2"/>
    <row r="11751" ht="12.75" hidden="1" customHeight="1" x14ac:dyDescent="0.2"/>
    <row r="11752" ht="12.75" hidden="1" customHeight="1" x14ac:dyDescent="0.2"/>
    <row r="11753" ht="12.75" hidden="1" customHeight="1" x14ac:dyDescent="0.2"/>
    <row r="11754" ht="12.75" hidden="1" customHeight="1" x14ac:dyDescent="0.2"/>
    <row r="11755" ht="12.75" hidden="1" customHeight="1" x14ac:dyDescent="0.2"/>
    <row r="11756" ht="12.75" hidden="1" customHeight="1" x14ac:dyDescent="0.2"/>
    <row r="11757" ht="12.75" hidden="1" customHeight="1" x14ac:dyDescent="0.2"/>
    <row r="11758" ht="12.75" hidden="1" customHeight="1" x14ac:dyDescent="0.2"/>
    <row r="11759" ht="12.75" hidden="1" customHeight="1" x14ac:dyDescent="0.2"/>
    <row r="11760" ht="12.75" hidden="1" customHeight="1" x14ac:dyDescent="0.2"/>
    <row r="11761" ht="12.75" hidden="1" customHeight="1" x14ac:dyDescent="0.2"/>
    <row r="11762" ht="12.75" hidden="1" customHeight="1" x14ac:dyDescent="0.2"/>
    <row r="11763" ht="12.75" hidden="1" customHeight="1" x14ac:dyDescent="0.2"/>
    <row r="11764" ht="12.75" hidden="1" customHeight="1" x14ac:dyDescent="0.2"/>
    <row r="11765" ht="12.75" hidden="1" customHeight="1" x14ac:dyDescent="0.2"/>
    <row r="11766" ht="12.75" hidden="1" customHeight="1" x14ac:dyDescent="0.2"/>
    <row r="11767" ht="12.75" hidden="1" customHeight="1" x14ac:dyDescent="0.2"/>
    <row r="11768" ht="12.75" hidden="1" customHeight="1" x14ac:dyDescent="0.2"/>
    <row r="11769" ht="12.75" hidden="1" customHeight="1" x14ac:dyDescent="0.2"/>
    <row r="11770" ht="12.75" hidden="1" customHeight="1" x14ac:dyDescent="0.2"/>
    <row r="11771" ht="12.75" hidden="1" customHeight="1" x14ac:dyDescent="0.2"/>
    <row r="11772" ht="12.75" hidden="1" customHeight="1" x14ac:dyDescent="0.2"/>
    <row r="11773" ht="12.75" hidden="1" customHeight="1" x14ac:dyDescent="0.2"/>
    <row r="11774" ht="12.75" hidden="1" customHeight="1" x14ac:dyDescent="0.2"/>
    <row r="11775" ht="12.75" hidden="1" customHeight="1" x14ac:dyDescent="0.2"/>
    <row r="11776" ht="12.75" hidden="1" customHeight="1" x14ac:dyDescent="0.2"/>
    <row r="11777" ht="12.75" hidden="1" customHeight="1" x14ac:dyDescent="0.2"/>
    <row r="11778" ht="12.75" hidden="1" customHeight="1" x14ac:dyDescent="0.2"/>
    <row r="11779" ht="12.75" hidden="1" customHeight="1" x14ac:dyDescent="0.2"/>
    <row r="11780" ht="12.75" hidden="1" customHeight="1" x14ac:dyDescent="0.2"/>
    <row r="11781" ht="12.75" hidden="1" customHeight="1" x14ac:dyDescent="0.2"/>
    <row r="11782" ht="12.75" hidden="1" customHeight="1" x14ac:dyDescent="0.2"/>
    <row r="11783" ht="12.75" hidden="1" customHeight="1" x14ac:dyDescent="0.2"/>
    <row r="11784" ht="12.75" hidden="1" customHeight="1" x14ac:dyDescent="0.2"/>
    <row r="11785" ht="12.75" hidden="1" customHeight="1" x14ac:dyDescent="0.2"/>
    <row r="11786" ht="12.75" hidden="1" customHeight="1" x14ac:dyDescent="0.2"/>
    <row r="11787" ht="12.75" hidden="1" customHeight="1" x14ac:dyDescent="0.2"/>
    <row r="11788" ht="12.75" hidden="1" customHeight="1" x14ac:dyDescent="0.2"/>
    <row r="11789" ht="12.75" hidden="1" customHeight="1" x14ac:dyDescent="0.2"/>
    <row r="11790" ht="12.75" hidden="1" customHeight="1" x14ac:dyDescent="0.2"/>
    <row r="11791" ht="12.75" hidden="1" customHeight="1" x14ac:dyDescent="0.2"/>
    <row r="11792" ht="12.75" hidden="1" customHeight="1" x14ac:dyDescent="0.2"/>
    <row r="11793" ht="12.75" hidden="1" customHeight="1" x14ac:dyDescent="0.2"/>
    <row r="11794" ht="12.75" hidden="1" customHeight="1" x14ac:dyDescent="0.2"/>
    <row r="11795" ht="12.75" hidden="1" customHeight="1" x14ac:dyDescent="0.2"/>
    <row r="11796" ht="12.75" hidden="1" customHeight="1" x14ac:dyDescent="0.2"/>
    <row r="11797" ht="12.75" hidden="1" customHeight="1" x14ac:dyDescent="0.2"/>
    <row r="11798" ht="12.75" hidden="1" customHeight="1" x14ac:dyDescent="0.2"/>
    <row r="11799" ht="12.75" hidden="1" customHeight="1" x14ac:dyDescent="0.2"/>
    <row r="11800" ht="12.75" hidden="1" customHeight="1" x14ac:dyDescent="0.2"/>
    <row r="11801" ht="12.75" hidden="1" customHeight="1" x14ac:dyDescent="0.2"/>
    <row r="11802" ht="12.75" hidden="1" customHeight="1" x14ac:dyDescent="0.2"/>
    <row r="11803" ht="12.75" hidden="1" customHeight="1" x14ac:dyDescent="0.2"/>
    <row r="11804" ht="12.75" hidden="1" customHeight="1" x14ac:dyDescent="0.2"/>
    <row r="11805" ht="12.75" hidden="1" customHeight="1" x14ac:dyDescent="0.2"/>
    <row r="11806" ht="12.75" hidden="1" customHeight="1" x14ac:dyDescent="0.2"/>
    <row r="11807" ht="12.75" hidden="1" customHeight="1" x14ac:dyDescent="0.2"/>
    <row r="11808" ht="12.75" hidden="1" customHeight="1" x14ac:dyDescent="0.2"/>
    <row r="11809" ht="12.75" hidden="1" customHeight="1" x14ac:dyDescent="0.2"/>
    <row r="11810" ht="12.75" hidden="1" customHeight="1" x14ac:dyDescent="0.2"/>
    <row r="11811" ht="12.75" hidden="1" customHeight="1" x14ac:dyDescent="0.2"/>
    <row r="11812" ht="12.75" hidden="1" customHeight="1" x14ac:dyDescent="0.2"/>
    <row r="11813" ht="12.75" hidden="1" customHeight="1" x14ac:dyDescent="0.2"/>
    <row r="11814" ht="12.75" hidden="1" customHeight="1" x14ac:dyDescent="0.2"/>
    <row r="11815" ht="12.75" hidden="1" customHeight="1" x14ac:dyDescent="0.2"/>
    <row r="11816" ht="12.75" hidden="1" customHeight="1" x14ac:dyDescent="0.2"/>
    <row r="11817" ht="12.75" hidden="1" customHeight="1" x14ac:dyDescent="0.2"/>
    <row r="11818" ht="12.75" hidden="1" customHeight="1" x14ac:dyDescent="0.2"/>
    <row r="11819" ht="12.75" hidden="1" customHeight="1" x14ac:dyDescent="0.2"/>
    <row r="11820" ht="12.75" hidden="1" customHeight="1" x14ac:dyDescent="0.2"/>
    <row r="11821" ht="12.75" hidden="1" customHeight="1" x14ac:dyDescent="0.2"/>
    <row r="11822" ht="12.75" hidden="1" customHeight="1" x14ac:dyDescent="0.2"/>
    <row r="11823" ht="12.75" hidden="1" customHeight="1" x14ac:dyDescent="0.2"/>
    <row r="11824" ht="12.75" hidden="1" customHeight="1" x14ac:dyDescent="0.2"/>
    <row r="11825" ht="12.75" hidden="1" customHeight="1" x14ac:dyDescent="0.2"/>
    <row r="11826" ht="12.75" hidden="1" customHeight="1" x14ac:dyDescent="0.2"/>
    <row r="11827" ht="12.75" hidden="1" customHeight="1" x14ac:dyDescent="0.2"/>
    <row r="11828" ht="12.75" hidden="1" customHeight="1" x14ac:dyDescent="0.2"/>
    <row r="11829" ht="12.75" hidden="1" customHeight="1" x14ac:dyDescent="0.2"/>
    <row r="11830" ht="12.75" hidden="1" customHeight="1" x14ac:dyDescent="0.2"/>
    <row r="11831" ht="12.75" hidden="1" customHeight="1" x14ac:dyDescent="0.2"/>
    <row r="11832" ht="12.75" hidden="1" customHeight="1" x14ac:dyDescent="0.2"/>
    <row r="11833" ht="12.75" hidden="1" customHeight="1" x14ac:dyDescent="0.2"/>
    <row r="11834" ht="12.75" hidden="1" customHeight="1" x14ac:dyDescent="0.2"/>
    <row r="11835" ht="12.75" hidden="1" customHeight="1" x14ac:dyDescent="0.2"/>
    <row r="11836" ht="12.75" hidden="1" customHeight="1" x14ac:dyDescent="0.2"/>
    <row r="11837" ht="12.75" hidden="1" customHeight="1" x14ac:dyDescent="0.2"/>
    <row r="11838" ht="12.75" hidden="1" customHeight="1" x14ac:dyDescent="0.2"/>
    <row r="11839" ht="12.75" hidden="1" customHeight="1" x14ac:dyDescent="0.2"/>
    <row r="11840" ht="12.75" hidden="1" customHeight="1" x14ac:dyDescent="0.2"/>
    <row r="11841" ht="12.75" hidden="1" customHeight="1" x14ac:dyDescent="0.2"/>
    <row r="11842" ht="12.75" hidden="1" customHeight="1" x14ac:dyDescent="0.2"/>
    <row r="11843" ht="12.75" hidden="1" customHeight="1" x14ac:dyDescent="0.2"/>
    <row r="11844" ht="12.75" hidden="1" customHeight="1" x14ac:dyDescent="0.2"/>
    <row r="11845" ht="12.75" hidden="1" customHeight="1" x14ac:dyDescent="0.2"/>
    <row r="11846" ht="12.75" hidden="1" customHeight="1" x14ac:dyDescent="0.2"/>
    <row r="11847" ht="12.75" hidden="1" customHeight="1" x14ac:dyDescent="0.2"/>
    <row r="11848" ht="12.75" hidden="1" customHeight="1" x14ac:dyDescent="0.2"/>
    <row r="11849" ht="12.75" hidden="1" customHeight="1" x14ac:dyDescent="0.2"/>
    <row r="11850" ht="12.75" hidden="1" customHeight="1" x14ac:dyDescent="0.2"/>
    <row r="11851" ht="12.75" hidden="1" customHeight="1" x14ac:dyDescent="0.2"/>
    <row r="11852" ht="12.75" hidden="1" customHeight="1" x14ac:dyDescent="0.2"/>
    <row r="11853" ht="12.75" hidden="1" customHeight="1" x14ac:dyDescent="0.2"/>
    <row r="11854" ht="12.75" hidden="1" customHeight="1" x14ac:dyDescent="0.2"/>
    <row r="11855" ht="12.75" hidden="1" customHeight="1" x14ac:dyDescent="0.2"/>
    <row r="11856" ht="12.75" hidden="1" customHeight="1" x14ac:dyDescent="0.2"/>
    <row r="11857" ht="12.75" hidden="1" customHeight="1" x14ac:dyDescent="0.2"/>
    <row r="11858" ht="12.75" hidden="1" customHeight="1" x14ac:dyDescent="0.2"/>
    <row r="11859" ht="12.75" hidden="1" customHeight="1" x14ac:dyDescent="0.2"/>
    <row r="11860" ht="12.75" hidden="1" customHeight="1" x14ac:dyDescent="0.2"/>
    <row r="11861" ht="12.75" hidden="1" customHeight="1" x14ac:dyDescent="0.2"/>
    <row r="11862" ht="12.75" hidden="1" customHeight="1" x14ac:dyDescent="0.2"/>
    <row r="11863" ht="12.75" hidden="1" customHeight="1" x14ac:dyDescent="0.2"/>
    <row r="11864" ht="12.75" hidden="1" customHeight="1" x14ac:dyDescent="0.2"/>
    <row r="11865" ht="12.75" hidden="1" customHeight="1" x14ac:dyDescent="0.2"/>
    <row r="11866" ht="12.75" hidden="1" customHeight="1" x14ac:dyDescent="0.2"/>
    <row r="11867" ht="12.75" hidden="1" customHeight="1" x14ac:dyDescent="0.2"/>
    <row r="11868" ht="12.75" hidden="1" customHeight="1" x14ac:dyDescent="0.2"/>
    <row r="11869" ht="12.75" hidden="1" customHeight="1" x14ac:dyDescent="0.2"/>
    <row r="11870" ht="12.75" hidden="1" customHeight="1" x14ac:dyDescent="0.2"/>
    <row r="11871" ht="12.75" hidden="1" customHeight="1" x14ac:dyDescent="0.2"/>
    <row r="11872" ht="12.75" hidden="1" customHeight="1" x14ac:dyDescent="0.2"/>
    <row r="11873" ht="12.75" hidden="1" customHeight="1" x14ac:dyDescent="0.2"/>
    <row r="11874" ht="12.75" hidden="1" customHeight="1" x14ac:dyDescent="0.2"/>
    <row r="11875" ht="12.75" hidden="1" customHeight="1" x14ac:dyDescent="0.2"/>
    <row r="11876" ht="12.75" hidden="1" customHeight="1" x14ac:dyDescent="0.2"/>
    <row r="11877" ht="12.75" hidden="1" customHeight="1" x14ac:dyDescent="0.2"/>
    <row r="11878" ht="12.75" hidden="1" customHeight="1" x14ac:dyDescent="0.2"/>
    <row r="11879" ht="12.75" hidden="1" customHeight="1" x14ac:dyDescent="0.2"/>
    <row r="11880" ht="12.75" hidden="1" customHeight="1" x14ac:dyDescent="0.2"/>
    <row r="11881" ht="12.75" hidden="1" customHeight="1" x14ac:dyDescent="0.2"/>
    <row r="11882" ht="12.75" hidden="1" customHeight="1" x14ac:dyDescent="0.2"/>
    <row r="11883" ht="12.75" hidden="1" customHeight="1" x14ac:dyDescent="0.2"/>
    <row r="11884" ht="12.75" hidden="1" customHeight="1" x14ac:dyDescent="0.2"/>
    <row r="11885" ht="12.75" hidden="1" customHeight="1" x14ac:dyDescent="0.2"/>
    <row r="11886" ht="12.75" hidden="1" customHeight="1" x14ac:dyDescent="0.2"/>
    <row r="11887" ht="12.75" hidden="1" customHeight="1" x14ac:dyDescent="0.2"/>
    <row r="11888" ht="12.75" hidden="1" customHeight="1" x14ac:dyDescent="0.2"/>
    <row r="11889" ht="12.75" hidden="1" customHeight="1" x14ac:dyDescent="0.2"/>
    <row r="11890" ht="12.75" hidden="1" customHeight="1" x14ac:dyDescent="0.2"/>
    <row r="11891" ht="12.75" hidden="1" customHeight="1" x14ac:dyDescent="0.2"/>
    <row r="11892" ht="12.75" hidden="1" customHeight="1" x14ac:dyDescent="0.2"/>
    <row r="11893" ht="12.75" hidden="1" customHeight="1" x14ac:dyDescent="0.2"/>
    <row r="11894" ht="12.75" hidden="1" customHeight="1" x14ac:dyDescent="0.2"/>
    <row r="11895" ht="12.75" hidden="1" customHeight="1" x14ac:dyDescent="0.2"/>
    <row r="11896" ht="12.75" hidden="1" customHeight="1" x14ac:dyDescent="0.2"/>
    <row r="11897" ht="12.75" hidden="1" customHeight="1" x14ac:dyDescent="0.2"/>
    <row r="11898" ht="12.75" hidden="1" customHeight="1" x14ac:dyDescent="0.2"/>
    <row r="11899" ht="12.75" hidden="1" customHeight="1" x14ac:dyDescent="0.2"/>
    <row r="11900" ht="12.75" hidden="1" customHeight="1" x14ac:dyDescent="0.2"/>
    <row r="11901" ht="12.75" hidden="1" customHeight="1" x14ac:dyDescent="0.2"/>
    <row r="11902" ht="12.75" hidden="1" customHeight="1" x14ac:dyDescent="0.2"/>
    <row r="11903" ht="12.75" hidden="1" customHeight="1" x14ac:dyDescent="0.2"/>
    <row r="11904" ht="12.75" hidden="1" customHeight="1" x14ac:dyDescent="0.2"/>
    <row r="11905" ht="12.75" hidden="1" customHeight="1" x14ac:dyDescent="0.2"/>
    <row r="11906" ht="12.75" hidden="1" customHeight="1" x14ac:dyDescent="0.2"/>
    <row r="11907" ht="12.75" hidden="1" customHeight="1" x14ac:dyDescent="0.2"/>
    <row r="11908" ht="12.75" hidden="1" customHeight="1" x14ac:dyDescent="0.2"/>
    <row r="11909" ht="12.75" hidden="1" customHeight="1" x14ac:dyDescent="0.2"/>
    <row r="11910" ht="12.75" hidden="1" customHeight="1" x14ac:dyDescent="0.2"/>
    <row r="11911" ht="12.75" hidden="1" customHeight="1" x14ac:dyDescent="0.2"/>
    <row r="11912" ht="12.75" hidden="1" customHeight="1" x14ac:dyDescent="0.2"/>
    <row r="11913" ht="12.75" hidden="1" customHeight="1" x14ac:dyDescent="0.2"/>
    <row r="11914" ht="12.75" hidden="1" customHeight="1" x14ac:dyDescent="0.2"/>
    <row r="11915" ht="12.75" hidden="1" customHeight="1" x14ac:dyDescent="0.2"/>
    <row r="11916" ht="12.75" hidden="1" customHeight="1" x14ac:dyDescent="0.2"/>
    <row r="11917" ht="12.75" hidden="1" customHeight="1" x14ac:dyDescent="0.2"/>
    <row r="11918" ht="12.75" hidden="1" customHeight="1" x14ac:dyDescent="0.2"/>
    <row r="11919" ht="12.75" hidden="1" customHeight="1" x14ac:dyDescent="0.2"/>
    <row r="11920" ht="12.75" hidden="1" customHeight="1" x14ac:dyDescent="0.2"/>
    <row r="11921" ht="12.75" hidden="1" customHeight="1" x14ac:dyDescent="0.2"/>
    <row r="11922" ht="12.75" hidden="1" customHeight="1" x14ac:dyDescent="0.2"/>
    <row r="11923" ht="12.75" hidden="1" customHeight="1" x14ac:dyDescent="0.2"/>
    <row r="11924" ht="12.75" hidden="1" customHeight="1" x14ac:dyDescent="0.2"/>
    <row r="11925" ht="12.75" hidden="1" customHeight="1" x14ac:dyDescent="0.2"/>
    <row r="11926" ht="12.75" hidden="1" customHeight="1" x14ac:dyDescent="0.2"/>
    <row r="11927" ht="12.75" hidden="1" customHeight="1" x14ac:dyDescent="0.2"/>
    <row r="11928" ht="12.75" hidden="1" customHeight="1" x14ac:dyDescent="0.2"/>
    <row r="11929" ht="12.75" hidden="1" customHeight="1" x14ac:dyDescent="0.2"/>
    <row r="11930" ht="12.75" hidden="1" customHeight="1" x14ac:dyDescent="0.2"/>
    <row r="11931" ht="12.75" hidden="1" customHeight="1" x14ac:dyDescent="0.2"/>
    <row r="11932" ht="12.75" hidden="1" customHeight="1" x14ac:dyDescent="0.2"/>
    <row r="11933" ht="12.75" hidden="1" customHeight="1" x14ac:dyDescent="0.2"/>
    <row r="11934" ht="12.75" hidden="1" customHeight="1" x14ac:dyDescent="0.2"/>
    <row r="11935" ht="12.75" hidden="1" customHeight="1" x14ac:dyDescent="0.2"/>
    <row r="11936" ht="12.75" hidden="1" customHeight="1" x14ac:dyDescent="0.2"/>
    <row r="11937" ht="12.75" hidden="1" customHeight="1" x14ac:dyDescent="0.2"/>
    <row r="11938" ht="12.75" hidden="1" customHeight="1" x14ac:dyDescent="0.2"/>
    <row r="11939" ht="12.75" hidden="1" customHeight="1" x14ac:dyDescent="0.2"/>
    <row r="11940" ht="12.75" hidden="1" customHeight="1" x14ac:dyDescent="0.2"/>
    <row r="11941" ht="12.75" hidden="1" customHeight="1" x14ac:dyDescent="0.2"/>
    <row r="11942" ht="12.75" hidden="1" customHeight="1" x14ac:dyDescent="0.2"/>
    <row r="11943" ht="12.75" hidden="1" customHeight="1" x14ac:dyDescent="0.2"/>
    <row r="11944" ht="12.75" hidden="1" customHeight="1" x14ac:dyDescent="0.2"/>
    <row r="11945" ht="12.75" hidden="1" customHeight="1" x14ac:dyDescent="0.2"/>
    <row r="11946" ht="12.75" hidden="1" customHeight="1" x14ac:dyDescent="0.2"/>
    <row r="11947" ht="12.75" hidden="1" customHeight="1" x14ac:dyDescent="0.2"/>
    <row r="11948" ht="12.75" hidden="1" customHeight="1" x14ac:dyDescent="0.2"/>
    <row r="11949" ht="12.75" hidden="1" customHeight="1" x14ac:dyDescent="0.2"/>
    <row r="11950" ht="12.75" hidden="1" customHeight="1" x14ac:dyDescent="0.2"/>
    <row r="11951" ht="12.75" hidden="1" customHeight="1" x14ac:dyDescent="0.2"/>
    <row r="11952" ht="12.75" hidden="1" customHeight="1" x14ac:dyDescent="0.2"/>
    <row r="11953" ht="12.75" hidden="1" customHeight="1" x14ac:dyDescent="0.2"/>
    <row r="11954" ht="12.75" hidden="1" customHeight="1" x14ac:dyDescent="0.2"/>
    <row r="11955" ht="12.75" hidden="1" customHeight="1" x14ac:dyDescent="0.2"/>
    <row r="11956" ht="12.75" hidden="1" customHeight="1" x14ac:dyDescent="0.2"/>
    <row r="11957" ht="12.75" hidden="1" customHeight="1" x14ac:dyDescent="0.2"/>
    <row r="11958" ht="12.75" hidden="1" customHeight="1" x14ac:dyDescent="0.2"/>
    <row r="11959" ht="12.75" hidden="1" customHeight="1" x14ac:dyDescent="0.2"/>
    <row r="11960" ht="12.75" hidden="1" customHeight="1" x14ac:dyDescent="0.2"/>
    <row r="11961" ht="12.75" hidden="1" customHeight="1" x14ac:dyDescent="0.2"/>
    <row r="11962" ht="12.75" hidden="1" customHeight="1" x14ac:dyDescent="0.2"/>
    <row r="11963" ht="12.75" hidden="1" customHeight="1" x14ac:dyDescent="0.2"/>
    <row r="11964" ht="12.75" hidden="1" customHeight="1" x14ac:dyDescent="0.2"/>
    <row r="11965" ht="12.75" hidden="1" customHeight="1" x14ac:dyDescent="0.2"/>
    <row r="11966" ht="12.75" hidden="1" customHeight="1" x14ac:dyDescent="0.2"/>
    <row r="11967" ht="12.75" hidden="1" customHeight="1" x14ac:dyDescent="0.2"/>
    <row r="11968" ht="12.75" hidden="1" customHeight="1" x14ac:dyDescent="0.2"/>
    <row r="11969" ht="12.75" hidden="1" customHeight="1" x14ac:dyDescent="0.2"/>
    <row r="11970" ht="12.75" hidden="1" customHeight="1" x14ac:dyDescent="0.2"/>
    <row r="11971" ht="12.75" hidden="1" customHeight="1" x14ac:dyDescent="0.2"/>
    <row r="11972" ht="12.75" hidden="1" customHeight="1" x14ac:dyDescent="0.2"/>
    <row r="11973" ht="12.75" hidden="1" customHeight="1" x14ac:dyDescent="0.2"/>
    <row r="11974" ht="12.75" hidden="1" customHeight="1" x14ac:dyDescent="0.2"/>
    <row r="11975" ht="12.75" hidden="1" customHeight="1" x14ac:dyDescent="0.2"/>
    <row r="11976" ht="12.75" hidden="1" customHeight="1" x14ac:dyDescent="0.2"/>
    <row r="11977" ht="12.75" hidden="1" customHeight="1" x14ac:dyDescent="0.2"/>
    <row r="11978" ht="12.75" hidden="1" customHeight="1" x14ac:dyDescent="0.2"/>
    <row r="11979" ht="12.75" hidden="1" customHeight="1" x14ac:dyDescent="0.2"/>
    <row r="11980" ht="12.75" hidden="1" customHeight="1" x14ac:dyDescent="0.2"/>
    <row r="11981" ht="12.75" hidden="1" customHeight="1" x14ac:dyDescent="0.2"/>
    <row r="11982" ht="12.75" hidden="1" customHeight="1" x14ac:dyDescent="0.2"/>
    <row r="11983" ht="12.75" hidden="1" customHeight="1" x14ac:dyDescent="0.2"/>
    <row r="11984" ht="12.75" hidden="1" customHeight="1" x14ac:dyDescent="0.2"/>
    <row r="11985" ht="12.75" hidden="1" customHeight="1" x14ac:dyDescent="0.2"/>
    <row r="11986" ht="12.75" hidden="1" customHeight="1" x14ac:dyDescent="0.2"/>
    <row r="11987" ht="12.75" hidden="1" customHeight="1" x14ac:dyDescent="0.2"/>
    <row r="11988" ht="12.75" hidden="1" customHeight="1" x14ac:dyDescent="0.2"/>
    <row r="11989" ht="12.75" hidden="1" customHeight="1" x14ac:dyDescent="0.2"/>
    <row r="11990" ht="12.75" hidden="1" customHeight="1" x14ac:dyDescent="0.2"/>
    <row r="11991" ht="12.75" hidden="1" customHeight="1" x14ac:dyDescent="0.2"/>
    <row r="11992" ht="12.75" hidden="1" customHeight="1" x14ac:dyDescent="0.2"/>
    <row r="11993" ht="12.75" hidden="1" customHeight="1" x14ac:dyDescent="0.2"/>
    <row r="11994" ht="12.75" hidden="1" customHeight="1" x14ac:dyDescent="0.2"/>
    <row r="11995" ht="12.75" hidden="1" customHeight="1" x14ac:dyDescent="0.2"/>
    <row r="11996" ht="12.75" hidden="1" customHeight="1" x14ac:dyDescent="0.2"/>
    <row r="11997" ht="12.75" hidden="1" customHeight="1" x14ac:dyDescent="0.2"/>
    <row r="11998" ht="12.75" hidden="1" customHeight="1" x14ac:dyDescent="0.2"/>
    <row r="11999" ht="12.75" hidden="1" customHeight="1" x14ac:dyDescent="0.2"/>
    <row r="12000" ht="12.75" hidden="1" customHeight="1" x14ac:dyDescent="0.2"/>
    <row r="12001" ht="12.75" hidden="1" customHeight="1" x14ac:dyDescent="0.2"/>
    <row r="12002" ht="12.75" hidden="1" customHeight="1" x14ac:dyDescent="0.2"/>
    <row r="12003" ht="12.75" hidden="1" customHeight="1" x14ac:dyDescent="0.2"/>
    <row r="12004" ht="12.75" hidden="1" customHeight="1" x14ac:dyDescent="0.2"/>
    <row r="12005" ht="12.75" hidden="1" customHeight="1" x14ac:dyDescent="0.2"/>
    <row r="12006" ht="12.75" hidden="1" customHeight="1" x14ac:dyDescent="0.2"/>
    <row r="12007" ht="12.75" hidden="1" customHeight="1" x14ac:dyDescent="0.2"/>
    <row r="12008" ht="12.75" hidden="1" customHeight="1" x14ac:dyDescent="0.2"/>
    <row r="12009" ht="12.75" hidden="1" customHeight="1" x14ac:dyDescent="0.2"/>
    <row r="12010" ht="12.75" hidden="1" customHeight="1" x14ac:dyDescent="0.2"/>
    <row r="12011" ht="12.75" hidden="1" customHeight="1" x14ac:dyDescent="0.2"/>
    <row r="12012" ht="12.75" hidden="1" customHeight="1" x14ac:dyDescent="0.2"/>
    <row r="12013" ht="12.75" hidden="1" customHeight="1" x14ac:dyDescent="0.2"/>
    <row r="12014" ht="12.75" hidden="1" customHeight="1" x14ac:dyDescent="0.2"/>
    <row r="12015" ht="12.75" hidden="1" customHeight="1" x14ac:dyDescent="0.2"/>
    <row r="12016" ht="12.75" hidden="1" customHeight="1" x14ac:dyDescent="0.2"/>
    <row r="12017" ht="12.75" hidden="1" customHeight="1" x14ac:dyDescent="0.2"/>
    <row r="12018" ht="12.75" hidden="1" customHeight="1" x14ac:dyDescent="0.2"/>
    <row r="12019" ht="12.75" hidden="1" customHeight="1" x14ac:dyDescent="0.2"/>
    <row r="12020" ht="12.75" hidden="1" customHeight="1" x14ac:dyDescent="0.2"/>
    <row r="12021" ht="12.75" hidden="1" customHeight="1" x14ac:dyDescent="0.2"/>
    <row r="12022" ht="12.75" hidden="1" customHeight="1" x14ac:dyDescent="0.2"/>
    <row r="12023" ht="12.75" hidden="1" customHeight="1" x14ac:dyDescent="0.2"/>
    <row r="12024" ht="12.75" hidden="1" customHeight="1" x14ac:dyDescent="0.2"/>
    <row r="12025" ht="12.75" hidden="1" customHeight="1" x14ac:dyDescent="0.2"/>
    <row r="12026" ht="12.75" hidden="1" customHeight="1" x14ac:dyDescent="0.2"/>
    <row r="12027" ht="12.75" hidden="1" customHeight="1" x14ac:dyDescent="0.2"/>
    <row r="12028" ht="12.75" hidden="1" customHeight="1" x14ac:dyDescent="0.2"/>
    <row r="12029" ht="12.75" hidden="1" customHeight="1" x14ac:dyDescent="0.2"/>
    <row r="12030" ht="12.75" hidden="1" customHeight="1" x14ac:dyDescent="0.2"/>
    <row r="12031" ht="12.75" hidden="1" customHeight="1" x14ac:dyDescent="0.2"/>
    <row r="12032" ht="12.75" hidden="1" customHeight="1" x14ac:dyDescent="0.2"/>
    <row r="12033" ht="12.75" hidden="1" customHeight="1" x14ac:dyDescent="0.2"/>
    <row r="12034" ht="12.75" hidden="1" customHeight="1" x14ac:dyDescent="0.2"/>
    <row r="12035" ht="12.75" hidden="1" customHeight="1" x14ac:dyDescent="0.2"/>
    <row r="12036" ht="12.75" hidden="1" customHeight="1" x14ac:dyDescent="0.2"/>
    <row r="12037" ht="12.75" hidden="1" customHeight="1" x14ac:dyDescent="0.2"/>
    <row r="12038" ht="12.75" hidden="1" customHeight="1" x14ac:dyDescent="0.2"/>
    <row r="12039" ht="12.75" hidden="1" customHeight="1" x14ac:dyDescent="0.2"/>
    <row r="12040" ht="12.75" hidden="1" customHeight="1" x14ac:dyDescent="0.2"/>
    <row r="12041" ht="12.75" hidden="1" customHeight="1" x14ac:dyDescent="0.2"/>
    <row r="12042" ht="12.75" hidden="1" customHeight="1" x14ac:dyDescent="0.2"/>
    <row r="12043" ht="12.75" hidden="1" customHeight="1" x14ac:dyDescent="0.2"/>
    <row r="12044" ht="12.75" hidden="1" customHeight="1" x14ac:dyDescent="0.2"/>
    <row r="12045" ht="12.75" hidden="1" customHeight="1" x14ac:dyDescent="0.2"/>
    <row r="12046" ht="12.75" hidden="1" customHeight="1" x14ac:dyDescent="0.2"/>
    <row r="12047" ht="12.75" hidden="1" customHeight="1" x14ac:dyDescent="0.2"/>
    <row r="12048" ht="12.75" hidden="1" customHeight="1" x14ac:dyDescent="0.2"/>
    <row r="12049" ht="12.75" hidden="1" customHeight="1" x14ac:dyDescent="0.2"/>
    <row r="12050" ht="12.75" hidden="1" customHeight="1" x14ac:dyDescent="0.2"/>
    <row r="12051" ht="12.75" hidden="1" customHeight="1" x14ac:dyDescent="0.2"/>
    <row r="12052" ht="12.75" hidden="1" customHeight="1" x14ac:dyDescent="0.2"/>
    <row r="12053" ht="12.75" hidden="1" customHeight="1" x14ac:dyDescent="0.2"/>
    <row r="12054" ht="12.75" hidden="1" customHeight="1" x14ac:dyDescent="0.2"/>
    <row r="12055" ht="12.75" hidden="1" customHeight="1" x14ac:dyDescent="0.2"/>
    <row r="12056" ht="12.75" hidden="1" customHeight="1" x14ac:dyDescent="0.2"/>
    <row r="12057" ht="12.75" hidden="1" customHeight="1" x14ac:dyDescent="0.2"/>
    <row r="12058" ht="12.75" hidden="1" customHeight="1" x14ac:dyDescent="0.2"/>
    <row r="12059" ht="12.75" hidden="1" customHeight="1" x14ac:dyDescent="0.2"/>
    <row r="12060" ht="12.75" hidden="1" customHeight="1" x14ac:dyDescent="0.2"/>
    <row r="12061" ht="12.75" hidden="1" customHeight="1" x14ac:dyDescent="0.2"/>
    <row r="12062" ht="12.75" hidden="1" customHeight="1" x14ac:dyDescent="0.2"/>
    <row r="12063" ht="12.75" hidden="1" customHeight="1" x14ac:dyDescent="0.2"/>
    <row r="12064" ht="12.75" hidden="1" customHeight="1" x14ac:dyDescent="0.2"/>
    <row r="12065" ht="12.75" hidden="1" customHeight="1" x14ac:dyDescent="0.2"/>
    <row r="12066" ht="12.75" hidden="1" customHeight="1" x14ac:dyDescent="0.2"/>
    <row r="12067" ht="12.75" hidden="1" customHeight="1" x14ac:dyDescent="0.2"/>
    <row r="12068" ht="12.75" hidden="1" customHeight="1" x14ac:dyDescent="0.2"/>
    <row r="12069" ht="12.75" hidden="1" customHeight="1" x14ac:dyDescent="0.2"/>
    <row r="12070" ht="12.75" hidden="1" customHeight="1" x14ac:dyDescent="0.2"/>
    <row r="12071" ht="12.75" hidden="1" customHeight="1" x14ac:dyDescent="0.2"/>
    <row r="12072" ht="12.75" hidden="1" customHeight="1" x14ac:dyDescent="0.2"/>
    <row r="12073" ht="12.75" hidden="1" customHeight="1" x14ac:dyDescent="0.2"/>
    <row r="12074" ht="12.75" hidden="1" customHeight="1" x14ac:dyDescent="0.2"/>
    <row r="12075" ht="12.75" hidden="1" customHeight="1" x14ac:dyDescent="0.2"/>
    <row r="12076" ht="12.75" hidden="1" customHeight="1" x14ac:dyDescent="0.2"/>
    <row r="12077" ht="12.75" hidden="1" customHeight="1" x14ac:dyDescent="0.2"/>
    <row r="12078" ht="12.75" hidden="1" customHeight="1" x14ac:dyDescent="0.2"/>
    <row r="12079" ht="12.75" hidden="1" customHeight="1" x14ac:dyDescent="0.2"/>
    <row r="12080" ht="12.75" hidden="1" customHeight="1" x14ac:dyDescent="0.2"/>
    <row r="12081" ht="12.75" hidden="1" customHeight="1" x14ac:dyDescent="0.2"/>
    <row r="12082" ht="12.75" hidden="1" customHeight="1" x14ac:dyDescent="0.2"/>
    <row r="12083" ht="12.75" hidden="1" customHeight="1" x14ac:dyDescent="0.2"/>
    <row r="12084" ht="12.75" hidden="1" customHeight="1" x14ac:dyDescent="0.2"/>
    <row r="12085" ht="12.75" hidden="1" customHeight="1" x14ac:dyDescent="0.2"/>
    <row r="12086" ht="12.75" hidden="1" customHeight="1" x14ac:dyDescent="0.2"/>
    <row r="12087" ht="12.75" hidden="1" customHeight="1" x14ac:dyDescent="0.2"/>
    <row r="12088" ht="12.75" hidden="1" customHeight="1" x14ac:dyDescent="0.2"/>
    <row r="12089" ht="12.75" hidden="1" customHeight="1" x14ac:dyDescent="0.2"/>
    <row r="12090" ht="12.75" hidden="1" customHeight="1" x14ac:dyDescent="0.2"/>
    <row r="12091" ht="12.75" hidden="1" customHeight="1" x14ac:dyDescent="0.2"/>
    <row r="12092" ht="12.75" hidden="1" customHeight="1" x14ac:dyDescent="0.2"/>
    <row r="12093" ht="12.75" hidden="1" customHeight="1" x14ac:dyDescent="0.2"/>
    <row r="12094" ht="12.75" hidden="1" customHeight="1" x14ac:dyDescent="0.2"/>
    <row r="12095" ht="12.75" hidden="1" customHeight="1" x14ac:dyDescent="0.2"/>
    <row r="12096" ht="12.75" hidden="1" customHeight="1" x14ac:dyDescent="0.2"/>
    <row r="12097" ht="12.75" hidden="1" customHeight="1" x14ac:dyDescent="0.2"/>
    <row r="12098" ht="12.75" hidden="1" customHeight="1" x14ac:dyDescent="0.2"/>
    <row r="12099" ht="12.75" hidden="1" customHeight="1" x14ac:dyDescent="0.2"/>
    <row r="12100" ht="12.75" hidden="1" customHeight="1" x14ac:dyDescent="0.2"/>
    <row r="12101" ht="12.75" hidden="1" customHeight="1" x14ac:dyDescent="0.2"/>
    <row r="12102" ht="12.75" hidden="1" customHeight="1" x14ac:dyDescent="0.2"/>
    <row r="12103" ht="12.75" hidden="1" customHeight="1" x14ac:dyDescent="0.2"/>
    <row r="12104" ht="12.75" hidden="1" customHeight="1" x14ac:dyDescent="0.2"/>
    <row r="12105" ht="12.75" hidden="1" customHeight="1" x14ac:dyDescent="0.2"/>
    <row r="12106" ht="12.75" hidden="1" customHeight="1" x14ac:dyDescent="0.2"/>
    <row r="12107" ht="12.75" hidden="1" customHeight="1" x14ac:dyDescent="0.2"/>
    <row r="12108" ht="12.75" hidden="1" customHeight="1" x14ac:dyDescent="0.2"/>
    <row r="12109" ht="12.75" hidden="1" customHeight="1" x14ac:dyDescent="0.2"/>
    <row r="12110" ht="12.75" hidden="1" customHeight="1" x14ac:dyDescent="0.2"/>
    <row r="12111" ht="12.75" hidden="1" customHeight="1" x14ac:dyDescent="0.2"/>
    <row r="12112" ht="12.75" hidden="1" customHeight="1" x14ac:dyDescent="0.2"/>
    <row r="12113" ht="12.75" hidden="1" customHeight="1" x14ac:dyDescent="0.2"/>
    <row r="12114" ht="12.75" hidden="1" customHeight="1" x14ac:dyDescent="0.2"/>
    <row r="12115" ht="12.75" hidden="1" customHeight="1" x14ac:dyDescent="0.2"/>
    <row r="12116" ht="12.75" hidden="1" customHeight="1" x14ac:dyDescent="0.2"/>
    <row r="12117" ht="12.75" hidden="1" customHeight="1" x14ac:dyDescent="0.2"/>
    <row r="12118" ht="12.75" hidden="1" customHeight="1" x14ac:dyDescent="0.2"/>
    <row r="12119" ht="12.75" hidden="1" customHeight="1" x14ac:dyDescent="0.2"/>
    <row r="12120" ht="12.75" hidden="1" customHeight="1" x14ac:dyDescent="0.2"/>
    <row r="12121" ht="12.75" hidden="1" customHeight="1" x14ac:dyDescent="0.2"/>
    <row r="12122" ht="12.75" hidden="1" customHeight="1" x14ac:dyDescent="0.2"/>
    <row r="12123" ht="12.75" hidden="1" customHeight="1" x14ac:dyDescent="0.2"/>
    <row r="12124" ht="12.75" hidden="1" customHeight="1" x14ac:dyDescent="0.2"/>
    <row r="12125" ht="12.75" hidden="1" customHeight="1" x14ac:dyDescent="0.2"/>
    <row r="12126" ht="12.75" hidden="1" customHeight="1" x14ac:dyDescent="0.2"/>
    <row r="12127" ht="12.75" hidden="1" customHeight="1" x14ac:dyDescent="0.2"/>
    <row r="12128" ht="12.75" hidden="1" customHeight="1" x14ac:dyDescent="0.2"/>
    <row r="12129" ht="12.75" hidden="1" customHeight="1" x14ac:dyDescent="0.2"/>
    <row r="12130" ht="12.75" hidden="1" customHeight="1" x14ac:dyDescent="0.2"/>
    <row r="12131" ht="12.75" hidden="1" customHeight="1" x14ac:dyDescent="0.2"/>
    <row r="12132" ht="12.75" hidden="1" customHeight="1" x14ac:dyDescent="0.2"/>
    <row r="12133" ht="12.75" hidden="1" customHeight="1" x14ac:dyDescent="0.2"/>
    <row r="12134" ht="12.75" hidden="1" customHeight="1" x14ac:dyDescent="0.2"/>
    <row r="12135" ht="12.75" hidden="1" customHeight="1" x14ac:dyDescent="0.2"/>
    <row r="12136" ht="12.75" hidden="1" customHeight="1" x14ac:dyDescent="0.2"/>
    <row r="12137" ht="12.75" hidden="1" customHeight="1" x14ac:dyDescent="0.2"/>
    <row r="12138" ht="12.75" hidden="1" customHeight="1" x14ac:dyDescent="0.2"/>
    <row r="12139" ht="12.75" hidden="1" customHeight="1" x14ac:dyDescent="0.2"/>
    <row r="12140" ht="12.75" hidden="1" customHeight="1" x14ac:dyDescent="0.2"/>
    <row r="12141" ht="12.75" hidden="1" customHeight="1" x14ac:dyDescent="0.2"/>
    <row r="12142" ht="12.75" hidden="1" customHeight="1" x14ac:dyDescent="0.2"/>
    <row r="12143" ht="12.75" hidden="1" customHeight="1" x14ac:dyDescent="0.2"/>
    <row r="12144" ht="12.75" hidden="1" customHeight="1" x14ac:dyDescent="0.2"/>
    <row r="12145" ht="12.75" hidden="1" customHeight="1" x14ac:dyDescent="0.2"/>
    <row r="12146" ht="12.75" hidden="1" customHeight="1" x14ac:dyDescent="0.2"/>
    <row r="12147" ht="12.75" hidden="1" customHeight="1" x14ac:dyDescent="0.2"/>
    <row r="12148" ht="12.75" hidden="1" customHeight="1" x14ac:dyDescent="0.2"/>
    <row r="12149" ht="12.75" hidden="1" customHeight="1" x14ac:dyDescent="0.2"/>
    <row r="12150" ht="12.75" hidden="1" customHeight="1" x14ac:dyDescent="0.2"/>
    <row r="12151" ht="12.75" hidden="1" customHeight="1" x14ac:dyDescent="0.2"/>
    <row r="12152" ht="12.75" hidden="1" customHeight="1" x14ac:dyDescent="0.2"/>
    <row r="12153" ht="12.75" hidden="1" customHeight="1" x14ac:dyDescent="0.2"/>
    <row r="12154" ht="12.75" hidden="1" customHeight="1" x14ac:dyDescent="0.2"/>
    <row r="12155" ht="12.75" hidden="1" customHeight="1" x14ac:dyDescent="0.2"/>
    <row r="12156" ht="12.75" hidden="1" customHeight="1" x14ac:dyDescent="0.2"/>
    <row r="12157" ht="12.75" hidden="1" customHeight="1" x14ac:dyDescent="0.2"/>
    <row r="12158" ht="12.75" hidden="1" customHeight="1" x14ac:dyDescent="0.2"/>
    <row r="12159" ht="12.75" hidden="1" customHeight="1" x14ac:dyDescent="0.2"/>
    <row r="12160" ht="12.75" hidden="1" customHeight="1" x14ac:dyDescent="0.2"/>
    <row r="12161" ht="12.75" hidden="1" customHeight="1" x14ac:dyDescent="0.2"/>
    <row r="12162" ht="12.75" hidden="1" customHeight="1" x14ac:dyDescent="0.2"/>
    <row r="12163" ht="12.75" hidden="1" customHeight="1" x14ac:dyDescent="0.2"/>
    <row r="12164" ht="12.75" hidden="1" customHeight="1" x14ac:dyDescent="0.2"/>
    <row r="12165" ht="12.75" hidden="1" customHeight="1" x14ac:dyDescent="0.2"/>
    <row r="12166" ht="12.75" hidden="1" customHeight="1" x14ac:dyDescent="0.2"/>
    <row r="12167" ht="12.75" hidden="1" customHeight="1" x14ac:dyDescent="0.2"/>
    <row r="12168" ht="12.75" hidden="1" customHeight="1" x14ac:dyDescent="0.2"/>
    <row r="12169" ht="12.75" hidden="1" customHeight="1" x14ac:dyDescent="0.2"/>
    <row r="12170" ht="12.75" hidden="1" customHeight="1" x14ac:dyDescent="0.2"/>
    <row r="12171" ht="12.75" hidden="1" customHeight="1" x14ac:dyDescent="0.2"/>
    <row r="12172" ht="12.75" hidden="1" customHeight="1" x14ac:dyDescent="0.2"/>
    <row r="12173" ht="12.75" hidden="1" customHeight="1" x14ac:dyDescent="0.2"/>
    <row r="12174" ht="12.75" hidden="1" customHeight="1" x14ac:dyDescent="0.2"/>
    <row r="12175" ht="12.75" hidden="1" customHeight="1" x14ac:dyDescent="0.2"/>
    <row r="12176" ht="12.75" hidden="1" customHeight="1" x14ac:dyDescent="0.2"/>
    <row r="12177" ht="12.75" hidden="1" customHeight="1" x14ac:dyDescent="0.2"/>
    <row r="12178" ht="12.75" hidden="1" customHeight="1" x14ac:dyDescent="0.2"/>
    <row r="12179" ht="12.75" hidden="1" customHeight="1" x14ac:dyDescent="0.2"/>
    <row r="12180" ht="12.75" hidden="1" customHeight="1" x14ac:dyDescent="0.2"/>
    <row r="12181" ht="12.75" hidden="1" customHeight="1" x14ac:dyDescent="0.2"/>
    <row r="12182" ht="12.75" hidden="1" customHeight="1" x14ac:dyDescent="0.2"/>
    <row r="12183" ht="12.75" hidden="1" customHeight="1" x14ac:dyDescent="0.2"/>
    <row r="12184" ht="12.75" hidden="1" customHeight="1" x14ac:dyDescent="0.2"/>
    <row r="12185" ht="12.75" hidden="1" customHeight="1" x14ac:dyDescent="0.2"/>
    <row r="12186" ht="12.75" hidden="1" customHeight="1" x14ac:dyDescent="0.2"/>
    <row r="12187" ht="12.75" hidden="1" customHeight="1" x14ac:dyDescent="0.2"/>
    <row r="12188" ht="12.75" hidden="1" customHeight="1" x14ac:dyDescent="0.2"/>
    <row r="12189" ht="12.75" hidden="1" customHeight="1" x14ac:dyDescent="0.2"/>
    <row r="12190" ht="12.75" hidden="1" customHeight="1" x14ac:dyDescent="0.2"/>
    <row r="12191" ht="12.75" hidden="1" customHeight="1" x14ac:dyDescent="0.2"/>
    <row r="12192" ht="12.75" hidden="1" customHeight="1" x14ac:dyDescent="0.2"/>
    <row r="12193" ht="12.75" hidden="1" customHeight="1" x14ac:dyDescent="0.2"/>
    <row r="12194" ht="12.75" hidden="1" customHeight="1" x14ac:dyDescent="0.2"/>
    <row r="12195" ht="12.75" hidden="1" customHeight="1" x14ac:dyDescent="0.2"/>
    <row r="12196" ht="12.75" hidden="1" customHeight="1" x14ac:dyDescent="0.2"/>
    <row r="12197" ht="12.75" hidden="1" customHeight="1" x14ac:dyDescent="0.2"/>
    <row r="12198" ht="12.75" hidden="1" customHeight="1" x14ac:dyDescent="0.2"/>
    <row r="12199" ht="12.75" hidden="1" customHeight="1" x14ac:dyDescent="0.2"/>
    <row r="12200" ht="12.75" hidden="1" customHeight="1" x14ac:dyDescent="0.2"/>
    <row r="12201" ht="12.75" hidden="1" customHeight="1" x14ac:dyDescent="0.2"/>
    <row r="12202" ht="12.75" hidden="1" customHeight="1" x14ac:dyDescent="0.2"/>
    <row r="12203" ht="12.75" hidden="1" customHeight="1" x14ac:dyDescent="0.2"/>
    <row r="12204" ht="12.75" hidden="1" customHeight="1" x14ac:dyDescent="0.2"/>
    <row r="12205" ht="12.75" hidden="1" customHeight="1" x14ac:dyDescent="0.2"/>
    <row r="12206" ht="12.75" hidden="1" customHeight="1" x14ac:dyDescent="0.2"/>
    <row r="12207" ht="12.75" hidden="1" customHeight="1" x14ac:dyDescent="0.2"/>
    <row r="12208" ht="12.75" hidden="1" customHeight="1" x14ac:dyDescent="0.2"/>
    <row r="12209" ht="12.75" hidden="1" customHeight="1" x14ac:dyDescent="0.2"/>
    <row r="12210" ht="12.75" hidden="1" customHeight="1" x14ac:dyDescent="0.2"/>
    <row r="12211" ht="12.75" hidden="1" customHeight="1" x14ac:dyDescent="0.2"/>
    <row r="12212" ht="12.75" hidden="1" customHeight="1" x14ac:dyDescent="0.2"/>
    <row r="12213" ht="12.75" hidden="1" customHeight="1" x14ac:dyDescent="0.2"/>
    <row r="12214" ht="12.75" hidden="1" customHeight="1" x14ac:dyDescent="0.2"/>
    <row r="12215" ht="12.75" hidden="1" customHeight="1" x14ac:dyDescent="0.2"/>
    <row r="12216" ht="12.75" hidden="1" customHeight="1" x14ac:dyDescent="0.2"/>
    <row r="12217" ht="12.75" hidden="1" customHeight="1" x14ac:dyDescent="0.2"/>
    <row r="12218" ht="12.75" hidden="1" customHeight="1" x14ac:dyDescent="0.2"/>
    <row r="12219" ht="12.75" hidden="1" customHeight="1" x14ac:dyDescent="0.2"/>
    <row r="12220" ht="12.75" hidden="1" customHeight="1" x14ac:dyDescent="0.2"/>
    <row r="12221" ht="12.75" hidden="1" customHeight="1" x14ac:dyDescent="0.2"/>
    <row r="12222" ht="12.75" hidden="1" customHeight="1" x14ac:dyDescent="0.2"/>
    <row r="12223" ht="12.75" hidden="1" customHeight="1" x14ac:dyDescent="0.2"/>
    <row r="12224" ht="12.75" hidden="1" customHeight="1" x14ac:dyDescent="0.2"/>
    <row r="12225" ht="12.75" hidden="1" customHeight="1" x14ac:dyDescent="0.2"/>
    <row r="12226" ht="12.75" hidden="1" customHeight="1" x14ac:dyDescent="0.2"/>
    <row r="12227" ht="12.75" hidden="1" customHeight="1" x14ac:dyDescent="0.2"/>
    <row r="12228" ht="12.75" hidden="1" customHeight="1" x14ac:dyDescent="0.2"/>
    <row r="12229" ht="12.75" hidden="1" customHeight="1" x14ac:dyDescent="0.2"/>
    <row r="12230" ht="12.75" hidden="1" customHeight="1" x14ac:dyDescent="0.2"/>
    <row r="12231" ht="12.75" hidden="1" customHeight="1" x14ac:dyDescent="0.2"/>
    <row r="12232" ht="12.75" hidden="1" customHeight="1" x14ac:dyDescent="0.2"/>
    <row r="12233" ht="12.75" hidden="1" customHeight="1" x14ac:dyDescent="0.2"/>
    <row r="12234" ht="12.75" hidden="1" customHeight="1" x14ac:dyDescent="0.2"/>
    <row r="12235" ht="12.75" hidden="1" customHeight="1" x14ac:dyDescent="0.2"/>
    <row r="12236" ht="12.75" hidden="1" customHeight="1" x14ac:dyDescent="0.2"/>
    <row r="12237" ht="12.75" hidden="1" customHeight="1" x14ac:dyDescent="0.2"/>
    <row r="12238" ht="12.75" hidden="1" customHeight="1" x14ac:dyDescent="0.2"/>
    <row r="12239" ht="12.75" hidden="1" customHeight="1" x14ac:dyDescent="0.2"/>
    <row r="12240" ht="12.75" hidden="1" customHeight="1" x14ac:dyDescent="0.2"/>
    <row r="12241" ht="12.75" hidden="1" customHeight="1" x14ac:dyDescent="0.2"/>
    <row r="12242" ht="12.75" hidden="1" customHeight="1" x14ac:dyDescent="0.2"/>
    <row r="12243" ht="12.75" hidden="1" customHeight="1" x14ac:dyDescent="0.2"/>
    <row r="12244" ht="12.75" hidden="1" customHeight="1" x14ac:dyDescent="0.2"/>
    <row r="12245" ht="12.75" hidden="1" customHeight="1" x14ac:dyDescent="0.2"/>
    <row r="12246" ht="12.75" hidden="1" customHeight="1" x14ac:dyDescent="0.2"/>
    <row r="12247" ht="12.75" hidden="1" customHeight="1" x14ac:dyDescent="0.2"/>
    <row r="12248" ht="12.75" hidden="1" customHeight="1" x14ac:dyDescent="0.2"/>
    <row r="12249" ht="12.75" hidden="1" customHeight="1" x14ac:dyDescent="0.2"/>
    <row r="12250" ht="12.75" hidden="1" customHeight="1" x14ac:dyDescent="0.2"/>
    <row r="12251" ht="12.75" hidden="1" customHeight="1" x14ac:dyDescent="0.2"/>
    <row r="12252" ht="12.75" hidden="1" customHeight="1" x14ac:dyDescent="0.2"/>
    <row r="12253" ht="12.75" hidden="1" customHeight="1" x14ac:dyDescent="0.2"/>
    <row r="12254" ht="12.75" hidden="1" customHeight="1" x14ac:dyDescent="0.2"/>
    <row r="12255" ht="12.75" hidden="1" customHeight="1" x14ac:dyDescent="0.2"/>
    <row r="12256" ht="12.75" hidden="1" customHeight="1" x14ac:dyDescent="0.2"/>
    <row r="12257" ht="12.75" hidden="1" customHeight="1" x14ac:dyDescent="0.2"/>
    <row r="12258" ht="12.75" hidden="1" customHeight="1" x14ac:dyDescent="0.2"/>
    <row r="12259" ht="12.75" hidden="1" customHeight="1" x14ac:dyDescent="0.2"/>
    <row r="12260" ht="12.75" hidden="1" customHeight="1" x14ac:dyDescent="0.2"/>
    <row r="12261" ht="12.75" hidden="1" customHeight="1" x14ac:dyDescent="0.2"/>
    <row r="12262" ht="12.75" hidden="1" customHeight="1" x14ac:dyDescent="0.2"/>
    <row r="12263" ht="12.75" hidden="1" customHeight="1" x14ac:dyDescent="0.2"/>
    <row r="12264" ht="12.75" hidden="1" customHeight="1" x14ac:dyDescent="0.2"/>
    <row r="12265" ht="12.75" hidden="1" customHeight="1" x14ac:dyDescent="0.2"/>
    <row r="12266" ht="12.75" hidden="1" customHeight="1" x14ac:dyDescent="0.2"/>
    <row r="12267" ht="12.75" hidden="1" customHeight="1" x14ac:dyDescent="0.2"/>
    <row r="12268" ht="12.75" hidden="1" customHeight="1" x14ac:dyDescent="0.2"/>
    <row r="12269" ht="12.75" hidden="1" customHeight="1" x14ac:dyDescent="0.2"/>
    <row r="12270" ht="12.75" hidden="1" customHeight="1" x14ac:dyDescent="0.2"/>
    <row r="12271" ht="12.75" hidden="1" customHeight="1" x14ac:dyDescent="0.2"/>
    <row r="12272" ht="12.75" hidden="1" customHeight="1" x14ac:dyDescent="0.2"/>
    <row r="12273" ht="12.75" hidden="1" customHeight="1" x14ac:dyDescent="0.2"/>
    <row r="12274" ht="12.75" hidden="1" customHeight="1" x14ac:dyDescent="0.2"/>
    <row r="12275" ht="12.75" hidden="1" customHeight="1" x14ac:dyDescent="0.2"/>
    <row r="12276" ht="12.75" hidden="1" customHeight="1" x14ac:dyDescent="0.2"/>
    <row r="12277" ht="12.75" hidden="1" customHeight="1" x14ac:dyDescent="0.2"/>
    <row r="12278" ht="12.75" hidden="1" customHeight="1" x14ac:dyDescent="0.2"/>
    <row r="12279" ht="12.75" hidden="1" customHeight="1" x14ac:dyDescent="0.2"/>
    <row r="12280" ht="12.75" hidden="1" customHeight="1" x14ac:dyDescent="0.2"/>
    <row r="12281" ht="12.75" hidden="1" customHeight="1" x14ac:dyDescent="0.2"/>
    <row r="12282" ht="12.75" hidden="1" customHeight="1" x14ac:dyDescent="0.2"/>
    <row r="12283" ht="12.75" hidden="1" customHeight="1" x14ac:dyDescent="0.2"/>
    <row r="12284" ht="12.75" hidden="1" customHeight="1" x14ac:dyDescent="0.2"/>
    <row r="12285" ht="12.75" hidden="1" customHeight="1" x14ac:dyDescent="0.2"/>
    <row r="12286" ht="12.75" hidden="1" customHeight="1" x14ac:dyDescent="0.2"/>
    <row r="12287" ht="12.75" hidden="1" customHeight="1" x14ac:dyDescent="0.2"/>
    <row r="12288" ht="12.75" hidden="1" customHeight="1" x14ac:dyDescent="0.2"/>
    <row r="12289" ht="12.75" hidden="1" customHeight="1" x14ac:dyDescent="0.2"/>
    <row r="12290" ht="12.75" hidden="1" customHeight="1" x14ac:dyDescent="0.2"/>
    <row r="12291" ht="12.75" hidden="1" customHeight="1" x14ac:dyDescent="0.2"/>
    <row r="12292" ht="12.75" hidden="1" customHeight="1" x14ac:dyDescent="0.2"/>
    <row r="12293" ht="12.75" hidden="1" customHeight="1" x14ac:dyDescent="0.2"/>
    <row r="12294" ht="12.75" hidden="1" customHeight="1" x14ac:dyDescent="0.2"/>
    <row r="12295" ht="12.75" hidden="1" customHeight="1" x14ac:dyDescent="0.2"/>
    <row r="12296" ht="12.75" hidden="1" customHeight="1" x14ac:dyDescent="0.2"/>
    <row r="12297" ht="12.75" hidden="1" customHeight="1" x14ac:dyDescent="0.2"/>
    <row r="12298" ht="12.75" hidden="1" customHeight="1" x14ac:dyDescent="0.2"/>
    <row r="12299" ht="12.75" hidden="1" customHeight="1" x14ac:dyDescent="0.2"/>
    <row r="12300" ht="12.75" hidden="1" customHeight="1" x14ac:dyDescent="0.2"/>
    <row r="12301" ht="12.75" hidden="1" customHeight="1" x14ac:dyDescent="0.2"/>
    <row r="12302" ht="12.75" hidden="1" customHeight="1" x14ac:dyDescent="0.2"/>
    <row r="12303" ht="12.75" hidden="1" customHeight="1" x14ac:dyDescent="0.2"/>
    <row r="12304" ht="12.75" hidden="1" customHeight="1" x14ac:dyDescent="0.2"/>
    <row r="12305" ht="12.75" hidden="1" customHeight="1" x14ac:dyDescent="0.2"/>
    <row r="12306" ht="12.75" hidden="1" customHeight="1" x14ac:dyDescent="0.2"/>
    <row r="12307" ht="12.75" hidden="1" customHeight="1" x14ac:dyDescent="0.2"/>
    <row r="12308" ht="12.75" hidden="1" customHeight="1" x14ac:dyDescent="0.2"/>
    <row r="12309" ht="12.75" hidden="1" customHeight="1" x14ac:dyDescent="0.2"/>
    <row r="12310" ht="12.75" hidden="1" customHeight="1" x14ac:dyDescent="0.2"/>
    <row r="12311" ht="12.75" hidden="1" customHeight="1" x14ac:dyDescent="0.2"/>
    <row r="12312" ht="12.75" hidden="1" customHeight="1" x14ac:dyDescent="0.2"/>
    <row r="12313" ht="12.75" hidden="1" customHeight="1" x14ac:dyDescent="0.2"/>
    <row r="12314" ht="12.75" hidden="1" customHeight="1" x14ac:dyDescent="0.2"/>
    <row r="12315" ht="12.75" hidden="1" customHeight="1" x14ac:dyDescent="0.2"/>
    <row r="12316" ht="12.75" hidden="1" customHeight="1" x14ac:dyDescent="0.2"/>
    <row r="12317" ht="12.75" hidden="1" customHeight="1" x14ac:dyDescent="0.2"/>
    <row r="12318" ht="12.75" hidden="1" customHeight="1" x14ac:dyDescent="0.2"/>
    <row r="12319" ht="12.75" hidden="1" customHeight="1" x14ac:dyDescent="0.2"/>
    <row r="12320" ht="12.75" hidden="1" customHeight="1" x14ac:dyDescent="0.2"/>
    <row r="12321" ht="12.75" hidden="1" customHeight="1" x14ac:dyDescent="0.2"/>
    <row r="12322" ht="12.75" hidden="1" customHeight="1" x14ac:dyDescent="0.2"/>
    <row r="12323" ht="12.75" hidden="1" customHeight="1" x14ac:dyDescent="0.2"/>
    <row r="12324" ht="12.75" hidden="1" customHeight="1" x14ac:dyDescent="0.2"/>
    <row r="12325" ht="12.75" hidden="1" customHeight="1" x14ac:dyDescent="0.2"/>
    <row r="12326" ht="12.75" hidden="1" customHeight="1" x14ac:dyDescent="0.2"/>
    <row r="12327" ht="12.75" hidden="1" customHeight="1" x14ac:dyDescent="0.2"/>
    <row r="12328" ht="12.75" hidden="1" customHeight="1" x14ac:dyDescent="0.2"/>
    <row r="12329" ht="12.75" hidden="1" customHeight="1" x14ac:dyDescent="0.2"/>
    <row r="12330" ht="12.75" hidden="1" customHeight="1" x14ac:dyDescent="0.2"/>
    <row r="12331" ht="12.75" hidden="1" customHeight="1" x14ac:dyDescent="0.2"/>
    <row r="12332" ht="12.75" hidden="1" customHeight="1" x14ac:dyDescent="0.2"/>
    <row r="12333" ht="12.75" hidden="1" customHeight="1" x14ac:dyDescent="0.2"/>
    <row r="12334" ht="12.75" hidden="1" customHeight="1" x14ac:dyDescent="0.2"/>
    <row r="12335" ht="12.75" hidden="1" customHeight="1" x14ac:dyDescent="0.2"/>
    <row r="12336" ht="12.75" hidden="1" customHeight="1" x14ac:dyDescent="0.2"/>
    <row r="12337" ht="12.75" hidden="1" customHeight="1" x14ac:dyDescent="0.2"/>
    <row r="12338" ht="12.75" hidden="1" customHeight="1" x14ac:dyDescent="0.2"/>
    <row r="12339" ht="12.75" hidden="1" customHeight="1" x14ac:dyDescent="0.2"/>
    <row r="12340" ht="12.75" hidden="1" customHeight="1" x14ac:dyDescent="0.2"/>
    <row r="12341" ht="12.75" hidden="1" customHeight="1" x14ac:dyDescent="0.2"/>
    <row r="12342" ht="12.75" hidden="1" customHeight="1" x14ac:dyDescent="0.2"/>
    <row r="12343" ht="12.75" hidden="1" customHeight="1" x14ac:dyDescent="0.2"/>
    <row r="12344" ht="12.75" hidden="1" customHeight="1" x14ac:dyDescent="0.2"/>
    <row r="12345" ht="12.75" hidden="1" customHeight="1" x14ac:dyDescent="0.2"/>
    <row r="12346" ht="12.75" hidden="1" customHeight="1" x14ac:dyDescent="0.2"/>
    <row r="12347" ht="12.75" hidden="1" customHeight="1" x14ac:dyDescent="0.2"/>
    <row r="12348" ht="12.75" hidden="1" customHeight="1" x14ac:dyDescent="0.2"/>
    <row r="12349" ht="12.75" hidden="1" customHeight="1" x14ac:dyDescent="0.2"/>
    <row r="12350" ht="12.75" hidden="1" customHeight="1" x14ac:dyDescent="0.2"/>
    <row r="12351" ht="12.75" hidden="1" customHeight="1" x14ac:dyDescent="0.2"/>
    <row r="12352" ht="12.75" hidden="1" customHeight="1" x14ac:dyDescent="0.2"/>
    <row r="12353" ht="12.75" hidden="1" customHeight="1" x14ac:dyDescent="0.2"/>
    <row r="12354" ht="12.75" hidden="1" customHeight="1" x14ac:dyDescent="0.2"/>
    <row r="12355" ht="12.75" hidden="1" customHeight="1" x14ac:dyDescent="0.2"/>
    <row r="12356" ht="12.75" hidden="1" customHeight="1" x14ac:dyDescent="0.2"/>
    <row r="12357" ht="12.75" hidden="1" customHeight="1" x14ac:dyDescent="0.2"/>
    <row r="12358" ht="12.75" hidden="1" customHeight="1" x14ac:dyDescent="0.2"/>
    <row r="12359" ht="12.75" hidden="1" customHeight="1" x14ac:dyDescent="0.2"/>
    <row r="12360" ht="12.75" hidden="1" customHeight="1" x14ac:dyDescent="0.2"/>
    <row r="12361" ht="12.75" hidden="1" customHeight="1" x14ac:dyDescent="0.2"/>
    <row r="12362" ht="12.75" hidden="1" customHeight="1" x14ac:dyDescent="0.2"/>
    <row r="12363" ht="12.75" hidden="1" customHeight="1" x14ac:dyDescent="0.2"/>
    <row r="12364" ht="12.75" hidden="1" customHeight="1" x14ac:dyDescent="0.2"/>
    <row r="12365" ht="12.75" hidden="1" customHeight="1" x14ac:dyDescent="0.2"/>
    <row r="12366" ht="12.75" hidden="1" customHeight="1" x14ac:dyDescent="0.2"/>
    <row r="12367" ht="12.75" hidden="1" customHeight="1" x14ac:dyDescent="0.2"/>
    <row r="12368" ht="12.75" hidden="1" customHeight="1" x14ac:dyDescent="0.2"/>
    <row r="12369" ht="12.75" hidden="1" customHeight="1" x14ac:dyDescent="0.2"/>
    <row r="12370" ht="12.75" hidden="1" customHeight="1" x14ac:dyDescent="0.2"/>
    <row r="12371" ht="12.75" hidden="1" customHeight="1" x14ac:dyDescent="0.2"/>
    <row r="12372" ht="12.75" hidden="1" customHeight="1" x14ac:dyDescent="0.2"/>
    <row r="12373" ht="12.75" hidden="1" customHeight="1" x14ac:dyDescent="0.2"/>
    <row r="12374" ht="12.75" hidden="1" customHeight="1" x14ac:dyDescent="0.2"/>
    <row r="12375" ht="12.75" hidden="1" customHeight="1" x14ac:dyDescent="0.2"/>
    <row r="12376" ht="12.75" hidden="1" customHeight="1" x14ac:dyDescent="0.2"/>
    <row r="12377" ht="12.75" hidden="1" customHeight="1" x14ac:dyDescent="0.2"/>
    <row r="12378" ht="12.75" hidden="1" customHeight="1" x14ac:dyDescent="0.2"/>
    <row r="12379" ht="12.75" hidden="1" customHeight="1" x14ac:dyDescent="0.2"/>
    <row r="12380" ht="12.75" hidden="1" customHeight="1" x14ac:dyDescent="0.2"/>
    <row r="12381" ht="12.75" hidden="1" customHeight="1" x14ac:dyDescent="0.2"/>
    <row r="12382" ht="12.75" hidden="1" customHeight="1" x14ac:dyDescent="0.2"/>
    <row r="12383" ht="12.75" hidden="1" customHeight="1" x14ac:dyDescent="0.2"/>
    <row r="12384" ht="12.75" hidden="1" customHeight="1" x14ac:dyDescent="0.2"/>
    <row r="12385" ht="12.75" hidden="1" customHeight="1" x14ac:dyDescent="0.2"/>
    <row r="12386" ht="12.75" hidden="1" customHeight="1" x14ac:dyDescent="0.2"/>
    <row r="12387" ht="12.75" hidden="1" customHeight="1" x14ac:dyDescent="0.2"/>
    <row r="12388" ht="12.75" hidden="1" customHeight="1" x14ac:dyDescent="0.2"/>
    <row r="12389" ht="12.75" hidden="1" customHeight="1" x14ac:dyDescent="0.2"/>
    <row r="12390" ht="12.75" hidden="1" customHeight="1" x14ac:dyDescent="0.2"/>
    <row r="12391" ht="12.75" hidden="1" customHeight="1" x14ac:dyDescent="0.2"/>
    <row r="12392" ht="12.75" hidden="1" customHeight="1" x14ac:dyDescent="0.2"/>
    <row r="12393" ht="12.75" hidden="1" customHeight="1" x14ac:dyDescent="0.2"/>
    <row r="12394" ht="12.75" hidden="1" customHeight="1" x14ac:dyDescent="0.2"/>
    <row r="12395" ht="12.75" hidden="1" customHeight="1" x14ac:dyDescent="0.2"/>
    <row r="12396" ht="12.75" hidden="1" customHeight="1" x14ac:dyDescent="0.2"/>
    <row r="12397" ht="12.75" hidden="1" customHeight="1" x14ac:dyDescent="0.2"/>
    <row r="12398" ht="12.75" hidden="1" customHeight="1" x14ac:dyDescent="0.2"/>
    <row r="12399" ht="12.75" hidden="1" customHeight="1" x14ac:dyDescent="0.2"/>
    <row r="12400" ht="12.75" hidden="1" customHeight="1" x14ac:dyDescent="0.2"/>
    <row r="12401" ht="12.75" hidden="1" customHeight="1" x14ac:dyDescent="0.2"/>
    <row r="12402" ht="12.75" hidden="1" customHeight="1" x14ac:dyDescent="0.2"/>
    <row r="12403" ht="12.75" hidden="1" customHeight="1" x14ac:dyDescent="0.2"/>
    <row r="12404" ht="12.75" hidden="1" customHeight="1" x14ac:dyDescent="0.2"/>
    <row r="12405" ht="12.75" hidden="1" customHeight="1" x14ac:dyDescent="0.2"/>
    <row r="12406" ht="12.75" hidden="1" customHeight="1" x14ac:dyDescent="0.2"/>
    <row r="12407" ht="12.75" hidden="1" customHeight="1" x14ac:dyDescent="0.2"/>
    <row r="12408" ht="12.75" hidden="1" customHeight="1" x14ac:dyDescent="0.2"/>
    <row r="12409" ht="12.75" hidden="1" customHeight="1" x14ac:dyDescent="0.2"/>
    <row r="12410" ht="12.75" hidden="1" customHeight="1" x14ac:dyDescent="0.2"/>
    <row r="12411" ht="12.75" hidden="1" customHeight="1" x14ac:dyDescent="0.2"/>
    <row r="12412" ht="12.75" hidden="1" customHeight="1" x14ac:dyDescent="0.2"/>
    <row r="12413" ht="12.75" hidden="1" customHeight="1" x14ac:dyDescent="0.2"/>
    <row r="12414" ht="12.75" hidden="1" customHeight="1" x14ac:dyDescent="0.2"/>
    <row r="12415" ht="12.75" hidden="1" customHeight="1" x14ac:dyDescent="0.2"/>
    <row r="12416" ht="12.75" hidden="1" customHeight="1" x14ac:dyDescent="0.2"/>
    <row r="12417" ht="12.75" hidden="1" customHeight="1" x14ac:dyDescent="0.2"/>
    <row r="12418" ht="12.75" hidden="1" customHeight="1" x14ac:dyDescent="0.2"/>
    <row r="12419" ht="12.75" hidden="1" customHeight="1" x14ac:dyDescent="0.2"/>
    <row r="12420" ht="12.75" hidden="1" customHeight="1" x14ac:dyDescent="0.2"/>
    <row r="12421" ht="12.75" hidden="1" customHeight="1" x14ac:dyDescent="0.2"/>
    <row r="12422" ht="12.75" hidden="1" customHeight="1" x14ac:dyDescent="0.2"/>
    <row r="12423" ht="12.75" hidden="1" customHeight="1" x14ac:dyDescent="0.2"/>
    <row r="12424" ht="12.75" hidden="1" customHeight="1" x14ac:dyDescent="0.2"/>
    <row r="12425" ht="12.75" hidden="1" customHeight="1" x14ac:dyDescent="0.2"/>
    <row r="12426" ht="12.75" hidden="1" customHeight="1" x14ac:dyDescent="0.2"/>
    <row r="12427" ht="12.75" hidden="1" customHeight="1" x14ac:dyDescent="0.2"/>
    <row r="12428" ht="12.75" hidden="1" customHeight="1" x14ac:dyDescent="0.2"/>
    <row r="12429" ht="12.75" hidden="1" customHeight="1" x14ac:dyDescent="0.2"/>
    <row r="12430" ht="12.75" hidden="1" customHeight="1" x14ac:dyDescent="0.2"/>
    <row r="12431" ht="12.75" hidden="1" customHeight="1" x14ac:dyDescent="0.2"/>
    <row r="12432" ht="12.75" hidden="1" customHeight="1" x14ac:dyDescent="0.2"/>
    <row r="12433" ht="12.75" hidden="1" customHeight="1" x14ac:dyDescent="0.2"/>
    <row r="12434" ht="12.75" hidden="1" customHeight="1" x14ac:dyDescent="0.2"/>
    <row r="12435" ht="12.75" hidden="1" customHeight="1" x14ac:dyDescent="0.2"/>
    <row r="12436" ht="12.75" hidden="1" customHeight="1" x14ac:dyDescent="0.2"/>
    <row r="12437" ht="12.75" hidden="1" customHeight="1" x14ac:dyDescent="0.2"/>
    <row r="12438" ht="12.75" hidden="1" customHeight="1" x14ac:dyDescent="0.2"/>
    <row r="12439" ht="12.75" hidden="1" customHeight="1" x14ac:dyDescent="0.2"/>
    <row r="12440" ht="12.75" hidden="1" customHeight="1" x14ac:dyDescent="0.2"/>
    <row r="12441" ht="12.75" hidden="1" customHeight="1" x14ac:dyDescent="0.2"/>
    <row r="12442" ht="12.75" hidden="1" customHeight="1" x14ac:dyDescent="0.2"/>
    <row r="12443" ht="12.75" hidden="1" customHeight="1" x14ac:dyDescent="0.2"/>
    <row r="12444" ht="12.75" hidden="1" customHeight="1" x14ac:dyDescent="0.2"/>
    <row r="12445" ht="12.75" hidden="1" customHeight="1" x14ac:dyDescent="0.2"/>
    <row r="12446" ht="12.75" hidden="1" customHeight="1" x14ac:dyDescent="0.2"/>
    <row r="12447" ht="12.75" hidden="1" customHeight="1" x14ac:dyDescent="0.2"/>
    <row r="12448" ht="12.75" hidden="1" customHeight="1" x14ac:dyDescent="0.2"/>
    <row r="12449" ht="12.75" hidden="1" customHeight="1" x14ac:dyDescent="0.2"/>
    <row r="12450" ht="12.75" hidden="1" customHeight="1" x14ac:dyDescent="0.2"/>
    <row r="12451" ht="12.75" hidden="1" customHeight="1" x14ac:dyDescent="0.2"/>
    <row r="12452" ht="12.75" hidden="1" customHeight="1" x14ac:dyDescent="0.2"/>
    <row r="12453" ht="12.75" hidden="1" customHeight="1" x14ac:dyDescent="0.2"/>
    <row r="12454" ht="12.75" hidden="1" customHeight="1" x14ac:dyDescent="0.2"/>
    <row r="12455" ht="12.75" hidden="1" customHeight="1" x14ac:dyDescent="0.2"/>
    <row r="12456" ht="12.75" hidden="1" customHeight="1" x14ac:dyDescent="0.2"/>
    <row r="12457" ht="12.75" hidden="1" customHeight="1" x14ac:dyDescent="0.2"/>
    <row r="12458" ht="12.75" hidden="1" customHeight="1" x14ac:dyDescent="0.2"/>
    <row r="12459" ht="12.75" hidden="1" customHeight="1" x14ac:dyDescent="0.2"/>
    <row r="12460" ht="12.75" hidden="1" customHeight="1" x14ac:dyDescent="0.2"/>
    <row r="12461" ht="12.75" hidden="1" customHeight="1" x14ac:dyDescent="0.2"/>
    <row r="12462" ht="12.75" hidden="1" customHeight="1" x14ac:dyDescent="0.2"/>
    <row r="12463" ht="12.75" hidden="1" customHeight="1" x14ac:dyDescent="0.2"/>
    <row r="12464" ht="12.75" hidden="1" customHeight="1" x14ac:dyDescent="0.2"/>
    <row r="12465" ht="12.75" hidden="1" customHeight="1" x14ac:dyDescent="0.2"/>
    <row r="12466" ht="12.75" hidden="1" customHeight="1" x14ac:dyDescent="0.2"/>
    <row r="12467" ht="12.75" hidden="1" customHeight="1" x14ac:dyDescent="0.2"/>
    <row r="12468" ht="12.75" hidden="1" customHeight="1" x14ac:dyDescent="0.2"/>
    <row r="12469" ht="12.75" hidden="1" customHeight="1" x14ac:dyDescent="0.2"/>
    <row r="12470" ht="12.75" hidden="1" customHeight="1" x14ac:dyDescent="0.2"/>
    <row r="12471" ht="12.75" hidden="1" customHeight="1" x14ac:dyDescent="0.2"/>
    <row r="12472" ht="12.75" hidden="1" customHeight="1" x14ac:dyDescent="0.2"/>
    <row r="12473" ht="12.75" hidden="1" customHeight="1" x14ac:dyDescent="0.2"/>
    <row r="12474" ht="12.75" hidden="1" customHeight="1" x14ac:dyDescent="0.2"/>
    <row r="12475" ht="12.75" hidden="1" customHeight="1" x14ac:dyDescent="0.2"/>
    <row r="12476" ht="12.75" hidden="1" customHeight="1" x14ac:dyDescent="0.2"/>
    <row r="12477" ht="12.75" hidden="1" customHeight="1" x14ac:dyDescent="0.2"/>
    <row r="12478" ht="12.75" hidden="1" customHeight="1" x14ac:dyDescent="0.2"/>
    <row r="12479" ht="12.75" hidden="1" customHeight="1" x14ac:dyDescent="0.2"/>
    <row r="12480" ht="12.75" hidden="1" customHeight="1" x14ac:dyDescent="0.2"/>
    <row r="12481" ht="12.75" hidden="1" customHeight="1" x14ac:dyDescent="0.2"/>
    <row r="12482" ht="12.75" hidden="1" customHeight="1" x14ac:dyDescent="0.2"/>
    <row r="12483" ht="12.75" hidden="1" customHeight="1" x14ac:dyDescent="0.2"/>
    <row r="12484" ht="12.75" hidden="1" customHeight="1" x14ac:dyDescent="0.2"/>
    <row r="12485" ht="12.75" hidden="1" customHeight="1" x14ac:dyDescent="0.2"/>
    <row r="12486" ht="12.75" hidden="1" customHeight="1" x14ac:dyDescent="0.2"/>
    <row r="12487" ht="12.75" hidden="1" customHeight="1" x14ac:dyDescent="0.2"/>
    <row r="12488" ht="12.75" hidden="1" customHeight="1" x14ac:dyDescent="0.2"/>
    <row r="12489" ht="12.75" hidden="1" customHeight="1" x14ac:dyDescent="0.2"/>
    <row r="12490" ht="12.75" hidden="1" customHeight="1" x14ac:dyDescent="0.2"/>
    <row r="12491" ht="12.75" hidden="1" customHeight="1" x14ac:dyDescent="0.2"/>
    <row r="12492" ht="12.75" hidden="1" customHeight="1" x14ac:dyDescent="0.2"/>
    <row r="12493" ht="12.75" hidden="1" customHeight="1" x14ac:dyDescent="0.2"/>
    <row r="12494" ht="12.75" hidden="1" customHeight="1" x14ac:dyDescent="0.2"/>
    <row r="12495" ht="12.75" hidden="1" customHeight="1" x14ac:dyDescent="0.2"/>
    <row r="12496" ht="12.75" hidden="1" customHeight="1" x14ac:dyDescent="0.2"/>
    <row r="12497" ht="12.75" hidden="1" customHeight="1" x14ac:dyDescent="0.2"/>
    <row r="12498" ht="12.75" hidden="1" customHeight="1" x14ac:dyDescent="0.2"/>
    <row r="12499" ht="12.75" hidden="1" customHeight="1" x14ac:dyDescent="0.2"/>
    <row r="12500" ht="12.75" hidden="1" customHeight="1" x14ac:dyDescent="0.2"/>
    <row r="12501" ht="12.75" hidden="1" customHeight="1" x14ac:dyDescent="0.2"/>
    <row r="12502" ht="12.75" hidden="1" customHeight="1" x14ac:dyDescent="0.2"/>
    <row r="12503" ht="12.75" hidden="1" customHeight="1" x14ac:dyDescent="0.2"/>
    <row r="12504" ht="12.75" hidden="1" customHeight="1" x14ac:dyDescent="0.2"/>
    <row r="12505" ht="12.75" hidden="1" customHeight="1" x14ac:dyDescent="0.2"/>
    <row r="12506" ht="12.75" hidden="1" customHeight="1" x14ac:dyDescent="0.2"/>
    <row r="12507" ht="12.75" hidden="1" customHeight="1" x14ac:dyDescent="0.2"/>
    <row r="12508" ht="12.75" hidden="1" customHeight="1" x14ac:dyDescent="0.2"/>
    <row r="12509" ht="12.75" hidden="1" customHeight="1" x14ac:dyDescent="0.2"/>
    <row r="12510" ht="12.75" hidden="1" customHeight="1" x14ac:dyDescent="0.2"/>
    <row r="12511" ht="12.75" hidden="1" customHeight="1" x14ac:dyDescent="0.2"/>
    <row r="12512" ht="12.75" hidden="1" customHeight="1" x14ac:dyDescent="0.2"/>
    <row r="12513" ht="12.75" hidden="1" customHeight="1" x14ac:dyDescent="0.2"/>
    <row r="12514" ht="12.75" hidden="1" customHeight="1" x14ac:dyDescent="0.2"/>
    <row r="12515" ht="12.75" hidden="1" customHeight="1" x14ac:dyDescent="0.2"/>
    <row r="12516" ht="12.75" hidden="1" customHeight="1" x14ac:dyDescent="0.2"/>
    <row r="12517" ht="12.75" hidden="1" customHeight="1" x14ac:dyDescent="0.2"/>
    <row r="12518" ht="12.75" hidden="1" customHeight="1" x14ac:dyDescent="0.2"/>
    <row r="12519" ht="12.75" hidden="1" customHeight="1" x14ac:dyDescent="0.2"/>
    <row r="12520" ht="12.75" hidden="1" customHeight="1" x14ac:dyDescent="0.2"/>
    <row r="12521" ht="12.75" hidden="1" customHeight="1" x14ac:dyDescent="0.2"/>
    <row r="12522" ht="12.75" hidden="1" customHeight="1" x14ac:dyDescent="0.2"/>
    <row r="12523" ht="12.75" hidden="1" customHeight="1" x14ac:dyDescent="0.2"/>
    <row r="12524" ht="12.75" hidden="1" customHeight="1" x14ac:dyDescent="0.2"/>
    <row r="12525" ht="12.75" hidden="1" customHeight="1" x14ac:dyDescent="0.2"/>
    <row r="12526" ht="12.75" hidden="1" customHeight="1" x14ac:dyDescent="0.2"/>
    <row r="12527" ht="12.75" hidden="1" customHeight="1" x14ac:dyDescent="0.2"/>
    <row r="12528" ht="12.75" hidden="1" customHeight="1" x14ac:dyDescent="0.2"/>
    <row r="12529" ht="12.75" hidden="1" customHeight="1" x14ac:dyDescent="0.2"/>
    <row r="12530" ht="12.75" hidden="1" customHeight="1" x14ac:dyDescent="0.2"/>
    <row r="12531" ht="12.75" hidden="1" customHeight="1" x14ac:dyDescent="0.2"/>
    <row r="12532" ht="12.75" hidden="1" customHeight="1" x14ac:dyDescent="0.2"/>
    <row r="12533" ht="12.75" hidden="1" customHeight="1" x14ac:dyDescent="0.2"/>
    <row r="12534" ht="12.75" hidden="1" customHeight="1" x14ac:dyDescent="0.2"/>
    <row r="12535" ht="12.75" hidden="1" customHeight="1" x14ac:dyDescent="0.2"/>
    <row r="12536" ht="12.75" hidden="1" customHeight="1" x14ac:dyDescent="0.2"/>
    <row r="12537" ht="12.75" hidden="1" customHeight="1" x14ac:dyDescent="0.2"/>
    <row r="12538" ht="12.75" hidden="1" customHeight="1" x14ac:dyDescent="0.2"/>
    <row r="12539" ht="12.75" hidden="1" customHeight="1" x14ac:dyDescent="0.2"/>
    <row r="12540" ht="12.75" hidden="1" customHeight="1" x14ac:dyDescent="0.2"/>
    <row r="12541" ht="12.75" hidden="1" customHeight="1" x14ac:dyDescent="0.2"/>
    <row r="12542" ht="12.75" hidden="1" customHeight="1" x14ac:dyDescent="0.2"/>
    <row r="12543" ht="12.75" hidden="1" customHeight="1" x14ac:dyDescent="0.2"/>
    <row r="12544" ht="12.75" hidden="1" customHeight="1" x14ac:dyDescent="0.2"/>
    <row r="12545" ht="12.75" hidden="1" customHeight="1" x14ac:dyDescent="0.2"/>
    <row r="12546" ht="12.75" hidden="1" customHeight="1" x14ac:dyDescent="0.2"/>
    <row r="12547" ht="12.75" hidden="1" customHeight="1" x14ac:dyDescent="0.2"/>
    <row r="12548" ht="12.75" hidden="1" customHeight="1" x14ac:dyDescent="0.2"/>
    <row r="12549" ht="12.75" hidden="1" customHeight="1" x14ac:dyDescent="0.2"/>
    <row r="12550" ht="12.75" hidden="1" customHeight="1" x14ac:dyDescent="0.2"/>
    <row r="12551" ht="12.75" hidden="1" customHeight="1" x14ac:dyDescent="0.2"/>
    <row r="12552" ht="12.75" hidden="1" customHeight="1" x14ac:dyDescent="0.2"/>
    <row r="12553" ht="12.75" hidden="1" customHeight="1" x14ac:dyDescent="0.2"/>
    <row r="12554" ht="12.75" hidden="1" customHeight="1" x14ac:dyDescent="0.2"/>
    <row r="12555" ht="12.75" hidden="1" customHeight="1" x14ac:dyDescent="0.2"/>
    <row r="12556" ht="12.75" hidden="1" customHeight="1" x14ac:dyDescent="0.2"/>
    <row r="12557" ht="12.75" hidden="1" customHeight="1" x14ac:dyDescent="0.2"/>
    <row r="12558" ht="12.75" hidden="1" customHeight="1" x14ac:dyDescent="0.2"/>
    <row r="12559" ht="12.75" hidden="1" customHeight="1" x14ac:dyDescent="0.2"/>
    <row r="12560" ht="12.75" hidden="1" customHeight="1" x14ac:dyDescent="0.2"/>
    <row r="12561" ht="12.75" hidden="1" customHeight="1" x14ac:dyDescent="0.2"/>
    <row r="12562" ht="12.75" hidden="1" customHeight="1" x14ac:dyDescent="0.2"/>
    <row r="12563" ht="12.75" hidden="1" customHeight="1" x14ac:dyDescent="0.2"/>
    <row r="12564" ht="12.75" hidden="1" customHeight="1" x14ac:dyDescent="0.2"/>
    <row r="12565" ht="12.75" hidden="1" customHeight="1" x14ac:dyDescent="0.2"/>
    <row r="12566" ht="12.75" hidden="1" customHeight="1" x14ac:dyDescent="0.2"/>
    <row r="12567" ht="12.75" hidden="1" customHeight="1" x14ac:dyDescent="0.2"/>
    <row r="12568" ht="12.75" hidden="1" customHeight="1" x14ac:dyDescent="0.2"/>
    <row r="12569" ht="12.75" hidden="1" customHeight="1" x14ac:dyDescent="0.2"/>
    <row r="12570" ht="12.75" hidden="1" customHeight="1" x14ac:dyDescent="0.2"/>
    <row r="12571" ht="12.75" hidden="1" customHeight="1" x14ac:dyDescent="0.2"/>
    <row r="12572" ht="12.75" hidden="1" customHeight="1" x14ac:dyDescent="0.2"/>
    <row r="12573" ht="12.75" hidden="1" customHeight="1" x14ac:dyDescent="0.2"/>
    <row r="12574" ht="12.75" hidden="1" customHeight="1" x14ac:dyDescent="0.2"/>
    <row r="12575" ht="12.75" hidden="1" customHeight="1" x14ac:dyDescent="0.2"/>
    <row r="12576" ht="12.75" hidden="1" customHeight="1" x14ac:dyDescent="0.2"/>
    <row r="12577" ht="12.75" hidden="1" customHeight="1" x14ac:dyDescent="0.2"/>
    <row r="12578" ht="12.75" hidden="1" customHeight="1" x14ac:dyDescent="0.2"/>
    <row r="12579" ht="12.75" hidden="1" customHeight="1" x14ac:dyDescent="0.2"/>
    <row r="12580" ht="12.75" hidden="1" customHeight="1" x14ac:dyDescent="0.2"/>
    <row r="12581" ht="12.75" hidden="1" customHeight="1" x14ac:dyDescent="0.2"/>
    <row r="12582" ht="12.75" hidden="1" customHeight="1" x14ac:dyDescent="0.2"/>
    <row r="12583" ht="12.75" hidden="1" customHeight="1" x14ac:dyDescent="0.2"/>
    <row r="12584" ht="12.75" hidden="1" customHeight="1" x14ac:dyDescent="0.2"/>
    <row r="12585" ht="12.75" hidden="1" customHeight="1" x14ac:dyDescent="0.2"/>
    <row r="12586" ht="12.75" hidden="1" customHeight="1" x14ac:dyDescent="0.2"/>
    <row r="12587" ht="12.75" hidden="1" customHeight="1" x14ac:dyDescent="0.2"/>
    <row r="12588" ht="12.75" hidden="1" customHeight="1" x14ac:dyDescent="0.2"/>
    <row r="12589" ht="12.75" hidden="1" customHeight="1" x14ac:dyDescent="0.2"/>
    <row r="12590" ht="12.75" hidden="1" customHeight="1" x14ac:dyDescent="0.2"/>
    <row r="12591" ht="12.75" hidden="1" customHeight="1" x14ac:dyDescent="0.2"/>
    <row r="12592" ht="12.75" hidden="1" customHeight="1" x14ac:dyDescent="0.2"/>
    <row r="12593" ht="12.75" hidden="1" customHeight="1" x14ac:dyDescent="0.2"/>
    <row r="12594" ht="12.75" hidden="1" customHeight="1" x14ac:dyDescent="0.2"/>
    <row r="12595" ht="12.75" hidden="1" customHeight="1" x14ac:dyDescent="0.2"/>
    <row r="12596" ht="12.75" hidden="1" customHeight="1" x14ac:dyDescent="0.2"/>
    <row r="12597" ht="12.75" hidden="1" customHeight="1" x14ac:dyDescent="0.2"/>
    <row r="12598" ht="12.75" hidden="1" customHeight="1" x14ac:dyDescent="0.2"/>
    <row r="12599" ht="12.75" hidden="1" customHeight="1" x14ac:dyDescent="0.2"/>
    <row r="12600" ht="12.75" hidden="1" customHeight="1" x14ac:dyDescent="0.2"/>
    <row r="12601" ht="12.75" hidden="1" customHeight="1" x14ac:dyDescent="0.2"/>
    <row r="12602" ht="12.75" hidden="1" customHeight="1" x14ac:dyDescent="0.2"/>
    <row r="12603" ht="12.75" hidden="1" customHeight="1" x14ac:dyDescent="0.2"/>
    <row r="12604" ht="12.75" hidden="1" customHeight="1" x14ac:dyDescent="0.2"/>
    <row r="12605" ht="12.75" hidden="1" customHeight="1" x14ac:dyDescent="0.2"/>
    <row r="12606" ht="12.75" hidden="1" customHeight="1" x14ac:dyDescent="0.2"/>
    <row r="12607" ht="12.75" hidden="1" customHeight="1" x14ac:dyDescent="0.2"/>
    <row r="12608" ht="12.75" hidden="1" customHeight="1" x14ac:dyDescent="0.2"/>
    <row r="12609" ht="12.75" hidden="1" customHeight="1" x14ac:dyDescent="0.2"/>
    <row r="12610" ht="12.75" hidden="1" customHeight="1" x14ac:dyDescent="0.2"/>
    <row r="12611" ht="12.75" hidden="1" customHeight="1" x14ac:dyDescent="0.2"/>
    <row r="12612" ht="12.75" hidden="1" customHeight="1" x14ac:dyDescent="0.2"/>
    <row r="12613" ht="12.75" hidden="1" customHeight="1" x14ac:dyDescent="0.2"/>
    <row r="12614" ht="12.75" hidden="1" customHeight="1" x14ac:dyDescent="0.2"/>
    <row r="12615" ht="12.75" hidden="1" customHeight="1" x14ac:dyDescent="0.2"/>
    <row r="12616" ht="12.75" hidden="1" customHeight="1" x14ac:dyDescent="0.2"/>
    <row r="12617" ht="12.75" hidden="1" customHeight="1" x14ac:dyDescent="0.2"/>
    <row r="12618" ht="12.75" hidden="1" customHeight="1" x14ac:dyDescent="0.2"/>
    <row r="12619" ht="12.75" hidden="1" customHeight="1" x14ac:dyDescent="0.2"/>
    <row r="12620" ht="12.75" hidden="1" customHeight="1" x14ac:dyDescent="0.2"/>
    <row r="12621" ht="12.75" hidden="1" customHeight="1" x14ac:dyDescent="0.2"/>
    <row r="12622" ht="12.75" hidden="1" customHeight="1" x14ac:dyDescent="0.2"/>
    <row r="12623" ht="12.75" hidden="1" customHeight="1" x14ac:dyDescent="0.2"/>
    <row r="12624" ht="12.75" hidden="1" customHeight="1" x14ac:dyDescent="0.2"/>
    <row r="12625" ht="12.75" hidden="1" customHeight="1" x14ac:dyDescent="0.2"/>
    <row r="12626" ht="12.75" hidden="1" customHeight="1" x14ac:dyDescent="0.2"/>
    <row r="12627" ht="12.75" hidden="1" customHeight="1" x14ac:dyDescent="0.2"/>
    <row r="12628" ht="12.75" hidden="1" customHeight="1" x14ac:dyDescent="0.2"/>
    <row r="12629" ht="12.75" hidden="1" customHeight="1" x14ac:dyDescent="0.2"/>
    <row r="12630" ht="12.75" hidden="1" customHeight="1" x14ac:dyDescent="0.2"/>
    <row r="12631" ht="12.75" hidden="1" customHeight="1" x14ac:dyDescent="0.2"/>
    <row r="12632" ht="12.75" hidden="1" customHeight="1" x14ac:dyDescent="0.2"/>
    <row r="12633" ht="12.75" hidden="1" customHeight="1" x14ac:dyDescent="0.2"/>
    <row r="12634" ht="12.75" hidden="1" customHeight="1" x14ac:dyDescent="0.2"/>
    <row r="12635" ht="12.75" hidden="1" customHeight="1" x14ac:dyDescent="0.2"/>
    <row r="12636" ht="12.75" hidden="1" customHeight="1" x14ac:dyDescent="0.2"/>
    <row r="12637" ht="12.75" hidden="1" customHeight="1" x14ac:dyDescent="0.2"/>
    <row r="12638" ht="12.75" hidden="1" customHeight="1" x14ac:dyDescent="0.2"/>
    <row r="12639" ht="12.75" hidden="1" customHeight="1" x14ac:dyDescent="0.2"/>
    <row r="12640" ht="12.75" hidden="1" customHeight="1" x14ac:dyDescent="0.2"/>
    <row r="12641" ht="12.75" hidden="1" customHeight="1" x14ac:dyDescent="0.2"/>
    <row r="12642" ht="12.75" hidden="1" customHeight="1" x14ac:dyDescent="0.2"/>
    <row r="12643" ht="12.75" hidden="1" customHeight="1" x14ac:dyDescent="0.2"/>
    <row r="12644" ht="12.75" hidden="1" customHeight="1" x14ac:dyDescent="0.2"/>
    <row r="12645" ht="12.75" hidden="1" customHeight="1" x14ac:dyDescent="0.2"/>
    <row r="12646" ht="12.75" hidden="1" customHeight="1" x14ac:dyDescent="0.2"/>
    <row r="12647" ht="12.75" hidden="1" customHeight="1" x14ac:dyDescent="0.2"/>
    <row r="12648" ht="12.75" hidden="1" customHeight="1" x14ac:dyDescent="0.2"/>
    <row r="12649" ht="12.75" hidden="1" customHeight="1" x14ac:dyDescent="0.2"/>
    <row r="12650" ht="12.75" hidden="1" customHeight="1" x14ac:dyDescent="0.2"/>
    <row r="12651" ht="12.75" hidden="1" customHeight="1" x14ac:dyDescent="0.2"/>
    <row r="12652" ht="12.75" hidden="1" customHeight="1" x14ac:dyDescent="0.2"/>
    <row r="12653" ht="12.75" hidden="1" customHeight="1" x14ac:dyDescent="0.2"/>
    <row r="12654" ht="12.75" hidden="1" customHeight="1" x14ac:dyDescent="0.2"/>
    <row r="12655" ht="12.75" hidden="1" customHeight="1" x14ac:dyDescent="0.2"/>
    <row r="12656" ht="12.75" hidden="1" customHeight="1" x14ac:dyDescent="0.2"/>
    <row r="12657" ht="12.75" hidden="1" customHeight="1" x14ac:dyDescent="0.2"/>
    <row r="12658" ht="12.75" hidden="1" customHeight="1" x14ac:dyDescent="0.2"/>
    <row r="12659" ht="12.75" hidden="1" customHeight="1" x14ac:dyDescent="0.2"/>
    <row r="12660" ht="12.75" hidden="1" customHeight="1" x14ac:dyDescent="0.2"/>
    <row r="12661" ht="12.75" hidden="1" customHeight="1" x14ac:dyDescent="0.2"/>
    <row r="12662" ht="12.75" hidden="1" customHeight="1" x14ac:dyDescent="0.2"/>
    <row r="12663" ht="12.75" hidden="1" customHeight="1" x14ac:dyDescent="0.2"/>
    <row r="12664" ht="12.75" hidden="1" customHeight="1" x14ac:dyDescent="0.2"/>
    <row r="12665" ht="12.75" hidden="1" customHeight="1" x14ac:dyDescent="0.2"/>
    <row r="12666" ht="12.75" hidden="1" customHeight="1" x14ac:dyDescent="0.2"/>
    <row r="12667" ht="12.75" hidden="1" customHeight="1" x14ac:dyDescent="0.2"/>
    <row r="12668" ht="12.75" hidden="1" customHeight="1" x14ac:dyDescent="0.2"/>
    <row r="12669" ht="12.75" hidden="1" customHeight="1" x14ac:dyDescent="0.2"/>
    <row r="12670" ht="12.75" hidden="1" customHeight="1" x14ac:dyDescent="0.2"/>
    <row r="12671" ht="12.75" hidden="1" customHeight="1" x14ac:dyDescent="0.2"/>
    <row r="12672" ht="12.75" hidden="1" customHeight="1" x14ac:dyDescent="0.2"/>
    <row r="12673" ht="12.75" hidden="1" customHeight="1" x14ac:dyDescent="0.2"/>
    <row r="12674" ht="12.75" hidden="1" customHeight="1" x14ac:dyDescent="0.2"/>
    <row r="12675" ht="12.75" hidden="1" customHeight="1" x14ac:dyDescent="0.2"/>
    <row r="12676" ht="12.75" hidden="1" customHeight="1" x14ac:dyDescent="0.2"/>
    <row r="12677" ht="12.75" hidden="1" customHeight="1" x14ac:dyDescent="0.2"/>
    <row r="12678" ht="12.75" hidden="1" customHeight="1" x14ac:dyDescent="0.2"/>
    <row r="12679" ht="12.75" hidden="1" customHeight="1" x14ac:dyDescent="0.2"/>
    <row r="12680" ht="12.75" hidden="1" customHeight="1" x14ac:dyDescent="0.2"/>
    <row r="12681" ht="12.75" hidden="1" customHeight="1" x14ac:dyDescent="0.2"/>
    <row r="12682" ht="12.75" hidden="1" customHeight="1" x14ac:dyDescent="0.2"/>
    <row r="12683" ht="12.75" hidden="1" customHeight="1" x14ac:dyDescent="0.2"/>
    <row r="12684" ht="12.75" hidden="1" customHeight="1" x14ac:dyDescent="0.2"/>
    <row r="12685" ht="12.75" hidden="1" customHeight="1" x14ac:dyDescent="0.2"/>
    <row r="12686" ht="12.75" hidden="1" customHeight="1" x14ac:dyDescent="0.2"/>
    <row r="12687" ht="12.75" hidden="1" customHeight="1" x14ac:dyDescent="0.2"/>
    <row r="12688" ht="12.75" hidden="1" customHeight="1" x14ac:dyDescent="0.2"/>
    <row r="12689" ht="12.75" hidden="1" customHeight="1" x14ac:dyDescent="0.2"/>
    <row r="12690" ht="12.75" hidden="1" customHeight="1" x14ac:dyDescent="0.2"/>
    <row r="12691" ht="12.75" hidden="1" customHeight="1" x14ac:dyDescent="0.2"/>
    <row r="12692" ht="12.75" hidden="1" customHeight="1" x14ac:dyDescent="0.2"/>
    <row r="12693" ht="12.75" hidden="1" customHeight="1" x14ac:dyDescent="0.2"/>
    <row r="12694" ht="12.75" hidden="1" customHeight="1" x14ac:dyDescent="0.2"/>
    <row r="12695" ht="12.75" hidden="1" customHeight="1" x14ac:dyDescent="0.2"/>
    <row r="12696" ht="12.75" hidden="1" customHeight="1" x14ac:dyDescent="0.2"/>
    <row r="12697" ht="12.75" hidden="1" customHeight="1" x14ac:dyDescent="0.2"/>
    <row r="12698" ht="12.75" hidden="1" customHeight="1" x14ac:dyDescent="0.2"/>
    <row r="12699" ht="12.75" hidden="1" customHeight="1" x14ac:dyDescent="0.2"/>
    <row r="12700" ht="12.75" hidden="1" customHeight="1" x14ac:dyDescent="0.2"/>
    <row r="12701" ht="12.75" hidden="1" customHeight="1" x14ac:dyDescent="0.2"/>
    <row r="12702" ht="12.75" hidden="1" customHeight="1" x14ac:dyDescent="0.2"/>
    <row r="12703" ht="12.75" hidden="1" customHeight="1" x14ac:dyDescent="0.2"/>
    <row r="12704" ht="12.75" hidden="1" customHeight="1" x14ac:dyDescent="0.2"/>
    <row r="12705" ht="12.75" hidden="1" customHeight="1" x14ac:dyDescent="0.2"/>
    <row r="12706" ht="12.75" hidden="1" customHeight="1" x14ac:dyDescent="0.2"/>
    <row r="12707" ht="12.75" hidden="1" customHeight="1" x14ac:dyDescent="0.2"/>
    <row r="12708" ht="12.75" hidden="1" customHeight="1" x14ac:dyDescent="0.2"/>
    <row r="12709" ht="12.75" hidden="1" customHeight="1" x14ac:dyDescent="0.2"/>
    <row r="12710" ht="12.75" hidden="1" customHeight="1" x14ac:dyDescent="0.2"/>
    <row r="12711" ht="12.75" hidden="1" customHeight="1" x14ac:dyDescent="0.2"/>
    <row r="12712" ht="12.75" hidden="1" customHeight="1" x14ac:dyDescent="0.2"/>
    <row r="12713" ht="12.75" hidden="1" customHeight="1" x14ac:dyDescent="0.2"/>
    <row r="12714" ht="12.75" hidden="1" customHeight="1" x14ac:dyDescent="0.2"/>
    <row r="12715" ht="12.75" hidden="1" customHeight="1" x14ac:dyDescent="0.2"/>
    <row r="12716" ht="12.75" hidden="1" customHeight="1" x14ac:dyDescent="0.2"/>
    <row r="12717" ht="12.75" hidden="1" customHeight="1" x14ac:dyDescent="0.2"/>
    <row r="12718" ht="12.75" hidden="1" customHeight="1" x14ac:dyDescent="0.2"/>
    <row r="12719" ht="12.75" hidden="1" customHeight="1" x14ac:dyDescent="0.2"/>
    <row r="12720" ht="12.75" hidden="1" customHeight="1" x14ac:dyDescent="0.2"/>
    <row r="12721" ht="12.75" hidden="1" customHeight="1" x14ac:dyDescent="0.2"/>
    <row r="12722" ht="12.75" hidden="1" customHeight="1" x14ac:dyDescent="0.2"/>
    <row r="12723" ht="12.75" hidden="1" customHeight="1" x14ac:dyDescent="0.2"/>
    <row r="12724" ht="12.75" hidden="1" customHeight="1" x14ac:dyDescent="0.2"/>
    <row r="12725" ht="12.75" hidden="1" customHeight="1" x14ac:dyDescent="0.2"/>
    <row r="12726" ht="12.75" hidden="1" customHeight="1" x14ac:dyDescent="0.2"/>
    <row r="12727" ht="12.75" hidden="1" customHeight="1" x14ac:dyDescent="0.2"/>
    <row r="12728" ht="12.75" hidden="1" customHeight="1" x14ac:dyDescent="0.2"/>
    <row r="12729" ht="12.75" hidden="1" customHeight="1" x14ac:dyDescent="0.2"/>
    <row r="12730" ht="12.75" hidden="1" customHeight="1" x14ac:dyDescent="0.2"/>
    <row r="12731" ht="12.75" hidden="1" customHeight="1" x14ac:dyDescent="0.2"/>
    <row r="12732" ht="12.75" hidden="1" customHeight="1" x14ac:dyDescent="0.2"/>
    <row r="12733" ht="12.75" hidden="1" customHeight="1" x14ac:dyDescent="0.2"/>
    <row r="12734" ht="12.75" hidden="1" customHeight="1" x14ac:dyDescent="0.2"/>
    <row r="12735" ht="12.75" hidden="1" customHeight="1" x14ac:dyDescent="0.2"/>
    <row r="12736" ht="12.75" hidden="1" customHeight="1" x14ac:dyDescent="0.2"/>
    <row r="12737" ht="12.75" hidden="1" customHeight="1" x14ac:dyDescent="0.2"/>
    <row r="12738" ht="12.75" hidden="1" customHeight="1" x14ac:dyDescent="0.2"/>
    <row r="12739" ht="12.75" hidden="1" customHeight="1" x14ac:dyDescent="0.2"/>
    <row r="12740" ht="12.75" hidden="1" customHeight="1" x14ac:dyDescent="0.2"/>
    <row r="12741" ht="12.75" hidden="1" customHeight="1" x14ac:dyDescent="0.2"/>
    <row r="12742" ht="12.75" hidden="1" customHeight="1" x14ac:dyDescent="0.2"/>
    <row r="12743" ht="12.75" hidden="1" customHeight="1" x14ac:dyDescent="0.2"/>
    <row r="12744" ht="12.75" hidden="1" customHeight="1" x14ac:dyDescent="0.2"/>
    <row r="12745" ht="12.75" hidden="1" customHeight="1" x14ac:dyDescent="0.2"/>
    <row r="12746" ht="12.75" hidden="1" customHeight="1" x14ac:dyDescent="0.2"/>
    <row r="12747" ht="12.75" hidden="1" customHeight="1" x14ac:dyDescent="0.2"/>
    <row r="12748" ht="12.75" hidden="1" customHeight="1" x14ac:dyDescent="0.2"/>
    <row r="12749" ht="12.75" hidden="1" customHeight="1" x14ac:dyDescent="0.2"/>
    <row r="12750" ht="12.75" hidden="1" customHeight="1" x14ac:dyDescent="0.2"/>
    <row r="12751" ht="12.75" hidden="1" customHeight="1" x14ac:dyDescent="0.2"/>
    <row r="12752" ht="12.75" hidden="1" customHeight="1" x14ac:dyDescent="0.2"/>
    <row r="12753" ht="12.75" hidden="1" customHeight="1" x14ac:dyDescent="0.2"/>
    <row r="12754" ht="12.75" hidden="1" customHeight="1" x14ac:dyDescent="0.2"/>
    <row r="12755" ht="12.75" hidden="1" customHeight="1" x14ac:dyDescent="0.2"/>
    <row r="12756" ht="12.75" hidden="1" customHeight="1" x14ac:dyDescent="0.2"/>
    <row r="12757" ht="12.75" hidden="1" customHeight="1" x14ac:dyDescent="0.2"/>
    <row r="12758" ht="12.75" hidden="1" customHeight="1" x14ac:dyDescent="0.2"/>
    <row r="12759" ht="12.75" hidden="1" customHeight="1" x14ac:dyDescent="0.2"/>
    <row r="12760" ht="12.75" hidden="1" customHeight="1" x14ac:dyDescent="0.2"/>
    <row r="12761" ht="12.75" hidden="1" customHeight="1" x14ac:dyDescent="0.2"/>
    <row r="12762" ht="12.75" hidden="1" customHeight="1" x14ac:dyDescent="0.2"/>
    <row r="12763" ht="12.75" hidden="1" customHeight="1" x14ac:dyDescent="0.2"/>
    <row r="12764" ht="12.75" hidden="1" customHeight="1" x14ac:dyDescent="0.2"/>
    <row r="12765" ht="12.75" hidden="1" customHeight="1" x14ac:dyDescent="0.2"/>
    <row r="12766" ht="12.75" hidden="1" customHeight="1" x14ac:dyDescent="0.2"/>
    <row r="12767" ht="12.75" hidden="1" customHeight="1" x14ac:dyDescent="0.2"/>
    <row r="12768" ht="12.75" hidden="1" customHeight="1" x14ac:dyDescent="0.2"/>
    <row r="12769" ht="12.75" hidden="1" customHeight="1" x14ac:dyDescent="0.2"/>
    <row r="12770" ht="12.75" hidden="1" customHeight="1" x14ac:dyDescent="0.2"/>
    <row r="12771" ht="12.75" hidden="1" customHeight="1" x14ac:dyDescent="0.2"/>
    <row r="12772" ht="12.75" hidden="1" customHeight="1" x14ac:dyDescent="0.2"/>
    <row r="12773" ht="12.75" hidden="1" customHeight="1" x14ac:dyDescent="0.2"/>
    <row r="12774" ht="12.75" hidden="1" customHeight="1" x14ac:dyDescent="0.2"/>
    <row r="12775" ht="12.75" hidden="1" customHeight="1" x14ac:dyDescent="0.2"/>
    <row r="12776" ht="12.75" hidden="1" customHeight="1" x14ac:dyDescent="0.2"/>
    <row r="12777" ht="12.75" hidden="1" customHeight="1" x14ac:dyDescent="0.2"/>
    <row r="12778" ht="12.75" hidden="1" customHeight="1" x14ac:dyDescent="0.2"/>
    <row r="12779" ht="12.75" hidden="1" customHeight="1" x14ac:dyDescent="0.2"/>
    <row r="12780" ht="12.75" hidden="1" customHeight="1" x14ac:dyDescent="0.2"/>
    <row r="12781" ht="12.75" hidden="1" customHeight="1" x14ac:dyDescent="0.2"/>
    <row r="12782" ht="12.75" hidden="1" customHeight="1" x14ac:dyDescent="0.2"/>
    <row r="12783" ht="12.75" hidden="1" customHeight="1" x14ac:dyDescent="0.2"/>
    <row r="12784" ht="12.75" hidden="1" customHeight="1" x14ac:dyDescent="0.2"/>
    <row r="12785" ht="12.75" hidden="1" customHeight="1" x14ac:dyDescent="0.2"/>
    <row r="12786" ht="12.75" hidden="1" customHeight="1" x14ac:dyDescent="0.2"/>
    <row r="12787" ht="12.75" hidden="1" customHeight="1" x14ac:dyDescent="0.2"/>
    <row r="12788" ht="12.75" hidden="1" customHeight="1" x14ac:dyDescent="0.2"/>
    <row r="12789" ht="12.75" hidden="1" customHeight="1" x14ac:dyDescent="0.2"/>
    <row r="12790" ht="12.75" hidden="1" customHeight="1" x14ac:dyDescent="0.2"/>
    <row r="12791" ht="12.75" hidden="1" customHeight="1" x14ac:dyDescent="0.2"/>
    <row r="12792" ht="12.75" hidden="1" customHeight="1" x14ac:dyDescent="0.2"/>
    <row r="12793" ht="12.75" hidden="1" customHeight="1" x14ac:dyDescent="0.2"/>
    <row r="12794" ht="12.75" hidden="1" customHeight="1" x14ac:dyDescent="0.2"/>
    <row r="12795" ht="12.75" hidden="1" customHeight="1" x14ac:dyDescent="0.2"/>
    <row r="12796" ht="12.75" hidden="1" customHeight="1" x14ac:dyDescent="0.2"/>
    <row r="12797" ht="12.75" hidden="1" customHeight="1" x14ac:dyDescent="0.2"/>
    <row r="12798" ht="12.75" hidden="1" customHeight="1" x14ac:dyDescent="0.2"/>
    <row r="12799" ht="12.75" hidden="1" customHeight="1" x14ac:dyDescent="0.2"/>
    <row r="12800" ht="12.75" hidden="1" customHeight="1" x14ac:dyDescent="0.2"/>
    <row r="12801" ht="12.75" hidden="1" customHeight="1" x14ac:dyDescent="0.2"/>
    <row r="12802" ht="12.75" hidden="1" customHeight="1" x14ac:dyDescent="0.2"/>
    <row r="12803" ht="12.75" hidden="1" customHeight="1" x14ac:dyDescent="0.2"/>
    <row r="12804" ht="12.75" hidden="1" customHeight="1" x14ac:dyDescent="0.2"/>
    <row r="12805" ht="12.75" hidden="1" customHeight="1" x14ac:dyDescent="0.2"/>
    <row r="12806" ht="12.75" hidden="1" customHeight="1" x14ac:dyDescent="0.2"/>
    <row r="12807" ht="12.75" hidden="1" customHeight="1" x14ac:dyDescent="0.2"/>
    <row r="12808" ht="12.75" hidden="1" customHeight="1" x14ac:dyDescent="0.2"/>
    <row r="12809" ht="12.75" hidden="1" customHeight="1" x14ac:dyDescent="0.2"/>
    <row r="12810" ht="12.75" hidden="1" customHeight="1" x14ac:dyDescent="0.2"/>
    <row r="12811" ht="12.75" hidden="1" customHeight="1" x14ac:dyDescent="0.2"/>
    <row r="12812" ht="12.75" hidden="1" customHeight="1" x14ac:dyDescent="0.2"/>
    <row r="12813" ht="12.75" hidden="1" customHeight="1" x14ac:dyDescent="0.2"/>
    <row r="12814" ht="12.75" hidden="1" customHeight="1" x14ac:dyDescent="0.2"/>
    <row r="12815" ht="12.75" hidden="1" customHeight="1" x14ac:dyDescent="0.2"/>
    <row r="12816" ht="12.75" hidden="1" customHeight="1" x14ac:dyDescent="0.2"/>
    <row r="12817" ht="12.75" hidden="1" customHeight="1" x14ac:dyDescent="0.2"/>
    <row r="12818" ht="12.75" hidden="1" customHeight="1" x14ac:dyDescent="0.2"/>
    <row r="12819" ht="12.75" hidden="1" customHeight="1" x14ac:dyDescent="0.2"/>
    <row r="12820" ht="12.75" hidden="1" customHeight="1" x14ac:dyDescent="0.2"/>
    <row r="12821" ht="12.75" hidden="1" customHeight="1" x14ac:dyDescent="0.2"/>
    <row r="12822" ht="12.75" hidden="1" customHeight="1" x14ac:dyDescent="0.2"/>
    <row r="12823" ht="12.75" hidden="1" customHeight="1" x14ac:dyDescent="0.2"/>
    <row r="12824" ht="12.75" hidden="1" customHeight="1" x14ac:dyDescent="0.2"/>
    <row r="12825" ht="12.75" hidden="1" customHeight="1" x14ac:dyDescent="0.2"/>
    <row r="12826" ht="12.75" hidden="1" customHeight="1" x14ac:dyDescent="0.2"/>
    <row r="12827" ht="12.75" hidden="1" customHeight="1" x14ac:dyDescent="0.2"/>
    <row r="12828" ht="12.75" hidden="1" customHeight="1" x14ac:dyDescent="0.2"/>
    <row r="12829" ht="12.75" hidden="1" customHeight="1" x14ac:dyDescent="0.2"/>
    <row r="12830" ht="12.75" hidden="1" customHeight="1" x14ac:dyDescent="0.2"/>
    <row r="12831" ht="12.75" hidden="1" customHeight="1" x14ac:dyDescent="0.2"/>
    <row r="12832" ht="12.75" hidden="1" customHeight="1" x14ac:dyDescent="0.2"/>
    <row r="12833" ht="12.75" hidden="1" customHeight="1" x14ac:dyDescent="0.2"/>
    <row r="12834" ht="12.75" hidden="1" customHeight="1" x14ac:dyDescent="0.2"/>
    <row r="12835" ht="12.75" hidden="1" customHeight="1" x14ac:dyDescent="0.2"/>
    <row r="12836" ht="12.75" hidden="1" customHeight="1" x14ac:dyDescent="0.2"/>
    <row r="12837" ht="12.75" hidden="1" customHeight="1" x14ac:dyDescent="0.2"/>
    <row r="12838" ht="12.75" hidden="1" customHeight="1" x14ac:dyDescent="0.2"/>
    <row r="12839" ht="12.75" hidden="1" customHeight="1" x14ac:dyDescent="0.2"/>
    <row r="12840" ht="12.75" hidden="1" customHeight="1" x14ac:dyDescent="0.2"/>
    <row r="12841" ht="12.75" hidden="1" customHeight="1" x14ac:dyDescent="0.2"/>
    <row r="12842" ht="12.75" hidden="1" customHeight="1" x14ac:dyDescent="0.2"/>
    <row r="12843" ht="12.75" hidden="1" customHeight="1" x14ac:dyDescent="0.2"/>
    <row r="12844" ht="12.75" hidden="1" customHeight="1" x14ac:dyDescent="0.2"/>
    <row r="12845" ht="12.75" hidden="1" customHeight="1" x14ac:dyDescent="0.2"/>
    <row r="12846" ht="12.75" hidden="1" customHeight="1" x14ac:dyDescent="0.2"/>
    <row r="12847" ht="12.75" hidden="1" customHeight="1" x14ac:dyDescent="0.2"/>
    <row r="12848" ht="12.75" hidden="1" customHeight="1" x14ac:dyDescent="0.2"/>
    <row r="12849" ht="12.75" hidden="1" customHeight="1" x14ac:dyDescent="0.2"/>
    <row r="12850" ht="12.75" hidden="1" customHeight="1" x14ac:dyDescent="0.2"/>
    <row r="12851" ht="12.75" hidden="1" customHeight="1" x14ac:dyDescent="0.2"/>
    <row r="12852" ht="12.75" hidden="1" customHeight="1" x14ac:dyDescent="0.2"/>
    <row r="12853" ht="12.75" hidden="1" customHeight="1" x14ac:dyDescent="0.2"/>
    <row r="12854" ht="12.75" hidden="1" customHeight="1" x14ac:dyDescent="0.2"/>
    <row r="12855" ht="12.75" hidden="1" customHeight="1" x14ac:dyDescent="0.2"/>
    <row r="12856" ht="12.75" hidden="1" customHeight="1" x14ac:dyDescent="0.2"/>
    <row r="12857" ht="12.75" hidden="1" customHeight="1" x14ac:dyDescent="0.2"/>
    <row r="12858" ht="12.75" hidden="1" customHeight="1" x14ac:dyDescent="0.2"/>
    <row r="12859" ht="12.75" hidden="1" customHeight="1" x14ac:dyDescent="0.2"/>
    <row r="12860" ht="12.75" hidden="1" customHeight="1" x14ac:dyDescent="0.2"/>
    <row r="12861" ht="12.75" hidden="1" customHeight="1" x14ac:dyDescent="0.2"/>
    <row r="12862" ht="12.75" hidden="1" customHeight="1" x14ac:dyDescent="0.2"/>
    <row r="12863" ht="12.75" hidden="1" customHeight="1" x14ac:dyDescent="0.2"/>
    <row r="12864" ht="12.75" hidden="1" customHeight="1" x14ac:dyDescent="0.2"/>
    <row r="12865" ht="12.75" hidden="1" customHeight="1" x14ac:dyDescent="0.2"/>
    <row r="12866" ht="12.75" hidden="1" customHeight="1" x14ac:dyDescent="0.2"/>
    <row r="12867" ht="12.75" hidden="1" customHeight="1" x14ac:dyDescent="0.2"/>
    <row r="12868" ht="12.75" hidden="1" customHeight="1" x14ac:dyDescent="0.2"/>
    <row r="12869" ht="12.75" hidden="1" customHeight="1" x14ac:dyDescent="0.2"/>
    <row r="12870" ht="12.75" hidden="1" customHeight="1" x14ac:dyDescent="0.2"/>
    <row r="12871" ht="12.75" hidden="1" customHeight="1" x14ac:dyDescent="0.2"/>
    <row r="12872" ht="12.75" hidden="1" customHeight="1" x14ac:dyDescent="0.2"/>
    <row r="12873" ht="12.75" hidden="1" customHeight="1" x14ac:dyDescent="0.2"/>
    <row r="12874" ht="12.75" hidden="1" customHeight="1" x14ac:dyDescent="0.2"/>
    <row r="12875" ht="12.75" hidden="1" customHeight="1" x14ac:dyDescent="0.2"/>
    <row r="12876" ht="12.75" hidden="1" customHeight="1" x14ac:dyDescent="0.2"/>
    <row r="12877" ht="12.75" hidden="1" customHeight="1" x14ac:dyDescent="0.2"/>
    <row r="12878" ht="12.75" hidden="1" customHeight="1" x14ac:dyDescent="0.2"/>
    <row r="12879" ht="12.75" hidden="1" customHeight="1" x14ac:dyDescent="0.2"/>
    <row r="12880" ht="12.75" hidden="1" customHeight="1" x14ac:dyDescent="0.2"/>
    <row r="12881" ht="12.75" hidden="1" customHeight="1" x14ac:dyDescent="0.2"/>
    <row r="12882" ht="12.75" hidden="1" customHeight="1" x14ac:dyDescent="0.2"/>
    <row r="12883" ht="12.75" hidden="1" customHeight="1" x14ac:dyDescent="0.2"/>
    <row r="12884" ht="12.75" hidden="1" customHeight="1" x14ac:dyDescent="0.2"/>
    <row r="12885" ht="12.75" hidden="1" customHeight="1" x14ac:dyDescent="0.2"/>
    <row r="12886" ht="12.75" hidden="1" customHeight="1" x14ac:dyDescent="0.2"/>
    <row r="12887" ht="12.75" hidden="1" customHeight="1" x14ac:dyDescent="0.2"/>
    <row r="12888" ht="12.75" hidden="1" customHeight="1" x14ac:dyDescent="0.2"/>
    <row r="12889" ht="12.75" hidden="1" customHeight="1" x14ac:dyDescent="0.2"/>
    <row r="12890" ht="12.75" hidden="1" customHeight="1" x14ac:dyDescent="0.2"/>
    <row r="12891" ht="12.75" hidden="1" customHeight="1" x14ac:dyDescent="0.2"/>
    <row r="12892" ht="12.75" hidden="1" customHeight="1" x14ac:dyDescent="0.2"/>
    <row r="12893" ht="12.75" hidden="1" customHeight="1" x14ac:dyDescent="0.2"/>
    <row r="12894" ht="12.75" hidden="1" customHeight="1" x14ac:dyDescent="0.2"/>
    <row r="12895" ht="12.75" hidden="1" customHeight="1" x14ac:dyDescent="0.2"/>
    <row r="12896" ht="12.75" hidden="1" customHeight="1" x14ac:dyDescent="0.2"/>
    <row r="12897" ht="12.75" hidden="1" customHeight="1" x14ac:dyDescent="0.2"/>
    <row r="12898" ht="12.75" hidden="1" customHeight="1" x14ac:dyDescent="0.2"/>
    <row r="12899" ht="12.75" hidden="1" customHeight="1" x14ac:dyDescent="0.2"/>
    <row r="12900" ht="12.75" hidden="1" customHeight="1" x14ac:dyDescent="0.2"/>
    <row r="12901" ht="12.75" hidden="1" customHeight="1" x14ac:dyDescent="0.2"/>
    <row r="12902" ht="12.75" hidden="1" customHeight="1" x14ac:dyDescent="0.2"/>
    <row r="12903" ht="12.75" hidden="1" customHeight="1" x14ac:dyDescent="0.2"/>
    <row r="12904" ht="12.75" hidden="1" customHeight="1" x14ac:dyDescent="0.2"/>
    <row r="12905" ht="12.75" hidden="1" customHeight="1" x14ac:dyDescent="0.2"/>
    <row r="12906" ht="12.75" hidden="1" customHeight="1" x14ac:dyDescent="0.2"/>
    <row r="12907" ht="12.75" hidden="1" customHeight="1" x14ac:dyDescent="0.2"/>
    <row r="12908" ht="12.75" hidden="1" customHeight="1" x14ac:dyDescent="0.2"/>
    <row r="12909" ht="12.75" hidden="1" customHeight="1" x14ac:dyDescent="0.2"/>
    <row r="12910" ht="12.75" hidden="1" customHeight="1" x14ac:dyDescent="0.2"/>
    <row r="12911" ht="12.75" hidden="1" customHeight="1" x14ac:dyDescent="0.2"/>
    <row r="12912" ht="12.75" hidden="1" customHeight="1" x14ac:dyDescent="0.2"/>
    <row r="12913" ht="12.75" hidden="1" customHeight="1" x14ac:dyDescent="0.2"/>
    <row r="12914" ht="12.75" hidden="1" customHeight="1" x14ac:dyDescent="0.2"/>
    <row r="12915" ht="12.75" hidden="1" customHeight="1" x14ac:dyDescent="0.2"/>
    <row r="12916" ht="12.75" hidden="1" customHeight="1" x14ac:dyDescent="0.2"/>
    <row r="12917" ht="12.75" hidden="1" customHeight="1" x14ac:dyDescent="0.2"/>
    <row r="12918" ht="12.75" hidden="1" customHeight="1" x14ac:dyDescent="0.2"/>
    <row r="12919" ht="12.75" hidden="1" customHeight="1" x14ac:dyDescent="0.2"/>
    <row r="12920" ht="12.75" hidden="1" customHeight="1" x14ac:dyDescent="0.2"/>
    <row r="12921" ht="12.75" hidden="1" customHeight="1" x14ac:dyDescent="0.2"/>
    <row r="12922" ht="12.75" hidden="1" customHeight="1" x14ac:dyDescent="0.2"/>
    <row r="12923" ht="12.75" hidden="1" customHeight="1" x14ac:dyDescent="0.2"/>
    <row r="12924" ht="12.75" hidden="1" customHeight="1" x14ac:dyDescent="0.2"/>
    <row r="12925" ht="12.75" hidden="1" customHeight="1" x14ac:dyDescent="0.2"/>
    <row r="12926" ht="12.75" hidden="1" customHeight="1" x14ac:dyDescent="0.2"/>
    <row r="12927" ht="12.75" hidden="1" customHeight="1" x14ac:dyDescent="0.2"/>
    <row r="12928" ht="12.75" hidden="1" customHeight="1" x14ac:dyDescent="0.2"/>
    <row r="12929" ht="12.75" hidden="1" customHeight="1" x14ac:dyDescent="0.2"/>
    <row r="12930" ht="12.75" hidden="1" customHeight="1" x14ac:dyDescent="0.2"/>
    <row r="12931" ht="12.75" hidden="1" customHeight="1" x14ac:dyDescent="0.2"/>
    <row r="12932" ht="12.75" hidden="1" customHeight="1" x14ac:dyDescent="0.2"/>
    <row r="12933" ht="12.75" hidden="1" customHeight="1" x14ac:dyDescent="0.2"/>
    <row r="12934" ht="12.75" hidden="1" customHeight="1" x14ac:dyDescent="0.2"/>
    <row r="12935" ht="12.75" hidden="1" customHeight="1" x14ac:dyDescent="0.2"/>
    <row r="12936" ht="12.75" hidden="1" customHeight="1" x14ac:dyDescent="0.2"/>
    <row r="12937" ht="12.75" hidden="1" customHeight="1" x14ac:dyDescent="0.2"/>
    <row r="12938" ht="12.75" hidden="1" customHeight="1" x14ac:dyDescent="0.2"/>
    <row r="12939" ht="12.75" hidden="1" customHeight="1" x14ac:dyDescent="0.2"/>
    <row r="12940" ht="12.75" hidden="1" customHeight="1" x14ac:dyDescent="0.2"/>
    <row r="12941" ht="12.75" hidden="1" customHeight="1" x14ac:dyDescent="0.2"/>
    <row r="12942" ht="12.75" hidden="1" customHeight="1" x14ac:dyDescent="0.2"/>
    <row r="12943" ht="12.75" hidden="1" customHeight="1" x14ac:dyDescent="0.2"/>
    <row r="12944" ht="12.75" hidden="1" customHeight="1" x14ac:dyDescent="0.2"/>
    <row r="12945" ht="12.75" hidden="1" customHeight="1" x14ac:dyDescent="0.2"/>
    <row r="12946" ht="12.75" hidden="1" customHeight="1" x14ac:dyDescent="0.2"/>
    <row r="12947" ht="12.75" hidden="1" customHeight="1" x14ac:dyDescent="0.2"/>
    <row r="12948" ht="12.75" hidden="1" customHeight="1" x14ac:dyDescent="0.2"/>
    <row r="12949" ht="12.75" hidden="1" customHeight="1" x14ac:dyDescent="0.2"/>
    <row r="12950" ht="12.75" hidden="1" customHeight="1" x14ac:dyDescent="0.2"/>
    <row r="12951" ht="12.75" hidden="1" customHeight="1" x14ac:dyDescent="0.2"/>
    <row r="12952" ht="12.75" hidden="1" customHeight="1" x14ac:dyDescent="0.2"/>
    <row r="12953" ht="12.75" hidden="1" customHeight="1" x14ac:dyDescent="0.2"/>
    <row r="12954" ht="12.75" hidden="1" customHeight="1" x14ac:dyDescent="0.2"/>
    <row r="12955" ht="12.75" hidden="1" customHeight="1" x14ac:dyDescent="0.2"/>
    <row r="12956" ht="12.75" hidden="1" customHeight="1" x14ac:dyDescent="0.2"/>
    <row r="12957" ht="12.75" hidden="1" customHeight="1" x14ac:dyDescent="0.2"/>
    <row r="12958" ht="12.75" hidden="1" customHeight="1" x14ac:dyDescent="0.2"/>
    <row r="12959" ht="12.75" hidden="1" customHeight="1" x14ac:dyDescent="0.2"/>
    <row r="12960" ht="12.75" hidden="1" customHeight="1" x14ac:dyDescent="0.2"/>
    <row r="12961" ht="12.75" hidden="1" customHeight="1" x14ac:dyDescent="0.2"/>
    <row r="12962" ht="12.75" hidden="1" customHeight="1" x14ac:dyDescent="0.2"/>
    <row r="12963" ht="12.75" hidden="1" customHeight="1" x14ac:dyDescent="0.2"/>
    <row r="12964" ht="12.75" hidden="1" customHeight="1" x14ac:dyDescent="0.2"/>
    <row r="12965" ht="12.75" hidden="1" customHeight="1" x14ac:dyDescent="0.2"/>
    <row r="12966" ht="12.75" hidden="1" customHeight="1" x14ac:dyDescent="0.2"/>
    <row r="12967" ht="12.75" hidden="1" customHeight="1" x14ac:dyDescent="0.2"/>
    <row r="12968" ht="12.75" hidden="1" customHeight="1" x14ac:dyDescent="0.2"/>
    <row r="12969" ht="12.75" hidden="1" customHeight="1" x14ac:dyDescent="0.2"/>
    <row r="12970" ht="12.75" hidden="1" customHeight="1" x14ac:dyDescent="0.2"/>
    <row r="12971" ht="12.75" hidden="1" customHeight="1" x14ac:dyDescent="0.2"/>
    <row r="12972" ht="12.75" hidden="1" customHeight="1" x14ac:dyDescent="0.2"/>
    <row r="12973" ht="12.75" hidden="1" customHeight="1" x14ac:dyDescent="0.2"/>
    <row r="12974" ht="12.75" hidden="1" customHeight="1" x14ac:dyDescent="0.2"/>
    <row r="12975" ht="12.75" hidden="1" customHeight="1" x14ac:dyDescent="0.2"/>
    <row r="12976" ht="12.75" hidden="1" customHeight="1" x14ac:dyDescent="0.2"/>
    <row r="12977" ht="12.75" hidden="1" customHeight="1" x14ac:dyDescent="0.2"/>
    <row r="12978" ht="12.75" hidden="1" customHeight="1" x14ac:dyDescent="0.2"/>
    <row r="12979" ht="12.75" hidden="1" customHeight="1" x14ac:dyDescent="0.2"/>
    <row r="12980" ht="12.75" hidden="1" customHeight="1" x14ac:dyDescent="0.2"/>
    <row r="12981" ht="12.75" hidden="1" customHeight="1" x14ac:dyDescent="0.2"/>
    <row r="12982" ht="12.75" hidden="1" customHeight="1" x14ac:dyDescent="0.2"/>
    <row r="12983" ht="12.75" hidden="1" customHeight="1" x14ac:dyDescent="0.2"/>
    <row r="12984" ht="12.75" hidden="1" customHeight="1" x14ac:dyDescent="0.2"/>
    <row r="12985" ht="12.75" hidden="1" customHeight="1" x14ac:dyDescent="0.2"/>
    <row r="12986" ht="12.75" hidden="1" customHeight="1" x14ac:dyDescent="0.2"/>
    <row r="12987" ht="12.75" hidden="1" customHeight="1" x14ac:dyDescent="0.2"/>
    <row r="12988" ht="12.75" hidden="1" customHeight="1" x14ac:dyDescent="0.2"/>
    <row r="12989" ht="12.75" hidden="1" customHeight="1" x14ac:dyDescent="0.2"/>
    <row r="12990" ht="12.75" hidden="1" customHeight="1" x14ac:dyDescent="0.2"/>
    <row r="12991" ht="12.75" hidden="1" customHeight="1" x14ac:dyDescent="0.2"/>
    <row r="12992" ht="12.75" hidden="1" customHeight="1" x14ac:dyDescent="0.2"/>
    <row r="12993" ht="12.75" hidden="1" customHeight="1" x14ac:dyDescent="0.2"/>
    <row r="12994" ht="12.75" hidden="1" customHeight="1" x14ac:dyDescent="0.2"/>
    <row r="12995" ht="12.75" hidden="1" customHeight="1" x14ac:dyDescent="0.2"/>
    <row r="12996" ht="12.75" hidden="1" customHeight="1" x14ac:dyDescent="0.2"/>
    <row r="12997" ht="12.75" hidden="1" customHeight="1" x14ac:dyDescent="0.2"/>
    <row r="12998" ht="12.75" hidden="1" customHeight="1" x14ac:dyDescent="0.2"/>
    <row r="12999" ht="12.75" hidden="1" customHeight="1" x14ac:dyDescent="0.2"/>
    <row r="13000" ht="12.75" hidden="1" customHeight="1" x14ac:dyDescent="0.2"/>
    <row r="13001" ht="12.75" hidden="1" customHeight="1" x14ac:dyDescent="0.2"/>
    <row r="13002" ht="12.75" hidden="1" customHeight="1" x14ac:dyDescent="0.2"/>
    <row r="13003" ht="12.75" hidden="1" customHeight="1" x14ac:dyDescent="0.2"/>
    <row r="13004" ht="12.75" hidden="1" customHeight="1" x14ac:dyDescent="0.2"/>
    <row r="13005" ht="12.75" hidden="1" customHeight="1" x14ac:dyDescent="0.2"/>
    <row r="13006" ht="12.75" hidden="1" customHeight="1" x14ac:dyDescent="0.2"/>
    <row r="13007" ht="12.75" hidden="1" customHeight="1" x14ac:dyDescent="0.2"/>
    <row r="13008" ht="12.75" hidden="1" customHeight="1" x14ac:dyDescent="0.2"/>
    <row r="13009" ht="12.75" hidden="1" customHeight="1" x14ac:dyDescent="0.2"/>
    <row r="13010" ht="12.75" hidden="1" customHeight="1" x14ac:dyDescent="0.2"/>
    <row r="13011" ht="12.75" hidden="1" customHeight="1" x14ac:dyDescent="0.2"/>
    <row r="13012" ht="12.75" hidden="1" customHeight="1" x14ac:dyDescent="0.2"/>
    <row r="13013" ht="12.75" hidden="1" customHeight="1" x14ac:dyDescent="0.2"/>
    <row r="13014" ht="12.75" hidden="1" customHeight="1" x14ac:dyDescent="0.2"/>
    <row r="13015" ht="12.75" hidden="1" customHeight="1" x14ac:dyDescent="0.2"/>
    <row r="13016" ht="12.75" hidden="1" customHeight="1" x14ac:dyDescent="0.2"/>
    <row r="13017" ht="12.75" hidden="1" customHeight="1" x14ac:dyDescent="0.2"/>
    <row r="13018" ht="12.75" hidden="1" customHeight="1" x14ac:dyDescent="0.2"/>
    <row r="13019" ht="12.75" hidden="1" customHeight="1" x14ac:dyDescent="0.2"/>
    <row r="13020" ht="12.75" hidden="1" customHeight="1" x14ac:dyDescent="0.2"/>
    <row r="13021" ht="12.75" hidden="1" customHeight="1" x14ac:dyDescent="0.2"/>
    <row r="13022" ht="12.75" hidden="1" customHeight="1" x14ac:dyDescent="0.2"/>
    <row r="13023" ht="12.75" hidden="1" customHeight="1" x14ac:dyDescent="0.2"/>
    <row r="13024" ht="12.75" hidden="1" customHeight="1" x14ac:dyDescent="0.2"/>
    <row r="13025" ht="12.75" hidden="1" customHeight="1" x14ac:dyDescent="0.2"/>
    <row r="13026" ht="12.75" hidden="1" customHeight="1" x14ac:dyDescent="0.2"/>
    <row r="13027" ht="12.75" hidden="1" customHeight="1" x14ac:dyDescent="0.2"/>
    <row r="13028" ht="12.75" hidden="1" customHeight="1" x14ac:dyDescent="0.2"/>
    <row r="13029" ht="12.75" hidden="1" customHeight="1" x14ac:dyDescent="0.2"/>
    <row r="13030" ht="12.75" hidden="1" customHeight="1" x14ac:dyDescent="0.2"/>
    <row r="13031" ht="12.75" hidden="1" customHeight="1" x14ac:dyDescent="0.2"/>
    <row r="13032" ht="12.75" hidden="1" customHeight="1" x14ac:dyDescent="0.2"/>
    <row r="13033" ht="12.75" hidden="1" customHeight="1" x14ac:dyDescent="0.2"/>
    <row r="13034" ht="12.75" hidden="1" customHeight="1" x14ac:dyDescent="0.2"/>
    <row r="13035" ht="12.75" hidden="1" customHeight="1" x14ac:dyDescent="0.2"/>
    <row r="13036" ht="12.75" hidden="1" customHeight="1" x14ac:dyDescent="0.2"/>
    <row r="13037" ht="12.75" hidden="1" customHeight="1" x14ac:dyDescent="0.2"/>
    <row r="13038" ht="12.75" hidden="1" customHeight="1" x14ac:dyDescent="0.2"/>
    <row r="13039" ht="12.75" hidden="1" customHeight="1" x14ac:dyDescent="0.2"/>
    <row r="13040" ht="12.75" hidden="1" customHeight="1" x14ac:dyDescent="0.2"/>
    <row r="13041" ht="12.75" hidden="1" customHeight="1" x14ac:dyDescent="0.2"/>
    <row r="13042" ht="12.75" hidden="1" customHeight="1" x14ac:dyDescent="0.2"/>
    <row r="13043" ht="12.75" hidden="1" customHeight="1" x14ac:dyDescent="0.2"/>
    <row r="13044" ht="12.75" hidden="1" customHeight="1" x14ac:dyDescent="0.2"/>
    <row r="13045" ht="12.75" hidden="1" customHeight="1" x14ac:dyDescent="0.2"/>
    <row r="13046" ht="12.75" hidden="1" customHeight="1" x14ac:dyDescent="0.2"/>
    <row r="13047" ht="12.75" hidden="1" customHeight="1" x14ac:dyDescent="0.2"/>
    <row r="13048" ht="12.75" hidden="1" customHeight="1" x14ac:dyDescent="0.2"/>
    <row r="13049" ht="12.75" hidden="1" customHeight="1" x14ac:dyDescent="0.2"/>
    <row r="13050" ht="12.75" hidden="1" customHeight="1" x14ac:dyDescent="0.2"/>
    <row r="13051" ht="12.75" hidden="1" customHeight="1" x14ac:dyDescent="0.2"/>
    <row r="13052" ht="12.75" hidden="1" customHeight="1" x14ac:dyDescent="0.2"/>
    <row r="13053" ht="12.75" hidden="1" customHeight="1" x14ac:dyDescent="0.2"/>
    <row r="13054" ht="12.75" hidden="1" customHeight="1" x14ac:dyDescent="0.2"/>
    <row r="13055" ht="12.75" hidden="1" customHeight="1" x14ac:dyDescent="0.2"/>
    <row r="13056" ht="12.75" hidden="1" customHeight="1" x14ac:dyDescent="0.2"/>
    <row r="13057" ht="12.75" hidden="1" customHeight="1" x14ac:dyDescent="0.2"/>
    <row r="13058" ht="12.75" hidden="1" customHeight="1" x14ac:dyDescent="0.2"/>
    <row r="13059" ht="12.75" hidden="1" customHeight="1" x14ac:dyDescent="0.2"/>
    <row r="13060" ht="12.75" hidden="1" customHeight="1" x14ac:dyDescent="0.2"/>
    <row r="13061" ht="12.75" hidden="1" customHeight="1" x14ac:dyDescent="0.2"/>
    <row r="13062" ht="12.75" hidden="1" customHeight="1" x14ac:dyDescent="0.2"/>
    <row r="13063" ht="12.75" hidden="1" customHeight="1" x14ac:dyDescent="0.2"/>
    <row r="13064" ht="12.75" hidden="1" customHeight="1" x14ac:dyDescent="0.2"/>
    <row r="13065" ht="12.75" hidden="1" customHeight="1" x14ac:dyDescent="0.2"/>
    <row r="13066" ht="12.75" hidden="1" customHeight="1" x14ac:dyDescent="0.2"/>
    <row r="13067" ht="12.75" hidden="1" customHeight="1" x14ac:dyDescent="0.2"/>
    <row r="13068" ht="12.75" hidden="1" customHeight="1" x14ac:dyDescent="0.2"/>
    <row r="13069" ht="12.75" hidden="1" customHeight="1" x14ac:dyDescent="0.2"/>
    <row r="13070" ht="12.75" hidden="1" customHeight="1" x14ac:dyDescent="0.2"/>
    <row r="13071" ht="12.75" hidden="1" customHeight="1" x14ac:dyDescent="0.2"/>
    <row r="13072" ht="12.75" hidden="1" customHeight="1" x14ac:dyDescent="0.2"/>
    <row r="13073" ht="12.75" hidden="1" customHeight="1" x14ac:dyDescent="0.2"/>
    <row r="13074" ht="12.75" hidden="1" customHeight="1" x14ac:dyDescent="0.2"/>
    <row r="13075" ht="12.75" hidden="1" customHeight="1" x14ac:dyDescent="0.2"/>
    <row r="13076" ht="12.75" hidden="1" customHeight="1" x14ac:dyDescent="0.2"/>
    <row r="13077" ht="12.75" hidden="1" customHeight="1" x14ac:dyDescent="0.2"/>
    <row r="13078" ht="12.75" hidden="1" customHeight="1" x14ac:dyDescent="0.2"/>
    <row r="13079" ht="12.75" hidden="1" customHeight="1" x14ac:dyDescent="0.2"/>
    <row r="13080" ht="12.75" hidden="1" customHeight="1" x14ac:dyDescent="0.2"/>
    <row r="13081" ht="12.75" hidden="1" customHeight="1" x14ac:dyDescent="0.2"/>
    <row r="13082" ht="12.75" hidden="1" customHeight="1" x14ac:dyDescent="0.2"/>
    <row r="13083" ht="12.75" hidden="1" customHeight="1" x14ac:dyDescent="0.2"/>
    <row r="13084" ht="12.75" hidden="1" customHeight="1" x14ac:dyDescent="0.2"/>
    <row r="13085" ht="12.75" hidden="1" customHeight="1" x14ac:dyDescent="0.2"/>
    <row r="13086" ht="12.75" hidden="1" customHeight="1" x14ac:dyDescent="0.2"/>
    <row r="13087" ht="12.75" hidden="1" customHeight="1" x14ac:dyDescent="0.2"/>
    <row r="13088" ht="12.75" hidden="1" customHeight="1" x14ac:dyDescent="0.2"/>
    <row r="13089" ht="12.75" hidden="1" customHeight="1" x14ac:dyDescent="0.2"/>
    <row r="13090" ht="12.75" hidden="1" customHeight="1" x14ac:dyDescent="0.2"/>
    <row r="13091" ht="12.75" hidden="1" customHeight="1" x14ac:dyDescent="0.2"/>
    <row r="13092" ht="12.75" hidden="1" customHeight="1" x14ac:dyDescent="0.2"/>
    <row r="13093" ht="12.75" hidden="1" customHeight="1" x14ac:dyDescent="0.2"/>
    <row r="13094" ht="12.75" hidden="1" customHeight="1" x14ac:dyDescent="0.2"/>
    <row r="13095" ht="12.75" hidden="1" customHeight="1" x14ac:dyDescent="0.2"/>
    <row r="13096" ht="12.75" hidden="1" customHeight="1" x14ac:dyDescent="0.2"/>
    <row r="13097" ht="12.75" hidden="1" customHeight="1" x14ac:dyDescent="0.2"/>
    <row r="13098" ht="12.75" hidden="1" customHeight="1" x14ac:dyDescent="0.2"/>
    <row r="13099" ht="12.75" hidden="1" customHeight="1" x14ac:dyDescent="0.2"/>
    <row r="13100" ht="12.75" hidden="1" customHeight="1" x14ac:dyDescent="0.2"/>
    <row r="13101" ht="12.75" hidden="1" customHeight="1" x14ac:dyDescent="0.2"/>
    <row r="13102" ht="12.75" hidden="1" customHeight="1" x14ac:dyDescent="0.2"/>
    <row r="13103" ht="12.75" hidden="1" customHeight="1" x14ac:dyDescent="0.2"/>
    <row r="13104" ht="12.75" hidden="1" customHeight="1" x14ac:dyDescent="0.2"/>
    <row r="13105" ht="12.75" hidden="1" customHeight="1" x14ac:dyDescent="0.2"/>
    <row r="13106" ht="12.75" hidden="1" customHeight="1" x14ac:dyDescent="0.2"/>
    <row r="13107" ht="12.75" hidden="1" customHeight="1" x14ac:dyDescent="0.2"/>
    <row r="13108" ht="12.75" hidden="1" customHeight="1" x14ac:dyDescent="0.2"/>
    <row r="13109" ht="12.75" hidden="1" customHeight="1" x14ac:dyDescent="0.2"/>
    <row r="13110" ht="12.75" hidden="1" customHeight="1" x14ac:dyDescent="0.2"/>
    <row r="13111" ht="12.75" hidden="1" customHeight="1" x14ac:dyDescent="0.2"/>
    <row r="13112" ht="12.75" hidden="1" customHeight="1" x14ac:dyDescent="0.2"/>
    <row r="13113" ht="12.75" hidden="1" customHeight="1" x14ac:dyDescent="0.2"/>
    <row r="13114" ht="12.75" hidden="1" customHeight="1" x14ac:dyDescent="0.2"/>
    <row r="13115" ht="12.75" hidden="1" customHeight="1" x14ac:dyDescent="0.2"/>
    <row r="13116" ht="12.75" hidden="1" customHeight="1" x14ac:dyDescent="0.2"/>
    <row r="13117" ht="12.75" hidden="1" customHeight="1" x14ac:dyDescent="0.2"/>
    <row r="13118" ht="12.75" hidden="1" customHeight="1" x14ac:dyDescent="0.2"/>
    <row r="13119" ht="12.75" hidden="1" customHeight="1" x14ac:dyDescent="0.2"/>
    <row r="13120" ht="12.75" hidden="1" customHeight="1" x14ac:dyDescent="0.2"/>
    <row r="13121" ht="12.75" hidden="1" customHeight="1" x14ac:dyDescent="0.2"/>
    <row r="13122" ht="12.75" hidden="1" customHeight="1" x14ac:dyDescent="0.2"/>
    <row r="13123" ht="12.75" hidden="1" customHeight="1" x14ac:dyDescent="0.2"/>
    <row r="13124" ht="12.75" hidden="1" customHeight="1" x14ac:dyDescent="0.2"/>
    <row r="13125" ht="12.75" hidden="1" customHeight="1" x14ac:dyDescent="0.2"/>
    <row r="13126" ht="12.75" hidden="1" customHeight="1" x14ac:dyDescent="0.2"/>
    <row r="13127" ht="12.75" hidden="1" customHeight="1" x14ac:dyDescent="0.2"/>
    <row r="13128" ht="12.75" hidden="1" customHeight="1" x14ac:dyDescent="0.2"/>
    <row r="13129" ht="12.75" hidden="1" customHeight="1" x14ac:dyDescent="0.2"/>
    <row r="13130" ht="12.75" hidden="1" customHeight="1" x14ac:dyDescent="0.2"/>
    <row r="13131" ht="12.75" hidden="1" customHeight="1" x14ac:dyDescent="0.2"/>
    <row r="13132" ht="12.75" hidden="1" customHeight="1" x14ac:dyDescent="0.2"/>
    <row r="13133" ht="12.75" hidden="1" customHeight="1" x14ac:dyDescent="0.2"/>
    <row r="13134" ht="12.75" hidden="1" customHeight="1" x14ac:dyDescent="0.2"/>
    <row r="13135" ht="12.75" hidden="1" customHeight="1" x14ac:dyDescent="0.2"/>
    <row r="13136" ht="12.75" hidden="1" customHeight="1" x14ac:dyDescent="0.2"/>
    <row r="13137" ht="12.75" hidden="1" customHeight="1" x14ac:dyDescent="0.2"/>
    <row r="13138" ht="12.75" hidden="1" customHeight="1" x14ac:dyDescent="0.2"/>
    <row r="13139" ht="12.75" hidden="1" customHeight="1" x14ac:dyDescent="0.2"/>
    <row r="13140" ht="12.75" hidden="1" customHeight="1" x14ac:dyDescent="0.2"/>
    <row r="13141" ht="12.75" hidden="1" customHeight="1" x14ac:dyDescent="0.2"/>
    <row r="13142" ht="12.75" hidden="1" customHeight="1" x14ac:dyDescent="0.2"/>
    <row r="13143" ht="12.75" hidden="1" customHeight="1" x14ac:dyDescent="0.2"/>
    <row r="13144" ht="12.75" hidden="1" customHeight="1" x14ac:dyDescent="0.2"/>
    <row r="13145" ht="12.75" hidden="1" customHeight="1" x14ac:dyDescent="0.2"/>
    <row r="13146" ht="12.75" hidden="1" customHeight="1" x14ac:dyDescent="0.2"/>
    <row r="13147" ht="12.75" hidden="1" customHeight="1" x14ac:dyDescent="0.2"/>
    <row r="13148" ht="12.75" hidden="1" customHeight="1" x14ac:dyDescent="0.2"/>
    <row r="13149" ht="12.75" hidden="1" customHeight="1" x14ac:dyDescent="0.2"/>
    <row r="13150" ht="12.75" hidden="1" customHeight="1" x14ac:dyDescent="0.2"/>
    <row r="13151" ht="12.75" hidden="1" customHeight="1" x14ac:dyDescent="0.2"/>
    <row r="13152" ht="12.75" hidden="1" customHeight="1" x14ac:dyDescent="0.2"/>
    <row r="13153" ht="12.75" hidden="1" customHeight="1" x14ac:dyDescent="0.2"/>
    <row r="13154" ht="12.75" hidden="1" customHeight="1" x14ac:dyDescent="0.2"/>
    <row r="13155" ht="12.75" hidden="1" customHeight="1" x14ac:dyDescent="0.2"/>
    <row r="13156" ht="12.75" hidden="1" customHeight="1" x14ac:dyDescent="0.2"/>
    <row r="13157" ht="12.75" hidden="1" customHeight="1" x14ac:dyDescent="0.2"/>
    <row r="13158" ht="12.75" hidden="1" customHeight="1" x14ac:dyDescent="0.2"/>
    <row r="13159" ht="12.75" hidden="1" customHeight="1" x14ac:dyDescent="0.2"/>
    <row r="13160" ht="12.75" hidden="1" customHeight="1" x14ac:dyDescent="0.2"/>
    <row r="13161" ht="12.75" hidden="1" customHeight="1" x14ac:dyDescent="0.2"/>
    <row r="13162" ht="12.75" hidden="1" customHeight="1" x14ac:dyDescent="0.2"/>
    <row r="13163" ht="12.75" hidden="1" customHeight="1" x14ac:dyDescent="0.2"/>
    <row r="13164" ht="12.75" hidden="1" customHeight="1" x14ac:dyDescent="0.2"/>
    <row r="13165" ht="12.75" hidden="1" customHeight="1" x14ac:dyDescent="0.2"/>
    <row r="13166" ht="12.75" hidden="1" customHeight="1" x14ac:dyDescent="0.2"/>
    <row r="13167" ht="12.75" hidden="1" customHeight="1" x14ac:dyDescent="0.2"/>
    <row r="13168" ht="12.75" hidden="1" customHeight="1" x14ac:dyDescent="0.2"/>
    <row r="13169" ht="12.75" hidden="1" customHeight="1" x14ac:dyDescent="0.2"/>
    <row r="13170" ht="12.75" hidden="1" customHeight="1" x14ac:dyDescent="0.2"/>
    <row r="13171" ht="12.75" hidden="1" customHeight="1" x14ac:dyDescent="0.2"/>
    <row r="13172" ht="12.75" hidden="1" customHeight="1" x14ac:dyDescent="0.2"/>
    <row r="13173" ht="12.75" hidden="1" customHeight="1" x14ac:dyDescent="0.2"/>
    <row r="13174" ht="12.75" hidden="1" customHeight="1" x14ac:dyDescent="0.2"/>
    <row r="13175" ht="12.75" hidden="1" customHeight="1" x14ac:dyDescent="0.2"/>
    <row r="13176" ht="12.75" hidden="1" customHeight="1" x14ac:dyDescent="0.2"/>
    <row r="13177" ht="12.75" hidden="1" customHeight="1" x14ac:dyDescent="0.2"/>
    <row r="13178" ht="12.75" hidden="1" customHeight="1" x14ac:dyDescent="0.2"/>
    <row r="13179" ht="12.75" hidden="1" customHeight="1" x14ac:dyDescent="0.2"/>
    <row r="13180" ht="12.75" hidden="1" customHeight="1" x14ac:dyDescent="0.2"/>
    <row r="13181" ht="12.75" hidden="1" customHeight="1" x14ac:dyDescent="0.2"/>
    <row r="13182" ht="12.75" hidden="1" customHeight="1" x14ac:dyDescent="0.2"/>
    <row r="13183" ht="12.75" hidden="1" customHeight="1" x14ac:dyDescent="0.2"/>
    <row r="13184" ht="12.75" hidden="1" customHeight="1" x14ac:dyDescent="0.2"/>
    <row r="13185" ht="12.75" hidden="1" customHeight="1" x14ac:dyDescent="0.2"/>
    <row r="13186" ht="12.75" hidden="1" customHeight="1" x14ac:dyDescent="0.2"/>
    <row r="13187" ht="12.75" hidden="1" customHeight="1" x14ac:dyDescent="0.2"/>
    <row r="13188" ht="12.75" hidden="1" customHeight="1" x14ac:dyDescent="0.2"/>
    <row r="13189" ht="12.75" hidden="1" customHeight="1" x14ac:dyDescent="0.2"/>
    <row r="13190" ht="12.75" hidden="1" customHeight="1" x14ac:dyDescent="0.2"/>
    <row r="13191" ht="12.75" hidden="1" customHeight="1" x14ac:dyDescent="0.2"/>
    <row r="13192" ht="12.75" hidden="1" customHeight="1" x14ac:dyDescent="0.2"/>
    <row r="13193" ht="12.75" hidden="1" customHeight="1" x14ac:dyDescent="0.2"/>
    <row r="13194" ht="12.75" hidden="1" customHeight="1" x14ac:dyDescent="0.2"/>
    <row r="13195" ht="12.75" hidden="1" customHeight="1" x14ac:dyDescent="0.2"/>
    <row r="13196" ht="12.75" hidden="1" customHeight="1" x14ac:dyDescent="0.2"/>
    <row r="13197" ht="12.75" hidden="1" customHeight="1" x14ac:dyDescent="0.2"/>
    <row r="13198" ht="12.75" hidden="1" customHeight="1" x14ac:dyDescent="0.2"/>
    <row r="13199" ht="12.75" hidden="1" customHeight="1" x14ac:dyDescent="0.2"/>
    <row r="13200" ht="12.75" hidden="1" customHeight="1" x14ac:dyDescent="0.2"/>
    <row r="13201" ht="12.75" hidden="1" customHeight="1" x14ac:dyDescent="0.2"/>
    <row r="13202" ht="12.75" hidden="1" customHeight="1" x14ac:dyDescent="0.2"/>
    <row r="13203" ht="12.75" hidden="1" customHeight="1" x14ac:dyDescent="0.2"/>
    <row r="13204" ht="12.75" hidden="1" customHeight="1" x14ac:dyDescent="0.2"/>
    <row r="13205" ht="12.75" hidden="1" customHeight="1" x14ac:dyDescent="0.2"/>
    <row r="13206" ht="12.75" hidden="1" customHeight="1" x14ac:dyDescent="0.2"/>
    <row r="13207" ht="12.75" hidden="1" customHeight="1" x14ac:dyDescent="0.2"/>
    <row r="13208" ht="12.75" hidden="1" customHeight="1" x14ac:dyDescent="0.2"/>
    <row r="13209" ht="12.75" hidden="1" customHeight="1" x14ac:dyDescent="0.2"/>
    <row r="13210" ht="12.75" hidden="1" customHeight="1" x14ac:dyDescent="0.2"/>
    <row r="13211" ht="12.75" hidden="1" customHeight="1" x14ac:dyDescent="0.2"/>
    <row r="13212" ht="12.75" hidden="1" customHeight="1" x14ac:dyDescent="0.2"/>
    <row r="13213" ht="12.75" hidden="1" customHeight="1" x14ac:dyDescent="0.2"/>
    <row r="13214" ht="12.75" hidden="1" customHeight="1" x14ac:dyDescent="0.2"/>
    <row r="13215" ht="12.75" hidden="1" customHeight="1" x14ac:dyDescent="0.2"/>
    <row r="13216" ht="12.75" hidden="1" customHeight="1" x14ac:dyDescent="0.2"/>
    <row r="13217" ht="12.75" hidden="1" customHeight="1" x14ac:dyDescent="0.2"/>
    <row r="13218" ht="12.75" hidden="1" customHeight="1" x14ac:dyDescent="0.2"/>
    <row r="13219" ht="12.75" hidden="1" customHeight="1" x14ac:dyDescent="0.2"/>
    <row r="13220" ht="12.75" hidden="1" customHeight="1" x14ac:dyDescent="0.2"/>
    <row r="13221" ht="12.75" hidden="1" customHeight="1" x14ac:dyDescent="0.2"/>
    <row r="13222" ht="12.75" hidden="1" customHeight="1" x14ac:dyDescent="0.2"/>
    <row r="13223" ht="12.75" hidden="1" customHeight="1" x14ac:dyDescent="0.2"/>
    <row r="13224" ht="12.75" hidden="1" customHeight="1" x14ac:dyDescent="0.2"/>
    <row r="13225" ht="12.75" hidden="1" customHeight="1" x14ac:dyDescent="0.2"/>
    <row r="13226" ht="12.75" hidden="1" customHeight="1" x14ac:dyDescent="0.2"/>
    <row r="13227" ht="12.75" hidden="1" customHeight="1" x14ac:dyDescent="0.2"/>
    <row r="13228" ht="12.75" hidden="1" customHeight="1" x14ac:dyDescent="0.2"/>
    <row r="13229" ht="12.75" hidden="1" customHeight="1" x14ac:dyDescent="0.2"/>
    <row r="13230" ht="12.75" hidden="1" customHeight="1" x14ac:dyDescent="0.2"/>
    <row r="13231" ht="12.75" hidden="1" customHeight="1" x14ac:dyDescent="0.2"/>
    <row r="13232" ht="12.75" hidden="1" customHeight="1" x14ac:dyDescent="0.2"/>
    <row r="13233" ht="12.75" hidden="1" customHeight="1" x14ac:dyDescent="0.2"/>
    <row r="13234" ht="12.75" hidden="1" customHeight="1" x14ac:dyDescent="0.2"/>
    <row r="13235" ht="12.75" hidden="1" customHeight="1" x14ac:dyDescent="0.2"/>
    <row r="13236" ht="12.75" hidden="1" customHeight="1" x14ac:dyDescent="0.2"/>
    <row r="13237" ht="12.75" hidden="1" customHeight="1" x14ac:dyDescent="0.2"/>
    <row r="13238" ht="12.75" hidden="1" customHeight="1" x14ac:dyDescent="0.2"/>
    <row r="13239" ht="12.75" hidden="1" customHeight="1" x14ac:dyDescent="0.2"/>
    <row r="13240" ht="12.75" hidden="1" customHeight="1" x14ac:dyDescent="0.2"/>
    <row r="13241" ht="12.75" hidden="1" customHeight="1" x14ac:dyDescent="0.2"/>
    <row r="13242" ht="12.75" hidden="1" customHeight="1" x14ac:dyDescent="0.2"/>
    <row r="13243" ht="12.75" hidden="1" customHeight="1" x14ac:dyDescent="0.2"/>
    <row r="13244" ht="12.75" hidden="1" customHeight="1" x14ac:dyDescent="0.2"/>
    <row r="13245" ht="12.75" hidden="1" customHeight="1" x14ac:dyDescent="0.2"/>
    <row r="13246" ht="12.75" hidden="1" customHeight="1" x14ac:dyDescent="0.2"/>
    <row r="13247" ht="12.75" hidden="1" customHeight="1" x14ac:dyDescent="0.2"/>
    <row r="13248" ht="12.75" hidden="1" customHeight="1" x14ac:dyDescent="0.2"/>
    <row r="13249" ht="12.75" hidden="1" customHeight="1" x14ac:dyDescent="0.2"/>
    <row r="13250" ht="12.75" hidden="1" customHeight="1" x14ac:dyDescent="0.2"/>
    <row r="13251" ht="12.75" hidden="1" customHeight="1" x14ac:dyDescent="0.2"/>
    <row r="13252" ht="12.75" hidden="1" customHeight="1" x14ac:dyDescent="0.2"/>
    <row r="13253" ht="12.75" hidden="1" customHeight="1" x14ac:dyDescent="0.2"/>
    <row r="13254" ht="12.75" hidden="1" customHeight="1" x14ac:dyDescent="0.2"/>
    <row r="13255" ht="12.75" hidden="1" customHeight="1" x14ac:dyDescent="0.2"/>
    <row r="13256" ht="12.75" hidden="1" customHeight="1" x14ac:dyDescent="0.2"/>
    <row r="13257" ht="12.75" hidden="1" customHeight="1" x14ac:dyDescent="0.2"/>
    <row r="13258" ht="12.75" hidden="1" customHeight="1" x14ac:dyDescent="0.2"/>
    <row r="13259" ht="12.75" hidden="1" customHeight="1" x14ac:dyDescent="0.2"/>
    <row r="13260" ht="12.75" hidden="1" customHeight="1" x14ac:dyDescent="0.2"/>
    <row r="13261" ht="12.75" hidden="1" customHeight="1" x14ac:dyDescent="0.2"/>
    <row r="13262" ht="12.75" hidden="1" customHeight="1" x14ac:dyDescent="0.2"/>
    <row r="13263" ht="12.75" hidden="1" customHeight="1" x14ac:dyDescent="0.2"/>
    <row r="13264" ht="12.75" hidden="1" customHeight="1" x14ac:dyDescent="0.2"/>
    <row r="13265" ht="12.75" hidden="1" customHeight="1" x14ac:dyDescent="0.2"/>
    <row r="13266" ht="12.75" hidden="1" customHeight="1" x14ac:dyDescent="0.2"/>
    <row r="13267" ht="12.75" hidden="1" customHeight="1" x14ac:dyDescent="0.2"/>
    <row r="13268" ht="12.75" hidden="1" customHeight="1" x14ac:dyDescent="0.2"/>
    <row r="13269" ht="12.75" hidden="1" customHeight="1" x14ac:dyDescent="0.2"/>
    <row r="13270" ht="12.75" hidden="1" customHeight="1" x14ac:dyDescent="0.2"/>
    <row r="13271" ht="12.75" hidden="1" customHeight="1" x14ac:dyDescent="0.2"/>
    <row r="13272" ht="12.75" hidden="1" customHeight="1" x14ac:dyDescent="0.2"/>
    <row r="13273" ht="12.75" hidden="1" customHeight="1" x14ac:dyDescent="0.2"/>
    <row r="13274" ht="12.75" hidden="1" customHeight="1" x14ac:dyDescent="0.2"/>
    <row r="13275" ht="12.75" hidden="1" customHeight="1" x14ac:dyDescent="0.2"/>
    <row r="13276" ht="12.75" hidden="1" customHeight="1" x14ac:dyDescent="0.2"/>
    <row r="13277" ht="12.75" hidden="1" customHeight="1" x14ac:dyDescent="0.2"/>
    <row r="13278" ht="12.75" hidden="1" customHeight="1" x14ac:dyDescent="0.2"/>
    <row r="13279" ht="12.75" hidden="1" customHeight="1" x14ac:dyDescent="0.2"/>
    <row r="13280" ht="12.75" hidden="1" customHeight="1" x14ac:dyDescent="0.2"/>
    <row r="13281" ht="12.75" hidden="1" customHeight="1" x14ac:dyDescent="0.2"/>
    <row r="13282" ht="12.75" hidden="1" customHeight="1" x14ac:dyDescent="0.2"/>
    <row r="13283" ht="12.75" hidden="1" customHeight="1" x14ac:dyDescent="0.2"/>
    <row r="13284" ht="12.75" hidden="1" customHeight="1" x14ac:dyDescent="0.2"/>
    <row r="13285" ht="12.75" hidden="1" customHeight="1" x14ac:dyDescent="0.2"/>
    <row r="13286" ht="12.75" hidden="1" customHeight="1" x14ac:dyDescent="0.2"/>
    <row r="13287" ht="12.75" hidden="1" customHeight="1" x14ac:dyDescent="0.2"/>
    <row r="13288" ht="12.75" hidden="1" customHeight="1" x14ac:dyDescent="0.2"/>
    <row r="13289" ht="12.75" hidden="1" customHeight="1" x14ac:dyDescent="0.2"/>
    <row r="13290" ht="12.75" hidden="1" customHeight="1" x14ac:dyDescent="0.2"/>
    <row r="13291" ht="12.75" hidden="1" customHeight="1" x14ac:dyDescent="0.2"/>
    <row r="13292" ht="12.75" hidden="1" customHeight="1" x14ac:dyDescent="0.2"/>
    <row r="13293" ht="12.75" hidden="1" customHeight="1" x14ac:dyDescent="0.2"/>
    <row r="13294" ht="12.75" hidden="1" customHeight="1" x14ac:dyDescent="0.2"/>
    <row r="13295" ht="12.75" hidden="1" customHeight="1" x14ac:dyDescent="0.2"/>
    <row r="13296" ht="12.75" hidden="1" customHeight="1" x14ac:dyDescent="0.2"/>
    <row r="13297" ht="12.75" hidden="1" customHeight="1" x14ac:dyDescent="0.2"/>
    <row r="13298" ht="12.75" hidden="1" customHeight="1" x14ac:dyDescent="0.2"/>
    <row r="13299" ht="12.75" hidden="1" customHeight="1" x14ac:dyDescent="0.2"/>
    <row r="13300" ht="12.75" hidden="1" customHeight="1" x14ac:dyDescent="0.2"/>
    <row r="13301" ht="12.75" hidden="1" customHeight="1" x14ac:dyDescent="0.2"/>
    <row r="13302" ht="12.75" hidden="1" customHeight="1" x14ac:dyDescent="0.2"/>
    <row r="13303" ht="12.75" hidden="1" customHeight="1" x14ac:dyDescent="0.2"/>
    <row r="13304" ht="12.75" hidden="1" customHeight="1" x14ac:dyDescent="0.2"/>
    <row r="13305" ht="12.75" hidden="1" customHeight="1" x14ac:dyDescent="0.2"/>
    <row r="13306" ht="12.75" hidden="1" customHeight="1" x14ac:dyDescent="0.2"/>
    <row r="13307" ht="12.75" hidden="1" customHeight="1" x14ac:dyDescent="0.2"/>
    <row r="13308" ht="12.75" hidden="1" customHeight="1" x14ac:dyDescent="0.2"/>
    <row r="13309" ht="12.75" hidden="1" customHeight="1" x14ac:dyDescent="0.2"/>
    <row r="13310" ht="12.75" hidden="1" customHeight="1" x14ac:dyDescent="0.2"/>
    <row r="13311" ht="12.75" hidden="1" customHeight="1" x14ac:dyDescent="0.2"/>
    <row r="13312" ht="12.75" hidden="1" customHeight="1" x14ac:dyDescent="0.2"/>
    <row r="13313" ht="12.75" hidden="1" customHeight="1" x14ac:dyDescent="0.2"/>
    <row r="13314" ht="12.75" hidden="1" customHeight="1" x14ac:dyDescent="0.2"/>
    <row r="13315" ht="12.75" hidden="1" customHeight="1" x14ac:dyDescent="0.2"/>
    <row r="13316" ht="12.75" hidden="1" customHeight="1" x14ac:dyDescent="0.2"/>
    <row r="13317" ht="12.75" hidden="1" customHeight="1" x14ac:dyDescent="0.2"/>
    <row r="13318" ht="12.75" hidden="1" customHeight="1" x14ac:dyDescent="0.2"/>
    <row r="13319" ht="12.75" hidden="1" customHeight="1" x14ac:dyDescent="0.2"/>
    <row r="13320" ht="12.75" hidden="1" customHeight="1" x14ac:dyDescent="0.2"/>
    <row r="13321" ht="12.75" hidden="1" customHeight="1" x14ac:dyDescent="0.2"/>
    <row r="13322" ht="12.75" hidden="1" customHeight="1" x14ac:dyDescent="0.2"/>
    <row r="13323" ht="12.75" hidden="1" customHeight="1" x14ac:dyDescent="0.2"/>
    <row r="13324" ht="12.75" hidden="1" customHeight="1" x14ac:dyDescent="0.2"/>
    <row r="13325" ht="12.75" hidden="1" customHeight="1" x14ac:dyDescent="0.2"/>
    <row r="13326" ht="12.75" hidden="1" customHeight="1" x14ac:dyDescent="0.2"/>
    <row r="13327" ht="12.75" hidden="1" customHeight="1" x14ac:dyDescent="0.2"/>
    <row r="13328" ht="12.75" hidden="1" customHeight="1" x14ac:dyDescent="0.2"/>
    <row r="13329" ht="12.75" hidden="1" customHeight="1" x14ac:dyDescent="0.2"/>
    <row r="13330" ht="12.75" hidden="1" customHeight="1" x14ac:dyDescent="0.2"/>
    <row r="13331" ht="12.75" hidden="1" customHeight="1" x14ac:dyDescent="0.2"/>
    <row r="13332" ht="12.75" hidden="1" customHeight="1" x14ac:dyDescent="0.2"/>
    <row r="13333" ht="12.75" hidden="1" customHeight="1" x14ac:dyDescent="0.2"/>
    <row r="13334" ht="12.75" hidden="1" customHeight="1" x14ac:dyDescent="0.2"/>
    <row r="13335" ht="12.75" hidden="1" customHeight="1" x14ac:dyDescent="0.2"/>
    <row r="13336" ht="12.75" hidden="1" customHeight="1" x14ac:dyDescent="0.2"/>
    <row r="13337" ht="12.75" hidden="1" customHeight="1" x14ac:dyDescent="0.2"/>
    <row r="13338" ht="12.75" hidden="1" customHeight="1" x14ac:dyDescent="0.2"/>
    <row r="13339" ht="12.75" hidden="1" customHeight="1" x14ac:dyDescent="0.2"/>
    <row r="13340" ht="12.75" hidden="1" customHeight="1" x14ac:dyDescent="0.2"/>
    <row r="13341" ht="12.75" hidden="1" customHeight="1" x14ac:dyDescent="0.2"/>
    <row r="13342" ht="12.75" hidden="1" customHeight="1" x14ac:dyDescent="0.2"/>
    <row r="13343" ht="12.75" hidden="1" customHeight="1" x14ac:dyDescent="0.2"/>
    <row r="13344" ht="12.75" hidden="1" customHeight="1" x14ac:dyDescent="0.2"/>
    <row r="13345" ht="12.75" hidden="1" customHeight="1" x14ac:dyDescent="0.2"/>
    <row r="13346" ht="12.75" hidden="1" customHeight="1" x14ac:dyDescent="0.2"/>
    <row r="13347" ht="12.75" hidden="1" customHeight="1" x14ac:dyDescent="0.2"/>
    <row r="13348" ht="12.75" hidden="1" customHeight="1" x14ac:dyDescent="0.2"/>
    <row r="13349" ht="12.75" hidden="1" customHeight="1" x14ac:dyDescent="0.2"/>
    <row r="13350" ht="12.75" hidden="1" customHeight="1" x14ac:dyDescent="0.2"/>
    <row r="13351" ht="12.75" hidden="1" customHeight="1" x14ac:dyDescent="0.2"/>
    <row r="13352" ht="12.75" hidden="1" customHeight="1" x14ac:dyDescent="0.2"/>
    <row r="13353" ht="12.75" hidden="1" customHeight="1" x14ac:dyDescent="0.2"/>
    <row r="13354" ht="12.75" hidden="1" customHeight="1" x14ac:dyDescent="0.2"/>
    <row r="13355" ht="12.75" hidden="1" customHeight="1" x14ac:dyDescent="0.2"/>
    <row r="13356" ht="12.75" hidden="1" customHeight="1" x14ac:dyDescent="0.2"/>
    <row r="13357" ht="12.75" hidden="1" customHeight="1" x14ac:dyDescent="0.2"/>
    <row r="13358" ht="12.75" hidden="1" customHeight="1" x14ac:dyDescent="0.2"/>
    <row r="13359" ht="12.75" hidden="1" customHeight="1" x14ac:dyDescent="0.2"/>
    <row r="13360" ht="12.75" hidden="1" customHeight="1" x14ac:dyDescent="0.2"/>
    <row r="13361" ht="12.75" hidden="1" customHeight="1" x14ac:dyDescent="0.2"/>
    <row r="13362" ht="12.75" hidden="1" customHeight="1" x14ac:dyDescent="0.2"/>
    <row r="13363" ht="12.75" hidden="1" customHeight="1" x14ac:dyDescent="0.2"/>
    <row r="13364" ht="12.75" hidden="1" customHeight="1" x14ac:dyDescent="0.2"/>
    <row r="13365" ht="12.75" hidden="1" customHeight="1" x14ac:dyDescent="0.2"/>
    <row r="13366" ht="12.75" hidden="1" customHeight="1" x14ac:dyDescent="0.2"/>
    <row r="13367" ht="12.75" hidden="1" customHeight="1" x14ac:dyDescent="0.2"/>
    <row r="13368" ht="12.75" hidden="1" customHeight="1" x14ac:dyDescent="0.2"/>
    <row r="13369" ht="12.75" hidden="1" customHeight="1" x14ac:dyDescent="0.2"/>
    <row r="13370" ht="12.75" hidden="1" customHeight="1" x14ac:dyDescent="0.2"/>
    <row r="13371" ht="12.75" hidden="1" customHeight="1" x14ac:dyDescent="0.2"/>
    <row r="13372" ht="12.75" hidden="1" customHeight="1" x14ac:dyDescent="0.2"/>
    <row r="13373" ht="12.75" hidden="1" customHeight="1" x14ac:dyDescent="0.2"/>
    <row r="13374" ht="12.75" hidden="1" customHeight="1" x14ac:dyDescent="0.2"/>
    <row r="13375" ht="12.75" hidden="1" customHeight="1" x14ac:dyDescent="0.2"/>
    <row r="13376" ht="12.75" hidden="1" customHeight="1" x14ac:dyDescent="0.2"/>
    <row r="13377" ht="12.75" hidden="1" customHeight="1" x14ac:dyDescent="0.2"/>
    <row r="13378" ht="12.75" hidden="1" customHeight="1" x14ac:dyDescent="0.2"/>
    <row r="13379" ht="12.75" hidden="1" customHeight="1" x14ac:dyDescent="0.2"/>
    <row r="13380" ht="12.75" hidden="1" customHeight="1" x14ac:dyDescent="0.2"/>
    <row r="13381" ht="12.75" hidden="1" customHeight="1" x14ac:dyDescent="0.2"/>
    <row r="13382" ht="12.75" hidden="1" customHeight="1" x14ac:dyDescent="0.2"/>
    <row r="13383" ht="12.75" hidden="1" customHeight="1" x14ac:dyDescent="0.2"/>
    <row r="13384" ht="12.75" hidden="1" customHeight="1" x14ac:dyDescent="0.2"/>
    <row r="13385" ht="12.75" hidden="1" customHeight="1" x14ac:dyDescent="0.2"/>
    <row r="13386" ht="12.75" hidden="1" customHeight="1" x14ac:dyDescent="0.2"/>
    <row r="13387" ht="12.75" hidden="1" customHeight="1" x14ac:dyDescent="0.2"/>
    <row r="13388" ht="12.75" hidden="1" customHeight="1" x14ac:dyDescent="0.2"/>
    <row r="13389" ht="12.75" hidden="1" customHeight="1" x14ac:dyDescent="0.2"/>
    <row r="13390" ht="12.75" hidden="1" customHeight="1" x14ac:dyDescent="0.2"/>
    <row r="13391" ht="12.75" hidden="1" customHeight="1" x14ac:dyDescent="0.2"/>
    <row r="13392" ht="12.75" hidden="1" customHeight="1" x14ac:dyDescent="0.2"/>
    <row r="13393" ht="12.75" hidden="1" customHeight="1" x14ac:dyDescent="0.2"/>
    <row r="13394" ht="12.75" hidden="1" customHeight="1" x14ac:dyDescent="0.2"/>
    <row r="13395" ht="12.75" hidden="1" customHeight="1" x14ac:dyDescent="0.2"/>
    <row r="13396" ht="12.75" hidden="1" customHeight="1" x14ac:dyDescent="0.2"/>
    <row r="13397" ht="12.75" hidden="1" customHeight="1" x14ac:dyDescent="0.2"/>
    <row r="13398" ht="12.75" hidden="1" customHeight="1" x14ac:dyDescent="0.2"/>
    <row r="13399" ht="12.75" hidden="1" customHeight="1" x14ac:dyDescent="0.2"/>
    <row r="13400" ht="12.75" hidden="1" customHeight="1" x14ac:dyDescent="0.2"/>
    <row r="13401" ht="12.75" hidden="1" customHeight="1" x14ac:dyDescent="0.2"/>
    <row r="13402" ht="12.75" hidden="1" customHeight="1" x14ac:dyDescent="0.2"/>
    <row r="13403" ht="12.75" hidden="1" customHeight="1" x14ac:dyDescent="0.2"/>
    <row r="13404" ht="12.75" hidden="1" customHeight="1" x14ac:dyDescent="0.2"/>
    <row r="13405" ht="12.75" hidden="1" customHeight="1" x14ac:dyDescent="0.2"/>
    <row r="13406" ht="12.75" hidden="1" customHeight="1" x14ac:dyDescent="0.2"/>
    <row r="13407" ht="12.75" hidden="1" customHeight="1" x14ac:dyDescent="0.2"/>
    <row r="13408" ht="12.75" hidden="1" customHeight="1" x14ac:dyDescent="0.2"/>
    <row r="13409" ht="12.75" hidden="1" customHeight="1" x14ac:dyDescent="0.2"/>
    <row r="13410" ht="12.75" hidden="1" customHeight="1" x14ac:dyDescent="0.2"/>
    <row r="13411" ht="12.75" hidden="1" customHeight="1" x14ac:dyDescent="0.2"/>
    <row r="13412" ht="12.75" hidden="1" customHeight="1" x14ac:dyDescent="0.2"/>
    <row r="13413" ht="12.75" hidden="1" customHeight="1" x14ac:dyDescent="0.2"/>
    <row r="13414" ht="12.75" hidden="1" customHeight="1" x14ac:dyDescent="0.2"/>
    <row r="13415" ht="12.75" hidden="1" customHeight="1" x14ac:dyDescent="0.2"/>
    <row r="13416" ht="12.75" hidden="1" customHeight="1" x14ac:dyDescent="0.2"/>
    <row r="13417" ht="12.75" hidden="1" customHeight="1" x14ac:dyDescent="0.2"/>
    <row r="13418" ht="12.75" hidden="1" customHeight="1" x14ac:dyDescent="0.2"/>
    <row r="13419" ht="12.75" hidden="1" customHeight="1" x14ac:dyDescent="0.2"/>
    <row r="13420" ht="12.75" hidden="1" customHeight="1" x14ac:dyDescent="0.2"/>
    <row r="13421" ht="12.75" hidden="1" customHeight="1" x14ac:dyDescent="0.2"/>
    <row r="13422" ht="12.75" hidden="1" customHeight="1" x14ac:dyDescent="0.2"/>
    <row r="13423" ht="12.75" hidden="1" customHeight="1" x14ac:dyDescent="0.2"/>
    <row r="13424" ht="12.75" hidden="1" customHeight="1" x14ac:dyDescent="0.2"/>
    <row r="13425" ht="12.75" hidden="1" customHeight="1" x14ac:dyDescent="0.2"/>
    <row r="13426" ht="12.75" hidden="1" customHeight="1" x14ac:dyDescent="0.2"/>
    <row r="13427" ht="12.75" hidden="1" customHeight="1" x14ac:dyDescent="0.2"/>
    <row r="13428" ht="12.75" hidden="1" customHeight="1" x14ac:dyDescent="0.2"/>
    <row r="13429" ht="12.75" hidden="1" customHeight="1" x14ac:dyDescent="0.2"/>
    <row r="13430" ht="12.75" hidden="1" customHeight="1" x14ac:dyDescent="0.2"/>
    <row r="13431" ht="12.75" hidden="1" customHeight="1" x14ac:dyDescent="0.2"/>
    <row r="13432" ht="12.75" hidden="1" customHeight="1" x14ac:dyDescent="0.2"/>
    <row r="13433" ht="12.75" hidden="1" customHeight="1" x14ac:dyDescent="0.2"/>
    <row r="13434" ht="12.75" hidden="1" customHeight="1" x14ac:dyDescent="0.2"/>
    <row r="13435" ht="12.75" hidden="1" customHeight="1" x14ac:dyDescent="0.2"/>
    <row r="13436" ht="12.75" hidden="1" customHeight="1" x14ac:dyDescent="0.2"/>
    <row r="13437" ht="12.75" hidden="1" customHeight="1" x14ac:dyDescent="0.2"/>
    <row r="13438" ht="12.75" hidden="1" customHeight="1" x14ac:dyDescent="0.2"/>
    <row r="13439" ht="12.75" hidden="1" customHeight="1" x14ac:dyDescent="0.2"/>
    <row r="13440" ht="12.75" hidden="1" customHeight="1" x14ac:dyDescent="0.2"/>
    <row r="13441" ht="12.75" hidden="1" customHeight="1" x14ac:dyDescent="0.2"/>
    <row r="13442" ht="12.75" hidden="1" customHeight="1" x14ac:dyDescent="0.2"/>
    <row r="13443" ht="12.75" hidden="1" customHeight="1" x14ac:dyDescent="0.2"/>
    <row r="13444" ht="12.75" hidden="1" customHeight="1" x14ac:dyDescent="0.2"/>
    <row r="13445" ht="12.75" hidden="1" customHeight="1" x14ac:dyDescent="0.2"/>
    <row r="13446" ht="12.75" hidden="1" customHeight="1" x14ac:dyDescent="0.2"/>
    <row r="13447" ht="12.75" hidden="1" customHeight="1" x14ac:dyDescent="0.2"/>
    <row r="13448" ht="12.75" hidden="1" customHeight="1" x14ac:dyDescent="0.2"/>
    <row r="13449" ht="12.75" hidden="1" customHeight="1" x14ac:dyDescent="0.2"/>
    <row r="13450" ht="12.75" hidden="1" customHeight="1" x14ac:dyDescent="0.2"/>
    <row r="13451" ht="12.75" hidden="1" customHeight="1" x14ac:dyDescent="0.2"/>
    <row r="13452" ht="12.75" hidden="1" customHeight="1" x14ac:dyDescent="0.2"/>
    <row r="13453" ht="12.75" hidden="1" customHeight="1" x14ac:dyDescent="0.2"/>
    <row r="13454" ht="12.75" hidden="1" customHeight="1" x14ac:dyDescent="0.2"/>
    <row r="13455" ht="12.75" hidden="1" customHeight="1" x14ac:dyDescent="0.2"/>
    <row r="13456" ht="12.75" hidden="1" customHeight="1" x14ac:dyDescent="0.2"/>
    <row r="13457" ht="12.75" hidden="1" customHeight="1" x14ac:dyDescent="0.2"/>
    <row r="13458" ht="12.75" hidden="1" customHeight="1" x14ac:dyDescent="0.2"/>
    <row r="13459" ht="12.75" hidden="1" customHeight="1" x14ac:dyDescent="0.2"/>
    <row r="13460" ht="12.75" hidden="1" customHeight="1" x14ac:dyDescent="0.2"/>
    <row r="13461" ht="12.75" hidden="1" customHeight="1" x14ac:dyDescent="0.2"/>
    <row r="13462" ht="12.75" hidden="1" customHeight="1" x14ac:dyDescent="0.2"/>
    <row r="13463" ht="12.75" hidden="1" customHeight="1" x14ac:dyDescent="0.2"/>
    <row r="13464" ht="12.75" hidden="1" customHeight="1" x14ac:dyDescent="0.2"/>
    <row r="13465" ht="12.75" hidden="1" customHeight="1" x14ac:dyDescent="0.2"/>
    <row r="13466" ht="12.75" hidden="1" customHeight="1" x14ac:dyDescent="0.2"/>
    <row r="13467" ht="12.75" hidden="1" customHeight="1" x14ac:dyDescent="0.2"/>
    <row r="13468" ht="12.75" hidden="1" customHeight="1" x14ac:dyDescent="0.2"/>
    <row r="13469" ht="12.75" hidden="1" customHeight="1" x14ac:dyDescent="0.2"/>
    <row r="13470" ht="12.75" hidden="1" customHeight="1" x14ac:dyDescent="0.2"/>
    <row r="13471" ht="12.75" hidden="1" customHeight="1" x14ac:dyDescent="0.2"/>
    <row r="13472" ht="12.75" hidden="1" customHeight="1" x14ac:dyDescent="0.2"/>
    <row r="13473" ht="12.75" hidden="1" customHeight="1" x14ac:dyDescent="0.2"/>
    <row r="13474" ht="12.75" hidden="1" customHeight="1" x14ac:dyDescent="0.2"/>
    <row r="13475" ht="12.75" hidden="1" customHeight="1" x14ac:dyDescent="0.2"/>
    <row r="13476" ht="12.75" hidden="1" customHeight="1" x14ac:dyDescent="0.2"/>
    <row r="13477" ht="12.75" hidden="1" customHeight="1" x14ac:dyDescent="0.2"/>
    <row r="13478" ht="12.75" hidden="1" customHeight="1" x14ac:dyDescent="0.2"/>
    <row r="13479" ht="12.75" hidden="1" customHeight="1" x14ac:dyDescent="0.2"/>
    <row r="13480" ht="12.75" hidden="1" customHeight="1" x14ac:dyDescent="0.2"/>
    <row r="13481" ht="12.75" hidden="1" customHeight="1" x14ac:dyDescent="0.2"/>
    <row r="13482" ht="12.75" hidden="1" customHeight="1" x14ac:dyDescent="0.2"/>
    <row r="13483" ht="12.75" hidden="1" customHeight="1" x14ac:dyDescent="0.2"/>
    <row r="13484" ht="12.75" hidden="1" customHeight="1" x14ac:dyDescent="0.2"/>
    <row r="13485" ht="12.75" hidden="1" customHeight="1" x14ac:dyDescent="0.2"/>
    <row r="13486" ht="12.75" hidden="1" customHeight="1" x14ac:dyDescent="0.2"/>
    <row r="13487" ht="12.75" hidden="1" customHeight="1" x14ac:dyDescent="0.2"/>
    <row r="13488" ht="12.75" hidden="1" customHeight="1" x14ac:dyDescent="0.2"/>
    <row r="13489" ht="12.75" hidden="1" customHeight="1" x14ac:dyDescent="0.2"/>
    <row r="13490" ht="12.75" hidden="1" customHeight="1" x14ac:dyDescent="0.2"/>
    <row r="13491" ht="12.75" hidden="1" customHeight="1" x14ac:dyDescent="0.2"/>
    <row r="13492" ht="12.75" hidden="1" customHeight="1" x14ac:dyDescent="0.2"/>
    <row r="13493" ht="12.75" hidden="1" customHeight="1" x14ac:dyDescent="0.2"/>
    <row r="13494" ht="12.75" hidden="1" customHeight="1" x14ac:dyDescent="0.2"/>
    <row r="13495" ht="12.75" hidden="1" customHeight="1" x14ac:dyDescent="0.2"/>
    <row r="13496" ht="12.75" hidden="1" customHeight="1" x14ac:dyDescent="0.2"/>
    <row r="13497" ht="12.75" hidden="1" customHeight="1" x14ac:dyDescent="0.2"/>
    <row r="13498" ht="12.75" hidden="1" customHeight="1" x14ac:dyDescent="0.2"/>
    <row r="13499" ht="12.75" hidden="1" customHeight="1" x14ac:dyDescent="0.2"/>
    <row r="13500" ht="12.75" hidden="1" customHeight="1" x14ac:dyDescent="0.2"/>
    <row r="13501" ht="12.75" hidden="1" customHeight="1" x14ac:dyDescent="0.2"/>
    <row r="13502" ht="12.75" hidden="1" customHeight="1" x14ac:dyDescent="0.2"/>
    <row r="13503" ht="12.75" hidden="1" customHeight="1" x14ac:dyDescent="0.2"/>
    <row r="13504" ht="12.75" hidden="1" customHeight="1" x14ac:dyDescent="0.2"/>
    <row r="13505" ht="12.75" hidden="1" customHeight="1" x14ac:dyDescent="0.2"/>
    <row r="13506" ht="12.75" hidden="1" customHeight="1" x14ac:dyDescent="0.2"/>
    <row r="13507" ht="12.75" hidden="1" customHeight="1" x14ac:dyDescent="0.2"/>
    <row r="13508" ht="12.75" hidden="1" customHeight="1" x14ac:dyDescent="0.2"/>
    <row r="13509" ht="12.75" hidden="1" customHeight="1" x14ac:dyDescent="0.2"/>
    <row r="13510" ht="12.75" hidden="1" customHeight="1" x14ac:dyDescent="0.2"/>
    <row r="13511" ht="12.75" hidden="1" customHeight="1" x14ac:dyDescent="0.2"/>
    <row r="13512" ht="12.75" hidden="1" customHeight="1" x14ac:dyDescent="0.2"/>
    <row r="13513" ht="12.75" hidden="1" customHeight="1" x14ac:dyDescent="0.2"/>
    <row r="13514" ht="12.75" hidden="1" customHeight="1" x14ac:dyDescent="0.2"/>
    <row r="13515" ht="12.75" hidden="1" customHeight="1" x14ac:dyDescent="0.2"/>
    <row r="13516" ht="12.75" hidden="1" customHeight="1" x14ac:dyDescent="0.2"/>
    <row r="13517" ht="12.75" hidden="1" customHeight="1" x14ac:dyDescent="0.2"/>
    <row r="13518" ht="12.75" hidden="1" customHeight="1" x14ac:dyDescent="0.2"/>
    <row r="13519" ht="12.75" hidden="1" customHeight="1" x14ac:dyDescent="0.2"/>
    <row r="13520" ht="12.75" hidden="1" customHeight="1" x14ac:dyDescent="0.2"/>
    <row r="13521" ht="12.75" hidden="1" customHeight="1" x14ac:dyDescent="0.2"/>
    <row r="13522" ht="12.75" hidden="1" customHeight="1" x14ac:dyDescent="0.2"/>
    <row r="13523" ht="12.75" hidden="1" customHeight="1" x14ac:dyDescent="0.2"/>
    <row r="13524" ht="12.75" hidden="1" customHeight="1" x14ac:dyDescent="0.2"/>
    <row r="13525" ht="12.75" hidden="1" customHeight="1" x14ac:dyDescent="0.2"/>
    <row r="13526" ht="12.75" hidden="1" customHeight="1" x14ac:dyDescent="0.2"/>
    <row r="13527" ht="12.75" hidden="1" customHeight="1" x14ac:dyDescent="0.2"/>
    <row r="13528" ht="12.75" hidden="1" customHeight="1" x14ac:dyDescent="0.2"/>
    <row r="13529" ht="12.75" hidden="1" customHeight="1" x14ac:dyDescent="0.2"/>
    <row r="13530" ht="12.75" hidden="1" customHeight="1" x14ac:dyDescent="0.2"/>
    <row r="13531" ht="12.75" hidden="1" customHeight="1" x14ac:dyDescent="0.2"/>
    <row r="13532" ht="12.75" hidden="1" customHeight="1" x14ac:dyDescent="0.2"/>
    <row r="13533" ht="12.75" hidden="1" customHeight="1" x14ac:dyDescent="0.2"/>
    <row r="13534" ht="12.75" hidden="1" customHeight="1" x14ac:dyDescent="0.2"/>
    <row r="13535" ht="12.75" hidden="1" customHeight="1" x14ac:dyDescent="0.2"/>
    <row r="13536" ht="12.75" hidden="1" customHeight="1" x14ac:dyDescent="0.2"/>
    <row r="13537" ht="12.75" hidden="1" customHeight="1" x14ac:dyDescent="0.2"/>
    <row r="13538" ht="12.75" hidden="1" customHeight="1" x14ac:dyDescent="0.2"/>
    <row r="13539" ht="12.75" hidden="1" customHeight="1" x14ac:dyDescent="0.2"/>
    <row r="13540" ht="12.75" hidden="1" customHeight="1" x14ac:dyDescent="0.2"/>
    <row r="13541" ht="12.75" hidden="1" customHeight="1" x14ac:dyDescent="0.2"/>
    <row r="13542" ht="12.75" hidden="1" customHeight="1" x14ac:dyDescent="0.2"/>
    <row r="13543" ht="12.75" hidden="1" customHeight="1" x14ac:dyDescent="0.2"/>
    <row r="13544" ht="12.75" hidden="1" customHeight="1" x14ac:dyDescent="0.2"/>
    <row r="13545" ht="12.75" hidden="1" customHeight="1" x14ac:dyDescent="0.2"/>
    <row r="13546" ht="12.75" hidden="1" customHeight="1" x14ac:dyDescent="0.2"/>
    <row r="13547" ht="12.75" hidden="1" customHeight="1" x14ac:dyDescent="0.2"/>
    <row r="13548" ht="12.75" hidden="1" customHeight="1" x14ac:dyDescent="0.2"/>
    <row r="13549" ht="12.75" hidden="1" customHeight="1" x14ac:dyDescent="0.2"/>
    <row r="13550" ht="12.75" hidden="1" customHeight="1" x14ac:dyDescent="0.2"/>
    <row r="13551" ht="12.75" hidden="1" customHeight="1" x14ac:dyDescent="0.2"/>
    <row r="13552" ht="12.75" hidden="1" customHeight="1" x14ac:dyDescent="0.2"/>
    <row r="13553" ht="12.75" hidden="1" customHeight="1" x14ac:dyDescent="0.2"/>
    <row r="13554" ht="12.75" hidden="1" customHeight="1" x14ac:dyDescent="0.2"/>
    <row r="13555" ht="12.75" hidden="1" customHeight="1" x14ac:dyDescent="0.2"/>
    <row r="13556" ht="12.75" hidden="1" customHeight="1" x14ac:dyDescent="0.2"/>
    <row r="13557" ht="12.75" hidden="1" customHeight="1" x14ac:dyDescent="0.2"/>
    <row r="13558" ht="12.75" hidden="1" customHeight="1" x14ac:dyDescent="0.2"/>
    <row r="13559" ht="12.75" hidden="1" customHeight="1" x14ac:dyDescent="0.2"/>
    <row r="13560" ht="12.75" hidden="1" customHeight="1" x14ac:dyDescent="0.2"/>
    <row r="13561" ht="12.75" hidden="1" customHeight="1" x14ac:dyDescent="0.2"/>
    <row r="13562" ht="12.75" hidden="1" customHeight="1" x14ac:dyDescent="0.2"/>
    <row r="13563" ht="12.75" hidden="1" customHeight="1" x14ac:dyDescent="0.2"/>
    <row r="13564" ht="12.75" hidden="1" customHeight="1" x14ac:dyDescent="0.2"/>
    <row r="13565" ht="12.75" hidden="1" customHeight="1" x14ac:dyDescent="0.2"/>
    <row r="13566" ht="12.75" hidden="1" customHeight="1" x14ac:dyDescent="0.2"/>
    <row r="13567" ht="12.75" hidden="1" customHeight="1" x14ac:dyDescent="0.2"/>
    <row r="13568" ht="12.75" hidden="1" customHeight="1" x14ac:dyDescent="0.2"/>
    <row r="13569" ht="12.75" hidden="1" customHeight="1" x14ac:dyDescent="0.2"/>
    <row r="13570" ht="12.75" hidden="1" customHeight="1" x14ac:dyDescent="0.2"/>
    <row r="13571" ht="12.75" hidden="1" customHeight="1" x14ac:dyDescent="0.2"/>
    <row r="13572" ht="12.75" hidden="1" customHeight="1" x14ac:dyDescent="0.2"/>
    <row r="13573" ht="12.75" hidden="1" customHeight="1" x14ac:dyDescent="0.2"/>
    <row r="13574" ht="12.75" hidden="1" customHeight="1" x14ac:dyDescent="0.2"/>
    <row r="13575" ht="12.75" hidden="1" customHeight="1" x14ac:dyDescent="0.2"/>
    <row r="13576" ht="12.75" hidden="1" customHeight="1" x14ac:dyDescent="0.2"/>
    <row r="13577" ht="12.75" hidden="1" customHeight="1" x14ac:dyDescent="0.2"/>
    <row r="13578" ht="12.75" hidden="1" customHeight="1" x14ac:dyDescent="0.2"/>
    <row r="13579" ht="12.75" hidden="1" customHeight="1" x14ac:dyDescent="0.2"/>
    <row r="13580" ht="12.75" hidden="1" customHeight="1" x14ac:dyDescent="0.2"/>
    <row r="13581" ht="12.75" hidden="1" customHeight="1" x14ac:dyDescent="0.2"/>
    <row r="13582" ht="12.75" hidden="1" customHeight="1" x14ac:dyDescent="0.2"/>
    <row r="13583" ht="12.75" hidden="1" customHeight="1" x14ac:dyDescent="0.2"/>
    <row r="13584" ht="12.75" hidden="1" customHeight="1" x14ac:dyDescent="0.2"/>
    <row r="13585" ht="12.75" hidden="1" customHeight="1" x14ac:dyDescent="0.2"/>
    <row r="13586" ht="12.75" hidden="1" customHeight="1" x14ac:dyDescent="0.2"/>
    <row r="13587" ht="12.75" hidden="1" customHeight="1" x14ac:dyDescent="0.2"/>
    <row r="13588" ht="12.75" hidden="1" customHeight="1" x14ac:dyDescent="0.2"/>
    <row r="13589" ht="12.75" hidden="1" customHeight="1" x14ac:dyDescent="0.2"/>
    <row r="13590" ht="12.75" hidden="1" customHeight="1" x14ac:dyDescent="0.2"/>
    <row r="13591" ht="12.75" hidden="1" customHeight="1" x14ac:dyDescent="0.2"/>
    <row r="13592" ht="12.75" hidden="1" customHeight="1" x14ac:dyDescent="0.2"/>
    <row r="13593" ht="12.75" hidden="1" customHeight="1" x14ac:dyDescent="0.2"/>
    <row r="13594" ht="12.75" hidden="1" customHeight="1" x14ac:dyDescent="0.2"/>
    <row r="13595" ht="12.75" hidden="1" customHeight="1" x14ac:dyDescent="0.2"/>
    <row r="13596" ht="12.75" hidden="1" customHeight="1" x14ac:dyDescent="0.2"/>
    <row r="13597" ht="12.75" hidden="1" customHeight="1" x14ac:dyDescent="0.2"/>
    <row r="13598" ht="12.75" hidden="1" customHeight="1" x14ac:dyDescent="0.2"/>
    <row r="13599" ht="12.75" hidden="1" customHeight="1" x14ac:dyDescent="0.2"/>
    <row r="13600" ht="12.75" hidden="1" customHeight="1" x14ac:dyDescent="0.2"/>
    <row r="13601" ht="12.75" hidden="1" customHeight="1" x14ac:dyDescent="0.2"/>
    <row r="13602" ht="12.75" hidden="1" customHeight="1" x14ac:dyDescent="0.2"/>
    <row r="13603" ht="12.75" hidden="1" customHeight="1" x14ac:dyDescent="0.2"/>
    <row r="13604" ht="12.75" hidden="1" customHeight="1" x14ac:dyDescent="0.2"/>
    <row r="13605" ht="12.75" hidden="1" customHeight="1" x14ac:dyDescent="0.2"/>
    <row r="13606" ht="12.75" hidden="1" customHeight="1" x14ac:dyDescent="0.2"/>
    <row r="13607" ht="12.75" hidden="1" customHeight="1" x14ac:dyDescent="0.2"/>
    <row r="13608" ht="12.75" hidden="1" customHeight="1" x14ac:dyDescent="0.2"/>
    <row r="13609" ht="12.75" hidden="1" customHeight="1" x14ac:dyDescent="0.2"/>
    <row r="13610" ht="12.75" hidden="1" customHeight="1" x14ac:dyDescent="0.2"/>
    <row r="13611" ht="12.75" hidden="1" customHeight="1" x14ac:dyDescent="0.2"/>
    <row r="13612" ht="12.75" hidden="1" customHeight="1" x14ac:dyDescent="0.2"/>
    <row r="13613" ht="12.75" hidden="1" customHeight="1" x14ac:dyDescent="0.2"/>
    <row r="13614" ht="12.75" hidden="1" customHeight="1" x14ac:dyDescent="0.2"/>
    <row r="13615" ht="12.75" hidden="1" customHeight="1" x14ac:dyDescent="0.2"/>
    <row r="13616" ht="12.75" hidden="1" customHeight="1" x14ac:dyDescent="0.2"/>
    <row r="13617" ht="12.75" hidden="1" customHeight="1" x14ac:dyDescent="0.2"/>
    <row r="13618" ht="12.75" hidden="1" customHeight="1" x14ac:dyDescent="0.2"/>
    <row r="13619" ht="12.75" hidden="1" customHeight="1" x14ac:dyDescent="0.2"/>
    <row r="13620" ht="12.75" hidden="1" customHeight="1" x14ac:dyDescent="0.2"/>
    <row r="13621" ht="12.75" hidden="1" customHeight="1" x14ac:dyDescent="0.2"/>
    <row r="13622" ht="12.75" hidden="1" customHeight="1" x14ac:dyDescent="0.2"/>
    <row r="13623" ht="12.75" hidden="1" customHeight="1" x14ac:dyDescent="0.2"/>
    <row r="13624" ht="12.75" hidden="1" customHeight="1" x14ac:dyDescent="0.2"/>
    <row r="13625" ht="12.75" hidden="1" customHeight="1" x14ac:dyDescent="0.2"/>
    <row r="13626" ht="12.75" hidden="1" customHeight="1" x14ac:dyDescent="0.2"/>
    <row r="13627" ht="12.75" hidden="1" customHeight="1" x14ac:dyDescent="0.2"/>
    <row r="13628" ht="12.75" hidden="1" customHeight="1" x14ac:dyDescent="0.2"/>
    <row r="13629" ht="12.75" hidden="1" customHeight="1" x14ac:dyDescent="0.2"/>
    <row r="13630" ht="12.75" hidden="1" customHeight="1" x14ac:dyDescent="0.2"/>
    <row r="13631" ht="12.75" hidden="1" customHeight="1" x14ac:dyDescent="0.2"/>
    <row r="13632" ht="12.75" hidden="1" customHeight="1" x14ac:dyDescent="0.2"/>
    <row r="13633" ht="12.75" hidden="1" customHeight="1" x14ac:dyDescent="0.2"/>
    <row r="13634" ht="12.75" hidden="1" customHeight="1" x14ac:dyDescent="0.2"/>
    <row r="13635" ht="12.75" hidden="1" customHeight="1" x14ac:dyDescent="0.2"/>
    <row r="13636" ht="12.75" hidden="1" customHeight="1" x14ac:dyDescent="0.2"/>
    <row r="13637" ht="12.75" hidden="1" customHeight="1" x14ac:dyDescent="0.2"/>
    <row r="13638" ht="12.75" hidden="1" customHeight="1" x14ac:dyDescent="0.2"/>
    <row r="13639" ht="12.75" hidden="1" customHeight="1" x14ac:dyDescent="0.2"/>
    <row r="13640" ht="12.75" hidden="1" customHeight="1" x14ac:dyDescent="0.2"/>
    <row r="13641" ht="12.75" hidden="1" customHeight="1" x14ac:dyDescent="0.2"/>
    <row r="13642" ht="12.75" hidden="1" customHeight="1" x14ac:dyDescent="0.2"/>
    <row r="13643" ht="12.75" hidden="1" customHeight="1" x14ac:dyDescent="0.2"/>
    <row r="13644" ht="12.75" hidden="1" customHeight="1" x14ac:dyDescent="0.2"/>
    <row r="13645" ht="12.75" hidden="1" customHeight="1" x14ac:dyDescent="0.2"/>
    <row r="13646" ht="12.75" hidden="1" customHeight="1" x14ac:dyDescent="0.2"/>
    <row r="13647" ht="12.75" hidden="1" customHeight="1" x14ac:dyDescent="0.2"/>
    <row r="13648" ht="12.75" hidden="1" customHeight="1" x14ac:dyDescent="0.2"/>
    <row r="13649" ht="12.75" hidden="1" customHeight="1" x14ac:dyDescent="0.2"/>
    <row r="13650" ht="12.75" hidden="1" customHeight="1" x14ac:dyDescent="0.2"/>
    <row r="13651" ht="12.75" hidden="1" customHeight="1" x14ac:dyDescent="0.2"/>
    <row r="13652" ht="12.75" hidden="1" customHeight="1" x14ac:dyDescent="0.2"/>
    <row r="13653" ht="12.75" hidden="1" customHeight="1" x14ac:dyDescent="0.2"/>
    <row r="13654" ht="12.75" hidden="1" customHeight="1" x14ac:dyDescent="0.2"/>
    <row r="13655" ht="12.75" hidden="1" customHeight="1" x14ac:dyDescent="0.2"/>
    <row r="13656" ht="12.75" hidden="1" customHeight="1" x14ac:dyDescent="0.2"/>
    <row r="13657" ht="12.75" hidden="1" customHeight="1" x14ac:dyDescent="0.2"/>
    <row r="13658" ht="12.75" hidden="1" customHeight="1" x14ac:dyDescent="0.2"/>
    <row r="13659" ht="12.75" hidden="1" customHeight="1" x14ac:dyDescent="0.2"/>
    <row r="13660" ht="12.75" hidden="1" customHeight="1" x14ac:dyDescent="0.2"/>
    <row r="13661" ht="12.75" hidden="1" customHeight="1" x14ac:dyDescent="0.2"/>
    <row r="13662" ht="12.75" hidden="1" customHeight="1" x14ac:dyDescent="0.2"/>
    <row r="13663" ht="12.75" hidden="1" customHeight="1" x14ac:dyDescent="0.2"/>
    <row r="13664" ht="12.75" hidden="1" customHeight="1" x14ac:dyDescent="0.2"/>
    <row r="13665" ht="12.75" hidden="1" customHeight="1" x14ac:dyDescent="0.2"/>
    <row r="13666" ht="12.75" hidden="1" customHeight="1" x14ac:dyDescent="0.2"/>
    <row r="13667" ht="12.75" hidden="1" customHeight="1" x14ac:dyDescent="0.2"/>
    <row r="13668" ht="12.75" hidden="1" customHeight="1" x14ac:dyDescent="0.2"/>
    <row r="13669" ht="12.75" hidden="1" customHeight="1" x14ac:dyDescent="0.2"/>
    <row r="13670" ht="12.75" hidden="1" customHeight="1" x14ac:dyDescent="0.2"/>
    <row r="13671" ht="12.75" hidden="1" customHeight="1" x14ac:dyDescent="0.2"/>
    <row r="13672" ht="12.75" hidden="1" customHeight="1" x14ac:dyDescent="0.2"/>
    <row r="13673" ht="12.75" hidden="1" customHeight="1" x14ac:dyDescent="0.2"/>
    <row r="13674" ht="12.75" hidden="1" customHeight="1" x14ac:dyDescent="0.2"/>
    <row r="13675" ht="12.75" hidden="1" customHeight="1" x14ac:dyDescent="0.2"/>
    <row r="13676" ht="12.75" hidden="1" customHeight="1" x14ac:dyDescent="0.2"/>
    <row r="13677" ht="12.75" hidden="1" customHeight="1" x14ac:dyDescent="0.2"/>
    <row r="13678" ht="12.75" hidden="1" customHeight="1" x14ac:dyDescent="0.2"/>
    <row r="13679" ht="12.75" hidden="1" customHeight="1" x14ac:dyDescent="0.2"/>
    <row r="13680" ht="12.75" hidden="1" customHeight="1" x14ac:dyDescent="0.2"/>
    <row r="13681" ht="12.75" hidden="1" customHeight="1" x14ac:dyDescent="0.2"/>
    <row r="13682" ht="12.75" hidden="1" customHeight="1" x14ac:dyDescent="0.2"/>
    <row r="13683" ht="12.75" hidden="1" customHeight="1" x14ac:dyDescent="0.2"/>
    <row r="13684" ht="12.75" hidden="1" customHeight="1" x14ac:dyDescent="0.2"/>
    <row r="13685" ht="12.75" hidden="1" customHeight="1" x14ac:dyDescent="0.2"/>
    <row r="13686" ht="12.75" hidden="1" customHeight="1" x14ac:dyDescent="0.2"/>
    <row r="13687" ht="12.75" hidden="1" customHeight="1" x14ac:dyDescent="0.2"/>
    <row r="13688" ht="12.75" hidden="1" customHeight="1" x14ac:dyDescent="0.2"/>
    <row r="13689" ht="12.75" hidden="1" customHeight="1" x14ac:dyDescent="0.2"/>
    <row r="13690" ht="12.75" hidden="1" customHeight="1" x14ac:dyDescent="0.2"/>
    <row r="13691" ht="12.75" hidden="1" customHeight="1" x14ac:dyDescent="0.2"/>
    <row r="13692" ht="12.75" hidden="1" customHeight="1" x14ac:dyDescent="0.2"/>
    <row r="13693" ht="12.75" hidden="1" customHeight="1" x14ac:dyDescent="0.2"/>
    <row r="13694" ht="12.75" hidden="1" customHeight="1" x14ac:dyDescent="0.2"/>
    <row r="13695" ht="12.75" hidden="1" customHeight="1" x14ac:dyDescent="0.2"/>
    <row r="13696" ht="12.75" hidden="1" customHeight="1" x14ac:dyDescent="0.2"/>
    <row r="13697" ht="12.75" hidden="1" customHeight="1" x14ac:dyDescent="0.2"/>
    <row r="13698" ht="12.75" hidden="1" customHeight="1" x14ac:dyDescent="0.2"/>
    <row r="13699" ht="12.75" hidden="1" customHeight="1" x14ac:dyDescent="0.2"/>
    <row r="13700" ht="12.75" hidden="1" customHeight="1" x14ac:dyDescent="0.2"/>
    <row r="13701" ht="12.75" hidden="1" customHeight="1" x14ac:dyDescent="0.2"/>
    <row r="13702" ht="12.75" hidden="1" customHeight="1" x14ac:dyDescent="0.2"/>
    <row r="13703" ht="12.75" hidden="1" customHeight="1" x14ac:dyDescent="0.2"/>
    <row r="13704" ht="12.75" hidden="1" customHeight="1" x14ac:dyDescent="0.2"/>
    <row r="13705" ht="12.75" hidden="1" customHeight="1" x14ac:dyDescent="0.2"/>
    <row r="13706" ht="12.75" hidden="1" customHeight="1" x14ac:dyDescent="0.2"/>
    <row r="13707" ht="12.75" hidden="1" customHeight="1" x14ac:dyDescent="0.2"/>
    <row r="13708" ht="12.75" hidden="1" customHeight="1" x14ac:dyDescent="0.2"/>
    <row r="13709" ht="12.75" hidden="1" customHeight="1" x14ac:dyDescent="0.2"/>
    <row r="13710" ht="12.75" hidden="1" customHeight="1" x14ac:dyDescent="0.2"/>
    <row r="13711" ht="12.75" hidden="1" customHeight="1" x14ac:dyDescent="0.2"/>
    <row r="13712" ht="12.75" hidden="1" customHeight="1" x14ac:dyDescent="0.2"/>
    <row r="13713" ht="12.75" hidden="1" customHeight="1" x14ac:dyDescent="0.2"/>
    <row r="13714" ht="12.75" hidden="1" customHeight="1" x14ac:dyDescent="0.2"/>
    <row r="13715" ht="12.75" hidden="1" customHeight="1" x14ac:dyDescent="0.2"/>
    <row r="13716" ht="12.75" hidden="1" customHeight="1" x14ac:dyDescent="0.2"/>
    <row r="13717" ht="12.75" hidden="1" customHeight="1" x14ac:dyDescent="0.2"/>
    <row r="13718" ht="12.75" hidden="1" customHeight="1" x14ac:dyDescent="0.2"/>
    <row r="13719" ht="12.75" hidden="1" customHeight="1" x14ac:dyDescent="0.2"/>
    <row r="13720" ht="12.75" hidden="1" customHeight="1" x14ac:dyDescent="0.2"/>
    <row r="13721" ht="12.75" hidden="1" customHeight="1" x14ac:dyDescent="0.2"/>
    <row r="13722" ht="12.75" hidden="1" customHeight="1" x14ac:dyDescent="0.2"/>
    <row r="13723" ht="12.75" hidden="1" customHeight="1" x14ac:dyDescent="0.2"/>
    <row r="13724" ht="12.75" hidden="1" customHeight="1" x14ac:dyDescent="0.2"/>
    <row r="13725" ht="12.75" hidden="1" customHeight="1" x14ac:dyDescent="0.2"/>
    <row r="13726" ht="12.75" hidden="1" customHeight="1" x14ac:dyDescent="0.2"/>
    <row r="13727" ht="12.75" hidden="1" customHeight="1" x14ac:dyDescent="0.2"/>
    <row r="13728" ht="12.75" hidden="1" customHeight="1" x14ac:dyDescent="0.2"/>
    <row r="13729" ht="12.75" hidden="1" customHeight="1" x14ac:dyDescent="0.2"/>
    <row r="13730" ht="12.75" hidden="1" customHeight="1" x14ac:dyDescent="0.2"/>
    <row r="13731" ht="12.75" hidden="1" customHeight="1" x14ac:dyDescent="0.2"/>
    <row r="13732" ht="12.75" hidden="1" customHeight="1" x14ac:dyDescent="0.2"/>
    <row r="13733" ht="12.75" hidden="1" customHeight="1" x14ac:dyDescent="0.2"/>
    <row r="13734" ht="12.75" hidden="1" customHeight="1" x14ac:dyDescent="0.2"/>
    <row r="13735" ht="12.75" hidden="1" customHeight="1" x14ac:dyDescent="0.2"/>
    <row r="13736" ht="12.75" hidden="1" customHeight="1" x14ac:dyDescent="0.2"/>
    <row r="13737" ht="12.75" hidden="1" customHeight="1" x14ac:dyDescent="0.2"/>
    <row r="13738" ht="12.75" hidden="1" customHeight="1" x14ac:dyDescent="0.2"/>
    <row r="13739" ht="12.75" hidden="1" customHeight="1" x14ac:dyDescent="0.2"/>
    <row r="13740" ht="12.75" hidden="1" customHeight="1" x14ac:dyDescent="0.2"/>
    <row r="13741" ht="12.75" hidden="1" customHeight="1" x14ac:dyDescent="0.2"/>
    <row r="13742" ht="12.75" hidden="1" customHeight="1" x14ac:dyDescent="0.2"/>
    <row r="13743" ht="12.75" hidden="1" customHeight="1" x14ac:dyDescent="0.2"/>
    <row r="13744" ht="12.75" hidden="1" customHeight="1" x14ac:dyDescent="0.2"/>
    <row r="13745" ht="12.75" hidden="1" customHeight="1" x14ac:dyDescent="0.2"/>
    <row r="13746" ht="12.75" hidden="1" customHeight="1" x14ac:dyDescent="0.2"/>
    <row r="13747" ht="12.75" hidden="1" customHeight="1" x14ac:dyDescent="0.2"/>
    <row r="13748" ht="12.75" hidden="1" customHeight="1" x14ac:dyDescent="0.2"/>
    <row r="13749" ht="12.75" hidden="1" customHeight="1" x14ac:dyDescent="0.2"/>
    <row r="13750" ht="12.75" hidden="1" customHeight="1" x14ac:dyDescent="0.2"/>
    <row r="13751" ht="12.75" hidden="1" customHeight="1" x14ac:dyDescent="0.2"/>
    <row r="13752" ht="12.75" hidden="1" customHeight="1" x14ac:dyDescent="0.2"/>
    <row r="13753" ht="12.75" hidden="1" customHeight="1" x14ac:dyDescent="0.2"/>
    <row r="13754" ht="12.75" hidden="1" customHeight="1" x14ac:dyDescent="0.2"/>
    <row r="13755" ht="12.75" hidden="1" customHeight="1" x14ac:dyDescent="0.2"/>
    <row r="13756" ht="12.75" hidden="1" customHeight="1" x14ac:dyDescent="0.2"/>
    <row r="13757" ht="12.75" hidden="1" customHeight="1" x14ac:dyDescent="0.2"/>
    <row r="13758" ht="12.75" hidden="1" customHeight="1" x14ac:dyDescent="0.2"/>
    <row r="13759" ht="12.75" hidden="1" customHeight="1" x14ac:dyDescent="0.2"/>
    <row r="13760" ht="12.75" hidden="1" customHeight="1" x14ac:dyDescent="0.2"/>
    <row r="13761" ht="12.75" hidden="1" customHeight="1" x14ac:dyDescent="0.2"/>
    <row r="13762" ht="12.75" hidden="1" customHeight="1" x14ac:dyDescent="0.2"/>
    <row r="13763" ht="12.75" hidden="1" customHeight="1" x14ac:dyDescent="0.2"/>
    <row r="13764" ht="12.75" hidden="1" customHeight="1" x14ac:dyDescent="0.2"/>
    <row r="13765" ht="12.75" hidden="1" customHeight="1" x14ac:dyDescent="0.2"/>
    <row r="13766" ht="12.75" hidden="1" customHeight="1" x14ac:dyDescent="0.2"/>
    <row r="13767" ht="12.75" hidden="1" customHeight="1" x14ac:dyDescent="0.2"/>
    <row r="13768" ht="12.75" hidden="1" customHeight="1" x14ac:dyDescent="0.2"/>
    <row r="13769" ht="12.75" hidden="1" customHeight="1" x14ac:dyDescent="0.2"/>
    <row r="13770" ht="12.75" hidden="1" customHeight="1" x14ac:dyDescent="0.2"/>
    <row r="13771" ht="12.75" hidden="1" customHeight="1" x14ac:dyDescent="0.2"/>
    <row r="13772" ht="12.75" hidden="1" customHeight="1" x14ac:dyDescent="0.2"/>
    <row r="13773" ht="12.75" hidden="1" customHeight="1" x14ac:dyDescent="0.2"/>
    <row r="13774" ht="12.75" hidden="1" customHeight="1" x14ac:dyDescent="0.2"/>
    <row r="13775" ht="12.75" hidden="1" customHeight="1" x14ac:dyDescent="0.2"/>
    <row r="13776" ht="12.75" hidden="1" customHeight="1" x14ac:dyDescent="0.2"/>
    <row r="13777" ht="12.75" hidden="1" customHeight="1" x14ac:dyDescent="0.2"/>
    <row r="13778" ht="12.75" hidden="1" customHeight="1" x14ac:dyDescent="0.2"/>
    <row r="13779" ht="12.75" hidden="1" customHeight="1" x14ac:dyDescent="0.2"/>
    <row r="13780" ht="12.75" hidden="1" customHeight="1" x14ac:dyDescent="0.2"/>
    <row r="13781" ht="12.75" hidden="1" customHeight="1" x14ac:dyDescent="0.2"/>
    <row r="13782" ht="12.75" hidden="1" customHeight="1" x14ac:dyDescent="0.2"/>
    <row r="13783" ht="12.75" hidden="1" customHeight="1" x14ac:dyDescent="0.2"/>
    <row r="13784" ht="12.75" hidden="1" customHeight="1" x14ac:dyDescent="0.2"/>
    <row r="13785" ht="12.75" hidden="1" customHeight="1" x14ac:dyDescent="0.2"/>
    <row r="13786" ht="12.75" hidden="1" customHeight="1" x14ac:dyDescent="0.2"/>
    <row r="13787" ht="12.75" hidden="1" customHeight="1" x14ac:dyDescent="0.2"/>
    <row r="13788" ht="12.75" hidden="1" customHeight="1" x14ac:dyDescent="0.2"/>
    <row r="13789" ht="12.75" hidden="1" customHeight="1" x14ac:dyDescent="0.2"/>
    <row r="13790" ht="12.75" hidden="1" customHeight="1" x14ac:dyDescent="0.2"/>
    <row r="13791" ht="12.75" hidden="1" customHeight="1" x14ac:dyDescent="0.2"/>
    <row r="13792" ht="12.75" hidden="1" customHeight="1" x14ac:dyDescent="0.2"/>
    <row r="13793" ht="12.75" hidden="1" customHeight="1" x14ac:dyDescent="0.2"/>
    <row r="13794" ht="12.75" hidden="1" customHeight="1" x14ac:dyDescent="0.2"/>
    <row r="13795" ht="12.75" hidden="1" customHeight="1" x14ac:dyDescent="0.2"/>
    <row r="13796" ht="12.75" hidden="1" customHeight="1" x14ac:dyDescent="0.2"/>
    <row r="13797" ht="12.75" hidden="1" customHeight="1" x14ac:dyDescent="0.2"/>
    <row r="13798" ht="12.75" hidden="1" customHeight="1" x14ac:dyDescent="0.2"/>
    <row r="13799" ht="12.75" hidden="1" customHeight="1" x14ac:dyDescent="0.2"/>
    <row r="13800" ht="12.75" hidden="1" customHeight="1" x14ac:dyDescent="0.2"/>
    <row r="13801" ht="12.75" hidden="1" customHeight="1" x14ac:dyDescent="0.2"/>
    <row r="13802" ht="12.75" hidden="1" customHeight="1" x14ac:dyDescent="0.2"/>
    <row r="13803" ht="12.75" hidden="1" customHeight="1" x14ac:dyDescent="0.2"/>
    <row r="13804" ht="12.75" hidden="1" customHeight="1" x14ac:dyDescent="0.2"/>
    <row r="13805" ht="12.75" hidden="1" customHeight="1" x14ac:dyDescent="0.2"/>
    <row r="13806" ht="12.75" hidden="1" customHeight="1" x14ac:dyDescent="0.2"/>
    <row r="13807" ht="12.75" hidden="1" customHeight="1" x14ac:dyDescent="0.2"/>
    <row r="13808" ht="12.75" hidden="1" customHeight="1" x14ac:dyDescent="0.2"/>
    <row r="13809" ht="12.75" hidden="1" customHeight="1" x14ac:dyDescent="0.2"/>
    <row r="13810" ht="12.75" hidden="1" customHeight="1" x14ac:dyDescent="0.2"/>
    <row r="13811" ht="12.75" hidden="1" customHeight="1" x14ac:dyDescent="0.2"/>
    <row r="13812" ht="12.75" hidden="1" customHeight="1" x14ac:dyDescent="0.2"/>
    <row r="13813" ht="12.75" hidden="1" customHeight="1" x14ac:dyDescent="0.2"/>
    <row r="13814" ht="12.75" hidden="1" customHeight="1" x14ac:dyDescent="0.2"/>
    <row r="13815" ht="12.75" hidden="1" customHeight="1" x14ac:dyDescent="0.2"/>
    <row r="13816" ht="12.75" hidden="1" customHeight="1" x14ac:dyDescent="0.2"/>
    <row r="13817" ht="12.75" hidden="1" customHeight="1" x14ac:dyDescent="0.2"/>
    <row r="13818" ht="12.75" hidden="1" customHeight="1" x14ac:dyDescent="0.2"/>
    <row r="13819" ht="12.75" hidden="1" customHeight="1" x14ac:dyDescent="0.2"/>
    <row r="13820" ht="12.75" hidden="1" customHeight="1" x14ac:dyDescent="0.2"/>
    <row r="13821" ht="12.75" hidden="1" customHeight="1" x14ac:dyDescent="0.2"/>
    <row r="13822" ht="12.75" hidden="1" customHeight="1" x14ac:dyDescent="0.2"/>
    <row r="13823" ht="12.75" hidden="1" customHeight="1" x14ac:dyDescent="0.2"/>
    <row r="13824" ht="12.75" hidden="1" customHeight="1" x14ac:dyDescent="0.2"/>
    <row r="13825" ht="12.75" hidden="1" customHeight="1" x14ac:dyDescent="0.2"/>
    <row r="13826" ht="12.75" hidden="1" customHeight="1" x14ac:dyDescent="0.2"/>
    <row r="13827" ht="12.75" hidden="1" customHeight="1" x14ac:dyDescent="0.2"/>
    <row r="13828" ht="12.75" hidden="1" customHeight="1" x14ac:dyDescent="0.2"/>
    <row r="13829" ht="12.75" hidden="1" customHeight="1" x14ac:dyDescent="0.2"/>
    <row r="13830" ht="12.75" hidden="1" customHeight="1" x14ac:dyDescent="0.2"/>
    <row r="13831" ht="12.75" hidden="1" customHeight="1" x14ac:dyDescent="0.2"/>
    <row r="13832" ht="12.75" hidden="1" customHeight="1" x14ac:dyDescent="0.2"/>
    <row r="13833" ht="12.75" hidden="1" customHeight="1" x14ac:dyDescent="0.2"/>
    <row r="13834" ht="12.75" hidden="1" customHeight="1" x14ac:dyDescent="0.2"/>
    <row r="13835" ht="12.75" hidden="1" customHeight="1" x14ac:dyDescent="0.2"/>
    <row r="13836" ht="12.75" hidden="1" customHeight="1" x14ac:dyDescent="0.2"/>
    <row r="13837" ht="12.75" hidden="1" customHeight="1" x14ac:dyDescent="0.2"/>
    <row r="13838" ht="12.75" hidden="1" customHeight="1" x14ac:dyDescent="0.2"/>
    <row r="13839" ht="12.75" hidden="1" customHeight="1" x14ac:dyDescent="0.2"/>
    <row r="13840" ht="12.75" hidden="1" customHeight="1" x14ac:dyDescent="0.2"/>
    <row r="13841" ht="12.75" hidden="1" customHeight="1" x14ac:dyDescent="0.2"/>
    <row r="13842" ht="12.75" hidden="1" customHeight="1" x14ac:dyDescent="0.2"/>
    <row r="13843" ht="12.75" hidden="1" customHeight="1" x14ac:dyDescent="0.2"/>
    <row r="13844" ht="12.75" hidden="1" customHeight="1" x14ac:dyDescent="0.2"/>
    <row r="13845" ht="12.75" hidden="1" customHeight="1" x14ac:dyDescent="0.2"/>
    <row r="13846" ht="12.75" hidden="1" customHeight="1" x14ac:dyDescent="0.2"/>
    <row r="13847" ht="12.75" hidden="1" customHeight="1" x14ac:dyDescent="0.2"/>
    <row r="13848" ht="12.75" hidden="1" customHeight="1" x14ac:dyDescent="0.2"/>
    <row r="13849" ht="12.75" hidden="1" customHeight="1" x14ac:dyDescent="0.2"/>
    <row r="13850" ht="12.75" hidden="1" customHeight="1" x14ac:dyDescent="0.2"/>
    <row r="13851" ht="12.75" hidden="1" customHeight="1" x14ac:dyDescent="0.2"/>
    <row r="13852" ht="12.75" hidden="1" customHeight="1" x14ac:dyDescent="0.2"/>
    <row r="13853" ht="12.75" hidden="1" customHeight="1" x14ac:dyDescent="0.2"/>
    <row r="13854" ht="12.75" hidden="1" customHeight="1" x14ac:dyDescent="0.2"/>
    <row r="13855" ht="12.75" hidden="1" customHeight="1" x14ac:dyDescent="0.2"/>
    <row r="13856" ht="12.75" hidden="1" customHeight="1" x14ac:dyDescent="0.2"/>
    <row r="13857" ht="12.75" hidden="1" customHeight="1" x14ac:dyDescent="0.2"/>
    <row r="13858" ht="12.75" hidden="1" customHeight="1" x14ac:dyDescent="0.2"/>
    <row r="13859" ht="12.75" hidden="1" customHeight="1" x14ac:dyDescent="0.2"/>
    <row r="13860" ht="12.75" hidden="1" customHeight="1" x14ac:dyDescent="0.2"/>
    <row r="13861" ht="12.75" hidden="1" customHeight="1" x14ac:dyDescent="0.2"/>
    <row r="13862" ht="12.75" hidden="1" customHeight="1" x14ac:dyDescent="0.2"/>
    <row r="13863" ht="12.75" hidden="1" customHeight="1" x14ac:dyDescent="0.2"/>
    <row r="13864" ht="12.75" hidden="1" customHeight="1" x14ac:dyDescent="0.2"/>
    <row r="13865" ht="12.75" hidden="1" customHeight="1" x14ac:dyDescent="0.2"/>
    <row r="13866" ht="12.75" hidden="1" customHeight="1" x14ac:dyDescent="0.2"/>
    <row r="13867" ht="12.75" hidden="1" customHeight="1" x14ac:dyDescent="0.2"/>
    <row r="13868" ht="12.75" hidden="1" customHeight="1" x14ac:dyDescent="0.2"/>
    <row r="13869" ht="12.75" hidden="1" customHeight="1" x14ac:dyDescent="0.2"/>
    <row r="13870" ht="12.75" hidden="1" customHeight="1" x14ac:dyDescent="0.2"/>
    <row r="13871" ht="12.75" hidden="1" customHeight="1" x14ac:dyDescent="0.2"/>
    <row r="13872" ht="12.75" hidden="1" customHeight="1" x14ac:dyDescent="0.2"/>
    <row r="13873" ht="12.75" hidden="1" customHeight="1" x14ac:dyDescent="0.2"/>
    <row r="13874" ht="12.75" hidden="1" customHeight="1" x14ac:dyDescent="0.2"/>
    <row r="13875" ht="12.75" hidden="1" customHeight="1" x14ac:dyDescent="0.2"/>
    <row r="13876" ht="12.75" hidden="1" customHeight="1" x14ac:dyDescent="0.2"/>
    <row r="13877" ht="12.75" hidden="1" customHeight="1" x14ac:dyDescent="0.2"/>
    <row r="13878" ht="12.75" hidden="1" customHeight="1" x14ac:dyDescent="0.2"/>
    <row r="13879" ht="12.75" hidden="1" customHeight="1" x14ac:dyDescent="0.2"/>
    <row r="13880" ht="12.75" hidden="1" customHeight="1" x14ac:dyDescent="0.2"/>
    <row r="13881" ht="12.75" hidden="1" customHeight="1" x14ac:dyDescent="0.2"/>
    <row r="13882" ht="12.75" hidden="1" customHeight="1" x14ac:dyDescent="0.2"/>
    <row r="13883" ht="12.75" hidden="1" customHeight="1" x14ac:dyDescent="0.2"/>
    <row r="13884" ht="12.75" hidden="1" customHeight="1" x14ac:dyDescent="0.2"/>
    <row r="13885" ht="12.75" hidden="1" customHeight="1" x14ac:dyDescent="0.2"/>
    <row r="13886" ht="12.75" hidden="1" customHeight="1" x14ac:dyDescent="0.2"/>
    <row r="13887" ht="12.75" hidden="1" customHeight="1" x14ac:dyDescent="0.2"/>
    <row r="13888" ht="12.75" hidden="1" customHeight="1" x14ac:dyDescent="0.2"/>
    <row r="13889" ht="12.75" hidden="1" customHeight="1" x14ac:dyDescent="0.2"/>
    <row r="13890" ht="12.75" hidden="1" customHeight="1" x14ac:dyDescent="0.2"/>
    <row r="13891" ht="12.75" hidden="1" customHeight="1" x14ac:dyDescent="0.2"/>
    <row r="13892" ht="12.75" hidden="1" customHeight="1" x14ac:dyDescent="0.2"/>
    <row r="13893" ht="12.75" hidden="1" customHeight="1" x14ac:dyDescent="0.2"/>
    <row r="13894" ht="12.75" hidden="1" customHeight="1" x14ac:dyDescent="0.2"/>
    <row r="13895" ht="12.75" hidden="1" customHeight="1" x14ac:dyDescent="0.2"/>
    <row r="13896" ht="12.75" hidden="1" customHeight="1" x14ac:dyDescent="0.2"/>
    <row r="13897" ht="12.75" hidden="1" customHeight="1" x14ac:dyDescent="0.2"/>
    <row r="13898" ht="12.75" hidden="1" customHeight="1" x14ac:dyDescent="0.2"/>
    <row r="13899" ht="12.75" hidden="1" customHeight="1" x14ac:dyDescent="0.2"/>
    <row r="13900" ht="12.75" hidden="1" customHeight="1" x14ac:dyDescent="0.2"/>
    <row r="13901" ht="12.75" hidden="1" customHeight="1" x14ac:dyDescent="0.2"/>
    <row r="13902" ht="12.75" hidden="1" customHeight="1" x14ac:dyDescent="0.2"/>
    <row r="13903" ht="12.75" hidden="1" customHeight="1" x14ac:dyDescent="0.2"/>
    <row r="13904" ht="12.75" hidden="1" customHeight="1" x14ac:dyDescent="0.2"/>
    <row r="13905" ht="12.75" hidden="1" customHeight="1" x14ac:dyDescent="0.2"/>
    <row r="13906" ht="12.75" hidden="1" customHeight="1" x14ac:dyDescent="0.2"/>
    <row r="13907" ht="12.75" hidden="1" customHeight="1" x14ac:dyDescent="0.2"/>
    <row r="13908" ht="12.75" hidden="1" customHeight="1" x14ac:dyDescent="0.2"/>
    <row r="13909" ht="12.75" hidden="1" customHeight="1" x14ac:dyDescent="0.2"/>
    <row r="13910" ht="12.75" hidden="1" customHeight="1" x14ac:dyDescent="0.2"/>
    <row r="13911" ht="12.75" hidden="1" customHeight="1" x14ac:dyDescent="0.2"/>
    <row r="13912" ht="12.75" hidden="1" customHeight="1" x14ac:dyDescent="0.2"/>
    <row r="13913" ht="12.75" hidden="1" customHeight="1" x14ac:dyDescent="0.2"/>
    <row r="13914" ht="12.75" hidden="1" customHeight="1" x14ac:dyDescent="0.2"/>
    <row r="13915" ht="12.75" hidden="1" customHeight="1" x14ac:dyDescent="0.2"/>
    <row r="13916" ht="12.75" hidden="1" customHeight="1" x14ac:dyDescent="0.2"/>
    <row r="13917" ht="12.75" hidden="1" customHeight="1" x14ac:dyDescent="0.2"/>
    <row r="13918" ht="12.75" hidden="1" customHeight="1" x14ac:dyDescent="0.2"/>
    <row r="13919" ht="12.75" hidden="1" customHeight="1" x14ac:dyDescent="0.2"/>
    <row r="13920" ht="12.75" hidden="1" customHeight="1" x14ac:dyDescent="0.2"/>
    <row r="13921" ht="12.75" hidden="1" customHeight="1" x14ac:dyDescent="0.2"/>
    <row r="13922" ht="12.75" hidden="1" customHeight="1" x14ac:dyDescent="0.2"/>
    <row r="13923" ht="12.75" hidden="1" customHeight="1" x14ac:dyDescent="0.2"/>
    <row r="13924" ht="12.75" hidden="1" customHeight="1" x14ac:dyDescent="0.2"/>
    <row r="13925" ht="12.75" hidden="1" customHeight="1" x14ac:dyDescent="0.2"/>
    <row r="13926" ht="12.75" hidden="1" customHeight="1" x14ac:dyDescent="0.2"/>
    <row r="13927" ht="12.75" hidden="1" customHeight="1" x14ac:dyDescent="0.2"/>
    <row r="13928" ht="12.75" hidden="1" customHeight="1" x14ac:dyDescent="0.2"/>
    <row r="13929" ht="12.75" hidden="1" customHeight="1" x14ac:dyDescent="0.2"/>
    <row r="13930" ht="12.75" hidden="1" customHeight="1" x14ac:dyDescent="0.2"/>
    <row r="13931" ht="12.75" hidden="1" customHeight="1" x14ac:dyDescent="0.2"/>
    <row r="13932" ht="12.75" hidden="1" customHeight="1" x14ac:dyDescent="0.2"/>
    <row r="13933" ht="12.75" hidden="1" customHeight="1" x14ac:dyDescent="0.2"/>
    <row r="13934" ht="12.75" hidden="1" customHeight="1" x14ac:dyDescent="0.2"/>
    <row r="13935" ht="12.75" hidden="1" customHeight="1" x14ac:dyDescent="0.2"/>
    <row r="13936" ht="12.75" hidden="1" customHeight="1" x14ac:dyDescent="0.2"/>
    <row r="13937" ht="12.75" hidden="1" customHeight="1" x14ac:dyDescent="0.2"/>
    <row r="13938" ht="12.75" hidden="1" customHeight="1" x14ac:dyDescent="0.2"/>
    <row r="13939" ht="12.75" hidden="1" customHeight="1" x14ac:dyDescent="0.2"/>
    <row r="13940" ht="12.75" hidden="1" customHeight="1" x14ac:dyDescent="0.2"/>
    <row r="13941" ht="12.75" hidden="1" customHeight="1" x14ac:dyDescent="0.2"/>
    <row r="13942" ht="12.75" hidden="1" customHeight="1" x14ac:dyDescent="0.2"/>
    <row r="13943" ht="12.75" hidden="1" customHeight="1" x14ac:dyDescent="0.2"/>
    <row r="13944" ht="12.75" hidden="1" customHeight="1" x14ac:dyDescent="0.2"/>
    <row r="13945" ht="12.75" hidden="1" customHeight="1" x14ac:dyDescent="0.2"/>
    <row r="13946" ht="12.75" hidden="1" customHeight="1" x14ac:dyDescent="0.2"/>
    <row r="13947" ht="12.75" hidden="1" customHeight="1" x14ac:dyDescent="0.2"/>
    <row r="13948" ht="12.75" hidden="1" customHeight="1" x14ac:dyDescent="0.2"/>
    <row r="13949" ht="12.75" hidden="1" customHeight="1" x14ac:dyDescent="0.2"/>
    <row r="13950" ht="12.75" hidden="1" customHeight="1" x14ac:dyDescent="0.2"/>
    <row r="13951" ht="12.75" hidden="1" customHeight="1" x14ac:dyDescent="0.2"/>
    <row r="13952" ht="12.75" hidden="1" customHeight="1" x14ac:dyDescent="0.2"/>
    <row r="13953" ht="12.75" hidden="1" customHeight="1" x14ac:dyDescent="0.2"/>
    <row r="13954" ht="12.75" hidden="1" customHeight="1" x14ac:dyDescent="0.2"/>
    <row r="13955" ht="12.75" hidden="1" customHeight="1" x14ac:dyDescent="0.2"/>
    <row r="13956" ht="12.75" hidden="1" customHeight="1" x14ac:dyDescent="0.2"/>
    <row r="13957" ht="12.75" hidden="1" customHeight="1" x14ac:dyDescent="0.2"/>
    <row r="13958" ht="12.75" hidden="1" customHeight="1" x14ac:dyDescent="0.2"/>
    <row r="13959" ht="12.75" hidden="1" customHeight="1" x14ac:dyDescent="0.2"/>
    <row r="13960" ht="12.75" hidden="1" customHeight="1" x14ac:dyDescent="0.2"/>
    <row r="13961" ht="12.75" hidden="1" customHeight="1" x14ac:dyDescent="0.2"/>
    <row r="13962" ht="12.75" hidden="1" customHeight="1" x14ac:dyDescent="0.2"/>
    <row r="13963" ht="12.75" hidden="1" customHeight="1" x14ac:dyDescent="0.2"/>
    <row r="13964" ht="12.75" hidden="1" customHeight="1" x14ac:dyDescent="0.2"/>
    <row r="13965" ht="12.75" hidden="1" customHeight="1" x14ac:dyDescent="0.2"/>
    <row r="13966" ht="12.75" hidden="1" customHeight="1" x14ac:dyDescent="0.2"/>
    <row r="13967" ht="12.75" hidden="1" customHeight="1" x14ac:dyDescent="0.2"/>
    <row r="13968" ht="12.75" hidden="1" customHeight="1" x14ac:dyDescent="0.2"/>
    <row r="13969" ht="12.75" hidden="1" customHeight="1" x14ac:dyDescent="0.2"/>
    <row r="13970" ht="12.75" hidden="1" customHeight="1" x14ac:dyDescent="0.2"/>
    <row r="13971" ht="12.75" hidden="1" customHeight="1" x14ac:dyDescent="0.2"/>
    <row r="13972" ht="12.75" hidden="1" customHeight="1" x14ac:dyDescent="0.2"/>
    <row r="13973" ht="12.75" hidden="1" customHeight="1" x14ac:dyDescent="0.2"/>
    <row r="13974" ht="12.75" hidden="1" customHeight="1" x14ac:dyDescent="0.2"/>
    <row r="13975" ht="12.75" hidden="1" customHeight="1" x14ac:dyDescent="0.2"/>
    <row r="13976" ht="12.75" hidden="1" customHeight="1" x14ac:dyDescent="0.2"/>
    <row r="13977" ht="12.75" hidden="1" customHeight="1" x14ac:dyDescent="0.2"/>
    <row r="13978" ht="12.75" hidden="1" customHeight="1" x14ac:dyDescent="0.2"/>
    <row r="13979" ht="12.75" hidden="1" customHeight="1" x14ac:dyDescent="0.2"/>
    <row r="13980" ht="12.75" hidden="1" customHeight="1" x14ac:dyDescent="0.2"/>
    <row r="13981" ht="12.75" hidden="1" customHeight="1" x14ac:dyDescent="0.2"/>
    <row r="13982" ht="12.75" hidden="1" customHeight="1" x14ac:dyDescent="0.2"/>
    <row r="13983" ht="12.75" hidden="1" customHeight="1" x14ac:dyDescent="0.2"/>
    <row r="13984" ht="12.75" hidden="1" customHeight="1" x14ac:dyDescent="0.2"/>
    <row r="13985" ht="12.75" hidden="1" customHeight="1" x14ac:dyDescent="0.2"/>
    <row r="13986" ht="12.75" hidden="1" customHeight="1" x14ac:dyDescent="0.2"/>
    <row r="13987" ht="12.75" hidden="1" customHeight="1" x14ac:dyDescent="0.2"/>
    <row r="13988" ht="12.75" hidden="1" customHeight="1" x14ac:dyDescent="0.2"/>
    <row r="13989" ht="12.75" hidden="1" customHeight="1" x14ac:dyDescent="0.2"/>
    <row r="13990" ht="12.75" hidden="1" customHeight="1" x14ac:dyDescent="0.2"/>
    <row r="13991" ht="12.75" hidden="1" customHeight="1" x14ac:dyDescent="0.2"/>
    <row r="13992" ht="12.75" hidden="1" customHeight="1" x14ac:dyDescent="0.2"/>
    <row r="13993" ht="12.75" hidden="1" customHeight="1" x14ac:dyDescent="0.2"/>
    <row r="13994" ht="12.75" hidden="1" customHeight="1" x14ac:dyDescent="0.2"/>
    <row r="13995" ht="12.75" hidden="1" customHeight="1" x14ac:dyDescent="0.2"/>
    <row r="13996" ht="12.75" hidden="1" customHeight="1" x14ac:dyDescent="0.2"/>
    <row r="13997" ht="12.75" hidden="1" customHeight="1" x14ac:dyDescent="0.2"/>
    <row r="13998" ht="12.75" hidden="1" customHeight="1" x14ac:dyDescent="0.2"/>
    <row r="13999" ht="12.75" hidden="1" customHeight="1" x14ac:dyDescent="0.2"/>
    <row r="14000" ht="12.75" hidden="1" customHeight="1" x14ac:dyDescent="0.2"/>
    <row r="14001" ht="12.75" hidden="1" customHeight="1" x14ac:dyDescent="0.2"/>
    <row r="14002" ht="12.75" hidden="1" customHeight="1" x14ac:dyDescent="0.2"/>
    <row r="14003" ht="12.75" hidden="1" customHeight="1" x14ac:dyDescent="0.2"/>
    <row r="14004" ht="12.75" hidden="1" customHeight="1" x14ac:dyDescent="0.2"/>
    <row r="14005" ht="12.75" hidden="1" customHeight="1" x14ac:dyDescent="0.2"/>
    <row r="14006" ht="12.75" hidden="1" customHeight="1" x14ac:dyDescent="0.2"/>
    <row r="14007" ht="12.75" hidden="1" customHeight="1" x14ac:dyDescent="0.2"/>
    <row r="14008" ht="12.75" hidden="1" customHeight="1" x14ac:dyDescent="0.2"/>
    <row r="14009" ht="12.75" hidden="1" customHeight="1" x14ac:dyDescent="0.2"/>
    <row r="14010" ht="12.75" hidden="1" customHeight="1" x14ac:dyDescent="0.2"/>
    <row r="14011" ht="12.75" hidden="1" customHeight="1" x14ac:dyDescent="0.2"/>
    <row r="14012" ht="12.75" hidden="1" customHeight="1" x14ac:dyDescent="0.2"/>
    <row r="14013" ht="12.75" hidden="1" customHeight="1" x14ac:dyDescent="0.2"/>
    <row r="14014" ht="12.75" hidden="1" customHeight="1" x14ac:dyDescent="0.2"/>
    <row r="14015" ht="12.75" hidden="1" customHeight="1" x14ac:dyDescent="0.2"/>
    <row r="14016" ht="12.75" hidden="1" customHeight="1" x14ac:dyDescent="0.2"/>
    <row r="14017" ht="12.75" hidden="1" customHeight="1" x14ac:dyDescent="0.2"/>
    <row r="14018" ht="12.75" hidden="1" customHeight="1" x14ac:dyDescent="0.2"/>
    <row r="14019" ht="12.75" hidden="1" customHeight="1" x14ac:dyDescent="0.2"/>
    <row r="14020" ht="12.75" hidden="1" customHeight="1" x14ac:dyDescent="0.2"/>
    <row r="14021" ht="12.75" hidden="1" customHeight="1" x14ac:dyDescent="0.2"/>
    <row r="14022" ht="12.75" hidden="1" customHeight="1" x14ac:dyDescent="0.2"/>
    <row r="14023" ht="12.75" hidden="1" customHeight="1" x14ac:dyDescent="0.2"/>
    <row r="14024" ht="12.75" hidden="1" customHeight="1" x14ac:dyDescent="0.2"/>
    <row r="14025" ht="12.75" hidden="1" customHeight="1" x14ac:dyDescent="0.2"/>
    <row r="14026" ht="12.75" hidden="1" customHeight="1" x14ac:dyDescent="0.2"/>
    <row r="14027" ht="12.75" hidden="1" customHeight="1" x14ac:dyDescent="0.2"/>
    <row r="14028" ht="12.75" hidden="1" customHeight="1" x14ac:dyDescent="0.2"/>
    <row r="14029" ht="12.75" hidden="1" customHeight="1" x14ac:dyDescent="0.2"/>
    <row r="14030" ht="12.75" hidden="1" customHeight="1" x14ac:dyDescent="0.2"/>
    <row r="14031" ht="12.75" hidden="1" customHeight="1" x14ac:dyDescent="0.2"/>
    <row r="14032" ht="12.75" hidden="1" customHeight="1" x14ac:dyDescent="0.2"/>
    <row r="14033" ht="12.75" hidden="1" customHeight="1" x14ac:dyDescent="0.2"/>
    <row r="14034" ht="12.75" hidden="1" customHeight="1" x14ac:dyDescent="0.2"/>
    <row r="14035" ht="12.75" hidden="1" customHeight="1" x14ac:dyDescent="0.2"/>
    <row r="14036" ht="12.75" hidden="1" customHeight="1" x14ac:dyDescent="0.2"/>
    <row r="14037" ht="12.75" hidden="1" customHeight="1" x14ac:dyDescent="0.2"/>
    <row r="14038" ht="12.75" hidden="1" customHeight="1" x14ac:dyDescent="0.2"/>
    <row r="14039" ht="12.75" hidden="1" customHeight="1" x14ac:dyDescent="0.2"/>
    <row r="14040" ht="12.75" hidden="1" customHeight="1" x14ac:dyDescent="0.2"/>
    <row r="14041" ht="12.75" hidden="1" customHeight="1" x14ac:dyDescent="0.2"/>
    <row r="14042" ht="12.75" hidden="1" customHeight="1" x14ac:dyDescent="0.2"/>
    <row r="14043" ht="12.75" hidden="1" customHeight="1" x14ac:dyDescent="0.2"/>
    <row r="14044" ht="12.75" hidden="1" customHeight="1" x14ac:dyDescent="0.2"/>
    <row r="14045" ht="12.75" hidden="1" customHeight="1" x14ac:dyDescent="0.2"/>
    <row r="14046" ht="12.75" hidden="1" customHeight="1" x14ac:dyDescent="0.2"/>
    <row r="14047" ht="12.75" hidden="1" customHeight="1" x14ac:dyDescent="0.2"/>
    <row r="14048" ht="12.75" hidden="1" customHeight="1" x14ac:dyDescent="0.2"/>
    <row r="14049" ht="12.75" hidden="1" customHeight="1" x14ac:dyDescent="0.2"/>
    <row r="14050" ht="12.75" hidden="1" customHeight="1" x14ac:dyDescent="0.2"/>
    <row r="14051" ht="12.75" hidden="1" customHeight="1" x14ac:dyDescent="0.2"/>
    <row r="14052" ht="12.75" hidden="1" customHeight="1" x14ac:dyDescent="0.2"/>
    <row r="14053" ht="12.75" hidden="1" customHeight="1" x14ac:dyDescent="0.2"/>
    <row r="14054" ht="12.75" hidden="1" customHeight="1" x14ac:dyDescent="0.2"/>
    <row r="14055" ht="12.75" hidden="1" customHeight="1" x14ac:dyDescent="0.2"/>
    <row r="14056" ht="12.75" hidden="1" customHeight="1" x14ac:dyDescent="0.2"/>
    <row r="14057" ht="12.75" hidden="1" customHeight="1" x14ac:dyDescent="0.2"/>
    <row r="14058" ht="12.75" hidden="1" customHeight="1" x14ac:dyDescent="0.2"/>
    <row r="14059" ht="12.75" hidden="1" customHeight="1" x14ac:dyDescent="0.2"/>
    <row r="14060" ht="12.75" hidden="1" customHeight="1" x14ac:dyDescent="0.2"/>
    <row r="14061" ht="12.75" hidden="1" customHeight="1" x14ac:dyDescent="0.2"/>
    <row r="14062" ht="12.75" hidden="1" customHeight="1" x14ac:dyDescent="0.2"/>
    <row r="14063" ht="12.75" hidden="1" customHeight="1" x14ac:dyDescent="0.2"/>
    <row r="14064" ht="12.75" hidden="1" customHeight="1" x14ac:dyDescent="0.2"/>
    <row r="14065" ht="12.75" hidden="1" customHeight="1" x14ac:dyDescent="0.2"/>
    <row r="14066" ht="12.75" hidden="1" customHeight="1" x14ac:dyDescent="0.2"/>
    <row r="14067" ht="12.75" hidden="1" customHeight="1" x14ac:dyDescent="0.2"/>
    <row r="14068" ht="12.75" hidden="1" customHeight="1" x14ac:dyDescent="0.2"/>
    <row r="14069" ht="12.75" hidden="1" customHeight="1" x14ac:dyDescent="0.2"/>
    <row r="14070" ht="12.75" hidden="1" customHeight="1" x14ac:dyDescent="0.2"/>
    <row r="14071" ht="12.75" hidden="1" customHeight="1" x14ac:dyDescent="0.2"/>
    <row r="14072" ht="12.75" hidden="1" customHeight="1" x14ac:dyDescent="0.2"/>
    <row r="14073" ht="12.75" hidden="1" customHeight="1" x14ac:dyDescent="0.2"/>
    <row r="14074" ht="12.75" hidden="1" customHeight="1" x14ac:dyDescent="0.2"/>
    <row r="14075" ht="12.75" hidden="1" customHeight="1" x14ac:dyDescent="0.2"/>
    <row r="14076" ht="12.75" hidden="1" customHeight="1" x14ac:dyDescent="0.2"/>
    <row r="14077" ht="12.75" hidden="1" customHeight="1" x14ac:dyDescent="0.2"/>
    <row r="14078" ht="12.75" hidden="1" customHeight="1" x14ac:dyDescent="0.2"/>
    <row r="14079" ht="12.75" hidden="1" customHeight="1" x14ac:dyDescent="0.2"/>
    <row r="14080" ht="12.75" hidden="1" customHeight="1" x14ac:dyDescent="0.2"/>
    <row r="14081" ht="12.75" hidden="1" customHeight="1" x14ac:dyDescent="0.2"/>
    <row r="14082" ht="12.75" hidden="1" customHeight="1" x14ac:dyDescent="0.2"/>
    <row r="14083" ht="12.75" hidden="1" customHeight="1" x14ac:dyDescent="0.2"/>
    <row r="14084" ht="12.75" hidden="1" customHeight="1" x14ac:dyDescent="0.2"/>
    <row r="14085" ht="12.75" hidden="1" customHeight="1" x14ac:dyDescent="0.2"/>
    <row r="14086" ht="12.75" hidden="1" customHeight="1" x14ac:dyDescent="0.2"/>
    <row r="14087" ht="12.75" hidden="1" customHeight="1" x14ac:dyDescent="0.2"/>
    <row r="14088" ht="12.75" hidden="1" customHeight="1" x14ac:dyDescent="0.2"/>
    <row r="14089" ht="12.75" hidden="1" customHeight="1" x14ac:dyDescent="0.2"/>
    <row r="14090" ht="12.75" hidden="1" customHeight="1" x14ac:dyDescent="0.2"/>
    <row r="14091" ht="12.75" hidden="1" customHeight="1" x14ac:dyDescent="0.2"/>
    <row r="14092" ht="12.75" hidden="1" customHeight="1" x14ac:dyDescent="0.2"/>
    <row r="14093" ht="12.75" hidden="1" customHeight="1" x14ac:dyDescent="0.2"/>
    <row r="14094" ht="12.75" hidden="1" customHeight="1" x14ac:dyDescent="0.2"/>
    <row r="14095" ht="12.75" hidden="1" customHeight="1" x14ac:dyDescent="0.2"/>
    <row r="14096" ht="12.75" hidden="1" customHeight="1" x14ac:dyDescent="0.2"/>
    <row r="14097" ht="12.75" hidden="1" customHeight="1" x14ac:dyDescent="0.2"/>
    <row r="14098" ht="12.75" hidden="1" customHeight="1" x14ac:dyDescent="0.2"/>
    <row r="14099" ht="12.75" hidden="1" customHeight="1" x14ac:dyDescent="0.2"/>
    <row r="14100" ht="12.75" hidden="1" customHeight="1" x14ac:dyDescent="0.2"/>
    <row r="14101" ht="12.75" hidden="1" customHeight="1" x14ac:dyDescent="0.2"/>
    <row r="14102" ht="12.75" hidden="1" customHeight="1" x14ac:dyDescent="0.2"/>
    <row r="14103" ht="12.75" hidden="1" customHeight="1" x14ac:dyDescent="0.2"/>
    <row r="14104" ht="12.75" hidden="1" customHeight="1" x14ac:dyDescent="0.2"/>
    <row r="14105" ht="12.75" hidden="1" customHeight="1" x14ac:dyDescent="0.2"/>
    <row r="14106" ht="12.75" hidden="1" customHeight="1" x14ac:dyDescent="0.2"/>
    <row r="14107" ht="12.75" hidden="1" customHeight="1" x14ac:dyDescent="0.2"/>
    <row r="14108" ht="12.75" hidden="1" customHeight="1" x14ac:dyDescent="0.2"/>
    <row r="14109" ht="12.75" hidden="1" customHeight="1" x14ac:dyDescent="0.2"/>
    <row r="14110" ht="12.75" hidden="1" customHeight="1" x14ac:dyDescent="0.2"/>
    <row r="14111" ht="12.75" hidden="1" customHeight="1" x14ac:dyDescent="0.2"/>
    <row r="14112" ht="12.75" hidden="1" customHeight="1" x14ac:dyDescent="0.2"/>
    <row r="14113" ht="12.75" hidden="1" customHeight="1" x14ac:dyDescent="0.2"/>
    <row r="14114" ht="12.75" hidden="1" customHeight="1" x14ac:dyDescent="0.2"/>
    <row r="14115" ht="12.75" hidden="1" customHeight="1" x14ac:dyDescent="0.2"/>
    <row r="14116" ht="12.75" hidden="1" customHeight="1" x14ac:dyDescent="0.2"/>
    <row r="14117" ht="12.75" hidden="1" customHeight="1" x14ac:dyDescent="0.2"/>
    <row r="14118" ht="12.75" hidden="1" customHeight="1" x14ac:dyDescent="0.2"/>
    <row r="14119" ht="12.75" hidden="1" customHeight="1" x14ac:dyDescent="0.2"/>
    <row r="14120" ht="12.75" hidden="1" customHeight="1" x14ac:dyDescent="0.2"/>
    <row r="14121" ht="12.75" hidden="1" customHeight="1" x14ac:dyDescent="0.2"/>
    <row r="14122" ht="12.75" hidden="1" customHeight="1" x14ac:dyDescent="0.2"/>
    <row r="14123" ht="12.75" hidden="1" customHeight="1" x14ac:dyDescent="0.2"/>
    <row r="14124" ht="12.75" hidden="1" customHeight="1" x14ac:dyDescent="0.2"/>
    <row r="14125" ht="12.75" hidden="1" customHeight="1" x14ac:dyDescent="0.2"/>
    <row r="14126" ht="12.75" hidden="1" customHeight="1" x14ac:dyDescent="0.2"/>
    <row r="14127" ht="12.75" hidden="1" customHeight="1" x14ac:dyDescent="0.2"/>
    <row r="14128" ht="12.75" hidden="1" customHeight="1" x14ac:dyDescent="0.2"/>
    <row r="14129" ht="12.75" hidden="1" customHeight="1" x14ac:dyDescent="0.2"/>
    <row r="14130" ht="12.75" hidden="1" customHeight="1" x14ac:dyDescent="0.2"/>
    <row r="14131" ht="12.75" hidden="1" customHeight="1" x14ac:dyDescent="0.2"/>
    <row r="14132" ht="12.75" hidden="1" customHeight="1" x14ac:dyDescent="0.2"/>
    <row r="14133" ht="12.75" hidden="1" customHeight="1" x14ac:dyDescent="0.2"/>
    <row r="14134" ht="12.75" hidden="1" customHeight="1" x14ac:dyDescent="0.2"/>
    <row r="14135" ht="12.75" hidden="1" customHeight="1" x14ac:dyDescent="0.2"/>
    <row r="14136" ht="12.75" hidden="1" customHeight="1" x14ac:dyDescent="0.2"/>
    <row r="14137" ht="12.75" hidden="1" customHeight="1" x14ac:dyDescent="0.2"/>
    <row r="14138" ht="12.75" hidden="1" customHeight="1" x14ac:dyDescent="0.2"/>
    <row r="14139" ht="12.75" hidden="1" customHeight="1" x14ac:dyDescent="0.2"/>
    <row r="14140" ht="12.75" hidden="1" customHeight="1" x14ac:dyDescent="0.2"/>
    <row r="14141" ht="12.75" hidden="1" customHeight="1" x14ac:dyDescent="0.2"/>
    <row r="14142" ht="12.75" hidden="1" customHeight="1" x14ac:dyDescent="0.2"/>
    <row r="14143" ht="12.75" hidden="1" customHeight="1" x14ac:dyDescent="0.2"/>
    <row r="14144" ht="12.75" hidden="1" customHeight="1" x14ac:dyDescent="0.2"/>
    <row r="14145" ht="12.75" hidden="1" customHeight="1" x14ac:dyDescent="0.2"/>
    <row r="14146" ht="12.75" hidden="1" customHeight="1" x14ac:dyDescent="0.2"/>
    <row r="14147" ht="12.75" hidden="1" customHeight="1" x14ac:dyDescent="0.2"/>
    <row r="14148" ht="12.75" hidden="1" customHeight="1" x14ac:dyDescent="0.2"/>
    <row r="14149" ht="12.75" hidden="1" customHeight="1" x14ac:dyDescent="0.2"/>
    <row r="14150" ht="12.75" hidden="1" customHeight="1" x14ac:dyDescent="0.2"/>
    <row r="14151" ht="12.75" hidden="1" customHeight="1" x14ac:dyDescent="0.2"/>
    <row r="14152" ht="12.75" hidden="1" customHeight="1" x14ac:dyDescent="0.2"/>
    <row r="14153" ht="12.75" hidden="1" customHeight="1" x14ac:dyDescent="0.2"/>
    <row r="14154" ht="12.75" hidden="1" customHeight="1" x14ac:dyDescent="0.2"/>
    <row r="14155" ht="12.75" hidden="1" customHeight="1" x14ac:dyDescent="0.2"/>
    <row r="14156" ht="12.75" hidden="1" customHeight="1" x14ac:dyDescent="0.2"/>
    <row r="14157" ht="12.75" hidden="1" customHeight="1" x14ac:dyDescent="0.2"/>
    <row r="14158" ht="12.75" hidden="1" customHeight="1" x14ac:dyDescent="0.2"/>
    <row r="14159" ht="12.75" hidden="1" customHeight="1" x14ac:dyDescent="0.2"/>
    <row r="14160" ht="12.75" hidden="1" customHeight="1" x14ac:dyDescent="0.2"/>
    <row r="14161" ht="12.75" hidden="1" customHeight="1" x14ac:dyDescent="0.2"/>
    <row r="14162" ht="12.75" hidden="1" customHeight="1" x14ac:dyDescent="0.2"/>
    <row r="14163" ht="12.75" hidden="1" customHeight="1" x14ac:dyDescent="0.2"/>
    <row r="14164" ht="12.75" hidden="1" customHeight="1" x14ac:dyDescent="0.2"/>
    <row r="14165" ht="12.75" hidden="1" customHeight="1" x14ac:dyDescent="0.2"/>
    <row r="14166" ht="12.75" hidden="1" customHeight="1" x14ac:dyDescent="0.2"/>
    <row r="14167" ht="12.75" hidden="1" customHeight="1" x14ac:dyDescent="0.2"/>
    <row r="14168" ht="12.75" hidden="1" customHeight="1" x14ac:dyDescent="0.2"/>
    <row r="14169" ht="12.75" hidden="1" customHeight="1" x14ac:dyDescent="0.2"/>
    <row r="14170" ht="12.75" hidden="1" customHeight="1" x14ac:dyDescent="0.2"/>
    <row r="14171" ht="12.75" hidden="1" customHeight="1" x14ac:dyDescent="0.2"/>
    <row r="14172" ht="12.75" hidden="1" customHeight="1" x14ac:dyDescent="0.2"/>
    <row r="14173" ht="12.75" hidden="1" customHeight="1" x14ac:dyDescent="0.2"/>
    <row r="14174" ht="12.75" hidden="1" customHeight="1" x14ac:dyDescent="0.2"/>
    <row r="14175" ht="12.75" hidden="1" customHeight="1" x14ac:dyDescent="0.2"/>
    <row r="14176" ht="12.75" hidden="1" customHeight="1" x14ac:dyDescent="0.2"/>
    <row r="14177" ht="12.75" hidden="1" customHeight="1" x14ac:dyDescent="0.2"/>
    <row r="14178" ht="12.75" hidden="1" customHeight="1" x14ac:dyDescent="0.2"/>
    <row r="14179" ht="12.75" hidden="1" customHeight="1" x14ac:dyDescent="0.2"/>
    <row r="14180" ht="12.75" hidden="1" customHeight="1" x14ac:dyDescent="0.2"/>
    <row r="14181" ht="12.75" hidden="1" customHeight="1" x14ac:dyDescent="0.2"/>
    <row r="14182" ht="12.75" hidden="1" customHeight="1" x14ac:dyDescent="0.2"/>
    <row r="14183" ht="12.75" hidden="1" customHeight="1" x14ac:dyDescent="0.2"/>
    <row r="14184" ht="12.75" hidden="1" customHeight="1" x14ac:dyDescent="0.2"/>
    <row r="14185" ht="12.75" hidden="1" customHeight="1" x14ac:dyDescent="0.2"/>
    <row r="14186" ht="12.75" hidden="1" customHeight="1" x14ac:dyDescent="0.2"/>
    <row r="14187" ht="12.75" hidden="1" customHeight="1" x14ac:dyDescent="0.2"/>
    <row r="14188" ht="12.75" hidden="1" customHeight="1" x14ac:dyDescent="0.2"/>
    <row r="14189" ht="12.75" hidden="1" customHeight="1" x14ac:dyDescent="0.2"/>
    <row r="14190" ht="12.75" hidden="1" customHeight="1" x14ac:dyDescent="0.2"/>
    <row r="14191" ht="12.75" hidden="1" customHeight="1" x14ac:dyDescent="0.2"/>
    <row r="14192" ht="12.75" hidden="1" customHeight="1" x14ac:dyDescent="0.2"/>
    <row r="14193" ht="12.75" hidden="1" customHeight="1" x14ac:dyDescent="0.2"/>
    <row r="14194" ht="12.75" hidden="1" customHeight="1" x14ac:dyDescent="0.2"/>
    <row r="14195" ht="12.75" hidden="1" customHeight="1" x14ac:dyDescent="0.2"/>
    <row r="14196" ht="12.75" hidden="1" customHeight="1" x14ac:dyDescent="0.2"/>
    <row r="14197" ht="12.75" hidden="1" customHeight="1" x14ac:dyDescent="0.2"/>
    <row r="14198" ht="12.75" hidden="1" customHeight="1" x14ac:dyDescent="0.2"/>
    <row r="14199" ht="12.75" hidden="1" customHeight="1" x14ac:dyDescent="0.2"/>
    <row r="14200" ht="12.75" hidden="1" customHeight="1" x14ac:dyDescent="0.2"/>
    <row r="14201" ht="12.75" hidden="1" customHeight="1" x14ac:dyDescent="0.2"/>
    <row r="14202" ht="12.75" hidden="1" customHeight="1" x14ac:dyDescent="0.2"/>
    <row r="14203" ht="12.75" hidden="1" customHeight="1" x14ac:dyDescent="0.2"/>
    <row r="14204" ht="12.75" hidden="1" customHeight="1" x14ac:dyDescent="0.2"/>
    <row r="14205" ht="12.75" hidden="1" customHeight="1" x14ac:dyDescent="0.2"/>
    <row r="14206" ht="12.75" hidden="1" customHeight="1" x14ac:dyDescent="0.2"/>
    <row r="14207" ht="12.75" hidden="1" customHeight="1" x14ac:dyDescent="0.2"/>
    <row r="14208" ht="12.75" hidden="1" customHeight="1" x14ac:dyDescent="0.2"/>
    <row r="14209" ht="12.75" hidden="1" customHeight="1" x14ac:dyDescent="0.2"/>
    <row r="14210" ht="12.75" hidden="1" customHeight="1" x14ac:dyDescent="0.2"/>
    <row r="14211" ht="12.75" hidden="1" customHeight="1" x14ac:dyDescent="0.2"/>
    <row r="14212" ht="12.75" hidden="1" customHeight="1" x14ac:dyDescent="0.2"/>
    <row r="14213" ht="12.75" hidden="1" customHeight="1" x14ac:dyDescent="0.2"/>
    <row r="14214" ht="12.75" hidden="1" customHeight="1" x14ac:dyDescent="0.2"/>
    <row r="14215" ht="12.75" hidden="1" customHeight="1" x14ac:dyDescent="0.2"/>
    <row r="14216" ht="12.75" hidden="1" customHeight="1" x14ac:dyDescent="0.2"/>
    <row r="14217" ht="12.75" hidden="1" customHeight="1" x14ac:dyDescent="0.2"/>
    <row r="14218" ht="12.75" hidden="1" customHeight="1" x14ac:dyDescent="0.2"/>
    <row r="14219" ht="12.75" hidden="1" customHeight="1" x14ac:dyDescent="0.2"/>
    <row r="14220" ht="12.75" hidden="1" customHeight="1" x14ac:dyDescent="0.2"/>
    <row r="14221" ht="12.75" hidden="1" customHeight="1" x14ac:dyDescent="0.2"/>
    <row r="14222" ht="12.75" hidden="1" customHeight="1" x14ac:dyDescent="0.2"/>
    <row r="14223" ht="12.75" hidden="1" customHeight="1" x14ac:dyDescent="0.2"/>
    <row r="14224" ht="12.75" hidden="1" customHeight="1" x14ac:dyDescent="0.2"/>
    <row r="14225" ht="12.75" hidden="1" customHeight="1" x14ac:dyDescent="0.2"/>
    <row r="14226" ht="12.75" hidden="1" customHeight="1" x14ac:dyDescent="0.2"/>
    <row r="14227" ht="12.75" hidden="1" customHeight="1" x14ac:dyDescent="0.2"/>
    <row r="14228" ht="12.75" hidden="1" customHeight="1" x14ac:dyDescent="0.2"/>
    <row r="14229" ht="12.75" hidden="1" customHeight="1" x14ac:dyDescent="0.2"/>
    <row r="14230" ht="12.75" hidden="1" customHeight="1" x14ac:dyDescent="0.2"/>
    <row r="14231" ht="12.75" hidden="1" customHeight="1" x14ac:dyDescent="0.2"/>
    <row r="14232" ht="12.75" hidden="1" customHeight="1" x14ac:dyDescent="0.2"/>
    <row r="14233" ht="12.75" hidden="1" customHeight="1" x14ac:dyDescent="0.2"/>
    <row r="14234" ht="12.75" hidden="1" customHeight="1" x14ac:dyDescent="0.2"/>
    <row r="14235" ht="12.75" hidden="1" customHeight="1" x14ac:dyDescent="0.2"/>
    <row r="14236" ht="12.75" hidden="1" customHeight="1" x14ac:dyDescent="0.2"/>
    <row r="14237" ht="12.75" hidden="1" customHeight="1" x14ac:dyDescent="0.2"/>
    <row r="14238" ht="12.75" hidden="1" customHeight="1" x14ac:dyDescent="0.2"/>
    <row r="14239" ht="12.75" hidden="1" customHeight="1" x14ac:dyDescent="0.2"/>
    <row r="14240" ht="12.75" hidden="1" customHeight="1" x14ac:dyDescent="0.2"/>
    <row r="14241" ht="12.75" hidden="1" customHeight="1" x14ac:dyDescent="0.2"/>
    <row r="14242" ht="12.75" hidden="1" customHeight="1" x14ac:dyDescent="0.2"/>
    <row r="14243" ht="12.75" hidden="1" customHeight="1" x14ac:dyDescent="0.2"/>
    <row r="14244" ht="12.75" hidden="1" customHeight="1" x14ac:dyDescent="0.2"/>
    <row r="14245" ht="12.75" hidden="1" customHeight="1" x14ac:dyDescent="0.2"/>
    <row r="14246" ht="12.75" hidden="1" customHeight="1" x14ac:dyDescent="0.2"/>
    <row r="14247" ht="12.75" hidden="1" customHeight="1" x14ac:dyDescent="0.2"/>
    <row r="14248" ht="12.75" hidden="1" customHeight="1" x14ac:dyDescent="0.2"/>
    <row r="14249" ht="12.75" hidden="1" customHeight="1" x14ac:dyDescent="0.2"/>
    <row r="14250" ht="12.75" hidden="1" customHeight="1" x14ac:dyDescent="0.2"/>
    <row r="14251" ht="12.75" hidden="1" customHeight="1" x14ac:dyDescent="0.2"/>
    <row r="14252" ht="12.75" hidden="1" customHeight="1" x14ac:dyDescent="0.2"/>
    <row r="14253" ht="12.75" hidden="1" customHeight="1" x14ac:dyDescent="0.2"/>
    <row r="14254" ht="12.75" hidden="1" customHeight="1" x14ac:dyDescent="0.2"/>
    <row r="14255" ht="12.75" hidden="1" customHeight="1" x14ac:dyDescent="0.2"/>
    <row r="14256" ht="12.75" hidden="1" customHeight="1" x14ac:dyDescent="0.2"/>
    <row r="14257" ht="12.75" hidden="1" customHeight="1" x14ac:dyDescent="0.2"/>
    <row r="14258" ht="12.75" hidden="1" customHeight="1" x14ac:dyDescent="0.2"/>
    <row r="14259" ht="12.75" hidden="1" customHeight="1" x14ac:dyDescent="0.2"/>
    <row r="14260" ht="12.75" hidden="1" customHeight="1" x14ac:dyDescent="0.2"/>
    <row r="14261" ht="12.75" hidden="1" customHeight="1" x14ac:dyDescent="0.2"/>
    <row r="14262" ht="12.75" hidden="1" customHeight="1" x14ac:dyDescent="0.2"/>
    <row r="14263" ht="12.75" hidden="1" customHeight="1" x14ac:dyDescent="0.2"/>
    <row r="14264" ht="12.75" hidden="1" customHeight="1" x14ac:dyDescent="0.2"/>
    <row r="14265" ht="12.75" hidden="1" customHeight="1" x14ac:dyDescent="0.2"/>
    <row r="14266" ht="12.75" hidden="1" customHeight="1" x14ac:dyDescent="0.2"/>
    <row r="14267" ht="12.75" hidden="1" customHeight="1" x14ac:dyDescent="0.2"/>
    <row r="14268" ht="12.75" hidden="1" customHeight="1" x14ac:dyDescent="0.2"/>
    <row r="14269" ht="12.75" hidden="1" customHeight="1" x14ac:dyDescent="0.2"/>
    <row r="14270" ht="12.75" hidden="1" customHeight="1" x14ac:dyDescent="0.2"/>
    <row r="14271" ht="12.75" hidden="1" customHeight="1" x14ac:dyDescent="0.2"/>
    <row r="14272" ht="12.75" hidden="1" customHeight="1" x14ac:dyDescent="0.2"/>
    <row r="14273" ht="12.75" hidden="1" customHeight="1" x14ac:dyDescent="0.2"/>
    <row r="14274" ht="12.75" hidden="1" customHeight="1" x14ac:dyDescent="0.2"/>
    <row r="14275" ht="12.75" hidden="1" customHeight="1" x14ac:dyDescent="0.2"/>
    <row r="14276" ht="12.75" hidden="1" customHeight="1" x14ac:dyDescent="0.2"/>
    <row r="14277" ht="12.75" hidden="1" customHeight="1" x14ac:dyDescent="0.2"/>
    <row r="14278" ht="12.75" hidden="1" customHeight="1" x14ac:dyDescent="0.2"/>
    <row r="14279" ht="12.75" hidden="1" customHeight="1" x14ac:dyDescent="0.2"/>
    <row r="14280" ht="12.75" hidden="1" customHeight="1" x14ac:dyDescent="0.2"/>
    <row r="14281" ht="12.75" hidden="1" customHeight="1" x14ac:dyDescent="0.2"/>
    <row r="14282" ht="12.75" hidden="1" customHeight="1" x14ac:dyDescent="0.2"/>
    <row r="14283" ht="12.75" hidden="1" customHeight="1" x14ac:dyDescent="0.2"/>
    <row r="14284" ht="12.75" hidden="1" customHeight="1" x14ac:dyDescent="0.2"/>
    <row r="14285" ht="12.75" hidden="1" customHeight="1" x14ac:dyDescent="0.2"/>
    <row r="14286" ht="12.75" hidden="1" customHeight="1" x14ac:dyDescent="0.2"/>
    <row r="14287" ht="12.75" hidden="1" customHeight="1" x14ac:dyDescent="0.2"/>
    <row r="14288" ht="12.75" hidden="1" customHeight="1" x14ac:dyDescent="0.2"/>
    <row r="14289" ht="12.75" hidden="1" customHeight="1" x14ac:dyDescent="0.2"/>
    <row r="14290" ht="12.75" hidden="1" customHeight="1" x14ac:dyDescent="0.2"/>
    <row r="14291" ht="12.75" hidden="1" customHeight="1" x14ac:dyDescent="0.2"/>
    <row r="14292" ht="12.75" hidden="1" customHeight="1" x14ac:dyDescent="0.2"/>
    <row r="14293" ht="12.75" hidden="1" customHeight="1" x14ac:dyDescent="0.2"/>
    <row r="14294" ht="12.75" hidden="1" customHeight="1" x14ac:dyDescent="0.2"/>
    <row r="14295" ht="12.75" hidden="1" customHeight="1" x14ac:dyDescent="0.2"/>
    <row r="14296" ht="12.75" hidden="1" customHeight="1" x14ac:dyDescent="0.2"/>
    <row r="14297" ht="12.75" hidden="1" customHeight="1" x14ac:dyDescent="0.2"/>
    <row r="14298" ht="12.75" hidden="1" customHeight="1" x14ac:dyDescent="0.2"/>
    <row r="14299" ht="12.75" hidden="1" customHeight="1" x14ac:dyDescent="0.2"/>
    <row r="14300" ht="12.75" hidden="1" customHeight="1" x14ac:dyDescent="0.2"/>
    <row r="14301" ht="12.75" hidden="1" customHeight="1" x14ac:dyDescent="0.2"/>
    <row r="14302" ht="12.75" hidden="1" customHeight="1" x14ac:dyDescent="0.2"/>
    <row r="14303" ht="12.75" hidden="1" customHeight="1" x14ac:dyDescent="0.2"/>
    <row r="14304" ht="12.75" hidden="1" customHeight="1" x14ac:dyDescent="0.2"/>
    <row r="14305" ht="12.75" hidden="1" customHeight="1" x14ac:dyDescent="0.2"/>
    <row r="14306" ht="12.75" hidden="1" customHeight="1" x14ac:dyDescent="0.2"/>
    <row r="14307" ht="12.75" hidden="1" customHeight="1" x14ac:dyDescent="0.2"/>
    <row r="14308" ht="12.75" hidden="1" customHeight="1" x14ac:dyDescent="0.2"/>
    <row r="14309" ht="12.75" hidden="1" customHeight="1" x14ac:dyDescent="0.2"/>
    <row r="14310" ht="12.75" hidden="1" customHeight="1" x14ac:dyDescent="0.2"/>
    <row r="14311" ht="12.75" hidden="1" customHeight="1" x14ac:dyDescent="0.2"/>
    <row r="14312" ht="12.75" hidden="1" customHeight="1" x14ac:dyDescent="0.2"/>
    <row r="14313" ht="12.75" hidden="1" customHeight="1" x14ac:dyDescent="0.2"/>
    <row r="14314" ht="12.75" hidden="1" customHeight="1" x14ac:dyDescent="0.2"/>
    <row r="14315" ht="12.75" hidden="1" customHeight="1" x14ac:dyDescent="0.2"/>
    <row r="14316" ht="12.75" hidden="1" customHeight="1" x14ac:dyDescent="0.2"/>
    <row r="14317" ht="12.75" hidden="1" customHeight="1" x14ac:dyDescent="0.2"/>
    <row r="14318" ht="12.75" hidden="1" customHeight="1" x14ac:dyDescent="0.2"/>
    <row r="14319" ht="12.75" hidden="1" customHeight="1" x14ac:dyDescent="0.2"/>
    <row r="14320" ht="12.75" hidden="1" customHeight="1" x14ac:dyDescent="0.2"/>
    <row r="14321" ht="12.75" hidden="1" customHeight="1" x14ac:dyDescent="0.2"/>
    <row r="14322" ht="12.75" hidden="1" customHeight="1" x14ac:dyDescent="0.2"/>
    <row r="14323" ht="12.75" hidden="1" customHeight="1" x14ac:dyDescent="0.2"/>
    <row r="14324" ht="12.75" hidden="1" customHeight="1" x14ac:dyDescent="0.2"/>
    <row r="14325" ht="12.75" hidden="1" customHeight="1" x14ac:dyDescent="0.2"/>
    <row r="14326" ht="12.75" hidden="1" customHeight="1" x14ac:dyDescent="0.2"/>
    <row r="14327" ht="12.75" hidden="1" customHeight="1" x14ac:dyDescent="0.2"/>
    <row r="14328" ht="12.75" hidden="1" customHeight="1" x14ac:dyDescent="0.2"/>
    <row r="14329" ht="12.75" hidden="1" customHeight="1" x14ac:dyDescent="0.2"/>
    <row r="14330" ht="12.75" hidden="1" customHeight="1" x14ac:dyDescent="0.2"/>
    <row r="14331" ht="12.75" hidden="1" customHeight="1" x14ac:dyDescent="0.2"/>
    <row r="14332" ht="12.75" hidden="1" customHeight="1" x14ac:dyDescent="0.2"/>
    <row r="14333" ht="12.75" hidden="1" customHeight="1" x14ac:dyDescent="0.2"/>
    <row r="14334" ht="12.75" hidden="1" customHeight="1" x14ac:dyDescent="0.2"/>
    <row r="14335" ht="12.75" hidden="1" customHeight="1" x14ac:dyDescent="0.2"/>
    <row r="14336" ht="12.75" hidden="1" customHeight="1" x14ac:dyDescent="0.2"/>
    <row r="14337" ht="12.75" hidden="1" customHeight="1" x14ac:dyDescent="0.2"/>
    <row r="14338" ht="12.75" hidden="1" customHeight="1" x14ac:dyDescent="0.2"/>
    <row r="14339" ht="12.75" hidden="1" customHeight="1" x14ac:dyDescent="0.2"/>
    <row r="14340" ht="12.75" hidden="1" customHeight="1" x14ac:dyDescent="0.2"/>
    <row r="14341" ht="12.75" hidden="1" customHeight="1" x14ac:dyDescent="0.2"/>
    <row r="14342" ht="12.75" hidden="1" customHeight="1" x14ac:dyDescent="0.2"/>
    <row r="14343" ht="12.75" hidden="1" customHeight="1" x14ac:dyDescent="0.2"/>
    <row r="14344" ht="12.75" hidden="1" customHeight="1" x14ac:dyDescent="0.2"/>
    <row r="14345" ht="12.75" hidden="1" customHeight="1" x14ac:dyDescent="0.2"/>
    <row r="14346" ht="12.75" hidden="1" customHeight="1" x14ac:dyDescent="0.2"/>
    <row r="14347" ht="12.75" hidden="1" customHeight="1" x14ac:dyDescent="0.2"/>
    <row r="14348" ht="12.75" hidden="1" customHeight="1" x14ac:dyDescent="0.2"/>
    <row r="14349" ht="12.75" hidden="1" customHeight="1" x14ac:dyDescent="0.2"/>
    <row r="14350" ht="12.75" hidden="1" customHeight="1" x14ac:dyDescent="0.2"/>
    <row r="14351" ht="12.75" hidden="1" customHeight="1" x14ac:dyDescent="0.2"/>
    <row r="14352" ht="12.75" hidden="1" customHeight="1" x14ac:dyDescent="0.2"/>
    <row r="14353" ht="12.75" hidden="1" customHeight="1" x14ac:dyDescent="0.2"/>
    <row r="14354" ht="12.75" hidden="1" customHeight="1" x14ac:dyDescent="0.2"/>
    <row r="14355" ht="12.75" hidden="1" customHeight="1" x14ac:dyDescent="0.2"/>
    <row r="14356" ht="12.75" hidden="1" customHeight="1" x14ac:dyDescent="0.2"/>
    <row r="14357" ht="12.75" hidden="1" customHeight="1" x14ac:dyDescent="0.2"/>
    <row r="14358" ht="12.75" hidden="1" customHeight="1" x14ac:dyDescent="0.2"/>
    <row r="14359" ht="12.75" hidden="1" customHeight="1" x14ac:dyDescent="0.2"/>
    <row r="14360" ht="12.75" hidden="1" customHeight="1" x14ac:dyDescent="0.2"/>
    <row r="14361" ht="12.75" hidden="1" customHeight="1" x14ac:dyDescent="0.2"/>
    <row r="14362" ht="12.75" hidden="1" customHeight="1" x14ac:dyDescent="0.2"/>
    <row r="14363" ht="12.75" hidden="1" customHeight="1" x14ac:dyDescent="0.2"/>
    <row r="14364" ht="12.75" hidden="1" customHeight="1" x14ac:dyDescent="0.2"/>
    <row r="14365" ht="12.75" hidden="1" customHeight="1" x14ac:dyDescent="0.2"/>
    <row r="14366" ht="12.75" hidden="1" customHeight="1" x14ac:dyDescent="0.2"/>
    <row r="14367" ht="12.75" hidden="1" customHeight="1" x14ac:dyDescent="0.2"/>
    <row r="14368" ht="12.75" hidden="1" customHeight="1" x14ac:dyDescent="0.2"/>
    <row r="14369" ht="12.75" hidden="1" customHeight="1" x14ac:dyDescent="0.2"/>
    <row r="14370" ht="12.75" hidden="1" customHeight="1" x14ac:dyDescent="0.2"/>
    <row r="14371" ht="12.75" hidden="1" customHeight="1" x14ac:dyDescent="0.2"/>
    <row r="14372" ht="12.75" hidden="1" customHeight="1" x14ac:dyDescent="0.2"/>
    <row r="14373" ht="12.75" hidden="1" customHeight="1" x14ac:dyDescent="0.2"/>
    <row r="14374" ht="12.75" hidden="1" customHeight="1" x14ac:dyDescent="0.2"/>
    <row r="14375" ht="12.75" hidden="1" customHeight="1" x14ac:dyDescent="0.2"/>
    <row r="14376" ht="12.75" hidden="1" customHeight="1" x14ac:dyDescent="0.2"/>
    <row r="14377" ht="12.75" hidden="1" customHeight="1" x14ac:dyDescent="0.2"/>
    <row r="14378" ht="12.75" hidden="1" customHeight="1" x14ac:dyDescent="0.2"/>
    <row r="14379" ht="12.75" hidden="1" customHeight="1" x14ac:dyDescent="0.2"/>
    <row r="14380" ht="12.75" hidden="1" customHeight="1" x14ac:dyDescent="0.2"/>
    <row r="14381" ht="12.75" hidden="1" customHeight="1" x14ac:dyDescent="0.2"/>
    <row r="14382" ht="12.75" hidden="1" customHeight="1" x14ac:dyDescent="0.2"/>
    <row r="14383" ht="12.75" hidden="1" customHeight="1" x14ac:dyDescent="0.2"/>
    <row r="14384" ht="12.75" hidden="1" customHeight="1" x14ac:dyDescent="0.2"/>
    <row r="14385" ht="12.75" hidden="1" customHeight="1" x14ac:dyDescent="0.2"/>
    <row r="14386" ht="12.75" hidden="1" customHeight="1" x14ac:dyDescent="0.2"/>
    <row r="14387" ht="12.75" hidden="1" customHeight="1" x14ac:dyDescent="0.2"/>
    <row r="14388" ht="12.75" hidden="1" customHeight="1" x14ac:dyDescent="0.2"/>
    <row r="14389" ht="12.75" hidden="1" customHeight="1" x14ac:dyDescent="0.2"/>
    <row r="14390" ht="12.75" hidden="1" customHeight="1" x14ac:dyDescent="0.2"/>
    <row r="14391" ht="12.75" hidden="1" customHeight="1" x14ac:dyDescent="0.2"/>
    <row r="14392" ht="12.75" hidden="1" customHeight="1" x14ac:dyDescent="0.2"/>
    <row r="14393" ht="12.75" hidden="1" customHeight="1" x14ac:dyDescent="0.2"/>
    <row r="14394" ht="12.75" hidden="1" customHeight="1" x14ac:dyDescent="0.2"/>
    <row r="14395" ht="12.75" hidden="1" customHeight="1" x14ac:dyDescent="0.2"/>
    <row r="14396" ht="12.75" hidden="1" customHeight="1" x14ac:dyDescent="0.2"/>
    <row r="14397" ht="12.75" hidden="1" customHeight="1" x14ac:dyDescent="0.2"/>
    <row r="14398" ht="12.75" hidden="1" customHeight="1" x14ac:dyDescent="0.2"/>
    <row r="14399" ht="12.75" hidden="1" customHeight="1" x14ac:dyDescent="0.2"/>
    <row r="14400" ht="12.75" hidden="1" customHeight="1" x14ac:dyDescent="0.2"/>
    <row r="14401" ht="12.75" hidden="1" customHeight="1" x14ac:dyDescent="0.2"/>
    <row r="14402" ht="12.75" hidden="1" customHeight="1" x14ac:dyDescent="0.2"/>
    <row r="14403" ht="12.75" hidden="1" customHeight="1" x14ac:dyDescent="0.2"/>
    <row r="14404" ht="12.75" hidden="1" customHeight="1" x14ac:dyDescent="0.2"/>
    <row r="14405" ht="12.75" hidden="1" customHeight="1" x14ac:dyDescent="0.2"/>
    <row r="14406" ht="12.75" hidden="1" customHeight="1" x14ac:dyDescent="0.2"/>
    <row r="14407" ht="12.75" hidden="1" customHeight="1" x14ac:dyDescent="0.2"/>
    <row r="14408" ht="12.75" hidden="1" customHeight="1" x14ac:dyDescent="0.2"/>
    <row r="14409" ht="12.75" hidden="1" customHeight="1" x14ac:dyDescent="0.2"/>
    <row r="14410" ht="12.75" hidden="1" customHeight="1" x14ac:dyDescent="0.2"/>
    <row r="14411" ht="12.75" hidden="1" customHeight="1" x14ac:dyDescent="0.2"/>
    <row r="14412" ht="12.75" hidden="1" customHeight="1" x14ac:dyDescent="0.2"/>
    <row r="14413" ht="12.75" hidden="1" customHeight="1" x14ac:dyDescent="0.2"/>
    <row r="14414" ht="12.75" hidden="1" customHeight="1" x14ac:dyDescent="0.2"/>
    <row r="14415" ht="12.75" hidden="1" customHeight="1" x14ac:dyDescent="0.2"/>
    <row r="14416" ht="12.75" hidden="1" customHeight="1" x14ac:dyDescent="0.2"/>
    <row r="14417" ht="12.75" hidden="1" customHeight="1" x14ac:dyDescent="0.2"/>
    <row r="14418" ht="12.75" hidden="1" customHeight="1" x14ac:dyDescent="0.2"/>
    <row r="14419" ht="12.75" hidden="1" customHeight="1" x14ac:dyDescent="0.2"/>
    <row r="14420" ht="12.75" hidden="1" customHeight="1" x14ac:dyDescent="0.2"/>
    <row r="14421" ht="12.75" hidden="1" customHeight="1" x14ac:dyDescent="0.2"/>
    <row r="14422" ht="12.75" hidden="1" customHeight="1" x14ac:dyDescent="0.2"/>
    <row r="14423" ht="12.75" hidden="1" customHeight="1" x14ac:dyDescent="0.2"/>
    <row r="14424" ht="12.75" hidden="1" customHeight="1" x14ac:dyDescent="0.2"/>
    <row r="14425" ht="12.75" hidden="1" customHeight="1" x14ac:dyDescent="0.2"/>
    <row r="14426" ht="12.75" hidden="1" customHeight="1" x14ac:dyDescent="0.2"/>
    <row r="14427" ht="12.75" hidden="1" customHeight="1" x14ac:dyDescent="0.2"/>
    <row r="14428" ht="12.75" hidden="1" customHeight="1" x14ac:dyDescent="0.2"/>
    <row r="14429" ht="12.75" hidden="1" customHeight="1" x14ac:dyDescent="0.2"/>
    <row r="14430" ht="12.75" hidden="1" customHeight="1" x14ac:dyDescent="0.2"/>
    <row r="14431" ht="12.75" hidden="1" customHeight="1" x14ac:dyDescent="0.2"/>
    <row r="14432" ht="12.75" hidden="1" customHeight="1" x14ac:dyDescent="0.2"/>
    <row r="14433" ht="12.75" hidden="1" customHeight="1" x14ac:dyDescent="0.2"/>
    <row r="14434" ht="12.75" hidden="1" customHeight="1" x14ac:dyDescent="0.2"/>
    <row r="14435" ht="12.75" hidden="1" customHeight="1" x14ac:dyDescent="0.2"/>
    <row r="14436" ht="12.75" hidden="1" customHeight="1" x14ac:dyDescent="0.2"/>
    <row r="14437" ht="12.75" hidden="1" customHeight="1" x14ac:dyDescent="0.2"/>
    <row r="14438" ht="12.75" hidden="1" customHeight="1" x14ac:dyDescent="0.2"/>
    <row r="14439" ht="12.75" hidden="1" customHeight="1" x14ac:dyDescent="0.2"/>
    <row r="14440" ht="12.75" hidden="1" customHeight="1" x14ac:dyDescent="0.2"/>
    <row r="14441" ht="12.75" hidden="1" customHeight="1" x14ac:dyDescent="0.2"/>
    <row r="14442" ht="12.75" hidden="1" customHeight="1" x14ac:dyDescent="0.2"/>
    <row r="14443" ht="12.75" hidden="1" customHeight="1" x14ac:dyDescent="0.2"/>
    <row r="14444" ht="12.75" hidden="1" customHeight="1" x14ac:dyDescent="0.2"/>
    <row r="14445" ht="12.75" hidden="1" customHeight="1" x14ac:dyDescent="0.2"/>
    <row r="14446" ht="12.75" hidden="1" customHeight="1" x14ac:dyDescent="0.2"/>
    <row r="14447" ht="12.75" hidden="1" customHeight="1" x14ac:dyDescent="0.2"/>
    <row r="14448" ht="12.75" hidden="1" customHeight="1" x14ac:dyDescent="0.2"/>
    <row r="14449" ht="12.75" hidden="1" customHeight="1" x14ac:dyDescent="0.2"/>
    <row r="14450" ht="12.75" hidden="1" customHeight="1" x14ac:dyDescent="0.2"/>
    <row r="14451" ht="12.75" hidden="1" customHeight="1" x14ac:dyDescent="0.2"/>
    <row r="14452" ht="12.75" hidden="1" customHeight="1" x14ac:dyDescent="0.2"/>
    <row r="14453" ht="12.75" hidden="1" customHeight="1" x14ac:dyDescent="0.2"/>
    <row r="14454" ht="12.75" hidden="1" customHeight="1" x14ac:dyDescent="0.2"/>
    <row r="14455" ht="12.75" hidden="1" customHeight="1" x14ac:dyDescent="0.2"/>
    <row r="14456" ht="12.75" hidden="1" customHeight="1" x14ac:dyDescent="0.2"/>
    <row r="14457" ht="12.75" hidden="1" customHeight="1" x14ac:dyDescent="0.2"/>
    <row r="14458" ht="12.75" hidden="1" customHeight="1" x14ac:dyDescent="0.2"/>
    <row r="14459" ht="12.75" hidden="1" customHeight="1" x14ac:dyDescent="0.2"/>
    <row r="14460" ht="12.75" hidden="1" customHeight="1" x14ac:dyDescent="0.2"/>
    <row r="14461" ht="12.75" hidden="1" customHeight="1" x14ac:dyDescent="0.2"/>
    <row r="14462" ht="12.75" hidden="1" customHeight="1" x14ac:dyDescent="0.2"/>
    <row r="14463" ht="12.75" hidden="1" customHeight="1" x14ac:dyDescent="0.2"/>
    <row r="14464" ht="12.75" hidden="1" customHeight="1" x14ac:dyDescent="0.2"/>
    <row r="14465" ht="12.75" hidden="1" customHeight="1" x14ac:dyDescent="0.2"/>
    <row r="14466" ht="12.75" hidden="1" customHeight="1" x14ac:dyDescent="0.2"/>
    <row r="14467" ht="12.75" hidden="1" customHeight="1" x14ac:dyDescent="0.2"/>
    <row r="14468" ht="12.75" hidden="1" customHeight="1" x14ac:dyDescent="0.2"/>
    <row r="14469" ht="12.75" hidden="1" customHeight="1" x14ac:dyDescent="0.2"/>
    <row r="14470" ht="12.75" hidden="1" customHeight="1" x14ac:dyDescent="0.2"/>
    <row r="14471" ht="12.75" hidden="1" customHeight="1" x14ac:dyDescent="0.2"/>
    <row r="14472" ht="12.75" hidden="1" customHeight="1" x14ac:dyDescent="0.2"/>
    <row r="14473" ht="12.75" hidden="1" customHeight="1" x14ac:dyDescent="0.2"/>
    <row r="14474" ht="12.75" hidden="1" customHeight="1" x14ac:dyDescent="0.2"/>
    <row r="14475" ht="12.75" hidden="1" customHeight="1" x14ac:dyDescent="0.2"/>
    <row r="14476" ht="12.75" hidden="1" customHeight="1" x14ac:dyDescent="0.2"/>
    <row r="14477" ht="12.75" hidden="1" customHeight="1" x14ac:dyDescent="0.2"/>
    <row r="14478" ht="12.75" hidden="1" customHeight="1" x14ac:dyDescent="0.2"/>
    <row r="14479" ht="12.75" hidden="1" customHeight="1" x14ac:dyDescent="0.2"/>
    <row r="14480" ht="12.75" hidden="1" customHeight="1" x14ac:dyDescent="0.2"/>
    <row r="14481" ht="12.75" hidden="1" customHeight="1" x14ac:dyDescent="0.2"/>
    <row r="14482" ht="12.75" hidden="1" customHeight="1" x14ac:dyDescent="0.2"/>
    <row r="14483" ht="12.75" hidden="1" customHeight="1" x14ac:dyDescent="0.2"/>
    <row r="14484" ht="12.75" hidden="1" customHeight="1" x14ac:dyDescent="0.2"/>
    <row r="14485" ht="12.75" hidden="1" customHeight="1" x14ac:dyDescent="0.2"/>
    <row r="14486" ht="12.75" hidden="1" customHeight="1" x14ac:dyDescent="0.2"/>
    <row r="14487" ht="12.75" hidden="1" customHeight="1" x14ac:dyDescent="0.2"/>
    <row r="14488" ht="12.75" hidden="1" customHeight="1" x14ac:dyDescent="0.2"/>
    <row r="14489" ht="12.75" hidden="1" customHeight="1" x14ac:dyDescent="0.2"/>
    <row r="14490" ht="12.75" hidden="1" customHeight="1" x14ac:dyDescent="0.2"/>
    <row r="14491" ht="12.75" hidden="1" customHeight="1" x14ac:dyDescent="0.2"/>
    <row r="14492" ht="12.75" hidden="1" customHeight="1" x14ac:dyDescent="0.2"/>
    <row r="14493" ht="12.75" hidden="1" customHeight="1" x14ac:dyDescent="0.2"/>
    <row r="14494" ht="12.75" hidden="1" customHeight="1" x14ac:dyDescent="0.2"/>
    <row r="14495" ht="12.75" hidden="1" customHeight="1" x14ac:dyDescent="0.2"/>
    <row r="14496" ht="12.75" hidden="1" customHeight="1" x14ac:dyDescent="0.2"/>
    <row r="14497" ht="12.75" hidden="1" customHeight="1" x14ac:dyDescent="0.2"/>
    <row r="14498" ht="12.75" hidden="1" customHeight="1" x14ac:dyDescent="0.2"/>
    <row r="14499" ht="12.75" hidden="1" customHeight="1" x14ac:dyDescent="0.2"/>
    <row r="14500" ht="12.75" hidden="1" customHeight="1" x14ac:dyDescent="0.2"/>
    <row r="14501" ht="12.75" hidden="1" customHeight="1" x14ac:dyDescent="0.2"/>
    <row r="14502" ht="12.75" hidden="1" customHeight="1" x14ac:dyDescent="0.2"/>
    <row r="14503" ht="12.75" hidden="1" customHeight="1" x14ac:dyDescent="0.2"/>
    <row r="14504" ht="12.75" hidden="1" customHeight="1" x14ac:dyDescent="0.2"/>
    <row r="14505" ht="12.75" hidden="1" customHeight="1" x14ac:dyDescent="0.2"/>
    <row r="14506" ht="12.75" hidden="1" customHeight="1" x14ac:dyDescent="0.2"/>
    <row r="14507" ht="12.75" hidden="1" customHeight="1" x14ac:dyDescent="0.2"/>
    <row r="14508" ht="12.75" hidden="1" customHeight="1" x14ac:dyDescent="0.2"/>
    <row r="14509" ht="12.75" hidden="1" customHeight="1" x14ac:dyDescent="0.2"/>
    <row r="14510" ht="12.75" hidden="1" customHeight="1" x14ac:dyDescent="0.2"/>
    <row r="14511" ht="12.75" hidden="1" customHeight="1" x14ac:dyDescent="0.2"/>
    <row r="14512" ht="12.75" hidden="1" customHeight="1" x14ac:dyDescent="0.2"/>
    <row r="14513" ht="12.75" hidden="1" customHeight="1" x14ac:dyDescent="0.2"/>
    <row r="14514" ht="12.75" hidden="1" customHeight="1" x14ac:dyDescent="0.2"/>
    <row r="14515" ht="12.75" hidden="1" customHeight="1" x14ac:dyDescent="0.2"/>
    <row r="14516" ht="12.75" hidden="1" customHeight="1" x14ac:dyDescent="0.2"/>
    <row r="14517" ht="12.75" hidden="1" customHeight="1" x14ac:dyDescent="0.2"/>
    <row r="14518" ht="12.75" hidden="1" customHeight="1" x14ac:dyDescent="0.2"/>
    <row r="14519" ht="12.75" hidden="1" customHeight="1" x14ac:dyDescent="0.2"/>
    <row r="14520" ht="12.75" hidden="1" customHeight="1" x14ac:dyDescent="0.2"/>
    <row r="14521" ht="12.75" hidden="1" customHeight="1" x14ac:dyDescent="0.2"/>
    <row r="14522" ht="12.75" hidden="1" customHeight="1" x14ac:dyDescent="0.2"/>
    <row r="14523" ht="12.75" hidden="1" customHeight="1" x14ac:dyDescent="0.2"/>
    <row r="14524" ht="12.75" hidden="1" customHeight="1" x14ac:dyDescent="0.2"/>
    <row r="14525" ht="12.75" hidden="1" customHeight="1" x14ac:dyDescent="0.2"/>
    <row r="14526" ht="12.75" hidden="1" customHeight="1" x14ac:dyDescent="0.2"/>
    <row r="14527" ht="12.75" hidden="1" customHeight="1" x14ac:dyDescent="0.2"/>
    <row r="14528" ht="12.75" hidden="1" customHeight="1" x14ac:dyDescent="0.2"/>
    <row r="14529" ht="12.75" hidden="1" customHeight="1" x14ac:dyDescent="0.2"/>
    <row r="14530" ht="12.75" hidden="1" customHeight="1" x14ac:dyDescent="0.2"/>
    <row r="14531" ht="12.75" hidden="1" customHeight="1" x14ac:dyDescent="0.2"/>
    <row r="14532" ht="12.75" hidden="1" customHeight="1" x14ac:dyDescent="0.2"/>
    <row r="14533" ht="12.75" hidden="1" customHeight="1" x14ac:dyDescent="0.2"/>
    <row r="14534" ht="12.75" hidden="1" customHeight="1" x14ac:dyDescent="0.2"/>
    <row r="14535" ht="12.75" hidden="1" customHeight="1" x14ac:dyDescent="0.2"/>
    <row r="14536" ht="12.75" hidden="1" customHeight="1" x14ac:dyDescent="0.2"/>
    <row r="14537" ht="12.75" hidden="1" customHeight="1" x14ac:dyDescent="0.2"/>
    <row r="14538" ht="12.75" hidden="1" customHeight="1" x14ac:dyDescent="0.2"/>
    <row r="14539" ht="12.75" hidden="1" customHeight="1" x14ac:dyDescent="0.2"/>
    <row r="14540" ht="12.75" hidden="1" customHeight="1" x14ac:dyDescent="0.2"/>
    <row r="14541" ht="12.75" hidden="1" customHeight="1" x14ac:dyDescent="0.2"/>
    <row r="14542" ht="12.75" hidden="1" customHeight="1" x14ac:dyDescent="0.2"/>
    <row r="14543" ht="12.75" hidden="1" customHeight="1" x14ac:dyDescent="0.2"/>
    <row r="14544" ht="12.75" hidden="1" customHeight="1" x14ac:dyDescent="0.2"/>
    <row r="14545" ht="12.75" hidden="1" customHeight="1" x14ac:dyDescent="0.2"/>
    <row r="14546" ht="12.75" hidden="1" customHeight="1" x14ac:dyDescent="0.2"/>
    <row r="14547" ht="12.75" hidden="1" customHeight="1" x14ac:dyDescent="0.2"/>
    <row r="14548" ht="12.75" hidden="1" customHeight="1" x14ac:dyDescent="0.2"/>
    <row r="14549" ht="12.75" hidden="1" customHeight="1" x14ac:dyDescent="0.2"/>
    <row r="14550" ht="12.75" hidden="1" customHeight="1" x14ac:dyDescent="0.2"/>
    <row r="14551" ht="12.75" hidden="1" customHeight="1" x14ac:dyDescent="0.2"/>
    <row r="14552" ht="12.75" hidden="1" customHeight="1" x14ac:dyDescent="0.2"/>
    <row r="14553" ht="12.75" hidden="1" customHeight="1" x14ac:dyDescent="0.2"/>
    <row r="14554" ht="12.75" hidden="1" customHeight="1" x14ac:dyDescent="0.2"/>
    <row r="14555" ht="12.75" hidden="1" customHeight="1" x14ac:dyDescent="0.2"/>
    <row r="14556" ht="12.75" hidden="1" customHeight="1" x14ac:dyDescent="0.2"/>
    <row r="14557" ht="12.75" hidden="1" customHeight="1" x14ac:dyDescent="0.2"/>
    <row r="14558" ht="12.75" hidden="1" customHeight="1" x14ac:dyDescent="0.2"/>
    <row r="14559" ht="12.75" hidden="1" customHeight="1" x14ac:dyDescent="0.2"/>
    <row r="14560" ht="12.75" hidden="1" customHeight="1" x14ac:dyDescent="0.2"/>
    <row r="14561" ht="12.75" hidden="1" customHeight="1" x14ac:dyDescent="0.2"/>
    <row r="14562" ht="12.75" hidden="1" customHeight="1" x14ac:dyDescent="0.2"/>
    <row r="14563" ht="12.75" hidden="1" customHeight="1" x14ac:dyDescent="0.2"/>
    <row r="14564" ht="12.75" hidden="1" customHeight="1" x14ac:dyDescent="0.2"/>
    <row r="14565" ht="12.75" hidden="1" customHeight="1" x14ac:dyDescent="0.2"/>
    <row r="14566" ht="12.75" hidden="1" customHeight="1" x14ac:dyDescent="0.2"/>
    <row r="14567" ht="12.75" hidden="1" customHeight="1" x14ac:dyDescent="0.2"/>
    <row r="14568" ht="12.75" hidden="1" customHeight="1" x14ac:dyDescent="0.2"/>
    <row r="14569" ht="12.75" hidden="1" customHeight="1" x14ac:dyDescent="0.2"/>
    <row r="14570" ht="12.75" hidden="1" customHeight="1" x14ac:dyDescent="0.2"/>
    <row r="14571" ht="12.75" hidden="1" customHeight="1" x14ac:dyDescent="0.2"/>
    <row r="14572" ht="12.75" hidden="1" customHeight="1" x14ac:dyDescent="0.2"/>
    <row r="14573" ht="12.75" hidden="1" customHeight="1" x14ac:dyDescent="0.2"/>
    <row r="14574" ht="12.75" hidden="1" customHeight="1" x14ac:dyDescent="0.2"/>
    <row r="14575" ht="12.75" hidden="1" customHeight="1" x14ac:dyDescent="0.2"/>
    <row r="14576" ht="12.75" hidden="1" customHeight="1" x14ac:dyDescent="0.2"/>
    <row r="14577" ht="12.75" hidden="1" customHeight="1" x14ac:dyDescent="0.2"/>
    <row r="14578" ht="12.75" hidden="1" customHeight="1" x14ac:dyDescent="0.2"/>
    <row r="14579" ht="12.75" hidden="1" customHeight="1" x14ac:dyDescent="0.2"/>
    <row r="14580" ht="12.75" hidden="1" customHeight="1" x14ac:dyDescent="0.2"/>
    <row r="14581" ht="12.75" hidden="1" customHeight="1" x14ac:dyDescent="0.2"/>
    <row r="14582" ht="12.75" hidden="1" customHeight="1" x14ac:dyDescent="0.2"/>
    <row r="14583" ht="12.75" hidden="1" customHeight="1" x14ac:dyDescent="0.2"/>
    <row r="14584" ht="12.75" hidden="1" customHeight="1" x14ac:dyDescent="0.2"/>
    <row r="14585" ht="12.75" hidden="1" customHeight="1" x14ac:dyDescent="0.2"/>
    <row r="14586" ht="12.75" hidden="1" customHeight="1" x14ac:dyDescent="0.2"/>
    <row r="14587" ht="12.75" hidden="1" customHeight="1" x14ac:dyDescent="0.2"/>
    <row r="14588" ht="12.75" hidden="1" customHeight="1" x14ac:dyDescent="0.2"/>
    <row r="14589" ht="12.75" hidden="1" customHeight="1" x14ac:dyDescent="0.2"/>
    <row r="14590" ht="12.75" hidden="1" customHeight="1" x14ac:dyDescent="0.2"/>
    <row r="14591" ht="12.75" hidden="1" customHeight="1" x14ac:dyDescent="0.2"/>
    <row r="14592" ht="12.75" hidden="1" customHeight="1" x14ac:dyDescent="0.2"/>
    <row r="14593" ht="12.75" hidden="1" customHeight="1" x14ac:dyDescent="0.2"/>
    <row r="14594" ht="12.75" hidden="1" customHeight="1" x14ac:dyDescent="0.2"/>
    <row r="14595" ht="12.75" hidden="1" customHeight="1" x14ac:dyDescent="0.2"/>
    <row r="14596" ht="12.75" hidden="1" customHeight="1" x14ac:dyDescent="0.2"/>
    <row r="14597" ht="12.75" hidden="1" customHeight="1" x14ac:dyDescent="0.2"/>
    <row r="14598" ht="12.75" hidden="1" customHeight="1" x14ac:dyDescent="0.2"/>
    <row r="14599" ht="12.75" hidden="1" customHeight="1" x14ac:dyDescent="0.2"/>
    <row r="14600" ht="12.75" hidden="1" customHeight="1" x14ac:dyDescent="0.2"/>
    <row r="14601" ht="12.75" hidden="1" customHeight="1" x14ac:dyDescent="0.2"/>
    <row r="14602" ht="12.75" hidden="1" customHeight="1" x14ac:dyDescent="0.2"/>
    <row r="14603" ht="12.75" hidden="1" customHeight="1" x14ac:dyDescent="0.2"/>
    <row r="14604" ht="12.75" hidden="1" customHeight="1" x14ac:dyDescent="0.2"/>
    <row r="14605" ht="12.75" hidden="1" customHeight="1" x14ac:dyDescent="0.2"/>
    <row r="14606" ht="12.75" hidden="1" customHeight="1" x14ac:dyDescent="0.2"/>
    <row r="14607" ht="12.75" hidden="1" customHeight="1" x14ac:dyDescent="0.2"/>
    <row r="14608" ht="12.75" hidden="1" customHeight="1" x14ac:dyDescent="0.2"/>
    <row r="14609" ht="12.75" hidden="1" customHeight="1" x14ac:dyDescent="0.2"/>
    <row r="14610" ht="12.75" hidden="1" customHeight="1" x14ac:dyDescent="0.2"/>
    <row r="14611" ht="12.75" hidden="1" customHeight="1" x14ac:dyDescent="0.2"/>
    <row r="14612" ht="12.75" hidden="1" customHeight="1" x14ac:dyDescent="0.2"/>
    <row r="14613" ht="12.75" hidden="1" customHeight="1" x14ac:dyDescent="0.2"/>
    <row r="14614" ht="12.75" hidden="1" customHeight="1" x14ac:dyDescent="0.2"/>
    <row r="14615" ht="12.75" hidden="1" customHeight="1" x14ac:dyDescent="0.2"/>
    <row r="14616" ht="12.75" hidden="1" customHeight="1" x14ac:dyDescent="0.2"/>
    <row r="14617" ht="12.75" hidden="1" customHeight="1" x14ac:dyDescent="0.2"/>
    <row r="14618" ht="12.75" hidden="1" customHeight="1" x14ac:dyDescent="0.2"/>
    <row r="14619" ht="12.75" hidden="1" customHeight="1" x14ac:dyDescent="0.2"/>
    <row r="14620" ht="12.75" hidden="1" customHeight="1" x14ac:dyDescent="0.2"/>
    <row r="14621" ht="12.75" hidden="1" customHeight="1" x14ac:dyDescent="0.2"/>
    <row r="14622" ht="12.75" hidden="1" customHeight="1" x14ac:dyDescent="0.2"/>
    <row r="14623" ht="12.75" hidden="1" customHeight="1" x14ac:dyDescent="0.2"/>
    <row r="14624" ht="12.75" hidden="1" customHeight="1" x14ac:dyDescent="0.2"/>
    <row r="14625" ht="12.75" hidden="1" customHeight="1" x14ac:dyDescent="0.2"/>
    <row r="14626" ht="12.75" hidden="1" customHeight="1" x14ac:dyDescent="0.2"/>
    <row r="14627" ht="12.75" hidden="1" customHeight="1" x14ac:dyDescent="0.2"/>
    <row r="14628" ht="12.75" hidden="1" customHeight="1" x14ac:dyDescent="0.2"/>
    <row r="14629" ht="12.75" hidden="1" customHeight="1" x14ac:dyDescent="0.2"/>
    <row r="14630" ht="12.75" hidden="1" customHeight="1" x14ac:dyDescent="0.2"/>
    <row r="14631" ht="12.75" hidden="1" customHeight="1" x14ac:dyDescent="0.2"/>
    <row r="14632" ht="12.75" hidden="1" customHeight="1" x14ac:dyDescent="0.2"/>
    <row r="14633" ht="12.75" hidden="1" customHeight="1" x14ac:dyDescent="0.2"/>
    <row r="14634" ht="12.75" hidden="1" customHeight="1" x14ac:dyDescent="0.2"/>
    <row r="14635" ht="12.75" hidden="1" customHeight="1" x14ac:dyDescent="0.2"/>
    <row r="14636" ht="12.75" hidden="1" customHeight="1" x14ac:dyDescent="0.2"/>
    <row r="14637" ht="12.75" hidden="1" customHeight="1" x14ac:dyDescent="0.2"/>
    <row r="14638" ht="12.75" hidden="1" customHeight="1" x14ac:dyDescent="0.2"/>
    <row r="14639" ht="12.75" hidden="1" customHeight="1" x14ac:dyDescent="0.2"/>
    <row r="14640" ht="12.75" hidden="1" customHeight="1" x14ac:dyDescent="0.2"/>
    <row r="14641" ht="12.75" hidden="1" customHeight="1" x14ac:dyDescent="0.2"/>
    <row r="14642" ht="12.75" hidden="1" customHeight="1" x14ac:dyDescent="0.2"/>
    <row r="14643" ht="12.75" hidden="1" customHeight="1" x14ac:dyDescent="0.2"/>
    <row r="14644" ht="12.75" hidden="1" customHeight="1" x14ac:dyDescent="0.2"/>
    <row r="14645" ht="12.75" hidden="1" customHeight="1" x14ac:dyDescent="0.2"/>
    <row r="14646" ht="12.75" hidden="1" customHeight="1" x14ac:dyDescent="0.2"/>
    <row r="14647" ht="12.75" hidden="1" customHeight="1" x14ac:dyDescent="0.2"/>
    <row r="14648" ht="12.75" hidden="1" customHeight="1" x14ac:dyDescent="0.2"/>
    <row r="14649" ht="12.75" hidden="1" customHeight="1" x14ac:dyDescent="0.2"/>
    <row r="14650" ht="12.75" hidden="1" customHeight="1" x14ac:dyDescent="0.2"/>
    <row r="14651" ht="12.75" hidden="1" customHeight="1" x14ac:dyDescent="0.2"/>
    <row r="14652" ht="12.75" hidden="1" customHeight="1" x14ac:dyDescent="0.2"/>
    <row r="14653" ht="12.75" hidden="1" customHeight="1" x14ac:dyDescent="0.2"/>
    <row r="14654" ht="12.75" hidden="1" customHeight="1" x14ac:dyDescent="0.2"/>
    <row r="14655" ht="12.75" hidden="1" customHeight="1" x14ac:dyDescent="0.2"/>
    <row r="14656" ht="12.75" hidden="1" customHeight="1" x14ac:dyDescent="0.2"/>
    <row r="14657" ht="12.75" hidden="1" customHeight="1" x14ac:dyDescent="0.2"/>
    <row r="14658" ht="12.75" hidden="1" customHeight="1" x14ac:dyDescent="0.2"/>
    <row r="14659" ht="12.75" hidden="1" customHeight="1" x14ac:dyDescent="0.2"/>
    <row r="14660" ht="12.75" hidden="1" customHeight="1" x14ac:dyDescent="0.2"/>
    <row r="14661" ht="12.75" hidden="1" customHeight="1" x14ac:dyDescent="0.2"/>
    <row r="14662" ht="12.75" hidden="1" customHeight="1" x14ac:dyDescent="0.2"/>
    <row r="14663" ht="12.75" hidden="1" customHeight="1" x14ac:dyDescent="0.2"/>
    <row r="14664" ht="12.75" hidden="1" customHeight="1" x14ac:dyDescent="0.2"/>
    <row r="14665" ht="12.75" hidden="1" customHeight="1" x14ac:dyDescent="0.2"/>
    <row r="14666" ht="12.75" hidden="1" customHeight="1" x14ac:dyDescent="0.2"/>
    <row r="14667" ht="12.75" hidden="1" customHeight="1" x14ac:dyDescent="0.2"/>
    <row r="14668" ht="12.75" hidden="1" customHeight="1" x14ac:dyDescent="0.2"/>
    <row r="14669" ht="12.75" hidden="1" customHeight="1" x14ac:dyDescent="0.2"/>
    <row r="14670" ht="12.75" hidden="1" customHeight="1" x14ac:dyDescent="0.2"/>
    <row r="14671" ht="12.75" hidden="1" customHeight="1" x14ac:dyDescent="0.2"/>
    <row r="14672" ht="12.75" hidden="1" customHeight="1" x14ac:dyDescent="0.2"/>
    <row r="14673" ht="12.75" hidden="1" customHeight="1" x14ac:dyDescent="0.2"/>
    <row r="14674" ht="12.75" hidden="1" customHeight="1" x14ac:dyDescent="0.2"/>
    <row r="14675" ht="12.75" hidden="1" customHeight="1" x14ac:dyDescent="0.2"/>
    <row r="14676" ht="12.75" hidden="1" customHeight="1" x14ac:dyDescent="0.2"/>
    <row r="14677" ht="12.75" hidden="1" customHeight="1" x14ac:dyDescent="0.2"/>
    <row r="14678" ht="12.75" hidden="1" customHeight="1" x14ac:dyDescent="0.2"/>
    <row r="14679" ht="12.75" hidden="1" customHeight="1" x14ac:dyDescent="0.2"/>
    <row r="14680" ht="12.75" hidden="1" customHeight="1" x14ac:dyDescent="0.2"/>
    <row r="14681" ht="12.75" hidden="1" customHeight="1" x14ac:dyDescent="0.2"/>
    <row r="14682" ht="12.75" hidden="1" customHeight="1" x14ac:dyDescent="0.2"/>
    <row r="14683" ht="12.75" hidden="1" customHeight="1" x14ac:dyDescent="0.2"/>
    <row r="14684" ht="12.75" hidden="1" customHeight="1" x14ac:dyDescent="0.2"/>
    <row r="14685" ht="12.75" hidden="1" customHeight="1" x14ac:dyDescent="0.2"/>
    <row r="14686" ht="12.75" hidden="1" customHeight="1" x14ac:dyDescent="0.2"/>
    <row r="14687" ht="12.75" hidden="1" customHeight="1" x14ac:dyDescent="0.2"/>
    <row r="14688" ht="12.75" hidden="1" customHeight="1" x14ac:dyDescent="0.2"/>
    <row r="14689" ht="12.75" hidden="1" customHeight="1" x14ac:dyDescent="0.2"/>
    <row r="14690" ht="12.75" hidden="1" customHeight="1" x14ac:dyDescent="0.2"/>
    <row r="14691" ht="12.75" hidden="1" customHeight="1" x14ac:dyDescent="0.2"/>
    <row r="14692" ht="12.75" hidden="1" customHeight="1" x14ac:dyDescent="0.2"/>
    <row r="14693" ht="12.75" hidden="1" customHeight="1" x14ac:dyDescent="0.2"/>
    <row r="14694" ht="12.75" hidden="1" customHeight="1" x14ac:dyDescent="0.2"/>
    <row r="14695" ht="12.75" hidden="1" customHeight="1" x14ac:dyDescent="0.2"/>
    <row r="14696" ht="12.75" hidden="1" customHeight="1" x14ac:dyDescent="0.2"/>
    <row r="14697" ht="12.75" hidden="1" customHeight="1" x14ac:dyDescent="0.2"/>
    <row r="14698" ht="12.75" hidden="1" customHeight="1" x14ac:dyDescent="0.2"/>
    <row r="14699" ht="12.75" hidden="1" customHeight="1" x14ac:dyDescent="0.2"/>
    <row r="14700" ht="12.75" hidden="1" customHeight="1" x14ac:dyDescent="0.2"/>
    <row r="14701" ht="12.75" hidden="1" customHeight="1" x14ac:dyDescent="0.2"/>
    <row r="14702" ht="12.75" hidden="1" customHeight="1" x14ac:dyDescent="0.2"/>
    <row r="14703" ht="12.75" hidden="1" customHeight="1" x14ac:dyDescent="0.2"/>
    <row r="14704" ht="12.75" hidden="1" customHeight="1" x14ac:dyDescent="0.2"/>
    <row r="14705" ht="12.75" hidden="1" customHeight="1" x14ac:dyDescent="0.2"/>
    <row r="14706" ht="12.75" hidden="1" customHeight="1" x14ac:dyDescent="0.2"/>
    <row r="14707" ht="12.75" hidden="1" customHeight="1" x14ac:dyDescent="0.2"/>
    <row r="14708" ht="12.75" hidden="1" customHeight="1" x14ac:dyDescent="0.2"/>
    <row r="14709" ht="12.75" hidden="1" customHeight="1" x14ac:dyDescent="0.2"/>
    <row r="14710" ht="12.75" hidden="1" customHeight="1" x14ac:dyDescent="0.2"/>
    <row r="14711" ht="12.75" hidden="1" customHeight="1" x14ac:dyDescent="0.2"/>
    <row r="14712" ht="12.75" hidden="1" customHeight="1" x14ac:dyDescent="0.2"/>
    <row r="14713" ht="12.75" hidden="1" customHeight="1" x14ac:dyDescent="0.2"/>
    <row r="14714" ht="12.75" hidden="1" customHeight="1" x14ac:dyDescent="0.2"/>
    <row r="14715" ht="12.75" hidden="1" customHeight="1" x14ac:dyDescent="0.2"/>
    <row r="14716" ht="12.75" hidden="1" customHeight="1" x14ac:dyDescent="0.2"/>
    <row r="14717" ht="12.75" hidden="1" customHeight="1" x14ac:dyDescent="0.2"/>
    <row r="14718" ht="12.75" hidden="1" customHeight="1" x14ac:dyDescent="0.2"/>
    <row r="14719" ht="12.75" hidden="1" customHeight="1" x14ac:dyDescent="0.2"/>
    <row r="14720" ht="12.75" hidden="1" customHeight="1" x14ac:dyDescent="0.2"/>
    <row r="14721" ht="12.75" hidden="1" customHeight="1" x14ac:dyDescent="0.2"/>
    <row r="14722" ht="12.75" hidden="1" customHeight="1" x14ac:dyDescent="0.2"/>
    <row r="14723" ht="12.75" hidden="1" customHeight="1" x14ac:dyDescent="0.2"/>
    <row r="14724" ht="12.75" hidden="1" customHeight="1" x14ac:dyDescent="0.2"/>
    <row r="14725" ht="12.75" hidden="1" customHeight="1" x14ac:dyDescent="0.2"/>
    <row r="14726" ht="12.75" hidden="1" customHeight="1" x14ac:dyDescent="0.2"/>
    <row r="14727" ht="12.75" hidden="1" customHeight="1" x14ac:dyDescent="0.2"/>
    <row r="14728" ht="12.75" hidden="1" customHeight="1" x14ac:dyDescent="0.2"/>
    <row r="14729" ht="12.75" hidden="1" customHeight="1" x14ac:dyDescent="0.2"/>
    <row r="14730" ht="12.75" hidden="1" customHeight="1" x14ac:dyDescent="0.2"/>
    <row r="14731" ht="12.75" hidden="1" customHeight="1" x14ac:dyDescent="0.2"/>
    <row r="14732" ht="12.75" hidden="1" customHeight="1" x14ac:dyDescent="0.2"/>
    <row r="14733" ht="12.75" hidden="1" customHeight="1" x14ac:dyDescent="0.2"/>
    <row r="14734" ht="12.75" hidden="1" customHeight="1" x14ac:dyDescent="0.2"/>
    <row r="14735" ht="12.75" hidden="1" customHeight="1" x14ac:dyDescent="0.2"/>
    <row r="14736" ht="12.75" hidden="1" customHeight="1" x14ac:dyDescent="0.2"/>
    <row r="14737" ht="12.75" hidden="1" customHeight="1" x14ac:dyDescent="0.2"/>
    <row r="14738" ht="12.75" hidden="1" customHeight="1" x14ac:dyDescent="0.2"/>
    <row r="14739" ht="12.75" hidden="1" customHeight="1" x14ac:dyDescent="0.2"/>
    <row r="14740" ht="12.75" hidden="1" customHeight="1" x14ac:dyDescent="0.2"/>
    <row r="14741" ht="12.75" hidden="1" customHeight="1" x14ac:dyDescent="0.2"/>
    <row r="14742" ht="12.75" hidden="1" customHeight="1" x14ac:dyDescent="0.2"/>
    <row r="14743" ht="12.75" hidden="1" customHeight="1" x14ac:dyDescent="0.2"/>
    <row r="14744" ht="12.75" hidden="1" customHeight="1" x14ac:dyDescent="0.2"/>
    <row r="14745" ht="12.75" hidden="1" customHeight="1" x14ac:dyDescent="0.2"/>
    <row r="14746" ht="12.75" hidden="1" customHeight="1" x14ac:dyDescent="0.2"/>
    <row r="14747" ht="12.75" hidden="1" customHeight="1" x14ac:dyDescent="0.2"/>
    <row r="14748" ht="12.75" hidden="1" customHeight="1" x14ac:dyDescent="0.2"/>
    <row r="14749" ht="12.75" hidden="1" customHeight="1" x14ac:dyDescent="0.2"/>
    <row r="14750" ht="12.75" hidden="1" customHeight="1" x14ac:dyDescent="0.2"/>
    <row r="14751" ht="12.75" hidden="1" customHeight="1" x14ac:dyDescent="0.2"/>
    <row r="14752" ht="12.75" hidden="1" customHeight="1" x14ac:dyDescent="0.2"/>
    <row r="14753" ht="12.75" hidden="1" customHeight="1" x14ac:dyDescent="0.2"/>
    <row r="14754" ht="12.75" hidden="1" customHeight="1" x14ac:dyDescent="0.2"/>
    <row r="14755" ht="12.75" hidden="1" customHeight="1" x14ac:dyDescent="0.2"/>
    <row r="14756" ht="12.75" hidden="1" customHeight="1" x14ac:dyDescent="0.2"/>
    <row r="14757" ht="12.75" hidden="1" customHeight="1" x14ac:dyDescent="0.2"/>
    <row r="14758" ht="12.75" hidden="1" customHeight="1" x14ac:dyDescent="0.2"/>
    <row r="14759" ht="12.75" hidden="1" customHeight="1" x14ac:dyDescent="0.2"/>
    <row r="14760" ht="12.75" hidden="1" customHeight="1" x14ac:dyDescent="0.2"/>
    <row r="14761" ht="12.75" hidden="1" customHeight="1" x14ac:dyDescent="0.2"/>
    <row r="14762" ht="12.75" hidden="1" customHeight="1" x14ac:dyDescent="0.2"/>
    <row r="14763" ht="12.75" hidden="1" customHeight="1" x14ac:dyDescent="0.2"/>
    <row r="14764" ht="12.75" hidden="1" customHeight="1" x14ac:dyDescent="0.2"/>
    <row r="14765" ht="12.75" hidden="1" customHeight="1" x14ac:dyDescent="0.2"/>
    <row r="14766" ht="12.75" hidden="1" customHeight="1" x14ac:dyDescent="0.2"/>
    <row r="14767" ht="12.75" hidden="1" customHeight="1" x14ac:dyDescent="0.2"/>
    <row r="14768" ht="12.75" hidden="1" customHeight="1" x14ac:dyDescent="0.2"/>
    <row r="14769" ht="12.75" hidden="1" customHeight="1" x14ac:dyDescent="0.2"/>
    <row r="14770" ht="12.75" hidden="1" customHeight="1" x14ac:dyDescent="0.2"/>
    <row r="14771" ht="12.75" hidden="1" customHeight="1" x14ac:dyDescent="0.2"/>
    <row r="14772" ht="12.75" hidden="1" customHeight="1" x14ac:dyDescent="0.2"/>
    <row r="14773" ht="12.75" hidden="1" customHeight="1" x14ac:dyDescent="0.2"/>
    <row r="14774" ht="12.75" hidden="1" customHeight="1" x14ac:dyDescent="0.2"/>
    <row r="14775" ht="12.75" hidden="1" customHeight="1" x14ac:dyDescent="0.2"/>
    <row r="14776" ht="12.75" hidden="1" customHeight="1" x14ac:dyDescent="0.2"/>
    <row r="14777" ht="12.75" hidden="1" customHeight="1" x14ac:dyDescent="0.2"/>
    <row r="14778" ht="12.75" hidden="1" customHeight="1" x14ac:dyDescent="0.2"/>
    <row r="14779" ht="12.75" hidden="1" customHeight="1" x14ac:dyDescent="0.2"/>
    <row r="14780" ht="12.75" hidden="1" customHeight="1" x14ac:dyDescent="0.2"/>
    <row r="14781" ht="12.75" hidden="1" customHeight="1" x14ac:dyDescent="0.2"/>
    <row r="14782" ht="12.75" hidden="1" customHeight="1" x14ac:dyDescent="0.2"/>
    <row r="14783" ht="12.75" hidden="1" customHeight="1" x14ac:dyDescent="0.2"/>
    <row r="14784" ht="12.75" hidden="1" customHeight="1" x14ac:dyDescent="0.2"/>
    <row r="14785" ht="12.75" hidden="1" customHeight="1" x14ac:dyDescent="0.2"/>
    <row r="14786" ht="12.75" hidden="1" customHeight="1" x14ac:dyDescent="0.2"/>
    <row r="14787" ht="12.75" hidden="1" customHeight="1" x14ac:dyDescent="0.2"/>
    <row r="14788" ht="12.75" hidden="1" customHeight="1" x14ac:dyDescent="0.2"/>
    <row r="14789" ht="12.75" hidden="1" customHeight="1" x14ac:dyDescent="0.2"/>
    <row r="14790" ht="12.75" hidden="1" customHeight="1" x14ac:dyDescent="0.2"/>
    <row r="14791" ht="12.75" hidden="1" customHeight="1" x14ac:dyDescent="0.2"/>
    <row r="14792" ht="12.75" hidden="1" customHeight="1" x14ac:dyDescent="0.2"/>
    <row r="14793" ht="12.75" hidden="1" customHeight="1" x14ac:dyDescent="0.2"/>
    <row r="14794" ht="12.75" hidden="1" customHeight="1" x14ac:dyDescent="0.2"/>
    <row r="14795" ht="12.75" hidden="1" customHeight="1" x14ac:dyDescent="0.2"/>
    <row r="14796" ht="12.75" hidden="1" customHeight="1" x14ac:dyDescent="0.2"/>
    <row r="14797" ht="12.75" hidden="1" customHeight="1" x14ac:dyDescent="0.2"/>
    <row r="14798" ht="12.75" hidden="1" customHeight="1" x14ac:dyDescent="0.2"/>
    <row r="14799" ht="12.75" hidden="1" customHeight="1" x14ac:dyDescent="0.2"/>
    <row r="14800" ht="12.75" hidden="1" customHeight="1" x14ac:dyDescent="0.2"/>
    <row r="14801" ht="12.75" hidden="1" customHeight="1" x14ac:dyDescent="0.2"/>
    <row r="14802" ht="12.75" hidden="1" customHeight="1" x14ac:dyDescent="0.2"/>
    <row r="14803" ht="12.75" hidden="1" customHeight="1" x14ac:dyDescent="0.2"/>
    <row r="14804" ht="12.75" hidden="1" customHeight="1" x14ac:dyDescent="0.2"/>
    <row r="14805" ht="12.75" hidden="1" customHeight="1" x14ac:dyDescent="0.2"/>
    <row r="14806" ht="12.75" hidden="1" customHeight="1" x14ac:dyDescent="0.2"/>
    <row r="14807" ht="12.75" hidden="1" customHeight="1" x14ac:dyDescent="0.2"/>
    <row r="14808" ht="12.75" hidden="1" customHeight="1" x14ac:dyDescent="0.2"/>
    <row r="14809" ht="12.75" hidden="1" customHeight="1" x14ac:dyDescent="0.2"/>
    <row r="14810" ht="12.75" hidden="1" customHeight="1" x14ac:dyDescent="0.2"/>
    <row r="14811" ht="12.75" hidden="1" customHeight="1" x14ac:dyDescent="0.2"/>
    <row r="14812" ht="12.75" hidden="1" customHeight="1" x14ac:dyDescent="0.2"/>
    <row r="14813" ht="12.75" hidden="1" customHeight="1" x14ac:dyDescent="0.2"/>
    <row r="14814" ht="12.75" hidden="1" customHeight="1" x14ac:dyDescent="0.2"/>
    <row r="14815" ht="12.75" hidden="1" customHeight="1" x14ac:dyDescent="0.2"/>
    <row r="14816" ht="12.75" hidden="1" customHeight="1" x14ac:dyDescent="0.2"/>
    <row r="14817" ht="12.75" hidden="1" customHeight="1" x14ac:dyDescent="0.2"/>
    <row r="14818" ht="12.75" hidden="1" customHeight="1" x14ac:dyDescent="0.2"/>
    <row r="14819" ht="12.75" hidden="1" customHeight="1" x14ac:dyDescent="0.2"/>
    <row r="14820" ht="12.75" hidden="1" customHeight="1" x14ac:dyDescent="0.2"/>
    <row r="14821" ht="12.75" hidden="1" customHeight="1" x14ac:dyDescent="0.2"/>
    <row r="14822" ht="12.75" hidden="1" customHeight="1" x14ac:dyDescent="0.2"/>
    <row r="14823" ht="12.75" hidden="1" customHeight="1" x14ac:dyDescent="0.2"/>
    <row r="14824" ht="12.75" hidden="1" customHeight="1" x14ac:dyDescent="0.2"/>
    <row r="14825" ht="12.75" hidden="1" customHeight="1" x14ac:dyDescent="0.2"/>
    <row r="14826" ht="12.75" hidden="1" customHeight="1" x14ac:dyDescent="0.2"/>
    <row r="14827" ht="12.75" hidden="1" customHeight="1" x14ac:dyDescent="0.2"/>
    <row r="14828" ht="12.75" hidden="1" customHeight="1" x14ac:dyDescent="0.2"/>
    <row r="14829" ht="12.75" hidden="1" customHeight="1" x14ac:dyDescent="0.2"/>
    <row r="14830" ht="12.75" hidden="1" customHeight="1" x14ac:dyDescent="0.2"/>
    <row r="14831" ht="12.75" hidden="1" customHeight="1" x14ac:dyDescent="0.2"/>
    <row r="14832" ht="12.75" hidden="1" customHeight="1" x14ac:dyDescent="0.2"/>
    <row r="14833" ht="12.75" hidden="1" customHeight="1" x14ac:dyDescent="0.2"/>
    <row r="14834" ht="12.75" hidden="1" customHeight="1" x14ac:dyDescent="0.2"/>
    <row r="14835" ht="12.75" hidden="1" customHeight="1" x14ac:dyDescent="0.2"/>
    <row r="14836" ht="12.75" hidden="1" customHeight="1" x14ac:dyDescent="0.2"/>
    <row r="14837" ht="12.75" hidden="1" customHeight="1" x14ac:dyDescent="0.2"/>
    <row r="14838" ht="12.75" hidden="1" customHeight="1" x14ac:dyDescent="0.2"/>
    <row r="14839" ht="12.75" hidden="1" customHeight="1" x14ac:dyDescent="0.2"/>
    <row r="14840" ht="12.75" hidden="1" customHeight="1" x14ac:dyDescent="0.2"/>
    <row r="14841" ht="12.75" hidden="1" customHeight="1" x14ac:dyDescent="0.2"/>
    <row r="14842" ht="12.75" hidden="1" customHeight="1" x14ac:dyDescent="0.2"/>
    <row r="14843" ht="12.75" hidden="1" customHeight="1" x14ac:dyDescent="0.2"/>
    <row r="14844" ht="12.75" hidden="1" customHeight="1" x14ac:dyDescent="0.2"/>
    <row r="14845" ht="12.75" hidden="1" customHeight="1" x14ac:dyDescent="0.2"/>
    <row r="14846" ht="12.75" hidden="1" customHeight="1" x14ac:dyDescent="0.2"/>
    <row r="14847" ht="12.75" hidden="1" customHeight="1" x14ac:dyDescent="0.2"/>
    <row r="14848" ht="12.75" hidden="1" customHeight="1" x14ac:dyDescent="0.2"/>
    <row r="14849" ht="12.75" hidden="1" customHeight="1" x14ac:dyDescent="0.2"/>
    <row r="14850" ht="12.75" hidden="1" customHeight="1" x14ac:dyDescent="0.2"/>
    <row r="14851" ht="12.75" hidden="1" customHeight="1" x14ac:dyDescent="0.2"/>
    <row r="14852" ht="12.75" hidden="1" customHeight="1" x14ac:dyDescent="0.2"/>
    <row r="14853" ht="12.75" hidden="1" customHeight="1" x14ac:dyDescent="0.2"/>
    <row r="14854" ht="12.75" hidden="1" customHeight="1" x14ac:dyDescent="0.2"/>
    <row r="14855" ht="12.75" hidden="1" customHeight="1" x14ac:dyDescent="0.2"/>
    <row r="14856" ht="12.75" hidden="1" customHeight="1" x14ac:dyDescent="0.2"/>
    <row r="14857" ht="12.75" hidden="1" customHeight="1" x14ac:dyDescent="0.2"/>
    <row r="14858" ht="12.75" hidden="1" customHeight="1" x14ac:dyDescent="0.2"/>
    <row r="14859" ht="12.75" hidden="1" customHeight="1" x14ac:dyDescent="0.2"/>
    <row r="14860" ht="12.75" hidden="1" customHeight="1" x14ac:dyDescent="0.2"/>
    <row r="14861" ht="12.75" hidden="1" customHeight="1" x14ac:dyDescent="0.2"/>
    <row r="14862" ht="12.75" hidden="1" customHeight="1" x14ac:dyDescent="0.2"/>
    <row r="14863" ht="12.75" hidden="1" customHeight="1" x14ac:dyDescent="0.2"/>
    <row r="14864" ht="12.75" hidden="1" customHeight="1" x14ac:dyDescent="0.2"/>
    <row r="14865" ht="12.75" hidden="1" customHeight="1" x14ac:dyDescent="0.2"/>
    <row r="14866" ht="12.75" hidden="1" customHeight="1" x14ac:dyDescent="0.2"/>
    <row r="14867" ht="12.75" hidden="1" customHeight="1" x14ac:dyDescent="0.2"/>
    <row r="14868" ht="12.75" hidden="1" customHeight="1" x14ac:dyDescent="0.2"/>
    <row r="14869" ht="12.75" hidden="1" customHeight="1" x14ac:dyDescent="0.2"/>
    <row r="14870" ht="12.75" hidden="1" customHeight="1" x14ac:dyDescent="0.2"/>
    <row r="14871" ht="12.75" hidden="1" customHeight="1" x14ac:dyDescent="0.2"/>
    <row r="14872" ht="12.75" hidden="1" customHeight="1" x14ac:dyDescent="0.2"/>
    <row r="14873" ht="12.75" hidden="1" customHeight="1" x14ac:dyDescent="0.2"/>
    <row r="14874" ht="12.75" hidden="1" customHeight="1" x14ac:dyDescent="0.2"/>
    <row r="14875" ht="12.75" hidden="1" customHeight="1" x14ac:dyDescent="0.2"/>
    <row r="14876" ht="12.75" hidden="1" customHeight="1" x14ac:dyDescent="0.2"/>
    <row r="14877" ht="12.75" hidden="1" customHeight="1" x14ac:dyDescent="0.2"/>
    <row r="14878" ht="12.75" hidden="1" customHeight="1" x14ac:dyDescent="0.2"/>
    <row r="14879" ht="12.75" hidden="1" customHeight="1" x14ac:dyDescent="0.2"/>
    <row r="14880" ht="12.75" hidden="1" customHeight="1" x14ac:dyDescent="0.2"/>
    <row r="14881" ht="12.75" hidden="1" customHeight="1" x14ac:dyDescent="0.2"/>
    <row r="14882" ht="12.75" hidden="1" customHeight="1" x14ac:dyDescent="0.2"/>
    <row r="14883" ht="12.75" hidden="1" customHeight="1" x14ac:dyDescent="0.2"/>
    <row r="14884" ht="12.75" hidden="1" customHeight="1" x14ac:dyDescent="0.2"/>
    <row r="14885" ht="12.75" hidden="1" customHeight="1" x14ac:dyDescent="0.2"/>
    <row r="14886" ht="12.75" hidden="1" customHeight="1" x14ac:dyDescent="0.2"/>
    <row r="14887" ht="12.75" hidden="1" customHeight="1" x14ac:dyDescent="0.2"/>
    <row r="14888" ht="12.75" hidden="1" customHeight="1" x14ac:dyDescent="0.2"/>
    <row r="14889" ht="12.75" hidden="1" customHeight="1" x14ac:dyDescent="0.2"/>
    <row r="14890" ht="12.75" hidden="1" customHeight="1" x14ac:dyDescent="0.2"/>
    <row r="14891" ht="12.75" hidden="1" customHeight="1" x14ac:dyDescent="0.2"/>
    <row r="14892" ht="12.75" hidden="1" customHeight="1" x14ac:dyDescent="0.2"/>
    <row r="14893" ht="12.75" hidden="1" customHeight="1" x14ac:dyDescent="0.2"/>
    <row r="14894" ht="12.75" hidden="1" customHeight="1" x14ac:dyDescent="0.2"/>
    <row r="14895" ht="12.75" hidden="1" customHeight="1" x14ac:dyDescent="0.2"/>
    <row r="14896" ht="12.75" hidden="1" customHeight="1" x14ac:dyDescent="0.2"/>
    <row r="14897" ht="12.75" hidden="1" customHeight="1" x14ac:dyDescent="0.2"/>
    <row r="14898" ht="12.75" hidden="1" customHeight="1" x14ac:dyDescent="0.2"/>
    <row r="14899" ht="12.75" hidden="1" customHeight="1" x14ac:dyDescent="0.2"/>
    <row r="14900" ht="12.75" hidden="1" customHeight="1" x14ac:dyDescent="0.2"/>
    <row r="14901" ht="12.75" hidden="1" customHeight="1" x14ac:dyDescent="0.2"/>
    <row r="14902" ht="12.75" hidden="1" customHeight="1" x14ac:dyDescent="0.2"/>
    <row r="14903" ht="12.75" hidden="1" customHeight="1" x14ac:dyDescent="0.2"/>
    <row r="14904" ht="12.75" hidden="1" customHeight="1" x14ac:dyDescent="0.2"/>
    <row r="14905" ht="12.75" hidden="1" customHeight="1" x14ac:dyDescent="0.2"/>
    <row r="14906" ht="12.75" hidden="1" customHeight="1" x14ac:dyDescent="0.2"/>
    <row r="14907" ht="12.75" hidden="1" customHeight="1" x14ac:dyDescent="0.2"/>
    <row r="14908" ht="12.75" hidden="1" customHeight="1" x14ac:dyDescent="0.2"/>
    <row r="14909" ht="12.75" hidden="1" customHeight="1" x14ac:dyDescent="0.2"/>
    <row r="14910" ht="12.75" hidden="1" customHeight="1" x14ac:dyDescent="0.2"/>
    <row r="14911" ht="12.75" hidden="1" customHeight="1" x14ac:dyDescent="0.2"/>
    <row r="14912" ht="12.75" hidden="1" customHeight="1" x14ac:dyDescent="0.2"/>
    <row r="14913" ht="12.75" hidden="1" customHeight="1" x14ac:dyDescent="0.2"/>
    <row r="14914" ht="12.75" hidden="1" customHeight="1" x14ac:dyDescent="0.2"/>
    <row r="14915" ht="12.75" hidden="1" customHeight="1" x14ac:dyDescent="0.2"/>
    <row r="14916" ht="12.75" hidden="1" customHeight="1" x14ac:dyDescent="0.2"/>
    <row r="14917" ht="12.75" hidden="1" customHeight="1" x14ac:dyDescent="0.2"/>
    <row r="14918" ht="12.75" hidden="1" customHeight="1" x14ac:dyDescent="0.2"/>
    <row r="14919" ht="12.75" hidden="1" customHeight="1" x14ac:dyDescent="0.2"/>
    <row r="14920" ht="12.75" hidden="1" customHeight="1" x14ac:dyDescent="0.2"/>
    <row r="14921" ht="12.75" hidden="1" customHeight="1" x14ac:dyDescent="0.2"/>
    <row r="14922" ht="12.75" hidden="1" customHeight="1" x14ac:dyDescent="0.2"/>
    <row r="14923" ht="12.75" hidden="1" customHeight="1" x14ac:dyDescent="0.2"/>
    <row r="14924" ht="12.75" hidden="1" customHeight="1" x14ac:dyDescent="0.2"/>
    <row r="14925" ht="12.75" hidden="1" customHeight="1" x14ac:dyDescent="0.2"/>
    <row r="14926" ht="12.75" hidden="1" customHeight="1" x14ac:dyDescent="0.2"/>
    <row r="14927" ht="12.75" hidden="1" customHeight="1" x14ac:dyDescent="0.2"/>
    <row r="14928" ht="12.75" hidden="1" customHeight="1" x14ac:dyDescent="0.2"/>
    <row r="14929" ht="12.75" hidden="1" customHeight="1" x14ac:dyDescent="0.2"/>
    <row r="14930" ht="12.75" hidden="1" customHeight="1" x14ac:dyDescent="0.2"/>
    <row r="14931" ht="12.75" hidden="1" customHeight="1" x14ac:dyDescent="0.2"/>
    <row r="14932" ht="12.75" hidden="1" customHeight="1" x14ac:dyDescent="0.2"/>
    <row r="14933" ht="12.75" hidden="1" customHeight="1" x14ac:dyDescent="0.2"/>
    <row r="14934" ht="12.75" hidden="1" customHeight="1" x14ac:dyDescent="0.2"/>
    <row r="14935" ht="12.75" hidden="1" customHeight="1" x14ac:dyDescent="0.2"/>
    <row r="14936" ht="12.75" hidden="1" customHeight="1" x14ac:dyDescent="0.2"/>
    <row r="14937" ht="12.75" hidden="1" customHeight="1" x14ac:dyDescent="0.2"/>
    <row r="14938" ht="12.75" hidden="1" customHeight="1" x14ac:dyDescent="0.2"/>
    <row r="14939" ht="12.75" hidden="1" customHeight="1" x14ac:dyDescent="0.2"/>
    <row r="14940" ht="12.75" hidden="1" customHeight="1" x14ac:dyDescent="0.2"/>
    <row r="14941" ht="12.75" hidden="1" customHeight="1" x14ac:dyDescent="0.2"/>
    <row r="14942" ht="12.75" hidden="1" customHeight="1" x14ac:dyDescent="0.2"/>
    <row r="14943" ht="12.75" hidden="1" customHeight="1" x14ac:dyDescent="0.2"/>
    <row r="14944" ht="12.75" hidden="1" customHeight="1" x14ac:dyDescent="0.2"/>
    <row r="14945" ht="12.75" hidden="1" customHeight="1" x14ac:dyDescent="0.2"/>
    <row r="14946" ht="12.75" hidden="1" customHeight="1" x14ac:dyDescent="0.2"/>
    <row r="14947" ht="12.75" hidden="1" customHeight="1" x14ac:dyDescent="0.2"/>
    <row r="14948" ht="12.75" hidden="1" customHeight="1" x14ac:dyDescent="0.2"/>
    <row r="14949" ht="12.75" hidden="1" customHeight="1" x14ac:dyDescent="0.2"/>
    <row r="14950" ht="12.75" hidden="1" customHeight="1" x14ac:dyDescent="0.2"/>
    <row r="14951" ht="12.75" hidden="1" customHeight="1" x14ac:dyDescent="0.2"/>
    <row r="14952" ht="12.75" hidden="1" customHeight="1" x14ac:dyDescent="0.2"/>
    <row r="14953" ht="12.75" hidden="1" customHeight="1" x14ac:dyDescent="0.2"/>
    <row r="14954" ht="12.75" hidden="1" customHeight="1" x14ac:dyDescent="0.2"/>
    <row r="14955" ht="12.75" hidden="1" customHeight="1" x14ac:dyDescent="0.2"/>
    <row r="14956" ht="12.75" hidden="1" customHeight="1" x14ac:dyDescent="0.2"/>
    <row r="14957" ht="12.75" hidden="1" customHeight="1" x14ac:dyDescent="0.2"/>
    <row r="14958" ht="12.75" hidden="1" customHeight="1" x14ac:dyDescent="0.2"/>
    <row r="14959" ht="12.75" hidden="1" customHeight="1" x14ac:dyDescent="0.2"/>
    <row r="14960" ht="12.75" hidden="1" customHeight="1" x14ac:dyDescent="0.2"/>
    <row r="14961" ht="12.75" hidden="1" customHeight="1" x14ac:dyDescent="0.2"/>
    <row r="14962" ht="12.75" hidden="1" customHeight="1" x14ac:dyDescent="0.2"/>
    <row r="14963" ht="12.75" hidden="1" customHeight="1" x14ac:dyDescent="0.2"/>
    <row r="14964" ht="12.75" hidden="1" customHeight="1" x14ac:dyDescent="0.2"/>
    <row r="14965" ht="12.75" hidden="1" customHeight="1" x14ac:dyDescent="0.2"/>
    <row r="14966" ht="12.75" hidden="1" customHeight="1" x14ac:dyDescent="0.2"/>
    <row r="14967" ht="12.75" hidden="1" customHeight="1" x14ac:dyDescent="0.2"/>
    <row r="14968" ht="12.75" hidden="1" customHeight="1" x14ac:dyDescent="0.2"/>
    <row r="14969" ht="12.75" hidden="1" customHeight="1" x14ac:dyDescent="0.2"/>
    <row r="14970" ht="12.75" hidden="1" customHeight="1" x14ac:dyDescent="0.2"/>
    <row r="14971" ht="12.75" hidden="1" customHeight="1" x14ac:dyDescent="0.2"/>
    <row r="14972" ht="12.75" hidden="1" customHeight="1" x14ac:dyDescent="0.2"/>
    <row r="14973" ht="12.75" hidden="1" customHeight="1" x14ac:dyDescent="0.2"/>
    <row r="14974" ht="12.75" hidden="1" customHeight="1" x14ac:dyDescent="0.2"/>
    <row r="14975" ht="12.75" hidden="1" customHeight="1" x14ac:dyDescent="0.2"/>
    <row r="14976" ht="12.75" hidden="1" customHeight="1" x14ac:dyDescent="0.2"/>
    <row r="14977" ht="12.75" hidden="1" customHeight="1" x14ac:dyDescent="0.2"/>
    <row r="14978" ht="12.75" hidden="1" customHeight="1" x14ac:dyDescent="0.2"/>
    <row r="14979" ht="12.75" hidden="1" customHeight="1" x14ac:dyDescent="0.2"/>
    <row r="14980" ht="12.75" hidden="1" customHeight="1" x14ac:dyDescent="0.2"/>
    <row r="14981" ht="12.75" hidden="1" customHeight="1" x14ac:dyDescent="0.2"/>
    <row r="14982" ht="12.75" hidden="1" customHeight="1" x14ac:dyDescent="0.2"/>
    <row r="14983" ht="12.75" hidden="1" customHeight="1" x14ac:dyDescent="0.2"/>
    <row r="14984" ht="12.75" hidden="1" customHeight="1" x14ac:dyDescent="0.2"/>
    <row r="14985" ht="12.75" hidden="1" customHeight="1" x14ac:dyDescent="0.2"/>
    <row r="14986" ht="12.75" hidden="1" customHeight="1" x14ac:dyDescent="0.2"/>
    <row r="14987" ht="12.75" hidden="1" customHeight="1" x14ac:dyDescent="0.2"/>
    <row r="14988" ht="12.75" hidden="1" customHeight="1" x14ac:dyDescent="0.2"/>
    <row r="14989" ht="12.75" hidden="1" customHeight="1" x14ac:dyDescent="0.2"/>
    <row r="14990" ht="12.75" hidden="1" customHeight="1" x14ac:dyDescent="0.2"/>
    <row r="14991" ht="12.75" hidden="1" customHeight="1" x14ac:dyDescent="0.2"/>
    <row r="14992" ht="12.75" hidden="1" customHeight="1" x14ac:dyDescent="0.2"/>
    <row r="14993" ht="12.75" hidden="1" customHeight="1" x14ac:dyDescent="0.2"/>
    <row r="14994" ht="12.75" hidden="1" customHeight="1" x14ac:dyDescent="0.2"/>
    <row r="14995" ht="12.75" hidden="1" customHeight="1" x14ac:dyDescent="0.2"/>
    <row r="14996" ht="12.75" hidden="1" customHeight="1" x14ac:dyDescent="0.2"/>
    <row r="14997" ht="12.75" hidden="1" customHeight="1" x14ac:dyDescent="0.2"/>
    <row r="14998" ht="12.75" hidden="1" customHeight="1" x14ac:dyDescent="0.2"/>
    <row r="14999" ht="12.75" hidden="1" customHeight="1" x14ac:dyDescent="0.2"/>
    <row r="15000" ht="12.75" hidden="1" customHeight="1" x14ac:dyDescent="0.2"/>
    <row r="15001" ht="12.75" hidden="1" customHeight="1" x14ac:dyDescent="0.2"/>
    <row r="15002" ht="12.75" hidden="1" customHeight="1" x14ac:dyDescent="0.2"/>
    <row r="15003" ht="12.75" hidden="1" customHeight="1" x14ac:dyDescent="0.2"/>
    <row r="15004" ht="12.75" hidden="1" customHeight="1" x14ac:dyDescent="0.2"/>
    <row r="15005" ht="12.75" hidden="1" customHeight="1" x14ac:dyDescent="0.2"/>
    <row r="15006" ht="12.75" hidden="1" customHeight="1" x14ac:dyDescent="0.2"/>
    <row r="15007" ht="12.75" hidden="1" customHeight="1" x14ac:dyDescent="0.2"/>
    <row r="15008" ht="12.75" hidden="1" customHeight="1" x14ac:dyDescent="0.2"/>
    <row r="15009" ht="12.75" hidden="1" customHeight="1" x14ac:dyDescent="0.2"/>
    <row r="15010" ht="12.75" hidden="1" customHeight="1" x14ac:dyDescent="0.2"/>
    <row r="15011" ht="12.75" hidden="1" customHeight="1" x14ac:dyDescent="0.2"/>
    <row r="15012" ht="12.75" hidden="1" customHeight="1" x14ac:dyDescent="0.2"/>
    <row r="15013" ht="12.75" hidden="1" customHeight="1" x14ac:dyDescent="0.2"/>
    <row r="15014" ht="12.75" hidden="1" customHeight="1" x14ac:dyDescent="0.2"/>
    <row r="15015" ht="12.75" hidden="1" customHeight="1" x14ac:dyDescent="0.2"/>
    <row r="15016" ht="12.75" hidden="1" customHeight="1" x14ac:dyDescent="0.2"/>
    <row r="15017" ht="12.75" hidden="1" customHeight="1" x14ac:dyDescent="0.2"/>
    <row r="15018" ht="12.75" hidden="1" customHeight="1" x14ac:dyDescent="0.2"/>
    <row r="15019" ht="12.75" hidden="1" customHeight="1" x14ac:dyDescent="0.2"/>
    <row r="15020" ht="12.75" hidden="1" customHeight="1" x14ac:dyDescent="0.2"/>
    <row r="15021" ht="12.75" hidden="1" customHeight="1" x14ac:dyDescent="0.2"/>
    <row r="15022" ht="12.75" hidden="1" customHeight="1" x14ac:dyDescent="0.2"/>
    <row r="15023" ht="12.75" hidden="1" customHeight="1" x14ac:dyDescent="0.2"/>
    <row r="15024" ht="12.75" hidden="1" customHeight="1" x14ac:dyDescent="0.2"/>
    <row r="15025" ht="12.75" hidden="1" customHeight="1" x14ac:dyDescent="0.2"/>
    <row r="15026" ht="12.75" hidden="1" customHeight="1" x14ac:dyDescent="0.2"/>
    <row r="15027" ht="12.75" hidden="1" customHeight="1" x14ac:dyDescent="0.2"/>
    <row r="15028" ht="12.75" hidden="1" customHeight="1" x14ac:dyDescent="0.2"/>
    <row r="15029" ht="12.75" hidden="1" customHeight="1" x14ac:dyDescent="0.2"/>
    <row r="15030" ht="12.75" hidden="1" customHeight="1" x14ac:dyDescent="0.2"/>
    <row r="15031" ht="12.75" hidden="1" customHeight="1" x14ac:dyDescent="0.2"/>
    <row r="15032" ht="12.75" hidden="1" customHeight="1" x14ac:dyDescent="0.2"/>
    <row r="15033" ht="12.75" hidden="1" customHeight="1" x14ac:dyDescent="0.2"/>
    <row r="15034" ht="12.75" hidden="1" customHeight="1" x14ac:dyDescent="0.2"/>
    <row r="15035" ht="12.75" hidden="1" customHeight="1" x14ac:dyDescent="0.2"/>
    <row r="15036" ht="12.75" hidden="1" customHeight="1" x14ac:dyDescent="0.2"/>
    <row r="15037" ht="12.75" hidden="1" customHeight="1" x14ac:dyDescent="0.2"/>
    <row r="15038" ht="12.75" hidden="1" customHeight="1" x14ac:dyDescent="0.2"/>
    <row r="15039" ht="12.75" hidden="1" customHeight="1" x14ac:dyDescent="0.2"/>
    <row r="15040" ht="12.75" hidden="1" customHeight="1" x14ac:dyDescent="0.2"/>
    <row r="15041" ht="12.75" hidden="1" customHeight="1" x14ac:dyDescent="0.2"/>
    <row r="15042" ht="12.75" hidden="1" customHeight="1" x14ac:dyDescent="0.2"/>
    <row r="15043" ht="12.75" hidden="1" customHeight="1" x14ac:dyDescent="0.2"/>
    <row r="15044" ht="12.75" hidden="1" customHeight="1" x14ac:dyDescent="0.2"/>
    <row r="15045" ht="12.75" hidden="1" customHeight="1" x14ac:dyDescent="0.2"/>
    <row r="15046" ht="12.75" hidden="1" customHeight="1" x14ac:dyDescent="0.2"/>
    <row r="15047" ht="12.75" hidden="1" customHeight="1" x14ac:dyDescent="0.2"/>
    <row r="15048" ht="12.75" hidden="1" customHeight="1" x14ac:dyDescent="0.2"/>
    <row r="15049" ht="12.75" hidden="1" customHeight="1" x14ac:dyDescent="0.2"/>
    <row r="15050" ht="12.75" hidden="1" customHeight="1" x14ac:dyDescent="0.2"/>
    <row r="15051" ht="12.75" hidden="1" customHeight="1" x14ac:dyDescent="0.2"/>
    <row r="15052" ht="12.75" hidden="1" customHeight="1" x14ac:dyDescent="0.2"/>
    <row r="15053" ht="12.75" hidden="1" customHeight="1" x14ac:dyDescent="0.2"/>
    <row r="15054" ht="12.75" hidden="1" customHeight="1" x14ac:dyDescent="0.2"/>
    <row r="15055" ht="12.75" hidden="1" customHeight="1" x14ac:dyDescent="0.2"/>
    <row r="15056" ht="12.75" hidden="1" customHeight="1" x14ac:dyDescent="0.2"/>
    <row r="15057" ht="12.75" hidden="1" customHeight="1" x14ac:dyDescent="0.2"/>
    <row r="15058" ht="12.75" hidden="1" customHeight="1" x14ac:dyDescent="0.2"/>
    <row r="15059" ht="12.75" hidden="1" customHeight="1" x14ac:dyDescent="0.2"/>
    <row r="15060" ht="12.75" hidden="1" customHeight="1" x14ac:dyDescent="0.2"/>
    <row r="15061" ht="12.75" hidden="1" customHeight="1" x14ac:dyDescent="0.2"/>
    <row r="15062" ht="12.75" hidden="1" customHeight="1" x14ac:dyDescent="0.2"/>
    <row r="15063" ht="12.75" hidden="1" customHeight="1" x14ac:dyDescent="0.2"/>
    <row r="15064" ht="12.75" hidden="1" customHeight="1" x14ac:dyDescent="0.2"/>
    <row r="15065" ht="12.75" hidden="1" customHeight="1" x14ac:dyDescent="0.2"/>
    <row r="15066" ht="12.75" hidden="1" customHeight="1" x14ac:dyDescent="0.2"/>
    <row r="15067" ht="12.75" hidden="1" customHeight="1" x14ac:dyDescent="0.2"/>
    <row r="15068" ht="12.75" hidden="1" customHeight="1" x14ac:dyDescent="0.2"/>
    <row r="15069" ht="12.75" hidden="1" customHeight="1" x14ac:dyDescent="0.2"/>
    <row r="15070" ht="12.75" hidden="1" customHeight="1" x14ac:dyDescent="0.2"/>
    <row r="15071" ht="12.75" hidden="1" customHeight="1" x14ac:dyDescent="0.2"/>
    <row r="15072" ht="12.75" hidden="1" customHeight="1" x14ac:dyDescent="0.2"/>
    <row r="15073" ht="12.75" hidden="1" customHeight="1" x14ac:dyDescent="0.2"/>
    <row r="15074" ht="12.75" hidden="1" customHeight="1" x14ac:dyDescent="0.2"/>
    <row r="15075" ht="12.75" hidden="1" customHeight="1" x14ac:dyDescent="0.2"/>
    <row r="15076" ht="12.75" hidden="1" customHeight="1" x14ac:dyDescent="0.2"/>
    <row r="15077" ht="12.75" hidden="1" customHeight="1" x14ac:dyDescent="0.2"/>
    <row r="15078" ht="12.75" hidden="1" customHeight="1" x14ac:dyDescent="0.2"/>
    <row r="15079" ht="12.75" hidden="1" customHeight="1" x14ac:dyDescent="0.2"/>
    <row r="15080" ht="12.75" hidden="1" customHeight="1" x14ac:dyDescent="0.2"/>
    <row r="15081" ht="12.75" hidden="1" customHeight="1" x14ac:dyDescent="0.2"/>
    <row r="15082" ht="12.75" hidden="1" customHeight="1" x14ac:dyDescent="0.2"/>
    <row r="15083" ht="12.75" hidden="1" customHeight="1" x14ac:dyDescent="0.2"/>
    <row r="15084" ht="12.75" hidden="1" customHeight="1" x14ac:dyDescent="0.2"/>
    <row r="15085" ht="12.75" hidden="1" customHeight="1" x14ac:dyDescent="0.2"/>
    <row r="15086" ht="12.75" hidden="1" customHeight="1" x14ac:dyDescent="0.2"/>
    <row r="15087" ht="12.75" hidden="1" customHeight="1" x14ac:dyDescent="0.2"/>
    <row r="15088" ht="12.75" hidden="1" customHeight="1" x14ac:dyDescent="0.2"/>
    <row r="15089" ht="12.75" hidden="1" customHeight="1" x14ac:dyDescent="0.2"/>
    <row r="15090" ht="12.75" hidden="1" customHeight="1" x14ac:dyDescent="0.2"/>
    <row r="15091" ht="12.75" hidden="1" customHeight="1" x14ac:dyDescent="0.2"/>
    <row r="15092" ht="12.75" hidden="1" customHeight="1" x14ac:dyDescent="0.2"/>
    <row r="15093" ht="12.75" hidden="1" customHeight="1" x14ac:dyDescent="0.2"/>
    <row r="15094" ht="12.75" hidden="1" customHeight="1" x14ac:dyDescent="0.2"/>
    <row r="15095" ht="12.75" hidden="1" customHeight="1" x14ac:dyDescent="0.2"/>
    <row r="15096" ht="12.75" hidden="1" customHeight="1" x14ac:dyDescent="0.2"/>
    <row r="15097" ht="12.75" hidden="1" customHeight="1" x14ac:dyDescent="0.2"/>
    <row r="15098" ht="12.75" hidden="1" customHeight="1" x14ac:dyDescent="0.2"/>
    <row r="15099" ht="12.75" hidden="1" customHeight="1" x14ac:dyDescent="0.2"/>
    <row r="15100" ht="12.75" hidden="1" customHeight="1" x14ac:dyDescent="0.2"/>
    <row r="15101" ht="12.75" hidden="1" customHeight="1" x14ac:dyDescent="0.2"/>
    <row r="15102" ht="12.75" hidden="1" customHeight="1" x14ac:dyDescent="0.2"/>
    <row r="15103" ht="12.75" hidden="1" customHeight="1" x14ac:dyDescent="0.2"/>
    <row r="15104" ht="12.75" hidden="1" customHeight="1" x14ac:dyDescent="0.2"/>
    <row r="15105" ht="12.75" hidden="1" customHeight="1" x14ac:dyDescent="0.2"/>
    <row r="15106" ht="12.75" hidden="1" customHeight="1" x14ac:dyDescent="0.2"/>
    <row r="15107" ht="12.75" hidden="1" customHeight="1" x14ac:dyDescent="0.2"/>
    <row r="15108" ht="12.75" hidden="1" customHeight="1" x14ac:dyDescent="0.2"/>
    <row r="15109" ht="12.75" hidden="1" customHeight="1" x14ac:dyDescent="0.2"/>
    <row r="15110" ht="12.75" hidden="1" customHeight="1" x14ac:dyDescent="0.2"/>
    <row r="15111" ht="12.75" hidden="1" customHeight="1" x14ac:dyDescent="0.2"/>
    <row r="15112" ht="12.75" hidden="1" customHeight="1" x14ac:dyDescent="0.2"/>
    <row r="15113" ht="12.75" hidden="1" customHeight="1" x14ac:dyDescent="0.2"/>
    <row r="15114" ht="12.75" hidden="1" customHeight="1" x14ac:dyDescent="0.2"/>
    <row r="15115" ht="12.75" hidden="1" customHeight="1" x14ac:dyDescent="0.2"/>
    <row r="15116" ht="12.75" hidden="1" customHeight="1" x14ac:dyDescent="0.2"/>
    <row r="15117" ht="12.75" hidden="1" customHeight="1" x14ac:dyDescent="0.2"/>
    <row r="15118" ht="12.75" hidden="1" customHeight="1" x14ac:dyDescent="0.2"/>
    <row r="15119" ht="12.75" hidden="1" customHeight="1" x14ac:dyDescent="0.2"/>
    <row r="15120" ht="12.75" hidden="1" customHeight="1" x14ac:dyDescent="0.2"/>
    <row r="15121" ht="12.75" hidden="1" customHeight="1" x14ac:dyDescent="0.2"/>
    <row r="15122" ht="12.75" hidden="1" customHeight="1" x14ac:dyDescent="0.2"/>
    <row r="15123" ht="12.75" hidden="1" customHeight="1" x14ac:dyDescent="0.2"/>
    <row r="15124" ht="12.75" hidden="1" customHeight="1" x14ac:dyDescent="0.2"/>
    <row r="15125" ht="12.75" hidden="1" customHeight="1" x14ac:dyDescent="0.2"/>
    <row r="15126" ht="12.75" hidden="1" customHeight="1" x14ac:dyDescent="0.2"/>
    <row r="15127" ht="12.75" hidden="1" customHeight="1" x14ac:dyDescent="0.2"/>
    <row r="15128" ht="12.75" hidden="1" customHeight="1" x14ac:dyDescent="0.2"/>
    <row r="15129" ht="12.75" hidden="1" customHeight="1" x14ac:dyDescent="0.2"/>
    <row r="15130" ht="12.75" hidden="1" customHeight="1" x14ac:dyDescent="0.2"/>
    <row r="15131" ht="12.75" hidden="1" customHeight="1" x14ac:dyDescent="0.2"/>
    <row r="15132" ht="12.75" hidden="1" customHeight="1" x14ac:dyDescent="0.2"/>
    <row r="15133" ht="12.75" hidden="1" customHeight="1" x14ac:dyDescent="0.2"/>
    <row r="15134" ht="12.75" hidden="1" customHeight="1" x14ac:dyDescent="0.2"/>
    <row r="15135" ht="12.75" hidden="1" customHeight="1" x14ac:dyDescent="0.2"/>
    <row r="15136" ht="12.75" hidden="1" customHeight="1" x14ac:dyDescent="0.2"/>
    <row r="15137" ht="12.75" hidden="1" customHeight="1" x14ac:dyDescent="0.2"/>
    <row r="15138" ht="12.75" hidden="1" customHeight="1" x14ac:dyDescent="0.2"/>
    <row r="15139" ht="12.75" hidden="1" customHeight="1" x14ac:dyDescent="0.2"/>
    <row r="15140" ht="12.75" hidden="1" customHeight="1" x14ac:dyDescent="0.2"/>
    <row r="15141" ht="12.75" hidden="1" customHeight="1" x14ac:dyDescent="0.2"/>
    <row r="15142" ht="12.75" hidden="1" customHeight="1" x14ac:dyDescent="0.2"/>
    <row r="15143" ht="12.75" hidden="1" customHeight="1" x14ac:dyDescent="0.2"/>
    <row r="15144" ht="12.75" hidden="1" customHeight="1" x14ac:dyDescent="0.2"/>
    <row r="15145" ht="12.75" hidden="1" customHeight="1" x14ac:dyDescent="0.2"/>
    <row r="15146" ht="12.75" hidden="1" customHeight="1" x14ac:dyDescent="0.2"/>
    <row r="15147" ht="12.75" hidden="1" customHeight="1" x14ac:dyDescent="0.2"/>
    <row r="15148" ht="12.75" hidden="1" customHeight="1" x14ac:dyDescent="0.2"/>
    <row r="15149" ht="12.75" hidden="1" customHeight="1" x14ac:dyDescent="0.2"/>
    <row r="15150" ht="12.75" hidden="1" customHeight="1" x14ac:dyDescent="0.2"/>
    <row r="15151" ht="12.75" hidden="1" customHeight="1" x14ac:dyDescent="0.2"/>
    <row r="15152" ht="12.75" hidden="1" customHeight="1" x14ac:dyDescent="0.2"/>
    <row r="15153" ht="12.75" hidden="1" customHeight="1" x14ac:dyDescent="0.2"/>
    <row r="15154" ht="12.75" hidden="1" customHeight="1" x14ac:dyDescent="0.2"/>
    <row r="15155" ht="12.75" hidden="1" customHeight="1" x14ac:dyDescent="0.2"/>
    <row r="15156" ht="12.75" hidden="1" customHeight="1" x14ac:dyDescent="0.2"/>
    <row r="15157" ht="12.75" hidden="1" customHeight="1" x14ac:dyDescent="0.2"/>
    <row r="15158" ht="12.75" hidden="1" customHeight="1" x14ac:dyDescent="0.2"/>
    <row r="15159" ht="12.75" hidden="1" customHeight="1" x14ac:dyDescent="0.2"/>
    <row r="15160" ht="12.75" hidden="1" customHeight="1" x14ac:dyDescent="0.2"/>
    <row r="15161" ht="12.75" hidden="1" customHeight="1" x14ac:dyDescent="0.2"/>
    <row r="15162" ht="12.75" hidden="1" customHeight="1" x14ac:dyDescent="0.2"/>
    <row r="15163" ht="12.75" hidden="1" customHeight="1" x14ac:dyDescent="0.2"/>
    <row r="15164" ht="12.75" hidden="1" customHeight="1" x14ac:dyDescent="0.2"/>
    <row r="15165" ht="12.75" hidden="1" customHeight="1" x14ac:dyDescent="0.2"/>
    <row r="15166" ht="12.75" hidden="1" customHeight="1" x14ac:dyDescent="0.2"/>
    <row r="15167" ht="12.75" hidden="1" customHeight="1" x14ac:dyDescent="0.2"/>
    <row r="15168" ht="12.75" hidden="1" customHeight="1" x14ac:dyDescent="0.2"/>
    <row r="15169" ht="12.75" hidden="1" customHeight="1" x14ac:dyDescent="0.2"/>
    <row r="15170" ht="12.75" hidden="1" customHeight="1" x14ac:dyDescent="0.2"/>
    <row r="15171" ht="12.75" hidden="1" customHeight="1" x14ac:dyDescent="0.2"/>
    <row r="15172" ht="12.75" hidden="1" customHeight="1" x14ac:dyDescent="0.2"/>
    <row r="15173" ht="12.75" hidden="1" customHeight="1" x14ac:dyDescent="0.2"/>
    <row r="15174" ht="12.75" hidden="1" customHeight="1" x14ac:dyDescent="0.2"/>
    <row r="15175" ht="12.75" hidden="1" customHeight="1" x14ac:dyDescent="0.2"/>
    <row r="15176" ht="12.75" hidden="1" customHeight="1" x14ac:dyDescent="0.2"/>
    <row r="15177" ht="12.75" hidden="1" customHeight="1" x14ac:dyDescent="0.2"/>
    <row r="15178" ht="12.75" hidden="1" customHeight="1" x14ac:dyDescent="0.2"/>
    <row r="15179" ht="12.75" hidden="1" customHeight="1" x14ac:dyDescent="0.2"/>
    <row r="15180" ht="12.75" hidden="1" customHeight="1" x14ac:dyDescent="0.2"/>
    <row r="15181" ht="12.75" hidden="1" customHeight="1" x14ac:dyDescent="0.2"/>
    <row r="15182" ht="12.75" hidden="1" customHeight="1" x14ac:dyDescent="0.2"/>
    <row r="15183" ht="12.75" hidden="1" customHeight="1" x14ac:dyDescent="0.2"/>
    <row r="15184" ht="12.75" hidden="1" customHeight="1" x14ac:dyDescent="0.2"/>
    <row r="15185" ht="12.75" hidden="1" customHeight="1" x14ac:dyDescent="0.2"/>
    <row r="15186" ht="12.75" hidden="1" customHeight="1" x14ac:dyDescent="0.2"/>
    <row r="15187" ht="12.75" hidden="1" customHeight="1" x14ac:dyDescent="0.2"/>
    <row r="15188" ht="12.75" hidden="1" customHeight="1" x14ac:dyDescent="0.2"/>
    <row r="15189" ht="12.75" hidden="1" customHeight="1" x14ac:dyDescent="0.2"/>
    <row r="15190" ht="12.75" hidden="1" customHeight="1" x14ac:dyDescent="0.2"/>
    <row r="15191" ht="12.75" hidden="1" customHeight="1" x14ac:dyDescent="0.2"/>
    <row r="15192" ht="12.75" hidden="1" customHeight="1" x14ac:dyDescent="0.2"/>
    <row r="15193" ht="12.75" hidden="1" customHeight="1" x14ac:dyDescent="0.2"/>
    <row r="15194" ht="12.75" hidden="1" customHeight="1" x14ac:dyDescent="0.2"/>
    <row r="15195" ht="12.75" hidden="1" customHeight="1" x14ac:dyDescent="0.2"/>
    <row r="15196" ht="12.75" hidden="1" customHeight="1" x14ac:dyDescent="0.2"/>
    <row r="15197" ht="12.75" hidden="1" customHeight="1" x14ac:dyDescent="0.2"/>
    <row r="15198" ht="12.75" hidden="1" customHeight="1" x14ac:dyDescent="0.2"/>
    <row r="15199" ht="12.75" hidden="1" customHeight="1" x14ac:dyDescent="0.2"/>
    <row r="15200" ht="12.75" hidden="1" customHeight="1" x14ac:dyDescent="0.2"/>
    <row r="15201" ht="12.75" hidden="1" customHeight="1" x14ac:dyDescent="0.2"/>
    <row r="15202" ht="12.75" hidden="1" customHeight="1" x14ac:dyDescent="0.2"/>
    <row r="15203" ht="12.75" hidden="1" customHeight="1" x14ac:dyDescent="0.2"/>
    <row r="15204" ht="12.75" hidden="1" customHeight="1" x14ac:dyDescent="0.2"/>
    <row r="15205" ht="12.75" hidden="1" customHeight="1" x14ac:dyDescent="0.2"/>
    <row r="15206" ht="12.75" hidden="1" customHeight="1" x14ac:dyDescent="0.2"/>
    <row r="15207" ht="12.75" hidden="1" customHeight="1" x14ac:dyDescent="0.2"/>
    <row r="15208" ht="12.75" hidden="1" customHeight="1" x14ac:dyDescent="0.2"/>
    <row r="15209" ht="12.75" hidden="1" customHeight="1" x14ac:dyDescent="0.2"/>
    <row r="15210" ht="12.75" hidden="1" customHeight="1" x14ac:dyDescent="0.2"/>
    <row r="15211" ht="12.75" hidden="1" customHeight="1" x14ac:dyDescent="0.2"/>
    <row r="15212" ht="12.75" hidden="1" customHeight="1" x14ac:dyDescent="0.2"/>
    <row r="15213" ht="12.75" hidden="1" customHeight="1" x14ac:dyDescent="0.2"/>
    <row r="15214" ht="12.75" hidden="1" customHeight="1" x14ac:dyDescent="0.2"/>
    <row r="15215" ht="12.75" hidden="1" customHeight="1" x14ac:dyDescent="0.2"/>
    <row r="15216" ht="12.75" hidden="1" customHeight="1" x14ac:dyDescent="0.2"/>
    <row r="15217" ht="12.75" hidden="1" customHeight="1" x14ac:dyDescent="0.2"/>
    <row r="15218" ht="12.75" hidden="1" customHeight="1" x14ac:dyDescent="0.2"/>
    <row r="15219" ht="12.75" hidden="1" customHeight="1" x14ac:dyDescent="0.2"/>
    <row r="15220" ht="12.75" hidden="1" customHeight="1" x14ac:dyDescent="0.2"/>
    <row r="15221" ht="12.75" hidden="1" customHeight="1" x14ac:dyDescent="0.2"/>
    <row r="15222" ht="12.75" hidden="1" customHeight="1" x14ac:dyDescent="0.2"/>
    <row r="15223" ht="12.75" hidden="1" customHeight="1" x14ac:dyDescent="0.2"/>
    <row r="15224" ht="12.75" hidden="1" customHeight="1" x14ac:dyDescent="0.2"/>
    <row r="15225" ht="12.75" hidden="1" customHeight="1" x14ac:dyDescent="0.2"/>
    <row r="15226" ht="12.75" hidden="1" customHeight="1" x14ac:dyDescent="0.2"/>
    <row r="15227" ht="12.75" hidden="1" customHeight="1" x14ac:dyDescent="0.2"/>
    <row r="15228" ht="12.75" hidden="1" customHeight="1" x14ac:dyDescent="0.2"/>
    <row r="15229" ht="12.75" hidden="1" customHeight="1" x14ac:dyDescent="0.2"/>
    <row r="15230" ht="12.75" hidden="1" customHeight="1" x14ac:dyDescent="0.2"/>
    <row r="15231" ht="12.75" hidden="1" customHeight="1" x14ac:dyDescent="0.2"/>
    <row r="15232" ht="12.75" hidden="1" customHeight="1" x14ac:dyDescent="0.2"/>
    <row r="15233" ht="12.75" hidden="1" customHeight="1" x14ac:dyDescent="0.2"/>
    <row r="15234" ht="12.75" hidden="1" customHeight="1" x14ac:dyDescent="0.2"/>
    <row r="15235" ht="12.75" hidden="1" customHeight="1" x14ac:dyDescent="0.2"/>
    <row r="15236" ht="12.75" hidden="1" customHeight="1" x14ac:dyDescent="0.2"/>
    <row r="15237" ht="12.75" hidden="1" customHeight="1" x14ac:dyDescent="0.2"/>
    <row r="15238" ht="12.75" hidden="1" customHeight="1" x14ac:dyDescent="0.2"/>
    <row r="15239" ht="12.75" hidden="1" customHeight="1" x14ac:dyDescent="0.2"/>
    <row r="15240" ht="12.75" hidden="1" customHeight="1" x14ac:dyDescent="0.2"/>
    <row r="15241" ht="12.75" hidden="1" customHeight="1" x14ac:dyDescent="0.2"/>
    <row r="15242" ht="12.75" hidden="1" customHeight="1" x14ac:dyDescent="0.2"/>
    <row r="15243" ht="12.75" hidden="1" customHeight="1" x14ac:dyDescent="0.2"/>
    <row r="15244" ht="12.75" hidden="1" customHeight="1" x14ac:dyDescent="0.2"/>
    <row r="15245" ht="12.75" hidden="1" customHeight="1" x14ac:dyDescent="0.2"/>
    <row r="15246" ht="12.75" hidden="1" customHeight="1" x14ac:dyDescent="0.2"/>
    <row r="15247" ht="12.75" hidden="1" customHeight="1" x14ac:dyDescent="0.2"/>
    <row r="15248" ht="12.75" hidden="1" customHeight="1" x14ac:dyDescent="0.2"/>
    <row r="15249" ht="12.75" hidden="1" customHeight="1" x14ac:dyDescent="0.2"/>
    <row r="15250" ht="12.75" hidden="1" customHeight="1" x14ac:dyDescent="0.2"/>
    <row r="15251" ht="12.75" hidden="1" customHeight="1" x14ac:dyDescent="0.2"/>
    <row r="15252" ht="12.75" hidden="1" customHeight="1" x14ac:dyDescent="0.2"/>
    <row r="15253" ht="12.75" hidden="1" customHeight="1" x14ac:dyDescent="0.2"/>
    <row r="15254" ht="12.75" hidden="1" customHeight="1" x14ac:dyDescent="0.2"/>
    <row r="15255" ht="12.75" hidden="1" customHeight="1" x14ac:dyDescent="0.2"/>
    <row r="15256" ht="12.75" hidden="1" customHeight="1" x14ac:dyDescent="0.2"/>
    <row r="15257" ht="12.75" hidden="1" customHeight="1" x14ac:dyDescent="0.2"/>
    <row r="15258" ht="12.75" hidden="1" customHeight="1" x14ac:dyDescent="0.2"/>
    <row r="15259" ht="12.75" hidden="1" customHeight="1" x14ac:dyDescent="0.2"/>
    <row r="15260" ht="12.75" hidden="1" customHeight="1" x14ac:dyDescent="0.2"/>
    <row r="15261" ht="12.75" hidden="1" customHeight="1" x14ac:dyDescent="0.2"/>
    <row r="15262" ht="12.75" hidden="1" customHeight="1" x14ac:dyDescent="0.2"/>
    <row r="15263" ht="12.75" hidden="1" customHeight="1" x14ac:dyDescent="0.2"/>
    <row r="15264" ht="12.75" hidden="1" customHeight="1" x14ac:dyDescent="0.2"/>
    <row r="15265" ht="12.75" hidden="1" customHeight="1" x14ac:dyDescent="0.2"/>
    <row r="15266" ht="12.75" hidden="1" customHeight="1" x14ac:dyDescent="0.2"/>
    <row r="15267" ht="12.75" hidden="1" customHeight="1" x14ac:dyDescent="0.2"/>
    <row r="15268" ht="12.75" hidden="1" customHeight="1" x14ac:dyDescent="0.2"/>
    <row r="15269" ht="12.75" hidden="1" customHeight="1" x14ac:dyDescent="0.2"/>
    <row r="15270" ht="12.75" hidden="1" customHeight="1" x14ac:dyDescent="0.2"/>
    <row r="15271" ht="12.75" hidden="1" customHeight="1" x14ac:dyDescent="0.2"/>
    <row r="15272" ht="12.75" hidden="1" customHeight="1" x14ac:dyDescent="0.2"/>
    <row r="15273" ht="12.75" hidden="1" customHeight="1" x14ac:dyDescent="0.2"/>
    <row r="15274" ht="12.75" hidden="1" customHeight="1" x14ac:dyDescent="0.2"/>
    <row r="15275" ht="12.75" hidden="1" customHeight="1" x14ac:dyDescent="0.2"/>
    <row r="15276" ht="12.75" hidden="1" customHeight="1" x14ac:dyDescent="0.2"/>
    <row r="15277" ht="12.75" hidden="1" customHeight="1" x14ac:dyDescent="0.2"/>
    <row r="15278" ht="12.75" hidden="1" customHeight="1" x14ac:dyDescent="0.2"/>
    <row r="15279" ht="12.75" hidden="1" customHeight="1" x14ac:dyDescent="0.2"/>
    <row r="15280" ht="12.75" hidden="1" customHeight="1" x14ac:dyDescent="0.2"/>
    <row r="15281" ht="12.75" hidden="1" customHeight="1" x14ac:dyDescent="0.2"/>
    <row r="15282" ht="12.75" hidden="1" customHeight="1" x14ac:dyDescent="0.2"/>
    <row r="15283" ht="12.75" hidden="1" customHeight="1" x14ac:dyDescent="0.2"/>
    <row r="15284" ht="12.75" hidden="1" customHeight="1" x14ac:dyDescent="0.2"/>
    <row r="15285" ht="12.75" hidden="1" customHeight="1" x14ac:dyDescent="0.2"/>
    <row r="15286" ht="12.75" hidden="1" customHeight="1" x14ac:dyDescent="0.2"/>
    <row r="15287" ht="12.75" hidden="1" customHeight="1" x14ac:dyDescent="0.2"/>
    <row r="15288" ht="12.75" hidden="1" customHeight="1" x14ac:dyDescent="0.2"/>
    <row r="15289" ht="12.75" hidden="1" customHeight="1" x14ac:dyDescent="0.2"/>
    <row r="15290" ht="12.75" hidden="1" customHeight="1" x14ac:dyDescent="0.2"/>
    <row r="15291" ht="12.75" hidden="1" customHeight="1" x14ac:dyDescent="0.2"/>
    <row r="15292" ht="12.75" hidden="1" customHeight="1" x14ac:dyDescent="0.2"/>
    <row r="15293" ht="12.75" hidden="1" customHeight="1" x14ac:dyDescent="0.2"/>
    <row r="15294" ht="12.75" hidden="1" customHeight="1" x14ac:dyDescent="0.2"/>
    <row r="15295" ht="12.75" hidden="1" customHeight="1" x14ac:dyDescent="0.2"/>
    <row r="15296" ht="12.75" hidden="1" customHeight="1" x14ac:dyDescent="0.2"/>
    <row r="15297" ht="12.75" hidden="1" customHeight="1" x14ac:dyDescent="0.2"/>
    <row r="15298" ht="12.75" hidden="1" customHeight="1" x14ac:dyDescent="0.2"/>
    <row r="15299" ht="12.75" hidden="1" customHeight="1" x14ac:dyDescent="0.2"/>
    <row r="15300" ht="12.75" hidden="1" customHeight="1" x14ac:dyDescent="0.2"/>
    <row r="15301" ht="12.75" hidden="1" customHeight="1" x14ac:dyDescent="0.2"/>
    <row r="15302" ht="12.75" hidden="1" customHeight="1" x14ac:dyDescent="0.2"/>
    <row r="15303" ht="12.75" hidden="1" customHeight="1" x14ac:dyDescent="0.2"/>
    <row r="15304" ht="12.75" hidden="1" customHeight="1" x14ac:dyDescent="0.2"/>
    <row r="15305" ht="12.75" hidden="1" customHeight="1" x14ac:dyDescent="0.2"/>
    <row r="15306" ht="12.75" hidden="1" customHeight="1" x14ac:dyDescent="0.2"/>
    <row r="15307" ht="12.75" hidden="1" customHeight="1" x14ac:dyDescent="0.2"/>
    <row r="15308" ht="12.75" hidden="1" customHeight="1" x14ac:dyDescent="0.2"/>
    <row r="15309" ht="12.75" hidden="1" customHeight="1" x14ac:dyDescent="0.2"/>
    <row r="15310" ht="12.75" hidden="1" customHeight="1" x14ac:dyDescent="0.2"/>
    <row r="15311" ht="12.75" hidden="1" customHeight="1" x14ac:dyDescent="0.2"/>
    <row r="15312" ht="12.75" hidden="1" customHeight="1" x14ac:dyDescent="0.2"/>
    <row r="15313" ht="12.75" hidden="1" customHeight="1" x14ac:dyDescent="0.2"/>
    <row r="15314" ht="12.75" hidden="1" customHeight="1" x14ac:dyDescent="0.2"/>
    <row r="15315" ht="12.75" hidden="1" customHeight="1" x14ac:dyDescent="0.2"/>
    <row r="15316" ht="12.75" hidden="1" customHeight="1" x14ac:dyDescent="0.2"/>
    <row r="15317" ht="12.75" hidden="1" customHeight="1" x14ac:dyDescent="0.2"/>
    <row r="15318" ht="12.75" hidden="1" customHeight="1" x14ac:dyDescent="0.2"/>
    <row r="15319" ht="12.75" hidden="1" customHeight="1" x14ac:dyDescent="0.2"/>
    <row r="15320" ht="12.75" hidden="1" customHeight="1" x14ac:dyDescent="0.2"/>
    <row r="15321" ht="12.75" hidden="1" customHeight="1" x14ac:dyDescent="0.2"/>
    <row r="15322" ht="12.75" hidden="1" customHeight="1" x14ac:dyDescent="0.2"/>
    <row r="15323" ht="12.75" hidden="1" customHeight="1" x14ac:dyDescent="0.2"/>
    <row r="15324" ht="12.75" hidden="1" customHeight="1" x14ac:dyDescent="0.2"/>
    <row r="15325" ht="12.75" hidden="1" customHeight="1" x14ac:dyDescent="0.2"/>
    <row r="15326" ht="12.75" hidden="1" customHeight="1" x14ac:dyDescent="0.2"/>
    <row r="15327" ht="12.75" hidden="1" customHeight="1" x14ac:dyDescent="0.2"/>
    <row r="15328" ht="12.75" hidden="1" customHeight="1" x14ac:dyDescent="0.2"/>
    <row r="15329" ht="12.75" hidden="1" customHeight="1" x14ac:dyDescent="0.2"/>
    <row r="15330" ht="12.75" hidden="1" customHeight="1" x14ac:dyDescent="0.2"/>
    <row r="15331" ht="12.75" hidden="1" customHeight="1" x14ac:dyDescent="0.2"/>
    <row r="15332" ht="12.75" hidden="1" customHeight="1" x14ac:dyDescent="0.2"/>
    <row r="15333" ht="12.75" hidden="1" customHeight="1" x14ac:dyDescent="0.2"/>
    <row r="15334" ht="12.75" hidden="1" customHeight="1" x14ac:dyDescent="0.2"/>
    <row r="15335" ht="12.75" hidden="1" customHeight="1" x14ac:dyDescent="0.2"/>
    <row r="15336" ht="12.75" hidden="1" customHeight="1" x14ac:dyDescent="0.2"/>
    <row r="15337" ht="12.75" hidden="1" customHeight="1" x14ac:dyDescent="0.2"/>
    <row r="15338" ht="12.75" hidden="1" customHeight="1" x14ac:dyDescent="0.2"/>
    <row r="15339" ht="12.75" hidden="1" customHeight="1" x14ac:dyDescent="0.2"/>
    <row r="15340" ht="12.75" hidden="1" customHeight="1" x14ac:dyDescent="0.2"/>
    <row r="15341" ht="12.75" hidden="1" customHeight="1" x14ac:dyDescent="0.2"/>
    <row r="15342" ht="12.75" hidden="1" customHeight="1" x14ac:dyDescent="0.2"/>
    <row r="15343" ht="12.75" hidden="1" customHeight="1" x14ac:dyDescent="0.2"/>
    <row r="15344" ht="12.75" hidden="1" customHeight="1" x14ac:dyDescent="0.2"/>
    <row r="15345" ht="12.75" hidden="1" customHeight="1" x14ac:dyDescent="0.2"/>
    <row r="15346" ht="12.75" hidden="1" customHeight="1" x14ac:dyDescent="0.2"/>
    <row r="15347" ht="12.75" hidden="1" customHeight="1" x14ac:dyDescent="0.2"/>
    <row r="15348" ht="12.75" hidden="1" customHeight="1" x14ac:dyDescent="0.2"/>
    <row r="15349" ht="12.75" hidden="1" customHeight="1" x14ac:dyDescent="0.2"/>
    <row r="15350" ht="12.75" hidden="1" customHeight="1" x14ac:dyDescent="0.2"/>
    <row r="15351" ht="12.75" hidden="1" customHeight="1" x14ac:dyDescent="0.2"/>
    <row r="15352" ht="12.75" hidden="1" customHeight="1" x14ac:dyDescent="0.2"/>
    <row r="15353" ht="12.75" hidden="1" customHeight="1" x14ac:dyDescent="0.2"/>
    <row r="15354" ht="12.75" hidden="1" customHeight="1" x14ac:dyDescent="0.2"/>
    <row r="15355" ht="12.75" hidden="1" customHeight="1" x14ac:dyDescent="0.2"/>
    <row r="15356" ht="12.75" hidden="1" customHeight="1" x14ac:dyDescent="0.2"/>
    <row r="15357" ht="12.75" hidden="1" customHeight="1" x14ac:dyDescent="0.2"/>
    <row r="15358" ht="12.75" hidden="1" customHeight="1" x14ac:dyDescent="0.2"/>
    <row r="15359" ht="12.75" hidden="1" customHeight="1" x14ac:dyDescent="0.2"/>
    <row r="15360" ht="12.75" hidden="1" customHeight="1" x14ac:dyDescent="0.2"/>
    <row r="15361" ht="12.75" hidden="1" customHeight="1" x14ac:dyDescent="0.2"/>
    <row r="15362" ht="12.75" hidden="1" customHeight="1" x14ac:dyDescent="0.2"/>
    <row r="15363" ht="12.75" hidden="1" customHeight="1" x14ac:dyDescent="0.2"/>
    <row r="15364" ht="12.75" hidden="1" customHeight="1" x14ac:dyDescent="0.2"/>
    <row r="15365" ht="12.75" hidden="1" customHeight="1" x14ac:dyDescent="0.2"/>
    <row r="15366" ht="12.75" hidden="1" customHeight="1" x14ac:dyDescent="0.2"/>
    <row r="15367" ht="12.75" hidden="1" customHeight="1" x14ac:dyDescent="0.2"/>
    <row r="15368" ht="12.75" hidden="1" customHeight="1" x14ac:dyDescent="0.2"/>
    <row r="15369" ht="12.75" hidden="1" customHeight="1" x14ac:dyDescent="0.2"/>
    <row r="15370" ht="12.75" hidden="1" customHeight="1" x14ac:dyDescent="0.2"/>
    <row r="15371" ht="12.75" hidden="1" customHeight="1" x14ac:dyDescent="0.2"/>
    <row r="15372" ht="12.75" hidden="1" customHeight="1" x14ac:dyDescent="0.2"/>
    <row r="15373" ht="12.75" hidden="1" customHeight="1" x14ac:dyDescent="0.2"/>
    <row r="15374" ht="12.75" hidden="1" customHeight="1" x14ac:dyDescent="0.2"/>
    <row r="15375" ht="12.75" hidden="1" customHeight="1" x14ac:dyDescent="0.2"/>
    <row r="15376" ht="12.75" hidden="1" customHeight="1" x14ac:dyDescent="0.2"/>
    <row r="15377" ht="12.75" hidden="1" customHeight="1" x14ac:dyDescent="0.2"/>
    <row r="15378" ht="12.75" hidden="1" customHeight="1" x14ac:dyDescent="0.2"/>
    <row r="15379" ht="12.75" hidden="1" customHeight="1" x14ac:dyDescent="0.2"/>
    <row r="15380" ht="12.75" hidden="1" customHeight="1" x14ac:dyDescent="0.2"/>
    <row r="15381" ht="12.75" hidden="1" customHeight="1" x14ac:dyDescent="0.2"/>
    <row r="15382" ht="12.75" hidden="1" customHeight="1" x14ac:dyDescent="0.2"/>
    <row r="15383" ht="12.75" hidden="1" customHeight="1" x14ac:dyDescent="0.2"/>
    <row r="15384" ht="12.75" hidden="1" customHeight="1" x14ac:dyDescent="0.2"/>
    <row r="15385" ht="12.75" hidden="1" customHeight="1" x14ac:dyDescent="0.2"/>
    <row r="15386" ht="12.75" hidden="1" customHeight="1" x14ac:dyDescent="0.2"/>
    <row r="15387" ht="12.75" hidden="1" customHeight="1" x14ac:dyDescent="0.2"/>
    <row r="15388" ht="12.75" hidden="1" customHeight="1" x14ac:dyDescent="0.2"/>
    <row r="15389" ht="12.75" hidden="1" customHeight="1" x14ac:dyDescent="0.2"/>
    <row r="15390" ht="12.75" hidden="1" customHeight="1" x14ac:dyDescent="0.2"/>
    <row r="15391" ht="12.75" hidden="1" customHeight="1" x14ac:dyDescent="0.2"/>
    <row r="15392" ht="12.75" hidden="1" customHeight="1" x14ac:dyDescent="0.2"/>
    <row r="15393" ht="12.75" hidden="1" customHeight="1" x14ac:dyDescent="0.2"/>
    <row r="15394" ht="12.75" hidden="1" customHeight="1" x14ac:dyDescent="0.2"/>
    <row r="15395" ht="12.75" hidden="1" customHeight="1" x14ac:dyDescent="0.2"/>
    <row r="15396" ht="12.75" hidden="1" customHeight="1" x14ac:dyDescent="0.2"/>
    <row r="15397" ht="12.75" hidden="1" customHeight="1" x14ac:dyDescent="0.2"/>
    <row r="15398" ht="12.75" hidden="1" customHeight="1" x14ac:dyDescent="0.2"/>
    <row r="15399" ht="12.75" hidden="1" customHeight="1" x14ac:dyDescent="0.2"/>
    <row r="15400" ht="12.75" hidden="1" customHeight="1" x14ac:dyDescent="0.2"/>
    <row r="15401" ht="12.75" hidden="1" customHeight="1" x14ac:dyDescent="0.2"/>
    <row r="15402" ht="12.75" hidden="1" customHeight="1" x14ac:dyDescent="0.2"/>
    <row r="15403" ht="12.75" hidden="1" customHeight="1" x14ac:dyDescent="0.2"/>
    <row r="15404" ht="12.75" hidden="1" customHeight="1" x14ac:dyDescent="0.2"/>
    <row r="15405" ht="12.75" hidden="1" customHeight="1" x14ac:dyDescent="0.2"/>
    <row r="15406" ht="12.75" hidden="1" customHeight="1" x14ac:dyDescent="0.2"/>
    <row r="15407" ht="12.75" hidden="1" customHeight="1" x14ac:dyDescent="0.2"/>
    <row r="15408" ht="12.75" hidden="1" customHeight="1" x14ac:dyDescent="0.2"/>
    <row r="15409" ht="12.75" hidden="1" customHeight="1" x14ac:dyDescent="0.2"/>
    <row r="15410" ht="12.75" hidden="1" customHeight="1" x14ac:dyDescent="0.2"/>
    <row r="15411" ht="12.75" hidden="1" customHeight="1" x14ac:dyDescent="0.2"/>
    <row r="15412" ht="12.75" hidden="1" customHeight="1" x14ac:dyDescent="0.2"/>
    <row r="15413" ht="12.75" hidden="1" customHeight="1" x14ac:dyDescent="0.2"/>
    <row r="15414" ht="12.75" hidden="1" customHeight="1" x14ac:dyDescent="0.2"/>
    <row r="15415" ht="12.75" hidden="1" customHeight="1" x14ac:dyDescent="0.2"/>
    <row r="15416" ht="12.75" hidden="1" customHeight="1" x14ac:dyDescent="0.2"/>
    <row r="15417" ht="12.75" hidden="1" customHeight="1" x14ac:dyDescent="0.2"/>
    <row r="15418" ht="12.75" hidden="1" customHeight="1" x14ac:dyDescent="0.2"/>
    <row r="15419" ht="12.75" hidden="1" customHeight="1" x14ac:dyDescent="0.2"/>
    <row r="15420" ht="12.75" hidden="1" customHeight="1" x14ac:dyDescent="0.2"/>
    <row r="15421" ht="12.75" hidden="1" customHeight="1" x14ac:dyDescent="0.2"/>
    <row r="15422" ht="12.75" hidden="1" customHeight="1" x14ac:dyDescent="0.2"/>
    <row r="15423" ht="12.75" hidden="1" customHeight="1" x14ac:dyDescent="0.2"/>
    <row r="15424" ht="12.75" hidden="1" customHeight="1" x14ac:dyDescent="0.2"/>
    <row r="15425" ht="12.75" hidden="1" customHeight="1" x14ac:dyDescent="0.2"/>
    <row r="15426" ht="12.75" hidden="1" customHeight="1" x14ac:dyDescent="0.2"/>
    <row r="15427" ht="12.75" hidden="1" customHeight="1" x14ac:dyDescent="0.2"/>
    <row r="15428" ht="12.75" hidden="1" customHeight="1" x14ac:dyDescent="0.2"/>
    <row r="15429" ht="12.75" hidden="1" customHeight="1" x14ac:dyDescent="0.2"/>
    <row r="15430" ht="12.75" hidden="1" customHeight="1" x14ac:dyDescent="0.2"/>
    <row r="15431" ht="12.75" hidden="1" customHeight="1" x14ac:dyDescent="0.2"/>
    <row r="15432" ht="12.75" hidden="1" customHeight="1" x14ac:dyDescent="0.2"/>
    <row r="15433" ht="12.75" hidden="1" customHeight="1" x14ac:dyDescent="0.2"/>
    <row r="15434" ht="12.75" hidden="1" customHeight="1" x14ac:dyDescent="0.2"/>
    <row r="15435" ht="12.75" hidden="1" customHeight="1" x14ac:dyDescent="0.2"/>
    <row r="15436" ht="12.75" hidden="1" customHeight="1" x14ac:dyDescent="0.2"/>
    <row r="15437" ht="12.75" hidden="1" customHeight="1" x14ac:dyDescent="0.2"/>
    <row r="15438" ht="12.75" hidden="1" customHeight="1" x14ac:dyDescent="0.2"/>
    <row r="15439" ht="12.75" hidden="1" customHeight="1" x14ac:dyDescent="0.2"/>
    <row r="15440" ht="12.75" hidden="1" customHeight="1" x14ac:dyDescent="0.2"/>
    <row r="15441" ht="12.75" hidden="1" customHeight="1" x14ac:dyDescent="0.2"/>
    <row r="15442" ht="12.75" hidden="1" customHeight="1" x14ac:dyDescent="0.2"/>
    <row r="15443" ht="12.75" hidden="1" customHeight="1" x14ac:dyDescent="0.2"/>
    <row r="15444" ht="12.75" hidden="1" customHeight="1" x14ac:dyDescent="0.2"/>
    <row r="15445" ht="12.75" hidden="1" customHeight="1" x14ac:dyDescent="0.2"/>
    <row r="15446" ht="12.75" hidden="1" customHeight="1" x14ac:dyDescent="0.2"/>
    <row r="15447" ht="12.75" hidden="1" customHeight="1" x14ac:dyDescent="0.2"/>
    <row r="15448" ht="12.75" hidden="1" customHeight="1" x14ac:dyDescent="0.2"/>
    <row r="15449" ht="12.75" hidden="1" customHeight="1" x14ac:dyDescent="0.2"/>
    <row r="15450" ht="12.75" hidden="1" customHeight="1" x14ac:dyDescent="0.2"/>
    <row r="15451" ht="12.75" hidden="1" customHeight="1" x14ac:dyDescent="0.2"/>
    <row r="15452" ht="12.75" hidden="1" customHeight="1" x14ac:dyDescent="0.2"/>
    <row r="15453" ht="12.75" hidden="1" customHeight="1" x14ac:dyDescent="0.2"/>
    <row r="15454" ht="12.75" hidden="1" customHeight="1" x14ac:dyDescent="0.2"/>
    <row r="15455" ht="12.75" hidden="1" customHeight="1" x14ac:dyDescent="0.2"/>
    <row r="15456" ht="12.75" hidden="1" customHeight="1" x14ac:dyDescent="0.2"/>
    <row r="15457" ht="12.75" hidden="1" customHeight="1" x14ac:dyDescent="0.2"/>
    <row r="15458" ht="12.75" hidden="1" customHeight="1" x14ac:dyDescent="0.2"/>
    <row r="15459" ht="12.75" hidden="1" customHeight="1" x14ac:dyDescent="0.2"/>
    <row r="15460" ht="12.75" hidden="1" customHeight="1" x14ac:dyDescent="0.2"/>
    <row r="15461" ht="12.75" hidden="1" customHeight="1" x14ac:dyDescent="0.2"/>
    <row r="15462" ht="12.75" hidden="1" customHeight="1" x14ac:dyDescent="0.2"/>
    <row r="15463" ht="12.75" hidden="1" customHeight="1" x14ac:dyDescent="0.2"/>
    <row r="15464" ht="12.75" hidden="1" customHeight="1" x14ac:dyDescent="0.2"/>
    <row r="15465" ht="12.75" hidden="1" customHeight="1" x14ac:dyDescent="0.2"/>
    <row r="15466" ht="12.75" hidden="1" customHeight="1" x14ac:dyDescent="0.2"/>
    <row r="15467" ht="12.75" hidden="1" customHeight="1" x14ac:dyDescent="0.2"/>
    <row r="15468" ht="12.75" hidden="1" customHeight="1" x14ac:dyDescent="0.2"/>
    <row r="15469" ht="12.75" hidden="1" customHeight="1" x14ac:dyDescent="0.2"/>
    <row r="15470" ht="12.75" hidden="1" customHeight="1" x14ac:dyDescent="0.2"/>
    <row r="15471" ht="12.75" hidden="1" customHeight="1" x14ac:dyDescent="0.2"/>
    <row r="15472" ht="12.75" hidden="1" customHeight="1" x14ac:dyDescent="0.2"/>
    <row r="15473" ht="12.75" hidden="1" customHeight="1" x14ac:dyDescent="0.2"/>
    <row r="15474" ht="12.75" hidden="1" customHeight="1" x14ac:dyDescent="0.2"/>
    <row r="15475" ht="12.75" hidden="1" customHeight="1" x14ac:dyDescent="0.2"/>
    <row r="15476" ht="12.75" hidden="1" customHeight="1" x14ac:dyDescent="0.2"/>
    <row r="15477" ht="12.75" hidden="1" customHeight="1" x14ac:dyDescent="0.2"/>
    <row r="15478" ht="12.75" hidden="1" customHeight="1" x14ac:dyDescent="0.2"/>
    <row r="15479" ht="12.75" hidden="1" customHeight="1" x14ac:dyDescent="0.2"/>
    <row r="15480" ht="12.75" hidden="1" customHeight="1" x14ac:dyDescent="0.2"/>
    <row r="15481" ht="12.75" hidden="1" customHeight="1" x14ac:dyDescent="0.2"/>
    <row r="15482" ht="12.75" hidden="1" customHeight="1" x14ac:dyDescent="0.2"/>
    <row r="15483" ht="12.75" hidden="1" customHeight="1" x14ac:dyDescent="0.2"/>
    <row r="15484" ht="12.75" hidden="1" customHeight="1" x14ac:dyDescent="0.2"/>
    <row r="15485" ht="12.75" hidden="1" customHeight="1" x14ac:dyDescent="0.2"/>
    <row r="15486" ht="12.75" hidden="1" customHeight="1" x14ac:dyDescent="0.2"/>
    <row r="15487" ht="12.75" hidden="1" customHeight="1" x14ac:dyDescent="0.2"/>
    <row r="15488" ht="12.75" hidden="1" customHeight="1" x14ac:dyDescent="0.2"/>
    <row r="15489" ht="12.75" hidden="1" customHeight="1" x14ac:dyDescent="0.2"/>
    <row r="15490" ht="12.75" hidden="1" customHeight="1" x14ac:dyDescent="0.2"/>
    <row r="15491" ht="12.75" hidden="1" customHeight="1" x14ac:dyDescent="0.2"/>
    <row r="15492" ht="12.75" hidden="1" customHeight="1" x14ac:dyDescent="0.2"/>
    <row r="15493" ht="12.75" hidden="1" customHeight="1" x14ac:dyDescent="0.2"/>
    <row r="15494" ht="12.75" hidden="1" customHeight="1" x14ac:dyDescent="0.2"/>
    <row r="15495" ht="12.75" hidden="1" customHeight="1" x14ac:dyDescent="0.2"/>
    <row r="15496" ht="12.75" hidden="1" customHeight="1" x14ac:dyDescent="0.2"/>
    <row r="15497" ht="12.75" hidden="1" customHeight="1" x14ac:dyDescent="0.2"/>
    <row r="15498" ht="12.75" hidden="1" customHeight="1" x14ac:dyDescent="0.2"/>
    <row r="15499" ht="12.75" hidden="1" customHeight="1" x14ac:dyDescent="0.2"/>
    <row r="15500" ht="12.75" hidden="1" customHeight="1" x14ac:dyDescent="0.2"/>
    <row r="15501" ht="12.75" hidden="1" customHeight="1" x14ac:dyDescent="0.2"/>
    <row r="15502" ht="12.75" hidden="1" customHeight="1" x14ac:dyDescent="0.2"/>
    <row r="15503" ht="12.75" hidden="1" customHeight="1" x14ac:dyDescent="0.2"/>
    <row r="15504" ht="12.75" hidden="1" customHeight="1" x14ac:dyDescent="0.2"/>
    <row r="15505" ht="12.75" hidden="1" customHeight="1" x14ac:dyDescent="0.2"/>
    <row r="15506" ht="12.75" hidden="1" customHeight="1" x14ac:dyDescent="0.2"/>
    <row r="15507" ht="12.75" hidden="1" customHeight="1" x14ac:dyDescent="0.2"/>
    <row r="15508" ht="12.75" hidden="1" customHeight="1" x14ac:dyDescent="0.2"/>
    <row r="15509" ht="12.75" hidden="1" customHeight="1" x14ac:dyDescent="0.2"/>
    <row r="15510" ht="12.75" hidden="1" customHeight="1" x14ac:dyDescent="0.2"/>
    <row r="15511" ht="12.75" hidden="1" customHeight="1" x14ac:dyDescent="0.2"/>
    <row r="15512" ht="12.75" hidden="1" customHeight="1" x14ac:dyDescent="0.2"/>
    <row r="15513" ht="12.75" hidden="1" customHeight="1" x14ac:dyDescent="0.2"/>
    <row r="15514" ht="12.75" hidden="1" customHeight="1" x14ac:dyDescent="0.2"/>
    <row r="15515" ht="12.75" hidden="1" customHeight="1" x14ac:dyDescent="0.2"/>
    <row r="15516" ht="12.75" hidden="1" customHeight="1" x14ac:dyDescent="0.2"/>
    <row r="15517" ht="12.75" hidden="1" customHeight="1" x14ac:dyDescent="0.2"/>
    <row r="15518" ht="12.75" hidden="1" customHeight="1" x14ac:dyDescent="0.2"/>
    <row r="15519" ht="12.75" hidden="1" customHeight="1" x14ac:dyDescent="0.2"/>
    <row r="15520" ht="12.75" hidden="1" customHeight="1" x14ac:dyDescent="0.2"/>
    <row r="15521" ht="12.75" hidden="1" customHeight="1" x14ac:dyDescent="0.2"/>
    <row r="15522" ht="12.75" hidden="1" customHeight="1" x14ac:dyDescent="0.2"/>
    <row r="15523" ht="12.75" hidden="1" customHeight="1" x14ac:dyDescent="0.2"/>
    <row r="15524" ht="12.75" hidden="1" customHeight="1" x14ac:dyDescent="0.2"/>
    <row r="15525" ht="12.75" hidden="1" customHeight="1" x14ac:dyDescent="0.2"/>
    <row r="15526" ht="12.75" hidden="1" customHeight="1" x14ac:dyDescent="0.2"/>
    <row r="15527" ht="12.75" hidden="1" customHeight="1" x14ac:dyDescent="0.2"/>
    <row r="15528" ht="12.75" hidden="1" customHeight="1" x14ac:dyDescent="0.2"/>
    <row r="15529" ht="12.75" hidden="1" customHeight="1" x14ac:dyDescent="0.2"/>
    <row r="15530" ht="12.75" hidden="1" customHeight="1" x14ac:dyDescent="0.2"/>
    <row r="15531" ht="12.75" hidden="1" customHeight="1" x14ac:dyDescent="0.2"/>
    <row r="15532" ht="12.75" hidden="1" customHeight="1" x14ac:dyDescent="0.2"/>
    <row r="15533" ht="12.75" hidden="1" customHeight="1" x14ac:dyDescent="0.2"/>
    <row r="15534" ht="12.75" hidden="1" customHeight="1" x14ac:dyDescent="0.2"/>
    <row r="15535" ht="12.75" hidden="1" customHeight="1" x14ac:dyDescent="0.2"/>
    <row r="15536" ht="12.75" hidden="1" customHeight="1" x14ac:dyDescent="0.2"/>
    <row r="15537" ht="12.75" hidden="1" customHeight="1" x14ac:dyDescent="0.2"/>
    <row r="15538" ht="12.75" hidden="1" customHeight="1" x14ac:dyDescent="0.2"/>
    <row r="15539" ht="12.75" hidden="1" customHeight="1" x14ac:dyDescent="0.2"/>
    <row r="15540" ht="12.75" hidden="1" customHeight="1" x14ac:dyDescent="0.2"/>
    <row r="15541" ht="12.75" hidden="1" customHeight="1" x14ac:dyDescent="0.2"/>
    <row r="15542" ht="12.75" hidden="1" customHeight="1" x14ac:dyDescent="0.2"/>
    <row r="15543" ht="12.75" hidden="1" customHeight="1" x14ac:dyDescent="0.2"/>
    <row r="15544" ht="12.75" hidden="1" customHeight="1" x14ac:dyDescent="0.2"/>
    <row r="15545" ht="12.75" hidden="1" customHeight="1" x14ac:dyDescent="0.2"/>
    <row r="15546" ht="12.75" hidden="1" customHeight="1" x14ac:dyDescent="0.2"/>
    <row r="15547" ht="12.75" hidden="1" customHeight="1" x14ac:dyDescent="0.2"/>
    <row r="15548" ht="12.75" hidden="1" customHeight="1" x14ac:dyDescent="0.2"/>
    <row r="15549" ht="12.75" hidden="1" customHeight="1" x14ac:dyDescent="0.2"/>
    <row r="15550" ht="12.75" hidden="1" customHeight="1" x14ac:dyDescent="0.2"/>
    <row r="15551" ht="12.75" hidden="1" customHeight="1" x14ac:dyDescent="0.2"/>
    <row r="15552" ht="12.75" hidden="1" customHeight="1" x14ac:dyDescent="0.2"/>
    <row r="15553" ht="12.75" hidden="1" customHeight="1" x14ac:dyDescent="0.2"/>
    <row r="15554" ht="12.75" hidden="1" customHeight="1" x14ac:dyDescent="0.2"/>
    <row r="15555" ht="12.75" hidden="1" customHeight="1" x14ac:dyDescent="0.2"/>
    <row r="15556" ht="12.75" hidden="1" customHeight="1" x14ac:dyDescent="0.2"/>
    <row r="15557" ht="12.75" hidden="1" customHeight="1" x14ac:dyDescent="0.2"/>
    <row r="15558" ht="12.75" hidden="1" customHeight="1" x14ac:dyDescent="0.2"/>
    <row r="15559" ht="12.75" hidden="1" customHeight="1" x14ac:dyDescent="0.2"/>
    <row r="15560" ht="12.75" hidden="1" customHeight="1" x14ac:dyDescent="0.2"/>
    <row r="15561" ht="12.75" hidden="1" customHeight="1" x14ac:dyDescent="0.2"/>
    <row r="15562" ht="12.75" hidden="1" customHeight="1" x14ac:dyDescent="0.2"/>
    <row r="15563" ht="12.75" hidden="1" customHeight="1" x14ac:dyDescent="0.2"/>
    <row r="15564" ht="12.75" hidden="1" customHeight="1" x14ac:dyDescent="0.2"/>
    <row r="15565" ht="12.75" hidden="1" customHeight="1" x14ac:dyDescent="0.2"/>
    <row r="15566" ht="12.75" hidden="1" customHeight="1" x14ac:dyDescent="0.2"/>
    <row r="15567" ht="12.75" hidden="1" customHeight="1" x14ac:dyDescent="0.2"/>
    <row r="15568" ht="12.75" hidden="1" customHeight="1" x14ac:dyDescent="0.2"/>
    <row r="15569" ht="12.75" hidden="1" customHeight="1" x14ac:dyDescent="0.2"/>
    <row r="15570" ht="12.75" hidden="1" customHeight="1" x14ac:dyDescent="0.2"/>
    <row r="15571" ht="12.75" hidden="1" customHeight="1" x14ac:dyDescent="0.2"/>
    <row r="15572" ht="12.75" hidden="1" customHeight="1" x14ac:dyDescent="0.2"/>
    <row r="15573" ht="12.75" hidden="1" customHeight="1" x14ac:dyDescent="0.2"/>
    <row r="15574" ht="12.75" hidden="1" customHeight="1" x14ac:dyDescent="0.2"/>
    <row r="15575" ht="12.75" hidden="1" customHeight="1" x14ac:dyDescent="0.2"/>
    <row r="15576" ht="12.75" hidden="1" customHeight="1" x14ac:dyDescent="0.2"/>
    <row r="15577" ht="12.75" hidden="1" customHeight="1" x14ac:dyDescent="0.2"/>
    <row r="15578" ht="12.75" hidden="1" customHeight="1" x14ac:dyDescent="0.2"/>
    <row r="15579" ht="12.75" hidden="1" customHeight="1" x14ac:dyDescent="0.2"/>
    <row r="15580" ht="12.75" hidden="1" customHeight="1" x14ac:dyDescent="0.2"/>
    <row r="15581" ht="12.75" hidden="1" customHeight="1" x14ac:dyDescent="0.2"/>
    <row r="15582" ht="12.75" hidden="1" customHeight="1" x14ac:dyDescent="0.2"/>
    <row r="15583" ht="12.75" hidden="1" customHeight="1" x14ac:dyDescent="0.2"/>
    <row r="15584" ht="12.75" hidden="1" customHeight="1" x14ac:dyDescent="0.2"/>
    <row r="15585" ht="12.75" hidden="1" customHeight="1" x14ac:dyDescent="0.2"/>
    <row r="15586" ht="12.75" hidden="1" customHeight="1" x14ac:dyDescent="0.2"/>
    <row r="15587" ht="12.75" hidden="1" customHeight="1" x14ac:dyDescent="0.2"/>
    <row r="15588" ht="12.75" hidden="1" customHeight="1" x14ac:dyDescent="0.2"/>
    <row r="15589" ht="12.75" hidden="1" customHeight="1" x14ac:dyDescent="0.2"/>
    <row r="15590" ht="12.75" hidden="1" customHeight="1" x14ac:dyDescent="0.2"/>
    <row r="15591" ht="12.75" hidden="1" customHeight="1" x14ac:dyDescent="0.2"/>
    <row r="15592" ht="12.75" hidden="1" customHeight="1" x14ac:dyDescent="0.2"/>
    <row r="15593" ht="12.75" hidden="1" customHeight="1" x14ac:dyDescent="0.2"/>
    <row r="15594" ht="12.75" hidden="1" customHeight="1" x14ac:dyDescent="0.2"/>
    <row r="15595" ht="12.75" hidden="1" customHeight="1" x14ac:dyDescent="0.2"/>
    <row r="15596" ht="12.75" hidden="1" customHeight="1" x14ac:dyDescent="0.2"/>
    <row r="15597" ht="12.75" hidden="1" customHeight="1" x14ac:dyDescent="0.2"/>
    <row r="15598" ht="12.75" hidden="1" customHeight="1" x14ac:dyDescent="0.2"/>
    <row r="15599" ht="12.75" hidden="1" customHeight="1" x14ac:dyDescent="0.2"/>
    <row r="15600" ht="12.75" hidden="1" customHeight="1" x14ac:dyDescent="0.2"/>
    <row r="15601" ht="12.75" hidden="1" customHeight="1" x14ac:dyDescent="0.2"/>
    <row r="15602" ht="12.75" hidden="1" customHeight="1" x14ac:dyDescent="0.2"/>
    <row r="15603" ht="12.75" hidden="1" customHeight="1" x14ac:dyDescent="0.2"/>
    <row r="15604" ht="12.75" hidden="1" customHeight="1" x14ac:dyDescent="0.2"/>
    <row r="15605" ht="12.75" hidden="1" customHeight="1" x14ac:dyDescent="0.2"/>
    <row r="15606" ht="12.75" hidden="1" customHeight="1" x14ac:dyDescent="0.2"/>
    <row r="15607" ht="12.75" hidden="1" customHeight="1" x14ac:dyDescent="0.2"/>
    <row r="15608" ht="12.75" hidden="1" customHeight="1" x14ac:dyDescent="0.2"/>
    <row r="15609" ht="12.75" hidden="1" customHeight="1" x14ac:dyDescent="0.2"/>
    <row r="15610" ht="12.75" hidden="1" customHeight="1" x14ac:dyDescent="0.2"/>
    <row r="15611" ht="12.75" hidden="1" customHeight="1" x14ac:dyDescent="0.2"/>
    <row r="15612" ht="12.75" hidden="1" customHeight="1" x14ac:dyDescent="0.2"/>
    <row r="15613" ht="12.75" hidden="1" customHeight="1" x14ac:dyDescent="0.2"/>
    <row r="15614" ht="12.75" hidden="1" customHeight="1" x14ac:dyDescent="0.2"/>
    <row r="15615" ht="12.75" hidden="1" customHeight="1" x14ac:dyDescent="0.2"/>
    <row r="15616" ht="12.75" hidden="1" customHeight="1" x14ac:dyDescent="0.2"/>
    <row r="15617" ht="12.75" hidden="1" customHeight="1" x14ac:dyDescent="0.2"/>
    <row r="15618" ht="12.75" hidden="1" customHeight="1" x14ac:dyDescent="0.2"/>
    <row r="15619" ht="12.75" hidden="1" customHeight="1" x14ac:dyDescent="0.2"/>
    <row r="15620" ht="12.75" hidden="1" customHeight="1" x14ac:dyDescent="0.2"/>
    <row r="15621" ht="12.75" hidden="1" customHeight="1" x14ac:dyDescent="0.2"/>
    <row r="15622" ht="12.75" hidden="1" customHeight="1" x14ac:dyDescent="0.2"/>
    <row r="15623" ht="12.75" hidden="1" customHeight="1" x14ac:dyDescent="0.2"/>
    <row r="15624" ht="12.75" hidden="1" customHeight="1" x14ac:dyDescent="0.2"/>
    <row r="15625" ht="12.75" hidden="1" customHeight="1" x14ac:dyDescent="0.2"/>
    <row r="15626" ht="12.75" hidden="1" customHeight="1" x14ac:dyDescent="0.2"/>
    <row r="15627" ht="12.75" hidden="1" customHeight="1" x14ac:dyDescent="0.2"/>
    <row r="15628" ht="12.75" hidden="1" customHeight="1" x14ac:dyDescent="0.2"/>
    <row r="15629" ht="12.75" hidden="1" customHeight="1" x14ac:dyDescent="0.2"/>
    <row r="15630" ht="12.75" hidden="1" customHeight="1" x14ac:dyDescent="0.2"/>
    <row r="15631" ht="12.75" hidden="1" customHeight="1" x14ac:dyDescent="0.2"/>
    <row r="15632" ht="12.75" hidden="1" customHeight="1" x14ac:dyDescent="0.2"/>
    <row r="15633" ht="12.75" hidden="1" customHeight="1" x14ac:dyDescent="0.2"/>
    <row r="15634" ht="12.75" hidden="1" customHeight="1" x14ac:dyDescent="0.2"/>
    <row r="15635" ht="12.75" hidden="1" customHeight="1" x14ac:dyDescent="0.2"/>
    <row r="15636" ht="12.75" hidden="1" customHeight="1" x14ac:dyDescent="0.2"/>
    <row r="15637" ht="12.75" hidden="1" customHeight="1" x14ac:dyDescent="0.2"/>
    <row r="15638" ht="12.75" hidden="1" customHeight="1" x14ac:dyDescent="0.2"/>
    <row r="15639" ht="12.75" hidden="1" customHeight="1" x14ac:dyDescent="0.2"/>
    <row r="15640" ht="12.75" hidden="1" customHeight="1" x14ac:dyDescent="0.2"/>
    <row r="15641" ht="12.75" hidden="1" customHeight="1" x14ac:dyDescent="0.2"/>
    <row r="15642" ht="12.75" hidden="1" customHeight="1" x14ac:dyDescent="0.2"/>
    <row r="15643" ht="12.75" hidden="1" customHeight="1" x14ac:dyDescent="0.2"/>
    <row r="15644" ht="12.75" hidden="1" customHeight="1" x14ac:dyDescent="0.2"/>
    <row r="15645" ht="12.75" hidden="1" customHeight="1" x14ac:dyDescent="0.2"/>
    <row r="15646" ht="12.75" hidden="1" customHeight="1" x14ac:dyDescent="0.2"/>
    <row r="15647" ht="12.75" hidden="1" customHeight="1" x14ac:dyDescent="0.2"/>
    <row r="15648" ht="12.75" hidden="1" customHeight="1" x14ac:dyDescent="0.2"/>
    <row r="15649" ht="12.75" hidden="1" customHeight="1" x14ac:dyDescent="0.2"/>
    <row r="15650" ht="12.75" hidden="1" customHeight="1" x14ac:dyDescent="0.2"/>
    <row r="15651" ht="12.75" hidden="1" customHeight="1" x14ac:dyDescent="0.2"/>
    <row r="15652" ht="12.75" hidden="1" customHeight="1" x14ac:dyDescent="0.2"/>
    <row r="15653" ht="12.75" hidden="1" customHeight="1" x14ac:dyDescent="0.2"/>
    <row r="15654" ht="12.75" hidden="1" customHeight="1" x14ac:dyDescent="0.2"/>
    <row r="15655" ht="12.75" hidden="1" customHeight="1" x14ac:dyDescent="0.2"/>
    <row r="15656" ht="12.75" hidden="1" customHeight="1" x14ac:dyDescent="0.2"/>
    <row r="15657" ht="12.75" hidden="1" customHeight="1" x14ac:dyDescent="0.2"/>
    <row r="15658" ht="12.75" hidden="1" customHeight="1" x14ac:dyDescent="0.2"/>
    <row r="15659" ht="12.75" hidden="1" customHeight="1" x14ac:dyDescent="0.2"/>
    <row r="15660" ht="12.75" hidden="1" customHeight="1" x14ac:dyDescent="0.2"/>
    <row r="15661" ht="12.75" hidden="1" customHeight="1" x14ac:dyDescent="0.2"/>
    <row r="15662" ht="12.75" hidden="1" customHeight="1" x14ac:dyDescent="0.2"/>
    <row r="15663" ht="12.75" hidden="1" customHeight="1" x14ac:dyDescent="0.2"/>
    <row r="15664" ht="12.75" hidden="1" customHeight="1" x14ac:dyDescent="0.2"/>
    <row r="15665" ht="12.75" hidden="1" customHeight="1" x14ac:dyDescent="0.2"/>
    <row r="15666" ht="12.75" hidden="1" customHeight="1" x14ac:dyDescent="0.2"/>
    <row r="15667" ht="12.75" hidden="1" customHeight="1" x14ac:dyDescent="0.2"/>
    <row r="15668" ht="12.75" hidden="1" customHeight="1" x14ac:dyDescent="0.2"/>
    <row r="15669" ht="12.75" hidden="1" customHeight="1" x14ac:dyDescent="0.2"/>
    <row r="15670" ht="12.75" hidden="1" customHeight="1" x14ac:dyDescent="0.2"/>
    <row r="15671" ht="12.75" hidden="1" customHeight="1" x14ac:dyDescent="0.2"/>
    <row r="15672" ht="12.75" hidden="1" customHeight="1" x14ac:dyDescent="0.2"/>
    <row r="15673" ht="12.75" hidden="1" customHeight="1" x14ac:dyDescent="0.2"/>
    <row r="15674" ht="12.75" hidden="1" customHeight="1" x14ac:dyDescent="0.2"/>
    <row r="15675" ht="12.75" hidden="1" customHeight="1" x14ac:dyDescent="0.2"/>
    <row r="15676" ht="12.75" hidden="1" customHeight="1" x14ac:dyDescent="0.2"/>
    <row r="15677" ht="12.75" hidden="1" customHeight="1" x14ac:dyDescent="0.2"/>
    <row r="15678" ht="12.75" hidden="1" customHeight="1" x14ac:dyDescent="0.2"/>
    <row r="15679" ht="12.75" hidden="1" customHeight="1" x14ac:dyDescent="0.2"/>
    <row r="15680" ht="12.75" hidden="1" customHeight="1" x14ac:dyDescent="0.2"/>
    <row r="15681" ht="12.75" hidden="1" customHeight="1" x14ac:dyDescent="0.2"/>
    <row r="15682" ht="12.75" hidden="1" customHeight="1" x14ac:dyDescent="0.2"/>
    <row r="15683" ht="12.75" hidden="1" customHeight="1" x14ac:dyDescent="0.2"/>
    <row r="15684" ht="12.75" hidden="1" customHeight="1" x14ac:dyDescent="0.2"/>
    <row r="15685" ht="12.75" hidden="1" customHeight="1" x14ac:dyDescent="0.2"/>
    <row r="15686" ht="12.75" hidden="1" customHeight="1" x14ac:dyDescent="0.2"/>
    <row r="15687" ht="12.75" hidden="1" customHeight="1" x14ac:dyDescent="0.2"/>
    <row r="15688" ht="12.75" hidden="1" customHeight="1" x14ac:dyDescent="0.2"/>
    <row r="15689" ht="12.75" hidden="1" customHeight="1" x14ac:dyDescent="0.2"/>
    <row r="15690" ht="12.75" hidden="1" customHeight="1" x14ac:dyDescent="0.2"/>
    <row r="15691" ht="12.75" hidden="1" customHeight="1" x14ac:dyDescent="0.2"/>
    <row r="15692" ht="12.75" hidden="1" customHeight="1" x14ac:dyDescent="0.2"/>
    <row r="15693" ht="12.75" hidden="1" customHeight="1" x14ac:dyDescent="0.2"/>
    <row r="15694" ht="12.75" hidden="1" customHeight="1" x14ac:dyDescent="0.2"/>
    <row r="15695" ht="12.75" hidden="1" customHeight="1" x14ac:dyDescent="0.2"/>
    <row r="15696" ht="12.75" hidden="1" customHeight="1" x14ac:dyDescent="0.2"/>
    <row r="15697" ht="12.75" hidden="1" customHeight="1" x14ac:dyDescent="0.2"/>
    <row r="15698" ht="12.75" hidden="1" customHeight="1" x14ac:dyDescent="0.2"/>
    <row r="15699" ht="12.75" hidden="1" customHeight="1" x14ac:dyDescent="0.2"/>
    <row r="15700" ht="12.75" hidden="1" customHeight="1" x14ac:dyDescent="0.2"/>
    <row r="15701" ht="12.75" hidden="1" customHeight="1" x14ac:dyDescent="0.2"/>
    <row r="15702" ht="12.75" hidden="1" customHeight="1" x14ac:dyDescent="0.2"/>
    <row r="15703" ht="12.75" hidden="1" customHeight="1" x14ac:dyDescent="0.2"/>
    <row r="15704" ht="12.75" hidden="1" customHeight="1" x14ac:dyDescent="0.2"/>
    <row r="15705" ht="12.75" hidden="1" customHeight="1" x14ac:dyDescent="0.2"/>
    <row r="15706" ht="12.75" hidden="1" customHeight="1" x14ac:dyDescent="0.2"/>
    <row r="15707" ht="12.75" hidden="1" customHeight="1" x14ac:dyDescent="0.2"/>
    <row r="15708" ht="12.75" hidden="1" customHeight="1" x14ac:dyDescent="0.2"/>
    <row r="15709" ht="12.75" hidden="1" customHeight="1" x14ac:dyDescent="0.2"/>
    <row r="15710" ht="12.75" hidden="1" customHeight="1" x14ac:dyDescent="0.2"/>
    <row r="15711" ht="12.75" hidden="1" customHeight="1" x14ac:dyDescent="0.2"/>
    <row r="15712" ht="12.75" hidden="1" customHeight="1" x14ac:dyDescent="0.2"/>
    <row r="15713" ht="12.75" hidden="1" customHeight="1" x14ac:dyDescent="0.2"/>
    <row r="15714" ht="12.75" hidden="1" customHeight="1" x14ac:dyDescent="0.2"/>
    <row r="15715" ht="12.75" hidden="1" customHeight="1" x14ac:dyDescent="0.2"/>
    <row r="15716" ht="12.75" hidden="1" customHeight="1" x14ac:dyDescent="0.2"/>
    <row r="15717" ht="12.75" hidden="1" customHeight="1" x14ac:dyDescent="0.2"/>
    <row r="15718" ht="12.75" hidden="1" customHeight="1" x14ac:dyDescent="0.2"/>
    <row r="15719" ht="12.75" hidden="1" customHeight="1" x14ac:dyDescent="0.2"/>
    <row r="15720" ht="12.75" hidden="1" customHeight="1" x14ac:dyDescent="0.2"/>
    <row r="15721" ht="12.75" hidden="1" customHeight="1" x14ac:dyDescent="0.2"/>
    <row r="15722" ht="12.75" hidden="1" customHeight="1" x14ac:dyDescent="0.2"/>
    <row r="15723" ht="12.75" hidden="1" customHeight="1" x14ac:dyDescent="0.2"/>
    <row r="15724" ht="12.75" hidden="1" customHeight="1" x14ac:dyDescent="0.2"/>
    <row r="15725" ht="12.75" hidden="1" customHeight="1" x14ac:dyDescent="0.2"/>
    <row r="15726" ht="12.75" hidden="1" customHeight="1" x14ac:dyDescent="0.2"/>
    <row r="15727" ht="12.75" hidden="1" customHeight="1" x14ac:dyDescent="0.2"/>
    <row r="15728" ht="12.75" hidden="1" customHeight="1" x14ac:dyDescent="0.2"/>
    <row r="15729" ht="12.75" hidden="1" customHeight="1" x14ac:dyDescent="0.2"/>
    <row r="15730" ht="12.75" hidden="1" customHeight="1" x14ac:dyDescent="0.2"/>
    <row r="15731" ht="12.75" hidden="1" customHeight="1" x14ac:dyDescent="0.2"/>
    <row r="15732" ht="12.75" hidden="1" customHeight="1" x14ac:dyDescent="0.2"/>
    <row r="15733" ht="12.75" hidden="1" customHeight="1" x14ac:dyDescent="0.2"/>
    <row r="15734" ht="12.75" hidden="1" customHeight="1" x14ac:dyDescent="0.2"/>
    <row r="15735" ht="12.75" hidden="1" customHeight="1" x14ac:dyDescent="0.2"/>
    <row r="15736" ht="12.75" hidden="1" customHeight="1" x14ac:dyDescent="0.2"/>
    <row r="15737" ht="12.75" hidden="1" customHeight="1" x14ac:dyDescent="0.2"/>
    <row r="15738" ht="12.75" hidden="1" customHeight="1" x14ac:dyDescent="0.2"/>
    <row r="15739" ht="12.75" hidden="1" customHeight="1" x14ac:dyDescent="0.2"/>
    <row r="15740" ht="12.75" hidden="1" customHeight="1" x14ac:dyDescent="0.2"/>
    <row r="15741" ht="12.75" hidden="1" customHeight="1" x14ac:dyDescent="0.2"/>
    <row r="15742" ht="12.75" hidden="1" customHeight="1" x14ac:dyDescent="0.2"/>
    <row r="15743" ht="12.75" hidden="1" customHeight="1" x14ac:dyDescent="0.2"/>
    <row r="15744" ht="12.75" hidden="1" customHeight="1" x14ac:dyDescent="0.2"/>
    <row r="15745" ht="12.75" hidden="1" customHeight="1" x14ac:dyDescent="0.2"/>
    <row r="15746" ht="12.75" hidden="1" customHeight="1" x14ac:dyDescent="0.2"/>
    <row r="15747" ht="12.75" hidden="1" customHeight="1" x14ac:dyDescent="0.2"/>
    <row r="15748" ht="12.75" hidden="1" customHeight="1" x14ac:dyDescent="0.2"/>
    <row r="15749" ht="12.75" hidden="1" customHeight="1" x14ac:dyDescent="0.2"/>
    <row r="15750" ht="12.75" hidden="1" customHeight="1" x14ac:dyDescent="0.2"/>
    <row r="15751" ht="12.75" hidden="1" customHeight="1" x14ac:dyDescent="0.2"/>
    <row r="15752" ht="12.75" hidden="1" customHeight="1" x14ac:dyDescent="0.2"/>
    <row r="15753" ht="12.75" hidden="1" customHeight="1" x14ac:dyDescent="0.2"/>
    <row r="15754" ht="12.75" hidden="1" customHeight="1" x14ac:dyDescent="0.2"/>
    <row r="15755" ht="12.75" hidden="1" customHeight="1" x14ac:dyDescent="0.2"/>
    <row r="15756" ht="12.75" hidden="1" customHeight="1" x14ac:dyDescent="0.2"/>
    <row r="15757" ht="12.75" hidden="1" customHeight="1" x14ac:dyDescent="0.2"/>
    <row r="15758" ht="12.75" hidden="1" customHeight="1" x14ac:dyDescent="0.2"/>
    <row r="15759" ht="12.75" hidden="1" customHeight="1" x14ac:dyDescent="0.2"/>
    <row r="15760" ht="12.75" hidden="1" customHeight="1" x14ac:dyDescent="0.2"/>
    <row r="15761" ht="12.75" hidden="1" customHeight="1" x14ac:dyDescent="0.2"/>
    <row r="15762" ht="12.75" hidden="1" customHeight="1" x14ac:dyDescent="0.2"/>
    <row r="15763" ht="12.75" hidden="1" customHeight="1" x14ac:dyDescent="0.2"/>
    <row r="15764" ht="12.75" hidden="1" customHeight="1" x14ac:dyDescent="0.2"/>
    <row r="15765" ht="12.75" hidden="1" customHeight="1" x14ac:dyDescent="0.2"/>
    <row r="15766" ht="12.75" hidden="1" customHeight="1" x14ac:dyDescent="0.2"/>
    <row r="15767" ht="12.75" hidden="1" customHeight="1" x14ac:dyDescent="0.2"/>
    <row r="15768" ht="12.75" hidden="1" customHeight="1" x14ac:dyDescent="0.2"/>
    <row r="15769" ht="12.75" hidden="1" customHeight="1" x14ac:dyDescent="0.2"/>
    <row r="15770" ht="12.75" hidden="1" customHeight="1" x14ac:dyDescent="0.2"/>
    <row r="15771" ht="12.75" hidden="1" customHeight="1" x14ac:dyDescent="0.2"/>
    <row r="15772" ht="12.75" hidden="1" customHeight="1" x14ac:dyDescent="0.2"/>
    <row r="15773" ht="12.75" hidden="1" customHeight="1" x14ac:dyDescent="0.2"/>
    <row r="15774" ht="12.75" hidden="1" customHeight="1" x14ac:dyDescent="0.2"/>
    <row r="15775" ht="12.75" hidden="1" customHeight="1" x14ac:dyDescent="0.2"/>
    <row r="15776" ht="12.75" hidden="1" customHeight="1" x14ac:dyDescent="0.2"/>
    <row r="15777" ht="12.75" hidden="1" customHeight="1" x14ac:dyDescent="0.2"/>
    <row r="15778" ht="12.75" hidden="1" customHeight="1" x14ac:dyDescent="0.2"/>
    <row r="15779" ht="12.75" hidden="1" customHeight="1" x14ac:dyDescent="0.2"/>
    <row r="15780" ht="12.75" hidden="1" customHeight="1" x14ac:dyDescent="0.2"/>
    <row r="15781" ht="12.75" hidden="1" customHeight="1" x14ac:dyDescent="0.2"/>
    <row r="15782" ht="12.75" hidden="1" customHeight="1" x14ac:dyDescent="0.2"/>
    <row r="15783" ht="12.75" hidden="1" customHeight="1" x14ac:dyDescent="0.2"/>
    <row r="15784" ht="12.75" hidden="1" customHeight="1" x14ac:dyDescent="0.2"/>
    <row r="15785" ht="12.75" hidden="1" customHeight="1" x14ac:dyDescent="0.2"/>
    <row r="15786" ht="12.75" hidden="1" customHeight="1" x14ac:dyDescent="0.2"/>
    <row r="15787" ht="12.75" hidden="1" customHeight="1" x14ac:dyDescent="0.2"/>
    <row r="15788" ht="12.75" hidden="1" customHeight="1" x14ac:dyDescent="0.2"/>
    <row r="15789" ht="12.75" hidden="1" customHeight="1" x14ac:dyDescent="0.2"/>
    <row r="15790" ht="12.75" hidden="1" customHeight="1" x14ac:dyDescent="0.2"/>
    <row r="15791" ht="12.75" hidden="1" customHeight="1" x14ac:dyDescent="0.2"/>
    <row r="15792" ht="12.75" hidden="1" customHeight="1" x14ac:dyDescent="0.2"/>
    <row r="15793" ht="12.75" hidden="1" customHeight="1" x14ac:dyDescent="0.2"/>
    <row r="15794" ht="12.75" hidden="1" customHeight="1" x14ac:dyDescent="0.2"/>
    <row r="15795" ht="12.75" hidden="1" customHeight="1" x14ac:dyDescent="0.2"/>
    <row r="15796" ht="12.75" hidden="1" customHeight="1" x14ac:dyDescent="0.2"/>
    <row r="15797" ht="12.75" hidden="1" customHeight="1" x14ac:dyDescent="0.2"/>
    <row r="15798" ht="12.75" hidden="1" customHeight="1" x14ac:dyDescent="0.2"/>
    <row r="15799" ht="12.75" hidden="1" customHeight="1" x14ac:dyDescent="0.2"/>
    <row r="15800" ht="12.75" hidden="1" customHeight="1" x14ac:dyDescent="0.2"/>
    <row r="15801" ht="12.75" hidden="1" customHeight="1" x14ac:dyDescent="0.2"/>
    <row r="15802" ht="12.75" hidden="1" customHeight="1" x14ac:dyDescent="0.2"/>
    <row r="15803" ht="12.75" hidden="1" customHeight="1" x14ac:dyDescent="0.2"/>
    <row r="15804" ht="12.75" hidden="1" customHeight="1" x14ac:dyDescent="0.2"/>
    <row r="15805" ht="12.75" hidden="1" customHeight="1" x14ac:dyDescent="0.2"/>
    <row r="15806" ht="12.75" hidden="1" customHeight="1" x14ac:dyDescent="0.2"/>
    <row r="15807" ht="12.75" hidden="1" customHeight="1" x14ac:dyDescent="0.2"/>
    <row r="15808" ht="12.75" hidden="1" customHeight="1" x14ac:dyDescent="0.2"/>
    <row r="15809" ht="12.75" hidden="1" customHeight="1" x14ac:dyDescent="0.2"/>
    <row r="15810" ht="12.75" hidden="1" customHeight="1" x14ac:dyDescent="0.2"/>
    <row r="15811" ht="12.75" hidden="1" customHeight="1" x14ac:dyDescent="0.2"/>
    <row r="15812" ht="12.75" hidden="1" customHeight="1" x14ac:dyDescent="0.2"/>
    <row r="15813" ht="12.75" hidden="1" customHeight="1" x14ac:dyDescent="0.2"/>
    <row r="15814" ht="12.75" hidden="1" customHeight="1" x14ac:dyDescent="0.2"/>
    <row r="15815" ht="12.75" hidden="1" customHeight="1" x14ac:dyDescent="0.2"/>
    <row r="15816" ht="12.75" hidden="1" customHeight="1" x14ac:dyDescent="0.2"/>
    <row r="15817" ht="12.75" hidden="1" customHeight="1" x14ac:dyDescent="0.2"/>
    <row r="15818" ht="12.75" hidden="1" customHeight="1" x14ac:dyDescent="0.2"/>
    <row r="15819" ht="12.75" hidden="1" customHeight="1" x14ac:dyDescent="0.2"/>
    <row r="15820" ht="12.75" hidden="1" customHeight="1" x14ac:dyDescent="0.2"/>
    <row r="15821" ht="12.75" hidden="1" customHeight="1" x14ac:dyDescent="0.2"/>
    <row r="15822" ht="12.75" hidden="1" customHeight="1" x14ac:dyDescent="0.2"/>
    <row r="15823" ht="12.75" hidden="1" customHeight="1" x14ac:dyDescent="0.2"/>
    <row r="15824" ht="12.75" hidden="1" customHeight="1" x14ac:dyDescent="0.2"/>
    <row r="15825" ht="12.75" hidden="1" customHeight="1" x14ac:dyDescent="0.2"/>
    <row r="15826" ht="12.75" hidden="1" customHeight="1" x14ac:dyDescent="0.2"/>
    <row r="15827" ht="12.75" hidden="1" customHeight="1" x14ac:dyDescent="0.2"/>
    <row r="15828" ht="12.75" hidden="1" customHeight="1" x14ac:dyDescent="0.2"/>
    <row r="15829" ht="12.75" hidden="1" customHeight="1" x14ac:dyDescent="0.2"/>
    <row r="15830" ht="12.75" hidden="1" customHeight="1" x14ac:dyDescent="0.2"/>
    <row r="15831" ht="12.75" hidden="1" customHeight="1" x14ac:dyDescent="0.2"/>
    <row r="15832" ht="12.75" hidden="1" customHeight="1" x14ac:dyDescent="0.2"/>
    <row r="15833" ht="12.75" hidden="1" customHeight="1" x14ac:dyDescent="0.2"/>
    <row r="15834" ht="12.75" hidden="1" customHeight="1" x14ac:dyDescent="0.2"/>
    <row r="15835" ht="12.75" hidden="1" customHeight="1" x14ac:dyDescent="0.2"/>
    <row r="15836" ht="12.75" hidden="1" customHeight="1" x14ac:dyDescent="0.2"/>
    <row r="15837" ht="12.75" hidden="1" customHeight="1" x14ac:dyDescent="0.2"/>
    <row r="15838" ht="12.75" hidden="1" customHeight="1" x14ac:dyDescent="0.2"/>
    <row r="15839" ht="12.75" hidden="1" customHeight="1" x14ac:dyDescent="0.2"/>
    <row r="15840" ht="12.75" hidden="1" customHeight="1" x14ac:dyDescent="0.2"/>
    <row r="15841" ht="12.75" hidden="1" customHeight="1" x14ac:dyDescent="0.2"/>
    <row r="15842" ht="12.75" hidden="1" customHeight="1" x14ac:dyDescent="0.2"/>
    <row r="15843" ht="12.75" hidden="1" customHeight="1" x14ac:dyDescent="0.2"/>
    <row r="15844" ht="12.75" hidden="1" customHeight="1" x14ac:dyDescent="0.2"/>
    <row r="15845" ht="12.75" hidden="1" customHeight="1" x14ac:dyDescent="0.2"/>
    <row r="15846" ht="12.75" hidden="1" customHeight="1" x14ac:dyDescent="0.2"/>
    <row r="15847" ht="12.75" hidden="1" customHeight="1" x14ac:dyDescent="0.2"/>
    <row r="15848" ht="12.75" hidden="1" customHeight="1" x14ac:dyDescent="0.2"/>
    <row r="15849" ht="12.75" hidden="1" customHeight="1" x14ac:dyDescent="0.2"/>
    <row r="15850" ht="12.75" hidden="1" customHeight="1" x14ac:dyDescent="0.2"/>
    <row r="15851" ht="12.75" hidden="1" customHeight="1" x14ac:dyDescent="0.2"/>
    <row r="15852" ht="12.75" hidden="1" customHeight="1" x14ac:dyDescent="0.2"/>
    <row r="15853" ht="12.75" hidden="1" customHeight="1" x14ac:dyDescent="0.2"/>
    <row r="15854" ht="12.75" hidden="1" customHeight="1" x14ac:dyDescent="0.2"/>
    <row r="15855" ht="12.75" hidden="1" customHeight="1" x14ac:dyDescent="0.2"/>
    <row r="15856" ht="12.75" hidden="1" customHeight="1" x14ac:dyDescent="0.2"/>
    <row r="15857" ht="12.75" hidden="1" customHeight="1" x14ac:dyDescent="0.2"/>
    <row r="15858" ht="12.75" hidden="1" customHeight="1" x14ac:dyDescent="0.2"/>
    <row r="15859" ht="12.75" hidden="1" customHeight="1" x14ac:dyDescent="0.2"/>
    <row r="15860" ht="12.75" hidden="1" customHeight="1" x14ac:dyDescent="0.2"/>
    <row r="15861" ht="12.75" hidden="1" customHeight="1" x14ac:dyDescent="0.2"/>
    <row r="15862" ht="12.75" hidden="1" customHeight="1" x14ac:dyDescent="0.2"/>
    <row r="15863" ht="12.75" hidden="1" customHeight="1" x14ac:dyDescent="0.2"/>
    <row r="15864" ht="12.75" hidden="1" customHeight="1" x14ac:dyDescent="0.2"/>
    <row r="15865" ht="12.75" hidden="1" customHeight="1" x14ac:dyDescent="0.2"/>
    <row r="15866" ht="12.75" hidden="1" customHeight="1" x14ac:dyDescent="0.2"/>
    <row r="15867" ht="12.75" hidden="1" customHeight="1" x14ac:dyDescent="0.2"/>
    <row r="15868" ht="12.75" hidden="1" customHeight="1" x14ac:dyDescent="0.2"/>
    <row r="15869" ht="12.75" hidden="1" customHeight="1" x14ac:dyDescent="0.2"/>
    <row r="15870" ht="12.75" hidden="1" customHeight="1" x14ac:dyDescent="0.2"/>
    <row r="15871" ht="12.75" hidden="1" customHeight="1" x14ac:dyDescent="0.2"/>
    <row r="15872" ht="12.75" hidden="1" customHeight="1" x14ac:dyDescent="0.2"/>
    <row r="15873" ht="12.75" hidden="1" customHeight="1" x14ac:dyDescent="0.2"/>
    <row r="15874" ht="12.75" hidden="1" customHeight="1" x14ac:dyDescent="0.2"/>
    <row r="15875" ht="12.75" hidden="1" customHeight="1" x14ac:dyDescent="0.2"/>
    <row r="15876" ht="12.75" hidden="1" customHeight="1" x14ac:dyDescent="0.2"/>
    <row r="15877" ht="12.75" hidden="1" customHeight="1" x14ac:dyDescent="0.2"/>
    <row r="15878" ht="12.75" hidden="1" customHeight="1" x14ac:dyDescent="0.2"/>
    <row r="15879" ht="12.75" hidden="1" customHeight="1" x14ac:dyDescent="0.2"/>
    <row r="15880" ht="12.75" hidden="1" customHeight="1" x14ac:dyDescent="0.2"/>
    <row r="15881" ht="12.75" hidden="1" customHeight="1" x14ac:dyDescent="0.2"/>
    <row r="15882" ht="12.75" hidden="1" customHeight="1" x14ac:dyDescent="0.2"/>
    <row r="15883" ht="12.75" hidden="1" customHeight="1" x14ac:dyDescent="0.2"/>
    <row r="15884" ht="12.75" hidden="1" customHeight="1" x14ac:dyDescent="0.2"/>
    <row r="15885" ht="12.75" hidden="1" customHeight="1" x14ac:dyDescent="0.2"/>
    <row r="15886" ht="12.75" hidden="1" customHeight="1" x14ac:dyDescent="0.2"/>
    <row r="15887" ht="12.75" hidden="1" customHeight="1" x14ac:dyDescent="0.2"/>
    <row r="15888" ht="12.75" hidden="1" customHeight="1" x14ac:dyDescent="0.2"/>
    <row r="15889" ht="12.75" hidden="1" customHeight="1" x14ac:dyDescent="0.2"/>
    <row r="15890" ht="12.75" hidden="1" customHeight="1" x14ac:dyDescent="0.2"/>
    <row r="15891" ht="12.75" hidden="1" customHeight="1" x14ac:dyDescent="0.2"/>
    <row r="15892" ht="12.75" hidden="1" customHeight="1" x14ac:dyDescent="0.2"/>
    <row r="15893" ht="12.75" hidden="1" customHeight="1" x14ac:dyDescent="0.2"/>
    <row r="15894" ht="12.75" hidden="1" customHeight="1" x14ac:dyDescent="0.2"/>
    <row r="15895" ht="12.75" hidden="1" customHeight="1" x14ac:dyDescent="0.2"/>
    <row r="15896" ht="12.75" hidden="1" customHeight="1" x14ac:dyDescent="0.2"/>
    <row r="15897" ht="12.75" hidden="1" customHeight="1" x14ac:dyDescent="0.2"/>
    <row r="15898" ht="12.75" hidden="1" customHeight="1" x14ac:dyDescent="0.2"/>
    <row r="15899" ht="12.75" hidden="1" customHeight="1" x14ac:dyDescent="0.2"/>
    <row r="15900" ht="12.75" hidden="1" customHeight="1" x14ac:dyDescent="0.2"/>
    <row r="15901" ht="12.75" hidden="1" customHeight="1" x14ac:dyDescent="0.2"/>
    <row r="15902" ht="12.75" hidden="1" customHeight="1" x14ac:dyDescent="0.2"/>
    <row r="15903" ht="12.75" hidden="1" customHeight="1" x14ac:dyDescent="0.2"/>
    <row r="15904" ht="12.75" hidden="1" customHeight="1" x14ac:dyDescent="0.2"/>
    <row r="15905" ht="12.75" hidden="1" customHeight="1" x14ac:dyDescent="0.2"/>
    <row r="15906" ht="12.75" hidden="1" customHeight="1" x14ac:dyDescent="0.2"/>
    <row r="15907" ht="12.75" hidden="1" customHeight="1" x14ac:dyDescent="0.2"/>
    <row r="15908" ht="12.75" hidden="1" customHeight="1" x14ac:dyDescent="0.2"/>
    <row r="15909" ht="12.75" hidden="1" customHeight="1" x14ac:dyDescent="0.2"/>
    <row r="15910" ht="12.75" hidden="1" customHeight="1" x14ac:dyDescent="0.2"/>
    <row r="15911" ht="12.75" hidden="1" customHeight="1" x14ac:dyDescent="0.2"/>
    <row r="15912" ht="12.75" hidden="1" customHeight="1" x14ac:dyDescent="0.2"/>
    <row r="15913" ht="12.75" hidden="1" customHeight="1" x14ac:dyDescent="0.2"/>
    <row r="15914" ht="12.75" hidden="1" customHeight="1" x14ac:dyDescent="0.2"/>
    <row r="15915" ht="12.75" hidden="1" customHeight="1" x14ac:dyDescent="0.2"/>
    <row r="15916" ht="12.75" hidden="1" customHeight="1" x14ac:dyDescent="0.2"/>
    <row r="15917" ht="12.75" hidden="1" customHeight="1" x14ac:dyDescent="0.2"/>
    <row r="15918" ht="12.75" hidden="1" customHeight="1" x14ac:dyDescent="0.2"/>
    <row r="15919" ht="12.75" hidden="1" customHeight="1" x14ac:dyDescent="0.2"/>
    <row r="15920" ht="12.75" hidden="1" customHeight="1" x14ac:dyDescent="0.2"/>
    <row r="15921" ht="12.75" hidden="1" customHeight="1" x14ac:dyDescent="0.2"/>
    <row r="15922" ht="12.75" hidden="1" customHeight="1" x14ac:dyDescent="0.2"/>
    <row r="15923" ht="12.75" hidden="1" customHeight="1" x14ac:dyDescent="0.2"/>
    <row r="15924" ht="12.75" hidden="1" customHeight="1" x14ac:dyDescent="0.2"/>
    <row r="15925" ht="12.75" hidden="1" customHeight="1" x14ac:dyDescent="0.2"/>
    <row r="15926" ht="12.75" hidden="1" customHeight="1" x14ac:dyDescent="0.2"/>
    <row r="15927" ht="12.75" hidden="1" customHeight="1" x14ac:dyDescent="0.2"/>
    <row r="15928" ht="12.75" hidden="1" customHeight="1" x14ac:dyDescent="0.2"/>
    <row r="15929" ht="12.75" hidden="1" customHeight="1" x14ac:dyDescent="0.2"/>
    <row r="15930" ht="12.75" hidden="1" customHeight="1" x14ac:dyDescent="0.2"/>
    <row r="15931" ht="12.75" hidden="1" customHeight="1" x14ac:dyDescent="0.2"/>
    <row r="15932" ht="12.75" hidden="1" customHeight="1" x14ac:dyDescent="0.2"/>
    <row r="15933" ht="12.75" hidden="1" customHeight="1" x14ac:dyDescent="0.2"/>
    <row r="15934" ht="12.75" hidden="1" customHeight="1" x14ac:dyDescent="0.2"/>
    <row r="15935" ht="12.75" hidden="1" customHeight="1" x14ac:dyDescent="0.2"/>
    <row r="15936" ht="12.75" hidden="1" customHeight="1" x14ac:dyDescent="0.2"/>
    <row r="15937" ht="12.75" hidden="1" customHeight="1" x14ac:dyDescent="0.2"/>
    <row r="15938" ht="12.75" hidden="1" customHeight="1" x14ac:dyDescent="0.2"/>
    <row r="15939" ht="12.75" hidden="1" customHeight="1" x14ac:dyDescent="0.2"/>
    <row r="15940" ht="12.75" hidden="1" customHeight="1" x14ac:dyDescent="0.2"/>
    <row r="15941" ht="12.75" hidden="1" customHeight="1" x14ac:dyDescent="0.2"/>
    <row r="15942" ht="12.75" hidden="1" customHeight="1" x14ac:dyDescent="0.2"/>
    <row r="15943" ht="12.75" hidden="1" customHeight="1" x14ac:dyDescent="0.2"/>
    <row r="15944" ht="12.75" hidden="1" customHeight="1" x14ac:dyDescent="0.2"/>
    <row r="15945" ht="12.75" hidden="1" customHeight="1" x14ac:dyDescent="0.2"/>
    <row r="15946" ht="12.75" hidden="1" customHeight="1" x14ac:dyDescent="0.2"/>
    <row r="15947" ht="12.75" hidden="1" customHeight="1" x14ac:dyDescent="0.2"/>
    <row r="15948" ht="12.75" hidden="1" customHeight="1" x14ac:dyDescent="0.2"/>
    <row r="15949" ht="12.75" hidden="1" customHeight="1" x14ac:dyDescent="0.2"/>
    <row r="15950" ht="12.75" hidden="1" customHeight="1" x14ac:dyDescent="0.2"/>
    <row r="15951" ht="12.75" hidden="1" customHeight="1" x14ac:dyDescent="0.2"/>
    <row r="15952" ht="12.75" hidden="1" customHeight="1" x14ac:dyDescent="0.2"/>
    <row r="15953" ht="12.75" hidden="1" customHeight="1" x14ac:dyDescent="0.2"/>
    <row r="15954" ht="12.75" hidden="1" customHeight="1" x14ac:dyDescent="0.2"/>
    <row r="15955" ht="12.75" hidden="1" customHeight="1" x14ac:dyDescent="0.2"/>
    <row r="15956" ht="12.75" hidden="1" customHeight="1" x14ac:dyDescent="0.2"/>
    <row r="15957" ht="12.75" hidden="1" customHeight="1" x14ac:dyDescent="0.2"/>
    <row r="15958" ht="12.75" hidden="1" customHeight="1" x14ac:dyDescent="0.2"/>
    <row r="15959" ht="12.75" hidden="1" customHeight="1" x14ac:dyDescent="0.2"/>
    <row r="15960" ht="12.75" hidden="1" customHeight="1" x14ac:dyDescent="0.2"/>
    <row r="15961" ht="12.75" hidden="1" customHeight="1" x14ac:dyDescent="0.2"/>
    <row r="15962" ht="12.75" hidden="1" customHeight="1" x14ac:dyDescent="0.2"/>
    <row r="15963" ht="12.75" hidden="1" customHeight="1" x14ac:dyDescent="0.2"/>
    <row r="15964" ht="12.75" hidden="1" customHeight="1" x14ac:dyDescent="0.2"/>
    <row r="15965" ht="12.75" hidden="1" customHeight="1" x14ac:dyDescent="0.2"/>
    <row r="15966" ht="12.75" hidden="1" customHeight="1" x14ac:dyDescent="0.2"/>
    <row r="15967" ht="12.75" hidden="1" customHeight="1" x14ac:dyDescent="0.2"/>
    <row r="15968" ht="12.75" hidden="1" customHeight="1" x14ac:dyDescent="0.2"/>
    <row r="15969" ht="12.75" hidden="1" customHeight="1" x14ac:dyDescent="0.2"/>
    <row r="15970" ht="12.75" hidden="1" customHeight="1" x14ac:dyDescent="0.2"/>
    <row r="15971" ht="12.75" hidden="1" customHeight="1" x14ac:dyDescent="0.2"/>
    <row r="15972" ht="12.75" hidden="1" customHeight="1" x14ac:dyDescent="0.2"/>
    <row r="15973" ht="12.75" hidden="1" customHeight="1" x14ac:dyDescent="0.2"/>
    <row r="15974" ht="12.75" hidden="1" customHeight="1" x14ac:dyDescent="0.2"/>
    <row r="15975" ht="12.75" hidden="1" customHeight="1" x14ac:dyDescent="0.2"/>
    <row r="15976" ht="12.75" hidden="1" customHeight="1" x14ac:dyDescent="0.2"/>
    <row r="15977" ht="12.75" hidden="1" customHeight="1" x14ac:dyDescent="0.2"/>
    <row r="15978" ht="12.75" hidden="1" customHeight="1" x14ac:dyDescent="0.2"/>
    <row r="15979" ht="12.75" hidden="1" customHeight="1" x14ac:dyDescent="0.2"/>
    <row r="15980" ht="12.75" hidden="1" customHeight="1" x14ac:dyDescent="0.2"/>
    <row r="15981" ht="12.75" hidden="1" customHeight="1" x14ac:dyDescent="0.2"/>
    <row r="15982" ht="12.75" hidden="1" customHeight="1" x14ac:dyDescent="0.2"/>
    <row r="15983" ht="12.75" hidden="1" customHeight="1" x14ac:dyDescent="0.2"/>
    <row r="15984" ht="12.75" hidden="1" customHeight="1" x14ac:dyDescent="0.2"/>
    <row r="15985" ht="12.75" hidden="1" customHeight="1" x14ac:dyDescent="0.2"/>
    <row r="15986" ht="12.75" hidden="1" customHeight="1" x14ac:dyDescent="0.2"/>
    <row r="15987" ht="12.75" hidden="1" customHeight="1" x14ac:dyDescent="0.2"/>
    <row r="15988" ht="12.75" hidden="1" customHeight="1" x14ac:dyDescent="0.2"/>
    <row r="15989" ht="12.75" hidden="1" customHeight="1" x14ac:dyDescent="0.2"/>
    <row r="15990" ht="12.75" hidden="1" customHeight="1" x14ac:dyDescent="0.2"/>
    <row r="15991" ht="12.75" hidden="1" customHeight="1" x14ac:dyDescent="0.2"/>
    <row r="15992" ht="12.75" hidden="1" customHeight="1" x14ac:dyDescent="0.2"/>
    <row r="15993" ht="12.75" hidden="1" customHeight="1" x14ac:dyDescent="0.2"/>
    <row r="15994" ht="12.75" hidden="1" customHeight="1" x14ac:dyDescent="0.2"/>
    <row r="15995" ht="12.75" hidden="1" customHeight="1" x14ac:dyDescent="0.2"/>
    <row r="15996" ht="12.75" hidden="1" customHeight="1" x14ac:dyDescent="0.2"/>
    <row r="15997" ht="12.75" hidden="1" customHeight="1" x14ac:dyDescent="0.2"/>
    <row r="15998" ht="12.75" hidden="1" customHeight="1" x14ac:dyDescent="0.2"/>
    <row r="15999" ht="12.75" hidden="1" customHeight="1" x14ac:dyDescent="0.2"/>
    <row r="16000" ht="12.75" hidden="1" customHeight="1" x14ac:dyDescent="0.2"/>
    <row r="16001" ht="12.75" hidden="1" customHeight="1" x14ac:dyDescent="0.2"/>
    <row r="16002" ht="12.75" hidden="1" customHeight="1" x14ac:dyDescent="0.2"/>
    <row r="16003" ht="12.75" hidden="1" customHeight="1" x14ac:dyDescent="0.2"/>
    <row r="16004" ht="12.75" hidden="1" customHeight="1" x14ac:dyDescent="0.2"/>
    <row r="16005" ht="12.75" hidden="1" customHeight="1" x14ac:dyDescent="0.2"/>
    <row r="16006" ht="12.75" hidden="1" customHeight="1" x14ac:dyDescent="0.2"/>
    <row r="16007" ht="12.75" hidden="1" customHeight="1" x14ac:dyDescent="0.2"/>
    <row r="16008" ht="12.75" hidden="1" customHeight="1" x14ac:dyDescent="0.2"/>
    <row r="16009" ht="12.75" hidden="1" customHeight="1" x14ac:dyDescent="0.2"/>
    <row r="16010" ht="12.75" hidden="1" customHeight="1" x14ac:dyDescent="0.2"/>
    <row r="16011" ht="12.75" hidden="1" customHeight="1" x14ac:dyDescent="0.2"/>
    <row r="16012" ht="12.75" hidden="1" customHeight="1" x14ac:dyDescent="0.2"/>
    <row r="16013" ht="12.75" hidden="1" customHeight="1" x14ac:dyDescent="0.2"/>
    <row r="16014" ht="12.75" hidden="1" customHeight="1" x14ac:dyDescent="0.2"/>
    <row r="16015" ht="12.75" hidden="1" customHeight="1" x14ac:dyDescent="0.2"/>
    <row r="16016" ht="12.75" hidden="1" customHeight="1" x14ac:dyDescent="0.2"/>
    <row r="16017" ht="12.75" hidden="1" customHeight="1" x14ac:dyDescent="0.2"/>
    <row r="16018" ht="12.75" hidden="1" customHeight="1" x14ac:dyDescent="0.2"/>
    <row r="16019" ht="12.75" hidden="1" customHeight="1" x14ac:dyDescent="0.2"/>
    <row r="16020" ht="12.75" hidden="1" customHeight="1" x14ac:dyDescent="0.2"/>
    <row r="16021" ht="12.75" hidden="1" customHeight="1" x14ac:dyDescent="0.2"/>
    <row r="16022" ht="12.75" hidden="1" customHeight="1" x14ac:dyDescent="0.2"/>
    <row r="16023" ht="12.75" hidden="1" customHeight="1" x14ac:dyDescent="0.2"/>
    <row r="16024" ht="12.75" hidden="1" customHeight="1" x14ac:dyDescent="0.2"/>
    <row r="16025" ht="12.75" hidden="1" customHeight="1" x14ac:dyDescent="0.2"/>
    <row r="16026" ht="12.75" hidden="1" customHeight="1" x14ac:dyDescent="0.2"/>
    <row r="16027" ht="12.75" hidden="1" customHeight="1" x14ac:dyDescent="0.2"/>
    <row r="16028" ht="12.75" hidden="1" customHeight="1" x14ac:dyDescent="0.2"/>
    <row r="16029" ht="12.75" hidden="1" customHeight="1" x14ac:dyDescent="0.2"/>
    <row r="16030" ht="12.75" hidden="1" customHeight="1" x14ac:dyDescent="0.2"/>
    <row r="16031" ht="12.75" hidden="1" customHeight="1" x14ac:dyDescent="0.2"/>
    <row r="16032" ht="12.75" hidden="1" customHeight="1" x14ac:dyDescent="0.2"/>
    <row r="16033" ht="12.75" hidden="1" customHeight="1" x14ac:dyDescent="0.2"/>
    <row r="16034" ht="12.75" hidden="1" customHeight="1" x14ac:dyDescent="0.2"/>
    <row r="16035" ht="12.75" hidden="1" customHeight="1" x14ac:dyDescent="0.2"/>
    <row r="16036" ht="12.75" hidden="1" customHeight="1" x14ac:dyDescent="0.2"/>
    <row r="16037" ht="12.75" hidden="1" customHeight="1" x14ac:dyDescent="0.2"/>
    <row r="16038" ht="12.75" hidden="1" customHeight="1" x14ac:dyDescent="0.2"/>
    <row r="16039" ht="12.75" hidden="1" customHeight="1" x14ac:dyDescent="0.2"/>
    <row r="16040" ht="12.75" hidden="1" customHeight="1" x14ac:dyDescent="0.2"/>
    <row r="16041" ht="12.75" hidden="1" customHeight="1" x14ac:dyDescent="0.2"/>
    <row r="16042" ht="12.75" hidden="1" customHeight="1" x14ac:dyDescent="0.2"/>
    <row r="16043" ht="12.75" hidden="1" customHeight="1" x14ac:dyDescent="0.2"/>
    <row r="16044" ht="12.75" hidden="1" customHeight="1" x14ac:dyDescent="0.2"/>
    <row r="16045" ht="12.75" hidden="1" customHeight="1" x14ac:dyDescent="0.2"/>
    <row r="16046" ht="12.75" hidden="1" customHeight="1" x14ac:dyDescent="0.2"/>
    <row r="16047" ht="12.75" hidden="1" customHeight="1" x14ac:dyDescent="0.2"/>
    <row r="16048" ht="12.75" hidden="1" customHeight="1" x14ac:dyDescent="0.2"/>
    <row r="16049" ht="12.75" hidden="1" customHeight="1" x14ac:dyDescent="0.2"/>
    <row r="16050" ht="12.75" hidden="1" customHeight="1" x14ac:dyDescent="0.2"/>
    <row r="16051" ht="12.75" hidden="1" customHeight="1" x14ac:dyDescent="0.2"/>
    <row r="16052" ht="12.75" hidden="1" customHeight="1" x14ac:dyDescent="0.2"/>
    <row r="16053" ht="12.75" hidden="1" customHeight="1" x14ac:dyDescent="0.2"/>
    <row r="16054" ht="12.75" hidden="1" customHeight="1" x14ac:dyDescent="0.2"/>
    <row r="16055" ht="12.75" hidden="1" customHeight="1" x14ac:dyDescent="0.2"/>
    <row r="16056" ht="12.75" hidden="1" customHeight="1" x14ac:dyDescent="0.2"/>
    <row r="16057" ht="12.75" hidden="1" customHeight="1" x14ac:dyDescent="0.2"/>
    <row r="16058" ht="12.75" hidden="1" customHeight="1" x14ac:dyDescent="0.2"/>
    <row r="16059" ht="12.75" hidden="1" customHeight="1" x14ac:dyDescent="0.2"/>
    <row r="16060" ht="12.75" hidden="1" customHeight="1" x14ac:dyDescent="0.2"/>
    <row r="16061" ht="12.75" hidden="1" customHeight="1" x14ac:dyDescent="0.2"/>
    <row r="16062" ht="12.75" hidden="1" customHeight="1" x14ac:dyDescent="0.2"/>
    <row r="16063" ht="12.75" hidden="1" customHeight="1" x14ac:dyDescent="0.2"/>
    <row r="16064" ht="12.75" hidden="1" customHeight="1" x14ac:dyDescent="0.2"/>
    <row r="16065" ht="12.75" hidden="1" customHeight="1" x14ac:dyDescent="0.2"/>
    <row r="16066" ht="12.75" hidden="1" customHeight="1" x14ac:dyDescent="0.2"/>
    <row r="16067" ht="12.75" hidden="1" customHeight="1" x14ac:dyDescent="0.2"/>
    <row r="16068" ht="12.75" hidden="1" customHeight="1" x14ac:dyDescent="0.2"/>
    <row r="16069" ht="12.75" hidden="1" customHeight="1" x14ac:dyDescent="0.2"/>
    <row r="16070" ht="12.75" hidden="1" customHeight="1" x14ac:dyDescent="0.2"/>
    <row r="16071" ht="12.75" hidden="1" customHeight="1" x14ac:dyDescent="0.2"/>
    <row r="16072" ht="12.75" hidden="1" customHeight="1" x14ac:dyDescent="0.2"/>
    <row r="16073" ht="12.75" hidden="1" customHeight="1" x14ac:dyDescent="0.2"/>
    <row r="16074" ht="12.75" hidden="1" customHeight="1" x14ac:dyDescent="0.2"/>
    <row r="16075" ht="12.75" hidden="1" customHeight="1" x14ac:dyDescent="0.2"/>
    <row r="16076" ht="12.75" hidden="1" customHeight="1" x14ac:dyDescent="0.2"/>
    <row r="16077" ht="12.75" hidden="1" customHeight="1" x14ac:dyDescent="0.2"/>
    <row r="16078" ht="12.75" hidden="1" customHeight="1" x14ac:dyDescent="0.2"/>
    <row r="16079" ht="12.75" hidden="1" customHeight="1" x14ac:dyDescent="0.2"/>
    <row r="16080" ht="12.75" hidden="1" customHeight="1" x14ac:dyDescent="0.2"/>
    <row r="16081" ht="12.75" hidden="1" customHeight="1" x14ac:dyDescent="0.2"/>
    <row r="16082" ht="12.75" hidden="1" customHeight="1" x14ac:dyDescent="0.2"/>
    <row r="16083" ht="12.75" hidden="1" customHeight="1" x14ac:dyDescent="0.2"/>
    <row r="16084" ht="12.75" hidden="1" customHeight="1" x14ac:dyDescent="0.2"/>
    <row r="16085" ht="12.75" hidden="1" customHeight="1" x14ac:dyDescent="0.2"/>
    <row r="16086" ht="12.75" hidden="1" customHeight="1" x14ac:dyDescent="0.2"/>
    <row r="16087" ht="12.75" hidden="1" customHeight="1" x14ac:dyDescent="0.2"/>
    <row r="16088" ht="12.75" hidden="1" customHeight="1" x14ac:dyDescent="0.2"/>
    <row r="16089" ht="12.75" hidden="1" customHeight="1" x14ac:dyDescent="0.2"/>
    <row r="16090" ht="12.75" hidden="1" customHeight="1" x14ac:dyDescent="0.2"/>
    <row r="16091" ht="12.75" hidden="1" customHeight="1" x14ac:dyDescent="0.2"/>
    <row r="16092" ht="12.75" hidden="1" customHeight="1" x14ac:dyDescent="0.2"/>
    <row r="16093" ht="12.75" hidden="1" customHeight="1" x14ac:dyDescent="0.2"/>
    <row r="16094" ht="12.75" hidden="1" customHeight="1" x14ac:dyDescent="0.2"/>
    <row r="16095" ht="12.75" hidden="1" customHeight="1" x14ac:dyDescent="0.2"/>
    <row r="16096" ht="12.75" hidden="1" customHeight="1" x14ac:dyDescent="0.2"/>
    <row r="16097" ht="12.75" hidden="1" customHeight="1" x14ac:dyDescent="0.2"/>
    <row r="16098" ht="12.75" hidden="1" customHeight="1" x14ac:dyDescent="0.2"/>
    <row r="16099" ht="12.75" hidden="1" customHeight="1" x14ac:dyDescent="0.2"/>
    <row r="16100" ht="12.75" hidden="1" customHeight="1" x14ac:dyDescent="0.2"/>
    <row r="16101" ht="12.75" hidden="1" customHeight="1" x14ac:dyDescent="0.2"/>
    <row r="16102" ht="12.75" hidden="1" customHeight="1" x14ac:dyDescent="0.2"/>
    <row r="16103" ht="12.75" hidden="1" customHeight="1" x14ac:dyDescent="0.2"/>
    <row r="16104" ht="12.75" hidden="1" customHeight="1" x14ac:dyDescent="0.2"/>
    <row r="16105" ht="12.75" hidden="1" customHeight="1" x14ac:dyDescent="0.2"/>
    <row r="16106" ht="12.75" hidden="1" customHeight="1" x14ac:dyDescent="0.2"/>
    <row r="16107" ht="12.75" hidden="1" customHeight="1" x14ac:dyDescent="0.2"/>
    <row r="16108" ht="12.75" hidden="1" customHeight="1" x14ac:dyDescent="0.2"/>
    <row r="16109" ht="12.75" hidden="1" customHeight="1" x14ac:dyDescent="0.2"/>
    <row r="16110" ht="12.75" hidden="1" customHeight="1" x14ac:dyDescent="0.2"/>
    <row r="16111" ht="12.75" hidden="1" customHeight="1" x14ac:dyDescent="0.2"/>
    <row r="16112" ht="12.75" hidden="1" customHeight="1" x14ac:dyDescent="0.2"/>
    <row r="16113" ht="12.75" hidden="1" customHeight="1" x14ac:dyDescent="0.2"/>
    <row r="16114" ht="12.75" hidden="1" customHeight="1" x14ac:dyDescent="0.2"/>
    <row r="16115" ht="12.75" hidden="1" customHeight="1" x14ac:dyDescent="0.2"/>
    <row r="16116" ht="12.75" hidden="1" customHeight="1" x14ac:dyDescent="0.2"/>
    <row r="16117" ht="12.75" hidden="1" customHeight="1" x14ac:dyDescent="0.2"/>
    <row r="16118" ht="12.75" hidden="1" customHeight="1" x14ac:dyDescent="0.2"/>
    <row r="16119" ht="12.75" hidden="1" customHeight="1" x14ac:dyDescent="0.2"/>
    <row r="16120" ht="12.75" hidden="1" customHeight="1" x14ac:dyDescent="0.2"/>
    <row r="16121" ht="12.75" hidden="1" customHeight="1" x14ac:dyDescent="0.2"/>
    <row r="16122" ht="12.75" hidden="1" customHeight="1" x14ac:dyDescent="0.2"/>
    <row r="16123" ht="12.75" hidden="1" customHeight="1" x14ac:dyDescent="0.2"/>
    <row r="16124" ht="12.75" hidden="1" customHeight="1" x14ac:dyDescent="0.2"/>
    <row r="16125" ht="12.75" hidden="1" customHeight="1" x14ac:dyDescent="0.2"/>
    <row r="16126" ht="12.75" hidden="1" customHeight="1" x14ac:dyDescent="0.2"/>
    <row r="16127" ht="12.75" hidden="1" customHeight="1" x14ac:dyDescent="0.2"/>
    <row r="16128" ht="12.75" hidden="1" customHeight="1" x14ac:dyDescent="0.2"/>
    <row r="16129" ht="12.75" hidden="1" customHeight="1" x14ac:dyDescent="0.2"/>
    <row r="16130" ht="12.75" hidden="1" customHeight="1" x14ac:dyDescent="0.2"/>
    <row r="16131" ht="12.75" hidden="1" customHeight="1" x14ac:dyDescent="0.2"/>
    <row r="16132" ht="12.75" hidden="1" customHeight="1" x14ac:dyDescent="0.2"/>
    <row r="16133" ht="12.75" hidden="1" customHeight="1" x14ac:dyDescent="0.2"/>
    <row r="16134" ht="12.75" hidden="1" customHeight="1" x14ac:dyDescent="0.2"/>
    <row r="16135" ht="12.75" hidden="1" customHeight="1" x14ac:dyDescent="0.2"/>
    <row r="16136" ht="12.75" hidden="1" customHeight="1" x14ac:dyDescent="0.2"/>
    <row r="16137" ht="12.75" hidden="1" customHeight="1" x14ac:dyDescent="0.2"/>
    <row r="16138" ht="12.75" hidden="1" customHeight="1" x14ac:dyDescent="0.2"/>
    <row r="16139" ht="12.75" hidden="1" customHeight="1" x14ac:dyDescent="0.2"/>
    <row r="16140" ht="12.75" hidden="1" customHeight="1" x14ac:dyDescent="0.2"/>
    <row r="16141" ht="12.75" hidden="1" customHeight="1" x14ac:dyDescent="0.2"/>
    <row r="16142" ht="12.75" hidden="1" customHeight="1" x14ac:dyDescent="0.2"/>
    <row r="16143" ht="12.75" hidden="1" customHeight="1" x14ac:dyDescent="0.2"/>
    <row r="16144" ht="12.75" hidden="1" customHeight="1" x14ac:dyDescent="0.2"/>
    <row r="16145" ht="12.75" hidden="1" customHeight="1" x14ac:dyDescent="0.2"/>
    <row r="16146" ht="12.75" hidden="1" customHeight="1" x14ac:dyDescent="0.2"/>
    <row r="16147" ht="12.75" hidden="1" customHeight="1" x14ac:dyDescent="0.2"/>
    <row r="16148" ht="12.75" hidden="1" customHeight="1" x14ac:dyDescent="0.2"/>
    <row r="16149" ht="12.75" hidden="1" customHeight="1" x14ac:dyDescent="0.2"/>
    <row r="16150" ht="12.75" hidden="1" customHeight="1" x14ac:dyDescent="0.2"/>
    <row r="16151" ht="12.75" hidden="1" customHeight="1" x14ac:dyDescent="0.2"/>
    <row r="16152" ht="12.75" hidden="1" customHeight="1" x14ac:dyDescent="0.2"/>
    <row r="16153" ht="12.75" hidden="1" customHeight="1" x14ac:dyDescent="0.2"/>
    <row r="16154" ht="12.75" hidden="1" customHeight="1" x14ac:dyDescent="0.2"/>
    <row r="16155" ht="12.75" hidden="1" customHeight="1" x14ac:dyDescent="0.2"/>
    <row r="16156" ht="12.75" hidden="1" customHeight="1" x14ac:dyDescent="0.2"/>
    <row r="16157" ht="12.75" hidden="1" customHeight="1" x14ac:dyDescent="0.2"/>
    <row r="16158" ht="12.75" hidden="1" customHeight="1" x14ac:dyDescent="0.2"/>
    <row r="16159" ht="12.75" hidden="1" customHeight="1" x14ac:dyDescent="0.2"/>
    <row r="16160" ht="12.75" hidden="1" customHeight="1" x14ac:dyDescent="0.2"/>
    <row r="16161" ht="12.75" hidden="1" customHeight="1" x14ac:dyDescent="0.2"/>
    <row r="16162" ht="12.75" hidden="1" customHeight="1" x14ac:dyDescent="0.2"/>
    <row r="16163" ht="12.75" hidden="1" customHeight="1" x14ac:dyDescent="0.2"/>
    <row r="16164" ht="12.75" hidden="1" customHeight="1" x14ac:dyDescent="0.2"/>
    <row r="16165" ht="12.75" hidden="1" customHeight="1" x14ac:dyDescent="0.2"/>
    <row r="16166" ht="12.75" hidden="1" customHeight="1" x14ac:dyDescent="0.2"/>
    <row r="16167" ht="12.75" hidden="1" customHeight="1" x14ac:dyDescent="0.2"/>
    <row r="16168" ht="12.75" hidden="1" customHeight="1" x14ac:dyDescent="0.2"/>
    <row r="16169" ht="12.75" hidden="1" customHeight="1" x14ac:dyDescent="0.2"/>
    <row r="16170" ht="12.75" hidden="1" customHeight="1" x14ac:dyDescent="0.2"/>
    <row r="16171" ht="12.75" hidden="1" customHeight="1" x14ac:dyDescent="0.2"/>
    <row r="16172" ht="12.75" hidden="1" customHeight="1" x14ac:dyDescent="0.2"/>
    <row r="16173" ht="12.75" hidden="1" customHeight="1" x14ac:dyDescent="0.2"/>
    <row r="16174" ht="12.75" hidden="1" customHeight="1" x14ac:dyDescent="0.2"/>
    <row r="16175" ht="12.75" hidden="1" customHeight="1" x14ac:dyDescent="0.2"/>
    <row r="16176" ht="12.75" hidden="1" customHeight="1" x14ac:dyDescent="0.2"/>
    <row r="16177" ht="12.75" hidden="1" customHeight="1" x14ac:dyDescent="0.2"/>
    <row r="16178" ht="12.75" hidden="1" customHeight="1" x14ac:dyDescent="0.2"/>
    <row r="16179" ht="12.75" hidden="1" customHeight="1" x14ac:dyDescent="0.2"/>
    <row r="16180" ht="12.75" hidden="1" customHeight="1" x14ac:dyDescent="0.2"/>
    <row r="16181" ht="12.75" hidden="1" customHeight="1" x14ac:dyDescent="0.2"/>
    <row r="16182" ht="12.75" hidden="1" customHeight="1" x14ac:dyDescent="0.2"/>
    <row r="16183" ht="12.75" hidden="1" customHeight="1" x14ac:dyDescent="0.2"/>
    <row r="16184" ht="12.75" hidden="1" customHeight="1" x14ac:dyDescent="0.2"/>
    <row r="16185" ht="12.75" hidden="1" customHeight="1" x14ac:dyDescent="0.2"/>
    <row r="16186" ht="12.75" hidden="1" customHeight="1" x14ac:dyDescent="0.2"/>
    <row r="16187" ht="12.75" hidden="1" customHeight="1" x14ac:dyDescent="0.2"/>
    <row r="16188" ht="12.75" hidden="1" customHeight="1" x14ac:dyDescent="0.2"/>
    <row r="16189" ht="12.75" hidden="1" customHeight="1" x14ac:dyDescent="0.2"/>
    <row r="16190" ht="12.75" hidden="1" customHeight="1" x14ac:dyDescent="0.2"/>
    <row r="16191" ht="12.75" hidden="1" customHeight="1" x14ac:dyDescent="0.2"/>
    <row r="16192" ht="12.75" hidden="1" customHeight="1" x14ac:dyDescent="0.2"/>
    <row r="16193" ht="12.75" hidden="1" customHeight="1" x14ac:dyDescent="0.2"/>
    <row r="16194" ht="12.75" hidden="1" customHeight="1" x14ac:dyDescent="0.2"/>
    <row r="16195" ht="12.75" hidden="1" customHeight="1" x14ac:dyDescent="0.2"/>
    <row r="16196" ht="12.75" hidden="1" customHeight="1" x14ac:dyDescent="0.2"/>
    <row r="16197" ht="12.75" hidden="1" customHeight="1" x14ac:dyDescent="0.2"/>
    <row r="16198" ht="12.75" hidden="1" customHeight="1" x14ac:dyDescent="0.2"/>
    <row r="16199" ht="12.75" hidden="1" customHeight="1" x14ac:dyDescent="0.2"/>
    <row r="16200" ht="12.75" hidden="1" customHeight="1" x14ac:dyDescent="0.2"/>
    <row r="16201" ht="12.75" hidden="1" customHeight="1" x14ac:dyDescent="0.2"/>
    <row r="16202" ht="12.75" hidden="1" customHeight="1" x14ac:dyDescent="0.2"/>
    <row r="16203" ht="12.75" hidden="1" customHeight="1" x14ac:dyDescent="0.2"/>
    <row r="16204" ht="12.75" hidden="1" customHeight="1" x14ac:dyDescent="0.2"/>
    <row r="16205" ht="12.75" hidden="1" customHeight="1" x14ac:dyDescent="0.2"/>
    <row r="16206" ht="12.75" hidden="1" customHeight="1" x14ac:dyDescent="0.2"/>
    <row r="16207" ht="12.75" hidden="1" customHeight="1" x14ac:dyDescent="0.2"/>
    <row r="16208" ht="12.75" hidden="1" customHeight="1" x14ac:dyDescent="0.2"/>
    <row r="16209" ht="12.75" hidden="1" customHeight="1" x14ac:dyDescent="0.2"/>
    <row r="16210" ht="12.75" hidden="1" customHeight="1" x14ac:dyDescent="0.2"/>
    <row r="16211" ht="12.75" hidden="1" customHeight="1" x14ac:dyDescent="0.2"/>
    <row r="16212" ht="12.75" hidden="1" customHeight="1" x14ac:dyDescent="0.2"/>
    <row r="16213" ht="12.75" hidden="1" customHeight="1" x14ac:dyDescent="0.2"/>
    <row r="16214" ht="12.75" hidden="1" customHeight="1" x14ac:dyDescent="0.2"/>
    <row r="16215" ht="12.75" hidden="1" customHeight="1" x14ac:dyDescent="0.2"/>
    <row r="16216" ht="12.75" hidden="1" customHeight="1" x14ac:dyDescent="0.2"/>
    <row r="16217" ht="12.75" hidden="1" customHeight="1" x14ac:dyDescent="0.2"/>
    <row r="16218" ht="12.75" hidden="1" customHeight="1" x14ac:dyDescent="0.2"/>
    <row r="16219" ht="12.75" hidden="1" customHeight="1" x14ac:dyDescent="0.2"/>
    <row r="16220" ht="12.75" hidden="1" customHeight="1" x14ac:dyDescent="0.2"/>
    <row r="16221" ht="12.75" hidden="1" customHeight="1" x14ac:dyDescent="0.2"/>
    <row r="16222" ht="12.75" hidden="1" customHeight="1" x14ac:dyDescent="0.2"/>
    <row r="16223" ht="12.75" hidden="1" customHeight="1" x14ac:dyDescent="0.2"/>
    <row r="16224" ht="12.75" hidden="1" customHeight="1" x14ac:dyDescent="0.2"/>
    <row r="16225" ht="12.75" hidden="1" customHeight="1" x14ac:dyDescent="0.2"/>
    <row r="16226" ht="12.75" hidden="1" customHeight="1" x14ac:dyDescent="0.2"/>
    <row r="16227" ht="12.75" hidden="1" customHeight="1" x14ac:dyDescent="0.2"/>
    <row r="16228" ht="12.75" hidden="1" customHeight="1" x14ac:dyDescent="0.2"/>
    <row r="16229" ht="12.75" hidden="1" customHeight="1" x14ac:dyDescent="0.2"/>
    <row r="16230" ht="12.75" hidden="1" customHeight="1" x14ac:dyDescent="0.2"/>
    <row r="16231" ht="12.75" hidden="1" customHeight="1" x14ac:dyDescent="0.2"/>
    <row r="16232" ht="12.75" hidden="1" customHeight="1" x14ac:dyDescent="0.2"/>
    <row r="16233" ht="12.75" hidden="1" customHeight="1" x14ac:dyDescent="0.2"/>
    <row r="16234" ht="12.75" hidden="1" customHeight="1" x14ac:dyDescent="0.2"/>
    <row r="16235" ht="12.75" hidden="1" customHeight="1" x14ac:dyDescent="0.2"/>
    <row r="16236" ht="12.75" hidden="1" customHeight="1" x14ac:dyDescent="0.2"/>
    <row r="16237" ht="12.75" hidden="1" customHeight="1" x14ac:dyDescent="0.2"/>
    <row r="16238" ht="12.75" hidden="1" customHeight="1" x14ac:dyDescent="0.2"/>
    <row r="16239" ht="12.75" hidden="1" customHeight="1" x14ac:dyDescent="0.2"/>
    <row r="16240" ht="12.75" hidden="1" customHeight="1" x14ac:dyDescent="0.2"/>
    <row r="16241" ht="12.75" hidden="1" customHeight="1" x14ac:dyDescent="0.2"/>
    <row r="16242" ht="12.75" hidden="1" customHeight="1" x14ac:dyDescent="0.2"/>
    <row r="16243" ht="12.75" hidden="1" customHeight="1" x14ac:dyDescent="0.2"/>
    <row r="16244" ht="12.75" hidden="1" customHeight="1" x14ac:dyDescent="0.2"/>
    <row r="16245" ht="12.75" hidden="1" customHeight="1" x14ac:dyDescent="0.2"/>
    <row r="16246" ht="12.75" hidden="1" customHeight="1" x14ac:dyDescent="0.2"/>
    <row r="16247" ht="12.75" hidden="1" customHeight="1" x14ac:dyDescent="0.2"/>
    <row r="16248" ht="12.75" hidden="1" customHeight="1" x14ac:dyDescent="0.2"/>
    <row r="16249" ht="12.75" hidden="1" customHeight="1" x14ac:dyDescent="0.2"/>
    <row r="16250" ht="12.75" hidden="1" customHeight="1" x14ac:dyDescent="0.2"/>
    <row r="16251" ht="12.75" hidden="1" customHeight="1" x14ac:dyDescent="0.2"/>
    <row r="16252" ht="12.75" hidden="1" customHeight="1" x14ac:dyDescent="0.2"/>
    <row r="16253" ht="12.75" hidden="1" customHeight="1" x14ac:dyDescent="0.2"/>
    <row r="16254" ht="12.75" hidden="1" customHeight="1" x14ac:dyDescent="0.2"/>
    <row r="16255" ht="12.75" hidden="1" customHeight="1" x14ac:dyDescent="0.2"/>
    <row r="16256" ht="12.75" hidden="1" customHeight="1" x14ac:dyDescent="0.2"/>
    <row r="16257" ht="12.75" hidden="1" customHeight="1" x14ac:dyDescent="0.2"/>
    <row r="16258" ht="12.75" hidden="1" customHeight="1" x14ac:dyDescent="0.2"/>
    <row r="16259" ht="12.75" hidden="1" customHeight="1" x14ac:dyDescent="0.2"/>
    <row r="16260" ht="12.75" hidden="1" customHeight="1" x14ac:dyDescent="0.2"/>
    <row r="16261" ht="12.75" hidden="1" customHeight="1" x14ac:dyDescent="0.2"/>
    <row r="16262" ht="12.75" hidden="1" customHeight="1" x14ac:dyDescent="0.2"/>
    <row r="16263" ht="12.75" hidden="1" customHeight="1" x14ac:dyDescent="0.2"/>
    <row r="16264" ht="12.75" hidden="1" customHeight="1" x14ac:dyDescent="0.2"/>
    <row r="16265" ht="12.75" hidden="1" customHeight="1" x14ac:dyDescent="0.2"/>
    <row r="16266" ht="12.75" hidden="1" customHeight="1" x14ac:dyDescent="0.2"/>
    <row r="16267" ht="12.75" hidden="1" customHeight="1" x14ac:dyDescent="0.2"/>
    <row r="16268" ht="12.75" hidden="1" customHeight="1" x14ac:dyDescent="0.2"/>
    <row r="16269" ht="12.75" hidden="1" customHeight="1" x14ac:dyDescent="0.2"/>
    <row r="16270" ht="12.75" hidden="1" customHeight="1" x14ac:dyDescent="0.2"/>
    <row r="16271" ht="12.75" hidden="1" customHeight="1" x14ac:dyDescent="0.2"/>
    <row r="16272" ht="12.75" hidden="1" customHeight="1" x14ac:dyDescent="0.2"/>
    <row r="16273" ht="12.75" hidden="1" customHeight="1" x14ac:dyDescent="0.2"/>
    <row r="16274" ht="12.75" hidden="1" customHeight="1" x14ac:dyDescent="0.2"/>
    <row r="16275" ht="12.75" hidden="1" customHeight="1" x14ac:dyDescent="0.2"/>
    <row r="16276" ht="12.75" hidden="1" customHeight="1" x14ac:dyDescent="0.2"/>
    <row r="16277" ht="12.75" hidden="1" customHeight="1" x14ac:dyDescent="0.2"/>
    <row r="16278" ht="12.75" hidden="1" customHeight="1" x14ac:dyDescent="0.2"/>
    <row r="16279" ht="12.75" hidden="1" customHeight="1" x14ac:dyDescent="0.2"/>
    <row r="16280" ht="12.75" hidden="1" customHeight="1" x14ac:dyDescent="0.2"/>
    <row r="16281" ht="12.75" hidden="1" customHeight="1" x14ac:dyDescent="0.2"/>
    <row r="16282" ht="12.75" hidden="1" customHeight="1" x14ac:dyDescent="0.2"/>
    <row r="16283" ht="12.75" hidden="1" customHeight="1" x14ac:dyDescent="0.2"/>
    <row r="16284" ht="12.75" hidden="1" customHeight="1" x14ac:dyDescent="0.2"/>
    <row r="16285" ht="12.75" hidden="1" customHeight="1" x14ac:dyDescent="0.2"/>
    <row r="16286" ht="12.75" hidden="1" customHeight="1" x14ac:dyDescent="0.2"/>
    <row r="16287" ht="12.75" hidden="1" customHeight="1" x14ac:dyDescent="0.2"/>
    <row r="16288" ht="12.75" hidden="1" customHeight="1" x14ac:dyDescent="0.2"/>
    <row r="16289" ht="12.75" hidden="1" customHeight="1" x14ac:dyDescent="0.2"/>
    <row r="16290" ht="12.75" hidden="1" customHeight="1" x14ac:dyDescent="0.2"/>
    <row r="16291" ht="12.75" hidden="1" customHeight="1" x14ac:dyDescent="0.2"/>
    <row r="16292" ht="12.75" hidden="1" customHeight="1" x14ac:dyDescent="0.2"/>
    <row r="16293" ht="12.75" hidden="1" customHeight="1" x14ac:dyDescent="0.2"/>
    <row r="16294" ht="12.75" hidden="1" customHeight="1" x14ac:dyDescent="0.2"/>
    <row r="16295" ht="12.75" hidden="1" customHeight="1" x14ac:dyDescent="0.2"/>
    <row r="16296" ht="12.75" hidden="1" customHeight="1" x14ac:dyDescent="0.2"/>
    <row r="16297" ht="12.75" hidden="1" customHeight="1" x14ac:dyDescent="0.2"/>
    <row r="16298" ht="12.75" hidden="1" customHeight="1" x14ac:dyDescent="0.2"/>
    <row r="16299" ht="12.75" hidden="1" customHeight="1" x14ac:dyDescent="0.2"/>
    <row r="16300" ht="12.75" hidden="1" customHeight="1" x14ac:dyDescent="0.2"/>
    <row r="16301" ht="12.75" hidden="1" customHeight="1" x14ac:dyDescent="0.2"/>
    <row r="16302" ht="12.75" hidden="1" customHeight="1" x14ac:dyDescent="0.2"/>
    <row r="16303" ht="12.75" hidden="1" customHeight="1" x14ac:dyDescent="0.2"/>
    <row r="16304" ht="12.75" hidden="1" customHeight="1" x14ac:dyDescent="0.2"/>
    <row r="16305" ht="12.75" hidden="1" customHeight="1" x14ac:dyDescent="0.2"/>
    <row r="16306" ht="12.75" hidden="1" customHeight="1" x14ac:dyDescent="0.2"/>
    <row r="16307" ht="12.75" hidden="1" customHeight="1" x14ac:dyDescent="0.2"/>
    <row r="16308" ht="12.75" hidden="1" customHeight="1" x14ac:dyDescent="0.2"/>
    <row r="16309" ht="12.75" hidden="1" customHeight="1" x14ac:dyDescent="0.2"/>
    <row r="16310" ht="12.75" hidden="1" customHeight="1" x14ac:dyDescent="0.2"/>
    <row r="16311" ht="12.75" hidden="1" customHeight="1" x14ac:dyDescent="0.2"/>
    <row r="16312" ht="12.75" hidden="1" customHeight="1" x14ac:dyDescent="0.2"/>
    <row r="16313" ht="12.75" hidden="1" customHeight="1" x14ac:dyDescent="0.2"/>
    <row r="16314" ht="12.75" hidden="1" customHeight="1" x14ac:dyDescent="0.2"/>
    <row r="16315" ht="12.75" hidden="1" customHeight="1" x14ac:dyDescent="0.2"/>
    <row r="16316" ht="12.75" hidden="1" customHeight="1" x14ac:dyDescent="0.2"/>
    <row r="16317" ht="12.75" hidden="1" customHeight="1" x14ac:dyDescent="0.2"/>
    <row r="16318" ht="12.75" hidden="1" customHeight="1" x14ac:dyDescent="0.2"/>
    <row r="16319" ht="12.75" hidden="1" customHeight="1" x14ac:dyDescent="0.2"/>
    <row r="16320" ht="12.75" hidden="1" customHeight="1" x14ac:dyDescent="0.2"/>
    <row r="16321" ht="12.75" hidden="1" customHeight="1" x14ac:dyDescent="0.2"/>
    <row r="16322" ht="12.75" hidden="1" customHeight="1" x14ac:dyDescent="0.2"/>
    <row r="16323" ht="12.75" hidden="1" customHeight="1" x14ac:dyDescent="0.2"/>
    <row r="16324" ht="12.75" hidden="1" customHeight="1" x14ac:dyDescent="0.2"/>
    <row r="16325" ht="12.75" hidden="1" customHeight="1" x14ac:dyDescent="0.2"/>
    <row r="16326" ht="12.75" hidden="1" customHeight="1" x14ac:dyDescent="0.2"/>
    <row r="16327" ht="12.75" hidden="1" customHeight="1" x14ac:dyDescent="0.2"/>
    <row r="16328" ht="12.75" hidden="1" customHeight="1" x14ac:dyDescent="0.2"/>
    <row r="16329" ht="12.75" hidden="1" customHeight="1" x14ac:dyDescent="0.2"/>
    <row r="16330" ht="12.75" hidden="1" customHeight="1" x14ac:dyDescent="0.2"/>
    <row r="16331" ht="12.75" hidden="1" customHeight="1" x14ac:dyDescent="0.2"/>
    <row r="16332" ht="12.75" hidden="1" customHeight="1" x14ac:dyDescent="0.2"/>
    <row r="16333" ht="12.75" hidden="1" customHeight="1" x14ac:dyDescent="0.2"/>
    <row r="16334" ht="12.75" hidden="1" customHeight="1" x14ac:dyDescent="0.2"/>
    <row r="16335" ht="12.75" hidden="1" customHeight="1" x14ac:dyDescent="0.2"/>
    <row r="16336" ht="12.75" hidden="1" customHeight="1" x14ac:dyDescent="0.2"/>
    <row r="16337" ht="12.75" hidden="1" customHeight="1" x14ac:dyDescent="0.2"/>
    <row r="16338" ht="12.75" hidden="1" customHeight="1" x14ac:dyDescent="0.2"/>
    <row r="16339" ht="12.75" hidden="1" customHeight="1" x14ac:dyDescent="0.2"/>
    <row r="16340" ht="12.75" hidden="1" customHeight="1" x14ac:dyDescent="0.2"/>
    <row r="16341" ht="12.75" hidden="1" customHeight="1" x14ac:dyDescent="0.2"/>
    <row r="16342" ht="12.75" hidden="1" customHeight="1" x14ac:dyDescent="0.2"/>
    <row r="16343" ht="12.75" hidden="1" customHeight="1" x14ac:dyDescent="0.2"/>
    <row r="16344" ht="12.75" hidden="1" customHeight="1" x14ac:dyDescent="0.2"/>
    <row r="16345" ht="12.75" hidden="1" customHeight="1" x14ac:dyDescent="0.2"/>
    <row r="16346" ht="12.75" hidden="1" customHeight="1" x14ac:dyDescent="0.2"/>
    <row r="16347" ht="12.75" hidden="1" customHeight="1" x14ac:dyDescent="0.2"/>
    <row r="16348" ht="12.75" hidden="1" customHeight="1" x14ac:dyDescent="0.2"/>
    <row r="16349" ht="12.75" hidden="1" customHeight="1" x14ac:dyDescent="0.2"/>
    <row r="16350" ht="12.75" hidden="1" customHeight="1" x14ac:dyDescent="0.2"/>
    <row r="16351" ht="12.75" hidden="1" customHeight="1" x14ac:dyDescent="0.2"/>
    <row r="16352" ht="12.75" hidden="1" customHeight="1" x14ac:dyDescent="0.2"/>
    <row r="16353" ht="12.75" hidden="1" customHeight="1" x14ac:dyDescent="0.2"/>
    <row r="16354" ht="12.75" hidden="1" customHeight="1" x14ac:dyDescent="0.2"/>
    <row r="16355" ht="12.75" hidden="1" customHeight="1" x14ac:dyDescent="0.2"/>
    <row r="16356" ht="12.75" hidden="1" customHeight="1" x14ac:dyDescent="0.2"/>
    <row r="16357" ht="12.75" hidden="1" customHeight="1" x14ac:dyDescent="0.2"/>
    <row r="16358" ht="12.75" hidden="1" customHeight="1" x14ac:dyDescent="0.2"/>
    <row r="16359" ht="12.75" hidden="1" customHeight="1" x14ac:dyDescent="0.2"/>
    <row r="16360" ht="12.75" hidden="1" customHeight="1" x14ac:dyDescent="0.2"/>
    <row r="16361" ht="12.75" hidden="1" customHeight="1" x14ac:dyDescent="0.2"/>
    <row r="16362" ht="12.75" hidden="1" customHeight="1" x14ac:dyDescent="0.2"/>
    <row r="16363" ht="12.75" hidden="1" customHeight="1" x14ac:dyDescent="0.2"/>
    <row r="16364" ht="12.75" hidden="1" customHeight="1" x14ac:dyDescent="0.2"/>
    <row r="16365" ht="12.75" hidden="1" customHeight="1" x14ac:dyDescent="0.2"/>
    <row r="16366" ht="12.75" hidden="1" customHeight="1" x14ac:dyDescent="0.2"/>
    <row r="16367" ht="12.75" hidden="1" customHeight="1" x14ac:dyDescent="0.2"/>
    <row r="16368" ht="12.75" hidden="1" customHeight="1" x14ac:dyDescent="0.2"/>
    <row r="16369" ht="12.75" hidden="1" customHeight="1" x14ac:dyDescent="0.2"/>
    <row r="16370" ht="12.75" hidden="1" customHeight="1" x14ac:dyDescent="0.2"/>
    <row r="16371" ht="12.75" hidden="1" customHeight="1" x14ac:dyDescent="0.2"/>
    <row r="16372" ht="12.75" hidden="1" customHeight="1" x14ac:dyDescent="0.2"/>
    <row r="16373" ht="12.75" hidden="1" customHeight="1" x14ac:dyDescent="0.2"/>
    <row r="16374" ht="12.75" hidden="1" customHeight="1" x14ac:dyDescent="0.2"/>
    <row r="16375" ht="12.75" hidden="1" customHeight="1" x14ac:dyDescent="0.2"/>
    <row r="16376" ht="12.75" hidden="1" customHeight="1" x14ac:dyDescent="0.2"/>
    <row r="16377" ht="12.75" hidden="1" customHeight="1" x14ac:dyDescent="0.2"/>
    <row r="16378" ht="12.75" hidden="1" customHeight="1" x14ac:dyDescent="0.2"/>
    <row r="16379" ht="12.75" hidden="1" customHeight="1" x14ac:dyDescent="0.2"/>
    <row r="16380" ht="12.75" hidden="1" customHeight="1" x14ac:dyDescent="0.2"/>
    <row r="16381" ht="12.75" hidden="1" customHeight="1" x14ac:dyDescent="0.2"/>
    <row r="16382" ht="12.75" hidden="1" customHeight="1" x14ac:dyDescent="0.2"/>
    <row r="16383" ht="12.75" hidden="1" customHeight="1" x14ac:dyDescent="0.2"/>
    <row r="16384" ht="12.75" hidden="1" customHeight="1" x14ac:dyDescent="0.2"/>
    <row r="16385" ht="12.75" hidden="1" customHeight="1" x14ac:dyDescent="0.2"/>
    <row r="16386" ht="12.75" hidden="1" customHeight="1" x14ac:dyDescent="0.2"/>
    <row r="16387" ht="12.75" hidden="1" customHeight="1" x14ac:dyDescent="0.2"/>
    <row r="16388" ht="12.75" hidden="1" customHeight="1" x14ac:dyDescent="0.2"/>
    <row r="16389" ht="12.75" hidden="1" customHeight="1" x14ac:dyDescent="0.2"/>
    <row r="16390" ht="12.75" hidden="1" customHeight="1" x14ac:dyDescent="0.2"/>
    <row r="16391" ht="12.75" hidden="1" customHeight="1" x14ac:dyDescent="0.2"/>
    <row r="16392" ht="12.75" hidden="1" customHeight="1" x14ac:dyDescent="0.2"/>
    <row r="16393" ht="12.75" hidden="1" customHeight="1" x14ac:dyDescent="0.2"/>
    <row r="16394" ht="12.75" hidden="1" customHeight="1" x14ac:dyDescent="0.2"/>
    <row r="16395" ht="12.75" hidden="1" customHeight="1" x14ac:dyDescent="0.2"/>
    <row r="16396" ht="12.75" hidden="1" customHeight="1" x14ac:dyDescent="0.2"/>
    <row r="16397" ht="12.75" hidden="1" customHeight="1" x14ac:dyDescent="0.2"/>
    <row r="16398" ht="12.75" hidden="1" customHeight="1" x14ac:dyDescent="0.2"/>
    <row r="16399" ht="12.75" hidden="1" customHeight="1" x14ac:dyDescent="0.2"/>
    <row r="16400" ht="12.75" hidden="1" customHeight="1" x14ac:dyDescent="0.2"/>
    <row r="16401" ht="12.75" hidden="1" customHeight="1" x14ac:dyDescent="0.2"/>
    <row r="16402" ht="12.75" hidden="1" customHeight="1" x14ac:dyDescent="0.2"/>
    <row r="16403" ht="12.75" hidden="1" customHeight="1" x14ac:dyDescent="0.2"/>
    <row r="16404" ht="12.75" hidden="1" customHeight="1" x14ac:dyDescent="0.2"/>
    <row r="16405" ht="12.75" hidden="1" customHeight="1" x14ac:dyDescent="0.2"/>
    <row r="16406" ht="12.75" hidden="1" customHeight="1" x14ac:dyDescent="0.2"/>
    <row r="16407" ht="12.75" hidden="1" customHeight="1" x14ac:dyDescent="0.2"/>
    <row r="16408" ht="12.75" hidden="1" customHeight="1" x14ac:dyDescent="0.2"/>
    <row r="16409" ht="12.75" hidden="1" customHeight="1" x14ac:dyDescent="0.2"/>
    <row r="16410" ht="12.75" hidden="1" customHeight="1" x14ac:dyDescent="0.2"/>
    <row r="16411" ht="12.75" hidden="1" customHeight="1" x14ac:dyDescent="0.2"/>
    <row r="16412" ht="12.75" hidden="1" customHeight="1" x14ac:dyDescent="0.2"/>
    <row r="16413" ht="12.75" hidden="1" customHeight="1" x14ac:dyDescent="0.2"/>
    <row r="16414" ht="12.75" hidden="1" customHeight="1" x14ac:dyDescent="0.2"/>
    <row r="16415" ht="12.75" hidden="1" customHeight="1" x14ac:dyDescent="0.2"/>
    <row r="16416" ht="12.75" hidden="1" customHeight="1" x14ac:dyDescent="0.2"/>
    <row r="16417" ht="12.75" hidden="1" customHeight="1" x14ac:dyDescent="0.2"/>
    <row r="16418" ht="12.75" hidden="1" customHeight="1" x14ac:dyDescent="0.2"/>
    <row r="16419" ht="12.75" hidden="1" customHeight="1" x14ac:dyDescent="0.2"/>
    <row r="16420" ht="12.75" hidden="1" customHeight="1" x14ac:dyDescent="0.2"/>
    <row r="16421" ht="12.75" hidden="1" customHeight="1" x14ac:dyDescent="0.2"/>
    <row r="16422" ht="12.75" hidden="1" customHeight="1" x14ac:dyDescent="0.2"/>
    <row r="16423" ht="12.75" hidden="1" customHeight="1" x14ac:dyDescent="0.2"/>
    <row r="16424" ht="12.75" hidden="1" customHeight="1" x14ac:dyDescent="0.2"/>
    <row r="16425" ht="12.75" hidden="1" customHeight="1" x14ac:dyDescent="0.2"/>
    <row r="16426" ht="12.75" hidden="1" customHeight="1" x14ac:dyDescent="0.2"/>
    <row r="16427" ht="12.75" hidden="1" customHeight="1" x14ac:dyDescent="0.2"/>
    <row r="16428" ht="12.75" hidden="1" customHeight="1" x14ac:dyDescent="0.2"/>
    <row r="16429" ht="12.75" hidden="1" customHeight="1" x14ac:dyDescent="0.2"/>
    <row r="16430" ht="12.75" hidden="1" customHeight="1" x14ac:dyDescent="0.2"/>
    <row r="16431" ht="12.75" hidden="1" customHeight="1" x14ac:dyDescent="0.2"/>
    <row r="16432" ht="12.75" hidden="1" customHeight="1" x14ac:dyDescent="0.2"/>
    <row r="16433" ht="12.75" hidden="1" customHeight="1" x14ac:dyDescent="0.2"/>
    <row r="16434" ht="12.75" hidden="1" customHeight="1" x14ac:dyDescent="0.2"/>
    <row r="16435" ht="12.75" hidden="1" customHeight="1" x14ac:dyDescent="0.2"/>
    <row r="16436" ht="12.75" hidden="1" customHeight="1" x14ac:dyDescent="0.2"/>
    <row r="16437" ht="12.75" hidden="1" customHeight="1" x14ac:dyDescent="0.2"/>
    <row r="16438" ht="12.75" hidden="1" customHeight="1" x14ac:dyDescent="0.2"/>
    <row r="16439" ht="12.75" hidden="1" customHeight="1" x14ac:dyDescent="0.2"/>
    <row r="16440" ht="12.75" hidden="1" customHeight="1" x14ac:dyDescent="0.2"/>
    <row r="16441" ht="12.75" hidden="1" customHeight="1" x14ac:dyDescent="0.2"/>
    <row r="16442" ht="12.75" hidden="1" customHeight="1" x14ac:dyDescent="0.2"/>
    <row r="16443" ht="12.75" hidden="1" customHeight="1" x14ac:dyDescent="0.2"/>
    <row r="16444" ht="12.75" hidden="1" customHeight="1" x14ac:dyDescent="0.2"/>
    <row r="16445" ht="12.75" hidden="1" customHeight="1" x14ac:dyDescent="0.2"/>
    <row r="16446" ht="12.75" hidden="1" customHeight="1" x14ac:dyDescent="0.2"/>
    <row r="16447" ht="12.75" hidden="1" customHeight="1" x14ac:dyDescent="0.2"/>
    <row r="16448" ht="12.75" hidden="1" customHeight="1" x14ac:dyDescent="0.2"/>
    <row r="16449" ht="12.75" hidden="1" customHeight="1" x14ac:dyDescent="0.2"/>
    <row r="16450" ht="12.75" hidden="1" customHeight="1" x14ac:dyDescent="0.2"/>
    <row r="16451" ht="12.75" hidden="1" customHeight="1" x14ac:dyDescent="0.2"/>
    <row r="16452" ht="12.75" hidden="1" customHeight="1" x14ac:dyDescent="0.2"/>
    <row r="16453" ht="12.75" hidden="1" customHeight="1" x14ac:dyDescent="0.2"/>
    <row r="16454" ht="12.75" hidden="1" customHeight="1" x14ac:dyDescent="0.2"/>
    <row r="16455" ht="12.75" hidden="1" customHeight="1" x14ac:dyDescent="0.2"/>
    <row r="16456" ht="12.75" hidden="1" customHeight="1" x14ac:dyDescent="0.2"/>
    <row r="16457" ht="12.75" hidden="1" customHeight="1" x14ac:dyDescent="0.2"/>
    <row r="16458" ht="12.75" hidden="1" customHeight="1" x14ac:dyDescent="0.2"/>
    <row r="16459" ht="12.75" hidden="1" customHeight="1" x14ac:dyDescent="0.2"/>
    <row r="16460" ht="12.75" hidden="1" customHeight="1" x14ac:dyDescent="0.2"/>
    <row r="16461" ht="12.75" hidden="1" customHeight="1" x14ac:dyDescent="0.2"/>
    <row r="16462" ht="12.75" hidden="1" customHeight="1" x14ac:dyDescent="0.2"/>
    <row r="16463" ht="12.75" hidden="1" customHeight="1" x14ac:dyDescent="0.2"/>
    <row r="16464" ht="12.75" hidden="1" customHeight="1" x14ac:dyDescent="0.2"/>
    <row r="16465" ht="12.75" hidden="1" customHeight="1" x14ac:dyDescent="0.2"/>
    <row r="16466" ht="12.75" hidden="1" customHeight="1" x14ac:dyDescent="0.2"/>
    <row r="16467" ht="12.75" hidden="1" customHeight="1" x14ac:dyDescent="0.2"/>
    <row r="16468" ht="12.75" hidden="1" customHeight="1" x14ac:dyDescent="0.2"/>
    <row r="16469" ht="12.75" hidden="1" customHeight="1" x14ac:dyDescent="0.2"/>
    <row r="16470" ht="12.75" hidden="1" customHeight="1" x14ac:dyDescent="0.2"/>
    <row r="16471" ht="12.75" hidden="1" customHeight="1" x14ac:dyDescent="0.2"/>
    <row r="16472" ht="12.75" hidden="1" customHeight="1" x14ac:dyDescent="0.2"/>
    <row r="16473" ht="12.75" hidden="1" customHeight="1" x14ac:dyDescent="0.2"/>
    <row r="16474" ht="12.75" hidden="1" customHeight="1" x14ac:dyDescent="0.2"/>
    <row r="16475" ht="12.75" hidden="1" customHeight="1" x14ac:dyDescent="0.2"/>
    <row r="16476" ht="12.75" hidden="1" customHeight="1" x14ac:dyDescent="0.2"/>
    <row r="16477" ht="12.75" hidden="1" customHeight="1" x14ac:dyDescent="0.2"/>
    <row r="16478" ht="12.75" hidden="1" customHeight="1" x14ac:dyDescent="0.2"/>
    <row r="16479" ht="12.75" hidden="1" customHeight="1" x14ac:dyDescent="0.2"/>
    <row r="16480" ht="12.75" hidden="1" customHeight="1" x14ac:dyDescent="0.2"/>
    <row r="16481" ht="12.75" hidden="1" customHeight="1" x14ac:dyDescent="0.2"/>
    <row r="16482" ht="12.75" hidden="1" customHeight="1" x14ac:dyDescent="0.2"/>
    <row r="16483" ht="12.75" hidden="1" customHeight="1" x14ac:dyDescent="0.2"/>
    <row r="16484" ht="12.75" hidden="1" customHeight="1" x14ac:dyDescent="0.2"/>
    <row r="16485" ht="12.75" hidden="1" customHeight="1" x14ac:dyDescent="0.2"/>
    <row r="16486" ht="12.75" hidden="1" customHeight="1" x14ac:dyDescent="0.2"/>
    <row r="16487" ht="12.75" hidden="1" customHeight="1" x14ac:dyDescent="0.2"/>
    <row r="16488" ht="12.75" hidden="1" customHeight="1" x14ac:dyDescent="0.2"/>
    <row r="16489" ht="12.75" hidden="1" customHeight="1" x14ac:dyDescent="0.2"/>
    <row r="16490" ht="12.75" hidden="1" customHeight="1" x14ac:dyDescent="0.2"/>
    <row r="16491" ht="12.75" hidden="1" customHeight="1" x14ac:dyDescent="0.2"/>
    <row r="16492" ht="12.75" hidden="1" customHeight="1" x14ac:dyDescent="0.2"/>
    <row r="16493" ht="12.75" hidden="1" customHeight="1" x14ac:dyDescent="0.2"/>
    <row r="16494" ht="12.75" hidden="1" customHeight="1" x14ac:dyDescent="0.2"/>
    <row r="16495" ht="12.75" hidden="1" customHeight="1" x14ac:dyDescent="0.2"/>
    <row r="16496" ht="12.75" hidden="1" customHeight="1" x14ac:dyDescent="0.2"/>
    <row r="16497" ht="12.75" hidden="1" customHeight="1" x14ac:dyDescent="0.2"/>
    <row r="16498" ht="12.75" hidden="1" customHeight="1" x14ac:dyDescent="0.2"/>
    <row r="16499" ht="12.75" hidden="1" customHeight="1" x14ac:dyDescent="0.2"/>
    <row r="16500" ht="12.75" hidden="1" customHeight="1" x14ac:dyDescent="0.2"/>
    <row r="16501" ht="12.75" hidden="1" customHeight="1" x14ac:dyDescent="0.2"/>
    <row r="16502" ht="12.75" hidden="1" customHeight="1" x14ac:dyDescent="0.2"/>
    <row r="16503" ht="12.75" hidden="1" customHeight="1" x14ac:dyDescent="0.2"/>
    <row r="16504" ht="12.75" hidden="1" customHeight="1" x14ac:dyDescent="0.2"/>
    <row r="16505" ht="12.75" hidden="1" customHeight="1" x14ac:dyDescent="0.2"/>
    <row r="16506" ht="12.75" hidden="1" customHeight="1" x14ac:dyDescent="0.2"/>
    <row r="16507" ht="12.75" hidden="1" customHeight="1" x14ac:dyDescent="0.2"/>
    <row r="16508" ht="12.75" hidden="1" customHeight="1" x14ac:dyDescent="0.2"/>
    <row r="16509" ht="12.75" hidden="1" customHeight="1" x14ac:dyDescent="0.2"/>
    <row r="16510" ht="12.75" hidden="1" customHeight="1" x14ac:dyDescent="0.2"/>
    <row r="16511" ht="12.75" hidden="1" customHeight="1" x14ac:dyDescent="0.2"/>
    <row r="16512" ht="12.75" hidden="1" customHeight="1" x14ac:dyDescent="0.2"/>
    <row r="16513" ht="12.75" hidden="1" customHeight="1" x14ac:dyDescent="0.2"/>
    <row r="16514" ht="12.75" hidden="1" customHeight="1" x14ac:dyDescent="0.2"/>
    <row r="16515" ht="12.75" hidden="1" customHeight="1" x14ac:dyDescent="0.2"/>
    <row r="16516" ht="12.75" hidden="1" customHeight="1" x14ac:dyDescent="0.2"/>
    <row r="16517" ht="12.75" hidden="1" customHeight="1" x14ac:dyDescent="0.2"/>
    <row r="16518" ht="12.75" hidden="1" customHeight="1" x14ac:dyDescent="0.2"/>
    <row r="16519" ht="12.75" hidden="1" customHeight="1" x14ac:dyDescent="0.2"/>
    <row r="16520" ht="12.75" hidden="1" customHeight="1" x14ac:dyDescent="0.2"/>
    <row r="16521" ht="12.75" hidden="1" customHeight="1" x14ac:dyDescent="0.2"/>
    <row r="16522" ht="12.75" hidden="1" customHeight="1" x14ac:dyDescent="0.2"/>
    <row r="16523" ht="12.75" hidden="1" customHeight="1" x14ac:dyDescent="0.2"/>
    <row r="16524" ht="12.75" hidden="1" customHeight="1" x14ac:dyDescent="0.2"/>
    <row r="16525" ht="12.75" hidden="1" customHeight="1" x14ac:dyDescent="0.2"/>
    <row r="16526" ht="12.75" hidden="1" customHeight="1" x14ac:dyDescent="0.2"/>
    <row r="16527" ht="12.75" hidden="1" customHeight="1" x14ac:dyDescent="0.2"/>
    <row r="16528" ht="12.75" hidden="1" customHeight="1" x14ac:dyDescent="0.2"/>
    <row r="16529" ht="12.75" hidden="1" customHeight="1" x14ac:dyDescent="0.2"/>
    <row r="16530" ht="12.75" hidden="1" customHeight="1" x14ac:dyDescent="0.2"/>
    <row r="16531" ht="12.75" hidden="1" customHeight="1" x14ac:dyDescent="0.2"/>
    <row r="16532" ht="12.75" hidden="1" customHeight="1" x14ac:dyDescent="0.2"/>
    <row r="16533" ht="12.75" hidden="1" customHeight="1" x14ac:dyDescent="0.2"/>
    <row r="16534" ht="12.75" hidden="1" customHeight="1" x14ac:dyDescent="0.2"/>
    <row r="16535" ht="12.75" hidden="1" customHeight="1" x14ac:dyDescent="0.2"/>
    <row r="16536" ht="12.75" hidden="1" customHeight="1" x14ac:dyDescent="0.2"/>
    <row r="16537" ht="12.75" hidden="1" customHeight="1" x14ac:dyDescent="0.2"/>
    <row r="16538" ht="12.75" hidden="1" customHeight="1" x14ac:dyDescent="0.2"/>
    <row r="16539" ht="12.75" hidden="1" customHeight="1" x14ac:dyDescent="0.2"/>
    <row r="16540" ht="12.75" hidden="1" customHeight="1" x14ac:dyDescent="0.2"/>
    <row r="16541" ht="12.75" hidden="1" customHeight="1" x14ac:dyDescent="0.2"/>
    <row r="16542" ht="12.75" hidden="1" customHeight="1" x14ac:dyDescent="0.2"/>
    <row r="16543" ht="12.75" hidden="1" customHeight="1" x14ac:dyDescent="0.2"/>
    <row r="16544" ht="12.75" hidden="1" customHeight="1" x14ac:dyDescent="0.2"/>
    <row r="16545" ht="12.75" hidden="1" customHeight="1" x14ac:dyDescent="0.2"/>
    <row r="16546" ht="12.75" hidden="1" customHeight="1" x14ac:dyDescent="0.2"/>
    <row r="16547" ht="12.75" hidden="1" customHeight="1" x14ac:dyDescent="0.2"/>
    <row r="16548" ht="12.75" hidden="1" customHeight="1" x14ac:dyDescent="0.2"/>
    <row r="16549" ht="12.75" hidden="1" customHeight="1" x14ac:dyDescent="0.2"/>
    <row r="16550" ht="12.75" hidden="1" customHeight="1" x14ac:dyDescent="0.2"/>
    <row r="16551" ht="12.75" hidden="1" customHeight="1" x14ac:dyDescent="0.2"/>
    <row r="16552" ht="12.75" hidden="1" customHeight="1" x14ac:dyDescent="0.2"/>
    <row r="16553" ht="12.75" hidden="1" customHeight="1" x14ac:dyDescent="0.2"/>
    <row r="16554" ht="12.75" hidden="1" customHeight="1" x14ac:dyDescent="0.2"/>
    <row r="16555" ht="12.75" hidden="1" customHeight="1" x14ac:dyDescent="0.2"/>
    <row r="16556" ht="12.75" hidden="1" customHeight="1" x14ac:dyDescent="0.2"/>
    <row r="16557" ht="12.75" hidden="1" customHeight="1" x14ac:dyDescent="0.2"/>
    <row r="16558" ht="12.75" hidden="1" customHeight="1" x14ac:dyDescent="0.2"/>
    <row r="16559" ht="12.75" hidden="1" customHeight="1" x14ac:dyDescent="0.2"/>
    <row r="16560" ht="12.75" hidden="1" customHeight="1" x14ac:dyDescent="0.2"/>
    <row r="16561" ht="12.75" hidden="1" customHeight="1" x14ac:dyDescent="0.2"/>
    <row r="16562" ht="12.75" hidden="1" customHeight="1" x14ac:dyDescent="0.2"/>
    <row r="16563" ht="12.75" hidden="1" customHeight="1" x14ac:dyDescent="0.2"/>
    <row r="16564" ht="12.75" hidden="1" customHeight="1" x14ac:dyDescent="0.2"/>
    <row r="16565" ht="12.75" hidden="1" customHeight="1" x14ac:dyDescent="0.2"/>
    <row r="16566" ht="12.75" hidden="1" customHeight="1" x14ac:dyDescent="0.2"/>
    <row r="16567" ht="12.75" hidden="1" customHeight="1" x14ac:dyDescent="0.2"/>
    <row r="16568" ht="12.75" hidden="1" customHeight="1" x14ac:dyDescent="0.2"/>
    <row r="16569" ht="12.75" hidden="1" customHeight="1" x14ac:dyDescent="0.2"/>
    <row r="16570" ht="12.75" hidden="1" customHeight="1" x14ac:dyDescent="0.2"/>
    <row r="16571" ht="12.75" hidden="1" customHeight="1" x14ac:dyDescent="0.2"/>
    <row r="16572" ht="12.75" hidden="1" customHeight="1" x14ac:dyDescent="0.2"/>
    <row r="16573" ht="12.75" hidden="1" customHeight="1" x14ac:dyDescent="0.2"/>
    <row r="16574" ht="12.75" hidden="1" customHeight="1" x14ac:dyDescent="0.2"/>
    <row r="16575" ht="12.75" hidden="1" customHeight="1" x14ac:dyDescent="0.2"/>
    <row r="16576" ht="12.75" hidden="1" customHeight="1" x14ac:dyDescent="0.2"/>
    <row r="16577" ht="12.75" hidden="1" customHeight="1" x14ac:dyDescent="0.2"/>
    <row r="16578" ht="12.75" hidden="1" customHeight="1" x14ac:dyDescent="0.2"/>
    <row r="16579" ht="12.75" hidden="1" customHeight="1" x14ac:dyDescent="0.2"/>
    <row r="16580" ht="12.75" hidden="1" customHeight="1" x14ac:dyDescent="0.2"/>
    <row r="16581" ht="12.75" hidden="1" customHeight="1" x14ac:dyDescent="0.2"/>
    <row r="16582" ht="12.75" hidden="1" customHeight="1" x14ac:dyDescent="0.2"/>
    <row r="16583" ht="12.75" hidden="1" customHeight="1" x14ac:dyDescent="0.2"/>
    <row r="16584" ht="12.75" hidden="1" customHeight="1" x14ac:dyDescent="0.2"/>
    <row r="16585" ht="12.75" hidden="1" customHeight="1" x14ac:dyDescent="0.2"/>
    <row r="16586" ht="12.75" hidden="1" customHeight="1" x14ac:dyDescent="0.2"/>
    <row r="16587" ht="12.75" hidden="1" customHeight="1" x14ac:dyDescent="0.2"/>
    <row r="16588" ht="12.75" hidden="1" customHeight="1" x14ac:dyDescent="0.2"/>
    <row r="16589" ht="12.75" hidden="1" customHeight="1" x14ac:dyDescent="0.2"/>
    <row r="16590" ht="12.75" hidden="1" customHeight="1" x14ac:dyDescent="0.2"/>
    <row r="16591" ht="12.75" hidden="1" customHeight="1" x14ac:dyDescent="0.2"/>
    <row r="16592" ht="12.75" hidden="1" customHeight="1" x14ac:dyDescent="0.2"/>
    <row r="16593" ht="12.75" hidden="1" customHeight="1" x14ac:dyDescent="0.2"/>
    <row r="16594" ht="12.75" hidden="1" customHeight="1" x14ac:dyDescent="0.2"/>
    <row r="16595" ht="12.75" hidden="1" customHeight="1" x14ac:dyDescent="0.2"/>
    <row r="16596" ht="12.75" hidden="1" customHeight="1" x14ac:dyDescent="0.2"/>
    <row r="16597" ht="12.75" hidden="1" customHeight="1" x14ac:dyDescent="0.2"/>
    <row r="16598" ht="12.75" hidden="1" customHeight="1" x14ac:dyDescent="0.2"/>
    <row r="16599" ht="12.75" hidden="1" customHeight="1" x14ac:dyDescent="0.2"/>
    <row r="16600" ht="12.75" hidden="1" customHeight="1" x14ac:dyDescent="0.2"/>
    <row r="16601" ht="12.75" hidden="1" customHeight="1" x14ac:dyDescent="0.2"/>
    <row r="16602" ht="12.75" hidden="1" customHeight="1" x14ac:dyDescent="0.2"/>
    <row r="16603" ht="12.75" hidden="1" customHeight="1" x14ac:dyDescent="0.2"/>
    <row r="16604" ht="12.75" hidden="1" customHeight="1" x14ac:dyDescent="0.2"/>
    <row r="16605" ht="12.75" hidden="1" customHeight="1" x14ac:dyDescent="0.2"/>
    <row r="16606" ht="12.75" hidden="1" customHeight="1" x14ac:dyDescent="0.2"/>
    <row r="16607" ht="12.75" hidden="1" customHeight="1" x14ac:dyDescent="0.2"/>
    <row r="16608" ht="12.75" hidden="1" customHeight="1" x14ac:dyDescent="0.2"/>
    <row r="16609" ht="12.75" hidden="1" customHeight="1" x14ac:dyDescent="0.2"/>
    <row r="16610" ht="12.75" hidden="1" customHeight="1" x14ac:dyDescent="0.2"/>
    <row r="16611" ht="12.75" hidden="1" customHeight="1" x14ac:dyDescent="0.2"/>
    <row r="16612" ht="12.75" hidden="1" customHeight="1" x14ac:dyDescent="0.2"/>
    <row r="16613" ht="12.75" hidden="1" customHeight="1" x14ac:dyDescent="0.2"/>
    <row r="16614" ht="12.75" hidden="1" customHeight="1" x14ac:dyDescent="0.2"/>
    <row r="16615" ht="12.75" hidden="1" customHeight="1" x14ac:dyDescent="0.2"/>
    <row r="16616" ht="12.75" hidden="1" customHeight="1" x14ac:dyDescent="0.2"/>
    <row r="16617" ht="12.75" hidden="1" customHeight="1" x14ac:dyDescent="0.2"/>
    <row r="16618" ht="12.75" hidden="1" customHeight="1" x14ac:dyDescent="0.2"/>
    <row r="16619" ht="12.75" hidden="1" customHeight="1" x14ac:dyDescent="0.2"/>
    <row r="16620" ht="12.75" hidden="1" customHeight="1" x14ac:dyDescent="0.2"/>
    <row r="16621" ht="12.75" hidden="1" customHeight="1" x14ac:dyDescent="0.2"/>
    <row r="16622" ht="12.75" hidden="1" customHeight="1" x14ac:dyDescent="0.2"/>
    <row r="16623" ht="12.75" hidden="1" customHeight="1" x14ac:dyDescent="0.2"/>
    <row r="16624" ht="12.75" hidden="1" customHeight="1" x14ac:dyDescent="0.2"/>
    <row r="16625" ht="12.75" hidden="1" customHeight="1" x14ac:dyDescent="0.2"/>
    <row r="16626" ht="12.75" hidden="1" customHeight="1" x14ac:dyDescent="0.2"/>
    <row r="16627" ht="12.75" hidden="1" customHeight="1" x14ac:dyDescent="0.2"/>
    <row r="16628" ht="12.75" hidden="1" customHeight="1" x14ac:dyDescent="0.2"/>
    <row r="16629" ht="12.75" hidden="1" customHeight="1" x14ac:dyDescent="0.2"/>
    <row r="16630" ht="12.75" hidden="1" customHeight="1" x14ac:dyDescent="0.2"/>
    <row r="16631" ht="12.75" hidden="1" customHeight="1" x14ac:dyDescent="0.2"/>
    <row r="16632" ht="12.75" hidden="1" customHeight="1" x14ac:dyDescent="0.2"/>
    <row r="16633" ht="12.75" hidden="1" customHeight="1" x14ac:dyDescent="0.2"/>
    <row r="16634" ht="12.75" hidden="1" customHeight="1" x14ac:dyDescent="0.2"/>
    <row r="16635" ht="12.75" hidden="1" customHeight="1" x14ac:dyDescent="0.2"/>
    <row r="16636" ht="12.75" hidden="1" customHeight="1" x14ac:dyDescent="0.2"/>
    <row r="16637" ht="12.75" hidden="1" customHeight="1" x14ac:dyDescent="0.2"/>
    <row r="16638" ht="12.75" hidden="1" customHeight="1" x14ac:dyDescent="0.2"/>
    <row r="16639" ht="12.75" hidden="1" customHeight="1" x14ac:dyDescent="0.2"/>
    <row r="16640" ht="12.75" hidden="1" customHeight="1" x14ac:dyDescent="0.2"/>
    <row r="16641" ht="12.75" hidden="1" customHeight="1" x14ac:dyDescent="0.2"/>
    <row r="16642" ht="12.75" hidden="1" customHeight="1" x14ac:dyDescent="0.2"/>
    <row r="16643" ht="12.75" hidden="1" customHeight="1" x14ac:dyDescent="0.2"/>
    <row r="16644" ht="12.75" hidden="1" customHeight="1" x14ac:dyDescent="0.2"/>
    <row r="16645" ht="12.75" hidden="1" customHeight="1" x14ac:dyDescent="0.2"/>
    <row r="16646" ht="12.75" hidden="1" customHeight="1" x14ac:dyDescent="0.2"/>
    <row r="16647" ht="12.75" hidden="1" customHeight="1" x14ac:dyDescent="0.2"/>
    <row r="16648" ht="12.75" hidden="1" customHeight="1" x14ac:dyDescent="0.2"/>
    <row r="16649" ht="12.75" hidden="1" customHeight="1" x14ac:dyDescent="0.2"/>
    <row r="16650" ht="12.75" hidden="1" customHeight="1" x14ac:dyDescent="0.2"/>
    <row r="16651" ht="12.75" hidden="1" customHeight="1" x14ac:dyDescent="0.2"/>
    <row r="16652" ht="12.75" hidden="1" customHeight="1" x14ac:dyDescent="0.2"/>
    <row r="16653" ht="12.75" hidden="1" customHeight="1" x14ac:dyDescent="0.2"/>
    <row r="16654" ht="12.75" hidden="1" customHeight="1" x14ac:dyDescent="0.2"/>
    <row r="16655" ht="12.75" hidden="1" customHeight="1" x14ac:dyDescent="0.2"/>
    <row r="16656" ht="12.75" hidden="1" customHeight="1" x14ac:dyDescent="0.2"/>
    <row r="16657" ht="12.75" hidden="1" customHeight="1" x14ac:dyDescent="0.2"/>
    <row r="16658" ht="12.75" hidden="1" customHeight="1" x14ac:dyDescent="0.2"/>
    <row r="16659" ht="12.75" hidden="1" customHeight="1" x14ac:dyDescent="0.2"/>
    <row r="16660" ht="12.75" hidden="1" customHeight="1" x14ac:dyDescent="0.2"/>
    <row r="16661" ht="12.75" hidden="1" customHeight="1" x14ac:dyDescent="0.2"/>
    <row r="16662" ht="12.75" hidden="1" customHeight="1" x14ac:dyDescent="0.2"/>
    <row r="16663" ht="12.75" hidden="1" customHeight="1" x14ac:dyDescent="0.2"/>
    <row r="16664" ht="12.75" hidden="1" customHeight="1" x14ac:dyDescent="0.2"/>
    <row r="16665" ht="12.75" hidden="1" customHeight="1" x14ac:dyDescent="0.2"/>
    <row r="16666" ht="12.75" hidden="1" customHeight="1" x14ac:dyDescent="0.2"/>
    <row r="16667" ht="12.75" hidden="1" customHeight="1" x14ac:dyDescent="0.2"/>
    <row r="16668" ht="12.75" hidden="1" customHeight="1" x14ac:dyDescent="0.2"/>
    <row r="16669" ht="12.75" hidden="1" customHeight="1" x14ac:dyDescent="0.2"/>
    <row r="16670" ht="12.75" hidden="1" customHeight="1" x14ac:dyDescent="0.2"/>
    <row r="16671" ht="12.75" hidden="1" customHeight="1" x14ac:dyDescent="0.2"/>
    <row r="16672" ht="12.75" hidden="1" customHeight="1" x14ac:dyDescent="0.2"/>
    <row r="16673" ht="12.75" hidden="1" customHeight="1" x14ac:dyDescent="0.2"/>
    <row r="16674" ht="12.75" hidden="1" customHeight="1" x14ac:dyDescent="0.2"/>
    <row r="16675" ht="12.75" hidden="1" customHeight="1" x14ac:dyDescent="0.2"/>
    <row r="16676" ht="12.75" hidden="1" customHeight="1" x14ac:dyDescent="0.2"/>
    <row r="16677" ht="12.75" hidden="1" customHeight="1" x14ac:dyDescent="0.2"/>
    <row r="16678" ht="12.75" hidden="1" customHeight="1" x14ac:dyDescent="0.2"/>
    <row r="16679" ht="12.75" hidden="1" customHeight="1" x14ac:dyDescent="0.2"/>
    <row r="16680" ht="12.75" hidden="1" customHeight="1" x14ac:dyDescent="0.2"/>
    <row r="16681" ht="12.75" hidden="1" customHeight="1" x14ac:dyDescent="0.2"/>
    <row r="16682" ht="12.75" hidden="1" customHeight="1" x14ac:dyDescent="0.2"/>
    <row r="16683" ht="12.75" hidden="1" customHeight="1" x14ac:dyDescent="0.2"/>
    <row r="16684" ht="12.75" hidden="1" customHeight="1" x14ac:dyDescent="0.2"/>
    <row r="16685" ht="12.75" hidden="1" customHeight="1" x14ac:dyDescent="0.2"/>
    <row r="16686" ht="12.75" hidden="1" customHeight="1" x14ac:dyDescent="0.2"/>
    <row r="16687" ht="12.75" hidden="1" customHeight="1" x14ac:dyDescent="0.2"/>
    <row r="16688" ht="12.75" hidden="1" customHeight="1" x14ac:dyDescent="0.2"/>
    <row r="16689" ht="12.75" hidden="1" customHeight="1" x14ac:dyDescent="0.2"/>
    <row r="16690" ht="12.75" hidden="1" customHeight="1" x14ac:dyDescent="0.2"/>
    <row r="16691" ht="12.75" hidden="1" customHeight="1" x14ac:dyDescent="0.2"/>
    <row r="16692" ht="12.75" hidden="1" customHeight="1" x14ac:dyDescent="0.2"/>
    <row r="16693" ht="12.75" hidden="1" customHeight="1" x14ac:dyDescent="0.2"/>
    <row r="16694" ht="12.75" hidden="1" customHeight="1" x14ac:dyDescent="0.2"/>
    <row r="16695" ht="12.75" hidden="1" customHeight="1" x14ac:dyDescent="0.2"/>
    <row r="16696" ht="12.75" hidden="1" customHeight="1" x14ac:dyDescent="0.2"/>
    <row r="16697" ht="12.75" hidden="1" customHeight="1" x14ac:dyDescent="0.2"/>
    <row r="16698" ht="12.75" hidden="1" customHeight="1" x14ac:dyDescent="0.2"/>
    <row r="16699" ht="12.75" hidden="1" customHeight="1" x14ac:dyDescent="0.2"/>
    <row r="16700" ht="12.75" hidden="1" customHeight="1" x14ac:dyDescent="0.2"/>
    <row r="16701" ht="12.75" hidden="1" customHeight="1" x14ac:dyDescent="0.2"/>
    <row r="16702" ht="12.75" hidden="1" customHeight="1" x14ac:dyDescent="0.2"/>
    <row r="16703" ht="12.75" hidden="1" customHeight="1" x14ac:dyDescent="0.2"/>
    <row r="16704" ht="12.75" hidden="1" customHeight="1" x14ac:dyDescent="0.2"/>
    <row r="16705" ht="12.75" hidden="1" customHeight="1" x14ac:dyDescent="0.2"/>
    <row r="16706" ht="12.75" hidden="1" customHeight="1" x14ac:dyDescent="0.2"/>
    <row r="16707" ht="12.75" hidden="1" customHeight="1" x14ac:dyDescent="0.2"/>
    <row r="16708" ht="12.75" hidden="1" customHeight="1" x14ac:dyDescent="0.2"/>
    <row r="16709" ht="12.75" hidden="1" customHeight="1" x14ac:dyDescent="0.2"/>
    <row r="16710" ht="12.75" hidden="1" customHeight="1" x14ac:dyDescent="0.2"/>
    <row r="16711" ht="12.75" hidden="1" customHeight="1" x14ac:dyDescent="0.2"/>
    <row r="16712" ht="12.75" hidden="1" customHeight="1" x14ac:dyDescent="0.2"/>
    <row r="16713" ht="12.75" hidden="1" customHeight="1" x14ac:dyDescent="0.2"/>
    <row r="16714" ht="12.75" hidden="1" customHeight="1" x14ac:dyDescent="0.2"/>
    <row r="16715" ht="12.75" hidden="1" customHeight="1" x14ac:dyDescent="0.2"/>
    <row r="16716" ht="12.75" hidden="1" customHeight="1" x14ac:dyDescent="0.2"/>
    <row r="16717" ht="12.75" hidden="1" customHeight="1" x14ac:dyDescent="0.2"/>
    <row r="16718" ht="12.75" hidden="1" customHeight="1" x14ac:dyDescent="0.2"/>
    <row r="16719" ht="12.75" hidden="1" customHeight="1" x14ac:dyDescent="0.2"/>
    <row r="16720" ht="12.75" hidden="1" customHeight="1" x14ac:dyDescent="0.2"/>
    <row r="16721" ht="12.75" hidden="1" customHeight="1" x14ac:dyDescent="0.2"/>
    <row r="16722" ht="12.75" hidden="1" customHeight="1" x14ac:dyDescent="0.2"/>
    <row r="16723" ht="12.75" hidden="1" customHeight="1" x14ac:dyDescent="0.2"/>
    <row r="16724" ht="12.75" hidden="1" customHeight="1" x14ac:dyDescent="0.2"/>
    <row r="16725" ht="12.75" hidden="1" customHeight="1" x14ac:dyDescent="0.2"/>
    <row r="16726" ht="12.75" hidden="1" customHeight="1" x14ac:dyDescent="0.2"/>
    <row r="16727" ht="12.75" hidden="1" customHeight="1" x14ac:dyDescent="0.2"/>
    <row r="16728" ht="12.75" hidden="1" customHeight="1" x14ac:dyDescent="0.2"/>
    <row r="16729" ht="12.75" hidden="1" customHeight="1" x14ac:dyDescent="0.2"/>
    <row r="16730" ht="12.75" hidden="1" customHeight="1" x14ac:dyDescent="0.2"/>
    <row r="16731" ht="12.75" hidden="1" customHeight="1" x14ac:dyDescent="0.2"/>
    <row r="16732" ht="12.75" hidden="1" customHeight="1" x14ac:dyDescent="0.2"/>
    <row r="16733" ht="12.75" hidden="1" customHeight="1" x14ac:dyDescent="0.2"/>
    <row r="16734" ht="12.75" hidden="1" customHeight="1" x14ac:dyDescent="0.2"/>
    <row r="16735" ht="12.75" hidden="1" customHeight="1" x14ac:dyDescent="0.2"/>
    <row r="16736" ht="12.75" hidden="1" customHeight="1" x14ac:dyDescent="0.2"/>
    <row r="16737" ht="12.75" hidden="1" customHeight="1" x14ac:dyDescent="0.2"/>
    <row r="16738" ht="12.75" hidden="1" customHeight="1" x14ac:dyDescent="0.2"/>
    <row r="16739" ht="12.75" hidden="1" customHeight="1" x14ac:dyDescent="0.2"/>
    <row r="16740" ht="12.75" hidden="1" customHeight="1" x14ac:dyDescent="0.2"/>
    <row r="16741" ht="12.75" hidden="1" customHeight="1" x14ac:dyDescent="0.2"/>
    <row r="16742" ht="12.75" hidden="1" customHeight="1" x14ac:dyDescent="0.2"/>
    <row r="16743" ht="12.75" hidden="1" customHeight="1" x14ac:dyDescent="0.2"/>
    <row r="16744" ht="12.75" hidden="1" customHeight="1" x14ac:dyDescent="0.2"/>
    <row r="16745" ht="12.75" hidden="1" customHeight="1" x14ac:dyDescent="0.2"/>
    <row r="16746" ht="12.75" hidden="1" customHeight="1" x14ac:dyDescent="0.2"/>
    <row r="16747" ht="12.75" hidden="1" customHeight="1" x14ac:dyDescent="0.2"/>
    <row r="16748" ht="12.75" hidden="1" customHeight="1" x14ac:dyDescent="0.2"/>
    <row r="16749" ht="12.75" hidden="1" customHeight="1" x14ac:dyDescent="0.2"/>
    <row r="16750" ht="12.75" hidden="1" customHeight="1" x14ac:dyDescent="0.2"/>
    <row r="16751" ht="12.75" hidden="1" customHeight="1" x14ac:dyDescent="0.2"/>
    <row r="16752" ht="12.75" hidden="1" customHeight="1" x14ac:dyDescent="0.2"/>
    <row r="16753" ht="12.75" hidden="1" customHeight="1" x14ac:dyDescent="0.2"/>
    <row r="16754" ht="12.75" hidden="1" customHeight="1" x14ac:dyDescent="0.2"/>
    <row r="16755" ht="12.75" hidden="1" customHeight="1" x14ac:dyDescent="0.2"/>
    <row r="16756" ht="12.75" hidden="1" customHeight="1" x14ac:dyDescent="0.2"/>
    <row r="16757" ht="12.75" hidden="1" customHeight="1" x14ac:dyDescent="0.2"/>
    <row r="16758" ht="12.75" hidden="1" customHeight="1" x14ac:dyDescent="0.2"/>
    <row r="16759" ht="12.75" hidden="1" customHeight="1" x14ac:dyDescent="0.2"/>
    <row r="16760" ht="12.75" hidden="1" customHeight="1" x14ac:dyDescent="0.2"/>
    <row r="16761" ht="12.75" hidden="1" customHeight="1" x14ac:dyDescent="0.2"/>
    <row r="16762" ht="12.75" hidden="1" customHeight="1" x14ac:dyDescent="0.2"/>
    <row r="16763" ht="12.75" hidden="1" customHeight="1" x14ac:dyDescent="0.2"/>
    <row r="16764" ht="12.75" hidden="1" customHeight="1" x14ac:dyDescent="0.2"/>
    <row r="16765" ht="12.75" hidden="1" customHeight="1" x14ac:dyDescent="0.2"/>
    <row r="16766" ht="12.75" hidden="1" customHeight="1" x14ac:dyDescent="0.2"/>
    <row r="16767" ht="12.75" hidden="1" customHeight="1" x14ac:dyDescent="0.2"/>
    <row r="16768" ht="12.75" hidden="1" customHeight="1" x14ac:dyDescent="0.2"/>
    <row r="16769" ht="12.75" hidden="1" customHeight="1" x14ac:dyDescent="0.2"/>
    <row r="16770" ht="12.75" hidden="1" customHeight="1" x14ac:dyDescent="0.2"/>
    <row r="16771" ht="12.75" hidden="1" customHeight="1" x14ac:dyDescent="0.2"/>
    <row r="16772" ht="12.75" hidden="1" customHeight="1" x14ac:dyDescent="0.2"/>
    <row r="16773" ht="12.75" hidden="1" customHeight="1" x14ac:dyDescent="0.2"/>
    <row r="16774" ht="12.75" hidden="1" customHeight="1" x14ac:dyDescent="0.2"/>
    <row r="16775" ht="12.75" hidden="1" customHeight="1" x14ac:dyDescent="0.2"/>
    <row r="16776" ht="12.75" hidden="1" customHeight="1" x14ac:dyDescent="0.2"/>
    <row r="16777" ht="12.75" hidden="1" customHeight="1" x14ac:dyDescent="0.2"/>
    <row r="16778" ht="12.75" hidden="1" customHeight="1" x14ac:dyDescent="0.2"/>
    <row r="16779" ht="12.75" hidden="1" customHeight="1" x14ac:dyDescent="0.2"/>
    <row r="16780" ht="12.75" hidden="1" customHeight="1" x14ac:dyDescent="0.2"/>
    <row r="16781" ht="12.75" hidden="1" customHeight="1" x14ac:dyDescent="0.2"/>
    <row r="16782" ht="12.75" hidden="1" customHeight="1" x14ac:dyDescent="0.2"/>
    <row r="16783" ht="12.75" hidden="1" customHeight="1" x14ac:dyDescent="0.2"/>
    <row r="16784" ht="12.75" hidden="1" customHeight="1" x14ac:dyDescent="0.2"/>
    <row r="16785" ht="12.75" hidden="1" customHeight="1" x14ac:dyDescent="0.2"/>
    <row r="16786" ht="12.75" hidden="1" customHeight="1" x14ac:dyDescent="0.2"/>
    <row r="16787" ht="12.75" hidden="1" customHeight="1" x14ac:dyDescent="0.2"/>
    <row r="16788" ht="12.75" hidden="1" customHeight="1" x14ac:dyDescent="0.2"/>
    <row r="16789" ht="12.75" hidden="1" customHeight="1" x14ac:dyDescent="0.2"/>
    <row r="16790" ht="12.75" hidden="1" customHeight="1" x14ac:dyDescent="0.2"/>
    <row r="16791" ht="12.75" hidden="1" customHeight="1" x14ac:dyDescent="0.2"/>
    <row r="16792" ht="12.75" hidden="1" customHeight="1" x14ac:dyDescent="0.2"/>
    <row r="16793" ht="12.75" hidden="1" customHeight="1" x14ac:dyDescent="0.2"/>
    <row r="16794" ht="12.75" hidden="1" customHeight="1" x14ac:dyDescent="0.2"/>
    <row r="16795" ht="12.75" hidden="1" customHeight="1" x14ac:dyDescent="0.2"/>
    <row r="16796" ht="12.75" hidden="1" customHeight="1" x14ac:dyDescent="0.2"/>
    <row r="16797" ht="12.75" hidden="1" customHeight="1" x14ac:dyDescent="0.2"/>
    <row r="16798" ht="12.75" hidden="1" customHeight="1" x14ac:dyDescent="0.2"/>
    <row r="16799" ht="12.75" hidden="1" customHeight="1" x14ac:dyDescent="0.2"/>
    <row r="16800" ht="12.75" hidden="1" customHeight="1" x14ac:dyDescent="0.2"/>
    <row r="16801" ht="12.75" hidden="1" customHeight="1" x14ac:dyDescent="0.2"/>
    <row r="16802" ht="12.75" hidden="1" customHeight="1" x14ac:dyDescent="0.2"/>
    <row r="16803" ht="12.75" hidden="1" customHeight="1" x14ac:dyDescent="0.2"/>
    <row r="16804" ht="12.75" hidden="1" customHeight="1" x14ac:dyDescent="0.2"/>
    <row r="16805" ht="12.75" hidden="1" customHeight="1" x14ac:dyDescent="0.2"/>
    <row r="16806" ht="12.75" hidden="1" customHeight="1" x14ac:dyDescent="0.2"/>
    <row r="16807" ht="12.75" hidden="1" customHeight="1" x14ac:dyDescent="0.2"/>
    <row r="16808" ht="12.75" hidden="1" customHeight="1" x14ac:dyDescent="0.2"/>
    <row r="16809" ht="12.75" hidden="1" customHeight="1" x14ac:dyDescent="0.2"/>
    <row r="16810" ht="12.75" hidden="1" customHeight="1" x14ac:dyDescent="0.2"/>
    <row r="16811" ht="12.75" hidden="1" customHeight="1" x14ac:dyDescent="0.2"/>
    <row r="16812" ht="12.75" hidden="1" customHeight="1" x14ac:dyDescent="0.2"/>
    <row r="16813" ht="12.75" hidden="1" customHeight="1" x14ac:dyDescent="0.2"/>
    <row r="16814" ht="12.75" hidden="1" customHeight="1" x14ac:dyDescent="0.2"/>
    <row r="16815" ht="12.75" hidden="1" customHeight="1" x14ac:dyDescent="0.2"/>
    <row r="16816" ht="12.75" hidden="1" customHeight="1" x14ac:dyDescent="0.2"/>
    <row r="16817" ht="12.75" hidden="1" customHeight="1" x14ac:dyDescent="0.2"/>
    <row r="16818" ht="12.75" hidden="1" customHeight="1" x14ac:dyDescent="0.2"/>
    <row r="16819" ht="12.75" hidden="1" customHeight="1" x14ac:dyDescent="0.2"/>
    <row r="16820" ht="12.75" hidden="1" customHeight="1" x14ac:dyDescent="0.2"/>
    <row r="16821" ht="12.75" hidden="1" customHeight="1" x14ac:dyDescent="0.2"/>
    <row r="16822" ht="12.75" hidden="1" customHeight="1" x14ac:dyDescent="0.2"/>
    <row r="16823" ht="12.75" hidden="1" customHeight="1" x14ac:dyDescent="0.2"/>
    <row r="16824" ht="12.75" hidden="1" customHeight="1" x14ac:dyDescent="0.2"/>
    <row r="16825" ht="12.75" hidden="1" customHeight="1" x14ac:dyDescent="0.2"/>
    <row r="16826" ht="12.75" hidden="1" customHeight="1" x14ac:dyDescent="0.2"/>
    <row r="16827" ht="12.75" hidden="1" customHeight="1" x14ac:dyDescent="0.2"/>
    <row r="16828" ht="12.75" hidden="1" customHeight="1" x14ac:dyDescent="0.2"/>
    <row r="16829" ht="12.75" hidden="1" customHeight="1" x14ac:dyDescent="0.2"/>
    <row r="16830" ht="12.75" hidden="1" customHeight="1" x14ac:dyDescent="0.2"/>
    <row r="16831" ht="12.75" hidden="1" customHeight="1" x14ac:dyDescent="0.2"/>
    <row r="16832" ht="12.75" hidden="1" customHeight="1" x14ac:dyDescent="0.2"/>
    <row r="16833" ht="12.75" hidden="1" customHeight="1" x14ac:dyDescent="0.2"/>
    <row r="16834" ht="12.75" hidden="1" customHeight="1" x14ac:dyDescent="0.2"/>
    <row r="16835" ht="12.75" hidden="1" customHeight="1" x14ac:dyDescent="0.2"/>
    <row r="16836" ht="12.75" hidden="1" customHeight="1" x14ac:dyDescent="0.2"/>
    <row r="16837" ht="12.75" hidden="1" customHeight="1" x14ac:dyDescent="0.2"/>
    <row r="16838" ht="12.75" hidden="1" customHeight="1" x14ac:dyDescent="0.2"/>
    <row r="16839" ht="12.75" hidden="1" customHeight="1" x14ac:dyDescent="0.2"/>
    <row r="16840" ht="12.75" hidden="1" customHeight="1" x14ac:dyDescent="0.2"/>
    <row r="16841" ht="12.75" hidden="1" customHeight="1" x14ac:dyDescent="0.2"/>
    <row r="16842" ht="12.75" hidden="1" customHeight="1" x14ac:dyDescent="0.2"/>
    <row r="16843" ht="12.75" hidden="1" customHeight="1" x14ac:dyDescent="0.2"/>
    <row r="16844" ht="12.75" hidden="1" customHeight="1" x14ac:dyDescent="0.2"/>
    <row r="16845" ht="12.75" hidden="1" customHeight="1" x14ac:dyDescent="0.2"/>
    <row r="16846" ht="12.75" hidden="1" customHeight="1" x14ac:dyDescent="0.2"/>
    <row r="16847" ht="12.75" hidden="1" customHeight="1" x14ac:dyDescent="0.2"/>
    <row r="16848" ht="12.75" hidden="1" customHeight="1" x14ac:dyDescent="0.2"/>
    <row r="16849" ht="12.75" hidden="1" customHeight="1" x14ac:dyDescent="0.2"/>
    <row r="16850" ht="12.75" hidden="1" customHeight="1" x14ac:dyDescent="0.2"/>
    <row r="16851" ht="12.75" hidden="1" customHeight="1" x14ac:dyDescent="0.2"/>
    <row r="16852" ht="12.75" hidden="1" customHeight="1" x14ac:dyDescent="0.2"/>
    <row r="16853" ht="12.75" hidden="1" customHeight="1" x14ac:dyDescent="0.2"/>
    <row r="16854" ht="12.75" hidden="1" customHeight="1" x14ac:dyDescent="0.2"/>
    <row r="16855" ht="12.75" hidden="1" customHeight="1" x14ac:dyDescent="0.2"/>
    <row r="16856" ht="12.75" hidden="1" customHeight="1" x14ac:dyDescent="0.2"/>
    <row r="16857" ht="12.75" hidden="1" customHeight="1" x14ac:dyDescent="0.2"/>
    <row r="16858" ht="12.75" hidden="1" customHeight="1" x14ac:dyDescent="0.2"/>
    <row r="16859" ht="12.75" hidden="1" customHeight="1" x14ac:dyDescent="0.2"/>
    <row r="16860" ht="12.75" hidden="1" customHeight="1" x14ac:dyDescent="0.2"/>
    <row r="16861" ht="12.75" hidden="1" customHeight="1" x14ac:dyDescent="0.2"/>
    <row r="16862" ht="12.75" hidden="1" customHeight="1" x14ac:dyDescent="0.2"/>
    <row r="16863" ht="12.75" hidden="1" customHeight="1" x14ac:dyDescent="0.2"/>
    <row r="16864" ht="12.75" hidden="1" customHeight="1" x14ac:dyDescent="0.2"/>
    <row r="16865" ht="12.75" hidden="1" customHeight="1" x14ac:dyDescent="0.2"/>
    <row r="16866" ht="12.75" hidden="1" customHeight="1" x14ac:dyDescent="0.2"/>
    <row r="16867" ht="12.75" hidden="1" customHeight="1" x14ac:dyDescent="0.2"/>
    <row r="16868" ht="12.75" hidden="1" customHeight="1" x14ac:dyDescent="0.2"/>
    <row r="16869" ht="12.75" hidden="1" customHeight="1" x14ac:dyDescent="0.2"/>
    <row r="16870" ht="12.75" hidden="1" customHeight="1" x14ac:dyDescent="0.2"/>
    <row r="16871" ht="12.75" hidden="1" customHeight="1" x14ac:dyDescent="0.2"/>
    <row r="16872" ht="12.75" hidden="1" customHeight="1" x14ac:dyDescent="0.2"/>
    <row r="16873" ht="12.75" hidden="1" customHeight="1" x14ac:dyDescent="0.2"/>
    <row r="16874" ht="12.75" hidden="1" customHeight="1" x14ac:dyDescent="0.2"/>
    <row r="16875" ht="12.75" hidden="1" customHeight="1" x14ac:dyDescent="0.2"/>
    <row r="16876" ht="12.75" hidden="1" customHeight="1" x14ac:dyDescent="0.2"/>
    <row r="16877" ht="12.75" hidden="1" customHeight="1" x14ac:dyDescent="0.2"/>
    <row r="16878" ht="12.75" hidden="1" customHeight="1" x14ac:dyDescent="0.2"/>
    <row r="16879" ht="12.75" hidden="1" customHeight="1" x14ac:dyDescent="0.2"/>
    <row r="16880" ht="12.75" hidden="1" customHeight="1" x14ac:dyDescent="0.2"/>
    <row r="16881" ht="12.75" hidden="1" customHeight="1" x14ac:dyDescent="0.2"/>
    <row r="16882" ht="12.75" hidden="1" customHeight="1" x14ac:dyDescent="0.2"/>
    <row r="16883" ht="12.75" hidden="1" customHeight="1" x14ac:dyDescent="0.2"/>
    <row r="16884" ht="12.75" hidden="1" customHeight="1" x14ac:dyDescent="0.2"/>
    <row r="16885" ht="12.75" hidden="1" customHeight="1" x14ac:dyDescent="0.2"/>
    <row r="16886" ht="12.75" hidden="1" customHeight="1" x14ac:dyDescent="0.2"/>
    <row r="16887" ht="12.75" hidden="1" customHeight="1" x14ac:dyDescent="0.2"/>
    <row r="16888" ht="12.75" hidden="1" customHeight="1" x14ac:dyDescent="0.2"/>
    <row r="16889" ht="12.75" hidden="1" customHeight="1" x14ac:dyDescent="0.2"/>
    <row r="16890" ht="12.75" hidden="1" customHeight="1" x14ac:dyDescent="0.2"/>
    <row r="16891" ht="12.75" hidden="1" customHeight="1" x14ac:dyDescent="0.2"/>
    <row r="16892" ht="12.75" hidden="1" customHeight="1" x14ac:dyDescent="0.2"/>
    <row r="16893" ht="12.75" hidden="1" customHeight="1" x14ac:dyDescent="0.2"/>
    <row r="16894" ht="12.75" hidden="1" customHeight="1" x14ac:dyDescent="0.2"/>
    <row r="16895" ht="12.75" hidden="1" customHeight="1" x14ac:dyDescent="0.2"/>
    <row r="16896" ht="12.75" hidden="1" customHeight="1" x14ac:dyDescent="0.2"/>
    <row r="16897" ht="12.75" hidden="1" customHeight="1" x14ac:dyDescent="0.2"/>
    <row r="16898" ht="12.75" hidden="1" customHeight="1" x14ac:dyDescent="0.2"/>
    <row r="16899" ht="12.75" hidden="1" customHeight="1" x14ac:dyDescent="0.2"/>
    <row r="16900" ht="12.75" hidden="1" customHeight="1" x14ac:dyDescent="0.2"/>
    <row r="16901" ht="12.75" hidden="1" customHeight="1" x14ac:dyDescent="0.2"/>
    <row r="16902" ht="12.75" hidden="1" customHeight="1" x14ac:dyDescent="0.2"/>
    <row r="16903" ht="12.75" hidden="1" customHeight="1" x14ac:dyDescent="0.2"/>
    <row r="16904" ht="12.75" hidden="1" customHeight="1" x14ac:dyDescent="0.2"/>
    <row r="16905" ht="12.75" hidden="1" customHeight="1" x14ac:dyDescent="0.2"/>
    <row r="16906" ht="12.75" hidden="1" customHeight="1" x14ac:dyDescent="0.2"/>
    <row r="16907" ht="12.75" hidden="1" customHeight="1" x14ac:dyDescent="0.2"/>
    <row r="16908" ht="12.75" hidden="1" customHeight="1" x14ac:dyDescent="0.2"/>
    <row r="16909" ht="12.75" hidden="1" customHeight="1" x14ac:dyDescent="0.2"/>
    <row r="16910" ht="12.75" hidden="1" customHeight="1" x14ac:dyDescent="0.2"/>
    <row r="16911" ht="12.75" hidden="1" customHeight="1" x14ac:dyDescent="0.2"/>
    <row r="16912" ht="12.75" hidden="1" customHeight="1" x14ac:dyDescent="0.2"/>
    <row r="16913" ht="12.75" hidden="1" customHeight="1" x14ac:dyDescent="0.2"/>
    <row r="16914" ht="12.75" hidden="1" customHeight="1" x14ac:dyDescent="0.2"/>
    <row r="16915" ht="12.75" hidden="1" customHeight="1" x14ac:dyDescent="0.2"/>
    <row r="16916" ht="12.75" hidden="1" customHeight="1" x14ac:dyDescent="0.2"/>
    <row r="16917" ht="12.75" hidden="1" customHeight="1" x14ac:dyDescent="0.2"/>
    <row r="16918" ht="12.75" hidden="1" customHeight="1" x14ac:dyDescent="0.2"/>
    <row r="16919" ht="12.75" hidden="1" customHeight="1" x14ac:dyDescent="0.2"/>
    <row r="16920" ht="12.75" hidden="1" customHeight="1" x14ac:dyDescent="0.2"/>
    <row r="16921" ht="12.75" hidden="1" customHeight="1" x14ac:dyDescent="0.2"/>
    <row r="16922" ht="12.75" hidden="1" customHeight="1" x14ac:dyDescent="0.2"/>
    <row r="16923" ht="12.75" hidden="1" customHeight="1" x14ac:dyDescent="0.2"/>
    <row r="16924" ht="12.75" hidden="1" customHeight="1" x14ac:dyDescent="0.2"/>
    <row r="16925" ht="12.75" hidden="1" customHeight="1" x14ac:dyDescent="0.2"/>
    <row r="16926" ht="12.75" hidden="1" customHeight="1" x14ac:dyDescent="0.2"/>
    <row r="16927" ht="12.75" hidden="1" customHeight="1" x14ac:dyDescent="0.2"/>
    <row r="16928" ht="12.75" hidden="1" customHeight="1" x14ac:dyDescent="0.2"/>
    <row r="16929" ht="12.75" hidden="1" customHeight="1" x14ac:dyDescent="0.2"/>
    <row r="16930" ht="12.75" hidden="1" customHeight="1" x14ac:dyDescent="0.2"/>
    <row r="16931" ht="12.75" hidden="1" customHeight="1" x14ac:dyDescent="0.2"/>
    <row r="16932" ht="12.75" hidden="1" customHeight="1" x14ac:dyDescent="0.2"/>
    <row r="16933" ht="12.75" hidden="1" customHeight="1" x14ac:dyDescent="0.2"/>
    <row r="16934" ht="12.75" hidden="1" customHeight="1" x14ac:dyDescent="0.2"/>
    <row r="16935" ht="12.75" hidden="1" customHeight="1" x14ac:dyDescent="0.2"/>
    <row r="16936" ht="12.75" hidden="1" customHeight="1" x14ac:dyDescent="0.2"/>
    <row r="16937" ht="12.75" hidden="1" customHeight="1" x14ac:dyDescent="0.2"/>
    <row r="16938" ht="12.75" hidden="1" customHeight="1" x14ac:dyDescent="0.2"/>
    <row r="16939" ht="12.75" hidden="1" customHeight="1" x14ac:dyDescent="0.2"/>
    <row r="16940" ht="12.75" hidden="1" customHeight="1" x14ac:dyDescent="0.2"/>
    <row r="16941" ht="12.75" hidden="1" customHeight="1" x14ac:dyDescent="0.2"/>
    <row r="16942" ht="12.75" hidden="1" customHeight="1" x14ac:dyDescent="0.2"/>
    <row r="16943" ht="12.75" hidden="1" customHeight="1" x14ac:dyDescent="0.2"/>
    <row r="16944" ht="12.75" hidden="1" customHeight="1" x14ac:dyDescent="0.2"/>
    <row r="16945" ht="12.75" hidden="1" customHeight="1" x14ac:dyDescent="0.2"/>
    <row r="16946" ht="12.75" hidden="1" customHeight="1" x14ac:dyDescent="0.2"/>
    <row r="16947" ht="12.75" hidden="1" customHeight="1" x14ac:dyDescent="0.2"/>
    <row r="16948" ht="12.75" hidden="1" customHeight="1" x14ac:dyDescent="0.2"/>
    <row r="16949" ht="12.75" hidden="1" customHeight="1" x14ac:dyDescent="0.2"/>
    <row r="16950" ht="12.75" hidden="1" customHeight="1" x14ac:dyDescent="0.2"/>
    <row r="16951" ht="12.75" hidden="1" customHeight="1" x14ac:dyDescent="0.2"/>
    <row r="16952" ht="12.75" hidden="1" customHeight="1" x14ac:dyDescent="0.2"/>
    <row r="16953" ht="12.75" hidden="1" customHeight="1" x14ac:dyDescent="0.2"/>
    <row r="16954" ht="12.75" hidden="1" customHeight="1" x14ac:dyDescent="0.2"/>
    <row r="16955" ht="12.75" hidden="1" customHeight="1" x14ac:dyDescent="0.2"/>
    <row r="16956" ht="12.75" hidden="1" customHeight="1" x14ac:dyDescent="0.2"/>
    <row r="16957" ht="12.75" hidden="1" customHeight="1" x14ac:dyDescent="0.2"/>
    <row r="16958" ht="12.75" hidden="1" customHeight="1" x14ac:dyDescent="0.2"/>
    <row r="16959" ht="12.75" hidden="1" customHeight="1" x14ac:dyDescent="0.2"/>
    <row r="16960" ht="12.75" hidden="1" customHeight="1" x14ac:dyDescent="0.2"/>
    <row r="16961" ht="12.75" hidden="1" customHeight="1" x14ac:dyDescent="0.2"/>
    <row r="16962" ht="12.75" hidden="1" customHeight="1" x14ac:dyDescent="0.2"/>
    <row r="16963" ht="12.75" hidden="1" customHeight="1" x14ac:dyDescent="0.2"/>
    <row r="16964" ht="12.75" hidden="1" customHeight="1" x14ac:dyDescent="0.2"/>
    <row r="16965" ht="12.75" hidden="1" customHeight="1" x14ac:dyDescent="0.2"/>
    <row r="16966" ht="12.75" hidden="1" customHeight="1" x14ac:dyDescent="0.2"/>
    <row r="16967" ht="12.75" hidden="1" customHeight="1" x14ac:dyDescent="0.2"/>
    <row r="16968" ht="12.75" hidden="1" customHeight="1" x14ac:dyDescent="0.2"/>
    <row r="16969" ht="12.75" hidden="1" customHeight="1" x14ac:dyDescent="0.2"/>
    <row r="16970" ht="12.75" hidden="1" customHeight="1" x14ac:dyDescent="0.2"/>
    <row r="16971" ht="12.75" hidden="1" customHeight="1" x14ac:dyDescent="0.2"/>
    <row r="16972" ht="12.75" hidden="1" customHeight="1" x14ac:dyDescent="0.2"/>
    <row r="16973" ht="12.75" hidden="1" customHeight="1" x14ac:dyDescent="0.2"/>
    <row r="16974" ht="12.75" hidden="1" customHeight="1" x14ac:dyDescent="0.2"/>
    <row r="16975" ht="12.75" hidden="1" customHeight="1" x14ac:dyDescent="0.2"/>
    <row r="16976" ht="12.75" hidden="1" customHeight="1" x14ac:dyDescent="0.2"/>
    <row r="16977" ht="12.75" hidden="1" customHeight="1" x14ac:dyDescent="0.2"/>
    <row r="16978" ht="12.75" hidden="1" customHeight="1" x14ac:dyDescent="0.2"/>
    <row r="16979" ht="12.75" hidden="1" customHeight="1" x14ac:dyDescent="0.2"/>
    <row r="16980" ht="12.75" hidden="1" customHeight="1" x14ac:dyDescent="0.2"/>
    <row r="16981" ht="12.75" hidden="1" customHeight="1" x14ac:dyDescent="0.2"/>
    <row r="16982" ht="12.75" hidden="1" customHeight="1" x14ac:dyDescent="0.2"/>
    <row r="16983" ht="12.75" hidden="1" customHeight="1" x14ac:dyDescent="0.2"/>
    <row r="16984" ht="12.75" hidden="1" customHeight="1" x14ac:dyDescent="0.2"/>
    <row r="16985" ht="12.75" hidden="1" customHeight="1" x14ac:dyDescent="0.2"/>
    <row r="16986" ht="12.75" hidden="1" customHeight="1" x14ac:dyDescent="0.2"/>
    <row r="16987" ht="12.75" hidden="1" customHeight="1" x14ac:dyDescent="0.2"/>
    <row r="16988" ht="12.75" hidden="1" customHeight="1" x14ac:dyDescent="0.2"/>
    <row r="16989" ht="12.75" hidden="1" customHeight="1" x14ac:dyDescent="0.2"/>
    <row r="16990" ht="12.75" hidden="1" customHeight="1" x14ac:dyDescent="0.2"/>
    <row r="16991" ht="12.75" hidden="1" customHeight="1" x14ac:dyDescent="0.2"/>
    <row r="16992" ht="12.75" hidden="1" customHeight="1" x14ac:dyDescent="0.2"/>
    <row r="16993" ht="12.75" hidden="1" customHeight="1" x14ac:dyDescent="0.2"/>
    <row r="16994" ht="12.75" hidden="1" customHeight="1" x14ac:dyDescent="0.2"/>
    <row r="16995" ht="12.75" hidden="1" customHeight="1" x14ac:dyDescent="0.2"/>
    <row r="16996" ht="12.75" hidden="1" customHeight="1" x14ac:dyDescent="0.2"/>
    <row r="16997" ht="12.75" hidden="1" customHeight="1" x14ac:dyDescent="0.2"/>
    <row r="16998" ht="12.75" hidden="1" customHeight="1" x14ac:dyDescent="0.2"/>
    <row r="16999" ht="12.75" hidden="1" customHeight="1" x14ac:dyDescent="0.2"/>
    <row r="17000" ht="12.75" hidden="1" customHeight="1" x14ac:dyDescent="0.2"/>
    <row r="17001" ht="12.75" hidden="1" customHeight="1" x14ac:dyDescent="0.2"/>
    <row r="17002" ht="12.75" hidden="1" customHeight="1" x14ac:dyDescent="0.2"/>
    <row r="17003" ht="12.75" hidden="1" customHeight="1" x14ac:dyDescent="0.2"/>
    <row r="17004" ht="12.75" hidden="1" customHeight="1" x14ac:dyDescent="0.2"/>
    <row r="17005" ht="12.75" hidden="1" customHeight="1" x14ac:dyDescent="0.2"/>
    <row r="17006" ht="12.75" hidden="1" customHeight="1" x14ac:dyDescent="0.2"/>
    <row r="17007" ht="12.75" hidden="1" customHeight="1" x14ac:dyDescent="0.2"/>
    <row r="17008" ht="12.75" hidden="1" customHeight="1" x14ac:dyDescent="0.2"/>
    <row r="17009" ht="12.75" hidden="1" customHeight="1" x14ac:dyDescent="0.2"/>
    <row r="17010" ht="12.75" hidden="1" customHeight="1" x14ac:dyDescent="0.2"/>
    <row r="17011" ht="12.75" hidden="1" customHeight="1" x14ac:dyDescent="0.2"/>
    <row r="17012" ht="12.75" hidden="1" customHeight="1" x14ac:dyDescent="0.2"/>
    <row r="17013" ht="12.75" hidden="1" customHeight="1" x14ac:dyDescent="0.2"/>
    <row r="17014" ht="12.75" hidden="1" customHeight="1" x14ac:dyDescent="0.2"/>
    <row r="17015" ht="12.75" hidden="1" customHeight="1" x14ac:dyDescent="0.2"/>
    <row r="17016" ht="12.75" hidden="1" customHeight="1" x14ac:dyDescent="0.2"/>
    <row r="17017" ht="12.75" hidden="1" customHeight="1" x14ac:dyDescent="0.2"/>
    <row r="17018" ht="12.75" hidden="1" customHeight="1" x14ac:dyDescent="0.2"/>
    <row r="17019" ht="12.75" hidden="1" customHeight="1" x14ac:dyDescent="0.2"/>
    <row r="17020" ht="12.75" hidden="1" customHeight="1" x14ac:dyDescent="0.2"/>
    <row r="17021" ht="12.75" hidden="1" customHeight="1" x14ac:dyDescent="0.2"/>
    <row r="17022" ht="12.75" hidden="1" customHeight="1" x14ac:dyDescent="0.2"/>
    <row r="17023" ht="12.75" hidden="1" customHeight="1" x14ac:dyDescent="0.2"/>
    <row r="17024" ht="12.75" hidden="1" customHeight="1" x14ac:dyDescent="0.2"/>
    <row r="17025" ht="12.75" hidden="1" customHeight="1" x14ac:dyDescent="0.2"/>
    <row r="17026" ht="12.75" hidden="1" customHeight="1" x14ac:dyDescent="0.2"/>
    <row r="17027" ht="12.75" hidden="1" customHeight="1" x14ac:dyDescent="0.2"/>
    <row r="17028" ht="12.75" hidden="1" customHeight="1" x14ac:dyDescent="0.2"/>
    <row r="17029" ht="12.75" hidden="1" customHeight="1" x14ac:dyDescent="0.2"/>
    <row r="17030" ht="12.75" hidden="1" customHeight="1" x14ac:dyDescent="0.2"/>
    <row r="17031" ht="12.75" hidden="1" customHeight="1" x14ac:dyDescent="0.2"/>
    <row r="17032" ht="12.75" hidden="1" customHeight="1" x14ac:dyDescent="0.2"/>
    <row r="17033" ht="12.75" hidden="1" customHeight="1" x14ac:dyDescent="0.2"/>
    <row r="17034" ht="12.75" hidden="1" customHeight="1" x14ac:dyDescent="0.2"/>
    <row r="17035" ht="12.75" hidden="1" customHeight="1" x14ac:dyDescent="0.2"/>
    <row r="17036" ht="12.75" hidden="1" customHeight="1" x14ac:dyDescent="0.2"/>
    <row r="17037" ht="12.75" hidden="1" customHeight="1" x14ac:dyDescent="0.2"/>
    <row r="17038" ht="12.75" hidden="1" customHeight="1" x14ac:dyDescent="0.2"/>
    <row r="17039" ht="12.75" hidden="1" customHeight="1" x14ac:dyDescent="0.2"/>
    <row r="17040" ht="12.75" hidden="1" customHeight="1" x14ac:dyDescent="0.2"/>
    <row r="17041" ht="12.75" hidden="1" customHeight="1" x14ac:dyDescent="0.2"/>
    <row r="17042" ht="12.75" hidden="1" customHeight="1" x14ac:dyDescent="0.2"/>
    <row r="17043" ht="12.75" hidden="1" customHeight="1" x14ac:dyDescent="0.2"/>
    <row r="17044" ht="12.75" hidden="1" customHeight="1" x14ac:dyDescent="0.2"/>
    <row r="17045" ht="12.75" hidden="1" customHeight="1" x14ac:dyDescent="0.2"/>
    <row r="17046" ht="12.75" hidden="1" customHeight="1" x14ac:dyDescent="0.2"/>
    <row r="17047" ht="12.75" hidden="1" customHeight="1" x14ac:dyDescent="0.2"/>
    <row r="17048" ht="12.75" hidden="1" customHeight="1" x14ac:dyDescent="0.2"/>
    <row r="17049" ht="12.75" hidden="1" customHeight="1" x14ac:dyDescent="0.2"/>
    <row r="17050" ht="12.75" hidden="1" customHeight="1" x14ac:dyDescent="0.2"/>
    <row r="17051" ht="12.75" hidden="1" customHeight="1" x14ac:dyDescent="0.2"/>
    <row r="17052" ht="12.75" hidden="1" customHeight="1" x14ac:dyDescent="0.2"/>
    <row r="17053" ht="12.75" hidden="1" customHeight="1" x14ac:dyDescent="0.2"/>
    <row r="17054" ht="12.75" hidden="1" customHeight="1" x14ac:dyDescent="0.2"/>
    <row r="17055" ht="12.75" hidden="1" customHeight="1" x14ac:dyDescent="0.2"/>
    <row r="17056" ht="12.75" hidden="1" customHeight="1" x14ac:dyDescent="0.2"/>
    <row r="17057" ht="12.75" hidden="1" customHeight="1" x14ac:dyDescent="0.2"/>
    <row r="17058" ht="12.75" hidden="1" customHeight="1" x14ac:dyDescent="0.2"/>
    <row r="17059" ht="12.75" hidden="1" customHeight="1" x14ac:dyDescent="0.2"/>
    <row r="17060" ht="12.75" hidden="1" customHeight="1" x14ac:dyDescent="0.2"/>
    <row r="17061" ht="12.75" hidden="1" customHeight="1" x14ac:dyDescent="0.2"/>
    <row r="17062" ht="12.75" hidden="1" customHeight="1" x14ac:dyDescent="0.2"/>
    <row r="17063" ht="12.75" hidden="1" customHeight="1" x14ac:dyDescent="0.2"/>
    <row r="17064" ht="12.75" hidden="1" customHeight="1" x14ac:dyDescent="0.2"/>
    <row r="17065" ht="12.75" hidden="1" customHeight="1" x14ac:dyDescent="0.2"/>
    <row r="17066" ht="12.75" hidden="1" customHeight="1" x14ac:dyDescent="0.2"/>
    <row r="17067" ht="12.75" hidden="1" customHeight="1" x14ac:dyDescent="0.2"/>
    <row r="17068" ht="12.75" hidden="1" customHeight="1" x14ac:dyDescent="0.2"/>
    <row r="17069" ht="12.75" hidden="1" customHeight="1" x14ac:dyDescent="0.2"/>
    <row r="17070" ht="12.75" hidden="1" customHeight="1" x14ac:dyDescent="0.2"/>
    <row r="17071" ht="12.75" hidden="1" customHeight="1" x14ac:dyDescent="0.2"/>
    <row r="17072" ht="12.75" hidden="1" customHeight="1" x14ac:dyDescent="0.2"/>
    <row r="17073" ht="12.75" hidden="1" customHeight="1" x14ac:dyDescent="0.2"/>
    <row r="17074" ht="12.75" hidden="1" customHeight="1" x14ac:dyDescent="0.2"/>
    <row r="17075" ht="12.75" hidden="1" customHeight="1" x14ac:dyDescent="0.2"/>
    <row r="17076" ht="12.75" hidden="1" customHeight="1" x14ac:dyDescent="0.2"/>
    <row r="17077" ht="12.75" hidden="1" customHeight="1" x14ac:dyDescent="0.2"/>
    <row r="17078" ht="12.75" hidden="1" customHeight="1" x14ac:dyDescent="0.2"/>
    <row r="17079" ht="12.75" hidden="1" customHeight="1" x14ac:dyDescent="0.2"/>
    <row r="17080" ht="12.75" hidden="1" customHeight="1" x14ac:dyDescent="0.2"/>
    <row r="17081" ht="12.75" hidden="1" customHeight="1" x14ac:dyDescent="0.2"/>
    <row r="17082" ht="12.75" hidden="1" customHeight="1" x14ac:dyDescent="0.2"/>
    <row r="17083" ht="12.75" hidden="1" customHeight="1" x14ac:dyDescent="0.2"/>
    <row r="17084" ht="12.75" hidden="1" customHeight="1" x14ac:dyDescent="0.2"/>
    <row r="17085" ht="12.75" hidden="1" customHeight="1" x14ac:dyDescent="0.2"/>
    <row r="17086" ht="12.75" hidden="1" customHeight="1" x14ac:dyDescent="0.2"/>
    <row r="17087" ht="12.75" hidden="1" customHeight="1" x14ac:dyDescent="0.2"/>
    <row r="17088" ht="12.75" hidden="1" customHeight="1" x14ac:dyDescent="0.2"/>
    <row r="17089" ht="12.75" hidden="1" customHeight="1" x14ac:dyDescent="0.2"/>
    <row r="17090" ht="12.75" hidden="1" customHeight="1" x14ac:dyDescent="0.2"/>
    <row r="17091" ht="12.75" hidden="1" customHeight="1" x14ac:dyDescent="0.2"/>
    <row r="17092" ht="12.75" hidden="1" customHeight="1" x14ac:dyDescent="0.2"/>
    <row r="17093" ht="12.75" hidden="1" customHeight="1" x14ac:dyDescent="0.2"/>
    <row r="17094" ht="12.75" hidden="1" customHeight="1" x14ac:dyDescent="0.2"/>
    <row r="17095" ht="12.75" hidden="1" customHeight="1" x14ac:dyDescent="0.2"/>
    <row r="17096" ht="12.75" hidden="1" customHeight="1" x14ac:dyDescent="0.2"/>
    <row r="17097" ht="12.75" hidden="1" customHeight="1" x14ac:dyDescent="0.2"/>
    <row r="17098" ht="12.75" hidden="1" customHeight="1" x14ac:dyDescent="0.2"/>
    <row r="17099" ht="12.75" hidden="1" customHeight="1" x14ac:dyDescent="0.2"/>
    <row r="17100" ht="12.75" hidden="1" customHeight="1" x14ac:dyDescent="0.2"/>
    <row r="17101" ht="12.75" hidden="1" customHeight="1" x14ac:dyDescent="0.2"/>
    <row r="17102" ht="12.75" hidden="1" customHeight="1" x14ac:dyDescent="0.2"/>
    <row r="17103" ht="12.75" hidden="1" customHeight="1" x14ac:dyDescent="0.2"/>
    <row r="17104" ht="12.75" hidden="1" customHeight="1" x14ac:dyDescent="0.2"/>
    <row r="17105" ht="12.75" hidden="1" customHeight="1" x14ac:dyDescent="0.2"/>
    <row r="17106" ht="12.75" hidden="1" customHeight="1" x14ac:dyDescent="0.2"/>
    <row r="17107" ht="12.75" hidden="1" customHeight="1" x14ac:dyDescent="0.2"/>
    <row r="17108" ht="12.75" hidden="1" customHeight="1" x14ac:dyDescent="0.2"/>
    <row r="17109" ht="12.75" hidden="1" customHeight="1" x14ac:dyDescent="0.2"/>
    <row r="17110" ht="12.75" hidden="1" customHeight="1" x14ac:dyDescent="0.2"/>
    <row r="17111" ht="12.75" hidden="1" customHeight="1" x14ac:dyDescent="0.2"/>
    <row r="17112" ht="12.75" hidden="1" customHeight="1" x14ac:dyDescent="0.2"/>
    <row r="17113" ht="12.75" hidden="1" customHeight="1" x14ac:dyDescent="0.2"/>
    <row r="17114" ht="12.75" hidden="1" customHeight="1" x14ac:dyDescent="0.2"/>
    <row r="17115" ht="12.75" hidden="1" customHeight="1" x14ac:dyDescent="0.2"/>
    <row r="17116" ht="12.75" hidden="1" customHeight="1" x14ac:dyDescent="0.2"/>
    <row r="17117" ht="12.75" hidden="1" customHeight="1" x14ac:dyDescent="0.2"/>
    <row r="17118" ht="12.75" hidden="1" customHeight="1" x14ac:dyDescent="0.2"/>
    <row r="17119" ht="12.75" hidden="1" customHeight="1" x14ac:dyDescent="0.2"/>
    <row r="17120" ht="12.75" hidden="1" customHeight="1" x14ac:dyDescent="0.2"/>
    <row r="17121" ht="12.75" hidden="1" customHeight="1" x14ac:dyDescent="0.2"/>
    <row r="17122" ht="12.75" hidden="1" customHeight="1" x14ac:dyDescent="0.2"/>
    <row r="17123" ht="12.75" hidden="1" customHeight="1" x14ac:dyDescent="0.2"/>
    <row r="17124" ht="12.75" hidden="1" customHeight="1" x14ac:dyDescent="0.2"/>
    <row r="17125" ht="12.75" hidden="1" customHeight="1" x14ac:dyDescent="0.2"/>
    <row r="17126" ht="12.75" hidden="1" customHeight="1" x14ac:dyDescent="0.2"/>
    <row r="17127" ht="12.75" hidden="1" customHeight="1" x14ac:dyDescent="0.2"/>
    <row r="17128" ht="12.75" hidden="1" customHeight="1" x14ac:dyDescent="0.2"/>
    <row r="17129" ht="12.75" hidden="1" customHeight="1" x14ac:dyDescent="0.2"/>
    <row r="17130" ht="12.75" hidden="1" customHeight="1" x14ac:dyDescent="0.2"/>
    <row r="17131" ht="12.75" hidden="1" customHeight="1" x14ac:dyDescent="0.2"/>
    <row r="17132" ht="12.75" hidden="1" customHeight="1" x14ac:dyDescent="0.2"/>
    <row r="17133" ht="12.75" hidden="1" customHeight="1" x14ac:dyDescent="0.2"/>
    <row r="17134" ht="12.75" hidden="1" customHeight="1" x14ac:dyDescent="0.2"/>
    <row r="17135" ht="12.75" hidden="1" customHeight="1" x14ac:dyDescent="0.2"/>
    <row r="17136" ht="12.75" hidden="1" customHeight="1" x14ac:dyDescent="0.2"/>
    <row r="17137" ht="12.75" hidden="1" customHeight="1" x14ac:dyDescent="0.2"/>
    <row r="17138" ht="12.75" hidden="1" customHeight="1" x14ac:dyDescent="0.2"/>
    <row r="17139" ht="12.75" hidden="1" customHeight="1" x14ac:dyDescent="0.2"/>
    <row r="17140" ht="12.75" hidden="1" customHeight="1" x14ac:dyDescent="0.2"/>
    <row r="17141" ht="12.75" hidden="1" customHeight="1" x14ac:dyDescent="0.2"/>
    <row r="17142" ht="12.75" hidden="1" customHeight="1" x14ac:dyDescent="0.2"/>
    <row r="17143" ht="12.75" hidden="1" customHeight="1" x14ac:dyDescent="0.2"/>
    <row r="17144" ht="12.75" hidden="1" customHeight="1" x14ac:dyDescent="0.2"/>
    <row r="17145" ht="12.75" hidden="1" customHeight="1" x14ac:dyDescent="0.2"/>
    <row r="17146" ht="12.75" hidden="1" customHeight="1" x14ac:dyDescent="0.2"/>
    <row r="17147" ht="12.75" hidden="1" customHeight="1" x14ac:dyDescent="0.2"/>
    <row r="17148" ht="12.75" hidden="1" customHeight="1" x14ac:dyDescent="0.2"/>
    <row r="17149" ht="12.75" hidden="1" customHeight="1" x14ac:dyDescent="0.2"/>
    <row r="17150" ht="12.75" hidden="1" customHeight="1" x14ac:dyDescent="0.2"/>
    <row r="17151" ht="12.75" hidden="1" customHeight="1" x14ac:dyDescent="0.2"/>
    <row r="17152" ht="12.75" hidden="1" customHeight="1" x14ac:dyDescent="0.2"/>
    <row r="17153" ht="12.75" hidden="1" customHeight="1" x14ac:dyDescent="0.2"/>
    <row r="17154" ht="12.75" hidden="1" customHeight="1" x14ac:dyDescent="0.2"/>
    <row r="17155" ht="12.75" hidden="1" customHeight="1" x14ac:dyDescent="0.2"/>
    <row r="17156" ht="12.75" hidden="1" customHeight="1" x14ac:dyDescent="0.2"/>
    <row r="17157" ht="12.75" hidden="1" customHeight="1" x14ac:dyDescent="0.2"/>
    <row r="17158" ht="12.75" hidden="1" customHeight="1" x14ac:dyDescent="0.2"/>
    <row r="17159" ht="12.75" hidden="1" customHeight="1" x14ac:dyDescent="0.2"/>
    <row r="17160" ht="12.75" hidden="1" customHeight="1" x14ac:dyDescent="0.2"/>
    <row r="17161" ht="12.75" hidden="1" customHeight="1" x14ac:dyDescent="0.2"/>
    <row r="17162" ht="12.75" hidden="1" customHeight="1" x14ac:dyDescent="0.2"/>
    <row r="17163" ht="12.75" hidden="1" customHeight="1" x14ac:dyDescent="0.2"/>
    <row r="17164" ht="12.75" hidden="1" customHeight="1" x14ac:dyDescent="0.2"/>
    <row r="17165" ht="12.75" hidden="1" customHeight="1" x14ac:dyDescent="0.2"/>
    <row r="17166" ht="12.75" hidden="1" customHeight="1" x14ac:dyDescent="0.2"/>
    <row r="17167" ht="12.75" hidden="1" customHeight="1" x14ac:dyDescent="0.2"/>
    <row r="17168" ht="12.75" hidden="1" customHeight="1" x14ac:dyDescent="0.2"/>
    <row r="17169" ht="12.75" hidden="1" customHeight="1" x14ac:dyDescent="0.2"/>
    <row r="17170" ht="12.75" hidden="1" customHeight="1" x14ac:dyDescent="0.2"/>
    <row r="17171" ht="12.75" hidden="1" customHeight="1" x14ac:dyDescent="0.2"/>
    <row r="17172" ht="12.75" hidden="1" customHeight="1" x14ac:dyDescent="0.2"/>
    <row r="17173" ht="12.75" hidden="1" customHeight="1" x14ac:dyDescent="0.2"/>
    <row r="17174" ht="12.75" hidden="1" customHeight="1" x14ac:dyDescent="0.2"/>
    <row r="17175" ht="12.75" hidden="1" customHeight="1" x14ac:dyDescent="0.2"/>
    <row r="17176" ht="12.75" hidden="1" customHeight="1" x14ac:dyDescent="0.2"/>
    <row r="17177" ht="12.75" hidden="1" customHeight="1" x14ac:dyDescent="0.2"/>
    <row r="17178" ht="12.75" hidden="1" customHeight="1" x14ac:dyDescent="0.2"/>
    <row r="17179" ht="12.75" hidden="1" customHeight="1" x14ac:dyDescent="0.2"/>
    <row r="17180" ht="12.75" hidden="1" customHeight="1" x14ac:dyDescent="0.2"/>
    <row r="17181" ht="12.75" hidden="1" customHeight="1" x14ac:dyDescent="0.2"/>
    <row r="17182" ht="12.75" hidden="1" customHeight="1" x14ac:dyDescent="0.2"/>
    <row r="17183" ht="12.75" hidden="1" customHeight="1" x14ac:dyDescent="0.2"/>
    <row r="17184" ht="12.75" hidden="1" customHeight="1" x14ac:dyDescent="0.2"/>
    <row r="17185" ht="12.75" hidden="1" customHeight="1" x14ac:dyDescent="0.2"/>
    <row r="17186" ht="12.75" hidden="1" customHeight="1" x14ac:dyDescent="0.2"/>
    <row r="17187" ht="12.75" hidden="1" customHeight="1" x14ac:dyDescent="0.2"/>
    <row r="17188" ht="12.75" hidden="1" customHeight="1" x14ac:dyDescent="0.2"/>
    <row r="17189" ht="12.75" hidden="1" customHeight="1" x14ac:dyDescent="0.2"/>
    <row r="17190" ht="12.75" hidden="1" customHeight="1" x14ac:dyDescent="0.2"/>
    <row r="17191" ht="12.75" hidden="1" customHeight="1" x14ac:dyDescent="0.2"/>
    <row r="17192" ht="12.75" hidden="1" customHeight="1" x14ac:dyDescent="0.2"/>
    <row r="17193" ht="12.75" hidden="1" customHeight="1" x14ac:dyDescent="0.2"/>
    <row r="17194" ht="12.75" hidden="1" customHeight="1" x14ac:dyDescent="0.2"/>
    <row r="17195" ht="12.75" hidden="1" customHeight="1" x14ac:dyDescent="0.2"/>
    <row r="17196" ht="12.75" hidden="1" customHeight="1" x14ac:dyDescent="0.2"/>
    <row r="17197" ht="12.75" hidden="1" customHeight="1" x14ac:dyDescent="0.2"/>
    <row r="17198" ht="12.75" hidden="1" customHeight="1" x14ac:dyDescent="0.2"/>
    <row r="17199" ht="12.75" hidden="1" customHeight="1" x14ac:dyDescent="0.2"/>
    <row r="17200" ht="12.75" hidden="1" customHeight="1" x14ac:dyDescent="0.2"/>
    <row r="17201" ht="12.75" hidden="1" customHeight="1" x14ac:dyDescent="0.2"/>
    <row r="17202" ht="12.75" hidden="1" customHeight="1" x14ac:dyDescent="0.2"/>
    <row r="17203" ht="12.75" hidden="1" customHeight="1" x14ac:dyDescent="0.2"/>
    <row r="17204" ht="12.75" hidden="1" customHeight="1" x14ac:dyDescent="0.2"/>
    <row r="17205" ht="12.75" hidden="1" customHeight="1" x14ac:dyDescent="0.2"/>
    <row r="17206" ht="12.75" hidden="1" customHeight="1" x14ac:dyDescent="0.2"/>
    <row r="17207" ht="12.75" hidden="1" customHeight="1" x14ac:dyDescent="0.2"/>
    <row r="17208" ht="12.75" hidden="1" customHeight="1" x14ac:dyDescent="0.2"/>
    <row r="17209" ht="12.75" hidden="1" customHeight="1" x14ac:dyDescent="0.2"/>
    <row r="17210" ht="12.75" hidden="1" customHeight="1" x14ac:dyDescent="0.2"/>
    <row r="17211" ht="12.75" hidden="1" customHeight="1" x14ac:dyDescent="0.2"/>
    <row r="17212" ht="12.75" hidden="1" customHeight="1" x14ac:dyDescent="0.2"/>
    <row r="17213" ht="12.75" hidden="1" customHeight="1" x14ac:dyDescent="0.2"/>
    <row r="17214" ht="12.75" hidden="1" customHeight="1" x14ac:dyDescent="0.2"/>
    <row r="17215" ht="12.75" hidden="1" customHeight="1" x14ac:dyDescent="0.2"/>
    <row r="17216" ht="12.75" hidden="1" customHeight="1" x14ac:dyDescent="0.2"/>
    <row r="17217" ht="12.75" hidden="1" customHeight="1" x14ac:dyDescent="0.2"/>
    <row r="17218" ht="12.75" hidden="1" customHeight="1" x14ac:dyDescent="0.2"/>
    <row r="17219" ht="12.75" hidden="1" customHeight="1" x14ac:dyDescent="0.2"/>
    <row r="17220" ht="12.75" hidden="1" customHeight="1" x14ac:dyDescent="0.2"/>
    <row r="17221" ht="12.75" hidden="1" customHeight="1" x14ac:dyDescent="0.2"/>
    <row r="17222" ht="12.75" hidden="1" customHeight="1" x14ac:dyDescent="0.2"/>
    <row r="17223" ht="12.75" hidden="1" customHeight="1" x14ac:dyDescent="0.2"/>
    <row r="17224" ht="12.75" hidden="1" customHeight="1" x14ac:dyDescent="0.2"/>
    <row r="17225" ht="12.75" hidden="1" customHeight="1" x14ac:dyDescent="0.2"/>
    <row r="17226" ht="12.75" hidden="1" customHeight="1" x14ac:dyDescent="0.2"/>
    <row r="17227" ht="12.75" hidden="1" customHeight="1" x14ac:dyDescent="0.2"/>
    <row r="17228" ht="12.75" hidden="1" customHeight="1" x14ac:dyDescent="0.2"/>
    <row r="17229" ht="12.75" hidden="1" customHeight="1" x14ac:dyDescent="0.2"/>
    <row r="17230" ht="12.75" hidden="1" customHeight="1" x14ac:dyDescent="0.2"/>
    <row r="17231" ht="12.75" hidden="1" customHeight="1" x14ac:dyDescent="0.2"/>
    <row r="17232" ht="12.75" hidden="1" customHeight="1" x14ac:dyDescent="0.2"/>
    <row r="17233" ht="12.75" hidden="1" customHeight="1" x14ac:dyDescent="0.2"/>
    <row r="17234" ht="12.75" hidden="1" customHeight="1" x14ac:dyDescent="0.2"/>
    <row r="17235" ht="12.75" hidden="1" customHeight="1" x14ac:dyDescent="0.2"/>
    <row r="17236" ht="12.75" hidden="1" customHeight="1" x14ac:dyDescent="0.2"/>
    <row r="17237" ht="12.75" hidden="1" customHeight="1" x14ac:dyDescent="0.2"/>
    <row r="17238" ht="12.75" hidden="1" customHeight="1" x14ac:dyDescent="0.2"/>
    <row r="17239" ht="12.75" hidden="1" customHeight="1" x14ac:dyDescent="0.2"/>
    <row r="17240" ht="12.75" hidden="1" customHeight="1" x14ac:dyDescent="0.2"/>
    <row r="17241" ht="12.75" hidden="1" customHeight="1" x14ac:dyDescent="0.2"/>
    <row r="17242" ht="12.75" hidden="1" customHeight="1" x14ac:dyDescent="0.2"/>
    <row r="17243" ht="12.75" hidden="1" customHeight="1" x14ac:dyDescent="0.2"/>
    <row r="17244" ht="12.75" hidden="1" customHeight="1" x14ac:dyDescent="0.2"/>
    <row r="17245" ht="12.75" hidden="1" customHeight="1" x14ac:dyDescent="0.2"/>
    <row r="17246" ht="12.75" hidden="1" customHeight="1" x14ac:dyDescent="0.2"/>
    <row r="17247" ht="12.75" hidden="1" customHeight="1" x14ac:dyDescent="0.2"/>
    <row r="17248" ht="12.75" hidden="1" customHeight="1" x14ac:dyDescent="0.2"/>
    <row r="17249" ht="12.75" hidden="1" customHeight="1" x14ac:dyDescent="0.2"/>
    <row r="17250" ht="12.75" hidden="1" customHeight="1" x14ac:dyDescent="0.2"/>
    <row r="17251" ht="12.75" hidden="1" customHeight="1" x14ac:dyDescent="0.2"/>
    <row r="17252" ht="12.75" hidden="1" customHeight="1" x14ac:dyDescent="0.2"/>
    <row r="17253" ht="12.75" hidden="1" customHeight="1" x14ac:dyDescent="0.2"/>
    <row r="17254" ht="12.75" hidden="1" customHeight="1" x14ac:dyDescent="0.2"/>
    <row r="17255" ht="12.75" hidden="1" customHeight="1" x14ac:dyDescent="0.2"/>
    <row r="17256" ht="12.75" hidden="1" customHeight="1" x14ac:dyDescent="0.2"/>
    <row r="17257" ht="12.75" hidden="1" customHeight="1" x14ac:dyDescent="0.2"/>
    <row r="17258" ht="12.75" hidden="1" customHeight="1" x14ac:dyDescent="0.2"/>
    <row r="17259" ht="12.75" hidden="1" customHeight="1" x14ac:dyDescent="0.2"/>
    <row r="17260" ht="12.75" hidden="1" customHeight="1" x14ac:dyDescent="0.2"/>
    <row r="17261" ht="12.75" hidden="1" customHeight="1" x14ac:dyDescent="0.2"/>
    <row r="17262" ht="12.75" hidden="1" customHeight="1" x14ac:dyDescent="0.2"/>
    <row r="17263" ht="12.75" hidden="1" customHeight="1" x14ac:dyDescent="0.2"/>
    <row r="17264" ht="12.75" hidden="1" customHeight="1" x14ac:dyDescent="0.2"/>
    <row r="17265" ht="12.75" hidden="1" customHeight="1" x14ac:dyDescent="0.2"/>
    <row r="17266" ht="12.75" hidden="1" customHeight="1" x14ac:dyDescent="0.2"/>
    <row r="17267" ht="12.75" hidden="1" customHeight="1" x14ac:dyDescent="0.2"/>
    <row r="17268" ht="12.75" hidden="1" customHeight="1" x14ac:dyDescent="0.2"/>
    <row r="17269" ht="12.75" hidden="1" customHeight="1" x14ac:dyDescent="0.2"/>
    <row r="17270" ht="12.75" hidden="1" customHeight="1" x14ac:dyDescent="0.2"/>
    <row r="17271" ht="12.75" hidden="1" customHeight="1" x14ac:dyDescent="0.2"/>
    <row r="17272" ht="12.75" hidden="1" customHeight="1" x14ac:dyDescent="0.2"/>
    <row r="17273" ht="12.75" hidden="1" customHeight="1" x14ac:dyDescent="0.2"/>
    <row r="17274" ht="12.75" hidden="1" customHeight="1" x14ac:dyDescent="0.2"/>
    <row r="17275" ht="12.75" hidden="1" customHeight="1" x14ac:dyDescent="0.2"/>
    <row r="17276" ht="12.75" hidden="1" customHeight="1" x14ac:dyDescent="0.2"/>
    <row r="17277" ht="12.75" hidden="1" customHeight="1" x14ac:dyDescent="0.2"/>
    <row r="17278" ht="12.75" hidden="1" customHeight="1" x14ac:dyDescent="0.2"/>
    <row r="17279" ht="12.75" hidden="1" customHeight="1" x14ac:dyDescent="0.2"/>
    <row r="17280" ht="12.75" hidden="1" customHeight="1" x14ac:dyDescent="0.2"/>
    <row r="17281" ht="12.75" hidden="1" customHeight="1" x14ac:dyDescent="0.2"/>
    <row r="17282" ht="12.75" hidden="1" customHeight="1" x14ac:dyDescent="0.2"/>
    <row r="17283" ht="12.75" hidden="1" customHeight="1" x14ac:dyDescent="0.2"/>
    <row r="17284" ht="12.75" hidden="1" customHeight="1" x14ac:dyDescent="0.2"/>
    <row r="17285" ht="12.75" hidden="1" customHeight="1" x14ac:dyDescent="0.2"/>
    <row r="17286" ht="12.75" hidden="1" customHeight="1" x14ac:dyDescent="0.2"/>
    <row r="17287" ht="12.75" hidden="1" customHeight="1" x14ac:dyDescent="0.2"/>
    <row r="17288" ht="12.75" hidden="1" customHeight="1" x14ac:dyDescent="0.2"/>
    <row r="17289" ht="12.75" hidden="1" customHeight="1" x14ac:dyDescent="0.2"/>
    <row r="17290" ht="12.75" hidden="1" customHeight="1" x14ac:dyDescent="0.2"/>
    <row r="17291" ht="12.75" hidden="1" customHeight="1" x14ac:dyDescent="0.2"/>
    <row r="17292" ht="12.75" hidden="1" customHeight="1" x14ac:dyDescent="0.2"/>
    <row r="17293" ht="12.75" hidden="1" customHeight="1" x14ac:dyDescent="0.2"/>
    <row r="17294" ht="12.75" hidden="1" customHeight="1" x14ac:dyDescent="0.2"/>
    <row r="17295" ht="12.75" hidden="1" customHeight="1" x14ac:dyDescent="0.2"/>
    <row r="17296" ht="12.75" hidden="1" customHeight="1" x14ac:dyDescent="0.2"/>
    <row r="17297" ht="12.75" hidden="1" customHeight="1" x14ac:dyDescent="0.2"/>
    <row r="17298" ht="12.75" hidden="1" customHeight="1" x14ac:dyDescent="0.2"/>
    <row r="17299" ht="12.75" hidden="1" customHeight="1" x14ac:dyDescent="0.2"/>
    <row r="17300" ht="12.75" hidden="1" customHeight="1" x14ac:dyDescent="0.2"/>
    <row r="17301" ht="12.75" hidden="1" customHeight="1" x14ac:dyDescent="0.2"/>
    <row r="17302" ht="12.75" hidden="1" customHeight="1" x14ac:dyDescent="0.2"/>
    <row r="17303" ht="12.75" hidden="1" customHeight="1" x14ac:dyDescent="0.2"/>
    <row r="17304" ht="12.75" hidden="1" customHeight="1" x14ac:dyDescent="0.2"/>
    <row r="17305" ht="12.75" hidden="1" customHeight="1" x14ac:dyDescent="0.2"/>
    <row r="17306" ht="12.75" hidden="1" customHeight="1" x14ac:dyDescent="0.2"/>
    <row r="17307" ht="12.75" hidden="1" customHeight="1" x14ac:dyDescent="0.2"/>
    <row r="17308" ht="12.75" hidden="1" customHeight="1" x14ac:dyDescent="0.2"/>
    <row r="17309" ht="12.75" hidden="1" customHeight="1" x14ac:dyDescent="0.2"/>
    <row r="17310" ht="12.75" hidden="1" customHeight="1" x14ac:dyDescent="0.2"/>
    <row r="17311" ht="12.75" hidden="1" customHeight="1" x14ac:dyDescent="0.2"/>
    <row r="17312" ht="12.75" hidden="1" customHeight="1" x14ac:dyDescent="0.2"/>
    <row r="17313" ht="12.75" hidden="1" customHeight="1" x14ac:dyDescent="0.2"/>
    <row r="17314" ht="12.75" hidden="1" customHeight="1" x14ac:dyDescent="0.2"/>
    <row r="17315" ht="12.75" hidden="1" customHeight="1" x14ac:dyDescent="0.2"/>
    <row r="17316" ht="12.75" hidden="1" customHeight="1" x14ac:dyDescent="0.2"/>
    <row r="17317" ht="12.75" hidden="1" customHeight="1" x14ac:dyDescent="0.2"/>
    <row r="17318" ht="12.75" hidden="1" customHeight="1" x14ac:dyDescent="0.2"/>
    <row r="17319" ht="12.75" hidden="1" customHeight="1" x14ac:dyDescent="0.2"/>
    <row r="17320" ht="12.75" hidden="1" customHeight="1" x14ac:dyDescent="0.2"/>
    <row r="17321" ht="12.75" hidden="1" customHeight="1" x14ac:dyDescent="0.2"/>
    <row r="17322" ht="12.75" hidden="1" customHeight="1" x14ac:dyDescent="0.2"/>
    <row r="17323" ht="12.75" hidden="1" customHeight="1" x14ac:dyDescent="0.2"/>
    <row r="17324" ht="12.75" hidden="1" customHeight="1" x14ac:dyDescent="0.2"/>
    <row r="17325" ht="12.75" hidden="1" customHeight="1" x14ac:dyDescent="0.2"/>
    <row r="17326" ht="12.75" hidden="1" customHeight="1" x14ac:dyDescent="0.2"/>
    <row r="17327" ht="12.75" hidden="1" customHeight="1" x14ac:dyDescent="0.2"/>
    <row r="17328" ht="12.75" hidden="1" customHeight="1" x14ac:dyDescent="0.2"/>
    <row r="17329" ht="12.75" hidden="1" customHeight="1" x14ac:dyDescent="0.2"/>
    <row r="17330" ht="12.75" hidden="1" customHeight="1" x14ac:dyDescent="0.2"/>
    <row r="17331" ht="12.75" hidden="1" customHeight="1" x14ac:dyDescent="0.2"/>
    <row r="17332" ht="12.75" hidden="1" customHeight="1" x14ac:dyDescent="0.2"/>
    <row r="17333" ht="12.75" hidden="1" customHeight="1" x14ac:dyDescent="0.2"/>
    <row r="17334" ht="12.75" hidden="1" customHeight="1" x14ac:dyDescent="0.2"/>
    <row r="17335" ht="12.75" hidden="1" customHeight="1" x14ac:dyDescent="0.2"/>
    <row r="17336" ht="12.75" hidden="1" customHeight="1" x14ac:dyDescent="0.2"/>
    <row r="17337" ht="12.75" hidden="1" customHeight="1" x14ac:dyDescent="0.2"/>
    <row r="17338" ht="12.75" hidden="1" customHeight="1" x14ac:dyDescent="0.2"/>
    <row r="17339" ht="12.75" hidden="1" customHeight="1" x14ac:dyDescent="0.2"/>
    <row r="17340" ht="12.75" hidden="1" customHeight="1" x14ac:dyDescent="0.2"/>
    <row r="17341" ht="12.75" hidden="1" customHeight="1" x14ac:dyDescent="0.2"/>
    <row r="17342" ht="12.75" hidden="1" customHeight="1" x14ac:dyDescent="0.2"/>
    <row r="17343" ht="12.75" hidden="1" customHeight="1" x14ac:dyDescent="0.2"/>
    <row r="17344" ht="12.75" hidden="1" customHeight="1" x14ac:dyDescent="0.2"/>
    <row r="17345" ht="12.75" hidden="1" customHeight="1" x14ac:dyDescent="0.2"/>
    <row r="17346" ht="12.75" hidden="1" customHeight="1" x14ac:dyDescent="0.2"/>
    <row r="17347" ht="12.75" hidden="1" customHeight="1" x14ac:dyDescent="0.2"/>
    <row r="17348" ht="12.75" hidden="1" customHeight="1" x14ac:dyDescent="0.2"/>
    <row r="17349" ht="12.75" hidden="1" customHeight="1" x14ac:dyDescent="0.2"/>
    <row r="17350" ht="12.75" hidden="1" customHeight="1" x14ac:dyDescent="0.2"/>
    <row r="17351" ht="12.75" hidden="1" customHeight="1" x14ac:dyDescent="0.2"/>
    <row r="17352" ht="12.75" hidden="1" customHeight="1" x14ac:dyDescent="0.2"/>
    <row r="17353" ht="12.75" hidden="1" customHeight="1" x14ac:dyDescent="0.2"/>
    <row r="17354" ht="12.75" hidden="1" customHeight="1" x14ac:dyDescent="0.2"/>
    <row r="17355" ht="12.75" hidden="1" customHeight="1" x14ac:dyDescent="0.2"/>
    <row r="17356" ht="12.75" hidden="1" customHeight="1" x14ac:dyDescent="0.2"/>
    <row r="17357" ht="12.75" hidden="1" customHeight="1" x14ac:dyDescent="0.2"/>
    <row r="17358" ht="12.75" hidden="1" customHeight="1" x14ac:dyDescent="0.2"/>
    <row r="17359" ht="12.75" hidden="1" customHeight="1" x14ac:dyDescent="0.2"/>
    <row r="17360" ht="12.75" hidden="1" customHeight="1" x14ac:dyDescent="0.2"/>
    <row r="17361" ht="12.75" hidden="1" customHeight="1" x14ac:dyDescent="0.2"/>
    <row r="17362" ht="12.75" hidden="1" customHeight="1" x14ac:dyDescent="0.2"/>
    <row r="17363" ht="12.75" hidden="1" customHeight="1" x14ac:dyDescent="0.2"/>
    <row r="17364" ht="12.75" hidden="1" customHeight="1" x14ac:dyDescent="0.2"/>
    <row r="17365" ht="12.75" hidden="1" customHeight="1" x14ac:dyDescent="0.2"/>
    <row r="17366" ht="12.75" hidden="1" customHeight="1" x14ac:dyDescent="0.2"/>
    <row r="17367" ht="12.75" hidden="1" customHeight="1" x14ac:dyDescent="0.2"/>
    <row r="17368" ht="12.75" hidden="1" customHeight="1" x14ac:dyDescent="0.2"/>
    <row r="17369" ht="12.75" hidden="1" customHeight="1" x14ac:dyDescent="0.2"/>
    <row r="17370" ht="12.75" hidden="1" customHeight="1" x14ac:dyDescent="0.2"/>
    <row r="17371" ht="12.75" hidden="1" customHeight="1" x14ac:dyDescent="0.2"/>
    <row r="17372" ht="12.75" hidden="1" customHeight="1" x14ac:dyDescent="0.2"/>
    <row r="17373" ht="12.75" hidden="1" customHeight="1" x14ac:dyDescent="0.2"/>
    <row r="17374" ht="12.75" hidden="1" customHeight="1" x14ac:dyDescent="0.2"/>
    <row r="17375" ht="12.75" hidden="1" customHeight="1" x14ac:dyDescent="0.2"/>
    <row r="17376" ht="12.75" hidden="1" customHeight="1" x14ac:dyDescent="0.2"/>
    <row r="17377" ht="12.75" hidden="1" customHeight="1" x14ac:dyDescent="0.2"/>
    <row r="17378" ht="12.75" hidden="1" customHeight="1" x14ac:dyDescent="0.2"/>
    <row r="17379" ht="12.75" hidden="1" customHeight="1" x14ac:dyDescent="0.2"/>
    <row r="17380" ht="12.75" hidden="1" customHeight="1" x14ac:dyDescent="0.2"/>
    <row r="17381" ht="12.75" hidden="1" customHeight="1" x14ac:dyDescent="0.2"/>
    <row r="17382" ht="12.75" hidden="1" customHeight="1" x14ac:dyDescent="0.2"/>
    <row r="17383" ht="12.75" hidden="1" customHeight="1" x14ac:dyDescent="0.2"/>
    <row r="17384" ht="12.75" hidden="1" customHeight="1" x14ac:dyDescent="0.2"/>
    <row r="17385" ht="12.75" hidden="1" customHeight="1" x14ac:dyDescent="0.2"/>
    <row r="17386" ht="12.75" hidden="1" customHeight="1" x14ac:dyDescent="0.2"/>
    <row r="17387" ht="12.75" hidden="1" customHeight="1" x14ac:dyDescent="0.2"/>
    <row r="17388" ht="12.75" hidden="1" customHeight="1" x14ac:dyDescent="0.2"/>
    <row r="17389" ht="12.75" hidden="1" customHeight="1" x14ac:dyDescent="0.2"/>
    <row r="17390" ht="12.75" hidden="1" customHeight="1" x14ac:dyDescent="0.2"/>
    <row r="17391" ht="12.75" hidden="1" customHeight="1" x14ac:dyDescent="0.2"/>
    <row r="17392" ht="12.75" hidden="1" customHeight="1" x14ac:dyDescent="0.2"/>
    <row r="17393" ht="12.75" hidden="1" customHeight="1" x14ac:dyDescent="0.2"/>
    <row r="17394" ht="12.75" hidden="1" customHeight="1" x14ac:dyDescent="0.2"/>
    <row r="17395" ht="12.75" hidden="1" customHeight="1" x14ac:dyDescent="0.2"/>
    <row r="17396" ht="12.75" hidden="1" customHeight="1" x14ac:dyDescent="0.2"/>
    <row r="17397" ht="12.75" hidden="1" customHeight="1" x14ac:dyDescent="0.2"/>
    <row r="17398" ht="12.75" hidden="1" customHeight="1" x14ac:dyDescent="0.2"/>
    <row r="17399" ht="12.75" hidden="1" customHeight="1" x14ac:dyDescent="0.2"/>
    <row r="17400" ht="12.75" hidden="1" customHeight="1" x14ac:dyDescent="0.2"/>
    <row r="17401" ht="12.75" hidden="1" customHeight="1" x14ac:dyDescent="0.2"/>
    <row r="17402" ht="12.75" hidden="1" customHeight="1" x14ac:dyDescent="0.2"/>
    <row r="17403" ht="12.75" hidden="1" customHeight="1" x14ac:dyDescent="0.2"/>
    <row r="17404" ht="12.75" hidden="1" customHeight="1" x14ac:dyDescent="0.2"/>
    <row r="17405" ht="12.75" hidden="1" customHeight="1" x14ac:dyDescent="0.2"/>
    <row r="17406" ht="12.75" hidden="1" customHeight="1" x14ac:dyDescent="0.2"/>
    <row r="17407" ht="12.75" hidden="1" customHeight="1" x14ac:dyDescent="0.2"/>
    <row r="17408" ht="12.75" hidden="1" customHeight="1" x14ac:dyDescent="0.2"/>
    <row r="17409" ht="12.75" hidden="1" customHeight="1" x14ac:dyDescent="0.2"/>
    <row r="17410" ht="12.75" hidden="1" customHeight="1" x14ac:dyDescent="0.2"/>
    <row r="17411" ht="12.75" hidden="1" customHeight="1" x14ac:dyDescent="0.2"/>
    <row r="17412" ht="12.75" hidden="1" customHeight="1" x14ac:dyDescent="0.2"/>
    <row r="17413" ht="12.75" hidden="1" customHeight="1" x14ac:dyDescent="0.2"/>
    <row r="17414" ht="12.75" hidden="1" customHeight="1" x14ac:dyDescent="0.2"/>
    <row r="17415" ht="12.75" hidden="1" customHeight="1" x14ac:dyDescent="0.2"/>
    <row r="17416" ht="12.75" hidden="1" customHeight="1" x14ac:dyDescent="0.2"/>
    <row r="17417" ht="12.75" hidden="1" customHeight="1" x14ac:dyDescent="0.2"/>
    <row r="17418" ht="12.75" hidden="1" customHeight="1" x14ac:dyDescent="0.2"/>
    <row r="17419" ht="12.75" hidden="1" customHeight="1" x14ac:dyDescent="0.2"/>
    <row r="17420" ht="12.75" hidden="1" customHeight="1" x14ac:dyDescent="0.2"/>
    <row r="17421" ht="12.75" hidden="1" customHeight="1" x14ac:dyDescent="0.2"/>
    <row r="17422" ht="12.75" hidden="1" customHeight="1" x14ac:dyDescent="0.2"/>
    <row r="17423" ht="12.75" hidden="1" customHeight="1" x14ac:dyDescent="0.2"/>
    <row r="17424" ht="12.75" hidden="1" customHeight="1" x14ac:dyDescent="0.2"/>
    <row r="17425" ht="12.75" hidden="1" customHeight="1" x14ac:dyDescent="0.2"/>
    <row r="17426" ht="12.75" hidden="1" customHeight="1" x14ac:dyDescent="0.2"/>
    <row r="17427" ht="12.75" hidden="1" customHeight="1" x14ac:dyDescent="0.2"/>
    <row r="17428" ht="12.75" hidden="1" customHeight="1" x14ac:dyDescent="0.2"/>
    <row r="17429" ht="12.75" hidden="1" customHeight="1" x14ac:dyDescent="0.2"/>
    <row r="17430" ht="12.75" hidden="1" customHeight="1" x14ac:dyDescent="0.2"/>
    <row r="17431" ht="12.75" hidden="1" customHeight="1" x14ac:dyDescent="0.2"/>
    <row r="17432" ht="12.75" hidden="1" customHeight="1" x14ac:dyDescent="0.2"/>
    <row r="17433" ht="12.75" hidden="1" customHeight="1" x14ac:dyDescent="0.2"/>
    <row r="17434" ht="12.75" hidden="1" customHeight="1" x14ac:dyDescent="0.2"/>
    <row r="17435" ht="12.75" hidden="1" customHeight="1" x14ac:dyDescent="0.2"/>
    <row r="17436" ht="12.75" hidden="1" customHeight="1" x14ac:dyDescent="0.2"/>
    <row r="17437" ht="12.75" hidden="1" customHeight="1" x14ac:dyDescent="0.2"/>
    <row r="17438" ht="12.75" hidden="1" customHeight="1" x14ac:dyDescent="0.2"/>
    <row r="17439" ht="12.75" hidden="1" customHeight="1" x14ac:dyDescent="0.2"/>
    <row r="17440" ht="12.75" hidden="1" customHeight="1" x14ac:dyDescent="0.2"/>
    <row r="17441" ht="12.75" hidden="1" customHeight="1" x14ac:dyDescent="0.2"/>
    <row r="17442" ht="12.75" hidden="1" customHeight="1" x14ac:dyDescent="0.2"/>
    <row r="17443" ht="12.75" hidden="1" customHeight="1" x14ac:dyDescent="0.2"/>
    <row r="17444" ht="12.75" hidden="1" customHeight="1" x14ac:dyDescent="0.2"/>
    <row r="17445" ht="12.75" hidden="1" customHeight="1" x14ac:dyDescent="0.2"/>
    <row r="17446" ht="12.75" hidden="1" customHeight="1" x14ac:dyDescent="0.2"/>
    <row r="17447" ht="12.75" hidden="1" customHeight="1" x14ac:dyDescent="0.2"/>
    <row r="17448" ht="12.75" hidden="1" customHeight="1" x14ac:dyDescent="0.2"/>
    <row r="17449" ht="12.75" hidden="1" customHeight="1" x14ac:dyDescent="0.2"/>
    <row r="17450" ht="12.75" hidden="1" customHeight="1" x14ac:dyDescent="0.2"/>
    <row r="17451" ht="12.75" hidden="1" customHeight="1" x14ac:dyDescent="0.2"/>
    <row r="17452" ht="12.75" hidden="1" customHeight="1" x14ac:dyDescent="0.2"/>
    <row r="17453" ht="12.75" hidden="1" customHeight="1" x14ac:dyDescent="0.2"/>
    <row r="17454" ht="12.75" hidden="1" customHeight="1" x14ac:dyDescent="0.2"/>
    <row r="17455" ht="12.75" hidden="1" customHeight="1" x14ac:dyDescent="0.2"/>
    <row r="17456" ht="12.75" hidden="1" customHeight="1" x14ac:dyDescent="0.2"/>
    <row r="17457" ht="12.75" hidden="1" customHeight="1" x14ac:dyDescent="0.2"/>
    <row r="17458" ht="12.75" hidden="1" customHeight="1" x14ac:dyDescent="0.2"/>
    <row r="17459" ht="12.75" hidden="1" customHeight="1" x14ac:dyDescent="0.2"/>
    <row r="17460" ht="12.75" hidden="1" customHeight="1" x14ac:dyDescent="0.2"/>
    <row r="17461" ht="12.75" hidden="1" customHeight="1" x14ac:dyDescent="0.2"/>
    <row r="17462" ht="12.75" hidden="1" customHeight="1" x14ac:dyDescent="0.2"/>
    <row r="17463" ht="12.75" hidden="1" customHeight="1" x14ac:dyDescent="0.2"/>
    <row r="17464" ht="12.75" hidden="1" customHeight="1" x14ac:dyDescent="0.2"/>
    <row r="17465" ht="12.75" hidden="1" customHeight="1" x14ac:dyDescent="0.2"/>
    <row r="17466" ht="12.75" hidden="1" customHeight="1" x14ac:dyDescent="0.2"/>
    <row r="17467" ht="12.75" hidden="1" customHeight="1" x14ac:dyDescent="0.2"/>
    <row r="17468" ht="12.75" hidden="1" customHeight="1" x14ac:dyDescent="0.2"/>
    <row r="17469" ht="12.75" hidden="1" customHeight="1" x14ac:dyDescent="0.2"/>
    <row r="17470" ht="12.75" hidden="1" customHeight="1" x14ac:dyDescent="0.2"/>
    <row r="17471" ht="12.75" hidden="1" customHeight="1" x14ac:dyDescent="0.2"/>
    <row r="17472" ht="12.75" hidden="1" customHeight="1" x14ac:dyDescent="0.2"/>
    <row r="17473" ht="12.75" hidden="1" customHeight="1" x14ac:dyDescent="0.2"/>
    <row r="17474" ht="12.75" hidden="1" customHeight="1" x14ac:dyDescent="0.2"/>
    <row r="17475" ht="12.75" hidden="1" customHeight="1" x14ac:dyDescent="0.2"/>
    <row r="17476" ht="12.75" hidden="1" customHeight="1" x14ac:dyDescent="0.2"/>
    <row r="17477" ht="12.75" hidden="1" customHeight="1" x14ac:dyDescent="0.2"/>
    <row r="17478" ht="12.75" hidden="1" customHeight="1" x14ac:dyDescent="0.2"/>
    <row r="17479" ht="12.75" hidden="1" customHeight="1" x14ac:dyDescent="0.2"/>
    <row r="17480" ht="12.75" hidden="1" customHeight="1" x14ac:dyDescent="0.2"/>
    <row r="17481" ht="12.75" hidden="1" customHeight="1" x14ac:dyDescent="0.2"/>
    <row r="17482" ht="12.75" hidden="1" customHeight="1" x14ac:dyDescent="0.2"/>
    <row r="17483" ht="12.75" hidden="1" customHeight="1" x14ac:dyDescent="0.2"/>
    <row r="17484" ht="12.75" hidden="1" customHeight="1" x14ac:dyDescent="0.2"/>
    <row r="17485" ht="12.75" hidden="1" customHeight="1" x14ac:dyDescent="0.2"/>
    <row r="17486" ht="12.75" hidden="1" customHeight="1" x14ac:dyDescent="0.2"/>
    <row r="17487" ht="12.75" hidden="1" customHeight="1" x14ac:dyDescent="0.2"/>
    <row r="17488" ht="12.75" hidden="1" customHeight="1" x14ac:dyDescent="0.2"/>
    <row r="17489" ht="12.75" hidden="1" customHeight="1" x14ac:dyDescent="0.2"/>
    <row r="17490" ht="12.75" hidden="1" customHeight="1" x14ac:dyDescent="0.2"/>
    <row r="17491" ht="12.75" hidden="1" customHeight="1" x14ac:dyDescent="0.2"/>
    <row r="17492" ht="12.75" hidden="1" customHeight="1" x14ac:dyDescent="0.2"/>
    <row r="17493" ht="12.75" hidden="1" customHeight="1" x14ac:dyDescent="0.2"/>
    <row r="17494" ht="12.75" hidden="1" customHeight="1" x14ac:dyDescent="0.2"/>
    <row r="17495" ht="12.75" hidden="1" customHeight="1" x14ac:dyDescent="0.2"/>
    <row r="17496" ht="12.75" hidden="1" customHeight="1" x14ac:dyDescent="0.2"/>
    <row r="17497" ht="12.75" hidden="1" customHeight="1" x14ac:dyDescent="0.2"/>
    <row r="17498" ht="12.75" hidden="1" customHeight="1" x14ac:dyDescent="0.2"/>
    <row r="17499" ht="12.75" hidden="1" customHeight="1" x14ac:dyDescent="0.2"/>
    <row r="17500" ht="12.75" hidden="1" customHeight="1" x14ac:dyDescent="0.2"/>
    <row r="17501" ht="12.75" hidden="1" customHeight="1" x14ac:dyDescent="0.2"/>
    <row r="17502" ht="12.75" hidden="1" customHeight="1" x14ac:dyDescent="0.2"/>
    <row r="17503" ht="12.75" hidden="1" customHeight="1" x14ac:dyDescent="0.2"/>
    <row r="17504" ht="12.75" hidden="1" customHeight="1" x14ac:dyDescent="0.2"/>
    <row r="17505" ht="12.75" hidden="1" customHeight="1" x14ac:dyDescent="0.2"/>
    <row r="17506" ht="12.75" hidden="1" customHeight="1" x14ac:dyDescent="0.2"/>
    <row r="17507" ht="12.75" hidden="1" customHeight="1" x14ac:dyDescent="0.2"/>
    <row r="17508" ht="12.75" hidden="1" customHeight="1" x14ac:dyDescent="0.2"/>
    <row r="17509" ht="12.75" hidden="1" customHeight="1" x14ac:dyDescent="0.2"/>
    <row r="17510" ht="12.75" hidden="1" customHeight="1" x14ac:dyDescent="0.2"/>
    <row r="17511" ht="12.75" hidden="1" customHeight="1" x14ac:dyDescent="0.2"/>
    <row r="17512" ht="12.75" hidden="1" customHeight="1" x14ac:dyDescent="0.2"/>
    <row r="17513" ht="12.75" hidden="1" customHeight="1" x14ac:dyDescent="0.2"/>
    <row r="17514" ht="12.75" hidden="1" customHeight="1" x14ac:dyDescent="0.2"/>
    <row r="17515" ht="12.75" hidden="1" customHeight="1" x14ac:dyDescent="0.2"/>
    <row r="17516" ht="12.75" hidden="1" customHeight="1" x14ac:dyDescent="0.2"/>
    <row r="17517" ht="12.75" hidden="1" customHeight="1" x14ac:dyDescent="0.2"/>
    <row r="17518" ht="12.75" hidden="1" customHeight="1" x14ac:dyDescent="0.2"/>
    <row r="17519" ht="12.75" hidden="1" customHeight="1" x14ac:dyDescent="0.2"/>
    <row r="17520" ht="12.75" hidden="1" customHeight="1" x14ac:dyDescent="0.2"/>
    <row r="17521" ht="12.75" hidden="1" customHeight="1" x14ac:dyDescent="0.2"/>
    <row r="17522" ht="12.75" hidden="1" customHeight="1" x14ac:dyDescent="0.2"/>
    <row r="17523" ht="12.75" hidden="1" customHeight="1" x14ac:dyDescent="0.2"/>
    <row r="17524" ht="12.75" hidden="1" customHeight="1" x14ac:dyDescent="0.2"/>
    <row r="17525" ht="12.75" hidden="1" customHeight="1" x14ac:dyDescent="0.2"/>
    <row r="17526" ht="12.75" hidden="1" customHeight="1" x14ac:dyDescent="0.2"/>
    <row r="17527" ht="12.75" hidden="1" customHeight="1" x14ac:dyDescent="0.2"/>
    <row r="17528" ht="12.75" hidden="1" customHeight="1" x14ac:dyDescent="0.2"/>
    <row r="17529" ht="12.75" hidden="1" customHeight="1" x14ac:dyDescent="0.2"/>
    <row r="17530" ht="12.75" hidden="1" customHeight="1" x14ac:dyDescent="0.2"/>
    <row r="17531" ht="12.75" hidden="1" customHeight="1" x14ac:dyDescent="0.2"/>
    <row r="17532" ht="12.75" hidden="1" customHeight="1" x14ac:dyDescent="0.2"/>
    <row r="17533" ht="12.75" hidden="1" customHeight="1" x14ac:dyDescent="0.2"/>
    <row r="17534" ht="12.75" hidden="1" customHeight="1" x14ac:dyDescent="0.2"/>
    <row r="17535" ht="12.75" hidden="1" customHeight="1" x14ac:dyDescent="0.2"/>
    <row r="17536" ht="12.75" hidden="1" customHeight="1" x14ac:dyDescent="0.2"/>
    <row r="17537" ht="12.75" hidden="1" customHeight="1" x14ac:dyDescent="0.2"/>
    <row r="17538" ht="12.75" hidden="1" customHeight="1" x14ac:dyDescent="0.2"/>
    <row r="17539" ht="12.75" hidden="1" customHeight="1" x14ac:dyDescent="0.2"/>
    <row r="17540" ht="12.75" hidden="1" customHeight="1" x14ac:dyDescent="0.2"/>
    <row r="17541" ht="12.75" hidden="1" customHeight="1" x14ac:dyDescent="0.2"/>
    <row r="17542" ht="12.75" hidden="1" customHeight="1" x14ac:dyDescent="0.2"/>
    <row r="17543" ht="12.75" hidden="1" customHeight="1" x14ac:dyDescent="0.2"/>
    <row r="17544" ht="12.75" hidden="1" customHeight="1" x14ac:dyDescent="0.2"/>
    <row r="17545" ht="12.75" hidden="1" customHeight="1" x14ac:dyDescent="0.2"/>
    <row r="17546" ht="12.75" hidden="1" customHeight="1" x14ac:dyDescent="0.2"/>
    <row r="17547" ht="12.75" hidden="1" customHeight="1" x14ac:dyDescent="0.2"/>
    <row r="17548" ht="12.75" hidden="1" customHeight="1" x14ac:dyDescent="0.2"/>
    <row r="17549" ht="12.75" hidden="1" customHeight="1" x14ac:dyDescent="0.2"/>
    <row r="17550" ht="12.75" hidden="1" customHeight="1" x14ac:dyDescent="0.2"/>
    <row r="17551" ht="12.75" hidden="1" customHeight="1" x14ac:dyDescent="0.2"/>
    <row r="17552" ht="12.75" hidden="1" customHeight="1" x14ac:dyDescent="0.2"/>
    <row r="17553" ht="12.75" hidden="1" customHeight="1" x14ac:dyDescent="0.2"/>
    <row r="17554" ht="12.75" hidden="1" customHeight="1" x14ac:dyDescent="0.2"/>
    <row r="17555" ht="12.75" hidden="1" customHeight="1" x14ac:dyDescent="0.2"/>
    <row r="17556" ht="12.75" hidden="1" customHeight="1" x14ac:dyDescent="0.2"/>
    <row r="17557" ht="12.75" hidden="1" customHeight="1" x14ac:dyDescent="0.2"/>
    <row r="17558" ht="12.75" hidden="1" customHeight="1" x14ac:dyDescent="0.2"/>
    <row r="17559" ht="12.75" hidden="1" customHeight="1" x14ac:dyDescent="0.2"/>
    <row r="17560" ht="12.75" hidden="1" customHeight="1" x14ac:dyDescent="0.2"/>
    <row r="17561" ht="12.75" hidden="1" customHeight="1" x14ac:dyDescent="0.2"/>
    <row r="17562" ht="12.75" hidden="1" customHeight="1" x14ac:dyDescent="0.2"/>
    <row r="17563" ht="12.75" hidden="1" customHeight="1" x14ac:dyDescent="0.2"/>
    <row r="17564" ht="12.75" hidden="1" customHeight="1" x14ac:dyDescent="0.2"/>
    <row r="17565" ht="12.75" hidden="1" customHeight="1" x14ac:dyDescent="0.2"/>
    <row r="17566" ht="12.75" hidden="1" customHeight="1" x14ac:dyDescent="0.2"/>
    <row r="17567" ht="12.75" hidden="1" customHeight="1" x14ac:dyDescent="0.2"/>
    <row r="17568" ht="12.75" hidden="1" customHeight="1" x14ac:dyDescent="0.2"/>
    <row r="17569" ht="12.75" hidden="1" customHeight="1" x14ac:dyDescent="0.2"/>
    <row r="17570" ht="12.75" hidden="1" customHeight="1" x14ac:dyDescent="0.2"/>
    <row r="17571" ht="12.75" hidden="1" customHeight="1" x14ac:dyDescent="0.2"/>
    <row r="17572" ht="12.75" hidden="1" customHeight="1" x14ac:dyDescent="0.2"/>
    <row r="17573" ht="12.75" hidden="1" customHeight="1" x14ac:dyDescent="0.2"/>
    <row r="17574" ht="12.75" hidden="1" customHeight="1" x14ac:dyDescent="0.2"/>
    <row r="17575" ht="12.75" hidden="1" customHeight="1" x14ac:dyDescent="0.2"/>
    <row r="17576" ht="12.75" hidden="1" customHeight="1" x14ac:dyDescent="0.2"/>
    <row r="17577" ht="12.75" hidden="1" customHeight="1" x14ac:dyDescent="0.2"/>
    <row r="17578" ht="12.75" hidden="1" customHeight="1" x14ac:dyDescent="0.2"/>
    <row r="17579" ht="12.75" hidden="1" customHeight="1" x14ac:dyDescent="0.2"/>
    <row r="17580" ht="12.75" hidden="1" customHeight="1" x14ac:dyDescent="0.2"/>
    <row r="17581" ht="12.75" hidden="1" customHeight="1" x14ac:dyDescent="0.2"/>
    <row r="17582" ht="12.75" hidden="1" customHeight="1" x14ac:dyDescent="0.2"/>
    <row r="17583" ht="12.75" hidden="1" customHeight="1" x14ac:dyDescent="0.2"/>
    <row r="17584" ht="12.75" hidden="1" customHeight="1" x14ac:dyDescent="0.2"/>
    <row r="17585" ht="12.75" hidden="1" customHeight="1" x14ac:dyDescent="0.2"/>
    <row r="17586" ht="12.75" hidden="1" customHeight="1" x14ac:dyDescent="0.2"/>
    <row r="17587" ht="12.75" hidden="1" customHeight="1" x14ac:dyDescent="0.2"/>
    <row r="17588" ht="12.75" hidden="1" customHeight="1" x14ac:dyDescent="0.2"/>
    <row r="17589" ht="12.75" hidden="1" customHeight="1" x14ac:dyDescent="0.2"/>
    <row r="17590" ht="12.75" hidden="1" customHeight="1" x14ac:dyDescent="0.2"/>
    <row r="17591" ht="12.75" hidden="1" customHeight="1" x14ac:dyDescent="0.2"/>
    <row r="17592" ht="12.75" hidden="1" customHeight="1" x14ac:dyDescent="0.2"/>
    <row r="17593" ht="12.75" hidden="1" customHeight="1" x14ac:dyDescent="0.2"/>
    <row r="17594" ht="12.75" hidden="1" customHeight="1" x14ac:dyDescent="0.2"/>
    <row r="17595" ht="12.75" hidden="1" customHeight="1" x14ac:dyDescent="0.2"/>
    <row r="17596" ht="12.75" hidden="1" customHeight="1" x14ac:dyDescent="0.2"/>
    <row r="17597" ht="12.75" hidden="1" customHeight="1" x14ac:dyDescent="0.2"/>
    <row r="17598" ht="12.75" hidden="1" customHeight="1" x14ac:dyDescent="0.2"/>
    <row r="17599" ht="12.75" hidden="1" customHeight="1" x14ac:dyDescent="0.2"/>
    <row r="17600" ht="12.75" hidden="1" customHeight="1" x14ac:dyDescent="0.2"/>
    <row r="17601" ht="12.75" hidden="1" customHeight="1" x14ac:dyDescent="0.2"/>
    <row r="17602" ht="12.75" hidden="1" customHeight="1" x14ac:dyDescent="0.2"/>
    <row r="17603" ht="12.75" hidden="1" customHeight="1" x14ac:dyDescent="0.2"/>
    <row r="17604" ht="12.75" hidden="1" customHeight="1" x14ac:dyDescent="0.2"/>
    <row r="17605" ht="12.75" hidden="1" customHeight="1" x14ac:dyDescent="0.2"/>
    <row r="17606" ht="12.75" hidden="1" customHeight="1" x14ac:dyDescent="0.2"/>
    <row r="17607" ht="12.75" hidden="1" customHeight="1" x14ac:dyDescent="0.2"/>
    <row r="17608" ht="12.75" hidden="1" customHeight="1" x14ac:dyDescent="0.2"/>
    <row r="17609" ht="12.75" hidden="1" customHeight="1" x14ac:dyDescent="0.2"/>
    <row r="17610" ht="12.75" hidden="1" customHeight="1" x14ac:dyDescent="0.2"/>
    <row r="17611" ht="12.75" hidden="1" customHeight="1" x14ac:dyDescent="0.2"/>
    <row r="17612" ht="12.75" hidden="1" customHeight="1" x14ac:dyDescent="0.2"/>
    <row r="17613" ht="12.75" hidden="1" customHeight="1" x14ac:dyDescent="0.2"/>
    <row r="17614" ht="12.75" hidden="1" customHeight="1" x14ac:dyDescent="0.2"/>
    <row r="17615" ht="12.75" hidden="1" customHeight="1" x14ac:dyDescent="0.2"/>
    <row r="17616" ht="12.75" hidden="1" customHeight="1" x14ac:dyDescent="0.2"/>
    <row r="17617" ht="12.75" hidden="1" customHeight="1" x14ac:dyDescent="0.2"/>
    <row r="17618" ht="12.75" hidden="1" customHeight="1" x14ac:dyDescent="0.2"/>
    <row r="17619" ht="12.75" hidden="1" customHeight="1" x14ac:dyDescent="0.2"/>
    <row r="17620" ht="12.75" hidden="1" customHeight="1" x14ac:dyDescent="0.2"/>
    <row r="17621" ht="12.75" hidden="1" customHeight="1" x14ac:dyDescent="0.2"/>
    <row r="17622" ht="12.75" hidden="1" customHeight="1" x14ac:dyDescent="0.2"/>
    <row r="17623" ht="12.75" hidden="1" customHeight="1" x14ac:dyDescent="0.2"/>
    <row r="17624" ht="12.75" hidden="1" customHeight="1" x14ac:dyDescent="0.2"/>
    <row r="17625" ht="12.75" hidden="1" customHeight="1" x14ac:dyDescent="0.2"/>
    <row r="17626" ht="12.75" hidden="1" customHeight="1" x14ac:dyDescent="0.2"/>
    <row r="17627" ht="12.75" hidden="1" customHeight="1" x14ac:dyDescent="0.2"/>
    <row r="17628" ht="12.75" hidden="1" customHeight="1" x14ac:dyDescent="0.2"/>
    <row r="17629" ht="12.75" hidden="1" customHeight="1" x14ac:dyDescent="0.2"/>
    <row r="17630" ht="12.75" hidden="1" customHeight="1" x14ac:dyDescent="0.2"/>
    <row r="17631" ht="12.75" hidden="1" customHeight="1" x14ac:dyDescent="0.2"/>
    <row r="17632" ht="12.75" hidden="1" customHeight="1" x14ac:dyDescent="0.2"/>
    <row r="17633" ht="12.75" hidden="1" customHeight="1" x14ac:dyDescent="0.2"/>
    <row r="17634" ht="12.75" hidden="1" customHeight="1" x14ac:dyDescent="0.2"/>
    <row r="17635" ht="12.75" hidden="1" customHeight="1" x14ac:dyDescent="0.2"/>
    <row r="17636" ht="12.75" hidden="1" customHeight="1" x14ac:dyDescent="0.2"/>
    <row r="17637" ht="12.75" hidden="1" customHeight="1" x14ac:dyDescent="0.2"/>
    <row r="17638" ht="12.75" hidden="1" customHeight="1" x14ac:dyDescent="0.2"/>
    <row r="17639" ht="12.75" hidden="1" customHeight="1" x14ac:dyDescent="0.2"/>
    <row r="17640" ht="12.75" hidden="1" customHeight="1" x14ac:dyDescent="0.2"/>
    <row r="17641" ht="12.75" hidden="1" customHeight="1" x14ac:dyDescent="0.2"/>
    <row r="17642" ht="12.75" hidden="1" customHeight="1" x14ac:dyDescent="0.2"/>
    <row r="17643" ht="12.75" hidden="1" customHeight="1" x14ac:dyDescent="0.2"/>
    <row r="17644" ht="12.75" hidden="1" customHeight="1" x14ac:dyDescent="0.2"/>
    <row r="17645" ht="12.75" hidden="1" customHeight="1" x14ac:dyDescent="0.2"/>
    <row r="17646" ht="12.75" hidden="1" customHeight="1" x14ac:dyDescent="0.2"/>
    <row r="17647" ht="12.75" hidden="1" customHeight="1" x14ac:dyDescent="0.2"/>
    <row r="17648" ht="12.75" hidden="1" customHeight="1" x14ac:dyDescent="0.2"/>
    <row r="17649" ht="12.75" hidden="1" customHeight="1" x14ac:dyDescent="0.2"/>
    <row r="17650" ht="12.75" hidden="1" customHeight="1" x14ac:dyDescent="0.2"/>
    <row r="17651" ht="12.75" hidden="1" customHeight="1" x14ac:dyDescent="0.2"/>
    <row r="17652" ht="12.75" hidden="1" customHeight="1" x14ac:dyDescent="0.2"/>
    <row r="17653" ht="12.75" hidden="1" customHeight="1" x14ac:dyDescent="0.2"/>
    <row r="17654" ht="12.75" hidden="1" customHeight="1" x14ac:dyDescent="0.2"/>
    <row r="17655" ht="12.75" hidden="1" customHeight="1" x14ac:dyDescent="0.2"/>
    <row r="17656" ht="12.75" hidden="1" customHeight="1" x14ac:dyDescent="0.2"/>
    <row r="17657" ht="12.75" hidden="1" customHeight="1" x14ac:dyDescent="0.2"/>
    <row r="17658" ht="12.75" hidden="1" customHeight="1" x14ac:dyDescent="0.2"/>
    <row r="17659" ht="12.75" hidden="1" customHeight="1" x14ac:dyDescent="0.2"/>
    <row r="17660" ht="12.75" hidden="1" customHeight="1" x14ac:dyDescent="0.2"/>
    <row r="17661" ht="12.75" hidden="1" customHeight="1" x14ac:dyDescent="0.2"/>
    <row r="17662" ht="12.75" hidden="1" customHeight="1" x14ac:dyDescent="0.2"/>
    <row r="17663" ht="12.75" hidden="1" customHeight="1" x14ac:dyDescent="0.2"/>
    <row r="17664" ht="12.75" hidden="1" customHeight="1" x14ac:dyDescent="0.2"/>
    <row r="17665" ht="12.75" hidden="1" customHeight="1" x14ac:dyDescent="0.2"/>
    <row r="17666" ht="12.75" hidden="1" customHeight="1" x14ac:dyDescent="0.2"/>
    <row r="17667" ht="12.75" hidden="1" customHeight="1" x14ac:dyDescent="0.2"/>
    <row r="17668" ht="12.75" hidden="1" customHeight="1" x14ac:dyDescent="0.2"/>
    <row r="17669" ht="12.75" hidden="1" customHeight="1" x14ac:dyDescent="0.2"/>
    <row r="17670" ht="12.75" hidden="1" customHeight="1" x14ac:dyDescent="0.2"/>
    <row r="17671" ht="12.75" hidden="1" customHeight="1" x14ac:dyDescent="0.2"/>
    <row r="17672" ht="12.75" hidden="1" customHeight="1" x14ac:dyDescent="0.2"/>
    <row r="17673" ht="12.75" hidden="1" customHeight="1" x14ac:dyDescent="0.2"/>
    <row r="17674" ht="12.75" hidden="1" customHeight="1" x14ac:dyDescent="0.2"/>
    <row r="17675" ht="12.75" hidden="1" customHeight="1" x14ac:dyDescent="0.2"/>
    <row r="17676" ht="12.75" hidden="1" customHeight="1" x14ac:dyDescent="0.2"/>
    <row r="17677" ht="12.75" hidden="1" customHeight="1" x14ac:dyDescent="0.2"/>
    <row r="17678" ht="12.75" hidden="1" customHeight="1" x14ac:dyDescent="0.2"/>
    <row r="17679" ht="12.75" hidden="1" customHeight="1" x14ac:dyDescent="0.2"/>
    <row r="17680" ht="12.75" hidden="1" customHeight="1" x14ac:dyDescent="0.2"/>
    <row r="17681" ht="12.75" hidden="1" customHeight="1" x14ac:dyDescent="0.2"/>
    <row r="17682" ht="12.75" hidden="1" customHeight="1" x14ac:dyDescent="0.2"/>
    <row r="17683" ht="12.75" hidden="1" customHeight="1" x14ac:dyDescent="0.2"/>
    <row r="17684" ht="12.75" hidden="1" customHeight="1" x14ac:dyDescent="0.2"/>
    <row r="17685" ht="12.75" hidden="1" customHeight="1" x14ac:dyDescent="0.2"/>
    <row r="17686" ht="12.75" hidden="1" customHeight="1" x14ac:dyDescent="0.2"/>
    <row r="17687" ht="12.75" hidden="1" customHeight="1" x14ac:dyDescent="0.2"/>
    <row r="17688" ht="12.75" hidden="1" customHeight="1" x14ac:dyDescent="0.2"/>
    <row r="17689" ht="12.75" hidden="1" customHeight="1" x14ac:dyDescent="0.2"/>
    <row r="17690" ht="12.75" hidden="1" customHeight="1" x14ac:dyDescent="0.2"/>
    <row r="17691" ht="12.75" hidden="1" customHeight="1" x14ac:dyDescent="0.2"/>
    <row r="17692" ht="12.75" hidden="1" customHeight="1" x14ac:dyDescent="0.2"/>
    <row r="17693" ht="12.75" hidden="1" customHeight="1" x14ac:dyDescent="0.2"/>
    <row r="17694" ht="12.75" hidden="1" customHeight="1" x14ac:dyDescent="0.2"/>
    <row r="17695" ht="12.75" hidden="1" customHeight="1" x14ac:dyDescent="0.2"/>
    <row r="17696" ht="12.75" hidden="1" customHeight="1" x14ac:dyDescent="0.2"/>
    <row r="17697" ht="12.75" hidden="1" customHeight="1" x14ac:dyDescent="0.2"/>
    <row r="17698" ht="12.75" hidden="1" customHeight="1" x14ac:dyDescent="0.2"/>
    <row r="17699" ht="12.75" hidden="1" customHeight="1" x14ac:dyDescent="0.2"/>
    <row r="17700" ht="12.75" hidden="1" customHeight="1" x14ac:dyDescent="0.2"/>
    <row r="17701" ht="12.75" hidden="1" customHeight="1" x14ac:dyDescent="0.2"/>
    <row r="17702" ht="12.75" hidden="1" customHeight="1" x14ac:dyDescent="0.2"/>
    <row r="17703" ht="12.75" hidden="1" customHeight="1" x14ac:dyDescent="0.2"/>
    <row r="17704" ht="12.75" hidden="1" customHeight="1" x14ac:dyDescent="0.2"/>
    <row r="17705" ht="12.75" hidden="1" customHeight="1" x14ac:dyDescent="0.2"/>
    <row r="17706" ht="12.75" hidden="1" customHeight="1" x14ac:dyDescent="0.2"/>
    <row r="17707" ht="12.75" hidden="1" customHeight="1" x14ac:dyDescent="0.2"/>
    <row r="17708" ht="12.75" hidden="1" customHeight="1" x14ac:dyDescent="0.2"/>
    <row r="17709" ht="12.75" hidden="1" customHeight="1" x14ac:dyDescent="0.2"/>
    <row r="17710" ht="12.75" hidden="1" customHeight="1" x14ac:dyDescent="0.2"/>
    <row r="17711" ht="12.75" hidden="1" customHeight="1" x14ac:dyDescent="0.2"/>
    <row r="17712" ht="12.75" hidden="1" customHeight="1" x14ac:dyDescent="0.2"/>
    <row r="17713" ht="12.75" hidden="1" customHeight="1" x14ac:dyDescent="0.2"/>
    <row r="17714" ht="12.75" hidden="1" customHeight="1" x14ac:dyDescent="0.2"/>
    <row r="17715" ht="12.75" hidden="1" customHeight="1" x14ac:dyDescent="0.2"/>
    <row r="17716" ht="12.75" hidden="1" customHeight="1" x14ac:dyDescent="0.2"/>
    <row r="17717" ht="12.75" hidden="1" customHeight="1" x14ac:dyDescent="0.2"/>
    <row r="17718" ht="12.75" hidden="1" customHeight="1" x14ac:dyDescent="0.2"/>
    <row r="17719" ht="12.75" hidden="1" customHeight="1" x14ac:dyDescent="0.2"/>
    <row r="17720" ht="12.75" hidden="1" customHeight="1" x14ac:dyDescent="0.2"/>
    <row r="17721" ht="12.75" hidden="1" customHeight="1" x14ac:dyDescent="0.2"/>
    <row r="17722" ht="12.75" hidden="1" customHeight="1" x14ac:dyDescent="0.2"/>
    <row r="17723" ht="12.75" hidden="1" customHeight="1" x14ac:dyDescent="0.2"/>
    <row r="17724" ht="12.75" hidden="1" customHeight="1" x14ac:dyDescent="0.2"/>
    <row r="17725" ht="12.75" hidden="1" customHeight="1" x14ac:dyDescent="0.2"/>
    <row r="17726" ht="12.75" hidden="1" customHeight="1" x14ac:dyDescent="0.2"/>
    <row r="17727" ht="12.75" hidden="1" customHeight="1" x14ac:dyDescent="0.2"/>
    <row r="17728" ht="12.75" hidden="1" customHeight="1" x14ac:dyDescent="0.2"/>
    <row r="17729" ht="12.75" hidden="1" customHeight="1" x14ac:dyDescent="0.2"/>
    <row r="17730" ht="12.75" hidden="1" customHeight="1" x14ac:dyDescent="0.2"/>
    <row r="17731" ht="12.75" hidden="1" customHeight="1" x14ac:dyDescent="0.2"/>
    <row r="17732" ht="12.75" hidden="1" customHeight="1" x14ac:dyDescent="0.2"/>
    <row r="17733" ht="12.75" hidden="1" customHeight="1" x14ac:dyDescent="0.2"/>
    <row r="17734" ht="12.75" hidden="1" customHeight="1" x14ac:dyDescent="0.2"/>
    <row r="17735" ht="12.75" hidden="1" customHeight="1" x14ac:dyDescent="0.2"/>
    <row r="17736" ht="12.75" hidden="1" customHeight="1" x14ac:dyDescent="0.2"/>
    <row r="17737" ht="12.75" hidden="1" customHeight="1" x14ac:dyDescent="0.2"/>
    <row r="17738" ht="12.75" hidden="1" customHeight="1" x14ac:dyDescent="0.2"/>
    <row r="17739" ht="12.75" hidden="1" customHeight="1" x14ac:dyDescent="0.2"/>
    <row r="17740" ht="12.75" hidden="1" customHeight="1" x14ac:dyDescent="0.2"/>
    <row r="17741" ht="12.75" hidden="1" customHeight="1" x14ac:dyDescent="0.2"/>
    <row r="17742" ht="12.75" hidden="1" customHeight="1" x14ac:dyDescent="0.2"/>
    <row r="17743" ht="12.75" hidden="1" customHeight="1" x14ac:dyDescent="0.2"/>
    <row r="17744" ht="12.75" hidden="1" customHeight="1" x14ac:dyDescent="0.2"/>
    <row r="17745" ht="12.75" hidden="1" customHeight="1" x14ac:dyDescent="0.2"/>
    <row r="17746" ht="12.75" hidden="1" customHeight="1" x14ac:dyDescent="0.2"/>
    <row r="17747" ht="12.75" hidden="1" customHeight="1" x14ac:dyDescent="0.2"/>
    <row r="17748" ht="12.75" hidden="1" customHeight="1" x14ac:dyDescent="0.2"/>
    <row r="17749" ht="12.75" hidden="1" customHeight="1" x14ac:dyDescent="0.2"/>
    <row r="17750" ht="12.75" hidden="1" customHeight="1" x14ac:dyDescent="0.2"/>
    <row r="17751" ht="12.75" hidden="1" customHeight="1" x14ac:dyDescent="0.2"/>
    <row r="17752" ht="12.75" hidden="1" customHeight="1" x14ac:dyDescent="0.2"/>
    <row r="17753" ht="12.75" hidden="1" customHeight="1" x14ac:dyDescent="0.2"/>
    <row r="17754" ht="12.75" hidden="1" customHeight="1" x14ac:dyDescent="0.2"/>
    <row r="17755" ht="12.75" hidden="1" customHeight="1" x14ac:dyDescent="0.2"/>
    <row r="17756" ht="12.75" hidden="1" customHeight="1" x14ac:dyDescent="0.2"/>
    <row r="17757" ht="12.75" hidden="1" customHeight="1" x14ac:dyDescent="0.2"/>
    <row r="17758" ht="12.75" hidden="1" customHeight="1" x14ac:dyDescent="0.2"/>
    <row r="17759" ht="12.75" hidden="1" customHeight="1" x14ac:dyDescent="0.2"/>
    <row r="17760" ht="12.75" hidden="1" customHeight="1" x14ac:dyDescent="0.2"/>
    <row r="17761" ht="12.75" hidden="1" customHeight="1" x14ac:dyDescent="0.2"/>
    <row r="17762" ht="12.75" hidden="1" customHeight="1" x14ac:dyDescent="0.2"/>
    <row r="17763" ht="12.75" hidden="1" customHeight="1" x14ac:dyDescent="0.2"/>
    <row r="17764" ht="12.75" hidden="1" customHeight="1" x14ac:dyDescent="0.2"/>
    <row r="17765" ht="12.75" hidden="1" customHeight="1" x14ac:dyDescent="0.2"/>
    <row r="17766" ht="12.75" hidden="1" customHeight="1" x14ac:dyDescent="0.2"/>
    <row r="17767" ht="12.75" hidden="1" customHeight="1" x14ac:dyDescent="0.2"/>
    <row r="17768" ht="12.75" hidden="1" customHeight="1" x14ac:dyDescent="0.2"/>
    <row r="17769" ht="12.75" hidden="1" customHeight="1" x14ac:dyDescent="0.2"/>
    <row r="17770" ht="12.75" hidden="1" customHeight="1" x14ac:dyDescent="0.2"/>
    <row r="17771" ht="12.75" hidden="1" customHeight="1" x14ac:dyDescent="0.2"/>
    <row r="17772" ht="12.75" hidden="1" customHeight="1" x14ac:dyDescent="0.2"/>
    <row r="17773" ht="12.75" hidden="1" customHeight="1" x14ac:dyDescent="0.2"/>
    <row r="17774" ht="12.75" hidden="1" customHeight="1" x14ac:dyDescent="0.2"/>
    <row r="17775" ht="12.75" hidden="1" customHeight="1" x14ac:dyDescent="0.2"/>
    <row r="17776" ht="12.75" hidden="1" customHeight="1" x14ac:dyDescent="0.2"/>
    <row r="17777" ht="12.75" hidden="1" customHeight="1" x14ac:dyDescent="0.2"/>
    <row r="17778" ht="12.75" hidden="1" customHeight="1" x14ac:dyDescent="0.2"/>
    <row r="17779" ht="12.75" hidden="1" customHeight="1" x14ac:dyDescent="0.2"/>
    <row r="17780" ht="12.75" hidden="1" customHeight="1" x14ac:dyDescent="0.2"/>
    <row r="17781" ht="12.75" hidden="1" customHeight="1" x14ac:dyDescent="0.2"/>
    <row r="17782" ht="12.75" hidden="1" customHeight="1" x14ac:dyDescent="0.2"/>
    <row r="17783" ht="12.75" hidden="1" customHeight="1" x14ac:dyDescent="0.2"/>
    <row r="17784" ht="12.75" hidden="1" customHeight="1" x14ac:dyDescent="0.2"/>
    <row r="17785" ht="12.75" hidden="1" customHeight="1" x14ac:dyDescent="0.2"/>
    <row r="17786" ht="12.75" hidden="1" customHeight="1" x14ac:dyDescent="0.2"/>
    <row r="17787" ht="12.75" hidden="1" customHeight="1" x14ac:dyDescent="0.2"/>
    <row r="17788" ht="12.75" hidden="1" customHeight="1" x14ac:dyDescent="0.2"/>
    <row r="17789" ht="12.75" hidden="1" customHeight="1" x14ac:dyDescent="0.2"/>
    <row r="17790" ht="12.75" hidden="1" customHeight="1" x14ac:dyDescent="0.2"/>
    <row r="17791" ht="12.75" hidden="1" customHeight="1" x14ac:dyDescent="0.2"/>
    <row r="17792" ht="12.75" hidden="1" customHeight="1" x14ac:dyDescent="0.2"/>
    <row r="17793" ht="12.75" hidden="1" customHeight="1" x14ac:dyDescent="0.2"/>
    <row r="17794" ht="12.75" hidden="1" customHeight="1" x14ac:dyDescent="0.2"/>
    <row r="17795" ht="12.75" hidden="1" customHeight="1" x14ac:dyDescent="0.2"/>
    <row r="17796" ht="12.75" hidden="1" customHeight="1" x14ac:dyDescent="0.2"/>
    <row r="17797" ht="12.75" hidden="1" customHeight="1" x14ac:dyDescent="0.2"/>
    <row r="17798" ht="12.75" hidden="1" customHeight="1" x14ac:dyDescent="0.2"/>
    <row r="17799" ht="12.75" hidden="1" customHeight="1" x14ac:dyDescent="0.2"/>
    <row r="17800" ht="12.75" hidden="1" customHeight="1" x14ac:dyDescent="0.2"/>
    <row r="17801" ht="12.75" hidden="1" customHeight="1" x14ac:dyDescent="0.2"/>
    <row r="17802" ht="12.75" hidden="1" customHeight="1" x14ac:dyDescent="0.2"/>
    <row r="17803" ht="12.75" hidden="1" customHeight="1" x14ac:dyDescent="0.2"/>
    <row r="17804" ht="12.75" hidden="1" customHeight="1" x14ac:dyDescent="0.2"/>
    <row r="17805" ht="12.75" hidden="1" customHeight="1" x14ac:dyDescent="0.2"/>
    <row r="17806" ht="12.75" hidden="1" customHeight="1" x14ac:dyDescent="0.2"/>
    <row r="17807" ht="12.75" hidden="1" customHeight="1" x14ac:dyDescent="0.2"/>
    <row r="17808" ht="12.75" hidden="1" customHeight="1" x14ac:dyDescent="0.2"/>
    <row r="17809" ht="12.75" hidden="1" customHeight="1" x14ac:dyDescent="0.2"/>
    <row r="17810" ht="12.75" hidden="1" customHeight="1" x14ac:dyDescent="0.2"/>
    <row r="17811" ht="12.75" hidden="1" customHeight="1" x14ac:dyDescent="0.2"/>
    <row r="17812" ht="12.75" hidden="1" customHeight="1" x14ac:dyDescent="0.2"/>
    <row r="17813" ht="12.75" hidden="1" customHeight="1" x14ac:dyDescent="0.2"/>
    <row r="17814" ht="12.75" hidden="1" customHeight="1" x14ac:dyDescent="0.2"/>
    <row r="17815" ht="12.75" hidden="1" customHeight="1" x14ac:dyDescent="0.2"/>
    <row r="17816" ht="12.75" hidden="1" customHeight="1" x14ac:dyDescent="0.2"/>
    <row r="17817" ht="12.75" hidden="1" customHeight="1" x14ac:dyDescent="0.2"/>
    <row r="17818" ht="12.75" hidden="1" customHeight="1" x14ac:dyDescent="0.2"/>
    <row r="17819" ht="12.75" hidden="1" customHeight="1" x14ac:dyDescent="0.2"/>
    <row r="17820" ht="12.75" hidden="1" customHeight="1" x14ac:dyDescent="0.2"/>
    <row r="17821" ht="12.75" hidden="1" customHeight="1" x14ac:dyDescent="0.2"/>
    <row r="17822" ht="12.75" hidden="1" customHeight="1" x14ac:dyDescent="0.2"/>
    <row r="17823" ht="12.75" hidden="1" customHeight="1" x14ac:dyDescent="0.2"/>
    <row r="17824" ht="12.75" hidden="1" customHeight="1" x14ac:dyDescent="0.2"/>
    <row r="17825" ht="12.75" hidden="1" customHeight="1" x14ac:dyDescent="0.2"/>
    <row r="17826" ht="12.75" hidden="1" customHeight="1" x14ac:dyDescent="0.2"/>
    <row r="17827" ht="12.75" hidden="1" customHeight="1" x14ac:dyDescent="0.2"/>
    <row r="17828" ht="12.75" hidden="1" customHeight="1" x14ac:dyDescent="0.2"/>
    <row r="17829" ht="12.75" hidden="1" customHeight="1" x14ac:dyDescent="0.2"/>
    <row r="17830" ht="12.75" hidden="1" customHeight="1" x14ac:dyDescent="0.2"/>
    <row r="17831" ht="12.75" hidden="1" customHeight="1" x14ac:dyDescent="0.2"/>
    <row r="17832" ht="12.75" hidden="1" customHeight="1" x14ac:dyDescent="0.2"/>
    <row r="17833" ht="12.75" hidden="1" customHeight="1" x14ac:dyDescent="0.2"/>
    <row r="17834" ht="12.75" hidden="1" customHeight="1" x14ac:dyDescent="0.2"/>
    <row r="17835" ht="12.75" hidden="1" customHeight="1" x14ac:dyDescent="0.2"/>
    <row r="17836" ht="12.75" hidden="1" customHeight="1" x14ac:dyDescent="0.2"/>
    <row r="17837" ht="12.75" hidden="1" customHeight="1" x14ac:dyDescent="0.2"/>
    <row r="17838" ht="12.75" hidden="1" customHeight="1" x14ac:dyDescent="0.2"/>
    <row r="17839" ht="12.75" hidden="1" customHeight="1" x14ac:dyDescent="0.2"/>
    <row r="17840" ht="12.75" hidden="1" customHeight="1" x14ac:dyDescent="0.2"/>
    <row r="17841" ht="12.75" hidden="1" customHeight="1" x14ac:dyDescent="0.2"/>
    <row r="17842" ht="12.75" hidden="1" customHeight="1" x14ac:dyDescent="0.2"/>
    <row r="17843" ht="12.75" hidden="1" customHeight="1" x14ac:dyDescent="0.2"/>
    <row r="17844" ht="12.75" hidden="1" customHeight="1" x14ac:dyDescent="0.2"/>
    <row r="17845" ht="12.75" hidden="1" customHeight="1" x14ac:dyDescent="0.2"/>
    <row r="17846" ht="12.75" hidden="1" customHeight="1" x14ac:dyDescent="0.2"/>
    <row r="17847" ht="12.75" hidden="1" customHeight="1" x14ac:dyDescent="0.2"/>
    <row r="17848" ht="12.75" hidden="1" customHeight="1" x14ac:dyDescent="0.2"/>
    <row r="17849" ht="12.75" hidden="1" customHeight="1" x14ac:dyDescent="0.2"/>
    <row r="17850" ht="12.75" hidden="1" customHeight="1" x14ac:dyDescent="0.2"/>
    <row r="17851" ht="12.75" hidden="1" customHeight="1" x14ac:dyDescent="0.2"/>
    <row r="17852" ht="12.75" hidden="1" customHeight="1" x14ac:dyDescent="0.2"/>
    <row r="17853" ht="12.75" hidden="1" customHeight="1" x14ac:dyDescent="0.2"/>
    <row r="17854" ht="12.75" hidden="1" customHeight="1" x14ac:dyDescent="0.2"/>
    <row r="17855" ht="12.75" hidden="1" customHeight="1" x14ac:dyDescent="0.2"/>
    <row r="17856" ht="12.75" hidden="1" customHeight="1" x14ac:dyDescent="0.2"/>
    <row r="17857" ht="12.75" hidden="1" customHeight="1" x14ac:dyDescent="0.2"/>
    <row r="17858" ht="12.75" hidden="1" customHeight="1" x14ac:dyDescent="0.2"/>
    <row r="17859" ht="12.75" hidden="1" customHeight="1" x14ac:dyDescent="0.2"/>
    <row r="17860" ht="12.75" hidden="1" customHeight="1" x14ac:dyDescent="0.2"/>
    <row r="17861" ht="12.75" hidden="1" customHeight="1" x14ac:dyDescent="0.2"/>
    <row r="17862" ht="12.75" hidden="1" customHeight="1" x14ac:dyDescent="0.2"/>
    <row r="17863" ht="12.75" hidden="1" customHeight="1" x14ac:dyDescent="0.2"/>
    <row r="17864" ht="12.75" hidden="1" customHeight="1" x14ac:dyDescent="0.2"/>
    <row r="17865" ht="12.75" hidden="1" customHeight="1" x14ac:dyDescent="0.2"/>
    <row r="17866" ht="12.75" hidden="1" customHeight="1" x14ac:dyDescent="0.2"/>
    <row r="17867" ht="12.75" hidden="1" customHeight="1" x14ac:dyDescent="0.2"/>
    <row r="17868" ht="12.75" hidden="1" customHeight="1" x14ac:dyDescent="0.2"/>
    <row r="17869" ht="12.75" hidden="1" customHeight="1" x14ac:dyDescent="0.2"/>
    <row r="17870" ht="12.75" hidden="1" customHeight="1" x14ac:dyDescent="0.2"/>
    <row r="17871" ht="12.75" hidden="1" customHeight="1" x14ac:dyDescent="0.2"/>
    <row r="17872" ht="12.75" hidden="1" customHeight="1" x14ac:dyDescent="0.2"/>
    <row r="17873" ht="12.75" hidden="1" customHeight="1" x14ac:dyDescent="0.2"/>
    <row r="17874" ht="12.75" hidden="1" customHeight="1" x14ac:dyDescent="0.2"/>
    <row r="17875" ht="12.75" hidden="1" customHeight="1" x14ac:dyDescent="0.2"/>
    <row r="17876" ht="12.75" hidden="1" customHeight="1" x14ac:dyDescent="0.2"/>
    <row r="17877" ht="12.75" hidden="1" customHeight="1" x14ac:dyDescent="0.2"/>
    <row r="17878" ht="12.75" hidden="1" customHeight="1" x14ac:dyDescent="0.2"/>
    <row r="17879" ht="12.75" hidden="1" customHeight="1" x14ac:dyDescent="0.2"/>
    <row r="17880" ht="12.75" hidden="1" customHeight="1" x14ac:dyDescent="0.2"/>
    <row r="17881" ht="12.75" hidden="1" customHeight="1" x14ac:dyDescent="0.2"/>
    <row r="17882" ht="12.75" hidden="1" customHeight="1" x14ac:dyDescent="0.2"/>
    <row r="17883" ht="12.75" hidden="1" customHeight="1" x14ac:dyDescent="0.2"/>
    <row r="17884" ht="12.75" hidden="1" customHeight="1" x14ac:dyDescent="0.2"/>
    <row r="17885" ht="12.75" hidden="1" customHeight="1" x14ac:dyDescent="0.2"/>
    <row r="17886" ht="12.75" hidden="1" customHeight="1" x14ac:dyDescent="0.2"/>
    <row r="17887" ht="12.75" hidden="1" customHeight="1" x14ac:dyDescent="0.2"/>
    <row r="17888" ht="12.75" hidden="1" customHeight="1" x14ac:dyDescent="0.2"/>
    <row r="17889" ht="12.75" hidden="1" customHeight="1" x14ac:dyDescent="0.2"/>
    <row r="17890" ht="12.75" hidden="1" customHeight="1" x14ac:dyDescent="0.2"/>
    <row r="17891" ht="12.75" hidden="1" customHeight="1" x14ac:dyDescent="0.2"/>
    <row r="17892" ht="12.75" hidden="1" customHeight="1" x14ac:dyDescent="0.2"/>
    <row r="17893" ht="12.75" hidden="1" customHeight="1" x14ac:dyDescent="0.2"/>
    <row r="17894" ht="12.75" hidden="1" customHeight="1" x14ac:dyDescent="0.2"/>
    <row r="17895" ht="12.75" hidden="1" customHeight="1" x14ac:dyDescent="0.2"/>
    <row r="17896" ht="12.75" hidden="1" customHeight="1" x14ac:dyDescent="0.2"/>
    <row r="17897" ht="12.75" hidden="1" customHeight="1" x14ac:dyDescent="0.2"/>
    <row r="17898" ht="12.75" hidden="1" customHeight="1" x14ac:dyDescent="0.2"/>
    <row r="17899" ht="12.75" hidden="1" customHeight="1" x14ac:dyDescent="0.2"/>
    <row r="17900" ht="12.75" hidden="1" customHeight="1" x14ac:dyDescent="0.2"/>
    <row r="17901" ht="12.75" hidden="1" customHeight="1" x14ac:dyDescent="0.2"/>
    <row r="17902" ht="12.75" hidden="1" customHeight="1" x14ac:dyDescent="0.2"/>
    <row r="17903" ht="12.75" hidden="1" customHeight="1" x14ac:dyDescent="0.2"/>
    <row r="17904" ht="12.75" hidden="1" customHeight="1" x14ac:dyDescent="0.2"/>
    <row r="17905" ht="12.75" hidden="1" customHeight="1" x14ac:dyDescent="0.2"/>
    <row r="17906" ht="12.75" hidden="1" customHeight="1" x14ac:dyDescent="0.2"/>
    <row r="17907" ht="12.75" hidden="1" customHeight="1" x14ac:dyDescent="0.2"/>
    <row r="17908" ht="12.75" hidden="1" customHeight="1" x14ac:dyDescent="0.2"/>
    <row r="17909" ht="12.75" hidden="1" customHeight="1" x14ac:dyDescent="0.2"/>
    <row r="17910" ht="12.75" hidden="1" customHeight="1" x14ac:dyDescent="0.2"/>
    <row r="17911" ht="12.75" hidden="1" customHeight="1" x14ac:dyDescent="0.2"/>
    <row r="17912" ht="12.75" hidden="1" customHeight="1" x14ac:dyDescent="0.2"/>
    <row r="17913" ht="12.75" hidden="1" customHeight="1" x14ac:dyDescent="0.2"/>
    <row r="17914" ht="12.75" hidden="1" customHeight="1" x14ac:dyDescent="0.2"/>
    <row r="17915" ht="12.75" hidden="1" customHeight="1" x14ac:dyDescent="0.2"/>
    <row r="17916" ht="12.75" hidden="1" customHeight="1" x14ac:dyDescent="0.2"/>
    <row r="17917" ht="12.75" hidden="1" customHeight="1" x14ac:dyDescent="0.2"/>
    <row r="17918" ht="12.75" hidden="1" customHeight="1" x14ac:dyDescent="0.2"/>
    <row r="17919" ht="12.75" hidden="1" customHeight="1" x14ac:dyDescent="0.2"/>
    <row r="17920" ht="12.75" hidden="1" customHeight="1" x14ac:dyDescent="0.2"/>
    <row r="17921" ht="12.75" hidden="1" customHeight="1" x14ac:dyDescent="0.2"/>
    <row r="17922" ht="12.75" hidden="1" customHeight="1" x14ac:dyDescent="0.2"/>
    <row r="17923" ht="12.75" hidden="1" customHeight="1" x14ac:dyDescent="0.2"/>
    <row r="17924" ht="12.75" hidden="1" customHeight="1" x14ac:dyDescent="0.2"/>
    <row r="17925" ht="12.75" hidden="1" customHeight="1" x14ac:dyDescent="0.2"/>
    <row r="17926" ht="12.75" hidden="1" customHeight="1" x14ac:dyDescent="0.2"/>
    <row r="17927" ht="12.75" hidden="1" customHeight="1" x14ac:dyDescent="0.2"/>
    <row r="17928" ht="12.75" hidden="1" customHeight="1" x14ac:dyDescent="0.2"/>
    <row r="17929" ht="12.75" hidden="1" customHeight="1" x14ac:dyDescent="0.2"/>
    <row r="17930" ht="12.75" hidden="1" customHeight="1" x14ac:dyDescent="0.2"/>
    <row r="17931" ht="12.75" hidden="1" customHeight="1" x14ac:dyDescent="0.2"/>
    <row r="17932" ht="12.75" hidden="1" customHeight="1" x14ac:dyDescent="0.2"/>
    <row r="17933" ht="12.75" hidden="1" customHeight="1" x14ac:dyDescent="0.2"/>
    <row r="17934" ht="12.75" hidden="1" customHeight="1" x14ac:dyDescent="0.2"/>
    <row r="17935" ht="12.75" hidden="1" customHeight="1" x14ac:dyDescent="0.2"/>
    <row r="17936" ht="12.75" hidden="1" customHeight="1" x14ac:dyDescent="0.2"/>
    <row r="17937" ht="12.75" hidden="1" customHeight="1" x14ac:dyDescent="0.2"/>
    <row r="17938" ht="12.75" hidden="1" customHeight="1" x14ac:dyDescent="0.2"/>
    <row r="17939" ht="12.75" hidden="1" customHeight="1" x14ac:dyDescent="0.2"/>
    <row r="17940" ht="12.75" hidden="1" customHeight="1" x14ac:dyDescent="0.2"/>
    <row r="17941" ht="12.75" hidden="1" customHeight="1" x14ac:dyDescent="0.2"/>
    <row r="17942" ht="12.75" hidden="1" customHeight="1" x14ac:dyDescent="0.2"/>
    <row r="17943" ht="12.75" hidden="1" customHeight="1" x14ac:dyDescent="0.2"/>
    <row r="17944" ht="12.75" hidden="1" customHeight="1" x14ac:dyDescent="0.2"/>
    <row r="17945" ht="12.75" hidden="1" customHeight="1" x14ac:dyDescent="0.2"/>
    <row r="17946" ht="12.75" hidden="1" customHeight="1" x14ac:dyDescent="0.2"/>
    <row r="17947" ht="12.75" hidden="1" customHeight="1" x14ac:dyDescent="0.2"/>
    <row r="17948" ht="12.75" hidden="1" customHeight="1" x14ac:dyDescent="0.2"/>
    <row r="17949" ht="12.75" hidden="1" customHeight="1" x14ac:dyDescent="0.2"/>
    <row r="17950" ht="12.75" hidden="1" customHeight="1" x14ac:dyDescent="0.2"/>
    <row r="17951" ht="12.75" hidden="1" customHeight="1" x14ac:dyDescent="0.2"/>
    <row r="17952" ht="12.75" hidden="1" customHeight="1" x14ac:dyDescent="0.2"/>
    <row r="17953" ht="12.75" hidden="1" customHeight="1" x14ac:dyDescent="0.2"/>
    <row r="17954" ht="12.75" hidden="1" customHeight="1" x14ac:dyDescent="0.2"/>
    <row r="17955" ht="12.75" hidden="1" customHeight="1" x14ac:dyDescent="0.2"/>
    <row r="17956" ht="12.75" hidden="1" customHeight="1" x14ac:dyDescent="0.2"/>
    <row r="17957" ht="12.75" hidden="1" customHeight="1" x14ac:dyDescent="0.2"/>
    <row r="17958" ht="12.75" hidden="1" customHeight="1" x14ac:dyDescent="0.2"/>
    <row r="17959" ht="12.75" hidden="1" customHeight="1" x14ac:dyDescent="0.2"/>
    <row r="17960" ht="12.75" hidden="1" customHeight="1" x14ac:dyDescent="0.2"/>
    <row r="17961" ht="12.75" hidden="1" customHeight="1" x14ac:dyDescent="0.2"/>
    <row r="17962" ht="12.75" hidden="1" customHeight="1" x14ac:dyDescent="0.2"/>
    <row r="17963" ht="12.75" hidden="1" customHeight="1" x14ac:dyDescent="0.2"/>
    <row r="17964" ht="12.75" hidden="1" customHeight="1" x14ac:dyDescent="0.2"/>
    <row r="17965" ht="12.75" hidden="1" customHeight="1" x14ac:dyDescent="0.2"/>
    <row r="17966" ht="12.75" hidden="1" customHeight="1" x14ac:dyDescent="0.2"/>
    <row r="17967" ht="12.75" hidden="1" customHeight="1" x14ac:dyDescent="0.2"/>
    <row r="17968" ht="12.75" hidden="1" customHeight="1" x14ac:dyDescent="0.2"/>
    <row r="17969" ht="12.75" hidden="1" customHeight="1" x14ac:dyDescent="0.2"/>
    <row r="17970" ht="12.75" hidden="1" customHeight="1" x14ac:dyDescent="0.2"/>
    <row r="17971" ht="12.75" hidden="1" customHeight="1" x14ac:dyDescent="0.2"/>
    <row r="17972" ht="12.75" hidden="1" customHeight="1" x14ac:dyDescent="0.2"/>
    <row r="17973" ht="12.75" hidden="1" customHeight="1" x14ac:dyDescent="0.2"/>
    <row r="17974" ht="12.75" hidden="1" customHeight="1" x14ac:dyDescent="0.2"/>
    <row r="17975" ht="12.75" hidden="1" customHeight="1" x14ac:dyDescent="0.2"/>
    <row r="17976" ht="12.75" hidden="1" customHeight="1" x14ac:dyDescent="0.2"/>
    <row r="17977" ht="12.75" hidden="1" customHeight="1" x14ac:dyDescent="0.2"/>
    <row r="17978" ht="12.75" hidden="1" customHeight="1" x14ac:dyDescent="0.2"/>
    <row r="17979" ht="12.75" hidden="1" customHeight="1" x14ac:dyDescent="0.2"/>
    <row r="17980" ht="12.75" hidden="1" customHeight="1" x14ac:dyDescent="0.2"/>
    <row r="17981" ht="12.75" hidden="1" customHeight="1" x14ac:dyDescent="0.2"/>
    <row r="17982" ht="12.75" hidden="1" customHeight="1" x14ac:dyDescent="0.2"/>
    <row r="17983" ht="12.75" hidden="1" customHeight="1" x14ac:dyDescent="0.2"/>
    <row r="17984" ht="12.75" hidden="1" customHeight="1" x14ac:dyDescent="0.2"/>
    <row r="17985" ht="12.75" hidden="1" customHeight="1" x14ac:dyDescent="0.2"/>
    <row r="17986" ht="12.75" hidden="1" customHeight="1" x14ac:dyDescent="0.2"/>
    <row r="17987" ht="12.75" hidden="1" customHeight="1" x14ac:dyDescent="0.2"/>
    <row r="17988" ht="12.75" hidden="1" customHeight="1" x14ac:dyDescent="0.2"/>
    <row r="17989" ht="12.75" hidden="1" customHeight="1" x14ac:dyDescent="0.2"/>
    <row r="17990" ht="12.75" hidden="1" customHeight="1" x14ac:dyDescent="0.2"/>
    <row r="17991" ht="12.75" hidden="1" customHeight="1" x14ac:dyDescent="0.2"/>
    <row r="17992" ht="12.75" hidden="1" customHeight="1" x14ac:dyDescent="0.2"/>
    <row r="17993" ht="12.75" hidden="1" customHeight="1" x14ac:dyDescent="0.2"/>
    <row r="17994" ht="12.75" hidden="1" customHeight="1" x14ac:dyDescent="0.2"/>
    <row r="17995" ht="12.75" hidden="1" customHeight="1" x14ac:dyDescent="0.2"/>
    <row r="17996" ht="12.75" hidden="1" customHeight="1" x14ac:dyDescent="0.2"/>
    <row r="17997" ht="12.75" hidden="1" customHeight="1" x14ac:dyDescent="0.2"/>
    <row r="17998" ht="12.75" hidden="1" customHeight="1" x14ac:dyDescent="0.2"/>
    <row r="17999" ht="12.75" hidden="1" customHeight="1" x14ac:dyDescent="0.2"/>
    <row r="18000" ht="12.75" hidden="1" customHeight="1" x14ac:dyDescent="0.2"/>
    <row r="18001" ht="12.75" hidden="1" customHeight="1" x14ac:dyDescent="0.2"/>
    <row r="18002" ht="12.75" hidden="1" customHeight="1" x14ac:dyDescent="0.2"/>
    <row r="18003" ht="12.75" hidden="1" customHeight="1" x14ac:dyDescent="0.2"/>
    <row r="18004" ht="12.75" hidden="1" customHeight="1" x14ac:dyDescent="0.2"/>
    <row r="18005" ht="12.75" hidden="1" customHeight="1" x14ac:dyDescent="0.2"/>
    <row r="18006" ht="12.75" hidden="1" customHeight="1" x14ac:dyDescent="0.2"/>
    <row r="18007" ht="12.75" hidden="1" customHeight="1" x14ac:dyDescent="0.2"/>
    <row r="18008" ht="12.75" hidden="1" customHeight="1" x14ac:dyDescent="0.2"/>
    <row r="18009" ht="12.75" hidden="1" customHeight="1" x14ac:dyDescent="0.2"/>
    <row r="18010" ht="12.75" hidden="1" customHeight="1" x14ac:dyDescent="0.2"/>
    <row r="18011" ht="12.75" hidden="1" customHeight="1" x14ac:dyDescent="0.2"/>
    <row r="18012" ht="12.75" hidden="1" customHeight="1" x14ac:dyDescent="0.2"/>
    <row r="18013" ht="12.75" hidden="1" customHeight="1" x14ac:dyDescent="0.2"/>
    <row r="18014" ht="12.75" hidden="1" customHeight="1" x14ac:dyDescent="0.2"/>
    <row r="18015" ht="12.75" hidden="1" customHeight="1" x14ac:dyDescent="0.2"/>
    <row r="18016" ht="12.75" hidden="1" customHeight="1" x14ac:dyDescent="0.2"/>
    <row r="18017" ht="12.75" hidden="1" customHeight="1" x14ac:dyDescent="0.2"/>
    <row r="18018" ht="12.75" hidden="1" customHeight="1" x14ac:dyDescent="0.2"/>
    <row r="18019" ht="12.75" hidden="1" customHeight="1" x14ac:dyDescent="0.2"/>
    <row r="18020" ht="12.75" hidden="1" customHeight="1" x14ac:dyDescent="0.2"/>
    <row r="18021" ht="12.75" hidden="1" customHeight="1" x14ac:dyDescent="0.2"/>
    <row r="18022" ht="12.75" hidden="1" customHeight="1" x14ac:dyDescent="0.2"/>
    <row r="18023" ht="12.75" hidden="1" customHeight="1" x14ac:dyDescent="0.2"/>
    <row r="18024" ht="12.75" hidden="1" customHeight="1" x14ac:dyDescent="0.2"/>
    <row r="18025" ht="12.75" hidden="1" customHeight="1" x14ac:dyDescent="0.2"/>
    <row r="18026" ht="12.75" hidden="1" customHeight="1" x14ac:dyDescent="0.2"/>
    <row r="18027" ht="12.75" hidden="1" customHeight="1" x14ac:dyDescent="0.2"/>
    <row r="18028" ht="12.75" hidden="1" customHeight="1" x14ac:dyDescent="0.2"/>
    <row r="18029" ht="12.75" hidden="1" customHeight="1" x14ac:dyDescent="0.2"/>
    <row r="18030" ht="12.75" hidden="1" customHeight="1" x14ac:dyDescent="0.2"/>
    <row r="18031" ht="12.75" hidden="1" customHeight="1" x14ac:dyDescent="0.2"/>
    <row r="18032" ht="12.75" hidden="1" customHeight="1" x14ac:dyDescent="0.2"/>
    <row r="18033" ht="12.75" hidden="1" customHeight="1" x14ac:dyDescent="0.2"/>
    <row r="18034" ht="12.75" hidden="1" customHeight="1" x14ac:dyDescent="0.2"/>
    <row r="18035" ht="12.75" hidden="1" customHeight="1" x14ac:dyDescent="0.2"/>
    <row r="18036" ht="12.75" hidden="1" customHeight="1" x14ac:dyDescent="0.2"/>
    <row r="18037" ht="12.75" hidden="1" customHeight="1" x14ac:dyDescent="0.2"/>
    <row r="18038" ht="12.75" hidden="1" customHeight="1" x14ac:dyDescent="0.2"/>
    <row r="18039" ht="12.75" hidden="1" customHeight="1" x14ac:dyDescent="0.2"/>
    <row r="18040" ht="12.75" hidden="1" customHeight="1" x14ac:dyDescent="0.2"/>
    <row r="18041" ht="12.75" hidden="1" customHeight="1" x14ac:dyDescent="0.2"/>
    <row r="18042" ht="12.75" hidden="1" customHeight="1" x14ac:dyDescent="0.2"/>
    <row r="18043" ht="12.75" hidden="1" customHeight="1" x14ac:dyDescent="0.2"/>
    <row r="18044" ht="12.75" hidden="1" customHeight="1" x14ac:dyDescent="0.2"/>
    <row r="18045" ht="12.75" hidden="1" customHeight="1" x14ac:dyDescent="0.2"/>
    <row r="18046" ht="12.75" hidden="1" customHeight="1" x14ac:dyDescent="0.2"/>
    <row r="18047" ht="12.75" hidden="1" customHeight="1" x14ac:dyDescent="0.2"/>
    <row r="18048" ht="12.75" hidden="1" customHeight="1" x14ac:dyDescent="0.2"/>
    <row r="18049" ht="12.75" hidden="1" customHeight="1" x14ac:dyDescent="0.2"/>
    <row r="18050" ht="12.75" hidden="1" customHeight="1" x14ac:dyDescent="0.2"/>
    <row r="18051" ht="12.75" hidden="1" customHeight="1" x14ac:dyDescent="0.2"/>
    <row r="18052" ht="12.75" hidden="1" customHeight="1" x14ac:dyDescent="0.2"/>
    <row r="18053" ht="12.75" hidden="1" customHeight="1" x14ac:dyDescent="0.2"/>
    <row r="18054" ht="12.75" hidden="1" customHeight="1" x14ac:dyDescent="0.2"/>
    <row r="18055" ht="12.75" hidden="1" customHeight="1" x14ac:dyDescent="0.2"/>
    <row r="18056" ht="12.75" hidden="1" customHeight="1" x14ac:dyDescent="0.2"/>
    <row r="18057" ht="12.75" hidden="1" customHeight="1" x14ac:dyDescent="0.2"/>
    <row r="18058" ht="12.75" hidden="1" customHeight="1" x14ac:dyDescent="0.2"/>
    <row r="18059" ht="12.75" hidden="1" customHeight="1" x14ac:dyDescent="0.2"/>
    <row r="18060" ht="12.75" hidden="1" customHeight="1" x14ac:dyDescent="0.2"/>
    <row r="18061" ht="12.75" hidden="1" customHeight="1" x14ac:dyDescent="0.2"/>
    <row r="18062" ht="12.75" hidden="1" customHeight="1" x14ac:dyDescent="0.2"/>
    <row r="18063" ht="12.75" hidden="1" customHeight="1" x14ac:dyDescent="0.2"/>
    <row r="18064" ht="12.75" hidden="1" customHeight="1" x14ac:dyDescent="0.2"/>
    <row r="18065" ht="12.75" hidden="1" customHeight="1" x14ac:dyDescent="0.2"/>
    <row r="18066" ht="12.75" hidden="1" customHeight="1" x14ac:dyDescent="0.2"/>
    <row r="18067" ht="12.75" hidden="1" customHeight="1" x14ac:dyDescent="0.2"/>
    <row r="18068" ht="12.75" hidden="1" customHeight="1" x14ac:dyDescent="0.2"/>
    <row r="18069" ht="12.75" hidden="1" customHeight="1" x14ac:dyDescent="0.2"/>
    <row r="18070" ht="12.75" hidden="1" customHeight="1" x14ac:dyDescent="0.2"/>
    <row r="18071" ht="12.75" hidden="1" customHeight="1" x14ac:dyDescent="0.2"/>
    <row r="18072" ht="12.75" hidden="1" customHeight="1" x14ac:dyDescent="0.2"/>
    <row r="18073" ht="12.75" hidden="1" customHeight="1" x14ac:dyDescent="0.2"/>
    <row r="18074" ht="12.75" hidden="1" customHeight="1" x14ac:dyDescent="0.2"/>
    <row r="18075" ht="12.75" hidden="1" customHeight="1" x14ac:dyDescent="0.2"/>
    <row r="18076" ht="12.75" hidden="1" customHeight="1" x14ac:dyDescent="0.2"/>
    <row r="18077" ht="12.75" hidden="1" customHeight="1" x14ac:dyDescent="0.2"/>
    <row r="18078" ht="12.75" hidden="1" customHeight="1" x14ac:dyDescent="0.2"/>
    <row r="18079" ht="12.75" hidden="1" customHeight="1" x14ac:dyDescent="0.2"/>
    <row r="18080" ht="12.75" hidden="1" customHeight="1" x14ac:dyDescent="0.2"/>
    <row r="18081" ht="12.75" hidden="1" customHeight="1" x14ac:dyDescent="0.2"/>
    <row r="18082" ht="12.75" hidden="1" customHeight="1" x14ac:dyDescent="0.2"/>
    <row r="18083" ht="12.75" hidden="1" customHeight="1" x14ac:dyDescent="0.2"/>
    <row r="18084" ht="12.75" hidden="1" customHeight="1" x14ac:dyDescent="0.2"/>
    <row r="18085" ht="12.75" hidden="1" customHeight="1" x14ac:dyDescent="0.2"/>
    <row r="18086" ht="12.75" hidden="1" customHeight="1" x14ac:dyDescent="0.2"/>
    <row r="18087" ht="12.75" hidden="1" customHeight="1" x14ac:dyDescent="0.2"/>
    <row r="18088" ht="12.75" hidden="1" customHeight="1" x14ac:dyDescent="0.2"/>
    <row r="18089" ht="12.75" hidden="1" customHeight="1" x14ac:dyDescent="0.2"/>
    <row r="18090" ht="12.75" hidden="1" customHeight="1" x14ac:dyDescent="0.2"/>
    <row r="18091" ht="12.75" hidden="1" customHeight="1" x14ac:dyDescent="0.2"/>
    <row r="18092" ht="12.75" hidden="1" customHeight="1" x14ac:dyDescent="0.2"/>
    <row r="18093" ht="12.75" hidden="1" customHeight="1" x14ac:dyDescent="0.2"/>
    <row r="18094" ht="12.75" hidden="1" customHeight="1" x14ac:dyDescent="0.2"/>
    <row r="18095" ht="12.75" hidden="1" customHeight="1" x14ac:dyDescent="0.2"/>
    <row r="18096" ht="12.75" hidden="1" customHeight="1" x14ac:dyDescent="0.2"/>
    <row r="18097" ht="12.75" hidden="1" customHeight="1" x14ac:dyDescent="0.2"/>
    <row r="18098" ht="12.75" hidden="1" customHeight="1" x14ac:dyDescent="0.2"/>
    <row r="18099" ht="12.75" hidden="1" customHeight="1" x14ac:dyDescent="0.2"/>
    <row r="18100" ht="12.75" hidden="1" customHeight="1" x14ac:dyDescent="0.2"/>
    <row r="18101" ht="12.75" hidden="1" customHeight="1" x14ac:dyDescent="0.2"/>
    <row r="18102" ht="12.75" hidden="1" customHeight="1" x14ac:dyDescent="0.2"/>
    <row r="18103" ht="12.75" hidden="1" customHeight="1" x14ac:dyDescent="0.2"/>
    <row r="18104" ht="12.75" hidden="1" customHeight="1" x14ac:dyDescent="0.2"/>
    <row r="18105" ht="12.75" hidden="1" customHeight="1" x14ac:dyDescent="0.2"/>
    <row r="18106" ht="12.75" hidden="1" customHeight="1" x14ac:dyDescent="0.2"/>
    <row r="18107" ht="12.75" hidden="1" customHeight="1" x14ac:dyDescent="0.2"/>
    <row r="18108" ht="12.75" hidden="1" customHeight="1" x14ac:dyDescent="0.2"/>
    <row r="18109" ht="12.75" hidden="1" customHeight="1" x14ac:dyDescent="0.2"/>
    <row r="18110" ht="12.75" hidden="1" customHeight="1" x14ac:dyDescent="0.2"/>
    <row r="18111" ht="12.75" hidden="1" customHeight="1" x14ac:dyDescent="0.2"/>
    <row r="18112" ht="12.75" hidden="1" customHeight="1" x14ac:dyDescent="0.2"/>
    <row r="18113" ht="12.75" hidden="1" customHeight="1" x14ac:dyDescent="0.2"/>
    <row r="18114" ht="12.75" hidden="1" customHeight="1" x14ac:dyDescent="0.2"/>
    <row r="18115" ht="12.75" hidden="1" customHeight="1" x14ac:dyDescent="0.2"/>
    <row r="18116" ht="12.75" hidden="1" customHeight="1" x14ac:dyDescent="0.2"/>
    <row r="18117" ht="12.75" hidden="1" customHeight="1" x14ac:dyDescent="0.2"/>
    <row r="18118" ht="12.75" hidden="1" customHeight="1" x14ac:dyDescent="0.2"/>
    <row r="18119" ht="12.75" hidden="1" customHeight="1" x14ac:dyDescent="0.2"/>
    <row r="18120" ht="12.75" hidden="1" customHeight="1" x14ac:dyDescent="0.2"/>
    <row r="18121" ht="12.75" hidden="1" customHeight="1" x14ac:dyDescent="0.2"/>
    <row r="18122" ht="12.75" hidden="1" customHeight="1" x14ac:dyDescent="0.2"/>
    <row r="18123" ht="12.75" hidden="1" customHeight="1" x14ac:dyDescent="0.2"/>
    <row r="18124" ht="12.75" hidden="1" customHeight="1" x14ac:dyDescent="0.2"/>
    <row r="18125" ht="12.75" hidden="1" customHeight="1" x14ac:dyDescent="0.2"/>
    <row r="18126" ht="12.75" hidden="1" customHeight="1" x14ac:dyDescent="0.2"/>
    <row r="18127" ht="12.75" hidden="1" customHeight="1" x14ac:dyDescent="0.2"/>
    <row r="18128" ht="12.75" hidden="1" customHeight="1" x14ac:dyDescent="0.2"/>
    <row r="18129" ht="12.75" hidden="1" customHeight="1" x14ac:dyDescent="0.2"/>
    <row r="18130" ht="12.75" hidden="1" customHeight="1" x14ac:dyDescent="0.2"/>
    <row r="18131" ht="12.75" hidden="1" customHeight="1" x14ac:dyDescent="0.2"/>
    <row r="18132" ht="12.75" hidden="1" customHeight="1" x14ac:dyDescent="0.2"/>
    <row r="18133" ht="12.75" hidden="1" customHeight="1" x14ac:dyDescent="0.2"/>
    <row r="18134" ht="12.75" hidden="1" customHeight="1" x14ac:dyDescent="0.2"/>
    <row r="18135" ht="12.75" hidden="1" customHeight="1" x14ac:dyDescent="0.2"/>
    <row r="18136" ht="12.75" hidden="1" customHeight="1" x14ac:dyDescent="0.2"/>
    <row r="18137" ht="12.75" hidden="1" customHeight="1" x14ac:dyDescent="0.2"/>
    <row r="18138" ht="12.75" hidden="1" customHeight="1" x14ac:dyDescent="0.2"/>
    <row r="18139" ht="12.75" hidden="1" customHeight="1" x14ac:dyDescent="0.2"/>
    <row r="18140" ht="12.75" hidden="1" customHeight="1" x14ac:dyDescent="0.2"/>
    <row r="18141" ht="12.75" hidden="1" customHeight="1" x14ac:dyDescent="0.2"/>
    <row r="18142" ht="12.75" hidden="1" customHeight="1" x14ac:dyDescent="0.2"/>
    <row r="18143" ht="12.75" hidden="1" customHeight="1" x14ac:dyDescent="0.2"/>
    <row r="18144" ht="12.75" hidden="1" customHeight="1" x14ac:dyDescent="0.2"/>
    <row r="18145" ht="12.75" hidden="1" customHeight="1" x14ac:dyDescent="0.2"/>
    <row r="18146" ht="12.75" hidden="1" customHeight="1" x14ac:dyDescent="0.2"/>
    <row r="18147" ht="12.75" hidden="1" customHeight="1" x14ac:dyDescent="0.2"/>
    <row r="18148" ht="12.75" hidden="1" customHeight="1" x14ac:dyDescent="0.2"/>
    <row r="18149" ht="12.75" hidden="1" customHeight="1" x14ac:dyDescent="0.2"/>
    <row r="18150" ht="12.75" hidden="1" customHeight="1" x14ac:dyDescent="0.2"/>
    <row r="18151" ht="12.75" hidden="1" customHeight="1" x14ac:dyDescent="0.2"/>
    <row r="18152" ht="12.75" hidden="1" customHeight="1" x14ac:dyDescent="0.2"/>
    <row r="18153" ht="12.75" hidden="1" customHeight="1" x14ac:dyDescent="0.2"/>
    <row r="18154" ht="12.75" hidden="1" customHeight="1" x14ac:dyDescent="0.2"/>
    <row r="18155" ht="12.75" hidden="1" customHeight="1" x14ac:dyDescent="0.2"/>
    <row r="18156" ht="12.75" hidden="1" customHeight="1" x14ac:dyDescent="0.2"/>
    <row r="18157" ht="12.75" hidden="1" customHeight="1" x14ac:dyDescent="0.2"/>
    <row r="18158" ht="12.75" hidden="1" customHeight="1" x14ac:dyDescent="0.2"/>
    <row r="18159" ht="12.75" hidden="1" customHeight="1" x14ac:dyDescent="0.2"/>
    <row r="18160" ht="12.75" hidden="1" customHeight="1" x14ac:dyDescent="0.2"/>
    <row r="18161" ht="12.75" hidden="1" customHeight="1" x14ac:dyDescent="0.2"/>
    <row r="18162" ht="12.75" hidden="1" customHeight="1" x14ac:dyDescent="0.2"/>
    <row r="18163" ht="12.75" hidden="1" customHeight="1" x14ac:dyDescent="0.2"/>
    <row r="18164" ht="12.75" hidden="1" customHeight="1" x14ac:dyDescent="0.2"/>
    <row r="18165" ht="12.75" hidden="1" customHeight="1" x14ac:dyDescent="0.2"/>
    <row r="18166" ht="12.75" hidden="1" customHeight="1" x14ac:dyDescent="0.2"/>
    <row r="18167" ht="12.75" hidden="1" customHeight="1" x14ac:dyDescent="0.2"/>
    <row r="18168" ht="12.75" hidden="1" customHeight="1" x14ac:dyDescent="0.2"/>
    <row r="18169" ht="12.75" hidden="1" customHeight="1" x14ac:dyDescent="0.2"/>
    <row r="18170" ht="12.75" hidden="1" customHeight="1" x14ac:dyDescent="0.2"/>
    <row r="18171" ht="12.75" hidden="1" customHeight="1" x14ac:dyDescent="0.2"/>
    <row r="18172" ht="12.75" hidden="1" customHeight="1" x14ac:dyDescent="0.2"/>
    <row r="18173" ht="12.75" hidden="1" customHeight="1" x14ac:dyDescent="0.2"/>
    <row r="18174" ht="12.75" hidden="1" customHeight="1" x14ac:dyDescent="0.2"/>
    <row r="18175" ht="12.75" hidden="1" customHeight="1" x14ac:dyDescent="0.2"/>
    <row r="18176" ht="12.75" hidden="1" customHeight="1" x14ac:dyDescent="0.2"/>
    <row r="18177" ht="12.75" hidden="1" customHeight="1" x14ac:dyDescent="0.2"/>
    <row r="18178" ht="12.75" hidden="1" customHeight="1" x14ac:dyDescent="0.2"/>
    <row r="18179" ht="12.75" hidden="1" customHeight="1" x14ac:dyDescent="0.2"/>
    <row r="18180" ht="12.75" hidden="1" customHeight="1" x14ac:dyDescent="0.2"/>
    <row r="18181" ht="12.75" hidden="1" customHeight="1" x14ac:dyDescent="0.2"/>
    <row r="18182" ht="12.75" hidden="1" customHeight="1" x14ac:dyDescent="0.2"/>
    <row r="18183" ht="12.75" hidden="1" customHeight="1" x14ac:dyDescent="0.2"/>
    <row r="18184" ht="12.75" hidden="1" customHeight="1" x14ac:dyDescent="0.2"/>
    <row r="18185" ht="12.75" hidden="1" customHeight="1" x14ac:dyDescent="0.2"/>
    <row r="18186" ht="12.75" hidden="1" customHeight="1" x14ac:dyDescent="0.2"/>
    <row r="18187" ht="12.75" hidden="1" customHeight="1" x14ac:dyDescent="0.2"/>
    <row r="18188" ht="12.75" hidden="1" customHeight="1" x14ac:dyDescent="0.2"/>
    <row r="18189" ht="12.75" hidden="1" customHeight="1" x14ac:dyDescent="0.2"/>
    <row r="18190" ht="12.75" hidden="1" customHeight="1" x14ac:dyDescent="0.2"/>
    <row r="18191" ht="12.75" hidden="1" customHeight="1" x14ac:dyDescent="0.2"/>
    <row r="18192" ht="12.75" hidden="1" customHeight="1" x14ac:dyDescent="0.2"/>
    <row r="18193" ht="12.75" hidden="1" customHeight="1" x14ac:dyDescent="0.2"/>
    <row r="18194" ht="12.75" hidden="1" customHeight="1" x14ac:dyDescent="0.2"/>
    <row r="18195" ht="12.75" hidden="1" customHeight="1" x14ac:dyDescent="0.2"/>
    <row r="18196" ht="12.75" hidden="1" customHeight="1" x14ac:dyDescent="0.2"/>
    <row r="18197" ht="12.75" hidden="1" customHeight="1" x14ac:dyDescent="0.2"/>
    <row r="18198" ht="12.75" hidden="1" customHeight="1" x14ac:dyDescent="0.2"/>
    <row r="18199" ht="12.75" hidden="1" customHeight="1" x14ac:dyDescent="0.2"/>
    <row r="18200" ht="12.75" hidden="1" customHeight="1" x14ac:dyDescent="0.2"/>
    <row r="18201" ht="12.75" hidden="1" customHeight="1" x14ac:dyDescent="0.2"/>
    <row r="18202" ht="12.75" hidden="1" customHeight="1" x14ac:dyDescent="0.2"/>
    <row r="18203" ht="12.75" hidden="1" customHeight="1" x14ac:dyDescent="0.2"/>
    <row r="18204" ht="12.75" hidden="1" customHeight="1" x14ac:dyDescent="0.2"/>
    <row r="18205" ht="12.75" hidden="1" customHeight="1" x14ac:dyDescent="0.2"/>
    <row r="18206" ht="12.75" hidden="1" customHeight="1" x14ac:dyDescent="0.2"/>
    <row r="18207" ht="12.75" hidden="1" customHeight="1" x14ac:dyDescent="0.2"/>
    <row r="18208" ht="12.75" hidden="1" customHeight="1" x14ac:dyDescent="0.2"/>
    <row r="18209" ht="12.75" hidden="1" customHeight="1" x14ac:dyDescent="0.2"/>
    <row r="18210" ht="12.75" hidden="1" customHeight="1" x14ac:dyDescent="0.2"/>
    <row r="18211" ht="12.75" hidden="1" customHeight="1" x14ac:dyDescent="0.2"/>
    <row r="18212" ht="12.75" hidden="1" customHeight="1" x14ac:dyDescent="0.2"/>
    <row r="18213" ht="12.75" hidden="1" customHeight="1" x14ac:dyDescent="0.2"/>
    <row r="18214" ht="12.75" hidden="1" customHeight="1" x14ac:dyDescent="0.2"/>
    <row r="18215" ht="12.75" hidden="1" customHeight="1" x14ac:dyDescent="0.2"/>
    <row r="18216" ht="12.75" hidden="1" customHeight="1" x14ac:dyDescent="0.2"/>
    <row r="18217" ht="12.75" hidden="1" customHeight="1" x14ac:dyDescent="0.2"/>
    <row r="18218" ht="12.75" hidden="1" customHeight="1" x14ac:dyDescent="0.2"/>
    <row r="18219" ht="12.75" hidden="1" customHeight="1" x14ac:dyDescent="0.2"/>
    <row r="18220" ht="12.75" hidden="1" customHeight="1" x14ac:dyDescent="0.2"/>
    <row r="18221" ht="12.75" hidden="1" customHeight="1" x14ac:dyDescent="0.2"/>
    <row r="18222" ht="12.75" hidden="1" customHeight="1" x14ac:dyDescent="0.2"/>
    <row r="18223" ht="12.75" hidden="1" customHeight="1" x14ac:dyDescent="0.2"/>
    <row r="18224" ht="12.75" hidden="1" customHeight="1" x14ac:dyDescent="0.2"/>
    <row r="18225" ht="12.75" hidden="1" customHeight="1" x14ac:dyDescent="0.2"/>
    <row r="18226" ht="12.75" hidden="1" customHeight="1" x14ac:dyDescent="0.2"/>
    <row r="18227" ht="12.75" hidden="1" customHeight="1" x14ac:dyDescent="0.2"/>
    <row r="18228" ht="12.75" hidden="1" customHeight="1" x14ac:dyDescent="0.2"/>
    <row r="18229" ht="12.75" hidden="1" customHeight="1" x14ac:dyDescent="0.2"/>
    <row r="18230" ht="12.75" hidden="1" customHeight="1" x14ac:dyDescent="0.2"/>
    <row r="18231" ht="12.75" hidden="1" customHeight="1" x14ac:dyDescent="0.2"/>
    <row r="18232" ht="12.75" hidden="1" customHeight="1" x14ac:dyDescent="0.2"/>
    <row r="18233" ht="12.75" hidden="1" customHeight="1" x14ac:dyDescent="0.2"/>
    <row r="18234" ht="12.75" hidden="1" customHeight="1" x14ac:dyDescent="0.2"/>
    <row r="18235" ht="12.75" hidden="1" customHeight="1" x14ac:dyDescent="0.2"/>
    <row r="18236" ht="12.75" hidden="1" customHeight="1" x14ac:dyDescent="0.2"/>
    <row r="18237" ht="12.75" hidden="1" customHeight="1" x14ac:dyDescent="0.2"/>
    <row r="18238" ht="12.75" hidden="1" customHeight="1" x14ac:dyDescent="0.2"/>
    <row r="18239" ht="12.75" hidden="1" customHeight="1" x14ac:dyDescent="0.2"/>
    <row r="18240" ht="12.75" hidden="1" customHeight="1" x14ac:dyDescent="0.2"/>
    <row r="18241" ht="12.75" hidden="1" customHeight="1" x14ac:dyDescent="0.2"/>
    <row r="18242" ht="12.75" hidden="1" customHeight="1" x14ac:dyDescent="0.2"/>
    <row r="18243" ht="12.75" hidden="1" customHeight="1" x14ac:dyDescent="0.2"/>
    <row r="18244" ht="12.75" hidden="1" customHeight="1" x14ac:dyDescent="0.2"/>
    <row r="18245" ht="12.75" hidden="1" customHeight="1" x14ac:dyDescent="0.2"/>
    <row r="18246" ht="12.75" hidden="1" customHeight="1" x14ac:dyDescent="0.2"/>
    <row r="18247" ht="12.75" hidden="1" customHeight="1" x14ac:dyDescent="0.2"/>
    <row r="18248" ht="12.75" hidden="1" customHeight="1" x14ac:dyDescent="0.2"/>
    <row r="18249" ht="12.75" hidden="1" customHeight="1" x14ac:dyDescent="0.2"/>
    <row r="18250" ht="12.75" hidden="1" customHeight="1" x14ac:dyDescent="0.2"/>
    <row r="18251" ht="12.75" hidden="1" customHeight="1" x14ac:dyDescent="0.2"/>
    <row r="18252" ht="12.75" hidden="1" customHeight="1" x14ac:dyDescent="0.2"/>
    <row r="18253" ht="12.75" hidden="1" customHeight="1" x14ac:dyDescent="0.2"/>
    <row r="18254" ht="12.75" hidden="1" customHeight="1" x14ac:dyDescent="0.2"/>
    <row r="18255" ht="12.75" hidden="1" customHeight="1" x14ac:dyDescent="0.2"/>
    <row r="18256" ht="12.75" hidden="1" customHeight="1" x14ac:dyDescent="0.2"/>
    <row r="18257" ht="12.75" hidden="1" customHeight="1" x14ac:dyDescent="0.2"/>
    <row r="18258" ht="12.75" hidden="1" customHeight="1" x14ac:dyDescent="0.2"/>
    <row r="18259" ht="12.75" hidden="1" customHeight="1" x14ac:dyDescent="0.2"/>
    <row r="18260" ht="12.75" hidden="1" customHeight="1" x14ac:dyDescent="0.2"/>
    <row r="18261" ht="12.75" hidden="1" customHeight="1" x14ac:dyDescent="0.2"/>
    <row r="18262" ht="12.75" hidden="1" customHeight="1" x14ac:dyDescent="0.2"/>
    <row r="18263" ht="12.75" hidden="1" customHeight="1" x14ac:dyDescent="0.2"/>
    <row r="18264" ht="12.75" hidden="1" customHeight="1" x14ac:dyDescent="0.2"/>
    <row r="18265" ht="12.75" hidden="1" customHeight="1" x14ac:dyDescent="0.2"/>
    <row r="18266" ht="12.75" hidden="1" customHeight="1" x14ac:dyDescent="0.2"/>
    <row r="18267" ht="12.75" hidden="1" customHeight="1" x14ac:dyDescent="0.2"/>
    <row r="18268" ht="12.75" hidden="1" customHeight="1" x14ac:dyDescent="0.2"/>
    <row r="18269" ht="12.75" hidden="1" customHeight="1" x14ac:dyDescent="0.2"/>
    <row r="18270" ht="12.75" hidden="1" customHeight="1" x14ac:dyDescent="0.2"/>
    <row r="18271" ht="12.75" hidden="1" customHeight="1" x14ac:dyDescent="0.2"/>
    <row r="18272" ht="12.75" hidden="1" customHeight="1" x14ac:dyDescent="0.2"/>
    <row r="18273" ht="12.75" hidden="1" customHeight="1" x14ac:dyDescent="0.2"/>
    <row r="18274" ht="12.75" hidden="1" customHeight="1" x14ac:dyDescent="0.2"/>
    <row r="18275" ht="12.75" hidden="1" customHeight="1" x14ac:dyDescent="0.2"/>
    <row r="18276" ht="12.75" hidden="1" customHeight="1" x14ac:dyDescent="0.2"/>
    <row r="18277" ht="12.75" hidden="1" customHeight="1" x14ac:dyDescent="0.2"/>
    <row r="18278" ht="12.75" hidden="1" customHeight="1" x14ac:dyDescent="0.2"/>
    <row r="18279" ht="12.75" hidden="1" customHeight="1" x14ac:dyDescent="0.2"/>
    <row r="18280" ht="12.75" hidden="1" customHeight="1" x14ac:dyDescent="0.2"/>
    <row r="18281" ht="12.75" hidden="1" customHeight="1" x14ac:dyDescent="0.2"/>
    <row r="18282" ht="12.75" hidden="1" customHeight="1" x14ac:dyDescent="0.2"/>
    <row r="18283" ht="12.75" hidden="1" customHeight="1" x14ac:dyDescent="0.2"/>
    <row r="18284" ht="12.75" hidden="1" customHeight="1" x14ac:dyDescent="0.2"/>
    <row r="18285" ht="12.75" hidden="1" customHeight="1" x14ac:dyDescent="0.2"/>
    <row r="18286" ht="12.75" hidden="1" customHeight="1" x14ac:dyDescent="0.2"/>
    <row r="18287" ht="12.75" hidden="1" customHeight="1" x14ac:dyDescent="0.2"/>
    <row r="18288" ht="12.75" hidden="1" customHeight="1" x14ac:dyDescent="0.2"/>
    <row r="18289" ht="12.75" hidden="1" customHeight="1" x14ac:dyDescent="0.2"/>
    <row r="18290" ht="12.75" hidden="1" customHeight="1" x14ac:dyDescent="0.2"/>
    <row r="18291" ht="12.75" hidden="1" customHeight="1" x14ac:dyDescent="0.2"/>
    <row r="18292" ht="12.75" hidden="1" customHeight="1" x14ac:dyDescent="0.2"/>
    <row r="18293" ht="12.75" hidden="1" customHeight="1" x14ac:dyDescent="0.2"/>
    <row r="18294" ht="12.75" hidden="1" customHeight="1" x14ac:dyDescent="0.2"/>
    <row r="18295" ht="12.75" hidden="1" customHeight="1" x14ac:dyDescent="0.2"/>
    <row r="18296" ht="12.75" hidden="1" customHeight="1" x14ac:dyDescent="0.2"/>
    <row r="18297" ht="12.75" hidden="1" customHeight="1" x14ac:dyDescent="0.2"/>
    <row r="18298" ht="12.75" hidden="1" customHeight="1" x14ac:dyDescent="0.2"/>
    <row r="18299" ht="12.75" hidden="1" customHeight="1" x14ac:dyDescent="0.2"/>
    <row r="18300" ht="12.75" hidden="1" customHeight="1" x14ac:dyDescent="0.2"/>
    <row r="18301" ht="12.75" hidden="1" customHeight="1" x14ac:dyDescent="0.2"/>
    <row r="18302" ht="12.75" hidden="1" customHeight="1" x14ac:dyDescent="0.2"/>
    <row r="18303" ht="12.75" hidden="1" customHeight="1" x14ac:dyDescent="0.2"/>
    <row r="18304" ht="12.75" hidden="1" customHeight="1" x14ac:dyDescent="0.2"/>
    <row r="18305" ht="12.75" hidden="1" customHeight="1" x14ac:dyDescent="0.2"/>
    <row r="18306" ht="12.75" hidden="1" customHeight="1" x14ac:dyDescent="0.2"/>
    <row r="18307" ht="12.75" hidden="1" customHeight="1" x14ac:dyDescent="0.2"/>
    <row r="18308" ht="12.75" hidden="1" customHeight="1" x14ac:dyDescent="0.2"/>
    <row r="18309" ht="12.75" hidden="1" customHeight="1" x14ac:dyDescent="0.2"/>
    <row r="18310" ht="12.75" hidden="1" customHeight="1" x14ac:dyDescent="0.2"/>
    <row r="18311" ht="12.75" hidden="1" customHeight="1" x14ac:dyDescent="0.2"/>
    <row r="18312" ht="12.75" hidden="1" customHeight="1" x14ac:dyDescent="0.2"/>
    <row r="18313" ht="12.75" hidden="1" customHeight="1" x14ac:dyDescent="0.2"/>
    <row r="18314" ht="12.75" hidden="1" customHeight="1" x14ac:dyDescent="0.2"/>
    <row r="18315" ht="12.75" hidden="1" customHeight="1" x14ac:dyDescent="0.2"/>
    <row r="18316" ht="12.75" hidden="1" customHeight="1" x14ac:dyDescent="0.2"/>
    <row r="18317" ht="12.75" hidden="1" customHeight="1" x14ac:dyDescent="0.2"/>
    <row r="18318" ht="12.75" hidden="1" customHeight="1" x14ac:dyDescent="0.2"/>
    <row r="18319" ht="12.75" hidden="1" customHeight="1" x14ac:dyDescent="0.2"/>
    <row r="18320" ht="12.75" hidden="1" customHeight="1" x14ac:dyDescent="0.2"/>
    <row r="18321" ht="12.75" hidden="1" customHeight="1" x14ac:dyDescent="0.2"/>
    <row r="18322" ht="12.75" hidden="1" customHeight="1" x14ac:dyDescent="0.2"/>
    <row r="18323" ht="12.75" hidden="1" customHeight="1" x14ac:dyDescent="0.2"/>
    <row r="18324" ht="12.75" hidden="1" customHeight="1" x14ac:dyDescent="0.2"/>
    <row r="18325" ht="12.75" hidden="1" customHeight="1" x14ac:dyDescent="0.2"/>
    <row r="18326" ht="12.75" hidden="1" customHeight="1" x14ac:dyDescent="0.2"/>
    <row r="18327" ht="12.75" hidden="1" customHeight="1" x14ac:dyDescent="0.2"/>
    <row r="18328" ht="12.75" hidden="1" customHeight="1" x14ac:dyDescent="0.2"/>
    <row r="18329" ht="12.75" hidden="1" customHeight="1" x14ac:dyDescent="0.2"/>
    <row r="18330" ht="12.75" hidden="1" customHeight="1" x14ac:dyDescent="0.2"/>
    <row r="18331" ht="12.75" hidden="1" customHeight="1" x14ac:dyDescent="0.2"/>
    <row r="18332" ht="12.75" hidden="1" customHeight="1" x14ac:dyDescent="0.2"/>
    <row r="18333" ht="12.75" hidden="1" customHeight="1" x14ac:dyDescent="0.2"/>
    <row r="18334" ht="12.75" hidden="1" customHeight="1" x14ac:dyDescent="0.2"/>
    <row r="18335" ht="12.75" hidden="1" customHeight="1" x14ac:dyDescent="0.2"/>
    <row r="18336" ht="12.75" hidden="1" customHeight="1" x14ac:dyDescent="0.2"/>
    <row r="18337" ht="12.75" hidden="1" customHeight="1" x14ac:dyDescent="0.2"/>
    <row r="18338" ht="12.75" hidden="1" customHeight="1" x14ac:dyDescent="0.2"/>
    <row r="18339" ht="12.75" hidden="1" customHeight="1" x14ac:dyDescent="0.2"/>
    <row r="18340" ht="12.75" hidden="1" customHeight="1" x14ac:dyDescent="0.2"/>
    <row r="18341" ht="12.75" hidden="1" customHeight="1" x14ac:dyDescent="0.2"/>
    <row r="18342" ht="12.75" hidden="1" customHeight="1" x14ac:dyDescent="0.2"/>
    <row r="18343" ht="12.75" hidden="1" customHeight="1" x14ac:dyDescent="0.2"/>
    <row r="18344" ht="12.75" hidden="1" customHeight="1" x14ac:dyDescent="0.2"/>
    <row r="18345" ht="12.75" hidden="1" customHeight="1" x14ac:dyDescent="0.2"/>
    <row r="18346" ht="12.75" hidden="1" customHeight="1" x14ac:dyDescent="0.2"/>
    <row r="18347" ht="12.75" hidden="1" customHeight="1" x14ac:dyDescent="0.2"/>
    <row r="18348" ht="12.75" hidden="1" customHeight="1" x14ac:dyDescent="0.2"/>
    <row r="18349" ht="12.75" hidden="1" customHeight="1" x14ac:dyDescent="0.2"/>
    <row r="18350" ht="12.75" hidden="1" customHeight="1" x14ac:dyDescent="0.2"/>
    <row r="18351" ht="12.75" hidden="1" customHeight="1" x14ac:dyDescent="0.2"/>
    <row r="18352" ht="12.75" hidden="1" customHeight="1" x14ac:dyDescent="0.2"/>
    <row r="18353" ht="12.75" hidden="1" customHeight="1" x14ac:dyDescent="0.2"/>
    <row r="18354" ht="12.75" hidden="1" customHeight="1" x14ac:dyDescent="0.2"/>
    <row r="18355" ht="12.75" hidden="1" customHeight="1" x14ac:dyDescent="0.2"/>
    <row r="18356" ht="12.75" hidden="1" customHeight="1" x14ac:dyDescent="0.2"/>
    <row r="18357" ht="12.75" hidden="1" customHeight="1" x14ac:dyDescent="0.2"/>
    <row r="18358" ht="12.75" hidden="1" customHeight="1" x14ac:dyDescent="0.2"/>
    <row r="18359" ht="12.75" hidden="1" customHeight="1" x14ac:dyDescent="0.2"/>
    <row r="18360" ht="12.75" hidden="1" customHeight="1" x14ac:dyDescent="0.2"/>
    <row r="18361" ht="12.75" hidden="1" customHeight="1" x14ac:dyDescent="0.2"/>
    <row r="18362" ht="12.75" hidden="1" customHeight="1" x14ac:dyDescent="0.2"/>
    <row r="18363" ht="12.75" hidden="1" customHeight="1" x14ac:dyDescent="0.2"/>
    <row r="18364" ht="12.75" hidden="1" customHeight="1" x14ac:dyDescent="0.2"/>
    <row r="18365" ht="12.75" hidden="1" customHeight="1" x14ac:dyDescent="0.2"/>
    <row r="18366" ht="12.75" hidden="1" customHeight="1" x14ac:dyDescent="0.2"/>
    <row r="18367" ht="12.75" hidden="1" customHeight="1" x14ac:dyDescent="0.2"/>
    <row r="18368" ht="12.75" hidden="1" customHeight="1" x14ac:dyDescent="0.2"/>
    <row r="18369" ht="12.75" hidden="1" customHeight="1" x14ac:dyDescent="0.2"/>
    <row r="18370" ht="12.75" hidden="1" customHeight="1" x14ac:dyDescent="0.2"/>
    <row r="18371" ht="12.75" hidden="1" customHeight="1" x14ac:dyDescent="0.2"/>
    <row r="18372" ht="12.75" hidden="1" customHeight="1" x14ac:dyDescent="0.2"/>
    <row r="18373" ht="12.75" hidden="1" customHeight="1" x14ac:dyDescent="0.2"/>
    <row r="18374" ht="12.75" hidden="1" customHeight="1" x14ac:dyDescent="0.2"/>
    <row r="18375" ht="12.75" hidden="1" customHeight="1" x14ac:dyDescent="0.2"/>
    <row r="18376" ht="12.75" hidden="1" customHeight="1" x14ac:dyDescent="0.2"/>
    <row r="18377" ht="12.75" hidden="1" customHeight="1" x14ac:dyDescent="0.2"/>
    <row r="18378" ht="12.75" hidden="1" customHeight="1" x14ac:dyDescent="0.2"/>
    <row r="18379" ht="12.75" hidden="1" customHeight="1" x14ac:dyDescent="0.2"/>
    <row r="18380" ht="12.75" hidden="1" customHeight="1" x14ac:dyDescent="0.2"/>
    <row r="18381" ht="12.75" hidden="1" customHeight="1" x14ac:dyDescent="0.2"/>
    <row r="18382" ht="12.75" hidden="1" customHeight="1" x14ac:dyDescent="0.2"/>
    <row r="18383" ht="12.75" hidden="1" customHeight="1" x14ac:dyDescent="0.2"/>
    <row r="18384" ht="12.75" hidden="1" customHeight="1" x14ac:dyDescent="0.2"/>
    <row r="18385" ht="12.75" hidden="1" customHeight="1" x14ac:dyDescent="0.2"/>
    <row r="18386" ht="12.75" hidden="1" customHeight="1" x14ac:dyDescent="0.2"/>
    <row r="18387" ht="12.75" hidden="1" customHeight="1" x14ac:dyDescent="0.2"/>
    <row r="18388" ht="12.75" hidden="1" customHeight="1" x14ac:dyDescent="0.2"/>
    <row r="18389" ht="12.75" hidden="1" customHeight="1" x14ac:dyDescent="0.2"/>
    <row r="18390" ht="12.75" hidden="1" customHeight="1" x14ac:dyDescent="0.2"/>
    <row r="18391" ht="12.75" hidden="1" customHeight="1" x14ac:dyDescent="0.2"/>
    <row r="18392" ht="12.75" hidden="1" customHeight="1" x14ac:dyDescent="0.2"/>
    <row r="18393" ht="12.75" hidden="1" customHeight="1" x14ac:dyDescent="0.2"/>
    <row r="18394" ht="12.75" hidden="1" customHeight="1" x14ac:dyDescent="0.2"/>
    <row r="18395" ht="12.75" hidden="1" customHeight="1" x14ac:dyDescent="0.2"/>
    <row r="18396" ht="12.75" hidden="1" customHeight="1" x14ac:dyDescent="0.2"/>
    <row r="18397" ht="12.75" hidden="1" customHeight="1" x14ac:dyDescent="0.2"/>
    <row r="18398" ht="12.75" hidden="1" customHeight="1" x14ac:dyDescent="0.2"/>
    <row r="18399" ht="12.75" hidden="1" customHeight="1" x14ac:dyDescent="0.2"/>
    <row r="18400" ht="12.75" hidden="1" customHeight="1" x14ac:dyDescent="0.2"/>
    <row r="18401" ht="12.75" hidden="1" customHeight="1" x14ac:dyDescent="0.2"/>
    <row r="18402" ht="12.75" hidden="1" customHeight="1" x14ac:dyDescent="0.2"/>
    <row r="18403" ht="12.75" hidden="1" customHeight="1" x14ac:dyDescent="0.2"/>
    <row r="18404" ht="12.75" hidden="1" customHeight="1" x14ac:dyDescent="0.2"/>
    <row r="18405" ht="12.75" hidden="1" customHeight="1" x14ac:dyDescent="0.2"/>
    <row r="18406" ht="12.75" hidden="1" customHeight="1" x14ac:dyDescent="0.2"/>
    <row r="18407" ht="12.75" hidden="1" customHeight="1" x14ac:dyDescent="0.2"/>
    <row r="18408" ht="12.75" hidden="1" customHeight="1" x14ac:dyDescent="0.2"/>
    <row r="18409" ht="12.75" hidden="1" customHeight="1" x14ac:dyDescent="0.2"/>
    <row r="18410" ht="12.75" hidden="1" customHeight="1" x14ac:dyDescent="0.2"/>
    <row r="18411" ht="12.75" hidden="1" customHeight="1" x14ac:dyDescent="0.2"/>
    <row r="18412" ht="12.75" hidden="1" customHeight="1" x14ac:dyDescent="0.2"/>
    <row r="18413" ht="12.75" hidden="1" customHeight="1" x14ac:dyDescent="0.2"/>
    <row r="18414" ht="12.75" hidden="1" customHeight="1" x14ac:dyDescent="0.2"/>
    <row r="18415" ht="12.75" hidden="1" customHeight="1" x14ac:dyDescent="0.2"/>
    <row r="18416" ht="12.75" hidden="1" customHeight="1" x14ac:dyDescent="0.2"/>
    <row r="18417" ht="12.75" hidden="1" customHeight="1" x14ac:dyDescent="0.2"/>
    <row r="18418" ht="12.75" hidden="1" customHeight="1" x14ac:dyDescent="0.2"/>
    <row r="18419" ht="12.75" hidden="1" customHeight="1" x14ac:dyDescent="0.2"/>
    <row r="18420" ht="12.75" hidden="1" customHeight="1" x14ac:dyDescent="0.2"/>
    <row r="18421" ht="12.75" hidden="1" customHeight="1" x14ac:dyDescent="0.2"/>
    <row r="18422" ht="12.75" hidden="1" customHeight="1" x14ac:dyDescent="0.2"/>
    <row r="18423" ht="12.75" hidden="1" customHeight="1" x14ac:dyDescent="0.2"/>
    <row r="18424" ht="12.75" hidden="1" customHeight="1" x14ac:dyDescent="0.2"/>
    <row r="18425" ht="12.75" hidden="1" customHeight="1" x14ac:dyDescent="0.2"/>
    <row r="18426" ht="12.75" hidden="1" customHeight="1" x14ac:dyDescent="0.2"/>
    <row r="18427" ht="12.75" hidden="1" customHeight="1" x14ac:dyDescent="0.2"/>
    <row r="18428" ht="12.75" hidden="1" customHeight="1" x14ac:dyDescent="0.2"/>
    <row r="18429" ht="12.75" hidden="1" customHeight="1" x14ac:dyDescent="0.2"/>
    <row r="18430" ht="12.75" hidden="1" customHeight="1" x14ac:dyDescent="0.2"/>
    <row r="18431" ht="12.75" hidden="1" customHeight="1" x14ac:dyDescent="0.2"/>
    <row r="18432" ht="12.75" hidden="1" customHeight="1" x14ac:dyDescent="0.2"/>
    <row r="18433" ht="12.75" hidden="1" customHeight="1" x14ac:dyDescent="0.2"/>
    <row r="18434" ht="12.75" hidden="1" customHeight="1" x14ac:dyDescent="0.2"/>
    <row r="18435" ht="12.75" hidden="1" customHeight="1" x14ac:dyDescent="0.2"/>
    <row r="18436" ht="12.75" hidden="1" customHeight="1" x14ac:dyDescent="0.2"/>
    <row r="18437" ht="12.75" hidden="1" customHeight="1" x14ac:dyDescent="0.2"/>
    <row r="18438" ht="12.75" hidden="1" customHeight="1" x14ac:dyDescent="0.2"/>
    <row r="18439" ht="12.75" hidden="1" customHeight="1" x14ac:dyDescent="0.2"/>
    <row r="18440" ht="12.75" hidden="1" customHeight="1" x14ac:dyDescent="0.2"/>
    <row r="18441" ht="12.75" hidden="1" customHeight="1" x14ac:dyDescent="0.2"/>
    <row r="18442" ht="12.75" hidden="1" customHeight="1" x14ac:dyDescent="0.2"/>
    <row r="18443" ht="12.75" hidden="1" customHeight="1" x14ac:dyDescent="0.2"/>
    <row r="18444" ht="12.75" hidden="1" customHeight="1" x14ac:dyDescent="0.2"/>
    <row r="18445" ht="12.75" hidden="1" customHeight="1" x14ac:dyDescent="0.2"/>
    <row r="18446" ht="12.75" hidden="1" customHeight="1" x14ac:dyDescent="0.2"/>
    <row r="18447" ht="12.75" hidden="1" customHeight="1" x14ac:dyDescent="0.2"/>
    <row r="18448" ht="12.75" hidden="1" customHeight="1" x14ac:dyDescent="0.2"/>
    <row r="18449" ht="12.75" hidden="1" customHeight="1" x14ac:dyDescent="0.2"/>
    <row r="18450" ht="12.75" hidden="1" customHeight="1" x14ac:dyDescent="0.2"/>
    <row r="18451" ht="12.75" hidden="1" customHeight="1" x14ac:dyDescent="0.2"/>
    <row r="18452" ht="12.75" hidden="1" customHeight="1" x14ac:dyDescent="0.2"/>
    <row r="18453" ht="12.75" hidden="1" customHeight="1" x14ac:dyDescent="0.2"/>
    <row r="18454" ht="12.75" hidden="1" customHeight="1" x14ac:dyDescent="0.2"/>
    <row r="18455" ht="12.75" hidden="1" customHeight="1" x14ac:dyDescent="0.2"/>
    <row r="18456" ht="12.75" hidden="1" customHeight="1" x14ac:dyDescent="0.2"/>
    <row r="18457" ht="12.75" hidden="1" customHeight="1" x14ac:dyDescent="0.2"/>
    <row r="18458" ht="12.75" hidden="1" customHeight="1" x14ac:dyDescent="0.2"/>
    <row r="18459" ht="12.75" hidden="1" customHeight="1" x14ac:dyDescent="0.2"/>
    <row r="18460" ht="12.75" hidden="1" customHeight="1" x14ac:dyDescent="0.2"/>
    <row r="18461" ht="12.75" hidden="1" customHeight="1" x14ac:dyDescent="0.2"/>
    <row r="18462" ht="12.75" hidden="1" customHeight="1" x14ac:dyDescent="0.2"/>
    <row r="18463" ht="12.75" hidden="1" customHeight="1" x14ac:dyDescent="0.2"/>
    <row r="18464" ht="12.75" hidden="1" customHeight="1" x14ac:dyDescent="0.2"/>
    <row r="18465" ht="12.75" hidden="1" customHeight="1" x14ac:dyDescent="0.2"/>
    <row r="18466" ht="12.75" hidden="1" customHeight="1" x14ac:dyDescent="0.2"/>
    <row r="18467" ht="12.75" hidden="1" customHeight="1" x14ac:dyDescent="0.2"/>
    <row r="18468" ht="12.75" hidden="1" customHeight="1" x14ac:dyDescent="0.2"/>
    <row r="18469" ht="12.75" hidden="1" customHeight="1" x14ac:dyDescent="0.2"/>
    <row r="18470" ht="12.75" hidden="1" customHeight="1" x14ac:dyDescent="0.2"/>
    <row r="18471" ht="12.75" hidden="1" customHeight="1" x14ac:dyDescent="0.2"/>
    <row r="18472" ht="12.75" hidden="1" customHeight="1" x14ac:dyDescent="0.2"/>
    <row r="18473" ht="12.75" hidden="1" customHeight="1" x14ac:dyDescent="0.2"/>
    <row r="18474" ht="12.75" hidden="1" customHeight="1" x14ac:dyDescent="0.2"/>
    <row r="18475" ht="12.75" hidden="1" customHeight="1" x14ac:dyDescent="0.2"/>
    <row r="18476" ht="12.75" hidden="1" customHeight="1" x14ac:dyDescent="0.2"/>
    <row r="18477" ht="12.75" hidden="1" customHeight="1" x14ac:dyDescent="0.2"/>
    <row r="18478" ht="12.75" hidden="1" customHeight="1" x14ac:dyDescent="0.2"/>
    <row r="18479" ht="12.75" hidden="1" customHeight="1" x14ac:dyDescent="0.2"/>
    <row r="18480" ht="12.75" hidden="1" customHeight="1" x14ac:dyDescent="0.2"/>
    <row r="18481" ht="12.75" hidden="1" customHeight="1" x14ac:dyDescent="0.2"/>
    <row r="18482" ht="12.75" hidden="1" customHeight="1" x14ac:dyDescent="0.2"/>
    <row r="18483" ht="12.75" hidden="1" customHeight="1" x14ac:dyDescent="0.2"/>
    <row r="18484" ht="12.75" hidden="1" customHeight="1" x14ac:dyDescent="0.2"/>
    <row r="18485" ht="12.75" hidden="1" customHeight="1" x14ac:dyDescent="0.2"/>
    <row r="18486" ht="12.75" hidden="1" customHeight="1" x14ac:dyDescent="0.2"/>
    <row r="18487" ht="12.75" hidden="1" customHeight="1" x14ac:dyDescent="0.2"/>
    <row r="18488" ht="12.75" hidden="1" customHeight="1" x14ac:dyDescent="0.2"/>
    <row r="18489" ht="12.75" hidden="1" customHeight="1" x14ac:dyDescent="0.2"/>
    <row r="18490" ht="12.75" hidden="1" customHeight="1" x14ac:dyDescent="0.2"/>
    <row r="18491" ht="12.75" hidden="1" customHeight="1" x14ac:dyDescent="0.2"/>
    <row r="18492" ht="12.75" hidden="1" customHeight="1" x14ac:dyDescent="0.2"/>
    <row r="18493" ht="12.75" hidden="1" customHeight="1" x14ac:dyDescent="0.2"/>
    <row r="18494" ht="12.75" hidden="1" customHeight="1" x14ac:dyDescent="0.2"/>
    <row r="18495" ht="12.75" hidden="1" customHeight="1" x14ac:dyDescent="0.2"/>
    <row r="18496" ht="12.75" hidden="1" customHeight="1" x14ac:dyDescent="0.2"/>
    <row r="18497" ht="12.75" hidden="1" customHeight="1" x14ac:dyDescent="0.2"/>
    <row r="18498" ht="12.75" hidden="1" customHeight="1" x14ac:dyDescent="0.2"/>
    <row r="18499" ht="12.75" hidden="1" customHeight="1" x14ac:dyDescent="0.2"/>
    <row r="18500" ht="12.75" hidden="1" customHeight="1" x14ac:dyDescent="0.2"/>
    <row r="18501" ht="12.75" hidden="1" customHeight="1" x14ac:dyDescent="0.2"/>
    <row r="18502" ht="12.75" hidden="1" customHeight="1" x14ac:dyDescent="0.2"/>
    <row r="18503" ht="12.75" hidden="1" customHeight="1" x14ac:dyDescent="0.2"/>
    <row r="18504" ht="12.75" hidden="1" customHeight="1" x14ac:dyDescent="0.2"/>
    <row r="18505" ht="12.75" hidden="1" customHeight="1" x14ac:dyDescent="0.2"/>
    <row r="18506" ht="12.75" hidden="1" customHeight="1" x14ac:dyDescent="0.2"/>
    <row r="18507" ht="12.75" hidden="1" customHeight="1" x14ac:dyDescent="0.2"/>
    <row r="18508" ht="12.75" hidden="1" customHeight="1" x14ac:dyDescent="0.2"/>
    <row r="18509" ht="12.75" hidden="1" customHeight="1" x14ac:dyDescent="0.2"/>
    <row r="18510" ht="12.75" hidden="1" customHeight="1" x14ac:dyDescent="0.2"/>
    <row r="18511" ht="12.75" hidden="1" customHeight="1" x14ac:dyDescent="0.2"/>
    <row r="18512" ht="12.75" hidden="1" customHeight="1" x14ac:dyDescent="0.2"/>
    <row r="18513" ht="12.75" hidden="1" customHeight="1" x14ac:dyDescent="0.2"/>
    <row r="18514" ht="12.75" hidden="1" customHeight="1" x14ac:dyDescent="0.2"/>
    <row r="18515" ht="12.75" hidden="1" customHeight="1" x14ac:dyDescent="0.2"/>
    <row r="18516" ht="12.75" hidden="1" customHeight="1" x14ac:dyDescent="0.2"/>
    <row r="18517" ht="12.75" hidden="1" customHeight="1" x14ac:dyDescent="0.2"/>
    <row r="18518" ht="12.75" hidden="1" customHeight="1" x14ac:dyDescent="0.2"/>
    <row r="18519" ht="12.75" hidden="1" customHeight="1" x14ac:dyDescent="0.2"/>
    <row r="18520" ht="12.75" hidden="1" customHeight="1" x14ac:dyDescent="0.2"/>
    <row r="18521" ht="12.75" hidden="1" customHeight="1" x14ac:dyDescent="0.2"/>
    <row r="18522" ht="12.75" hidden="1" customHeight="1" x14ac:dyDescent="0.2"/>
    <row r="18523" ht="12.75" hidden="1" customHeight="1" x14ac:dyDescent="0.2"/>
    <row r="18524" ht="12.75" hidden="1" customHeight="1" x14ac:dyDescent="0.2"/>
    <row r="18525" ht="12.75" hidden="1" customHeight="1" x14ac:dyDescent="0.2"/>
    <row r="18526" ht="12.75" hidden="1" customHeight="1" x14ac:dyDescent="0.2"/>
    <row r="18527" ht="12.75" hidden="1" customHeight="1" x14ac:dyDescent="0.2"/>
    <row r="18528" ht="12.75" hidden="1" customHeight="1" x14ac:dyDescent="0.2"/>
    <row r="18529" ht="12.75" hidden="1" customHeight="1" x14ac:dyDescent="0.2"/>
    <row r="18530" ht="12.75" hidden="1" customHeight="1" x14ac:dyDescent="0.2"/>
    <row r="18531" ht="12.75" hidden="1" customHeight="1" x14ac:dyDescent="0.2"/>
    <row r="18532" ht="12.75" hidden="1" customHeight="1" x14ac:dyDescent="0.2"/>
    <row r="18533" ht="12.75" hidden="1" customHeight="1" x14ac:dyDescent="0.2"/>
    <row r="18534" ht="12.75" hidden="1" customHeight="1" x14ac:dyDescent="0.2"/>
    <row r="18535" ht="12.75" hidden="1" customHeight="1" x14ac:dyDescent="0.2"/>
    <row r="18536" ht="12.75" hidden="1" customHeight="1" x14ac:dyDescent="0.2"/>
    <row r="18537" ht="12.75" hidden="1" customHeight="1" x14ac:dyDescent="0.2"/>
    <row r="18538" ht="12.75" hidden="1" customHeight="1" x14ac:dyDescent="0.2"/>
    <row r="18539" ht="12.75" hidden="1" customHeight="1" x14ac:dyDescent="0.2"/>
    <row r="18540" ht="12.75" hidden="1" customHeight="1" x14ac:dyDescent="0.2"/>
    <row r="18541" ht="12.75" hidden="1" customHeight="1" x14ac:dyDescent="0.2"/>
    <row r="18542" ht="12.75" hidden="1" customHeight="1" x14ac:dyDescent="0.2"/>
    <row r="18543" ht="12.75" hidden="1" customHeight="1" x14ac:dyDescent="0.2"/>
    <row r="18544" ht="12.75" hidden="1" customHeight="1" x14ac:dyDescent="0.2"/>
    <row r="18545" ht="12.75" hidden="1" customHeight="1" x14ac:dyDescent="0.2"/>
    <row r="18546" ht="12.75" hidden="1" customHeight="1" x14ac:dyDescent="0.2"/>
    <row r="18547" ht="12.75" hidden="1" customHeight="1" x14ac:dyDescent="0.2"/>
    <row r="18548" ht="12.75" hidden="1" customHeight="1" x14ac:dyDescent="0.2"/>
    <row r="18549" ht="12.75" hidden="1" customHeight="1" x14ac:dyDescent="0.2"/>
    <row r="18550" ht="12.75" hidden="1" customHeight="1" x14ac:dyDescent="0.2"/>
    <row r="18551" ht="12.75" hidden="1" customHeight="1" x14ac:dyDescent="0.2"/>
    <row r="18552" ht="12.75" hidden="1" customHeight="1" x14ac:dyDescent="0.2"/>
    <row r="18553" ht="12.75" hidden="1" customHeight="1" x14ac:dyDescent="0.2"/>
    <row r="18554" ht="12.75" hidden="1" customHeight="1" x14ac:dyDescent="0.2"/>
    <row r="18555" ht="12.75" hidden="1" customHeight="1" x14ac:dyDescent="0.2"/>
    <row r="18556" ht="12.75" hidden="1" customHeight="1" x14ac:dyDescent="0.2"/>
    <row r="18557" ht="12.75" hidden="1" customHeight="1" x14ac:dyDescent="0.2"/>
    <row r="18558" ht="12.75" hidden="1" customHeight="1" x14ac:dyDescent="0.2"/>
    <row r="18559" ht="12.75" hidden="1" customHeight="1" x14ac:dyDescent="0.2"/>
    <row r="18560" ht="12.75" hidden="1" customHeight="1" x14ac:dyDescent="0.2"/>
    <row r="18561" ht="12.75" hidden="1" customHeight="1" x14ac:dyDescent="0.2"/>
    <row r="18562" ht="12.75" hidden="1" customHeight="1" x14ac:dyDescent="0.2"/>
    <row r="18563" ht="12.75" hidden="1" customHeight="1" x14ac:dyDescent="0.2"/>
    <row r="18564" ht="12.75" hidden="1" customHeight="1" x14ac:dyDescent="0.2"/>
    <row r="18565" ht="12.75" hidden="1" customHeight="1" x14ac:dyDescent="0.2"/>
    <row r="18566" ht="12.75" hidden="1" customHeight="1" x14ac:dyDescent="0.2"/>
    <row r="18567" ht="12.75" hidden="1" customHeight="1" x14ac:dyDescent="0.2"/>
    <row r="18568" ht="12.75" hidden="1" customHeight="1" x14ac:dyDescent="0.2"/>
    <row r="18569" ht="12.75" hidden="1" customHeight="1" x14ac:dyDescent="0.2"/>
    <row r="18570" ht="12.75" hidden="1" customHeight="1" x14ac:dyDescent="0.2"/>
    <row r="18571" ht="12.75" hidden="1" customHeight="1" x14ac:dyDescent="0.2"/>
    <row r="18572" ht="12.75" hidden="1" customHeight="1" x14ac:dyDescent="0.2"/>
    <row r="18573" ht="12.75" hidden="1" customHeight="1" x14ac:dyDescent="0.2"/>
    <row r="18574" ht="12.75" hidden="1" customHeight="1" x14ac:dyDescent="0.2"/>
    <row r="18575" ht="12.75" hidden="1" customHeight="1" x14ac:dyDescent="0.2"/>
    <row r="18576" ht="12.75" hidden="1" customHeight="1" x14ac:dyDescent="0.2"/>
    <row r="18577" ht="12.75" hidden="1" customHeight="1" x14ac:dyDescent="0.2"/>
    <row r="18578" ht="12.75" hidden="1" customHeight="1" x14ac:dyDescent="0.2"/>
    <row r="18579" ht="12.75" hidden="1" customHeight="1" x14ac:dyDescent="0.2"/>
    <row r="18580" ht="12.75" hidden="1" customHeight="1" x14ac:dyDescent="0.2"/>
    <row r="18581" ht="12.75" hidden="1" customHeight="1" x14ac:dyDescent="0.2"/>
    <row r="18582" ht="12.75" hidden="1" customHeight="1" x14ac:dyDescent="0.2"/>
    <row r="18583" ht="12.75" hidden="1" customHeight="1" x14ac:dyDescent="0.2"/>
    <row r="18584" ht="12.75" hidden="1" customHeight="1" x14ac:dyDescent="0.2"/>
    <row r="18585" ht="12.75" hidden="1" customHeight="1" x14ac:dyDescent="0.2"/>
    <row r="18586" ht="12.75" hidden="1" customHeight="1" x14ac:dyDescent="0.2"/>
    <row r="18587" ht="12.75" hidden="1" customHeight="1" x14ac:dyDescent="0.2"/>
    <row r="18588" ht="12.75" hidden="1" customHeight="1" x14ac:dyDescent="0.2"/>
    <row r="18589" ht="12.75" hidden="1" customHeight="1" x14ac:dyDescent="0.2"/>
    <row r="18590" ht="12.75" hidden="1" customHeight="1" x14ac:dyDescent="0.2"/>
    <row r="18591" ht="12.75" hidden="1" customHeight="1" x14ac:dyDescent="0.2"/>
    <row r="18592" ht="12.75" hidden="1" customHeight="1" x14ac:dyDescent="0.2"/>
    <row r="18593" ht="12.75" hidden="1" customHeight="1" x14ac:dyDescent="0.2"/>
    <row r="18594" ht="12.75" hidden="1" customHeight="1" x14ac:dyDescent="0.2"/>
    <row r="18595" ht="12.75" hidden="1" customHeight="1" x14ac:dyDescent="0.2"/>
    <row r="18596" ht="12.75" hidden="1" customHeight="1" x14ac:dyDescent="0.2"/>
    <row r="18597" ht="12.75" hidden="1" customHeight="1" x14ac:dyDescent="0.2"/>
    <row r="18598" ht="12.75" hidden="1" customHeight="1" x14ac:dyDescent="0.2"/>
    <row r="18599" ht="12.75" hidden="1" customHeight="1" x14ac:dyDescent="0.2"/>
    <row r="18600" ht="12.75" hidden="1" customHeight="1" x14ac:dyDescent="0.2"/>
    <row r="18601" ht="12.75" hidden="1" customHeight="1" x14ac:dyDescent="0.2"/>
    <row r="18602" ht="12.75" hidden="1" customHeight="1" x14ac:dyDescent="0.2"/>
    <row r="18603" ht="12.75" hidden="1" customHeight="1" x14ac:dyDescent="0.2"/>
    <row r="18604" ht="12.75" hidden="1" customHeight="1" x14ac:dyDescent="0.2"/>
    <row r="18605" ht="12.75" hidden="1" customHeight="1" x14ac:dyDescent="0.2"/>
    <row r="18606" ht="12.75" hidden="1" customHeight="1" x14ac:dyDescent="0.2"/>
    <row r="18607" ht="12.75" hidden="1" customHeight="1" x14ac:dyDescent="0.2"/>
    <row r="18608" ht="12.75" hidden="1" customHeight="1" x14ac:dyDescent="0.2"/>
    <row r="18609" ht="12.75" hidden="1" customHeight="1" x14ac:dyDescent="0.2"/>
    <row r="18610" ht="12.75" hidden="1" customHeight="1" x14ac:dyDescent="0.2"/>
    <row r="18611" ht="12.75" hidden="1" customHeight="1" x14ac:dyDescent="0.2"/>
    <row r="18612" ht="12.75" hidden="1" customHeight="1" x14ac:dyDescent="0.2"/>
    <row r="18613" ht="12.75" hidden="1" customHeight="1" x14ac:dyDescent="0.2"/>
    <row r="18614" ht="12.75" hidden="1" customHeight="1" x14ac:dyDescent="0.2"/>
    <row r="18615" ht="12.75" hidden="1" customHeight="1" x14ac:dyDescent="0.2"/>
    <row r="18616" ht="12.75" hidden="1" customHeight="1" x14ac:dyDescent="0.2"/>
    <row r="18617" ht="12.75" hidden="1" customHeight="1" x14ac:dyDescent="0.2"/>
    <row r="18618" ht="12.75" hidden="1" customHeight="1" x14ac:dyDescent="0.2"/>
    <row r="18619" ht="12.75" hidden="1" customHeight="1" x14ac:dyDescent="0.2"/>
    <row r="18620" ht="12.75" hidden="1" customHeight="1" x14ac:dyDescent="0.2"/>
    <row r="18621" ht="12.75" hidden="1" customHeight="1" x14ac:dyDescent="0.2"/>
    <row r="18622" ht="12.75" hidden="1" customHeight="1" x14ac:dyDescent="0.2"/>
    <row r="18623" ht="12.75" hidden="1" customHeight="1" x14ac:dyDescent="0.2"/>
    <row r="18624" ht="12.75" hidden="1" customHeight="1" x14ac:dyDescent="0.2"/>
    <row r="18625" ht="12.75" hidden="1" customHeight="1" x14ac:dyDescent="0.2"/>
    <row r="18626" ht="12.75" hidden="1" customHeight="1" x14ac:dyDescent="0.2"/>
    <row r="18627" ht="12.75" hidden="1" customHeight="1" x14ac:dyDescent="0.2"/>
    <row r="18628" ht="12.75" hidden="1" customHeight="1" x14ac:dyDescent="0.2"/>
    <row r="18629" ht="12.75" hidden="1" customHeight="1" x14ac:dyDescent="0.2"/>
    <row r="18630" ht="12.75" hidden="1" customHeight="1" x14ac:dyDescent="0.2"/>
    <row r="18631" ht="12.75" hidden="1" customHeight="1" x14ac:dyDescent="0.2"/>
    <row r="18632" ht="12.75" hidden="1" customHeight="1" x14ac:dyDescent="0.2"/>
    <row r="18633" ht="12.75" hidden="1" customHeight="1" x14ac:dyDescent="0.2"/>
    <row r="18634" ht="12.75" hidden="1" customHeight="1" x14ac:dyDescent="0.2"/>
    <row r="18635" ht="12.75" hidden="1" customHeight="1" x14ac:dyDescent="0.2"/>
    <row r="18636" ht="12.75" hidden="1" customHeight="1" x14ac:dyDescent="0.2"/>
    <row r="18637" ht="12.75" hidden="1" customHeight="1" x14ac:dyDescent="0.2"/>
    <row r="18638" ht="12.75" hidden="1" customHeight="1" x14ac:dyDescent="0.2"/>
    <row r="18639" ht="12.75" hidden="1" customHeight="1" x14ac:dyDescent="0.2"/>
    <row r="18640" ht="12.75" hidden="1" customHeight="1" x14ac:dyDescent="0.2"/>
    <row r="18641" ht="12.75" hidden="1" customHeight="1" x14ac:dyDescent="0.2"/>
    <row r="18642" ht="12.75" hidden="1" customHeight="1" x14ac:dyDescent="0.2"/>
    <row r="18643" ht="12.75" hidden="1" customHeight="1" x14ac:dyDescent="0.2"/>
    <row r="18644" ht="12.75" hidden="1" customHeight="1" x14ac:dyDescent="0.2"/>
    <row r="18645" ht="12.75" hidden="1" customHeight="1" x14ac:dyDescent="0.2"/>
    <row r="18646" ht="12.75" hidden="1" customHeight="1" x14ac:dyDescent="0.2"/>
    <row r="18647" ht="12.75" hidden="1" customHeight="1" x14ac:dyDescent="0.2"/>
    <row r="18648" ht="12.75" hidden="1" customHeight="1" x14ac:dyDescent="0.2"/>
    <row r="18649" ht="12.75" hidden="1" customHeight="1" x14ac:dyDescent="0.2"/>
    <row r="18650" ht="12.75" hidden="1" customHeight="1" x14ac:dyDescent="0.2"/>
    <row r="18651" ht="12.75" hidden="1" customHeight="1" x14ac:dyDescent="0.2"/>
    <row r="18652" ht="12.75" hidden="1" customHeight="1" x14ac:dyDescent="0.2"/>
    <row r="18653" ht="12.75" hidden="1" customHeight="1" x14ac:dyDescent="0.2"/>
    <row r="18654" ht="12.75" hidden="1" customHeight="1" x14ac:dyDescent="0.2"/>
    <row r="18655" ht="12.75" hidden="1" customHeight="1" x14ac:dyDescent="0.2"/>
    <row r="18656" ht="12.75" hidden="1" customHeight="1" x14ac:dyDescent="0.2"/>
    <row r="18657" ht="12.75" hidden="1" customHeight="1" x14ac:dyDescent="0.2"/>
    <row r="18658" ht="12.75" hidden="1" customHeight="1" x14ac:dyDescent="0.2"/>
    <row r="18659" ht="12.75" hidden="1" customHeight="1" x14ac:dyDescent="0.2"/>
    <row r="18660" ht="12.75" hidden="1" customHeight="1" x14ac:dyDescent="0.2"/>
    <row r="18661" ht="12.75" hidden="1" customHeight="1" x14ac:dyDescent="0.2"/>
    <row r="18662" ht="12.75" hidden="1" customHeight="1" x14ac:dyDescent="0.2"/>
    <row r="18663" ht="12.75" hidden="1" customHeight="1" x14ac:dyDescent="0.2"/>
    <row r="18664" ht="12.75" hidden="1" customHeight="1" x14ac:dyDescent="0.2"/>
    <row r="18665" ht="12.75" hidden="1" customHeight="1" x14ac:dyDescent="0.2"/>
    <row r="18666" ht="12.75" hidden="1" customHeight="1" x14ac:dyDescent="0.2"/>
    <row r="18667" ht="12.75" hidden="1" customHeight="1" x14ac:dyDescent="0.2"/>
    <row r="18668" ht="12.75" hidden="1" customHeight="1" x14ac:dyDescent="0.2"/>
    <row r="18669" ht="12.75" hidden="1" customHeight="1" x14ac:dyDescent="0.2"/>
    <row r="18670" ht="12.75" hidden="1" customHeight="1" x14ac:dyDescent="0.2"/>
    <row r="18671" ht="12.75" hidden="1" customHeight="1" x14ac:dyDescent="0.2"/>
    <row r="18672" ht="12.75" hidden="1" customHeight="1" x14ac:dyDescent="0.2"/>
    <row r="18673" ht="12.75" hidden="1" customHeight="1" x14ac:dyDescent="0.2"/>
    <row r="18674" ht="12.75" hidden="1" customHeight="1" x14ac:dyDescent="0.2"/>
    <row r="18675" ht="12.75" hidden="1" customHeight="1" x14ac:dyDescent="0.2"/>
    <row r="18676" ht="12.75" hidden="1" customHeight="1" x14ac:dyDescent="0.2"/>
    <row r="18677" ht="12.75" hidden="1" customHeight="1" x14ac:dyDescent="0.2"/>
    <row r="18678" ht="12.75" hidden="1" customHeight="1" x14ac:dyDescent="0.2"/>
    <row r="18679" ht="12.75" hidden="1" customHeight="1" x14ac:dyDescent="0.2"/>
    <row r="18680" ht="12.75" hidden="1" customHeight="1" x14ac:dyDescent="0.2"/>
    <row r="18681" ht="12.75" hidden="1" customHeight="1" x14ac:dyDescent="0.2"/>
    <row r="18682" ht="12.75" hidden="1" customHeight="1" x14ac:dyDescent="0.2"/>
    <row r="18683" ht="12.75" hidden="1" customHeight="1" x14ac:dyDescent="0.2"/>
    <row r="18684" ht="12.75" hidden="1" customHeight="1" x14ac:dyDescent="0.2"/>
    <row r="18685" ht="12.75" hidden="1" customHeight="1" x14ac:dyDescent="0.2"/>
    <row r="18686" ht="12.75" hidden="1" customHeight="1" x14ac:dyDescent="0.2"/>
    <row r="18687" ht="12.75" hidden="1" customHeight="1" x14ac:dyDescent="0.2"/>
    <row r="18688" ht="12.75" hidden="1" customHeight="1" x14ac:dyDescent="0.2"/>
    <row r="18689" ht="12.75" hidden="1" customHeight="1" x14ac:dyDescent="0.2"/>
    <row r="18690" ht="12.75" hidden="1" customHeight="1" x14ac:dyDescent="0.2"/>
    <row r="18691" ht="12.75" hidden="1" customHeight="1" x14ac:dyDescent="0.2"/>
    <row r="18692" ht="12.75" hidden="1" customHeight="1" x14ac:dyDescent="0.2"/>
    <row r="18693" ht="12.75" hidden="1" customHeight="1" x14ac:dyDescent="0.2"/>
    <row r="18694" ht="12.75" hidden="1" customHeight="1" x14ac:dyDescent="0.2"/>
    <row r="18695" ht="12.75" hidden="1" customHeight="1" x14ac:dyDescent="0.2"/>
    <row r="18696" ht="12.75" hidden="1" customHeight="1" x14ac:dyDescent="0.2"/>
    <row r="18697" ht="12.75" hidden="1" customHeight="1" x14ac:dyDescent="0.2"/>
    <row r="18698" ht="12.75" hidden="1" customHeight="1" x14ac:dyDescent="0.2"/>
    <row r="18699" ht="12.75" hidden="1" customHeight="1" x14ac:dyDescent="0.2"/>
    <row r="18700" ht="12.75" hidden="1" customHeight="1" x14ac:dyDescent="0.2"/>
    <row r="18701" ht="12.75" hidden="1" customHeight="1" x14ac:dyDescent="0.2"/>
    <row r="18702" ht="12.75" hidden="1" customHeight="1" x14ac:dyDescent="0.2"/>
    <row r="18703" ht="12.75" hidden="1" customHeight="1" x14ac:dyDescent="0.2"/>
    <row r="18704" ht="12.75" hidden="1" customHeight="1" x14ac:dyDescent="0.2"/>
    <row r="18705" ht="12.75" hidden="1" customHeight="1" x14ac:dyDescent="0.2"/>
    <row r="18706" ht="12.75" hidden="1" customHeight="1" x14ac:dyDescent="0.2"/>
    <row r="18707" ht="12.75" hidden="1" customHeight="1" x14ac:dyDescent="0.2"/>
    <row r="18708" ht="12.75" hidden="1" customHeight="1" x14ac:dyDescent="0.2"/>
    <row r="18709" ht="12.75" hidden="1" customHeight="1" x14ac:dyDescent="0.2"/>
    <row r="18710" ht="12.75" hidden="1" customHeight="1" x14ac:dyDescent="0.2"/>
    <row r="18711" ht="12.75" hidden="1" customHeight="1" x14ac:dyDescent="0.2"/>
    <row r="18712" ht="12.75" hidden="1" customHeight="1" x14ac:dyDescent="0.2"/>
    <row r="18713" ht="12.75" hidden="1" customHeight="1" x14ac:dyDescent="0.2"/>
    <row r="18714" ht="12.75" hidden="1" customHeight="1" x14ac:dyDescent="0.2"/>
    <row r="18715" ht="12.75" hidden="1" customHeight="1" x14ac:dyDescent="0.2"/>
    <row r="18716" ht="12.75" hidden="1" customHeight="1" x14ac:dyDescent="0.2"/>
    <row r="18717" ht="12.75" hidden="1" customHeight="1" x14ac:dyDescent="0.2"/>
    <row r="18718" ht="12.75" hidden="1" customHeight="1" x14ac:dyDescent="0.2"/>
    <row r="18719" ht="12.75" hidden="1" customHeight="1" x14ac:dyDescent="0.2"/>
    <row r="18720" ht="12.75" hidden="1" customHeight="1" x14ac:dyDescent="0.2"/>
    <row r="18721" ht="12.75" hidden="1" customHeight="1" x14ac:dyDescent="0.2"/>
    <row r="18722" ht="12.75" hidden="1" customHeight="1" x14ac:dyDescent="0.2"/>
    <row r="18723" ht="12.75" hidden="1" customHeight="1" x14ac:dyDescent="0.2"/>
    <row r="18724" ht="12.75" hidden="1" customHeight="1" x14ac:dyDescent="0.2"/>
    <row r="18725" ht="12.75" hidden="1" customHeight="1" x14ac:dyDescent="0.2"/>
    <row r="18726" ht="12.75" hidden="1" customHeight="1" x14ac:dyDescent="0.2"/>
    <row r="18727" ht="12.75" hidden="1" customHeight="1" x14ac:dyDescent="0.2"/>
    <row r="18728" ht="12.75" hidden="1" customHeight="1" x14ac:dyDescent="0.2"/>
    <row r="18729" ht="12.75" hidden="1" customHeight="1" x14ac:dyDescent="0.2"/>
    <row r="18730" ht="12.75" hidden="1" customHeight="1" x14ac:dyDescent="0.2"/>
    <row r="18731" ht="12.75" hidden="1" customHeight="1" x14ac:dyDescent="0.2"/>
    <row r="18732" ht="12.75" hidden="1" customHeight="1" x14ac:dyDescent="0.2"/>
    <row r="18733" ht="12.75" hidden="1" customHeight="1" x14ac:dyDescent="0.2"/>
    <row r="18734" ht="12.75" hidden="1" customHeight="1" x14ac:dyDescent="0.2"/>
    <row r="18735" ht="12.75" hidden="1" customHeight="1" x14ac:dyDescent="0.2"/>
    <row r="18736" ht="12.75" hidden="1" customHeight="1" x14ac:dyDescent="0.2"/>
    <row r="18737" ht="12.75" hidden="1" customHeight="1" x14ac:dyDescent="0.2"/>
    <row r="18738" ht="12.75" hidden="1" customHeight="1" x14ac:dyDescent="0.2"/>
    <row r="18739" ht="12.75" hidden="1" customHeight="1" x14ac:dyDescent="0.2"/>
    <row r="18740" ht="12.75" hidden="1" customHeight="1" x14ac:dyDescent="0.2"/>
    <row r="18741" ht="12.75" hidden="1" customHeight="1" x14ac:dyDescent="0.2"/>
    <row r="18742" ht="12.75" hidden="1" customHeight="1" x14ac:dyDescent="0.2"/>
    <row r="18743" ht="12.75" hidden="1" customHeight="1" x14ac:dyDescent="0.2"/>
    <row r="18744" ht="12.75" hidden="1" customHeight="1" x14ac:dyDescent="0.2"/>
    <row r="18745" ht="12.75" hidden="1" customHeight="1" x14ac:dyDescent="0.2"/>
    <row r="18746" ht="12.75" hidden="1" customHeight="1" x14ac:dyDescent="0.2"/>
    <row r="18747" ht="12.75" hidden="1" customHeight="1" x14ac:dyDescent="0.2"/>
    <row r="18748" ht="12.75" hidden="1" customHeight="1" x14ac:dyDescent="0.2"/>
    <row r="18749" ht="12.75" hidden="1" customHeight="1" x14ac:dyDescent="0.2"/>
    <row r="18750" ht="12.75" hidden="1" customHeight="1" x14ac:dyDescent="0.2"/>
    <row r="18751" ht="12.75" hidden="1" customHeight="1" x14ac:dyDescent="0.2"/>
    <row r="18752" ht="12.75" hidden="1" customHeight="1" x14ac:dyDescent="0.2"/>
    <row r="18753" ht="12.75" hidden="1" customHeight="1" x14ac:dyDescent="0.2"/>
    <row r="18754" ht="12.75" hidden="1" customHeight="1" x14ac:dyDescent="0.2"/>
    <row r="18755" ht="12.75" hidden="1" customHeight="1" x14ac:dyDescent="0.2"/>
    <row r="18756" ht="12.75" hidden="1" customHeight="1" x14ac:dyDescent="0.2"/>
    <row r="18757" ht="12.75" hidden="1" customHeight="1" x14ac:dyDescent="0.2"/>
    <row r="18758" ht="12.75" hidden="1" customHeight="1" x14ac:dyDescent="0.2"/>
    <row r="18759" ht="12.75" hidden="1" customHeight="1" x14ac:dyDescent="0.2"/>
    <row r="18760" ht="12.75" hidden="1" customHeight="1" x14ac:dyDescent="0.2"/>
    <row r="18761" ht="12.75" hidden="1" customHeight="1" x14ac:dyDescent="0.2"/>
    <row r="18762" ht="12.75" hidden="1" customHeight="1" x14ac:dyDescent="0.2"/>
    <row r="18763" ht="12.75" hidden="1" customHeight="1" x14ac:dyDescent="0.2"/>
    <row r="18764" ht="12.75" hidden="1" customHeight="1" x14ac:dyDescent="0.2"/>
    <row r="18765" ht="12.75" hidden="1" customHeight="1" x14ac:dyDescent="0.2"/>
    <row r="18766" ht="12.75" hidden="1" customHeight="1" x14ac:dyDescent="0.2"/>
    <row r="18767" ht="12.75" hidden="1" customHeight="1" x14ac:dyDescent="0.2"/>
    <row r="18768" ht="12.75" hidden="1" customHeight="1" x14ac:dyDescent="0.2"/>
    <row r="18769" ht="12.75" hidden="1" customHeight="1" x14ac:dyDescent="0.2"/>
    <row r="18770" ht="12.75" hidden="1" customHeight="1" x14ac:dyDescent="0.2"/>
    <row r="18771" ht="12.75" hidden="1" customHeight="1" x14ac:dyDescent="0.2"/>
    <row r="18772" ht="12.75" hidden="1" customHeight="1" x14ac:dyDescent="0.2"/>
    <row r="18773" ht="12.75" hidden="1" customHeight="1" x14ac:dyDescent="0.2"/>
    <row r="18774" ht="12.75" hidden="1" customHeight="1" x14ac:dyDescent="0.2"/>
    <row r="18775" ht="12.75" hidden="1" customHeight="1" x14ac:dyDescent="0.2"/>
    <row r="18776" ht="12.75" hidden="1" customHeight="1" x14ac:dyDescent="0.2"/>
    <row r="18777" ht="12.75" hidden="1" customHeight="1" x14ac:dyDescent="0.2"/>
    <row r="18778" ht="12.75" hidden="1" customHeight="1" x14ac:dyDescent="0.2"/>
    <row r="18779" ht="12.75" hidden="1" customHeight="1" x14ac:dyDescent="0.2"/>
    <row r="18780" ht="12.75" hidden="1" customHeight="1" x14ac:dyDescent="0.2"/>
    <row r="18781" ht="12.75" hidden="1" customHeight="1" x14ac:dyDescent="0.2"/>
    <row r="18782" ht="12.75" hidden="1" customHeight="1" x14ac:dyDescent="0.2"/>
    <row r="18783" ht="12.75" hidden="1" customHeight="1" x14ac:dyDescent="0.2"/>
    <row r="18784" ht="12.75" hidden="1" customHeight="1" x14ac:dyDescent="0.2"/>
    <row r="18785" ht="12.75" hidden="1" customHeight="1" x14ac:dyDescent="0.2"/>
    <row r="18786" ht="12.75" hidden="1" customHeight="1" x14ac:dyDescent="0.2"/>
    <row r="18787" ht="12.75" hidden="1" customHeight="1" x14ac:dyDescent="0.2"/>
    <row r="18788" ht="12.75" hidden="1" customHeight="1" x14ac:dyDescent="0.2"/>
    <row r="18789" ht="12.75" hidden="1" customHeight="1" x14ac:dyDescent="0.2"/>
    <row r="18790" ht="12.75" hidden="1" customHeight="1" x14ac:dyDescent="0.2"/>
    <row r="18791" ht="12.75" hidden="1" customHeight="1" x14ac:dyDescent="0.2"/>
    <row r="18792" ht="12.75" hidden="1" customHeight="1" x14ac:dyDescent="0.2"/>
    <row r="18793" ht="12.75" hidden="1" customHeight="1" x14ac:dyDescent="0.2"/>
    <row r="18794" ht="12.75" hidden="1" customHeight="1" x14ac:dyDescent="0.2"/>
    <row r="18795" ht="12.75" hidden="1" customHeight="1" x14ac:dyDescent="0.2"/>
    <row r="18796" ht="12.75" hidden="1" customHeight="1" x14ac:dyDescent="0.2"/>
    <row r="18797" ht="12.75" hidden="1" customHeight="1" x14ac:dyDescent="0.2"/>
    <row r="18798" ht="12.75" hidden="1" customHeight="1" x14ac:dyDescent="0.2"/>
    <row r="18799" ht="12.75" hidden="1" customHeight="1" x14ac:dyDescent="0.2"/>
    <row r="18800" ht="12.75" hidden="1" customHeight="1" x14ac:dyDescent="0.2"/>
    <row r="18801" ht="12.75" hidden="1" customHeight="1" x14ac:dyDescent="0.2"/>
    <row r="18802" ht="12.75" hidden="1" customHeight="1" x14ac:dyDescent="0.2"/>
    <row r="18803" ht="12.75" hidden="1" customHeight="1" x14ac:dyDescent="0.2"/>
    <row r="18804" ht="12.75" hidden="1" customHeight="1" x14ac:dyDescent="0.2"/>
    <row r="18805" ht="12.75" hidden="1" customHeight="1" x14ac:dyDescent="0.2"/>
    <row r="18806" ht="12.75" hidden="1" customHeight="1" x14ac:dyDescent="0.2"/>
    <row r="18807" ht="12.75" hidden="1" customHeight="1" x14ac:dyDescent="0.2"/>
    <row r="18808" ht="12.75" hidden="1" customHeight="1" x14ac:dyDescent="0.2"/>
    <row r="18809" ht="12.75" hidden="1" customHeight="1" x14ac:dyDescent="0.2"/>
    <row r="18810" ht="12.75" hidden="1" customHeight="1" x14ac:dyDescent="0.2"/>
    <row r="18811" ht="12.75" hidden="1" customHeight="1" x14ac:dyDescent="0.2"/>
    <row r="18812" ht="12.75" hidden="1" customHeight="1" x14ac:dyDescent="0.2"/>
    <row r="18813" ht="12.75" hidden="1" customHeight="1" x14ac:dyDescent="0.2"/>
    <row r="18814" ht="12.75" hidden="1" customHeight="1" x14ac:dyDescent="0.2"/>
    <row r="18815" ht="12.75" hidden="1" customHeight="1" x14ac:dyDescent="0.2"/>
    <row r="18816" ht="12.75" hidden="1" customHeight="1" x14ac:dyDescent="0.2"/>
    <row r="18817" ht="12.75" hidden="1" customHeight="1" x14ac:dyDescent="0.2"/>
    <row r="18818" ht="12.75" hidden="1" customHeight="1" x14ac:dyDescent="0.2"/>
    <row r="18819" ht="12.75" hidden="1" customHeight="1" x14ac:dyDescent="0.2"/>
    <row r="18820" ht="12.75" hidden="1" customHeight="1" x14ac:dyDescent="0.2"/>
    <row r="18821" ht="12.75" hidden="1" customHeight="1" x14ac:dyDescent="0.2"/>
    <row r="18822" ht="12.75" hidden="1" customHeight="1" x14ac:dyDescent="0.2"/>
    <row r="18823" ht="12.75" hidden="1" customHeight="1" x14ac:dyDescent="0.2"/>
    <row r="18824" ht="12.75" hidden="1" customHeight="1" x14ac:dyDescent="0.2"/>
    <row r="18825" ht="12.75" hidden="1" customHeight="1" x14ac:dyDescent="0.2"/>
    <row r="18826" ht="12.75" hidden="1" customHeight="1" x14ac:dyDescent="0.2"/>
    <row r="18827" ht="12.75" hidden="1" customHeight="1" x14ac:dyDescent="0.2"/>
    <row r="18828" ht="12.75" hidden="1" customHeight="1" x14ac:dyDescent="0.2"/>
    <row r="18829" ht="12.75" hidden="1" customHeight="1" x14ac:dyDescent="0.2"/>
    <row r="18830" ht="12.75" hidden="1" customHeight="1" x14ac:dyDescent="0.2"/>
    <row r="18831" ht="12.75" hidden="1" customHeight="1" x14ac:dyDescent="0.2"/>
    <row r="18832" ht="12.75" hidden="1" customHeight="1" x14ac:dyDescent="0.2"/>
    <row r="18833" ht="12.75" hidden="1" customHeight="1" x14ac:dyDescent="0.2"/>
    <row r="18834" ht="12.75" hidden="1" customHeight="1" x14ac:dyDescent="0.2"/>
    <row r="18835" ht="12.75" hidden="1" customHeight="1" x14ac:dyDescent="0.2"/>
    <row r="18836" ht="12.75" hidden="1" customHeight="1" x14ac:dyDescent="0.2"/>
    <row r="18837" ht="12.75" hidden="1" customHeight="1" x14ac:dyDescent="0.2"/>
    <row r="18838" ht="12.75" hidden="1" customHeight="1" x14ac:dyDescent="0.2"/>
    <row r="18839" ht="12.75" hidden="1" customHeight="1" x14ac:dyDescent="0.2"/>
    <row r="18840" ht="12.75" hidden="1" customHeight="1" x14ac:dyDescent="0.2"/>
    <row r="18841" ht="12.75" hidden="1" customHeight="1" x14ac:dyDescent="0.2"/>
    <row r="18842" ht="12.75" hidden="1" customHeight="1" x14ac:dyDescent="0.2"/>
    <row r="18843" ht="12.75" hidden="1" customHeight="1" x14ac:dyDescent="0.2"/>
    <row r="18844" ht="12.75" hidden="1" customHeight="1" x14ac:dyDescent="0.2"/>
    <row r="18845" ht="12.75" hidden="1" customHeight="1" x14ac:dyDescent="0.2"/>
    <row r="18846" ht="12.75" hidden="1" customHeight="1" x14ac:dyDescent="0.2"/>
    <row r="18847" ht="12.75" hidden="1" customHeight="1" x14ac:dyDescent="0.2"/>
    <row r="18848" ht="12.75" hidden="1" customHeight="1" x14ac:dyDescent="0.2"/>
    <row r="18849" ht="12.75" hidden="1" customHeight="1" x14ac:dyDescent="0.2"/>
    <row r="18850" ht="12.75" hidden="1" customHeight="1" x14ac:dyDescent="0.2"/>
    <row r="18851" ht="12.75" hidden="1" customHeight="1" x14ac:dyDescent="0.2"/>
    <row r="18852" ht="12.75" hidden="1" customHeight="1" x14ac:dyDescent="0.2"/>
    <row r="18853" ht="12.75" hidden="1" customHeight="1" x14ac:dyDescent="0.2"/>
    <row r="18854" ht="12.75" hidden="1" customHeight="1" x14ac:dyDescent="0.2"/>
    <row r="18855" ht="12.75" hidden="1" customHeight="1" x14ac:dyDescent="0.2"/>
    <row r="18856" ht="12.75" hidden="1" customHeight="1" x14ac:dyDescent="0.2"/>
    <row r="18857" ht="12.75" hidden="1" customHeight="1" x14ac:dyDescent="0.2"/>
    <row r="18858" ht="12.75" hidden="1" customHeight="1" x14ac:dyDescent="0.2"/>
    <row r="18859" ht="12.75" hidden="1" customHeight="1" x14ac:dyDescent="0.2"/>
    <row r="18860" ht="12.75" hidden="1" customHeight="1" x14ac:dyDescent="0.2"/>
    <row r="18861" ht="12.75" hidden="1" customHeight="1" x14ac:dyDescent="0.2"/>
    <row r="18862" ht="12.75" hidden="1" customHeight="1" x14ac:dyDescent="0.2"/>
    <row r="18863" ht="12.75" hidden="1" customHeight="1" x14ac:dyDescent="0.2"/>
    <row r="18864" ht="12.75" hidden="1" customHeight="1" x14ac:dyDescent="0.2"/>
    <row r="18865" ht="12.75" hidden="1" customHeight="1" x14ac:dyDescent="0.2"/>
    <row r="18866" ht="12.75" hidden="1" customHeight="1" x14ac:dyDescent="0.2"/>
    <row r="18867" ht="12.75" hidden="1" customHeight="1" x14ac:dyDescent="0.2"/>
    <row r="18868" ht="12.75" hidden="1" customHeight="1" x14ac:dyDescent="0.2"/>
    <row r="18869" ht="12.75" hidden="1" customHeight="1" x14ac:dyDescent="0.2"/>
    <row r="18870" ht="12.75" hidden="1" customHeight="1" x14ac:dyDescent="0.2"/>
    <row r="18871" ht="12.75" hidden="1" customHeight="1" x14ac:dyDescent="0.2"/>
    <row r="18872" ht="12.75" hidden="1" customHeight="1" x14ac:dyDescent="0.2"/>
    <row r="18873" ht="12.75" hidden="1" customHeight="1" x14ac:dyDescent="0.2"/>
    <row r="18874" ht="12.75" hidden="1" customHeight="1" x14ac:dyDescent="0.2"/>
    <row r="18875" ht="12.75" hidden="1" customHeight="1" x14ac:dyDescent="0.2"/>
    <row r="18876" ht="12.75" hidden="1" customHeight="1" x14ac:dyDescent="0.2"/>
    <row r="18877" ht="12.75" hidden="1" customHeight="1" x14ac:dyDescent="0.2"/>
    <row r="18878" ht="12.75" hidden="1" customHeight="1" x14ac:dyDescent="0.2"/>
    <row r="18879" ht="12.75" hidden="1" customHeight="1" x14ac:dyDescent="0.2"/>
    <row r="18880" ht="12.75" hidden="1" customHeight="1" x14ac:dyDescent="0.2"/>
    <row r="18881" ht="12.75" hidden="1" customHeight="1" x14ac:dyDescent="0.2"/>
    <row r="18882" ht="12.75" hidden="1" customHeight="1" x14ac:dyDescent="0.2"/>
    <row r="18883" ht="12.75" hidden="1" customHeight="1" x14ac:dyDescent="0.2"/>
    <row r="18884" ht="12.75" hidden="1" customHeight="1" x14ac:dyDescent="0.2"/>
    <row r="18885" ht="12.75" hidden="1" customHeight="1" x14ac:dyDescent="0.2"/>
    <row r="18886" ht="12.75" hidden="1" customHeight="1" x14ac:dyDescent="0.2"/>
    <row r="18887" ht="12.75" hidden="1" customHeight="1" x14ac:dyDescent="0.2"/>
    <row r="18888" ht="12.75" hidden="1" customHeight="1" x14ac:dyDescent="0.2"/>
    <row r="18889" ht="12.75" hidden="1" customHeight="1" x14ac:dyDescent="0.2"/>
    <row r="18890" ht="12.75" hidden="1" customHeight="1" x14ac:dyDescent="0.2"/>
    <row r="18891" ht="12.75" hidden="1" customHeight="1" x14ac:dyDescent="0.2"/>
    <row r="18892" ht="12.75" hidden="1" customHeight="1" x14ac:dyDescent="0.2"/>
    <row r="18893" ht="12.75" hidden="1" customHeight="1" x14ac:dyDescent="0.2"/>
    <row r="18894" ht="12.75" hidden="1" customHeight="1" x14ac:dyDescent="0.2"/>
    <row r="18895" ht="12.75" hidden="1" customHeight="1" x14ac:dyDescent="0.2"/>
    <row r="18896" ht="12.75" hidden="1" customHeight="1" x14ac:dyDescent="0.2"/>
    <row r="18897" ht="12.75" hidden="1" customHeight="1" x14ac:dyDescent="0.2"/>
    <row r="18898" ht="12.75" hidden="1" customHeight="1" x14ac:dyDescent="0.2"/>
    <row r="18899" ht="12.75" hidden="1" customHeight="1" x14ac:dyDescent="0.2"/>
    <row r="18900" ht="12.75" hidden="1" customHeight="1" x14ac:dyDescent="0.2"/>
    <row r="18901" ht="12.75" hidden="1" customHeight="1" x14ac:dyDescent="0.2"/>
    <row r="18902" ht="12.75" hidden="1" customHeight="1" x14ac:dyDescent="0.2"/>
    <row r="18903" ht="12.75" hidden="1" customHeight="1" x14ac:dyDescent="0.2"/>
    <row r="18904" ht="12.75" hidden="1" customHeight="1" x14ac:dyDescent="0.2"/>
    <row r="18905" ht="12.75" hidden="1" customHeight="1" x14ac:dyDescent="0.2"/>
    <row r="18906" ht="12.75" hidden="1" customHeight="1" x14ac:dyDescent="0.2"/>
    <row r="18907" ht="12.75" hidden="1" customHeight="1" x14ac:dyDescent="0.2"/>
    <row r="18908" ht="12.75" hidden="1" customHeight="1" x14ac:dyDescent="0.2"/>
    <row r="18909" ht="12.75" hidden="1" customHeight="1" x14ac:dyDescent="0.2"/>
    <row r="18910" ht="12.75" hidden="1" customHeight="1" x14ac:dyDescent="0.2"/>
    <row r="18911" ht="12.75" hidden="1" customHeight="1" x14ac:dyDescent="0.2"/>
    <row r="18912" ht="12.75" hidden="1" customHeight="1" x14ac:dyDescent="0.2"/>
    <row r="18913" ht="12.75" hidden="1" customHeight="1" x14ac:dyDescent="0.2"/>
    <row r="18914" ht="12.75" hidden="1" customHeight="1" x14ac:dyDescent="0.2"/>
    <row r="18915" ht="12.75" hidden="1" customHeight="1" x14ac:dyDescent="0.2"/>
    <row r="18916" ht="12.75" hidden="1" customHeight="1" x14ac:dyDescent="0.2"/>
    <row r="18917" ht="12.75" hidden="1" customHeight="1" x14ac:dyDescent="0.2"/>
    <row r="18918" ht="12.75" hidden="1" customHeight="1" x14ac:dyDescent="0.2"/>
    <row r="18919" ht="12.75" hidden="1" customHeight="1" x14ac:dyDescent="0.2"/>
    <row r="18920" ht="12.75" hidden="1" customHeight="1" x14ac:dyDescent="0.2"/>
    <row r="18921" ht="12.75" hidden="1" customHeight="1" x14ac:dyDescent="0.2"/>
    <row r="18922" ht="12.75" hidden="1" customHeight="1" x14ac:dyDescent="0.2"/>
    <row r="18923" ht="12.75" hidden="1" customHeight="1" x14ac:dyDescent="0.2"/>
    <row r="18924" ht="12.75" hidden="1" customHeight="1" x14ac:dyDescent="0.2"/>
    <row r="18925" ht="12.75" hidden="1" customHeight="1" x14ac:dyDescent="0.2"/>
    <row r="18926" ht="12.75" hidden="1" customHeight="1" x14ac:dyDescent="0.2"/>
    <row r="18927" ht="12.75" hidden="1" customHeight="1" x14ac:dyDescent="0.2"/>
    <row r="18928" ht="12.75" hidden="1" customHeight="1" x14ac:dyDescent="0.2"/>
    <row r="18929" ht="12.75" hidden="1" customHeight="1" x14ac:dyDescent="0.2"/>
    <row r="18930" ht="12.75" hidden="1" customHeight="1" x14ac:dyDescent="0.2"/>
    <row r="18931" ht="12.75" hidden="1" customHeight="1" x14ac:dyDescent="0.2"/>
    <row r="18932" ht="12.75" hidden="1" customHeight="1" x14ac:dyDescent="0.2"/>
    <row r="18933" ht="12.75" hidden="1" customHeight="1" x14ac:dyDescent="0.2"/>
    <row r="18934" ht="12.75" hidden="1" customHeight="1" x14ac:dyDescent="0.2"/>
    <row r="18935" ht="12.75" hidden="1" customHeight="1" x14ac:dyDescent="0.2"/>
    <row r="18936" ht="12.75" hidden="1" customHeight="1" x14ac:dyDescent="0.2"/>
    <row r="18937" ht="12.75" hidden="1" customHeight="1" x14ac:dyDescent="0.2"/>
    <row r="18938" ht="12.75" hidden="1" customHeight="1" x14ac:dyDescent="0.2"/>
    <row r="18939" ht="12.75" hidden="1" customHeight="1" x14ac:dyDescent="0.2"/>
    <row r="18940" ht="12.75" hidden="1" customHeight="1" x14ac:dyDescent="0.2"/>
    <row r="18941" ht="12.75" hidden="1" customHeight="1" x14ac:dyDescent="0.2"/>
    <row r="18942" ht="12.75" hidden="1" customHeight="1" x14ac:dyDescent="0.2"/>
    <row r="18943" ht="12.75" hidden="1" customHeight="1" x14ac:dyDescent="0.2"/>
    <row r="18944" ht="12.75" hidden="1" customHeight="1" x14ac:dyDescent="0.2"/>
    <row r="18945" ht="12.75" hidden="1" customHeight="1" x14ac:dyDescent="0.2"/>
    <row r="18946" ht="12.75" hidden="1" customHeight="1" x14ac:dyDescent="0.2"/>
    <row r="18947" ht="12.75" hidden="1" customHeight="1" x14ac:dyDescent="0.2"/>
    <row r="18948" ht="12.75" hidden="1" customHeight="1" x14ac:dyDescent="0.2"/>
    <row r="18949" ht="12.75" hidden="1" customHeight="1" x14ac:dyDescent="0.2"/>
    <row r="18950" ht="12.75" hidden="1" customHeight="1" x14ac:dyDescent="0.2"/>
    <row r="18951" ht="12.75" hidden="1" customHeight="1" x14ac:dyDescent="0.2"/>
    <row r="18952" ht="12.75" hidden="1" customHeight="1" x14ac:dyDescent="0.2"/>
    <row r="18953" ht="12.75" hidden="1" customHeight="1" x14ac:dyDescent="0.2"/>
    <row r="18954" ht="12.75" hidden="1" customHeight="1" x14ac:dyDescent="0.2"/>
    <row r="18955" ht="12.75" hidden="1" customHeight="1" x14ac:dyDescent="0.2"/>
    <row r="18956" ht="12.75" hidden="1" customHeight="1" x14ac:dyDescent="0.2"/>
    <row r="18957" ht="12.75" hidden="1" customHeight="1" x14ac:dyDescent="0.2"/>
    <row r="18958" ht="12.75" hidden="1" customHeight="1" x14ac:dyDescent="0.2"/>
    <row r="18959" ht="12.75" hidden="1" customHeight="1" x14ac:dyDescent="0.2"/>
    <row r="18960" ht="12.75" hidden="1" customHeight="1" x14ac:dyDescent="0.2"/>
    <row r="18961" ht="12.75" hidden="1" customHeight="1" x14ac:dyDescent="0.2"/>
    <row r="18962" ht="12.75" hidden="1" customHeight="1" x14ac:dyDescent="0.2"/>
    <row r="18963" ht="12.75" hidden="1" customHeight="1" x14ac:dyDescent="0.2"/>
    <row r="18964" ht="12.75" hidden="1" customHeight="1" x14ac:dyDescent="0.2"/>
    <row r="18965" ht="12.75" hidden="1" customHeight="1" x14ac:dyDescent="0.2"/>
    <row r="18966" ht="12.75" hidden="1" customHeight="1" x14ac:dyDescent="0.2"/>
    <row r="18967" ht="12.75" hidden="1" customHeight="1" x14ac:dyDescent="0.2"/>
    <row r="18968" ht="12.75" hidden="1" customHeight="1" x14ac:dyDescent="0.2"/>
    <row r="18969" ht="12.75" hidden="1" customHeight="1" x14ac:dyDescent="0.2"/>
    <row r="18970" ht="12.75" hidden="1" customHeight="1" x14ac:dyDescent="0.2"/>
    <row r="18971" ht="12.75" hidden="1" customHeight="1" x14ac:dyDescent="0.2"/>
    <row r="18972" ht="12.75" hidden="1" customHeight="1" x14ac:dyDescent="0.2"/>
    <row r="18973" ht="12.75" hidden="1" customHeight="1" x14ac:dyDescent="0.2"/>
    <row r="18974" ht="12.75" hidden="1" customHeight="1" x14ac:dyDescent="0.2"/>
    <row r="18975" ht="12.75" hidden="1" customHeight="1" x14ac:dyDescent="0.2"/>
    <row r="18976" ht="12.75" hidden="1" customHeight="1" x14ac:dyDescent="0.2"/>
    <row r="18977" ht="12.75" hidden="1" customHeight="1" x14ac:dyDescent="0.2"/>
    <row r="18978" ht="12.75" hidden="1" customHeight="1" x14ac:dyDescent="0.2"/>
    <row r="18979" ht="12.75" hidden="1" customHeight="1" x14ac:dyDescent="0.2"/>
    <row r="18980" ht="12.75" hidden="1" customHeight="1" x14ac:dyDescent="0.2"/>
    <row r="18981" ht="12.75" hidden="1" customHeight="1" x14ac:dyDescent="0.2"/>
    <row r="18982" ht="12.75" hidden="1" customHeight="1" x14ac:dyDescent="0.2"/>
    <row r="18983" ht="12.75" hidden="1" customHeight="1" x14ac:dyDescent="0.2"/>
    <row r="18984" ht="12.75" hidden="1" customHeight="1" x14ac:dyDescent="0.2"/>
    <row r="18985" ht="12.75" hidden="1" customHeight="1" x14ac:dyDescent="0.2"/>
    <row r="18986" ht="12.75" hidden="1" customHeight="1" x14ac:dyDescent="0.2"/>
    <row r="18987" ht="12.75" hidden="1" customHeight="1" x14ac:dyDescent="0.2"/>
    <row r="18988" ht="12.75" hidden="1" customHeight="1" x14ac:dyDescent="0.2"/>
    <row r="18989" ht="12.75" hidden="1" customHeight="1" x14ac:dyDescent="0.2"/>
    <row r="18990" ht="12.75" hidden="1" customHeight="1" x14ac:dyDescent="0.2"/>
    <row r="18991" ht="12.75" hidden="1" customHeight="1" x14ac:dyDescent="0.2"/>
    <row r="18992" ht="12.75" hidden="1" customHeight="1" x14ac:dyDescent="0.2"/>
    <row r="18993" ht="12.75" hidden="1" customHeight="1" x14ac:dyDescent="0.2"/>
    <row r="18994" ht="12.75" hidden="1" customHeight="1" x14ac:dyDescent="0.2"/>
    <row r="18995" ht="12.75" hidden="1" customHeight="1" x14ac:dyDescent="0.2"/>
    <row r="18996" ht="12.75" hidden="1" customHeight="1" x14ac:dyDescent="0.2"/>
    <row r="18997" ht="12.75" hidden="1" customHeight="1" x14ac:dyDescent="0.2"/>
    <row r="18998" ht="12.75" hidden="1" customHeight="1" x14ac:dyDescent="0.2"/>
    <row r="18999" ht="12.75" hidden="1" customHeight="1" x14ac:dyDescent="0.2"/>
    <row r="19000" ht="12.75" hidden="1" customHeight="1" x14ac:dyDescent="0.2"/>
    <row r="19001" ht="12.75" hidden="1" customHeight="1" x14ac:dyDescent="0.2"/>
    <row r="19002" ht="12.75" hidden="1" customHeight="1" x14ac:dyDescent="0.2"/>
    <row r="19003" ht="12.75" hidden="1" customHeight="1" x14ac:dyDescent="0.2"/>
    <row r="19004" ht="12.75" hidden="1" customHeight="1" x14ac:dyDescent="0.2"/>
    <row r="19005" ht="12.75" hidden="1" customHeight="1" x14ac:dyDescent="0.2"/>
    <row r="19006" ht="12.75" hidden="1" customHeight="1" x14ac:dyDescent="0.2"/>
    <row r="19007" ht="12.75" hidden="1" customHeight="1" x14ac:dyDescent="0.2"/>
    <row r="19008" ht="12.75" hidden="1" customHeight="1" x14ac:dyDescent="0.2"/>
    <row r="19009" ht="12.75" hidden="1" customHeight="1" x14ac:dyDescent="0.2"/>
    <row r="19010" ht="12.75" hidden="1" customHeight="1" x14ac:dyDescent="0.2"/>
    <row r="19011" ht="12.75" hidden="1" customHeight="1" x14ac:dyDescent="0.2"/>
    <row r="19012" ht="12.75" hidden="1" customHeight="1" x14ac:dyDescent="0.2"/>
    <row r="19013" ht="12.75" hidden="1" customHeight="1" x14ac:dyDescent="0.2"/>
    <row r="19014" ht="12.75" hidden="1" customHeight="1" x14ac:dyDescent="0.2"/>
    <row r="19015" ht="12.75" hidden="1" customHeight="1" x14ac:dyDescent="0.2"/>
    <row r="19016" ht="12.75" hidden="1" customHeight="1" x14ac:dyDescent="0.2"/>
    <row r="19017" ht="12.75" hidden="1" customHeight="1" x14ac:dyDescent="0.2"/>
    <row r="19018" ht="12.75" hidden="1" customHeight="1" x14ac:dyDescent="0.2"/>
    <row r="19019" ht="12.75" hidden="1" customHeight="1" x14ac:dyDescent="0.2"/>
    <row r="19020" ht="12.75" hidden="1" customHeight="1" x14ac:dyDescent="0.2"/>
    <row r="19021" ht="12.75" hidden="1" customHeight="1" x14ac:dyDescent="0.2"/>
    <row r="19022" ht="12.75" hidden="1" customHeight="1" x14ac:dyDescent="0.2"/>
    <row r="19023" ht="12.75" hidden="1" customHeight="1" x14ac:dyDescent="0.2"/>
    <row r="19024" ht="12.75" hidden="1" customHeight="1" x14ac:dyDescent="0.2"/>
    <row r="19025" ht="12.75" hidden="1" customHeight="1" x14ac:dyDescent="0.2"/>
    <row r="19026" ht="12.75" hidden="1" customHeight="1" x14ac:dyDescent="0.2"/>
    <row r="19027" ht="12.75" hidden="1" customHeight="1" x14ac:dyDescent="0.2"/>
    <row r="19028" ht="12.75" hidden="1" customHeight="1" x14ac:dyDescent="0.2"/>
    <row r="19029" ht="12.75" hidden="1" customHeight="1" x14ac:dyDescent="0.2"/>
    <row r="19030" ht="12.75" hidden="1" customHeight="1" x14ac:dyDescent="0.2"/>
    <row r="19031" ht="12.75" hidden="1" customHeight="1" x14ac:dyDescent="0.2"/>
    <row r="19032" ht="12.75" hidden="1" customHeight="1" x14ac:dyDescent="0.2"/>
    <row r="19033" ht="12.75" hidden="1" customHeight="1" x14ac:dyDescent="0.2"/>
    <row r="19034" ht="12.75" hidden="1" customHeight="1" x14ac:dyDescent="0.2"/>
    <row r="19035" ht="12.75" hidden="1" customHeight="1" x14ac:dyDescent="0.2"/>
    <row r="19036" ht="12.75" hidden="1" customHeight="1" x14ac:dyDescent="0.2"/>
    <row r="19037" ht="12.75" hidden="1" customHeight="1" x14ac:dyDescent="0.2"/>
    <row r="19038" ht="12.75" hidden="1" customHeight="1" x14ac:dyDescent="0.2"/>
    <row r="19039" ht="12.75" hidden="1" customHeight="1" x14ac:dyDescent="0.2"/>
    <row r="19040" ht="12.75" hidden="1" customHeight="1" x14ac:dyDescent="0.2"/>
    <row r="19041" ht="12.75" hidden="1" customHeight="1" x14ac:dyDescent="0.2"/>
    <row r="19042" ht="12.75" hidden="1" customHeight="1" x14ac:dyDescent="0.2"/>
    <row r="19043" ht="12.75" hidden="1" customHeight="1" x14ac:dyDescent="0.2"/>
    <row r="19044" ht="12.75" hidden="1" customHeight="1" x14ac:dyDescent="0.2"/>
    <row r="19045" ht="12.75" hidden="1" customHeight="1" x14ac:dyDescent="0.2"/>
    <row r="19046" ht="12.75" hidden="1" customHeight="1" x14ac:dyDescent="0.2"/>
    <row r="19047" ht="12.75" hidden="1" customHeight="1" x14ac:dyDescent="0.2"/>
    <row r="19048" ht="12.75" hidden="1" customHeight="1" x14ac:dyDescent="0.2"/>
    <row r="19049" ht="12.75" hidden="1" customHeight="1" x14ac:dyDescent="0.2"/>
    <row r="19050" ht="12.75" hidden="1" customHeight="1" x14ac:dyDescent="0.2"/>
    <row r="19051" ht="12.75" hidden="1" customHeight="1" x14ac:dyDescent="0.2"/>
    <row r="19052" ht="12.75" hidden="1" customHeight="1" x14ac:dyDescent="0.2"/>
    <row r="19053" ht="12.75" hidden="1" customHeight="1" x14ac:dyDescent="0.2"/>
    <row r="19054" ht="12.75" hidden="1" customHeight="1" x14ac:dyDescent="0.2"/>
    <row r="19055" ht="12.75" hidden="1" customHeight="1" x14ac:dyDescent="0.2"/>
    <row r="19056" ht="12.75" hidden="1" customHeight="1" x14ac:dyDescent="0.2"/>
    <row r="19057" ht="12.75" hidden="1" customHeight="1" x14ac:dyDescent="0.2"/>
    <row r="19058" ht="12.75" hidden="1" customHeight="1" x14ac:dyDescent="0.2"/>
    <row r="19059" ht="12.75" hidden="1" customHeight="1" x14ac:dyDescent="0.2"/>
    <row r="19060" ht="12.75" hidden="1" customHeight="1" x14ac:dyDescent="0.2"/>
    <row r="19061" ht="12.75" hidden="1" customHeight="1" x14ac:dyDescent="0.2"/>
    <row r="19062" ht="12.75" hidden="1" customHeight="1" x14ac:dyDescent="0.2"/>
    <row r="19063" ht="12.75" hidden="1" customHeight="1" x14ac:dyDescent="0.2"/>
    <row r="19064" ht="12.75" hidden="1" customHeight="1" x14ac:dyDescent="0.2"/>
    <row r="19065" ht="12.75" hidden="1" customHeight="1" x14ac:dyDescent="0.2"/>
    <row r="19066" ht="12.75" hidden="1" customHeight="1" x14ac:dyDescent="0.2"/>
    <row r="19067" ht="12.75" hidden="1" customHeight="1" x14ac:dyDescent="0.2"/>
    <row r="19068" ht="12.75" hidden="1" customHeight="1" x14ac:dyDescent="0.2"/>
    <row r="19069" ht="12.75" hidden="1" customHeight="1" x14ac:dyDescent="0.2"/>
    <row r="19070" ht="12.75" hidden="1" customHeight="1" x14ac:dyDescent="0.2"/>
    <row r="19071" ht="12.75" hidden="1" customHeight="1" x14ac:dyDescent="0.2"/>
    <row r="19072" ht="12.75" hidden="1" customHeight="1" x14ac:dyDescent="0.2"/>
    <row r="19073" ht="12.75" hidden="1" customHeight="1" x14ac:dyDescent="0.2"/>
    <row r="19074" ht="12.75" hidden="1" customHeight="1" x14ac:dyDescent="0.2"/>
    <row r="19075" ht="12.75" hidden="1" customHeight="1" x14ac:dyDescent="0.2"/>
    <row r="19076" ht="12.75" hidden="1" customHeight="1" x14ac:dyDescent="0.2"/>
    <row r="19077" ht="12.75" hidden="1" customHeight="1" x14ac:dyDescent="0.2"/>
    <row r="19078" ht="12.75" hidden="1" customHeight="1" x14ac:dyDescent="0.2"/>
    <row r="19079" ht="12.75" hidden="1" customHeight="1" x14ac:dyDescent="0.2"/>
    <row r="19080" ht="12.75" hidden="1" customHeight="1" x14ac:dyDescent="0.2"/>
    <row r="19081" ht="12.75" hidden="1" customHeight="1" x14ac:dyDescent="0.2"/>
    <row r="19082" ht="12.75" hidden="1" customHeight="1" x14ac:dyDescent="0.2"/>
    <row r="19083" ht="12.75" hidden="1" customHeight="1" x14ac:dyDescent="0.2"/>
    <row r="19084" ht="12.75" hidden="1" customHeight="1" x14ac:dyDescent="0.2"/>
    <row r="19085" ht="12.75" hidden="1" customHeight="1" x14ac:dyDescent="0.2"/>
    <row r="19086" ht="12.75" hidden="1" customHeight="1" x14ac:dyDescent="0.2"/>
    <row r="19087" ht="12.75" hidden="1" customHeight="1" x14ac:dyDescent="0.2"/>
    <row r="19088" ht="12.75" hidden="1" customHeight="1" x14ac:dyDescent="0.2"/>
    <row r="19089" ht="12.75" hidden="1" customHeight="1" x14ac:dyDescent="0.2"/>
    <row r="19090" ht="12.75" hidden="1" customHeight="1" x14ac:dyDescent="0.2"/>
    <row r="19091" ht="12.75" hidden="1" customHeight="1" x14ac:dyDescent="0.2"/>
    <row r="19092" ht="12.75" hidden="1" customHeight="1" x14ac:dyDescent="0.2"/>
    <row r="19093" ht="12.75" hidden="1" customHeight="1" x14ac:dyDescent="0.2"/>
    <row r="19094" ht="12.75" hidden="1" customHeight="1" x14ac:dyDescent="0.2"/>
    <row r="19095" ht="12.75" hidden="1" customHeight="1" x14ac:dyDescent="0.2"/>
    <row r="19096" ht="12.75" hidden="1" customHeight="1" x14ac:dyDescent="0.2"/>
    <row r="19097" ht="12.75" hidden="1" customHeight="1" x14ac:dyDescent="0.2"/>
    <row r="19098" ht="12.75" hidden="1" customHeight="1" x14ac:dyDescent="0.2"/>
    <row r="19099" ht="12.75" hidden="1" customHeight="1" x14ac:dyDescent="0.2"/>
    <row r="19100" ht="12.75" hidden="1" customHeight="1" x14ac:dyDescent="0.2"/>
    <row r="19101" ht="12.75" hidden="1" customHeight="1" x14ac:dyDescent="0.2"/>
    <row r="19102" ht="12.75" hidden="1" customHeight="1" x14ac:dyDescent="0.2"/>
    <row r="19103" ht="12.75" hidden="1" customHeight="1" x14ac:dyDescent="0.2"/>
    <row r="19104" ht="12.75" hidden="1" customHeight="1" x14ac:dyDescent="0.2"/>
    <row r="19105" ht="12.75" hidden="1" customHeight="1" x14ac:dyDescent="0.2"/>
    <row r="19106" ht="12.75" hidden="1" customHeight="1" x14ac:dyDescent="0.2"/>
    <row r="19107" ht="12.75" hidden="1" customHeight="1" x14ac:dyDescent="0.2"/>
    <row r="19108" ht="12.75" hidden="1" customHeight="1" x14ac:dyDescent="0.2"/>
    <row r="19109" ht="12.75" hidden="1" customHeight="1" x14ac:dyDescent="0.2"/>
    <row r="19110" ht="12.75" hidden="1" customHeight="1" x14ac:dyDescent="0.2"/>
    <row r="19111" ht="12.75" hidden="1" customHeight="1" x14ac:dyDescent="0.2"/>
    <row r="19112" ht="12.75" hidden="1" customHeight="1" x14ac:dyDescent="0.2"/>
    <row r="19113" ht="12.75" hidden="1" customHeight="1" x14ac:dyDescent="0.2"/>
    <row r="19114" ht="12.75" hidden="1" customHeight="1" x14ac:dyDescent="0.2"/>
    <row r="19115" ht="12.75" hidden="1" customHeight="1" x14ac:dyDescent="0.2"/>
    <row r="19116" ht="12.75" hidden="1" customHeight="1" x14ac:dyDescent="0.2"/>
    <row r="19117" ht="12.75" hidden="1" customHeight="1" x14ac:dyDescent="0.2"/>
    <row r="19118" ht="12.75" hidden="1" customHeight="1" x14ac:dyDescent="0.2"/>
    <row r="19119" ht="12.75" hidden="1" customHeight="1" x14ac:dyDescent="0.2"/>
    <row r="19120" ht="12.75" hidden="1" customHeight="1" x14ac:dyDescent="0.2"/>
    <row r="19121" ht="12.75" hidden="1" customHeight="1" x14ac:dyDescent="0.2"/>
    <row r="19122" ht="12.75" hidden="1" customHeight="1" x14ac:dyDescent="0.2"/>
    <row r="19123" ht="12.75" hidden="1" customHeight="1" x14ac:dyDescent="0.2"/>
    <row r="19124" ht="12.75" hidden="1" customHeight="1" x14ac:dyDescent="0.2"/>
    <row r="19125" ht="12.75" hidden="1" customHeight="1" x14ac:dyDescent="0.2"/>
    <row r="19126" ht="12.75" hidden="1" customHeight="1" x14ac:dyDescent="0.2"/>
    <row r="19127" ht="12.75" hidden="1" customHeight="1" x14ac:dyDescent="0.2"/>
    <row r="19128" ht="12.75" hidden="1" customHeight="1" x14ac:dyDescent="0.2"/>
    <row r="19129" ht="12.75" hidden="1" customHeight="1" x14ac:dyDescent="0.2"/>
    <row r="19130" ht="12.75" hidden="1" customHeight="1" x14ac:dyDescent="0.2"/>
    <row r="19131" ht="12.75" hidden="1" customHeight="1" x14ac:dyDescent="0.2"/>
    <row r="19132" ht="12.75" hidden="1" customHeight="1" x14ac:dyDescent="0.2"/>
    <row r="19133" ht="12.75" hidden="1" customHeight="1" x14ac:dyDescent="0.2"/>
    <row r="19134" ht="12.75" hidden="1" customHeight="1" x14ac:dyDescent="0.2"/>
    <row r="19135" ht="12.75" hidden="1" customHeight="1" x14ac:dyDescent="0.2"/>
    <row r="19136" ht="12.75" hidden="1" customHeight="1" x14ac:dyDescent="0.2"/>
    <row r="19137" ht="12.75" hidden="1" customHeight="1" x14ac:dyDescent="0.2"/>
    <row r="19138" ht="12.75" hidden="1" customHeight="1" x14ac:dyDescent="0.2"/>
    <row r="19139" ht="12.75" hidden="1" customHeight="1" x14ac:dyDescent="0.2"/>
    <row r="19140" ht="12.75" hidden="1" customHeight="1" x14ac:dyDescent="0.2"/>
    <row r="19141" ht="12.75" hidden="1" customHeight="1" x14ac:dyDescent="0.2"/>
    <row r="19142" ht="12.75" hidden="1" customHeight="1" x14ac:dyDescent="0.2"/>
    <row r="19143" ht="12.75" hidden="1" customHeight="1" x14ac:dyDescent="0.2"/>
    <row r="19144" ht="12.75" hidden="1" customHeight="1" x14ac:dyDescent="0.2"/>
    <row r="19145" ht="12.75" hidden="1" customHeight="1" x14ac:dyDescent="0.2"/>
    <row r="19146" ht="12.75" hidden="1" customHeight="1" x14ac:dyDescent="0.2"/>
    <row r="19147" ht="12.75" hidden="1" customHeight="1" x14ac:dyDescent="0.2"/>
    <row r="19148" ht="12.75" hidden="1" customHeight="1" x14ac:dyDescent="0.2"/>
    <row r="19149" ht="12.75" hidden="1" customHeight="1" x14ac:dyDescent="0.2"/>
    <row r="19150" ht="12.75" hidden="1" customHeight="1" x14ac:dyDescent="0.2"/>
    <row r="19151" ht="12.75" hidden="1" customHeight="1" x14ac:dyDescent="0.2"/>
    <row r="19152" ht="12.75" hidden="1" customHeight="1" x14ac:dyDescent="0.2"/>
    <row r="19153" ht="12.75" hidden="1" customHeight="1" x14ac:dyDescent="0.2"/>
    <row r="19154" ht="12.75" hidden="1" customHeight="1" x14ac:dyDescent="0.2"/>
    <row r="19155" ht="12.75" hidden="1" customHeight="1" x14ac:dyDescent="0.2"/>
    <row r="19156" ht="12.75" hidden="1" customHeight="1" x14ac:dyDescent="0.2"/>
    <row r="19157" ht="12.75" hidden="1" customHeight="1" x14ac:dyDescent="0.2"/>
    <row r="19158" ht="12.75" hidden="1" customHeight="1" x14ac:dyDescent="0.2"/>
    <row r="19159" ht="12.75" hidden="1" customHeight="1" x14ac:dyDescent="0.2"/>
    <row r="19160" ht="12.75" hidden="1" customHeight="1" x14ac:dyDescent="0.2"/>
    <row r="19161" ht="12.75" hidden="1" customHeight="1" x14ac:dyDescent="0.2"/>
    <row r="19162" ht="12.75" hidden="1" customHeight="1" x14ac:dyDescent="0.2"/>
    <row r="19163" ht="12.75" hidden="1" customHeight="1" x14ac:dyDescent="0.2"/>
    <row r="19164" ht="12.75" hidden="1" customHeight="1" x14ac:dyDescent="0.2"/>
    <row r="19165" ht="12.75" hidden="1" customHeight="1" x14ac:dyDescent="0.2"/>
    <row r="19166" ht="12.75" hidden="1" customHeight="1" x14ac:dyDescent="0.2"/>
    <row r="19167" ht="12.75" hidden="1" customHeight="1" x14ac:dyDescent="0.2"/>
    <row r="19168" ht="12.75" hidden="1" customHeight="1" x14ac:dyDescent="0.2"/>
    <row r="19169" ht="12.75" hidden="1" customHeight="1" x14ac:dyDescent="0.2"/>
    <row r="19170" ht="12.75" hidden="1" customHeight="1" x14ac:dyDescent="0.2"/>
    <row r="19171" ht="12.75" hidden="1" customHeight="1" x14ac:dyDescent="0.2"/>
    <row r="19172" ht="12.75" hidden="1" customHeight="1" x14ac:dyDescent="0.2"/>
    <row r="19173" ht="12.75" hidden="1" customHeight="1" x14ac:dyDescent="0.2"/>
    <row r="19174" ht="12.75" hidden="1" customHeight="1" x14ac:dyDescent="0.2"/>
    <row r="19175" ht="12.75" hidden="1" customHeight="1" x14ac:dyDescent="0.2"/>
    <row r="19176" ht="12.75" hidden="1" customHeight="1" x14ac:dyDescent="0.2"/>
    <row r="19177" ht="12.75" hidden="1" customHeight="1" x14ac:dyDescent="0.2"/>
    <row r="19178" ht="12.75" hidden="1" customHeight="1" x14ac:dyDescent="0.2"/>
    <row r="19179" ht="12.75" hidden="1" customHeight="1" x14ac:dyDescent="0.2"/>
    <row r="19180" ht="12.75" hidden="1" customHeight="1" x14ac:dyDescent="0.2"/>
    <row r="19181" ht="12.75" hidden="1" customHeight="1" x14ac:dyDescent="0.2"/>
    <row r="19182" ht="12.75" hidden="1" customHeight="1" x14ac:dyDescent="0.2"/>
    <row r="19183" ht="12.75" hidden="1" customHeight="1" x14ac:dyDescent="0.2"/>
    <row r="19184" ht="12.75" hidden="1" customHeight="1" x14ac:dyDescent="0.2"/>
    <row r="19185" ht="12.75" hidden="1" customHeight="1" x14ac:dyDescent="0.2"/>
    <row r="19186" ht="12.75" hidden="1" customHeight="1" x14ac:dyDescent="0.2"/>
    <row r="19187" ht="12.75" hidden="1" customHeight="1" x14ac:dyDescent="0.2"/>
    <row r="19188" ht="12.75" hidden="1" customHeight="1" x14ac:dyDescent="0.2"/>
    <row r="19189" ht="12.75" hidden="1" customHeight="1" x14ac:dyDescent="0.2"/>
    <row r="19190" ht="12.75" hidden="1" customHeight="1" x14ac:dyDescent="0.2"/>
    <row r="19191" ht="12.75" hidden="1" customHeight="1" x14ac:dyDescent="0.2"/>
    <row r="19192" ht="12.75" hidden="1" customHeight="1" x14ac:dyDescent="0.2"/>
    <row r="19193" ht="12.75" hidden="1" customHeight="1" x14ac:dyDescent="0.2"/>
    <row r="19194" ht="12.75" hidden="1" customHeight="1" x14ac:dyDescent="0.2"/>
    <row r="19195" ht="12.75" hidden="1" customHeight="1" x14ac:dyDescent="0.2"/>
    <row r="19196" ht="12.75" hidden="1" customHeight="1" x14ac:dyDescent="0.2"/>
    <row r="19197" ht="12.75" hidden="1" customHeight="1" x14ac:dyDescent="0.2"/>
    <row r="19198" ht="12.75" hidden="1" customHeight="1" x14ac:dyDescent="0.2"/>
    <row r="19199" ht="12.75" hidden="1" customHeight="1" x14ac:dyDescent="0.2"/>
    <row r="19200" ht="12.75" hidden="1" customHeight="1" x14ac:dyDescent="0.2"/>
    <row r="19201" ht="12.75" hidden="1" customHeight="1" x14ac:dyDescent="0.2"/>
    <row r="19202" ht="12.75" hidden="1" customHeight="1" x14ac:dyDescent="0.2"/>
    <row r="19203" ht="12.75" hidden="1" customHeight="1" x14ac:dyDescent="0.2"/>
    <row r="19204" ht="12.75" hidden="1" customHeight="1" x14ac:dyDescent="0.2"/>
    <row r="19205" ht="12.75" hidden="1" customHeight="1" x14ac:dyDescent="0.2"/>
    <row r="19206" ht="12.75" hidden="1" customHeight="1" x14ac:dyDescent="0.2"/>
    <row r="19207" ht="12.75" hidden="1" customHeight="1" x14ac:dyDescent="0.2"/>
    <row r="19208" ht="12.75" hidden="1" customHeight="1" x14ac:dyDescent="0.2"/>
    <row r="19209" ht="12.75" hidden="1" customHeight="1" x14ac:dyDescent="0.2"/>
    <row r="19210" ht="12.75" hidden="1" customHeight="1" x14ac:dyDescent="0.2"/>
    <row r="19211" ht="12.75" hidden="1" customHeight="1" x14ac:dyDescent="0.2"/>
    <row r="19212" ht="12.75" hidden="1" customHeight="1" x14ac:dyDescent="0.2"/>
    <row r="19213" ht="12.75" hidden="1" customHeight="1" x14ac:dyDescent="0.2"/>
    <row r="19214" ht="12.75" hidden="1" customHeight="1" x14ac:dyDescent="0.2"/>
    <row r="19215" ht="12.75" hidden="1" customHeight="1" x14ac:dyDescent="0.2"/>
    <row r="19216" ht="12.75" hidden="1" customHeight="1" x14ac:dyDescent="0.2"/>
    <row r="19217" ht="12.75" hidden="1" customHeight="1" x14ac:dyDescent="0.2"/>
    <row r="19218" ht="12.75" hidden="1" customHeight="1" x14ac:dyDescent="0.2"/>
    <row r="19219" ht="12.75" hidden="1" customHeight="1" x14ac:dyDescent="0.2"/>
    <row r="19220" ht="12.75" hidden="1" customHeight="1" x14ac:dyDescent="0.2"/>
    <row r="19221" ht="12.75" hidden="1" customHeight="1" x14ac:dyDescent="0.2"/>
    <row r="19222" ht="12.75" hidden="1" customHeight="1" x14ac:dyDescent="0.2"/>
    <row r="19223" ht="12.75" hidden="1" customHeight="1" x14ac:dyDescent="0.2"/>
    <row r="19224" ht="12.75" hidden="1" customHeight="1" x14ac:dyDescent="0.2"/>
    <row r="19225" ht="12.75" hidden="1" customHeight="1" x14ac:dyDescent="0.2"/>
    <row r="19226" ht="12.75" hidden="1" customHeight="1" x14ac:dyDescent="0.2"/>
    <row r="19227" ht="12.75" hidden="1" customHeight="1" x14ac:dyDescent="0.2"/>
    <row r="19228" ht="12.75" hidden="1" customHeight="1" x14ac:dyDescent="0.2"/>
    <row r="19229" ht="12.75" hidden="1" customHeight="1" x14ac:dyDescent="0.2"/>
    <row r="19230" ht="12.75" hidden="1" customHeight="1" x14ac:dyDescent="0.2"/>
    <row r="19231" ht="12.75" hidden="1" customHeight="1" x14ac:dyDescent="0.2"/>
    <row r="19232" ht="12.75" hidden="1" customHeight="1" x14ac:dyDescent="0.2"/>
    <row r="19233" ht="12.75" hidden="1" customHeight="1" x14ac:dyDescent="0.2"/>
    <row r="19234" ht="12.75" hidden="1" customHeight="1" x14ac:dyDescent="0.2"/>
    <row r="19235" ht="12.75" hidden="1" customHeight="1" x14ac:dyDescent="0.2"/>
    <row r="19236" ht="12.75" hidden="1" customHeight="1" x14ac:dyDescent="0.2"/>
    <row r="19237" ht="12.75" hidden="1" customHeight="1" x14ac:dyDescent="0.2"/>
    <row r="19238" ht="12.75" hidden="1" customHeight="1" x14ac:dyDescent="0.2"/>
    <row r="19239" ht="12.75" hidden="1" customHeight="1" x14ac:dyDescent="0.2"/>
    <row r="19240" ht="12.75" hidden="1" customHeight="1" x14ac:dyDescent="0.2"/>
    <row r="19241" ht="12.75" hidden="1" customHeight="1" x14ac:dyDescent="0.2"/>
    <row r="19242" ht="12.75" hidden="1" customHeight="1" x14ac:dyDescent="0.2"/>
    <row r="19243" ht="12.75" hidden="1" customHeight="1" x14ac:dyDescent="0.2"/>
    <row r="19244" ht="12.75" hidden="1" customHeight="1" x14ac:dyDescent="0.2"/>
    <row r="19245" ht="12.75" hidden="1" customHeight="1" x14ac:dyDescent="0.2"/>
    <row r="19246" ht="12.75" hidden="1" customHeight="1" x14ac:dyDescent="0.2"/>
    <row r="19247" ht="12.75" hidden="1" customHeight="1" x14ac:dyDescent="0.2"/>
    <row r="19248" ht="12.75" hidden="1" customHeight="1" x14ac:dyDescent="0.2"/>
    <row r="19249" ht="12.75" hidden="1" customHeight="1" x14ac:dyDescent="0.2"/>
    <row r="19250" ht="12.75" hidden="1" customHeight="1" x14ac:dyDescent="0.2"/>
    <row r="19251" ht="12.75" hidden="1" customHeight="1" x14ac:dyDescent="0.2"/>
    <row r="19252" ht="12.75" hidden="1" customHeight="1" x14ac:dyDescent="0.2"/>
    <row r="19253" ht="12.75" hidden="1" customHeight="1" x14ac:dyDescent="0.2"/>
    <row r="19254" ht="12.75" hidden="1" customHeight="1" x14ac:dyDescent="0.2"/>
    <row r="19255" ht="12.75" hidden="1" customHeight="1" x14ac:dyDescent="0.2"/>
    <row r="19256" ht="12.75" hidden="1" customHeight="1" x14ac:dyDescent="0.2"/>
    <row r="19257" ht="12.75" hidden="1" customHeight="1" x14ac:dyDescent="0.2"/>
    <row r="19258" ht="12.75" hidden="1" customHeight="1" x14ac:dyDescent="0.2"/>
    <row r="19259" ht="12.75" hidden="1" customHeight="1" x14ac:dyDescent="0.2"/>
    <row r="19260" ht="12.75" hidden="1" customHeight="1" x14ac:dyDescent="0.2"/>
    <row r="19261" ht="12.75" hidden="1" customHeight="1" x14ac:dyDescent="0.2"/>
    <row r="19262" ht="12.75" hidden="1" customHeight="1" x14ac:dyDescent="0.2"/>
    <row r="19263" ht="12.75" hidden="1" customHeight="1" x14ac:dyDescent="0.2"/>
    <row r="19264" ht="12.75" hidden="1" customHeight="1" x14ac:dyDescent="0.2"/>
    <row r="19265" ht="12.75" hidden="1" customHeight="1" x14ac:dyDescent="0.2"/>
    <row r="19266" ht="12.75" hidden="1" customHeight="1" x14ac:dyDescent="0.2"/>
    <row r="19267" ht="12.75" hidden="1" customHeight="1" x14ac:dyDescent="0.2"/>
    <row r="19268" ht="12.75" hidden="1" customHeight="1" x14ac:dyDescent="0.2"/>
    <row r="19269" ht="12.75" hidden="1" customHeight="1" x14ac:dyDescent="0.2"/>
    <row r="19270" ht="12.75" hidden="1" customHeight="1" x14ac:dyDescent="0.2"/>
    <row r="19271" ht="12.75" hidden="1" customHeight="1" x14ac:dyDescent="0.2"/>
    <row r="19272" ht="12.75" hidden="1" customHeight="1" x14ac:dyDescent="0.2"/>
    <row r="19273" ht="12.75" hidden="1" customHeight="1" x14ac:dyDescent="0.2"/>
    <row r="19274" ht="12.75" hidden="1" customHeight="1" x14ac:dyDescent="0.2"/>
    <row r="19275" ht="12.75" hidden="1" customHeight="1" x14ac:dyDescent="0.2"/>
    <row r="19276" ht="12.75" hidden="1" customHeight="1" x14ac:dyDescent="0.2"/>
    <row r="19277" ht="12.75" hidden="1" customHeight="1" x14ac:dyDescent="0.2"/>
    <row r="19278" ht="12.75" hidden="1" customHeight="1" x14ac:dyDescent="0.2"/>
    <row r="19279" ht="12.75" hidden="1" customHeight="1" x14ac:dyDescent="0.2"/>
    <row r="19280" ht="12.75" hidden="1" customHeight="1" x14ac:dyDescent="0.2"/>
    <row r="19281" ht="12.75" hidden="1" customHeight="1" x14ac:dyDescent="0.2"/>
    <row r="19282" ht="12.75" hidden="1" customHeight="1" x14ac:dyDescent="0.2"/>
    <row r="19283" ht="12.75" hidden="1" customHeight="1" x14ac:dyDescent="0.2"/>
    <row r="19284" ht="12.75" hidden="1" customHeight="1" x14ac:dyDescent="0.2"/>
    <row r="19285" ht="12.75" hidden="1" customHeight="1" x14ac:dyDescent="0.2"/>
    <row r="19286" ht="12.75" hidden="1" customHeight="1" x14ac:dyDescent="0.2"/>
    <row r="19287" ht="12.75" hidden="1" customHeight="1" x14ac:dyDescent="0.2"/>
    <row r="19288" ht="12.75" hidden="1" customHeight="1" x14ac:dyDescent="0.2"/>
    <row r="19289" ht="12.75" hidden="1" customHeight="1" x14ac:dyDescent="0.2"/>
    <row r="19290" ht="12.75" hidden="1" customHeight="1" x14ac:dyDescent="0.2"/>
    <row r="19291" ht="12.75" hidden="1" customHeight="1" x14ac:dyDescent="0.2"/>
    <row r="19292" ht="12.75" hidden="1" customHeight="1" x14ac:dyDescent="0.2"/>
    <row r="19293" ht="12.75" hidden="1" customHeight="1" x14ac:dyDescent="0.2"/>
    <row r="19294" ht="12.75" hidden="1" customHeight="1" x14ac:dyDescent="0.2"/>
    <row r="19295" ht="12.75" hidden="1" customHeight="1" x14ac:dyDescent="0.2"/>
    <row r="19296" ht="12.75" hidden="1" customHeight="1" x14ac:dyDescent="0.2"/>
    <row r="19297" ht="12.75" hidden="1" customHeight="1" x14ac:dyDescent="0.2"/>
    <row r="19298" ht="12.75" hidden="1" customHeight="1" x14ac:dyDescent="0.2"/>
    <row r="19299" ht="12.75" hidden="1" customHeight="1" x14ac:dyDescent="0.2"/>
    <row r="19300" ht="12.75" hidden="1" customHeight="1" x14ac:dyDescent="0.2"/>
    <row r="19301" ht="12.75" hidden="1" customHeight="1" x14ac:dyDescent="0.2"/>
    <row r="19302" ht="12.75" hidden="1" customHeight="1" x14ac:dyDescent="0.2"/>
    <row r="19303" ht="12.75" hidden="1" customHeight="1" x14ac:dyDescent="0.2"/>
    <row r="19304" ht="12.75" hidden="1" customHeight="1" x14ac:dyDescent="0.2"/>
    <row r="19305" ht="12.75" hidden="1" customHeight="1" x14ac:dyDescent="0.2"/>
    <row r="19306" ht="12.75" hidden="1" customHeight="1" x14ac:dyDescent="0.2"/>
    <row r="19307" ht="12.75" hidden="1" customHeight="1" x14ac:dyDescent="0.2"/>
    <row r="19308" ht="12.75" hidden="1" customHeight="1" x14ac:dyDescent="0.2"/>
    <row r="19309" ht="12.75" hidden="1" customHeight="1" x14ac:dyDescent="0.2"/>
    <row r="19310" ht="12.75" hidden="1" customHeight="1" x14ac:dyDescent="0.2"/>
    <row r="19311" ht="12.75" hidden="1" customHeight="1" x14ac:dyDescent="0.2"/>
    <row r="19312" ht="12.75" hidden="1" customHeight="1" x14ac:dyDescent="0.2"/>
    <row r="19313" ht="12.75" hidden="1" customHeight="1" x14ac:dyDescent="0.2"/>
    <row r="19314" ht="12.75" hidden="1" customHeight="1" x14ac:dyDescent="0.2"/>
    <row r="19315" ht="12.75" hidden="1" customHeight="1" x14ac:dyDescent="0.2"/>
    <row r="19316" ht="12.75" hidden="1" customHeight="1" x14ac:dyDescent="0.2"/>
    <row r="19317" ht="12.75" hidden="1" customHeight="1" x14ac:dyDescent="0.2"/>
    <row r="19318" ht="12.75" hidden="1" customHeight="1" x14ac:dyDescent="0.2"/>
    <row r="19319" ht="12.75" hidden="1" customHeight="1" x14ac:dyDescent="0.2"/>
    <row r="19320" ht="12.75" hidden="1" customHeight="1" x14ac:dyDescent="0.2"/>
    <row r="19321" ht="12.75" hidden="1" customHeight="1" x14ac:dyDescent="0.2"/>
    <row r="19322" ht="12.75" hidden="1" customHeight="1" x14ac:dyDescent="0.2"/>
    <row r="19323" ht="12.75" hidden="1" customHeight="1" x14ac:dyDescent="0.2"/>
    <row r="19324" ht="12.75" hidden="1" customHeight="1" x14ac:dyDescent="0.2"/>
    <row r="19325" ht="12.75" hidden="1" customHeight="1" x14ac:dyDescent="0.2"/>
    <row r="19326" ht="12.75" hidden="1" customHeight="1" x14ac:dyDescent="0.2"/>
    <row r="19327" ht="12.75" hidden="1" customHeight="1" x14ac:dyDescent="0.2"/>
    <row r="19328" ht="12.75" hidden="1" customHeight="1" x14ac:dyDescent="0.2"/>
    <row r="19329" ht="12.75" hidden="1" customHeight="1" x14ac:dyDescent="0.2"/>
    <row r="19330" ht="12.75" hidden="1" customHeight="1" x14ac:dyDescent="0.2"/>
    <row r="19331" ht="12.75" hidden="1" customHeight="1" x14ac:dyDescent="0.2"/>
    <row r="19332" ht="12.75" hidden="1" customHeight="1" x14ac:dyDescent="0.2"/>
    <row r="19333" ht="12.75" hidden="1" customHeight="1" x14ac:dyDescent="0.2"/>
    <row r="19334" ht="12.75" hidden="1" customHeight="1" x14ac:dyDescent="0.2"/>
    <row r="19335" ht="12.75" hidden="1" customHeight="1" x14ac:dyDescent="0.2"/>
    <row r="19336" ht="12.75" hidden="1" customHeight="1" x14ac:dyDescent="0.2"/>
    <row r="19337" ht="12.75" hidden="1" customHeight="1" x14ac:dyDescent="0.2"/>
    <row r="19338" ht="12.75" hidden="1" customHeight="1" x14ac:dyDescent="0.2"/>
    <row r="19339" ht="12.75" hidden="1" customHeight="1" x14ac:dyDescent="0.2"/>
    <row r="19340" ht="12.75" hidden="1" customHeight="1" x14ac:dyDescent="0.2"/>
    <row r="19341" ht="12.75" hidden="1" customHeight="1" x14ac:dyDescent="0.2"/>
    <row r="19342" ht="12.75" hidden="1" customHeight="1" x14ac:dyDescent="0.2"/>
    <row r="19343" ht="12.75" hidden="1" customHeight="1" x14ac:dyDescent="0.2"/>
    <row r="19344" ht="12.75" hidden="1" customHeight="1" x14ac:dyDescent="0.2"/>
    <row r="19345" ht="12.75" hidden="1" customHeight="1" x14ac:dyDescent="0.2"/>
    <row r="19346" ht="12.75" hidden="1" customHeight="1" x14ac:dyDescent="0.2"/>
    <row r="19347" ht="12.75" hidden="1" customHeight="1" x14ac:dyDescent="0.2"/>
    <row r="19348" ht="12.75" hidden="1" customHeight="1" x14ac:dyDescent="0.2"/>
    <row r="19349" ht="12.75" hidden="1" customHeight="1" x14ac:dyDescent="0.2"/>
    <row r="19350" ht="12.75" hidden="1" customHeight="1" x14ac:dyDescent="0.2"/>
    <row r="19351" ht="12.75" hidden="1" customHeight="1" x14ac:dyDescent="0.2"/>
    <row r="19352" ht="12.75" hidden="1" customHeight="1" x14ac:dyDescent="0.2"/>
    <row r="19353" ht="12.75" hidden="1" customHeight="1" x14ac:dyDescent="0.2"/>
    <row r="19354" ht="12.75" hidden="1" customHeight="1" x14ac:dyDescent="0.2"/>
    <row r="19355" ht="12.75" hidden="1" customHeight="1" x14ac:dyDescent="0.2"/>
    <row r="19356" ht="12.75" hidden="1" customHeight="1" x14ac:dyDescent="0.2"/>
    <row r="19357" ht="12.75" hidden="1" customHeight="1" x14ac:dyDescent="0.2"/>
    <row r="19358" ht="12.75" hidden="1" customHeight="1" x14ac:dyDescent="0.2"/>
    <row r="19359" ht="12.75" hidden="1" customHeight="1" x14ac:dyDescent="0.2"/>
    <row r="19360" ht="12.75" hidden="1" customHeight="1" x14ac:dyDescent="0.2"/>
    <row r="19361" ht="12.75" hidden="1" customHeight="1" x14ac:dyDescent="0.2"/>
    <row r="19362" ht="12.75" hidden="1" customHeight="1" x14ac:dyDescent="0.2"/>
    <row r="19363" ht="12.75" hidden="1" customHeight="1" x14ac:dyDescent="0.2"/>
    <row r="19364" ht="12.75" hidden="1" customHeight="1" x14ac:dyDescent="0.2"/>
    <row r="19365" ht="12.75" hidden="1" customHeight="1" x14ac:dyDescent="0.2"/>
    <row r="19366" ht="12.75" hidden="1" customHeight="1" x14ac:dyDescent="0.2"/>
    <row r="19367" ht="12.75" hidden="1" customHeight="1" x14ac:dyDescent="0.2"/>
    <row r="19368" ht="12.75" hidden="1" customHeight="1" x14ac:dyDescent="0.2"/>
    <row r="19369" ht="12.75" hidden="1" customHeight="1" x14ac:dyDescent="0.2"/>
    <row r="19370" ht="12.75" hidden="1" customHeight="1" x14ac:dyDescent="0.2"/>
    <row r="19371" ht="12.75" hidden="1" customHeight="1" x14ac:dyDescent="0.2"/>
    <row r="19372" ht="12.75" hidden="1" customHeight="1" x14ac:dyDescent="0.2"/>
    <row r="19373" ht="12.75" hidden="1" customHeight="1" x14ac:dyDescent="0.2"/>
    <row r="19374" ht="12.75" hidden="1" customHeight="1" x14ac:dyDescent="0.2"/>
    <row r="19375" ht="12.75" hidden="1" customHeight="1" x14ac:dyDescent="0.2"/>
    <row r="19376" ht="12.75" hidden="1" customHeight="1" x14ac:dyDescent="0.2"/>
    <row r="19377" ht="12.75" hidden="1" customHeight="1" x14ac:dyDescent="0.2"/>
    <row r="19378" ht="12.75" hidden="1" customHeight="1" x14ac:dyDescent="0.2"/>
    <row r="19379" ht="12.75" hidden="1" customHeight="1" x14ac:dyDescent="0.2"/>
    <row r="19380" ht="12.75" hidden="1" customHeight="1" x14ac:dyDescent="0.2"/>
    <row r="19381" ht="12.75" hidden="1" customHeight="1" x14ac:dyDescent="0.2"/>
    <row r="19382" ht="12.75" hidden="1" customHeight="1" x14ac:dyDescent="0.2"/>
    <row r="19383" ht="12.75" hidden="1" customHeight="1" x14ac:dyDescent="0.2"/>
    <row r="19384" ht="12.75" hidden="1" customHeight="1" x14ac:dyDescent="0.2"/>
    <row r="19385" ht="12.75" hidden="1" customHeight="1" x14ac:dyDescent="0.2"/>
    <row r="19386" ht="12.75" hidden="1" customHeight="1" x14ac:dyDescent="0.2"/>
    <row r="19387" ht="12.75" hidden="1" customHeight="1" x14ac:dyDescent="0.2"/>
    <row r="19388" ht="12.75" hidden="1" customHeight="1" x14ac:dyDescent="0.2"/>
    <row r="19389" ht="12.75" hidden="1" customHeight="1" x14ac:dyDescent="0.2"/>
    <row r="19390" ht="12.75" hidden="1" customHeight="1" x14ac:dyDescent="0.2"/>
    <row r="19391" ht="12.75" hidden="1" customHeight="1" x14ac:dyDescent="0.2"/>
    <row r="19392" ht="12.75" hidden="1" customHeight="1" x14ac:dyDescent="0.2"/>
    <row r="19393" ht="12.75" hidden="1" customHeight="1" x14ac:dyDescent="0.2"/>
    <row r="19394" ht="12.75" hidden="1" customHeight="1" x14ac:dyDescent="0.2"/>
    <row r="19395" ht="12.75" hidden="1" customHeight="1" x14ac:dyDescent="0.2"/>
    <row r="19396" ht="12.75" hidden="1" customHeight="1" x14ac:dyDescent="0.2"/>
    <row r="19397" ht="12.75" hidden="1" customHeight="1" x14ac:dyDescent="0.2"/>
    <row r="19398" ht="12.75" hidden="1" customHeight="1" x14ac:dyDescent="0.2"/>
    <row r="19399" ht="12.75" hidden="1" customHeight="1" x14ac:dyDescent="0.2"/>
    <row r="19400" ht="12.75" hidden="1" customHeight="1" x14ac:dyDescent="0.2"/>
    <row r="19401" ht="12.75" hidden="1" customHeight="1" x14ac:dyDescent="0.2"/>
    <row r="19402" ht="12.75" hidden="1" customHeight="1" x14ac:dyDescent="0.2"/>
    <row r="19403" ht="12.75" hidden="1" customHeight="1" x14ac:dyDescent="0.2"/>
    <row r="19404" ht="12.75" hidden="1" customHeight="1" x14ac:dyDescent="0.2"/>
    <row r="19405" ht="12.75" hidden="1" customHeight="1" x14ac:dyDescent="0.2"/>
    <row r="19406" ht="12.75" hidden="1" customHeight="1" x14ac:dyDescent="0.2"/>
    <row r="19407" ht="12.75" hidden="1" customHeight="1" x14ac:dyDescent="0.2"/>
    <row r="19408" ht="12.75" hidden="1" customHeight="1" x14ac:dyDescent="0.2"/>
    <row r="19409" ht="12.75" hidden="1" customHeight="1" x14ac:dyDescent="0.2"/>
    <row r="19410" ht="12.75" hidden="1" customHeight="1" x14ac:dyDescent="0.2"/>
    <row r="19411" ht="12.75" hidden="1" customHeight="1" x14ac:dyDescent="0.2"/>
    <row r="19412" ht="12.75" hidden="1" customHeight="1" x14ac:dyDescent="0.2"/>
    <row r="19413" ht="12.75" hidden="1" customHeight="1" x14ac:dyDescent="0.2"/>
    <row r="19414" ht="12.75" hidden="1" customHeight="1" x14ac:dyDescent="0.2"/>
    <row r="19415" ht="12.75" hidden="1" customHeight="1" x14ac:dyDescent="0.2"/>
    <row r="19416" ht="12.75" hidden="1" customHeight="1" x14ac:dyDescent="0.2"/>
    <row r="19417" ht="12.75" hidden="1" customHeight="1" x14ac:dyDescent="0.2"/>
    <row r="19418" ht="12.75" hidden="1" customHeight="1" x14ac:dyDescent="0.2"/>
    <row r="19419" ht="12.75" hidden="1" customHeight="1" x14ac:dyDescent="0.2"/>
    <row r="19420" ht="12.75" hidden="1" customHeight="1" x14ac:dyDescent="0.2"/>
    <row r="19421" ht="12.75" hidden="1" customHeight="1" x14ac:dyDescent="0.2"/>
    <row r="19422" ht="12.75" hidden="1" customHeight="1" x14ac:dyDescent="0.2"/>
    <row r="19423" ht="12.75" hidden="1" customHeight="1" x14ac:dyDescent="0.2"/>
    <row r="19424" ht="12.75" hidden="1" customHeight="1" x14ac:dyDescent="0.2"/>
    <row r="19425" ht="12.75" hidden="1" customHeight="1" x14ac:dyDescent="0.2"/>
    <row r="19426" ht="12.75" hidden="1" customHeight="1" x14ac:dyDescent="0.2"/>
    <row r="19427" ht="12.75" hidden="1" customHeight="1" x14ac:dyDescent="0.2"/>
    <row r="19428" ht="12.75" hidden="1" customHeight="1" x14ac:dyDescent="0.2"/>
    <row r="19429" ht="12.75" hidden="1" customHeight="1" x14ac:dyDescent="0.2"/>
    <row r="19430" ht="12.75" hidden="1" customHeight="1" x14ac:dyDescent="0.2"/>
    <row r="19431" ht="12.75" hidden="1" customHeight="1" x14ac:dyDescent="0.2"/>
    <row r="19432" ht="12.75" hidden="1" customHeight="1" x14ac:dyDescent="0.2"/>
    <row r="19433" ht="12.75" hidden="1" customHeight="1" x14ac:dyDescent="0.2"/>
    <row r="19434" ht="12.75" hidden="1" customHeight="1" x14ac:dyDescent="0.2"/>
    <row r="19435" ht="12.75" hidden="1" customHeight="1" x14ac:dyDescent="0.2"/>
    <row r="19436" ht="12.75" hidden="1" customHeight="1" x14ac:dyDescent="0.2"/>
    <row r="19437" ht="12.75" hidden="1" customHeight="1" x14ac:dyDescent="0.2"/>
    <row r="19438" ht="12.75" hidden="1" customHeight="1" x14ac:dyDescent="0.2"/>
    <row r="19439" ht="12.75" hidden="1" customHeight="1" x14ac:dyDescent="0.2"/>
    <row r="19440" ht="12.75" hidden="1" customHeight="1" x14ac:dyDescent="0.2"/>
    <row r="19441" ht="12.75" hidden="1" customHeight="1" x14ac:dyDescent="0.2"/>
    <row r="19442" ht="12.75" hidden="1" customHeight="1" x14ac:dyDescent="0.2"/>
    <row r="19443" ht="12.75" hidden="1" customHeight="1" x14ac:dyDescent="0.2"/>
    <row r="19444" ht="12.75" hidden="1" customHeight="1" x14ac:dyDescent="0.2"/>
    <row r="19445" ht="12.75" hidden="1" customHeight="1" x14ac:dyDescent="0.2"/>
    <row r="19446" ht="12.75" hidden="1" customHeight="1" x14ac:dyDescent="0.2"/>
    <row r="19447" ht="12.75" hidden="1" customHeight="1" x14ac:dyDescent="0.2"/>
    <row r="19448" ht="12.75" hidden="1" customHeight="1" x14ac:dyDescent="0.2"/>
    <row r="19449" ht="12.75" hidden="1" customHeight="1" x14ac:dyDescent="0.2"/>
    <row r="19450" ht="12.75" hidden="1" customHeight="1" x14ac:dyDescent="0.2"/>
    <row r="19451" ht="12.75" hidden="1" customHeight="1" x14ac:dyDescent="0.2"/>
    <row r="19452" ht="12.75" hidden="1" customHeight="1" x14ac:dyDescent="0.2"/>
    <row r="19453" ht="12.75" hidden="1" customHeight="1" x14ac:dyDescent="0.2"/>
    <row r="19454" ht="12.75" hidden="1" customHeight="1" x14ac:dyDescent="0.2"/>
    <row r="19455" ht="12.75" hidden="1" customHeight="1" x14ac:dyDescent="0.2"/>
    <row r="19456" ht="12.75" hidden="1" customHeight="1" x14ac:dyDescent="0.2"/>
    <row r="19457" ht="12.75" hidden="1" customHeight="1" x14ac:dyDescent="0.2"/>
    <row r="19458" ht="12.75" hidden="1" customHeight="1" x14ac:dyDescent="0.2"/>
    <row r="19459" ht="12.75" hidden="1" customHeight="1" x14ac:dyDescent="0.2"/>
    <row r="19460" ht="12.75" hidden="1" customHeight="1" x14ac:dyDescent="0.2"/>
    <row r="19461" ht="12.75" hidden="1" customHeight="1" x14ac:dyDescent="0.2"/>
    <row r="19462" ht="12.75" hidden="1" customHeight="1" x14ac:dyDescent="0.2"/>
    <row r="19463" ht="12.75" hidden="1" customHeight="1" x14ac:dyDescent="0.2"/>
    <row r="19464" ht="12.75" hidden="1" customHeight="1" x14ac:dyDescent="0.2"/>
    <row r="19465" ht="12.75" hidden="1" customHeight="1" x14ac:dyDescent="0.2"/>
    <row r="19466" ht="12.75" hidden="1" customHeight="1" x14ac:dyDescent="0.2"/>
    <row r="19467" ht="12.75" hidden="1" customHeight="1" x14ac:dyDescent="0.2"/>
    <row r="19468" ht="12.75" hidden="1" customHeight="1" x14ac:dyDescent="0.2"/>
    <row r="19469" ht="12.75" hidden="1" customHeight="1" x14ac:dyDescent="0.2"/>
    <row r="19470" ht="12.75" hidden="1" customHeight="1" x14ac:dyDescent="0.2"/>
    <row r="19471" ht="12.75" hidden="1" customHeight="1" x14ac:dyDescent="0.2"/>
    <row r="19472" ht="12.75" hidden="1" customHeight="1" x14ac:dyDescent="0.2"/>
    <row r="19473" ht="12.75" hidden="1" customHeight="1" x14ac:dyDescent="0.2"/>
    <row r="19474" ht="12.75" hidden="1" customHeight="1" x14ac:dyDescent="0.2"/>
    <row r="19475" ht="12.75" hidden="1" customHeight="1" x14ac:dyDescent="0.2"/>
    <row r="19476" ht="12.75" hidden="1" customHeight="1" x14ac:dyDescent="0.2"/>
    <row r="19477" ht="12.75" hidden="1" customHeight="1" x14ac:dyDescent="0.2"/>
    <row r="19478" ht="12.75" hidden="1" customHeight="1" x14ac:dyDescent="0.2"/>
    <row r="19479" ht="12.75" hidden="1" customHeight="1" x14ac:dyDescent="0.2"/>
    <row r="19480" ht="12.75" hidden="1" customHeight="1" x14ac:dyDescent="0.2"/>
    <row r="19481" ht="12.75" hidden="1" customHeight="1" x14ac:dyDescent="0.2"/>
    <row r="19482" ht="12.75" hidden="1" customHeight="1" x14ac:dyDescent="0.2"/>
    <row r="19483" ht="12.75" hidden="1" customHeight="1" x14ac:dyDescent="0.2"/>
    <row r="19484" ht="12.75" hidden="1" customHeight="1" x14ac:dyDescent="0.2"/>
    <row r="19485" ht="12.75" hidden="1" customHeight="1" x14ac:dyDescent="0.2"/>
    <row r="19486" ht="12.75" hidden="1" customHeight="1" x14ac:dyDescent="0.2"/>
    <row r="19487" ht="12.75" hidden="1" customHeight="1" x14ac:dyDescent="0.2"/>
    <row r="19488" ht="12.75" hidden="1" customHeight="1" x14ac:dyDescent="0.2"/>
    <row r="19489" ht="12.75" hidden="1" customHeight="1" x14ac:dyDescent="0.2"/>
    <row r="19490" ht="12.75" hidden="1" customHeight="1" x14ac:dyDescent="0.2"/>
    <row r="19491" ht="12.75" hidden="1" customHeight="1" x14ac:dyDescent="0.2"/>
    <row r="19492" ht="12.75" hidden="1" customHeight="1" x14ac:dyDescent="0.2"/>
    <row r="19493" ht="12.75" hidden="1" customHeight="1" x14ac:dyDescent="0.2"/>
    <row r="19494" ht="12.75" hidden="1" customHeight="1" x14ac:dyDescent="0.2"/>
    <row r="19495" ht="12.75" hidden="1" customHeight="1" x14ac:dyDescent="0.2"/>
    <row r="19496" ht="12.75" hidden="1" customHeight="1" x14ac:dyDescent="0.2"/>
    <row r="19497" ht="12.75" hidden="1" customHeight="1" x14ac:dyDescent="0.2"/>
    <row r="19498" ht="12.75" hidden="1" customHeight="1" x14ac:dyDescent="0.2"/>
    <row r="19499" ht="12.75" hidden="1" customHeight="1" x14ac:dyDescent="0.2"/>
    <row r="19500" ht="12.75" hidden="1" customHeight="1" x14ac:dyDescent="0.2"/>
    <row r="19501" ht="12.75" hidden="1" customHeight="1" x14ac:dyDescent="0.2"/>
    <row r="19502" ht="12.75" hidden="1" customHeight="1" x14ac:dyDescent="0.2"/>
    <row r="19503" ht="12.75" hidden="1" customHeight="1" x14ac:dyDescent="0.2"/>
    <row r="19504" ht="12.75" hidden="1" customHeight="1" x14ac:dyDescent="0.2"/>
    <row r="19505" ht="12.75" hidden="1" customHeight="1" x14ac:dyDescent="0.2"/>
    <row r="19506" ht="12.75" hidden="1" customHeight="1" x14ac:dyDescent="0.2"/>
    <row r="19507" ht="12.75" hidden="1" customHeight="1" x14ac:dyDescent="0.2"/>
    <row r="19508" ht="12.75" hidden="1" customHeight="1" x14ac:dyDescent="0.2"/>
    <row r="19509" ht="12.75" hidden="1" customHeight="1" x14ac:dyDescent="0.2"/>
    <row r="19510" ht="12.75" hidden="1" customHeight="1" x14ac:dyDescent="0.2"/>
    <row r="19511" ht="12.75" hidden="1" customHeight="1" x14ac:dyDescent="0.2"/>
    <row r="19512" ht="12.75" hidden="1" customHeight="1" x14ac:dyDescent="0.2"/>
    <row r="19513" ht="12.75" hidden="1" customHeight="1" x14ac:dyDescent="0.2"/>
    <row r="19514" ht="12.75" hidden="1" customHeight="1" x14ac:dyDescent="0.2"/>
    <row r="19515" ht="12.75" hidden="1" customHeight="1" x14ac:dyDescent="0.2"/>
    <row r="19516" ht="12.75" hidden="1" customHeight="1" x14ac:dyDescent="0.2"/>
    <row r="19517" ht="12.75" hidden="1" customHeight="1" x14ac:dyDescent="0.2"/>
    <row r="19518" ht="12.75" hidden="1" customHeight="1" x14ac:dyDescent="0.2"/>
    <row r="19519" ht="12.75" hidden="1" customHeight="1" x14ac:dyDescent="0.2"/>
    <row r="19520" ht="12.75" hidden="1" customHeight="1" x14ac:dyDescent="0.2"/>
    <row r="19521" ht="12.75" hidden="1" customHeight="1" x14ac:dyDescent="0.2"/>
    <row r="19522" ht="12.75" hidden="1" customHeight="1" x14ac:dyDescent="0.2"/>
    <row r="19523" ht="12.75" hidden="1" customHeight="1" x14ac:dyDescent="0.2"/>
    <row r="19524" ht="12.75" hidden="1" customHeight="1" x14ac:dyDescent="0.2"/>
    <row r="19525" ht="12.75" hidden="1" customHeight="1" x14ac:dyDescent="0.2"/>
    <row r="19526" ht="12.75" hidden="1" customHeight="1" x14ac:dyDescent="0.2"/>
    <row r="19527" ht="12.75" hidden="1" customHeight="1" x14ac:dyDescent="0.2"/>
    <row r="19528" ht="12.75" hidden="1" customHeight="1" x14ac:dyDescent="0.2"/>
    <row r="19529" ht="12.75" hidden="1" customHeight="1" x14ac:dyDescent="0.2"/>
    <row r="19530" ht="12.75" hidden="1" customHeight="1" x14ac:dyDescent="0.2"/>
    <row r="19531" ht="12.75" hidden="1" customHeight="1" x14ac:dyDescent="0.2"/>
    <row r="19532" ht="12.75" hidden="1" customHeight="1" x14ac:dyDescent="0.2"/>
    <row r="19533" ht="12.75" hidden="1" customHeight="1" x14ac:dyDescent="0.2"/>
    <row r="19534" ht="12.75" hidden="1" customHeight="1" x14ac:dyDescent="0.2"/>
    <row r="19535" ht="12.75" hidden="1" customHeight="1" x14ac:dyDescent="0.2"/>
    <row r="19536" ht="12.75" hidden="1" customHeight="1" x14ac:dyDescent="0.2"/>
    <row r="19537" ht="12.75" hidden="1" customHeight="1" x14ac:dyDescent="0.2"/>
    <row r="19538" ht="12.75" hidden="1" customHeight="1" x14ac:dyDescent="0.2"/>
    <row r="19539" ht="12.75" hidden="1" customHeight="1" x14ac:dyDescent="0.2"/>
    <row r="19540" ht="12.75" hidden="1" customHeight="1" x14ac:dyDescent="0.2"/>
    <row r="19541" ht="12.75" hidden="1" customHeight="1" x14ac:dyDescent="0.2"/>
    <row r="19542" ht="12.75" hidden="1" customHeight="1" x14ac:dyDescent="0.2"/>
    <row r="19543" ht="12.75" hidden="1" customHeight="1" x14ac:dyDescent="0.2"/>
    <row r="19544" ht="12.75" hidden="1" customHeight="1" x14ac:dyDescent="0.2"/>
    <row r="19545" ht="12.75" hidden="1" customHeight="1" x14ac:dyDescent="0.2"/>
    <row r="19546" ht="12.75" hidden="1" customHeight="1" x14ac:dyDescent="0.2"/>
    <row r="19547" ht="12.75" hidden="1" customHeight="1" x14ac:dyDescent="0.2"/>
    <row r="19548" ht="12.75" hidden="1" customHeight="1" x14ac:dyDescent="0.2"/>
    <row r="19549" ht="12.75" hidden="1" customHeight="1" x14ac:dyDescent="0.2"/>
    <row r="19550" ht="12.75" hidden="1" customHeight="1" x14ac:dyDescent="0.2"/>
    <row r="19551" ht="12.75" hidden="1" customHeight="1" x14ac:dyDescent="0.2"/>
    <row r="19552" ht="12.75" hidden="1" customHeight="1" x14ac:dyDescent="0.2"/>
    <row r="19553" ht="12.75" hidden="1" customHeight="1" x14ac:dyDescent="0.2"/>
    <row r="19554" ht="12.75" hidden="1" customHeight="1" x14ac:dyDescent="0.2"/>
    <row r="19555" ht="12.75" hidden="1" customHeight="1" x14ac:dyDescent="0.2"/>
    <row r="19556" ht="12.75" hidden="1" customHeight="1" x14ac:dyDescent="0.2"/>
    <row r="19557" ht="12.75" hidden="1" customHeight="1" x14ac:dyDescent="0.2"/>
    <row r="19558" ht="12.75" hidden="1" customHeight="1" x14ac:dyDescent="0.2"/>
    <row r="19559" ht="12.75" hidden="1" customHeight="1" x14ac:dyDescent="0.2"/>
    <row r="19560" ht="12.75" hidden="1" customHeight="1" x14ac:dyDescent="0.2"/>
    <row r="19561" ht="12.75" hidden="1" customHeight="1" x14ac:dyDescent="0.2"/>
    <row r="19562" ht="12.75" hidden="1" customHeight="1" x14ac:dyDescent="0.2"/>
    <row r="19563" ht="12.75" hidden="1" customHeight="1" x14ac:dyDescent="0.2"/>
    <row r="19564" ht="12.75" hidden="1" customHeight="1" x14ac:dyDescent="0.2"/>
    <row r="19565" ht="12.75" hidden="1" customHeight="1" x14ac:dyDescent="0.2"/>
    <row r="19566" ht="12.75" hidden="1" customHeight="1" x14ac:dyDescent="0.2"/>
    <row r="19567" ht="12.75" hidden="1" customHeight="1" x14ac:dyDescent="0.2"/>
    <row r="19568" ht="12.75" hidden="1" customHeight="1" x14ac:dyDescent="0.2"/>
    <row r="19569" ht="12.75" hidden="1" customHeight="1" x14ac:dyDescent="0.2"/>
    <row r="19570" ht="12.75" hidden="1" customHeight="1" x14ac:dyDescent="0.2"/>
    <row r="19571" ht="12.75" hidden="1" customHeight="1" x14ac:dyDescent="0.2"/>
    <row r="19572" ht="12.75" hidden="1" customHeight="1" x14ac:dyDescent="0.2"/>
    <row r="19573" ht="12.75" hidden="1" customHeight="1" x14ac:dyDescent="0.2"/>
    <row r="19574" ht="12.75" hidden="1" customHeight="1" x14ac:dyDescent="0.2"/>
    <row r="19575" ht="12.75" hidden="1" customHeight="1" x14ac:dyDescent="0.2"/>
    <row r="19576" ht="12.75" hidden="1" customHeight="1" x14ac:dyDescent="0.2"/>
    <row r="19577" ht="12.75" hidden="1" customHeight="1" x14ac:dyDescent="0.2"/>
    <row r="19578" ht="12.75" hidden="1" customHeight="1" x14ac:dyDescent="0.2"/>
    <row r="19579" ht="12.75" hidden="1" customHeight="1" x14ac:dyDescent="0.2"/>
    <row r="19580" ht="12.75" hidden="1" customHeight="1" x14ac:dyDescent="0.2"/>
    <row r="19581" ht="12.75" hidden="1" customHeight="1" x14ac:dyDescent="0.2"/>
    <row r="19582" ht="12.75" hidden="1" customHeight="1" x14ac:dyDescent="0.2"/>
    <row r="19583" ht="12.75" hidden="1" customHeight="1" x14ac:dyDescent="0.2"/>
    <row r="19584" ht="12.75" hidden="1" customHeight="1" x14ac:dyDescent="0.2"/>
    <row r="19585" ht="12.75" hidden="1" customHeight="1" x14ac:dyDescent="0.2"/>
    <row r="19586" ht="12.75" hidden="1" customHeight="1" x14ac:dyDescent="0.2"/>
    <row r="19587" ht="12.75" hidden="1" customHeight="1" x14ac:dyDescent="0.2"/>
    <row r="19588" ht="12.75" hidden="1" customHeight="1" x14ac:dyDescent="0.2"/>
    <row r="19589" ht="12.75" hidden="1" customHeight="1" x14ac:dyDescent="0.2"/>
    <row r="19590" ht="12.75" hidden="1" customHeight="1" x14ac:dyDescent="0.2"/>
    <row r="19591" ht="12.75" hidden="1" customHeight="1" x14ac:dyDescent="0.2"/>
    <row r="19592" ht="12.75" hidden="1" customHeight="1" x14ac:dyDescent="0.2"/>
    <row r="19593" ht="12.75" hidden="1" customHeight="1" x14ac:dyDescent="0.2"/>
    <row r="19594" ht="12.75" hidden="1" customHeight="1" x14ac:dyDescent="0.2"/>
    <row r="19595" ht="12.75" hidden="1" customHeight="1" x14ac:dyDescent="0.2"/>
    <row r="19596" ht="12.75" hidden="1" customHeight="1" x14ac:dyDescent="0.2"/>
    <row r="19597" ht="12.75" hidden="1" customHeight="1" x14ac:dyDescent="0.2"/>
    <row r="19598" ht="12.75" hidden="1" customHeight="1" x14ac:dyDescent="0.2"/>
    <row r="19599" ht="12.75" hidden="1" customHeight="1" x14ac:dyDescent="0.2"/>
    <row r="19600" ht="12.75" hidden="1" customHeight="1" x14ac:dyDescent="0.2"/>
    <row r="19601" ht="12.75" hidden="1" customHeight="1" x14ac:dyDescent="0.2"/>
    <row r="19602" ht="12.75" hidden="1" customHeight="1" x14ac:dyDescent="0.2"/>
    <row r="19603" ht="12.75" hidden="1" customHeight="1" x14ac:dyDescent="0.2"/>
    <row r="19604" ht="12.75" hidden="1" customHeight="1" x14ac:dyDescent="0.2"/>
    <row r="19605" ht="12.75" hidden="1" customHeight="1" x14ac:dyDescent="0.2"/>
    <row r="19606" ht="12.75" hidden="1" customHeight="1" x14ac:dyDescent="0.2"/>
    <row r="19607" ht="12.75" hidden="1" customHeight="1" x14ac:dyDescent="0.2"/>
    <row r="19608" ht="12.75" hidden="1" customHeight="1" x14ac:dyDescent="0.2"/>
    <row r="19609" ht="12.75" hidden="1" customHeight="1" x14ac:dyDescent="0.2"/>
    <row r="19610" ht="12.75" hidden="1" customHeight="1" x14ac:dyDescent="0.2"/>
    <row r="19611" ht="12.75" hidden="1" customHeight="1" x14ac:dyDescent="0.2"/>
    <row r="19612" ht="12.75" hidden="1" customHeight="1" x14ac:dyDescent="0.2"/>
    <row r="19613" ht="12.75" hidden="1" customHeight="1" x14ac:dyDescent="0.2"/>
    <row r="19614" ht="12.75" hidden="1" customHeight="1" x14ac:dyDescent="0.2"/>
    <row r="19615" ht="12.75" hidden="1" customHeight="1" x14ac:dyDescent="0.2"/>
    <row r="19616" ht="12.75" hidden="1" customHeight="1" x14ac:dyDescent="0.2"/>
    <row r="19617" ht="12.75" hidden="1" customHeight="1" x14ac:dyDescent="0.2"/>
    <row r="19618" ht="12.75" hidden="1" customHeight="1" x14ac:dyDescent="0.2"/>
    <row r="19619" ht="12.75" hidden="1" customHeight="1" x14ac:dyDescent="0.2"/>
    <row r="19620" ht="12.75" hidden="1" customHeight="1" x14ac:dyDescent="0.2"/>
    <row r="19621" ht="12.75" hidden="1" customHeight="1" x14ac:dyDescent="0.2"/>
    <row r="19622" ht="12.75" hidden="1" customHeight="1" x14ac:dyDescent="0.2"/>
    <row r="19623" ht="12.75" hidden="1" customHeight="1" x14ac:dyDescent="0.2"/>
    <row r="19624" ht="12.75" hidden="1" customHeight="1" x14ac:dyDescent="0.2"/>
    <row r="19625" ht="12.75" hidden="1" customHeight="1" x14ac:dyDescent="0.2"/>
    <row r="19626" ht="12.75" hidden="1" customHeight="1" x14ac:dyDescent="0.2"/>
    <row r="19627" ht="12.75" hidden="1" customHeight="1" x14ac:dyDescent="0.2"/>
    <row r="19628" ht="12.75" hidden="1" customHeight="1" x14ac:dyDescent="0.2"/>
    <row r="19629" ht="12.75" hidden="1" customHeight="1" x14ac:dyDescent="0.2"/>
    <row r="19630" ht="12.75" hidden="1" customHeight="1" x14ac:dyDescent="0.2"/>
    <row r="19631" ht="12.75" hidden="1" customHeight="1" x14ac:dyDescent="0.2"/>
    <row r="19632" ht="12.75" hidden="1" customHeight="1" x14ac:dyDescent="0.2"/>
    <row r="19633" ht="12.75" hidden="1" customHeight="1" x14ac:dyDescent="0.2"/>
    <row r="19634" ht="12.75" hidden="1" customHeight="1" x14ac:dyDescent="0.2"/>
    <row r="19635" ht="12.75" hidden="1" customHeight="1" x14ac:dyDescent="0.2"/>
    <row r="19636" ht="12.75" hidden="1" customHeight="1" x14ac:dyDescent="0.2"/>
    <row r="19637" ht="12.75" hidden="1" customHeight="1" x14ac:dyDescent="0.2"/>
    <row r="19638" ht="12.75" hidden="1" customHeight="1" x14ac:dyDescent="0.2"/>
    <row r="19639" ht="12.75" hidden="1" customHeight="1" x14ac:dyDescent="0.2"/>
    <row r="19640" ht="12.75" hidden="1" customHeight="1" x14ac:dyDescent="0.2"/>
    <row r="19641" ht="12.75" hidden="1" customHeight="1" x14ac:dyDescent="0.2"/>
    <row r="19642" ht="12.75" hidden="1" customHeight="1" x14ac:dyDescent="0.2"/>
    <row r="19643" ht="12.75" hidden="1" customHeight="1" x14ac:dyDescent="0.2"/>
    <row r="19644" ht="12.75" hidden="1" customHeight="1" x14ac:dyDescent="0.2"/>
    <row r="19645" ht="12.75" hidden="1" customHeight="1" x14ac:dyDescent="0.2"/>
    <row r="19646" ht="12.75" hidden="1" customHeight="1" x14ac:dyDescent="0.2"/>
    <row r="19647" ht="12.75" hidden="1" customHeight="1" x14ac:dyDescent="0.2"/>
    <row r="19648" ht="12.75" hidden="1" customHeight="1" x14ac:dyDescent="0.2"/>
    <row r="19649" ht="12.75" hidden="1" customHeight="1" x14ac:dyDescent="0.2"/>
    <row r="19650" ht="12.75" hidden="1" customHeight="1" x14ac:dyDescent="0.2"/>
    <row r="19651" ht="12.75" hidden="1" customHeight="1" x14ac:dyDescent="0.2"/>
    <row r="19652" ht="12.75" hidden="1" customHeight="1" x14ac:dyDescent="0.2"/>
    <row r="19653" ht="12.75" hidden="1" customHeight="1" x14ac:dyDescent="0.2"/>
    <row r="19654" ht="12.75" hidden="1" customHeight="1" x14ac:dyDescent="0.2"/>
    <row r="19655" ht="12.75" hidden="1" customHeight="1" x14ac:dyDescent="0.2"/>
    <row r="19656" ht="12.75" hidden="1" customHeight="1" x14ac:dyDescent="0.2"/>
    <row r="19657" ht="12.75" hidden="1" customHeight="1" x14ac:dyDescent="0.2"/>
    <row r="19658" ht="12.75" hidden="1" customHeight="1" x14ac:dyDescent="0.2"/>
    <row r="19659" ht="12.75" hidden="1" customHeight="1" x14ac:dyDescent="0.2"/>
    <row r="19660" ht="12.75" hidden="1" customHeight="1" x14ac:dyDescent="0.2"/>
    <row r="19661" ht="12.75" hidden="1" customHeight="1" x14ac:dyDescent="0.2"/>
    <row r="19662" ht="12.75" hidden="1" customHeight="1" x14ac:dyDescent="0.2"/>
    <row r="19663" ht="12.75" hidden="1" customHeight="1" x14ac:dyDescent="0.2"/>
    <row r="19664" ht="12.75" hidden="1" customHeight="1" x14ac:dyDescent="0.2"/>
    <row r="19665" ht="12.75" hidden="1" customHeight="1" x14ac:dyDescent="0.2"/>
    <row r="19666" ht="12.75" hidden="1" customHeight="1" x14ac:dyDescent="0.2"/>
    <row r="19667" ht="12.75" hidden="1" customHeight="1" x14ac:dyDescent="0.2"/>
    <row r="19668" ht="12.75" hidden="1" customHeight="1" x14ac:dyDescent="0.2"/>
    <row r="19669" ht="12.75" hidden="1" customHeight="1" x14ac:dyDescent="0.2"/>
    <row r="19670" ht="12.75" hidden="1" customHeight="1" x14ac:dyDescent="0.2"/>
    <row r="19671" ht="12.75" hidden="1" customHeight="1" x14ac:dyDescent="0.2"/>
    <row r="19672" ht="12.75" hidden="1" customHeight="1" x14ac:dyDescent="0.2"/>
    <row r="19673" ht="12.75" hidden="1" customHeight="1" x14ac:dyDescent="0.2"/>
    <row r="19674" ht="12.75" hidden="1" customHeight="1" x14ac:dyDescent="0.2"/>
    <row r="19675" ht="12.75" hidden="1" customHeight="1" x14ac:dyDescent="0.2"/>
    <row r="19676" ht="12.75" hidden="1" customHeight="1" x14ac:dyDescent="0.2"/>
    <row r="19677" ht="12.75" hidden="1" customHeight="1" x14ac:dyDescent="0.2"/>
    <row r="19678" ht="12.75" hidden="1" customHeight="1" x14ac:dyDescent="0.2"/>
    <row r="19679" ht="12.75" hidden="1" customHeight="1" x14ac:dyDescent="0.2"/>
    <row r="19680" ht="12.75" hidden="1" customHeight="1" x14ac:dyDescent="0.2"/>
    <row r="19681" ht="12.75" hidden="1" customHeight="1" x14ac:dyDescent="0.2"/>
    <row r="19682" ht="12.75" hidden="1" customHeight="1" x14ac:dyDescent="0.2"/>
    <row r="19683" ht="12.75" hidden="1" customHeight="1" x14ac:dyDescent="0.2"/>
    <row r="19684" ht="12.75" hidden="1" customHeight="1" x14ac:dyDescent="0.2"/>
    <row r="19685" ht="12.75" hidden="1" customHeight="1" x14ac:dyDescent="0.2"/>
    <row r="19686" ht="12.75" hidden="1" customHeight="1" x14ac:dyDescent="0.2"/>
    <row r="19687" ht="12.75" hidden="1" customHeight="1" x14ac:dyDescent="0.2"/>
    <row r="19688" ht="12.75" hidden="1" customHeight="1" x14ac:dyDescent="0.2"/>
    <row r="19689" ht="12.75" hidden="1" customHeight="1" x14ac:dyDescent="0.2"/>
    <row r="19690" ht="12.75" hidden="1" customHeight="1" x14ac:dyDescent="0.2"/>
    <row r="19691" ht="12.75" hidden="1" customHeight="1" x14ac:dyDescent="0.2"/>
    <row r="19692" ht="12.75" hidden="1" customHeight="1" x14ac:dyDescent="0.2"/>
    <row r="19693" ht="12.75" hidden="1" customHeight="1" x14ac:dyDescent="0.2"/>
    <row r="19694" ht="12.75" hidden="1" customHeight="1" x14ac:dyDescent="0.2"/>
    <row r="19695" ht="12.75" hidden="1" customHeight="1" x14ac:dyDescent="0.2"/>
    <row r="19696" ht="12.75" hidden="1" customHeight="1" x14ac:dyDescent="0.2"/>
    <row r="19697" ht="12.75" hidden="1" customHeight="1" x14ac:dyDescent="0.2"/>
    <row r="19698" ht="12.75" hidden="1" customHeight="1" x14ac:dyDescent="0.2"/>
    <row r="19699" ht="12.75" hidden="1" customHeight="1" x14ac:dyDescent="0.2"/>
    <row r="19700" ht="12.75" hidden="1" customHeight="1" x14ac:dyDescent="0.2"/>
    <row r="19701" ht="12.75" hidden="1" customHeight="1" x14ac:dyDescent="0.2"/>
    <row r="19702" ht="12.75" hidden="1" customHeight="1" x14ac:dyDescent="0.2"/>
    <row r="19703" ht="12.75" hidden="1" customHeight="1" x14ac:dyDescent="0.2"/>
    <row r="19704" ht="12.75" hidden="1" customHeight="1" x14ac:dyDescent="0.2"/>
    <row r="19705" ht="12.75" hidden="1" customHeight="1" x14ac:dyDescent="0.2"/>
    <row r="19706" ht="12.75" hidden="1" customHeight="1" x14ac:dyDescent="0.2"/>
    <row r="19707" ht="12.75" hidden="1" customHeight="1" x14ac:dyDescent="0.2"/>
    <row r="19708" ht="12.75" hidden="1" customHeight="1" x14ac:dyDescent="0.2"/>
    <row r="19709" ht="12.75" hidden="1" customHeight="1" x14ac:dyDescent="0.2"/>
    <row r="19710" ht="12.75" hidden="1" customHeight="1" x14ac:dyDescent="0.2"/>
    <row r="19711" ht="12.75" hidden="1" customHeight="1" x14ac:dyDescent="0.2"/>
    <row r="19712" ht="12.75" hidden="1" customHeight="1" x14ac:dyDescent="0.2"/>
    <row r="19713" ht="12.75" hidden="1" customHeight="1" x14ac:dyDescent="0.2"/>
    <row r="19714" ht="12.75" hidden="1" customHeight="1" x14ac:dyDescent="0.2"/>
    <row r="19715" ht="12.75" hidden="1" customHeight="1" x14ac:dyDescent="0.2"/>
    <row r="19716" ht="12.75" hidden="1" customHeight="1" x14ac:dyDescent="0.2"/>
    <row r="19717" ht="12.75" hidden="1" customHeight="1" x14ac:dyDescent="0.2"/>
    <row r="19718" ht="12.75" hidden="1" customHeight="1" x14ac:dyDescent="0.2"/>
    <row r="19719" ht="12.75" hidden="1" customHeight="1" x14ac:dyDescent="0.2"/>
    <row r="19720" ht="12.75" hidden="1" customHeight="1" x14ac:dyDescent="0.2"/>
    <row r="19721" ht="12.75" hidden="1" customHeight="1" x14ac:dyDescent="0.2"/>
    <row r="19722" ht="12.75" hidden="1" customHeight="1" x14ac:dyDescent="0.2"/>
    <row r="19723" ht="12.75" hidden="1" customHeight="1" x14ac:dyDescent="0.2"/>
    <row r="19724" ht="12.75" hidden="1" customHeight="1" x14ac:dyDescent="0.2"/>
    <row r="19725" ht="12.75" hidden="1" customHeight="1" x14ac:dyDescent="0.2"/>
    <row r="19726" ht="12.75" hidden="1" customHeight="1" x14ac:dyDescent="0.2"/>
    <row r="19727" ht="12.75" hidden="1" customHeight="1" x14ac:dyDescent="0.2"/>
    <row r="19728" ht="12.75" hidden="1" customHeight="1" x14ac:dyDescent="0.2"/>
    <row r="19729" ht="12.75" hidden="1" customHeight="1" x14ac:dyDescent="0.2"/>
    <row r="19730" ht="12.75" hidden="1" customHeight="1" x14ac:dyDescent="0.2"/>
    <row r="19731" ht="12.75" hidden="1" customHeight="1" x14ac:dyDescent="0.2"/>
    <row r="19732" ht="12.75" hidden="1" customHeight="1" x14ac:dyDescent="0.2"/>
    <row r="19733" ht="12.75" hidden="1" customHeight="1" x14ac:dyDescent="0.2"/>
    <row r="19734" ht="12.75" hidden="1" customHeight="1" x14ac:dyDescent="0.2"/>
    <row r="19735" ht="12.75" hidden="1" customHeight="1" x14ac:dyDescent="0.2"/>
    <row r="19736" ht="12.75" hidden="1" customHeight="1" x14ac:dyDescent="0.2"/>
    <row r="19737" ht="12.75" hidden="1" customHeight="1" x14ac:dyDescent="0.2"/>
    <row r="19738" ht="12.75" hidden="1" customHeight="1" x14ac:dyDescent="0.2"/>
    <row r="19739" ht="12.75" hidden="1" customHeight="1" x14ac:dyDescent="0.2"/>
    <row r="19740" ht="12.75" hidden="1" customHeight="1" x14ac:dyDescent="0.2"/>
    <row r="19741" ht="12.75" hidden="1" customHeight="1" x14ac:dyDescent="0.2"/>
    <row r="19742" ht="12.75" hidden="1" customHeight="1" x14ac:dyDescent="0.2"/>
    <row r="19743" ht="12.75" hidden="1" customHeight="1" x14ac:dyDescent="0.2"/>
    <row r="19744" ht="12.75" hidden="1" customHeight="1" x14ac:dyDescent="0.2"/>
    <row r="19745" ht="12.75" hidden="1" customHeight="1" x14ac:dyDescent="0.2"/>
    <row r="19746" ht="12.75" hidden="1" customHeight="1" x14ac:dyDescent="0.2"/>
    <row r="19747" ht="12.75" hidden="1" customHeight="1" x14ac:dyDescent="0.2"/>
    <row r="19748" ht="12.75" hidden="1" customHeight="1" x14ac:dyDescent="0.2"/>
    <row r="19749" ht="12.75" hidden="1" customHeight="1" x14ac:dyDescent="0.2"/>
    <row r="19750" ht="12.75" hidden="1" customHeight="1" x14ac:dyDescent="0.2"/>
    <row r="19751" ht="12.75" hidden="1" customHeight="1" x14ac:dyDescent="0.2"/>
    <row r="19752" ht="12.75" hidden="1" customHeight="1" x14ac:dyDescent="0.2"/>
    <row r="19753" ht="12.75" hidden="1" customHeight="1" x14ac:dyDescent="0.2"/>
    <row r="19754" ht="12.75" hidden="1" customHeight="1" x14ac:dyDescent="0.2"/>
    <row r="19755" ht="12.75" hidden="1" customHeight="1" x14ac:dyDescent="0.2"/>
    <row r="19756" ht="12.75" hidden="1" customHeight="1" x14ac:dyDescent="0.2"/>
    <row r="19757" ht="12.75" hidden="1" customHeight="1" x14ac:dyDescent="0.2"/>
    <row r="19758" ht="12.75" hidden="1" customHeight="1" x14ac:dyDescent="0.2"/>
    <row r="19759" ht="12.75" hidden="1" customHeight="1" x14ac:dyDescent="0.2"/>
    <row r="19760" ht="12.75" hidden="1" customHeight="1" x14ac:dyDescent="0.2"/>
    <row r="19761" ht="12.75" hidden="1" customHeight="1" x14ac:dyDescent="0.2"/>
    <row r="19762" ht="12.75" hidden="1" customHeight="1" x14ac:dyDescent="0.2"/>
    <row r="19763" ht="12.75" hidden="1" customHeight="1" x14ac:dyDescent="0.2"/>
    <row r="19764" ht="12.75" hidden="1" customHeight="1" x14ac:dyDescent="0.2"/>
    <row r="19765" ht="12.75" hidden="1" customHeight="1" x14ac:dyDescent="0.2"/>
    <row r="19766" ht="12.75" hidden="1" customHeight="1" x14ac:dyDescent="0.2"/>
    <row r="19767" ht="12.75" hidden="1" customHeight="1" x14ac:dyDescent="0.2"/>
    <row r="19768" ht="12.75" hidden="1" customHeight="1" x14ac:dyDescent="0.2"/>
    <row r="19769" ht="12.75" hidden="1" customHeight="1" x14ac:dyDescent="0.2"/>
    <row r="19770" ht="12.75" hidden="1" customHeight="1" x14ac:dyDescent="0.2"/>
    <row r="19771" ht="12.75" hidden="1" customHeight="1" x14ac:dyDescent="0.2"/>
    <row r="19772" ht="12.75" hidden="1" customHeight="1" x14ac:dyDescent="0.2"/>
    <row r="19773" ht="12.75" hidden="1" customHeight="1" x14ac:dyDescent="0.2"/>
    <row r="19774" ht="12.75" hidden="1" customHeight="1" x14ac:dyDescent="0.2"/>
    <row r="19775" ht="12.75" hidden="1" customHeight="1" x14ac:dyDescent="0.2"/>
    <row r="19776" ht="12.75" hidden="1" customHeight="1" x14ac:dyDescent="0.2"/>
    <row r="19777" ht="12.75" hidden="1" customHeight="1" x14ac:dyDescent="0.2"/>
    <row r="19778" ht="12.75" hidden="1" customHeight="1" x14ac:dyDescent="0.2"/>
    <row r="19779" ht="12.75" hidden="1" customHeight="1" x14ac:dyDescent="0.2"/>
    <row r="19780" ht="12.75" hidden="1" customHeight="1" x14ac:dyDescent="0.2"/>
    <row r="19781" ht="12.75" hidden="1" customHeight="1" x14ac:dyDescent="0.2"/>
    <row r="19782" ht="12.75" hidden="1" customHeight="1" x14ac:dyDescent="0.2"/>
    <row r="19783" ht="12.75" hidden="1" customHeight="1" x14ac:dyDescent="0.2"/>
    <row r="19784" ht="12.75" hidden="1" customHeight="1" x14ac:dyDescent="0.2"/>
    <row r="19785" ht="12.75" hidden="1" customHeight="1" x14ac:dyDescent="0.2"/>
    <row r="19786" ht="12.75" hidden="1" customHeight="1" x14ac:dyDescent="0.2"/>
    <row r="19787" ht="12.75" hidden="1" customHeight="1" x14ac:dyDescent="0.2"/>
    <row r="19788" ht="12.75" hidden="1" customHeight="1" x14ac:dyDescent="0.2"/>
    <row r="19789" ht="12.75" hidden="1" customHeight="1" x14ac:dyDescent="0.2"/>
    <row r="19790" ht="12.75" hidden="1" customHeight="1" x14ac:dyDescent="0.2"/>
    <row r="19791" ht="12.75" hidden="1" customHeight="1" x14ac:dyDescent="0.2"/>
    <row r="19792" ht="12.75" hidden="1" customHeight="1" x14ac:dyDescent="0.2"/>
    <row r="19793" ht="12.75" hidden="1" customHeight="1" x14ac:dyDescent="0.2"/>
    <row r="19794" ht="12.75" hidden="1" customHeight="1" x14ac:dyDescent="0.2"/>
    <row r="19795" ht="12.75" hidden="1" customHeight="1" x14ac:dyDescent="0.2"/>
    <row r="19796" ht="12.75" hidden="1" customHeight="1" x14ac:dyDescent="0.2"/>
    <row r="19797" ht="12.75" hidden="1" customHeight="1" x14ac:dyDescent="0.2"/>
    <row r="19798" ht="12.75" hidden="1" customHeight="1" x14ac:dyDescent="0.2"/>
    <row r="19799" ht="12.75" hidden="1" customHeight="1" x14ac:dyDescent="0.2"/>
    <row r="19800" ht="12.75" hidden="1" customHeight="1" x14ac:dyDescent="0.2"/>
    <row r="19801" ht="12.75" hidden="1" customHeight="1" x14ac:dyDescent="0.2"/>
    <row r="19802" ht="12.75" hidden="1" customHeight="1" x14ac:dyDescent="0.2"/>
    <row r="19803" ht="12.75" hidden="1" customHeight="1" x14ac:dyDescent="0.2"/>
    <row r="19804" ht="12.75" hidden="1" customHeight="1" x14ac:dyDescent="0.2"/>
    <row r="19805" ht="12.75" hidden="1" customHeight="1" x14ac:dyDescent="0.2"/>
    <row r="19806" ht="12.75" hidden="1" customHeight="1" x14ac:dyDescent="0.2"/>
    <row r="19807" ht="12.75" hidden="1" customHeight="1" x14ac:dyDescent="0.2"/>
    <row r="19808" ht="12.75" hidden="1" customHeight="1" x14ac:dyDescent="0.2"/>
    <row r="19809" ht="12.75" hidden="1" customHeight="1" x14ac:dyDescent="0.2"/>
    <row r="19810" ht="12.75" hidden="1" customHeight="1" x14ac:dyDescent="0.2"/>
    <row r="19811" ht="12.75" hidden="1" customHeight="1" x14ac:dyDescent="0.2"/>
    <row r="19812" ht="12.75" hidden="1" customHeight="1" x14ac:dyDescent="0.2"/>
    <row r="19813" ht="12.75" hidden="1" customHeight="1" x14ac:dyDescent="0.2"/>
    <row r="19814" ht="12.75" hidden="1" customHeight="1" x14ac:dyDescent="0.2"/>
    <row r="19815" ht="12.75" hidden="1" customHeight="1" x14ac:dyDescent="0.2"/>
    <row r="19816" ht="12.75" hidden="1" customHeight="1" x14ac:dyDescent="0.2"/>
    <row r="19817" ht="12.75" hidden="1" customHeight="1" x14ac:dyDescent="0.2"/>
    <row r="19818" ht="12.75" hidden="1" customHeight="1" x14ac:dyDescent="0.2"/>
    <row r="19819" ht="12.75" hidden="1" customHeight="1" x14ac:dyDescent="0.2"/>
    <row r="19820" ht="12.75" hidden="1" customHeight="1" x14ac:dyDescent="0.2"/>
    <row r="19821" ht="12.75" hidden="1" customHeight="1" x14ac:dyDescent="0.2"/>
    <row r="19822" ht="12.75" hidden="1" customHeight="1" x14ac:dyDescent="0.2"/>
    <row r="19823" ht="12.75" hidden="1" customHeight="1" x14ac:dyDescent="0.2"/>
    <row r="19824" ht="12.75" hidden="1" customHeight="1" x14ac:dyDescent="0.2"/>
    <row r="19825" ht="12.75" hidden="1" customHeight="1" x14ac:dyDescent="0.2"/>
    <row r="19826" ht="12.75" hidden="1" customHeight="1" x14ac:dyDescent="0.2"/>
    <row r="19827" ht="12.75" hidden="1" customHeight="1" x14ac:dyDescent="0.2"/>
    <row r="19828" ht="12.75" hidden="1" customHeight="1" x14ac:dyDescent="0.2"/>
    <row r="19829" ht="12.75" hidden="1" customHeight="1" x14ac:dyDescent="0.2"/>
    <row r="19830" ht="12.75" hidden="1" customHeight="1" x14ac:dyDescent="0.2"/>
    <row r="19831" ht="12.75" hidden="1" customHeight="1" x14ac:dyDescent="0.2"/>
    <row r="19832" ht="12.75" hidden="1" customHeight="1" x14ac:dyDescent="0.2"/>
    <row r="19833" ht="12.75" hidden="1" customHeight="1" x14ac:dyDescent="0.2"/>
    <row r="19834" ht="12.75" hidden="1" customHeight="1" x14ac:dyDescent="0.2"/>
    <row r="19835" ht="12.75" hidden="1" customHeight="1" x14ac:dyDescent="0.2"/>
    <row r="19836" ht="12.75" hidden="1" customHeight="1" x14ac:dyDescent="0.2"/>
    <row r="19837" ht="12.75" hidden="1" customHeight="1" x14ac:dyDescent="0.2"/>
    <row r="19838" ht="12.75" hidden="1" customHeight="1" x14ac:dyDescent="0.2"/>
    <row r="19839" ht="12.75" hidden="1" customHeight="1" x14ac:dyDescent="0.2"/>
    <row r="19840" ht="12.75" hidden="1" customHeight="1" x14ac:dyDescent="0.2"/>
    <row r="19841" ht="12.75" hidden="1" customHeight="1" x14ac:dyDescent="0.2"/>
    <row r="19842" ht="12.75" hidden="1" customHeight="1" x14ac:dyDescent="0.2"/>
    <row r="19843" ht="12.75" hidden="1" customHeight="1" x14ac:dyDescent="0.2"/>
    <row r="19844" ht="12.75" hidden="1" customHeight="1" x14ac:dyDescent="0.2"/>
    <row r="19845" ht="12.75" hidden="1" customHeight="1" x14ac:dyDescent="0.2"/>
    <row r="19846" ht="12.75" hidden="1" customHeight="1" x14ac:dyDescent="0.2"/>
    <row r="19847" ht="12.75" hidden="1" customHeight="1" x14ac:dyDescent="0.2"/>
    <row r="19848" ht="12.75" hidden="1" customHeight="1" x14ac:dyDescent="0.2"/>
    <row r="19849" ht="12.75" hidden="1" customHeight="1" x14ac:dyDescent="0.2"/>
    <row r="19850" ht="12.75" hidden="1" customHeight="1" x14ac:dyDescent="0.2"/>
    <row r="19851" ht="12.75" hidden="1" customHeight="1" x14ac:dyDescent="0.2"/>
    <row r="19852" ht="12.75" hidden="1" customHeight="1" x14ac:dyDescent="0.2"/>
    <row r="19853" ht="12.75" hidden="1" customHeight="1" x14ac:dyDescent="0.2"/>
    <row r="19854" ht="12.75" hidden="1" customHeight="1" x14ac:dyDescent="0.2"/>
    <row r="19855" ht="12.75" hidden="1" customHeight="1" x14ac:dyDescent="0.2"/>
    <row r="19856" ht="12.75" hidden="1" customHeight="1" x14ac:dyDescent="0.2"/>
    <row r="19857" ht="12.75" hidden="1" customHeight="1" x14ac:dyDescent="0.2"/>
    <row r="19858" ht="12.75" hidden="1" customHeight="1" x14ac:dyDescent="0.2"/>
    <row r="19859" ht="12.75" hidden="1" customHeight="1" x14ac:dyDescent="0.2"/>
    <row r="19860" ht="12.75" hidden="1" customHeight="1" x14ac:dyDescent="0.2"/>
    <row r="19861" ht="12.75" hidden="1" customHeight="1" x14ac:dyDescent="0.2"/>
    <row r="19862" ht="12.75" hidden="1" customHeight="1" x14ac:dyDescent="0.2"/>
    <row r="19863" ht="12.75" hidden="1" customHeight="1" x14ac:dyDescent="0.2"/>
    <row r="19864" ht="12.75" hidden="1" customHeight="1" x14ac:dyDescent="0.2"/>
    <row r="19865" ht="12.75" hidden="1" customHeight="1" x14ac:dyDescent="0.2"/>
    <row r="19866" ht="12.75" hidden="1" customHeight="1" x14ac:dyDescent="0.2"/>
    <row r="19867" ht="12.75" hidden="1" customHeight="1" x14ac:dyDescent="0.2"/>
    <row r="19868" ht="12.75" hidden="1" customHeight="1" x14ac:dyDescent="0.2"/>
    <row r="19869" ht="12.75" hidden="1" customHeight="1" x14ac:dyDescent="0.2"/>
    <row r="19870" ht="12.75" hidden="1" customHeight="1" x14ac:dyDescent="0.2"/>
    <row r="19871" ht="12.75" hidden="1" customHeight="1" x14ac:dyDescent="0.2"/>
    <row r="19872" ht="12.75" hidden="1" customHeight="1" x14ac:dyDescent="0.2"/>
    <row r="19873" ht="12.75" hidden="1" customHeight="1" x14ac:dyDescent="0.2"/>
    <row r="19874" ht="12.75" hidden="1" customHeight="1" x14ac:dyDescent="0.2"/>
    <row r="19875" ht="12.75" hidden="1" customHeight="1" x14ac:dyDescent="0.2"/>
    <row r="19876" ht="12.75" hidden="1" customHeight="1" x14ac:dyDescent="0.2"/>
    <row r="19877" ht="12.75" hidden="1" customHeight="1" x14ac:dyDescent="0.2"/>
    <row r="19878" ht="12.75" hidden="1" customHeight="1" x14ac:dyDescent="0.2"/>
    <row r="19879" ht="12.75" hidden="1" customHeight="1" x14ac:dyDescent="0.2"/>
    <row r="19880" ht="12.75" hidden="1" customHeight="1" x14ac:dyDescent="0.2"/>
    <row r="19881" ht="12.75" hidden="1" customHeight="1" x14ac:dyDescent="0.2"/>
    <row r="19882" ht="12.75" hidden="1" customHeight="1" x14ac:dyDescent="0.2"/>
    <row r="19883" ht="12.75" hidden="1" customHeight="1" x14ac:dyDescent="0.2"/>
    <row r="19884" ht="12.75" hidden="1" customHeight="1" x14ac:dyDescent="0.2"/>
    <row r="19885" ht="12.75" hidden="1" customHeight="1" x14ac:dyDescent="0.2"/>
    <row r="19886" ht="12.75" hidden="1" customHeight="1" x14ac:dyDescent="0.2"/>
    <row r="19887" ht="12.75" hidden="1" customHeight="1" x14ac:dyDescent="0.2"/>
    <row r="19888" ht="12.75" hidden="1" customHeight="1" x14ac:dyDescent="0.2"/>
    <row r="19889" ht="12.75" hidden="1" customHeight="1" x14ac:dyDescent="0.2"/>
    <row r="19890" ht="12.75" hidden="1" customHeight="1" x14ac:dyDescent="0.2"/>
    <row r="19891" ht="12.75" hidden="1" customHeight="1" x14ac:dyDescent="0.2"/>
    <row r="19892" ht="12.75" hidden="1" customHeight="1" x14ac:dyDescent="0.2"/>
    <row r="19893" ht="12.75" hidden="1" customHeight="1" x14ac:dyDescent="0.2"/>
    <row r="19894" ht="12.75" hidden="1" customHeight="1" x14ac:dyDescent="0.2"/>
    <row r="19895" ht="12.75" hidden="1" customHeight="1" x14ac:dyDescent="0.2"/>
    <row r="19896" ht="12.75" hidden="1" customHeight="1" x14ac:dyDescent="0.2"/>
    <row r="19897" ht="12.75" hidden="1" customHeight="1" x14ac:dyDescent="0.2"/>
    <row r="19898" ht="12.75" hidden="1" customHeight="1" x14ac:dyDescent="0.2"/>
    <row r="19899" ht="12.75" hidden="1" customHeight="1" x14ac:dyDescent="0.2"/>
    <row r="19900" ht="12.75" hidden="1" customHeight="1" x14ac:dyDescent="0.2"/>
    <row r="19901" ht="12.75" hidden="1" customHeight="1" x14ac:dyDescent="0.2"/>
    <row r="19902" ht="12.75" hidden="1" customHeight="1" x14ac:dyDescent="0.2"/>
    <row r="19903" ht="12.75" hidden="1" customHeight="1" x14ac:dyDescent="0.2"/>
    <row r="19904" ht="12.75" hidden="1" customHeight="1" x14ac:dyDescent="0.2"/>
    <row r="19905" ht="12.75" hidden="1" customHeight="1" x14ac:dyDescent="0.2"/>
    <row r="19906" ht="12.75" hidden="1" customHeight="1" x14ac:dyDescent="0.2"/>
    <row r="19907" ht="12.75" hidden="1" customHeight="1" x14ac:dyDescent="0.2"/>
    <row r="19908" ht="12.75" hidden="1" customHeight="1" x14ac:dyDescent="0.2"/>
    <row r="19909" ht="12.75" hidden="1" customHeight="1" x14ac:dyDescent="0.2"/>
    <row r="19910" ht="12.75" hidden="1" customHeight="1" x14ac:dyDescent="0.2"/>
    <row r="19911" ht="12.75" hidden="1" customHeight="1" x14ac:dyDescent="0.2"/>
    <row r="19912" ht="12.75" hidden="1" customHeight="1" x14ac:dyDescent="0.2"/>
    <row r="19913" ht="12.75" hidden="1" customHeight="1" x14ac:dyDescent="0.2"/>
    <row r="19914" ht="12.75" hidden="1" customHeight="1" x14ac:dyDescent="0.2"/>
    <row r="19915" ht="12.75" hidden="1" customHeight="1" x14ac:dyDescent="0.2"/>
    <row r="19916" ht="12.75" hidden="1" customHeight="1" x14ac:dyDescent="0.2"/>
    <row r="19917" ht="12.75" hidden="1" customHeight="1" x14ac:dyDescent="0.2"/>
    <row r="19918" ht="12.75" hidden="1" customHeight="1" x14ac:dyDescent="0.2"/>
    <row r="19919" ht="12.75" hidden="1" customHeight="1" x14ac:dyDescent="0.2"/>
    <row r="19920" ht="12.75" hidden="1" customHeight="1" x14ac:dyDescent="0.2"/>
    <row r="19921" ht="12.75" hidden="1" customHeight="1" x14ac:dyDescent="0.2"/>
    <row r="19922" ht="12.75" hidden="1" customHeight="1" x14ac:dyDescent="0.2"/>
    <row r="19923" ht="12.75" hidden="1" customHeight="1" x14ac:dyDescent="0.2"/>
    <row r="19924" ht="12.75" hidden="1" customHeight="1" x14ac:dyDescent="0.2"/>
    <row r="19925" ht="12.75" hidden="1" customHeight="1" x14ac:dyDescent="0.2"/>
    <row r="19926" ht="12.75" hidden="1" customHeight="1" x14ac:dyDescent="0.2"/>
    <row r="19927" ht="12.75" hidden="1" customHeight="1" x14ac:dyDescent="0.2"/>
    <row r="19928" ht="12.75" hidden="1" customHeight="1" x14ac:dyDescent="0.2"/>
    <row r="19929" ht="12.75" hidden="1" customHeight="1" x14ac:dyDescent="0.2"/>
    <row r="19930" ht="12.75" hidden="1" customHeight="1" x14ac:dyDescent="0.2"/>
    <row r="19931" ht="12.75" hidden="1" customHeight="1" x14ac:dyDescent="0.2"/>
    <row r="19932" ht="12.75" hidden="1" customHeight="1" x14ac:dyDescent="0.2"/>
    <row r="19933" ht="12.75" hidden="1" customHeight="1" x14ac:dyDescent="0.2"/>
    <row r="19934" ht="12.75" hidden="1" customHeight="1" x14ac:dyDescent="0.2"/>
    <row r="19935" ht="12.75" hidden="1" customHeight="1" x14ac:dyDescent="0.2"/>
    <row r="19936" ht="12.75" hidden="1" customHeight="1" x14ac:dyDescent="0.2"/>
    <row r="19937" ht="12.75" hidden="1" customHeight="1" x14ac:dyDescent="0.2"/>
    <row r="19938" ht="12.75" hidden="1" customHeight="1" x14ac:dyDescent="0.2"/>
    <row r="19939" ht="12.75" hidden="1" customHeight="1" x14ac:dyDescent="0.2"/>
    <row r="19940" ht="12.75" hidden="1" customHeight="1" x14ac:dyDescent="0.2"/>
    <row r="19941" ht="12.75" hidden="1" customHeight="1" x14ac:dyDescent="0.2"/>
    <row r="19942" ht="12.75" hidden="1" customHeight="1" x14ac:dyDescent="0.2"/>
    <row r="19943" ht="12.75" hidden="1" customHeight="1" x14ac:dyDescent="0.2"/>
    <row r="19944" ht="12.75" hidden="1" customHeight="1" x14ac:dyDescent="0.2"/>
    <row r="19945" ht="12.75" hidden="1" customHeight="1" x14ac:dyDescent="0.2"/>
    <row r="19946" ht="12.75" hidden="1" customHeight="1" x14ac:dyDescent="0.2"/>
    <row r="19947" ht="12.75" hidden="1" customHeight="1" x14ac:dyDescent="0.2"/>
    <row r="19948" ht="12.75" hidden="1" customHeight="1" x14ac:dyDescent="0.2"/>
    <row r="19949" ht="12.75" hidden="1" customHeight="1" x14ac:dyDescent="0.2"/>
    <row r="19950" ht="12.75" hidden="1" customHeight="1" x14ac:dyDescent="0.2"/>
    <row r="19951" ht="12.75" hidden="1" customHeight="1" x14ac:dyDescent="0.2"/>
    <row r="19952" ht="12.75" hidden="1" customHeight="1" x14ac:dyDescent="0.2"/>
    <row r="19953" ht="12.75" hidden="1" customHeight="1" x14ac:dyDescent="0.2"/>
    <row r="19954" ht="12.75" hidden="1" customHeight="1" x14ac:dyDescent="0.2"/>
    <row r="19955" ht="12.75" hidden="1" customHeight="1" x14ac:dyDescent="0.2"/>
    <row r="19956" ht="12.75" hidden="1" customHeight="1" x14ac:dyDescent="0.2"/>
    <row r="19957" ht="12.75" hidden="1" customHeight="1" x14ac:dyDescent="0.2"/>
    <row r="19958" ht="12.75" hidden="1" customHeight="1" x14ac:dyDescent="0.2"/>
    <row r="19959" ht="12.75" hidden="1" customHeight="1" x14ac:dyDescent="0.2"/>
    <row r="19960" ht="12.75" hidden="1" customHeight="1" x14ac:dyDescent="0.2"/>
    <row r="19961" ht="12.75" hidden="1" customHeight="1" x14ac:dyDescent="0.2"/>
    <row r="19962" ht="12.75" hidden="1" customHeight="1" x14ac:dyDescent="0.2"/>
    <row r="19963" ht="12.75" hidden="1" customHeight="1" x14ac:dyDescent="0.2"/>
    <row r="19964" ht="12.75" hidden="1" customHeight="1" x14ac:dyDescent="0.2"/>
    <row r="19965" ht="12.75" hidden="1" customHeight="1" x14ac:dyDescent="0.2"/>
    <row r="19966" ht="12.75" hidden="1" customHeight="1" x14ac:dyDescent="0.2"/>
    <row r="19967" ht="12.75" hidden="1" customHeight="1" x14ac:dyDescent="0.2"/>
    <row r="19968" ht="12.75" hidden="1" customHeight="1" x14ac:dyDescent="0.2"/>
    <row r="19969" ht="12.75" hidden="1" customHeight="1" x14ac:dyDescent="0.2"/>
    <row r="19970" ht="12.75" hidden="1" customHeight="1" x14ac:dyDescent="0.2"/>
    <row r="19971" ht="12.75" hidden="1" customHeight="1" x14ac:dyDescent="0.2"/>
    <row r="19972" ht="12.75" hidden="1" customHeight="1" x14ac:dyDescent="0.2"/>
    <row r="19973" ht="12.75" hidden="1" customHeight="1" x14ac:dyDescent="0.2"/>
    <row r="19974" ht="12.75" hidden="1" customHeight="1" x14ac:dyDescent="0.2"/>
    <row r="19975" ht="12.75" hidden="1" customHeight="1" x14ac:dyDescent="0.2"/>
    <row r="19976" ht="12.75" hidden="1" customHeight="1" x14ac:dyDescent="0.2"/>
    <row r="19977" ht="12.75" hidden="1" customHeight="1" x14ac:dyDescent="0.2"/>
    <row r="19978" ht="12.75" hidden="1" customHeight="1" x14ac:dyDescent="0.2"/>
    <row r="19979" ht="12.75" hidden="1" customHeight="1" x14ac:dyDescent="0.2"/>
    <row r="19980" ht="12.75" hidden="1" customHeight="1" x14ac:dyDescent="0.2"/>
    <row r="19981" ht="12.75" hidden="1" customHeight="1" x14ac:dyDescent="0.2"/>
    <row r="19982" ht="12.75" hidden="1" customHeight="1" x14ac:dyDescent="0.2"/>
    <row r="19983" ht="12.75" hidden="1" customHeight="1" x14ac:dyDescent="0.2"/>
    <row r="19984" ht="12.75" hidden="1" customHeight="1" x14ac:dyDescent="0.2"/>
    <row r="19985" ht="12.75" hidden="1" customHeight="1" x14ac:dyDescent="0.2"/>
    <row r="19986" ht="12.75" hidden="1" customHeight="1" x14ac:dyDescent="0.2"/>
    <row r="19987" ht="12.75" hidden="1" customHeight="1" x14ac:dyDescent="0.2"/>
    <row r="19988" ht="12.75" hidden="1" customHeight="1" x14ac:dyDescent="0.2"/>
    <row r="19989" ht="12.75" hidden="1" customHeight="1" x14ac:dyDescent="0.2"/>
    <row r="19990" ht="12.75" hidden="1" customHeight="1" x14ac:dyDescent="0.2"/>
    <row r="19991" ht="12.75" hidden="1" customHeight="1" x14ac:dyDescent="0.2"/>
    <row r="19992" ht="12.75" hidden="1" customHeight="1" x14ac:dyDescent="0.2"/>
    <row r="19993" ht="12.75" hidden="1" customHeight="1" x14ac:dyDescent="0.2"/>
    <row r="19994" ht="12.75" hidden="1" customHeight="1" x14ac:dyDescent="0.2"/>
    <row r="19995" ht="12.75" hidden="1" customHeight="1" x14ac:dyDescent="0.2"/>
    <row r="19996" ht="12.75" hidden="1" customHeight="1" x14ac:dyDescent="0.2"/>
    <row r="19997" ht="12.75" hidden="1" customHeight="1" x14ac:dyDescent="0.2"/>
    <row r="19998" ht="12.75" hidden="1" customHeight="1" x14ac:dyDescent="0.2"/>
    <row r="19999" ht="12.75" hidden="1" customHeight="1" x14ac:dyDescent="0.2"/>
    <row r="20000" ht="12.75" hidden="1" customHeight="1" x14ac:dyDescent="0.2"/>
    <row r="20001" ht="12.75" hidden="1" customHeight="1" x14ac:dyDescent="0.2"/>
    <row r="20002" ht="12.75" hidden="1" customHeight="1" x14ac:dyDescent="0.2"/>
    <row r="20003" ht="12.75" hidden="1" customHeight="1" x14ac:dyDescent="0.2"/>
    <row r="20004" ht="12.75" hidden="1" customHeight="1" x14ac:dyDescent="0.2"/>
    <row r="20005" ht="12.75" hidden="1" customHeight="1" x14ac:dyDescent="0.2"/>
    <row r="20006" ht="12.75" hidden="1" customHeight="1" x14ac:dyDescent="0.2"/>
    <row r="20007" ht="12.75" hidden="1" customHeight="1" x14ac:dyDescent="0.2"/>
    <row r="20008" ht="12.75" hidden="1" customHeight="1" x14ac:dyDescent="0.2"/>
    <row r="20009" ht="12.75" hidden="1" customHeight="1" x14ac:dyDescent="0.2"/>
    <row r="20010" ht="12.75" hidden="1" customHeight="1" x14ac:dyDescent="0.2"/>
    <row r="20011" ht="12.75" hidden="1" customHeight="1" x14ac:dyDescent="0.2"/>
    <row r="20012" ht="12.75" hidden="1" customHeight="1" x14ac:dyDescent="0.2"/>
    <row r="20013" ht="12.75" hidden="1" customHeight="1" x14ac:dyDescent="0.2"/>
    <row r="20014" ht="12.75" hidden="1" customHeight="1" x14ac:dyDescent="0.2"/>
    <row r="20015" ht="12.75" hidden="1" customHeight="1" x14ac:dyDescent="0.2"/>
    <row r="20016" ht="12.75" hidden="1" customHeight="1" x14ac:dyDescent="0.2"/>
    <row r="20017" ht="12.75" hidden="1" customHeight="1" x14ac:dyDescent="0.2"/>
    <row r="20018" ht="12.75" hidden="1" customHeight="1" x14ac:dyDescent="0.2"/>
    <row r="20019" ht="12.75" hidden="1" customHeight="1" x14ac:dyDescent="0.2"/>
    <row r="20020" ht="12.75" hidden="1" customHeight="1" x14ac:dyDescent="0.2"/>
    <row r="20021" ht="12.75" hidden="1" customHeight="1" x14ac:dyDescent="0.2"/>
    <row r="20022" ht="12.75" hidden="1" customHeight="1" x14ac:dyDescent="0.2"/>
    <row r="20023" ht="12.75" hidden="1" customHeight="1" x14ac:dyDescent="0.2"/>
    <row r="20024" ht="12.75" hidden="1" customHeight="1" x14ac:dyDescent="0.2"/>
    <row r="20025" ht="12.75" hidden="1" customHeight="1" x14ac:dyDescent="0.2"/>
    <row r="20026" ht="12.75" hidden="1" customHeight="1" x14ac:dyDescent="0.2"/>
    <row r="20027" ht="12.75" hidden="1" customHeight="1" x14ac:dyDescent="0.2"/>
    <row r="20028" ht="12.75" hidden="1" customHeight="1" x14ac:dyDescent="0.2"/>
    <row r="20029" ht="12.75" hidden="1" customHeight="1" x14ac:dyDescent="0.2"/>
    <row r="20030" ht="12.75" hidden="1" customHeight="1" x14ac:dyDescent="0.2"/>
    <row r="20031" ht="12.75" hidden="1" customHeight="1" x14ac:dyDescent="0.2"/>
    <row r="20032" ht="12.75" hidden="1" customHeight="1" x14ac:dyDescent="0.2"/>
    <row r="20033" ht="12.75" hidden="1" customHeight="1" x14ac:dyDescent="0.2"/>
    <row r="20034" ht="12.75" hidden="1" customHeight="1" x14ac:dyDescent="0.2"/>
    <row r="20035" ht="12.75" hidden="1" customHeight="1" x14ac:dyDescent="0.2"/>
    <row r="20036" ht="12.75" hidden="1" customHeight="1" x14ac:dyDescent="0.2"/>
    <row r="20037" ht="12.75" hidden="1" customHeight="1" x14ac:dyDescent="0.2"/>
    <row r="20038" ht="12.75" hidden="1" customHeight="1" x14ac:dyDescent="0.2"/>
    <row r="20039" ht="12.75" hidden="1" customHeight="1" x14ac:dyDescent="0.2"/>
    <row r="20040" ht="12.75" hidden="1" customHeight="1" x14ac:dyDescent="0.2"/>
    <row r="20041" ht="12.75" hidden="1" customHeight="1" x14ac:dyDescent="0.2"/>
    <row r="20042" ht="12.75" hidden="1" customHeight="1" x14ac:dyDescent="0.2"/>
    <row r="20043" ht="12.75" hidden="1" customHeight="1" x14ac:dyDescent="0.2"/>
    <row r="20044" ht="12.75" hidden="1" customHeight="1" x14ac:dyDescent="0.2"/>
    <row r="20045" ht="12.75" hidden="1" customHeight="1" x14ac:dyDescent="0.2"/>
    <row r="20046" ht="12.75" hidden="1" customHeight="1" x14ac:dyDescent="0.2"/>
    <row r="20047" ht="12.75" hidden="1" customHeight="1" x14ac:dyDescent="0.2"/>
    <row r="20048" ht="12.75" hidden="1" customHeight="1" x14ac:dyDescent="0.2"/>
    <row r="20049" ht="12.75" hidden="1" customHeight="1" x14ac:dyDescent="0.2"/>
    <row r="20050" ht="12.75" hidden="1" customHeight="1" x14ac:dyDescent="0.2"/>
    <row r="20051" ht="12.75" hidden="1" customHeight="1" x14ac:dyDescent="0.2"/>
    <row r="20052" ht="12.75" hidden="1" customHeight="1" x14ac:dyDescent="0.2"/>
    <row r="20053" ht="12.75" hidden="1" customHeight="1" x14ac:dyDescent="0.2"/>
    <row r="20054" ht="12.75" hidden="1" customHeight="1" x14ac:dyDescent="0.2"/>
    <row r="20055" ht="12.75" hidden="1" customHeight="1" x14ac:dyDescent="0.2"/>
    <row r="20056" ht="12.75" hidden="1" customHeight="1" x14ac:dyDescent="0.2"/>
    <row r="20057" ht="12.75" hidden="1" customHeight="1" x14ac:dyDescent="0.2"/>
    <row r="20058" ht="12.75" hidden="1" customHeight="1" x14ac:dyDescent="0.2"/>
    <row r="20059" ht="12.75" hidden="1" customHeight="1" x14ac:dyDescent="0.2"/>
    <row r="20060" ht="12.75" hidden="1" customHeight="1" x14ac:dyDescent="0.2"/>
    <row r="20061" ht="12.75" hidden="1" customHeight="1" x14ac:dyDescent="0.2"/>
    <row r="20062" ht="12.75" hidden="1" customHeight="1" x14ac:dyDescent="0.2"/>
    <row r="20063" ht="12.75" hidden="1" customHeight="1" x14ac:dyDescent="0.2"/>
    <row r="20064" ht="12.75" hidden="1" customHeight="1" x14ac:dyDescent="0.2"/>
    <row r="20065" ht="12.75" hidden="1" customHeight="1" x14ac:dyDescent="0.2"/>
    <row r="20066" ht="12.75" hidden="1" customHeight="1" x14ac:dyDescent="0.2"/>
    <row r="20067" ht="12.75" hidden="1" customHeight="1" x14ac:dyDescent="0.2"/>
    <row r="20068" ht="12.75" hidden="1" customHeight="1" x14ac:dyDescent="0.2"/>
    <row r="20069" ht="12.75" hidden="1" customHeight="1" x14ac:dyDescent="0.2"/>
    <row r="20070" ht="12.75" hidden="1" customHeight="1" x14ac:dyDescent="0.2"/>
    <row r="20071" ht="12.75" hidden="1" customHeight="1" x14ac:dyDescent="0.2"/>
    <row r="20072" ht="12.75" hidden="1" customHeight="1" x14ac:dyDescent="0.2"/>
    <row r="20073" ht="12.75" hidden="1" customHeight="1" x14ac:dyDescent="0.2"/>
    <row r="20074" ht="12.75" hidden="1" customHeight="1" x14ac:dyDescent="0.2"/>
    <row r="20075" ht="12.75" hidden="1" customHeight="1" x14ac:dyDescent="0.2"/>
    <row r="20076" ht="12.75" hidden="1" customHeight="1" x14ac:dyDescent="0.2"/>
    <row r="20077" ht="12.75" hidden="1" customHeight="1" x14ac:dyDescent="0.2"/>
    <row r="20078" ht="12.75" hidden="1" customHeight="1" x14ac:dyDescent="0.2"/>
    <row r="20079" ht="12.75" hidden="1" customHeight="1" x14ac:dyDescent="0.2"/>
    <row r="20080" ht="12.75" hidden="1" customHeight="1" x14ac:dyDescent="0.2"/>
    <row r="20081" ht="12.75" hidden="1" customHeight="1" x14ac:dyDescent="0.2"/>
    <row r="20082" ht="12.75" hidden="1" customHeight="1" x14ac:dyDescent="0.2"/>
    <row r="20083" ht="12.75" hidden="1" customHeight="1" x14ac:dyDescent="0.2"/>
    <row r="20084" ht="12.75" hidden="1" customHeight="1" x14ac:dyDescent="0.2"/>
    <row r="20085" ht="12.75" hidden="1" customHeight="1" x14ac:dyDescent="0.2"/>
    <row r="20086" ht="12.75" hidden="1" customHeight="1" x14ac:dyDescent="0.2"/>
    <row r="20087" ht="12.75" hidden="1" customHeight="1" x14ac:dyDescent="0.2"/>
    <row r="20088" ht="12.75" hidden="1" customHeight="1" x14ac:dyDescent="0.2"/>
    <row r="20089" ht="12.75" hidden="1" customHeight="1" x14ac:dyDescent="0.2"/>
    <row r="20090" ht="12.75" hidden="1" customHeight="1" x14ac:dyDescent="0.2"/>
    <row r="20091" ht="12.75" hidden="1" customHeight="1" x14ac:dyDescent="0.2"/>
    <row r="20092" ht="12.75" hidden="1" customHeight="1" x14ac:dyDescent="0.2"/>
    <row r="20093" ht="12.75" hidden="1" customHeight="1" x14ac:dyDescent="0.2"/>
    <row r="20094" ht="12.75" hidden="1" customHeight="1" x14ac:dyDescent="0.2"/>
    <row r="20095" ht="12.75" hidden="1" customHeight="1" x14ac:dyDescent="0.2"/>
    <row r="20096" ht="12.75" hidden="1" customHeight="1" x14ac:dyDescent="0.2"/>
    <row r="20097" ht="12.75" hidden="1" customHeight="1" x14ac:dyDescent="0.2"/>
    <row r="20098" ht="12.75" hidden="1" customHeight="1" x14ac:dyDescent="0.2"/>
    <row r="20099" ht="12.75" hidden="1" customHeight="1" x14ac:dyDescent="0.2"/>
    <row r="20100" ht="12.75" hidden="1" customHeight="1" x14ac:dyDescent="0.2"/>
    <row r="20101" ht="12.75" hidden="1" customHeight="1" x14ac:dyDescent="0.2"/>
    <row r="20102" ht="12.75" hidden="1" customHeight="1" x14ac:dyDescent="0.2"/>
    <row r="20103" ht="12.75" hidden="1" customHeight="1" x14ac:dyDescent="0.2"/>
    <row r="20104" ht="12.75" hidden="1" customHeight="1" x14ac:dyDescent="0.2"/>
    <row r="20105" ht="12.75" hidden="1" customHeight="1" x14ac:dyDescent="0.2"/>
    <row r="20106" ht="12.75" hidden="1" customHeight="1" x14ac:dyDescent="0.2"/>
    <row r="20107" ht="12.75" hidden="1" customHeight="1" x14ac:dyDescent="0.2"/>
    <row r="20108" ht="12.75" hidden="1" customHeight="1" x14ac:dyDescent="0.2"/>
    <row r="20109" ht="12.75" hidden="1" customHeight="1" x14ac:dyDescent="0.2"/>
    <row r="20110" ht="12.75" hidden="1" customHeight="1" x14ac:dyDescent="0.2"/>
    <row r="20111" ht="12.75" hidden="1" customHeight="1" x14ac:dyDescent="0.2"/>
    <row r="20112" ht="12.75" hidden="1" customHeight="1" x14ac:dyDescent="0.2"/>
    <row r="20113" ht="12.75" hidden="1" customHeight="1" x14ac:dyDescent="0.2"/>
    <row r="20114" ht="12.75" hidden="1" customHeight="1" x14ac:dyDescent="0.2"/>
    <row r="20115" ht="12.75" hidden="1" customHeight="1" x14ac:dyDescent="0.2"/>
    <row r="20116" ht="12.75" hidden="1" customHeight="1" x14ac:dyDescent="0.2"/>
    <row r="20117" ht="12.75" hidden="1" customHeight="1" x14ac:dyDescent="0.2"/>
    <row r="20118" ht="12.75" hidden="1" customHeight="1" x14ac:dyDescent="0.2"/>
    <row r="20119" ht="12.75" hidden="1" customHeight="1" x14ac:dyDescent="0.2"/>
    <row r="20120" ht="12.75" hidden="1" customHeight="1" x14ac:dyDescent="0.2"/>
    <row r="20121" ht="12.75" hidden="1" customHeight="1" x14ac:dyDescent="0.2"/>
    <row r="20122" ht="12.75" hidden="1" customHeight="1" x14ac:dyDescent="0.2"/>
    <row r="20123" ht="12.75" hidden="1" customHeight="1" x14ac:dyDescent="0.2"/>
    <row r="20124" ht="12.75" hidden="1" customHeight="1" x14ac:dyDescent="0.2"/>
    <row r="20125" ht="12.75" hidden="1" customHeight="1" x14ac:dyDescent="0.2"/>
    <row r="20126" ht="12.75" hidden="1" customHeight="1" x14ac:dyDescent="0.2"/>
    <row r="20127" ht="12.75" hidden="1" customHeight="1" x14ac:dyDescent="0.2"/>
    <row r="20128" ht="12.75" hidden="1" customHeight="1" x14ac:dyDescent="0.2"/>
    <row r="20129" ht="12.75" hidden="1" customHeight="1" x14ac:dyDescent="0.2"/>
    <row r="20130" ht="12.75" hidden="1" customHeight="1" x14ac:dyDescent="0.2"/>
    <row r="20131" ht="12.75" hidden="1" customHeight="1" x14ac:dyDescent="0.2"/>
    <row r="20132" ht="12.75" hidden="1" customHeight="1" x14ac:dyDescent="0.2"/>
    <row r="20133" ht="12.75" hidden="1" customHeight="1" x14ac:dyDescent="0.2"/>
    <row r="20134" ht="12.75" hidden="1" customHeight="1" x14ac:dyDescent="0.2"/>
    <row r="20135" ht="12.75" hidden="1" customHeight="1" x14ac:dyDescent="0.2"/>
    <row r="20136" ht="12.75" hidden="1" customHeight="1" x14ac:dyDescent="0.2"/>
    <row r="20137" ht="12.75" hidden="1" customHeight="1" x14ac:dyDescent="0.2"/>
    <row r="20138" ht="12.75" hidden="1" customHeight="1" x14ac:dyDescent="0.2"/>
    <row r="20139" ht="12.75" hidden="1" customHeight="1" x14ac:dyDescent="0.2"/>
    <row r="20140" ht="12.75" hidden="1" customHeight="1" x14ac:dyDescent="0.2"/>
    <row r="20141" ht="12.75" hidden="1" customHeight="1" x14ac:dyDescent="0.2"/>
    <row r="20142" ht="12.75" hidden="1" customHeight="1" x14ac:dyDescent="0.2"/>
    <row r="20143" ht="12.75" hidden="1" customHeight="1" x14ac:dyDescent="0.2"/>
    <row r="20144" ht="12.75" hidden="1" customHeight="1" x14ac:dyDescent="0.2"/>
    <row r="20145" ht="12.75" hidden="1" customHeight="1" x14ac:dyDescent="0.2"/>
    <row r="20146" ht="12.75" hidden="1" customHeight="1" x14ac:dyDescent="0.2"/>
    <row r="20147" ht="12.75" hidden="1" customHeight="1" x14ac:dyDescent="0.2"/>
    <row r="20148" ht="12.75" hidden="1" customHeight="1" x14ac:dyDescent="0.2"/>
    <row r="20149" ht="12.75" hidden="1" customHeight="1" x14ac:dyDescent="0.2"/>
    <row r="20150" ht="12.75" hidden="1" customHeight="1" x14ac:dyDescent="0.2"/>
    <row r="20151" ht="12.75" hidden="1" customHeight="1" x14ac:dyDescent="0.2"/>
    <row r="20152" ht="12.75" hidden="1" customHeight="1" x14ac:dyDescent="0.2"/>
    <row r="20153" ht="12.75" hidden="1" customHeight="1" x14ac:dyDescent="0.2"/>
    <row r="20154" ht="12.75" hidden="1" customHeight="1" x14ac:dyDescent="0.2"/>
    <row r="20155" ht="12.75" hidden="1" customHeight="1" x14ac:dyDescent="0.2"/>
    <row r="20156" ht="12.75" hidden="1" customHeight="1" x14ac:dyDescent="0.2"/>
    <row r="20157" ht="12.75" hidden="1" customHeight="1" x14ac:dyDescent="0.2"/>
    <row r="20158" ht="12.75" hidden="1" customHeight="1" x14ac:dyDescent="0.2"/>
    <row r="20159" ht="12.75" hidden="1" customHeight="1" x14ac:dyDescent="0.2"/>
    <row r="20160" ht="12.75" hidden="1" customHeight="1" x14ac:dyDescent="0.2"/>
    <row r="20161" ht="12.75" hidden="1" customHeight="1" x14ac:dyDescent="0.2"/>
    <row r="20162" ht="12.75" hidden="1" customHeight="1" x14ac:dyDescent="0.2"/>
    <row r="20163" ht="12.75" hidden="1" customHeight="1" x14ac:dyDescent="0.2"/>
    <row r="20164" ht="12.75" hidden="1" customHeight="1" x14ac:dyDescent="0.2"/>
    <row r="20165" ht="12.75" hidden="1" customHeight="1" x14ac:dyDescent="0.2"/>
    <row r="20166" ht="12.75" hidden="1" customHeight="1" x14ac:dyDescent="0.2"/>
    <row r="20167" ht="12.75" hidden="1" customHeight="1" x14ac:dyDescent="0.2"/>
    <row r="20168" ht="12.75" hidden="1" customHeight="1" x14ac:dyDescent="0.2"/>
    <row r="20169" ht="12.75" hidden="1" customHeight="1" x14ac:dyDescent="0.2"/>
    <row r="20170" ht="12.75" hidden="1" customHeight="1" x14ac:dyDescent="0.2"/>
    <row r="20171" ht="12.75" hidden="1" customHeight="1" x14ac:dyDescent="0.2"/>
    <row r="20172" ht="12.75" hidden="1" customHeight="1" x14ac:dyDescent="0.2"/>
    <row r="20173" ht="12.75" hidden="1" customHeight="1" x14ac:dyDescent="0.2"/>
    <row r="20174" ht="12.75" hidden="1" customHeight="1" x14ac:dyDescent="0.2"/>
    <row r="20175" ht="12.75" hidden="1" customHeight="1" x14ac:dyDescent="0.2"/>
    <row r="20176" ht="12.75" hidden="1" customHeight="1" x14ac:dyDescent="0.2"/>
    <row r="20177" ht="12.75" hidden="1" customHeight="1" x14ac:dyDescent="0.2"/>
    <row r="20178" ht="12.75" hidden="1" customHeight="1" x14ac:dyDescent="0.2"/>
    <row r="20179" ht="12.75" hidden="1" customHeight="1" x14ac:dyDescent="0.2"/>
    <row r="20180" ht="12.75" hidden="1" customHeight="1" x14ac:dyDescent="0.2"/>
    <row r="20181" ht="12.75" hidden="1" customHeight="1" x14ac:dyDescent="0.2"/>
    <row r="20182" ht="12.75" hidden="1" customHeight="1" x14ac:dyDescent="0.2"/>
    <row r="20183" ht="12.75" hidden="1" customHeight="1" x14ac:dyDescent="0.2"/>
    <row r="20184" ht="12.75" hidden="1" customHeight="1" x14ac:dyDescent="0.2"/>
    <row r="20185" ht="12.75" hidden="1" customHeight="1" x14ac:dyDescent="0.2"/>
    <row r="20186" ht="12.75" hidden="1" customHeight="1" x14ac:dyDescent="0.2"/>
    <row r="20187" ht="12.75" hidden="1" customHeight="1" x14ac:dyDescent="0.2"/>
    <row r="20188" ht="12.75" hidden="1" customHeight="1" x14ac:dyDescent="0.2"/>
    <row r="20189" ht="12.75" hidden="1" customHeight="1" x14ac:dyDescent="0.2"/>
    <row r="20190" ht="12.75" hidden="1" customHeight="1" x14ac:dyDescent="0.2"/>
    <row r="20191" ht="12.75" hidden="1" customHeight="1" x14ac:dyDescent="0.2"/>
    <row r="20192" ht="12.75" hidden="1" customHeight="1" x14ac:dyDescent="0.2"/>
    <row r="20193" ht="12.75" hidden="1" customHeight="1" x14ac:dyDescent="0.2"/>
    <row r="20194" ht="12.75" hidden="1" customHeight="1" x14ac:dyDescent="0.2"/>
    <row r="20195" ht="12.75" hidden="1" customHeight="1" x14ac:dyDescent="0.2"/>
    <row r="20196" ht="12.75" hidden="1" customHeight="1" x14ac:dyDescent="0.2"/>
    <row r="20197" ht="12.75" hidden="1" customHeight="1" x14ac:dyDescent="0.2"/>
    <row r="20198" ht="12.75" hidden="1" customHeight="1" x14ac:dyDescent="0.2"/>
    <row r="20199" ht="12.75" hidden="1" customHeight="1" x14ac:dyDescent="0.2"/>
    <row r="20200" ht="12.75" hidden="1" customHeight="1" x14ac:dyDescent="0.2"/>
    <row r="20201" ht="12.75" hidden="1" customHeight="1" x14ac:dyDescent="0.2"/>
    <row r="20202" ht="12.75" hidden="1" customHeight="1" x14ac:dyDescent="0.2"/>
    <row r="20203" ht="12.75" hidden="1" customHeight="1" x14ac:dyDescent="0.2"/>
    <row r="20204" ht="12.75" hidden="1" customHeight="1" x14ac:dyDescent="0.2"/>
    <row r="20205" ht="12.75" hidden="1" customHeight="1" x14ac:dyDescent="0.2"/>
    <row r="20206" ht="12.75" hidden="1" customHeight="1" x14ac:dyDescent="0.2"/>
    <row r="20207" ht="12.75" hidden="1" customHeight="1" x14ac:dyDescent="0.2"/>
    <row r="20208" ht="12.75" hidden="1" customHeight="1" x14ac:dyDescent="0.2"/>
    <row r="20209" ht="12.75" hidden="1" customHeight="1" x14ac:dyDescent="0.2"/>
    <row r="20210" ht="12.75" hidden="1" customHeight="1" x14ac:dyDescent="0.2"/>
    <row r="20211" ht="12.75" hidden="1" customHeight="1" x14ac:dyDescent="0.2"/>
    <row r="20212" ht="12.75" hidden="1" customHeight="1" x14ac:dyDescent="0.2"/>
    <row r="20213" ht="12.75" hidden="1" customHeight="1" x14ac:dyDescent="0.2"/>
    <row r="20214" ht="12.75" hidden="1" customHeight="1" x14ac:dyDescent="0.2"/>
    <row r="20215" ht="12.75" hidden="1" customHeight="1" x14ac:dyDescent="0.2"/>
    <row r="20216" ht="12.75" hidden="1" customHeight="1" x14ac:dyDescent="0.2"/>
    <row r="20217" ht="12.75" hidden="1" customHeight="1" x14ac:dyDescent="0.2"/>
    <row r="20218" ht="12.75" hidden="1" customHeight="1" x14ac:dyDescent="0.2"/>
    <row r="20219" ht="12.75" hidden="1" customHeight="1" x14ac:dyDescent="0.2"/>
    <row r="20220" ht="12.75" hidden="1" customHeight="1" x14ac:dyDescent="0.2"/>
    <row r="20221" ht="12.75" hidden="1" customHeight="1" x14ac:dyDescent="0.2"/>
    <row r="20222" ht="12.75" hidden="1" customHeight="1" x14ac:dyDescent="0.2"/>
    <row r="20223" ht="12.75" hidden="1" customHeight="1" x14ac:dyDescent="0.2"/>
    <row r="20224" ht="12.75" hidden="1" customHeight="1" x14ac:dyDescent="0.2"/>
    <row r="20225" ht="12.75" hidden="1" customHeight="1" x14ac:dyDescent="0.2"/>
    <row r="20226" ht="12.75" hidden="1" customHeight="1" x14ac:dyDescent="0.2"/>
    <row r="20227" ht="12.75" hidden="1" customHeight="1" x14ac:dyDescent="0.2"/>
    <row r="20228" ht="12.75" hidden="1" customHeight="1" x14ac:dyDescent="0.2"/>
    <row r="20229" ht="12.75" hidden="1" customHeight="1" x14ac:dyDescent="0.2"/>
    <row r="20230" ht="12.75" hidden="1" customHeight="1" x14ac:dyDescent="0.2"/>
    <row r="20231" ht="12.75" hidden="1" customHeight="1" x14ac:dyDescent="0.2"/>
    <row r="20232" ht="12.75" hidden="1" customHeight="1" x14ac:dyDescent="0.2"/>
    <row r="20233" ht="12.75" hidden="1" customHeight="1" x14ac:dyDescent="0.2"/>
    <row r="20234" ht="12.75" hidden="1" customHeight="1" x14ac:dyDescent="0.2"/>
    <row r="20235" ht="12.75" hidden="1" customHeight="1" x14ac:dyDescent="0.2"/>
    <row r="20236" ht="12.75" hidden="1" customHeight="1" x14ac:dyDescent="0.2"/>
    <row r="20237" ht="12.75" hidden="1" customHeight="1" x14ac:dyDescent="0.2"/>
    <row r="20238" ht="12.75" hidden="1" customHeight="1" x14ac:dyDescent="0.2"/>
    <row r="20239" ht="12.75" hidden="1" customHeight="1" x14ac:dyDescent="0.2"/>
    <row r="20240" ht="12.75" hidden="1" customHeight="1" x14ac:dyDescent="0.2"/>
    <row r="20241" ht="12.75" hidden="1" customHeight="1" x14ac:dyDescent="0.2"/>
    <row r="20242" ht="12.75" hidden="1" customHeight="1" x14ac:dyDescent="0.2"/>
    <row r="20243" ht="12.75" hidden="1" customHeight="1" x14ac:dyDescent="0.2"/>
    <row r="20244" ht="12.75" hidden="1" customHeight="1" x14ac:dyDescent="0.2"/>
    <row r="20245" ht="12.75" hidden="1" customHeight="1" x14ac:dyDescent="0.2"/>
    <row r="20246" ht="12.75" hidden="1" customHeight="1" x14ac:dyDescent="0.2"/>
    <row r="20247" ht="12.75" hidden="1" customHeight="1" x14ac:dyDescent="0.2"/>
    <row r="20248" ht="12.75" hidden="1" customHeight="1" x14ac:dyDescent="0.2"/>
    <row r="20249" ht="12.75" hidden="1" customHeight="1" x14ac:dyDescent="0.2"/>
    <row r="20250" ht="12.75" hidden="1" customHeight="1" x14ac:dyDescent="0.2"/>
    <row r="20251" ht="12.75" hidden="1" customHeight="1" x14ac:dyDescent="0.2"/>
    <row r="20252" ht="12.75" hidden="1" customHeight="1" x14ac:dyDescent="0.2"/>
    <row r="20253" ht="12.75" hidden="1" customHeight="1" x14ac:dyDescent="0.2"/>
    <row r="20254" ht="12.75" hidden="1" customHeight="1" x14ac:dyDescent="0.2"/>
    <row r="20255" ht="12.75" hidden="1" customHeight="1" x14ac:dyDescent="0.2"/>
    <row r="20256" ht="12.75" hidden="1" customHeight="1" x14ac:dyDescent="0.2"/>
    <row r="20257" ht="12.75" hidden="1" customHeight="1" x14ac:dyDescent="0.2"/>
    <row r="20258" ht="12.75" hidden="1" customHeight="1" x14ac:dyDescent="0.2"/>
    <row r="20259" ht="12.75" hidden="1" customHeight="1" x14ac:dyDescent="0.2"/>
    <row r="20260" ht="12.75" hidden="1" customHeight="1" x14ac:dyDescent="0.2"/>
    <row r="20261" ht="12.75" hidden="1" customHeight="1" x14ac:dyDescent="0.2"/>
    <row r="20262" ht="12.75" hidden="1" customHeight="1" x14ac:dyDescent="0.2"/>
    <row r="20263" ht="12.75" hidden="1" customHeight="1" x14ac:dyDescent="0.2"/>
    <row r="20264" ht="12.75" hidden="1" customHeight="1" x14ac:dyDescent="0.2"/>
    <row r="20265" ht="12.75" hidden="1" customHeight="1" x14ac:dyDescent="0.2"/>
    <row r="20266" ht="12.75" hidden="1" customHeight="1" x14ac:dyDescent="0.2"/>
    <row r="20267" ht="12.75" hidden="1" customHeight="1" x14ac:dyDescent="0.2"/>
    <row r="20268" ht="12.75" hidden="1" customHeight="1" x14ac:dyDescent="0.2"/>
    <row r="20269" ht="12.75" hidden="1" customHeight="1" x14ac:dyDescent="0.2"/>
    <row r="20270" ht="12.75" hidden="1" customHeight="1" x14ac:dyDescent="0.2"/>
    <row r="20271" ht="12.75" hidden="1" customHeight="1" x14ac:dyDescent="0.2"/>
    <row r="20272" ht="12.75" hidden="1" customHeight="1" x14ac:dyDescent="0.2"/>
    <row r="20273" ht="12.75" hidden="1" customHeight="1" x14ac:dyDescent="0.2"/>
    <row r="20274" ht="12.75" hidden="1" customHeight="1" x14ac:dyDescent="0.2"/>
    <row r="20275" ht="12.75" hidden="1" customHeight="1" x14ac:dyDescent="0.2"/>
    <row r="20276" ht="12.75" hidden="1" customHeight="1" x14ac:dyDescent="0.2"/>
    <row r="20277" ht="12.75" hidden="1" customHeight="1" x14ac:dyDescent="0.2"/>
    <row r="20278" ht="12.75" hidden="1" customHeight="1" x14ac:dyDescent="0.2"/>
    <row r="20279" ht="12.75" hidden="1" customHeight="1" x14ac:dyDescent="0.2"/>
    <row r="20280" ht="12.75" hidden="1" customHeight="1" x14ac:dyDescent="0.2"/>
    <row r="20281" ht="12.75" hidden="1" customHeight="1" x14ac:dyDescent="0.2"/>
    <row r="20282" ht="12.75" hidden="1" customHeight="1" x14ac:dyDescent="0.2"/>
    <row r="20283" ht="12.75" hidden="1" customHeight="1" x14ac:dyDescent="0.2"/>
    <row r="20284" ht="12.75" hidden="1" customHeight="1" x14ac:dyDescent="0.2"/>
    <row r="20285" ht="12.75" hidden="1" customHeight="1" x14ac:dyDescent="0.2"/>
    <row r="20286" ht="12.75" hidden="1" customHeight="1" x14ac:dyDescent="0.2"/>
    <row r="20287" ht="12.75" hidden="1" customHeight="1" x14ac:dyDescent="0.2"/>
    <row r="20288" ht="12.75" hidden="1" customHeight="1" x14ac:dyDescent="0.2"/>
    <row r="20289" ht="12.75" hidden="1" customHeight="1" x14ac:dyDescent="0.2"/>
    <row r="20290" ht="12.75" hidden="1" customHeight="1" x14ac:dyDescent="0.2"/>
    <row r="20291" ht="12.75" hidden="1" customHeight="1" x14ac:dyDescent="0.2"/>
    <row r="20292" ht="12.75" hidden="1" customHeight="1" x14ac:dyDescent="0.2"/>
    <row r="20293" ht="12.75" hidden="1" customHeight="1" x14ac:dyDescent="0.2"/>
    <row r="20294" ht="12.75" hidden="1" customHeight="1" x14ac:dyDescent="0.2"/>
    <row r="20295" ht="12.75" hidden="1" customHeight="1" x14ac:dyDescent="0.2"/>
    <row r="20296" ht="12.75" hidden="1" customHeight="1" x14ac:dyDescent="0.2"/>
    <row r="20297" ht="12.75" hidden="1" customHeight="1" x14ac:dyDescent="0.2"/>
    <row r="20298" ht="12.75" hidden="1" customHeight="1" x14ac:dyDescent="0.2"/>
    <row r="20299" ht="12.75" hidden="1" customHeight="1" x14ac:dyDescent="0.2"/>
    <row r="20300" ht="12.75" hidden="1" customHeight="1" x14ac:dyDescent="0.2"/>
    <row r="20301" ht="12.75" hidden="1" customHeight="1" x14ac:dyDescent="0.2"/>
    <row r="20302" ht="12.75" hidden="1" customHeight="1" x14ac:dyDescent="0.2"/>
    <row r="20303" ht="12.75" hidden="1" customHeight="1" x14ac:dyDescent="0.2"/>
    <row r="20304" ht="12.75" hidden="1" customHeight="1" x14ac:dyDescent="0.2"/>
    <row r="20305" ht="12.75" hidden="1" customHeight="1" x14ac:dyDescent="0.2"/>
    <row r="20306" ht="12.75" hidden="1" customHeight="1" x14ac:dyDescent="0.2"/>
    <row r="20307" ht="12.75" hidden="1" customHeight="1" x14ac:dyDescent="0.2"/>
    <row r="20308" ht="12.75" hidden="1" customHeight="1" x14ac:dyDescent="0.2"/>
    <row r="20309" ht="12.75" hidden="1" customHeight="1" x14ac:dyDescent="0.2"/>
    <row r="20310" ht="12.75" hidden="1" customHeight="1" x14ac:dyDescent="0.2"/>
    <row r="20311" ht="12.75" hidden="1" customHeight="1" x14ac:dyDescent="0.2"/>
    <row r="20312" ht="12.75" hidden="1" customHeight="1" x14ac:dyDescent="0.2"/>
    <row r="20313" ht="12.75" hidden="1" customHeight="1" x14ac:dyDescent="0.2"/>
    <row r="20314" ht="12.75" hidden="1" customHeight="1" x14ac:dyDescent="0.2"/>
    <row r="20315" ht="12.75" hidden="1" customHeight="1" x14ac:dyDescent="0.2"/>
    <row r="20316" ht="12.75" hidden="1" customHeight="1" x14ac:dyDescent="0.2"/>
    <row r="20317" ht="12.75" hidden="1" customHeight="1" x14ac:dyDescent="0.2"/>
    <row r="20318" ht="12.75" hidden="1" customHeight="1" x14ac:dyDescent="0.2"/>
    <row r="20319" ht="12.75" hidden="1" customHeight="1" x14ac:dyDescent="0.2"/>
    <row r="20320" ht="12.75" hidden="1" customHeight="1" x14ac:dyDescent="0.2"/>
    <row r="20321" ht="12.75" hidden="1" customHeight="1" x14ac:dyDescent="0.2"/>
    <row r="20322" ht="12.75" hidden="1" customHeight="1" x14ac:dyDescent="0.2"/>
    <row r="20323" ht="12.75" hidden="1" customHeight="1" x14ac:dyDescent="0.2"/>
    <row r="20324" ht="12.75" hidden="1" customHeight="1" x14ac:dyDescent="0.2"/>
    <row r="20325" ht="12.75" hidden="1" customHeight="1" x14ac:dyDescent="0.2"/>
    <row r="20326" ht="12.75" hidden="1" customHeight="1" x14ac:dyDescent="0.2"/>
    <row r="20327" ht="12.75" hidden="1" customHeight="1" x14ac:dyDescent="0.2"/>
    <row r="20328" ht="12.75" hidden="1" customHeight="1" x14ac:dyDescent="0.2"/>
    <row r="20329" ht="12.75" hidden="1" customHeight="1" x14ac:dyDescent="0.2"/>
    <row r="20330" ht="12.75" hidden="1" customHeight="1" x14ac:dyDescent="0.2"/>
    <row r="20331" ht="12.75" hidden="1" customHeight="1" x14ac:dyDescent="0.2"/>
    <row r="20332" ht="12.75" hidden="1" customHeight="1" x14ac:dyDescent="0.2"/>
    <row r="20333" ht="12.75" hidden="1" customHeight="1" x14ac:dyDescent="0.2"/>
    <row r="20334" ht="12.75" hidden="1" customHeight="1" x14ac:dyDescent="0.2"/>
    <row r="20335" ht="12.75" hidden="1" customHeight="1" x14ac:dyDescent="0.2"/>
    <row r="20336" ht="12.75" hidden="1" customHeight="1" x14ac:dyDescent="0.2"/>
    <row r="20337" ht="12.75" hidden="1" customHeight="1" x14ac:dyDescent="0.2"/>
    <row r="20338" ht="12.75" hidden="1" customHeight="1" x14ac:dyDescent="0.2"/>
    <row r="20339" ht="12.75" hidden="1" customHeight="1" x14ac:dyDescent="0.2"/>
    <row r="20340" ht="12.75" hidden="1" customHeight="1" x14ac:dyDescent="0.2"/>
    <row r="20341" ht="12.75" hidden="1" customHeight="1" x14ac:dyDescent="0.2"/>
    <row r="20342" ht="12.75" hidden="1" customHeight="1" x14ac:dyDescent="0.2"/>
    <row r="20343" ht="12.75" hidden="1" customHeight="1" x14ac:dyDescent="0.2"/>
    <row r="20344" ht="12.75" hidden="1" customHeight="1" x14ac:dyDescent="0.2"/>
    <row r="20345" ht="12.75" hidden="1" customHeight="1" x14ac:dyDescent="0.2"/>
    <row r="20346" ht="12.75" hidden="1" customHeight="1" x14ac:dyDescent="0.2"/>
    <row r="20347" ht="12.75" hidden="1" customHeight="1" x14ac:dyDescent="0.2"/>
    <row r="20348" ht="12.75" hidden="1" customHeight="1" x14ac:dyDescent="0.2"/>
    <row r="20349" ht="12.75" hidden="1" customHeight="1" x14ac:dyDescent="0.2"/>
    <row r="20350" ht="12.75" hidden="1" customHeight="1" x14ac:dyDescent="0.2"/>
    <row r="20351" ht="12.75" hidden="1" customHeight="1" x14ac:dyDescent="0.2"/>
    <row r="20352" ht="12.75" hidden="1" customHeight="1" x14ac:dyDescent="0.2"/>
    <row r="20353" ht="12.75" hidden="1" customHeight="1" x14ac:dyDescent="0.2"/>
    <row r="20354" ht="12.75" hidden="1" customHeight="1" x14ac:dyDescent="0.2"/>
    <row r="20355" ht="12.75" hidden="1" customHeight="1" x14ac:dyDescent="0.2"/>
    <row r="20356" ht="12.75" hidden="1" customHeight="1" x14ac:dyDescent="0.2"/>
    <row r="20357" ht="12.75" hidden="1" customHeight="1" x14ac:dyDescent="0.2"/>
    <row r="20358" ht="12.75" hidden="1" customHeight="1" x14ac:dyDescent="0.2"/>
    <row r="20359" ht="12.75" hidden="1" customHeight="1" x14ac:dyDescent="0.2"/>
    <row r="20360" ht="12.75" hidden="1" customHeight="1" x14ac:dyDescent="0.2"/>
    <row r="20361" ht="12.75" hidden="1" customHeight="1" x14ac:dyDescent="0.2"/>
    <row r="20362" ht="12.75" hidden="1" customHeight="1" x14ac:dyDescent="0.2"/>
    <row r="20363" ht="12.75" hidden="1" customHeight="1" x14ac:dyDescent="0.2"/>
    <row r="20364" ht="12.75" hidden="1" customHeight="1" x14ac:dyDescent="0.2"/>
    <row r="20365" ht="12.75" hidden="1" customHeight="1" x14ac:dyDescent="0.2"/>
    <row r="20366" ht="12.75" hidden="1" customHeight="1" x14ac:dyDescent="0.2"/>
    <row r="20367" ht="12.75" hidden="1" customHeight="1" x14ac:dyDescent="0.2"/>
    <row r="20368" ht="12.75" hidden="1" customHeight="1" x14ac:dyDescent="0.2"/>
    <row r="20369" ht="12.75" hidden="1" customHeight="1" x14ac:dyDescent="0.2"/>
    <row r="20370" ht="12.75" hidden="1" customHeight="1" x14ac:dyDescent="0.2"/>
    <row r="20371" ht="12.75" hidden="1" customHeight="1" x14ac:dyDescent="0.2"/>
    <row r="20372" ht="12.75" hidden="1" customHeight="1" x14ac:dyDescent="0.2"/>
    <row r="20373" ht="12.75" hidden="1" customHeight="1" x14ac:dyDescent="0.2"/>
    <row r="20374" ht="12.75" hidden="1" customHeight="1" x14ac:dyDescent="0.2"/>
    <row r="20375" ht="12.75" hidden="1" customHeight="1" x14ac:dyDescent="0.2"/>
    <row r="20376" ht="12.75" hidden="1" customHeight="1" x14ac:dyDescent="0.2"/>
    <row r="20377" ht="12.75" hidden="1" customHeight="1" x14ac:dyDescent="0.2"/>
    <row r="20378" ht="12.75" hidden="1" customHeight="1" x14ac:dyDescent="0.2"/>
    <row r="20379" ht="12.75" hidden="1" customHeight="1" x14ac:dyDescent="0.2"/>
    <row r="20380" ht="12.75" hidden="1" customHeight="1" x14ac:dyDescent="0.2"/>
    <row r="20381" ht="12.75" hidden="1" customHeight="1" x14ac:dyDescent="0.2"/>
    <row r="20382" ht="12.75" hidden="1" customHeight="1" x14ac:dyDescent="0.2"/>
    <row r="20383" ht="12.75" hidden="1" customHeight="1" x14ac:dyDescent="0.2"/>
    <row r="20384" ht="12.75" hidden="1" customHeight="1" x14ac:dyDescent="0.2"/>
    <row r="20385" ht="12.75" hidden="1" customHeight="1" x14ac:dyDescent="0.2"/>
    <row r="20386" ht="12.75" hidden="1" customHeight="1" x14ac:dyDescent="0.2"/>
    <row r="20387" ht="12.75" hidden="1" customHeight="1" x14ac:dyDescent="0.2"/>
    <row r="20388" ht="12.75" hidden="1" customHeight="1" x14ac:dyDescent="0.2"/>
    <row r="20389" ht="12.75" hidden="1" customHeight="1" x14ac:dyDescent="0.2"/>
    <row r="20390" ht="12.75" hidden="1" customHeight="1" x14ac:dyDescent="0.2"/>
    <row r="20391" ht="12.75" hidden="1" customHeight="1" x14ac:dyDescent="0.2"/>
    <row r="20392" ht="12.75" hidden="1" customHeight="1" x14ac:dyDescent="0.2"/>
    <row r="20393" ht="12.75" hidden="1" customHeight="1" x14ac:dyDescent="0.2"/>
    <row r="20394" ht="12.75" hidden="1" customHeight="1" x14ac:dyDescent="0.2"/>
    <row r="20395" ht="12.75" hidden="1" customHeight="1" x14ac:dyDescent="0.2"/>
    <row r="20396" ht="12.75" hidden="1" customHeight="1" x14ac:dyDescent="0.2"/>
    <row r="20397" ht="12.75" hidden="1" customHeight="1" x14ac:dyDescent="0.2"/>
    <row r="20398" ht="12.75" hidden="1" customHeight="1" x14ac:dyDescent="0.2"/>
    <row r="20399" ht="12.75" hidden="1" customHeight="1" x14ac:dyDescent="0.2"/>
    <row r="20400" ht="12.75" hidden="1" customHeight="1" x14ac:dyDescent="0.2"/>
    <row r="20401" ht="12.75" hidden="1" customHeight="1" x14ac:dyDescent="0.2"/>
    <row r="20402" ht="12.75" hidden="1" customHeight="1" x14ac:dyDescent="0.2"/>
    <row r="20403" ht="12.75" hidden="1" customHeight="1" x14ac:dyDescent="0.2"/>
    <row r="20404" ht="12.75" hidden="1" customHeight="1" x14ac:dyDescent="0.2"/>
    <row r="20405" ht="12.75" hidden="1" customHeight="1" x14ac:dyDescent="0.2"/>
    <row r="20406" ht="12.75" hidden="1" customHeight="1" x14ac:dyDescent="0.2"/>
    <row r="20407" ht="12.75" hidden="1" customHeight="1" x14ac:dyDescent="0.2"/>
    <row r="20408" ht="12.75" hidden="1" customHeight="1" x14ac:dyDescent="0.2"/>
    <row r="20409" ht="12.75" hidden="1" customHeight="1" x14ac:dyDescent="0.2"/>
    <row r="20410" ht="12.75" hidden="1" customHeight="1" x14ac:dyDescent="0.2"/>
    <row r="20411" ht="12.75" hidden="1" customHeight="1" x14ac:dyDescent="0.2"/>
    <row r="20412" ht="12.75" hidden="1" customHeight="1" x14ac:dyDescent="0.2"/>
    <row r="20413" ht="12.75" hidden="1" customHeight="1" x14ac:dyDescent="0.2"/>
    <row r="20414" ht="12.75" hidden="1" customHeight="1" x14ac:dyDescent="0.2"/>
    <row r="20415" ht="12.75" hidden="1" customHeight="1" x14ac:dyDescent="0.2"/>
    <row r="20416" ht="12.75" hidden="1" customHeight="1" x14ac:dyDescent="0.2"/>
    <row r="20417" ht="12.75" hidden="1" customHeight="1" x14ac:dyDescent="0.2"/>
    <row r="20418" ht="12.75" hidden="1" customHeight="1" x14ac:dyDescent="0.2"/>
    <row r="20419" ht="12.75" hidden="1" customHeight="1" x14ac:dyDescent="0.2"/>
    <row r="20420" ht="12.75" hidden="1" customHeight="1" x14ac:dyDescent="0.2"/>
    <row r="20421" ht="12.75" hidden="1" customHeight="1" x14ac:dyDescent="0.2"/>
    <row r="20422" ht="12.75" hidden="1" customHeight="1" x14ac:dyDescent="0.2"/>
    <row r="20423" ht="12.75" hidden="1" customHeight="1" x14ac:dyDescent="0.2"/>
    <row r="20424" ht="12.75" hidden="1" customHeight="1" x14ac:dyDescent="0.2"/>
    <row r="20425" ht="12.75" hidden="1" customHeight="1" x14ac:dyDescent="0.2"/>
    <row r="20426" ht="12.75" hidden="1" customHeight="1" x14ac:dyDescent="0.2"/>
    <row r="20427" ht="12.75" hidden="1" customHeight="1" x14ac:dyDescent="0.2"/>
    <row r="20428" ht="12.75" hidden="1" customHeight="1" x14ac:dyDescent="0.2"/>
    <row r="20429" ht="12.75" hidden="1" customHeight="1" x14ac:dyDescent="0.2"/>
    <row r="20430" ht="12.75" hidden="1" customHeight="1" x14ac:dyDescent="0.2"/>
    <row r="20431" ht="12.75" hidden="1" customHeight="1" x14ac:dyDescent="0.2"/>
    <row r="20432" ht="12.75" hidden="1" customHeight="1" x14ac:dyDescent="0.2"/>
    <row r="20433" ht="12.75" hidden="1" customHeight="1" x14ac:dyDescent="0.2"/>
    <row r="20434" ht="12.75" hidden="1" customHeight="1" x14ac:dyDescent="0.2"/>
    <row r="20435" ht="12.75" hidden="1" customHeight="1" x14ac:dyDescent="0.2"/>
    <row r="20436" ht="12.75" hidden="1" customHeight="1" x14ac:dyDescent="0.2"/>
    <row r="20437" ht="12.75" hidden="1" customHeight="1" x14ac:dyDescent="0.2"/>
    <row r="20438" ht="12.75" hidden="1" customHeight="1" x14ac:dyDescent="0.2"/>
    <row r="20439" ht="12.75" hidden="1" customHeight="1" x14ac:dyDescent="0.2"/>
    <row r="20440" ht="12.75" hidden="1" customHeight="1" x14ac:dyDescent="0.2"/>
    <row r="20441" ht="12.75" hidden="1" customHeight="1" x14ac:dyDescent="0.2"/>
    <row r="20442" ht="12.75" hidden="1" customHeight="1" x14ac:dyDescent="0.2"/>
    <row r="20443" ht="12.75" hidden="1" customHeight="1" x14ac:dyDescent="0.2"/>
    <row r="20444" ht="12.75" hidden="1" customHeight="1" x14ac:dyDescent="0.2"/>
    <row r="20445" ht="12.75" hidden="1" customHeight="1" x14ac:dyDescent="0.2"/>
    <row r="20446" ht="12.75" hidden="1" customHeight="1" x14ac:dyDescent="0.2"/>
    <row r="20447" ht="12.75" hidden="1" customHeight="1" x14ac:dyDescent="0.2"/>
    <row r="20448" ht="12.75" hidden="1" customHeight="1" x14ac:dyDescent="0.2"/>
    <row r="20449" ht="12.75" hidden="1" customHeight="1" x14ac:dyDescent="0.2"/>
    <row r="20450" ht="12.75" hidden="1" customHeight="1" x14ac:dyDescent="0.2"/>
    <row r="20451" ht="12.75" hidden="1" customHeight="1" x14ac:dyDescent="0.2"/>
    <row r="20452" ht="12.75" hidden="1" customHeight="1" x14ac:dyDescent="0.2"/>
    <row r="20453" ht="12.75" hidden="1" customHeight="1" x14ac:dyDescent="0.2"/>
    <row r="20454" ht="12.75" hidden="1" customHeight="1" x14ac:dyDescent="0.2"/>
    <row r="20455" ht="12.75" hidden="1" customHeight="1" x14ac:dyDescent="0.2"/>
    <row r="20456" ht="12.75" hidden="1" customHeight="1" x14ac:dyDescent="0.2"/>
    <row r="20457" ht="12.75" hidden="1" customHeight="1" x14ac:dyDescent="0.2"/>
    <row r="20458" ht="12.75" hidden="1" customHeight="1" x14ac:dyDescent="0.2"/>
    <row r="20459" ht="12.75" hidden="1" customHeight="1" x14ac:dyDescent="0.2"/>
    <row r="20460" ht="12.75" hidden="1" customHeight="1" x14ac:dyDescent="0.2"/>
    <row r="20461" ht="12.75" hidden="1" customHeight="1" x14ac:dyDescent="0.2"/>
    <row r="20462" ht="12.75" hidden="1" customHeight="1" x14ac:dyDescent="0.2"/>
    <row r="20463" ht="12.75" hidden="1" customHeight="1" x14ac:dyDescent="0.2"/>
    <row r="20464" ht="12.75" hidden="1" customHeight="1" x14ac:dyDescent="0.2"/>
    <row r="20465" ht="12.75" hidden="1" customHeight="1" x14ac:dyDescent="0.2"/>
    <row r="20466" ht="12.75" hidden="1" customHeight="1" x14ac:dyDescent="0.2"/>
    <row r="20467" ht="12.75" hidden="1" customHeight="1" x14ac:dyDescent="0.2"/>
    <row r="20468" ht="12.75" hidden="1" customHeight="1" x14ac:dyDescent="0.2"/>
    <row r="20469" ht="12.75" hidden="1" customHeight="1" x14ac:dyDescent="0.2"/>
    <row r="20470" ht="12.75" hidden="1" customHeight="1" x14ac:dyDescent="0.2"/>
    <row r="20471" ht="12.75" hidden="1" customHeight="1" x14ac:dyDescent="0.2"/>
    <row r="20472" ht="12.75" hidden="1" customHeight="1" x14ac:dyDescent="0.2"/>
    <row r="20473" ht="12.75" hidden="1" customHeight="1" x14ac:dyDescent="0.2"/>
    <row r="20474" ht="12.75" hidden="1" customHeight="1" x14ac:dyDescent="0.2"/>
    <row r="20475" ht="12.75" hidden="1" customHeight="1" x14ac:dyDescent="0.2"/>
    <row r="20476" ht="12.75" hidden="1" customHeight="1" x14ac:dyDescent="0.2"/>
    <row r="20477" ht="12.75" hidden="1" customHeight="1" x14ac:dyDescent="0.2"/>
    <row r="20478" ht="12.75" hidden="1" customHeight="1" x14ac:dyDescent="0.2"/>
    <row r="20479" ht="12.75" hidden="1" customHeight="1" x14ac:dyDescent="0.2"/>
    <row r="20480" ht="12.75" hidden="1" customHeight="1" x14ac:dyDescent="0.2"/>
    <row r="20481" ht="12.75" hidden="1" customHeight="1" x14ac:dyDescent="0.2"/>
    <row r="20482" ht="12.75" hidden="1" customHeight="1" x14ac:dyDescent="0.2"/>
    <row r="20483" ht="12.75" hidden="1" customHeight="1" x14ac:dyDescent="0.2"/>
    <row r="20484" ht="12.75" hidden="1" customHeight="1" x14ac:dyDescent="0.2"/>
    <row r="20485" ht="12.75" hidden="1" customHeight="1" x14ac:dyDescent="0.2"/>
    <row r="20486" ht="12.75" hidden="1" customHeight="1" x14ac:dyDescent="0.2"/>
    <row r="20487" ht="12.75" hidden="1" customHeight="1" x14ac:dyDescent="0.2"/>
    <row r="20488" ht="12.75" hidden="1" customHeight="1" x14ac:dyDescent="0.2"/>
    <row r="20489" ht="12.75" hidden="1" customHeight="1" x14ac:dyDescent="0.2"/>
    <row r="20490" ht="12.75" hidden="1" customHeight="1" x14ac:dyDescent="0.2"/>
    <row r="20491" ht="12.75" hidden="1" customHeight="1" x14ac:dyDescent="0.2"/>
    <row r="20492" ht="12.75" hidden="1" customHeight="1" x14ac:dyDescent="0.2"/>
    <row r="20493" ht="12.75" hidden="1" customHeight="1" x14ac:dyDescent="0.2"/>
    <row r="20494" ht="12.75" hidden="1" customHeight="1" x14ac:dyDescent="0.2"/>
    <row r="20495" ht="12.75" hidden="1" customHeight="1" x14ac:dyDescent="0.2"/>
    <row r="20496" ht="12.75" hidden="1" customHeight="1" x14ac:dyDescent="0.2"/>
    <row r="20497" ht="12.75" hidden="1" customHeight="1" x14ac:dyDescent="0.2"/>
    <row r="20498" ht="12.75" hidden="1" customHeight="1" x14ac:dyDescent="0.2"/>
    <row r="20499" ht="12.75" hidden="1" customHeight="1" x14ac:dyDescent="0.2"/>
    <row r="20500" ht="12.75" hidden="1" customHeight="1" x14ac:dyDescent="0.2"/>
    <row r="20501" ht="12.75" hidden="1" customHeight="1" x14ac:dyDescent="0.2"/>
    <row r="20502" ht="12.75" hidden="1" customHeight="1" x14ac:dyDescent="0.2"/>
    <row r="20503" ht="12.75" hidden="1" customHeight="1" x14ac:dyDescent="0.2"/>
    <row r="20504" ht="12.75" hidden="1" customHeight="1" x14ac:dyDescent="0.2"/>
    <row r="20505" ht="12.75" hidden="1" customHeight="1" x14ac:dyDescent="0.2"/>
    <row r="20506" ht="12.75" hidden="1" customHeight="1" x14ac:dyDescent="0.2"/>
    <row r="20507" ht="12.75" hidden="1" customHeight="1" x14ac:dyDescent="0.2"/>
    <row r="20508" ht="12.75" hidden="1" customHeight="1" x14ac:dyDescent="0.2"/>
    <row r="20509" ht="12.75" hidden="1" customHeight="1" x14ac:dyDescent="0.2"/>
    <row r="20510" ht="12.75" hidden="1" customHeight="1" x14ac:dyDescent="0.2"/>
    <row r="20511" ht="12.75" hidden="1" customHeight="1" x14ac:dyDescent="0.2"/>
    <row r="20512" ht="12.75" hidden="1" customHeight="1" x14ac:dyDescent="0.2"/>
    <row r="20513" ht="12.75" hidden="1" customHeight="1" x14ac:dyDescent="0.2"/>
    <row r="20514" ht="12.75" hidden="1" customHeight="1" x14ac:dyDescent="0.2"/>
    <row r="20515" ht="12.75" hidden="1" customHeight="1" x14ac:dyDescent="0.2"/>
    <row r="20516" ht="12.75" hidden="1" customHeight="1" x14ac:dyDescent="0.2"/>
    <row r="20517" ht="12.75" hidden="1" customHeight="1" x14ac:dyDescent="0.2"/>
    <row r="20518" ht="12.75" hidden="1" customHeight="1" x14ac:dyDescent="0.2"/>
    <row r="20519" ht="12.75" hidden="1" customHeight="1" x14ac:dyDescent="0.2"/>
    <row r="20520" ht="12.75" hidden="1" customHeight="1" x14ac:dyDescent="0.2"/>
    <row r="20521" ht="12.75" hidden="1" customHeight="1" x14ac:dyDescent="0.2"/>
    <row r="20522" ht="12.75" hidden="1" customHeight="1" x14ac:dyDescent="0.2"/>
    <row r="20523" ht="12.75" hidden="1" customHeight="1" x14ac:dyDescent="0.2"/>
    <row r="20524" ht="12.75" hidden="1" customHeight="1" x14ac:dyDescent="0.2"/>
    <row r="20525" ht="12.75" hidden="1" customHeight="1" x14ac:dyDescent="0.2"/>
    <row r="20526" ht="12.75" hidden="1" customHeight="1" x14ac:dyDescent="0.2"/>
    <row r="20527" ht="12.75" hidden="1" customHeight="1" x14ac:dyDescent="0.2"/>
    <row r="20528" ht="12.75" hidden="1" customHeight="1" x14ac:dyDescent="0.2"/>
    <row r="20529" ht="12.75" hidden="1" customHeight="1" x14ac:dyDescent="0.2"/>
    <row r="20530" ht="12.75" hidden="1" customHeight="1" x14ac:dyDescent="0.2"/>
    <row r="20531" ht="12.75" hidden="1" customHeight="1" x14ac:dyDescent="0.2"/>
    <row r="20532" ht="12.75" hidden="1" customHeight="1" x14ac:dyDescent="0.2"/>
    <row r="20533" ht="12.75" hidden="1" customHeight="1" x14ac:dyDescent="0.2"/>
    <row r="20534" ht="12.75" hidden="1" customHeight="1" x14ac:dyDescent="0.2"/>
    <row r="20535" ht="12.75" hidden="1" customHeight="1" x14ac:dyDescent="0.2"/>
    <row r="20536" ht="12.75" hidden="1" customHeight="1" x14ac:dyDescent="0.2"/>
    <row r="20537" ht="12.75" hidden="1" customHeight="1" x14ac:dyDescent="0.2"/>
    <row r="20538" ht="12.75" hidden="1" customHeight="1" x14ac:dyDescent="0.2"/>
    <row r="20539" ht="12.75" hidden="1" customHeight="1" x14ac:dyDescent="0.2"/>
    <row r="20540" ht="12.75" hidden="1" customHeight="1" x14ac:dyDescent="0.2"/>
    <row r="20541" ht="12.75" hidden="1" customHeight="1" x14ac:dyDescent="0.2"/>
    <row r="20542" ht="12.75" hidden="1" customHeight="1" x14ac:dyDescent="0.2"/>
    <row r="20543" ht="12.75" hidden="1" customHeight="1" x14ac:dyDescent="0.2"/>
    <row r="20544" ht="12.75" hidden="1" customHeight="1" x14ac:dyDescent="0.2"/>
    <row r="20545" ht="12.75" hidden="1" customHeight="1" x14ac:dyDescent="0.2"/>
    <row r="20546" ht="12.75" hidden="1" customHeight="1" x14ac:dyDescent="0.2"/>
    <row r="20547" ht="12.75" hidden="1" customHeight="1" x14ac:dyDescent="0.2"/>
    <row r="20548" ht="12.75" hidden="1" customHeight="1" x14ac:dyDescent="0.2"/>
    <row r="20549" ht="12.75" hidden="1" customHeight="1" x14ac:dyDescent="0.2"/>
    <row r="20550" ht="12.75" hidden="1" customHeight="1" x14ac:dyDescent="0.2"/>
    <row r="20551" ht="12.75" hidden="1" customHeight="1" x14ac:dyDescent="0.2"/>
    <row r="20552" ht="12.75" hidden="1" customHeight="1" x14ac:dyDescent="0.2"/>
    <row r="20553" ht="12.75" hidden="1" customHeight="1" x14ac:dyDescent="0.2"/>
    <row r="20554" ht="12.75" hidden="1" customHeight="1" x14ac:dyDescent="0.2"/>
    <row r="20555" ht="12.75" hidden="1" customHeight="1" x14ac:dyDescent="0.2"/>
    <row r="20556" ht="12.75" hidden="1" customHeight="1" x14ac:dyDescent="0.2"/>
    <row r="20557" ht="12.75" hidden="1" customHeight="1" x14ac:dyDescent="0.2"/>
    <row r="20558" ht="12.75" hidden="1" customHeight="1" x14ac:dyDescent="0.2"/>
    <row r="20559" ht="12.75" hidden="1" customHeight="1" x14ac:dyDescent="0.2"/>
    <row r="20560" ht="12.75" hidden="1" customHeight="1" x14ac:dyDescent="0.2"/>
    <row r="20561" ht="12.75" hidden="1" customHeight="1" x14ac:dyDescent="0.2"/>
    <row r="20562" ht="12.75" hidden="1" customHeight="1" x14ac:dyDescent="0.2"/>
    <row r="20563" ht="12.75" hidden="1" customHeight="1" x14ac:dyDescent="0.2"/>
    <row r="20564" ht="12.75" hidden="1" customHeight="1" x14ac:dyDescent="0.2"/>
    <row r="20565" ht="12.75" hidden="1" customHeight="1" x14ac:dyDescent="0.2"/>
    <row r="20566" ht="12.75" hidden="1" customHeight="1" x14ac:dyDescent="0.2"/>
    <row r="20567" ht="12.75" hidden="1" customHeight="1" x14ac:dyDescent="0.2"/>
    <row r="20568" ht="12.75" hidden="1" customHeight="1" x14ac:dyDescent="0.2"/>
    <row r="20569" ht="12.75" hidden="1" customHeight="1" x14ac:dyDescent="0.2"/>
    <row r="20570" ht="12.75" hidden="1" customHeight="1" x14ac:dyDescent="0.2"/>
    <row r="20571" ht="12.75" hidden="1" customHeight="1" x14ac:dyDescent="0.2"/>
    <row r="20572" ht="12.75" hidden="1" customHeight="1" x14ac:dyDescent="0.2"/>
    <row r="20573" ht="12.75" hidden="1" customHeight="1" x14ac:dyDescent="0.2"/>
    <row r="20574" ht="12.75" hidden="1" customHeight="1" x14ac:dyDescent="0.2"/>
    <row r="20575" ht="12.75" hidden="1" customHeight="1" x14ac:dyDescent="0.2"/>
    <row r="20576" ht="12.75" hidden="1" customHeight="1" x14ac:dyDescent="0.2"/>
    <row r="20577" ht="12.75" hidden="1" customHeight="1" x14ac:dyDescent="0.2"/>
    <row r="20578" ht="12.75" hidden="1" customHeight="1" x14ac:dyDescent="0.2"/>
    <row r="20579" ht="12.75" hidden="1" customHeight="1" x14ac:dyDescent="0.2"/>
    <row r="20580" ht="12.75" hidden="1" customHeight="1" x14ac:dyDescent="0.2"/>
    <row r="20581" ht="12.75" hidden="1" customHeight="1" x14ac:dyDescent="0.2"/>
    <row r="20582" ht="12.75" hidden="1" customHeight="1" x14ac:dyDescent="0.2"/>
    <row r="20583" ht="12.75" hidden="1" customHeight="1" x14ac:dyDescent="0.2"/>
    <row r="20584" ht="12.75" hidden="1" customHeight="1" x14ac:dyDescent="0.2"/>
    <row r="20585" ht="12.75" hidden="1" customHeight="1" x14ac:dyDescent="0.2"/>
    <row r="20586" ht="12.75" hidden="1" customHeight="1" x14ac:dyDescent="0.2"/>
    <row r="20587" ht="12.75" hidden="1" customHeight="1" x14ac:dyDescent="0.2"/>
    <row r="20588" ht="12.75" hidden="1" customHeight="1" x14ac:dyDescent="0.2"/>
    <row r="20589" ht="12.75" hidden="1" customHeight="1" x14ac:dyDescent="0.2"/>
    <row r="20590" ht="12.75" hidden="1" customHeight="1" x14ac:dyDescent="0.2"/>
    <row r="20591" ht="12.75" hidden="1" customHeight="1" x14ac:dyDescent="0.2"/>
    <row r="20592" ht="12.75" hidden="1" customHeight="1" x14ac:dyDescent="0.2"/>
    <row r="20593" ht="12.75" hidden="1" customHeight="1" x14ac:dyDescent="0.2"/>
    <row r="20594" ht="12.75" hidden="1" customHeight="1" x14ac:dyDescent="0.2"/>
    <row r="20595" ht="12.75" hidden="1" customHeight="1" x14ac:dyDescent="0.2"/>
    <row r="20596" ht="12.75" hidden="1" customHeight="1" x14ac:dyDescent="0.2"/>
    <row r="20597" ht="12.75" hidden="1" customHeight="1" x14ac:dyDescent="0.2"/>
    <row r="20598" ht="12.75" hidden="1" customHeight="1" x14ac:dyDescent="0.2"/>
    <row r="20599" ht="12.75" hidden="1" customHeight="1" x14ac:dyDescent="0.2"/>
    <row r="20600" ht="12.75" hidden="1" customHeight="1" x14ac:dyDescent="0.2"/>
    <row r="20601" ht="12.75" hidden="1" customHeight="1" x14ac:dyDescent="0.2"/>
    <row r="20602" ht="12.75" hidden="1" customHeight="1" x14ac:dyDescent="0.2"/>
    <row r="20603" ht="12.75" hidden="1" customHeight="1" x14ac:dyDescent="0.2"/>
    <row r="20604" ht="12.75" hidden="1" customHeight="1" x14ac:dyDescent="0.2"/>
    <row r="20605" ht="12.75" hidden="1" customHeight="1" x14ac:dyDescent="0.2"/>
    <row r="20606" ht="12.75" hidden="1" customHeight="1" x14ac:dyDescent="0.2"/>
    <row r="20607" ht="12.75" hidden="1" customHeight="1" x14ac:dyDescent="0.2"/>
    <row r="20608" ht="12.75" hidden="1" customHeight="1" x14ac:dyDescent="0.2"/>
    <row r="20609" ht="12.75" hidden="1" customHeight="1" x14ac:dyDescent="0.2"/>
    <row r="20610" ht="12.75" hidden="1" customHeight="1" x14ac:dyDescent="0.2"/>
    <row r="20611" ht="12.75" hidden="1" customHeight="1" x14ac:dyDescent="0.2"/>
    <row r="20612" ht="12.75" hidden="1" customHeight="1" x14ac:dyDescent="0.2"/>
    <row r="20613" ht="12.75" hidden="1" customHeight="1" x14ac:dyDescent="0.2"/>
    <row r="20614" ht="12.75" hidden="1" customHeight="1" x14ac:dyDescent="0.2"/>
    <row r="20615" ht="12.75" hidden="1" customHeight="1" x14ac:dyDescent="0.2"/>
    <row r="20616" ht="12.75" hidden="1" customHeight="1" x14ac:dyDescent="0.2"/>
    <row r="20617" ht="12.75" hidden="1" customHeight="1" x14ac:dyDescent="0.2"/>
    <row r="20618" ht="12.75" hidden="1" customHeight="1" x14ac:dyDescent="0.2"/>
    <row r="20619" ht="12.75" hidden="1" customHeight="1" x14ac:dyDescent="0.2"/>
    <row r="20620" ht="12.75" hidden="1" customHeight="1" x14ac:dyDescent="0.2"/>
    <row r="20621" ht="12.75" hidden="1" customHeight="1" x14ac:dyDescent="0.2"/>
    <row r="20622" ht="12.75" hidden="1" customHeight="1" x14ac:dyDescent="0.2"/>
    <row r="20623" ht="12.75" hidden="1" customHeight="1" x14ac:dyDescent="0.2"/>
    <row r="20624" ht="12.75" hidden="1" customHeight="1" x14ac:dyDescent="0.2"/>
    <row r="20625" ht="12.75" hidden="1" customHeight="1" x14ac:dyDescent="0.2"/>
    <row r="20626" ht="12.75" hidden="1" customHeight="1" x14ac:dyDescent="0.2"/>
    <row r="20627" ht="12.75" hidden="1" customHeight="1" x14ac:dyDescent="0.2"/>
    <row r="20628" ht="12.75" hidden="1" customHeight="1" x14ac:dyDescent="0.2"/>
    <row r="20629" ht="12.75" hidden="1" customHeight="1" x14ac:dyDescent="0.2"/>
    <row r="20630" ht="12.75" hidden="1" customHeight="1" x14ac:dyDescent="0.2"/>
    <row r="20631" ht="12.75" hidden="1" customHeight="1" x14ac:dyDescent="0.2"/>
    <row r="20632" ht="12.75" hidden="1" customHeight="1" x14ac:dyDescent="0.2"/>
    <row r="20633" ht="12.75" hidden="1" customHeight="1" x14ac:dyDescent="0.2"/>
    <row r="20634" ht="12.75" hidden="1" customHeight="1" x14ac:dyDescent="0.2"/>
    <row r="20635" ht="12.75" hidden="1" customHeight="1" x14ac:dyDescent="0.2"/>
    <row r="20636" ht="12.75" hidden="1" customHeight="1" x14ac:dyDescent="0.2"/>
    <row r="20637" ht="12.75" hidden="1" customHeight="1" x14ac:dyDescent="0.2"/>
    <row r="20638" ht="12.75" hidden="1" customHeight="1" x14ac:dyDescent="0.2"/>
    <row r="20639" ht="12.75" hidden="1" customHeight="1" x14ac:dyDescent="0.2"/>
    <row r="20640" ht="12.75" hidden="1" customHeight="1" x14ac:dyDescent="0.2"/>
    <row r="20641" ht="12.75" hidden="1" customHeight="1" x14ac:dyDescent="0.2"/>
    <row r="20642" ht="12.75" hidden="1" customHeight="1" x14ac:dyDescent="0.2"/>
    <row r="20643" ht="12.75" hidden="1" customHeight="1" x14ac:dyDescent="0.2"/>
    <row r="20644" ht="12.75" hidden="1" customHeight="1" x14ac:dyDescent="0.2"/>
    <row r="20645" ht="12.75" hidden="1" customHeight="1" x14ac:dyDescent="0.2"/>
    <row r="20646" ht="12.75" hidden="1" customHeight="1" x14ac:dyDescent="0.2"/>
    <row r="20647" ht="12.75" hidden="1" customHeight="1" x14ac:dyDescent="0.2"/>
    <row r="20648" ht="12.75" hidden="1" customHeight="1" x14ac:dyDescent="0.2"/>
    <row r="20649" ht="12.75" hidden="1" customHeight="1" x14ac:dyDescent="0.2"/>
    <row r="20650" ht="12.75" hidden="1" customHeight="1" x14ac:dyDescent="0.2"/>
    <row r="20651" ht="12.75" hidden="1" customHeight="1" x14ac:dyDescent="0.2"/>
    <row r="20652" ht="12.75" hidden="1" customHeight="1" x14ac:dyDescent="0.2"/>
    <row r="20653" ht="12.75" hidden="1" customHeight="1" x14ac:dyDescent="0.2"/>
    <row r="20654" ht="12.75" hidden="1" customHeight="1" x14ac:dyDescent="0.2"/>
    <row r="20655" ht="12.75" hidden="1" customHeight="1" x14ac:dyDescent="0.2"/>
    <row r="20656" ht="12.75" hidden="1" customHeight="1" x14ac:dyDescent="0.2"/>
    <row r="20657" ht="12.75" hidden="1" customHeight="1" x14ac:dyDescent="0.2"/>
    <row r="20658" ht="12.75" hidden="1" customHeight="1" x14ac:dyDescent="0.2"/>
    <row r="20659" ht="12.75" hidden="1" customHeight="1" x14ac:dyDescent="0.2"/>
    <row r="20660" ht="12.75" hidden="1" customHeight="1" x14ac:dyDescent="0.2"/>
    <row r="20661" ht="12.75" hidden="1" customHeight="1" x14ac:dyDescent="0.2"/>
    <row r="20662" ht="12.75" hidden="1" customHeight="1" x14ac:dyDescent="0.2"/>
    <row r="20663" ht="12.75" hidden="1" customHeight="1" x14ac:dyDescent="0.2"/>
    <row r="20664" ht="12.75" hidden="1" customHeight="1" x14ac:dyDescent="0.2"/>
    <row r="20665" ht="12.75" hidden="1" customHeight="1" x14ac:dyDescent="0.2"/>
    <row r="20666" ht="12.75" hidden="1" customHeight="1" x14ac:dyDescent="0.2"/>
    <row r="20667" ht="12.75" hidden="1" customHeight="1" x14ac:dyDescent="0.2"/>
    <row r="20668" ht="12.75" hidden="1" customHeight="1" x14ac:dyDescent="0.2"/>
    <row r="20669" ht="12.75" hidden="1" customHeight="1" x14ac:dyDescent="0.2"/>
    <row r="20670" ht="12.75" hidden="1" customHeight="1" x14ac:dyDescent="0.2"/>
    <row r="20671" ht="12.75" hidden="1" customHeight="1" x14ac:dyDescent="0.2"/>
    <row r="20672" ht="12.75" hidden="1" customHeight="1" x14ac:dyDescent="0.2"/>
    <row r="20673" ht="12.75" hidden="1" customHeight="1" x14ac:dyDescent="0.2"/>
    <row r="20674" ht="12.75" hidden="1" customHeight="1" x14ac:dyDescent="0.2"/>
    <row r="20675" ht="12.75" hidden="1" customHeight="1" x14ac:dyDescent="0.2"/>
    <row r="20676" ht="12.75" hidden="1" customHeight="1" x14ac:dyDescent="0.2"/>
    <row r="20677" ht="12.75" hidden="1" customHeight="1" x14ac:dyDescent="0.2"/>
    <row r="20678" ht="12.75" hidden="1" customHeight="1" x14ac:dyDescent="0.2"/>
    <row r="20679" ht="12.75" hidden="1" customHeight="1" x14ac:dyDescent="0.2"/>
    <row r="20680" ht="12.75" hidden="1" customHeight="1" x14ac:dyDescent="0.2"/>
    <row r="20681" ht="12.75" hidden="1" customHeight="1" x14ac:dyDescent="0.2"/>
    <row r="20682" ht="12.75" hidden="1" customHeight="1" x14ac:dyDescent="0.2"/>
    <row r="20683" ht="12.75" hidden="1" customHeight="1" x14ac:dyDescent="0.2"/>
    <row r="20684" ht="12.75" hidden="1" customHeight="1" x14ac:dyDescent="0.2"/>
    <row r="20685" ht="12.75" hidden="1" customHeight="1" x14ac:dyDescent="0.2"/>
    <row r="20686" ht="12.75" hidden="1" customHeight="1" x14ac:dyDescent="0.2"/>
    <row r="20687" ht="12.75" hidden="1" customHeight="1" x14ac:dyDescent="0.2"/>
    <row r="20688" ht="12.75" hidden="1" customHeight="1" x14ac:dyDescent="0.2"/>
    <row r="20689" ht="12.75" hidden="1" customHeight="1" x14ac:dyDescent="0.2"/>
    <row r="20690" ht="12.75" hidden="1" customHeight="1" x14ac:dyDescent="0.2"/>
    <row r="20691" ht="12.75" hidden="1" customHeight="1" x14ac:dyDescent="0.2"/>
    <row r="20692" ht="12.75" hidden="1" customHeight="1" x14ac:dyDescent="0.2"/>
    <row r="20693" ht="12.75" hidden="1" customHeight="1" x14ac:dyDescent="0.2"/>
    <row r="20694" ht="12.75" hidden="1" customHeight="1" x14ac:dyDescent="0.2"/>
    <row r="20695" ht="12.75" hidden="1" customHeight="1" x14ac:dyDescent="0.2"/>
    <row r="20696" ht="12.75" hidden="1" customHeight="1" x14ac:dyDescent="0.2"/>
    <row r="20697" ht="12.75" hidden="1" customHeight="1" x14ac:dyDescent="0.2"/>
    <row r="20698" ht="12.75" hidden="1" customHeight="1" x14ac:dyDescent="0.2"/>
    <row r="20699" ht="12.75" hidden="1" customHeight="1" x14ac:dyDescent="0.2"/>
    <row r="20700" ht="12.75" hidden="1" customHeight="1" x14ac:dyDescent="0.2"/>
    <row r="20701" ht="12.75" hidden="1" customHeight="1" x14ac:dyDescent="0.2"/>
    <row r="20702" ht="12.75" hidden="1" customHeight="1" x14ac:dyDescent="0.2"/>
    <row r="20703" ht="12.75" hidden="1" customHeight="1" x14ac:dyDescent="0.2"/>
    <row r="20704" ht="12.75" hidden="1" customHeight="1" x14ac:dyDescent="0.2"/>
    <row r="20705" ht="12.75" hidden="1" customHeight="1" x14ac:dyDescent="0.2"/>
    <row r="20706" ht="12.75" hidden="1" customHeight="1" x14ac:dyDescent="0.2"/>
    <row r="20707" ht="12.75" hidden="1" customHeight="1" x14ac:dyDescent="0.2"/>
    <row r="20708" ht="12.75" hidden="1" customHeight="1" x14ac:dyDescent="0.2"/>
    <row r="20709" ht="12.75" hidden="1" customHeight="1" x14ac:dyDescent="0.2"/>
    <row r="20710" ht="12.75" hidden="1" customHeight="1" x14ac:dyDescent="0.2"/>
    <row r="20711" ht="12.75" hidden="1" customHeight="1" x14ac:dyDescent="0.2"/>
    <row r="20712" ht="12.75" hidden="1" customHeight="1" x14ac:dyDescent="0.2"/>
    <row r="20713" ht="12.75" hidden="1" customHeight="1" x14ac:dyDescent="0.2"/>
    <row r="20714" ht="12.75" hidden="1" customHeight="1" x14ac:dyDescent="0.2"/>
    <row r="20715" ht="12.75" hidden="1" customHeight="1" x14ac:dyDescent="0.2"/>
    <row r="20716" ht="12.75" hidden="1" customHeight="1" x14ac:dyDescent="0.2"/>
    <row r="20717" ht="12.75" hidden="1" customHeight="1" x14ac:dyDescent="0.2"/>
    <row r="20718" ht="12.75" hidden="1" customHeight="1" x14ac:dyDescent="0.2"/>
    <row r="20719" ht="12.75" hidden="1" customHeight="1" x14ac:dyDescent="0.2"/>
    <row r="20720" ht="12.75" hidden="1" customHeight="1" x14ac:dyDescent="0.2"/>
    <row r="20721" ht="12.75" hidden="1" customHeight="1" x14ac:dyDescent="0.2"/>
    <row r="20722" ht="12.75" hidden="1" customHeight="1" x14ac:dyDescent="0.2"/>
    <row r="20723" ht="12.75" hidden="1" customHeight="1" x14ac:dyDescent="0.2"/>
    <row r="20724" ht="12.75" hidden="1" customHeight="1" x14ac:dyDescent="0.2"/>
    <row r="20725" ht="12.75" hidden="1" customHeight="1" x14ac:dyDescent="0.2"/>
    <row r="20726" ht="12.75" hidden="1" customHeight="1" x14ac:dyDescent="0.2"/>
    <row r="20727" ht="12.75" hidden="1" customHeight="1" x14ac:dyDescent="0.2"/>
    <row r="20728" ht="12.75" hidden="1" customHeight="1" x14ac:dyDescent="0.2"/>
    <row r="20729" ht="12.75" hidden="1" customHeight="1" x14ac:dyDescent="0.2"/>
    <row r="20730" ht="12.75" hidden="1" customHeight="1" x14ac:dyDescent="0.2"/>
    <row r="20731" ht="12.75" hidden="1" customHeight="1" x14ac:dyDescent="0.2"/>
    <row r="20732" ht="12.75" hidden="1" customHeight="1" x14ac:dyDescent="0.2"/>
    <row r="20733" ht="12.75" hidden="1" customHeight="1" x14ac:dyDescent="0.2"/>
    <row r="20734" ht="12.75" hidden="1" customHeight="1" x14ac:dyDescent="0.2"/>
    <row r="20735" ht="12.75" hidden="1" customHeight="1" x14ac:dyDescent="0.2"/>
    <row r="20736" ht="12.75" hidden="1" customHeight="1" x14ac:dyDescent="0.2"/>
    <row r="20737" ht="12.75" hidden="1" customHeight="1" x14ac:dyDescent="0.2"/>
    <row r="20738" ht="12.75" hidden="1" customHeight="1" x14ac:dyDescent="0.2"/>
    <row r="20739" ht="12.75" hidden="1" customHeight="1" x14ac:dyDescent="0.2"/>
    <row r="20740" ht="12.75" hidden="1" customHeight="1" x14ac:dyDescent="0.2"/>
    <row r="20741" ht="12.75" hidden="1" customHeight="1" x14ac:dyDescent="0.2"/>
    <row r="20742" ht="12.75" hidden="1" customHeight="1" x14ac:dyDescent="0.2"/>
    <row r="20743" ht="12.75" hidden="1" customHeight="1" x14ac:dyDescent="0.2"/>
    <row r="20744" ht="12.75" hidden="1" customHeight="1" x14ac:dyDescent="0.2"/>
    <row r="20745" ht="12.75" hidden="1" customHeight="1" x14ac:dyDescent="0.2"/>
    <row r="20746" ht="12.75" hidden="1" customHeight="1" x14ac:dyDescent="0.2"/>
    <row r="20747" ht="12.75" hidden="1" customHeight="1" x14ac:dyDescent="0.2"/>
    <row r="20748" ht="12.75" hidden="1" customHeight="1" x14ac:dyDescent="0.2"/>
    <row r="20749" ht="12.75" hidden="1" customHeight="1" x14ac:dyDescent="0.2"/>
    <row r="20750" ht="12.75" hidden="1" customHeight="1" x14ac:dyDescent="0.2"/>
    <row r="20751" ht="12.75" hidden="1" customHeight="1" x14ac:dyDescent="0.2"/>
    <row r="20752" ht="12.75" hidden="1" customHeight="1" x14ac:dyDescent="0.2"/>
    <row r="20753" ht="12.75" hidden="1" customHeight="1" x14ac:dyDescent="0.2"/>
    <row r="20754" ht="12.75" hidden="1" customHeight="1" x14ac:dyDescent="0.2"/>
    <row r="20755" ht="12.75" hidden="1" customHeight="1" x14ac:dyDescent="0.2"/>
    <row r="20756" ht="12.75" hidden="1" customHeight="1" x14ac:dyDescent="0.2"/>
    <row r="20757" ht="12.75" hidden="1" customHeight="1" x14ac:dyDescent="0.2"/>
    <row r="20758" ht="12.75" hidden="1" customHeight="1" x14ac:dyDescent="0.2"/>
    <row r="20759" ht="12.75" hidden="1" customHeight="1" x14ac:dyDescent="0.2"/>
    <row r="20760" ht="12.75" hidden="1" customHeight="1" x14ac:dyDescent="0.2"/>
    <row r="20761" ht="12.75" hidden="1" customHeight="1" x14ac:dyDescent="0.2"/>
    <row r="20762" ht="12.75" hidden="1" customHeight="1" x14ac:dyDescent="0.2"/>
    <row r="20763" ht="12.75" hidden="1" customHeight="1" x14ac:dyDescent="0.2"/>
    <row r="20764" ht="12.75" hidden="1" customHeight="1" x14ac:dyDescent="0.2"/>
    <row r="20765" ht="12.75" hidden="1" customHeight="1" x14ac:dyDescent="0.2"/>
    <row r="20766" ht="12.75" hidden="1" customHeight="1" x14ac:dyDescent="0.2"/>
    <row r="20767" ht="12.75" hidden="1" customHeight="1" x14ac:dyDescent="0.2"/>
    <row r="20768" ht="12.75" hidden="1" customHeight="1" x14ac:dyDescent="0.2"/>
    <row r="20769" ht="12.75" hidden="1" customHeight="1" x14ac:dyDescent="0.2"/>
    <row r="20770" ht="12.75" hidden="1" customHeight="1" x14ac:dyDescent="0.2"/>
    <row r="20771" ht="12.75" hidden="1" customHeight="1" x14ac:dyDescent="0.2"/>
    <row r="20772" ht="12.75" hidden="1" customHeight="1" x14ac:dyDescent="0.2"/>
    <row r="20773" ht="12.75" hidden="1" customHeight="1" x14ac:dyDescent="0.2"/>
    <row r="20774" ht="12.75" hidden="1" customHeight="1" x14ac:dyDescent="0.2"/>
    <row r="20775" ht="12.75" hidden="1" customHeight="1" x14ac:dyDescent="0.2"/>
    <row r="20776" ht="12.75" hidden="1" customHeight="1" x14ac:dyDescent="0.2"/>
    <row r="20777" ht="12.75" hidden="1" customHeight="1" x14ac:dyDescent="0.2"/>
    <row r="20778" ht="12.75" hidden="1" customHeight="1" x14ac:dyDescent="0.2"/>
    <row r="20779" ht="12.75" hidden="1" customHeight="1" x14ac:dyDescent="0.2"/>
    <row r="20780" ht="12.75" hidden="1" customHeight="1" x14ac:dyDescent="0.2"/>
    <row r="20781" ht="12.75" hidden="1" customHeight="1" x14ac:dyDescent="0.2"/>
    <row r="20782" ht="12.75" hidden="1" customHeight="1" x14ac:dyDescent="0.2"/>
    <row r="20783" ht="12.75" hidden="1" customHeight="1" x14ac:dyDescent="0.2"/>
    <row r="20784" ht="12.75" hidden="1" customHeight="1" x14ac:dyDescent="0.2"/>
    <row r="20785" ht="12.75" hidden="1" customHeight="1" x14ac:dyDescent="0.2"/>
    <row r="20786" ht="12.75" hidden="1" customHeight="1" x14ac:dyDescent="0.2"/>
    <row r="20787" ht="12.75" hidden="1" customHeight="1" x14ac:dyDescent="0.2"/>
    <row r="20788" ht="12.75" hidden="1" customHeight="1" x14ac:dyDescent="0.2"/>
    <row r="20789" ht="12.75" hidden="1" customHeight="1" x14ac:dyDescent="0.2"/>
    <row r="20790" ht="12.75" hidden="1" customHeight="1" x14ac:dyDescent="0.2"/>
    <row r="20791" ht="12.75" hidden="1" customHeight="1" x14ac:dyDescent="0.2"/>
    <row r="20792" ht="12.75" hidden="1" customHeight="1" x14ac:dyDescent="0.2"/>
    <row r="20793" ht="12.75" hidden="1" customHeight="1" x14ac:dyDescent="0.2"/>
    <row r="20794" ht="12.75" hidden="1" customHeight="1" x14ac:dyDescent="0.2"/>
    <row r="20795" ht="12.75" hidden="1" customHeight="1" x14ac:dyDescent="0.2"/>
    <row r="20796" ht="12.75" hidden="1" customHeight="1" x14ac:dyDescent="0.2"/>
    <row r="20797" ht="12.75" hidden="1" customHeight="1" x14ac:dyDescent="0.2"/>
    <row r="20798" ht="12.75" hidden="1" customHeight="1" x14ac:dyDescent="0.2"/>
    <row r="20799" ht="12.75" hidden="1" customHeight="1" x14ac:dyDescent="0.2"/>
    <row r="20800" ht="12.75" hidden="1" customHeight="1" x14ac:dyDescent="0.2"/>
    <row r="20801" ht="12.75" hidden="1" customHeight="1" x14ac:dyDescent="0.2"/>
    <row r="20802" ht="12.75" hidden="1" customHeight="1" x14ac:dyDescent="0.2"/>
    <row r="20803" ht="12.75" hidden="1" customHeight="1" x14ac:dyDescent="0.2"/>
    <row r="20804" ht="12.75" hidden="1" customHeight="1" x14ac:dyDescent="0.2"/>
    <row r="20805" ht="12.75" hidden="1" customHeight="1" x14ac:dyDescent="0.2"/>
    <row r="20806" ht="12.75" hidden="1" customHeight="1" x14ac:dyDescent="0.2"/>
    <row r="20807" ht="12.75" hidden="1" customHeight="1" x14ac:dyDescent="0.2"/>
    <row r="20808" ht="12.75" hidden="1" customHeight="1" x14ac:dyDescent="0.2"/>
    <row r="20809" ht="12.75" hidden="1" customHeight="1" x14ac:dyDescent="0.2"/>
    <row r="20810" ht="12.75" hidden="1" customHeight="1" x14ac:dyDescent="0.2"/>
    <row r="20811" ht="12.75" hidden="1" customHeight="1" x14ac:dyDescent="0.2"/>
    <row r="20812" ht="12.75" hidden="1" customHeight="1" x14ac:dyDescent="0.2"/>
    <row r="20813" ht="12.75" hidden="1" customHeight="1" x14ac:dyDescent="0.2"/>
    <row r="20814" ht="12.75" hidden="1" customHeight="1" x14ac:dyDescent="0.2"/>
    <row r="20815" ht="12.75" hidden="1" customHeight="1" x14ac:dyDescent="0.2"/>
    <row r="20816" ht="12.75" hidden="1" customHeight="1" x14ac:dyDescent="0.2"/>
    <row r="20817" ht="12.75" hidden="1" customHeight="1" x14ac:dyDescent="0.2"/>
    <row r="20818" ht="12.75" hidden="1" customHeight="1" x14ac:dyDescent="0.2"/>
    <row r="20819" ht="12.75" hidden="1" customHeight="1" x14ac:dyDescent="0.2"/>
    <row r="20820" ht="12.75" hidden="1" customHeight="1" x14ac:dyDescent="0.2"/>
    <row r="20821" ht="12.75" hidden="1" customHeight="1" x14ac:dyDescent="0.2"/>
    <row r="20822" ht="12.75" hidden="1" customHeight="1" x14ac:dyDescent="0.2"/>
    <row r="20823" ht="12.75" hidden="1" customHeight="1" x14ac:dyDescent="0.2"/>
    <row r="20824" ht="12.75" hidden="1" customHeight="1" x14ac:dyDescent="0.2"/>
    <row r="20825" ht="12.75" hidden="1" customHeight="1" x14ac:dyDescent="0.2"/>
    <row r="20826" ht="12.75" hidden="1" customHeight="1" x14ac:dyDescent="0.2"/>
    <row r="20827" ht="12.75" hidden="1" customHeight="1" x14ac:dyDescent="0.2"/>
    <row r="20828" ht="12.75" hidden="1" customHeight="1" x14ac:dyDescent="0.2"/>
    <row r="20829" ht="12.75" hidden="1" customHeight="1" x14ac:dyDescent="0.2"/>
    <row r="20830" ht="12.75" hidden="1" customHeight="1" x14ac:dyDescent="0.2"/>
    <row r="20831" ht="12.75" hidden="1" customHeight="1" x14ac:dyDescent="0.2"/>
    <row r="20832" ht="12.75" hidden="1" customHeight="1" x14ac:dyDescent="0.2"/>
    <row r="20833" ht="12.75" hidden="1" customHeight="1" x14ac:dyDescent="0.2"/>
    <row r="20834" ht="12.75" hidden="1" customHeight="1" x14ac:dyDescent="0.2"/>
    <row r="20835" ht="12.75" hidden="1" customHeight="1" x14ac:dyDescent="0.2"/>
    <row r="20836" ht="12.75" hidden="1" customHeight="1" x14ac:dyDescent="0.2"/>
    <row r="20837" ht="12.75" hidden="1" customHeight="1" x14ac:dyDescent="0.2"/>
    <row r="20838" ht="12.75" hidden="1" customHeight="1" x14ac:dyDescent="0.2"/>
    <row r="20839" ht="12.75" hidden="1" customHeight="1" x14ac:dyDescent="0.2"/>
    <row r="20840" ht="12.75" hidden="1" customHeight="1" x14ac:dyDescent="0.2"/>
    <row r="20841" ht="12.75" hidden="1" customHeight="1" x14ac:dyDescent="0.2"/>
    <row r="20842" ht="12.75" hidden="1" customHeight="1" x14ac:dyDescent="0.2"/>
    <row r="20843" ht="12.75" hidden="1" customHeight="1" x14ac:dyDescent="0.2"/>
    <row r="20844" ht="12.75" hidden="1" customHeight="1" x14ac:dyDescent="0.2"/>
    <row r="20845" ht="12.75" hidden="1" customHeight="1" x14ac:dyDescent="0.2"/>
    <row r="20846" ht="12.75" hidden="1" customHeight="1" x14ac:dyDescent="0.2"/>
    <row r="20847" ht="12.75" hidden="1" customHeight="1" x14ac:dyDescent="0.2"/>
    <row r="20848" ht="12.75" hidden="1" customHeight="1" x14ac:dyDescent="0.2"/>
    <row r="20849" ht="12.75" hidden="1" customHeight="1" x14ac:dyDescent="0.2"/>
    <row r="20850" ht="12.75" hidden="1" customHeight="1" x14ac:dyDescent="0.2"/>
    <row r="20851" ht="12.75" hidden="1" customHeight="1" x14ac:dyDescent="0.2"/>
    <row r="20852" ht="12.75" hidden="1" customHeight="1" x14ac:dyDescent="0.2"/>
    <row r="20853" ht="12.75" hidden="1" customHeight="1" x14ac:dyDescent="0.2"/>
    <row r="20854" ht="12.75" hidden="1" customHeight="1" x14ac:dyDescent="0.2"/>
    <row r="20855" ht="12.75" hidden="1" customHeight="1" x14ac:dyDescent="0.2"/>
    <row r="20856" ht="12.75" hidden="1" customHeight="1" x14ac:dyDescent="0.2"/>
    <row r="20857" ht="12.75" hidden="1" customHeight="1" x14ac:dyDescent="0.2"/>
    <row r="20858" ht="12.75" hidden="1" customHeight="1" x14ac:dyDescent="0.2"/>
    <row r="20859" ht="12.75" hidden="1" customHeight="1" x14ac:dyDescent="0.2"/>
    <row r="20860" ht="12.75" hidden="1" customHeight="1" x14ac:dyDescent="0.2"/>
    <row r="20861" ht="12.75" hidden="1" customHeight="1" x14ac:dyDescent="0.2"/>
    <row r="20862" ht="12.75" hidden="1" customHeight="1" x14ac:dyDescent="0.2"/>
    <row r="20863" ht="12.75" hidden="1" customHeight="1" x14ac:dyDescent="0.2"/>
    <row r="20864" ht="12.75" hidden="1" customHeight="1" x14ac:dyDescent="0.2"/>
    <row r="20865" ht="12.75" hidden="1" customHeight="1" x14ac:dyDescent="0.2"/>
    <row r="20866" ht="12.75" hidden="1" customHeight="1" x14ac:dyDescent="0.2"/>
    <row r="20867" ht="12.75" hidden="1" customHeight="1" x14ac:dyDescent="0.2"/>
    <row r="20868" ht="12.75" hidden="1" customHeight="1" x14ac:dyDescent="0.2"/>
    <row r="20869" ht="12.75" hidden="1" customHeight="1" x14ac:dyDescent="0.2"/>
    <row r="20870" ht="12.75" hidden="1" customHeight="1" x14ac:dyDescent="0.2"/>
    <row r="20871" ht="12.75" hidden="1" customHeight="1" x14ac:dyDescent="0.2"/>
    <row r="20872" ht="12.75" hidden="1" customHeight="1" x14ac:dyDescent="0.2"/>
    <row r="20873" ht="12.75" hidden="1" customHeight="1" x14ac:dyDescent="0.2"/>
    <row r="20874" ht="12.75" hidden="1" customHeight="1" x14ac:dyDescent="0.2"/>
    <row r="20875" ht="12.75" hidden="1" customHeight="1" x14ac:dyDescent="0.2"/>
    <row r="20876" ht="12.75" hidden="1" customHeight="1" x14ac:dyDescent="0.2"/>
    <row r="20877" ht="12.75" hidden="1" customHeight="1" x14ac:dyDescent="0.2"/>
    <row r="20878" ht="12.75" hidden="1" customHeight="1" x14ac:dyDescent="0.2"/>
    <row r="20879" ht="12.75" hidden="1" customHeight="1" x14ac:dyDescent="0.2"/>
    <row r="20880" ht="12.75" hidden="1" customHeight="1" x14ac:dyDescent="0.2"/>
    <row r="20881" ht="12.75" hidden="1" customHeight="1" x14ac:dyDescent="0.2"/>
    <row r="20882" ht="12.75" hidden="1" customHeight="1" x14ac:dyDescent="0.2"/>
    <row r="20883" ht="12.75" hidden="1" customHeight="1" x14ac:dyDescent="0.2"/>
    <row r="20884" ht="12.75" hidden="1" customHeight="1" x14ac:dyDescent="0.2"/>
    <row r="20885" ht="12.75" hidden="1" customHeight="1" x14ac:dyDescent="0.2"/>
    <row r="20886" ht="12.75" hidden="1" customHeight="1" x14ac:dyDescent="0.2"/>
    <row r="20887" ht="12.75" hidden="1" customHeight="1" x14ac:dyDescent="0.2"/>
    <row r="20888" ht="12.75" hidden="1" customHeight="1" x14ac:dyDescent="0.2"/>
    <row r="20889" ht="12.75" hidden="1" customHeight="1" x14ac:dyDescent="0.2"/>
    <row r="20890" ht="12.75" hidden="1" customHeight="1" x14ac:dyDescent="0.2"/>
    <row r="20891" ht="12.75" hidden="1" customHeight="1" x14ac:dyDescent="0.2"/>
    <row r="20892" ht="12.75" hidden="1" customHeight="1" x14ac:dyDescent="0.2"/>
    <row r="20893" ht="12.75" hidden="1" customHeight="1" x14ac:dyDescent="0.2"/>
    <row r="20894" ht="12.75" hidden="1" customHeight="1" x14ac:dyDescent="0.2"/>
    <row r="20895" ht="12.75" hidden="1" customHeight="1" x14ac:dyDescent="0.2"/>
    <row r="20896" ht="12.75" hidden="1" customHeight="1" x14ac:dyDescent="0.2"/>
    <row r="20897" ht="12.75" hidden="1" customHeight="1" x14ac:dyDescent="0.2"/>
    <row r="20898" ht="12.75" hidden="1" customHeight="1" x14ac:dyDescent="0.2"/>
    <row r="20899" ht="12.75" hidden="1" customHeight="1" x14ac:dyDescent="0.2"/>
    <row r="20900" ht="12.75" hidden="1" customHeight="1" x14ac:dyDescent="0.2"/>
    <row r="20901" ht="12.75" hidden="1" customHeight="1" x14ac:dyDescent="0.2"/>
    <row r="20902" ht="12.75" hidden="1" customHeight="1" x14ac:dyDescent="0.2"/>
    <row r="20903" ht="12.75" hidden="1" customHeight="1" x14ac:dyDescent="0.2"/>
    <row r="20904" ht="12.75" hidden="1" customHeight="1" x14ac:dyDescent="0.2"/>
    <row r="20905" ht="12.75" hidden="1" customHeight="1" x14ac:dyDescent="0.2"/>
    <row r="20906" ht="12.75" hidden="1" customHeight="1" x14ac:dyDescent="0.2"/>
    <row r="20907" ht="12.75" hidden="1" customHeight="1" x14ac:dyDescent="0.2"/>
    <row r="20908" ht="12.75" hidden="1" customHeight="1" x14ac:dyDescent="0.2"/>
    <row r="20909" ht="12.75" hidden="1" customHeight="1" x14ac:dyDescent="0.2"/>
    <row r="20910" ht="12.75" hidden="1" customHeight="1" x14ac:dyDescent="0.2"/>
    <row r="20911" ht="12.75" hidden="1" customHeight="1" x14ac:dyDescent="0.2"/>
    <row r="20912" ht="12.75" hidden="1" customHeight="1" x14ac:dyDescent="0.2"/>
    <row r="20913" ht="12.75" hidden="1" customHeight="1" x14ac:dyDescent="0.2"/>
    <row r="20914" ht="12.75" hidden="1" customHeight="1" x14ac:dyDescent="0.2"/>
    <row r="20915" ht="12.75" hidden="1" customHeight="1" x14ac:dyDescent="0.2"/>
    <row r="20916" ht="12.75" hidden="1" customHeight="1" x14ac:dyDescent="0.2"/>
    <row r="20917" ht="12.75" hidden="1" customHeight="1" x14ac:dyDescent="0.2"/>
    <row r="20918" ht="12.75" hidden="1" customHeight="1" x14ac:dyDescent="0.2"/>
    <row r="20919" ht="12.75" hidden="1" customHeight="1" x14ac:dyDescent="0.2"/>
    <row r="20920" ht="12.75" hidden="1" customHeight="1" x14ac:dyDescent="0.2"/>
    <row r="20921" ht="12.75" hidden="1" customHeight="1" x14ac:dyDescent="0.2"/>
    <row r="20922" ht="12.75" hidden="1" customHeight="1" x14ac:dyDescent="0.2"/>
    <row r="20923" ht="12.75" hidden="1" customHeight="1" x14ac:dyDescent="0.2"/>
    <row r="20924" ht="12.75" hidden="1" customHeight="1" x14ac:dyDescent="0.2"/>
    <row r="20925" ht="12.75" hidden="1" customHeight="1" x14ac:dyDescent="0.2"/>
    <row r="20926" ht="12.75" hidden="1" customHeight="1" x14ac:dyDescent="0.2"/>
    <row r="20927" ht="12.75" hidden="1" customHeight="1" x14ac:dyDescent="0.2"/>
    <row r="20928" ht="12.75" hidden="1" customHeight="1" x14ac:dyDescent="0.2"/>
    <row r="20929" ht="12.75" hidden="1" customHeight="1" x14ac:dyDescent="0.2"/>
    <row r="20930" ht="12.75" hidden="1" customHeight="1" x14ac:dyDescent="0.2"/>
    <row r="20931" ht="12.75" hidden="1" customHeight="1" x14ac:dyDescent="0.2"/>
    <row r="20932" ht="12.75" hidden="1" customHeight="1" x14ac:dyDescent="0.2"/>
    <row r="20933" ht="12.75" hidden="1" customHeight="1" x14ac:dyDescent="0.2"/>
    <row r="20934" ht="12.75" hidden="1" customHeight="1" x14ac:dyDescent="0.2"/>
    <row r="20935" ht="12.75" hidden="1" customHeight="1" x14ac:dyDescent="0.2"/>
    <row r="20936" ht="12.75" hidden="1" customHeight="1" x14ac:dyDescent="0.2"/>
    <row r="20937" ht="12.75" hidden="1" customHeight="1" x14ac:dyDescent="0.2"/>
    <row r="20938" ht="12.75" hidden="1" customHeight="1" x14ac:dyDescent="0.2"/>
    <row r="20939" ht="12.75" hidden="1" customHeight="1" x14ac:dyDescent="0.2"/>
    <row r="20940" ht="12.75" hidden="1" customHeight="1" x14ac:dyDescent="0.2"/>
    <row r="20941" ht="12.75" hidden="1" customHeight="1" x14ac:dyDescent="0.2"/>
    <row r="20942" ht="12.75" hidden="1" customHeight="1" x14ac:dyDescent="0.2"/>
    <row r="20943" ht="12.75" hidden="1" customHeight="1" x14ac:dyDescent="0.2"/>
    <row r="20944" ht="12.75" hidden="1" customHeight="1" x14ac:dyDescent="0.2"/>
    <row r="20945" ht="12.75" hidden="1" customHeight="1" x14ac:dyDescent="0.2"/>
    <row r="20946" ht="12.75" hidden="1" customHeight="1" x14ac:dyDescent="0.2"/>
    <row r="20947" ht="12.75" hidden="1" customHeight="1" x14ac:dyDescent="0.2"/>
    <row r="20948" ht="12.75" hidden="1" customHeight="1" x14ac:dyDescent="0.2"/>
    <row r="20949" ht="12.75" hidden="1" customHeight="1" x14ac:dyDescent="0.2"/>
    <row r="20950" ht="12.75" hidden="1" customHeight="1" x14ac:dyDescent="0.2"/>
    <row r="20951" ht="12.75" hidden="1" customHeight="1" x14ac:dyDescent="0.2"/>
    <row r="20952" ht="12.75" hidden="1" customHeight="1" x14ac:dyDescent="0.2"/>
    <row r="20953" ht="12.75" hidden="1" customHeight="1" x14ac:dyDescent="0.2"/>
    <row r="20954" ht="12.75" hidden="1" customHeight="1" x14ac:dyDescent="0.2"/>
    <row r="20955" ht="12.75" hidden="1" customHeight="1" x14ac:dyDescent="0.2"/>
    <row r="20956" ht="12.75" hidden="1" customHeight="1" x14ac:dyDescent="0.2"/>
    <row r="20957" ht="12.75" hidden="1" customHeight="1" x14ac:dyDescent="0.2"/>
    <row r="20958" ht="12.75" hidden="1" customHeight="1" x14ac:dyDescent="0.2"/>
    <row r="20959" ht="12.75" hidden="1" customHeight="1" x14ac:dyDescent="0.2"/>
    <row r="20960" ht="12.75" hidden="1" customHeight="1" x14ac:dyDescent="0.2"/>
    <row r="20961" ht="12.75" hidden="1" customHeight="1" x14ac:dyDescent="0.2"/>
    <row r="20962" ht="12.75" hidden="1" customHeight="1" x14ac:dyDescent="0.2"/>
    <row r="20963" ht="12.75" hidden="1" customHeight="1" x14ac:dyDescent="0.2"/>
    <row r="20964" ht="12.75" hidden="1" customHeight="1" x14ac:dyDescent="0.2"/>
    <row r="20965" ht="12.75" hidden="1" customHeight="1" x14ac:dyDescent="0.2"/>
    <row r="20966" ht="12.75" hidden="1" customHeight="1" x14ac:dyDescent="0.2"/>
    <row r="20967" ht="12.75" hidden="1" customHeight="1" x14ac:dyDescent="0.2"/>
    <row r="20968" ht="12.75" hidden="1" customHeight="1" x14ac:dyDescent="0.2"/>
    <row r="20969" ht="12.75" hidden="1" customHeight="1" x14ac:dyDescent="0.2"/>
    <row r="20970" ht="12.75" hidden="1" customHeight="1" x14ac:dyDescent="0.2"/>
    <row r="20971" ht="12.75" hidden="1" customHeight="1" x14ac:dyDescent="0.2"/>
    <row r="20972" ht="12.75" hidden="1" customHeight="1" x14ac:dyDescent="0.2"/>
    <row r="20973" ht="12.75" hidden="1" customHeight="1" x14ac:dyDescent="0.2"/>
    <row r="20974" ht="12.75" hidden="1" customHeight="1" x14ac:dyDescent="0.2"/>
    <row r="20975" ht="12.75" hidden="1" customHeight="1" x14ac:dyDescent="0.2"/>
    <row r="20976" ht="12.75" hidden="1" customHeight="1" x14ac:dyDescent="0.2"/>
    <row r="20977" ht="12.75" hidden="1" customHeight="1" x14ac:dyDescent="0.2"/>
    <row r="20978" ht="12.75" hidden="1" customHeight="1" x14ac:dyDescent="0.2"/>
    <row r="20979" ht="12.75" hidden="1" customHeight="1" x14ac:dyDescent="0.2"/>
    <row r="20980" ht="12.75" hidden="1" customHeight="1" x14ac:dyDescent="0.2"/>
    <row r="20981" ht="12.75" hidden="1" customHeight="1" x14ac:dyDescent="0.2"/>
    <row r="20982" ht="12.75" hidden="1" customHeight="1" x14ac:dyDescent="0.2"/>
    <row r="20983" ht="12.75" hidden="1" customHeight="1" x14ac:dyDescent="0.2"/>
    <row r="20984" ht="12.75" hidden="1" customHeight="1" x14ac:dyDescent="0.2"/>
    <row r="20985" ht="12.75" hidden="1" customHeight="1" x14ac:dyDescent="0.2"/>
    <row r="20986" ht="12.75" hidden="1" customHeight="1" x14ac:dyDescent="0.2"/>
    <row r="20987" ht="12.75" hidden="1" customHeight="1" x14ac:dyDescent="0.2"/>
    <row r="20988" ht="12.75" hidden="1" customHeight="1" x14ac:dyDescent="0.2"/>
    <row r="20989" ht="12.75" hidden="1" customHeight="1" x14ac:dyDescent="0.2"/>
    <row r="20990" ht="12.75" hidden="1" customHeight="1" x14ac:dyDescent="0.2"/>
    <row r="20991" ht="12.75" hidden="1" customHeight="1" x14ac:dyDescent="0.2"/>
    <row r="20992" ht="12.75" hidden="1" customHeight="1" x14ac:dyDescent="0.2"/>
    <row r="20993" ht="12.75" hidden="1" customHeight="1" x14ac:dyDescent="0.2"/>
    <row r="20994" ht="12.75" hidden="1" customHeight="1" x14ac:dyDescent="0.2"/>
    <row r="20995" ht="12.75" hidden="1" customHeight="1" x14ac:dyDescent="0.2"/>
    <row r="20996" ht="12.75" hidden="1" customHeight="1" x14ac:dyDescent="0.2"/>
    <row r="20997" ht="12.75" hidden="1" customHeight="1" x14ac:dyDescent="0.2"/>
    <row r="20998" ht="12.75" hidden="1" customHeight="1" x14ac:dyDescent="0.2"/>
    <row r="20999" ht="12.75" hidden="1" customHeight="1" x14ac:dyDescent="0.2"/>
    <row r="21000" ht="12.75" hidden="1" customHeight="1" x14ac:dyDescent="0.2"/>
    <row r="21001" ht="12.75" hidden="1" customHeight="1" x14ac:dyDescent="0.2"/>
    <row r="21002" ht="12.75" hidden="1" customHeight="1" x14ac:dyDescent="0.2"/>
    <row r="21003" ht="12.75" hidden="1" customHeight="1" x14ac:dyDescent="0.2"/>
    <row r="21004" ht="12.75" hidden="1" customHeight="1" x14ac:dyDescent="0.2"/>
    <row r="21005" ht="12.75" hidden="1" customHeight="1" x14ac:dyDescent="0.2"/>
    <row r="21006" ht="12.75" hidden="1" customHeight="1" x14ac:dyDescent="0.2"/>
    <row r="21007" ht="12.75" hidden="1" customHeight="1" x14ac:dyDescent="0.2"/>
    <row r="21008" ht="12.75" hidden="1" customHeight="1" x14ac:dyDescent="0.2"/>
    <row r="21009" ht="12.75" hidden="1" customHeight="1" x14ac:dyDescent="0.2"/>
    <row r="21010" ht="12.75" hidden="1" customHeight="1" x14ac:dyDescent="0.2"/>
    <row r="21011" ht="12.75" hidden="1" customHeight="1" x14ac:dyDescent="0.2"/>
    <row r="21012" ht="12.75" hidden="1" customHeight="1" x14ac:dyDescent="0.2"/>
    <row r="21013" ht="12.75" hidden="1" customHeight="1" x14ac:dyDescent="0.2"/>
    <row r="21014" ht="12.75" hidden="1" customHeight="1" x14ac:dyDescent="0.2"/>
    <row r="21015" ht="12.75" hidden="1" customHeight="1" x14ac:dyDescent="0.2"/>
    <row r="21016" ht="12.75" hidden="1" customHeight="1" x14ac:dyDescent="0.2"/>
    <row r="21017" ht="12.75" hidden="1" customHeight="1" x14ac:dyDescent="0.2"/>
    <row r="21018" ht="12.75" hidden="1" customHeight="1" x14ac:dyDescent="0.2"/>
    <row r="21019" ht="12.75" hidden="1" customHeight="1" x14ac:dyDescent="0.2"/>
    <row r="21020" ht="12.75" hidden="1" customHeight="1" x14ac:dyDescent="0.2"/>
    <row r="21021" ht="12.75" hidden="1" customHeight="1" x14ac:dyDescent="0.2"/>
    <row r="21022" ht="12.75" hidden="1" customHeight="1" x14ac:dyDescent="0.2"/>
    <row r="21023" ht="12.75" hidden="1" customHeight="1" x14ac:dyDescent="0.2"/>
    <row r="21024" ht="12.75" hidden="1" customHeight="1" x14ac:dyDescent="0.2"/>
    <row r="21025" ht="12.75" hidden="1" customHeight="1" x14ac:dyDescent="0.2"/>
    <row r="21026" ht="12.75" hidden="1" customHeight="1" x14ac:dyDescent="0.2"/>
    <row r="21027" ht="12.75" hidden="1" customHeight="1" x14ac:dyDescent="0.2"/>
    <row r="21028" ht="12.75" hidden="1" customHeight="1" x14ac:dyDescent="0.2"/>
    <row r="21029" ht="12.75" hidden="1" customHeight="1" x14ac:dyDescent="0.2"/>
    <row r="21030" ht="12.75" hidden="1" customHeight="1" x14ac:dyDescent="0.2"/>
    <row r="21031" ht="12.75" hidden="1" customHeight="1" x14ac:dyDescent="0.2"/>
    <row r="21032" ht="12.75" hidden="1" customHeight="1" x14ac:dyDescent="0.2"/>
    <row r="21033" ht="12.75" hidden="1" customHeight="1" x14ac:dyDescent="0.2"/>
    <row r="21034" ht="12.75" hidden="1" customHeight="1" x14ac:dyDescent="0.2"/>
    <row r="21035" ht="12.75" hidden="1" customHeight="1" x14ac:dyDescent="0.2"/>
    <row r="21036" ht="12.75" hidden="1" customHeight="1" x14ac:dyDescent="0.2"/>
    <row r="21037" ht="12.75" hidden="1" customHeight="1" x14ac:dyDescent="0.2"/>
    <row r="21038" ht="12.75" hidden="1" customHeight="1" x14ac:dyDescent="0.2"/>
    <row r="21039" ht="12.75" hidden="1" customHeight="1" x14ac:dyDescent="0.2"/>
    <row r="21040" ht="12.75" hidden="1" customHeight="1" x14ac:dyDescent="0.2"/>
    <row r="21041" ht="12.75" hidden="1" customHeight="1" x14ac:dyDescent="0.2"/>
    <row r="21042" ht="12.75" hidden="1" customHeight="1" x14ac:dyDescent="0.2"/>
    <row r="21043" ht="12.75" hidden="1" customHeight="1" x14ac:dyDescent="0.2"/>
    <row r="21044" ht="12.75" hidden="1" customHeight="1" x14ac:dyDescent="0.2"/>
    <row r="21045" ht="12.75" hidden="1" customHeight="1" x14ac:dyDescent="0.2"/>
    <row r="21046" ht="12.75" hidden="1" customHeight="1" x14ac:dyDescent="0.2"/>
    <row r="21047" ht="12.75" hidden="1" customHeight="1" x14ac:dyDescent="0.2"/>
    <row r="21048" ht="12.75" hidden="1" customHeight="1" x14ac:dyDescent="0.2"/>
    <row r="21049" ht="12.75" hidden="1" customHeight="1" x14ac:dyDescent="0.2"/>
    <row r="21050" ht="12.75" hidden="1" customHeight="1" x14ac:dyDescent="0.2"/>
    <row r="21051" ht="12.75" hidden="1" customHeight="1" x14ac:dyDescent="0.2"/>
    <row r="21052" ht="12.75" hidden="1" customHeight="1" x14ac:dyDescent="0.2"/>
    <row r="21053" ht="12.75" hidden="1" customHeight="1" x14ac:dyDescent="0.2"/>
    <row r="21054" ht="12.75" hidden="1" customHeight="1" x14ac:dyDescent="0.2"/>
    <row r="21055" ht="12.75" hidden="1" customHeight="1" x14ac:dyDescent="0.2"/>
    <row r="21056" ht="12.75" hidden="1" customHeight="1" x14ac:dyDescent="0.2"/>
    <row r="21057" ht="12.75" hidden="1" customHeight="1" x14ac:dyDescent="0.2"/>
    <row r="21058" ht="12.75" hidden="1" customHeight="1" x14ac:dyDescent="0.2"/>
    <row r="21059" ht="12.75" hidden="1" customHeight="1" x14ac:dyDescent="0.2"/>
    <row r="21060" ht="12.75" hidden="1" customHeight="1" x14ac:dyDescent="0.2"/>
    <row r="21061" ht="12.75" hidden="1" customHeight="1" x14ac:dyDescent="0.2"/>
    <row r="21062" ht="12.75" hidden="1" customHeight="1" x14ac:dyDescent="0.2"/>
    <row r="21063" ht="12.75" hidden="1" customHeight="1" x14ac:dyDescent="0.2"/>
    <row r="21064" ht="12.75" hidden="1" customHeight="1" x14ac:dyDescent="0.2"/>
    <row r="21065" ht="12.75" hidden="1" customHeight="1" x14ac:dyDescent="0.2"/>
    <row r="21066" ht="12.75" hidden="1" customHeight="1" x14ac:dyDescent="0.2"/>
    <row r="21067" ht="12.75" hidden="1" customHeight="1" x14ac:dyDescent="0.2"/>
    <row r="21068" ht="12.75" hidden="1" customHeight="1" x14ac:dyDescent="0.2"/>
    <row r="21069" ht="12.75" hidden="1" customHeight="1" x14ac:dyDescent="0.2"/>
    <row r="21070" ht="12.75" hidden="1" customHeight="1" x14ac:dyDescent="0.2"/>
    <row r="21071" ht="12.75" hidden="1" customHeight="1" x14ac:dyDescent="0.2"/>
    <row r="21072" ht="12.75" hidden="1" customHeight="1" x14ac:dyDescent="0.2"/>
    <row r="21073" ht="12.75" hidden="1" customHeight="1" x14ac:dyDescent="0.2"/>
    <row r="21074" ht="12.75" hidden="1" customHeight="1" x14ac:dyDescent="0.2"/>
    <row r="21075" ht="12.75" hidden="1" customHeight="1" x14ac:dyDescent="0.2"/>
    <row r="21076" ht="12.75" hidden="1" customHeight="1" x14ac:dyDescent="0.2"/>
    <row r="21077" ht="12.75" hidden="1" customHeight="1" x14ac:dyDescent="0.2"/>
    <row r="21078" ht="12.75" hidden="1" customHeight="1" x14ac:dyDescent="0.2"/>
    <row r="21079" ht="12.75" hidden="1" customHeight="1" x14ac:dyDescent="0.2"/>
    <row r="21080" ht="12.75" hidden="1" customHeight="1" x14ac:dyDescent="0.2"/>
    <row r="21081" ht="12.75" hidden="1" customHeight="1" x14ac:dyDescent="0.2"/>
    <row r="21082" ht="12.75" hidden="1" customHeight="1" x14ac:dyDescent="0.2"/>
    <row r="21083" ht="12.75" hidden="1" customHeight="1" x14ac:dyDescent="0.2"/>
    <row r="21084" ht="12.75" hidden="1" customHeight="1" x14ac:dyDescent="0.2"/>
    <row r="21085" ht="12.75" hidden="1" customHeight="1" x14ac:dyDescent="0.2"/>
    <row r="21086" ht="12.75" hidden="1" customHeight="1" x14ac:dyDescent="0.2"/>
    <row r="21087" ht="12.75" hidden="1" customHeight="1" x14ac:dyDescent="0.2"/>
    <row r="21088" ht="12.75" hidden="1" customHeight="1" x14ac:dyDescent="0.2"/>
    <row r="21089" ht="12.75" hidden="1" customHeight="1" x14ac:dyDescent="0.2"/>
    <row r="21090" ht="12.75" hidden="1" customHeight="1" x14ac:dyDescent="0.2"/>
    <row r="21091" ht="12.75" hidden="1" customHeight="1" x14ac:dyDescent="0.2"/>
    <row r="21092" ht="12.75" hidden="1" customHeight="1" x14ac:dyDescent="0.2"/>
    <row r="21093" ht="12.75" hidden="1" customHeight="1" x14ac:dyDescent="0.2"/>
    <row r="21094" ht="12.75" hidden="1" customHeight="1" x14ac:dyDescent="0.2"/>
    <row r="21095" ht="12.75" hidden="1" customHeight="1" x14ac:dyDescent="0.2"/>
    <row r="21096" ht="12.75" hidden="1" customHeight="1" x14ac:dyDescent="0.2"/>
    <row r="21097" ht="12.75" hidden="1" customHeight="1" x14ac:dyDescent="0.2"/>
    <row r="21098" ht="12.75" hidden="1" customHeight="1" x14ac:dyDescent="0.2"/>
    <row r="21099" ht="12.75" hidden="1" customHeight="1" x14ac:dyDescent="0.2"/>
    <row r="21100" ht="12.75" hidden="1" customHeight="1" x14ac:dyDescent="0.2"/>
    <row r="21101" ht="12.75" hidden="1" customHeight="1" x14ac:dyDescent="0.2"/>
    <row r="21102" ht="12.75" hidden="1" customHeight="1" x14ac:dyDescent="0.2"/>
    <row r="21103" ht="12.75" hidden="1" customHeight="1" x14ac:dyDescent="0.2"/>
    <row r="21104" ht="12.75" hidden="1" customHeight="1" x14ac:dyDescent="0.2"/>
    <row r="21105" ht="12.75" hidden="1" customHeight="1" x14ac:dyDescent="0.2"/>
    <row r="21106" ht="12.75" hidden="1" customHeight="1" x14ac:dyDescent="0.2"/>
    <row r="21107" ht="12.75" hidden="1" customHeight="1" x14ac:dyDescent="0.2"/>
    <row r="21108" ht="12.75" hidden="1" customHeight="1" x14ac:dyDescent="0.2"/>
    <row r="21109" ht="12.75" hidden="1" customHeight="1" x14ac:dyDescent="0.2"/>
    <row r="21110" ht="12.75" hidden="1" customHeight="1" x14ac:dyDescent="0.2"/>
    <row r="21111" ht="12.75" hidden="1" customHeight="1" x14ac:dyDescent="0.2"/>
    <row r="21112" ht="12.75" hidden="1" customHeight="1" x14ac:dyDescent="0.2"/>
    <row r="21113" ht="12.75" hidden="1" customHeight="1" x14ac:dyDescent="0.2"/>
    <row r="21114" ht="12.75" hidden="1" customHeight="1" x14ac:dyDescent="0.2"/>
    <row r="21115" ht="12.75" hidden="1" customHeight="1" x14ac:dyDescent="0.2"/>
    <row r="21116" ht="12.75" hidden="1" customHeight="1" x14ac:dyDescent="0.2"/>
    <row r="21117" ht="12.75" hidden="1" customHeight="1" x14ac:dyDescent="0.2"/>
    <row r="21118" ht="12.75" hidden="1" customHeight="1" x14ac:dyDescent="0.2"/>
    <row r="21119" ht="12.75" hidden="1" customHeight="1" x14ac:dyDescent="0.2"/>
    <row r="21120" ht="12.75" hidden="1" customHeight="1" x14ac:dyDescent="0.2"/>
    <row r="21121" ht="12.75" hidden="1" customHeight="1" x14ac:dyDescent="0.2"/>
    <row r="21122" ht="12.75" hidden="1" customHeight="1" x14ac:dyDescent="0.2"/>
    <row r="21123" ht="12.75" hidden="1" customHeight="1" x14ac:dyDescent="0.2"/>
    <row r="21124" ht="12.75" hidden="1" customHeight="1" x14ac:dyDescent="0.2"/>
    <row r="21125" ht="12.75" hidden="1" customHeight="1" x14ac:dyDescent="0.2"/>
    <row r="21126" ht="12.75" hidden="1" customHeight="1" x14ac:dyDescent="0.2"/>
    <row r="21127" ht="12.75" hidden="1" customHeight="1" x14ac:dyDescent="0.2"/>
    <row r="21128" ht="12.75" hidden="1" customHeight="1" x14ac:dyDescent="0.2"/>
    <row r="21129" ht="12.75" hidden="1" customHeight="1" x14ac:dyDescent="0.2"/>
    <row r="21130" ht="12.75" hidden="1" customHeight="1" x14ac:dyDescent="0.2"/>
    <row r="21131" ht="12.75" hidden="1" customHeight="1" x14ac:dyDescent="0.2"/>
    <row r="21132" ht="12.75" hidden="1" customHeight="1" x14ac:dyDescent="0.2"/>
    <row r="21133" ht="12.75" hidden="1" customHeight="1" x14ac:dyDescent="0.2"/>
    <row r="21134" ht="12.75" hidden="1" customHeight="1" x14ac:dyDescent="0.2"/>
    <row r="21135" ht="12.75" hidden="1" customHeight="1" x14ac:dyDescent="0.2"/>
    <row r="21136" ht="12.75" hidden="1" customHeight="1" x14ac:dyDescent="0.2"/>
    <row r="21137" ht="12.75" hidden="1" customHeight="1" x14ac:dyDescent="0.2"/>
    <row r="21138" ht="12.75" hidden="1" customHeight="1" x14ac:dyDescent="0.2"/>
    <row r="21139" ht="12.75" hidden="1" customHeight="1" x14ac:dyDescent="0.2"/>
    <row r="21140" ht="12.75" hidden="1" customHeight="1" x14ac:dyDescent="0.2"/>
    <row r="21141" ht="12.75" hidden="1" customHeight="1" x14ac:dyDescent="0.2"/>
    <row r="21142" ht="12.75" hidden="1" customHeight="1" x14ac:dyDescent="0.2"/>
    <row r="21143" ht="12.75" hidden="1" customHeight="1" x14ac:dyDescent="0.2"/>
    <row r="21144" ht="12.75" hidden="1" customHeight="1" x14ac:dyDescent="0.2"/>
    <row r="21145" ht="12.75" hidden="1" customHeight="1" x14ac:dyDescent="0.2"/>
    <row r="21146" ht="12.75" hidden="1" customHeight="1" x14ac:dyDescent="0.2"/>
    <row r="21147" ht="12.75" hidden="1" customHeight="1" x14ac:dyDescent="0.2"/>
    <row r="21148" ht="12.75" hidden="1" customHeight="1" x14ac:dyDescent="0.2"/>
    <row r="21149" ht="12.75" hidden="1" customHeight="1" x14ac:dyDescent="0.2"/>
    <row r="21150" ht="12.75" hidden="1" customHeight="1" x14ac:dyDescent="0.2"/>
    <row r="21151" ht="12.75" hidden="1" customHeight="1" x14ac:dyDescent="0.2"/>
    <row r="21152" ht="12.75" hidden="1" customHeight="1" x14ac:dyDescent="0.2"/>
    <row r="21153" ht="12.75" hidden="1" customHeight="1" x14ac:dyDescent="0.2"/>
    <row r="21154" ht="12.75" hidden="1" customHeight="1" x14ac:dyDescent="0.2"/>
    <row r="21155" ht="12.75" hidden="1" customHeight="1" x14ac:dyDescent="0.2"/>
    <row r="21156" ht="12.75" hidden="1" customHeight="1" x14ac:dyDescent="0.2"/>
    <row r="21157" ht="12.75" hidden="1" customHeight="1" x14ac:dyDescent="0.2"/>
    <row r="21158" ht="12.75" hidden="1" customHeight="1" x14ac:dyDescent="0.2"/>
    <row r="21159" ht="12.75" hidden="1" customHeight="1" x14ac:dyDescent="0.2"/>
    <row r="21160" ht="12.75" hidden="1" customHeight="1" x14ac:dyDescent="0.2"/>
    <row r="21161" ht="12.75" hidden="1" customHeight="1" x14ac:dyDescent="0.2"/>
    <row r="21162" ht="12.75" hidden="1" customHeight="1" x14ac:dyDescent="0.2"/>
    <row r="21163" ht="12.75" hidden="1" customHeight="1" x14ac:dyDescent="0.2"/>
    <row r="21164" ht="12.75" hidden="1" customHeight="1" x14ac:dyDescent="0.2"/>
    <row r="21165" ht="12.75" hidden="1" customHeight="1" x14ac:dyDescent="0.2"/>
    <row r="21166" ht="12.75" hidden="1" customHeight="1" x14ac:dyDescent="0.2"/>
    <row r="21167" ht="12.75" hidden="1" customHeight="1" x14ac:dyDescent="0.2"/>
    <row r="21168" ht="12.75" hidden="1" customHeight="1" x14ac:dyDescent="0.2"/>
    <row r="21169" ht="12.75" hidden="1" customHeight="1" x14ac:dyDescent="0.2"/>
    <row r="21170" ht="12.75" hidden="1" customHeight="1" x14ac:dyDescent="0.2"/>
    <row r="21171" ht="12.75" hidden="1" customHeight="1" x14ac:dyDescent="0.2"/>
    <row r="21172" ht="12.75" hidden="1" customHeight="1" x14ac:dyDescent="0.2"/>
    <row r="21173" ht="12.75" hidden="1" customHeight="1" x14ac:dyDescent="0.2"/>
    <row r="21174" ht="12.75" hidden="1" customHeight="1" x14ac:dyDescent="0.2"/>
    <row r="21175" ht="12.75" hidden="1" customHeight="1" x14ac:dyDescent="0.2"/>
    <row r="21176" ht="12.75" hidden="1" customHeight="1" x14ac:dyDescent="0.2"/>
    <row r="21177" ht="12.75" hidden="1" customHeight="1" x14ac:dyDescent="0.2"/>
    <row r="21178" ht="12.75" hidden="1" customHeight="1" x14ac:dyDescent="0.2"/>
    <row r="21179" ht="12.75" hidden="1" customHeight="1" x14ac:dyDescent="0.2"/>
    <row r="21180" ht="12.75" hidden="1" customHeight="1" x14ac:dyDescent="0.2"/>
    <row r="21181" ht="12.75" hidden="1" customHeight="1" x14ac:dyDescent="0.2"/>
    <row r="21182" ht="12.75" hidden="1" customHeight="1" x14ac:dyDescent="0.2"/>
    <row r="21183" ht="12.75" hidden="1" customHeight="1" x14ac:dyDescent="0.2"/>
    <row r="21184" ht="12.75" hidden="1" customHeight="1" x14ac:dyDescent="0.2"/>
    <row r="21185" ht="12.75" hidden="1" customHeight="1" x14ac:dyDescent="0.2"/>
    <row r="21186" ht="12.75" hidden="1" customHeight="1" x14ac:dyDescent="0.2"/>
    <row r="21187" ht="12.75" hidden="1" customHeight="1" x14ac:dyDescent="0.2"/>
    <row r="21188" ht="12.75" hidden="1" customHeight="1" x14ac:dyDescent="0.2"/>
    <row r="21189" ht="12.75" hidden="1" customHeight="1" x14ac:dyDescent="0.2"/>
    <row r="21190" ht="12.75" hidden="1" customHeight="1" x14ac:dyDescent="0.2"/>
    <row r="21191" ht="12.75" hidden="1" customHeight="1" x14ac:dyDescent="0.2"/>
    <row r="21192" ht="12.75" hidden="1" customHeight="1" x14ac:dyDescent="0.2"/>
    <row r="21193" ht="12.75" hidden="1" customHeight="1" x14ac:dyDescent="0.2"/>
    <row r="21194" ht="12.75" hidden="1" customHeight="1" x14ac:dyDescent="0.2"/>
    <row r="21195" ht="12.75" hidden="1" customHeight="1" x14ac:dyDescent="0.2"/>
    <row r="21196" ht="12.75" hidden="1" customHeight="1" x14ac:dyDescent="0.2"/>
    <row r="21197" ht="12.75" hidden="1" customHeight="1" x14ac:dyDescent="0.2"/>
    <row r="21198" ht="12.75" hidden="1" customHeight="1" x14ac:dyDescent="0.2"/>
    <row r="21199" ht="12.75" hidden="1" customHeight="1" x14ac:dyDescent="0.2"/>
    <row r="21200" ht="12.75" hidden="1" customHeight="1" x14ac:dyDescent="0.2"/>
    <row r="21201" ht="12.75" hidden="1" customHeight="1" x14ac:dyDescent="0.2"/>
    <row r="21202" ht="12.75" hidden="1" customHeight="1" x14ac:dyDescent="0.2"/>
    <row r="21203" ht="12.75" hidden="1" customHeight="1" x14ac:dyDescent="0.2"/>
    <row r="21204" ht="12.75" hidden="1" customHeight="1" x14ac:dyDescent="0.2"/>
    <row r="21205" ht="12.75" hidden="1" customHeight="1" x14ac:dyDescent="0.2"/>
    <row r="21206" ht="12.75" hidden="1" customHeight="1" x14ac:dyDescent="0.2"/>
    <row r="21207" ht="12.75" hidden="1" customHeight="1" x14ac:dyDescent="0.2"/>
    <row r="21208" ht="12.75" hidden="1" customHeight="1" x14ac:dyDescent="0.2"/>
    <row r="21209" ht="12.75" hidden="1" customHeight="1" x14ac:dyDescent="0.2"/>
    <row r="21210" ht="12.75" hidden="1" customHeight="1" x14ac:dyDescent="0.2"/>
    <row r="21211" ht="12.75" hidden="1" customHeight="1" x14ac:dyDescent="0.2"/>
    <row r="21212" ht="12.75" hidden="1" customHeight="1" x14ac:dyDescent="0.2"/>
    <row r="21213" ht="12.75" hidden="1" customHeight="1" x14ac:dyDescent="0.2"/>
    <row r="21214" ht="12.75" hidden="1" customHeight="1" x14ac:dyDescent="0.2"/>
    <row r="21215" ht="12.75" hidden="1" customHeight="1" x14ac:dyDescent="0.2"/>
    <row r="21216" ht="12.75" hidden="1" customHeight="1" x14ac:dyDescent="0.2"/>
    <row r="21217" ht="12.75" hidden="1" customHeight="1" x14ac:dyDescent="0.2"/>
    <row r="21218" ht="12.75" hidden="1" customHeight="1" x14ac:dyDescent="0.2"/>
    <row r="21219" ht="12.75" hidden="1" customHeight="1" x14ac:dyDescent="0.2"/>
    <row r="21220" ht="12.75" hidden="1" customHeight="1" x14ac:dyDescent="0.2"/>
    <row r="21221" ht="12.75" hidden="1" customHeight="1" x14ac:dyDescent="0.2"/>
    <row r="21222" ht="12.75" hidden="1" customHeight="1" x14ac:dyDescent="0.2"/>
    <row r="21223" ht="12.75" hidden="1" customHeight="1" x14ac:dyDescent="0.2"/>
    <row r="21224" ht="12.75" hidden="1" customHeight="1" x14ac:dyDescent="0.2"/>
    <row r="21225" ht="12.75" hidden="1" customHeight="1" x14ac:dyDescent="0.2"/>
    <row r="21226" ht="12.75" hidden="1" customHeight="1" x14ac:dyDescent="0.2"/>
    <row r="21227" ht="12.75" hidden="1" customHeight="1" x14ac:dyDescent="0.2"/>
    <row r="21228" ht="12.75" hidden="1" customHeight="1" x14ac:dyDescent="0.2"/>
    <row r="21229" ht="12.75" hidden="1" customHeight="1" x14ac:dyDescent="0.2"/>
    <row r="21230" ht="12.75" hidden="1" customHeight="1" x14ac:dyDescent="0.2"/>
    <row r="21231" ht="12.75" hidden="1" customHeight="1" x14ac:dyDescent="0.2"/>
    <row r="21232" ht="12.75" hidden="1" customHeight="1" x14ac:dyDescent="0.2"/>
    <row r="21233" ht="12.75" hidden="1" customHeight="1" x14ac:dyDescent="0.2"/>
    <row r="21234" ht="12.75" hidden="1" customHeight="1" x14ac:dyDescent="0.2"/>
    <row r="21235" ht="12.75" hidden="1" customHeight="1" x14ac:dyDescent="0.2"/>
    <row r="21236" ht="12.75" hidden="1" customHeight="1" x14ac:dyDescent="0.2"/>
    <row r="21237" ht="12.75" hidden="1" customHeight="1" x14ac:dyDescent="0.2"/>
    <row r="21238" ht="12.75" hidden="1" customHeight="1" x14ac:dyDescent="0.2"/>
    <row r="21239" ht="12.75" hidden="1" customHeight="1" x14ac:dyDescent="0.2"/>
    <row r="21240" ht="12.75" hidden="1" customHeight="1" x14ac:dyDescent="0.2"/>
    <row r="21241" ht="12.75" hidden="1" customHeight="1" x14ac:dyDescent="0.2"/>
    <row r="21242" ht="12.75" hidden="1" customHeight="1" x14ac:dyDescent="0.2"/>
    <row r="21243" ht="12.75" hidden="1" customHeight="1" x14ac:dyDescent="0.2"/>
    <row r="21244" ht="12.75" hidden="1" customHeight="1" x14ac:dyDescent="0.2"/>
    <row r="21245" ht="12.75" hidden="1" customHeight="1" x14ac:dyDescent="0.2"/>
    <row r="21246" ht="12.75" hidden="1" customHeight="1" x14ac:dyDescent="0.2"/>
    <row r="21247" ht="12.75" hidden="1" customHeight="1" x14ac:dyDescent="0.2"/>
    <row r="21248" ht="12.75" hidden="1" customHeight="1" x14ac:dyDescent="0.2"/>
    <row r="21249" ht="12.75" hidden="1" customHeight="1" x14ac:dyDescent="0.2"/>
    <row r="21250" ht="12.75" hidden="1" customHeight="1" x14ac:dyDescent="0.2"/>
    <row r="21251" ht="12.75" hidden="1" customHeight="1" x14ac:dyDescent="0.2"/>
    <row r="21252" ht="12.75" hidden="1" customHeight="1" x14ac:dyDescent="0.2"/>
    <row r="21253" ht="12.75" hidden="1" customHeight="1" x14ac:dyDescent="0.2"/>
    <row r="21254" ht="12.75" hidden="1" customHeight="1" x14ac:dyDescent="0.2"/>
    <row r="21255" ht="12.75" hidden="1" customHeight="1" x14ac:dyDescent="0.2"/>
    <row r="21256" ht="12.75" hidden="1" customHeight="1" x14ac:dyDescent="0.2"/>
    <row r="21257" ht="12.75" hidden="1" customHeight="1" x14ac:dyDescent="0.2"/>
    <row r="21258" ht="12.75" hidden="1" customHeight="1" x14ac:dyDescent="0.2"/>
    <row r="21259" ht="12.75" hidden="1" customHeight="1" x14ac:dyDescent="0.2"/>
    <row r="21260" ht="12.75" hidden="1" customHeight="1" x14ac:dyDescent="0.2"/>
    <row r="21261" ht="12.75" hidden="1" customHeight="1" x14ac:dyDescent="0.2"/>
    <row r="21262" ht="12.75" hidden="1" customHeight="1" x14ac:dyDescent="0.2"/>
    <row r="21263" ht="12.75" hidden="1" customHeight="1" x14ac:dyDescent="0.2"/>
    <row r="21264" ht="12.75" hidden="1" customHeight="1" x14ac:dyDescent="0.2"/>
    <row r="21265" ht="12.75" hidden="1" customHeight="1" x14ac:dyDescent="0.2"/>
    <row r="21266" ht="12.75" hidden="1" customHeight="1" x14ac:dyDescent="0.2"/>
    <row r="21267" ht="12.75" hidden="1" customHeight="1" x14ac:dyDescent="0.2"/>
    <row r="21268" ht="12.75" hidden="1" customHeight="1" x14ac:dyDescent="0.2"/>
    <row r="21269" ht="12.75" hidden="1" customHeight="1" x14ac:dyDescent="0.2"/>
    <row r="21270" ht="12.75" hidden="1" customHeight="1" x14ac:dyDescent="0.2"/>
    <row r="21271" ht="12.75" hidden="1" customHeight="1" x14ac:dyDescent="0.2"/>
    <row r="21272" ht="12.75" hidden="1" customHeight="1" x14ac:dyDescent="0.2"/>
    <row r="21273" ht="12.75" hidden="1" customHeight="1" x14ac:dyDescent="0.2"/>
    <row r="21274" ht="12.75" hidden="1" customHeight="1" x14ac:dyDescent="0.2"/>
    <row r="21275" ht="12.75" hidden="1" customHeight="1" x14ac:dyDescent="0.2"/>
    <row r="21276" ht="12.75" hidden="1" customHeight="1" x14ac:dyDescent="0.2"/>
    <row r="21277" ht="12.75" hidden="1" customHeight="1" x14ac:dyDescent="0.2"/>
    <row r="21278" ht="12.75" hidden="1" customHeight="1" x14ac:dyDescent="0.2"/>
    <row r="21279" ht="12.75" hidden="1" customHeight="1" x14ac:dyDescent="0.2"/>
    <row r="21280" ht="12.75" hidden="1" customHeight="1" x14ac:dyDescent="0.2"/>
    <row r="21281" ht="12.75" hidden="1" customHeight="1" x14ac:dyDescent="0.2"/>
    <row r="21282" ht="12.75" hidden="1" customHeight="1" x14ac:dyDescent="0.2"/>
    <row r="21283" ht="12.75" hidden="1" customHeight="1" x14ac:dyDescent="0.2"/>
    <row r="21284" ht="12.75" hidden="1" customHeight="1" x14ac:dyDescent="0.2"/>
    <row r="21285" ht="12.75" hidden="1" customHeight="1" x14ac:dyDescent="0.2"/>
    <row r="21286" ht="12.75" hidden="1" customHeight="1" x14ac:dyDescent="0.2"/>
    <row r="21287" ht="12.75" hidden="1" customHeight="1" x14ac:dyDescent="0.2"/>
    <row r="21288" ht="12.75" hidden="1" customHeight="1" x14ac:dyDescent="0.2"/>
    <row r="21289" ht="12.75" hidden="1" customHeight="1" x14ac:dyDescent="0.2"/>
    <row r="21290" ht="12.75" hidden="1" customHeight="1" x14ac:dyDescent="0.2"/>
    <row r="21291" ht="12.75" hidden="1" customHeight="1" x14ac:dyDescent="0.2"/>
    <row r="21292" ht="12.75" hidden="1" customHeight="1" x14ac:dyDescent="0.2"/>
    <row r="21293" ht="12.75" hidden="1" customHeight="1" x14ac:dyDescent="0.2"/>
    <row r="21294" ht="12.75" hidden="1" customHeight="1" x14ac:dyDescent="0.2"/>
    <row r="21295" ht="12.75" hidden="1" customHeight="1" x14ac:dyDescent="0.2"/>
    <row r="21296" ht="12.75" hidden="1" customHeight="1" x14ac:dyDescent="0.2"/>
    <row r="21297" ht="12.75" hidden="1" customHeight="1" x14ac:dyDescent="0.2"/>
    <row r="21298" ht="12.75" hidden="1" customHeight="1" x14ac:dyDescent="0.2"/>
    <row r="21299" ht="12.75" hidden="1" customHeight="1" x14ac:dyDescent="0.2"/>
    <row r="21300" ht="12.75" hidden="1" customHeight="1" x14ac:dyDescent="0.2"/>
    <row r="21301" ht="12.75" hidden="1" customHeight="1" x14ac:dyDescent="0.2"/>
    <row r="21302" ht="12.75" hidden="1" customHeight="1" x14ac:dyDescent="0.2"/>
    <row r="21303" ht="12.75" hidden="1" customHeight="1" x14ac:dyDescent="0.2"/>
    <row r="21304" ht="12.75" hidden="1" customHeight="1" x14ac:dyDescent="0.2"/>
    <row r="21305" ht="12.75" hidden="1" customHeight="1" x14ac:dyDescent="0.2"/>
    <row r="21306" ht="12.75" hidden="1" customHeight="1" x14ac:dyDescent="0.2"/>
    <row r="21307" ht="12.75" hidden="1" customHeight="1" x14ac:dyDescent="0.2"/>
    <row r="21308" ht="12.75" hidden="1" customHeight="1" x14ac:dyDescent="0.2"/>
    <row r="21309" ht="12.75" hidden="1" customHeight="1" x14ac:dyDescent="0.2"/>
    <row r="21310" ht="12.75" hidden="1" customHeight="1" x14ac:dyDescent="0.2"/>
    <row r="21311" ht="12.75" hidden="1" customHeight="1" x14ac:dyDescent="0.2"/>
    <row r="21312" ht="12.75" hidden="1" customHeight="1" x14ac:dyDescent="0.2"/>
    <row r="21313" ht="12.75" hidden="1" customHeight="1" x14ac:dyDescent="0.2"/>
    <row r="21314" ht="12.75" hidden="1" customHeight="1" x14ac:dyDescent="0.2"/>
    <row r="21315" ht="12.75" hidden="1" customHeight="1" x14ac:dyDescent="0.2"/>
    <row r="21316" ht="12.75" hidden="1" customHeight="1" x14ac:dyDescent="0.2"/>
    <row r="21317" ht="12.75" hidden="1" customHeight="1" x14ac:dyDescent="0.2"/>
    <row r="21318" ht="12.75" hidden="1" customHeight="1" x14ac:dyDescent="0.2"/>
    <row r="21319" ht="12.75" hidden="1" customHeight="1" x14ac:dyDescent="0.2"/>
    <row r="21320" ht="12.75" hidden="1" customHeight="1" x14ac:dyDescent="0.2"/>
    <row r="21321" ht="12.75" hidden="1" customHeight="1" x14ac:dyDescent="0.2"/>
    <row r="21322" ht="12.75" hidden="1" customHeight="1" x14ac:dyDescent="0.2"/>
    <row r="21323" ht="12.75" hidden="1" customHeight="1" x14ac:dyDescent="0.2"/>
    <row r="21324" ht="12.75" hidden="1" customHeight="1" x14ac:dyDescent="0.2"/>
    <row r="21325" ht="12.75" hidden="1" customHeight="1" x14ac:dyDescent="0.2"/>
    <row r="21326" ht="12.75" hidden="1" customHeight="1" x14ac:dyDescent="0.2"/>
    <row r="21327" ht="12.75" hidden="1" customHeight="1" x14ac:dyDescent="0.2"/>
    <row r="21328" ht="12.75" hidden="1" customHeight="1" x14ac:dyDescent="0.2"/>
    <row r="21329" ht="12.75" hidden="1" customHeight="1" x14ac:dyDescent="0.2"/>
    <row r="21330" ht="12.75" hidden="1" customHeight="1" x14ac:dyDescent="0.2"/>
    <row r="21331" ht="12.75" hidden="1" customHeight="1" x14ac:dyDescent="0.2"/>
    <row r="21332" ht="12.75" hidden="1" customHeight="1" x14ac:dyDescent="0.2"/>
    <row r="21333" ht="12.75" hidden="1" customHeight="1" x14ac:dyDescent="0.2"/>
    <row r="21334" ht="12.75" hidden="1" customHeight="1" x14ac:dyDescent="0.2"/>
    <row r="21335" ht="12.75" hidden="1" customHeight="1" x14ac:dyDescent="0.2"/>
    <row r="21336" ht="12.75" hidden="1" customHeight="1" x14ac:dyDescent="0.2"/>
    <row r="21337" ht="12.75" hidden="1" customHeight="1" x14ac:dyDescent="0.2"/>
    <row r="21338" ht="12.75" hidden="1" customHeight="1" x14ac:dyDescent="0.2"/>
    <row r="21339" ht="12.75" hidden="1" customHeight="1" x14ac:dyDescent="0.2"/>
    <row r="21340" ht="12.75" hidden="1" customHeight="1" x14ac:dyDescent="0.2"/>
    <row r="21341" ht="12.75" hidden="1" customHeight="1" x14ac:dyDescent="0.2"/>
    <row r="21342" ht="12.75" hidden="1" customHeight="1" x14ac:dyDescent="0.2"/>
    <row r="21343" ht="12.75" hidden="1" customHeight="1" x14ac:dyDescent="0.2"/>
    <row r="21344" ht="12.75" hidden="1" customHeight="1" x14ac:dyDescent="0.2"/>
    <row r="21345" ht="12.75" hidden="1" customHeight="1" x14ac:dyDescent="0.2"/>
    <row r="21346" ht="12.75" hidden="1" customHeight="1" x14ac:dyDescent="0.2"/>
    <row r="21347" ht="12.75" hidden="1" customHeight="1" x14ac:dyDescent="0.2"/>
    <row r="21348" ht="12.75" hidden="1" customHeight="1" x14ac:dyDescent="0.2"/>
    <row r="21349" ht="12.75" hidden="1" customHeight="1" x14ac:dyDescent="0.2"/>
    <row r="21350" ht="12.75" hidden="1" customHeight="1" x14ac:dyDescent="0.2"/>
    <row r="21351" ht="12.75" hidden="1" customHeight="1" x14ac:dyDescent="0.2"/>
    <row r="21352" ht="12.75" hidden="1" customHeight="1" x14ac:dyDescent="0.2"/>
    <row r="21353" ht="12.75" hidden="1" customHeight="1" x14ac:dyDescent="0.2"/>
    <row r="21354" ht="12.75" hidden="1" customHeight="1" x14ac:dyDescent="0.2"/>
    <row r="21355" ht="12.75" hidden="1" customHeight="1" x14ac:dyDescent="0.2"/>
    <row r="21356" ht="12.75" hidden="1" customHeight="1" x14ac:dyDescent="0.2"/>
    <row r="21357" ht="12.75" hidden="1" customHeight="1" x14ac:dyDescent="0.2"/>
    <row r="21358" ht="12.75" hidden="1" customHeight="1" x14ac:dyDescent="0.2"/>
    <row r="21359" ht="12.75" hidden="1" customHeight="1" x14ac:dyDescent="0.2"/>
    <row r="21360" ht="12.75" hidden="1" customHeight="1" x14ac:dyDescent="0.2"/>
    <row r="21361" ht="12.75" hidden="1" customHeight="1" x14ac:dyDescent="0.2"/>
    <row r="21362" ht="12.75" hidden="1" customHeight="1" x14ac:dyDescent="0.2"/>
    <row r="21363" ht="12.75" hidden="1" customHeight="1" x14ac:dyDescent="0.2"/>
    <row r="21364" ht="12.75" hidden="1" customHeight="1" x14ac:dyDescent="0.2"/>
    <row r="21365" ht="12.75" hidden="1" customHeight="1" x14ac:dyDescent="0.2"/>
    <row r="21366" ht="12.75" hidden="1" customHeight="1" x14ac:dyDescent="0.2"/>
    <row r="21367" ht="12.75" hidden="1" customHeight="1" x14ac:dyDescent="0.2"/>
    <row r="21368" ht="12.75" hidden="1" customHeight="1" x14ac:dyDescent="0.2"/>
    <row r="21369" ht="12.75" hidden="1" customHeight="1" x14ac:dyDescent="0.2"/>
    <row r="21370" ht="12.75" hidden="1" customHeight="1" x14ac:dyDescent="0.2"/>
    <row r="21371" ht="12.75" hidden="1" customHeight="1" x14ac:dyDescent="0.2"/>
    <row r="21372" ht="12.75" hidden="1" customHeight="1" x14ac:dyDescent="0.2"/>
    <row r="21373" ht="12.75" hidden="1" customHeight="1" x14ac:dyDescent="0.2"/>
    <row r="21374" ht="12.75" hidden="1" customHeight="1" x14ac:dyDescent="0.2"/>
    <row r="21375" ht="12.75" hidden="1" customHeight="1" x14ac:dyDescent="0.2"/>
    <row r="21376" ht="12.75" hidden="1" customHeight="1" x14ac:dyDescent="0.2"/>
    <row r="21377" ht="12.75" hidden="1" customHeight="1" x14ac:dyDescent="0.2"/>
    <row r="21378" ht="12.75" hidden="1" customHeight="1" x14ac:dyDescent="0.2"/>
    <row r="21379" ht="12.75" hidden="1" customHeight="1" x14ac:dyDescent="0.2"/>
    <row r="21380" ht="12.75" hidden="1" customHeight="1" x14ac:dyDescent="0.2"/>
    <row r="21381" ht="12.75" hidden="1" customHeight="1" x14ac:dyDescent="0.2"/>
    <row r="21382" ht="12.75" hidden="1" customHeight="1" x14ac:dyDescent="0.2"/>
    <row r="21383" ht="12.75" hidden="1" customHeight="1" x14ac:dyDescent="0.2"/>
    <row r="21384" ht="12.75" hidden="1" customHeight="1" x14ac:dyDescent="0.2"/>
    <row r="21385" ht="12.75" hidden="1" customHeight="1" x14ac:dyDescent="0.2"/>
    <row r="21386" ht="12.75" hidden="1" customHeight="1" x14ac:dyDescent="0.2"/>
    <row r="21387" ht="12.75" hidden="1" customHeight="1" x14ac:dyDescent="0.2"/>
    <row r="21388" ht="12.75" hidden="1" customHeight="1" x14ac:dyDescent="0.2"/>
    <row r="21389" ht="12.75" hidden="1" customHeight="1" x14ac:dyDescent="0.2"/>
    <row r="21390" ht="12.75" hidden="1" customHeight="1" x14ac:dyDescent="0.2"/>
    <row r="21391" ht="12.75" hidden="1" customHeight="1" x14ac:dyDescent="0.2"/>
    <row r="21392" ht="12.75" hidden="1" customHeight="1" x14ac:dyDescent="0.2"/>
    <row r="21393" ht="12.75" hidden="1" customHeight="1" x14ac:dyDescent="0.2"/>
    <row r="21394" ht="12.75" hidden="1" customHeight="1" x14ac:dyDescent="0.2"/>
    <row r="21395" ht="12.75" hidden="1" customHeight="1" x14ac:dyDescent="0.2"/>
    <row r="21396" ht="12.75" hidden="1" customHeight="1" x14ac:dyDescent="0.2"/>
    <row r="21397" ht="12.75" hidden="1" customHeight="1" x14ac:dyDescent="0.2"/>
    <row r="21398" ht="12.75" hidden="1" customHeight="1" x14ac:dyDescent="0.2"/>
    <row r="21399" ht="12.75" hidden="1" customHeight="1" x14ac:dyDescent="0.2"/>
    <row r="21400" ht="12.75" hidden="1" customHeight="1" x14ac:dyDescent="0.2"/>
    <row r="21401" ht="12.75" hidden="1" customHeight="1" x14ac:dyDescent="0.2"/>
    <row r="21402" ht="12.75" hidden="1" customHeight="1" x14ac:dyDescent="0.2"/>
    <row r="21403" ht="12.75" hidden="1" customHeight="1" x14ac:dyDescent="0.2"/>
    <row r="21404" ht="12.75" hidden="1" customHeight="1" x14ac:dyDescent="0.2"/>
    <row r="21405" ht="12.75" hidden="1" customHeight="1" x14ac:dyDescent="0.2"/>
    <row r="21406" ht="12.75" hidden="1" customHeight="1" x14ac:dyDescent="0.2"/>
    <row r="21407" ht="12.75" hidden="1" customHeight="1" x14ac:dyDescent="0.2"/>
    <row r="21408" ht="12.75" hidden="1" customHeight="1" x14ac:dyDescent="0.2"/>
    <row r="21409" ht="12.75" hidden="1" customHeight="1" x14ac:dyDescent="0.2"/>
    <row r="21410" ht="12.75" hidden="1" customHeight="1" x14ac:dyDescent="0.2"/>
    <row r="21411" ht="12.75" hidden="1" customHeight="1" x14ac:dyDescent="0.2"/>
    <row r="21412" ht="12.75" hidden="1" customHeight="1" x14ac:dyDescent="0.2"/>
    <row r="21413" ht="12.75" hidden="1" customHeight="1" x14ac:dyDescent="0.2"/>
    <row r="21414" ht="12.75" hidden="1" customHeight="1" x14ac:dyDescent="0.2"/>
    <row r="21415" ht="12.75" hidden="1" customHeight="1" x14ac:dyDescent="0.2"/>
    <row r="21416" ht="12.75" hidden="1" customHeight="1" x14ac:dyDescent="0.2"/>
    <row r="21417" ht="12.75" hidden="1" customHeight="1" x14ac:dyDescent="0.2"/>
    <row r="21418" ht="12.75" hidden="1" customHeight="1" x14ac:dyDescent="0.2"/>
    <row r="21419" ht="12.75" hidden="1" customHeight="1" x14ac:dyDescent="0.2"/>
    <row r="21420" ht="12.75" hidden="1" customHeight="1" x14ac:dyDescent="0.2"/>
    <row r="21421" ht="12.75" hidden="1" customHeight="1" x14ac:dyDescent="0.2"/>
    <row r="21422" ht="12.75" hidden="1" customHeight="1" x14ac:dyDescent="0.2"/>
    <row r="21423" ht="12.75" hidden="1" customHeight="1" x14ac:dyDescent="0.2"/>
    <row r="21424" ht="12.75" hidden="1" customHeight="1" x14ac:dyDescent="0.2"/>
    <row r="21425" ht="12.75" hidden="1" customHeight="1" x14ac:dyDescent="0.2"/>
    <row r="21426" ht="12.75" hidden="1" customHeight="1" x14ac:dyDescent="0.2"/>
    <row r="21427" ht="12.75" hidden="1" customHeight="1" x14ac:dyDescent="0.2"/>
    <row r="21428" ht="12.75" hidden="1" customHeight="1" x14ac:dyDescent="0.2"/>
    <row r="21429" ht="12.75" hidden="1" customHeight="1" x14ac:dyDescent="0.2"/>
    <row r="21430" ht="12.75" hidden="1" customHeight="1" x14ac:dyDescent="0.2"/>
    <row r="21431" ht="12.75" hidden="1" customHeight="1" x14ac:dyDescent="0.2"/>
    <row r="21432" ht="12.75" hidden="1" customHeight="1" x14ac:dyDescent="0.2"/>
    <row r="21433" ht="12.75" hidden="1" customHeight="1" x14ac:dyDescent="0.2"/>
    <row r="21434" ht="12.75" hidden="1" customHeight="1" x14ac:dyDescent="0.2"/>
    <row r="21435" ht="12.75" hidden="1" customHeight="1" x14ac:dyDescent="0.2"/>
    <row r="21436" ht="12.75" hidden="1" customHeight="1" x14ac:dyDescent="0.2"/>
    <row r="21437" ht="12.75" hidden="1" customHeight="1" x14ac:dyDescent="0.2"/>
    <row r="21438" ht="12.75" hidden="1" customHeight="1" x14ac:dyDescent="0.2"/>
    <row r="21439" ht="12.75" hidden="1" customHeight="1" x14ac:dyDescent="0.2"/>
    <row r="21440" ht="12.75" hidden="1" customHeight="1" x14ac:dyDescent="0.2"/>
    <row r="21441" ht="12.75" hidden="1" customHeight="1" x14ac:dyDescent="0.2"/>
    <row r="21442" ht="12.75" hidden="1" customHeight="1" x14ac:dyDescent="0.2"/>
    <row r="21443" ht="12.75" hidden="1" customHeight="1" x14ac:dyDescent="0.2"/>
    <row r="21444" ht="12.75" hidden="1" customHeight="1" x14ac:dyDescent="0.2"/>
    <row r="21445" ht="12.75" hidden="1" customHeight="1" x14ac:dyDescent="0.2"/>
    <row r="21446" ht="12.75" hidden="1" customHeight="1" x14ac:dyDescent="0.2"/>
    <row r="21447" ht="12.75" hidden="1" customHeight="1" x14ac:dyDescent="0.2"/>
    <row r="21448" ht="12.75" hidden="1" customHeight="1" x14ac:dyDescent="0.2"/>
    <row r="21449" ht="12.75" hidden="1" customHeight="1" x14ac:dyDescent="0.2"/>
    <row r="21450" ht="12.75" hidden="1" customHeight="1" x14ac:dyDescent="0.2"/>
    <row r="21451" ht="12.75" hidden="1" customHeight="1" x14ac:dyDescent="0.2"/>
    <row r="21452" ht="12.75" hidden="1" customHeight="1" x14ac:dyDescent="0.2"/>
    <row r="21453" ht="12.75" hidden="1" customHeight="1" x14ac:dyDescent="0.2"/>
    <row r="21454" ht="12.75" hidden="1" customHeight="1" x14ac:dyDescent="0.2"/>
    <row r="21455" ht="12.75" hidden="1" customHeight="1" x14ac:dyDescent="0.2"/>
    <row r="21456" ht="12.75" hidden="1" customHeight="1" x14ac:dyDescent="0.2"/>
    <row r="21457" ht="12.75" hidden="1" customHeight="1" x14ac:dyDescent="0.2"/>
    <row r="21458" ht="12.75" hidden="1" customHeight="1" x14ac:dyDescent="0.2"/>
    <row r="21459" ht="12.75" hidden="1" customHeight="1" x14ac:dyDescent="0.2"/>
    <row r="21460" ht="12.75" hidden="1" customHeight="1" x14ac:dyDescent="0.2"/>
    <row r="21461" ht="12.75" hidden="1" customHeight="1" x14ac:dyDescent="0.2"/>
    <row r="21462" ht="12.75" hidden="1" customHeight="1" x14ac:dyDescent="0.2"/>
    <row r="21463" ht="12.75" hidden="1" customHeight="1" x14ac:dyDescent="0.2"/>
    <row r="21464" ht="12.75" hidden="1" customHeight="1" x14ac:dyDescent="0.2"/>
    <row r="21465" ht="12.75" hidden="1" customHeight="1" x14ac:dyDescent="0.2"/>
    <row r="21466" ht="12.75" hidden="1" customHeight="1" x14ac:dyDescent="0.2"/>
    <row r="21467" ht="12.75" hidden="1" customHeight="1" x14ac:dyDescent="0.2"/>
    <row r="21468" ht="12.75" hidden="1" customHeight="1" x14ac:dyDescent="0.2"/>
    <row r="21469" ht="12.75" hidden="1" customHeight="1" x14ac:dyDescent="0.2"/>
    <row r="21470" ht="12.75" hidden="1" customHeight="1" x14ac:dyDescent="0.2"/>
    <row r="21471" ht="12.75" hidden="1" customHeight="1" x14ac:dyDescent="0.2"/>
    <row r="21472" ht="12.75" hidden="1" customHeight="1" x14ac:dyDescent="0.2"/>
    <row r="21473" ht="12.75" hidden="1" customHeight="1" x14ac:dyDescent="0.2"/>
    <row r="21474" ht="12.75" hidden="1" customHeight="1" x14ac:dyDescent="0.2"/>
    <row r="21475" ht="12.75" hidden="1" customHeight="1" x14ac:dyDescent="0.2"/>
    <row r="21476" ht="12.75" hidden="1" customHeight="1" x14ac:dyDescent="0.2"/>
    <row r="21477" ht="12.75" hidden="1" customHeight="1" x14ac:dyDescent="0.2"/>
    <row r="21478" ht="12.75" hidden="1" customHeight="1" x14ac:dyDescent="0.2"/>
    <row r="21479" ht="12.75" hidden="1" customHeight="1" x14ac:dyDescent="0.2"/>
    <row r="21480" ht="12.75" hidden="1" customHeight="1" x14ac:dyDescent="0.2"/>
    <row r="21481" ht="12.75" hidden="1" customHeight="1" x14ac:dyDescent="0.2"/>
    <row r="21482" ht="12.75" hidden="1" customHeight="1" x14ac:dyDescent="0.2"/>
    <row r="21483" ht="12.75" hidden="1" customHeight="1" x14ac:dyDescent="0.2"/>
    <row r="21484" ht="12.75" hidden="1" customHeight="1" x14ac:dyDescent="0.2"/>
    <row r="21485" ht="12.75" hidden="1" customHeight="1" x14ac:dyDescent="0.2"/>
    <row r="21486" ht="12.75" hidden="1" customHeight="1" x14ac:dyDescent="0.2"/>
    <row r="21487" ht="12.75" hidden="1" customHeight="1" x14ac:dyDescent="0.2"/>
    <row r="21488" ht="12.75" hidden="1" customHeight="1" x14ac:dyDescent="0.2"/>
    <row r="21489" ht="12.75" hidden="1" customHeight="1" x14ac:dyDescent="0.2"/>
    <row r="21490" ht="12.75" hidden="1" customHeight="1" x14ac:dyDescent="0.2"/>
    <row r="21491" ht="12.75" hidden="1" customHeight="1" x14ac:dyDescent="0.2"/>
    <row r="21492" ht="12.75" hidden="1" customHeight="1" x14ac:dyDescent="0.2"/>
    <row r="21493" ht="12.75" hidden="1" customHeight="1" x14ac:dyDescent="0.2"/>
    <row r="21494" ht="12.75" hidden="1" customHeight="1" x14ac:dyDescent="0.2"/>
    <row r="21495" ht="12.75" hidden="1" customHeight="1" x14ac:dyDescent="0.2"/>
    <row r="21496" ht="12.75" hidden="1" customHeight="1" x14ac:dyDescent="0.2"/>
    <row r="21497" ht="12.75" hidden="1" customHeight="1" x14ac:dyDescent="0.2"/>
    <row r="21498" ht="12.75" hidden="1" customHeight="1" x14ac:dyDescent="0.2"/>
    <row r="21499" ht="12.75" hidden="1" customHeight="1" x14ac:dyDescent="0.2"/>
    <row r="21500" ht="12.75" hidden="1" customHeight="1" x14ac:dyDescent="0.2"/>
    <row r="21501" ht="12.75" hidden="1" customHeight="1" x14ac:dyDescent="0.2"/>
    <row r="21502" ht="12.75" hidden="1" customHeight="1" x14ac:dyDescent="0.2"/>
    <row r="21503" ht="12.75" hidden="1" customHeight="1" x14ac:dyDescent="0.2"/>
    <row r="21504" ht="12.75" hidden="1" customHeight="1" x14ac:dyDescent="0.2"/>
    <row r="21505" ht="12.75" hidden="1" customHeight="1" x14ac:dyDescent="0.2"/>
    <row r="21506" ht="12.75" hidden="1" customHeight="1" x14ac:dyDescent="0.2"/>
    <row r="21507" ht="12.75" hidden="1" customHeight="1" x14ac:dyDescent="0.2"/>
    <row r="21508" ht="12.75" hidden="1" customHeight="1" x14ac:dyDescent="0.2"/>
    <row r="21509" ht="12.75" hidden="1" customHeight="1" x14ac:dyDescent="0.2"/>
    <row r="21510" ht="12.75" hidden="1" customHeight="1" x14ac:dyDescent="0.2"/>
    <row r="21511" ht="12.75" hidden="1" customHeight="1" x14ac:dyDescent="0.2"/>
    <row r="21512" ht="12.75" hidden="1" customHeight="1" x14ac:dyDescent="0.2"/>
    <row r="21513" ht="12.75" hidden="1" customHeight="1" x14ac:dyDescent="0.2"/>
    <row r="21514" ht="12.75" hidden="1" customHeight="1" x14ac:dyDescent="0.2"/>
    <row r="21515" ht="12.75" hidden="1" customHeight="1" x14ac:dyDescent="0.2"/>
    <row r="21516" ht="12.75" hidden="1" customHeight="1" x14ac:dyDescent="0.2"/>
    <row r="21517" ht="12.75" hidden="1" customHeight="1" x14ac:dyDescent="0.2"/>
    <row r="21518" ht="12.75" hidden="1" customHeight="1" x14ac:dyDescent="0.2"/>
    <row r="21519" ht="12.75" hidden="1" customHeight="1" x14ac:dyDescent="0.2"/>
    <row r="21520" ht="12.75" hidden="1" customHeight="1" x14ac:dyDescent="0.2"/>
    <row r="21521" ht="12.75" hidden="1" customHeight="1" x14ac:dyDescent="0.2"/>
    <row r="21522" ht="12.75" hidden="1" customHeight="1" x14ac:dyDescent="0.2"/>
    <row r="21523" ht="12.75" hidden="1" customHeight="1" x14ac:dyDescent="0.2"/>
    <row r="21524" ht="12.75" hidden="1" customHeight="1" x14ac:dyDescent="0.2"/>
    <row r="21525" ht="12.75" hidden="1" customHeight="1" x14ac:dyDescent="0.2"/>
    <row r="21526" ht="12.75" hidden="1" customHeight="1" x14ac:dyDescent="0.2"/>
    <row r="21527" ht="12.75" hidden="1" customHeight="1" x14ac:dyDescent="0.2"/>
    <row r="21528" ht="12.75" hidden="1" customHeight="1" x14ac:dyDescent="0.2"/>
    <row r="21529" ht="12.75" hidden="1" customHeight="1" x14ac:dyDescent="0.2"/>
    <row r="21530" ht="12.75" hidden="1" customHeight="1" x14ac:dyDescent="0.2"/>
    <row r="21531" ht="12.75" hidden="1" customHeight="1" x14ac:dyDescent="0.2"/>
    <row r="21532" ht="12.75" hidden="1" customHeight="1" x14ac:dyDescent="0.2"/>
    <row r="21533" ht="12.75" hidden="1" customHeight="1" x14ac:dyDescent="0.2"/>
    <row r="21534" ht="12.75" hidden="1" customHeight="1" x14ac:dyDescent="0.2"/>
    <row r="21535" ht="12.75" hidden="1" customHeight="1" x14ac:dyDescent="0.2"/>
    <row r="21536" ht="12.75" hidden="1" customHeight="1" x14ac:dyDescent="0.2"/>
    <row r="21537" ht="12.75" hidden="1" customHeight="1" x14ac:dyDescent="0.2"/>
    <row r="21538" ht="12.75" hidden="1" customHeight="1" x14ac:dyDescent="0.2"/>
    <row r="21539" ht="12.75" hidden="1" customHeight="1" x14ac:dyDescent="0.2"/>
    <row r="21540" ht="12.75" hidden="1" customHeight="1" x14ac:dyDescent="0.2"/>
    <row r="21541" ht="12.75" hidden="1" customHeight="1" x14ac:dyDescent="0.2"/>
    <row r="21542" ht="12.75" hidden="1" customHeight="1" x14ac:dyDescent="0.2"/>
    <row r="21543" ht="12.75" hidden="1" customHeight="1" x14ac:dyDescent="0.2"/>
    <row r="21544" ht="12.75" hidden="1" customHeight="1" x14ac:dyDescent="0.2"/>
    <row r="21545" ht="12.75" hidden="1" customHeight="1" x14ac:dyDescent="0.2"/>
    <row r="21546" ht="12.75" hidden="1" customHeight="1" x14ac:dyDescent="0.2"/>
    <row r="21547" ht="12.75" hidden="1" customHeight="1" x14ac:dyDescent="0.2"/>
    <row r="21548" ht="12.75" hidden="1" customHeight="1" x14ac:dyDescent="0.2"/>
    <row r="21549" ht="12.75" hidden="1" customHeight="1" x14ac:dyDescent="0.2"/>
    <row r="21550" ht="12.75" hidden="1" customHeight="1" x14ac:dyDescent="0.2"/>
    <row r="21551" ht="12.75" hidden="1" customHeight="1" x14ac:dyDescent="0.2"/>
    <row r="21552" ht="12.75" hidden="1" customHeight="1" x14ac:dyDescent="0.2"/>
    <row r="21553" ht="12.75" hidden="1" customHeight="1" x14ac:dyDescent="0.2"/>
    <row r="21554" ht="12.75" hidden="1" customHeight="1" x14ac:dyDescent="0.2"/>
    <row r="21555" ht="12.75" hidden="1" customHeight="1" x14ac:dyDescent="0.2"/>
    <row r="21556" ht="12.75" hidden="1" customHeight="1" x14ac:dyDescent="0.2"/>
    <row r="21557" ht="12.75" hidden="1" customHeight="1" x14ac:dyDescent="0.2"/>
    <row r="21558" ht="12.75" hidden="1" customHeight="1" x14ac:dyDescent="0.2"/>
    <row r="21559" ht="12.75" hidden="1" customHeight="1" x14ac:dyDescent="0.2"/>
    <row r="21560" ht="12.75" hidden="1" customHeight="1" x14ac:dyDescent="0.2"/>
    <row r="21561" ht="12.75" hidden="1" customHeight="1" x14ac:dyDescent="0.2"/>
    <row r="21562" ht="12.75" hidden="1" customHeight="1" x14ac:dyDescent="0.2"/>
    <row r="21563" ht="12.75" hidden="1" customHeight="1" x14ac:dyDescent="0.2"/>
    <row r="21564" ht="12.75" hidden="1" customHeight="1" x14ac:dyDescent="0.2"/>
    <row r="21565" ht="12.75" hidden="1" customHeight="1" x14ac:dyDescent="0.2"/>
    <row r="21566" ht="12.75" hidden="1" customHeight="1" x14ac:dyDescent="0.2"/>
    <row r="21567" ht="12.75" hidden="1" customHeight="1" x14ac:dyDescent="0.2"/>
    <row r="21568" ht="12.75" hidden="1" customHeight="1" x14ac:dyDescent="0.2"/>
    <row r="21569" ht="12.75" hidden="1" customHeight="1" x14ac:dyDescent="0.2"/>
    <row r="21570" ht="12.75" hidden="1" customHeight="1" x14ac:dyDescent="0.2"/>
    <row r="21571" ht="12.75" hidden="1" customHeight="1" x14ac:dyDescent="0.2"/>
    <row r="21572" ht="12.75" hidden="1" customHeight="1" x14ac:dyDescent="0.2"/>
    <row r="21573" ht="12.75" hidden="1" customHeight="1" x14ac:dyDescent="0.2"/>
    <row r="21574" ht="12.75" hidden="1" customHeight="1" x14ac:dyDescent="0.2"/>
    <row r="21575" ht="12.75" hidden="1" customHeight="1" x14ac:dyDescent="0.2"/>
    <row r="21576" ht="12.75" hidden="1" customHeight="1" x14ac:dyDescent="0.2"/>
    <row r="21577" ht="12.75" hidden="1" customHeight="1" x14ac:dyDescent="0.2"/>
    <row r="21578" ht="12.75" hidden="1" customHeight="1" x14ac:dyDescent="0.2"/>
    <row r="21579" ht="12.75" hidden="1" customHeight="1" x14ac:dyDescent="0.2"/>
    <row r="21580" ht="12.75" hidden="1" customHeight="1" x14ac:dyDescent="0.2"/>
    <row r="21581" ht="12.75" hidden="1" customHeight="1" x14ac:dyDescent="0.2"/>
    <row r="21582" ht="12.75" hidden="1" customHeight="1" x14ac:dyDescent="0.2"/>
    <row r="21583" ht="12.75" hidden="1" customHeight="1" x14ac:dyDescent="0.2"/>
    <row r="21584" ht="12.75" hidden="1" customHeight="1" x14ac:dyDescent="0.2"/>
    <row r="21585" ht="12.75" hidden="1" customHeight="1" x14ac:dyDescent="0.2"/>
    <row r="21586" ht="12.75" hidden="1" customHeight="1" x14ac:dyDescent="0.2"/>
    <row r="21587" ht="12.75" hidden="1" customHeight="1" x14ac:dyDescent="0.2"/>
    <row r="21588" ht="12.75" hidden="1" customHeight="1" x14ac:dyDescent="0.2"/>
    <row r="21589" ht="12.75" hidden="1" customHeight="1" x14ac:dyDescent="0.2"/>
    <row r="21590" ht="12.75" hidden="1" customHeight="1" x14ac:dyDescent="0.2"/>
    <row r="21591" ht="12.75" hidden="1" customHeight="1" x14ac:dyDescent="0.2"/>
    <row r="21592" ht="12.75" hidden="1" customHeight="1" x14ac:dyDescent="0.2"/>
    <row r="21593" ht="12.75" hidden="1" customHeight="1" x14ac:dyDescent="0.2"/>
    <row r="21594" ht="12.75" hidden="1" customHeight="1" x14ac:dyDescent="0.2"/>
    <row r="21595" ht="12.75" hidden="1" customHeight="1" x14ac:dyDescent="0.2"/>
    <row r="21596" ht="12.75" hidden="1" customHeight="1" x14ac:dyDescent="0.2"/>
    <row r="21597" ht="12.75" hidden="1" customHeight="1" x14ac:dyDescent="0.2"/>
    <row r="21598" ht="12.75" hidden="1" customHeight="1" x14ac:dyDescent="0.2"/>
    <row r="21599" ht="12.75" hidden="1" customHeight="1" x14ac:dyDescent="0.2"/>
    <row r="21600" ht="12.75" hidden="1" customHeight="1" x14ac:dyDescent="0.2"/>
    <row r="21601" ht="12.75" hidden="1" customHeight="1" x14ac:dyDescent="0.2"/>
    <row r="21602" ht="12.75" hidden="1" customHeight="1" x14ac:dyDescent="0.2"/>
    <row r="21603" ht="12.75" hidden="1" customHeight="1" x14ac:dyDescent="0.2"/>
    <row r="21604" ht="12.75" hidden="1" customHeight="1" x14ac:dyDescent="0.2"/>
    <row r="21605" ht="12.75" hidden="1" customHeight="1" x14ac:dyDescent="0.2"/>
    <row r="21606" ht="12.75" hidden="1" customHeight="1" x14ac:dyDescent="0.2"/>
    <row r="21607" ht="12.75" hidden="1" customHeight="1" x14ac:dyDescent="0.2"/>
    <row r="21608" ht="12.75" hidden="1" customHeight="1" x14ac:dyDescent="0.2"/>
    <row r="21609" ht="12.75" hidden="1" customHeight="1" x14ac:dyDescent="0.2"/>
    <row r="21610" ht="12.75" hidden="1" customHeight="1" x14ac:dyDescent="0.2"/>
    <row r="21611" ht="12.75" hidden="1" customHeight="1" x14ac:dyDescent="0.2"/>
    <row r="21612" ht="12.75" hidden="1" customHeight="1" x14ac:dyDescent="0.2"/>
    <row r="21613" ht="12.75" hidden="1" customHeight="1" x14ac:dyDescent="0.2"/>
    <row r="21614" ht="12.75" hidden="1" customHeight="1" x14ac:dyDescent="0.2"/>
    <row r="21615" ht="12.75" hidden="1" customHeight="1" x14ac:dyDescent="0.2"/>
    <row r="21616" ht="12.75" hidden="1" customHeight="1" x14ac:dyDescent="0.2"/>
    <row r="21617" ht="12.75" hidden="1" customHeight="1" x14ac:dyDescent="0.2"/>
    <row r="21618" ht="12.75" hidden="1" customHeight="1" x14ac:dyDescent="0.2"/>
    <row r="21619" ht="12.75" hidden="1" customHeight="1" x14ac:dyDescent="0.2"/>
    <row r="21620" ht="12.75" hidden="1" customHeight="1" x14ac:dyDescent="0.2"/>
    <row r="21621" ht="12.75" hidden="1" customHeight="1" x14ac:dyDescent="0.2"/>
    <row r="21622" ht="12.75" hidden="1" customHeight="1" x14ac:dyDescent="0.2"/>
    <row r="21623" ht="12.75" hidden="1" customHeight="1" x14ac:dyDescent="0.2"/>
    <row r="21624" ht="12.75" hidden="1" customHeight="1" x14ac:dyDescent="0.2"/>
    <row r="21625" ht="12.75" hidden="1" customHeight="1" x14ac:dyDescent="0.2"/>
    <row r="21626" ht="12.75" hidden="1" customHeight="1" x14ac:dyDescent="0.2"/>
    <row r="21627" ht="12.75" hidden="1" customHeight="1" x14ac:dyDescent="0.2"/>
    <row r="21628" ht="12.75" hidden="1" customHeight="1" x14ac:dyDescent="0.2"/>
    <row r="21629" ht="12.75" hidden="1" customHeight="1" x14ac:dyDescent="0.2"/>
    <row r="21630" ht="12.75" hidden="1" customHeight="1" x14ac:dyDescent="0.2"/>
    <row r="21631" ht="12.75" hidden="1" customHeight="1" x14ac:dyDescent="0.2"/>
    <row r="21632" ht="12.75" hidden="1" customHeight="1" x14ac:dyDescent="0.2"/>
    <row r="21633" ht="12.75" hidden="1" customHeight="1" x14ac:dyDescent="0.2"/>
    <row r="21634" ht="12.75" hidden="1" customHeight="1" x14ac:dyDescent="0.2"/>
    <row r="21635" ht="12.75" hidden="1" customHeight="1" x14ac:dyDescent="0.2"/>
    <row r="21636" ht="12.75" hidden="1" customHeight="1" x14ac:dyDescent="0.2"/>
    <row r="21637" ht="12.75" hidden="1" customHeight="1" x14ac:dyDescent="0.2"/>
    <row r="21638" ht="12.75" hidden="1" customHeight="1" x14ac:dyDescent="0.2"/>
    <row r="21639" ht="12.75" hidden="1" customHeight="1" x14ac:dyDescent="0.2"/>
    <row r="21640" ht="12.75" hidden="1" customHeight="1" x14ac:dyDescent="0.2"/>
    <row r="21641" ht="12.75" hidden="1" customHeight="1" x14ac:dyDescent="0.2"/>
    <row r="21642" ht="12.75" hidden="1" customHeight="1" x14ac:dyDescent="0.2"/>
    <row r="21643" ht="12.75" hidden="1" customHeight="1" x14ac:dyDescent="0.2"/>
    <row r="21644" ht="12.75" hidden="1" customHeight="1" x14ac:dyDescent="0.2"/>
    <row r="21645" ht="12.75" hidden="1" customHeight="1" x14ac:dyDescent="0.2"/>
    <row r="21646" ht="12.75" hidden="1" customHeight="1" x14ac:dyDescent="0.2"/>
    <row r="21647" ht="12.75" hidden="1" customHeight="1" x14ac:dyDescent="0.2"/>
    <row r="21648" ht="12.75" hidden="1" customHeight="1" x14ac:dyDescent="0.2"/>
    <row r="21649" ht="12.75" hidden="1" customHeight="1" x14ac:dyDescent="0.2"/>
    <row r="21650" ht="12.75" hidden="1" customHeight="1" x14ac:dyDescent="0.2"/>
    <row r="21651" ht="12.75" hidden="1" customHeight="1" x14ac:dyDescent="0.2"/>
    <row r="21652" ht="12.75" hidden="1" customHeight="1" x14ac:dyDescent="0.2"/>
    <row r="21653" ht="12.75" hidden="1" customHeight="1" x14ac:dyDescent="0.2"/>
    <row r="21654" ht="12.75" hidden="1" customHeight="1" x14ac:dyDescent="0.2"/>
    <row r="21655" ht="12.75" hidden="1" customHeight="1" x14ac:dyDescent="0.2"/>
    <row r="21656" ht="12.75" hidden="1" customHeight="1" x14ac:dyDescent="0.2"/>
    <row r="21657" ht="12.75" hidden="1" customHeight="1" x14ac:dyDescent="0.2"/>
    <row r="21658" ht="12.75" hidden="1" customHeight="1" x14ac:dyDescent="0.2"/>
    <row r="21659" ht="12.75" hidden="1" customHeight="1" x14ac:dyDescent="0.2"/>
    <row r="21660" ht="12.75" hidden="1" customHeight="1" x14ac:dyDescent="0.2"/>
    <row r="21661" ht="12.75" hidden="1" customHeight="1" x14ac:dyDescent="0.2"/>
    <row r="21662" ht="12.75" hidden="1" customHeight="1" x14ac:dyDescent="0.2"/>
    <row r="21663" ht="12.75" hidden="1" customHeight="1" x14ac:dyDescent="0.2"/>
    <row r="21664" ht="12.75" hidden="1" customHeight="1" x14ac:dyDescent="0.2"/>
    <row r="21665" ht="12.75" hidden="1" customHeight="1" x14ac:dyDescent="0.2"/>
    <row r="21666" ht="12.75" hidden="1" customHeight="1" x14ac:dyDescent="0.2"/>
    <row r="21667" ht="12.75" hidden="1" customHeight="1" x14ac:dyDescent="0.2"/>
    <row r="21668" ht="12.75" hidden="1" customHeight="1" x14ac:dyDescent="0.2"/>
    <row r="21669" ht="12.75" hidden="1" customHeight="1" x14ac:dyDescent="0.2"/>
    <row r="21670" ht="12.75" hidden="1" customHeight="1" x14ac:dyDescent="0.2"/>
    <row r="21671" ht="12.75" hidden="1" customHeight="1" x14ac:dyDescent="0.2"/>
    <row r="21672" ht="12.75" hidden="1" customHeight="1" x14ac:dyDescent="0.2"/>
    <row r="21673" ht="12.75" hidden="1" customHeight="1" x14ac:dyDescent="0.2"/>
    <row r="21674" ht="12.75" hidden="1" customHeight="1" x14ac:dyDescent="0.2"/>
    <row r="21675" ht="12.75" hidden="1" customHeight="1" x14ac:dyDescent="0.2"/>
    <row r="21676" ht="12.75" hidden="1" customHeight="1" x14ac:dyDescent="0.2"/>
    <row r="21677" ht="12.75" hidden="1" customHeight="1" x14ac:dyDescent="0.2"/>
    <row r="21678" ht="12.75" hidden="1" customHeight="1" x14ac:dyDescent="0.2"/>
    <row r="21679" ht="12.75" hidden="1" customHeight="1" x14ac:dyDescent="0.2"/>
    <row r="21680" ht="12.75" hidden="1" customHeight="1" x14ac:dyDescent="0.2"/>
    <row r="21681" ht="12.75" hidden="1" customHeight="1" x14ac:dyDescent="0.2"/>
    <row r="21682" ht="12.75" hidden="1" customHeight="1" x14ac:dyDescent="0.2"/>
    <row r="21683" ht="12.75" hidden="1" customHeight="1" x14ac:dyDescent="0.2"/>
    <row r="21684" ht="12.75" hidden="1" customHeight="1" x14ac:dyDescent="0.2"/>
    <row r="21685" ht="12.75" hidden="1" customHeight="1" x14ac:dyDescent="0.2"/>
    <row r="21686" ht="12.75" hidden="1" customHeight="1" x14ac:dyDescent="0.2"/>
    <row r="21687" ht="12.75" hidden="1" customHeight="1" x14ac:dyDescent="0.2"/>
    <row r="21688" ht="12.75" hidden="1" customHeight="1" x14ac:dyDescent="0.2"/>
    <row r="21689" ht="12.75" hidden="1" customHeight="1" x14ac:dyDescent="0.2"/>
    <row r="21690" ht="12.75" hidden="1" customHeight="1" x14ac:dyDescent="0.2"/>
    <row r="21691" ht="12.75" hidden="1" customHeight="1" x14ac:dyDescent="0.2"/>
    <row r="21692" ht="12.75" hidden="1" customHeight="1" x14ac:dyDescent="0.2"/>
    <row r="21693" ht="12.75" hidden="1" customHeight="1" x14ac:dyDescent="0.2"/>
    <row r="21694" ht="12.75" hidden="1" customHeight="1" x14ac:dyDescent="0.2"/>
    <row r="21695" ht="12.75" hidden="1" customHeight="1" x14ac:dyDescent="0.2"/>
    <row r="21696" ht="12.75" hidden="1" customHeight="1" x14ac:dyDescent="0.2"/>
    <row r="21697" ht="12.75" hidden="1" customHeight="1" x14ac:dyDescent="0.2"/>
    <row r="21698" ht="12.75" hidden="1" customHeight="1" x14ac:dyDescent="0.2"/>
    <row r="21699" ht="12.75" hidden="1" customHeight="1" x14ac:dyDescent="0.2"/>
    <row r="21700" ht="12.75" hidden="1" customHeight="1" x14ac:dyDescent="0.2"/>
    <row r="21701" ht="12.75" hidden="1" customHeight="1" x14ac:dyDescent="0.2"/>
    <row r="21702" ht="12.75" hidden="1" customHeight="1" x14ac:dyDescent="0.2"/>
    <row r="21703" ht="12.75" hidden="1" customHeight="1" x14ac:dyDescent="0.2"/>
    <row r="21704" ht="12.75" hidden="1" customHeight="1" x14ac:dyDescent="0.2"/>
    <row r="21705" ht="12.75" hidden="1" customHeight="1" x14ac:dyDescent="0.2"/>
    <row r="21706" ht="12.75" hidden="1" customHeight="1" x14ac:dyDescent="0.2"/>
    <row r="21707" ht="12.75" hidden="1" customHeight="1" x14ac:dyDescent="0.2"/>
    <row r="21708" ht="12.75" hidden="1" customHeight="1" x14ac:dyDescent="0.2"/>
    <row r="21709" ht="12.75" hidden="1" customHeight="1" x14ac:dyDescent="0.2"/>
    <row r="21710" ht="12.75" hidden="1" customHeight="1" x14ac:dyDescent="0.2"/>
    <row r="21711" ht="12.75" hidden="1" customHeight="1" x14ac:dyDescent="0.2"/>
    <row r="21712" ht="12.75" hidden="1" customHeight="1" x14ac:dyDescent="0.2"/>
    <row r="21713" ht="12.75" hidden="1" customHeight="1" x14ac:dyDescent="0.2"/>
    <row r="21714" ht="12.75" hidden="1" customHeight="1" x14ac:dyDescent="0.2"/>
    <row r="21715" ht="12.75" hidden="1" customHeight="1" x14ac:dyDescent="0.2"/>
    <row r="21716" ht="12.75" hidden="1" customHeight="1" x14ac:dyDescent="0.2"/>
    <row r="21717" ht="12.75" hidden="1" customHeight="1" x14ac:dyDescent="0.2"/>
    <row r="21718" ht="12.75" hidden="1" customHeight="1" x14ac:dyDescent="0.2"/>
    <row r="21719" ht="12.75" hidden="1" customHeight="1" x14ac:dyDescent="0.2"/>
    <row r="21720" ht="12.75" hidden="1" customHeight="1" x14ac:dyDescent="0.2"/>
    <row r="21721" ht="12.75" hidden="1" customHeight="1" x14ac:dyDescent="0.2"/>
    <row r="21722" ht="12.75" hidden="1" customHeight="1" x14ac:dyDescent="0.2"/>
    <row r="21723" ht="12.75" hidden="1" customHeight="1" x14ac:dyDescent="0.2"/>
    <row r="21724" ht="12.75" hidden="1" customHeight="1" x14ac:dyDescent="0.2"/>
    <row r="21725" ht="12.75" hidden="1" customHeight="1" x14ac:dyDescent="0.2"/>
    <row r="21726" ht="12.75" hidden="1" customHeight="1" x14ac:dyDescent="0.2"/>
    <row r="21727" ht="12.75" hidden="1" customHeight="1" x14ac:dyDescent="0.2"/>
    <row r="21728" ht="12.75" hidden="1" customHeight="1" x14ac:dyDescent="0.2"/>
    <row r="21729" ht="12.75" hidden="1" customHeight="1" x14ac:dyDescent="0.2"/>
    <row r="21730" ht="12.75" hidden="1" customHeight="1" x14ac:dyDescent="0.2"/>
    <row r="21731" ht="12.75" hidden="1" customHeight="1" x14ac:dyDescent="0.2"/>
    <row r="21732" ht="12.75" hidden="1" customHeight="1" x14ac:dyDescent="0.2"/>
    <row r="21733" ht="12.75" hidden="1" customHeight="1" x14ac:dyDescent="0.2"/>
    <row r="21734" ht="12.75" hidden="1" customHeight="1" x14ac:dyDescent="0.2"/>
    <row r="21735" ht="12.75" hidden="1" customHeight="1" x14ac:dyDescent="0.2"/>
    <row r="21736" ht="12.75" hidden="1" customHeight="1" x14ac:dyDescent="0.2"/>
    <row r="21737" ht="12.75" hidden="1" customHeight="1" x14ac:dyDescent="0.2"/>
    <row r="21738" ht="12.75" hidden="1" customHeight="1" x14ac:dyDescent="0.2"/>
    <row r="21739" ht="12.75" hidden="1" customHeight="1" x14ac:dyDescent="0.2"/>
    <row r="21740" ht="12.75" hidden="1" customHeight="1" x14ac:dyDescent="0.2"/>
    <row r="21741" ht="12.75" hidden="1" customHeight="1" x14ac:dyDescent="0.2"/>
    <row r="21742" ht="12.75" hidden="1" customHeight="1" x14ac:dyDescent="0.2"/>
    <row r="21743" ht="12.75" hidden="1" customHeight="1" x14ac:dyDescent="0.2"/>
    <row r="21744" ht="12.75" hidden="1" customHeight="1" x14ac:dyDescent="0.2"/>
    <row r="21745" ht="12.75" hidden="1" customHeight="1" x14ac:dyDescent="0.2"/>
    <row r="21746" ht="12.75" hidden="1" customHeight="1" x14ac:dyDescent="0.2"/>
    <row r="21747" ht="12.75" hidden="1" customHeight="1" x14ac:dyDescent="0.2"/>
    <row r="21748" ht="12.75" hidden="1" customHeight="1" x14ac:dyDescent="0.2"/>
    <row r="21749" ht="12.75" hidden="1" customHeight="1" x14ac:dyDescent="0.2"/>
    <row r="21750" ht="12.75" hidden="1" customHeight="1" x14ac:dyDescent="0.2"/>
    <row r="21751" ht="12.75" hidden="1" customHeight="1" x14ac:dyDescent="0.2"/>
    <row r="21752" ht="12.75" hidden="1" customHeight="1" x14ac:dyDescent="0.2"/>
    <row r="21753" ht="12.75" hidden="1" customHeight="1" x14ac:dyDescent="0.2"/>
    <row r="21754" ht="12.75" hidden="1" customHeight="1" x14ac:dyDescent="0.2"/>
    <row r="21755" ht="12.75" hidden="1" customHeight="1" x14ac:dyDescent="0.2"/>
    <row r="21756" ht="12.75" hidden="1" customHeight="1" x14ac:dyDescent="0.2"/>
    <row r="21757" ht="12.75" hidden="1" customHeight="1" x14ac:dyDescent="0.2"/>
    <row r="21758" ht="12.75" hidden="1" customHeight="1" x14ac:dyDescent="0.2"/>
    <row r="21759" ht="12.75" hidden="1" customHeight="1" x14ac:dyDescent="0.2"/>
    <row r="21760" ht="12.75" hidden="1" customHeight="1" x14ac:dyDescent="0.2"/>
    <row r="21761" ht="12.75" hidden="1" customHeight="1" x14ac:dyDescent="0.2"/>
    <row r="21762" ht="12.75" hidden="1" customHeight="1" x14ac:dyDescent="0.2"/>
    <row r="21763" ht="12.75" hidden="1" customHeight="1" x14ac:dyDescent="0.2"/>
    <row r="21764" ht="12.75" hidden="1" customHeight="1" x14ac:dyDescent="0.2"/>
    <row r="21765" ht="12.75" hidden="1" customHeight="1" x14ac:dyDescent="0.2"/>
    <row r="21766" ht="12.75" hidden="1" customHeight="1" x14ac:dyDescent="0.2"/>
    <row r="21767" ht="12.75" hidden="1" customHeight="1" x14ac:dyDescent="0.2"/>
    <row r="21768" ht="12.75" hidden="1" customHeight="1" x14ac:dyDescent="0.2"/>
    <row r="21769" ht="12.75" hidden="1" customHeight="1" x14ac:dyDescent="0.2"/>
    <row r="21770" ht="12.75" hidden="1" customHeight="1" x14ac:dyDescent="0.2"/>
    <row r="21771" ht="12.75" hidden="1" customHeight="1" x14ac:dyDescent="0.2"/>
    <row r="21772" ht="12.75" hidden="1" customHeight="1" x14ac:dyDescent="0.2"/>
    <row r="21773" ht="12.75" hidden="1" customHeight="1" x14ac:dyDescent="0.2"/>
    <row r="21774" ht="12.75" hidden="1" customHeight="1" x14ac:dyDescent="0.2"/>
    <row r="21775" ht="12.75" hidden="1" customHeight="1" x14ac:dyDescent="0.2"/>
    <row r="21776" ht="12.75" hidden="1" customHeight="1" x14ac:dyDescent="0.2"/>
    <row r="21777" ht="12.75" hidden="1" customHeight="1" x14ac:dyDescent="0.2"/>
    <row r="21778" ht="12.75" hidden="1" customHeight="1" x14ac:dyDescent="0.2"/>
    <row r="21779" ht="12.75" hidden="1" customHeight="1" x14ac:dyDescent="0.2"/>
    <row r="21780" ht="12.75" hidden="1" customHeight="1" x14ac:dyDescent="0.2"/>
    <row r="21781" ht="12.75" hidden="1" customHeight="1" x14ac:dyDescent="0.2"/>
    <row r="21782" ht="12.75" hidden="1" customHeight="1" x14ac:dyDescent="0.2"/>
    <row r="21783" ht="12.75" hidden="1" customHeight="1" x14ac:dyDescent="0.2"/>
    <row r="21784" ht="12.75" hidden="1" customHeight="1" x14ac:dyDescent="0.2"/>
    <row r="21785" ht="12.75" hidden="1" customHeight="1" x14ac:dyDescent="0.2"/>
    <row r="21786" ht="12.75" hidden="1" customHeight="1" x14ac:dyDescent="0.2"/>
    <row r="21787" ht="12.75" hidden="1" customHeight="1" x14ac:dyDescent="0.2"/>
    <row r="21788" ht="12.75" hidden="1" customHeight="1" x14ac:dyDescent="0.2"/>
    <row r="21789" ht="12.75" hidden="1" customHeight="1" x14ac:dyDescent="0.2"/>
    <row r="21790" ht="12.75" hidden="1" customHeight="1" x14ac:dyDescent="0.2"/>
    <row r="21791" ht="12.75" hidden="1" customHeight="1" x14ac:dyDescent="0.2"/>
    <row r="21792" ht="12.75" hidden="1" customHeight="1" x14ac:dyDescent="0.2"/>
    <row r="21793" ht="12.75" hidden="1" customHeight="1" x14ac:dyDescent="0.2"/>
    <row r="21794" ht="12.75" hidden="1" customHeight="1" x14ac:dyDescent="0.2"/>
    <row r="21795" ht="12.75" hidden="1" customHeight="1" x14ac:dyDescent="0.2"/>
    <row r="21796" ht="12.75" hidden="1" customHeight="1" x14ac:dyDescent="0.2"/>
    <row r="21797" ht="12.75" hidden="1" customHeight="1" x14ac:dyDescent="0.2"/>
    <row r="21798" ht="12.75" hidden="1" customHeight="1" x14ac:dyDescent="0.2"/>
    <row r="21799" ht="12.75" hidden="1" customHeight="1" x14ac:dyDescent="0.2"/>
    <row r="21800" ht="12.75" hidden="1" customHeight="1" x14ac:dyDescent="0.2"/>
    <row r="21801" ht="12.75" hidden="1" customHeight="1" x14ac:dyDescent="0.2"/>
    <row r="21802" ht="12.75" hidden="1" customHeight="1" x14ac:dyDescent="0.2"/>
    <row r="21803" ht="12.75" hidden="1" customHeight="1" x14ac:dyDescent="0.2"/>
    <row r="21804" ht="12.75" hidden="1" customHeight="1" x14ac:dyDescent="0.2"/>
    <row r="21805" ht="12.75" hidden="1" customHeight="1" x14ac:dyDescent="0.2"/>
    <row r="21806" ht="12.75" hidden="1" customHeight="1" x14ac:dyDescent="0.2"/>
    <row r="21807" ht="12.75" hidden="1" customHeight="1" x14ac:dyDescent="0.2"/>
    <row r="21808" ht="12.75" hidden="1" customHeight="1" x14ac:dyDescent="0.2"/>
    <row r="21809" ht="12.75" hidden="1" customHeight="1" x14ac:dyDescent="0.2"/>
    <row r="21810" ht="12.75" hidden="1" customHeight="1" x14ac:dyDescent="0.2"/>
    <row r="21811" ht="12.75" hidden="1" customHeight="1" x14ac:dyDescent="0.2"/>
    <row r="21812" ht="12.75" hidden="1" customHeight="1" x14ac:dyDescent="0.2"/>
    <row r="21813" ht="12.75" hidden="1" customHeight="1" x14ac:dyDescent="0.2"/>
    <row r="21814" ht="12.75" hidden="1" customHeight="1" x14ac:dyDescent="0.2"/>
    <row r="21815" ht="12.75" hidden="1" customHeight="1" x14ac:dyDescent="0.2"/>
    <row r="21816" ht="12.75" hidden="1" customHeight="1" x14ac:dyDescent="0.2"/>
    <row r="21817" ht="12.75" hidden="1" customHeight="1" x14ac:dyDescent="0.2"/>
    <row r="21818" ht="12.75" hidden="1" customHeight="1" x14ac:dyDescent="0.2"/>
    <row r="21819" ht="12.75" hidden="1" customHeight="1" x14ac:dyDescent="0.2"/>
    <row r="21820" ht="12.75" hidden="1" customHeight="1" x14ac:dyDescent="0.2"/>
    <row r="21821" ht="12.75" hidden="1" customHeight="1" x14ac:dyDescent="0.2"/>
    <row r="21822" ht="12.75" hidden="1" customHeight="1" x14ac:dyDescent="0.2"/>
    <row r="21823" ht="12.75" hidden="1" customHeight="1" x14ac:dyDescent="0.2"/>
    <row r="21824" ht="12.75" hidden="1" customHeight="1" x14ac:dyDescent="0.2"/>
    <row r="21825" ht="12.75" hidden="1" customHeight="1" x14ac:dyDescent="0.2"/>
    <row r="21826" ht="12.75" hidden="1" customHeight="1" x14ac:dyDescent="0.2"/>
    <row r="21827" ht="12.75" hidden="1" customHeight="1" x14ac:dyDescent="0.2"/>
    <row r="21828" ht="12.75" hidden="1" customHeight="1" x14ac:dyDescent="0.2"/>
    <row r="21829" ht="12.75" hidden="1" customHeight="1" x14ac:dyDescent="0.2"/>
    <row r="21830" ht="12.75" hidden="1" customHeight="1" x14ac:dyDescent="0.2"/>
    <row r="21831" ht="12.75" hidden="1" customHeight="1" x14ac:dyDescent="0.2"/>
    <row r="21832" ht="12.75" hidden="1" customHeight="1" x14ac:dyDescent="0.2"/>
    <row r="21833" ht="12.75" hidden="1" customHeight="1" x14ac:dyDescent="0.2"/>
    <row r="21834" ht="12.75" hidden="1" customHeight="1" x14ac:dyDescent="0.2"/>
    <row r="21835" ht="12.75" hidden="1" customHeight="1" x14ac:dyDescent="0.2"/>
    <row r="21836" ht="12.75" hidden="1" customHeight="1" x14ac:dyDescent="0.2"/>
    <row r="21837" ht="12.75" hidden="1" customHeight="1" x14ac:dyDescent="0.2"/>
    <row r="21838" ht="12.75" hidden="1" customHeight="1" x14ac:dyDescent="0.2"/>
    <row r="21839" ht="12.75" hidden="1" customHeight="1" x14ac:dyDescent="0.2"/>
    <row r="21840" ht="12.75" hidden="1" customHeight="1" x14ac:dyDescent="0.2"/>
    <row r="21841" ht="12.75" hidden="1" customHeight="1" x14ac:dyDescent="0.2"/>
    <row r="21842" ht="12.75" hidden="1" customHeight="1" x14ac:dyDescent="0.2"/>
    <row r="21843" ht="12.75" hidden="1" customHeight="1" x14ac:dyDescent="0.2"/>
    <row r="21844" ht="12.75" hidden="1" customHeight="1" x14ac:dyDescent="0.2"/>
    <row r="21845" ht="12.75" hidden="1" customHeight="1" x14ac:dyDescent="0.2"/>
    <row r="21846" ht="12.75" hidden="1" customHeight="1" x14ac:dyDescent="0.2"/>
    <row r="21847" ht="12.75" hidden="1" customHeight="1" x14ac:dyDescent="0.2"/>
    <row r="21848" ht="12.75" hidden="1" customHeight="1" x14ac:dyDescent="0.2"/>
    <row r="21849" ht="12.75" hidden="1" customHeight="1" x14ac:dyDescent="0.2"/>
    <row r="21850" ht="12.75" hidden="1" customHeight="1" x14ac:dyDescent="0.2"/>
    <row r="21851" ht="12.75" hidden="1" customHeight="1" x14ac:dyDescent="0.2"/>
    <row r="21852" ht="12.75" hidden="1" customHeight="1" x14ac:dyDescent="0.2"/>
    <row r="21853" ht="12.75" hidden="1" customHeight="1" x14ac:dyDescent="0.2"/>
    <row r="21854" ht="12.75" hidden="1" customHeight="1" x14ac:dyDescent="0.2"/>
    <row r="21855" ht="12.75" hidden="1" customHeight="1" x14ac:dyDescent="0.2"/>
    <row r="21856" ht="12.75" hidden="1" customHeight="1" x14ac:dyDescent="0.2"/>
    <row r="21857" ht="12.75" hidden="1" customHeight="1" x14ac:dyDescent="0.2"/>
    <row r="21858" ht="12.75" hidden="1" customHeight="1" x14ac:dyDescent="0.2"/>
    <row r="21859" ht="12.75" hidden="1" customHeight="1" x14ac:dyDescent="0.2"/>
    <row r="21860" ht="12.75" hidden="1" customHeight="1" x14ac:dyDescent="0.2"/>
    <row r="21861" ht="12.75" hidden="1" customHeight="1" x14ac:dyDescent="0.2"/>
    <row r="21862" ht="12.75" hidden="1" customHeight="1" x14ac:dyDescent="0.2"/>
    <row r="21863" ht="12.75" hidden="1" customHeight="1" x14ac:dyDescent="0.2"/>
    <row r="21864" ht="12.75" hidden="1" customHeight="1" x14ac:dyDescent="0.2"/>
    <row r="21865" ht="12.75" hidden="1" customHeight="1" x14ac:dyDescent="0.2"/>
    <row r="21866" ht="12.75" hidden="1" customHeight="1" x14ac:dyDescent="0.2"/>
    <row r="21867" ht="12.75" hidden="1" customHeight="1" x14ac:dyDescent="0.2"/>
    <row r="21868" ht="12.75" hidden="1" customHeight="1" x14ac:dyDescent="0.2"/>
    <row r="21869" ht="12.75" hidden="1" customHeight="1" x14ac:dyDescent="0.2"/>
    <row r="21870" ht="12.75" hidden="1" customHeight="1" x14ac:dyDescent="0.2"/>
    <row r="21871" ht="12.75" hidden="1" customHeight="1" x14ac:dyDescent="0.2"/>
    <row r="21872" ht="12.75" hidden="1" customHeight="1" x14ac:dyDescent="0.2"/>
    <row r="21873" ht="12.75" hidden="1" customHeight="1" x14ac:dyDescent="0.2"/>
    <row r="21874" ht="12.75" hidden="1" customHeight="1" x14ac:dyDescent="0.2"/>
    <row r="21875" ht="12.75" hidden="1" customHeight="1" x14ac:dyDescent="0.2"/>
    <row r="21876" ht="12.75" hidden="1" customHeight="1" x14ac:dyDescent="0.2"/>
    <row r="21877" ht="12.75" hidden="1" customHeight="1" x14ac:dyDescent="0.2"/>
    <row r="21878" ht="12.75" hidden="1" customHeight="1" x14ac:dyDescent="0.2"/>
    <row r="21879" ht="12.75" hidden="1" customHeight="1" x14ac:dyDescent="0.2"/>
    <row r="21880" ht="12.75" hidden="1" customHeight="1" x14ac:dyDescent="0.2"/>
    <row r="21881" ht="12.75" hidden="1" customHeight="1" x14ac:dyDescent="0.2"/>
    <row r="21882" ht="12.75" hidden="1" customHeight="1" x14ac:dyDescent="0.2"/>
    <row r="21883" ht="12.75" hidden="1" customHeight="1" x14ac:dyDescent="0.2"/>
    <row r="21884" ht="12.75" hidden="1" customHeight="1" x14ac:dyDescent="0.2"/>
    <row r="21885" ht="12.75" hidden="1" customHeight="1" x14ac:dyDescent="0.2"/>
    <row r="21886" ht="12.75" hidden="1" customHeight="1" x14ac:dyDescent="0.2"/>
    <row r="21887" ht="12.75" hidden="1" customHeight="1" x14ac:dyDescent="0.2"/>
    <row r="21888" ht="12.75" hidden="1" customHeight="1" x14ac:dyDescent="0.2"/>
    <row r="21889" ht="12.75" hidden="1" customHeight="1" x14ac:dyDescent="0.2"/>
    <row r="21890" ht="12.75" hidden="1" customHeight="1" x14ac:dyDescent="0.2"/>
    <row r="21891" ht="12.75" hidden="1" customHeight="1" x14ac:dyDescent="0.2"/>
    <row r="21892" ht="12.75" hidden="1" customHeight="1" x14ac:dyDescent="0.2"/>
    <row r="21893" ht="12.75" hidden="1" customHeight="1" x14ac:dyDescent="0.2"/>
    <row r="21894" ht="12.75" hidden="1" customHeight="1" x14ac:dyDescent="0.2"/>
    <row r="21895" ht="12.75" hidden="1" customHeight="1" x14ac:dyDescent="0.2"/>
    <row r="21896" ht="12.75" hidden="1" customHeight="1" x14ac:dyDescent="0.2"/>
    <row r="21897" ht="12.75" hidden="1" customHeight="1" x14ac:dyDescent="0.2"/>
    <row r="21898" ht="12.75" hidden="1" customHeight="1" x14ac:dyDescent="0.2"/>
    <row r="21899" ht="12.75" hidden="1" customHeight="1" x14ac:dyDescent="0.2"/>
    <row r="21900" ht="12.75" hidden="1" customHeight="1" x14ac:dyDescent="0.2"/>
    <row r="21901" ht="12.75" hidden="1" customHeight="1" x14ac:dyDescent="0.2"/>
    <row r="21902" ht="12.75" hidden="1" customHeight="1" x14ac:dyDescent="0.2"/>
    <row r="21903" ht="12.75" hidden="1" customHeight="1" x14ac:dyDescent="0.2"/>
    <row r="21904" ht="12.75" hidden="1" customHeight="1" x14ac:dyDescent="0.2"/>
    <row r="21905" ht="12.75" hidden="1" customHeight="1" x14ac:dyDescent="0.2"/>
    <row r="21906" ht="12.75" hidden="1" customHeight="1" x14ac:dyDescent="0.2"/>
    <row r="21907" ht="12.75" hidden="1" customHeight="1" x14ac:dyDescent="0.2"/>
    <row r="21908" ht="12.75" hidden="1" customHeight="1" x14ac:dyDescent="0.2"/>
    <row r="21909" ht="12.75" hidden="1" customHeight="1" x14ac:dyDescent="0.2"/>
    <row r="21910" ht="12.75" hidden="1" customHeight="1" x14ac:dyDescent="0.2"/>
    <row r="21911" ht="12.75" hidden="1" customHeight="1" x14ac:dyDescent="0.2"/>
    <row r="21912" ht="12.75" hidden="1" customHeight="1" x14ac:dyDescent="0.2"/>
    <row r="21913" ht="12.75" hidden="1" customHeight="1" x14ac:dyDescent="0.2"/>
    <row r="21914" ht="12.75" hidden="1" customHeight="1" x14ac:dyDescent="0.2"/>
    <row r="21915" ht="12.75" hidden="1" customHeight="1" x14ac:dyDescent="0.2"/>
    <row r="21916" ht="12.75" hidden="1" customHeight="1" x14ac:dyDescent="0.2"/>
    <row r="21917" ht="12.75" hidden="1" customHeight="1" x14ac:dyDescent="0.2"/>
    <row r="21918" ht="12.75" hidden="1" customHeight="1" x14ac:dyDescent="0.2"/>
    <row r="21919" ht="12.75" hidden="1" customHeight="1" x14ac:dyDescent="0.2"/>
    <row r="21920" ht="12.75" hidden="1" customHeight="1" x14ac:dyDescent="0.2"/>
    <row r="21921" ht="12.75" hidden="1" customHeight="1" x14ac:dyDescent="0.2"/>
    <row r="21922" ht="12.75" hidden="1" customHeight="1" x14ac:dyDescent="0.2"/>
    <row r="21923" ht="12.75" hidden="1" customHeight="1" x14ac:dyDescent="0.2"/>
    <row r="21924" ht="12.75" hidden="1" customHeight="1" x14ac:dyDescent="0.2"/>
    <row r="21925" ht="12.75" hidden="1" customHeight="1" x14ac:dyDescent="0.2"/>
    <row r="21926" ht="12.75" hidden="1" customHeight="1" x14ac:dyDescent="0.2"/>
    <row r="21927" ht="12.75" hidden="1" customHeight="1" x14ac:dyDescent="0.2"/>
    <row r="21928" ht="12.75" hidden="1" customHeight="1" x14ac:dyDescent="0.2"/>
    <row r="21929" ht="12.75" hidden="1" customHeight="1" x14ac:dyDescent="0.2"/>
    <row r="21930" ht="12.75" hidden="1" customHeight="1" x14ac:dyDescent="0.2"/>
    <row r="21931" ht="12.75" hidden="1" customHeight="1" x14ac:dyDescent="0.2"/>
    <row r="21932" ht="12.75" hidden="1" customHeight="1" x14ac:dyDescent="0.2"/>
    <row r="21933" ht="12.75" hidden="1" customHeight="1" x14ac:dyDescent="0.2"/>
    <row r="21934" ht="12.75" hidden="1" customHeight="1" x14ac:dyDescent="0.2"/>
    <row r="21935" ht="12.75" hidden="1" customHeight="1" x14ac:dyDescent="0.2"/>
    <row r="21936" ht="12.75" hidden="1" customHeight="1" x14ac:dyDescent="0.2"/>
    <row r="21937" ht="12.75" hidden="1" customHeight="1" x14ac:dyDescent="0.2"/>
    <row r="21938" ht="12.75" hidden="1" customHeight="1" x14ac:dyDescent="0.2"/>
    <row r="21939" ht="12.75" hidden="1" customHeight="1" x14ac:dyDescent="0.2"/>
    <row r="21940" ht="12.75" hidden="1" customHeight="1" x14ac:dyDescent="0.2"/>
    <row r="21941" ht="12.75" hidden="1" customHeight="1" x14ac:dyDescent="0.2"/>
    <row r="21942" ht="12.75" hidden="1" customHeight="1" x14ac:dyDescent="0.2"/>
    <row r="21943" ht="12.75" hidden="1" customHeight="1" x14ac:dyDescent="0.2"/>
    <row r="21944" ht="12.75" hidden="1" customHeight="1" x14ac:dyDescent="0.2"/>
    <row r="21945" ht="12.75" hidden="1" customHeight="1" x14ac:dyDescent="0.2"/>
    <row r="21946" ht="12.75" hidden="1" customHeight="1" x14ac:dyDescent="0.2"/>
    <row r="21947" ht="12.75" hidden="1" customHeight="1" x14ac:dyDescent="0.2"/>
    <row r="21948" ht="12.75" hidden="1" customHeight="1" x14ac:dyDescent="0.2"/>
    <row r="21949" ht="12.75" hidden="1" customHeight="1" x14ac:dyDescent="0.2"/>
    <row r="21950" ht="12.75" hidden="1" customHeight="1" x14ac:dyDescent="0.2"/>
    <row r="21951" ht="12.75" hidden="1" customHeight="1" x14ac:dyDescent="0.2"/>
    <row r="21952" ht="12.75" hidden="1" customHeight="1" x14ac:dyDescent="0.2"/>
    <row r="21953" ht="12.75" hidden="1" customHeight="1" x14ac:dyDescent="0.2"/>
    <row r="21954" ht="12.75" hidden="1" customHeight="1" x14ac:dyDescent="0.2"/>
    <row r="21955" ht="12.75" hidden="1" customHeight="1" x14ac:dyDescent="0.2"/>
    <row r="21956" ht="12.75" hidden="1" customHeight="1" x14ac:dyDescent="0.2"/>
    <row r="21957" ht="12.75" hidden="1" customHeight="1" x14ac:dyDescent="0.2"/>
    <row r="21958" ht="12.75" hidden="1" customHeight="1" x14ac:dyDescent="0.2"/>
    <row r="21959" ht="12.75" hidden="1" customHeight="1" x14ac:dyDescent="0.2"/>
    <row r="21960" ht="12.75" hidden="1" customHeight="1" x14ac:dyDescent="0.2"/>
    <row r="21961" ht="12.75" hidden="1" customHeight="1" x14ac:dyDescent="0.2"/>
    <row r="21962" ht="12.75" hidden="1" customHeight="1" x14ac:dyDescent="0.2"/>
    <row r="21963" ht="12.75" hidden="1" customHeight="1" x14ac:dyDescent="0.2"/>
    <row r="21964" ht="12.75" hidden="1" customHeight="1" x14ac:dyDescent="0.2"/>
    <row r="21965" ht="12.75" hidden="1" customHeight="1" x14ac:dyDescent="0.2"/>
    <row r="21966" ht="12.75" hidden="1" customHeight="1" x14ac:dyDescent="0.2"/>
    <row r="21967" ht="12.75" hidden="1" customHeight="1" x14ac:dyDescent="0.2"/>
    <row r="21968" ht="12.75" hidden="1" customHeight="1" x14ac:dyDescent="0.2"/>
    <row r="21969" ht="12.75" hidden="1" customHeight="1" x14ac:dyDescent="0.2"/>
    <row r="21970" ht="12.75" hidden="1" customHeight="1" x14ac:dyDescent="0.2"/>
    <row r="21971" ht="12.75" hidden="1" customHeight="1" x14ac:dyDescent="0.2"/>
    <row r="21972" ht="12.75" hidden="1" customHeight="1" x14ac:dyDescent="0.2"/>
    <row r="21973" ht="12.75" hidden="1" customHeight="1" x14ac:dyDescent="0.2"/>
    <row r="21974" ht="12.75" hidden="1" customHeight="1" x14ac:dyDescent="0.2"/>
    <row r="21975" ht="12.75" hidden="1" customHeight="1" x14ac:dyDescent="0.2"/>
    <row r="21976" ht="12.75" hidden="1" customHeight="1" x14ac:dyDescent="0.2"/>
    <row r="21977" ht="12.75" hidden="1" customHeight="1" x14ac:dyDescent="0.2"/>
    <row r="21978" ht="12.75" hidden="1" customHeight="1" x14ac:dyDescent="0.2"/>
    <row r="21979" ht="12.75" hidden="1" customHeight="1" x14ac:dyDescent="0.2"/>
    <row r="21980" ht="12.75" hidden="1" customHeight="1" x14ac:dyDescent="0.2"/>
    <row r="21981" ht="12.75" hidden="1" customHeight="1" x14ac:dyDescent="0.2"/>
    <row r="21982" ht="12.75" hidden="1" customHeight="1" x14ac:dyDescent="0.2"/>
    <row r="21983" ht="12.75" hidden="1" customHeight="1" x14ac:dyDescent="0.2"/>
    <row r="21984" ht="12.75" hidden="1" customHeight="1" x14ac:dyDescent="0.2"/>
    <row r="21985" ht="12.75" hidden="1" customHeight="1" x14ac:dyDescent="0.2"/>
    <row r="21986" ht="12.75" hidden="1" customHeight="1" x14ac:dyDescent="0.2"/>
    <row r="21987" ht="12.75" hidden="1" customHeight="1" x14ac:dyDescent="0.2"/>
    <row r="21988" ht="12.75" hidden="1" customHeight="1" x14ac:dyDescent="0.2"/>
    <row r="21989" ht="12.75" hidden="1" customHeight="1" x14ac:dyDescent="0.2"/>
    <row r="21990" ht="12.75" hidden="1" customHeight="1" x14ac:dyDescent="0.2"/>
    <row r="21991" ht="12.75" hidden="1" customHeight="1" x14ac:dyDescent="0.2"/>
    <row r="21992" ht="12.75" hidden="1" customHeight="1" x14ac:dyDescent="0.2"/>
    <row r="21993" ht="12.75" hidden="1" customHeight="1" x14ac:dyDescent="0.2"/>
    <row r="21994" ht="12.75" hidden="1" customHeight="1" x14ac:dyDescent="0.2"/>
    <row r="21995" ht="12.75" hidden="1" customHeight="1" x14ac:dyDescent="0.2"/>
    <row r="21996" ht="12.75" hidden="1" customHeight="1" x14ac:dyDescent="0.2"/>
    <row r="21997" ht="12.75" hidden="1" customHeight="1" x14ac:dyDescent="0.2"/>
    <row r="21998" ht="12.75" hidden="1" customHeight="1" x14ac:dyDescent="0.2"/>
    <row r="21999" ht="12.75" hidden="1" customHeight="1" x14ac:dyDescent="0.2"/>
    <row r="22000" ht="12.75" hidden="1" customHeight="1" x14ac:dyDescent="0.2"/>
    <row r="22001" ht="12.75" hidden="1" customHeight="1" x14ac:dyDescent="0.2"/>
    <row r="22002" ht="12.75" hidden="1" customHeight="1" x14ac:dyDescent="0.2"/>
    <row r="22003" ht="12.75" hidden="1" customHeight="1" x14ac:dyDescent="0.2"/>
    <row r="22004" ht="12.75" hidden="1" customHeight="1" x14ac:dyDescent="0.2"/>
    <row r="22005" ht="12.75" hidden="1" customHeight="1" x14ac:dyDescent="0.2"/>
    <row r="22006" ht="12.75" hidden="1" customHeight="1" x14ac:dyDescent="0.2"/>
    <row r="22007" ht="12.75" hidden="1" customHeight="1" x14ac:dyDescent="0.2"/>
    <row r="22008" ht="12.75" hidden="1" customHeight="1" x14ac:dyDescent="0.2"/>
    <row r="22009" ht="12.75" hidden="1" customHeight="1" x14ac:dyDescent="0.2"/>
    <row r="22010" ht="12.75" hidden="1" customHeight="1" x14ac:dyDescent="0.2"/>
    <row r="22011" ht="12.75" hidden="1" customHeight="1" x14ac:dyDescent="0.2"/>
    <row r="22012" ht="12.75" hidden="1" customHeight="1" x14ac:dyDescent="0.2"/>
    <row r="22013" ht="12.75" hidden="1" customHeight="1" x14ac:dyDescent="0.2"/>
    <row r="22014" ht="12.75" hidden="1" customHeight="1" x14ac:dyDescent="0.2"/>
    <row r="22015" ht="12.75" hidden="1" customHeight="1" x14ac:dyDescent="0.2"/>
    <row r="22016" ht="12.75" hidden="1" customHeight="1" x14ac:dyDescent="0.2"/>
    <row r="22017" ht="12.75" hidden="1" customHeight="1" x14ac:dyDescent="0.2"/>
    <row r="22018" ht="12.75" hidden="1" customHeight="1" x14ac:dyDescent="0.2"/>
    <row r="22019" ht="12.75" hidden="1" customHeight="1" x14ac:dyDescent="0.2"/>
    <row r="22020" ht="12.75" hidden="1" customHeight="1" x14ac:dyDescent="0.2"/>
    <row r="22021" ht="12.75" hidden="1" customHeight="1" x14ac:dyDescent="0.2"/>
    <row r="22022" ht="12.75" hidden="1" customHeight="1" x14ac:dyDescent="0.2"/>
    <row r="22023" ht="12.75" hidden="1" customHeight="1" x14ac:dyDescent="0.2"/>
    <row r="22024" ht="12.75" hidden="1" customHeight="1" x14ac:dyDescent="0.2"/>
    <row r="22025" ht="12.75" hidden="1" customHeight="1" x14ac:dyDescent="0.2"/>
    <row r="22026" ht="12.75" hidden="1" customHeight="1" x14ac:dyDescent="0.2"/>
    <row r="22027" ht="12.75" hidden="1" customHeight="1" x14ac:dyDescent="0.2"/>
    <row r="22028" ht="12.75" hidden="1" customHeight="1" x14ac:dyDescent="0.2"/>
    <row r="22029" ht="12.75" hidden="1" customHeight="1" x14ac:dyDescent="0.2"/>
    <row r="22030" ht="12.75" hidden="1" customHeight="1" x14ac:dyDescent="0.2"/>
    <row r="22031" ht="12.75" hidden="1" customHeight="1" x14ac:dyDescent="0.2"/>
    <row r="22032" ht="12.75" hidden="1" customHeight="1" x14ac:dyDescent="0.2"/>
    <row r="22033" ht="12.75" hidden="1" customHeight="1" x14ac:dyDescent="0.2"/>
    <row r="22034" ht="12.75" hidden="1" customHeight="1" x14ac:dyDescent="0.2"/>
    <row r="22035" ht="12.75" hidden="1" customHeight="1" x14ac:dyDescent="0.2"/>
    <row r="22036" ht="12.75" hidden="1" customHeight="1" x14ac:dyDescent="0.2"/>
    <row r="22037" ht="12.75" hidden="1" customHeight="1" x14ac:dyDescent="0.2"/>
    <row r="22038" ht="12.75" hidden="1" customHeight="1" x14ac:dyDescent="0.2"/>
    <row r="22039" ht="12.75" hidden="1" customHeight="1" x14ac:dyDescent="0.2"/>
    <row r="22040" ht="12.75" hidden="1" customHeight="1" x14ac:dyDescent="0.2"/>
    <row r="22041" ht="12.75" hidden="1" customHeight="1" x14ac:dyDescent="0.2"/>
    <row r="22042" ht="12.75" hidden="1" customHeight="1" x14ac:dyDescent="0.2"/>
    <row r="22043" ht="12.75" hidden="1" customHeight="1" x14ac:dyDescent="0.2"/>
    <row r="22044" ht="12.75" hidden="1" customHeight="1" x14ac:dyDescent="0.2"/>
    <row r="22045" ht="12.75" hidden="1" customHeight="1" x14ac:dyDescent="0.2"/>
    <row r="22046" ht="12.75" hidden="1" customHeight="1" x14ac:dyDescent="0.2"/>
    <row r="22047" ht="12.75" hidden="1" customHeight="1" x14ac:dyDescent="0.2"/>
    <row r="22048" ht="12.75" hidden="1" customHeight="1" x14ac:dyDescent="0.2"/>
    <row r="22049" ht="12.75" hidden="1" customHeight="1" x14ac:dyDescent="0.2"/>
    <row r="22050" ht="12.75" hidden="1" customHeight="1" x14ac:dyDescent="0.2"/>
    <row r="22051" ht="12.75" hidden="1" customHeight="1" x14ac:dyDescent="0.2"/>
    <row r="22052" ht="12.75" hidden="1" customHeight="1" x14ac:dyDescent="0.2"/>
    <row r="22053" ht="12.75" hidden="1" customHeight="1" x14ac:dyDescent="0.2"/>
    <row r="22054" ht="12.75" hidden="1" customHeight="1" x14ac:dyDescent="0.2"/>
    <row r="22055" ht="12.75" hidden="1" customHeight="1" x14ac:dyDescent="0.2"/>
    <row r="22056" ht="12.75" hidden="1" customHeight="1" x14ac:dyDescent="0.2"/>
    <row r="22057" ht="12.75" hidden="1" customHeight="1" x14ac:dyDescent="0.2"/>
    <row r="22058" ht="12.75" hidden="1" customHeight="1" x14ac:dyDescent="0.2"/>
    <row r="22059" ht="12.75" hidden="1" customHeight="1" x14ac:dyDescent="0.2"/>
    <row r="22060" ht="12.75" hidden="1" customHeight="1" x14ac:dyDescent="0.2"/>
    <row r="22061" ht="12.75" hidden="1" customHeight="1" x14ac:dyDescent="0.2"/>
    <row r="22062" ht="12.75" hidden="1" customHeight="1" x14ac:dyDescent="0.2"/>
    <row r="22063" ht="12.75" hidden="1" customHeight="1" x14ac:dyDescent="0.2"/>
    <row r="22064" ht="12.75" hidden="1" customHeight="1" x14ac:dyDescent="0.2"/>
    <row r="22065" ht="12.75" hidden="1" customHeight="1" x14ac:dyDescent="0.2"/>
    <row r="22066" ht="12.75" hidden="1" customHeight="1" x14ac:dyDescent="0.2"/>
    <row r="22067" ht="12.75" hidden="1" customHeight="1" x14ac:dyDescent="0.2"/>
    <row r="22068" ht="12.75" hidden="1" customHeight="1" x14ac:dyDescent="0.2"/>
    <row r="22069" ht="12.75" hidden="1" customHeight="1" x14ac:dyDescent="0.2"/>
    <row r="22070" ht="12.75" hidden="1" customHeight="1" x14ac:dyDescent="0.2"/>
    <row r="22071" ht="12.75" hidden="1" customHeight="1" x14ac:dyDescent="0.2"/>
    <row r="22072" ht="12.75" hidden="1" customHeight="1" x14ac:dyDescent="0.2"/>
    <row r="22073" ht="12.75" hidden="1" customHeight="1" x14ac:dyDescent="0.2"/>
    <row r="22074" ht="12.75" hidden="1" customHeight="1" x14ac:dyDescent="0.2"/>
    <row r="22075" ht="12.75" hidden="1" customHeight="1" x14ac:dyDescent="0.2"/>
    <row r="22076" ht="12.75" hidden="1" customHeight="1" x14ac:dyDescent="0.2"/>
    <row r="22077" ht="12.75" hidden="1" customHeight="1" x14ac:dyDescent="0.2"/>
    <row r="22078" ht="12.75" hidden="1" customHeight="1" x14ac:dyDescent="0.2"/>
    <row r="22079" ht="12.75" hidden="1" customHeight="1" x14ac:dyDescent="0.2"/>
    <row r="22080" ht="12.75" hidden="1" customHeight="1" x14ac:dyDescent="0.2"/>
    <row r="22081" ht="12.75" hidden="1" customHeight="1" x14ac:dyDescent="0.2"/>
    <row r="22082" ht="12.75" hidden="1" customHeight="1" x14ac:dyDescent="0.2"/>
    <row r="22083" ht="12.75" hidden="1" customHeight="1" x14ac:dyDescent="0.2"/>
    <row r="22084" ht="12.75" hidden="1" customHeight="1" x14ac:dyDescent="0.2"/>
    <row r="22085" ht="12.75" hidden="1" customHeight="1" x14ac:dyDescent="0.2"/>
    <row r="22086" ht="12.75" hidden="1" customHeight="1" x14ac:dyDescent="0.2"/>
    <row r="22087" ht="12.75" hidden="1" customHeight="1" x14ac:dyDescent="0.2"/>
    <row r="22088" ht="12.75" hidden="1" customHeight="1" x14ac:dyDescent="0.2"/>
    <row r="22089" ht="12.75" hidden="1" customHeight="1" x14ac:dyDescent="0.2"/>
    <row r="22090" ht="12.75" hidden="1" customHeight="1" x14ac:dyDescent="0.2"/>
    <row r="22091" ht="12.75" hidden="1" customHeight="1" x14ac:dyDescent="0.2"/>
    <row r="22092" ht="12.75" hidden="1" customHeight="1" x14ac:dyDescent="0.2"/>
    <row r="22093" ht="12.75" hidden="1" customHeight="1" x14ac:dyDescent="0.2"/>
    <row r="22094" ht="12.75" hidden="1" customHeight="1" x14ac:dyDescent="0.2"/>
    <row r="22095" ht="12.75" hidden="1" customHeight="1" x14ac:dyDescent="0.2"/>
    <row r="22096" ht="12.75" hidden="1" customHeight="1" x14ac:dyDescent="0.2"/>
    <row r="22097" ht="12.75" hidden="1" customHeight="1" x14ac:dyDescent="0.2"/>
    <row r="22098" ht="12.75" hidden="1" customHeight="1" x14ac:dyDescent="0.2"/>
    <row r="22099" ht="12.75" hidden="1" customHeight="1" x14ac:dyDescent="0.2"/>
    <row r="22100" ht="12.75" hidden="1" customHeight="1" x14ac:dyDescent="0.2"/>
    <row r="22101" ht="12.75" hidden="1" customHeight="1" x14ac:dyDescent="0.2"/>
    <row r="22102" ht="12.75" hidden="1" customHeight="1" x14ac:dyDescent="0.2"/>
    <row r="22103" ht="12.75" hidden="1" customHeight="1" x14ac:dyDescent="0.2"/>
    <row r="22104" ht="12.75" hidden="1" customHeight="1" x14ac:dyDescent="0.2"/>
    <row r="22105" ht="12.75" hidden="1" customHeight="1" x14ac:dyDescent="0.2"/>
    <row r="22106" ht="12.75" hidden="1" customHeight="1" x14ac:dyDescent="0.2"/>
    <row r="22107" ht="12.75" hidden="1" customHeight="1" x14ac:dyDescent="0.2"/>
    <row r="22108" ht="12.75" hidden="1" customHeight="1" x14ac:dyDescent="0.2"/>
    <row r="22109" ht="12.75" hidden="1" customHeight="1" x14ac:dyDescent="0.2"/>
    <row r="22110" ht="12.75" hidden="1" customHeight="1" x14ac:dyDescent="0.2"/>
    <row r="22111" ht="12.75" hidden="1" customHeight="1" x14ac:dyDescent="0.2"/>
    <row r="22112" ht="12.75" hidden="1" customHeight="1" x14ac:dyDescent="0.2"/>
    <row r="22113" ht="12.75" hidden="1" customHeight="1" x14ac:dyDescent="0.2"/>
    <row r="22114" ht="12.75" hidden="1" customHeight="1" x14ac:dyDescent="0.2"/>
    <row r="22115" ht="12.75" hidden="1" customHeight="1" x14ac:dyDescent="0.2"/>
    <row r="22116" ht="12.75" hidden="1" customHeight="1" x14ac:dyDescent="0.2"/>
    <row r="22117" ht="12.75" hidden="1" customHeight="1" x14ac:dyDescent="0.2"/>
    <row r="22118" ht="12.75" hidden="1" customHeight="1" x14ac:dyDescent="0.2"/>
    <row r="22119" ht="12.75" hidden="1" customHeight="1" x14ac:dyDescent="0.2"/>
    <row r="22120" ht="12.75" hidden="1" customHeight="1" x14ac:dyDescent="0.2"/>
    <row r="22121" ht="12.75" hidden="1" customHeight="1" x14ac:dyDescent="0.2"/>
    <row r="22122" ht="12.75" hidden="1" customHeight="1" x14ac:dyDescent="0.2"/>
    <row r="22123" ht="12.75" hidden="1" customHeight="1" x14ac:dyDescent="0.2"/>
    <row r="22124" ht="12.75" hidden="1" customHeight="1" x14ac:dyDescent="0.2"/>
    <row r="22125" ht="12.75" hidden="1" customHeight="1" x14ac:dyDescent="0.2"/>
    <row r="22126" ht="12.75" hidden="1" customHeight="1" x14ac:dyDescent="0.2"/>
    <row r="22127" ht="12.75" hidden="1" customHeight="1" x14ac:dyDescent="0.2"/>
    <row r="22128" ht="12.75" hidden="1" customHeight="1" x14ac:dyDescent="0.2"/>
    <row r="22129" ht="12.75" hidden="1" customHeight="1" x14ac:dyDescent="0.2"/>
    <row r="22130" ht="12.75" hidden="1" customHeight="1" x14ac:dyDescent="0.2"/>
    <row r="22131" ht="12.75" hidden="1" customHeight="1" x14ac:dyDescent="0.2"/>
    <row r="22132" ht="12.75" hidden="1" customHeight="1" x14ac:dyDescent="0.2"/>
    <row r="22133" ht="12.75" hidden="1" customHeight="1" x14ac:dyDescent="0.2"/>
    <row r="22134" ht="12.75" hidden="1" customHeight="1" x14ac:dyDescent="0.2"/>
    <row r="22135" ht="12.75" hidden="1" customHeight="1" x14ac:dyDescent="0.2"/>
    <row r="22136" ht="12.75" hidden="1" customHeight="1" x14ac:dyDescent="0.2"/>
    <row r="22137" ht="12.75" hidden="1" customHeight="1" x14ac:dyDescent="0.2"/>
    <row r="22138" ht="12.75" hidden="1" customHeight="1" x14ac:dyDescent="0.2"/>
    <row r="22139" ht="12.75" hidden="1" customHeight="1" x14ac:dyDescent="0.2"/>
    <row r="22140" ht="12.75" hidden="1" customHeight="1" x14ac:dyDescent="0.2"/>
    <row r="22141" ht="12.75" hidden="1" customHeight="1" x14ac:dyDescent="0.2"/>
    <row r="22142" ht="12.75" hidden="1" customHeight="1" x14ac:dyDescent="0.2"/>
    <row r="22143" ht="12.75" hidden="1" customHeight="1" x14ac:dyDescent="0.2"/>
    <row r="22144" ht="12.75" hidden="1" customHeight="1" x14ac:dyDescent="0.2"/>
    <row r="22145" ht="12.75" hidden="1" customHeight="1" x14ac:dyDescent="0.2"/>
    <row r="22146" ht="12.75" hidden="1" customHeight="1" x14ac:dyDescent="0.2"/>
    <row r="22147" ht="12.75" hidden="1" customHeight="1" x14ac:dyDescent="0.2"/>
    <row r="22148" ht="12.75" hidden="1" customHeight="1" x14ac:dyDescent="0.2"/>
    <row r="22149" ht="12.75" hidden="1" customHeight="1" x14ac:dyDescent="0.2"/>
    <row r="22150" ht="12.75" hidden="1" customHeight="1" x14ac:dyDescent="0.2"/>
    <row r="22151" ht="12.75" hidden="1" customHeight="1" x14ac:dyDescent="0.2"/>
    <row r="22152" ht="12.75" hidden="1" customHeight="1" x14ac:dyDescent="0.2"/>
    <row r="22153" ht="12.75" hidden="1" customHeight="1" x14ac:dyDescent="0.2"/>
    <row r="22154" ht="12.75" hidden="1" customHeight="1" x14ac:dyDescent="0.2"/>
    <row r="22155" ht="12.75" hidden="1" customHeight="1" x14ac:dyDescent="0.2"/>
    <row r="22156" ht="12.75" hidden="1" customHeight="1" x14ac:dyDescent="0.2"/>
    <row r="22157" ht="12.75" hidden="1" customHeight="1" x14ac:dyDescent="0.2"/>
    <row r="22158" ht="12.75" hidden="1" customHeight="1" x14ac:dyDescent="0.2"/>
    <row r="22159" ht="12.75" hidden="1" customHeight="1" x14ac:dyDescent="0.2"/>
    <row r="22160" ht="12.75" hidden="1" customHeight="1" x14ac:dyDescent="0.2"/>
    <row r="22161" ht="12.75" hidden="1" customHeight="1" x14ac:dyDescent="0.2"/>
    <row r="22162" ht="12.75" hidden="1" customHeight="1" x14ac:dyDescent="0.2"/>
    <row r="22163" ht="12.75" hidden="1" customHeight="1" x14ac:dyDescent="0.2"/>
    <row r="22164" ht="12.75" hidden="1" customHeight="1" x14ac:dyDescent="0.2"/>
    <row r="22165" ht="12.75" hidden="1" customHeight="1" x14ac:dyDescent="0.2"/>
    <row r="22166" ht="12.75" hidden="1" customHeight="1" x14ac:dyDescent="0.2"/>
    <row r="22167" ht="12.75" hidden="1" customHeight="1" x14ac:dyDescent="0.2"/>
    <row r="22168" ht="12.75" hidden="1" customHeight="1" x14ac:dyDescent="0.2"/>
    <row r="22169" ht="12.75" hidden="1" customHeight="1" x14ac:dyDescent="0.2"/>
    <row r="22170" ht="12.75" hidden="1" customHeight="1" x14ac:dyDescent="0.2"/>
    <row r="22171" ht="12.75" hidden="1" customHeight="1" x14ac:dyDescent="0.2"/>
    <row r="22172" ht="12.75" hidden="1" customHeight="1" x14ac:dyDescent="0.2"/>
    <row r="22173" ht="12.75" hidden="1" customHeight="1" x14ac:dyDescent="0.2"/>
    <row r="22174" ht="12.75" hidden="1" customHeight="1" x14ac:dyDescent="0.2"/>
    <row r="22175" ht="12.75" hidden="1" customHeight="1" x14ac:dyDescent="0.2"/>
    <row r="22176" ht="12.75" hidden="1" customHeight="1" x14ac:dyDescent="0.2"/>
    <row r="22177" ht="12.75" hidden="1" customHeight="1" x14ac:dyDescent="0.2"/>
    <row r="22178" ht="12.75" hidden="1" customHeight="1" x14ac:dyDescent="0.2"/>
    <row r="22179" ht="12.75" hidden="1" customHeight="1" x14ac:dyDescent="0.2"/>
    <row r="22180" ht="12.75" hidden="1" customHeight="1" x14ac:dyDescent="0.2"/>
    <row r="22181" ht="12.75" hidden="1" customHeight="1" x14ac:dyDescent="0.2"/>
    <row r="22182" ht="12.75" hidden="1" customHeight="1" x14ac:dyDescent="0.2"/>
    <row r="22183" ht="12.75" hidden="1" customHeight="1" x14ac:dyDescent="0.2"/>
    <row r="22184" ht="12.75" hidden="1" customHeight="1" x14ac:dyDescent="0.2"/>
    <row r="22185" ht="12.75" hidden="1" customHeight="1" x14ac:dyDescent="0.2"/>
    <row r="22186" ht="12.75" hidden="1" customHeight="1" x14ac:dyDescent="0.2"/>
    <row r="22187" ht="12.75" hidden="1" customHeight="1" x14ac:dyDescent="0.2"/>
    <row r="22188" ht="12.75" hidden="1" customHeight="1" x14ac:dyDescent="0.2"/>
    <row r="22189" ht="12.75" hidden="1" customHeight="1" x14ac:dyDescent="0.2"/>
    <row r="22190" ht="12.75" hidden="1" customHeight="1" x14ac:dyDescent="0.2"/>
    <row r="22191" ht="12.75" hidden="1" customHeight="1" x14ac:dyDescent="0.2"/>
    <row r="22192" ht="12.75" hidden="1" customHeight="1" x14ac:dyDescent="0.2"/>
    <row r="22193" ht="12.75" hidden="1" customHeight="1" x14ac:dyDescent="0.2"/>
    <row r="22194" ht="12.75" hidden="1" customHeight="1" x14ac:dyDescent="0.2"/>
    <row r="22195" ht="12.75" hidden="1" customHeight="1" x14ac:dyDescent="0.2"/>
    <row r="22196" ht="12.75" hidden="1" customHeight="1" x14ac:dyDescent="0.2"/>
    <row r="22197" ht="12.75" hidden="1" customHeight="1" x14ac:dyDescent="0.2"/>
    <row r="22198" ht="12.75" hidden="1" customHeight="1" x14ac:dyDescent="0.2"/>
    <row r="22199" ht="12.75" hidden="1" customHeight="1" x14ac:dyDescent="0.2"/>
    <row r="22200" ht="12.75" hidden="1" customHeight="1" x14ac:dyDescent="0.2"/>
    <row r="22201" ht="12.75" hidden="1" customHeight="1" x14ac:dyDescent="0.2"/>
    <row r="22202" ht="12.75" hidden="1" customHeight="1" x14ac:dyDescent="0.2"/>
    <row r="22203" ht="12.75" hidden="1" customHeight="1" x14ac:dyDescent="0.2"/>
    <row r="22204" ht="12.75" hidden="1" customHeight="1" x14ac:dyDescent="0.2"/>
    <row r="22205" ht="12.75" hidden="1" customHeight="1" x14ac:dyDescent="0.2"/>
    <row r="22206" ht="12.75" hidden="1" customHeight="1" x14ac:dyDescent="0.2"/>
    <row r="22207" ht="12.75" hidden="1" customHeight="1" x14ac:dyDescent="0.2"/>
    <row r="22208" ht="12.75" hidden="1" customHeight="1" x14ac:dyDescent="0.2"/>
    <row r="22209" ht="12.75" hidden="1" customHeight="1" x14ac:dyDescent="0.2"/>
    <row r="22210" ht="12.75" hidden="1" customHeight="1" x14ac:dyDescent="0.2"/>
    <row r="22211" ht="12.75" hidden="1" customHeight="1" x14ac:dyDescent="0.2"/>
    <row r="22212" ht="12.75" hidden="1" customHeight="1" x14ac:dyDescent="0.2"/>
    <row r="22213" ht="12.75" hidden="1" customHeight="1" x14ac:dyDescent="0.2"/>
    <row r="22214" ht="12.75" hidden="1" customHeight="1" x14ac:dyDescent="0.2"/>
    <row r="22215" ht="12.75" hidden="1" customHeight="1" x14ac:dyDescent="0.2"/>
    <row r="22216" ht="12.75" hidden="1" customHeight="1" x14ac:dyDescent="0.2"/>
    <row r="22217" ht="12.75" hidden="1" customHeight="1" x14ac:dyDescent="0.2"/>
    <row r="22218" ht="12.75" hidden="1" customHeight="1" x14ac:dyDescent="0.2"/>
    <row r="22219" ht="12.75" hidden="1" customHeight="1" x14ac:dyDescent="0.2"/>
    <row r="22220" ht="12.75" hidden="1" customHeight="1" x14ac:dyDescent="0.2"/>
    <row r="22221" ht="12.75" hidden="1" customHeight="1" x14ac:dyDescent="0.2"/>
    <row r="22222" ht="12.75" hidden="1" customHeight="1" x14ac:dyDescent="0.2"/>
    <row r="22223" ht="12.75" hidden="1" customHeight="1" x14ac:dyDescent="0.2"/>
    <row r="22224" ht="12.75" hidden="1" customHeight="1" x14ac:dyDescent="0.2"/>
    <row r="22225" ht="12.75" hidden="1" customHeight="1" x14ac:dyDescent="0.2"/>
    <row r="22226" ht="12.75" hidden="1" customHeight="1" x14ac:dyDescent="0.2"/>
    <row r="22227" ht="12.75" hidden="1" customHeight="1" x14ac:dyDescent="0.2"/>
    <row r="22228" ht="12.75" hidden="1" customHeight="1" x14ac:dyDescent="0.2"/>
    <row r="22229" ht="12.75" hidden="1" customHeight="1" x14ac:dyDescent="0.2"/>
    <row r="22230" ht="12.75" hidden="1" customHeight="1" x14ac:dyDescent="0.2"/>
    <row r="22231" ht="12.75" hidden="1" customHeight="1" x14ac:dyDescent="0.2"/>
    <row r="22232" ht="12.75" hidden="1" customHeight="1" x14ac:dyDescent="0.2"/>
    <row r="22233" ht="12.75" hidden="1" customHeight="1" x14ac:dyDescent="0.2"/>
    <row r="22234" ht="12.75" hidden="1" customHeight="1" x14ac:dyDescent="0.2"/>
    <row r="22235" ht="12.75" hidden="1" customHeight="1" x14ac:dyDescent="0.2"/>
    <row r="22236" ht="12.75" hidden="1" customHeight="1" x14ac:dyDescent="0.2"/>
    <row r="22237" ht="12.75" hidden="1" customHeight="1" x14ac:dyDescent="0.2"/>
    <row r="22238" ht="12.75" hidden="1" customHeight="1" x14ac:dyDescent="0.2"/>
    <row r="22239" ht="12.75" hidden="1" customHeight="1" x14ac:dyDescent="0.2"/>
    <row r="22240" ht="12.75" hidden="1" customHeight="1" x14ac:dyDescent="0.2"/>
    <row r="22241" ht="12.75" hidden="1" customHeight="1" x14ac:dyDescent="0.2"/>
    <row r="22242" ht="12.75" hidden="1" customHeight="1" x14ac:dyDescent="0.2"/>
    <row r="22243" ht="12.75" hidden="1" customHeight="1" x14ac:dyDescent="0.2"/>
    <row r="22244" ht="12.75" hidden="1" customHeight="1" x14ac:dyDescent="0.2"/>
    <row r="22245" ht="12.75" hidden="1" customHeight="1" x14ac:dyDescent="0.2"/>
    <row r="22246" ht="12.75" hidden="1" customHeight="1" x14ac:dyDescent="0.2"/>
    <row r="22247" ht="12.75" hidden="1" customHeight="1" x14ac:dyDescent="0.2"/>
    <row r="22248" ht="12.75" hidden="1" customHeight="1" x14ac:dyDescent="0.2"/>
    <row r="22249" ht="12.75" hidden="1" customHeight="1" x14ac:dyDescent="0.2"/>
    <row r="22250" ht="12.75" hidden="1" customHeight="1" x14ac:dyDescent="0.2"/>
    <row r="22251" ht="12.75" hidden="1" customHeight="1" x14ac:dyDescent="0.2"/>
    <row r="22252" ht="12.75" hidden="1" customHeight="1" x14ac:dyDescent="0.2"/>
    <row r="22253" ht="12.75" hidden="1" customHeight="1" x14ac:dyDescent="0.2"/>
    <row r="22254" ht="12.75" hidden="1" customHeight="1" x14ac:dyDescent="0.2"/>
    <row r="22255" ht="12.75" hidden="1" customHeight="1" x14ac:dyDescent="0.2"/>
    <row r="22256" ht="12.75" hidden="1" customHeight="1" x14ac:dyDescent="0.2"/>
    <row r="22257" ht="12.75" hidden="1" customHeight="1" x14ac:dyDescent="0.2"/>
    <row r="22258" ht="12.75" hidden="1" customHeight="1" x14ac:dyDescent="0.2"/>
    <row r="22259" ht="12.75" hidden="1" customHeight="1" x14ac:dyDescent="0.2"/>
    <row r="22260" ht="12.75" hidden="1" customHeight="1" x14ac:dyDescent="0.2"/>
    <row r="22261" ht="12.75" hidden="1" customHeight="1" x14ac:dyDescent="0.2"/>
    <row r="22262" ht="12.75" hidden="1" customHeight="1" x14ac:dyDescent="0.2"/>
    <row r="22263" ht="12.75" hidden="1" customHeight="1" x14ac:dyDescent="0.2"/>
    <row r="22264" ht="12.75" hidden="1" customHeight="1" x14ac:dyDescent="0.2"/>
    <row r="22265" ht="12.75" hidden="1" customHeight="1" x14ac:dyDescent="0.2"/>
    <row r="22266" ht="12.75" hidden="1" customHeight="1" x14ac:dyDescent="0.2"/>
    <row r="22267" ht="12.75" hidden="1" customHeight="1" x14ac:dyDescent="0.2"/>
    <row r="22268" ht="12.75" hidden="1" customHeight="1" x14ac:dyDescent="0.2"/>
    <row r="22269" ht="12.75" hidden="1" customHeight="1" x14ac:dyDescent="0.2"/>
    <row r="22270" ht="12.75" hidden="1" customHeight="1" x14ac:dyDescent="0.2"/>
    <row r="22271" ht="12.75" hidden="1" customHeight="1" x14ac:dyDescent="0.2"/>
    <row r="22272" ht="12.75" hidden="1" customHeight="1" x14ac:dyDescent="0.2"/>
    <row r="22273" ht="12.75" hidden="1" customHeight="1" x14ac:dyDescent="0.2"/>
    <row r="22274" ht="12.75" hidden="1" customHeight="1" x14ac:dyDescent="0.2"/>
    <row r="22275" ht="12.75" hidden="1" customHeight="1" x14ac:dyDescent="0.2"/>
    <row r="22276" ht="12.75" hidden="1" customHeight="1" x14ac:dyDescent="0.2"/>
    <row r="22277" ht="12.75" hidden="1" customHeight="1" x14ac:dyDescent="0.2"/>
    <row r="22278" ht="12.75" hidden="1" customHeight="1" x14ac:dyDescent="0.2"/>
    <row r="22279" ht="12.75" hidden="1" customHeight="1" x14ac:dyDescent="0.2"/>
    <row r="22280" ht="12.75" hidden="1" customHeight="1" x14ac:dyDescent="0.2"/>
    <row r="22281" ht="12.75" hidden="1" customHeight="1" x14ac:dyDescent="0.2"/>
    <row r="22282" ht="12.75" hidden="1" customHeight="1" x14ac:dyDescent="0.2"/>
    <row r="22283" ht="12.75" hidden="1" customHeight="1" x14ac:dyDescent="0.2"/>
    <row r="22284" ht="12.75" hidden="1" customHeight="1" x14ac:dyDescent="0.2"/>
    <row r="22285" ht="12.75" hidden="1" customHeight="1" x14ac:dyDescent="0.2"/>
    <row r="22286" ht="12.75" hidden="1" customHeight="1" x14ac:dyDescent="0.2"/>
    <row r="22287" ht="12.75" hidden="1" customHeight="1" x14ac:dyDescent="0.2"/>
    <row r="22288" ht="12.75" hidden="1" customHeight="1" x14ac:dyDescent="0.2"/>
    <row r="22289" ht="12.75" hidden="1" customHeight="1" x14ac:dyDescent="0.2"/>
    <row r="22290" ht="12.75" hidden="1" customHeight="1" x14ac:dyDescent="0.2"/>
    <row r="22291" ht="12.75" hidden="1" customHeight="1" x14ac:dyDescent="0.2"/>
    <row r="22292" ht="12.75" hidden="1" customHeight="1" x14ac:dyDescent="0.2"/>
    <row r="22293" ht="12.75" hidden="1" customHeight="1" x14ac:dyDescent="0.2"/>
    <row r="22294" ht="12.75" hidden="1" customHeight="1" x14ac:dyDescent="0.2"/>
    <row r="22295" ht="12.75" hidden="1" customHeight="1" x14ac:dyDescent="0.2"/>
    <row r="22296" ht="12.75" hidden="1" customHeight="1" x14ac:dyDescent="0.2"/>
    <row r="22297" ht="12.75" hidden="1" customHeight="1" x14ac:dyDescent="0.2"/>
    <row r="22298" ht="12.75" hidden="1" customHeight="1" x14ac:dyDescent="0.2"/>
    <row r="22299" ht="12.75" hidden="1" customHeight="1" x14ac:dyDescent="0.2"/>
    <row r="22300" ht="12.75" hidden="1" customHeight="1" x14ac:dyDescent="0.2"/>
    <row r="22301" ht="12.75" hidden="1" customHeight="1" x14ac:dyDescent="0.2"/>
    <row r="22302" ht="12.75" hidden="1" customHeight="1" x14ac:dyDescent="0.2"/>
    <row r="22303" ht="12.75" hidden="1" customHeight="1" x14ac:dyDescent="0.2"/>
    <row r="22304" ht="12.75" hidden="1" customHeight="1" x14ac:dyDescent="0.2"/>
    <row r="22305" ht="12.75" hidden="1" customHeight="1" x14ac:dyDescent="0.2"/>
    <row r="22306" ht="12.75" hidden="1" customHeight="1" x14ac:dyDescent="0.2"/>
    <row r="22307" ht="12.75" hidden="1" customHeight="1" x14ac:dyDescent="0.2"/>
    <row r="22308" ht="12.75" hidden="1" customHeight="1" x14ac:dyDescent="0.2"/>
    <row r="22309" ht="12.75" hidden="1" customHeight="1" x14ac:dyDescent="0.2"/>
    <row r="22310" ht="12.75" hidden="1" customHeight="1" x14ac:dyDescent="0.2"/>
    <row r="22311" ht="12.75" hidden="1" customHeight="1" x14ac:dyDescent="0.2"/>
    <row r="22312" ht="12.75" hidden="1" customHeight="1" x14ac:dyDescent="0.2"/>
    <row r="22313" ht="12.75" hidden="1" customHeight="1" x14ac:dyDescent="0.2"/>
    <row r="22314" ht="12.75" hidden="1" customHeight="1" x14ac:dyDescent="0.2"/>
    <row r="22315" ht="12.75" hidden="1" customHeight="1" x14ac:dyDescent="0.2"/>
    <row r="22316" ht="12.75" hidden="1" customHeight="1" x14ac:dyDescent="0.2"/>
    <row r="22317" ht="12.75" hidden="1" customHeight="1" x14ac:dyDescent="0.2"/>
    <row r="22318" ht="12.75" hidden="1" customHeight="1" x14ac:dyDescent="0.2"/>
    <row r="22319" ht="12.75" hidden="1" customHeight="1" x14ac:dyDescent="0.2"/>
    <row r="22320" ht="12.75" hidden="1" customHeight="1" x14ac:dyDescent="0.2"/>
    <row r="22321" ht="12.75" hidden="1" customHeight="1" x14ac:dyDescent="0.2"/>
    <row r="22322" ht="12.75" hidden="1" customHeight="1" x14ac:dyDescent="0.2"/>
    <row r="22323" ht="12.75" hidden="1" customHeight="1" x14ac:dyDescent="0.2"/>
    <row r="22324" ht="12.75" hidden="1" customHeight="1" x14ac:dyDescent="0.2"/>
    <row r="22325" ht="12.75" hidden="1" customHeight="1" x14ac:dyDescent="0.2"/>
    <row r="22326" ht="12.75" hidden="1" customHeight="1" x14ac:dyDescent="0.2"/>
    <row r="22327" ht="12.75" hidden="1" customHeight="1" x14ac:dyDescent="0.2"/>
    <row r="22328" ht="12.75" hidden="1" customHeight="1" x14ac:dyDescent="0.2"/>
    <row r="22329" ht="12.75" hidden="1" customHeight="1" x14ac:dyDescent="0.2"/>
    <row r="22330" ht="12.75" hidden="1" customHeight="1" x14ac:dyDescent="0.2"/>
    <row r="22331" ht="12.75" hidden="1" customHeight="1" x14ac:dyDescent="0.2"/>
    <row r="22332" ht="12.75" hidden="1" customHeight="1" x14ac:dyDescent="0.2"/>
    <row r="22333" ht="12.75" hidden="1" customHeight="1" x14ac:dyDescent="0.2"/>
    <row r="22334" ht="12.75" hidden="1" customHeight="1" x14ac:dyDescent="0.2"/>
    <row r="22335" ht="12.75" hidden="1" customHeight="1" x14ac:dyDescent="0.2"/>
    <row r="22336" ht="12.75" hidden="1" customHeight="1" x14ac:dyDescent="0.2"/>
    <row r="22337" ht="12.75" hidden="1" customHeight="1" x14ac:dyDescent="0.2"/>
    <row r="22338" ht="12.75" hidden="1" customHeight="1" x14ac:dyDescent="0.2"/>
    <row r="22339" ht="12.75" hidden="1" customHeight="1" x14ac:dyDescent="0.2"/>
    <row r="22340" ht="12.75" hidden="1" customHeight="1" x14ac:dyDescent="0.2"/>
    <row r="22341" ht="12.75" hidden="1" customHeight="1" x14ac:dyDescent="0.2"/>
    <row r="22342" ht="12.75" hidden="1" customHeight="1" x14ac:dyDescent="0.2"/>
    <row r="22343" ht="12.75" hidden="1" customHeight="1" x14ac:dyDescent="0.2"/>
    <row r="22344" ht="12.75" hidden="1" customHeight="1" x14ac:dyDescent="0.2"/>
    <row r="22345" ht="12.75" hidden="1" customHeight="1" x14ac:dyDescent="0.2"/>
    <row r="22346" ht="12.75" hidden="1" customHeight="1" x14ac:dyDescent="0.2"/>
    <row r="22347" ht="12.75" hidden="1" customHeight="1" x14ac:dyDescent="0.2"/>
    <row r="22348" ht="12.75" hidden="1" customHeight="1" x14ac:dyDescent="0.2"/>
    <row r="22349" ht="12.75" hidden="1" customHeight="1" x14ac:dyDescent="0.2"/>
    <row r="22350" ht="12.75" hidden="1" customHeight="1" x14ac:dyDescent="0.2"/>
    <row r="22351" ht="12.75" hidden="1" customHeight="1" x14ac:dyDescent="0.2"/>
    <row r="22352" ht="12.75" hidden="1" customHeight="1" x14ac:dyDescent="0.2"/>
    <row r="22353" ht="12.75" hidden="1" customHeight="1" x14ac:dyDescent="0.2"/>
    <row r="22354" ht="12.75" hidden="1" customHeight="1" x14ac:dyDescent="0.2"/>
    <row r="22355" ht="12.75" hidden="1" customHeight="1" x14ac:dyDescent="0.2"/>
    <row r="22356" ht="12.75" hidden="1" customHeight="1" x14ac:dyDescent="0.2"/>
    <row r="22357" ht="12.75" hidden="1" customHeight="1" x14ac:dyDescent="0.2"/>
    <row r="22358" ht="12.75" hidden="1" customHeight="1" x14ac:dyDescent="0.2"/>
    <row r="22359" ht="12.75" hidden="1" customHeight="1" x14ac:dyDescent="0.2"/>
    <row r="22360" ht="12.75" hidden="1" customHeight="1" x14ac:dyDescent="0.2"/>
    <row r="22361" ht="12.75" hidden="1" customHeight="1" x14ac:dyDescent="0.2"/>
    <row r="22362" ht="12.75" hidden="1" customHeight="1" x14ac:dyDescent="0.2"/>
    <row r="22363" ht="12.75" hidden="1" customHeight="1" x14ac:dyDescent="0.2"/>
    <row r="22364" ht="12.75" hidden="1" customHeight="1" x14ac:dyDescent="0.2"/>
    <row r="22365" ht="12.75" hidden="1" customHeight="1" x14ac:dyDescent="0.2"/>
    <row r="22366" ht="12.75" hidden="1" customHeight="1" x14ac:dyDescent="0.2"/>
    <row r="22367" ht="12.75" hidden="1" customHeight="1" x14ac:dyDescent="0.2"/>
    <row r="22368" ht="12.75" hidden="1" customHeight="1" x14ac:dyDescent="0.2"/>
    <row r="22369" ht="12.75" hidden="1" customHeight="1" x14ac:dyDescent="0.2"/>
    <row r="22370" ht="12.75" hidden="1" customHeight="1" x14ac:dyDescent="0.2"/>
    <row r="22371" ht="12.75" hidden="1" customHeight="1" x14ac:dyDescent="0.2"/>
    <row r="22372" ht="12.75" hidden="1" customHeight="1" x14ac:dyDescent="0.2"/>
    <row r="22373" ht="12.75" hidden="1" customHeight="1" x14ac:dyDescent="0.2"/>
    <row r="22374" ht="12.75" hidden="1" customHeight="1" x14ac:dyDescent="0.2"/>
    <row r="22375" ht="12.75" hidden="1" customHeight="1" x14ac:dyDescent="0.2"/>
    <row r="22376" ht="12.75" hidden="1" customHeight="1" x14ac:dyDescent="0.2"/>
    <row r="22377" ht="12.75" hidden="1" customHeight="1" x14ac:dyDescent="0.2"/>
    <row r="22378" ht="12.75" hidden="1" customHeight="1" x14ac:dyDescent="0.2"/>
    <row r="22379" ht="12.75" hidden="1" customHeight="1" x14ac:dyDescent="0.2"/>
    <row r="22380" ht="12.75" hidden="1" customHeight="1" x14ac:dyDescent="0.2"/>
    <row r="22381" ht="12.75" hidden="1" customHeight="1" x14ac:dyDescent="0.2"/>
    <row r="22382" ht="12.75" hidden="1" customHeight="1" x14ac:dyDescent="0.2"/>
    <row r="22383" ht="12.75" hidden="1" customHeight="1" x14ac:dyDescent="0.2"/>
    <row r="22384" ht="12.75" hidden="1" customHeight="1" x14ac:dyDescent="0.2"/>
    <row r="22385" ht="12.75" hidden="1" customHeight="1" x14ac:dyDescent="0.2"/>
    <row r="22386" ht="12.75" hidden="1" customHeight="1" x14ac:dyDescent="0.2"/>
    <row r="22387" ht="12.75" hidden="1" customHeight="1" x14ac:dyDescent="0.2"/>
    <row r="22388" ht="12.75" hidden="1" customHeight="1" x14ac:dyDescent="0.2"/>
    <row r="22389" ht="12.75" hidden="1" customHeight="1" x14ac:dyDescent="0.2"/>
    <row r="22390" ht="12.75" hidden="1" customHeight="1" x14ac:dyDescent="0.2"/>
    <row r="22391" ht="12.75" hidden="1" customHeight="1" x14ac:dyDescent="0.2"/>
    <row r="22392" ht="12.75" hidden="1" customHeight="1" x14ac:dyDescent="0.2"/>
    <row r="22393" ht="12.75" hidden="1" customHeight="1" x14ac:dyDescent="0.2"/>
    <row r="22394" ht="12.75" hidden="1" customHeight="1" x14ac:dyDescent="0.2"/>
    <row r="22395" ht="12.75" hidden="1" customHeight="1" x14ac:dyDescent="0.2"/>
    <row r="22396" ht="12.75" hidden="1" customHeight="1" x14ac:dyDescent="0.2"/>
    <row r="22397" ht="12.75" hidden="1" customHeight="1" x14ac:dyDescent="0.2"/>
    <row r="22398" ht="12.75" hidden="1" customHeight="1" x14ac:dyDescent="0.2"/>
    <row r="22399" ht="12.75" hidden="1" customHeight="1" x14ac:dyDescent="0.2"/>
    <row r="22400" ht="12.75" hidden="1" customHeight="1" x14ac:dyDescent="0.2"/>
    <row r="22401" ht="12.75" hidden="1" customHeight="1" x14ac:dyDescent="0.2"/>
    <row r="22402" ht="12.75" hidden="1" customHeight="1" x14ac:dyDescent="0.2"/>
    <row r="22403" ht="12.75" hidden="1" customHeight="1" x14ac:dyDescent="0.2"/>
    <row r="22404" ht="12.75" hidden="1" customHeight="1" x14ac:dyDescent="0.2"/>
    <row r="22405" ht="12.75" hidden="1" customHeight="1" x14ac:dyDescent="0.2"/>
    <row r="22406" ht="12.75" hidden="1" customHeight="1" x14ac:dyDescent="0.2"/>
    <row r="22407" ht="12.75" hidden="1" customHeight="1" x14ac:dyDescent="0.2"/>
    <row r="22408" ht="12.75" hidden="1" customHeight="1" x14ac:dyDescent="0.2"/>
    <row r="22409" ht="12.75" hidden="1" customHeight="1" x14ac:dyDescent="0.2"/>
    <row r="22410" ht="12.75" hidden="1" customHeight="1" x14ac:dyDescent="0.2"/>
    <row r="22411" ht="12.75" hidden="1" customHeight="1" x14ac:dyDescent="0.2"/>
    <row r="22412" ht="12.75" hidden="1" customHeight="1" x14ac:dyDescent="0.2"/>
    <row r="22413" ht="12.75" hidden="1" customHeight="1" x14ac:dyDescent="0.2"/>
    <row r="22414" ht="12.75" hidden="1" customHeight="1" x14ac:dyDescent="0.2"/>
    <row r="22415" ht="12.75" hidden="1" customHeight="1" x14ac:dyDescent="0.2"/>
    <row r="22416" ht="12.75" hidden="1" customHeight="1" x14ac:dyDescent="0.2"/>
    <row r="22417" ht="12.75" hidden="1" customHeight="1" x14ac:dyDescent="0.2"/>
    <row r="22418" ht="12.75" hidden="1" customHeight="1" x14ac:dyDescent="0.2"/>
    <row r="22419" ht="12.75" hidden="1" customHeight="1" x14ac:dyDescent="0.2"/>
    <row r="22420" ht="12.75" hidden="1" customHeight="1" x14ac:dyDescent="0.2"/>
    <row r="22421" ht="12.75" hidden="1" customHeight="1" x14ac:dyDescent="0.2"/>
    <row r="22422" ht="12.75" hidden="1" customHeight="1" x14ac:dyDescent="0.2"/>
    <row r="22423" ht="12.75" hidden="1" customHeight="1" x14ac:dyDescent="0.2"/>
    <row r="22424" ht="12.75" hidden="1" customHeight="1" x14ac:dyDescent="0.2"/>
    <row r="22425" ht="12.75" hidden="1" customHeight="1" x14ac:dyDescent="0.2"/>
    <row r="22426" ht="12.75" hidden="1" customHeight="1" x14ac:dyDescent="0.2"/>
    <row r="22427" ht="12.75" hidden="1" customHeight="1" x14ac:dyDescent="0.2"/>
    <row r="22428" ht="12.75" hidden="1" customHeight="1" x14ac:dyDescent="0.2"/>
    <row r="22429" ht="12.75" hidden="1" customHeight="1" x14ac:dyDescent="0.2"/>
    <row r="22430" ht="12.75" hidden="1" customHeight="1" x14ac:dyDescent="0.2"/>
    <row r="22431" ht="12.75" hidden="1" customHeight="1" x14ac:dyDescent="0.2"/>
    <row r="22432" ht="12.75" hidden="1" customHeight="1" x14ac:dyDescent="0.2"/>
    <row r="22433" ht="12.75" hidden="1" customHeight="1" x14ac:dyDescent="0.2"/>
    <row r="22434" ht="12.75" hidden="1" customHeight="1" x14ac:dyDescent="0.2"/>
    <row r="22435" ht="12.75" hidden="1" customHeight="1" x14ac:dyDescent="0.2"/>
    <row r="22436" ht="12.75" hidden="1" customHeight="1" x14ac:dyDescent="0.2"/>
    <row r="22437" ht="12.75" hidden="1" customHeight="1" x14ac:dyDescent="0.2"/>
    <row r="22438" ht="12.75" hidden="1" customHeight="1" x14ac:dyDescent="0.2"/>
    <row r="22439" ht="12.75" hidden="1" customHeight="1" x14ac:dyDescent="0.2"/>
    <row r="22440" ht="12.75" hidden="1" customHeight="1" x14ac:dyDescent="0.2"/>
    <row r="22441" ht="12.75" hidden="1" customHeight="1" x14ac:dyDescent="0.2"/>
    <row r="22442" ht="12.75" hidden="1" customHeight="1" x14ac:dyDescent="0.2"/>
    <row r="22443" ht="12.75" hidden="1" customHeight="1" x14ac:dyDescent="0.2"/>
    <row r="22444" ht="12.75" hidden="1" customHeight="1" x14ac:dyDescent="0.2"/>
    <row r="22445" ht="12.75" hidden="1" customHeight="1" x14ac:dyDescent="0.2"/>
    <row r="22446" ht="12.75" hidden="1" customHeight="1" x14ac:dyDescent="0.2"/>
    <row r="22447" ht="12.75" hidden="1" customHeight="1" x14ac:dyDescent="0.2"/>
    <row r="22448" ht="12.75" hidden="1" customHeight="1" x14ac:dyDescent="0.2"/>
    <row r="22449" ht="12.75" hidden="1" customHeight="1" x14ac:dyDescent="0.2"/>
    <row r="22450" ht="12.75" hidden="1" customHeight="1" x14ac:dyDescent="0.2"/>
    <row r="22451" ht="12.75" hidden="1" customHeight="1" x14ac:dyDescent="0.2"/>
    <row r="22452" ht="12.75" hidden="1" customHeight="1" x14ac:dyDescent="0.2"/>
    <row r="22453" ht="12.75" hidden="1" customHeight="1" x14ac:dyDescent="0.2"/>
    <row r="22454" ht="12.75" hidden="1" customHeight="1" x14ac:dyDescent="0.2"/>
    <row r="22455" ht="12.75" hidden="1" customHeight="1" x14ac:dyDescent="0.2"/>
    <row r="22456" ht="12.75" hidden="1" customHeight="1" x14ac:dyDescent="0.2"/>
    <row r="22457" ht="12.75" hidden="1" customHeight="1" x14ac:dyDescent="0.2"/>
    <row r="22458" ht="12.75" hidden="1" customHeight="1" x14ac:dyDescent="0.2"/>
    <row r="22459" ht="12.75" hidden="1" customHeight="1" x14ac:dyDescent="0.2"/>
    <row r="22460" ht="12.75" hidden="1" customHeight="1" x14ac:dyDescent="0.2"/>
    <row r="22461" ht="12.75" hidden="1" customHeight="1" x14ac:dyDescent="0.2"/>
    <row r="22462" ht="12.75" hidden="1" customHeight="1" x14ac:dyDescent="0.2"/>
    <row r="22463" ht="12.75" hidden="1" customHeight="1" x14ac:dyDescent="0.2"/>
    <row r="22464" ht="12.75" hidden="1" customHeight="1" x14ac:dyDescent="0.2"/>
    <row r="22465" ht="12.75" hidden="1" customHeight="1" x14ac:dyDescent="0.2"/>
    <row r="22466" ht="12.75" hidden="1" customHeight="1" x14ac:dyDescent="0.2"/>
    <row r="22467" ht="12.75" hidden="1" customHeight="1" x14ac:dyDescent="0.2"/>
    <row r="22468" ht="12.75" hidden="1" customHeight="1" x14ac:dyDescent="0.2"/>
    <row r="22469" ht="12.75" hidden="1" customHeight="1" x14ac:dyDescent="0.2"/>
    <row r="22470" ht="12.75" hidden="1" customHeight="1" x14ac:dyDescent="0.2"/>
    <row r="22471" ht="12.75" hidden="1" customHeight="1" x14ac:dyDescent="0.2"/>
    <row r="22472" ht="12.75" hidden="1" customHeight="1" x14ac:dyDescent="0.2"/>
    <row r="22473" ht="12.75" hidden="1" customHeight="1" x14ac:dyDescent="0.2"/>
    <row r="22474" ht="12.75" hidden="1" customHeight="1" x14ac:dyDescent="0.2"/>
    <row r="22475" ht="12.75" hidden="1" customHeight="1" x14ac:dyDescent="0.2"/>
    <row r="22476" ht="12.75" hidden="1" customHeight="1" x14ac:dyDescent="0.2"/>
    <row r="22477" ht="12.75" hidden="1" customHeight="1" x14ac:dyDescent="0.2"/>
    <row r="22478" ht="12.75" hidden="1" customHeight="1" x14ac:dyDescent="0.2"/>
    <row r="22479" ht="12.75" hidden="1" customHeight="1" x14ac:dyDescent="0.2"/>
    <row r="22480" ht="12.75" hidden="1" customHeight="1" x14ac:dyDescent="0.2"/>
    <row r="22481" ht="12.75" hidden="1" customHeight="1" x14ac:dyDescent="0.2"/>
    <row r="22482" ht="12.75" hidden="1" customHeight="1" x14ac:dyDescent="0.2"/>
    <row r="22483" ht="12.75" hidden="1" customHeight="1" x14ac:dyDescent="0.2"/>
    <row r="22484" ht="12.75" hidden="1" customHeight="1" x14ac:dyDescent="0.2"/>
    <row r="22485" ht="12.75" hidden="1" customHeight="1" x14ac:dyDescent="0.2"/>
    <row r="22486" ht="12.75" hidden="1" customHeight="1" x14ac:dyDescent="0.2"/>
    <row r="22487" ht="12.75" hidden="1" customHeight="1" x14ac:dyDescent="0.2"/>
    <row r="22488" ht="12.75" hidden="1" customHeight="1" x14ac:dyDescent="0.2"/>
    <row r="22489" ht="12.75" hidden="1" customHeight="1" x14ac:dyDescent="0.2"/>
    <row r="22490" ht="12.75" hidden="1" customHeight="1" x14ac:dyDescent="0.2"/>
    <row r="22491" ht="12.75" hidden="1" customHeight="1" x14ac:dyDescent="0.2"/>
    <row r="22492" ht="12.75" hidden="1" customHeight="1" x14ac:dyDescent="0.2"/>
    <row r="22493" ht="12.75" hidden="1" customHeight="1" x14ac:dyDescent="0.2"/>
    <row r="22494" ht="12.75" hidden="1" customHeight="1" x14ac:dyDescent="0.2"/>
    <row r="22495" ht="12.75" hidden="1" customHeight="1" x14ac:dyDescent="0.2"/>
    <row r="22496" ht="12.75" hidden="1" customHeight="1" x14ac:dyDescent="0.2"/>
    <row r="22497" ht="12.75" hidden="1" customHeight="1" x14ac:dyDescent="0.2"/>
    <row r="22498" ht="12.75" hidden="1" customHeight="1" x14ac:dyDescent="0.2"/>
    <row r="22499" ht="12.75" hidden="1" customHeight="1" x14ac:dyDescent="0.2"/>
    <row r="22500" ht="12.75" hidden="1" customHeight="1" x14ac:dyDescent="0.2"/>
    <row r="22501" ht="12.75" hidden="1" customHeight="1" x14ac:dyDescent="0.2"/>
    <row r="22502" ht="12.75" hidden="1" customHeight="1" x14ac:dyDescent="0.2"/>
    <row r="22503" ht="12.75" hidden="1" customHeight="1" x14ac:dyDescent="0.2"/>
    <row r="22504" ht="12.75" hidden="1" customHeight="1" x14ac:dyDescent="0.2"/>
    <row r="22505" ht="12.75" hidden="1" customHeight="1" x14ac:dyDescent="0.2"/>
    <row r="22506" ht="12.75" hidden="1" customHeight="1" x14ac:dyDescent="0.2"/>
    <row r="22507" ht="12.75" hidden="1" customHeight="1" x14ac:dyDescent="0.2"/>
    <row r="22508" ht="12.75" hidden="1" customHeight="1" x14ac:dyDescent="0.2"/>
    <row r="22509" ht="12.75" hidden="1" customHeight="1" x14ac:dyDescent="0.2"/>
    <row r="22510" ht="12.75" hidden="1" customHeight="1" x14ac:dyDescent="0.2"/>
    <row r="22511" ht="12.75" hidden="1" customHeight="1" x14ac:dyDescent="0.2"/>
    <row r="22512" ht="12.75" hidden="1" customHeight="1" x14ac:dyDescent="0.2"/>
    <row r="22513" ht="12.75" hidden="1" customHeight="1" x14ac:dyDescent="0.2"/>
    <row r="22514" ht="12.75" hidden="1" customHeight="1" x14ac:dyDescent="0.2"/>
    <row r="22515" ht="12.75" hidden="1" customHeight="1" x14ac:dyDescent="0.2"/>
    <row r="22516" ht="12.75" hidden="1" customHeight="1" x14ac:dyDescent="0.2"/>
    <row r="22517" ht="12.75" hidden="1" customHeight="1" x14ac:dyDescent="0.2"/>
    <row r="22518" ht="12.75" hidden="1" customHeight="1" x14ac:dyDescent="0.2"/>
    <row r="22519" ht="12.75" hidden="1" customHeight="1" x14ac:dyDescent="0.2"/>
    <row r="22520" ht="12.75" hidden="1" customHeight="1" x14ac:dyDescent="0.2"/>
    <row r="22521" ht="12.75" hidden="1" customHeight="1" x14ac:dyDescent="0.2"/>
    <row r="22522" ht="12.75" hidden="1" customHeight="1" x14ac:dyDescent="0.2"/>
    <row r="22523" ht="12.75" hidden="1" customHeight="1" x14ac:dyDescent="0.2"/>
    <row r="22524" ht="12.75" hidden="1" customHeight="1" x14ac:dyDescent="0.2"/>
    <row r="22525" ht="12.75" hidden="1" customHeight="1" x14ac:dyDescent="0.2"/>
    <row r="22526" ht="12.75" hidden="1" customHeight="1" x14ac:dyDescent="0.2"/>
    <row r="22527" ht="12.75" hidden="1" customHeight="1" x14ac:dyDescent="0.2"/>
    <row r="22528" ht="12.75" hidden="1" customHeight="1" x14ac:dyDescent="0.2"/>
    <row r="22529" ht="12.75" hidden="1" customHeight="1" x14ac:dyDescent="0.2"/>
    <row r="22530" ht="12.75" hidden="1" customHeight="1" x14ac:dyDescent="0.2"/>
    <row r="22531" ht="12.75" hidden="1" customHeight="1" x14ac:dyDescent="0.2"/>
    <row r="22532" ht="12.75" hidden="1" customHeight="1" x14ac:dyDescent="0.2"/>
    <row r="22533" ht="12.75" hidden="1" customHeight="1" x14ac:dyDescent="0.2"/>
    <row r="22534" ht="12.75" hidden="1" customHeight="1" x14ac:dyDescent="0.2"/>
    <row r="22535" ht="12.75" hidden="1" customHeight="1" x14ac:dyDescent="0.2"/>
    <row r="22536" ht="12.75" hidden="1" customHeight="1" x14ac:dyDescent="0.2"/>
    <row r="22537" ht="12.75" hidden="1" customHeight="1" x14ac:dyDescent="0.2"/>
    <row r="22538" ht="12.75" hidden="1" customHeight="1" x14ac:dyDescent="0.2"/>
    <row r="22539" ht="12.75" hidden="1" customHeight="1" x14ac:dyDescent="0.2"/>
    <row r="22540" ht="12.75" hidden="1" customHeight="1" x14ac:dyDescent="0.2"/>
    <row r="22541" ht="12.75" hidden="1" customHeight="1" x14ac:dyDescent="0.2"/>
    <row r="22542" ht="12.75" hidden="1" customHeight="1" x14ac:dyDescent="0.2"/>
    <row r="22543" ht="12.75" hidden="1" customHeight="1" x14ac:dyDescent="0.2"/>
    <row r="22544" ht="12.75" hidden="1" customHeight="1" x14ac:dyDescent="0.2"/>
    <row r="22545" ht="12.75" hidden="1" customHeight="1" x14ac:dyDescent="0.2"/>
    <row r="22546" ht="12.75" hidden="1" customHeight="1" x14ac:dyDescent="0.2"/>
    <row r="22547" ht="12.75" hidden="1" customHeight="1" x14ac:dyDescent="0.2"/>
    <row r="22548" ht="12.75" hidden="1" customHeight="1" x14ac:dyDescent="0.2"/>
    <row r="22549" ht="12.75" hidden="1" customHeight="1" x14ac:dyDescent="0.2"/>
    <row r="22550" ht="12.75" hidden="1" customHeight="1" x14ac:dyDescent="0.2"/>
    <row r="22551" ht="12.75" hidden="1" customHeight="1" x14ac:dyDescent="0.2"/>
    <row r="22552" ht="12.75" hidden="1" customHeight="1" x14ac:dyDescent="0.2"/>
    <row r="22553" ht="12.75" hidden="1" customHeight="1" x14ac:dyDescent="0.2"/>
    <row r="22554" ht="12.75" hidden="1" customHeight="1" x14ac:dyDescent="0.2"/>
    <row r="22555" ht="12.75" hidden="1" customHeight="1" x14ac:dyDescent="0.2"/>
    <row r="22556" ht="12.75" hidden="1" customHeight="1" x14ac:dyDescent="0.2"/>
    <row r="22557" ht="12.75" hidden="1" customHeight="1" x14ac:dyDescent="0.2"/>
    <row r="22558" ht="12.75" hidden="1" customHeight="1" x14ac:dyDescent="0.2"/>
    <row r="22559" ht="12.75" hidden="1" customHeight="1" x14ac:dyDescent="0.2"/>
    <row r="22560" ht="12.75" hidden="1" customHeight="1" x14ac:dyDescent="0.2"/>
    <row r="22561" ht="12.75" hidden="1" customHeight="1" x14ac:dyDescent="0.2"/>
    <row r="22562" ht="12.75" hidden="1" customHeight="1" x14ac:dyDescent="0.2"/>
    <row r="22563" ht="12.75" hidden="1" customHeight="1" x14ac:dyDescent="0.2"/>
    <row r="22564" ht="12.75" hidden="1" customHeight="1" x14ac:dyDescent="0.2"/>
    <row r="22565" ht="12.75" hidden="1" customHeight="1" x14ac:dyDescent="0.2"/>
    <row r="22566" ht="12.75" hidden="1" customHeight="1" x14ac:dyDescent="0.2"/>
    <row r="22567" ht="12.75" hidden="1" customHeight="1" x14ac:dyDescent="0.2"/>
    <row r="22568" ht="12.75" hidden="1" customHeight="1" x14ac:dyDescent="0.2"/>
    <row r="22569" ht="12.75" hidden="1" customHeight="1" x14ac:dyDescent="0.2"/>
    <row r="22570" ht="12.75" hidden="1" customHeight="1" x14ac:dyDescent="0.2"/>
    <row r="22571" ht="12.75" hidden="1" customHeight="1" x14ac:dyDescent="0.2"/>
    <row r="22572" ht="12.75" hidden="1" customHeight="1" x14ac:dyDescent="0.2"/>
    <row r="22573" ht="12.75" hidden="1" customHeight="1" x14ac:dyDescent="0.2"/>
    <row r="22574" ht="12.75" hidden="1" customHeight="1" x14ac:dyDescent="0.2"/>
    <row r="22575" ht="12.75" hidden="1" customHeight="1" x14ac:dyDescent="0.2"/>
    <row r="22576" ht="12.75" hidden="1" customHeight="1" x14ac:dyDescent="0.2"/>
    <row r="22577" ht="12.75" hidden="1" customHeight="1" x14ac:dyDescent="0.2"/>
    <row r="22578" ht="12.75" hidden="1" customHeight="1" x14ac:dyDescent="0.2"/>
    <row r="22579" ht="12.75" hidden="1" customHeight="1" x14ac:dyDescent="0.2"/>
    <row r="22580" ht="12.75" hidden="1" customHeight="1" x14ac:dyDescent="0.2"/>
    <row r="22581" ht="12.75" hidden="1" customHeight="1" x14ac:dyDescent="0.2"/>
    <row r="22582" ht="12.75" hidden="1" customHeight="1" x14ac:dyDescent="0.2"/>
    <row r="22583" ht="12.75" hidden="1" customHeight="1" x14ac:dyDescent="0.2"/>
    <row r="22584" ht="12.75" hidden="1" customHeight="1" x14ac:dyDescent="0.2"/>
    <row r="22585" ht="12.75" hidden="1" customHeight="1" x14ac:dyDescent="0.2"/>
    <row r="22586" ht="12.75" hidden="1" customHeight="1" x14ac:dyDescent="0.2"/>
    <row r="22587" ht="12.75" hidden="1" customHeight="1" x14ac:dyDescent="0.2"/>
    <row r="22588" ht="12.75" hidden="1" customHeight="1" x14ac:dyDescent="0.2"/>
    <row r="22589" ht="12.75" hidden="1" customHeight="1" x14ac:dyDescent="0.2"/>
    <row r="22590" ht="12.75" hidden="1" customHeight="1" x14ac:dyDescent="0.2"/>
    <row r="22591" ht="12.75" hidden="1" customHeight="1" x14ac:dyDescent="0.2"/>
    <row r="22592" ht="12.75" hidden="1" customHeight="1" x14ac:dyDescent="0.2"/>
    <row r="22593" ht="12.75" hidden="1" customHeight="1" x14ac:dyDescent="0.2"/>
    <row r="22594" ht="12.75" hidden="1" customHeight="1" x14ac:dyDescent="0.2"/>
    <row r="22595" ht="12.75" hidden="1" customHeight="1" x14ac:dyDescent="0.2"/>
    <row r="22596" ht="12.75" hidden="1" customHeight="1" x14ac:dyDescent="0.2"/>
    <row r="22597" ht="12.75" hidden="1" customHeight="1" x14ac:dyDescent="0.2"/>
    <row r="22598" ht="12.75" hidden="1" customHeight="1" x14ac:dyDescent="0.2"/>
    <row r="22599" ht="12.75" hidden="1" customHeight="1" x14ac:dyDescent="0.2"/>
    <row r="22600" ht="12.75" hidden="1" customHeight="1" x14ac:dyDescent="0.2"/>
    <row r="22601" ht="12.75" hidden="1" customHeight="1" x14ac:dyDescent="0.2"/>
    <row r="22602" ht="12.75" hidden="1" customHeight="1" x14ac:dyDescent="0.2"/>
    <row r="22603" ht="12.75" hidden="1" customHeight="1" x14ac:dyDescent="0.2"/>
    <row r="22604" ht="12.75" hidden="1" customHeight="1" x14ac:dyDescent="0.2"/>
    <row r="22605" ht="12.75" hidden="1" customHeight="1" x14ac:dyDescent="0.2"/>
    <row r="22606" ht="12.75" hidden="1" customHeight="1" x14ac:dyDescent="0.2"/>
    <row r="22607" ht="12.75" hidden="1" customHeight="1" x14ac:dyDescent="0.2"/>
    <row r="22608" ht="12.75" hidden="1" customHeight="1" x14ac:dyDescent="0.2"/>
    <row r="22609" ht="12.75" hidden="1" customHeight="1" x14ac:dyDescent="0.2"/>
    <row r="22610" ht="12.75" hidden="1" customHeight="1" x14ac:dyDescent="0.2"/>
    <row r="22611" ht="12.75" hidden="1" customHeight="1" x14ac:dyDescent="0.2"/>
    <row r="22612" ht="12.75" hidden="1" customHeight="1" x14ac:dyDescent="0.2"/>
    <row r="22613" ht="12.75" hidden="1" customHeight="1" x14ac:dyDescent="0.2"/>
    <row r="22614" ht="12.75" hidden="1" customHeight="1" x14ac:dyDescent="0.2"/>
    <row r="22615" ht="12.75" hidden="1" customHeight="1" x14ac:dyDescent="0.2"/>
    <row r="22616" ht="12.75" hidden="1" customHeight="1" x14ac:dyDescent="0.2"/>
    <row r="22617" ht="12.75" hidden="1" customHeight="1" x14ac:dyDescent="0.2"/>
    <row r="22618" ht="12.75" hidden="1" customHeight="1" x14ac:dyDescent="0.2"/>
    <row r="22619" ht="12.75" hidden="1" customHeight="1" x14ac:dyDescent="0.2"/>
    <row r="22620" ht="12.75" hidden="1" customHeight="1" x14ac:dyDescent="0.2"/>
    <row r="22621" ht="12.75" hidden="1" customHeight="1" x14ac:dyDescent="0.2"/>
    <row r="22622" ht="12.75" hidden="1" customHeight="1" x14ac:dyDescent="0.2"/>
    <row r="22623" ht="12.75" hidden="1" customHeight="1" x14ac:dyDescent="0.2"/>
    <row r="22624" ht="12.75" hidden="1" customHeight="1" x14ac:dyDescent="0.2"/>
    <row r="22625" ht="12.75" hidden="1" customHeight="1" x14ac:dyDescent="0.2"/>
    <row r="22626" ht="12.75" hidden="1" customHeight="1" x14ac:dyDescent="0.2"/>
    <row r="22627" ht="12.75" hidden="1" customHeight="1" x14ac:dyDescent="0.2"/>
    <row r="22628" ht="12.75" hidden="1" customHeight="1" x14ac:dyDescent="0.2"/>
    <row r="22629" ht="12.75" hidden="1" customHeight="1" x14ac:dyDescent="0.2"/>
    <row r="22630" ht="12.75" hidden="1" customHeight="1" x14ac:dyDescent="0.2"/>
    <row r="22631" ht="12.75" hidden="1" customHeight="1" x14ac:dyDescent="0.2"/>
    <row r="22632" ht="12.75" hidden="1" customHeight="1" x14ac:dyDescent="0.2"/>
    <row r="22633" ht="12.75" hidden="1" customHeight="1" x14ac:dyDescent="0.2"/>
    <row r="22634" ht="12.75" hidden="1" customHeight="1" x14ac:dyDescent="0.2"/>
    <row r="22635" ht="12.75" hidden="1" customHeight="1" x14ac:dyDescent="0.2"/>
    <row r="22636" ht="12.75" hidden="1" customHeight="1" x14ac:dyDescent="0.2"/>
    <row r="22637" ht="12.75" hidden="1" customHeight="1" x14ac:dyDescent="0.2"/>
    <row r="22638" ht="12.75" hidden="1" customHeight="1" x14ac:dyDescent="0.2"/>
    <row r="22639" ht="12.75" hidden="1" customHeight="1" x14ac:dyDescent="0.2"/>
    <row r="22640" ht="12.75" hidden="1" customHeight="1" x14ac:dyDescent="0.2"/>
    <row r="22641" ht="12.75" hidden="1" customHeight="1" x14ac:dyDescent="0.2"/>
    <row r="22642" ht="12.75" hidden="1" customHeight="1" x14ac:dyDescent="0.2"/>
    <row r="22643" ht="12.75" hidden="1" customHeight="1" x14ac:dyDescent="0.2"/>
    <row r="22644" ht="12.75" hidden="1" customHeight="1" x14ac:dyDescent="0.2"/>
    <row r="22645" ht="12.75" hidden="1" customHeight="1" x14ac:dyDescent="0.2"/>
    <row r="22646" ht="12.75" hidden="1" customHeight="1" x14ac:dyDescent="0.2"/>
    <row r="22647" ht="12.75" hidden="1" customHeight="1" x14ac:dyDescent="0.2"/>
    <row r="22648" ht="12.75" hidden="1" customHeight="1" x14ac:dyDescent="0.2"/>
    <row r="22649" ht="12.75" hidden="1" customHeight="1" x14ac:dyDescent="0.2"/>
    <row r="22650" ht="12.75" hidden="1" customHeight="1" x14ac:dyDescent="0.2"/>
    <row r="22651" ht="12.75" hidden="1" customHeight="1" x14ac:dyDescent="0.2"/>
    <row r="22652" ht="12.75" hidden="1" customHeight="1" x14ac:dyDescent="0.2"/>
    <row r="22653" ht="12.75" hidden="1" customHeight="1" x14ac:dyDescent="0.2"/>
    <row r="22654" ht="12.75" hidden="1" customHeight="1" x14ac:dyDescent="0.2"/>
    <row r="22655" ht="12.75" hidden="1" customHeight="1" x14ac:dyDescent="0.2"/>
    <row r="22656" ht="12.75" hidden="1" customHeight="1" x14ac:dyDescent="0.2"/>
    <row r="22657" ht="12.75" hidden="1" customHeight="1" x14ac:dyDescent="0.2"/>
    <row r="22658" ht="12.75" hidden="1" customHeight="1" x14ac:dyDescent="0.2"/>
    <row r="22659" ht="12.75" hidden="1" customHeight="1" x14ac:dyDescent="0.2"/>
    <row r="22660" ht="12.75" hidden="1" customHeight="1" x14ac:dyDescent="0.2"/>
    <row r="22661" ht="12.75" hidden="1" customHeight="1" x14ac:dyDescent="0.2"/>
    <row r="22662" ht="12.75" hidden="1" customHeight="1" x14ac:dyDescent="0.2"/>
    <row r="22663" ht="12.75" hidden="1" customHeight="1" x14ac:dyDescent="0.2"/>
    <row r="22664" ht="12.75" hidden="1" customHeight="1" x14ac:dyDescent="0.2"/>
    <row r="22665" ht="12.75" hidden="1" customHeight="1" x14ac:dyDescent="0.2"/>
    <row r="22666" ht="12.75" hidden="1" customHeight="1" x14ac:dyDescent="0.2"/>
    <row r="22667" ht="12.75" hidden="1" customHeight="1" x14ac:dyDescent="0.2"/>
    <row r="22668" ht="12.75" hidden="1" customHeight="1" x14ac:dyDescent="0.2"/>
    <row r="22669" ht="12.75" hidden="1" customHeight="1" x14ac:dyDescent="0.2"/>
    <row r="22670" ht="12.75" hidden="1" customHeight="1" x14ac:dyDescent="0.2"/>
    <row r="22671" ht="12.75" hidden="1" customHeight="1" x14ac:dyDescent="0.2"/>
    <row r="22672" ht="12.75" hidden="1" customHeight="1" x14ac:dyDescent="0.2"/>
    <row r="22673" ht="12.75" hidden="1" customHeight="1" x14ac:dyDescent="0.2"/>
    <row r="22674" ht="12.75" hidden="1" customHeight="1" x14ac:dyDescent="0.2"/>
    <row r="22675" ht="12.75" hidden="1" customHeight="1" x14ac:dyDescent="0.2"/>
    <row r="22676" ht="12.75" hidden="1" customHeight="1" x14ac:dyDescent="0.2"/>
    <row r="22677" ht="12.75" hidden="1" customHeight="1" x14ac:dyDescent="0.2"/>
    <row r="22678" ht="12.75" hidden="1" customHeight="1" x14ac:dyDescent="0.2"/>
    <row r="22679" ht="12.75" hidden="1" customHeight="1" x14ac:dyDescent="0.2"/>
    <row r="22680" ht="12.75" hidden="1" customHeight="1" x14ac:dyDescent="0.2"/>
    <row r="22681" ht="12.75" hidden="1" customHeight="1" x14ac:dyDescent="0.2"/>
    <row r="22682" ht="12.75" hidden="1" customHeight="1" x14ac:dyDescent="0.2"/>
    <row r="22683" ht="12.75" hidden="1" customHeight="1" x14ac:dyDescent="0.2"/>
    <row r="22684" ht="12.75" hidden="1" customHeight="1" x14ac:dyDescent="0.2"/>
    <row r="22685" ht="12.75" hidden="1" customHeight="1" x14ac:dyDescent="0.2"/>
    <row r="22686" ht="12.75" hidden="1" customHeight="1" x14ac:dyDescent="0.2"/>
    <row r="22687" ht="12.75" hidden="1" customHeight="1" x14ac:dyDescent="0.2"/>
    <row r="22688" ht="12.75" hidden="1" customHeight="1" x14ac:dyDescent="0.2"/>
    <row r="22689" ht="12.75" hidden="1" customHeight="1" x14ac:dyDescent="0.2"/>
    <row r="22690" ht="12.75" hidden="1" customHeight="1" x14ac:dyDescent="0.2"/>
    <row r="22691" ht="12.75" hidden="1" customHeight="1" x14ac:dyDescent="0.2"/>
    <row r="22692" ht="12.75" hidden="1" customHeight="1" x14ac:dyDescent="0.2"/>
    <row r="22693" ht="12.75" hidden="1" customHeight="1" x14ac:dyDescent="0.2"/>
    <row r="22694" ht="12.75" hidden="1" customHeight="1" x14ac:dyDescent="0.2"/>
    <row r="22695" ht="12.75" hidden="1" customHeight="1" x14ac:dyDescent="0.2"/>
    <row r="22696" ht="12.75" hidden="1" customHeight="1" x14ac:dyDescent="0.2"/>
    <row r="22697" ht="12.75" hidden="1" customHeight="1" x14ac:dyDescent="0.2"/>
    <row r="22698" ht="12.75" hidden="1" customHeight="1" x14ac:dyDescent="0.2"/>
    <row r="22699" ht="12.75" hidden="1" customHeight="1" x14ac:dyDescent="0.2"/>
    <row r="22700" ht="12.75" hidden="1" customHeight="1" x14ac:dyDescent="0.2"/>
    <row r="22701" ht="12.75" hidden="1" customHeight="1" x14ac:dyDescent="0.2"/>
    <row r="22702" ht="12.75" hidden="1" customHeight="1" x14ac:dyDescent="0.2"/>
    <row r="22703" ht="12.75" hidden="1" customHeight="1" x14ac:dyDescent="0.2"/>
    <row r="22704" ht="12.75" hidden="1" customHeight="1" x14ac:dyDescent="0.2"/>
    <row r="22705" ht="12.75" hidden="1" customHeight="1" x14ac:dyDescent="0.2"/>
    <row r="22706" ht="12.75" hidden="1" customHeight="1" x14ac:dyDescent="0.2"/>
    <row r="22707" ht="12.75" hidden="1" customHeight="1" x14ac:dyDescent="0.2"/>
    <row r="22708" ht="12.75" hidden="1" customHeight="1" x14ac:dyDescent="0.2"/>
    <row r="22709" ht="12.75" hidden="1" customHeight="1" x14ac:dyDescent="0.2"/>
    <row r="22710" ht="12.75" hidden="1" customHeight="1" x14ac:dyDescent="0.2"/>
    <row r="22711" ht="12.75" hidden="1" customHeight="1" x14ac:dyDescent="0.2"/>
    <row r="22712" ht="12.75" hidden="1" customHeight="1" x14ac:dyDescent="0.2"/>
    <row r="22713" ht="12.75" hidden="1" customHeight="1" x14ac:dyDescent="0.2"/>
    <row r="22714" ht="12.75" hidden="1" customHeight="1" x14ac:dyDescent="0.2"/>
    <row r="22715" ht="12.75" hidden="1" customHeight="1" x14ac:dyDescent="0.2"/>
    <row r="22716" ht="12.75" hidden="1" customHeight="1" x14ac:dyDescent="0.2"/>
    <row r="22717" ht="12.75" hidden="1" customHeight="1" x14ac:dyDescent="0.2"/>
    <row r="22718" ht="12.75" hidden="1" customHeight="1" x14ac:dyDescent="0.2"/>
    <row r="22719" ht="12.75" hidden="1" customHeight="1" x14ac:dyDescent="0.2"/>
    <row r="22720" ht="12.75" hidden="1" customHeight="1" x14ac:dyDescent="0.2"/>
    <row r="22721" ht="12.75" hidden="1" customHeight="1" x14ac:dyDescent="0.2"/>
    <row r="22722" ht="12.75" hidden="1" customHeight="1" x14ac:dyDescent="0.2"/>
    <row r="22723" ht="12.75" hidden="1" customHeight="1" x14ac:dyDescent="0.2"/>
    <row r="22724" ht="12.75" hidden="1" customHeight="1" x14ac:dyDescent="0.2"/>
    <row r="22725" ht="12.75" hidden="1" customHeight="1" x14ac:dyDescent="0.2"/>
    <row r="22726" ht="12.75" hidden="1" customHeight="1" x14ac:dyDescent="0.2"/>
    <row r="22727" ht="12.75" hidden="1" customHeight="1" x14ac:dyDescent="0.2"/>
    <row r="22728" ht="12.75" hidden="1" customHeight="1" x14ac:dyDescent="0.2"/>
    <row r="22729" ht="12.75" hidden="1" customHeight="1" x14ac:dyDescent="0.2"/>
    <row r="22730" ht="12.75" hidden="1" customHeight="1" x14ac:dyDescent="0.2"/>
    <row r="22731" ht="12.75" hidden="1" customHeight="1" x14ac:dyDescent="0.2"/>
    <row r="22732" ht="12.75" hidden="1" customHeight="1" x14ac:dyDescent="0.2"/>
    <row r="22733" ht="12.75" hidden="1" customHeight="1" x14ac:dyDescent="0.2"/>
    <row r="22734" ht="12.75" hidden="1" customHeight="1" x14ac:dyDescent="0.2"/>
    <row r="22735" ht="12.75" hidden="1" customHeight="1" x14ac:dyDescent="0.2"/>
    <row r="22736" ht="12.75" hidden="1" customHeight="1" x14ac:dyDescent="0.2"/>
    <row r="22737" ht="12.75" hidden="1" customHeight="1" x14ac:dyDescent="0.2"/>
    <row r="22738" ht="12.75" hidden="1" customHeight="1" x14ac:dyDescent="0.2"/>
    <row r="22739" ht="12.75" hidden="1" customHeight="1" x14ac:dyDescent="0.2"/>
    <row r="22740" ht="12.75" hidden="1" customHeight="1" x14ac:dyDescent="0.2"/>
    <row r="22741" ht="12.75" hidden="1" customHeight="1" x14ac:dyDescent="0.2"/>
    <row r="22742" ht="12.75" hidden="1" customHeight="1" x14ac:dyDescent="0.2"/>
    <row r="22743" ht="12.75" hidden="1" customHeight="1" x14ac:dyDescent="0.2"/>
    <row r="22744" ht="12.75" hidden="1" customHeight="1" x14ac:dyDescent="0.2"/>
    <row r="22745" ht="12.75" hidden="1" customHeight="1" x14ac:dyDescent="0.2"/>
    <row r="22746" ht="12.75" hidden="1" customHeight="1" x14ac:dyDescent="0.2"/>
    <row r="22747" ht="12.75" hidden="1" customHeight="1" x14ac:dyDescent="0.2"/>
    <row r="22748" ht="12.75" hidden="1" customHeight="1" x14ac:dyDescent="0.2"/>
    <row r="22749" ht="12.75" hidden="1" customHeight="1" x14ac:dyDescent="0.2"/>
    <row r="22750" ht="12.75" hidden="1" customHeight="1" x14ac:dyDescent="0.2"/>
    <row r="22751" ht="12.75" hidden="1" customHeight="1" x14ac:dyDescent="0.2"/>
    <row r="22752" ht="12.75" hidden="1" customHeight="1" x14ac:dyDescent="0.2"/>
    <row r="22753" ht="12.75" hidden="1" customHeight="1" x14ac:dyDescent="0.2"/>
    <row r="22754" ht="12.75" hidden="1" customHeight="1" x14ac:dyDescent="0.2"/>
    <row r="22755" ht="12.75" hidden="1" customHeight="1" x14ac:dyDescent="0.2"/>
    <row r="22756" ht="12.75" hidden="1" customHeight="1" x14ac:dyDescent="0.2"/>
    <row r="22757" ht="12.75" hidden="1" customHeight="1" x14ac:dyDescent="0.2"/>
    <row r="22758" ht="12.75" hidden="1" customHeight="1" x14ac:dyDescent="0.2"/>
    <row r="22759" ht="12.75" hidden="1" customHeight="1" x14ac:dyDescent="0.2"/>
    <row r="22760" ht="12.75" hidden="1" customHeight="1" x14ac:dyDescent="0.2"/>
    <row r="22761" ht="12.75" hidden="1" customHeight="1" x14ac:dyDescent="0.2"/>
    <row r="22762" ht="12.75" hidden="1" customHeight="1" x14ac:dyDescent="0.2"/>
    <row r="22763" ht="12.75" hidden="1" customHeight="1" x14ac:dyDescent="0.2"/>
    <row r="22764" ht="12.75" hidden="1" customHeight="1" x14ac:dyDescent="0.2"/>
    <row r="22765" ht="12.75" hidden="1" customHeight="1" x14ac:dyDescent="0.2"/>
    <row r="22766" ht="12.75" hidden="1" customHeight="1" x14ac:dyDescent="0.2"/>
    <row r="22767" ht="12.75" hidden="1" customHeight="1" x14ac:dyDescent="0.2"/>
    <row r="22768" ht="12.75" hidden="1" customHeight="1" x14ac:dyDescent="0.2"/>
    <row r="22769" ht="12.75" hidden="1" customHeight="1" x14ac:dyDescent="0.2"/>
    <row r="22770" ht="12.75" hidden="1" customHeight="1" x14ac:dyDescent="0.2"/>
    <row r="22771" ht="12.75" hidden="1" customHeight="1" x14ac:dyDescent="0.2"/>
    <row r="22772" ht="12.75" hidden="1" customHeight="1" x14ac:dyDescent="0.2"/>
    <row r="22773" ht="12.75" hidden="1" customHeight="1" x14ac:dyDescent="0.2"/>
    <row r="22774" ht="12.75" hidden="1" customHeight="1" x14ac:dyDescent="0.2"/>
    <row r="22775" ht="12.75" hidden="1" customHeight="1" x14ac:dyDescent="0.2"/>
    <row r="22776" ht="12.75" hidden="1" customHeight="1" x14ac:dyDescent="0.2"/>
    <row r="22777" ht="12.75" hidden="1" customHeight="1" x14ac:dyDescent="0.2"/>
    <row r="22778" ht="12.75" hidden="1" customHeight="1" x14ac:dyDescent="0.2"/>
    <row r="22779" ht="12.75" hidden="1" customHeight="1" x14ac:dyDescent="0.2"/>
    <row r="22780" ht="12.75" hidden="1" customHeight="1" x14ac:dyDescent="0.2"/>
    <row r="22781" ht="12.75" hidden="1" customHeight="1" x14ac:dyDescent="0.2"/>
    <row r="22782" ht="12.75" hidden="1" customHeight="1" x14ac:dyDescent="0.2"/>
    <row r="22783" ht="12.75" hidden="1" customHeight="1" x14ac:dyDescent="0.2"/>
    <row r="22784" ht="12.75" hidden="1" customHeight="1" x14ac:dyDescent="0.2"/>
    <row r="22785" ht="12.75" hidden="1" customHeight="1" x14ac:dyDescent="0.2"/>
    <row r="22786" ht="12.75" hidden="1" customHeight="1" x14ac:dyDescent="0.2"/>
    <row r="22787" ht="12.75" hidden="1" customHeight="1" x14ac:dyDescent="0.2"/>
    <row r="22788" ht="12.75" hidden="1" customHeight="1" x14ac:dyDescent="0.2"/>
    <row r="22789" ht="12.75" hidden="1" customHeight="1" x14ac:dyDescent="0.2"/>
    <row r="22790" ht="12.75" hidden="1" customHeight="1" x14ac:dyDescent="0.2"/>
    <row r="22791" ht="12.75" hidden="1" customHeight="1" x14ac:dyDescent="0.2"/>
    <row r="22792" ht="12.75" hidden="1" customHeight="1" x14ac:dyDescent="0.2"/>
    <row r="22793" ht="12.75" hidden="1" customHeight="1" x14ac:dyDescent="0.2"/>
    <row r="22794" ht="12.75" hidden="1" customHeight="1" x14ac:dyDescent="0.2"/>
    <row r="22795" ht="12.75" hidden="1" customHeight="1" x14ac:dyDescent="0.2"/>
    <row r="22796" ht="12.75" hidden="1" customHeight="1" x14ac:dyDescent="0.2"/>
    <row r="22797" ht="12.75" hidden="1" customHeight="1" x14ac:dyDescent="0.2"/>
    <row r="22798" ht="12.75" hidden="1" customHeight="1" x14ac:dyDescent="0.2"/>
    <row r="22799" ht="12.75" hidden="1" customHeight="1" x14ac:dyDescent="0.2"/>
    <row r="22800" ht="12.75" hidden="1" customHeight="1" x14ac:dyDescent="0.2"/>
    <row r="22801" ht="12.75" hidden="1" customHeight="1" x14ac:dyDescent="0.2"/>
    <row r="22802" ht="12.75" hidden="1" customHeight="1" x14ac:dyDescent="0.2"/>
    <row r="22803" ht="12.75" hidden="1" customHeight="1" x14ac:dyDescent="0.2"/>
    <row r="22804" ht="12.75" hidden="1" customHeight="1" x14ac:dyDescent="0.2"/>
    <row r="22805" ht="12.75" hidden="1" customHeight="1" x14ac:dyDescent="0.2"/>
    <row r="22806" ht="12.75" hidden="1" customHeight="1" x14ac:dyDescent="0.2"/>
    <row r="22807" ht="12.75" hidden="1" customHeight="1" x14ac:dyDescent="0.2"/>
    <row r="22808" ht="12.75" hidden="1" customHeight="1" x14ac:dyDescent="0.2"/>
    <row r="22809" ht="12.75" hidden="1" customHeight="1" x14ac:dyDescent="0.2"/>
    <row r="22810" ht="12.75" hidden="1" customHeight="1" x14ac:dyDescent="0.2"/>
    <row r="22811" ht="12.75" hidden="1" customHeight="1" x14ac:dyDescent="0.2"/>
    <row r="22812" ht="12.75" hidden="1" customHeight="1" x14ac:dyDescent="0.2"/>
    <row r="22813" ht="12.75" hidden="1" customHeight="1" x14ac:dyDescent="0.2"/>
    <row r="22814" ht="12.75" hidden="1" customHeight="1" x14ac:dyDescent="0.2"/>
    <row r="22815" ht="12.75" hidden="1" customHeight="1" x14ac:dyDescent="0.2"/>
    <row r="22816" ht="12.75" hidden="1" customHeight="1" x14ac:dyDescent="0.2"/>
    <row r="22817" ht="12.75" hidden="1" customHeight="1" x14ac:dyDescent="0.2"/>
    <row r="22818" ht="12.75" hidden="1" customHeight="1" x14ac:dyDescent="0.2"/>
    <row r="22819" ht="12.75" hidden="1" customHeight="1" x14ac:dyDescent="0.2"/>
    <row r="22820" ht="12.75" hidden="1" customHeight="1" x14ac:dyDescent="0.2"/>
    <row r="22821" ht="12.75" hidden="1" customHeight="1" x14ac:dyDescent="0.2"/>
    <row r="22822" ht="12.75" hidden="1" customHeight="1" x14ac:dyDescent="0.2"/>
    <row r="22823" ht="12.75" hidden="1" customHeight="1" x14ac:dyDescent="0.2"/>
    <row r="22824" ht="12.75" hidden="1" customHeight="1" x14ac:dyDescent="0.2"/>
    <row r="22825" ht="12.75" hidden="1" customHeight="1" x14ac:dyDescent="0.2"/>
    <row r="22826" ht="12.75" hidden="1" customHeight="1" x14ac:dyDescent="0.2"/>
    <row r="22827" ht="12.75" hidden="1" customHeight="1" x14ac:dyDescent="0.2"/>
    <row r="22828" ht="12.75" hidden="1" customHeight="1" x14ac:dyDescent="0.2"/>
    <row r="22829" ht="12.75" hidden="1" customHeight="1" x14ac:dyDescent="0.2"/>
    <row r="22830" ht="12.75" hidden="1" customHeight="1" x14ac:dyDescent="0.2"/>
    <row r="22831" ht="12.75" hidden="1" customHeight="1" x14ac:dyDescent="0.2"/>
    <row r="22832" ht="12.75" hidden="1" customHeight="1" x14ac:dyDescent="0.2"/>
    <row r="22833" ht="12.75" hidden="1" customHeight="1" x14ac:dyDescent="0.2"/>
    <row r="22834" ht="12.75" hidden="1" customHeight="1" x14ac:dyDescent="0.2"/>
    <row r="22835" ht="12.75" hidden="1" customHeight="1" x14ac:dyDescent="0.2"/>
    <row r="22836" ht="12.75" hidden="1" customHeight="1" x14ac:dyDescent="0.2"/>
    <row r="22837" ht="12.75" hidden="1" customHeight="1" x14ac:dyDescent="0.2"/>
    <row r="22838" ht="12.75" hidden="1" customHeight="1" x14ac:dyDescent="0.2"/>
    <row r="22839" ht="12.75" hidden="1" customHeight="1" x14ac:dyDescent="0.2"/>
    <row r="22840" ht="12.75" hidden="1" customHeight="1" x14ac:dyDescent="0.2"/>
    <row r="22841" ht="12.75" hidden="1" customHeight="1" x14ac:dyDescent="0.2"/>
    <row r="22842" ht="12.75" hidden="1" customHeight="1" x14ac:dyDescent="0.2"/>
    <row r="22843" ht="12.75" hidden="1" customHeight="1" x14ac:dyDescent="0.2"/>
    <row r="22844" ht="12.75" hidden="1" customHeight="1" x14ac:dyDescent="0.2"/>
    <row r="22845" ht="12.75" hidden="1" customHeight="1" x14ac:dyDescent="0.2"/>
    <row r="22846" ht="12.75" hidden="1" customHeight="1" x14ac:dyDescent="0.2"/>
    <row r="22847" ht="12.75" hidden="1" customHeight="1" x14ac:dyDescent="0.2"/>
    <row r="22848" ht="12.75" hidden="1" customHeight="1" x14ac:dyDescent="0.2"/>
    <row r="22849" ht="12.75" hidden="1" customHeight="1" x14ac:dyDescent="0.2"/>
    <row r="22850" ht="12.75" hidden="1" customHeight="1" x14ac:dyDescent="0.2"/>
    <row r="22851" ht="12.75" hidden="1" customHeight="1" x14ac:dyDescent="0.2"/>
    <row r="22852" ht="12.75" hidden="1" customHeight="1" x14ac:dyDescent="0.2"/>
    <row r="22853" ht="12.75" hidden="1" customHeight="1" x14ac:dyDescent="0.2"/>
    <row r="22854" ht="12.75" hidden="1" customHeight="1" x14ac:dyDescent="0.2"/>
    <row r="22855" ht="12.75" hidden="1" customHeight="1" x14ac:dyDescent="0.2"/>
    <row r="22856" ht="12.75" hidden="1" customHeight="1" x14ac:dyDescent="0.2"/>
    <row r="22857" ht="12.75" hidden="1" customHeight="1" x14ac:dyDescent="0.2"/>
    <row r="22858" ht="12.75" hidden="1" customHeight="1" x14ac:dyDescent="0.2"/>
    <row r="22859" ht="12.75" hidden="1" customHeight="1" x14ac:dyDescent="0.2"/>
    <row r="22860" ht="12.75" hidden="1" customHeight="1" x14ac:dyDescent="0.2"/>
    <row r="22861" ht="12.75" hidden="1" customHeight="1" x14ac:dyDescent="0.2"/>
    <row r="22862" ht="12.75" hidden="1" customHeight="1" x14ac:dyDescent="0.2"/>
    <row r="22863" ht="12.75" hidden="1" customHeight="1" x14ac:dyDescent="0.2"/>
    <row r="22864" ht="12.75" hidden="1" customHeight="1" x14ac:dyDescent="0.2"/>
    <row r="22865" ht="12.75" hidden="1" customHeight="1" x14ac:dyDescent="0.2"/>
    <row r="22866" ht="12.75" hidden="1" customHeight="1" x14ac:dyDescent="0.2"/>
    <row r="22867" ht="12.75" hidden="1" customHeight="1" x14ac:dyDescent="0.2"/>
    <row r="22868" ht="12.75" hidden="1" customHeight="1" x14ac:dyDescent="0.2"/>
    <row r="22869" ht="12.75" hidden="1" customHeight="1" x14ac:dyDescent="0.2"/>
    <row r="22870" ht="12.75" hidden="1" customHeight="1" x14ac:dyDescent="0.2"/>
    <row r="22871" ht="12.75" hidden="1" customHeight="1" x14ac:dyDescent="0.2"/>
    <row r="22872" ht="12.75" hidden="1" customHeight="1" x14ac:dyDescent="0.2"/>
    <row r="22873" ht="12.75" hidden="1" customHeight="1" x14ac:dyDescent="0.2"/>
    <row r="22874" ht="12.75" hidden="1" customHeight="1" x14ac:dyDescent="0.2"/>
    <row r="22875" ht="12.75" hidden="1" customHeight="1" x14ac:dyDescent="0.2"/>
    <row r="22876" ht="12.75" hidden="1" customHeight="1" x14ac:dyDescent="0.2"/>
    <row r="22877" ht="12.75" hidden="1" customHeight="1" x14ac:dyDescent="0.2"/>
    <row r="22878" ht="12.75" hidden="1" customHeight="1" x14ac:dyDescent="0.2"/>
    <row r="22879" ht="12.75" hidden="1" customHeight="1" x14ac:dyDescent="0.2"/>
    <row r="22880" ht="12.75" hidden="1" customHeight="1" x14ac:dyDescent="0.2"/>
    <row r="22881" ht="12.75" hidden="1" customHeight="1" x14ac:dyDescent="0.2"/>
    <row r="22882" ht="12.75" hidden="1" customHeight="1" x14ac:dyDescent="0.2"/>
    <row r="22883" ht="12.75" hidden="1" customHeight="1" x14ac:dyDescent="0.2"/>
    <row r="22884" ht="12.75" hidden="1" customHeight="1" x14ac:dyDescent="0.2"/>
    <row r="22885" ht="12.75" hidden="1" customHeight="1" x14ac:dyDescent="0.2"/>
    <row r="22886" ht="12.75" hidden="1" customHeight="1" x14ac:dyDescent="0.2"/>
    <row r="22887" ht="12.75" hidden="1" customHeight="1" x14ac:dyDescent="0.2"/>
    <row r="22888" ht="12.75" hidden="1" customHeight="1" x14ac:dyDescent="0.2"/>
    <row r="22889" ht="12.75" hidden="1" customHeight="1" x14ac:dyDescent="0.2"/>
    <row r="22890" ht="12.75" hidden="1" customHeight="1" x14ac:dyDescent="0.2"/>
    <row r="22891" ht="12.75" hidden="1" customHeight="1" x14ac:dyDescent="0.2"/>
    <row r="22892" ht="12.75" hidden="1" customHeight="1" x14ac:dyDescent="0.2"/>
    <row r="22893" ht="12.75" hidden="1" customHeight="1" x14ac:dyDescent="0.2"/>
    <row r="22894" ht="12.75" hidden="1" customHeight="1" x14ac:dyDescent="0.2"/>
    <row r="22895" ht="12.75" hidden="1" customHeight="1" x14ac:dyDescent="0.2"/>
    <row r="22896" ht="12.75" hidden="1" customHeight="1" x14ac:dyDescent="0.2"/>
    <row r="22897" ht="12.75" hidden="1" customHeight="1" x14ac:dyDescent="0.2"/>
    <row r="22898" ht="12.75" hidden="1" customHeight="1" x14ac:dyDescent="0.2"/>
    <row r="22899" ht="12.75" hidden="1" customHeight="1" x14ac:dyDescent="0.2"/>
    <row r="22900" ht="12.75" hidden="1" customHeight="1" x14ac:dyDescent="0.2"/>
    <row r="22901" ht="12.75" hidden="1" customHeight="1" x14ac:dyDescent="0.2"/>
    <row r="22902" ht="12.75" hidden="1" customHeight="1" x14ac:dyDescent="0.2"/>
    <row r="22903" ht="12.75" hidden="1" customHeight="1" x14ac:dyDescent="0.2"/>
    <row r="22904" ht="12.75" hidden="1" customHeight="1" x14ac:dyDescent="0.2"/>
    <row r="22905" ht="12.75" hidden="1" customHeight="1" x14ac:dyDescent="0.2"/>
    <row r="22906" ht="12.75" hidden="1" customHeight="1" x14ac:dyDescent="0.2"/>
    <row r="22907" ht="12.75" hidden="1" customHeight="1" x14ac:dyDescent="0.2"/>
    <row r="22908" ht="12.75" hidden="1" customHeight="1" x14ac:dyDescent="0.2"/>
    <row r="22909" ht="12.75" hidden="1" customHeight="1" x14ac:dyDescent="0.2"/>
    <row r="22910" ht="12.75" hidden="1" customHeight="1" x14ac:dyDescent="0.2"/>
    <row r="22911" ht="12.75" hidden="1" customHeight="1" x14ac:dyDescent="0.2"/>
    <row r="22912" ht="12.75" hidden="1" customHeight="1" x14ac:dyDescent="0.2"/>
    <row r="22913" ht="12.75" hidden="1" customHeight="1" x14ac:dyDescent="0.2"/>
    <row r="22914" ht="12.75" hidden="1" customHeight="1" x14ac:dyDescent="0.2"/>
    <row r="22915" ht="12.75" hidden="1" customHeight="1" x14ac:dyDescent="0.2"/>
    <row r="22916" ht="12.75" hidden="1" customHeight="1" x14ac:dyDescent="0.2"/>
    <row r="22917" ht="12.75" hidden="1" customHeight="1" x14ac:dyDescent="0.2"/>
    <row r="22918" ht="12.75" hidden="1" customHeight="1" x14ac:dyDescent="0.2"/>
    <row r="22919" ht="12.75" hidden="1" customHeight="1" x14ac:dyDescent="0.2"/>
    <row r="22920" ht="12.75" hidden="1" customHeight="1" x14ac:dyDescent="0.2"/>
    <row r="22921" ht="12.75" hidden="1" customHeight="1" x14ac:dyDescent="0.2"/>
    <row r="22922" ht="12.75" hidden="1" customHeight="1" x14ac:dyDescent="0.2"/>
    <row r="22923" ht="12.75" hidden="1" customHeight="1" x14ac:dyDescent="0.2"/>
    <row r="22924" ht="12.75" hidden="1" customHeight="1" x14ac:dyDescent="0.2"/>
    <row r="22925" ht="12.75" hidden="1" customHeight="1" x14ac:dyDescent="0.2"/>
    <row r="22926" ht="12.75" hidden="1" customHeight="1" x14ac:dyDescent="0.2"/>
    <row r="22927" ht="12.75" hidden="1" customHeight="1" x14ac:dyDescent="0.2"/>
    <row r="22928" ht="12.75" hidden="1" customHeight="1" x14ac:dyDescent="0.2"/>
    <row r="22929" ht="12.75" hidden="1" customHeight="1" x14ac:dyDescent="0.2"/>
    <row r="22930" ht="12.75" hidden="1" customHeight="1" x14ac:dyDescent="0.2"/>
    <row r="22931" ht="12.75" hidden="1" customHeight="1" x14ac:dyDescent="0.2"/>
    <row r="22932" ht="12.75" hidden="1" customHeight="1" x14ac:dyDescent="0.2"/>
    <row r="22933" ht="12.75" hidden="1" customHeight="1" x14ac:dyDescent="0.2"/>
    <row r="22934" ht="12.75" hidden="1" customHeight="1" x14ac:dyDescent="0.2"/>
    <row r="22935" ht="12.75" hidden="1" customHeight="1" x14ac:dyDescent="0.2"/>
    <row r="22936" ht="12.75" hidden="1" customHeight="1" x14ac:dyDescent="0.2"/>
    <row r="22937" ht="12.75" hidden="1" customHeight="1" x14ac:dyDescent="0.2"/>
    <row r="22938" ht="12.75" hidden="1" customHeight="1" x14ac:dyDescent="0.2"/>
    <row r="22939" ht="12.75" hidden="1" customHeight="1" x14ac:dyDescent="0.2"/>
    <row r="22940" ht="12.75" hidden="1" customHeight="1" x14ac:dyDescent="0.2"/>
    <row r="22941" ht="12.75" hidden="1" customHeight="1" x14ac:dyDescent="0.2"/>
    <row r="22942" ht="12.75" hidden="1" customHeight="1" x14ac:dyDescent="0.2"/>
    <row r="22943" ht="12.75" hidden="1" customHeight="1" x14ac:dyDescent="0.2"/>
    <row r="22944" ht="12.75" hidden="1" customHeight="1" x14ac:dyDescent="0.2"/>
    <row r="22945" ht="12.75" hidden="1" customHeight="1" x14ac:dyDescent="0.2"/>
    <row r="22946" ht="12.75" hidden="1" customHeight="1" x14ac:dyDescent="0.2"/>
    <row r="22947" ht="12.75" hidden="1" customHeight="1" x14ac:dyDescent="0.2"/>
    <row r="22948" ht="12.75" hidden="1" customHeight="1" x14ac:dyDescent="0.2"/>
    <row r="22949" ht="12.75" hidden="1" customHeight="1" x14ac:dyDescent="0.2"/>
    <row r="22950" ht="12.75" hidden="1" customHeight="1" x14ac:dyDescent="0.2"/>
    <row r="22951" ht="12.75" hidden="1" customHeight="1" x14ac:dyDescent="0.2"/>
    <row r="22952" ht="12.75" hidden="1" customHeight="1" x14ac:dyDescent="0.2"/>
    <row r="22953" ht="12.75" hidden="1" customHeight="1" x14ac:dyDescent="0.2"/>
    <row r="22954" ht="12.75" hidden="1" customHeight="1" x14ac:dyDescent="0.2"/>
    <row r="22955" ht="12.75" hidden="1" customHeight="1" x14ac:dyDescent="0.2"/>
    <row r="22956" ht="12.75" hidden="1" customHeight="1" x14ac:dyDescent="0.2"/>
    <row r="22957" ht="12.75" hidden="1" customHeight="1" x14ac:dyDescent="0.2"/>
    <row r="22958" ht="12.75" hidden="1" customHeight="1" x14ac:dyDescent="0.2"/>
    <row r="22959" ht="12.75" hidden="1" customHeight="1" x14ac:dyDescent="0.2"/>
    <row r="22960" ht="12.75" hidden="1" customHeight="1" x14ac:dyDescent="0.2"/>
    <row r="22961" ht="12.75" hidden="1" customHeight="1" x14ac:dyDescent="0.2"/>
    <row r="22962" ht="12.75" hidden="1" customHeight="1" x14ac:dyDescent="0.2"/>
    <row r="22963" ht="12.75" hidden="1" customHeight="1" x14ac:dyDescent="0.2"/>
    <row r="22964" ht="12.75" hidden="1" customHeight="1" x14ac:dyDescent="0.2"/>
    <row r="22965" ht="12.75" hidden="1" customHeight="1" x14ac:dyDescent="0.2"/>
    <row r="22966" ht="12.75" hidden="1" customHeight="1" x14ac:dyDescent="0.2"/>
    <row r="22967" ht="12.75" hidden="1" customHeight="1" x14ac:dyDescent="0.2"/>
    <row r="22968" ht="12.75" hidden="1" customHeight="1" x14ac:dyDescent="0.2"/>
    <row r="22969" ht="12.75" hidden="1" customHeight="1" x14ac:dyDescent="0.2"/>
    <row r="22970" ht="12.75" hidden="1" customHeight="1" x14ac:dyDescent="0.2"/>
    <row r="22971" ht="12.75" hidden="1" customHeight="1" x14ac:dyDescent="0.2"/>
    <row r="22972" ht="12.75" hidden="1" customHeight="1" x14ac:dyDescent="0.2"/>
    <row r="22973" ht="12.75" hidden="1" customHeight="1" x14ac:dyDescent="0.2"/>
    <row r="22974" ht="12.75" hidden="1" customHeight="1" x14ac:dyDescent="0.2"/>
    <row r="22975" ht="12.75" hidden="1" customHeight="1" x14ac:dyDescent="0.2"/>
    <row r="22976" ht="12.75" hidden="1" customHeight="1" x14ac:dyDescent="0.2"/>
    <row r="22977" ht="12.75" hidden="1" customHeight="1" x14ac:dyDescent="0.2"/>
    <row r="22978" ht="12.75" hidden="1" customHeight="1" x14ac:dyDescent="0.2"/>
    <row r="22979" ht="12.75" hidden="1" customHeight="1" x14ac:dyDescent="0.2"/>
    <row r="22980" ht="12.75" hidden="1" customHeight="1" x14ac:dyDescent="0.2"/>
    <row r="22981" ht="12.75" hidden="1" customHeight="1" x14ac:dyDescent="0.2"/>
    <row r="22982" ht="12.75" hidden="1" customHeight="1" x14ac:dyDescent="0.2"/>
    <row r="22983" ht="12.75" hidden="1" customHeight="1" x14ac:dyDescent="0.2"/>
    <row r="22984" ht="12.75" hidden="1" customHeight="1" x14ac:dyDescent="0.2"/>
    <row r="22985" ht="12.75" hidden="1" customHeight="1" x14ac:dyDescent="0.2"/>
    <row r="22986" ht="12.75" hidden="1" customHeight="1" x14ac:dyDescent="0.2"/>
    <row r="22987" ht="12.75" hidden="1" customHeight="1" x14ac:dyDescent="0.2"/>
    <row r="22988" ht="12.75" hidden="1" customHeight="1" x14ac:dyDescent="0.2"/>
    <row r="22989" ht="12.75" hidden="1" customHeight="1" x14ac:dyDescent="0.2"/>
    <row r="22990" ht="12.75" hidden="1" customHeight="1" x14ac:dyDescent="0.2"/>
    <row r="22991" ht="12.75" hidden="1" customHeight="1" x14ac:dyDescent="0.2"/>
    <row r="22992" ht="12.75" hidden="1" customHeight="1" x14ac:dyDescent="0.2"/>
    <row r="22993" ht="12.75" hidden="1" customHeight="1" x14ac:dyDescent="0.2"/>
    <row r="22994" ht="12.75" hidden="1" customHeight="1" x14ac:dyDescent="0.2"/>
    <row r="22995" ht="12.75" hidden="1" customHeight="1" x14ac:dyDescent="0.2"/>
    <row r="22996" ht="12.75" hidden="1" customHeight="1" x14ac:dyDescent="0.2"/>
    <row r="22997" ht="12.75" hidden="1" customHeight="1" x14ac:dyDescent="0.2"/>
    <row r="22998" ht="12.75" hidden="1" customHeight="1" x14ac:dyDescent="0.2"/>
    <row r="22999" ht="12.75" hidden="1" customHeight="1" x14ac:dyDescent="0.2"/>
    <row r="23000" ht="12.75" hidden="1" customHeight="1" x14ac:dyDescent="0.2"/>
    <row r="23001" ht="12.75" hidden="1" customHeight="1" x14ac:dyDescent="0.2"/>
    <row r="23002" ht="12.75" hidden="1" customHeight="1" x14ac:dyDescent="0.2"/>
    <row r="23003" ht="12.75" hidden="1" customHeight="1" x14ac:dyDescent="0.2"/>
    <row r="23004" ht="12.75" hidden="1" customHeight="1" x14ac:dyDescent="0.2"/>
    <row r="23005" ht="12.75" hidden="1" customHeight="1" x14ac:dyDescent="0.2"/>
    <row r="23006" ht="12.75" hidden="1" customHeight="1" x14ac:dyDescent="0.2"/>
    <row r="23007" ht="12.75" hidden="1" customHeight="1" x14ac:dyDescent="0.2"/>
    <row r="23008" ht="12.75" hidden="1" customHeight="1" x14ac:dyDescent="0.2"/>
    <row r="23009" ht="12.75" hidden="1" customHeight="1" x14ac:dyDescent="0.2"/>
    <row r="23010" ht="12.75" hidden="1" customHeight="1" x14ac:dyDescent="0.2"/>
    <row r="23011" ht="12.75" hidden="1" customHeight="1" x14ac:dyDescent="0.2"/>
    <row r="23012" ht="12.75" hidden="1" customHeight="1" x14ac:dyDescent="0.2"/>
    <row r="23013" ht="12.75" hidden="1" customHeight="1" x14ac:dyDescent="0.2"/>
    <row r="23014" ht="12.75" hidden="1" customHeight="1" x14ac:dyDescent="0.2"/>
    <row r="23015" ht="12.75" hidden="1" customHeight="1" x14ac:dyDescent="0.2"/>
    <row r="23016" ht="12.75" hidden="1" customHeight="1" x14ac:dyDescent="0.2"/>
    <row r="23017" ht="12.75" hidden="1" customHeight="1" x14ac:dyDescent="0.2"/>
    <row r="23018" ht="12.75" hidden="1" customHeight="1" x14ac:dyDescent="0.2"/>
    <row r="23019" ht="12.75" hidden="1" customHeight="1" x14ac:dyDescent="0.2"/>
    <row r="23020" ht="12.75" hidden="1" customHeight="1" x14ac:dyDescent="0.2"/>
    <row r="23021" ht="12.75" hidden="1" customHeight="1" x14ac:dyDescent="0.2"/>
    <row r="23022" ht="12.75" hidden="1" customHeight="1" x14ac:dyDescent="0.2"/>
    <row r="23023" ht="12.75" hidden="1" customHeight="1" x14ac:dyDescent="0.2"/>
    <row r="23024" ht="12.75" hidden="1" customHeight="1" x14ac:dyDescent="0.2"/>
    <row r="23025" ht="12.75" hidden="1" customHeight="1" x14ac:dyDescent="0.2"/>
    <row r="23026" ht="12.75" hidden="1" customHeight="1" x14ac:dyDescent="0.2"/>
    <row r="23027" ht="12.75" hidden="1" customHeight="1" x14ac:dyDescent="0.2"/>
    <row r="23028" ht="12.75" hidden="1" customHeight="1" x14ac:dyDescent="0.2"/>
    <row r="23029" ht="12.75" hidden="1" customHeight="1" x14ac:dyDescent="0.2"/>
    <row r="23030" ht="12.75" hidden="1" customHeight="1" x14ac:dyDescent="0.2"/>
    <row r="23031" ht="12.75" hidden="1" customHeight="1" x14ac:dyDescent="0.2"/>
    <row r="23032" ht="12.75" hidden="1" customHeight="1" x14ac:dyDescent="0.2"/>
    <row r="23033" ht="12.75" hidden="1" customHeight="1" x14ac:dyDescent="0.2"/>
    <row r="23034" ht="12.75" hidden="1" customHeight="1" x14ac:dyDescent="0.2"/>
    <row r="23035" ht="12.75" hidden="1" customHeight="1" x14ac:dyDescent="0.2"/>
    <row r="23036" ht="12.75" hidden="1" customHeight="1" x14ac:dyDescent="0.2"/>
    <row r="23037" ht="12.75" hidden="1" customHeight="1" x14ac:dyDescent="0.2"/>
    <row r="23038" ht="12.75" hidden="1" customHeight="1" x14ac:dyDescent="0.2"/>
    <row r="23039" ht="12.75" hidden="1" customHeight="1" x14ac:dyDescent="0.2"/>
    <row r="23040" ht="12.75" hidden="1" customHeight="1" x14ac:dyDescent="0.2"/>
    <row r="23041" ht="12.75" hidden="1" customHeight="1" x14ac:dyDescent="0.2"/>
    <row r="23042" ht="12.75" hidden="1" customHeight="1" x14ac:dyDescent="0.2"/>
    <row r="23043" ht="12.75" hidden="1" customHeight="1" x14ac:dyDescent="0.2"/>
    <row r="23044" ht="12.75" hidden="1" customHeight="1" x14ac:dyDescent="0.2"/>
    <row r="23045" ht="12.75" hidden="1" customHeight="1" x14ac:dyDescent="0.2"/>
    <row r="23046" ht="12.75" hidden="1" customHeight="1" x14ac:dyDescent="0.2"/>
    <row r="23047" ht="12.75" hidden="1" customHeight="1" x14ac:dyDescent="0.2"/>
    <row r="23048" ht="12.75" hidden="1" customHeight="1" x14ac:dyDescent="0.2"/>
    <row r="23049" ht="12.75" hidden="1" customHeight="1" x14ac:dyDescent="0.2"/>
    <row r="23050" ht="12.75" hidden="1" customHeight="1" x14ac:dyDescent="0.2"/>
    <row r="23051" ht="12.75" hidden="1" customHeight="1" x14ac:dyDescent="0.2"/>
    <row r="23052" ht="12.75" hidden="1" customHeight="1" x14ac:dyDescent="0.2"/>
    <row r="23053" ht="12.75" hidden="1" customHeight="1" x14ac:dyDescent="0.2"/>
    <row r="23054" ht="12.75" hidden="1" customHeight="1" x14ac:dyDescent="0.2"/>
    <row r="23055" ht="12.75" hidden="1" customHeight="1" x14ac:dyDescent="0.2"/>
    <row r="23056" ht="12.75" hidden="1" customHeight="1" x14ac:dyDescent="0.2"/>
    <row r="23057" ht="12.75" hidden="1" customHeight="1" x14ac:dyDescent="0.2"/>
    <row r="23058" ht="12.75" hidden="1" customHeight="1" x14ac:dyDescent="0.2"/>
    <row r="23059" ht="12.75" hidden="1" customHeight="1" x14ac:dyDescent="0.2"/>
    <row r="23060" ht="12.75" hidden="1" customHeight="1" x14ac:dyDescent="0.2"/>
    <row r="23061" ht="12.75" hidden="1" customHeight="1" x14ac:dyDescent="0.2"/>
    <row r="23062" ht="12.75" hidden="1" customHeight="1" x14ac:dyDescent="0.2"/>
    <row r="23063" ht="12.75" hidden="1" customHeight="1" x14ac:dyDescent="0.2"/>
    <row r="23064" ht="12.75" hidden="1" customHeight="1" x14ac:dyDescent="0.2"/>
    <row r="23065" ht="12.75" hidden="1" customHeight="1" x14ac:dyDescent="0.2"/>
    <row r="23066" ht="12.75" hidden="1" customHeight="1" x14ac:dyDescent="0.2"/>
    <row r="23067" ht="12.75" hidden="1" customHeight="1" x14ac:dyDescent="0.2"/>
    <row r="23068" ht="12.75" hidden="1" customHeight="1" x14ac:dyDescent="0.2"/>
    <row r="23069" ht="12.75" hidden="1" customHeight="1" x14ac:dyDescent="0.2"/>
    <row r="23070" ht="12.75" hidden="1" customHeight="1" x14ac:dyDescent="0.2"/>
    <row r="23071" ht="12.75" hidden="1" customHeight="1" x14ac:dyDescent="0.2"/>
    <row r="23072" ht="12.75" hidden="1" customHeight="1" x14ac:dyDescent="0.2"/>
    <row r="23073" ht="12.75" hidden="1" customHeight="1" x14ac:dyDescent="0.2"/>
    <row r="23074" ht="12.75" hidden="1" customHeight="1" x14ac:dyDescent="0.2"/>
    <row r="23075" ht="12.75" hidden="1" customHeight="1" x14ac:dyDescent="0.2"/>
    <row r="23076" ht="12.75" hidden="1" customHeight="1" x14ac:dyDescent="0.2"/>
    <row r="23077" ht="12.75" hidden="1" customHeight="1" x14ac:dyDescent="0.2"/>
    <row r="23078" ht="12.75" hidden="1" customHeight="1" x14ac:dyDescent="0.2"/>
    <row r="23079" ht="12.75" hidden="1" customHeight="1" x14ac:dyDescent="0.2"/>
    <row r="23080" ht="12.75" hidden="1" customHeight="1" x14ac:dyDescent="0.2"/>
    <row r="23081" ht="12.75" hidden="1" customHeight="1" x14ac:dyDescent="0.2"/>
    <row r="23082" ht="12.75" hidden="1" customHeight="1" x14ac:dyDescent="0.2"/>
    <row r="23083" ht="12.75" hidden="1" customHeight="1" x14ac:dyDescent="0.2"/>
    <row r="23084" ht="12.75" hidden="1" customHeight="1" x14ac:dyDescent="0.2"/>
    <row r="23085" ht="12.75" hidden="1" customHeight="1" x14ac:dyDescent="0.2"/>
    <row r="23086" ht="12.75" hidden="1" customHeight="1" x14ac:dyDescent="0.2"/>
    <row r="23087" ht="12.75" hidden="1" customHeight="1" x14ac:dyDescent="0.2"/>
    <row r="23088" ht="12.75" hidden="1" customHeight="1" x14ac:dyDescent="0.2"/>
    <row r="23089" ht="12.75" hidden="1" customHeight="1" x14ac:dyDescent="0.2"/>
    <row r="23090" ht="12.75" hidden="1" customHeight="1" x14ac:dyDescent="0.2"/>
    <row r="23091" ht="12.75" hidden="1" customHeight="1" x14ac:dyDescent="0.2"/>
    <row r="23092" ht="12.75" hidden="1" customHeight="1" x14ac:dyDescent="0.2"/>
    <row r="23093" ht="12.75" hidden="1" customHeight="1" x14ac:dyDescent="0.2"/>
    <row r="23094" ht="12.75" hidden="1" customHeight="1" x14ac:dyDescent="0.2"/>
    <row r="23095" ht="12.75" hidden="1" customHeight="1" x14ac:dyDescent="0.2"/>
    <row r="23096" ht="12.75" hidden="1" customHeight="1" x14ac:dyDescent="0.2"/>
    <row r="23097" ht="12.75" hidden="1" customHeight="1" x14ac:dyDescent="0.2"/>
    <row r="23098" ht="12.75" hidden="1" customHeight="1" x14ac:dyDescent="0.2"/>
    <row r="23099" ht="12.75" hidden="1" customHeight="1" x14ac:dyDescent="0.2"/>
    <row r="23100" ht="12.75" hidden="1" customHeight="1" x14ac:dyDescent="0.2"/>
    <row r="23101" ht="12.75" hidden="1" customHeight="1" x14ac:dyDescent="0.2"/>
    <row r="23102" ht="12.75" hidden="1" customHeight="1" x14ac:dyDescent="0.2"/>
    <row r="23103" ht="12.75" hidden="1" customHeight="1" x14ac:dyDescent="0.2"/>
    <row r="23104" ht="12.75" hidden="1" customHeight="1" x14ac:dyDescent="0.2"/>
    <row r="23105" ht="12.75" hidden="1" customHeight="1" x14ac:dyDescent="0.2"/>
    <row r="23106" ht="12.75" hidden="1" customHeight="1" x14ac:dyDescent="0.2"/>
    <row r="23107" ht="12.75" hidden="1" customHeight="1" x14ac:dyDescent="0.2"/>
    <row r="23108" ht="12.75" hidden="1" customHeight="1" x14ac:dyDescent="0.2"/>
    <row r="23109" ht="12.75" hidden="1" customHeight="1" x14ac:dyDescent="0.2"/>
    <row r="23110" ht="12.75" hidden="1" customHeight="1" x14ac:dyDescent="0.2"/>
    <row r="23111" ht="12.75" hidden="1" customHeight="1" x14ac:dyDescent="0.2"/>
    <row r="23112" ht="12.75" hidden="1" customHeight="1" x14ac:dyDescent="0.2"/>
    <row r="23113" ht="12.75" hidden="1" customHeight="1" x14ac:dyDescent="0.2"/>
    <row r="23114" ht="12.75" hidden="1" customHeight="1" x14ac:dyDescent="0.2"/>
    <row r="23115" ht="12.75" hidden="1" customHeight="1" x14ac:dyDescent="0.2"/>
    <row r="23116" ht="12.75" hidden="1" customHeight="1" x14ac:dyDescent="0.2"/>
    <row r="23117" ht="12.75" hidden="1" customHeight="1" x14ac:dyDescent="0.2"/>
    <row r="23118" ht="12.75" hidden="1" customHeight="1" x14ac:dyDescent="0.2"/>
    <row r="23119" ht="12.75" hidden="1" customHeight="1" x14ac:dyDescent="0.2"/>
    <row r="23120" ht="12.75" hidden="1" customHeight="1" x14ac:dyDescent="0.2"/>
    <row r="23121" ht="12.75" hidden="1" customHeight="1" x14ac:dyDescent="0.2"/>
    <row r="23122" ht="12.75" hidden="1" customHeight="1" x14ac:dyDescent="0.2"/>
    <row r="23123" ht="12.75" hidden="1" customHeight="1" x14ac:dyDescent="0.2"/>
    <row r="23124" ht="12.75" hidden="1" customHeight="1" x14ac:dyDescent="0.2"/>
    <row r="23125" ht="12.75" hidden="1" customHeight="1" x14ac:dyDescent="0.2"/>
    <row r="23126" ht="12.75" hidden="1" customHeight="1" x14ac:dyDescent="0.2"/>
    <row r="23127" ht="12.75" hidden="1" customHeight="1" x14ac:dyDescent="0.2"/>
    <row r="23128" ht="12.75" hidden="1" customHeight="1" x14ac:dyDescent="0.2"/>
    <row r="23129" ht="12.75" hidden="1" customHeight="1" x14ac:dyDescent="0.2"/>
    <row r="23130" ht="12.75" hidden="1" customHeight="1" x14ac:dyDescent="0.2"/>
    <row r="23131" ht="12.75" hidden="1" customHeight="1" x14ac:dyDescent="0.2"/>
    <row r="23132" ht="12.75" hidden="1" customHeight="1" x14ac:dyDescent="0.2"/>
    <row r="23133" ht="12.75" hidden="1" customHeight="1" x14ac:dyDescent="0.2"/>
    <row r="23134" ht="12.75" hidden="1" customHeight="1" x14ac:dyDescent="0.2"/>
    <row r="23135" ht="12.75" hidden="1" customHeight="1" x14ac:dyDescent="0.2"/>
    <row r="23136" ht="12.75" hidden="1" customHeight="1" x14ac:dyDescent="0.2"/>
    <row r="23137" ht="12.75" hidden="1" customHeight="1" x14ac:dyDescent="0.2"/>
    <row r="23138" ht="12.75" hidden="1" customHeight="1" x14ac:dyDescent="0.2"/>
    <row r="23139" ht="12.75" hidden="1" customHeight="1" x14ac:dyDescent="0.2"/>
    <row r="23140" ht="12.75" hidden="1" customHeight="1" x14ac:dyDescent="0.2"/>
    <row r="23141" ht="12.75" hidden="1" customHeight="1" x14ac:dyDescent="0.2"/>
    <row r="23142" ht="12.75" hidden="1" customHeight="1" x14ac:dyDescent="0.2"/>
    <row r="23143" ht="12.75" hidden="1" customHeight="1" x14ac:dyDescent="0.2"/>
    <row r="23144" ht="12.75" hidden="1" customHeight="1" x14ac:dyDescent="0.2"/>
    <row r="23145" ht="12.75" hidden="1" customHeight="1" x14ac:dyDescent="0.2"/>
    <row r="23146" ht="12.75" hidden="1" customHeight="1" x14ac:dyDescent="0.2"/>
    <row r="23147" ht="12.75" hidden="1" customHeight="1" x14ac:dyDescent="0.2"/>
    <row r="23148" ht="12.75" hidden="1" customHeight="1" x14ac:dyDescent="0.2"/>
    <row r="23149" ht="12.75" hidden="1" customHeight="1" x14ac:dyDescent="0.2"/>
    <row r="23150" ht="12.75" hidden="1" customHeight="1" x14ac:dyDescent="0.2"/>
    <row r="23151" ht="12.75" hidden="1" customHeight="1" x14ac:dyDescent="0.2"/>
    <row r="23152" ht="12.75" hidden="1" customHeight="1" x14ac:dyDescent="0.2"/>
    <row r="23153" ht="12.75" hidden="1" customHeight="1" x14ac:dyDescent="0.2"/>
    <row r="23154" ht="12.75" hidden="1" customHeight="1" x14ac:dyDescent="0.2"/>
    <row r="23155" ht="12.75" hidden="1" customHeight="1" x14ac:dyDescent="0.2"/>
    <row r="23156" ht="12.75" hidden="1" customHeight="1" x14ac:dyDescent="0.2"/>
    <row r="23157" ht="12.75" hidden="1" customHeight="1" x14ac:dyDescent="0.2"/>
    <row r="23158" ht="12.75" hidden="1" customHeight="1" x14ac:dyDescent="0.2"/>
    <row r="23159" ht="12.75" hidden="1" customHeight="1" x14ac:dyDescent="0.2"/>
    <row r="23160" ht="12.75" hidden="1" customHeight="1" x14ac:dyDescent="0.2"/>
    <row r="23161" ht="12.75" hidden="1" customHeight="1" x14ac:dyDescent="0.2"/>
    <row r="23162" ht="12.75" hidden="1" customHeight="1" x14ac:dyDescent="0.2"/>
    <row r="23163" ht="12.75" hidden="1" customHeight="1" x14ac:dyDescent="0.2"/>
    <row r="23164" ht="12.75" hidden="1" customHeight="1" x14ac:dyDescent="0.2"/>
    <row r="23165" ht="12.75" hidden="1" customHeight="1" x14ac:dyDescent="0.2"/>
    <row r="23166" ht="12.75" hidden="1" customHeight="1" x14ac:dyDescent="0.2"/>
    <row r="23167" ht="12.75" hidden="1" customHeight="1" x14ac:dyDescent="0.2"/>
    <row r="23168" ht="12.75" hidden="1" customHeight="1" x14ac:dyDescent="0.2"/>
    <row r="23169" ht="12.75" hidden="1" customHeight="1" x14ac:dyDescent="0.2"/>
    <row r="23170" ht="12.75" hidden="1" customHeight="1" x14ac:dyDescent="0.2"/>
    <row r="23171" ht="12.75" hidden="1" customHeight="1" x14ac:dyDescent="0.2"/>
    <row r="23172" ht="12.75" hidden="1" customHeight="1" x14ac:dyDescent="0.2"/>
    <row r="23173" ht="12.75" hidden="1" customHeight="1" x14ac:dyDescent="0.2"/>
    <row r="23174" ht="12.75" hidden="1" customHeight="1" x14ac:dyDescent="0.2"/>
    <row r="23175" ht="12.75" hidden="1" customHeight="1" x14ac:dyDescent="0.2"/>
    <row r="23176" ht="12.75" hidden="1" customHeight="1" x14ac:dyDescent="0.2"/>
    <row r="23177" ht="12.75" hidden="1" customHeight="1" x14ac:dyDescent="0.2"/>
    <row r="23178" ht="12.75" hidden="1" customHeight="1" x14ac:dyDescent="0.2"/>
    <row r="23179" ht="12.75" hidden="1" customHeight="1" x14ac:dyDescent="0.2"/>
    <row r="23180" ht="12.75" hidden="1" customHeight="1" x14ac:dyDescent="0.2"/>
    <row r="23181" ht="12.75" hidden="1" customHeight="1" x14ac:dyDescent="0.2"/>
    <row r="23182" ht="12.75" hidden="1" customHeight="1" x14ac:dyDescent="0.2"/>
    <row r="23183" ht="12.75" hidden="1" customHeight="1" x14ac:dyDescent="0.2"/>
    <row r="23184" ht="12.75" hidden="1" customHeight="1" x14ac:dyDescent="0.2"/>
    <row r="23185" ht="12.75" hidden="1" customHeight="1" x14ac:dyDescent="0.2"/>
    <row r="23186" ht="12.75" hidden="1" customHeight="1" x14ac:dyDescent="0.2"/>
    <row r="23187" ht="12.75" hidden="1" customHeight="1" x14ac:dyDescent="0.2"/>
    <row r="23188" ht="12.75" hidden="1" customHeight="1" x14ac:dyDescent="0.2"/>
    <row r="23189" ht="12.75" hidden="1" customHeight="1" x14ac:dyDescent="0.2"/>
    <row r="23190" ht="12.75" hidden="1" customHeight="1" x14ac:dyDescent="0.2"/>
    <row r="23191" ht="12.75" hidden="1" customHeight="1" x14ac:dyDescent="0.2"/>
    <row r="23192" ht="12.75" hidden="1" customHeight="1" x14ac:dyDescent="0.2"/>
    <row r="23193" ht="12.75" hidden="1" customHeight="1" x14ac:dyDescent="0.2"/>
    <row r="23194" ht="12.75" hidden="1" customHeight="1" x14ac:dyDescent="0.2"/>
    <row r="23195" ht="12.75" hidden="1" customHeight="1" x14ac:dyDescent="0.2"/>
    <row r="23196" ht="12.75" hidden="1" customHeight="1" x14ac:dyDescent="0.2"/>
    <row r="23197" ht="12.75" hidden="1" customHeight="1" x14ac:dyDescent="0.2"/>
    <row r="23198" ht="12.75" hidden="1" customHeight="1" x14ac:dyDescent="0.2"/>
    <row r="23199" ht="12.75" hidden="1" customHeight="1" x14ac:dyDescent="0.2"/>
    <row r="23200" ht="12.75" hidden="1" customHeight="1" x14ac:dyDescent="0.2"/>
    <row r="23201" ht="12.75" hidden="1" customHeight="1" x14ac:dyDescent="0.2"/>
    <row r="23202" ht="12.75" hidden="1" customHeight="1" x14ac:dyDescent="0.2"/>
    <row r="23203" ht="12.75" hidden="1" customHeight="1" x14ac:dyDescent="0.2"/>
    <row r="23204" ht="12.75" hidden="1" customHeight="1" x14ac:dyDescent="0.2"/>
    <row r="23205" ht="12.75" hidden="1" customHeight="1" x14ac:dyDescent="0.2"/>
    <row r="23206" ht="12.75" hidden="1" customHeight="1" x14ac:dyDescent="0.2"/>
    <row r="23207" ht="12.75" hidden="1" customHeight="1" x14ac:dyDescent="0.2"/>
    <row r="23208" ht="12.75" hidden="1" customHeight="1" x14ac:dyDescent="0.2"/>
    <row r="23209" ht="12.75" hidden="1" customHeight="1" x14ac:dyDescent="0.2"/>
    <row r="23210" ht="12.75" hidden="1" customHeight="1" x14ac:dyDescent="0.2"/>
    <row r="23211" ht="12.75" hidden="1" customHeight="1" x14ac:dyDescent="0.2"/>
    <row r="23212" ht="12.75" hidden="1" customHeight="1" x14ac:dyDescent="0.2"/>
    <row r="23213" ht="12.75" hidden="1" customHeight="1" x14ac:dyDescent="0.2"/>
    <row r="23214" ht="12.75" hidden="1" customHeight="1" x14ac:dyDescent="0.2"/>
    <row r="23215" ht="12.75" hidden="1" customHeight="1" x14ac:dyDescent="0.2"/>
    <row r="23216" ht="12.75" hidden="1" customHeight="1" x14ac:dyDescent="0.2"/>
    <row r="23217" ht="12.75" hidden="1" customHeight="1" x14ac:dyDescent="0.2"/>
    <row r="23218" ht="12.75" hidden="1" customHeight="1" x14ac:dyDescent="0.2"/>
    <row r="23219" ht="12.75" hidden="1" customHeight="1" x14ac:dyDescent="0.2"/>
    <row r="23220" ht="12.75" hidden="1" customHeight="1" x14ac:dyDescent="0.2"/>
    <row r="23221" ht="12.75" hidden="1" customHeight="1" x14ac:dyDescent="0.2"/>
    <row r="23222" ht="12.75" hidden="1" customHeight="1" x14ac:dyDescent="0.2"/>
    <row r="23223" ht="12.75" hidden="1" customHeight="1" x14ac:dyDescent="0.2"/>
    <row r="23224" ht="12.75" hidden="1" customHeight="1" x14ac:dyDescent="0.2"/>
    <row r="23225" ht="12.75" hidden="1" customHeight="1" x14ac:dyDescent="0.2"/>
    <row r="23226" ht="12.75" hidden="1" customHeight="1" x14ac:dyDescent="0.2"/>
    <row r="23227" ht="12.75" hidden="1" customHeight="1" x14ac:dyDescent="0.2"/>
    <row r="23228" ht="12.75" hidden="1" customHeight="1" x14ac:dyDescent="0.2"/>
    <row r="23229" ht="12.75" hidden="1" customHeight="1" x14ac:dyDescent="0.2"/>
    <row r="23230" ht="12.75" hidden="1" customHeight="1" x14ac:dyDescent="0.2"/>
    <row r="23231" ht="12.75" hidden="1" customHeight="1" x14ac:dyDescent="0.2"/>
    <row r="23232" ht="12.75" hidden="1" customHeight="1" x14ac:dyDescent="0.2"/>
    <row r="23233" ht="12.75" hidden="1" customHeight="1" x14ac:dyDescent="0.2"/>
    <row r="23234" ht="12.75" hidden="1" customHeight="1" x14ac:dyDescent="0.2"/>
    <row r="23235" ht="12.75" hidden="1" customHeight="1" x14ac:dyDescent="0.2"/>
    <row r="23236" ht="12.75" hidden="1" customHeight="1" x14ac:dyDescent="0.2"/>
    <row r="23237" ht="12.75" hidden="1" customHeight="1" x14ac:dyDescent="0.2"/>
    <row r="23238" ht="12.75" hidden="1" customHeight="1" x14ac:dyDescent="0.2"/>
    <row r="23239" ht="12.75" hidden="1" customHeight="1" x14ac:dyDescent="0.2"/>
    <row r="23240" ht="12.75" hidden="1" customHeight="1" x14ac:dyDescent="0.2"/>
    <row r="23241" ht="12.75" hidden="1" customHeight="1" x14ac:dyDescent="0.2"/>
    <row r="23242" ht="12.75" hidden="1" customHeight="1" x14ac:dyDescent="0.2"/>
    <row r="23243" ht="12.75" hidden="1" customHeight="1" x14ac:dyDescent="0.2"/>
    <row r="23244" ht="12.75" hidden="1" customHeight="1" x14ac:dyDescent="0.2"/>
    <row r="23245" ht="12.75" hidden="1" customHeight="1" x14ac:dyDescent="0.2"/>
    <row r="23246" ht="12.75" hidden="1" customHeight="1" x14ac:dyDescent="0.2"/>
    <row r="23247" ht="12.75" hidden="1" customHeight="1" x14ac:dyDescent="0.2"/>
    <row r="23248" ht="12.75" hidden="1" customHeight="1" x14ac:dyDescent="0.2"/>
    <row r="23249" ht="12.75" hidden="1" customHeight="1" x14ac:dyDescent="0.2"/>
    <row r="23250" ht="12.75" hidden="1" customHeight="1" x14ac:dyDescent="0.2"/>
    <row r="23251" ht="12.75" hidden="1" customHeight="1" x14ac:dyDescent="0.2"/>
    <row r="23252" ht="12.75" hidden="1" customHeight="1" x14ac:dyDescent="0.2"/>
    <row r="23253" ht="12.75" hidden="1" customHeight="1" x14ac:dyDescent="0.2"/>
    <row r="23254" ht="12.75" hidden="1" customHeight="1" x14ac:dyDescent="0.2"/>
    <row r="23255" ht="12.75" hidden="1" customHeight="1" x14ac:dyDescent="0.2"/>
    <row r="23256" ht="12.75" hidden="1" customHeight="1" x14ac:dyDescent="0.2"/>
    <row r="23257" ht="12.75" hidden="1" customHeight="1" x14ac:dyDescent="0.2"/>
    <row r="23258" ht="12.75" hidden="1" customHeight="1" x14ac:dyDescent="0.2"/>
    <row r="23259" ht="12.75" hidden="1" customHeight="1" x14ac:dyDescent="0.2"/>
    <row r="23260" ht="12.75" hidden="1" customHeight="1" x14ac:dyDescent="0.2"/>
    <row r="23261" ht="12.75" hidden="1" customHeight="1" x14ac:dyDescent="0.2"/>
    <row r="23262" ht="12.75" hidden="1" customHeight="1" x14ac:dyDescent="0.2"/>
    <row r="23263" ht="12.75" hidden="1" customHeight="1" x14ac:dyDescent="0.2"/>
    <row r="23264" ht="12.75" hidden="1" customHeight="1" x14ac:dyDescent="0.2"/>
    <row r="23265" ht="12.75" hidden="1" customHeight="1" x14ac:dyDescent="0.2"/>
    <row r="23266" ht="12.75" hidden="1" customHeight="1" x14ac:dyDescent="0.2"/>
    <row r="23267" ht="12.75" hidden="1" customHeight="1" x14ac:dyDescent="0.2"/>
    <row r="23268" ht="12.75" hidden="1" customHeight="1" x14ac:dyDescent="0.2"/>
    <row r="23269" ht="12.75" hidden="1" customHeight="1" x14ac:dyDescent="0.2"/>
    <row r="23270" ht="12.75" hidden="1" customHeight="1" x14ac:dyDescent="0.2"/>
    <row r="23271" ht="12.75" hidden="1" customHeight="1" x14ac:dyDescent="0.2"/>
    <row r="23272" ht="12.75" hidden="1" customHeight="1" x14ac:dyDescent="0.2"/>
    <row r="23273" ht="12.75" hidden="1" customHeight="1" x14ac:dyDescent="0.2"/>
    <row r="23274" ht="12.75" hidden="1" customHeight="1" x14ac:dyDescent="0.2"/>
    <row r="23275" ht="12.75" hidden="1" customHeight="1" x14ac:dyDescent="0.2"/>
    <row r="23276" ht="12.75" hidden="1" customHeight="1" x14ac:dyDescent="0.2"/>
    <row r="23277" ht="12.75" hidden="1" customHeight="1" x14ac:dyDescent="0.2"/>
    <row r="23278" ht="12.75" hidden="1" customHeight="1" x14ac:dyDescent="0.2"/>
    <row r="23279" ht="12.75" hidden="1" customHeight="1" x14ac:dyDescent="0.2"/>
    <row r="23280" ht="12.75" hidden="1" customHeight="1" x14ac:dyDescent="0.2"/>
    <row r="23281" ht="12.75" hidden="1" customHeight="1" x14ac:dyDescent="0.2"/>
    <row r="23282" ht="12.75" hidden="1" customHeight="1" x14ac:dyDescent="0.2"/>
    <row r="23283" ht="12.75" hidden="1" customHeight="1" x14ac:dyDescent="0.2"/>
    <row r="23284" ht="12.75" hidden="1" customHeight="1" x14ac:dyDescent="0.2"/>
    <row r="23285" ht="12.75" hidden="1" customHeight="1" x14ac:dyDescent="0.2"/>
    <row r="23286" ht="12.75" hidden="1" customHeight="1" x14ac:dyDescent="0.2"/>
    <row r="23287" ht="12.75" hidden="1" customHeight="1" x14ac:dyDescent="0.2"/>
    <row r="23288" ht="12.75" hidden="1" customHeight="1" x14ac:dyDescent="0.2"/>
    <row r="23289" ht="12.75" hidden="1" customHeight="1" x14ac:dyDescent="0.2"/>
    <row r="23290" ht="12.75" hidden="1" customHeight="1" x14ac:dyDescent="0.2"/>
    <row r="23291" ht="12.75" hidden="1" customHeight="1" x14ac:dyDescent="0.2"/>
    <row r="23292" ht="12.75" hidden="1" customHeight="1" x14ac:dyDescent="0.2"/>
    <row r="23293" ht="12.75" hidden="1" customHeight="1" x14ac:dyDescent="0.2"/>
    <row r="23294" ht="12.75" hidden="1" customHeight="1" x14ac:dyDescent="0.2"/>
    <row r="23295" ht="12.75" hidden="1" customHeight="1" x14ac:dyDescent="0.2"/>
    <row r="23296" ht="12.75" hidden="1" customHeight="1" x14ac:dyDescent="0.2"/>
    <row r="23297" ht="12.75" hidden="1" customHeight="1" x14ac:dyDescent="0.2"/>
    <row r="23298" ht="12.75" hidden="1" customHeight="1" x14ac:dyDescent="0.2"/>
    <row r="23299" ht="12.75" hidden="1" customHeight="1" x14ac:dyDescent="0.2"/>
    <row r="23300" ht="12.75" hidden="1" customHeight="1" x14ac:dyDescent="0.2"/>
    <row r="23301" ht="12.75" hidden="1" customHeight="1" x14ac:dyDescent="0.2"/>
    <row r="23302" ht="12.75" hidden="1" customHeight="1" x14ac:dyDescent="0.2"/>
    <row r="23303" ht="12.75" hidden="1" customHeight="1" x14ac:dyDescent="0.2"/>
    <row r="23304" ht="12.75" hidden="1" customHeight="1" x14ac:dyDescent="0.2"/>
    <row r="23305" ht="12.75" hidden="1" customHeight="1" x14ac:dyDescent="0.2"/>
    <row r="23306" ht="12.75" hidden="1" customHeight="1" x14ac:dyDescent="0.2"/>
    <row r="23307" ht="12.75" hidden="1" customHeight="1" x14ac:dyDescent="0.2"/>
    <row r="23308" ht="12.75" hidden="1" customHeight="1" x14ac:dyDescent="0.2"/>
    <row r="23309" ht="12.75" hidden="1" customHeight="1" x14ac:dyDescent="0.2"/>
    <row r="23310" ht="12.75" hidden="1" customHeight="1" x14ac:dyDescent="0.2"/>
    <row r="23311" ht="12.75" hidden="1" customHeight="1" x14ac:dyDescent="0.2"/>
    <row r="23312" ht="12.75" hidden="1" customHeight="1" x14ac:dyDescent="0.2"/>
    <row r="23313" ht="12.75" hidden="1" customHeight="1" x14ac:dyDescent="0.2"/>
    <row r="23314" ht="12.75" hidden="1" customHeight="1" x14ac:dyDescent="0.2"/>
    <row r="23315" ht="12.75" hidden="1" customHeight="1" x14ac:dyDescent="0.2"/>
    <row r="23316" ht="12.75" hidden="1" customHeight="1" x14ac:dyDescent="0.2"/>
    <row r="23317" ht="12.75" hidden="1" customHeight="1" x14ac:dyDescent="0.2"/>
    <row r="23318" ht="12.75" hidden="1" customHeight="1" x14ac:dyDescent="0.2"/>
    <row r="23319" ht="12.75" hidden="1" customHeight="1" x14ac:dyDescent="0.2"/>
    <row r="23320" ht="12.75" hidden="1" customHeight="1" x14ac:dyDescent="0.2"/>
    <row r="23321" ht="12.75" hidden="1" customHeight="1" x14ac:dyDescent="0.2"/>
    <row r="23322" ht="12.75" hidden="1" customHeight="1" x14ac:dyDescent="0.2"/>
    <row r="23323" ht="12.75" hidden="1" customHeight="1" x14ac:dyDescent="0.2"/>
    <row r="23324" ht="12.75" hidden="1" customHeight="1" x14ac:dyDescent="0.2"/>
    <row r="23325" ht="12.75" hidden="1" customHeight="1" x14ac:dyDescent="0.2"/>
    <row r="23326" ht="12.75" hidden="1" customHeight="1" x14ac:dyDescent="0.2"/>
    <row r="23327" ht="12.75" hidden="1" customHeight="1" x14ac:dyDescent="0.2"/>
    <row r="23328" ht="12.75" hidden="1" customHeight="1" x14ac:dyDescent="0.2"/>
    <row r="23329" ht="12.75" hidden="1" customHeight="1" x14ac:dyDescent="0.2"/>
    <row r="23330" ht="12.75" hidden="1" customHeight="1" x14ac:dyDescent="0.2"/>
    <row r="23331" ht="12.75" hidden="1" customHeight="1" x14ac:dyDescent="0.2"/>
    <row r="23332" ht="12.75" hidden="1" customHeight="1" x14ac:dyDescent="0.2"/>
    <row r="23333" ht="12.75" hidden="1" customHeight="1" x14ac:dyDescent="0.2"/>
    <row r="23334" ht="12.75" hidden="1" customHeight="1" x14ac:dyDescent="0.2"/>
    <row r="23335" ht="12.75" hidden="1" customHeight="1" x14ac:dyDescent="0.2"/>
    <row r="23336" ht="12.75" hidden="1" customHeight="1" x14ac:dyDescent="0.2"/>
    <row r="23337" ht="12.75" hidden="1" customHeight="1" x14ac:dyDescent="0.2"/>
    <row r="23338" ht="12.75" hidden="1" customHeight="1" x14ac:dyDescent="0.2"/>
    <row r="23339" ht="12.75" hidden="1" customHeight="1" x14ac:dyDescent="0.2"/>
    <row r="23340" ht="12.75" hidden="1" customHeight="1" x14ac:dyDescent="0.2"/>
    <row r="23341" ht="12.75" hidden="1" customHeight="1" x14ac:dyDescent="0.2"/>
    <row r="23342" ht="12.75" hidden="1" customHeight="1" x14ac:dyDescent="0.2"/>
    <row r="23343" ht="12.75" hidden="1" customHeight="1" x14ac:dyDescent="0.2"/>
    <row r="23344" ht="12.75" hidden="1" customHeight="1" x14ac:dyDescent="0.2"/>
    <row r="23345" ht="12.75" hidden="1" customHeight="1" x14ac:dyDescent="0.2"/>
    <row r="23346" ht="12.75" hidden="1" customHeight="1" x14ac:dyDescent="0.2"/>
    <row r="23347" ht="12.75" hidden="1" customHeight="1" x14ac:dyDescent="0.2"/>
    <row r="23348" ht="12.75" hidden="1" customHeight="1" x14ac:dyDescent="0.2"/>
    <row r="23349" ht="12.75" hidden="1" customHeight="1" x14ac:dyDescent="0.2"/>
    <row r="23350" ht="12.75" hidden="1" customHeight="1" x14ac:dyDescent="0.2"/>
    <row r="23351" ht="12.75" hidden="1" customHeight="1" x14ac:dyDescent="0.2"/>
    <row r="23352" ht="12.75" hidden="1" customHeight="1" x14ac:dyDescent="0.2"/>
    <row r="23353" ht="12.75" hidden="1" customHeight="1" x14ac:dyDescent="0.2"/>
    <row r="23354" ht="12.75" hidden="1" customHeight="1" x14ac:dyDescent="0.2"/>
    <row r="23355" ht="12.75" hidden="1" customHeight="1" x14ac:dyDescent="0.2"/>
    <row r="23356" ht="12.75" hidden="1" customHeight="1" x14ac:dyDescent="0.2"/>
    <row r="23357" ht="12.75" hidden="1" customHeight="1" x14ac:dyDescent="0.2"/>
    <row r="23358" ht="12.75" hidden="1" customHeight="1" x14ac:dyDescent="0.2"/>
    <row r="23359" ht="12.75" hidden="1" customHeight="1" x14ac:dyDescent="0.2"/>
    <row r="23360" ht="12.75" hidden="1" customHeight="1" x14ac:dyDescent="0.2"/>
    <row r="23361" ht="12.75" hidden="1" customHeight="1" x14ac:dyDescent="0.2"/>
    <row r="23362" ht="12.75" hidden="1" customHeight="1" x14ac:dyDescent="0.2"/>
    <row r="23363" ht="12.75" hidden="1" customHeight="1" x14ac:dyDescent="0.2"/>
    <row r="23364" ht="12.75" hidden="1" customHeight="1" x14ac:dyDescent="0.2"/>
    <row r="23365" ht="12.75" hidden="1" customHeight="1" x14ac:dyDescent="0.2"/>
    <row r="23366" ht="12.75" hidden="1" customHeight="1" x14ac:dyDescent="0.2"/>
    <row r="23367" ht="12.75" hidden="1" customHeight="1" x14ac:dyDescent="0.2"/>
    <row r="23368" ht="12.75" hidden="1" customHeight="1" x14ac:dyDescent="0.2"/>
    <row r="23369" ht="12.75" hidden="1" customHeight="1" x14ac:dyDescent="0.2"/>
    <row r="23370" ht="12.75" hidden="1" customHeight="1" x14ac:dyDescent="0.2"/>
    <row r="23371" ht="12.75" hidden="1" customHeight="1" x14ac:dyDescent="0.2"/>
    <row r="23372" ht="12.75" hidden="1" customHeight="1" x14ac:dyDescent="0.2"/>
    <row r="23373" ht="12.75" hidden="1" customHeight="1" x14ac:dyDescent="0.2"/>
    <row r="23374" ht="12.75" hidden="1" customHeight="1" x14ac:dyDescent="0.2"/>
    <row r="23375" ht="12.75" hidden="1" customHeight="1" x14ac:dyDescent="0.2"/>
    <row r="23376" ht="12.75" hidden="1" customHeight="1" x14ac:dyDescent="0.2"/>
    <row r="23377" ht="12.75" hidden="1" customHeight="1" x14ac:dyDescent="0.2"/>
    <row r="23378" ht="12.75" hidden="1" customHeight="1" x14ac:dyDescent="0.2"/>
    <row r="23379" ht="12.75" hidden="1" customHeight="1" x14ac:dyDescent="0.2"/>
    <row r="23380" ht="12.75" hidden="1" customHeight="1" x14ac:dyDescent="0.2"/>
    <row r="23381" ht="12.75" hidden="1" customHeight="1" x14ac:dyDescent="0.2"/>
    <row r="23382" ht="12.75" hidden="1" customHeight="1" x14ac:dyDescent="0.2"/>
    <row r="23383" ht="12.75" hidden="1" customHeight="1" x14ac:dyDescent="0.2"/>
    <row r="23384" ht="12.75" hidden="1" customHeight="1" x14ac:dyDescent="0.2"/>
    <row r="23385" ht="12.75" hidden="1" customHeight="1" x14ac:dyDescent="0.2"/>
    <row r="23386" ht="12.75" hidden="1" customHeight="1" x14ac:dyDescent="0.2"/>
    <row r="23387" ht="12.75" hidden="1" customHeight="1" x14ac:dyDescent="0.2"/>
    <row r="23388" ht="12.75" hidden="1" customHeight="1" x14ac:dyDescent="0.2"/>
    <row r="23389" ht="12.75" hidden="1" customHeight="1" x14ac:dyDescent="0.2"/>
    <row r="23390" ht="12.75" hidden="1" customHeight="1" x14ac:dyDescent="0.2"/>
    <row r="23391" ht="12.75" hidden="1" customHeight="1" x14ac:dyDescent="0.2"/>
    <row r="23392" ht="12.75" hidden="1" customHeight="1" x14ac:dyDescent="0.2"/>
    <row r="23393" ht="12.75" hidden="1" customHeight="1" x14ac:dyDescent="0.2"/>
    <row r="23394" ht="12.75" hidden="1" customHeight="1" x14ac:dyDescent="0.2"/>
    <row r="23395" ht="12.75" hidden="1" customHeight="1" x14ac:dyDescent="0.2"/>
    <row r="23396" ht="12.75" hidden="1" customHeight="1" x14ac:dyDescent="0.2"/>
    <row r="23397" ht="12.75" hidden="1" customHeight="1" x14ac:dyDescent="0.2"/>
    <row r="23398" ht="12.75" hidden="1" customHeight="1" x14ac:dyDescent="0.2"/>
    <row r="23399" ht="12.75" hidden="1" customHeight="1" x14ac:dyDescent="0.2"/>
    <row r="23400" ht="12.75" hidden="1" customHeight="1" x14ac:dyDescent="0.2"/>
    <row r="23401" ht="12.75" hidden="1" customHeight="1" x14ac:dyDescent="0.2"/>
    <row r="23402" ht="12.75" hidden="1" customHeight="1" x14ac:dyDescent="0.2"/>
    <row r="23403" ht="12.75" hidden="1" customHeight="1" x14ac:dyDescent="0.2"/>
    <row r="23404" ht="12.75" hidden="1" customHeight="1" x14ac:dyDescent="0.2"/>
    <row r="23405" ht="12.75" hidden="1" customHeight="1" x14ac:dyDescent="0.2"/>
    <row r="23406" ht="12.75" hidden="1" customHeight="1" x14ac:dyDescent="0.2"/>
    <row r="23407" ht="12.75" hidden="1" customHeight="1" x14ac:dyDescent="0.2"/>
    <row r="23408" ht="12.75" hidden="1" customHeight="1" x14ac:dyDescent="0.2"/>
    <row r="23409" ht="12.75" hidden="1" customHeight="1" x14ac:dyDescent="0.2"/>
    <row r="23410" ht="12.75" hidden="1" customHeight="1" x14ac:dyDescent="0.2"/>
    <row r="23411" ht="12.75" hidden="1" customHeight="1" x14ac:dyDescent="0.2"/>
    <row r="23412" ht="12.75" hidden="1" customHeight="1" x14ac:dyDescent="0.2"/>
    <row r="23413" ht="12.75" hidden="1" customHeight="1" x14ac:dyDescent="0.2"/>
    <row r="23414" ht="12.75" hidden="1" customHeight="1" x14ac:dyDescent="0.2"/>
    <row r="23415" ht="12.75" hidden="1" customHeight="1" x14ac:dyDescent="0.2"/>
    <row r="23416" ht="12.75" hidden="1" customHeight="1" x14ac:dyDescent="0.2"/>
    <row r="23417" ht="12.75" hidden="1" customHeight="1" x14ac:dyDescent="0.2"/>
    <row r="23418" ht="12.75" hidden="1" customHeight="1" x14ac:dyDescent="0.2"/>
    <row r="23419" ht="12.75" hidden="1" customHeight="1" x14ac:dyDescent="0.2"/>
    <row r="23420" ht="12.75" hidden="1" customHeight="1" x14ac:dyDescent="0.2"/>
    <row r="23421" ht="12.75" hidden="1" customHeight="1" x14ac:dyDescent="0.2"/>
    <row r="23422" ht="12.75" hidden="1" customHeight="1" x14ac:dyDescent="0.2"/>
    <row r="23423" ht="12.75" hidden="1" customHeight="1" x14ac:dyDescent="0.2"/>
    <row r="23424" ht="12.75" hidden="1" customHeight="1" x14ac:dyDescent="0.2"/>
    <row r="23425" ht="12.75" hidden="1" customHeight="1" x14ac:dyDescent="0.2"/>
    <row r="23426" ht="12.75" hidden="1" customHeight="1" x14ac:dyDescent="0.2"/>
    <row r="23427" ht="12.75" hidden="1" customHeight="1" x14ac:dyDescent="0.2"/>
    <row r="23428" ht="12.75" hidden="1" customHeight="1" x14ac:dyDescent="0.2"/>
    <row r="23429" ht="12.75" hidden="1" customHeight="1" x14ac:dyDescent="0.2"/>
    <row r="23430" ht="12.75" hidden="1" customHeight="1" x14ac:dyDescent="0.2"/>
    <row r="23431" ht="12.75" hidden="1" customHeight="1" x14ac:dyDescent="0.2"/>
    <row r="23432" ht="12.75" hidden="1" customHeight="1" x14ac:dyDescent="0.2"/>
    <row r="23433" ht="12.75" hidden="1" customHeight="1" x14ac:dyDescent="0.2"/>
    <row r="23434" ht="12.75" hidden="1" customHeight="1" x14ac:dyDescent="0.2"/>
    <row r="23435" ht="12.75" hidden="1" customHeight="1" x14ac:dyDescent="0.2"/>
    <row r="23436" ht="12.75" hidden="1" customHeight="1" x14ac:dyDescent="0.2"/>
    <row r="23437" ht="12.75" hidden="1" customHeight="1" x14ac:dyDescent="0.2"/>
    <row r="23438" ht="12.75" hidden="1" customHeight="1" x14ac:dyDescent="0.2"/>
    <row r="23439" ht="12.75" hidden="1" customHeight="1" x14ac:dyDescent="0.2"/>
    <row r="23440" ht="12.75" hidden="1" customHeight="1" x14ac:dyDescent="0.2"/>
    <row r="23441" ht="12.75" hidden="1" customHeight="1" x14ac:dyDescent="0.2"/>
    <row r="23442" ht="12.75" hidden="1" customHeight="1" x14ac:dyDescent="0.2"/>
    <row r="23443" ht="12.75" hidden="1" customHeight="1" x14ac:dyDescent="0.2"/>
    <row r="23444" ht="12.75" hidden="1" customHeight="1" x14ac:dyDescent="0.2"/>
    <row r="23445" ht="12.75" hidden="1" customHeight="1" x14ac:dyDescent="0.2"/>
    <row r="23446" ht="12.75" hidden="1" customHeight="1" x14ac:dyDescent="0.2"/>
    <row r="23447" ht="12.75" hidden="1" customHeight="1" x14ac:dyDescent="0.2"/>
    <row r="23448" ht="12.75" hidden="1" customHeight="1" x14ac:dyDescent="0.2"/>
    <row r="23449" ht="12.75" hidden="1" customHeight="1" x14ac:dyDescent="0.2"/>
    <row r="23450" ht="12.75" hidden="1" customHeight="1" x14ac:dyDescent="0.2"/>
    <row r="23451" ht="12.75" hidden="1" customHeight="1" x14ac:dyDescent="0.2"/>
    <row r="23452" ht="12.75" hidden="1" customHeight="1" x14ac:dyDescent="0.2"/>
    <row r="23453" ht="12.75" hidden="1" customHeight="1" x14ac:dyDescent="0.2"/>
    <row r="23454" ht="12.75" hidden="1" customHeight="1" x14ac:dyDescent="0.2"/>
    <row r="23455" ht="12.75" hidden="1" customHeight="1" x14ac:dyDescent="0.2"/>
    <row r="23456" ht="12.75" hidden="1" customHeight="1" x14ac:dyDescent="0.2"/>
    <row r="23457" ht="12.75" hidden="1" customHeight="1" x14ac:dyDescent="0.2"/>
    <row r="23458" ht="12.75" hidden="1" customHeight="1" x14ac:dyDescent="0.2"/>
    <row r="23459" ht="12.75" hidden="1" customHeight="1" x14ac:dyDescent="0.2"/>
    <row r="23460" ht="12.75" hidden="1" customHeight="1" x14ac:dyDescent="0.2"/>
    <row r="23461" ht="12.75" hidden="1" customHeight="1" x14ac:dyDescent="0.2"/>
    <row r="23462" ht="12.75" hidden="1" customHeight="1" x14ac:dyDescent="0.2"/>
    <row r="23463" ht="12.75" hidden="1" customHeight="1" x14ac:dyDescent="0.2"/>
    <row r="23464" ht="12.75" hidden="1" customHeight="1" x14ac:dyDescent="0.2"/>
    <row r="23465" ht="12.75" hidden="1" customHeight="1" x14ac:dyDescent="0.2"/>
    <row r="23466" ht="12.75" hidden="1" customHeight="1" x14ac:dyDescent="0.2"/>
    <row r="23467" ht="12.75" hidden="1" customHeight="1" x14ac:dyDescent="0.2"/>
    <row r="23468" ht="12.75" hidden="1" customHeight="1" x14ac:dyDescent="0.2"/>
    <row r="23469" ht="12.75" hidden="1" customHeight="1" x14ac:dyDescent="0.2"/>
    <row r="23470" ht="12.75" hidden="1" customHeight="1" x14ac:dyDescent="0.2"/>
    <row r="23471" ht="12.75" hidden="1" customHeight="1" x14ac:dyDescent="0.2"/>
    <row r="23472" ht="12.75" hidden="1" customHeight="1" x14ac:dyDescent="0.2"/>
    <row r="23473" ht="12.75" hidden="1" customHeight="1" x14ac:dyDescent="0.2"/>
    <row r="23474" ht="12.75" hidden="1" customHeight="1" x14ac:dyDescent="0.2"/>
    <row r="23475" ht="12.75" hidden="1" customHeight="1" x14ac:dyDescent="0.2"/>
    <row r="23476" ht="12.75" hidden="1" customHeight="1" x14ac:dyDescent="0.2"/>
    <row r="23477" ht="12.75" hidden="1" customHeight="1" x14ac:dyDescent="0.2"/>
    <row r="23478" ht="12.75" hidden="1" customHeight="1" x14ac:dyDescent="0.2"/>
    <row r="23479" ht="12.75" hidden="1" customHeight="1" x14ac:dyDescent="0.2"/>
    <row r="23480" ht="12.75" hidden="1" customHeight="1" x14ac:dyDescent="0.2"/>
    <row r="23481" ht="12.75" hidden="1" customHeight="1" x14ac:dyDescent="0.2"/>
    <row r="23482" ht="12.75" hidden="1" customHeight="1" x14ac:dyDescent="0.2"/>
    <row r="23483" ht="12.75" hidden="1" customHeight="1" x14ac:dyDescent="0.2"/>
    <row r="23484" ht="12.75" hidden="1" customHeight="1" x14ac:dyDescent="0.2"/>
    <row r="23485" ht="12.75" hidden="1" customHeight="1" x14ac:dyDescent="0.2"/>
    <row r="23486" ht="12.75" hidden="1" customHeight="1" x14ac:dyDescent="0.2"/>
    <row r="23487" ht="12.75" hidden="1" customHeight="1" x14ac:dyDescent="0.2"/>
    <row r="23488" ht="12.75" hidden="1" customHeight="1" x14ac:dyDescent="0.2"/>
    <row r="23489" ht="12.75" hidden="1" customHeight="1" x14ac:dyDescent="0.2"/>
    <row r="23490" ht="12.75" hidden="1" customHeight="1" x14ac:dyDescent="0.2"/>
    <row r="23491" ht="12.75" hidden="1" customHeight="1" x14ac:dyDescent="0.2"/>
    <row r="23492" ht="12.75" hidden="1" customHeight="1" x14ac:dyDescent="0.2"/>
    <row r="23493" ht="12.75" hidden="1" customHeight="1" x14ac:dyDescent="0.2"/>
    <row r="23494" ht="12.75" hidden="1" customHeight="1" x14ac:dyDescent="0.2"/>
    <row r="23495" ht="12.75" hidden="1" customHeight="1" x14ac:dyDescent="0.2"/>
    <row r="23496" ht="12.75" hidden="1" customHeight="1" x14ac:dyDescent="0.2"/>
    <row r="23497" ht="12.75" hidden="1" customHeight="1" x14ac:dyDescent="0.2"/>
    <row r="23498" ht="12.75" hidden="1" customHeight="1" x14ac:dyDescent="0.2"/>
    <row r="23499" ht="12.75" hidden="1" customHeight="1" x14ac:dyDescent="0.2"/>
    <row r="23500" ht="12.75" hidden="1" customHeight="1" x14ac:dyDescent="0.2"/>
    <row r="23501" ht="12.75" hidden="1" customHeight="1" x14ac:dyDescent="0.2"/>
    <row r="23502" ht="12.75" hidden="1" customHeight="1" x14ac:dyDescent="0.2"/>
    <row r="23503" ht="12.75" hidden="1" customHeight="1" x14ac:dyDescent="0.2"/>
    <row r="23504" ht="12.75" hidden="1" customHeight="1" x14ac:dyDescent="0.2"/>
    <row r="23505" ht="12.75" hidden="1" customHeight="1" x14ac:dyDescent="0.2"/>
    <row r="23506" ht="12.75" hidden="1" customHeight="1" x14ac:dyDescent="0.2"/>
    <row r="23507" ht="12.75" hidden="1" customHeight="1" x14ac:dyDescent="0.2"/>
    <row r="23508" ht="12.75" hidden="1" customHeight="1" x14ac:dyDescent="0.2"/>
    <row r="23509" ht="12.75" hidden="1" customHeight="1" x14ac:dyDescent="0.2"/>
    <row r="23510" ht="12.75" hidden="1" customHeight="1" x14ac:dyDescent="0.2"/>
    <row r="23511" ht="12.75" hidden="1" customHeight="1" x14ac:dyDescent="0.2"/>
    <row r="23512" ht="12.75" hidden="1" customHeight="1" x14ac:dyDescent="0.2"/>
    <row r="23513" ht="12.75" hidden="1" customHeight="1" x14ac:dyDescent="0.2"/>
    <row r="23514" ht="12.75" hidden="1" customHeight="1" x14ac:dyDescent="0.2"/>
    <row r="23515" ht="12.75" hidden="1" customHeight="1" x14ac:dyDescent="0.2"/>
    <row r="23516" ht="12.75" hidden="1" customHeight="1" x14ac:dyDescent="0.2"/>
    <row r="23517" ht="12.75" hidden="1" customHeight="1" x14ac:dyDescent="0.2"/>
    <row r="23518" ht="12.75" hidden="1" customHeight="1" x14ac:dyDescent="0.2"/>
    <row r="23519" ht="12.75" hidden="1" customHeight="1" x14ac:dyDescent="0.2"/>
    <row r="23520" ht="12.75" hidden="1" customHeight="1" x14ac:dyDescent="0.2"/>
    <row r="23521" ht="12.75" hidden="1" customHeight="1" x14ac:dyDescent="0.2"/>
    <row r="23522" ht="12.75" hidden="1" customHeight="1" x14ac:dyDescent="0.2"/>
    <row r="23523" ht="12.75" hidden="1" customHeight="1" x14ac:dyDescent="0.2"/>
    <row r="23524" ht="12.75" hidden="1" customHeight="1" x14ac:dyDescent="0.2"/>
    <row r="23525" ht="12.75" hidden="1" customHeight="1" x14ac:dyDescent="0.2"/>
    <row r="23526" ht="12.75" hidden="1" customHeight="1" x14ac:dyDescent="0.2"/>
    <row r="23527" ht="12.75" hidden="1" customHeight="1" x14ac:dyDescent="0.2"/>
    <row r="23528" ht="12.75" hidden="1" customHeight="1" x14ac:dyDescent="0.2"/>
    <row r="23529" ht="12.75" hidden="1" customHeight="1" x14ac:dyDescent="0.2"/>
    <row r="23530" ht="12.75" hidden="1" customHeight="1" x14ac:dyDescent="0.2"/>
    <row r="23531" ht="12.75" hidden="1" customHeight="1" x14ac:dyDescent="0.2"/>
    <row r="23532" ht="12.75" hidden="1" customHeight="1" x14ac:dyDescent="0.2"/>
    <row r="23533" ht="12.75" hidden="1" customHeight="1" x14ac:dyDescent="0.2"/>
    <row r="23534" ht="12.75" hidden="1" customHeight="1" x14ac:dyDescent="0.2"/>
    <row r="23535" ht="12.75" hidden="1" customHeight="1" x14ac:dyDescent="0.2"/>
    <row r="23536" ht="12.75" hidden="1" customHeight="1" x14ac:dyDescent="0.2"/>
    <row r="23537" ht="12.75" hidden="1" customHeight="1" x14ac:dyDescent="0.2"/>
    <row r="23538" ht="12.75" hidden="1" customHeight="1" x14ac:dyDescent="0.2"/>
    <row r="23539" ht="12.75" hidden="1" customHeight="1" x14ac:dyDescent="0.2"/>
    <row r="23540" ht="12.75" hidden="1" customHeight="1" x14ac:dyDescent="0.2"/>
    <row r="23541" ht="12.75" hidden="1" customHeight="1" x14ac:dyDescent="0.2"/>
    <row r="23542" ht="12.75" hidden="1" customHeight="1" x14ac:dyDescent="0.2"/>
    <row r="23543" ht="12.75" hidden="1" customHeight="1" x14ac:dyDescent="0.2"/>
    <row r="23544" ht="12.75" hidden="1" customHeight="1" x14ac:dyDescent="0.2"/>
    <row r="23545" ht="12.75" hidden="1" customHeight="1" x14ac:dyDescent="0.2"/>
    <row r="23546" ht="12.75" hidden="1" customHeight="1" x14ac:dyDescent="0.2"/>
    <row r="23547" ht="12.75" hidden="1" customHeight="1" x14ac:dyDescent="0.2"/>
    <row r="23548" ht="12.75" hidden="1" customHeight="1" x14ac:dyDescent="0.2"/>
    <row r="23549" ht="12.75" hidden="1" customHeight="1" x14ac:dyDescent="0.2"/>
    <row r="23550" ht="12.75" hidden="1" customHeight="1" x14ac:dyDescent="0.2"/>
    <row r="23551" ht="12.75" hidden="1" customHeight="1" x14ac:dyDescent="0.2"/>
    <row r="23552" ht="12.75" hidden="1" customHeight="1" x14ac:dyDescent="0.2"/>
    <row r="23553" ht="12.75" hidden="1" customHeight="1" x14ac:dyDescent="0.2"/>
    <row r="23554" ht="12.75" hidden="1" customHeight="1" x14ac:dyDescent="0.2"/>
    <row r="23555" ht="12.75" hidden="1" customHeight="1" x14ac:dyDescent="0.2"/>
    <row r="23556" ht="12.75" hidden="1" customHeight="1" x14ac:dyDescent="0.2"/>
    <row r="23557" ht="12.75" hidden="1" customHeight="1" x14ac:dyDescent="0.2"/>
    <row r="23558" ht="12.75" hidden="1" customHeight="1" x14ac:dyDescent="0.2"/>
    <row r="23559" ht="12.75" hidden="1" customHeight="1" x14ac:dyDescent="0.2"/>
    <row r="23560" ht="12.75" hidden="1" customHeight="1" x14ac:dyDescent="0.2"/>
    <row r="23561" ht="12.75" hidden="1" customHeight="1" x14ac:dyDescent="0.2"/>
    <row r="23562" ht="12.75" hidden="1" customHeight="1" x14ac:dyDescent="0.2"/>
    <row r="23563" ht="12.75" hidden="1" customHeight="1" x14ac:dyDescent="0.2"/>
    <row r="23564" ht="12.75" hidden="1" customHeight="1" x14ac:dyDescent="0.2"/>
    <row r="23565" ht="12.75" hidden="1" customHeight="1" x14ac:dyDescent="0.2"/>
    <row r="23566" ht="12.75" hidden="1" customHeight="1" x14ac:dyDescent="0.2"/>
    <row r="23567" ht="12.75" hidden="1" customHeight="1" x14ac:dyDescent="0.2"/>
    <row r="23568" ht="12.75" hidden="1" customHeight="1" x14ac:dyDescent="0.2"/>
    <row r="23569" ht="12.75" hidden="1" customHeight="1" x14ac:dyDescent="0.2"/>
    <row r="23570" ht="12.75" hidden="1" customHeight="1" x14ac:dyDescent="0.2"/>
    <row r="23571" ht="12.75" hidden="1" customHeight="1" x14ac:dyDescent="0.2"/>
    <row r="23572" ht="12.75" hidden="1" customHeight="1" x14ac:dyDescent="0.2"/>
    <row r="23573" ht="12.75" hidden="1" customHeight="1" x14ac:dyDescent="0.2"/>
    <row r="23574" ht="12.75" hidden="1" customHeight="1" x14ac:dyDescent="0.2"/>
    <row r="23575" ht="12.75" hidden="1" customHeight="1" x14ac:dyDescent="0.2"/>
    <row r="23576" ht="12.75" hidden="1" customHeight="1" x14ac:dyDescent="0.2"/>
    <row r="23577" ht="12.75" hidden="1" customHeight="1" x14ac:dyDescent="0.2"/>
    <row r="23578" ht="12.75" hidden="1" customHeight="1" x14ac:dyDescent="0.2"/>
    <row r="23579" ht="12.75" hidden="1" customHeight="1" x14ac:dyDescent="0.2"/>
    <row r="23580" ht="12.75" hidden="1" customHeight="1" x14ac:dyDescent="0.2"/>
    <row r="23581" ht="12.75" hidden="1" customHeight="1" x14ac:dyDescent="0.2"/>
    <row r="23582" ht="12.75" hidden="1" customHeight="1" x14ac:dyDescent="0.2"/>
    <row r="23583" ht="12.75" hidden="1" customHeight="1" x14ac:dyDescent="0.2"/>
    <row r="23584" ht="12.75" hidden="1" customHeight="1" x14ac:dyDescent="0.2"/>
    <row r="23585" ht="12.75" hidden="1" customHeight="1" x14ac:dyDescent="0.2"/>
    <row r="23586" ht="12.75" hidden="1" customHeight="1" x14ac:dyDescent="0.2"/>
    <row r="23587" ht="12.75" hidden="1" customHeight="1" x14ac:dyDescent="0.2"/>
    <row r="23588" ht="12.75" hidden="1" customHeight="1" x14ac:dyDescent="0.2"/>
    <row r="23589" ht="12.75" hidden="1" customHeight="1" x14ac:dyDescent="0.2"/>
    <row r="23590" ht="12.75" hidden="1" customHeight="1" x14ac:dyDescent="0.2"/>
    <row r="23591" ht="12.75" hidden="1" customHeight="1" x14ac:dyDescent="0.2"/>
    <row r="23592" ht="12.75" hidden="1" customHeight="1" x14ac:dyDescent="0.2"/>
    <row r="23593" ht="12.75" hidden="1" customHeight="1" x14ac:dyDescent="0.2"/>
    <row r="23594" ht="12.75" hidden="1" customHeight="1" x14ac:dyDescent="0.2"/>
    <row r="23595" ht="12.75" hidden="1" customHeight="1" x14ac:dyDescent="0.2"/>
    <row r="23596" ht="12.75" hidden="1" customHeight="1" x14ac:dyDescent="0.2"/>
    <row r="23597" ht="12.75" hidden="1" customHeight="1" x14ac:dyDescent="0.2"/>
    <row r="23598" ht="12.75" hidden="1" customHeight="1" x14ac:dyDescent="0.2"/>
    <row r="23599" ht="12.75" hidden="1" customHeight="1" x14ac:dyDescent="0.2"/>
    <row r="23600" ht="12.75" hidden="1" customHeight="1" x14ac:dyDescent="0.2"/>
    <row r="23601" ht="12.75" hidden="1" customHeight="1" x14ac:dyDescent="0.2"/>
    <row r="23602" ht="12.75" hidden="1" customHeight="1" x14ac:dyDescent="0.2"/>
    <row r="23603" ht="12.75" hidden="1" customHeight="1" x14ac:dyDescent="0.2"/>
    <row r="23604" ht="12.75" hidden="1" customHeight="1" x14ac:dyDescent="0.2"/>
    <row r="23605" ht="12.75" hidden="1" customHeight="1" x14ac:dyDescent="0.2"/>
    <row r="23606" ht="12.75" hidden="1" customHeight="1" x14ac:dyDescent="0.2"/>
    <row r="23607" ht="12.75" hidden="1" customHeight="1" x14ac:dyDescent="0.2"/>
    <row r="23608" ht="12.75" hidden="1" customHeight="1" x14ac:dyDescent="0.2"/>
    <row r="23609" ht="12.75" hidden="1" customHeight="1" x14ac:dyDescent="0.2"/>
    <row r="23610" ht="12.75" hidden="1" customHeight="1" x14ac:dyDescent="0.2"/>
    <row r="23611" ht="12.75" hidden="1" customHeight="1" x14ac:dyDescent="0.2"/>
    <row r="23612" ht="12.75" hidden="1" customHeight="1" x14ac:dyDescent="0.2"/>
    <row r="23613" ht="12.75" hidden="1" customHeight="1" x14ac:dyDescent="0.2"/>
    <row r="23614" ht="12.75" hidden="1" customHeight="1" x14ac:dyDescent="0.2"/>
    <row r="23615" ht="12.75" hidden="1" customHeight="1" x14ac:dyDescent="0.2"/>
    <row r="23616" ht="12.75" hidden="1" customHeight="1" x14ac:dyDescent="0.2"/>
    <row r="23617" ht="12.75" hidden="1" customHeight="1" x14ac:dyDescent="0.2"/>
    <row r="23618" ht="12.75" hidden="1" customHeight="1" x14ac:dyDescent="0.2"/>
    <row r="23619" ht="12.75" hidden="1" customHeight="1" x14ac:dyDescent="0.2"/>
    <row r="23620" ht="12.75" hidden="1" customHeight="1" x14ac:dyDescent="0.2"/>
    <row r="23621" ht="12.75" hidden="1" customHeight="1" x14ac:dyDescent="0.2"/>
    <row r="23622" ht="12.75" hidden="1" customHeight="1" x14ac:dyDescent="0.2"/>
    <row r="23623" ht="12.75" hidden="1" customHeight="1" x14ac:dyDescent="0.2"/>
    <row r="23624" ht="12.75" hidden="1" customHeight="1" x14ac:dyDescent="0.2"/>
    <row r="23625" ht="12.75" hidden="1" customHeight="1" x14ac:dyDescent="0.2"/>
    <row r="23626" ht="12.75" hidden="1" customHeight="1" x14ac:dyDescent="0.2"/>
    <row r="23627" ht="12.75" hidden="1" customHeight="1" x14ac:dyDescent="0.2"/>
    <row r="23628" ht="12.75" hidden="1" customHeight="1" x14ac:dyDescent="0.2"/>
    <row r="23629" ht="12.75" hidden="1" customHeight="1" x14ac:dyDescent="0.2"/>
    <row r="23630" ht="12.75" hidden="1" customHeight="1" x14ac:dyDescent="0.2"/>
    <row r="23631" ht="12.75" hidden="1" customHeight="1" x14ac:dyDescent="0.2"/>
    <row r="23632" ht="12.75" hidden="1" customHeight="1" x14ac:dyDescent="0.2"/>
    <row r="23633" ht="12.75" hidden="1" customHeight="1" x14ac:dyDescent="0.2"/>
    <row r="23634" ht="12.75" hidden="1" customHeight="1" x14ac:dyDescent="0.2"/>
    <row r="23635" ht="12.75" hidden="1" customHeight="1" x14ac:dyDescent="0.2"/>
    <row r="23636" ht="12.75" hidden="1" customHeight="1" x14ac:dyDescent="0.2"/>
    <row r="23637" ht="12.75" hidden="1" customHeight="1" x14ac:dyDescent="0.2"/>
    <row r="23638" ht="12.75" hidden="1" customHeight="1" x14ac:dyDescent="0.2"/>
    <row r="23639" ht="12.75" hidden="1" customHeight="1" x14ac:dyDescent="0.2"/>
    <row r="23640" ht="12.75" hidden="1" customHeight="1" x14ac:dyDescent="0.2"/>
    <row r="23641" ht="12.75" hidden="1" customHeight="1" x14ac:dyDescent="0.2"/>
    <row r="23642" ht="12.75" hidden="1" customHeight="1" x14ac:dyDescent="0.2"/>
    <row r="23643" ht="12.75" hidden="1" customHeight="1" x14ac:dyDescent="0.2"/>
    <row r="23644" ht="12.75" hidden="1" customHeight="1" x14ac:dyDescent="0.2"/>
    <row r="23645" ht="12.75" hidden="1" customHeight="1" x14ac:dyDescent="0.2"/>
    <row r="23646" ht="12.75" hidden="1" customHeight="1" x14ac:dyDescent="0.2"/>
    <row r="23647" ht="12.75" hidden="1" customHeight="1" x14ac:dyDescent="0.2"/>
    <row r="23648" ht="12.75" hidden="1" customHeight="1" x14ac:dyDescent="0.2"/>
    <row r="23649" ht="12.75" hidden="1" customHeight="1" x14ac:dyDescent="0.2"/>
    <row r="23650" ht="12.75" hidden="1" customHeight="1" x14ac:dyDescent="0.2"/>
    <row r="23651" ht="12.75" hidden="1" customHeight="1" x14ac:dyDescent="0.2"/>
    <row r="23652" ht="12.75" hidden="1" customHeight="1" x14ac:dyDescent="0.2"/>
    <row r="23653" ht="12.75" hidden="1" customHeight="1" x14ac:dyDescent="0.2"/>
    <row r="23654" ht="12.75" hidden="1" customHeight="1" x14ac:dyDescent="0.2"/>
    <row r="23655" ht="12.75" hidden="1" customHeight="1" x14ac:dyDescent="0.2"/>
    <row r="23656" ht="12.75" hidden="1" customHeight="1" x14ac:dyDescent="0.2"/>
    <row r="23657" ht="12.75" hidden="1" customHeight="1" x14ac:dyDescent="0.2"/>
    <row r="23658" ht="12.75" hidden="1" customHeight="1" x14ac:dyDescent="0.2"/>
    <row r="23659" ht="12.75" hidden="1" customHeight="1" x14ac:dyDescent="0.2"/>
    <row r="23660" ht="12.75" hidden="1" customHeight="1" x14ac:dyDescent="0.2"/>
    <row r="23661" ht="12.75" hidden="1" customHeight="1" x14ac:dyDescent="0.2"/>
    <row r="23662" ht="12.75" hidden="1" customHeight="1" x14ac:dyDescent="0.2"/>
    <row r="23663" ht="12.75" hidden="1" customHeight="1" x14ac:dyDescent="0.2"/>
    <row r="23664" ht="12.75" hidden="1" customHeight="1" x14ac:dyDescent="0.2"/>
    <row r="23665" ht="12.75" hidden="1" customHeight="1" x14ac:dyDescent="0.2"/>
    <row r="23666" ht="12.75" hidden="1" customHeight="1" x14ac:dyDescent="0.2"/>
    <row r="23667" ht="12.75" hidden="1" customHeight="1" x14ac:dyDescent="0.2"/>
    <row r="23668" ht="12.75" hidden="1" customHeight="1" x14ac:dyDescent="0.2"/>
    <row r="23669" ht="12.75" hidden="1" customHeight="1" x14ac:dyDescent="0.2"/>
    <row r="23670" ht="12.75" hidden="1" customHeight="1" x14ac:dyDescent="0.2"/>
    <row r="23671" ht="12.75" hidden="1" customHeight="1" x14ac:dyDescent="0.2"/>
    <row r="23672" ht="12.75" hidden="1" customHeight="1" x14ac:dyDescent="0.2"/>
    <row r="23673" ht="12.75" hidden="1" customHeight="1" x14ac:dyDescent="0.2"/>
    <row r="23674" ht="12.75" hidden="1" customHeight="1" x14ac:dyDescent="0.2"/>
    <row r="23675" ht="12.75" hidden="1" customHeight="1" x14ac:dyDescent="0.2"/>
    <row r="23676" ht="12.75" hidden="1" customHeight="1" x14ac:dyDescent="0.2"/>
    <row r="23677" ht="12.75" hidden="1" customHeight="1" x14ac:dyDescent="0.2"/>
    <row r="23678" ht="12.75" hidden="1" customHeight="1" x14ac:dyDescent="0.2"/>
    <row r="23679" ht="12.75" hidden="1" customHeight="1" x14ac:dyDescent="0.2"/>
    <row r="23680" ht="12.75" hidden="1" customHeight="1" x14ac:dyDescent="0.2"/>
    <row r="23681" ht="12.75" hidden="1" customHeight="1" x14ac:dyDescent="0.2"/>
    <row r="23682" ht="12.75" hidden="1" customHeight="1" x14ac:dyDescent="0.2"/>
    <row r="23683" ht="12.75" hidden="1" customHeight="1" x14ac:dyDescent="0.2"/>
    <row r="23684" ht="12.75" hidden="1" customHeight="1" x14ac:dyDescent="0.2"/>
    <row r="23685" ht="12.75" hidden="1" customHeight="1" x14ac:dyDescent="0.2"/>
    <row r="23686" ht="12.75" hidden="1" customHeight="1" x14ac:dyDescent="0.2"/>
    <row r="23687" ht="12.75" hidden="1" customHeight="1" x14ac:dyDescent="0.2"/>
    <row r="23688" ht="12.75" hidden="1" customHeight="1" x14ac:dyDescent="0.2"/>
    <row r="23689" ht="12.75" hidden="1" customHeight="1" x14ac:dyDescent="0.2"/>
    <row r="23690" ht="12.75" hidden="1" customHeight="1" x14ac:dyDescent="0.2"/>
    <row r="23691" ht="12.75" hidden="1" customHeight="1" x14ac:dyDescent="0.2"/>
    <row r="23692" ht="12.75" hidden="1" customHeight="1" x14ac:dyDescent="0.2"/>
    <row r="23693" ht="12.75" hidden="1" customHeight="1" x14ac:dyDescent="0.2"/>
    <row r="23694" ht="12.75" hidden="1" customHeight="1" x14ac:dyDescent="0.2"/>
    <row r="23695" ht="12.75" hidden="1" customHeight="1" x14ac:dyDescent="0.2"/>
    <row r="23696" ht="12.75" hidden="1" customHeight="1" x14ac:dyDescent="0.2"/>
    <row r="23697" ht="12.75" hidden="1" customHeight="1" x14ac:dyDescent="0.2"/>
    <row r="23698" ht="12.75" hidden="1" customHeight="1" x14ac:dyDescent="0.2"/>
    <row r="23699" ht="12.75" hidden="1" customHeight="1" x14ac:dyDescent="0.2"/>
    <row r="23700" ht="12.75" hidden="1" customHeight="1" x14ac:dyDescent="0.2"/>
    <row r="23701" ht="12.75" hidden="1" customHeight="1" x14ac:dyDescent="0.2"/>
    <row r="23702" ht="12.75" hidden="1" customHeight="1" x14ac:dyDescent="0.2"/>
    <row r="23703" ht="12.75" hidden="1" customHeight="1" x14ac:dyDescent="0.2"/>
    <row r="23704" ht="12.75" hidden="1" customHeight="1" x14ac:dyDescent="0.2"/>
    <row r="23705" ht="12.75" hidden="1" customHeight="1" x14ac:dyDescent="0.2"/>
    <row r="23706" ht="12.75" hidden="1" customHeight="1" x14ac:dyDescent="0.2"/>
    <row r="23707" ht="12.75" hidden="1" customHeight="1" x14ac:dyDescent="0.2"/>
    <row r="23708" ht="12.75" hidden="1" customHeight="1" x14ac:dyDescent="0.2"/>
    <row r="23709" ht="12.75" hidden="1" customHeight="1" x14ac:dyDescent="0.2"/>
    <row r="23710" ht="12.75" hidden="1" customHeight="1" x14ac:dyDescent="0.2"/>
    <row r="23711" ht="12.75" hidden="1" customHeight="1" x14ac:dyDescent="0.2"/>
    <row r="23712" ht="12.75" hidden="1" customHeight="1" x14ac:dyDescent="0.2"/>
    <row r="23713" ht="12.75" hidden="1" customHeight="1" x14ac:dyDescent="0.2"/>
    <row r="23714" ht="12.75" hidden="1" customHeight="1" x14ac:dyDescent="0.2"/>
    <row r="23715" ht="12.75" hidden="1" customHeight="1" x14ac:dyDescent="0.2"/>
    <row r="23716" ht="12.75" hidden="1" customHeight="1" x14ac:dyDescent="0.2"/>
    <row r="23717" ht="12.75" hidden="1" customHeight="1" x14ac:dyDescent="0.2"/>
    <row r="23718" ht="12.75" hidden="1" customHeight="1" x14ac:dyDescent="0.2"/>
    <row r="23719" ht="12.75" hidden="1" customHeight="1" x14ac:dyDescent="0.2"/>
    <row r="23720" ht="12.75" hidden="1" customHeight="1" x14ac:dyDescent="0.2"/>
    <row r="23721" ht="12.75" hidden="1" customHeight="1" x14ac:dyDescent="0.2"/>
    <row r="23722" ht="12.75" hidden="1" customHeight="1" x14ac:dyDescent="0.2"/>
    <row r="23723" ht="12.75" hidden="1" customHeight="1" x14ac:dyDescent="0.2"/>
    <row r="23724" ht="12.75" hidden="1" customHeight="1" x14ac:dyDescent="0.2"/>
    <row r="23725" ht="12.75" hidden="1" customHeight="1" x14ac:dyDescent="0.2"/>
    <row r="23726" ht="12.75" hidden="1" customHeight="1" x14ac:dyDescent="0.2"/>
    <row r="23727" ht="12.75" hidden="1" customHeight="1" x14ac:dyDescent="0.2"/>
    <row r="23728" ht="12.75" hidden="1" customHeight="1" x14ac:dyDescent="0.2"/>
    <row r="23729" ht="12.75" hidden="1" customHeight="1" x14ac:dyDescent="0.2"/>
    <row r="23730" ht="12.75" hidden="1" customHeight="1" x14ac:dyDescent="0.2"/>
    <row r="23731" ht="12.75" hidden="1" customHeight="1" x14ac:dyDescent="0.2"/>
    <row r="23732" ht="12.75" hidden="1" customHeight="1" x14ac:dyDescent="0.2"/>
    <row r="23733" ht="12.75" hidden="1" customHeight="1" x14ac:dyDescent="0.2"/>
    <row r="23734" ht="12.75" hidden="1" customHeight="1" x14ac:dyDescent="0.2"/>
    <row r="23735" ht="12.75" hidden="1" customHeight="1" x14ac:dyDescent="0.2"/>
    <row r="23736" ht="12.75" hidden="1" customHeight="1" x14ac:dyDescent="0.2"/>
    <row r="23737" ht="12.75" hidden="1" customHeight="1" x14ac:dyDescent="0.2"/>
    <row r="23738" ht="12.75" hidden="1" customHeight="1" x14ac:dyDescent="0.2"/>
    <row r="23739" ht="12.75" hidden="1" customHeight="1" x14ac:dyDescent="0.2"/>
    <row r="23740" ht="12.75" hidden="1" customHeight="1" x14ac:dyDescent="0.2"/>
    <row r="23741" ht="12.75" hidden="1" customHeight="1" x14ac:dyDescent="0.2"/>
    <row r="23742" ht="12.75" hidden="1" customHeight="1" x14ac:dyDescent="0.2"/>
    <row r="23743" ht="12.75" hidden="1" customHeight="1" x14ac:dyDescent="0.2"/>
    <row r="23744" ht="12.75" hidden="1" customHeight="1" x14ac:dyDescent="0.2"/>
    <row r="23745" ht="12.75" hidden="1" customHeight="1" x14ac:dyDescent="0.2"/>
    <row r="23746" ht="12.75" hidden="1" customHeight="1" x14ac:dyDescent="0.2"/>
    <row r="23747" ht="12.75" hidden="1" customHeight="1" x14ac:dyDescent="0.2"/>
    <row r="23748" ht="12.75" hidden="1" customHeight="1" x14ac:dyDescent="0.2"/>
    <row r="23749" ht="12.75" hidden="1" customHeight="1" x14ac:dyDescent="0.2"/>
    <row r="23750" ht="12.75" hidden="1" customHeight="1" x14ac:dyDescent="0.2"/>
    <row r="23751" ht="12.75" hidden="1" customHeight="1" x14ac:dyDescent="0.2"/>
    <row r="23752" ht="12.75" hidden="1" customHeight="1" x14ac:dyDescent="0.2"/>
    <row r="23753" ht="12.75" hidden="1" customHeight="1" x14ac:dyDescent="0.2"/>
    <row r="23754" ht="12.75" hidden="1" customHeight="1" x14ac:dyDescent="0.2"/>
    <row r="23755" ht="12.75" hidden="1" customHeight="1" x14ac:dyDescent="0.2"/>
    <row r="23756" ht="12.75" hidden="1" customHeight="1" x14ac:dyDescent="0.2"/>
    <row r="23757" ht="12.75" hidden="1" customHeight="1" x14ac:dyDescent="0.2"/>
    <row r="23758" ht="12.75" hidden="1" customHeight="1" x14ac:dyDescent="0.2"/>
    <row r="23759" ht="12.75" hidden="1" customHeight="1" x14ac:dyDescent="0.2"/>
    <row r="23760" ht="12.75" hidden="1" customHeight="1" x14ac:dyDescent="0.2"/>
    <row r="23761" ht="12.75" hidden="1" customHeight="1" x14ac:dyDescent="0.2"/>
    <row r="23762" ht="12.75" hidden="1" customHeight="1" x14ac:dyDescent="0.2"/>
    <row r="23763" ht="12.75" hidden="1" customHeight="1" x14ac:dyDescent="0.2"/>
    <row r="23764" ht="12.75" hidden="1" customHeight="1" x14ac:dyDescent="0.2"/>
    <row r="23765" ht="12.75" hidden="1" customHeight="1" x14ac:dyDescent="0.2"/>
    <row r="23766" ht="12.75" hidden="1" customHeight="1" x14ac:dyDescent="0.2"/>
    <row r="23767" ht="12.75" hidden="1" customHeight="1" x14ac:dyDescent="0.2"/>
    <row r="23768" ht="12.75" hidden="1" customHeight="1" x14ac:dyDescent="0.2"/>
    <row r="23769" ht="12.75" hidden="1" customHeight="1" x14ac:dyDescent="0.2"/>
    <row r="23770" ht="12.75" hidden="1" customHeight="1" x14ac:dyDescent="0.2"/>
    <row r="23771" ht="12.75" hidden="1" customHeight="1" x14ac:dyDescent="0.2"/>
    <row r="23772" ht="12.75" hidden="1" customHeight="1" x14ac:dyDescent="0.2"/>
    <row r="23773" ht="12.75" hidden="1" customHeight="1" x14ac:dyDescent="0.2"/>
    <row r="23774" ht="12.75" hidden="1" customHeight="1" x14ac:dyDescent="0.2"/>
    <row r="23775" ht="12.75" hidden="1" customHeight="1" x14ac:dyDescent="0.2"/>
    <row r="23776" ht="12.75" hidden="1" customHeight="1" x14ac:dyDescent="0.2"/>
    <row r="23777" ht="12.75" hidden="1" customHeight="1" x14ac:dyDescent="0.2"/>
    <row r="23778" ht="12.75" hidden="1" customHeight="1" x14ac:dyDescent="0.2"/>
    <row r="23779" ht="12.75" hidden="1" customHeight="1" x14ac:dyDescent="0.2"/>
    <row r="23780" ht="12.75" hidden="1" customHeight="1" x14ac:dyDescent="0.2"/>
    <row r="23781" ht="12.75" hidden="1" customHeight="1" x14ac:dyDescent="0.2"/>
    <row r="23782" ht="12.75" hidden="1" customHeight="1" x14ac:dyDescent="0.2"/>
    <row r="23783" ht="12.75" hidden="1" customHeight="1" x14ac:dyDescent="0.2"/>
    <row r="23784" ht="12.75" hidden="1" customHeight="1" x14ac:dyDescent="0.2"/>
    <row r="23785" ht="12.75" hidden="1" customHeight="1" x14ac:dyDescent="0.2"/>
    <row r="23786" ht="12.75" hidden="1" customHeight="1" x14ac:dyDescent="0.2"/>
    <row r="23787" ht="12.75" hidden="1" customHeight="1" x14ac:dyDescent="0.2"/>
    <row r="23788" ht="12.75" hidden="1" customHeight="1" x14ac:dyDescent="0.2"/>
    <row r="23789" ht="12.75" hidden="1" customHeight="1" x14ac:dyDescent="0.2"/>
    <row r="23790" ht="12.75" hidden="1" customHeight="1" x14ac:dyDescent="0.2"/>
    <row r="23791" ht="12.75" hidden="1" customHeight="1" x14ac:dyDescent="0.2"/>
    <row r="23792" ht="12.75" hidden="1" customHeight="1" x14ac:dyDescent="0.2"/>
    <row r="23793" ht="12.75" hidden="1" customHeight="1" x14ac:dyDescent="0.2"/>
    <row r="23794" ht="12.75" hidden="1" customHeight="1" x14ac:dyDescent="0.2"/>
    <row r="23795" ht="12.75" hidden="1" customHeight="1" x14ac:dyDescent="0.2"/>
    <row r="23796" ht="12.75" hidden="1" customHeight="1" x14ac:dyDescent="0.2"/>
    <row r="23797" ht="12.75" hidden="1" customHeight="1" x14ac:dyDescent="0.2"/>
    <row r="23798" ht="12.75" hidden="1" customHeight="1" x14ac:dyDescent="0.2"/>
    <row r="23799" ht="12.75" hidden="1" customHeight="1" x14ac:dyDescent="0.2"/>
    <row r="23800" ht="12.75" hidden="1" customHeight="1" x14ac:dyDescent="0.2"/>
    <row r="23801" ht="12.75" hidden="1" customHeight="1" x14ac:dyDescent="0.2"/>
    <row r="23802" ht="12.75" hidden="1" customHeight="1" x14ac:dyDescent="0.2"/>
    <row r="23803" ht="12.75" hidden="1" customHeight="1" x14ac:dyDescent="0.2"/>
    <row r="23804" ht="12.75" hidden="1" customHeight="1" x14ac:dyDescent="0.2"/>
    <row r="23805" ht="12.75" hidden="1" customHeight="1" x14ac:dyDescent="0.2"/>
    <row r="23806" ht="12.75" hidden="1" customHeight="1" x14ac:dyDescent="0.2"/>
    <row r="23807" ht="12.75" hidden="1" customHeight="1" x14ac:dyDescent="0.2"/>
    <row r="23808" ht="12.75" hidden="1" customHeight="1" x14ac:dyDescent="0.2"/>
    <row r="23809" ht="12.75" hidden="1" customHeight="1" x14ac:dyDescent="0.2"/>
    <row r="23810" ht="12.75" hidden="1" customHeight="1" x14ac:dyDescent="0.2"/>
    <row r="23811" ht="12.75" hidden="1" customHeight="1" x14ac:dyDescent="0.2"/>
    <row r="23812" ht="12.75" hidden="1" customHeight="1" x14ac:dyDescent="0.2"/>
    <row r="23813" ht="12.75" hidden="1" customHeight="1" x14ac:dyDescent="0.2"/>
    <row r="23814" ht="12.75" hidden="1" customHeight="1" x14ac:dyDescent="0.2"/>
    <row r="23815" ht="12.75" hidden="1" customHeight="1" x14ac:dyDescent="0.2"/>
    <row r="23816" ht="12.75" hidden="1" customHeight="1" x14ac:dyDescent="0.2"/>
    <row r="23817" ht="12.75" hidden="1" customHeight="1" x14ac:dyDescent="0.2"/>
    <row r="23818" ht="12.75" hidden="1" customHeight="1" x14ac:dyDescent="0.2"/>
    <row r="23819" ht="12.75" hidden="1" customHeight="1" x14ac:dyDescent="0.2"/>
    <row r="23820" ht="12.75" hidden="1" customHeight="1" x14ac:dyDescent="0.2"/>
    <row r="23821" ht="12.75" hidden="1" customHeight="1" x14ac:dyDescent="0.2"/>
    <row r="23822" ht="12.75" hidden="1" customHeight="1" x14ac:dyDescent="0.2"/>
    <row r="23823" ht="12.75" hidden="1" customHeight="1" x14ac:dyDescent="0.2"/>
    <row r="23824" ht="12.75" hidden="1" customHeight="1" x14ac:dyDescent="0.2"/>
    <row r="23825" ht="12.75" hidden="1" customHeight="1" x14ac:dyDescent="0.2"/>
    <row r="23826" ht="12.75" hidden="1" customHeight="1" x14ac:dyDescent="0.2"/>
    <row r="23827" ht="12.75" hidden="1" customHeight="1" x14ac:dyDescent="0.2"/>
    <row r="23828" ht="12.75" hidden="1" customHeight="1" x14ac:dyDescent="0.2"/>
    <row r="23829" ht="12.75" hidden="1" customHeight="1" x14ac:dyDescent="0.2"/>
    <row r="23830" ht="12.75" hidden="1" customHeight="1" x14ac:dyDescent="0.2"/>
    <row r="23831" ht="12.75" hidden="1" customHeight="1" x14ac:dyDescent="0.2"/>
    <row r="23832" ht="12.75" hidden="1" customHeight="1" x14ac:dyDescent="0.2"/>
    <row r="23833" ht="12.75" hidden="1" customHeight="1" x14ac:dyDescent="0.2"/>
    <row r="23834" ht="12.75" hidden="1" customHeight="1" x14ac:dyDescent="0.2"/>
    <row r="23835" ht="12.75" hidden="1" customHeight="1" x14ac:dyDescent="0.2"/>
    <row r="23836" ht="12.75" hidden="1" customHeight="1" x14ac:dyDescent="0.2"/>
    <row r="23837" ht="12.75" hidden="1" customHeight="1" x14ac:dyDescent="0.2"/>
    <row r="23838" ht="12.75" hidden="1" customHeight="1" x14ac:dyDescent="0.2"/>
    <row r="23839" ht="12.75" hidden="1" customHeight="1" x14ac:dyDescent="0.2"/>
    <row r="23840" ht="12.75" hidden="1" customHeight="1" x14ac:dyDescent="0.2"/>
    <row r="23841" ht="12.75" hidden="1" customHeight="1" x14ac:dyDescent="0.2"/>
    <row r="23842" ht="12.75" hidden="1" customHeight="1" x14ac:dyDescent="0.2"/>
    <row r="23843" ht="12.75" hidden="1" customHeight="1" x14ac:dyDescent="0.2"/>
    <row r="23844" ht="12.75" hidden="1" customHeight="1" x14ac:dyDescent="0.2"/>
    <row r="23845" ht="12.75" hidden="1" customHeight="1" x14ac:dyDescent="0.2"/>
    <row r="23846" ht="12.75" hidden="1" customHeight="1" x14ac:dyDescent="0.2"/>
    <row r="23847" ht="12.75" hidden="1" customHeight="1" x14ac:dyDescent="0.2"/>
    <row r="23848" ht="12.75" hidden="1" customHeight="1" x14ac:dyDescent="0.2"/>
    <row r="23849" ht="12.75" hidden="1" customHeight="1" x14ac:dyDescent="0.2"/>
    <row r="23850" ht="12.75" hidden="1" customHeight="1" x14ac:dyDescent="0.2"/>
    <row r="23851" ht="12.75" hidden="1" customHeight="1" x14ac:dyDescent="0.2"/>
    <row r="23852" ht="12.75" hidden="1" customHeight="1" x14ac:dyDescent="0.2"/>
    <row r="23853" ht="12.75" hidden="1" customHeight="1" x14ac:dyDescent="0.2"/>
    <row r="23854" ht="12.75" hidden="1" customHeight="1" x14ac:dyDescent="0.2"/>
    <row r="23855" ht="12.75" hidden="1" customHeight="1" x14ac:dyDescent="0.2"/>
    <row r="23856" ht="12.75" hidden="1" customHeight="1" x14ac:dyDescent="0.2"/>
    <row r="23857" ht="12.75" hidden="1" customHeight="1" x14ac:dyDescent="0.2"/>
    <row r="23858" ht="12.75" hidden="1" customHeight="1" x14ac:dyDescent="0.2"/>
    <row r="23859" ht="12.75" hidden="1" customHeight="1" x14ac:dyDescent="0.2"/>
    <row r="23860" ht="12.75" hidden="1" customHeight="1" x14ac:dyDescent="0.2"/>
    <row r="23861" ht="12.75" hidden="1" customHeight="1" x14ac:dyDescent="0.2"/>
    <row r="23862" ht="12.75" hidden="1" customHeight="1" x14ac:dyDescent="0.2"/>
    <row r="23863" ht="12.75" hidden="1" customHeight="1" x14ac:dyDescent="0.2"/>
    <row r="23864" ht="12.75" hidden="1" customHeight="1" x14ac:dyDescent="0.2"/>
    <row r="23865" ht="12.75" hidden="1" customHeight="1" x14ac:dyDescent="0.2"/>
    <row r="23866" ht="12.75" hidden="1" customHeight="1" x14ac:dyDescent="0.2"/>
    <row r="23867" ht="12.75" hidden="1" customHeight="1" x14ac:dyDescent="0.2"/>
    <row r="23868" ht="12.75" hidden="1" customHeight="1" x14ac:dyDescent="0.2"/>
    <row r="23869" ht="12.75" hidden="1" customHeight="1" x14ac:dyDescent="0.2"/>
    <row r="23870" ht="12.75" hidden="1" customHeight="1" x14ac:dyDescent="0.2"/>
    <row r="23871" ht="12.75" hidden="1" customHeight="1" x14ac:dyDescent="0.2"/>
    <row r="23872" ht="12.75" hidden="1" customHeight="1" x14ac:dyDescent="0.2"/>
    <row r="23873" ht="12.75" hidden="1" customHeight="1" x14ac:dyDescent="0.2"/>
    <row r="23874" ht="12.75" hidden="1" customHeight="1" x14ac:dyDescent="0.2"/>
    <row r="23875" ht="12.75" hidden="1" customHeight="1" x14ac:dyDescent="0.2"/>
    <row r="23876" ht="12.75" hidden="1" customHeight="1" x14ac:dyDescent="0.2"/>
    <row r="23877" ht="12.75" hidden="1" customHeight="1" x14ac:dyDescent="0.2"/>
    <row r="23878" ht="12.75" hidden="1" customHeight="1" x14ac:dyDescent="0.2"/>
    <row r="23879" ht="12.75" hidden="1" customHeight="1" x14ac:dyDescent="0.2"/>
    <row r="23880" ht="12.75" hidden="1" customHeight="1" x14ac:dyDescent="0.2"/>
    <row r="23881" ht="12.75" hidden="1" customHeight="1" x14ac:dyDescent="0.2"/>
    <row r="23882" ht="12.75" hidden="1" customHeight="1" x14ac:dyDescent="0.2"/>
    <row r="23883" ht="12.75" hidden="1" customHeight="1" x14ac:dyDescent="0.2"/>
    <row r="23884" ht="12.75" hidden="1" customHeight="1" x14ac:dyDescent="0.2"/>
    <row r="23885" ht="12.75" hidden="1" customHeight="1" x14ac:dyDescent="0.2"/>
    <row r="23886" ht="12.75" hidden="1" customHeight="1" x14ac:dyDescent="0.2"/>
    <row r="23887" ht="12.75" hidden="1" customHeight="1" x14ac:dyDescent="0.2"/>
    <row r="23888" ht="12.75" hidden="1" customHeight="1" x14ac:dyDescent="0.2"/>
    <row r="23889" ht="12.75" hidden="1" customHeight="1" x14ac:dyDescent="0.2"/>
    <row r="23890" ht="12.75" hidden="1" customHeight="1" x14ac:dyDescent="0.2"/>
    <row r="23891" ht="12.75" hidden="1" customHeight="1" x14ac:dyDescent="0.2"/>
    <row r="23892" ht="12.75" hidden="1" customHeight="1" x14ac:dyDescent="0.2"/>
    <row r="23893" ht="12.75" hidden="1" customHeight="1" x14ac:dyDescent="0.2"/>
    <row r="23894" ht="12.75" hidden="1" customHeight="1" x14ac:dyDescent="0.2"/>
    <row r="23895" ht="12.75" hidden="1" customHeight="1" x14ac:dyDescent="0.2"/>
    <row r="23896" ht="12.75" hidden="1" customHeight="1" x14ac:dyDescent="0.2"/>
    <row r="23897" ht="12.75" hidden="1" customHeight="1" x14ac:dyDescent="0.2"/>
    <row r="23898" ht="12.75" hidden="1" customHeight="1" x14ac:dyDescent="0.2"/>
    <row r="23899" ht="12.75" hidden="1" customHeight="1" x14ac:dyDescent="0.2"/>
    <row r="23900" ht="12.75" hidden="1" customHeight="1" x14ac:dyDescent="0.2"/>
    <row r="23901" ht="12.75" hidden="1" customHeight="1" x14ac:dyDescent="0.2"/>
    <row r="23902" ht="12.75" hidden="1" customHeight="1" x14ac:dyDescent="0.2"/>
    <row r="23903" ht="12.75" hidden="1" customHeight="1" x14ac:dyDescent="0.2"/>
    <row r="23904" ht="12.75" hidden="1" customHeight="1" x14ac:dyDescent="0.2"/>
    <row r="23905" ht="12.75" hidden="1" customHeight="1" x14ac:dyDescent="0.2"/>
    <row r="23906" ht="12.75" hidden="1" customHeight="1" x14ac:dyDescent="0.2"/>
    <row r="23907" ht="12.75" hidden="1" customHeight="1" x14ac:dyDescent="0.2"/>
    <row r="23908" ht="12.75" hidden="1" customHeight="1" x14ac:dyDescent="0.2"/>
    <row r="23909" ht="12.75" hidden="1" customHeight="1" x14ac:dyDescent="0.2"/>
    <row r="23910" ht="12.75" hidden="1" customHeight="1" x14ac:dyDescent="0.2"/>
    <row r="23911" ht="12.75" hidden="1" customHeight="1" x14ac:dyDescent="0.2"/>
    <row r="23912" ht="12.75" hidden="1" customHeight="1" x14ac:dyDescent="0.2"/>
    <row r="23913" ht="12.75" hidden="1" customHeight="1" x14ac:dyDescent="0.2"/>
    <row r="23914" ht="12.75" hidden="1" customHeight="1" x14ac:dyDescent="0.2"/>
    <row r="23915" ht="12.75" hidden="1" customHeight="1" x14ac:dyDescent="0.2"/>
    <row r="23916" ht="12.75" hidden="1" customHeight="1" x14ac:dyDescent="0.2"/>
    <row r="23917" ht="12.75" hidden="1" customHeight="1" x14ac:dyDescent="0.2"/>
    <row r="23918" ht="12.75" hidden="1" customHeight="1" x14ac:dyDescent="0.2"/>
    <row r="23919" ht="12.75" hidden="1" customHeight="1" x14ac:dyDescent="0.2"/>
    <row r="23920" ht="12.75" hidden="1" customHeight="1" x14ac:dyDescent="0.2"/>
    <row r="23921" ht="12.75" hidden="1" customHeight="1" x14ac:dyDescent="0.2"/>
    <row r="23922" ht="12.75" hidden="1" customHeight="1" x14ac:dyDescent="0.2"/>
    <row r="23923" ht="12.75" hidden="1" customHeight="1" x14ac:dyDescent="0.2"/>
    <row r="23924" ht="12.75" hidden="1" customHeight="1" x14ac:dyDescent="0.2"/>
    <row r="23925" ht="12.75" hidden="1" customHeight="1" x14ac:dyDescent="0.2"/>
    <row r="23926" ht="12.75" hidden="1" customHeight="1" x14ac:dyDescent="0.2"/>
    <row r="23927" ht="12.75" hidden="1" customHeight="1" x14ac:dyDescent="0.2"/>
    <row r="23928" ht="12.75" hidden="1" customHeight="1" x14ac:dyDescent="0.2"/>
    <row r="23929" ht="12.75" hidden="1" customHeight="1" x14ac:dyDescent="0.2"/>
    <row r="23930" ht="12.75" hidden="1" customHeight="1" x14ac:dyDescent="0.2"/>
    <row r="23931" ht="12.75" hidden="1" customHeight="1" x14ac:dyDescent="0.2"/>
    <row r="23932" ht="12.75" hidden="1" customHeight="1" x14ac:dyDescent="0.2"/>
    <row r="23933" ht="12.75" hidden="1" customHeight="1" x14ac:dyDescent="0.2"/>
    <row r="23934" ht="12.75" hidden="1" customHeight="1" x14ac:dyDescent="0.2"/>
    <row r="23935" ht="12.75" hidden="1" customHeight="1" x14ac:dyDescent="0.2"/>
    <row r="23936" ht="12.75" hidden="1" customHeight="1" x14ac:dyDescent="0.2"/>
    <row r="23937" ht="12.75" hidden="1" customHeight="1" x14ac:dyDescent="0.2"/>
    <row r="23938" ht="12.75" hidden="1" customHeight="1" x14ac:dyDescent="0.2"/>
    <row r="23939" ht="12.75" hidden="1" customHeight="1" x14ac:dyDescent="0.2"/>
    <row r="23940" ht="12.75" hidden="1" customHeight="1" x14ac:dyDescent="0.2"/>
    <row r="23941" ht="12.75" hidden="1" customHeight="1" x14ac:dyDescent="0.2"/>
    <row r="23942" ht="12.75" hidden="1" customHeight="1" x14ac:dyDescent="0.2"/>
    <row r="23943" ht="12.75" hidden="1" customHeight="1" x14ac:dyDescent="0.2"/>
    <row r="23944" ht="12.75" hidden="1" customHeight="1" x14ac:dyDescent="0.2"/>
    <row r="23945" ht="12.75" hidden="1" customHeight="1" x14ac:dyDescent="0.2"/>
    <row r="23946" ht="12.75" hidden="1" customHeight="1" x14ac:dyDescent="0.2"/>
    <row r="23947" ht="12.75" hidden="1" customHeight="1" x14ac:dyDescent="0.2"/>
    <row r="23948" ht="12.75" hidden="1" customHeight="1" x14ac:dyDescent="0.2"/>
    <row r="23949" ht="12.75" hidden="1" customHeight="1" x14ac:dyDescent="0.2"/>
    <row r="23950" ht="12.75" hidden="1" customHeight="1" x14ac:dyDescent="0.2"/>
    <row r="23951" ht="12.75" hidden="1" customHeight="1" x14ac:dyDescent="0.2"/>
    <row r="23952" ht="12.75" hidden="1" customHeight="1" x14ac:dyDescent="0.2"/>
    <row r="23953" ht="12.75" hidden="1" customHeight="1" x14ac:dyDescent="0.2"/>
    <row r="23954" ht="12.75" hidden="1" customHeight="1" x14ac:dyDescent="0.2"/>
    <row r="23955" ht="12.75" hidden="1" customHeight="1" x14ac:dyDescent="0.2"/>
    <row r="23956" ht="12.75" hidden="1" customHeight="1" x14ac:dyDescent="0.2"/>
    <row r="23957" ht="12.75" hidden="1" customHeight="1" x14ac:dyDescent="0.2"/>
    <row r="23958" ht="12.75" hidden="1" customHeight="1" x14ac:dyDescent="0.2"/>
    <row r="23959" ht="12.75" hidden="1" customHeight="1" x14ac:dyDescent="0.2"/>
    <row r="23960" ht="12.75" hidden="1" customHeight="1" x14ac:dyDescent="0.2"/>
    <row r="23961" ht="12.75" hidden="1" customHeight="1" x14ac:dyDescent="0.2"/>
    <row r="23962" ht="12.75" hidden="1" customHeight="1" x14ac:dyDescent="0.2"/>
    <row r="23963" ht="12.75" hidden="1" customHeight="1" x14ac:dyDescent="0.2"/>
    <row r="23964" ht="12.75" hidden="1" customHeight="1" x14ac:dyDescent="0.2"/>
    <row r="23965" ht="12.75" hidden="1" customHeight="1" x14ac:dyDescent="0.2"/>
    <row r="23966" ht="12.75" hidden="1" customHeight="1" x14ac:dyDescent="0.2"/>
    <row r="23967" ht="12.75" hidden="1" customHeight="1" x14ac:dyDescent="0.2"/>
    <row r="23968" ht="12.75" hidden="1" customHeight="1" x14ac:dyDescent="0.2"/>
    <row r="23969" ht="12.75" hidden="1" customHeight="1" x14ac:dyDescent="0.2"/>
    <row r="23970" ht="12.75" hidden="1" customHeight="1" x14ac:dyDescent="0.2"/>
    <row r="23971" ht="12.75" hidden="1" customHeight="1" x14ac:dyDescent="0.2"/>
    <row r="23972" ht="12.75" hidden="1" customHeight="1" x14ac:dyDescent="0.2"/>
    <row r="23973" ht="12.75" hidden="1" customHeight="1" x14ac:dyDescent="0.2"/>
    <row r="23974" ht="12.75" hidden="1" customHeight="1" x14ac:dyDescent="0.2"/>
    <row r="23975" ht="12.75" hidden="1" customHeight="1" x14ac:dyDescent="0.2"/>
    <row r="23976" ht="12.75" hidden="1" customHeight="1" x14ac:dyDescent="0.2"/>
    <row r="23977" ht="12.75" hidden="1" customHeight="1" x14ac:dyDescent="0.2"/>
    <row r="23978" ht="12.75" hidden="1" customHeight="1" x14ac:dyDescent="0.2"/>
    <row r="23979" ht="12.75" hidden="1" customHeight="1" x14ac:dyDescent="0.2"/>
    <row r="23980" ht="12.75" hidden="1" customHeight="1" x14ac:dyDescent="0.2"/>
    <row r="23981" ht="12.75" hidden="1" customHeight="1" x14ac:dyDescent="0.2"/>
    <row r="23982" ht="12.75" hidden="1" customHeight="1" x14ac:dyDescent="0.2"/>
    <row r="23983" ht="12.75" hidden="1" customHeight="1" x14ac:dyDescent="0.2"/>
    <row r="23984" ht="12.75" hidden="1" customHeight="1" x14ac:dyDescent="0.2"/>
    <row r="23985" ht="12.75" hidden="1" customHeight="1" x14ac:dyDescent="0.2"/>
    <row r="23986" ht="12.75" hidden="1" customHeight="1" x14ac:dyDescent="0.2"/>
    <row r="23987" ht="12.75" hidden="1" customHeight="1" x14ac:dyDescent="0.2"/>
    <row r="23988" ht="12.75" hidden="1" customHeight="1" x14ac:dyDescent="0.2"/>
    <row r="23989" ht="12.75" hidden="1" customHeight="1" x14ac:dyDescent="0.2"/>
    <row r="23990" ht="12.75" hidden="1" customHeight="1" x14ac:dyDescent="0.2"/>
    <row r="23991" ht="12.75" hidden="1" customHeight="1" x14ac:dyDescent="0.2"/>
    <row r="23992" ht="12.75" hidden="1" customHeight="1" x14ac:dyDescent="0.2"/>
    <row r="23993" ht="12.75" hidden="1" customHeight="1" x14ac:dyDescent="0.2"/>
    <row r="23994" ht="12.75" hidden="1" customHeight="1" x14ac:dyDescent="0.2"/>
    <row r="23995" ht="12.75" hidden="1" customHeight="1" x14ac:dyDescent="0.2"/>
    <row r="23996" ht="12.75" hidden="1" customHeight="1" x14ac:dyDescent="0.2"/>
    <row r="23997" ht="12.75" hidden="1" customHeight="1" x14ac:dyDescent="0.2"/>
    <row r="23998" ht="12.75" hidden="1" customHeight="1" x14ac:dyDescent="0.2"/>
    <row r="23999" ht="12.75" hidden="1" customHeight="1" x14ac:dyDescent="0.2"/>
    <row r="24000" ht="12.75" hidden="1" customHeight="1" x14ac:dyDescent="0.2"/>
    <row r="24001" ht="12.75" hidden="1" customHeight="1" x14ac:dyDescent="0.2"/>
    <row r="24002" ht="12.75" hidden="1" customHeight="1" x14ac:dyDescent="0.2"/>
    <row r="24003" ht="12.75" hidden="1" customHeight="1" x14ac:dyDescent="0.2"/>
    <row r="24004" ht="12.75" hidden="1" customHeight="1" x14ac:dyDescent="0.2"/>
    <row r="24005" ht="12.75" hidden="1" customHeight="1" x14ac:dyDescent="0.2"/>
    <row r="24006" ht="12.75" hidden="1" customHeight="1" x14ac:dyDescent="0.2"/>
    <row r="24007" ht="12.75" hidden="1" customHeight="1" x14ac:dyDescent="0.2"/>
    <row r="24008" ht="12.75" hidden="1" customHeight="1" x14ac:dyDescent="0.2"/>
    <row r="24009" ht="12.75" hidden="1" customHeight="1" x14ac:dyDescent="0.2"/>
    <row r="24010" ht="12.75" hidden="1" customHeight="1" x14ac:dyDescent="0.2"/>
    <row r="24011" ht="12.75" hidden="1" customHeight="1" x14ac:dyDescent="0.2"/>
    <row r="24012" ht="12.75" hidden="1" customHeight="1" x14ac:dyDescent="0.2"/>
    <row r="24013" ht="12.75" hidden="1" customHeight="1" x14ac:dyDescent="0.2"/>
    <row r="24014" ht="12.75" hidden="1" customHeight="1" x14ac:dyDescent="0.2"/>
    <row r="24015" ht="12.75" hidden="1" customHeight="1" x14ac:dyDescent="0.2"/>
    <row r="24016" ht="12.75" hidden="1" customHeight="1" x14ac:dyDescent="0.2"/>
    <row r="24017" ht="12.75" hidden="1" customHeight="1" x14ac:dyDescent="0.2"/>
    <row r="24018" ht="12.75" hidden="1" customHeight="1" x14ac:dyDescent="0.2"/>
    <row r="24019" ht="12.75" hidden="1" customHeight="1" x14ac:dyDescent="0.2"/>
    <row r="24020" ht="12.75" hidden="1" customHeight="1" x14ac:dyDescent="0.2"/>
    <row r="24021" ht="12.75" hidden="1" customHeight="1" x14ac:dyDescent="0.2"/>
    <row r="24022" ht="12.75" hidden="1" customHeight="1" x14ac:dyDescent="0.2"/>
    <row r="24023" ht="12.75" hidden="1" customHeight="1" x14ac:dyDescent="0.2"/>
    <row r="24024" ht="12.75" hidden="1" customHeight="1" x14ac:dyDescent="0.2"/>
    <row r="24025" ht="12.75" hidden="1" customHeight="1" x14ac:dyDescent="0.2"/>
    <row r="24026" ht="12.75" hidden="1" customHeight="1" x14ac:dyDescent="0.2"/>
    <row r="24027" ht="12.75" hidden="1" customHeight="1" x14ac:dyDescent="0.2"/>
    <row r="24028" ht="12.75" hidden="1" customHeight="1" x14ac:dyDescent="0.2"/>
    <row r="24029" ht="12.75" hidden="1" customHeight="1" x14ac:dyDescent="0.2"/>
    <row r="24030" ht="12.75" hidden="1" customHeight="1" x14ac:dyDescent="0.2"/>
    <row r="24031" ht="12.75" hidden="1" customHeight="1" x14ac:dyDescent="0.2"/>
    <row r="24032" ht="12.75" hidden="1" customHeight="1" x14ac:dyDescent="0.2"/>
    <row r="24033" ht="12.75" hidden="1" customHeight="1" x14ac:dyDescent="0.2"/>
    <row r="24034" ht="12.75" hidden="1" customHeight="1" x14ac:dyDescent="0.2"/>
    <row r="24035" ht="12.75" hidden="1" customHeight="1" x14ac:dyDescent="0.2"/>
    <row r="24036" ht="12.75" hidden="1" customHeight="1" x14ac:dyDescent="0.2"/>
    <row r="24037" ht="12.75" hidden="1" customHeight="1" x14ac:dyDescent="0.2"/>
    <row r="24038" ht="12.75" hidden="1" customHeight="1" x14ac:dyDescent="0.2"/>
    <row r="24039" ht="12.75" hidden="1" customHeight="1" x14ac:dyDescent="0.2"/>
    <row r="24040" ht="12.75" hidden="1" customHeight="1" x14ac:dyDescent="0.2"/>
    <row r="24041" ht="12.75" hidden="1" customHeight="1" x14ac:dyDescent="0.2"/>
    <row r="24042" ht="12.75" hidden="1" customHeight="1" x14ac:dyDescent="0.2"/>
    <row r="24043" ht="12.75" hidden="1" customHeight="1" x14ac:dyDescent="0.2"/>
    <row r="24044" ht="12.75" hidden="1" customHeight="1" x14ac:dyDescent="0.2"/>
    <row r="24045" ht="12.75" hidden="1" customHeight="1" x14ac:dyDescent="0.2"/>
    <row r="24046" ht="12.75" hidden="1" customHeight="1" x14ac:dyDescent="0.2"/>
    <row r="24047" ht="12.75" hidden="1" customHeight="1" x14ac:dyDescent="0.2"/>
    <row r="24048" ht="12.75" hidden="1" customHeight="1" x14ac:dyDescent="0.2"/>
    <row r="24049" ht="12.75" hidden="1" customHeight="1" x14ac:dyDescent="0.2"/>
    <row r="24050" ht="12.75" hidden="1" customHeight="1" x14ac:dyDescent="0.2"/>
    <row r="24051" ht="12.75" hidden="1" customHeight="1" x14ac:dyDescent="0.2"/>
    <row r="24052" ht="12.75" hidden="1" customHeight="1" x14ac:dyDescent="0.2"/>
    <row r="24053" ht="12.75" hidden="1" customHeight="1" x14ac:dyDescent="0.2"/>
    <row r="24054" ht="12.75" hidden="1" customHeight="1" x14ac:dyDescent="0.2"/>
    <row r="24055" ht="12.75" hidden="1" customHeight="1" x14ac:dyDescent="0.2"/>
    <row r="24056" ht="12.75" hidden="1" customHeight="1" x14ac:dyDescent="0.2"/>
    <row r="24057" ht="12.75" hidden="1" customHeight="1" x14ac:dyDescent="0.2"/>
    <row r="24058" ht="12.75" hidden="1" customHeight="1" x14ac:dyDescent="0.2"/>
    <row r="24059" ht="12.75" hidden="1" customHeight="1" x14ac:dyDescent="0.2"/>
    <row r="24060" ht="12.75" hidden="1" customHeight="1" x14ac:dyDescent="0.2"/>
    <row r="24061" ht="12.75" hidden="1" customHeight="1" x14ac:dyDescent="0.2"/>
    <row r="24062" ht="12.75" hidden="1" customHeight="1" x14ac:dyDescent="0.2"/>
    <row r="24063" ht="12.75" hidden="1" customHeight="1" x14ac:dyDescent="0.2"/>
    <row r="24064" ht="12.75" hidden="1" customHeight="1" x14ac:dyDescent="0.2"/>
    <row r="24065" ht="12.75" hidden="1" customHeight="1" x14ac:dyDescent="0.2"/>
    <row r="24066" ht="12.75" hidden="1" customHeight="1" x14ac:dyDescent="0.2"/>
    <row r="24067" ht="12.75" hidden="1" customHeight="1" x14ac:dyDescent="0.2"/>
    <row r="24068" ht="12.75" hidden="1" customHeight="1" x14ac:dyDescent="0.2"/>
    <row r="24069" ht="12.75" hidden="1" customHeight="1" x14ac:dyDescent="0.2"/>
    <row r="24070" ht="12.75" hidden="1" customHeight="1" x14ac:dyDescent="0.2"/>
    <row r="24071" ht="12.75" hidden="1" customHeight="1" x14ac:dyDescent="0.2"/>
    <row r="24072" ht="12.75" hidden="1" customHeight="1" x14ac:dyDescent="0.2"/>
    <row r="24073" ht="12.75" hidden="1" customHeight="1" x14ac:dyDescent="0.2"/>
    <row r="24074" ht="12.75" hidden="1" customHeight="1" x14ac:dyDescent="0.2"/>
    <row r="24075" ht="12.75" hidden="1" customHeight="1" x14ac:dyDescent="0.2"/>
    <row r="24076" ht="12.75" hidden="1" customHeight="1" x14ac:dyDescent="0.2"/>
    <row r="24077" ht="12.75" hidden="1" customHeight="1" x14ac:dyDescent="0.2"/>
    <row r="24078" ht="12.75" hidden="1" customHeight="1" x14ac:dyDescent="0.2"/>
    <row r="24079" ht="12.75" hidden="1" customHeight="1" x14ac:dyDescent="0.2"/>
    <row r="24080" ht="12.75" hidden="1" customHeight="1" x14ac:dyDescent="0.2"/>
    <row r="24081" ht="12.75" hidden="1" customHeight="1" x14ac:dyDescent="0.2"/>
    <row r="24082" ht="12.75" hidden="1" customHeight="1" x14ac:dyDescent="0.2"/>
    <row r="24083" ht="12.75" hidden="1" customHeight="1" x14ac:dyDescent="0.2"/>
    <row r="24084" ht="12.75" hidden="1" customHeight="1" x14ac:dyDescent="0.2"/>
    <row r="24085" ht="12.75" hidden="1" customHeight="1" x14ac:dyDescent="0.2"/>
    <row r="24086" ht="12.75" hidden="1" customHeight="1" x14ac:dyDescent="0.2"/>
    <row r="24087" ht="12.75" hidden="1" customHeight="1" x14ac:dyDescent="0.2"/>
    <row r="24088" ht="12.75" hidden="1" customHeight="1" x14ac:dyDescent="0.2"/>
    <row r="24089" ht="12.75" hidden="1" customHeight="1" x14ac:dyDescent="0.2"/>
    <row r="24090" ht="12.75" hidden="1" customHeight="1" x14ac:dyDescent="0.2"/>
    <row r="24091" ht="12.75" hidden="1" customHeight="1" x14ac:dyDescent="0.2"/>
    <row r="24092" ht="12.75" hidden="1" customHeight="1" x14ac:dyDescent="0.2"/>
    <row r="24093" ht="12.75" hidden="1" customHeight="1" x14ac:dyDescent="0.2"/>
    <row r="24094" ht="12.75" hidden="1" customHeight="1" x14ac:dyDescent="0.2"/>
    <row r="24095" ht="12.75" hidden="1" customHeight="1" x14ac:dyDescent="0.2"/>
    <row r="24096" ht="12.75" hidden="1" customHeight="1" x14ac:dyDescent="0.2"/>
    <row r="24097" ht="12.75" hidden="1" customHeight="1" x14ac:dyDescent="0.2"/>
    <row r="24098" ht="12.75" hidden="1" customHeight="1" x14ac:dyDescent="0.2"/>
    <row r="24099" ht="12.75" hidden="1" customHeight="1" x14ac:dyDescent="0.2"/>
    <row r="24100" ht="12.75" hidden="1" customHeight="1" x14ac:dyDescent="0.2"/>
    <row r="24101" ht="12.75" hidden="1" customHeight="1" x14ac:dyDescent="0.2"/>
    <row r="24102" ht="12.75" hidden="1" customHeight="1" x14ac:dyDescent="0.2"/>
    <row r="24103" ht="12.75" hidden="1" customHeight="1" x14ac:dyDescent="0.2"/>
    <row r="24104" ht="12.75" hidden="1" customHeight="1" x14ac:dyDescent="0.2"/>
    <row r="24105" ht="12.75" hidden="1" customHeight="1" x14ac:dyDescent="0.2"/>
    <row r="24106" ht="12.75" hidden="1" customHeight="1" x14ac:dyDescent="0.2"/>
    <row r="24107" ht="12.75" hidden="1" customHeight="1" x14ac:dyDescent="0.2"/>
    <row r="24108" ht="12.75" hidden="1" customHeight="1" x14ac:dyDescent="0.2"/>
    <row r="24109" ht="12.75" hidden="1" customHeight="1" x14ac:dyDescent="0.2"/>
    <row r="24110" ht="12.75" hidden="1" customHeight="1" x14ac:dyDescent="0.2"/>
    <row r="24111" ht="12.75" hidden="1" customHeight="1" x14ac:dyDescent="0.2"/>
    <row r="24112" ht="12.75" hidden="1" customHeight="1" x14ac:dyDescent="0.2"/>
    <row r="24113" ht="12.75" hidden="1" customHeight="1" x14ac:dyDescent="0.2"/>
    <row r="24114" ht="12.75" hidden="1" customHeight="1" x14ac:dyDescent="0.2"/>
    <row r="24115" ht="12.75" hidden="1" customHeight="1" x14ac:dyDescent="0.2"/>
    <row r="24116" ht="12.75" hidden="1" customHeight="1" x14ac:dyDescent="0.2"/>
    <row r="24117" ht="12.75" hidden="1" customHeight="1" x14ac:dyDescent="0.2"/>
    <row r="24118" ht="12.75" hidden="1" customHeight="1" x14ac:dyDescent="0.2"/>
    <row r="24119" ht="12.75" hidden="1" customHeight="1" x14ac:dyDescent="0.2"/>
    <row r="24120" ht="12.75" hidden="1" customHeight="1" x14ac:dyDescent="0.2"/>
    <row r="24121" ht="12.75" hidden="1" customHeight="1" x14ac:dyDescent="0.2"/>
    <row r="24122" ht="12.75" hidden="1" customHeight="1" x14ac:dyDescent="0.2"/>
    <row r="24123" ht="12.75" hidden="1" customHeight="1" x14ac:dyDescent="0.2"/>
    <row r="24124" ht="12.75" hidden="1" customHeight="1" x14ac:dyDescent="0.2"/>
    <row r="24125" ht="12.75" hidden="1" customHeight="1" x14ac:dyDescent="0.2"/>
    <row r="24126" ht="12.75" hidden="1" customHeight="1" x14ac:dyDescent="0.2"/>
    <row r="24127" ht="12.75" hidden="1" customHeight="1" x14ac:dyDescent="0.2"/>
    <row r="24128" ht="12.75" hidden="1" customHeight="1" x14ac:dyDescent="0.2"/>
    <row r="24129" ht="12.75" hidden="1" customHeight="1" x14ac:dyDescent="0.2"/>
    <row r="24130" ht="12.75" hidden="1" customHeight="1" x14ac:dyDescent="0.2"/>
    <row r="24131" ht="12.75" hidden="1" customHeight="1" x14ac:dyDescent="0.2"/>
    <row r="24132" ht="12.75" hidden="1" customHeight="1" x14ac:dyDescent="0.2"/>
    <row r="24133" ht="12.75" hidden="1" customHeight="1" x14ac:dyDescent="0.2"/>
    <row r="24134" ht="12.75" hidden="1" customHeight="1" x14ac:dyDescent="0.2"/>
    <row r="24135" ht="12.75" hidden="1" customHeight="1" x14ac:dyDescent="0.2"/>
    <row r="24136" ht="12.75" hidden="1" customHeight="1" x14ac:dyDescent="0.2"/>
    <row r="24137" ht="12.75" hidden="1" customHeight="1" x14ac:dyDescent="0.2"/>
    <row r="24138" ht="12.75" hidden="1" customHeight="1" x14ac:dyDescent="0.2"/>
    <row r="24139" ht="12.75" hidden="1" customHeight="1" x14ac:dyDescent="0.2"/>
    <row r="24140" ht="12.75" hidden="1" customHeight="1" x14ac:dyDescent="0.2"/>
    <row r="24141" ht="12.75" hidden="1" customHeight="1" x14ac:dyDescent="0.2"/>
    <row r="24142" ht="12.75" hidden="1" customHeight="1" x14ac:dyDescent="0.2"/>
    <row r="24143" ht="12.75" hidden="1" customHeight="1" x14ac:dyDescent="0.2"/>
    <row r="24144" ht="12.75" hidden="1" customHeight="1" x14ac:dyDescent="0.2"/>
    <row r="24145" ht="12.75" hidden="1" customHeight="1" x14ac:dyDescent="0.2"/>
    <row r="24146" ht="12.75" hidden="1" customHeight="1" x14ac:dyDescent="0.2"/>
    <row r="24147" ht="12.75" hidden="1" customHeight="1" x14ac:dyDescent="0.2"/>
    <row r="24148" ht="12.75" hidden="1" customHeight="1" x14ac:dyDescent="0.2"/>
    <row r="24149" ht="12.75" hidden="1" customHeight="1" x14ac:dyDescent="0.2"/>
    <row r="24150" ht="12.75" hidden="1" customHeight="1" x14ac:dyDescent="0.2"/>
    <row r="24151" ht="12.75" hidden="1" customHeight="1" x14ac:dyDescent="0.2"/>
    <row r="24152" ht="12.75" hidden="1" customHeight="1" x14ac:dyDescent="0.2"/>
    <row r="24153" ht="12.75" hidden="1" customHeight="1" x14ac:dyDescent="0.2"/>
    <row r="24154" ht="12.75" hidden="1" customHeight="1" x14ac:dyDescent="0.2"/>
    <row r="24155" ht="12.75" hidden="1" customHeight="1" x14ac:dyDescent="0.2"/>
    <row r="24156" ht="12.75" hidden="1" customHeight="1" x14ac:dyDescent="0.2"/>
    <row r="24157" ht="12.75" hidden="1" customHeight="1" x14ac:dyDescent="0.2"/>
    <row r="24158" ht="12.75" hidden="1" customHeight="1" x14ac:dyDescent="0.2"/>
    <row r="24159" ht="12.75" hidden="1" customHeight="1" x14ac:dyDescent="0.2"/>
    <row r="24160" ht="12.75" hidden="1" customHeight="1" x14ac:dyDescent="0.2"/>
    <row r="24161" ht="12.75" hidden="1" customHeight="1" x14ac:dyDescent="0.2"/>
    <row r="24162" ht="12.75" hidden="1" customHeight="1" x14ac:dyDescent="0.2"/>
    <row r="24163" ht="12.75" hidden="1" customHeight="1" x14ac:dyDescent="0.2"/>
    <row r="24164" ht="12.75" hidden="1" customHeight="1" x14ac:dyDescent="0.2"/>
    <row r="24165" ht="12.75" hidden="1" customHeight="1" x14ac:dyDescent="0.2"/>
    <row r="24166" ht="12.75" hidden="1" customHeight="1" x14ac:dyDescent="0.2"/>
    <row r="24167" ht="12.75" hidden="1" customHeight="1" x14ac:dyDescent="0.2"/>
    <row r="24168" ht="12.75" hidden="1" customHeight="1" x14ac:dyDescent="0.2"/>
    <row r="24169" ht="12.75" hidden="1" customHeight="1" x14ac:dyDescent="0.2"/>
    <row r="24170" ht="12.75" hidden="1" customHeight="1" x14ac:dyDescent="0.2"/>
    <row r="24171" ht="12.75" hidden="1" customHeight="1" x14ac:dyDescent="0.2"/>
    <row r="24172" ht="12.75" hidden="1" customHeight="1" x14ac:dyDescent="0.2"/>
    <row r="24173" ht="12.75" hidden="1" customHeight="1" x14ac:dyDescent="0.2"/>
    <row r="24174" ht="12.75" hidden="1" customHeight="1" x14ac:dyDescent="0.2"/>
    <row r="24175" ht="12.75" hidden="1" customHeight="1" x14ac:dyDescent="0.2"/>
    <row r="24176" ht="12.75" hidden="1" customHeight="1" x14ac:dyDescent="0.2"/>
    <row r="24177" ht="12.75" hidden="1" customHeight="1" x14ac:dyDescent="0.2"/>
    <row r="24178" ht="12.75" hidden="1" customHeight="1" x14ac:dyDescent="0.2"/>
    <row r="24179" ht="12.75" hidden="1" customHeight="1" x14ac:dyDescent="0.2"/>
    <row r="24180" ht="12.75" hidden="1" customHeight="1" x14ac:dyDescent="0.2"/>
    <row r="24181" ht="12.75" hidden="1" customHeight="1" x14ac:dyDescent="0.2"/>
    <row r="24182" ht="12.75" hidden="1" customHeight="1" x14ac:dyDescent="0.2"/>
    <row r="24183" ht="12.75" hidden="1" customHeight="1" x14ac:dyDescent="0.2"/>
    <row r="24184" ht="12.75" hidden="1" customHeight="1" x14ac:dyDescent="0.2"/>
    <row r="24185" ht="12.75" hidden="1" customHeight="1" x14ac:dyDescent="0.2"/>
    <row r="24186" ht="12.75" hidden="1" customHeight="1" x14ac:dyDescent="0.2"/>
    <row r="24187" ht="12.75" hidden="1" customHeight="1" x14ac:dyDescent="0.2"/>
    <row r="24188" ht="12.75" hidden="1" customHeight="1" x14ac:dyDescent="0.2"/>
    <row r="24189" ht="12.75" hidden="1" customHeight="1" x14ac:dyDescent="0.2"/>
    <row r="24190" ht="12.75" hidden="1" customHeight="1" x14ac:dyDescent="0.2"/>
    <row r="24191" ht="12.75" hidden="1" customHeight="1" x14ac:dyDescent="0.2"/>
    <row r="24192" ht="12.75" hidden="1" customHeight="1" x14ac:dyDescent="0.2"/>
    <row r="24193" ht="12.75" hidden="1" customHeight="1" x14ac:dyDescent="0.2"/>
    <row r="24194" ht="12.75" hidden="1" customHeight="1" x14ac:dyDescent="0.2"/>
    <row r="24195" ht="12.75" hidden="1" customHeight="1" x14ac:dyDescent="0.2"/>
    <row r="24196" ht="12.75" hidden="1" customHeight="1" x14ac:dyDescent="0.2"/>
    <row r="24197" ht="12.75" hidden="1" customHeight="1" x14ac:dyDescent="0.2"/>
    <row r="24198" ht="12.75" hidden="1" customHeight="1" x14ac:dyDescent="0.2"/>
    <row r="24199" ht="12.75" hidden="1" customHeight="1" x14ac:dyDescent="0.2"/>
    <row r="24200" ht="12.75" hidden="1" customHeight="1" x14ac:dyDescent="0.2"/>
    <row r="24201" ht="12.75" hidden="1" customHeight="1" x14ac:dyDescent="0.2"/>
    <row r="24202" ht="12.75" hidden="1" customHeight="1" x14ac:dyDescent="0.2"/>
    <row r="24203" ht="12.75" hidden="1" customHeight="1" x14ac:dyDescent="0.2"/>
    <row r="24204" ht="12.75" hidden="1" customHeight="1" x14ac:dyDescent="0.2"/>
    <row r="24205" ht="12.75" hidden="1" customHeight="1" x14ac:dyDescent="0.2"/>
    <row r="24206" ht="12.75" hidden="1" customHeight="1" x14ac:dyDescent="0.2"/>
    <row r="24207" ht="12.75" hidden="1" customHeight="1" x14ac:dyDescent="0.2"/>
    <row r="24208" ht="12.75" hidden="1" customHeight="1" x14ac:dyDescent="0.2"/>
    <row r="24209" ht="12.75" hidden="1" customHeight="1" x14ac:dyDescent="0.2"/>
    <row r="24210" ht="12.75" hidden="1" customHeight="1" x14ac:dyDescent="0.2"/>
    <row r="24211" ht="12.75" hidden="1" customHeight="1" x14ac:dyDescent="0.2"/>
    <row r="24212" ht="12.75" hidden="1" customHeight="1" x14ac:dyDescent="0.2"/>
    <row r="24213" ht="12.75" hidden="1" customHeight="1" x14ac:dyDescent="0.2"/>
    <row r="24214" ht="12.75" hidden="1" customHeight="1" x14ac:dyDescent="0.2"/>
    <row r="24215" ht="12.75" hidden="1" customHeight="1" x14ac:dyDescent="0.2"/>
    <row r="24216" ht="12.75" hidden="1" customHeight="1" x14ac:dyDescent="0.2"/>
    <row r="24217" ht="12.75" hidden="1" customHeight="1" x14ac:dyDescent="0.2"/>
    <row r="24218" ht="12.75" hidden="1" customHeight="1" x14ac:dyDescent="0.2"/>
    <row r="24219" ht="12.75" hidden="1" customHeight="1" x14ac:dyDescent="0.2"/>
    <row r="24220" ht="12.75" hidden="1" customHeight="1" x14ac:dyDescent="0.2"/>
    <row r="24221" ht="12.75" hidden="1" customHeight="1" x14ac:dyDescent="0.2"/>
    <row r="24222" ht="12.75" hidden="1" customHeight="1" x14ac:dyDescent="0.2"/>
    <row r="24223" ht="12.75" hidden="1" customHeight="1" x14ac:dyDescent="0.2"/>
    <row r="24224" ht="12.75" hidden="1" customHeight="1" x14ac:dyDescent="0.2"/>
    <row r="24225" ht="12.75" hidden="1" customHeight="1" x14ac:dyDescent="0.2"/>
    <row r="24226" ht="12.75" hidden="1" customHeight="1" x14ac:dyDescent="0.2"/>
    <row r="24227" ht="12.75" hidden="1" customHeight="1" x14ac:dyDescent="0.2"/>
    <row r="24228" ht="12.75" hidden="1" customHeight="1" x14ac:dyDescent="0.2"/>
    <row r="24229" ht="12.75" hidden="1" customHeight="1" x14ac:dyDescent="0.2"/>
    <row r="24230" ht="12.75" hidden="1" customHeight="1" x14ac:dyDescent="0.2"/>
    <row r="24231" ht="12.75" hidden="1" customHeight="1" x14ac:dyDescent="0.2"/>
    <row r="24232" ht="12.75" hidden="1" customHeight="1" x14ac:dyDescent="0.2"/>
    <row r="24233" ht="12.75" hidden="1" customHeight="1" x14ac:dyDescent="0.2"/>
    <row r="24234" ht="12.75" hidden="1" customHeight="1" x14ac:dyDescent="0.2"/>
    <row r="24235" ht="12.75" hidden="1" customHeight="1" x14ac:dyDescent="0.2"/>
    <row r="24236" ht="12.75" hidden="1" customHeight="1" x14ac:dyDescent="0.2"/>
    <row r="24237" ht="12.75" hidden="1" customHeight="1" x14ac:dyDescent="0.2"/>
    <row r="24238" ht="12.75" hidden="1" customHeight="1" x14ac:dyDescent="0.2"/>
    <row r="24239" ht="12.75" hidden="1" customHeight="1" x14ac:dyDescent="0.2"/>
    <row r="24240" ht="12.75" hidden="1" customHeight="1" x14ac:dyDescent="0.2"/>
    <row r="24241" ht="12.75" hidden="1" customHeight="1" x14ac:dyDescent="0.2"/>
    <row r="24242" ht="12.75" hidden="1" customHeight="1" x14ac:dyDescent="0.2"/>
    <row r="24243" ht="12.75" hidden="1" customHeight="1" x14ac:dyDescent="0.2"/>
    <row r="24244" ht="12.75" hidden="1" customHeight="1" x14ac:dyDescent="0.2"/>
    <row r="24245" ht="12.75" hidden="1" customHeight="1" x14ac:dyDescent="0.2"/>
    <row r="24246" ht="12.75" hidden="1" customHeight="1" x14ac:dyDescent="0.2"/>
    <row r="24247" ht="12.75" hidden="1" customHeight="1" x14ac:dyDescent="0.2"/>
    <row r="24248" ht="12.75" hidden="1" customHeight="1" x14ac:dyDescent="0.2"/>
    <row r="24249" ht="12.75" hidden="1" customHeight="1" x14ac:dyDescent="0.2"/>
    <row r="24250" ht="12.75" hidden="1" customHeight="1" x14ac:dyDescent="0.2"/>
    <row r="24251" ht="12.75" hidden="1" customHeight="1" x14ac:dyDescent="0.2"/>
    <row r="24252" ht="12.75" hidden="1" customHeight="1" x14ac:dyDescent="0.2"/>
    <row r="24253" ht="12.75" hidden="1" customHeight="1" x14ac:dyDescent="0.2"/>
    <row r="24254" ht="12.75" hidden="1" customHeight="1" x14ac:dyDescent="0.2"/>
    <row r="24255" ht="12.75" hidden="1" customHeight="1" x14ac:dyDescent="0.2"/>
    <row r="24256" ht="12.75" hidden="1" customHeight="1" x14ac:dyDescent="0.2"/>
    <row r="24257" ht="12.75" hidden="1" customHeight="1" x14ac:dyDescent="0.2"/>
    <row r="24258" ht="12.75" hidden="1" customHeight="1" x14ac:dyDescent="0.2"/>
    <row r="24259" ht="12.75" hidden="1" customHeight="1" x14ac:dyDescent="0.2"/>
    <row r="24260" ht="12.75" hidden="1" customHeight="1" x14ac:dyDescent="0.2"/>
    <row r="24261" ht="12.75" hidden="1" customHeight="1" x14ac:dyDescent="0.2"/>
    <row r="24262" ht="12.75" hidden="1" customHeight="1" x14ac:dyDescent="0.2"/>
    <row r="24263" ht="12.75" hidden="1" customHeight="1" x14ac:dyDescent="0.2"/>
    <row r="24264" ht="12.75" hidden="1" customHeight="1" x14ac:dyDescent="0.2"/>
    <row r="24265" ht="12.75" hidden="1" customHeight="1" x14ac:dyDescent="0.2"/>
    <row r="24266" ht="12.75" hidden="1" customHeight="1" x14ac:dyDescent="0.2"/>
    <row r="24267" ht="12.75" hidden="1" customHeight="1" x14ac:dyDescent="0.2"/>
    <row r="24268" ht="12.75" hidden="1" customHeight="1" x14ac:dyDescent="0.2"/>
    <row r="24269" ht="12.75" hidden="1" customHeight="1" x14ac:dyDescent="0.2"/>
    <row r="24270" ht="12.75" hidden="1" customHeight="1" x14ac:dyDescent="0.2"/>
    <row r="24271" ht="12.75" hidden="1" customHeight="1" x14ac:dyDescent="0.2"/>
    <row r="24272" ht="12.75" hidden="1" customHeight="1" x14ac:dyDescent="0.2"/>
    <row r="24273" ht="12.75" hidden="1" customHeight="1" x14ac:dyDescent="0.2"/>
    <row r="24274" ht="12.75" hidden="1" customHeight="1" x14ac:dyDescent="0.2"/>
    <row r="24275" ht="12.75" hidden="1" customHeight="1" x14ac:dyDescent="0.2"/>
    <row r="24276" ht="12.75" hidden="1" customHeight="1" x14ac:dyDescent="0.2"/>
    <row r="24277" ht="12.75" hidden="1" customHeight="1" x14ac:dyDescent="0.2"/>
    <row r="24278" ht="12.75" hidden="1" customHeight="1" x14ac:dyDescent="0.2"/>
    <row r="24279" ht="12.75" hidden="1" customHeight="1" x14ac:dyDescent="0.2"/>
    <row r="24280" ht="12.75" hidden="1" customHeight="1" x14ac:dyDescent="0.2"/>
    <row r="24281" ht="12.75" hidden="1" customHeight="1" x14ac:dyDescent="0.2"/>
    <row r="24282" ht="12.75" hidden="1" customHeight="1" x14ac:dyDescent="0.2"/>
    <row r="24283" ht="12.75" hidden="1" customHeight="1" x14ac:dyDescent="0.2"/>
    <row r="24284" ht="12.75" hidden="1" customHeight="1" x14ac:dyDescent="0.2"/>
    <row r="24285" ht="12.75" hidden="1" customHeight="1" x14ac:dyDescent="0.2"/>
    <row r="24286" ht="12.75" hidden="1" customHeight="1" x14ac:dyDescent="0.2"/>
    <row r="24287" ht="12.75" hidden="1" customHeight="1" x14ac:dyDescent="0.2"/>
    <row r="24288" ht="12.75" hidden="1" customHeight="1" x14ac:dyDescent="0.2"/>
    <row r="24289" ht="12.75" hidden="1" customHeight="1" x14ac:dyDescent="0.2"/>
    <row r="24290" ht="12.75" hidden="1" customHeight="1" x14ac:dyDescent="0.2"/>
    <row r="24291" ht="12.75" hidden="1" customHeight="1" x14ac:dyDescent="0.2"/>
    <row r="24292" ht="12.75" hidden="1" customHeight="1" x14ac:dyDescent="0.2"/>
    <row r="24293" ht="12.75" hidden="1" customHeight="1" x14ac:dyDescent="0.2"/>
    <row r="24294" ht="12.75" hidden="1" customHeight="1" x14ac:dyDescent="0.2"/>
    <row r="24295" ht="12.75" hidden="1" customHeight="1" x14ac:dyDescent="0.2"/>
    <row r="24296" ht="12.75" hidden="1" customHeight="1" x14ac:dyDescent="0.2"/>
    <row r="24297" ht="12.75" hidden="1" customHeight="1" x14ac:dyDescent="0.2"/>
    <row r="24298" ht="12.75" hidden="1" customHeight="1" x14ac:dyDescent="0.2"/>
    <row r="24299" ht="12.75" hidden="1" customHeight="1" x14ac:dyDescent="0.2"/>
    <row r="24300" ht="12.75" hidden="1" customHeight="1" x14ac:dyDescent="0.2"/>
    <row r="24301" ht="12.75" hidden="1" customHeight="1" x14ac:dyDescent="0.2"/>
    <row r="24302" ht="12.75" hidden="1" customHeight="1" x14ac:dyDescent="0.2"/>
    <row r="24303" ht="12.75" hidden="1" customHeight="1" x14ac:dyDescent="0.2"/>
    <row r="24304" ht="12.75" hidden="1" customHeight="1" x14ac:dyDescent="0.2"/>
    <row r="24305" ht="12.75" hidden="1" customHeight="1" x14ac:dyDescent="0.2"/>
    <row r="24306" ht="12.75" hidden="1" customHeight="1" x14ac:dyDescent="0.2"/>
    <row r="24307" ht="12.75" hidden="1" customHeight="1" x14ac:dyDescent="0.2"/>
    <row r="24308" ht="12.75" hidden="1" customHeight="1" x14ac:dyDescent="0.2"/>
    <row r="24309" ht="12.75" hidden="1" customHeight="1" x14ac:dyDescent="0.2"/>
    <row r="24310" ht="12.75" hidden="1" customHeight="1" x14ac:dyDescent="0.2"/>
    <row r="24311" ht="12.75" hidden="1" customHeight="1" x14ac:dyDescent="0.2"/>
    <row r="24312" ht="12.75" hidden="1" customHeight="1" x14ac:dyDescent="0.2"/>
    <row r="24313" ht="12.75" hidden="1" customHeight="1" x14ac:dyDescent="0.2"/>
    <row r="24314" ht="12.75" hidden="1" customHeight="1" x14ac:dyDescent="0.2"/>
    <row r="24315" ht="12.75" hidden="1" customHeight="1" x14ac:dyDescent="0.2"/>
    <row r="24316" ht="12.75" hidden="1" customHeight="1" x14ac:dyDescent="0.2"/>
    <row r="24317" ht="12.75" hidden="1" customHeight="1" x14ac:dyDescent="0.2"/>
    <row r="24318" ht="12.75" hidden="1" customHeight="1" x14ac:dyDescent="0.2"/>
    <row r="24319" ht="12.75" hidden="1" customHeight="1" x14ac:dyDescent="0.2"/>
    <row r="24320" ht="12.75" hidden="1" customHeight="1" x14ac:dyDescent="0.2"/>
    <row r="24321" ht="12.75" hidden="1" customHeight="1" x14ac:dyDescent="0.2"/>
    <row r="24322" ht="12.75" hidden="1" customHeight="1" x14ac:dyDescent="0.2"/>
    <row r="24323" ht="12.75" hidden="1" customHeight="1" x14ac:dyDescent="0.2"/>
    <row r="24324" ht="12.75" hidden="1" customHeight="1" x14ac:dyDescent="0.2"/>
    <row r="24325" ht="12.75" hidden="1" customHeight="1" x14ac:dyDescent="0.2"/>
    <row r="24326" ht="12.75" hidden="1" customHeight="1" x14ac:dyDescent="0.2"/>
    <row r="24327" ht="12.75" hidden="1" customHeight="1" x14ac:dyDescent="0.2"/>
    <row r="24328" ht="12.75" hidden="1" customHeight="1" x14ac:dyDescent="0.2"/>
    <row r="24329" ht="12.75" hidden="1" customHeight="1" x14ac:dyDescent="0.2"/>
    <row r="24330" ht="12.75" hidden="1" customHeight="1" x14ac:dyDescent="0.2"/>
    <row r="24331" ht="12.75" hidden="1" customHeight="1" x14ac:dyDescent="0.2"/>
    <row r="24332" ht="12.75" hidden="1" customHeight="1" x14ac:dyDescent="0.2"/>
    <row r="24333" ht="12.75" hidden="1" customHeight="1" x14ac:dyDescent="0.2"/>
    <row r="24334" ht="12.75" hidden="1" customHeight="1" x14ac:dyDescent="0.2"/>
    <row r="24335" ht="12.75" hidden="1" customHeight="1" x14ac:dyDescent="0.2"/>
    <row r="24336" ht="12.75" hidden="1" customHeight="1" x14ac:dyDescent="0.2"/>
    <row r="24337" ht="12.75" hidden="1" customHeight="1" x14ac:dyDescent="0.2"/>
    <row r="24338" ht="12.75" hidden="1" customHeight="1" x14ac:dyDescent="0.2"/>
    <row r="24339" ht="12.75" hidden="1" customHeight="1" x14ac:dyDescent="0.2"/>
    <row r="24340" ht="12.75" hidden="1" customHeight="1" x14ac:dyDescent="0.2"/>
    <row r="24341" ht="12.75" hidden="1" customHeight="1" x14ac:dyDescent="0.2"/>
    <row r="24342" ht="12.75" hidden="1" customHeight="1" x14ac:dyDescent="0.2"/>
    <row r="24343" ht="12.75" hidden="1" customHeight="1" x14ac:dyDescent="0.2"/>
    <row r="24344" ht="12.75" hidden="1" customHeight="1" x14ac:dyDescent="0.2"/>
    <row r="24345" ht="12.75" hidden="1" customHeight="1" x14ac:dyDescent="0.2"/>
    <row r="24346" ht="12.75" hidden="1" customHeight="1" x14ac:dyDescent="0.2"/>
    <row r="24347" ht="12.75" hidden="1" customHeight="1" x14ac:dyDescent="0.2"/>
    <row r="24348" ht="12.75" hidden="1" customHeight="1" x14ac:dyDescent="0.2"/>
    <row r="24349" ht="12.75" hidden="1" customHeight="1" x14ac:dyDescent="0.2"/>
    <row r="24350" ht="12.75" hidden="1" customHeight="1" x14ac:dyDescent="0.2"/>
    <row r="24351" ht="12.75" hidden="1" customHeight="1" x14ac:dyDescent="0.2"/>
    <row r="24352" ht="12.75" hidden="1" customHeight="1" x14ac:dyDescent="0.2"/>
    <row r="24353" ht="12.75" hidden="1" customHeight="1" x14ac:dyDescent="0.2"/>
    <row r="24354" ht="12.75" hidden="1" customHeight="1" x14ac:dyDescent="0.2"/>
    <row r="24355" ht="12.75" hidden="1" customHeight="1" x14ac:dyDescent="0.2"/>
    <row r="24356" ht="12.75" hidden="1" customHeight="1" x14ac:dyDescent="0.2"/>
    <row r="24357" ht="12.75" hidden="1" customHeight="1" x14ac:dyDescent="0.2"/>
    <row r="24358" ht="12.75" hidden="1" customHeight="1" x14ac:dyDescent="0.2"/>
    <row r="24359" ht="12.75" hidden="1" customHeight="1" x14ac:dyDescent="0.2"/>
    <row r="24360" ht="12.75" hidden="1" customHeight="1" x14ac:dyDescent="0.2"/>
    <row r="24361" ht="12.75" hidden="1" customHeight="1" x14ac:dyDescent="0.2"/>
    <row r="24362" ht="12.75" hidden="1" customHeight="1" x14ac:dyDescent="0.2"/>
    <row r="24363" ht="12.75" hidden="1" customHeight="1" x14ac:dyDescent="0.2"/>
    <row r="24364" ht="12.75" hidden="1" customHeight="1" x14ac:dyDescent="0.2"/>
    <row r="24365" ht="12.75" hidden="1" customHeight="1" x14ac:dyDescent="0.2"/>
    <row r="24366" ht="12.75" hidden="1" customHeight="1" x14ac:dyDescent="0.2"/>
    <row r="24367" ht="12.75" hidden="1" customHeight="1" x14ac:dyDescent="0.2"/>
    <row r="24368" ht="12.75" hidden="1" customHeight="1" x14ac:dyDescent="0.2"/>
    <row r="24369" ht="12.75" hidden="1" customHeight="1" x14ac:dyDescent="0.2"/>
    <row r="24370" ht="12.75" hidden="1" customHeight="1" x14ac:dyDescent="0.2"/>
    <row r="24371" ht="12.75" hidden="1" customHeight="1" x14ac:dyDescent="0.2"/>
    <row r="24372" ht="12.75" hidden="1" customHeight="1" x14ac:dyDescent="0.2"/>
    <row r="24373" ht="12.75" hidden="1" customHeight="1" x14ac:dyDescent="0.2"/>
    <row r="24374" ht="12.75" hidden="1" customHeight="1" x14ac:dyDescent="0.2"/>
    <row r="24375" ht="12.75" hidden="1" customHeight="1" x14ac:dyDescent="0.2"/>
    <row r="24376" ht="12.75" hidden="1" customHeight="1" x14ac:dyDescent="0.2"/>
    <row r="24377" ht="12.75" hidden="1" customHeight="1" x14ac:dyDescent="0.2"/>
    <row r="24378" ht="12.75" hidden="1" customHeight="1" x14ac:dyDescent="0.2"/>
    <row r="24379" ht="12.75" hidden="1" customHeight="1" x14ac:dyDescent="0.2"/>
    <row r="24380" ht="12.75" hidden="1" customHeight="1" x14ac:dyDescent="0.2"/>
    <row r="24381" ht="12.75" hidden="1" customHeight="1" x14ac:dyDescent="0.2"/>
    <row r="24382" ht="12.75" hidden="1" customHeight="1" x14ac:dyDescent="0.2"/>
    <row r="24383" ht="12.75" hidden="1" customHeight="1" x14ac:dyDescent="0.2"/>
    <row r="24384" ht="12.75" hidden="1" customHeight="1" x14ac:dyDescent="0.2"/>
    <row r="24385" ht="12.75" hidden="1" customHeight="1" x14ac:dyDescent="0.2"/>
    <row r="24386" ht="12.75" hidden="1" customHeight="1" x14ac:dyDescent="0.2"/>
    <row r="24387" ht="12.75" hidden="1" customHeight="1" x14ac:dyDescent="0.2"/>
    <row r="24388" ht="12.75" hidden="1" customHeight="1" x14ac:dyDescent="0.2"/>
    <row r="24389" ht="12.75" hidden="1" customHeight="1" x14ac:dyDescent="0.2"/>
    <row r="24390" ht="12.75" hidden="1" customHeight="1" x14ac:dyDescent="0.2"/>
    <row r="24391" ht="12.75" hidden="1" customHeight="1" x14ac:dyDescent="0.2"/>
    <row r="24392" ht="12.75" hidden="1" customHeight="1" x14ac:dyDescent="0.2"/>
    <row r="24393" ht="12.75" hidden="1" customHeight="1" x14ac:dyDescent="0.2"/>
    <row r="24394" ht="12.75" hidden="1" customHeight="1" x14ac:dyDescent="0.2"/>
    <row r="24395" ht="12.75" hidden="1" customHeight="1" x14ac:dyDescent="0.2"/>
    <row r="24396" ht="12.75" hidden="1" customHeight="1" x14ac:dyDescent="0.2"/>
    <row r="24397" ht="12.75" hidden="1" customHeight="1" x14ac:dyDescent="0.2"/>
    <row r="24398" ht="12.75" hidden="1" customHeight="1" x14ac:dyDescent="0.2"/>
    <row r="24399" ht="12.75" hidden="1" customHeight="1" x14ac:dyDescent="0.2"/>
    <row r="24400" ht="12.75" hidden="1" customHeight="1" x14ac:dyDescent="0.2"/>
    <row r="24401" ht="12.75" hidden="1" customHeight="1" x14ac:dyDescent="0.2"/>
    <row r="24402" ht="12.75" hidden="1" customHeight="1" x14ac:dyDescent="0.2"/>
    <row r="24403" ht="12.75" hidden="1" customHeight="1" x14ac:dyDescent="0.2"/>
    <row r="24404" ht="12.75" hidden="1" customHeight="1" x14ac:dyDescent="0.2"/>
    <row r="24405" ht="12.75" hidden="1" customHeight="1" x14ac:dyDescent="0.2"/>
    <row r="24406" ht="12.75" hidden="1" customHeight="1" x14ac:dyDescent="0.2"/>
    <row r="24407" ht="12.75" hidden="1" customHeight="1" x14ac:dyDescent="0.2"/>
    <row r="24408" ht="12.75" hidden="1" customHeight="1" x14ac:dyDescent="0.2"/>
    <row r="24409" ht="12.75" hidden="1" customHeight="1" x14ac:dyDescent="0.2"/>
    <row r="24410" ht="12.75" hidden="1" customHeight="1" x14ac:dyDescent="0.2"/>
    <row r="24411" ht="12.75" hidden="1" customHeight="1" x14ac:dyDescent="0.2"/>
    <row r="24412" ht="12.75" hidden="1" customHeight="1" x14ac:dyDescent="0.2"/>
    <row r="24413" ht="12.75" hidden="1" customHeight="1" x14ac:dyDescent="0.2"/>
    <row r="24414" ht="12.75" hidden="1" customHeight="1" x14ac:dyDescent="0.2"/>
    <row r="24415" ht="12.75" hidden="1" customHeight="1" x14ac:dyDescent="0.2"/>
    <row r="24416" ht="12.75" hidden="1" customHeight="1" x14ac:dyDescent="0.2"/>
    <row r="24417" ht="12.75" hidden="1" customHeight="1" x14ac:dyDescent="0.2"/>
    <row r="24418" ht="12.75" hidden="1" customHeight="1" x14ac:dyDescent="0.2"/>
    <row r="24419" ht="12.75" hidden="1" customHeight="1" x14ac:dyDescent="0.2"/>
    <row r="24420" ht="12.75" hidden="1" customHeight="1" x14ac:dyDescent="0.2"/>
    <row r="24421" ht="12.75" hidden="1" customHeight="1" x14ac:dyDescent="0.2"/>
    <row r="24422" ht="12.75" hidden="1" customHeight="1" x14ac:dyDescent="0.2"/>
    <row r="24423" ht="12.75" hidden="1" customHeight="1" x14ac:dyDescent="0.2"/>
    <row r="24424" ht="12.75" hidden="1" customHeight="1" x14ac:dyDescent="0.2"/>
    <row r="24425" ht="12.75" hidden="1" customHeight="1" x14ac:dyDescent="0.2"/>
    <row r="24426" ht="12.75" hidden="1" customHeight="1" x14ac:dyDescent="0.2"/>
    <row r="24427" ht="12.75" hidden="1" customHeight="1" x14ac:dyDescent="0.2"/>
    <row r="24428" ht="12.75" hidden="1" customHeight="1" x14ac:dyDescent="0.2"/>
    <row r="24429" ht="12.75" hidden="1" customHeight="1" x14ac:dyDescent="0.2"/>
    <row r="24430" ht="12.75" hidden="1" customHeight="1" x14ac:dyDescent="0.2"/>
    <row r="24431" ht="12.75" hidden="1" customHeight="1" x14ac:dyDescent="0.2"/>
    <row r="24432" ht="12.75" hidden="1" customHeight="1" x14ac:dyDescent="0.2"/>
    <row r="24433" ht="12.75" hidden="1" customHeight="1" x14ac:dyDescent="0.2"/>
    <row r="24434" ht="12.75" hidden="1" customHeight="1" x14ac:dyDescent="0.2"/>
    <row r="24435" ht="12.75" hidden="1" customHeight="1" x14ac:dyDescent="0.2"/>
    <row r="24436" ht="12.75" hidden="1" customHeight="1" x14ac:dyDescent="0.2"/>
    <row r="24437" ht="12.75" hidden="1" customHeight="1" x14ac:dyDescent="0.2"/>
    <row r="24438" ht="12.75" hidden="1" customHeight="1" x14ac:dyDescent="0.2"/>
    <row r="24439" ht="12.75" hidden="1" customHeight="1" x14ac:dyDescent="0.2"/>
    <row r="24440" ht="12.75" hidden="1" customHeight="1" x14ac:dyDescent="0.2"/>
    <row r="24441" ht="12.75" hidden="1" customHeight="1" x14ac:dyDescent="0.2"/>
    <row r="24442" ht="12.75" hidden="1" customHeight="1" x14ac:dyDescent="0.2"/>
    <row r="24443" ht="12.75" hidden="1" customHeight="1" x14ac:dyDescent="0.2"/>
    <row r="24444" ht="12.75" hidden="1" customHeight="1" x14ac:dyDescent="0.2"/>
    <row r="24445" ht="12.75" hidden="1" customHeight="1" x14ac:dyDescent="0.2"/>
    <row r="24446" ht="12.75" hidden="1" customHeight="1" x14ac:dyDescent="0.2"/>
    <row r="24447" ht="12.75" hidden="1" customHeight="1" x14ac:dyDescent="0.2"/>
    <row r="24448" ht="12.75" hidden="1" customHeight="1" x14ac:dyDescent="0.2"/>
    <row r="24449" ht="12.75" hidden="1" customHeight="1" x14ac:dyDescent="0.2"/>
    <row r="24450" ht="12.75" hidden="1" customHeight="1" x14ac:dyDescent="0.2"/>
    <row r="24451" ht="12.75" hidden="1" customHeight="1" x14ac:dyDescent="0.2"/>
    <row r="24452" ht="12.75" hidden="1" customHeight="1" x14ac:dyDescent="0.2"/>
    <row r="24453" ht="12.75" hidden="1" customHeight="1" x14ac:dyDescent="0.2"/>
    <row r="24454" ht="12.75" hidden="1" customHeight="1" x14ac:dyDescent="0.2"/>
    <row r="24455" ht="12.75" hidden="1" customHeight="1" x14ac:dyDescent="0.2"/>
    <row r="24456" ht="12.75" hidden="1" customHeight="1" x14ac:dyDescent="0.2"/>
    <row r="24457" ht="12.75" hidden="1" customHeight="1" x14ac:dyDescent="0.2"/>
    <row r="24458" ht="12.75" hidden="1" customHeight="1" x14ac:dyDescent="0.2"/>
    <row r="24459" ht="12.75" hidden="1" customHeight="1" x14ac:dyDescent="0.2"/>
    <row r="24460" ht="12.75" hidden="1" customHeight="1" x14ac:dyDescent="0.2"/>
    <row r="24461" ht="12.75" hidden="1" customHeight="1" x14ac:dyDescent="0.2"/>
    <row r="24462" ht="12.75" hidden="1" customHeight="1" x14ac:dyDescent="0.2"/>
    <row r="24463" ht="12.75" hidden="1" customHeight="1" x14ac:dyDescent="0.2"/>
    <row r="24464" ht="12.75" hidden="1" customHeight="1" x14ac:dyDescent="0.2"/>
    <row r="24465" ht="12.75" hidden="1" customHeight="1" x14ac:dyDescent="0.2"/>
    <row r="24466" ht="12.75" hidden="1" customHeight="1" x14ac:dyDescent="0.2"/>
    <row r="24467" ht="12.75" hidden="1" customHeight="1" x14ac:dyDescent="0.2"/>
    <row r="24468" ht="12.75" hidden="1" customHeight="1" x14ac:dyDescent="0.2"/>
    <row r="24469" ht="12.75" hidden="1" customHeight="1" x14ac:dyDescent="0.2"/>
    <row r="24470" ht="12.75" hidden="1" customHeight="1" x14ac:dyDescent="0.2"/>
    <row r="24471" ht="12.75" hidden="1" customHeight="1" x14ac:dyDescent="0.2"/>
    <row r="24472" ht="12.75" hidden="1" customHeight="1" x14ac:dyDescent="0.2"/>
    <row r="24473" ht="12.75" hidden="1" customHeight="1" x14ac:dyDescent="0.2"/>
    <row r="24474" ht="12.75" hidden="1" customHeight="1" x14ac:dyDescent="0.2"/>
    <row r="24475" ht="12.75" hidden="1" customHeight="1" x14ac:dyDescent="0.2"/>
    <row r="24476" ht="12.75" hidden="1" customHeight="1" x14ac:dyDescent="0.2"/>
    <row r="24477" ht="12.75" hidden="1" customHeight="1" x14ac:dyDescent="0.2"/>
    <row r="24478" ht="12.75" hidden="1" customHeight="1" x14ac:dyDescent="0.2"/>
    <row r="24479" ht="12.75" hidden="1" customHeight="1" x14ac:dyDescent="0.2"/>
    <row r="24480" ht="12.75" hidden="1" customHeight="1" x14ac:dyDescent="0.2"/>
    <row r="24481" ht="12.75" hidden="1" customHeight="1" x14ac:dyDescent="0.2"/>
    <row r="24482" ht="12.75" hidden="1" customHeight="1" x14ac:dyDescent="0.2"/>
    <row r="24483" ht="12.75" hidden="1" customHeight="1" x14ac:dyDescent="0.2"/>
    <row r="24484" ht="12.75" hidden="1" customHeight="1" x14ac:dyDescent="0.2"/>
    <row r="24485" ht="12.75" hidden="1" customHeight="1" x14ac:dyDescent="0.2"/>
    <row r="24486" ht="12.75" hidden="1" customHeight="1" x14ac:dyDescent="0.2"/>
    <row r="24487" ht="12.75" hidden="1" customHeight="1" x14ac:dyDescent="0.2"/>
    <row r="24488" ht="12.75" hidden="1" customHeight="1" x14ac:dyDescent="0.2"/>
    <row r="24489" ht="12.75" hidden="1" customHeight="1" x14ac:dyDescent="0.2"/>
    <row r="24490" ht="12.75" hidden="1" customHeight="1" x14ac:dyDescent="0.2"/>
    <row r="24491" ht="12.75" hidden="1" customHeight="1" x14ac:dyDescent="0.2"/>
    <row r="24492" ht="12.75" hidden="1" customHeight="1" x14ac:dyDescent="0.2"/>
    <row r="24493" ht="12.75" hidden="1" customHeight="1" x14ac:dyDescent="0.2"/>
    <row r="24494" ht="12.75" hidden="1" customHeight="1" x14ac:dyDescent="0.2"/>
    <row r="24495" ht="12.75" hidden="1" customHeight="1" x14ac:dyDescent="0.2"/>
    <row r="24496" ht="12.75" hidden="1" customHeight="1" x14ac:dyDescent="0.2"/>
    <row r="24497" ht="12.75" hidden="1" customHeight="1" x14ac:dyDescent="0.2"/>
    <row r="24498" ht="12.75" hidden="1" customHeight="1" x14ac:dyDescent="0.2"/>
    <row r="24499" ht="12.75" hidden="1" customHeight="1" x14ac:dyDescent="0.2"/>
    <row r="24500" ht="12.75" hidden="1" customHeight="1" x14ac:dyDescent="0.2"/>
    <row r="24501" ht="12.75" hidden="1" customHeight="1" x14ac:dyDescent="0.2"/>
    <row r="24502" ht="12.75" hidden="1" customHeight="1" x14ac:dyDescent="0.2"/>
    <row r="24503" ht="12.75" hidden="1" customHeight="1" x14ac:dyDescent="0.2"/>
    <row r="24504" ht="12.75" hidden="1" customHeight="1" x14ac:dyDescent="0.2"/>
    <row r="24505" ht="12.75" hidden="1" customHeight="1" x14ac:dyDescent="0.2"/>
    <row r="24506" ht="12.75" hidden="1" customHeight="1" x14ac:dyDescent="0.2"/>
    <row r="24507" ht="12.75" hidden="1" customHeight="1" x14ac:dyDescent="0.2"/>
    <row r="24508" ht="12.75" hidden="1" customHeight="1" x14ac:dyDescent="0.2"/>
    <row r="24509" ht="12.75" hidden="1" customHeight="1" x14ac:dyDescent="0.2"/>
    <row r="24510" ht="12.75" hidden="1" customHeight="1" x14ac:dyDescent="0.2"/>
    <row r="24511" ht="12.75" hidden="1" customHeight="1" x14ac:dyDescent="0.2"/>
    <row r="24512" ht="12.75" hidden="1" customHeight="1" x14ac:dyDescent="0.2"/>
    <row r="24513" ht="12.75" hidden="1" customHeight="1" x14ac:dyDescent="0.2"/>
    <row r="24514" ht="12.75" hidden="1" customHeight="1" x14ac:dyDescent="0.2"/>
    <row r="24515" ht="12.75" hidden="1" customHeight="1" x14ac:dyDescent="0.2"/>
    <row r="24516" ht="12.75" hidden="1" customHeight="1" x14ac:dyDescent="0.2"/>
    <row r="24517" ht="12.75" hidden="1" customHeight="1" x14ac:dyDescent="0.2"/>
    <row r="24518" ht="12.75" hidden="1" customHeight="1" x14ac:dyDescent="0.2"/>
    <row r="24519" ht="12.75" hidden="1" customHeight="1" x14ac:dyDescent="0.2"/>
    <row r="24520" ht="12.75" hidden="1" customHeight="1" x14ac:dyDescent="0.2"/>
    <row r="24521" ht="12.75" hidden="1" customHeight="1" x14ac:dyDescent="0.2"/>
    <row r="24522" ht="12.75" hidden="1" customHeight="1" x14ac:dyDescent="0.2"/>
    <row r="24523" ht="12.75" hidden="1" customHeight="1" x14ac:dyDescent="0.2"/>
    <row r="24524" ht="12.75" hidden="1" customHeight="1" x14ac:dyDescent="0.2"/>
    <row r="24525" ht="12.75" hidden="1" customHeight="1" x14ac:dyDescent="0.2"/>
    <row r="24526" ht="12.75" hidden="1" customHeight="1" x14ac:dyDescent="0.2"/>
    <row r="24527" ht="12.75" hidden="1" customHeight="1" x14ac:dyDescent="0.2"/>
    <row r="24528" ht="12.75" hidden="1" customHeight="1" x14ac:dyDescent="0.2"/>
    <row r="24529" ht="12.75" hidden="1" customHeight="1" x14ac:dyDescent="0.2"/>
    <row r="24530" ht="12.75" hidden="1" customHeight="1" x14ac:dyDescent="0.2"/>
    <row r="24531" ht="12.75" hidden="1" customHeight="1" x14ac:dyDescent="0.2"/>
    <row r="24532" ht="12.75" hidden="1" customHeight="1" x14ac:dyDescent="0.2"/>
    <row r="24533" ht="12.75" hidden="1" customHeight="1" x14ac:dyDescent="0.2"/>
    <row r="24534" ht="12.75" hidden="1" customHeight="1" x14ac:dyDescent="0.2"/>
    <row r="24535" ht="12.75" hidden="1" customHeight="1" x14ac:dyDescent="0.2"/>
    <row r="24536" ht="12.75" hidden="1" customHeight="1" x14ac:dyDescent="0.2"/>
    <row r="24537" ht="12.75" hidden="1" customHeight="1" x14ac:dyDescent="0.2"/>
    <row r="24538" ht="12.75" hidden="1" customHeight="1" x14ac:dyDescent="0.2"/>
    <row r="24539" ht="12.75" hidden="1" customHeight="1" x14ac:dyDescent="0.2"/>
    <row r="24540" ht="12.75" hidden="1" customHeight="1" x14ac:dyDescent="0.2"/>
    <row r="24541" ht="12.75" hidden="1" customHeight="1" x14ac:dyDescent="0.2"/>
    <row r="24542" ht="12.75" hidden="1" customHeight="1" x14ac:dyDescent="0.2"/>
    <row r="24543" ht="12.75" hidden="1" customHeight="1" x14ac:dyDescent="0.2"/>
    <row r="24544" ht="12.75" hidden="1" customHeight="1" x14ac:dyDescent="0.2"/>
    <row r="24545" ht="12.75" hidden="1" customHeight="1" x14ac:dyDescent="0.2"/>
    <row r="24546" ht="12.75" hidden="1" customHeight="1" x14ac:dyDescent="0.2"/>
    <row r="24547" ht="12.75" hidden="1" customHeight="1" x14ac:dyDescent="0.2"/>
    <row r="24548" ht="12.75" hidden="1" customHeight="1" x14ac:dyDescent="0.2"/>
    <row r="24549" ht="12.75" hidden="1" customHeight="1" x14ac:dyDescent="0.2"/>
    <row r="24550" ht="12.75" hidden="1" customHeight="1" x14ac:dyDescent="0.2"/>
    <row r="24551" ht="12.75" hidden="1" customHeight="1" x14ac:dyDescent="0.2"/>
    <row r="24552" ht="12.75" hidden="1" customHeight="1" x14ac:dyDescent="0.2"/>
    <row r="24553" ht="12.75" hidden="1" customHeight="1" x14ac:dyDescent="0.2"/>
    <row r="24554" ht="12.75" hidden="1" customHeight="1" x14ac:dyDescent="0.2"/>
    <row r="24555" ht="12.75" hidden="1" customHeight="1" x14ac:dyDescent="0.2"/>
    <row r="24556" ht="12.75" hidden="1" customHeight="1" x14ac:dyDescent="0.2"/>
    <row r="24557" ht="12.75" hidden="1" customHeight="1" x14ac:dyDescent="0.2"/>
    <row r="24558" ht="12.75" hidden="1" customHeight="1" x14ac:dyDescent="0.2"/>
    <row r="24559" ht="12.75" hidden="1" customHeight="1" x14ac:dyDescent="0.2"/>
    <row r="24560" ht="12.75" hidden="1" customHeight="1" x14ac:dyDescent="0.2"/>
    <row r="24561" ht="12.75" hidden="1" customHeight="1" x14ac:dyDescent="0.2"/>
    <row r="24562" ht="12.75" hidden="1" customHeight="1" x14ac:dyDescent="0.2"/>
    <row r="24563" ht="12.75" hidden="1" customHeight="1" x14ac:dyDescent="0.2"/>
    <row r="24564" ht="12.75" hidden="1" customHeight="1" x14ac:dyDescent="0.2"/>
    <row r="24565" ht="12.75" hidden="1" customHeight="1" x14ac:dyDescent="0.2"/>
    <row r="24566" ht="12.75" hidden="1" customHeight="1" x14ac:dyDescent="0.2"/>
    <row r="24567" ht="12.75" hidden="1" customHeight="1" x14ac:dyDescent="0.2"/>
    <row r="24568" ht="12.75" hidden="1" customHeight="1" x14ac:dyDescent="0.2"/>
    <row r="24569" ht="12.75" hidden="1" customHeight="1" x14ac:dyDescent="0.2"/>
    <row r="24570" ht="12.75" hidden="1" customHeight="1" x14ac:dyDescent="0.2"/>
    <row r="24571" ht="12.75" hidden="1" customHeight="1" x14ac:dyDescent="0.2"/>
    <row r="24572" ht="12.75" hidden="1" customHeight="1" x14ac:dyDescent="0.2"/>
    <row r="24573" ht="12.75" hidden="1" customHeight="1" x14ac:dyDescent="0.2"/>
    <row r="24574" ht="12.75" hidden="1" customHeight="1" x14ac:dyDescent="0.2"/>
    <row r="24575" ht="12.75" hidden="1" customHeight="1" x14ac:dyDescent="0.2"/>
    <row r="24576" ht="12.75" hidden="1" customHeight="1" x14ac:dyDescent="0.2"/>
    <row r="24577" ht="12.75" hidden="1" customHeight="1" x14ac:dyDescent="0.2"/>
    <row r="24578" ht="12.75" hidden="1" customHeight="1" x14ac:dyDescent="0.2"/>
    <row r="24579" ht="12.75" hidden="1" customHeight="1" x14ac:dyDescent="0.2"/>
    <row r="24580" ht="12.75" hidden="1" customHeight="1" x14ac:dyDescent="0.2"/>
    <row r="24581" ht="12.75" hidden="1" customHeight="1" x14ac:dyDescent="0.2"/>
    <row r="24582" ht="12.75" hidden="1" customHeight="1" x14ac:dyDescent="0.2"/>
    <row r="24583" ht="12.75" hidden="1" customHeight="1" x14ac:dyDescent="0.2"/>
    <row r="24584" ht="12.75" hidden="1" customHeight="1" x14ac:dyDescent="0.2"/>
    <row r="24585" ht="12.75" hidden="1" customHeight="1" x14ac:dyDescent="0.2"/>
    <row r="24586" ht="12.75" hidden="1" customHeight="1" x14ac:dyDescent="0.2"/>
    <row r="24587" ht="12.75" hidden="1" customHeight="1" x14ac:dyDescent="0.2"/>
    <row r="24588" ht="12.75" hidden="1" customHeight="1" x14ac:dyDescent="0.2"/>
    <row r="24589" ht="12.75" hidden="1" customHeight="1" x14ac:dyDescent="0.2"/>
    <row r="24590" ht="12.75" hidden="1" customHeight="1" x14ac:dyDescent="0.2"/>
    <row r="24591" ht="12.75" hidden="1" customHeight="1" x14ac:dyDescent="0.2"/>
    <row r="24592" ht="12.75" hidden="1" customHeight="1" x14ac:dyDescent="0.2"/>
    <row r="24593" ht="12.75" hidden="1" customHeight="1" x14ac:dyDescent="0.2"/>
    <row r="24594" ht="12.75" hidden="1" customHeight="1" x14ac:dyDescent="0.2"/>
    <row r="24595" ht="12.75" hidden="1" customHeight="1" x14ac:dyDescent="0.2"/>
    <row r="24596" ht="12.75" hidden="1" customHeight="1" x14ac:dyDescent="0.2"/>
    <row r="24597" ht="12.75" hidden="1" customHeight="1" x14ac:dyDescent="0.2"/>
    <row r="24598" ht="12.75" hidden="1" customHeight="1" x14ac:dyDescent="0.2"/>
    <row r="24599" ht="12.75" hidden="1" customHeight="1" x14ac:dyDescent="0.2"/>
    <row r="24600" ht="12.75" hidden="1" customHeight="1" x14ac:dyDescent="0.2"/>
    <row r="24601" ht="12.75" hidden="1" customHeight="1" x14ac:dyDescent="0.2"/>
    <row r="24602" ht="12.75" hidden="1" customHeight="1" x14ac:dyDescent="0.2"/>
    <row r="24603" ht="12.75" hidden="1" customHeight="1" x14ac:dyDescent="0.2"/>
    <row r="24604" ht="12.75" hidden="1" customHeight="1" x14ac:dyDescent="0.2"/>
    <row r="24605" ht="12.75" hidden="1" customHeight="1" x14ac:dyDescent="0.2"/>
    <row r="24606" ht="12.75" hidden="1" customHeight="1" x14ac:dyDescent="0.2"/>
    <row r="24607" ht="12.75" hidden="1" customHeight="1" x14ac:dyDescent="0.2"/>
    <row r="24608" ht="12.75" hidden="1" customHeight="1" x14ac:dyDescent="0.2"/>
    <row r="24609" ht="12.75" hidden="1" customHeight="1" x14ac:dyDescent="0.2"/>
    <row r="24610" ht="12.75" hidden="1" customHeight="1" x14ac:dyDescent="0.2"/>
    <row r="24611" ht="12.75" hidden="1" customHeight="1" x14ac:dyDescent="0.2"/>
    <row r="24612" ht="12.75" hidden="1" customHeight="1" x14ac:dyDescent="0.2"/>
    <row r="24613" ht="12.75" hidden="1" customHeight="1" x14ac:dyDescent="0.2"/>
    <row r="24614" ht="12.75" hidden="1" customHeight="1" x14ac:dyDescent="0.2"/>
    <row r="24615" ht="12.75" hidden="1" customHeight="1" x14ac:dyDescent="0.2"/>
    <row r="24616" ht="12.75" hidden="1" customHeight="1" x14ac:dyDescent="0.2"/>
    <row r="24617" ht="12.75" hidden="1" customHeight="1" x14ac:dyDescent="0.2"/>
    <row r="24618" ht="12.75" hidden="1" customHeight="1" x14ac:dyDescent="0.2"/>
    <row r="24619" ht="12.75" hidden="1" customHeight="1" x14ac:dyDescent="0.2"/>
    <row r="24620" ht="12.75" hidden="1" customHeight="1" x14ac:dyDescent="0.2"/>
    <row r="24621" ht="12.75" hidden="1" customHeight="1" x14ac:dyDescent="0.2"/>
    <row r="24622" ht="12.75" hidden="1" customHeight="1" x14ac:dyDescent="0.2"/>
    <row r="24623" ht="12.75" hidden="1" customHeight="1" x14ac:dyDescent="0.2"/>
    <row r="24624" ht="12.75" hidden="1" customHeight="1" x14ac:dyDescent="0.2"/>
    <row r="24625" ht="12.75" hidden="1" customHeight="1" x14ac:dyDescent="0.2"/>
    <row r="24626" ht="12.75" hidden="1" customHeight="1" x14ac:dyDescent="0.2"/>
    <row r="24627" ht="12.75" hidden="1" customHeight="1" x14ac:dyDescent="0.2"/>
    <row r="24628" ht="12.75" hidden="1" customHeight="1" x14ac:dyDescent="0.2"/>
    <row r="24629" ht="12.75" hidden="1" customHeight="1" x14ac:dyDescent="0.2"/>
    <row r="24630" ht="12.75" hidden="1" customHeight="1" x14ac:dyDescent="0.2"/>
    <row r="24631" ht="12.75" hidden="1" customHeight="1" x14ac:dyDescent="0.2"/>
    <row r="24632" ht="12.75" hidden="1" customHeight="1" x14ac:dyDescent="0.2"/>
    <row r="24633" ht="12.75" hidden="1" customHeight="1" x14ac:dyDescent="0.2"/>
    <row r="24634" ht="12.75" hidden="1" customHeight="1" x14ac:dyDescent="0.2"/>
    <row r="24635" ht="12.75" hidden="1" customHeight="1" x14ac:dyDescent="0.2"/>
    <row r="24636" ht="12.75" hidden="1" customHeight="1" x14ac:dyDescent="0.2"/>
    <row r="24637" ht="12.75" hidden="1" customHeight="1" x14ac:dyDescent="0.2"/>
    <row r="24638" ht="12.75" hidden="1" customHeight="1" x14ac:dyDescent="0.2"/>
    <row r="24639" ht="12.75" hidden="1" customHeight="1" x14ac:dyDescent="0.2"/>
    <row r="24640" ht="12.75" hidden="1" customHeight="1" x14ac:dyDescent="0.2"/>
    <row r="24641" ht="12.75" hidden="1" customHeight="1" x14ac:dyDescent="0.2"/>
    <row r="24642" ht="12.75" hidden="1" customHeight="1" x14ac:dyDescent="0.2"/>
    <row r="24643" ht="12.75" hidden="1" customHeight="1" x14ac:dyDescent="0.2"/>
    <row r="24644" ht="12.75" hidden="1" customHeight="1" x14ac:dyDescent="0.2"/>
    <row r="24645" ht="12.75" hidden="1" customHeight="1" x14ac:dyDescent="0.2"/>
    <row r="24646" ht="12.75" hidden="1" customHeight="1" x14ac:dyDescent="0.2"/>
    <row r="24647" ht="12.75" hidden="1" customHeight="1" x14ac:dyDescent="0.2"/>
    <row r="24648" ht="12.75" hidden="1" customHeight="1" x14ac:dyDescent="0.2"/>
    <row r="24649" ht="12.75" hidden="1" customHeight="1" x14ac:dyDescent="0.2"/>
    <row r="24650" ht="12.75" hidden="1" customHeight="1" x14ac:dyDescent="0.2"/>
    <row r="24651" ht="12.75" hidden="1" customHeight="1" x14ac:dyDescent="0.2"/>
    <row r="24652" ht="12.75" hidden="1" customHeight="1" x14ac:dyDescent="0.2"/>
    <row r="24653" ht="12.75" hidden="1" customHeight="1" x14ac:dyDescent="0.2"/>
    <row r="24654" ht="12.75" hidden="1" customHeight="1" x14ac:dyDescent="0.2"/>
    <row r="24655" ht="12.75" hidden="1" customHeight="1" x14ac:dyDescent="0.2"/>
    <row r="24656" ht="12.75" hidden="1" customHeight="1" x14ac:dyDescent="0.2"/>
    <row r="24657" ht="12.75" hidden="1" customHeight="1" x14ac:dyDescent="0.2"/>
    <row r="24658" ht="12.75" hidden="1" customHeight="1" x14ac:dyDescent="0.2"/>
    <row r="24659" ht="12.75" hidden="1" customHeight="1" x14ac:dyDescent="0.2"/>
    <row r="24660" ht="12.75" hidden="1" customHeight="1" x14ac:dyDescent="0.2"/>
    <row r="24661" ht="12.75" hidden="1" customHeight="1" x14ac:dyDescent="0.2"/>
    <row r="24662" ht="12.75" hidden="1" customHeight="1" x14ac:dyDescent="0.2"/>
    <row r="24663" ht="12.75" hidden="1" customHeight="1" x14ac:dyDescent="0.2"/>
    <row r="24664" ht="12.75" hidden="1" customHeight="1" x14ac:dyDescent="0.2"/>
    <row r="24665" ht="12.75" hidden="1" customHeight="1" x14ac:dyDescent="0.2"/>
    <row r="24666" ht="12.75" hidden="1" customHeight="1" x14ac:dyDescent="0.2"/>
    <row r="24667" ht="12.75" hidden="1" customHeight="1" x14ac:dyDescent="0.2"/>
    <row r="24668" ht="12.75" hidden="1" customHeight="1" x14ac:dyDescent="0.2"/>
    <row r="24669" ht="12.75" hidden="1" customHeight="1" x14ac:dyDescent="0.2"/>
    <row r="24670" ht="12.75" hidden="1" customHeight="1" x14ac:dyDescent="0.2"/>
    <row r="24671" ht="12.75" hidden="1" customHeight="1" x14ac:dyDescent="0.2"/>
    <row r="24672" ht="12.75" hidden="1" customHeight="1" x14ac:dyDescent="0.2"/>
    <row r="24673" ht="12.75" hidden="1" customHeight="1" x14ac:dyDescent="0.2"/>
    <row r="24674" ht="12.75" hidden="1" customHeight="1" x14ac:dyDescent="0.2"/>
    <row r="24675" ht="12.75" hidden="1" customHeight="1" x14ac:dyDescent="0.2"/>
    <row r="24676" ht="12.75" hidden="1" customHeight="1" x14ac:dyDescent="0.2"/>
    <row r="24677" ht="12.75" hidden="1" customHeight="1" x14ac:dyDescent="0.2"/>
    <row r="24678" ht="12.75" hidden="1" customHeight="1" x14ac:dyDescent="0.2"/>
    <row r="24679" ht="12.75" hidden="1" customHeight="1" x14ac:dyDescent="0.2"/>
    <row r="24680" ht="12.75" hidden="1" customHeight="1" x14ac:dyDescent="0.2"/>
    <row r="24681" ht="12.75" hidden="1" customHeight="1" x14ac:dyDescent="0.2"/>
    <row r="24682" ht="12.75" hidden="1" customHeight="1" x14ac:dyDescent="0.2"/>
    <row r="24683" ht="12.75" hidden="1" customHeight="1" x14ac:dyDescent="0.2"/>
    <row r="24684" ht="12.75" hidden="1" customHeight="1" x14ac:dyDescent="0.2"/>
    <row r="24685" ht="12.75" hidden="1" customHeight="1" x14ac:dyDescent="0.2"/>
    <row r="24686" ht="12.75" hidden="1" customHeight="1" x14ac:dyDescent="0.2"/>
    <row r="24687" ht="12.75" hidden="1" customHeight="1" x14ac:dyDescent="0.2"/>
    <row r="24688" ht="12.75" hidden="1" customHeight="1" x14ac:dyDescent="0.2"/>
    <row r="24689" ht="12.75" hidden="1" customHeight="1" x14ac:dyDescent="0.2"/>
    <row r="24690" ht="12.75" hidden="1" customHeight="1" x14ac:dyDescent="0.2"/>
    <row r="24691" ht="12.75" hidden="1" customHeight="1" x14ac:dyDescent="0.2"/>
    <row r="24692" ht="12.75" hidden="1" customHeight="1" x14ac:dyDescent="0.2"/>
    <row r="24693" ht="12.75" hidden="1" customHeight="1" x14ac:dyDescent="0.2"/>
    <row r="24694" ht="12.75" hidden="1" customHeight="1" x14ac:dyDescent="0.2"/>
    <row r="24695" ht="12.75" hidden="1" customHeight="1" x14ac:dyDescent="0.2"/>
    <row r="24696" ht="12.75" hidden="1" customHeight="1" x14ac:dyDescent="0.2"/>
    <row r="24697" ht="12.75" hidden="1" customHeight="1" x14ac:dyDescent="0.2"/>
    <row r="24698" ht="12.75" hidden="1" customHeight="1" x14ac:dyDescent="0.2"/>
    <row r="24699" ht="12.75" hidden="1" customHeight="1" x14ac:dyDescent="0.2"/>
    <row r="24700" ht="12.75" hidden="1" customHeight="1" x14ac:dyDescent="0.2"/>
    <row r="24701" ht="12.75" hidden="1" customHeight="1" x14ac:dyDescent="0.2"/>
    <row r="24702" ht="12.75" hidden="1" customHeight="1" x14ac:dyDescent="0.2"/>
    <row r="24703" ht="12.75" hidden="1" customHeight="1" x14ac:dyDescent="0.2"/>
    <row r="24704" ht="12.75" hidden="1" customHeight="1" x14ac:dyDescent="0.2"/>
    <row r="24705" ht="12.75" hidden="1" customHeight="1" x14ac:dyDescent="0.2"/>
    <row r="24706" ht="12.75" hidden="1" customHeight="1" x14ac:dyDescent="0.2"/>
    <row r="24707" ht="12.75" hidden="1" customHeight="1" x14ac:dyDescent="0.2"/>
    <row r="24708" ht="12.75" hidden="1" customHeight="1" x14ac:dyDescent="0.2"/>
    <row r="24709" ht="12.75" hidden="1" customHeight="1" x14ac:dyDescent="0.2"/>
    <row r="24710" ht="12.75" hidden="1" customHeight="1" x14ac:dyDescent="0.2"/>
    <row r="24711" ht="12.75" hidden="1" customHeight="1" x14ac:dyDescent="0.2"/>
    <row r="24712" ht="12.75" hidden="1" customHeight="1" x14ac:dyDescent="0.2"/>
    <row r="24713" ht="12.75" hidden="1" customHeight="1" x14ac:dyDescent="0.2"/>
    <row r="24714" ht="12.75" hidden="1" customHeight="1" x14ac:dyDescent="0.2"/>
    <row r="24715" ht="12.75" hidden="1" customHeight="1" x14ac:dyDescent="0.2"/>
    <row r="24716" ht="12.75" hidden="1" customHeight="1" x14ac:dyDescent="0.2"/>
    <row r="24717" ht="12.75" hidden="1" customHeight="1" x14ac:dyDescent="0.2"/>
    <row r="24718" ht="12.75" hidden="1" customHeight="1" x14ac:dyDescent="0.2"/>
    <row r="24719" ht="12.75" hidden="1" customHeight="1" x14ac:dyDescent="0.2"/>
    <row r="24720" ht="12.75" hidden="1" customHeight="1" x14ac:dyDescent="0.2"/>
    <row r="24721" ht="12.75" hidden="1" customHeight="1" x14ac:dyDescent="0.2"/>
    <row r="24722" ht="12.75" hidden="1" customHeight="1" x14ac:dyDescent="0.2"/>
    <row r="24723" ht="12.75" hidden="1" customHeight="1" x14ac:dyDescent="0.2"/>
    <row r="24724" ht="12.75" hidden="1" customHeight="1" x14ac:dyDescent="0.2"/>
    <row r="24725" ht="12.75" hidden="1" customHeight="1" x14ac:dyDescent="0.2"/>
    <row r="24726" ht="12.75" hidden="1" customHeight="1" x14ac:dyDescent="0.2"/>
    <row r="24727" ht="12.75" hidden="1" customHeight="1" x14ac:dyDescent="0.2"/>
    <row r="24728" ht="12.75" hidden="1" customHeight="1" x14ac:dyDescent="0.2"/>
    <row r="24729" ht="12.75" hidden="1" customHeight="1" x14ac:dyDescent="0.2"/>
    <row r="24730" ht="12.75" hidden="1" customHeight="1" x14ac:dyDescent="0.2"/>
    <row r="24731" ht="12.75" hidden="1" customHeight="1" x14ac:dyDescent="0.2"/>
    <row r="24732" ht="12.75" hidden="1" customHeight="1" x14ac:dyDescent="0.2"/>
    <row r="24733" ht="12.75" hidden="1" customHeight="1" x14ac:dyDescent="0.2"/>
    <row r="24734" ht="12.75" hidden="1" customHeight="1" x14ac:dyDescent="0.2"/>
    <row r="24735" ht="12.75" hidden="1" customHeight="1" x14ac:dyDescent="0.2"/>
    <row r="24736" ht="12.75" hidden="1" customHeight="1" x14ac:dyDescent="0.2"/>
    <row r="24737" ht="12.75" hidden="1" customHeight="1" x14ac:dyDescent="0.2"/>
    <row r="24738" ht="12.75" hidden="1" customHeight="1" x14ac:dyDescent="0.2"/>
    <row r="24739" ht="12.75" hidden="1" customHeight="1" x14ac:dyDescent="0.2"/>
    <row r="24740" ht="12.75" hidden="1" customHeight="1" x14ac:dyDescent="0.2"/>
    <row r="24741" ht="12.75" hidden="1" customHeight="1" x14ac:dyDescent="0.2"/>
    <row r="24742" ht="12.75" hidden="1" customHeight="1" x14ac:dyDescent="0.2"/>
    <row r="24743" ht="12.75" hidden="1" customHeight="1" x14ac:dyDescent="0.2"/>
    <row r="24744" ht="12.75" hidden="1" customHeight="1" x14ac:dyDescent="0.2"/>
    <row r="24745" ht="12.75" hidden="1" customHeight="1" x14ac:dyDescent="0.2"/>
    <row r="24746" ht="12.75" hidden="1" customHeight="1" x14ac:dyDescent="0.2"/>
    <row r="24747" ht="12.75" hidden="1" customHeight="1" x14ac:dyDescent="0.2"/>
    <row r="24748" ht="12.75" hidden="1" customHeight="1" x14ac:dyDescent="0.2"/>
    <row r="24749" ht="12.75" hidden="1" customHeight="1" x14ac:dyDescent="0.2"/>
    <row r="24750" ht="12.75" hidden="1" customHeight="1" x14ac:dyDescent="0.2"/>
    <row r="24751" ht="12.75" hidden="1" customHeight="1" x14ac:dyDescent="0.2"/>
    <row r="24752" ht="12.75" hidden="1" customHeight="1" x14ac:dyDescent="0.2"/>
    <row r="24753" ht="12.75" hidden="1" customHeight="1" x14ac:dyDescent="0.2"/>
    <row r="24754" ht="12.75" hidden="1" customHeight="1" x14ac:dyDescent="0.2"/>
    <row r="24755" ht="12.75" hidden="1" customHeight="1" x14ac:dyDescent="0.2"/>
    <row r="24756" ht="12.75" hidden="1" customHeight="1" x14ac:dyDescent="0.2"/>
    <row r="24757" ht="12.75" hidden="1" customHeight="1" x14ac:dyDescent="0.2"/>
    <row r="24758" ht="12.75" hidden="1" customHeight="1" x14ac:dyDescent="0.2"/>
    <row r="24759" ht="12.75" hidden="1" customHeight="1" x14ac:dyDescent="0.2"/>
    <row r="24760" ht="12.75" hidden="1" customHeight="1" x14ac:dyDescent="0.2"/>
    <row r="24761" ht="12.75" hidden="1" customHeight="1" x14ac:dyDescent="0.2"/>
    <row r="24762" ht="12.75" hidden="1" customHeight="1" x14ac:dyDescent="0.2"/>
    <row r="24763" ht="12.75" hidden="1" customHeight="1" x14ac:dyDescent="0.2"/>
    <row r="24764" ht="12.75" hidden="1" customHeight="1" x14ac:dyDescent="0.2"/>
    <row r="24765" ht="12.75" hidden="1" customHeight="1" x14ac:dyDescent="0.2"/>
    <row r="24766" ht="12.75" hidden="1" customHeight="1" x14ac:dyDescent="0.2"/>
    <row r="24767" ht="12.75" hidden="1" customHeight="1" x14ac:dyDescent="0.2"/>
    <row r="24768" ht="12.75" hidden="1" customHeight="1" x14ac:dyDescent="0.2"/>
    <row r="24769" ht="12.75" hidden="1" customHeight="1" x14ac:dyDescent="0.2"/>
    <row r="24770" ht="12.75" hidden="1" customHeight="1" x14ac:dyDescent="0.2"/>
    <row r="24771" ht="12.75" hidden="1" customHeight="1" x14ac:dyDescent="0.2"/>
    <row r="24772" ht="12.75" hidden="1" customHeight="1" x14ac:dyDescent="0.2"/>
    <row r="24773" ht="12.75" hidden="1" customHeight="1" x14ac:dyDescent="0.2"/>
    <row r="24774" ht="12.75" hidden="1" customHeight="1" x14ac:dyDescent="0.2"/>
    <row r="24775" ht="12.75" hidden="1" customHeight="1" x14ac:dyDescent="0.2"/>
    <row r="24776" ht="12.75" hidden="1" customHeight="1" x14ac:dyDescent="0.2"/>
    <row r="24777" ht="12.75" hidden="1" customHeight="1" x14ac:dyDescent="0.2"/>
    <row r="24778" ht="12.75" hidden="1" customHeight="1" x14ac:dyDescent="0.2"/>
    <row r="24779" ht="12.75" hidden="1" customHeight="1" x14ac:dyDescent="0.2"/>
    <row r="24780" ht="12.75" hidden="1" customHeight="1" x14ac:dyDescent="0.2"/>
    <row r="24781" ht="12.75" hidden="1" customHeight="1" x14ac:dyDescent="0.2"/>
    <row r="24782" ht="12.75" hidden="1" customHeight="1" x14ac:dyDescent="0.2"/>
    <row r="24783" ht="12.75" hidden="1" customHeight="1" x14ac:dyDescent="0.2"/>
    <row r="24784" ht="12.75" hidden="1" customHeight="1" x14ac:dyDescent="0.2"/>
    <row r="24785" ht="12.75" hidden="1" customHeight="1" x14ac:dyDescent="0.2"/>
    <row r="24786" ht="12.75" hidden="1" customHeight="1" x14ac:dyDescent="0.2"/>
    <row r="24787" ht="12.75" hidden="1" customHeight="1" x14ac:dyDescent="0.2"/>
    <row r="24788" ht="12.75" hidden="1" customHeight="1" x14ac:dyDescent="0.2"/>
    <row r="24789" ht="12.75" hidden="1" customHeight="1" x14ac:dyDescent="0.2"/>
    <row r="24790" ht="12.75" hidden="1" customHeight="1" x14ac:dyDescent="0.2"/>
    <row r="24791" ht="12.75" hidden="1" customHeight="1" x14ac:dyDescent="0.2"/>
    <row r="24792" ht="12.75" hidden="1" customHeight="1" x14ac:dyDescent="0.2"/>
    <row r="24793" ht="12.75" hidden="1" customHeight="1" x14ac:dyDescent="0.2"/>
    <row r="24794" ht="12.75" hidden="1" customHeight="1" x14ac:dyDescent="0.2"/>
    <row r="24795" ht="12.75" hidden="1" customHeight="1" x14ac:dyDescent="0.2"/>
    <row r="24796" ht="12.75" hidden="1" customHeight="1" x14ac:dyDescent="0.2"/>
    <row r="24797" ht="12.75" hidden="1" customHeight="1" x14ac:dyDescent="0.2"/>
    <row r="24798" ht="12.75" hidden="1" customHeight="1" x14ac:dyDescent="0.2"/>
    <row r="24799" ht="12.75" hidden="1" customHeight="1" x14ac:dyDescent="0.2"/>
    <row r="24800" ht="12.75" hidden="1" customHeight="1" x14ac:dyDescent="0.2"/>
    <row r="24801" ht="12.75" hidden="1" customHeight="1" x14ac:dyDescent="0.2"/>
    <row r="24802" ht="12.75" hidden="1" customHeight="1" x14ac:dyDescent="0.2"/>
    <row r="24803" ht="12.75" hidden="1" customHeight="1" x14ac:dyDescent="0.2"/>
    <row r="24804" ht="12.75" hidden="1" customHeight="1" x14ac:dyDescent="0.2"/>
    <row r="24805" ht="12.75" hidden="1" customHeight="1" x14ac:dyDescent="0.2"/>
    <row r="24806" ht="12.75" hidden="1" customHeight="1" x14ac:dyDescent="0.2"/>
    <row r="24807" ht="12.75" hidden="1" customHeight="1" x14ac:dyDescent="0.2"/>
    <row r="24808" ht="12.75" hidden="1" customHeight="1" x14ac:dyDescent="0.2"/>
    <row r="24809" ht="12.75" hidden="1" customHeight="1" x14ac:dyDescent="0.2"/>
    <row r="24810" ht="12.75" hidden="1" customHeight="1" x14ac:dyDescent="0.2"/>
    <row r="24811" ht="12.75" hidden="1" customHeight="1" x14ac:dyDescent="0.2"/>
    <row r="24812" ht="12.75" hidden="1" customHeight="1" x14ac:dyDescent="0.2"/>
    <row r="24813" ht="12.75" hidden="1" customHeight="1" x14ac:dyDescent="0.2"/>
    <row r="24814" ht="12.75" hidden="1" customHeight="1" x14ac:dyDescent="0.2"/>
    <row r="24815" ht="12.75" hidden="1" customHeight="1" x14ac:dyDescent="0.2"/>
    <row r="24816" ht="12.75" hidden="1" customHeight="1" x14ac:dyDescent="0.2"/>
    <row r="24817" ht="12.75" hidden="1" customHeight="1" x14ac:dyDescent="0.2"/>
    <row r="24818" ht="12.75" hidden="1" customHeight="1" x14ac:dyDescent="0.2"/>
    <row r="24819" ht="12.75" hidden="1" customHeight="1" x14ac:dyDescent="0.2"/>
    <row r="24820" ht="12.75" hidden="1" customHeight="1" x14ac:dyDescent="0.2"/>
    <row r="24821" ht="12.75" hidden="1" customHeight="1" x14ac:dyDescent="0.2"/>
    <row r="24822" ht="12.75" hidden="1" customHeight="1" x14ac:dyDescent="0.2"/>
    <row r="24823" ht="12.75" hidden="1" customHeight="1" x14ac:dyDescent="0.2"/>
    <row r="24824" ht="12.75" hidden="1" customHeight="1" x14ac:dyDescent="0.2"/>
    <row r="24825" ht="12.75" hidden="1" customHeight="1" x14ac:dyDescent="0.2"/>
    <row r="24826" ht="12.75" hidden="1" customHeight="1" x14ac:dyDescent="0.2"/>
    <row r="24827" ht="12.75" hidden="1" customHeight="1" x14ac:dyDescent="0.2"/>
    <row r="24828" ht="12.75" hidden="1" customHeight="1" x14ac:dyDescent="0.2"/>
    <row r="24829" ht="12.75" hidden="1" customHeight="1" x14ac:dyDescent="0.2"/>
    <row r="24830" ht="12.75" hidden="1" customHeight="1" x14ac:dyDescent="0.2"/>
    <row r="24831" ht="12.75" hidden="1" customHeight="1" x14ac:dyDescent="0.2"/>
    <row r="24832" ht="12.75" hidden="1" customHeight="1" x14ac:dyDescent="0.2"/>
    <row r="24833" ht="12.75" hidden="1" customHeight="1" x14ac:dyDescent="0.2"/>
    <row r="24834" ht="12.75" hidden="1" customHeight="1" x14ac:dyDescent="0.2"/>
    <row r="24835" ht="12.75" hidden="1" customHeight="1" x14ac:dyDescent="0.2"/>
    <row r="24836" ht="12.75" hidden="1" customHeight="1" x14ac:dyDescent="0.2"/>
    <row r="24837" ht="12.75" hidden="1" customHeight="1" x14ac:dyDescent="0.2"/>
    <row r="24838" ht="12.75" hidden="1" customHeight="1" x14ac:dyDescent="0.2"/>
    <row r="24839" ht="12.75" hidden="1" customHeight="1" x14ac:dyDescent="0.2"/>
    <row r="24840" ht="12.75" hidden="1" customHeight="1" x14ac:dyDescent="0.2"/>
    <row r="24841" ht="12.75" hidden="1" customHeight="1" x14ac:dyDescent="0.2"/>
    <row r="24842" ht="12.75" hidden="1" customHeight="1" x14ac:dyDescent="0.2"/>
    <row r="24843" ht="12.75" hidden="1" customHeight="1" x14ac:dyDescent="0.2"/>
    <row r="24844" ht="12.75" hidden="1" customHeight="1" x14ac:dyDescent="0.2"/>
    <row r="24845" ht="12.75" hidden="1" customHeight="1" x14ac:dyDescent="0.2"/>
    <row r="24846" ht="12.75" hidden="1" customHeight="1" x14ac:dyDescent="0.2"/>
    <row r="24847" ht="12.75" hidden="1" customHeight="1" x14ac:dyDescent="0.2"/>
    <row r="24848" ht="12.75" hidden="1" customHeight="1" x14ac:dyDescent="0.2"/>
    <row r="24849" ht="12.75" hidden="1" customHeight="1" x14ac:dyDescent="0.2"/>
    <row r="24850" ht="12.75" hidden="1" customHeight="1" x14ac:dyDescent="0.2"/>
    <row r="24851" ht="12.75" hidden="1" customHeight="1" x14ac:dyDescent="0.2"/>
    <row r="24852" ht="12.75" hidden="1" customHeight="1" x14ac:dyDescent="0.2"/>
    <row r="24853" ht="12.75" hidden="1" customHeight="1" x14ac:dyDescent="0.2"/>
    <row r="24854" ht="12.75" hidden="1" customHeight="1" x14ac:dyDescent="0.2"/>
    <row r="24855" ht="12.75" hidden="1" customHeight="1" x14ac:dyDescent="0.2"/>
    <row r="24856" ht="12.75" hidden="1" customHeight="1" x14ac:dyDescent="0.2"/>
    <row r="24857" ht="12.75" hidden="1" customHeight="1" x14ac:dyDescent="0.2"/>
    <row r="24858" ht="12.75" hidden="1" customHeight="1" x14ac:dyDescent="0.2"/>
    <row r="24859" ht="12.75" hidden="1" customHeight="1" x14ac:dyDescent="0.2"/>
    <row r="24860" ht="12.75" hidden="1" customHeight="1" x14ac:dyDescent="0.2"/>
    <row r="24861" ht="12.75" hidden="1" customHeight="1" x14ac:dyDescent="0.2"/>
    <row r="24862" ht="12.75" hidden="1" customHeight="1" x14ac:dyDescent="0.2"/>
    <row r="24863" ht="12.75" hidden="1" customHeight="1" x14ac:dyDescent="0.2"/>
    <row r="24864" ht="12.75" hidden="1" customHeight="1" x14ac:dyDescent="0.2"/>
    <row r="24865" ht="12.75" hidden="1" customHeight="1" x14ac:dyDescent="0.2"/>
    <row r="24866" ht="12.75" hidden="1" customHeight="1" x14ac:dyDescent="0.2"/>
    <row r="24867" ht="12.75" hidden="1" customHeight="1" x14ac:dyDescent="0.2"/>
    <row r="24868" ht="12.75" hidden="1" customHeight="1" x14ac:dyDescent="0.2"/>
    <row r="24869" ht="12.75" hidden="1" customHeight="1" x14ac:dyDescent="0.2"/>
    <row r="24870" ht="12.75" hidden="1" customHeight="1" x14ac:dyDescent="0.2"/>
    <row r="24871" ht="12.75" hidden="1" customHeight="1" x14ac:dyDescent="0.2"/>
    <row r="24872" ht="12.75" hidden="1" customHeight="1" x14ac:dyDescent="0.2"/>
    <row r="24873" ht="12.75" hidden="1" customHeight="1" x14ac:dyDescent="0.2"/>
    <row r="24874" ht="12.75" hidden="1" customHeight="1" x14ac:dyDescent="0.2"/>
    <row r="24875" ht="12.75" hidden="1" customHeight="1" x14ac:dyDescent="0.2"/>
    <row r="24876" ht="12.75" hidden="1" customHeight="1" x14ac:dyDescent="0.2"/>
    <row r="24877" ht="12.75" hidden="1" customHeight="1" x14ac:dyDescent="0.2"/>
    <row r="24878" ht="12.75" hidden="1" customHeight="1" x14ac:dyDescent="0.2"/>
    <row r="24879" ht="12.75" hidden="1" customHeight="1" x14ac:dyDescent="0.2"/>
    <row r="24880" ht="12.75" hidden="1" customHeight="1" x14ac:dyDescent="0.2"/>
    <row r="24881" ht="12.75" hidden="1" customHeight="1" x14ac:dyDescent="0.2"/>
    <row r="24882" ht="12.75" hidden="1" customHeight="1" x14ac:dyDescent="0.2"/>
    <row r="24883" ht="12.75" hidden="1" customHeight="1" x14ac:dyDescent="0.2"/>
    <row r="24884" ht="12.75" hidden="1" customHeight="1" x14ac:dyDescent="0.2"/>
    <row r="24885" ht="12.75" hidden="1" customHeight="1" x14ac:dyDescent="0.2"/>
    <row r="24886" ht="12.75" hidden="1" customHeight="1" x14ac:dyDescent="0.2"/>
    <row r="24887" ht="12.75" hidden="1" customHeight="1" x14ac:dyDescent="0.2"/>
    <row r="24888" ht="12.75" hidden="1" customHeight="1" x14ac:dyDescent="0.2"/>
    <row r="24889" ht="12.75" hidden="1" customHeight="1" x14ac:dyDescent="0.2"/>
    <row r="24890" ht="12.75" hidden="1" customHeight="1" x14ac:dyDescent="0.2"/>
    <row r="24891" ht="12.75" hidden="1" customHeight="1" x14ac:dyDescent="0.2"/>
    <row r="24892" ht="12.75" hidden="1" customHeight="1" x14ac:dyDescent="0.2"/>
    <row r="24893" ht="12.75" hidden="1" customHeight="1" x14ac:dyDescent="0.2"/>
    <row r="24894" ht="12.75" hidden="1" customHeight="1" x14ac:dyDescent="0.2"/>
    <row r="24895" ht="12.75" hidden="1" customHeight="1" x14ac:dyDescent="0.2"/>
    <row r="24896" ht="12.75" hidden="1" customHeight="1" x14ac:dyDescent="0.2"/>
    <row r="24897" ht="12.75" hidden="1" customHeight="1" x14ac:dyDescent="0.2"/>
    <row r="24898" ht="12.75" hidden="1" customHeight="1" x14ac:dyDescent="0.2"/>
    <row r="24899" ht="12.75" hidden="1" customHeight="1" x14ac:dyDescent="0.2"/>
    <row r="24900" ht="12.75" hidden="1" customHeight="1" x14ac:dyDescent="0.2"/>
    <row r="24901" ht="12.75" hidden="1" customHeight="1" x14ac:dyDescent="0.2"/>
    <row r="24902" ht="12.75" hidden="1" customHeight="1" x14ac:dyDescent="0.2"/>
    <row r="24903" ht="12.75" hidden="1" customHeight="1" x14ac:dyDescent="0.2"/>
    <row r="24904" ht="12.75" hidden="1" customHeight="1" x14ac:dyDescent="0.2"/>
    <row r="24905" ht="12.75" hidden="1" customHeight="1" x14ac:dyDescent="0.2"/>
    <row r="24906" ht="12.75" hidden="1" customHeight="1" x14ac:dyDescent="0.2"/>
    <row r="24907" ht="12.75" hidden="1" customHeight="1" x14ac:dyDescent="0.2"/>
    <row r="24908" ht="12.75" hidden="1" customHeight="1" x14ac:dyDescent="0.2"/>
    <row r="24909" ht="12.75" hidden="1" customHeight="1" x14ac:dyDescent="0.2"/>
    <row r="24910" ht="12.75" hidden="1" customHeight="1" x14ac:dyDescent="0.2"/>
    <row r="24911" ht="12.75" hidden="1" customHeight="1" x14ac:dyDescent="0.2"/>
    <row r="24912" ht="12.75" hidden="1" customHeight="1" x14ac:dyDescent="0.2"/>
    <row r="24913" ht="12.75" hidden="1" customHeight="1" x14ac:dyDescent="0.2"/>
    <row r="24914" ht="12.75" hidden="1" customHeight="1" x14ac:dyDescent="0.2"/>
    <row r="24915" ht="12.75" hidden="1" customHeight="1" x14ac:dyDescent="0.2"/>
    <row r="24916" ht="12.75" hidden="1" customHeight="1" x14ac:dyDescent="0.2"/>
    <row r="24917" ht="12.75" hidden="1" customHeight="1" x14ac:dyDescent="0.2"/>
    <row r="24918" ht="12.75" hidden="1" customHeight="1" x14ac:dyDescent="0.2"/>
    <row r="24919" ht="12.75" hidden="1" customHeight="1" x14ac:dyDescent="0.2"/>
    <row r="24920" ht="12.75" hidden="1" customHeight="1" x14ac:dyDescent="0.2"/>
    <row r="24921" ht="12.75" hidden="1" customHeight="1" x14ac:dyDescent="0.2"/>
    <row r="24922" ht="12.75" hidden="1" customHeight="1" x14ac:dyDescent="0.2"/>
    <row r="24923" ht="12.75" hidden="1" customHeight="1" x14ac:dyDescent="0.2"/>
    <row r="24924" ht="12.75" hidden="1" customHeight="1" x14ac:dyDescent="0.2"/>
    <row r="24925" ht="12.75" hidden="1" customHeight="1" x14ac:dyDescent="0.2"/>
    <row r="24926" ht="12.75" hidden="1" customHeight="1" x14ac:dyDescent="0.2"/>
    <row r="24927" ht="12.75" hidden="1" customHeight="1" x14ac:dyDescent="0.2"/>
    <row r="24928" ht="12.75" hidden="1" customHeight="1" x14ac:dyDescent="0.2"/>
    <row r="24929" ht="12.75" hidden="1" customHeight="1" x14ac:dyDescent="0.2"/>
    <row r="24930" ht="12.75" hidden="1" customHeight="1" x14ac:dyDescent="0.2"/>
    <row r="24931" ht="12.75" hidden="1" customHeight="1" x14ac:dyDescent="0.2"/>
    <row r="24932" ht="12.75" hidden="1" customHeight="1" x14ac:dyDescent="0.2"/>
    <row r="24933" ht="12.75" hidden="1" customHeight="1" x14ac:dyDescent="0.2"/>
    <row r="24934" ht="12.75" hidden="1" customHeight="1" x14ac:dyDescent="0.2"/>
    <row r="24935" ht="12.75" hidden="1" customHeight="1" x14ac:dyDescent="0.2"/>
    <row r="24936" ht="12.75" hidden="1" customHeight="1" x14ac:dyDescent="0.2"/>
    <row r="24937" ht="12.75" hidden="1" customHeight="1" x14ac:dyDescent="0.2"/>
    <row r="24938" ht="12.75" hidden="1" customHeight="1" x14ac:dyDescent="0.2"/>
    <row r="24939" ht="12.75" hidden="1" customHeight="1" x14ac:dyDescent="0.2"/>
    <row r="24940" ht="12.75" hidden="1" customHeight="1" x14ac:dyDescent="0.2"/>
    <row r="24941" ht="12.75" hidden="1" customHeight="1" x14ac:dyDescent="0.2"/>
    <row r="24942" ht="12.75" hidden="1" customHeight="1" x14ac:dyDescent="0.2"/>
    <row r="24943" ht="12.75" hidden="1" customHeight="1" x14ac:dyDescent="0.2"/>
    <row r="24944" ht="12.75" hidden="1" customHeight="1" x14ac:dyDescent="0.2"/>
    <row r="24945" ht="12.75" hidden="1" customHeight="1" x14ac:dyDescent="0.2"/>
    <row r="24946" ht="12.75" hidden="1" customHeight="1" x14ac:dyDescent="0.2"/>
    <row r="24947" ht="12.75" hidden="1" customHeight="1" x14ac:dyDescent="0.2"/>
    <row r="24948" ht="12.75" hidden="1" customHeight="1" x14ac:dyDescent="0.2"/>
    <row r="24949" ht="12.75" hidden="1" customHeight="1" x14ac:dyDescent="0.2"/>
    <row r="24950" ht="12.75" hidden="1" customHeight="1" x14ac:dyDescent="0.2"/>
    <row r="24951" ht="12.75" hidden="1" customHeight="1" x14ac:dyDescent="0.2"/>
    <row r="24952" ht="12.75" hidden="1" customHeight="1" x14ac:dyDescent="0.2"/>
    <row r="24953" ht="12.75" hidden="1" customHeight="1" x14ac:dyDescent="0.2"/>
    <row r="24954" ht="12.75" hidden="1" customHeight="1" x14ac:dyDescent="0.2"/>
    <row r="24955" ht="12.75" hidden="1" customHeight="1" x14ac:dyDescent="0.2"/>
    <row r="24956" ht="12.75" hidden="1" customHeight="1" x14ac:dyDescent="0.2"/>
    <row r="24957" ht="12.75" hidden="1" customHeight="1" x14ac:dyDescent="0.2"/>
    <row r="24958" ht="12.75" hidden="1" customHeight="1" x14ac:dyDescent="0.2"/>
    <row r="24959" ht="12.75" hidden="1" customHeight="1" x14ac:dyDescent="0.2"/>
    <row r="24960" ht="12.75" hidden="1" customHeight="1" x14ac:dyDescent="0.2"/>
    <row r="24961" ht="12.75" hidden="1" customHeight="1" x14ac:dyDescent="0.2"/>
    <row r="24962" ht="12.75" hidden="1" customHeight="1" x14ac:dyDescent="0.2"/>
    <row r="24963" ht="12.75" hidden="1" customHeight="1" x14ac:dyDescent="0.2"/>
    <row r="24964" ht="12.75" hidden="1" customHeight="1" x14ac:dyDescent="0.2"/>
    <row r="24965" ht="12.75" hidden="1" customHeight="1" x14ac:dyDescent="0.2"/>
    <row r="24966" ht="12.75" hidden="1" customHeight="1" x14ac:dyDescent="0.2"/>
    <row r="24967" ht="12.75" hidden="1" customHeight="1" x14ac:dyDescent="0.2"/>
    <row r="24968" ht="12.75" hidden="1" customHeight="1" x14ac:dyDescent="0.2"/>
    <row r="24969" ht="12.75" hidden="1" customHeight="1" x14ac:dyDescent="0.2"/>
    <row r="24970" ht="12.75" hidden="1" customHeight="1" x14ac:dyDescent="0.2"/>
    <row r="24971" ht="12.75" hidden="1" customHeight="1" x14ac:dyDescent="0.2"/>
    <row r="24972" ht="12.75" hidden="1" customHeight="1" x14ac:dyDescent="0.2"/>
    <row r="24973" ht="12.75" hidden="1" customHeight="1" x14ac:dyDescent="0.2"/>
    <row r="24974" ht="12.75" hidden="1" customHeight="1" x14ac:dyDescent="0.2"/>
    <row r="24975" ht="12.75" hidden="1" customHeight="1" x14ac:dyDescent="0.2"/>
    <row r="24976" ht="12.75" hidden="1" customHeight="1" x14ac:dyDescent="0.2"/>
    <row r="24977" ht="12.75" hidden="1" customHeight="1" x14ac:dyDescent="0.2"/>
    <row r="24978" ht="12.75" hidden="1" customHeight="1" x14ac:dyDescent="0.2"/>
    <row r="24979" ht="12.75" hidden="1" customHeight="1" x14ac:dyDescent="0.2"/>
    <row r="24980" ht="12.75" hidden="1" customHeight="1" x14ac:dyDescent="0.2"/>
    <row r="24981" ht="12.75" hidden="1" customHeight="1" x14ac:dyDescent="0.2"/>
    <row r="24982" ht="12.75" hidden="1" customHeight="1" x14ac:dyDescent="0.2"/>
    <row r="24983" ht="12.75" hidden="1" customHeight="1" x14ac:dyDescent="0.2"/>
    <row r="24984" ht="12.75" hidden="1" customHeight="1" x14ac:dyDescent="0.2"/>
    <row r="24985" ht="12.75" hidden="1" customHeight="1" x14ac:dyDescent="0.2"/>
    <row r="24986" ht="12.75" hidden="1" customHeight="1" x14ac:dyDescent="0.2"/>
    <row r="24987" ht="12.75" hidden="1" customHeight="1" x14ac:dyDescent="0.2"/>
    <row r="24988" ht="12.75" hidden="1" customHeight="1" x14ac:dyDescent="0.2"/>
    <row r="24989" ht="12.75" hidden="1" customHeight="1" x14ac:dyDescent="0.2"/>
    <row r="24990" ht="12.75" hidden="1" customHeight="1" x14ac:dyDescent="0.2"/>
    <row r="24991" ht="12.75" hidden="1" customHeight="1" x14ac:dyDescent="0.2"/>
    <row r="24992" ht="12.75" hidden="1" customHeight="1" x14ac:dyDescent="0.2"/>
    <row r="24993" ht="12.75" hidden="1" customHeight="1" x14ac:dyDescent="0.2"/>
    <row r="24994" ht="12.75" hidden="1" customHeight="1" x14ac:dyDescent="0.2"/>
    <row r="24995" ht="12.75" hidden="1" customHeight="1" x14ac:dyDescent="0.2"/>
    <row r="24996" ht="12.75" hidden="1" customHeight="1" x14ac:dyDescent="0.2"/>
    <row r="24997" ht="12.75" hidden="1" customHeight="1" x14ac:dyDescent="0.2"/>
    <row r="24998" ht="12.75" hidden="1" customHeight="1" x14ac:dyDescent="0.2"/>
    <row r="24999" ht="12.75" hidden="1" customHeight="1" x14ac:dyDescent="0.2"/>
    <row r="25000" ht="12.75" hidden="1" customHeight="1" x14ac:dyDescent="0.2"/>
    <row r="25001" ht="12.75" hidden="1" customHeight="1" x14ac:dyDescent="0.2"/>
    <row r="25002" ht="12.75" hidden="1" customHeight="1" x14ac:dyDescent="0.2"/>
    <row r="25003" ht="12.75" hidden="1" customHeight="1" x14ac:dyDescent="0.2"/>
    <row r="25004" ht="12.75" hidden="1" customHeight="1" x14ac:dyDescent="0.2"/>
    <row r="25005" ht="12.75" hidden="1" customHeight="1" x14ac:dyDescent="0.2"/>
    <row r="25006" ht="12.75" hidden="1" customHeight="1" x14ac:dyDescent="0.2"/>
    <row r="25007" ht="12.75" hidden="1" customHeight="1" x14ac:dyDescent="0.2"/>
    <row r="25008" ht="12.75" hidden="1" customHeight="1" x14ac:dyDescent="0.2"/>
    <row r="25009" ht="12.75" hidden="1" customHeight="1" x14ac:dyDescent="0.2"/>
    <row r="25010" ht="12.75" hidden="1" customHeight="1" x14ac:dyDescent="0.2"/>
    <row r="25011" ht="12.75" hidden="1" customHeight="1" x14ac:dyDescent="0.2"/>
    <row r="25012" ht="12.75" hidden="1" customHeight="1" x14ac:dyDescent="0.2"/>
    <row r="25013" ht="12.75" hidden="1" customHeight="1" x14ac:dyDescent="0.2"/>
    <row r="25014" ht="12.75" hidden="1" customHeight="1" x14ac:dyDescent="0.2"/>
    <row r="25015" ht="12.75" hidden="1" customHeight="1" x14ac:dyDescent="0.2"/>
    <row r="25016" ht="12.75" hidden="1" customHeight="1" x14ac:dyDescent="0.2"/>
    <row r="25017" ht="12.75" hidden="1" customHeight="1" x14ac:dyDescent="0.2"/>
    <row r="25018" ht="12.75" hidden="1" customHeight="1" x14ac:dyDescent="0.2"/>
    <row r="25019" ht="12.75" hidden="1" customHeight="1" x14ac:dyDescent="0.2"/>
    <row r="25020" ht="12.75" hidden="1" customHeight="1" x14ac:dyDescent="0.2"/>
    <row r="25021" ht="12.75" hidden="1" customHeight="1" x14ac:dyDescent="0.2"/>
    <row r="25022" ht="12.75" hidden="1" customHeight="1" x14ac:dyDescent="0.2"/>
    <row r="25023" ht="12.75" hidden="1" customHeight="1" x14ac:dyDescent="0.2"/>
    <row r="25024" ht="12.75" hidden="1" customHeight="1" x14ac:dyDescent="0.2"/>
    <row r="25025" ht="12.75" hidden="1" customHeight="1" x14ac:dyDescent="0.2"/>
    <row r="25026" ht="12.75" hidden="1" customHeight="1" x14ac:dyDescent="0.2"/>
    <row r="25027" ht="12.75" hidden="1" customHeight="1" x14ac:dyDescent="0.2"/>
    <row r="25028" ht="12.75" hidden="1" customHeight="1" x14ac:dyDescent="0.2"/>
    <row r="25029" ht="12.75" hidden="1" customHeight="1" x14ac:dyDescent="0.2"/>
    <row r="25030" ht="12.75" hidden="1" customHeight="1" x14ac:dyDescent="0.2"/>
    <row r="25031" ht="12.75" hidden="1" customHeight="1" x14ac:dyDescent="0.2"/>
    <row r="25032" ht="12.75" hidden="1" customHeight="1" x14ac:dyDescent="0.2"/>
    <row r="25033" ht="12.75" hidden="1" customHeight="1" x14ac:dyDescent="0.2"/>
    <row r="25034" ht="12.75" hidden="1" customHeight="1" x14ac:dyDescent="0.2"/>
    <row r="25035" ht="12.75" hidden="1" customHeight="1" x14ac:dyDescent="0.2"/>
    <row r="25036" ht="12.75" hidden="1" customHeight="1" x14ac:dyDescent="0.2"/>
    <row r="25037" ht="12.75" hidden="1" customHeight="1" x14ac:dyDescent="0.2"/>
    <row r="25038" ht="12.75" hidden="1" customHeight="1" x14ac:dyDescent="0.2"/>
    <row r="25039" ht="12.75" hidden="1" customHeight="1" x14ac:dyDescent="0.2"/>
    <row r="25040" ht="12.75" hidden="1" customHeight="1" x14ac:dyDescent="0.2"/>
    <row r="25041" ht="12.75" hidden="1" customHeight="1" x14ac:dyDescent="0.2"/>
    <row r="25042" ht="12.75" hidden="1" customHeight="1" x14ac:dyDescent="0.2"/>
    <row r="25043" ht="12.75" hidden="1" customHeight="1" x14ac:dyDescent="0.2"/>
    <row r="25044" ht="12.75" hidden="1" customHeight="1" x14ac:dyDescent="0.2"/>
    <row r="25045" ht="12.75" hidden="1" customHeight="1" x14ac:dyDescent="0.2"/>
    <row r="25046" ht="12.75" hidden="1" customHeight="1" x14ac:dyDescent="0.2"/>
    <row r="25047" ht="12.75" hidden="1" customHeight="1" x14ac:dyDescent="0.2"/>
    <row r="25048" ht="12.75" hidden="1" customHeight="1" x14ac:dyDescent="0.2"/>
    <row r="25049" ht="12.75" hidden="1" customHeight="1" x14ac:dyDescent="0.2"/>
    <row r="25050" ht="12.75" hidden="1" customHeight="1" x14ac:dyDescent="0.2"/>
    <row r="25051" ht="12.75" hidden="1" customHeight="1" x14ac:dyDescent="0.2"/>
    <row r="25052" ht="12.75" hidden="1" customHeight="1" x14ac:dyDescent="0.2"/>
    <row r="25053" ht="12.75" hidden="1" customHeight="1" x14ac:dyDescent="0.2"/>
    <row r="25054" ht="12.75" hidden="1" customHeight="1" x14ac:dyDescent="0.2"/>
    <row r="25055" ht="12.75" hidden="1" customHeight="1" x14ac:dyDescent="0.2"/>
    <row r="25056" ht="12.75" hidden="1" customHeight="1" x14ac:dyDescent="0.2"/>
    <row r="25057" ht="12.75" hidden="1" customHeight="1" x14ac:dyDescent="0.2"/>
    <row r="25058" ht="12.75" hidden="1" customHeight="1" x14ac:dyDescent="0.2"/>
    <row r="25059" ht="12.75" hidden="1" customHeight="1" x14ac:dyDescent="0.2"/>
    <row r="25060" ht="12.75" hidden="1" customHeight="1" x14ac:dyDescent="0.2"/>
    <row r="25061" ht="12.75" hidden="1" customHeight="1" x14ac:dyDescent="0.2"/>
    <row r="25062" ht="12.75" hidden="1" customHeight="1" x14ac:dyDescent="0.2"/>
    <row r="25063" ht="12.75" hidden="1" customHeight="1" x14ac:dyDescent="0.2"/>
    <row r="25064" ht="12.75" hidden="1" customHeight="1" x14ac:dyDescent="0.2"/>
    <row r="25065" ht="12.75" hidden="1" customHeight="1" x14ac:dyDescent="0.2"/>
    <row r="25066" ht="12.75" hidden="1" customHeight="1" x14ac:dyDescent="0.2"/>
    <row r="25067" ht="12.75" hidden="1" customHeight="1" x14ac:dyDescent="0.2"/>
    <row r="25068" ht="12.75" hidden="1" customHeight="1" x14ac:dyDescent="0.2"/>
    <row r="25069" ht="12.75" hidden="1" customHeight="1" x14ac:dyDescent="0.2"/>
    <row r="25070" ht="12.75" hidden="1" customHeight="1" x14ac:dyDescent="0.2"/>
    <row r="25071" ht="12.75" hidden="1" customHeight="1" x14ac:dyDescent="0.2"/>
    <row r="25072" ht="12.75" hidden="1" customHeight="1" x14ac:dyDescent="0.2"/>
    <row r="25073" ht="12.75" hidden="1" customHeight="1" x14ac:dyDescent="0.2"/>
    <row r="25074" ht="12.75" hidden="1" customHeight="1" x14ac:dyDescent="0.2"/>
    <row r="25075" ht="12.75" hidden="1" customHeight="1" x14ac:dyDescent="0.2"/>
    <row r="25076" ht="12.75" hidden="1" customHeight="1" x14ac:dyDescent="0.2"/>
    <row r="25077" ht="12.75" hidden="1" customHeight="1" x14ac:dyDescent="0.2"/>
    <row r="25078" ht="12.75" hidden="1" customHeight="1" x14ac:dyDescent="0.2"/>
    <row r="25079" ht="12.75" hidden="1" customHeight="1" x14ac:dyDescent="0.2"/>
    <row r="25080" ht="12.75" hidden="1" customHeight="1" x14ac:dyDescent="0.2"/>
    <row r="25081" ht="12.75" hidden="1" customHeight="1" x14ac:dyDescent="0.2"/>
    <row r="25082" ht="12.75" hidden="1" customHeight="1" x14ac:dyDescent="0.2"/>
    <row r="25083" ht="12.75" hidden="1" customHeight="1" x14ac:dyDescent="0.2"/>
    <row r="25084" ht="12.75" hidden="1" customHeight="1" x14ac:dyDescent="0.2"/>
    <row r="25085" ht="12.75" hidden="1" customHeight="1" x14ac:dyDescent="0.2"/>
    <row r="25086" ht="12.75" hidden="1" customHeight="1" x14ac:dyDescent="0.2"/>
    <row r="25087" ht="12.75" hidden="1" customHeight="1" x14ac:dyDescent="0.2"/>
    <row r="25088" ht="12.75" hidden="1" customHeight="1" x14ac:dyDescent="0.2"/>
    <row r="25089" ht="12.75" hidden="1" customHeight="1" x14ac:dyDescent="0.2"/>
    <row r="25090" ht="12.75" hidden="1" customHeight="1" x14ac:dyDescent="0.2"/>
    <row r="25091" ht="12.75" hidden="1" customHeight="1" x14ac:dyDescent="0.2"/>
    <row r="25092" ht="12.75" hidden="1" customHeight="1" x14ac:dyDescent="0.2"/>
    <row r="25093" ht="12.75" hidden="1" customHeight="1" x14ac:dyDescent="0.2"/>
    <row r="25094" ht="12.75" hidden="1" customHeight="1" x14ac:dyDescent="0.2"/>
    <row r="25095" ht="12.75" hidden="1" customHeight="1" x14ac:dyDescent="0.2"/>
    <row r="25096" ht="12.75" hidden="1" customHeight="1" x14ac:dyDescent="0.2"/>
    <row r="25097" ht="12.75" hidden="1" customHeight="1" x14ac:dyDescent="0.2"/>
    <row r="25098" ht="12.75" hidden="1" customHeight="1" x14ac:dyDescent="0.2"/>
    <row r="25099" ht="12.75" hidden="1" customHeight="1" x14ac:dyDescent="0.2"/>
    <row r="25100" ht="12.75" hidden="1" customHeight="1" x14ac:dyDescent="0.2"/>
    <row r="25101" ht="12.75" hidden="1" customHeight="1" x14ac:dyDescent="0.2"/>
    <row r="25102" ht="12.75" hidden="1" customHeight="1" x14ac:dyDescent="0.2"/>
    <row r="25103" ht="12.75" hidden="1" customHeight="1" x14ac:dyDescent="0.2"/>
    <row r="25104" ht="12.75" hidden="1" customHeight="1" x14ac:dyDescent="0.2"/>
    <row r="25105" ht="12.75" hidden="1" customHeight="1" x14ac:dyDescent="0.2"/>
    <row r="25106" ht="12.75" hidden="1" customHeight="1" x14ac:dyDescent="0.2"/>
    <row r="25107" ht="12.75" hidden="1" customHeight="1" x14ac:dyDescent="0.2"/>
    <row r="25108" ht="12.75" hidden="1" customHeight="1" x14ac:dyDescent="0.2"/>
    <row r="25109" ht="12.75" hidden="1" customHeight="1" x14ac:dyDescent="0.2"/>
    <row r="25110" ht="12.75" hidden="1" customHeight="1" x14ac:dyDescent="0.2"/>
    <row r="25111" ht="12.75" hidden="1" customHeight="1" x14ac:dyDescent="0.2"/>
    <row r="25112" ht="12.75" hidden="1" customHeight="1" x14ac:dyDescent="0.2"/>
    <row r="25113" ht="12.75" hidden="1" customHeight="1" x14ac:dyDescent="0.2"/>
    <row r="25114" ht="12.75" hidden="1" customHeight="1" x14ac:dyDescent="0.2"/>
    <row r="25115" ht="12.75" hidden="1" customHeight="1" x14ac:dyDescent="0.2"/>
    <row r="25116" ht="12.75" hidden="1" customHeight="1" x14ac:dyDescent="0.2"/>
    <row r="25117" ht="12.75" hidden="1" customHeight="1" x14ac:dyDescent="0.2"/>
    <row r="25118" ht="12.75" hidden="1" customHeight="1" x14ac:dyDescent="0.2"/>
    <row r="25119" ht="12.75" hidden="1" customHeight="1" x14ac:dyDescent="0.2"/>
    <row r="25120" ht="12.75" hidden="1" customHeight="1" x14ac:dyDescent="0.2"/>
    <row r="25121" ht="12.75" hidden="1" customHeight="1" x14ac:dyDescent="0.2"/>
    <row r="25122" ht="12.75" hidden="1" customHeight="1" x14ac:dyDescent="0.2"/>
    <row r="25123" ht="12.75" hidden="1" customHeight="1" x14ac:dyDescent="0.2"/>
    <row r="25124" ht="12.75" hidden="1" customHeight="1" x14ac:dyDescent="0.2"/>
    <row r="25125" ht="12.75" hidden="1" customHeight="1" x14ac:dyDescent="0.2"/>
    <row r="25126" ht="12.75" hidden="1" customHeight="1" x14ac:dyDescent="0.2"/>
    <row r="25127" ht="12.75" hidden="1" customHeight="1" x14ac:dyDescent="0.2"/>
    <row r="25128" ht="12.75" hidden="1" customHeight="1" x14ac:dyDescent="0.2"/>
    <row r="25129" ht="12.75" hidden="1" customHeight="1" x14ac:dyDescent="0.2"/>
    <row r="25130" ht="12.75" hidden="1" customHeight="1" x14ac:dyDescent="0.2"/>
    <row r="25131" ht="12.75" hidden="1" customHeight="1" x14ac:dyDescent="0.2"/>
    <row r="25132" ht="12.75" hidden="1" customHeight="1" x14ac:dyDescent="0.2"/>
    <row r="25133" ht="12.75" hidden="1" customHeight="1" x14ac:dyDescent="0.2"/>
    <row r="25134" ht="12.75" hidden="1" customHeight="1" x14ac:dyDescent="0.2"/>
    <row r="25135" ht="12.75" hidden="1" customHeight="1" x14ac:dyDescent="0.2"/>
    <row r="25136" ht="12.75" hidden="1" customHeight="1" x14ac:dyDescent="0.2"/>
    <row r="25137" ht="12.75" hidden="1" customHeight="1" x14ac:dyDescent="0.2"/>
    <row r="25138" ht="12.75" hidden="1" customHeight="1" x14ac:dyDescent="0.2"/>
    <row r="25139" ht="12.75" hidden="1" customHeight="1" x14ac:dyDescent="0.2"/>
    <row r="25140" ht="12.75" hidden="1" customHeight="1" x14ac:dyDescent="0.2"/>
    <row r="25141" ht="12.75" hidden="1" customHeight="1" x14ac:dyDescent="0.2"/>
    <row r="25142" ht="12.75" hidden="1" customHeight="1" x14ac:dyDescent="0.2"/>
    <row r="25143" ht="12.75" hidden="1" customHeight="1" x14ac:dyDescent="0.2"/>
    <row r="25144" ht="12.75" hidden="1" customHeight="1" x14ac:dyDescent="0.2"/>
    <row r="25145" ht="12.75" hidden="1" customHeight="1" x14ac:dyDescent="0.2"/>
    <row r="25146" ht="12.75" hidden="1" customHeight="1" x14ac:dyDescent="0.2"/>
    <row r="25147" ht="12.75" hidden="1" customHeight="1" x14ac:dyDescent="0.2"/>
    <row r="25148" ht="12.75" hidden="1" customHeight="1" x14ac:dyDescent="0.2"/>
    <row r="25149" ht="12.75" hidden="1" customHeight="1" x14ac:dyDescent="0.2"/>
    <row r="25150" ht="12.75" hidden="1" customHeight="1" x14ac:dyDescent="0.2"/>
    <row r="25151" ht="12.75" hidden="1" customHeight="1" x14ac:dyDescent="0.2"/>
    <row r="25152" ht="12.75" hidden="1" customHeight="1" x14ac:dyDescent="0.2"/>
    <row r="25153" ht="12.75" hidden="1" customHeight="1" x14ac:dyDescent="0.2"/>
    <row r="25154" ht="12.75" hidden="1" customHeight="1" x14ac:dyDescent="0.2"/>
    <row r="25155" ht="12.75" hidden="1" customHeight="1" x14ac:dyDescent="0.2"/>
    <row r="25156" ht="12.75" hidden="1" customHeight="1" x14ac:dyDescent="0.2"/>
    <row r="25157" ht="12.75" hidden="1" customHeight="1" x14ac:dyDescent="0.2"/>
    <row r="25158" ht="12.75" hidden="1" customHeight="1" x14ac:dyDescent="0.2"/>
    <row r="25159" ht="12.75" hidden="1" customHeight="1" x14ac:dyDescent="0.2"/>
    <row r="25160" ht="12.75" hidden="1" customHeight="1" x14ac:dyDescent="0.2"/>
    <row r="25161" ht="12.75" hidden="1" customHeight="1" x14ac:dyDescent="0.2"/>
    <row r="25162" ht="12.75" hidden="1" customHeight="1" x14ac:dyDescent="0.2"/>
    <row r="25163" ht="12.75" hidden="1" customHeight="1" x14ac:dyDescent="0.2"/>
    <row r="25164" ht="12.75" hidden="1" customHeight="1" x14ac:dyDescent="0.2"/>
    <row r="25165" ht="12.75" hidden="1" customHeight="1" x14ac:dyDescent="0.2"/>
    <row r="25166" ht="12.75" hidden="1" customHeight="1" x14ac:dyDescent="0.2"/>
    <row r="25167" ht="12.75" hidden="1" customHeight="1" x14ac:dyDescent="0.2"/>
    <row r="25168" ht="12.75" hidden="1" customHeight="1" x14ac:dyDescent="0.2"/>
    <row r="25169" ht="12.75" hidden="1" customHeight="1" x14ac:dyDescent="0.2"/>
    <row r="25170" ht="12.75" hidden="1" customHeight="1" x14ac:dyDescent="0.2"/>
    <row r="25171" ht="12.75" hidden="1" customHeight="1" x14ac:dyDescent="0.2"/>
    <row r="25172" ht="12.75" hidden="1" customHeight="1" x14ac:dyDescent="0.2"/>
    <row r="25173" ht="12.75" hidden="1" customHeight="1" x14ac:dyDescent="0.2"/>
    <row r="25174" ht="12.75" hidden="1" customHeight="1" x14ac:dyDescent="0.2"/>
    <row r="25175" ht="12.75" hidden="1" customHeight="1" x14ac:dyDescent="0.2"/>
    <row r="25176" ht="12.75" hidden="1" customHeight="1" x14ac:dyDescent="0.2"/>
    <row r="25177" ht="12.75" hidden="1" customHeight="1" x14ac:dyDescent="0.2"/>
    <row r="25178" ht="12.75" hidden="1" customHeight="1" x14ac:dyDescent="0.2"/>
    <row r="25179" ht="12.75" hidden="1" customHeight="1" x14ac:dyDescent="0.2"/>
    <row r="25180" ht="12.75" hidden="1" customHeight="1" x14ac:dyDescent="0.2"/>
    <row r="25181" ht="12.75" hidden="1" customHeight="1" x14ac:dyDescent="0.2"/>
    <row r="25182" ht="12.75" hidden="1" customHeight="1" x14ac:dyDescent="0.2"/>
    <row r="25183" ht="12.75" hidden="1" customHeight="1" x14ac:dyDescent="0.2"/>
    <row r="25184" ht="12.75" hidden="1" customHeight="1" x14ac:dyDescent="0.2"/>
    <row r="25185" ht="12.75" hidden="1" customHeight="1" x14ac:dyDescent="0.2"/>
    <row r="25186" ht="12.75" hidden="1" customHeight="1" x14ac:dyDescent="0.2"/>
    <row r="25187" ht="12.75" hidden="1" customHeight="1" x14ac:dyDescent="0.2"/>
    <row r="25188" ht="12.75" hidden="1" customHeight="1" x14ac:dyDescent="0.2"/>
    <row r="25189" ht="12.75" hidden="1" customHeight="1" x14ac:dyDescent="0.2"/>
    <row r="25190" ht="12.75" hidden="1" customHeight="1" x14ac:dyDescent="0.2"/>
    <row r="25191" ht="12.75" hidden="1" customHeight="1" x14ac:dyDescent="0.2"/>
    <row r="25192" ht="12.75" hidden="1" customHeight="1" x14ac:dyDescent="0.2"/>
    <row r="25193" ht="12.75" hidden="1" customHeight="1" x14ac:dyDescent="0.2"/>
    <row r="25194" ht="12.75" hidden="1" customHeight="1" x14ac:dyDescent="0.2"/>
    <row r="25195" ht="12.75" hidden="1" customHeight="1" x14ac:dyDescent="0.2"/>
    <row r="25196" ht="12.75" hidden="1" customHeight="1" x14ac:dyDescent="0.2"/>
    <row r="25197" ht="12.75" hidden="1" customHeight="1" x14ac:dyDescent="0.2"/>
    <row r="25198" ht="12.75" hidden="1" customHeight="1" x14ac:dyDescent="0.2"/>
    <row r="25199" ht="12.75" hidden="1" customHeight="1" x14ac:dyDescent="0.2"/>
    <row r="25200" ht="12.75" hidden="1" customHeight="1" x14ac:dyDescent="0.2"/>
    <row r="25201" ht="12.75" hidden="1" customHeight="1" x14ac:dyDescent="0.2"/>
    <row r="25202" ht="12.75" hidden="1" customHeight="1" x14ac:dyDescent="0.2"/>
    <row r="25203" ht="12.75" hidden="1" customHeight="1" x14ac:dyDescent="0.2"/>
    <row r="25204" ht="12.75" hidden="1" customHeight="1" x14ac:dyDescent="0.2"/>
    <row r="25205" ht="12.75" hidden="1" customHeight="1" x14ac:dyDescent="0.2"/>
    <row r="25206" ht="12.75" hidden="1" customHeight="1" x14ac:dyDescent="0.2"/>
    <row r="25207" ht="12.75" hidden="1" customHeight="1" x14ac:dyDescent="0.2"/>
    <row r="25208" ht="12.75" hidden="1" customHeight="1" x14ac:dyDescent="0.2"/>
    <row r="25209" ht="12.75" hidden="1" customHeight="1" x14ac:dyDescent="0.2"/>
    <row r="25210" ht="12.75" hidden="1" customHeight="1" x14ac:dyDescent="0.2"/>
    <row r="25211" ht="12.75" hidden="1" customHeight="1" x14ac:dyDescent="0.2"/>
    <row r="25212" ht="12.75" hidden="1" customHeight="1" x14ac:dyDescent="0.2"/>
    <row r="25213" ht="12.75" hidden="1" customHeight="1" x14ac:dyDescent="0.2"/>
    <row r="25214" ht="12.75" hidden="1" customHeight="1" x14ac:dyDescent="0.2"/>
    <row r="25215" ht="12.75" hidden="1" customHeight="1" x14ac:dyDescent="0.2"/>
    <row r="25216" ht="12.75" hidden="1" customHeight="1" x14ac:dyDescent="0.2"/>
    <row r="25217" ht="12.75" hidden="1" customHeight="1" x14ac:dyDescent="0.2"/>
    <row r="25218" ht="12.75" hidden="1" customHeight="1" x14ac:dyDescent="0.2"/>
    <row r="25219" ht="12.75" hidden="1" customHeight="1" x14ac:dyDescent="0.2"/>
    <row r="25220" ht="12.75" hidden="1" customHeight="1" x14ac:dyDescent="0.2"/>
    <row r="25221" ht="12.75" hidden="1" customHeight="1" x14ac:dyDescent="0.2"/>
    <row r="25222" ht="12.75" hidden="1" customHeight="1" x14ac:dyDescent="0.2"/>
    <row r="25223" ht="12.75" hidden="1" customHeight="1" x14ac:dyDescent="0.2"/>
    <row r="25224" ht="12.75" hidden="1" customHeight="1" x14ac:dyDescent="0.2"/>
    <row r="25225" ht="12.75" hidden="1" customHeight="1" x14ac:dyDescent="0.2"/>
    <row r="25226" ht="12.75" hidden="1" customHeight="1" x14ac:dyDescent="0.2"/>
    <row r="25227" ht="12.75" hidden="1" customHeight="1" x14ac:dyDescent="0.2"/>
    <row r="25228" ht="12.75" hidden="1" customHeight="1" x14ac:dyDescent="0.2"/>
    <row r="25229" ht="12.75" hidden="1" customHeight="1" x14ac:dyDescent="0.2"/>
    <row r="25230" ht="12.75" hidden="1" customHeight="1" x14ac:dyDescent="0.2"/>
    <row r="25231" ht="12.75" hidden="1" customHeight="1" x14ac:dyDescent="0.2"/>
    <row r="25232" ht="12.75" hidden="1" customHeight="1" x14ac:dyDescent="0.2"/>
    <row r="25233" ht="12.75" hidden="1" customHeight="1" x14ac:dyDescent="0.2"/>
    <row r="25234" ht="12.75" hidden="1" customHeight="1" x14ac:dyDescent="0.2"/>
    <row r="25235" ht="12.75" hidden="1" customHeight="1" x14ac:dyDescent="0.2"/>
    <row r="25236" ht="12.75" hidden="1" customHeight="1" x14ac:dyDescent="0.2"/>
    <row r="25237" ht="12.75" hidden="1" customHeight="1" x14ac:dyDescent="0.2"/>
    <row r="25238" ht="12.75" hidden="1" customHeight="1" x14ac:dyDescent="0.2"/>
    <row r="25239" ht="12.75" hidden="1" customHeight="1" x14ac:dyDescent="0.2"/>
    <row r="25240" ht="12.75" hidden="1" customHeight="1" x14ac:dyDescent="0.2"/>
    <row r="25241" ht="12.75" hidden="1" customHeight="1" x14ac:dyDescent="0.2"/>
    <row r="25242" ht="12.75" hidden="1" customHeight="1" x14ac:dyDescent="0.2"/>
    <row r="25243" ht="12.75" hidden="1" customHeight="1" x14ac:dyDescent="0.2"/>
    <row r="25244" ht="12.75" hidden="1" customHeight="1" x14ac:dyDescent="0.2"/>
    <row r="25245" ht="12.75" hidden="1" customHeight="1" x14ac:dyDescent="0.2"/>
    <row r="25246" ht="12.75" hidden="1" customHeight="1" x14ac:dyDescent="0.2"/>
    <row r="25247" ht="12.75" hidden="1" customHeight="1" x14ac:dyDescent="0.2"/>
    <row r="25248" ht="12.75" hidden="1" customHeight="1" x14ac:dyDescent="0.2"/>
    <row r="25249" ht="12.75" hidden="1" customHeight="1" x14ac:dyDescent="0.2"/>
    <row r="25250" ht="12.75" hidden="1" customHeight="1" x14ac:dyDescent="0.2"/>
    <row r="25251" ht="12.75" hidden="1" customHeight="1" x14ac:dyDescent="0.2"/>
    <row r="25252" ht="12.75" hidden="1" customHeight="1" x14ac:dyDescent="0.2"/>
    <row r="25253" ht="12.75" hidden="1" customHeight="1" x14ac:dyDescent="0.2"/>
    <row r="25254" ht="12.75" hidden="1" customHeight="1" x14ac:dyDescent="0.2"/>
    <row r="25255" ht="12.75" hidden="1" customHeight="1" x14ac:dyDescent="0.2"/>
    <row r="25256" ht="12.75" hidden="1" customHeight="1" x14ac:dyDescent="0.2"/>
    <row r="25257" ht="12.75" hidden="1" customHeight="1" x14ac:dyDescent="0.2"/>
    <row r="25258" ht="12.75" hidden="1" customHeight="1" x14ac:dyDescent="0.2"/>
    <row r="25259" ht="12.75" hidden="1" customHeight="1" x14ac:dyDescent="0.2"/>
    <row r="25260" ht="12.75" hidden="1" customHeight="1" x14ac:dyDescent="0.2"/>
    <row r="25261" ht="12.75" hidden="1" customHeight="1" x14ac:dyDescent="0.2"/>
    <row r="25262" ht="12.75" hidden="1" customHeight="1" x14ac:dyDescent="0.2"/>
    <row r="25263" ht="12.75" hidden="1" customHeight="1" x14ac:dyDescent="0.2"/>
    <row r="25264" ht="12.75" hidden="1" customHeight="1" x14ac:dyDescent="0.2"/>
    <row r="25265" ht="12.75" hidden="1" customHeight="1" x14ac:dyDescent="0.2"/>
    <row r="25266" ht="12.75" hidden="1" customHeight="1" x14ac:dyDescent="0.2"/>
    <row r="25267" ht="12.75" hidden="1" customHeight="1" x14ac:dyDescent="0.2"/>
    <row r="25268" ht="12.75" hidden="1" customHeight="1" x14ac:dyDescent="0.2"/>
    <row r="25269" ht="12.75" hidden="1" customHeight="1" x14ac:dyDescent="0.2"/>
    <row r="25270" ht="12.75" hidden="1" customHeight="1" x14ac:dyDescent="0.2"/>
    <row r="25271" ht="12.75" hidden="1" customHeight="1" x14ac:dyDescent="0.2"/>
    <row r="25272" ht="12.75" hidden="1" customHeight="1" x14ac:dyDescent="0.2"/>
    <row r="25273" ht="12.75" hidden="1" customHeight="1" x14ac:dyDescent="0.2"/>
    <row r="25274" ht="12.75" hidden="1" customHeight="1" x14ac:dyDescent="0.2"/>
    <row r="25275" ht="12.75" hidden="1" customHeight="1" x14ac:dyDescent="0.2"/>
    <row r="25276" ht="12.75" hidden="1" customHeight="1" x14ac:dyDescent="0.2"/>
    <row r="25277" ht="12.75" hidden="1" customHeight="1" x14ac:dyDescent="0.2"/>
    <row r="25278" ht="12.75" hidden="1" customHeight="1" x14ac:dyDescent="0.2"/>
    <row r="25279" ht="12.75" hidden="1" customHeight="1" x14ac:dyDescent="0.2"/>
    <row r="25280" ht="12.75" hidden="1" customHeight="1" x14ac:dyDescent="0.2"/>
    <row r="25281" ht="12.75" hidden="1" customHeight="1" x14ac:dyDescent="0.2"/>
    <row r="25282" ht="12.75" hidden="1" customHeight="1" x14ac:dyDescent="0.2"/>
    <row r="25283" ht="12.75" hidden="1" customHeight="1" x14ac:dyDescent="0.2"/>
    <row r="25284" ht="12.75" hidden="1" customHeight="1" x14ac:dyDescent="0.2"/>
    <row r="25285" ht="12.75" hidden="1" customHeight="1" x14ac:dyDescent="0.2"/>
    <row r="25286" ht="12.75" hidden="1" customHeight="1" x14ac:dyDescent="0.2"/>
    <row r="25287" ht="12.75" hidden="1" customHeight="1" x14ac:dyDescent="0.2"/>
    <row r="25288" ht="12.75" hidden="1" customHeight="1" x14ac:dyDescent="0.2"/>
    <row r="25289" ht="12.75" hidden="1" customHeight="1" x14ac:dyDescent="0.2"/>
    <row r="25290" ht="12.75" hidden="1" customHeight="1" x14ac:dyDescent="0.2"/>
    <row r="25291" ht="12.75" hidden="1" customHeight="1" x14ac:dyDescent="0.2"/>
    <row r="25292" ht="12.75" hidden="1" customHeight="1" x14ac:dyDescent="0.2"/>
    <row r="25293" ht="12.75" hidden="1" customHeight="1" x14ac:dyDescent="0.2"/>
    <row r="25294" ht="12.75" hidden="1" customHeight="1" x14ac:dyDescent="0.2"/>
    <row r="25295" ht="12.75" hidden="1" customHeight="1" x14ac:dyDescent="0.2"/>
    <row r="25296" ht="12.75" hidden="1" customHeight="1" x14ac:dyDescent="0.2"/>
    <row r="25297" ht="12.75" hidden="1" customHeight="1" x14ac:dyDescent="0.2"/>
    <row r="25298" ht="12.75" hidden="1" customHeight="1" x14ac:dyDescent="0.2"/>
    <row r="25299" ht="12.75" hidden="1" customHeight="1" x14ac:dyDescent="0.2"/>
    <row r="25300" ht="12.75" hidden="1" customHeight="1" x14ac:dyDescent="0.2"/>
    <row r="25301" ht="12.75" hidden="1" customHeight="1" x14ac:dyDescent="0.2"/>
    <row r="25302" ht="12.75" hidden="1" customHeight="1" x14ac:dyDescent="0.2"/>
    <row r="25303" ht="12.75" hidden="1" customHeight="1" x14ac:dyDescent="0.2"/>
    <row r="25304" ht="12.75" hidden="1" customHeight="1" x14ac:dyDescent="0.2"/>
    <row r="25305" ht="12.75" hidden="1" customHeight="1" x14ac:dyDescent="0.2"/>
    <row r="25306" ht="12.75" hidden="1" customHeight="1" x14ac:dyDescent="0.2"/>
    <row r="25307" ht="12.75" hidden="1" customHeight="1" x14ac:dyDescent="0.2"/>
    <row r="25308" ht="12.75" hidden="1" customHeight="1" x14ac:dyDescent="0.2"/>
    <row r="25309" ht="12.75" hidden="1" customHeight="1" x14ac:dyDescent="0.2"/>
    <row r="25310" ht="12.75" hidden="1" customHeight="1" x14ac:dyDescent="0.2"/>
    <row r="25311" ht="12.75" hidden="1" customHeight="1" x14ac:dyDescent="0.2"/>
    <row r="25312" ht="12.75" hidden="1" customHeight="1" x14ac:dyDescent="0.2"/>
    <row r="25313" ht="12.75" hidden="1" customHeight="1" x14ac:dyDescent="0.2"/>
    <row r="25314" ht="12.75" hidden="1" customHeight="1" x14ac:dyDescent="0.2"/>
    <row r="25315" ht="12.75" hidden="1" customHeight="1" x14ac:dyDescent="0.2"/>
    <row r="25316" ht="12.75" hidden="1" customHeight="1" x14ac:dyDescent="0.2"/>
    <row r="25317" ht="12.75" hidden="1" customHeight="1" x14ac:dyDescent="0.2"/>
    <row r="25318" ht="12.75" hidden="1" customHeight="1" x14ac:dyDescent="0.2"/>
    <row r="25319" ht="12.75" hidden="1" customHeight="1" x14ac:dyDescent="0.2"/>
    <row r="25320" ht="12.75" hidden="1" customHeight="1" x14ac:dyDescent="0.2"/>
    <row r="25321" ht="12.75" hidden="1" customHeight="1" x14ac:dyDescent="0.2"/>
    <row r="25322" ht="12.75" hidden="1" customHeight="1" x14ac:dyDescent="0.2"/>
    <row r="25323" ht="12.75" hidden="1" customHeight="1" x14ac:dyDescent="0.2"/>
    <row r="25324" ht="12.75" hidden="1" customHeight="1" x14ac:dyDescent="0.2"/>
    <row r="25325" ht="12.75" hidden="1" customHeight="1" x14ac:dyDescent="0.2"/>
    <row r="25326" ht="12.75" hidden="1" customHeight="1" x14ac:dyDescent="0.2"/>
    <row r="25327" ht="12.75" hidden="1" customHeight="1" x14ac:dyDescent="0.2"/>
    <row r="25328" ht="12.75" hidden="1" customHeight="1" x14ac:dyDescent="0.2"/>
    <row r="25329" ht="12.75" hidden="1" customHeight="1" x14ac:dyDescent="0.2"/>
    <row r="25330" ht="12.75" hidden="1" customHeight="1" x14ac:dyDescent="0.2"/>
    <row r="25331" ht="12.75" hidden="1" customHeight="1" x14ac:dyDescent="0.2"/>
    <row r="25332" ht="12.75" hidden="1" customHeight="1" x14ac:dyDescent="0.2"/>
    <row r="25333" ht="12.75" hidden="1" customHeight="1" x14ac:dyDescent="0.2"/>
    <row r="25334" ht="12.75" hidden="1" customHeight="1" x14ac:dyDescent="0.2"/>
    <row r="25335" ht="12.75" hidden="1" customHeight="1" x14ac:dyDescent="0.2"/>
    <row r="25336" ht="12.75" hidden="1" customHeight="1" x14ac:dyDescent="0.2"/>
    <row r="25337" ht="12.75" hidden="1" customHeight="1" x14ac:dyDescent="0.2"/>
    <row r="25338" ht="12.75" hidden="1" customHeight="1" x14ac:dyDescent="0.2"/>
    <row r="25339" ht="12.75" hidden="1" customHeight="1" x14ac:dyDescent="0.2"/>
    <row r="25340" ht="12.75" hidden="1" customHeight="1" x14ac:dyDescent="0.2"/>
    <row r="25341" ht="12.75" hidden="1" customHeight="1" x14ac:dyDescent="0.2"/>
    <row r="25342" ht="12.75" hidden="1" customHeight="1" x14ac:dyDescent="0.2"/>
    <row r="25343" ht="12.75" hidden="1" customHeight="1" x14ac:dyDescent="0.2"/>
    <row r="25344" ht="12.75" hidden="1" customHeight="1" x14ac:dyDescent="0.2"/>
    <row r="25345" ht="12.75" hidden="1" customHeight="1" x14ac:dyDescent="0.2"/>
    <row r="25346" ht="12.75" hidden="1" customHeight="1" x14ac:dyDescent="0.2"/>
    <row r="25347" ht="12.75" hidden="1" customHeight="1" x14ac:dyDescent="0.2"/>
    <row r="25348" ht="12.75" hidden="1" customHeight="1" x14ac:dyDescent="0.2"/>
    <row r="25349" ht="12.75" hidden="1" customHeight="1" x14ac:dyDescent="0.2"/>
    <row r="25350" ht="12.75" hidden="1" customHeight="1" x14ac:dyDescent="0.2"/>
    <row r="25351" ht="12.75" hidden="1" customHeight="1" x14ac:dyDescent="0.2"/>
    <row r="25352" ht="12.75" hidden="1" customHeight="1" x14ac:dyDescent="0.2"/>
    <row r="25353" ht="12.75" hidden="1" customHeight="1" x14ac:dyDescent="0.2"/>
    <row r="25354" ht="12.75" hidden="1" customHeight="1" x14ac:dyDescent="0.2"/>
    <row r="25355" ht="12.75" hidden="1" customHeight="1" x14ac:dyDescent="0.2"/>
    <row r="25356" ht="12.75" hidden="1" customHeight="1" x14ac:dyDescent="0.2"/>
    <row r="25357" ht="12.75" hidden="1" customHeight="1" x14ac:dyDescent="0.2"/>
    <row r="25358" ht="12.75" hidden="1" customHeight="1" x14ac:dyDescent="0.2"/>
    <row r="25359" ht="12.75" hidden="1" customHeight="1" x14ac:dyDescent="0.2"/>
    <row r="25360" ht="12.75" hidden="1" customHeight="1" x14ac:dyDescent="0.2"/>
    <row r="25361" ht="12.75" hidden="1" customHeight="1" x14ac:dyDescent="0.2"/>
    <row r="25362" ht="12.75" hidden="1" customHeight="1" x14ac:dyDescent="0.2"/>
    <row r="25363" ht="12.75" hidden="1" customHeight="1" x14ac:dyDescent="0.2"/>
    <row r="25364" ht="12.75" hidden="1" customHeight="1" x14ac:dyDescent="0.2"/>
    <row r="25365" ht="12.75" hidden="1" customHeight="1" x14ac:dyDescent="0.2"/>
    <row r="25366" ht="12.75" hidden="1" customHeight="1" x14ac:dyDescent="0.2"/>
    <row r="25367" ht="12.75" hidden="1" customHeight="1" x14ac:dyDescent="0.2"/>
    <row r="25368" ht="12.75" hidden="1" customHeight="1" x14ac:dyDescent="0.2"/>
    <row r="25369" ht="12.75" hidden="1" customHeight="1" x14ac:dyDescent="0.2"/>
    <row r="25370" ht="12.75" hidden="1" customHeight="1" x14ac:dyDescent="0.2"/>
    <row r="25371" ht="12.75" hidden="1" customHeight="1" x14ac:dyDescent="0.2"/>
    <row r="25372" ht="12.75" hidden="1" customHeight="1" x14ac:dyDescent="0.2"/>
    <row r="25373" ht="12.75" hidden="1" customHeight="1" x14ac:dyDescent="0.2"/>
    <row r="25374" ht="12.75" hidden="1" customHeight="1" x14ac:dyDescent="0.2"/>
    <row r="25375" ht="12.75" hidden="1" customHeight="1" x14ac:dyDescent="0.2"/>
    <row r="25376" ht="12.75" hidden="1" customHeight="1" x14ac:dyDescent="0.2"/>
    <row r="25377" ht="12.75" hidden="1" customHeight="1" x14ac:dyDescent="0.2"/>
    <row r="25378" ht="12.75" hidden="1" customHeight="1" x14ac:dyDescent="0.2"/>
    <row r="25379" ht="12.75" hidden="1" customHeight="1" x14ac:dyDescent="0.2"/>
    <row r="25380" ht="12.75" hidden="1" customHeight="1" x14ac:dyDescent="0.2"/>
    <row r="25381" ht="12.75" hidden="1" customHeight="1" x14ac:dyDescent="0.2"/>
    <row r="25382" ht="12.75" hidden="1" customHeight="1" x14ac:dyDescent="0.2"/>
    <row r="25383" ht="12.75" hidden="1" customHeight="1" x14ac:dyDescent="0.2"/>
    <row r="25384" ht="12.75" hidden="1" customHeight="1" x14ac:dyDescent="0.2"/>
    <row r="25385" ht="12.75" hidden="1" customHeight="1" x14ac:dyDescent="0.2"/>
    <row r="25386" ht="12.75" hidden="1" customHeight="1" x14ac:dyDescent="0.2"/>
    <row r="25387" ht="12.75" hidden="1" customHeight="1" x14ac:dyDescent="0.2"/>
    <row r="25388" ht="12.75" hidden="1" customHeight="1" x14ac:dyDescent="0.2"/>
    <row r="25389" ht="12.75" hidden="1" customHeight="1" x14ac:dyDescent="0.2"/>
    <row r="25390" ht="12.75" hidden="1" customHeight="1" x14ac:dyDescent="0.2"/>
    <row r="25391" ht="12.75" hidden="1" customHeight="1" x14ac:dyDescent="0.2"/>
    <row r="25392" ht="12.75" hidden="1" customHeight="1" x14ac:dyDescent="0.2"/>
    <row r="25393" ht="12.75" hidden="1" customHeight="1" x14ac:dyDescent="0.2"/>
    <row r="25394" ht="12.75" hidden="1" customHeight="1" x14ac:dyDescent="0.2"/>
    <row r="25395" ht="12.75" hidden="1" customHeight="1" x14ac:dyDescent="0.2"/>
    <row r="25396" ht="12.75" hidden="1" customHeight="1" x14ac:dyDescent="0.2"/>
    <row r="25397" ht="12.75" hidden="1" customHeight="1" x14ac:dyDescent="0.2"/>
    <row r="25398" ht="12.75" hidden="1" customHeight="1" x14ac:dyDescent="0.2"/>
    <row r="25399" ht="12.75" hidden="1" customHeight="1" x14ac:dyDescent="0.2"/>
    <row r="25400" ht="12.75" hidden="1" customHeight="1" x14ac:dyDescent="0.2"/>
    <row r="25401" ht="12.75" hidden="1" customHeight="1" x14ac:dyDescent="0.2"/>
    <row r="25402" ht="12.75" hidden="1" customHeight="1" x14ac:dyDescent="0.2"/>
    <row r="25403" ht="12.75" hidden="1" customHeight="1" x14ac:dyDescent="0.2"/>
    <row r="25404" ht="12.75" hidden="1" customHeight="1" x14ac:dyDescent="0.2"/>
    <row r="25405" ht="12.75" hidden="1" customHeight="1" x14ac:dyDescent="0.2"/>
    <row r="25406" ht="12.75" hidden="1" customHeight="1" x14ac:dyDescent="0.2"/>
    <row r="25407" ht="12.75" hidden="1" customHeight="1" x14ac:dyDescent="0.2"/>
    <row r="25408" ht="12.75" hidden="1" customHeight="1" x14ac:dyDescent="0.2"/>
    <row r="25409" ht="12.75" hidden="1" customHeight="1" x14ac:dyDescent="0.2"/>
    <row r="25410" ht="12.75" hidden="1" customHeight="1" x14ac:dyDescent="0.2"/>
    <row r="25411" ht="12.75" hidden="1" customHeight="1" x14ac:dyDescent="0.2"/>
    <row r="25412" ht="12.75" hidden="1" customHeight="1" x14ac:dyDescent="0.2"/>
    <row r="25413" ht="12.75" hidden="1" customHeight="1" x14ac:dyDescent="0.2"/>
    <row r="25414" ht="12.75" hidden="1" customHeight="1" x14ac:dyDescent="0.2"/>
    <row r="25415" ht="12.75" hidden="1" customHeight="1" x14ac:dyDescent="0.2"/>
    <row r="25416" ht="12.75" hidden="1" customHeight="1" x14ac:dyDescent="0.2"/>
    <row r="25417" ht="12.75" hidden="1" customHeight="1" x14ac:dyDescent="0.2"/>
    <row r="25418" ht="12.75" hidden="1" customHeight="1" x14ac:dyDescent="0.2"/>
    <row r="25419" ht="12.75" hidden="1" customHeight="1" x14ac:dyDescent="0.2"/>
    <row r="25420" ht="12.75" hidden="1" customHeight="1" x14ac:dyDescent="0.2"/>
    <row r="25421" ht="12.75" hidden="1" customHeight="1" x14ac:dyDescent="0.2"/>
    <row r="25422" ht="12.75" hidden="1" customHeight="1" x14ac:dyDescent="0.2"/>
    <row r="25423" ht="12.75" hidden="1" customHeight="1" x14ac:dyDescent="0.2"/>
    <row r="25424" ht="12.75" hidden="1" customHeight="1" x14ac:dyDescent="0.2"/>
    <row r="25425" ht="12.75" hidden="1" customHeight="1" x14ac:dyDescent="0.2"/>
    <row r="25426" ht="12.75" hidden="1" customHeight="1" x14ac:dyDescent="0.2"/>
    <row r="25427" ht="12.75" hidden="1" customHeight="1" x14ac:dyDescent="0.2"/>
    <row r="25428" ht="12.75" hidden="1" customHeight="1" x14ac:dyDescent="0.2"/>
    <row r="25429" ht="12.75" hidden="1" customHeight="1" x14ac:dyDescent="0.2"/>
    <row r="25430" ht="12.75" hidden="1" customHeight="1" x14ac:dyDescent="0.2"/>
    <row r="25431" ht="12.75" hidden="1" customHeight="1" x14ac:dyDescent="0.2"/>
    <row r="25432" ht="12.75" hidden="1" customHeight="1" x14ac:dyDescent="0.2"/>
    <row r="25433" ht="12.75" hidden="1" customHeight="1" x14ac:dyDescent="0.2"/>
    <row r="25434" ht="12.75" hidden="1" customHeight="1" x14ac:dyDescent="0.2"/>
    <row r="25435" ht="12.75" hidden="1" customHeight="1" x14ac:dyDescent="0.2"/>
    <row r="25436" ht="12.75" hidden="1" customHeight="1" x14ac:dyDescent="0.2"/>
    <row r="25437" ht="12.75" hidden="1" customHeight="1" x14ac:dyDescent="0.2"/>
    <row r="25438" ht="12.75" hidden="1" customHeight="1" x14ac:dyDescent="0.2"/>
    <row r="25439" ht="12.75" hidden="1" customHeight="1" x14ac:dyDescent="0.2"/>
    <row r="25440" ht="12.75" hidden="1" customHeight="1" x14ac:dyDescent="0.2"/>
    <row r="25441" ht="12.75" hidden="1" customHeight="1" x14ac:dyDescent="0.2"/>
    <row r="25442" ht="12.75" hidden="1" customHeight="1" x14ac:dyDescent="0.2"/>
    <row r="25443" ht="12.75" hidden="1" customHeight="1" x14ac:dyDescent="0.2"/>
    <row r="25444" ht="12.75" hidden="1" customHeight="1" x14ac:dyDescent="0.2"/>
    <row r="25445" ht="12.75" hidden="1" customHeight="1" x14ac:dyDescent="0.2"/>
    <row r="25446" ht="12.75" hidden="1" customHeight="1" x14ac:dyDescent="0.2"/>
    <row r="25447" ht="12.75" hidden="1" customHeight="1" x14ac:dyDescent="0.2"/>
    <row r="25448" ht="12.75" hidden="1" customHeight="1" x14ac:dyDescent="0.2"/>
    <row r="25449" ht="12.75" hidden="1" customHeight="1" x14ac:dyDescent="0.2"/>
    <row r="25450" ht="12.75" hidden="1" customHeight="1" x14ac:dyDescent="0.2"/>
    <row r="25451" ht="12.75" hidden="1" customHeight="1" x14ac:dyDescent="0.2"/>
    <row r="25452" ht="12.75" hidden="1" customHeight="1" x14ac:dyDescent="0.2"/>
    <row r="25453" ht="12.75" hidden="1" customHeight="1" x14ac:dyDescent="0.2"/>
    <row r="25454" ht="12.75" hidden="1" customHeight="1" x14ac:dyDescent="0.2"/>
    <row r="25455" ht="12.75" hidden="1" customHeight="1" x14ac:dyDescent="0.2"/>
    <row r="25456" ht="12.75" hidden="1" customHeight="1" x14ac:dyDescent="0.2"/>
    <row r="25457" ht="12.75" hidden="1" customHeight="1" x14ac:dyDescent="0.2"/>
    <row r="25458" ht="12.75" hidden="1" customHeight="1" x14ac:dyDescent="0.2"/>
    <row r="25459" ht="12.75" hidden="1" customHeight="1" x14ac:dyDescent="0.2"/>
    <row r="25460" ht="12.75" hidden="1" customHeight="1" x14ac:dyDescent="0.2"/>
    <row r="25461" ht="12.75" hidden="1" customHeight="1" x14ac:dyDescent="0.2"/>
    <row r="25462" ht="12.75" hidden="1" customHeight="1" x14ac:dyDescent="0.2"/>
    <row r="25463" ht="12.75" hidden="1" customHeight="1" x14ac:dyDescent="0.2"/>
    <row r="25464" ht="12.75" hidden="1" customHeight="1" x14ac:dyDescent="0.2"/>
    <row r="25465" ht="12.75" hidden="1" customHeight="1" x14ac:dyDescent="0.2"/>
    <row r="25466" ht="12.75" hidden="1" customHeight="1" x14ac:dyDescent="0.2"/>
    <row r="25467" ht="12.75" hidden="1" customHeight="1" x14ac:dyDescent="0.2"/>
    <row r="25468" ht="12.75" hidden="1" customHeight="1" x14ac:dyDescent="0.2"/>
    <row r="25469" ht="12.75" hidden="1" customHeight="1" x14ac:dyDescent="0.2"/>
    <row r="25470" ht="12.75" hidden="1" customHeight="1" x14ac:dyDescent="0.2"/>
    <row r="25471" ht="12.75" hidden="1" customHeight="1" x14ac:dyDescent="0.2"/>
    <row r="25472" ht="12.75" hidden="1" customHeight="1" x14ac:dyDescent="0.2"/>
    <row r="25473" ht="12.75" hidden="1" customHeight="1" x14ac:dyDescent="0.2"/>
    <row r="25474" ht="12.75" hidden="1" customHeight="1" x14ac:dyDescent="0.2"/>
    <row r="25475" ht="12.75" hidden="1" customHeight="1" x14ac:dyDescent="0.2"/>
    <row r="25476" ht="12.75" hidden="1" customHeight="1" x14ac:dyDescent="0.2"/>
    <row r="25477" ht="12.75" hidden="1" customHeight="1" x14ac:dyDescent="0.2"/>
    <row r="25478" ht="12.75" hidden="1" customHeight="1" x14ac:dyDescent="0.2"/>
    <row r="25479" ht="12.75" hidden="1" customHeight="1" x14ac:dyDescent="0.2"/>
    <row r="25480" ht="12.75" hidden="1" customHeight="1" x14ac:dyDescent="0.2"/>
    <row r="25481" ht="12.75" hidden="1" customHeight="1" x14ac:dyDescent="0.2"/>
    <row r="25482" ht="12.75" hidden="1" customHeight="1" x14ac:dyDescent="0.2"/>
    <row r="25483" ht="12.75" hidden="1" customHeight="1" x14ac:dyDescent="0.2"/>
    <row r="25484" ht="12.75" hidden="1" customHeight="1" x14ac:dyDescent="0.2"/>
    <row r="25485" ht="12.75" hidden="1" customHeight="1" x14ac:dyDescent="0.2"/>
    <row r="25486" ht="12.75" hidden="1" customHeight="1" x14ac:dyDescent="0.2"/>
    <row r="25487" ht="12.75" hidden="1" customHeight="1" x14ac:dyDescent="0.2"/>
    <row r="25488" ht="12.75" hidden="1" customHeight="1" x14ac:dyDescent="0.2"/>
    <row r="25489" ht="12.75" hidden="1" customHeight="1" x14ac:dyDescent="0.2"/>
    <row r="25490" ht="12.75" hidden="1" customHeight="1" x14ac:dyDescent="0.2"/>
    <row r="25491" ht="12.75" hidden="1" customHeight="1" x14ac:dyDescent="0.2"/>
    <row r="25492" ht="12.75" hidden="1" customHeight="1" x14ac:dyDescent="0.2"/>
    <row r="25493" ht="12.75" hidden="1" customHeight="1" x14ac:dyDescent="0.2"/>
    <row r="25494" ht="12.75" hidden="1" customHeight="1" x14ac:dyDescent="0.2"/>
    <row r="25495" ht="12.75" hidden="1" customHeight="1" x14ac:dyDescent="0.2"/>
    <row r="25496" ht="12.75" hidden="1" customHeight="1" x14ac:dyDescent="0.2"/>
    <row r="25497" ht="12.75" hidden="1" customHeight="1" x14ac:dyDescent="0.2"/>
    <row r="25498" ht="12.75" hidden="1" customHeight="1" x14ac:dyDescent="0.2"/>
    <row r="25499" ht="12.75" hidden="1" customHeight="1" x14ac:dyDescent="0.2"/>
    <row r="25500" ht="12.75" hidden="1" customHeight="1" x14ac:dyDescent="0.2"/>
    <row r="25501" ht="12.75" hidden="1" customHeight="1" x14ac:dyDescent="0.2"/>
    <row r="25502" ht="12.75" hidden="1" customHeight="1" x14ac:dyDescent="0.2"/>
    <row r="25503" ht="12.75" hidden="1" customHeight="1" x14ac:dyDescent="0.2"/>
    <row r="25504" ht="12.75" hidden="1" customHeight="1" x14ac:dyDescent="0.2"/>
    <row r="25505" ht="12.75" hidden="1" customHeight="1" x14ac:dyDescent="0.2"/>
    <row r="25506" ht="12.75" hidden="1" customHeight="1" x14ac:dyDescent="0.2"/>
    <row r="25507" ht="12.75" hidden="1" customHeight="1" x14ac:dyDescent="0.2"/>
    <row r="25508" ht="12.75" hidden="1" customHeight="1" x14ac:dyDescent="0.2"/>
    <row r="25509" ht="12.75" hidden="1" customHeight="1" x14ac:dyDescent="0.2"/>
    <row r="25510" ht="12.75" hidden="1" customHeight="1" x14ac:dyDescent="0.2"/>
    <row r="25511" ht="12.75" hidden="1" customHeight="1" x14ac:dyDescent="0.2"/>
    <row r="25512" ht="12.75" hidden="1" customHeight="1" x14ac:dyDescent="0.2"/>
    <row r="25513" ht="12.75" hidden="1" customHeight="1" x14ac:dyDescent="0.2"/>
    <row r="25514" ht="12.75" hidden="1" customHeight="1" x14ac:dyDescent="0.2"/>
    <row r="25515" ht="12.75" hidden="1" customHeight="1" x14ac:dyDescent="0.2"/>
    <row r="25516" ht="12.75" hidden="1" customHeight="1" x14ac:dyDescent="0.2"/>
    <row r="25517" ht="12.75" hidden="1" customHeight="1" x14ac:dyDescent="0.2"/>
    <row r="25518" ht="12.75" hidden="1" customHeight="1" x14ac:dyDescent="0.2"/>
    <row r="25519" ht="12.75" hidden="1" customHeight="1" x14ac:dyDescent="0.2"/>
    <row r="25520" ht="12.75" hidden="1" customHeight="1" x14ac:dyDescent="0.2"/>
    <row r="25521" ht="12.75" hidden="1" customHeight="1" x14ac:dyDescent="0.2"/>
    <row r="25522" ht="12.75" hidden="1" customHeight="1" x14ac:dyDescent="0.2"/>
    <row r="25523" ht="12.75" hidden="1" customHeight="1" x14ac:dyDescent="0.2"/>
    <row r="25524" ht="12.75" hidden="1" customHeight="1" x14ac:dyDescent="0.2"/>
    <row r="25525" ht="12.75" hidden="1" customHeight="1" x14ac:dyDescent="0.2"/>
    <row r="25526" ht="12.75" hidden="1" customHeight="1" x14ac:dyDescent="0.2"/>
    <row r="25527" ht="12.75" hidden="1" customHeight="1" x14ac:dyDescent="0.2"/>
    <row r="25528" ht="12.75" hidden="1" customHeight="1" x14ac:dyDescent="0.2"/>
    <row r="25529" ht="12.75" hidden="1" customHeight="1" x14ac:dyDescent="0.2"/>
    <row r="25530" ht="12.75" hidden="1" customHeight="1" x14ac:dyDescent="0.2"/>
    <row r="25531" ht="12.75" hidden="1" customHeight="1" x14ac:dyDescent="0.2"/>
    <row r="25532" ht="12.75" hidden="1" customHeight="1" x14ac:dyDescent="0.2"/>
    <row r="25533" ht="12.75" hidden="1" customHeight="1" x14ac:dyDescent="0.2"/>
    <row r="25534" ht="12.75" hidden="1" customHeight="1" x14ac:dyDescent="0.2"/>
    <row r="25535" ht="12.75" hidden="1" customHeight="1" x14ac:dyDescent="0.2"/>
    <row r="25536" ht="12.75" hidden="1" customHeight="1" x14ac:dyDescent="0.2"/>
    <row r="25537" ht="12.75" hidden="1" customHeight="1" x14ac:dyDescent="0.2"/>
    <row r="25538" ht="12.75" hidden="1" customHeight="1" x14ac:dyDescent="0.2"/>
    <row r="25539" ht="12.75" hidden="1" customHeight="1" x14ac:dyDescent="0.2"/>
    <row r="25540" ht="12.75" hidden="1" customHeight="1" x14ac:dyDescent="0.2"/>
    <row r="25541" ht="12.75" hidden="1" customHeight="1" x14ac:dyDescent="0.2"/>
    <row r="25542" ht="12.75" hidden="1" customHeight="1" x14ac:dyDescent="0.2"/>
    <row r="25543" ht="12.75" hidden="1" customHeight="1" x14ac:dyDescent="0.2"/>
    <row r="25544" ht="12.75" hidden="1" customHeight="1" x14ac:dyDescent="0.2"/>
    <row r="25545" ht="12.75" hidden="1" customHeight="1" x14ac:dyDescent="0.2"/>
    <row r="25546" ht="12.75" hidden="1" customHeight="1" x14ac:dyDescent="0.2"/>
    <row r="25547" ht="12.75" hidden="1" customHeight="1" x14ac:dyDescent="0.2"/>
    <row r="25548" ht="12.75" hidden="1" customHeight="1" x14ac:dyDescent="0.2"/>
    <row r="25549" ht="12.75" hidden="1" customHeight="1" x14ac:dyDescent="0.2"/>
    <row r="25550" ht="12.75" hidden="1" customHeight="1" x14ac:dyDescent="0.2"/>
    <row r="25551" ht="12.75" hidden="1" customHeight="1" x14ac:dyDescent="0.2"/>
    <row r="25552" ht="12.75" hidden="1" customHeight="1" x14ac:dyDescent="0.2"/>
    <row r="25553" ht="12.75" hidden="1" customHeight="1" x14ac:dyDescent="0.2"/>
    <row r="25554" ht="12.75" hidden="1" customHeight="1" x14ac:dyDescent="0.2"/>
    <row r="25555" ht="12.75" hidden="1" customHeight="1" x14ac:dyDescent="0.2"/>
    <row r="25556" ht="12.75" hidden="1" customHeight="1" x14ac:dyDescent="0.2"/>
    <row r="25557" ht="12.75" hidden="1" customHeight="1" x14ac:dyDescent="0.2"/>
    <row r="25558" ht="12.75" hidden="1" customHeight="1" x14ac:dyDescent="0.2"/>
    <row r="25559" ht="12.75" hidden="1" customHeight="1" x14ac:dyDescent="0.2"/>
    <row r="25560" ht="12.75" hidden="1" customHeight="1" x14ac:dyDescent="0.2"/>
    <row r="25561" ht="12.75" hidden="1" customHeight="1" x14ac:dyDescent="0.2"/>
    <row r="25562" ht="12.75" hidden="1" customHeight="1" x14ac:dyDescent="0.2"/>
    <row r="25563" ht="12.75" hidden="1" customHeight="1" x14ac:dyDescent="0.2"/>
    <row r="25564" ht="12.75" hidden="1" customHeight="1" x14ac:dyDescent="0.2"/>
    <row r="25565" ht="12.75" hidden="1" customHeight="1" x14ac:dyDescent="0.2"/>
    <row r="25566" ht="12.75" hidden="1" customHeight="1" x14ac:dyDescent="0.2"/>
    <row r="25567" ht="12.75" hidden="1" customHeight="1" x14ac:dyDescent="0.2"/>
    <row r="25568" ht="12.75" hidden="1" customHeight="1" x14ac:dyDescent="0.2"/>
    <row r="25569" ht="12.75" hidden="1" customHeight="1" x14ac:dyDescent="0.2"/>
    <row r="25570" ht="12.75" hidden="1" customHeight="1" x14ac:dyDescent="0.2"/>
    <row r="25571" ht="12.75" hidden="1" customHeight="1" x14ac:dyDescent="0.2"/>
    <row r="25572" ht="12.75" hidden="1" customHeight="1" x14ac:dyDescent="0.2"/>
    <row r="25573" ht="12.75" hidden="1" customHeight="1" x14ac:dyDescent="0.2"/>
    <row r="25574" ht="12.75" hidden="1" customHeight="1" x14ac:dyDescent="0.2"/>
    <row r="25575" ht="12.75" hidden="1" customHeight="1" x14ac:dyDescent="0.2"/>
    <row r="25576" ht="12.75" hidden="1" customHeight="1" x14ac:dyDescent="0.2"/>
    <row r="25577" ht="12.75" hidden="1" customHeight="1" x14ac:dyDescent="0.2"/>
    <row r="25578" ht="12.75" hidden="1" customHeight="1" x14ac:dyDescent="0.2"/>
    <row r="25579" ht="12.75" hidden="1" customHeight="1" x14ac:dyDescent="0.2"/>
    <row r="25580" ht="12.75" hidden="1" customHeight="1" x14ac:dyDescent="0.2"/>
    <row r="25581" ht="12.75" hidden="1" customHeight="1" x14ac:dyDescent="0.2"/>
    <row r="25582" ht="12.75" hidden="1" customHeight="1" x14ac:dyDescent="0.2"/>
    <row r="25583" ht="12.75" hidden="1" customHeight="1" x14ac:dyDescent="0.2"/>
    <row r="25584" ht="12.75" hidden="1" customHeight="1" x14ac:dyDescent="0.2"/>
    <row r="25585" ht="12.75" hidden="1" customHeight="1" x14ac:dyDescent="0.2"/>
    <row r="25586" ht="12.75" hidden="1" customHeight="1" x14ac:dyDescent="0.2"/>
    <row r="25587" ht="12.75" hidden="1" customHeight="1" x14ac:dyDescent="0.2"/>
    <row r="25588" ht="12.75" hidden="1" customHeight="1" x14ac:dyDescent="0.2"/>
    <row r="25589" ht="12.75" hidden="1" customHeight="1" x14ac:dyDescent="0.2"/>
    <row r="25590" ht="12.75" hidden="1" customHeight="1" x14ac:dyDescent="0.2"/>
    <row r="25591" ht="12.75" hidden="1" customHeight="1" x14ac:dyDescent="0.2"/>
    <row r="25592" ht="12.75" hidden="1" customHeight="1" x14ac:dyDescent="0.2"/>
    <row r="25593" ht="12.75" hidden="1" customHeight="1" x14ac:dyDescent="0.2"/>
    <row r="25594" ht="12.75" hidden="1" customHeight="1" x14ac:dyDescent="0.2"/>
    <row r="25595" ht="12.75" hidden="1" customHeight="1" x14ac:dyDescent="0.2"/>
    <row r="25596" ht="12.75" hidden="1" customHeight="1" x14ac:dyDescent="0.2"/>
    <row r="25597" ht="12.75" hidden="1" customHeight="1" x14ac:dyDescent="0.2"/>
    <row r="25598" ht="12.75" hidden="1" customHeight="1" x14ac:dyDescent="0.2"/>
    <row r="25599" ht="12.75" hidden="1" customHeight="1" x14ac:dyDescent="0.2"/>
    <row r="25600" ht="12.75" hidden="1" customHeight="1" x14ac:dyDescent="0.2"/>
    <row r="25601" ht="12.75" hidden="1" customHeight="1" x14ac:dyDescent="0.2"/>
    <row r="25602" ht="12.75" hidden="1" customHeight="1" x14ac:dyDescent="0.2"/>
    <row r="25603" ht="12.75" hidden="1" customHeight="1" x14ac:dyDescent="0.2"/>
    <row r="25604" ht="12.75" hidden="1" customHeight="1" x14ac:dyDescent="0.2"/>
    <row r="25605" ht="12.75" hidden="1" customHeight="1" x14ac:dyDescent="0.2"/>
    <row r="25606" ht="12.75" hidden="1" customHeight="1" x14ac:dyDescent="0.2"/>
    <row r="25607" ht="12.75" hidden="1" customHeight="1" x14ac:dyDescent="0.2"/>
    <row r="25608" ht="12.75" hidden="1" customHeight="1" x14ac:dyDescent="0.2"/>
    <row r="25609" ht="12.75" hidden="1" customHeight="1" x14ac:dyDescent="0.2"/>
    <row r="25610" ht="12.75" hidden="1" customHeight="1" x14ac:dyDescent="0.2"/>
    <row r="25611" ht="12.75" hidden="1" customHeight="1" x14ac:dyDescent="0.2"/>
    <row r="25612" ht="12.75" hidden="1" customHeight="1" x14ac:dyDescent="0.2"/>
    <row r="25613" ht="12.75" hidden="1" customHeight="1" x14ac:dyDescent="0.2"/>
    <row r="25614" ht="12.75" hidden="1" customHeight="1" x14ac:dyDescent="0.2"/>
    <row r="25615" ht="12.75" hidden="1" customHeight="1" x14ac:dyDescent="0.2"/>
    <row r="25616" ht="12.75" hidden="1" customHeight="1" x14ac:dyDescent="0.2"/>
    <row r="25617" ht="12.75" hidden="1" customHeight="1" x14ac:dyDescent="0.2"/>
    <row r="25618" ht="12.75" hidden="1" customHeight="1" x14ac:dyDescent="0.2"/>
    <row r="25619" ht="12.75" hidden="1" customHeight="1" x14ac:dyDescent="0.2"/>
    <row r="25620" ht="12.75" hidden="1" customHeight="1" x14ac:dyDescent="0.2"/>
    <row r="25621" ht="12.75" hidden="1" customHeight="1" x14ac:dyDescent="0.2"/>
    <row r="25622" ht="12.75" hidden="1" customHeight="1" x14ac:dyDescent="0.2"/>
    <row r="25623" ht="12.75" hidden="1" customHeight="1" x14ac:dyDescent="0.2"/>
    <row r="25624" ht="12.75" hidden="1" customHeight="1" x14ac:dyDescent="0.2"/>
    <row r="25625" ht="12.75" hidden="1" customHeight="1" x14ac:dyDescent="0.2"/>
    <row r="25626" ht="12.75" hidden="1" customHeight="1" x14ac:dyDescent="0.2"/>
    <row r="25627" ht="12.75" hidden="1" customHeight="1" x14ac:dyDescent="0.2"/>
    <row r="25628" ht="12.75" hidden="1" customHeight="1" x14ac:dyDescent="0.2"/>
    <row r="25629" ht="12.75" hidden="1" customHeight="1" x14ac:dyDescent="0.2"/>
    <row r="25630" ht="12.75" hidden="1" customHeight="1" x14ac:dyDescent="0.2"/>
    <row r="25631" ht="12.75" hidden="1" customHeight="1" x14ac:dyDescent="0.2"/>
    <row r="25632" ht="12.75" hidden="1" customHeight="1" x14ac:dyDescent="0.2"/>
    <row r="25633" ht="12.75" hidden="1" customHeight="1" x14ac:dyDescent="0.2"/>
    <row r="25634" ht="12.75" hidden="1" customHeight="1" x14ac:dyDescent="0.2"/>
    <row r="25635" ht="12.75" hidden="1" customHeight="1" x14ac:dyDescent="0.2"/>
    <row r="25636" ht="12.75" hidden="1" customHeight="1" x14ac:dyDescent="0.2"/>
    <row r="25637" ht="12.75" hidden="1" customHeight="1" x14ac:dyDescent="0.2"/>
    <row r="25638" ht="12.75" hidden="1" customHeight="1" x14ac:dyDescent="0.2"/>
    <row r="25639" ht="12.75" hidden="1" customHeight="1" x14ac:dyDescent="0.2"/>
    <row r="25640" ht="12.75" hidden="1" customHeight="1" x14ac:dyDescent="0.2"/>
    <row r="25641" ht="12.75" hidden="1" customHeight="1" x14ac:dyDescent="0.2"/>
    <row r="25642" ht="12.75" hidden="1" customHeight="1" x14ac:dyDescent="0.2"/>
    <row r="25643" ht="12.75" hidden="1" customHeight="1" x14ac:dyDescent="0.2"/>
    <row r="25644" ht="12.75" hidden="1" customHeight="1" x14ac:dyDescent="0.2"/>
    <row r="25645" ht="12.75" hidden="1" customHeight="1" x14ac:dyDescent="0.2"/>
    <row r="25646" ht="12.75" hidden="1" customHeight="1" x14ac:dyDescent="0.2"/>
    <row r="25647" ht="12.75" hidden="1" customHeight="1" x14ac:dyDescent="0.2"/>
    <row r="25648" ht="12.75" hidden="1" customHeight="1" x14ac:dyDescent="0.2"/>
    <row r="25649" ht="12.75" hidden="1" customHeight="1" x14ac:dyDescent="0.2"/>
    <row r="25650" ht="12.75" hidden="1" customHeight="1" x14ac:dyDescent="0.2"/>
    <row r="25651" ht="12.75" hidden="1" customHeight="1" x14ac:dyDescent="0.2"/>
    <row r="25652" ht="12.75" hidden="1" customHeight="1" x14ac:dyDescent="0.2"/>
    <row r="25653" ht="12.75" hidden="1" customHeight="1" x14ac:dyDescent="0.2"/>
    <row r="25654" ht="12.75" hidden="1" customHeight="1" x14ac:dyDescent="0.2"/>
    <row r="25655" ht="12.75" hidden="1" customHeight="1" x14ac:dyDescent="0.2"/>
    <row r="25656" ht="12.75" hidden="1" customHeight="1" x14ac:dyDescent="0.2"/>
    <row r="25657" ht="12.75" hidden="1" customHeight="1" x14ac:dyDescent="0.2"/>
    <row r="25658" ht="12.75" hidden="1" customHeight="1" x14ac:dyDescent="0.2"/>
    <row r="25659" ht="12.75" hidden="1" customHeight="1" x14ac:dyDescent="0.2"/>
    <row r="25660" ht="12.75" hidden="1" customHeight="1" x14ac:dyDescent="0.2"/>
    <row r="25661" ht="12.75" hidden="1" customHeight="1" x14ac:dyDescent="0.2"/>
    <row r="25662" ht="12.75" hidden="1" customHeight="1" x14ac:dyDescent="0.2"/>
    <row r="25663" ht="12.75" hidden="1" customHeight="1" x14ac:dyDescent="0.2"/>
    <row r="25664" ht="12.75" hidden="1" customHeight="1" x14ac:dyDescent="0.2"/>
    <row r="25665" ht="12.75" hidden="1" customHeight="1" x14ac:dyDescent="0.2"/>
    <row r="25666" ht="12.75" hidden="1" customHeight="1" x14ac:dyDescent="0.2"/>
    <row r="25667" ht="12.75" hidden="1" customHeight="1" x14ac:dyDescent="0.2"/>
    <row r="25668" ht="12.75" hidden="1" customHeight="1" x14ac:dyDescent="0.2"/>
    <row r="25669" ht="12.75" hidden="1" customHeight="1" x14ac:dyDescent="0.2"/>
    <row r="25670" ht="12.75" hidden="1" customHeight="1" x14ac:dyDescent="0.2"/>
    <row r="25671" ht="12.75" hidden="1" customHeight="1" x14ac:dyDescent="0.2"/>
    <row r="25672" ht="12.75" hidden="1" customHeight="1" x14ac:dyDescent="0.2"/>
    <row r="25673" ht="12.75" hidden="1" customHeight="1" x14ac:dyDescent="0.2"/>
    <row r="25674" ht="12.75" hidden="1" customHeight="1" x14ac:dyDescent="0.2"/>
    <row r="25675" ht="12.75" hidden="1" customHeight="1" x14ac:dyDescent="0.2"/>
    <row r="25676" ht="12.75" hidden="1" customHeight="1" x14ac:dyDescent="0.2"/>
    <row r="25677" ht="12.75" hidden="1" customHeight="1" x14ac:dyDescent="0.2"/>
    <row r="25678" ht="12.75" hidden="1" customHeight="1" x14ac:dyDescent="0.2"/>
    <row r="25679" ht="12.75" hidden="1" customHeight="1" x14ac:dyDescent="0.2"/>
    <row r="25680" ht="12.75" hidden="1" customHeight="1" x14ac:dyDescent="0.2"/>
    <row r="25681" ht="12.75" hidden="1" customHeight="1" x14ac:dyDescent="0.2"/>
    <row r="25682" ht="12.75" hidden="1" customHeight="1" x14ac:dyDescent="0.2"/>
    <row r="25683" ht="12.75" hidden="1" customHeight="1" x14ac:dyDescent="0.2"/>
    <row r="25684" ht="12.75" hidden="1" customHeight="1" x14ac:dyDescent="0.2"/>
    <row r="25685" ht="12.75" hidden="1" customHeight="1" x14ac:dyDescent="0.2"/>
    <row r="25686" ht="12.75" hidden="1" customHeight="1" x14ac:dyDescent="0.2"/>
    <row r="25687" ht="12.75" hidden="1" customHeight="1" x14ac:dyDescent="0.2"/>
    <row r="25688" ht="12.75" hidden="1" customHeight="1" x14ac:dyDescent="0.2"/>
    <row r="25689" ht="12.75" hidden="1" customHeight="1" x14ac:dyDescent="0.2"/>
    <row r="25690" ht="12.75" hidden="1" customHeight="1" x14ac:dyDescent="0.2"/>
    <row r="25691" ht="12.75" hidden="1" customHeight="1" x14ac:dyDescent="0.2"/>
    <row r="25692" ht="12.75" hidden="1" customHeight="1" x14ac:dyDescent="0.2"/>
    <row r="25693" ht="12.75" hidden="1" customHeight="1" x14ac:dyDescent="0.2"/>
    <row r="25694" ht="12.75" hidden="1" customHeight="1" x14ac:dyDescent="0.2"/>
    <row r="25695" ht="12.75" hidden="1" customHeight="1" x14ac:dyDescent="0.2"/>
    <row r="25696" ht="12.75" hidden="1" customHeight="1" x14ac:dyDescent="0.2"/>
    <row r="25697" ht="12.75" hidden="1" customHeight="1" x14ac:dyDescent="0.2"/>
    <row r="25698" ht="12.75" hidden="1" customHeight="1" x14ac:dyDescent="0.2"/>
    <row r="25699" ht="12.75" hidden="1" customHeight="1" x14ac:dyDescent="0.2"/>
    <row r="25700" ht="12.75" hidden="1" customHeight="1" x14ac:dyDescent="0.2"/>
    <row r="25701" ht="12.75" hidden="1" customHeight="1" x14ac:dyDescent="0.2"/>
    <row r="25702" ht="12.75" hidden="1" customHeight="1" x14ac:dyDescent="0.2"/>
    <row r="25703" ht="12.75" hidden="1" customHeight="1" x14ac:dyDescent="0.2"/>
    <row r="25704" ht="12.75" hidden="1" customHeight="1" x14ac:dyDescent="0.2"/>
    <row r="25705" ht="12.75" hidden="1" customHeight="1" x14ac:dyDescent="0.2"/>
    <row r="25706" ht="12.75" hidden="1" customHeight="1" x14ac:dyDescent="0.2"/>
    <row r="25707" ht="12.75" hidden="1" customHeight="1" x14ac:dyDescent="0.2"/>
    <row r="25708" ht="12.75" hidden="1" customHeight="1" x14ac:dyDescent="0.2"/>
    <row r="25709" ht="12.75" hidden="1" customHeight="1" x14ac:dyDescent="0.2"/>
    <row r="25710" ht="12.75" hidden="1" customHeight="1" x14ac:dyDescent="0.2"/>
    <row r="25711" ht="12.75" hidden="1" customHeight="1" x14ac:dyDescent="0.2"/>
    <row r="25712" ht="12.75" hidden="1" customHeight="1" x14ac:dyDescent="0.2"/>
    <row r="25713" ht="12.75" hidden="1" customHeight="1" x14ac:dyDescent="0.2"/>
    <row r="25714" ht="12.75" hidden="1" customHeight="1" x14ac:dyDescent="0.2"/>
    <row r="25715" ht="12.75" hidden="1" customHeight="1" x14ac:dyDescent="0.2"/>
    <row r="25716" ht="12.75" hidden="1" customHeight="1" x14ac:dyDescent="0.2"/>
    <row r="25717" ht="12.75" hidden="1" customHeight="1" x14ac:dyDescent="0.2"/>
    <row r="25718" ht="12.75" hidden="1" customHeight="1" x14ac:dyDescent="0.2"/>
    <row r="25719" ht="12.75" hidden="1" customHeight="1" x14ac:dyDescent="0.2"/>
    <row r="25720" ht="12.75" hidden="1" customHeight="1" x14ac:dyDescent="0.2"/>
    <row r="25721" ht="12.75" hidden="1" customHeight="1" x14ac:dyDescent="0.2"/>
    <row r="25722" ht="12.75" hidden="1" customHeight="1" x14ac:dyDescent="0.2"/>
    <row r="25723" ht="12.75" hidden="1" customHeight="1" x14ac:dyDescent="0.2"/>
    <row r="25724" ht="12.75" hidden="1" customHeight="1" x14ac:dyDescent="0.2"/>
    <row r="25725" ht="12.75" hidden="1" customHeight="1" x14ac:dyDescent="0.2"/>
    <row r="25726" ht="12.75" hidden="1" customHeight="1" x14ac:dyDescent="0.2"/>
    <row r="25727" ht="12.75" hidden="1" customHeight="1" x14ac:dyDescent="0.2"/>
    <row r="25728" ht="12.75" hidden="1" customHeight="1" x14ac:dyDescent="0.2"/>
    <row r="25729" ht="12.75" hidden="1" customHeight="1" x14ac:dyDescent="0.2"/>
    <row r="25730" ht="12.75" hidden="1" customHeight="1" x14ac:dyDescent="0.2"/>
    <row r="25731" ht="12.75" hidden="1" customHeight="1" x14ac:dyDescent="0.2"/>
    <row r="25732" ht="12.75" hidden="1" customHeight="1" x14ac:dyDescent="0.2"/>
    <row r="25733" ht="12.75" hidden="1" customHeight="1" x14ac:dyDescent="0.2"/>
    <row r="25734" ht="12.75" hidden="1" customHeight="1" x14ac:dyDescent="0.2"/>
    <row r="25735" ht="12.75" hidden="1" customHeight="1" x14ac:dyDescent="0.2"/>
    <row r="25736" ht="12.75" hidden="1" customHeight="1" x14ac:dyDescent="0.2"/>
    <row r="25737" ht="12.75" hidden="1" customHeight="1" x14ac:dyDescent="0.2"/>
    <row r="25738" ht="12.75" hidden="1" customHeight="1" x14ac:dyDescent="0.2"/>
    <row r="25739" ht="12.75" hidden="1" customHeight="1" x14ac:dyDescent="0.2"/>
    <row r="25740" ht="12.75" hidden="1" customHeight="1" x14ac:dyDescent="0.2"/>
    <row r="25741" ht="12.75" hidden="1" customHeight="1" x14ac:dyDescent="0.2"/>
    <row r="25742" ht="12.75" hidden="1" customHeight="1" x14ac:dyDescent="0.2"/>
    <row r="25743" ht="12.75" hidden="1" customHeight="1" x14ac:dyDescent="0.2"/>
    <row r="25744" ht="12.75" hidden="1" customHeight="1" x14ac:dyDescent="0.2"/>
    <row r="25745" ht="12.75" hidden="1" customHeight="1" x14ac:dyDescent="0.2"/>
    <row r="25746" ht="12.75" hidden="1" customHeight="1" x14ac:dyDescent="0.2"/>
    <row r="25747" ht="12.75" hidden="1" customHeight="1" x14ac:dyDescent="0.2"/>
    <row r="25748" ht="12.75" hidden="1" customHeight="1" x14ac:dyDescent="0.2"/>
    <row r="25749" ht="12.75" hidden="1" customHeight="1" x14ac:dyDescent="0.2"/>
    <row r="25750" ht="12.75" hidden="1" customHeight="1" x14ac:dyDescent="0.2"/>
    <row r="25751" ht="12.75" hidden="1" customHeight="1" x14ac:dyDescent="0.2"/>
    <row r="25752" ht="12.75" hidden="1" customHeight="1" x14ac:dyDescent="0.2"/>
    <row r="25753" ht="12.75" hidden="1" customHeight="1" x14ac:dyDescent="0.2"/>
    <row r="25754" ht="12.75" hidden="1" customHeight="1" x14ac:dyDescent="0.2"/>
    <row r="25755" ht="12.75" hidden="1" customHeight="1" x14ac:dyDescent="0.2"/>
    <row r="25756" ht="12.75" hidden="1" customHeight="1" x14ac:dyDescent="0.2"/>
    <row r="25757" ht="12.75" hidden="1" customHeight="1" x14ac:dyDescent="0.2"/>
    <row r="25758" ht="12.75" hidden="1" customHeight="1" x14ac:dyDescent="0.2"/>
    <row r="25759" ht="12.75" hidden="1" customHeight="1" x14ac:dyDescent="0.2"/>
    <row r="25760" ht="12.75" hidden="1" customHeight="1" x14ac:dyDescent="0.2"/>
    <row r="25761" ht="12.75" hidden="1" customHeight="1" x14ac:dyDescent="0.2"/>
    <row r="25762" ht="12.75" hidden="1" customHeight="1" x14ac:dyDescent="0.2"/>
    <row r="25763" ht="12.75" hidden="1" customHeight="1" x14ac:dyDescent="0.2"/>
    <row r="25764" ht="12.75" hidden="1" customHeight="1" x14ac:dyDescent="0.2"/>
    <row r="25765" ht="12.75" hidden="1" customHeight="1" x14ac:dyDescent="0.2"/>
    <row r="25766" ht="12.75" hidden="1" customHeight="1" x14ac:dyDescent="0.2"/>
    <row r="25767" ht="12.75" hidden="1" customHeight="1" x14ac:dyDescent="0.2"/>
    <row r="25768" ht="12.75" hidden="1" customHeight="1" x14ac:dyDescent="0.2"/>
    <row r="25769" ht="12.75" hidden="1" customHeight="1" x14ac:dyDescent="0.2"/>
    <row r="25770" ht="12.75" hidden="1" customHeight="1" x14ac:dyDescent="0.2"/>
    <row r="25771" ht="12.75" hidden="1" customHeight="1" x14ac:dyDescent="0.2"/>
    <row r="25772" ht="12.75" hidden="1" customHeight="1" x14ac:dyDescent="0.2"/>
    <row r="25773" ht="12.75" hidden="1" customHeight="1" x14ac:dyDescent="0.2"/>
    <row r="25774" ht="12.75" hidden="1" customHeight="1" x14ac:dyDescent="0.2"/>
    <row r="25775" ht="12.75" hidden="1" customHeight="1" x14ac:dyDescent="0.2"/>
    <row r="25776" ht="12.75" hidden="1" customHeight="1" x14ac:dyDescent="0.2"/>
    <row r="25777" ht="12.75" hidden="1" customHeight="1" x14ac:dyDescent="0.2"/>
    <row r="25778" ht="12.75" hidden="1" customHeight="1" x14ac:dyDescent="0.2"/>
    <row r="25779" ht="12.75" hidden="1" customHeight="1" x14ac:dyDescent="0.2"/>
    <row r="25780" ht="12.75" hidden="1" customHeight="1" x14ac:dyDescent="0.2"/>
    <row r="25781" ht="12.75" hidden="1" customHeight="1" x14ac:dyDescent="0.2"/>
    <row r="25782" ht="12.75" hidden="1" customHeight="1" x14ac:dyDescent="0.2"/>
    <row r="25783" ht="12.75" hidden="1" customHeight="1" x14ac:dyDescent="0.2"/>
    <row r="25784" ht="12.75" hidden="1" customHeight="1" x14ac:dyDescent="0.2"/>
    <row r="25785" ht="12.75" hidden="1" customHeight="1" x14ac:dyDescent="0.2"/>
    <row r="25786" ht="12.75" hidden="1" customHeight="1" x14ac:dyDescent="0.2"/>
    <row r="25787" ht="12.75" hidden="1" customHeight="1" x14ac:dyDescent="0.2"/>
    <row r="25788" ht="12.75" hidden="1" customHeight="1" x14ac:dyDescent="0.2"/>
    <row r="25789" ht="12.75" hidden="1" customHeight="1" x14ac:dyDescent="0.2"/>
    <row r="25790" ht="12.75" hidden="1" customHeight="1" x14ac:dyDescent="0.2"/>
    <row r="25791" ht="12.75" hidden="1" customHeight="1" x14ac:dyDescent="0.2"/>
    <row r="25792" ht="12.75" hidden="1" customHeight="1" x14ac:dyDescent="0.2"/>
    <row r="25793" ht="12.75" hidden="1" customHeight="1" x14ac:dyDescent="0.2"/>
    <row r="25794" ht="12.75" hidden="1" customHeight="1" x14ac:dyDescent="0.2"/>
    <row r="25795" ht="12.75" hidden="1" customHeight="1" x14ac:dyDescent="0.2"/>
    <row r="25796" ht="12.75" hidden="1" customHeight="1" x14ac:dyDescent="0.2"/>
    <row r="25797" ht="12.75" hidden="1" customHeight="1" x14ac:dyDescent="0.2"/>
    <row r="25798" ht="12.75" hidden="1" customHeight="1" x14ac:dyDescent="0.2"/>
    <row r="25799" ht="12.75" hidden="1" customHeight="1" x14ac:dyDescent="0.2"/>
    <row r="25800" ht="12.75" hidden="1" customHeight="1" x14ac:dyDescent="0.2"/>
    <row r="25801" ht="12.75" hidden="1" customHeight="1" x14ac:dyDescent="0.2"/>
    <row r="25802" ht="12.75" hidden="1" customHeight="1" x14ac:dyDescent="0.2"/>
    <row r="25803" ht="12.75" hidden="1" customHeight="1" x14ac:dyDescent="0.2"/>
    <row r="25804" ht="12.75" hidden="1" customHeight="1" x14ac:dyDescent="0.2"/>
    <row r="25805" ht="12.75" hidden="1" customHeight="1" x14ac:dyDescent="0.2"/>
    <row r="25806" ht="12.75" hidden="1" customHeight="1" x14ac:dyDescent="0.2"/>
    <row r="25807" ht="12.75" hidden="1" customHeight="1" x14ac:dyDescent="0.2"/>
    <row r="25808" ht="12.75" hidden="1" customHeight="1" x14ac:dyDescent="0.2"/>
    <row r="25809" ht="12.75" hidden="1" customHeight="1" x14ac:dyDescent="0.2"/>
    <row r="25810" ht="12.75" hidden="1" customHeight="1" x14ac:dyDescent="0.2"/>
    <row r="25811" ht="12.75" hidden="1" customHeight="1" x14ac:dyDescent="0.2"/>
    <row r="25812" ht="12.75" hidden="1" customHeight="1" x14ac:dyDescent="0.2"/>
    <row r="25813" ht="12.75" hidden="1" customHeight="1" x14ac:dyDescent="0.2"/>
    <row r="25814" ht="12.75" hidden="1" customHeight="1" x14ac:dyDescent="0.2"/>
    <row r="25815" ht="12.75" hidden="1" customHeight="1" x14ac:dyDescent="0.2"/>
    <row r="25816" ht="12.75" hidden="1" customHeight="1" x14ac:dyDescent="0.2"/>
    <row r="25817" ht="12.75" hidden="1" customHeight="1" x14ac:dyDescent="0.2"/>
    <row r="25818" ht="12.75" hidden="1" customHeight="1" x14ac:dyDescent="0.2"/>
    <row r="25819" ht="12.75" hidden="1" customHeight="1" x14ac:dyDescent="0.2"/>
    <row r="25820" ht="12.75" hidden="1" customHeight="1" x14ac:dyDescent="0.2"/>
    <row r="25821" ht="12.75" hidden="1" customHeight="1" x14ac:dyDescent="0.2"/>
    <row r="25822" ht="12.75" hidden="1" customHeight="1" x14ac:dyDescent="0.2"/>
    <row r="25823" ht="12.75" hidden="1" customHeight="1" x14ac:dyDescent="0.2"/>
    <row r="25824" ht="12.75" hidden="1" customHeight="1" x14ac:dyDescent="0.2"/>
    <row r="25825" ht="12.75" hidden="1" customHeight="1" x14ac:dyDescent="0.2"/>
    <row r="25826" ht="12.75" hidden="1" customHeight="1" x14ac:dyDescent="0.2"/>
    <row r="25827" ht="12.75" hidden="1" customHeight="1" x14ac:dyDescent="0.2"/>
    <row r="25828" ht="12.75" hidden="1" customHeight="1" x14ac:dyDescent="0.2"/>
    <row r="25829" ht="12.75" hidden="1" customHeight="1" x14ac:dyDescent="0.2"/>
    <row r="25830" ht="12.75" hidden="1" customHeight="1" x14ac:dyDescent="0.2"/>
    <row r="25831" ht="12.75" hidden="1" customHeight="1" x14ac:dyDescent="0.2"/>
    <row r="25832" ht="12.75" hidden="1" customHeight="1" x14ac:dyDescent="0.2"/>
    <row r="25833" ht="12.75" hidden="1" customHeight="1" x14ac:dyDescent="0.2"/>
    <row r="25834" ht="12.75" hidden="1" customHeight="1" x14ac:dyDescent="0.2"/>
    <row r="25835" ht="12.75" hidden="1" customHeight="1" x14ac:dyDescent="0.2"/>
    <row r="25836" ht="12.75" hidden="1" customHeight="1" x14ac:dyDescent="0.2"/>
    <row r="25837" ht="12.75" hidden="1" customHeight="1" x14ac:dyDescent="0.2"/>
    <row r="25838" ht="12.75" hidden="1" customHeight="1" x14ac:dyDescent="0.2"/>
    <row r="25839" ht="12.75" hidden="1" customHeight="1" x14ac:dyDescent="0.2"/>
    <row r="25840" ht="12.75" hidden="1" customHeight="1" x14ac:dyDescent="0.2"/>
    <row r="25841" ht="12.75" hidden="1" customHeight="1" x14ac:dyDescent="0.2"/>
    <row r="25842" ht="12.75" hidden="1" customHeight="1" x14ac:dyDescent="0.2"/>
    <row r="25843" ht="12.75" hidden="1" customHeight="1" x14ac:dyDescent="0.2"/>
    <row r="25844" ht="12.75" hidden="1" customHeight="1" x14ac:dyDescent="0.2"/>
    <row r="25845" ht="12.75" hidden="1" customHeight="1" x14ac:dyDescent="0.2"/>
    <row r="25846" ht="12.75" hidden="1" customHeight="1" x14ac:dyDescent="0.2"/>
    <row r="25847" ht="12.75" hidden="1" customHeight="1" x14ac:dyDescent="0.2"/>
    <row r="25848" ht="12.75" hidden="1" customHeight="1" x14ac:dyDescent="0.2"/>
    <row r="25849" ht="12.75" hidden="1" customHeight="1" x14ac:dyDescent="0.2"/>
    <row r="25850" ht="12.75" hidden="1" customHeight="1" x14ac:dyDescent="0.2"/>
    <row r="25851" ht="12.75" hidden="1" customHeight="1" x14ac:dyDescent="0.2"/>
    <row r="25852" ht="12.75" hidden="1" customHeight="1" x14ac:dyDescent="0.2"/>
    <row r="25853" ht="12.75" hidden="1" customHeight="1" x14ac:dyDescent="0.2"/>
    <row r="25854" ht="12.75" hidden="1" customHeight="1" x14ac:dyDescent="0.2"/>
    <row r="25855" ht="12.75" hidden="1" customHeight="1" x14ac:dyDescent="0.2"/>
    <row r="25856" ht="12.75" hidden="1" customHeight="1" x14ac:dyDescent="0.2"/>
    <row r="25857" ht="12.75" hidden="1" customHeight="1" x14ac:dyDescent="0.2"/>
    <row r="25858" ht="12.75" hidden="1" customHeight="1" x14ac:dyDescent="0.2"/>
    <row r="25859" ht="12.75" hidden="1" customHeight="1" x14ac:dyDescent="0.2"/>
    <row r="25860" ht="12.75" hidden="1" customHeight="1" x14ac:dyDescent="0.2"/>
    <row r="25861" ht="12.75" hidden="1" customHeight="1" x14ac:dyDescent="0.2"/>
    <row r="25862" ht="12.75" hidden="1" customHeight="1" x14ac:dyDescent="0.2"/>
    <row r="25863" ht="12.75" hidden="1" customHeight="1" x14ac:dyDescent="0.2"/>
    <row r="25864" ht="12.75" hidden="1" customHeight="1" x14ac:dyDescent="0.2"/>
    <row r="25865" ht="12.75" hidden="1" customHeight="1" x14ac:dyDescent="0.2"/>
    <row r="25866" ht="12.75" hidden="1" customHeight="1" x14ac:dyDescent="0.2"/>
    <row r="25867" ht="12.75" hidden="1" customHeight="1" x14ac:dyDescent="0.2"/>
    <row r="25868" ht="12.75" hidden="1" customHeight="1" x14ac:dyDescent="0.2"/>
    <row r="25869" ht="12.75" hidden="1" customHeight="1" x14ac:dyDescent="0.2"/>
    <row r="25870" ht="12.75" hidden="1" customHeight="1" x14ac:dyDescent="0.2"/>
    <row r="25871" ht="12.75" hidden="1" customHeight="1" x14ac:dyDescent="0.2"/>
    <row r="25872" ht="12.75" hidden="1" customHeight="1" x14ac:dyDescent="0.2"/>
    <row r="25873" ht="12.75" hidden="1" customHeight="1" x14ac:dyDescent="0.2"/>
    <row r="25874" ht="12.75" hidden="1" customHeight="1" x14ac:dyDescent="0.2"/>
    <row r="25875" ht="12.75" hidden="1" customHeight="1" x14ac:dyDescent="0.2"/>
    <row r="25876" ht="12.75" hidden="1" customHeight="1" x14ac:dyDescent="0.2"/>
    <row r="25877" ht="12.75" hidden="1" customHeight="1" x14ac:dyDescent="0.2"/>
    <row r="25878" ht="12.75" hidden="1" customHeight="1" x14ac:dyDescent="0.2"/>
    <row r="25879" ht="12.75" hidden="1" customHeight="1" x14ac:dyDescent="0.2"/>
    <row r="25880" ht="12.75" hidden="1" customHeight="1" x14ac:dyDescent="0.2"/>
    <row r="25881" ht="12.75" hidden="1" customHeight="1" x14ac:dyDescent="0.2"/>
    <row r="25882" ht="12.75" hidden="1" customHeight="1" x14ac:dyDescent="0.2"/>
    <row r="25883" ht="12.75" hidden="1" customHeight="1" x14ac:dyDescent="0.2"/>
    <row r="25884" ht="12.75" hidden="1" customHeight="1" x14ac:dyDescent="0.2"/>
    <row r="25885" ht="12.75" hidden="1" customHeight="1" x14ac:dyDescent="0.2"/>
    <row r="25886" ht="12.75" hidden="1" customHeight="1" x14ac:dyDescent="0.2"/>
    <row r="25887" ht="12.75" hidden="1" customHeight="1" x14ac:dyDescent="0.2"/>
    <row r="25888" ht="12.75" hidden="1" customHeight="1" x14ac:dyDescent="0.2"/>
    <row r="25889" ht="12.75" hidden="1" customHeight="1" x14ac:dyDescent="0.2"/>
    <row r="25890" ht="12.75" hidden="1" customHeight="1" x14ac:dyDescent="0.2"/>
    <row r="25891" ht="12.75" hidden="1" customHeight="1" x14ac:dyDescent="0.2"/>
    <row r="25892" ht="12.75" hidden="1" customHeight="1" x14ac:dyDescent="0.2"/>
    <row r="25893" ht="12.75" hidden="1" customHeight="1" x14ac:dyDescent="0.2"/>
    <row r="25894" ht="12.75" hidden="1" customHeight="1" x14ac:dyDescent="0.2"/>
    <row r="25895" ht="12.75" hidden="1" customHeight="1" x14ac:dyDescent="0.2"/>
    <row r="25896" ht="12.75" hidden="1" customHeight="1" x14ac:dyDescent="0.2"/>
    <row r="25897" ht="12.75" hidden="1" customHeight="1" x14ac:dyDescent="0.2"/>
    <row r="25898" ht="12.75" hidden="1" customHeight="1" x14ac:dyDescent="0.2"/>
    <row r="25899" ht="12.75" hidden="1" customHeight="1" x14ac:dyDescent="0.2"/>
    <row r="25900" ht="12.75" hidden="1" customHeight="1" x14ac:dyDescent="0.2"/>
    <row r="25901" ht="12.75" hidden="1" customHeight="1" x14ac:dyDescent="0.2"/>
    <row r="25902" ht="12.75" hidden="1" customHeight="1" x14ac:dyDescent="0.2"/>
    <row r="25903" ht="12.75" hidden="1" customHeight="1" x14ac:dyDescent="0.2"/>
    <row r="25904" ht="12.75" hidden="1" customHeight="1" x14ac:dyDescent="0.2"/>
    <row r="25905" ht="12.75" hidden="1" customHeight="1" x14ac:dyDescent="0.2"/>
    <row r="25906" ht="12.75" hidden="1" customHeight="1" x14ac:dyDescent="0.2"/>
    <row r="25907" ht="12.75" hidden="1" customHeight="1" x14ac:dyDescent="0.2"/>
    <row r="25908" ht="12.75" hidden="1" customHeight="1" x14ac:dyDescent="0.2"/>
    <row r="25909" ht="12.75" hidden="1" customHeight="1" x14ac:dyDescent="0.2"/>
    <row r="25910" ht="12.75" hidden="1" customHeight="1" x14ac:dyDescent="0.2"/>
    <row r="25911" ht="12.75" hidden="1" customHeight="1" x14ac:dyDescent="0.2"/>
    <row r="25912" ht="12.75" hidden="1" customHeight="1" x14ac:dyDescent="0.2"/>
    <row r="25913" ht="12.75" hidden="1" customHeight="1" x14ac:dyDescent="0.2"/>
    <row r="25914" ht="12.75" hidden="1" customHeight="1" x14ac:dyDescent="0.2"/>
    <row r="25915" ht="12.75" hidden="1" customHeight="1" x14ac:dyDescent="0.2"/>
    <row r="25916" ht="12.75" hidden="1" customHeight="1" x14ac:dyDescent="0.2"/>
    <row r="25917" ht="12.75" hidden="1" customHeight="1" x14ac:dyDescent="0.2"/>
    <row r="25918" ht="12.75" hidden="1" customHeight="1" x14ac:dyDescent="0.2"/>
    <row r="25919" ht="12.75" hidden="1" customHeight="1" x14ac:dyDescent="0.2"/>
    <row r="25920" ht="12.75" hidden="1" customHeight="1" x14ac:dyDescent="0.2"/>
    <row r="25921" ht="12.75" hidden="1" customHeight="1" x14ac:dyDescent="0.2"/>
    <row r="25922" ht="12.75" hidden="1" customHeight="1" x14ac:dyDescent="0.2"/>
    <row r="25923" ht="12.75" hidden="1" customHeight="1" x14ac:dyDescent="0.2"/>
    <row r="25924" ht="12.75" hidden="1" customHeight="1" x14ac:dyDescent="0.2"/>
    <row r="25925" ht="12.75" hidden="1" customHeight="1" x14ac:dyDescent="0.2"/>
    <row r="25926" ht="12.75" hidden="1" customHeight="1" x14ac:dyDescent="0.2"/>
    <row r="25927" ht="12.75" hidden="1" customHeight="1" x14ac:dyDescent="0.2"/>
    <row r="25928" ht="12.75" hidden="1" customHeight="1" x14ac:dyDescent="0.2"/>
    <row r="25929" ht="12.75" hidden="1" customHeight="1" x14ac:dyDescent="0.2"/>
    <row r="25930" ht="12.75" hidden="1" customHeight="1" x14ac:dyDescent="0.2"/>
    <row r="25931" ht="12.75" hidden="1" customHeight="1" x14ac:dyDescent="0.2"/>
    <row r="25932" ht="12.75" hidden="1" customHeight="1" x14ac:dyDescent="0.2"/>
    <row r="25933" ht="12.75" hidden="1" customHeight="1" x14ac:dyDescent="0.2"/>
    <row r="25934" ht="12.75" hidden="1" customHeight="1" x14ac:dyDescent="0.2"/>
    <row r="25935" ht="12.75" hidden="1" customHeight="1" x14ac:dyDescent="0.2"/>
    <row r="25936" ht="12.75" hidden="1" customHeight="1" x14ac:dyDescent="0.2"/>
    <row r="25937" ht="12.75" hidden="1" customHeight="1" x14ac:dyDescent="0.2"/>
    <row r="25938" ht="12.75" hidden="1" customHeight="1" x14ac:dyDescent="0.2"/>
    <row r="25939" ht="12.75" hidden="1" customHeight="1" x14ac:dyDescent="0.2"/>
    <row r="25940" ht="12.75" hidden="1" customHeight="1" x14ac:dyDescent="0.2"/>
    <row r="25941" ht="12.75" hidden="1" customHeight="1" x14ac:dyDescent="0.2"/>
    <row r="25942" ht="12.75" hidden="1" customHeight="1" x14ac:dyDescent="0.2"/>
    <row r="25943" ht="12.75" hidden="1" customHeight="1" x14ac:dyDescent="0.2"/>
    <row r="25944" ht="12.75" hidden="1" customHeight="1" x14ac:dyDescent="0.2"/>
    <row r="25945" ht="12.75" hidden="1" customHeight="1" x14ac:dyDescent="0.2"/>
    <row r="25946" ht="12.75" hidden="1" customHeight="1" x14ac:dyDescent="0.2"/>
    <row r="25947" ht="12.75" hidden="1" customHeight="1" x14ac:dyDescent="0.2"/>
    <row r="25948" ht="12.75" hidden="1" customHeight="1" x14ac:dyDescent="0.2"/>
    <row r="25949" ht="12.75" hidden="1" customHeight="1" x14ac:dyDescent="0.2"/>
    <row r="25950" ht="12.75" hidden="1" customHeight="1" x14ac:dyDescent="0.2"/>
    <row r="25951" ht="12.75" hidden="1" customHeight="1" x14ac:dyDescent="0.2"/>
    <row r="25952" ht="12.75" hidden="1" customHeight="1" x14ac:dyDescent="0.2"/>
    <row r="25953" ht="12.75" hidden="1" customHeight="1" x14ac:dyDescent="0.2"/>
    <row r="25954" ht="12.75" hidden="1" customHeight="1" x14ac:dyDescent="0.2"/>
    <row r="25955" ht="12.75" hidden="1" customHeight="1" x14ac:dyDescent="0.2"/>
    <row r="25956" ht="12.75" hidden="1" customHeight="1" x14ac:dyDescent="0.2"/>
    <row r="25957" ht="12.75" hidden="1" customHeight="1" x14ac:dyDescent="0.2"/>
    <row r="25958" ht="12.75" hidden="1" customHeight="1" x14ac:dyDescent="0.2"/>
    <row r="25959" ht="12.75" hidden="1" customHeight="1" x14ac:dyDescent="0.2"/>
    <row r="25960" ht="12.75" hidden="1" customHeight="1" x14ac:dyDescent="0.2"/>
    <row r="25961" ht="12.75" hidden="1" customHeight="1" x14ac:dyDescent="0.2"/>
    <row r="25962" ht="12.75" hidden="1" customHeight="1" x14ac:dyDescent="0.2"/>
    <row r="25963" ht="12.75" hidden="1" customHeight="1" x14ac:dyDescent="0.2"/>
    <row r="25964" ht="12.75" hidden="1" customHeight="1" x14ac:dyDescent="0.2"/>
    <row r="25965" ht="12.75" hidden="1" customHeight="1" x14ac:dyDescent="0.2"/>
    <row r="25966" ht="12.75" hidden="1" customHeight="1" x14ac:dyDescent="0.2"/>
    <row r="25967" ht="12.75" hidden="1" customHeight="1" x14ac:dyDescent="0.2"/>
    <row r="25968" ht="12.75" hidden="1" customHeight="1" x14ac:dyDescent="0.2"/>
    <row r="25969" ht="12.75" hidden="1" customHeight="1" x14ac:dyDescent="0.2"/>
    <row r="25970" ht="12.75" hidden="1" customHeight="1" x14ac:dyDescent="0.2"/>
    <row r="25971" ht="12.75" hidden="1" customHeight="1" x14ac:dyDescent="0.2"/>
    <row r="25972" ht="12.75" hidden="1" customHeight="1" x14ac:dyDescent="0.2"/>
    <row r="25973" ht="12.75" hidden="1" customHeight="1" x14ac:dyDescent="0.2"/>
    <row r="25974" ht="12.75" hidden="1" customHeight="1" x14ac:dyDescent="0.2"/>
    <row r="25975" ht="12.75" hidden="1" customHeight="1" x14ac:dyDescent="0.2"/>
    <row r="25976" ht="12.75" hidden="1" customHeight="1" x14ac:dyDescent="0.2"/>
    <row r="25977" ht="12.75" hidden="1" customHeight="1" x14ac:dyDescent="0.2"/>
    <row r="25978" ht="12.75" hidden="1" customHeight="1" x14ac:dyDescent="0.2"/>
    <row r="25979" ht="12.75" hidden="1" customHeight="1" x14ac:dyDescent="0.2"/>
    <row r="25980" ht="12.75" hidden="1" customHeight="1" x14ac:dyDescent="0.2"/>
    <row r="25981" ht="12.75" hidden="1" customHeight="1" x14ac:dyDescent="0.2"/>
    <row r="25982" ht="12.75" hidden="1" customHeight="1" x14ac:dyDescent="0.2"/>
    <row r="25983" ht="12.75" hidden="1" customHeight="1" x14ac:dyDescent="0.2"/>
    <row r="25984" ht="12.75" hidden="1" customHeight="1" x14ac:dyDescent="0.2"/>
    <row r="25985" ht="12.75" hidden="1" customHeight="1" x14ac:dyDescent="0.2"/>
    <row r="25986" ht="12.75" hidden="1" customHeight="1" x14ac:dyDescent="0.2"/>
    <row r="25987" ht="12.75" hidden="1" customHeight="1" x14ac:dyDescent="0.2"/>
    <row r="25988" ht="12.75" hidden="1" customHeight="1" x14ac:dyDescent="0.2"/>
    <row r="25989" ht="12.75" hidden="1" customHeight="1" x14ac:dyDescent="0.2"/>
    <row r="25990" ht="12.75" hidden="1" customHeight="1" x14ac:dyDescent="0.2"/>
    <row r="25991" ht="12.75" hidden="1" customHeight="1" x14ac:dyDescent="0.2"/>
    <row r="25992" ht="12.75" hidden="1" customHeight="1" x14ac:dyDescent="0.2"/>
    <row r="25993" ht="12.75" hidden="1" customHeight="1" x14ac:dyDescent="0.2"/>
    <row r="25994" ht="12.75" hidden="1" customHeight="1" x14ac:dyDescent="0.2"/>
    <row r="25995" ht="12.75" hidden="1" customHeight="1" x14ac:dyDescent="0.2"/>
    <row r="25996" ht="12.75" hidden="1" customHeight="1" x14ac:dyDescent="0.2"/>
    <row r="25997" ht="12.75" hidden="1" customHeight="1" x14ac:dyDescent="0.2"/>
    <row r="25998" ht="12.75" hidden="1" customHeight="1" x14ac:dyDescent="0.2"/>
    <row r="25999" ht="12.75" hidden="1" customHeight="1" x14ac:dyDescent="0.2"/>
    <row r="26000" ht="12.75" hidden="1" customHeight="1" x14ac:dyDescent="0.2"/>
    <row r="26001" ht="12.75" hidden="1" customHeight="1" x14ac:dyDescent="0.2"/>
    <row r="26002" ht="12.75" hidden="1" customHeight="1" x14ac:dyDescent="0.2"/>
    <row r="26003" ht="12.75" hidden="1" customHeight="1" x14ac:dyDescent="0.2"/>
    <row r="26004" ht="12.75" hidden="1" customHeight="1" x14ac:dyDescent="0.2"/>
    <row r="26005" ht="12.75" hidden="1" customHeight="1" x14ac:dyDescent="0.2"/>
    <row r="26006" ht="12.75" hidden="1" customHeight="1" x14ac:dyDescent="0.2"/>
    <row r="26007" ht="12.75" hidden="1" customHeight="1" x14ac:dyDescent="0.2"/>
    <row r="26008" ht="12.75" hidden="1" customHeight="1" x14ac:dyDescent="0.2"/>
    <row r="26009" ht="12.75" hidden="1" customHeight="1" x14ac:dyDescent="0.2"/>
    <row r="26010" ht="12.75" hidden="1" customHeight="1" x14ac:dyDescent="0.2"/>
    <row r="26011" ht="12.75" hidden="1" customHeight="1" x14ac:dyDescent="0.2"/>
    <row r="26012" ht="12.75" hidden="1" customHeight="1" x14ac:dyDescent="0.2"/>
    <row r="26013" ht="12.75" hidden="1" customHeight="1" x14ac:dyDescent="0.2"/>
    <row r="26014" ht="12.75" hidden="1" customHeight="1" x14ac:dyDescent="0.2"/>
    <row r="26015" ht="12.75" hidden="1" customHeight="1" x14ac:dyDescent="0.2"/>
    <row r="26016" ht="12.75" hidden="1" customHeight="1" x14ac:dyDescent="0.2"/>
    <row r="26017" ht="12.75" hidden="1" customHeight="1" x14ac:dyDescent="0.2"/>
    <row r="26018" ht="12.75" hidden="1" customHeight="1" x14ac:dyDescent="0.2"/>
    <row r="26019" ht="12.75" hidden="1" customHeight="1" x14ac:dyDescent="0.2"/>
    <row r="26020" ht="12.75" hidden="1" customHeight="1" x14ac:dyDescent="0.2"/>
    <row r="26021" ht="12.75" hidden="1" customHeight="1" x14ac:dyDescent="0.2"/>
    <row r="26022" ht="12.75" hidden="1" customHeight="1" x14ac:dyDescent="0.2"/>
    <row r="26023" ht="12.75" hidden="1" customHeight="1" x14ac:dyDescent="0.2"/>
    <row r="26024" ht="12.75" hidden="1" customHeight="1" x14ac:dyDescent="0.2"/>
    <row r="26025" ht="12.75" hidden="1" customHeight="1" x14ac:dyDescent="0.2"/>
    <row r="26026" ht="12.75" hidden="1" customHeight="1" x14ac:dyDescent="0.2"/>
    <row r="26027" ht="12.75" hidden="1" customHeight="1" x14ac:dyDescent="0.2"/>
    <row r="26028" ht="12.75" hidden="1" customHeight="1" x14ac:dyDescent="0.2"/>
    <row r="26029" ht="12.75" hidden="1" customHeight="1" x14ac:dyDescent="0.2"/>
    <row r="26030" ht="12.75" hidden="1" customHeight="1" x14ac:dyDescent="0.2"/>
    <row r="26031" ht="12.75" hidden="1" customHeight="1" x14ac:dyDescent="0.2"/>
    <row r="26032" ht="12.75" hidden="1" customHeight="1" x14ac:dyDescent="0.2"/>
    <row r="26033" ht="12.75" hidden="1" customHeight="1" x14ac:dyDescent="0.2"/>
    <row r="26034" ht="12.75" hidden="1" customHeight="1" x14ac:dyDescent="0.2"/>
    <row r="26035" ht="12.75" hidden="1" customHeight="1" x14ac:dyDescent="0.2"/>
    <row r="26036" ht="12.75" hidden="1" customHeight="1" x14ac:dyDescent="0.2"/>
    <row r="26037" ht="12.75" hidden="1" customHeight="1" x14ac:dyDescent="0.2"/>
    <row r="26038" ht="12.75" hidden="1" customHeight="1" x14ac:dyDescent="0.2"/>
    <row r="26039" ht="12.75" hidden="1" customHeight="1" x14ac:dyDescent="0.2"/>
    <row r="26040" ht="12.75" hidden="1" customHeight="1" x14ac:dyDescent="0.2"/>
    <row r="26041" ht="12.75" hidden="1" customHeight="1" x14ac:dyDescent="0.2"/>
    <row r="26042" ht="12.75" hidden="1" customHeight="1" x14ac:dyDescent="0.2"/>
    <row r="26043" ht="12.75" hidden="1" customHeight="1" x14ac:dyDescent="0.2"/>
    <row r="26044" ht="12.75" hidden="1" customHeight="1" x14ac:dyDescent="0.2"/>
    <row r="26045" ht="12.75" hidden="1" customHeight="1" x14ac:dyDescent="0.2"/>
    <row r="26046" ht="12.75" hidden="1" customHeight="1" x14ac:dyDescent="0.2"/>
    <row r="26047" ht="12.75" hidden="1" customHeight="1" x14ac:dyDescent="0.2"/>
    <row r="26048" ht="12.75" hidden="1" customHeight="1" x14ac:dyDescent="0.2"/>
    <row r="26049" ht="12.75" hidden="1" customHeight="1" x14ac:dyDescent="0.2"/>
    <row r="26050" ht="12.75" hidden="1" customHeight="1" x14ac:dyDescent="0.2"/>
    <row r="26051" ht="12.75" hidden="1" customHeight="1" x14ac:dyDescent="0.2"/>
    <row r="26052" ht="12.75" hidden="1" customHeight="1" x14ac:dyDescent="0.2"/>
    <row r="26053" ht="12.75" hidden="1" customHeight="1" x14ac:dyDescent="0.2"/>
    <row r="26054" ht="12.75" hidden="1" customHeight="1" x14ac:dyDescent="0.2"/>
    <row r="26055" ht="12.75" hidden="1" customHeight="1" x14ac:dyDescent="0.2"/>
    <row r="26056" ht="12.75" hidden="1" customHeight="1" x14ac:dyDescent="0.2"/>
    <row r="26057" ht="12.75" hidden="1" customHeight="1" x14ac:dyDescent="0.2"/>
    <row r="26058" ht="12.75" hidden="1" customHeight="1" x14ac:dyDescent="0.2"/>
    <row r="26059" ht="12.75" hidden="1" customHeight="1" x14ac:dyDescent="0.2"/>
    <row r="26060" ht="12.75" hidden="1" customHeight="1" x14ac:dyDescent="0.2"/>
    <row r="26061" ht="12.75" hidden="1" customHeight="1" x14ac:dyDescent="0.2"/>
    <row r="26062" ht="12.75" hidden="1" customHeight="1" x14ac:dyDescent="0.2"/>
    <row r="26063" ht="12.75" hidden="1" customHeight="1" x14ac:dyDescent="0.2"/>
    <row r="26064" ht="12.75" hidden="1" customHeight="1" x14ac:dyDescent="0.2"/>
    <row r="26065" ht="12.75" hidden="1" customHeight="1" x14ac:dyDescent="0.2"/>
    <row r="26066" ht="12.75" hidden="1" customHeight="1" x14ac:dyDescent="0.2"/>
    <row r="26067" ht="12.75" hidden="1" customHeight="1" x14ac:dyDescent="0.2"/>
    <row r="26068" ht="12.75" hidden="1" customHeight="1" x14ac:dyDescent="0.2"/>
    <row r="26069" ht="12.75" hidden="1" customHeight="1" x14ac:dyDescent="0.2"/>
    <row r="26070" ht="12.75" hidden="1" customHeight="1" x14ac:dyDescent="0.2"/>
    <row r="26071" ht="12.75" hidden="1" customHeight="1" x14ac:dyDescent="0.2"/>
    <row r="26072" ht="12.75" hidden="1" customHeight="1" x14ac:dyDescent="0.2"/>
    <row r="26073" ht="12.75" hidden="1" customHeight="1" x14ac:dyDescent="0.2"/>
    <row r="26074" ht="12.75" hidden="1" customHeight="1" x14ac:dyDescent="0.2"/>
    <row r="26075" ht="12.75" hidden="1" customHeight="1" x14ac:dyDescent="0.2"/>
    <row r="26076" ht="12.75" hidden="1" customHeight="1" x14ac:dyDescent="0.2"/>
    <row r="26077" ht="12.75" hidden="1" customHeight="1" x14ac:dyDescent="0.2"/>
    <row r="26078" ht="12.75" hidden="1" customHeight="1" x14ac:dyDescent="0.2"/>
    <row r="26079" ht="12.75" hidden="1" customHeight="1" x14ac:dyDescent="0.2"/>
    <row r="26080" ht="12.75" hidden="1" customHeight="1" x14ac:dyDescent="0.2"/>
    <row r="26081" ht="12.75" hidden="1" customHeight="1" x14ac:dyDescent="0.2"/>
    <row r="26082" ht="12.75" hidden="1" customHeight="1" x14ac:dyDescent="0.2"/>
    <row r="26083" ht="12.75" hidden="1" customHeight="1" x14ac:dyDescent="0.2"/>
    <row r="26084" ht="12.75" hidden="1" customHeight="1" x14ac:dyDescent="0.2"/>
    <row r="26085" ht="12.75" hidden="1" customHeight="1" x14ac:dyDescent="0.2"/>
    <row r="26086" ht="12.75" hidden="1" customHeight="1" x14ac:dyDescent="0.2"/>
    <row r="26087" ht="12.75" hidden="1" customHeight="1" x14ac:dyDescent="0.2"/>
    <row r="26088" ht="12.75" hidden="1" customHeight="1" x14ac:dyDescent="0.2"/>
    <row r="26089" ht="12.75" hidden="1" customHeight="1" x14ac:dyDescent="0.2"/>
    <row r="26090" ht="12.75" hidden="1" customHeight="1" x14ac:dyDescent="0.2"/>
    <row r="26091" ht="12.75" hidden="1" customHeight="1" x14ac:dyDescent="0.2"/>
    <row r="26092" ht="12.75" hidden="1" customHeight="1" x14ac:dyDescent="0.2"/>
    <row r="26093" ht="12.75" hidden="1" customHeight="1" x14ac:dyDescent="0.2"/>
    <row r="26094" ht="12.75" hidden="1" customHeight="1" x14ac:dyDescent="0.2"/>
    <row r="26095" ht="12.75" hidden="1" customHeight="1" x14ac:dyDescent="0.2"/>
    <row r="26096" ht="12.75" hidden="1" customHeight="1" x14ac:dyDescent="0.2"/>
    <row r="26097" ht="12.75" hidden="1" customHeight="1" x14ac:dyDescent="0.2"/>
    <row r="26098" ht="12.75" hidden="1" customHeight="1" x14ac:dyDescent="0.2"/>
    <row r="26099" ht="12.75" hidden="1" customHeight="1" x14ac:dyDescent="0.2"/>
    <row r="26100" ht="12.75" hidden="1" customHeight="1" x14ac:dyDescent="0.2"/>
    <row r="26101" ht="12.75" hidden="1" customHeight="1" x14ac:dyDescent="0.2"/>
    <row r="26102" ht="12.75" hidden="1" customHeight="1" x14ac:dyDescent="0.2"/>
    <row r="26103" ht="12.75" hidden="1" customHeight="1" x14ac:dyDescent="0.2"/>
    <row r="26104" ht="12.75" hidden="1" customHeight="1" x14ac:dyDescent="0.2"/>
    <row r="26105" ht="12.75" hidden="1" customHeight="1" x14ac:dyDescent="0.2"/>
    <row r="26106" ht="12.75" hidden="1" customHeight="1" x14ac:dyDescent="0.2"/>
    <row r="26107" ht="12.75" hidden="1" customHeight="1" x14ac:dyDescent="0.2"/>
    <row r="26108" ht="12.75" hidden="1" customHeight="1" x14ac:dyDescent="0.2"/>
    <row r="26109" ht="12.75" hidden="1" customHeight="1" x14ac:dyDescent="0.2"/>
    <row r="26110" ht="12.75" hidden="1" customHeight="1" x14ac:dyDescent="0.2"/>
    <row r="26111" ht="12.75" hidden="1" customHeight="1" x14ac:dyDescent="0.2"/>
    <row r="26112" ht="12.75" hidden="1" customHeight="1" x14ac:dyDescent="0.2"/>
    <row r="26113" ht="12.75" hidden="1" customHeight="1" x14ac:dyDescent="0.2"/>
    <row r="26114" ht="12.75" hidden="1" customHeight="1" x14ac:dyDescent="0.2"/>
    <row r="26115" ht="12.75" hidden="1" customHeight="1" x14ac:dyDescent="0.2"/>
    <row r="26116" ht="12.75" hidden="1" customHeight="1" x14ac:dyDescent="0.2"/>
    <row r="26117" ht="12.75" hidden="1" customHeight="1" x14ac:dyDescent="0.2"/>
    <row r="26118" ht="12.75" hidden="1" customHeight="1" x14ac:dyDescent="0.2"/>
    <row r="26119" ht="12.75" hidden="1" customHeight="1" x14ac:dyDescent="0.2"/>
    <row r="26120" ht="12.75" hidden="1" customHeight="1" x14ac:dyDescent="0.2"/>
    <row r="26121" ht="12.75" hidden="1" customHeight="1" x14ac:dyDescent="0.2"/>
    <row r="26122" ht="12.75" hidden="1" customHeight="1" x14ac:dyDescent="0.2"/>
    <row r="26123" ht="12.75" hidden="1" customHeight="1" x14ac:dyDescent="0.2"/>
    <row r="26124" ht="12.75" hidden="1" customHeight="1" x14ac:dyDescent="0.2"/>
    <row r="26125" ht="12.75" hidden="1" customHeight="1" x14ac:dyDescent="0.2"/>
    <row r="26126" ht="12.75" hidden="1" customHeight="1" x14ac:dyDescent="0.2"/>
    <row r="26127" ht="12.75" hidden="1" customHeight="1" x14ac:dyDescent="0.2"/>
    <row r="26128" ht="12.75" hidden="1" customHeight="1" x14ac:dyDescent="0.2"/>
    <row r="26129" ht="12.75" hidden="1" customHeight="1" x14ac:dyDescent="0.2"/>
    <row r="26130" ht="12.75" hidden="1" customHeight="1" x14ac:dyDescent="0.2"/>
    <row r="26131" ht="12.75" hidden="1" customHeight="1" x14ac:dyDescent="0.2"/>
    <row r="26132" ht="12.75" hidden="1" customHeight="1" x14ac:dyDescent="0.2"/>
    <row r="26133" ht="12.75" hidden="1" customHeight="1" x14ac:dyDescent="0.2"/>
    <row r="26134" ht="12.75" hidden="1" customHeight="1" x14ac:dyDescent="0.2"/>
    <row r="26135" ht="12.75" hidden="1" customHeight="1" x14ac:dyDescent="0.2"/>
    <row r="26136" ht="12.75" hidden="1" customHeight="1" x14ac:dyDescent="0.2"/>
    <row r="26137" ht="12.75" hidden="1" customHeight="1" x14ac:dyDescent="0.2"/>
    <row r="26138" ht="12.75" hidden="1" customHeight="1" x14ac:dyDescent="0.2"/>
    <row r="26139" ht="12.75" hidden="1" customHeight="1" x14ac:dyDescent="0.2"/>
    <row r="26140" ht="12.75" hidden="1" customHeight="1" x14ac:dyDescent="0.2"/>
    <row r="26141" ht="12.75" hidden="1" customHeight="1" x14ac:dyDescent="0.2"/>
    <row r="26142" ht="12.75" hidden="1" customHeight="1" x14ac:dyDescent="0.2"/>
    <row r="26143" ht="12.75" hidden="1" customHeight="1" x14ac:dyDescent="0.2"/>
    <row r="26144" ht="12.75" hidden="1" customHeight="1" x14ac:dyDescent="0.2"/>
    <row r="26145" ht="12.75" hidden="1" customHeight="1" x14ac:dyDescent="0.2"/>
    <row r="26146" ht="12.75" hidden="1" customHeight="1" x14ac:dyDescent="0.2"/>
    <row r="26147" ht="12.75" hidden="1" customHeight="1" x14ac:dyDescent="0.2"/>
    <row r="26148" ht="12.75" hidden="1" customHeight="1" x14ac:dyDescent="0.2"/>
    <row r="26149" ht="12.75" hidden="1" customHeight="1" x14ac:dyDescent="0.2"/>
    <row r="26150" ht="12.75" hidden="1" customHeight="1" x14ac:dyDescent="0.2"/>
    <row r="26151" ht="12.75" hidden="1" customHeight="1" x14ac:dyDescent="0.2"/>
    <row r="26152" ht="12.75" hidden="1" customHeight="1" x14ac:dyDescent="0.2"/>
    <row r="26153" ht="12.75" hidden="1" customHeight="1" x14ac:dyDescent="0.2"/>
    <row r="26154" ht="12.75" hidden="1" customHeight="1" x14ac:dyDescent="0.2"/>
    <row r="26155" ht="12.75" hidden="1" customHeight="1" x14ac:dyDescent="0.2"/>
    <row r="26156" ht="12.75" hidden="1" customHeight="1" x14ac:dyDescent="0.2"/>
    <row r="26157" ht="12.75" hidden="1" customHeight="1" x14ac:dyDescent="0.2"/>
    <row r="26158" ht="12.75" hidden="1" customHeight="1" x14ac:dyDescent="0.2"/>
    <row r="26159" ht="12.75" hidden="1" customHeight="1" x14ac:dyDescent="0.2"/>
    <row r="26160" ht="12.75" hidden="1" customHeight="1" x14ac:dyDescent="0.2"/>
    <row r="26161" ht="12.75" hidden="1" customHeight="1" x14ac:dyDescent="0.2"/>
    <row r="26162" ht="12.75" hidden="1" customHeight="1" x14ac:dyDescent="0.2"/>
    <row r="26163" ht="12.75" hidden="1" customHeight="1" x14ac:dyDescent="0.2"/>
    <row r="26164" ht="12.75" hidden="1" customHeight="1" x14ac:dyDescent="0.2"/>
    <row r="26165" ht="12.75" hidden="1" customHeight="1" x14ac:dyDescent="0.2"/>
    <row r="26166" ht="12.75" hidden="1" customHeight="1" x14ac:dyDescent="0.2"/>
    <row r="26167" ht="12.75" hidden="1" customHeight="1" x14ac:dyDescent="0.2"/>
    <row r="26168" ht="12.75" hidden="1" customHeight="1" x14ac:dyDescent="0.2"/>
    <row r="26169" ht="12.75" hidden="1" customHeight="1" x14ac:dyDescent="0.2"/>
    <row r="26170" ht="12.75" hidden="1" customHeight="1" x14ac:dyDescent="0.2"/>
    <row r="26171" ht="12.75" hidden="1" customHeight="1" x14ac:dyDescent="0.2"/>
    <row r="26172" ht="12.75" hidden="1" customHeight="1" x14ac:dyDescent="0.2"/>
    <row r="26173" ht="12.75" hidden="1" customHeight="1" x14ac:dyDescent="0.2"/>
    <row r="26174" ht="12.75" hidden="1" customHeight="1" x14ac:dyDescent="0.2"/>
    <row r="26175" ht="12.75" hidden="1" customHeight="1" x14ac:dyDescent="0.2"/>
    <row r="26176" ht="12.75" hidden="1" customHeight="1" x14ac:dyDescent="0.2"/>
    <row r="26177" ht="12.75" hidden="1" customHeight="1" x14ac:dyDescent="0.2"/>
    <row r="26178" ht="12.75" hidden="1" customHeight="1" x14ac:dyDescent="0.2"/>
    <row r="26179" ht="12.75" hidden="1" customHeight="1" x14ac:dyDescent="0.2"/>
    <row r="26180" ht="12.75" hidden="1" customHeight="1" x14ac:dyDescent="0.2"/>
    <row r="26181" ht="12.75" hidden="1" customHeight="1" x14ac:dyDescent="0.2"/>
    <row r="26182" ht="12.75" hidden="1" customHeight="1" x14ac:dyDescent="0.2"/>
    <row r="26183" ht="12.75" hidden="1" customHeight="1" x14ac:dyDescent="0.2"/>
    <row r="26184" ht="12.75" hidden="1" customHeight="1" x14ac:dyDescent="0.2"/>
    <row r="26185" ht="12.75" hidden="1" customHeight="1" x14ac:dyDescent="0.2"/>
    <row r="26186" ht="12.75" hidden="1" customHeight="1" x14ac:dyDescent="0.2"/>
    <row r="26187" ht="12.75" hidden="1" customHeight="1" x14ac:dyDescent="0.2"/>
    <row r="26188" ht="12.75" hidden="1" customHeight="1" x14ac:dyDescent="0.2"/>
    <row r="26189" ht="12.75" hidden="1" customHeight="1" x14ac:dyDescent="0.2"/>
    <row r="26190" ht="12.75" hidden="1" customHeight="1" x14ac:dyDescent="0.2"/>
    <row r="26191" ht="12.75" hidden="1" customHeight="1" x14ac:dyDescent="0.2"/>
    <row r="26192" ht="12.75" hidden="1" customHeight="1" x14ac:dyDescent="0.2"/>
    <row r="26193" ht="12.75" hidden="1" customHeight="1" x14ac:dyDescent="0.2"/>
    <row r="26194" ht="12.75" hidden="1" customHeight="1" x14ac:dyDescent="0.2"/>
    <row r="26195" ht="12.75" hidden="1" customHeight="1" x14ac:dyDescent="0.2"/>
    <row r="26196" ht="12.75" hidden="1" customHeight="1" x14ac:dyDescent="0.2"/>
    <row r="26197" ht="12.75" hidden="1" customHeight="1" x14ac:dyDescent="0.2"/>
    <row r="26198" ht="12.75" hidden="1" customHeight="1" x14ac:dyDescent="0.2"/>
    <row r="26199" ht="12.75" hidden="1" customHeight="1" x14ac:dyDescent="0.2"/>
    <row r="26200" ht="12.75" hidden="1" customHeight="1" x14ac:dyDescent="0.2"/>
    <row r="26201" ht="12.75" hidden="1" customHeight="1" x14ac:dyDescent="0.2"/>
    <row r="26202" ht="12.75" hidden="1" customHeight="1" x14ac:dyDescent="0.2"/>
    <row r="26203" ht="12.75" hidden="1" customHeight="1" x14ac:dyDescent="0.2"/>
    <row r="26204" ht="12.75" hidden="1" customHeight="1" x14ac:dyDescent="0.2"/>
    <row r="26205" ht="12.75" hidden="1" customHeight="1" x14ac:dyDescent="0.2"/>
    <row r="26206" ht="12.75" hidden="1" customHeight="1" x14ac:dyDescent="0.2"/>
    <row r="26207" ht="12.75" hidden="1" customHeight="1" x14ac:dyDescent="0.2"/>
    <row r="26208" ht="12.75" hidden="1" customHeight="1" x14ac:dyDescent="0.2"/>
    <row r="26209" ht="12.75" hidden="1" customHeight="1" x14ac:dyDescent="0.2"/>
    <row r="26210" ht="12.75" hidden="1" customHeight="1" x14ac:dyDescent="0.2"/>
    <row r="26211" ht="12.75" hidden="1" customHeight="1" x14ac:dyDescent="0.2"/>
    <row r="26212" ht="12.75" hidden="1" customHeight="1" x14ac:dyDescent="0.2"/>
    <row r="26213" ht="12.75" hidden="1" customHeight="1" x14ac:dyDescent="0.2"/>
    <row r="26214" ht="12.75" hidden="1" customHeight="1" x14ac:dyDescent="0.2"/>
    <row r="26215" ht="12.75" hidden="1" customHeight="1" x14ac:dyDescent="0.2"/>
    <row r="26216" ht="12.75" hidden="1" customHeight="1" x14ac:dyDescent="0.2"/>
    <row r="26217" ht="12.75" hidden="1" customHeight="1" x14ac:dyDescent="0.2"/>
    <row r="26218" ht="12.75" hidden="1" customHeight="1" x14ac:dyDescent="0.2"/>
    <row r="26219" ht="12.75" hidden="1" customHeight="1" x14ac:dyDescent="0.2"/>
    <row r="26220" ht="12.75" hidden="1" customHeight="1" x14ac:dyDescent="0.2"/>
    <row r="26221" ht="12.75" hidden="1" customHeight="1" x14ac:dyDescent="0.2"/>
    <row r="26222" ht="12.75" hidden="1" customHeight="1" x14ac:dyDescent="0.2"/>
    <row r="26223" ht="12.75" hidden="1" customHeight="1" x14ac:dyDescent="0.2"/>
    <row r="26224" ht="12.75" hidden="1" customHeight="1" x14ac:dyDescent="0.2"/>
    <row r="26225" ht="12.75" hidden="1" customHeight="1" x14ac:dyDescent="0.2"/>
    <row r="26226" ht="12.75" hidden="1" customHeight="1" x14ac:dyDescent="0.2"/>
    <row r="26227" ht="12.75" hidden="1" customHeight="1" x14ac:dyDescent="0.2"/>
    <row r="26228" ht="12.75" hidden="1" customHeight="1" x14ac:dyDescent="0.2"/>
    <row r="26229" ht="12.75" hidden="1" customHeight="1" x14ac:dyDescent="0.2"/>
    <row r="26230" ht="12.75" hidden="1" customHeight="1" x14ac:dyDescent="0.2"/>
    <row r="26231" ht="12.75" hidden="1" customHeight="1" x14ac:dyDescent="0.2"/>
    <row r="26232" ht="12.75" hidden="1" customHeight="1" x14ac:dyDescent="0.2"/>
    <row r="26233" ht="12.75" hidden="1" customHeight="1" x14ac:dyDescent="0.2"/>
    <row r="26234" ht="12.75" hidden="1" customHeight="1" x14ac:dyDescent="0.2"/>
    <row r="26235" ht="12.75" hidden="1" customHeight="1" x14ac:dyDescent="0.2"/>
    <row r="26236" ht="12.75" hidden="1" customHeight="1" x14ac:dyDescent="0.2"/>
    <row r="26237" ht="12.75" hidden="1" customHeight="1" x14ac:dyDescent="0.2"/>
    <row r="26238" ht="12.75" hidden="1" customHeight="1" x14ac:dyDescent="0.2"/>
    <row r="26239" ht="12.75" hidden="1" customHeight="1" x14ac:dyDescent="0.2"/>
    <row r="26240" ht="12.75" hidden="1" customHeight="1" x14ac:dyDescent="0.2"/>
    <row r="26241" ht="12.75" hidden="1" customHeight="1" x14ac:dyDescent="0.2"/>
    <row r="26242" ht="12.75" hidden="1" customHeight="1" x14ac:dyDescent="0.2"/>
    <row r="26243" ht="12.75" hidden="1" customHeight="1" x14ac:dyDescent="0.2"/>
    <row r="26244" ht="12.75" hidden="1" customHeight="1" x14ac:dyDescent="0.2"/>
    <row r="26245" ht="12.75" hidden="1" customHeight="1" x14ac:dyDescent="0.2"/>
    <row r="26246" ht="12.75" hidden="1" customHeight="1" x14ac:dyDescent="0.2"/>
    <row r="26247" ht="12.75" hidden="1" customHeight="1" x14ac:dyDescent="0.2"/>
    <row r="26248" ht="12.75" hidden="1" customHeight="1" x14ac:dyDescent="0.2"/>
    <row r="26249" ht="12.75" hidden="1" customHeight="1" x14ac:dyDescent="0.2"/>
    <row r="26250" ht="12.75" hidden="1" customHeight="1" x14ac:dyDescent="0.2"/>
    <row r="26251" ht="12.75" hidden="1" customHeight="1" x14ac:dyDescent="0.2"/>
    <row r="26252" ht="12.75" hidden="1" customHeight="1" x14ac:dyDescent="0.2"/>
    <row r="26253" ht="12.75" hidden="1" customHeight="1" x14ac:dyDescent="0.2"/>
    <row r="26254" ht="12.75" hidden="1" customHeight="1" x14ac:dyDescent="0.2"/>
    <row r="26255" ht="12.75" hidden="1" customHeight="1" x14ac:dyDescent="0.2"/>
    <row r="26256" ht="12.75" hidden="1" customHeight="1" x14ac:dyDescent="0.2"/>
    <row r="26257" ht="12.75" hidden="1" customHeight="1" x14ac:dyDescent="0.2"/>
    <row r="26258" ht="12.75" hidden="1" customHeight="1" x14ac:dyDescent="0.2"/>
    <row r="26259" ht="12.75" hidden="1" customHeight="1" x14ac:dyDescent="0.2"/>
    <row r="26260" ht="12.75" hidden="1" customHeight="1" x14ac:dyDescent="0.2"/>
    <row r="26261" ht="12.75" hidden="1" customHeight="1" x14ac:dyDescent="0.2"/>
    <row r="26262" ht="12.75" hidden="1" customHeight="1" x14ac:dyDescent="0.2"/>
    <row r="26263" ht="12.75" hidden="1" customHeight="1" x14ac:dyDescent="0.2"/>
    <row r="26264" ht="12.75" hidden="1" customHeight="1" x14ac:dyDescent="0.2"/>
    <row r="26265" ht="12.75" hidden="1" customHeight="1" x14ac:dyDescent="0.2"/>
    <row r="26266" ht="12.75" hidden="1" customHeight="1" x14ac:dyDescent="0.2"/>
    <row r="26267" ht="12.75" hidden="1" customHeight="1" x14ac:dyDescent="0.2"/>
    <row r="26268" ht="12.75" hidden="1" customHeight="1" x14ac:dyDescent="0.2"/>
    <row r="26269" ht="12.75" hidden="1" customHeight="1" x14ac:dyDescent="0.2"/>
    <row r="26270" ht="12.75" hidden="1" customHeight="1" x14ac:dyDescent="0.2"/>
    <row r="26271" ht="12.75" hidden="1" customHeight="1" x14ac:dyDescent="0.2"/>
    <row r="26272" ht="12.75" hidden="1" customHeight="1" x14ac:dyDescent="0.2"/>
    <row r="26273" ht="12.75" hidden="1" customHeight="1" x14ac:dyDescent="0.2"/>
    <row r="26274" ht="12.75" hidden="1" customHeight="1" x14ac:dyDescent="0.2"/>
    <row r="26275" ht="12.75" hidden="1" customHeight="1" x14ac:dyDescent="0.2"/>
    <row r="26276" ht="12.75" hidden="1" customHeight="1" x14ac:dyDescent="0.2"/>
    <row r="26277" ht="12.75" hidden="1" customHeight="1" x14ac:dyDescent="0.2"/>
    <row r="26278" ht="12.75" hidden="1" customHeight="1" x14ac:dyDescent="0.2"/>
    <row r="26279" ht="12.75" hidden="1" customHeight="1" x14ac:dyDescent="0.2"/>
    <row r="26280" ht="12.75" hidden="1" customHeight="1" x14ac:dyDescent="0.2"/>
    <row r="26281" ht="12.75" hidden="1" customHeight="1" x14ac:dyDescent="0.2"/>
    <row r="26282" ht="12.75" hidden="1" customHeight="1" x14ac:dyDescent="0.2"/>
    <row r="26283" ht="12.75" hidden="1" customHeight="1" x14ac:dyDescent="0.2"/>
    <row r="26284" ht="12.75" hidden="1" customHeight="1" x14ac:dyDescent="0.2"/>
    <row r="26285" ht="12.75" hidden="1" customHeight="1" x14ac:dyDescent="0.2"/>
    <row r="26286" ht="12.75" hidden="1" customHeight="1" x14ac:dyDescent="0.2"/>
    <row r="26287" ht="12.75" hidden="1" customHeight="1" x14ac:dyDescent="0.2"/>
    <row r="26288" ht="12.75" hidden="1" customHeight="1" x14ac:dyDescent="0.2"/>
    <row r="26289" ht="12.75" hidden="1" customHeight="1" x14ac:dyDescent="0.2"/>
    <row r="26290" ht="12.75" hidden="1" customHeight="1" x14ac:dyDescent="0.2"/>
    <row r="26291" ht="12.75" hidden="1" customHeight="1" x14ac:dyDescent="0.2"/>
    <row r="26292" ht="12.75" hidden="1" customHeight="1" x14ac:dyDescent="0.2"/>
    <row r="26293" ht="12.75" hidden="1" customHeight="1" x14ac:dyDescent="0.2"/>
    <row r="26294" ht="12.75" hidden="1" customHeight="1" x14ac:dyDescent="0.2"/>
    <row r="26295" ht="12.75" hidden="1" customHeight="1" x14ac:dyDescent="0.2"/>
    <row r="26296" ht="12.75" hidden="1" customHeight="1" x14ac:dyDescent="0.2"/>
    <row r="26297" ht="12.75" hidden="1" customHeight="1" x14ac:dyDescent="0.2"/>
    <row r="26298" ht="12.75" hidden="1" customHeight="1" x14ac:dyDescent="0.2"/>
    <row r="26299" ht="12.75" hidden="1" customHeight="1" x14ac:dyDescent="0.2"/>
    <row r="26300" ht="12.75" hidden="1" customHeight="1" x14ac:dyDescent="0.2"/>
    <row r="26301" ht="12.75" hidden="1" customHeight="1" x14ac:dyDescent="0.2"/>
    <row r="26302" ht="12.75" hidden="1" customHeight="1" x14ac:dyDescent="0.2"/>
    <row r="26303" ht="12.75" hidden="1" customHeight="1" x14ac:dyDescent="0.2"/>
    <row r="26304" ht="12.75" hidden="1" customHeight="1" x14ac:dyDescent="0.2"/>
    <row r="26305" ht="12.75" hidden="1" customHeight="1" x14ac:dyDescent="0.2"/>
    <row r="26306" ht="12.75" hidden="1" customHeight="1" x14ac:dyDescent="0.2"/>
    <row r="26307" ht="12.75" hidden="1" customHeight="1" x14ac:dyDescent="0.2"/>
    <row r="26308" ht="12.75" hidden="1" customHeight="1" x14ac:dyDescent="0.2"/>
    <row r="26309" ht="12.75" hidden="1" customHeight="1" x14ac:dyDescent="0.2"/>
    <row r="26310" ht="12.75" hidden="1" customHeight="1" x14ac:dyDescent="0.2"/>
    <row r="26311" ht="12.75" hidden="1" customHeight="1" x14ac:dyDescent="0.2"/>
    <row r="26312" ht="12.75" hidden="1" customHeight="1" x14ac:dyDescent="0.2"/>
    <row r="26313" ht="12.75" hidden="1" customHeight="1" x14ac:dyDescent="0.2"/>
    <row r="26314" ht="12.75" hidden="1" customHeight="1" x14ac:dyDescent="0.2"/>
    <row r="26315" ht="12.75" hidden="1" customHeight="1" x14ac:dyDescent="0.2"/>
    <row r="26316" ht="12.75" hidden="1" customHeight="1" x14ac:dyDescent="0.2"/>
    <row r="26317" ht="12.75" hidden="1" customHeight="1" x14ac:dyDescent="0.2"/>
    <row r="26318" ht="12.75" hidden="1" customHeight="1" x14ac:dyDescent="0.2"/>
    <row r="26319" ht="12.75" hidden="1" customHeight="1" x14ac:dyDescent="0.2"/>
    <row r="26320" ht="12.75" hidden="1" customHeight="1" x14ac:dyDescent="0.2"/>
    <row r="26321" ht="12.75" hidden="1" customHeight="1" x14ac:dyDescent="0.2"/>
    <row r="26322" ht="12.75" hidden="1" customHeight="1" x14ac:dyDescent="0.2"/>
    <row r="26323" ht="12.75" hidden="1" customHeight="1" x14ac:dyDescent="0.2"/>
    <row r="26324" ht="12.75" hidden="1" customHeight="1" x14ac:dyDescent="0.2"/>
    <row r="26325" ht="12.75" hidden="1" customHeight="1" x14ac:dyDescent="0.2"/>
    <row r="26326" ht="12.75" hidden="1" customHeight="1" x14ac:dyDescent="0.2"/>
    <row r="26327" ht="12.75" hidden="1" customHeight="1" x14ac:dyDescent="0.2"/>
    <row r="26328" ht="12.75" hidden="1" customHeight="1" x14ac:dyDescent="0.2"/>
    <row r="26329" ht="12.75" hidden="1" customHeight="1" x14ac:dyDescent="0.2"/>
    <row r="26330" ht="12.75" hidden="1" customHeight="1" x14ac:dyDescent="0.2"/>
    <row r="26331" ht="12.75" hidden="1" customHeight="1" x14ac:dyDescent="0.2"/>
    <row r="26332" ht="12.75" hidden="1" customHeight="1" x14ac:dyDescent="0.2"/>
    <row r="26333" ht="12.75" hidden="1" customHeight="1" x14ac:dyDescent="0.2"/>
    <row r="26334" ht="12.75" hidden="1" customHeight="1" x14ac:dyDescent="0.2"/>
    <row r="26335" ht="12.75" hidden="1" customHeight="1" x14ac:dyDescent="0.2"/>
    <row r="26336" ht="12.75" hidden="1" customHeight="1" x14ac:dyDescent="0.2"/>
    <row r="26337" ht="12.75" hidden="1" customHeight="1" x14ac:dyDescent="0.2"/>
    <row r="26338" ht="12.75" hidden="1" customHeight="1" x14ac:dyDescent="0.2"/>
    <row r="26339" ht="12.75" hidden="1" customHeight="1" x14ac:dyDescent="0.2"/>
    <row r="26340" ht="12.75" hidden="1" customHeight="1" x14ac:dyDescent="0.2"/>
    <row r="26341" ht="12.75" hidden="1" customHeight="1" x14ac:dyDescent="0.2"/>
    <row r="26342" ht="12.75" hidden="1" customHeight="1" x14ac:dyDescent="0.2"/>
    <row r="26343" ht="12.75" hidden="1" customHeight="1" x14ac:dyDescent="0.2"/>
    <row r="26344" ht="12.75" hidden="1" customHeight="1" x14ac:dyDescent="0.2"/>
    <row r="26345" ht="12.75" hidden="1" customHeight="1" x14ac:dyDescent="0.2"/>
    <row r="26346" ht="12.75" hidden="1" customHeight="1" x14ac:dyDescent="0.2"/>
    <row r="26347" ht="12.75" hidden="1" customHeight="1" x14ac:dyDescent="0.2"/>
    <row r="26348" ht="12.75" hidden="1" customHeight="1" x14ac:dyDescent="0.2"/>
    <row r="26349" ht="12.75" hidden="1" customHeight="1" x14ac:dyDescent="0.2"/>
    <row r="26350" ht="12.75" hidden="1" customHeight="1" x14ac:dyDescent="0.2"/>
    <row r="26351" ht="12.75" hidden="1" customHeight="1" x14ac:dyDescent="0.2"/>
    <row r="26352" ht="12.75" hidden="1" customHeight="1" x14ac:dyDescent="0.2"/>
    <row r="26353" ht="12.75" hidden="1" customHeight="1" x14ac:dyDescent="0.2"/>
    <row r="26354" ht="12.75" hidden="1" customHeight="1" x14ac:dyDescent="0.2"/>
    <row r="26355" ht="12.75" hidden="1" customHeight="1" x14ac:dyDescent="0.2"/>
    <row r="26356" ht="12.75" hidden="1" customHeight="1" x14ac:dyDescent="0.2"/>
    <row r="26357" ht="12.75" hidden="1" customHeight="1" x14ac:dyDescent="0.2"/>
    <row r="26358" ht="12.75" hidden="1" customHeight="1" x14ac:dyDescent="0.2"/>
    <row r="26359" ht="12.75" hidden="1" customHeight="1" x14ac:dyDescent="0.2"/>
    <row r="26360" ht="12.75" hidden="1" customHeight="1" x14ac:dyDescent="0.2"/>
    <row r="26361" ht="12.75" hidden="1" customHeight="1" x14ac:dyDescent="0.2"/>
    <row r="26362" ht="12.75" hidden="1" customHeight="1" x14ac:dyDescent="0.2"/>
    <row r="26363" ht="12.75" hidden="1" customHeight="1" x14ac:dyDescent="0.2"/>
    <row r="26364" ht="12.75" hidden="1" customHeight="1" x14ac:dyDescent="0.2"/>
    <row r="26365" ht="12.75" hidden="1" customHeight="1" x14ac:dyDescent="0.2"/>
    <row r="26366" ht="12.75" hidden="1" customHeight="1" x14ac:dyDescent="0.2"/>
    <row r="26367" ht="12.75" hidden="1" customHeight="1" x14ac:dyDescent="0.2"/>
    <row r="26368" ht="12.75" hidden="1" customHeight="1" x14ac:dyDescent="0.2"/>
    <row r="26369" ht="12.75" hidden="1" customHeight="1" x14ac:dyDescent="0.2"/>
    <row r="26370" ht="12.75" hidden="1" customHeight="1" x14ac:dyDescent="0.2"/>
    <row r="26371" ht="12.75" hidden="1" customHeight="1" x14ac:dyDescent="0.2"/>
    <row r="26372" ht="12.75" hidden="1" customHeight="1" x14ac:dyDescent="0.2"/>
    <row r="26373" ht="12.75" hidden="1" customHeight="1" x14ac:dyDescent="0.2"/>
    <row r="26374" ht="12.75" hidden="1" customHeight="1" x14ac:dyDescent="0.2"/>
    <row r="26375" ht="12.75" hidden="1" customHeight="1" x14ac:dyDescent="0.2"/>
    <row r="26376" ht="12.75" hidden="1" customHeight="1" x14ac:dyDescent="0.2"/>
    <row r="26377" ht="12.75" hidden="1" customHeight="1" x14ac:dyDescent="0.2"/>
    <row r="26378" ht="12.75" hidden="1" customHeight="1" x14ac:dyDescent="0.2"/>
    <row r="26379" ht="12.75" hidden="1" customHeight="1" x14ac:dyDescent="0.2"/>
    <row r="26380" ht="12.75" hidden="1" customHeight="1" x14ac:dyDescent="0.2"/>
    <row r="26381" ht="12.75" hidden="1" customHeight="1" x14ac:dyDescent="0.2"/>
    <row r="26382" ht="12.75" hidden="1" customHeight="1" x14ac:dyDescent="0.2"/>
    <row r="26383" ht="12.75" hidden="1" customHeight="1" x14ac:dyDescent="0.2"/>
    <row r="26384" ht="12.75" hidden="1" customHeight="1" x14ac:dyDescent="0.2"/>
    <row r="26385" ht="12.75" hidden="1" customHeight="1" x14ac:dyDescent="0.2"/>
    <row r="26386" ht="12.75" hidden="1" customHeight="1" x14ac:dyDescent="0.2"/>
    <row r="26387" ht="12.75" hidden="1" customHeight="1" x14ac:dyDescent="0.2"/>
    <row r="26388" ht="12.75" hidden="1" customHeight="1" x14ac:dyDescent="0.2"/>
    <row r="26389" ht="12.75" hidden="1" customHeight="1" x14ac:dyDescent="0.2"/>
    <row r="26390" ht="12.75" hidden="1" customHeight="1" x14ac:dyDescent="0.2"/>
    <row r="26391" ht="12.75" hidden="1" customHeight="1" x14ac:dyDescent="0.2"/>
    <row r="26392" ht="12.75" hidden="1" customHeight="1" x14ac:dyDescent="0.2"/>
    <row r="26393" ht="12.75" hidden="1" customHeight="1" x14ac:dyDescent="0.2"/>
    <row r="26394" ht="12.75" hidden="1" customHeight="1" x14ac:dyDescent="0.2"/>
    <row r="26395" ht="12.75" hidden="1" customHeight="1" x14ac:dyDescent="0.2"/>
    <row r="26396" ht="12.75" hidden="1" customHeight="1" x14ac:dyDescent="0.2"/>
    <row r="26397" ht="12.75" hidden="1" customHeight="1" x14ac:dyDescent="0.2"/>
    <row r="26398" ht="12.75" hidden="1" customHeight="1" x14ac:dyDescent="0.2"/>
    <row r="26399" ht="12.75" hidden="1" customHeight="1" x14ac:dyDescent="0.2"/>
    <row r="26400" ht="12.75" hidden="1" customHeight="1" x14ac:dyDescent="0.2"/>
    <row r="26401" ht="12.75" hidden="1" customHeight="1" x14ac:dyDescent="0.2"/>
    <row r="26402" ht="12.75" hidden="1" customHeight="1" x14ac:dyDescent="0.2"/>
    <row r="26403" ht="12.75" hidden="1" customHeight="1" x14ac:dyDescent="0.2"/>
    <row r="26404" ht="12.75" hidden="1" customHeight="1" x14ac:dyDescent="0.2"/>
    <row r="26405" ht="12.75" hidden="1" customHeight="1" x14ac:dyDescent="0.2"/>
    <row r="26406" ht="12.75" hidden="1" customHeight="1" x14ac:dyDescent="0.2"/>
    <row r="26407" ht="12.75" hidden="1" customHeight="1" x14ac:dyDescent="0.2"/>
    <row r="26408" ht="12.75" hidden="1" customHeight="1" x14ac:dyDescent="0.2"/>
    <row r="26409" ht="12.75" hidden="1" customHeight="1" x14ac:dyDescent="0.2"/>
    <row r="26410" ht="12.75" hidden="1" customHeight="1" x14ac:dyDescent="0.2"/>
    <row r="26411" ht="12.75" hidden="1" customHeight="1" x14ac:dyDescent="0.2"/>
    <row r="26412" ht="12.75" hidden="1" customHeight="1" x14ac:dyDescent="0.2"/>
    <row r="26413" ht="12.75" hidden="1" customHeight="1" x14ac:dyDescent="0.2"/>
    <row r="26414" ht="12.75" hidden="1" customHeight="1" x14ac:dyDescent="0.2"/>
    <row r="26415" ht="12.75" hidden="1" customHeight="1" x14ac:dyDescent="0.2"/>
    <row r="26416" ht="12.75" hidden="1" customHeight="1" x14ac:dyDescent="0.2"/>
    <row r="26417" ht="12.75" hidden="1" customHeight="1" x14ac:dyDescent="0.2"/>
    <row r="26418" ht="12.75" hidden="1" customHeight="1" x14ac:dyDescent="0.2"/>
    <row r="26419" ht="12.75" hidden="1" customHeight="1" x14ac:dyDescent="0.2"/>
    <row r="26420" ht="12.75" hidden="1" customHeight="1" x14ac:dyDescent="0.2"/>
    <row r="26421" ht="12.75" hidden="1" customHeight="1" x14ac:dyDescent="0.2"/>
    <row r="26422" ht="12.75" hidden="1" customHeight="1" x14ac:dyDescent="0.2"/>
    <row r="26423" ht="12.75" hidden="1" customHeight="1" x14ac:dyDescent="0.2"/>
    <row r="26424" ht="12.75" hidden="1" customHeight="1" x14ac:dyDescent="0.2"/>
    <row r="26425" ht="12.75" hidden="1" customHeight="1" x14ac:dyDescent="0.2"/>
    <row r="26426" ht="12.75" hidden="1" customHeight="1" x14ac:dyDescent="0.2"/>
    <row r="26427" ht="12.75" hidden="1" customHeight="1" x14ac:dyDescent="0.2"/>
    <row r="26428" ht="12.75" hidden="1" customHeight="1" x14ac:dyDescent="0.2"/>
    <row r="26429" ht="12.75" hidden="1" customHeight="1" x14ac:dyDescent="0.2"/>
    <row r="26430" ht="12.75" hidden="1" customHeight="1" x14ac:dyDescent="0.2"/>
    <row r="26431" ht="12.75" hidden="1" customHeight="1" x14ac:dyDescent="0.2"/>
    <row r="26432" ht="12.75" hidden="1" customHeight="1" x14ac:dyDescent="0.2"/>
    <row r="26433" ht="12.75" hidden="1" customHeight="1" x14ac:dyDescent="0.2"/>
    <row r="26434" ht="12.75" hidden="1" customHeight="1" x14ac:dyDescent="0.2"/>
    <row r="26435" ht="12.75" hidden="1" customHeight="1" x14ac:dyDescent="0.2"/>
    <row r="26436" ht="12.75" hidden="1" customHeight="1" x14ac:dyDescent="0.2"/>
    <row r="26437" ht="12.75" hidden="1" customHeight="1" x14ac:dyDescent="0.2"/>
    <row r="26438" ht="12.75" hidden="1" customHeight="1" x14ac:dyDescent="0.2"/>
    <row r="26439" ht="12.75" hidden="1" customHeight="1" x14ac:dyDescent="0.2"/>
    <row r="26440" ht="12.75" hidden="1" customHeight="1" x14ac:dyDescent="0.2"/>
    <row r="26441" ht="12.75" hidden="1" customHeight="1" x14ac:dyDescent="0.2"/>
    <row r="26442" ht="12.75" hidden="1" customHeight="1" x14ac:dyDescent="0.2"/>
    <row r="26443" ht="12.75" hidden="1" customHeight="1" x14ac:dyDescent="0.2"/>
    <row r="26444" ht="12.75" hidden="1" customHeight="1" x14ac:dyDescent="0.2"/>
    <row r="26445" ht="12.75" hidden="1" customHeight="1" x14ac:dyDescent="0.2"/>
    <row r="26446" ht="12.75" hidden="1" customHeight="1" x14ac:dyDescent="0.2"/>
    <row r="26447" ht="12.75" hidden="1" customHeight="1" x14ac:dyDescent="0.2"/>
    <row r="26448" ht="12.75" hidden="1" customHeight="1" x14ac:dyDescent="0.2"/>
    <row r="26449" ht="12.75" hidden="1" customHeight="1" x14ac:dyDescent="0.2"/>
    <row r="26450" ht="12.75" hidden="1" customHeight="1" x14ac:dyDescent="0.2"/>
    <row r="26451" ht="12.75" hidden="1" customHeight="1" x14ac:dyDescent="0.2"/>
    <row r="26452" ht="12.75" hidden="1" customHeight="1" x14ac:dyDescent="0.2"/>
    <row r="26453" ht="12.75" hidden="1" customHeight="1" x14ac:dyDescent="0.2"/>
    <row r="26454" ht="12.75" hidden="1" customHeight="1" x14ac:dyDescent="0.2"/>
    <row r="26455" ht="12.75" hidden="1" customHeight="1" x14ac:dyDescent="0.2"/>
    <row r="26456" ht="12.75" hidden="1" customHeight="1" x14ac:dyDescent="0.2"/>
    <row r="26457" ht="12.75" hidden="1" customHeight="1" x14ac:dyDescent="0.2"/>
    <row r="26458" ht="12.75" hidden="1" customHeight="1" x14ac:dyDescent="0.2"/>
    <row r="26459" ht="12.75" hidden="1" customHeight="1" x14ac:dyDescent="0.2"/>
    <row r="26460" ht="12.75" hidden="1" customHeight="1" x14ac:dyDescent="0.2"/>
    <row r="26461" ht="12.75" hidden="1" customHeight="1" x14ac:dyDescent="0.2"/>
    <row r="26462" ht="12.75" hidden="1" customHeight="1" x14ac:dyDescent="0.2"/>
    <row r="26463" ht="12.75" hidden="1" customHeight="1" x14ac:dyDescent="0.2"/>
    <row r="26464" ht="12.75" hidden="1" customHeight="1" x14ac:dyDescent="0.2"/>
    <row r="26465" ht="12.75" hidden="1" customHeight="1" x14ac:dyDescent="0.2"/>
    <row r="26466" ht="12.75" hidden="1" customHeight="1" x14ac:dyDescent="0.2"/>
    <row r="26467" ht="12.75" hidden="1" customHeight="1" x14ac:dyDescent="0.2"/>
    <row r="26468" ht="12.75" hidden="1" customHeight="1" x14ac:dyDescent="0.2"/>
    <row r="26469" ht="12.75" hidden="1" customHeight="1" x14ac:dyDescent="0.2"/>
    <row r="26470" ht="12.75" hidden="1" customHeight="1" x14ac:dyDescent="0.2"/>
    <row r="26471" ht="12.75" hidden="1" customHeight="1" x14ac:dyDescent="0.2"/>
    <row r="26472" ht="12.75" hidden="1" customHeight="1" x14ac:dyDescent="0.2"/>
    <row r="26473" ht="12.75" hidden="1" customHeight="1" x14ac:dyDescent="0.2"/>
    <row r="26474" ht="12.75" hidden="1" customHeight="1" x14ac:dyDescent="0.2"/>
    <row r="26475" ht="12.75" hidden="1" customHeight="1" x14ac:dyDescent="0.2"/>
    <row r="26476" ht="12.75" hidden="1" customHeight="1" x14ac:dyDescent="0.2"/>
    <row r="26477" ht="12.75" hidden="1" customHeight="1" x14ac:dyDescent="0.2"/>
    <row r="26478" ht="12.75" hidden="1" customHeight="1" x14ac:dyDescent="0.2"/>
    <row r="26479" ht="12.75" hidden="1" customHeight="1" x14ac:dyDescent="0.2"/>
    <row r="26480" ht="12.75" hidden="1" customHeight="1" x14ac:dyDescent="0.2"/>
    <row r="26481" ht="12.75" hidden="1" customHeight="1" x14ac:dyDescent="0.2"/>
    <row r="26482" ht="12.75" hidden="1" customHeight="1" x14ac:dyDescent="0.2"/>
    <row r="26483" ht="12.75" hidden="1" customHeight="1" x14ac:dyDescent="0.2"/>
    <row r="26484" ht="12.75" hidden="1" customHeight="1" x14ac:dyDescent="0.2"/>
    <row r="26485" ht="12.75" hidden="1" customHeight="1" x14ac:dyDescent="0.2"/>
    <row r="26486" ht="12.75" hidden="1" customHeight="1" x14ac:dyDescent="0.2"/>
    <row r="26487" ht="12.75" hidden="1" customHeight="1" x14ac:dyDescent="0.2"/>
    <row r="26488" ht="12.75" hidden="1" customHeight="1" x14ac:dyDescent="0.2"/>
    <row r="26489" ht="12.75" hidden="1" customHeight="1" x14ac:dyDescent="0.2"/>
    <row r="26490" ht="12.75" hidden="1" customHeight="1" x14ac:dyDescent="0.2"/>
    <row r="26491" ht="12.75" hidden="1" customHeight="1" x14ac:dyDescent="0.2"/>
    <row r="26492" ht="12.75" hidden="1" customHeight="1" x14ac:dyDescent="0.2"/>
    <row r="26493" ht="12.75" hidden="1" customHeight="1" x14ac:dyDescent="0.2"/>
    <row r="26494" ht="12.75" hidden="1" customHeight="1" x14ac:dyDescent="0.2"/>
    <row r="26495" ht="12.75" hidden="1" customHeight="1" x14ac:dyDescent="0.2"/>
    <row r="26496" ht="12.75" hidden="1" customHeight="1" x14ac:dyDescent="0.2"/>
    <row r="26497" ht="12.75" hidden="1" customHeight="1" x14ac:dyDescent="0.2"/>
    <row r="26498" ht="12.75" hidden="1" customHeight="1" x14ac:dyDescent="0.2"/>
    <row r="26499" ht="12.75" hidden="1" customHeight="1" x14ac:dyDescent="0.2"/>
    <row r="26500" ht="12.75" hidden="1" customHeight="1" x14ac:dyDescent="0.2"/>
    <row r="26501" ht="12.75" hidden="1" customHeight="1" x14ac:dyDescent="0.2"/>
    <row r="26502" ht="12.75" hidden="1" customHeight="1" x14ac:dyDescent="0.2"/>
    <row r="26503" ht="12.75" hidden="1" customHeight="1" x14ac:dyDescent="0.2"/>
    <row r="26504" ht="12.75" hidden="1" customHeight="1" x14ac:dyDescent="0.2"/>
    <row r="26505" ht="12.75" hidden="1" customHeight="1" x14ac:dyDescent="0.2"/>
    <row r="26506" ht="12.75" hidden="1" customHeight="1" x14ac:dyDescent="0.2"/>
    <row r="26507" ht="12.75" hidden="1" customHeight="1" x14ac:dyDescent="0.2"/>
    <row r="26508" ht="12.75" hidden="1" customHeight="1" x14ac:dyDescent="0.2"/>
    <row r="26509" ht="12.75" hidden="1" customHeight="1" x14ac:dyDescent="0.2"/>
    <row r="26510" ht="12.75" hidden="1" customHeight="1" x14ac:dyDescent="0.2"/>
    <row r="26511" ht="12.75" hidden="1" customHeight="1" x14ac:dyDescent="0.2"/>
    <row r="26512" ht="12.75" hidden="1" customHeight="1" x14ac:dyDescent="0.2"/>
    <row r="26513" ht="12.75" hidden="1" customHeight="1" x14ac:dyDescent="0.2"/>
    <row r="26514" ht="12.75" hidden="1" customHeight="1" x14ac:dyDescent="0.2"/>
    <row r="26515" ht="12.75" hidden="1" customHeight="1" x14ac:dyDescent="0.2"/>
    <row r="26516" ht="12.75" hidden="1" customHeight="1" x14ac:dyDescent="0.2"/>
    <row r="26517" ht="12.75" hidden="1" customHeight="1" x14ac:dyDescent="0.2"/>
    <row r="26518" ht="12.75" hidden="1" customHeight="1" x14ac:dyDescent="0.2"/>
    <row r="26519" ht="12.75" hidden="1" customHeight="1" x14ac:dyDescent="0.2"/>
    <row r="26520" ht="12.75" hidden="1" customHeight="1" x14ac:dyDescent="0.2"/>
    <row r="26521" ht="12.75" hidden="1" customHeight="1" x14ac:dyDescent="0.2"/>
    <row r="26522" ht="12.75" hidden="1" customHeight="1" x14ac:dyDescent="0.2"/>
    <row r="26523" ht="12.75" hidden="1" customHeight="1" x14ac:dyDescent="0.2"/>
    <row r="26524" ht="12.75" hidden="1" customHeight="1" x14ac:dyDescent="0.2"/>
    <row r="26525" ht="12.75" hidden="1" customHeight="1" x14ac:dyDescent="0.2"/>
    <row r="26526" ht="12.75" hidden="1" customHeight="1" x14ac:dyDescent="0.2"/>
    <row r="26527" ht="12.75" hidden="1" customHeight="1" x14ac:dyDescent="0.2"/>
    <row r="26528" ht="12.75" hidden="1" customHeight="1" x14ac:dyDescent="0.2"/>
    <row r="26529" ht="12.75" hidden="1" customHeight="1" x14ac:dyDescent="0.2"/>
    <row r="26530" ht="12.75" hidden="1" customHeight="1" x14ac:dyDescent="0.2"/>
    <row r="26531" ht="12.75" hidden="1" customHeight="1" x14ac:dyDescent="0.2"/>
    <row r="26532" ht="12.75" hidden="1" customHeight="1" x14ac:dyDescent="0.2"/>
    <row r="26533" ht="12.75" hidden="1" customHeight="1" x14ac:dyDescent="0.2"/>
    <row r="26534" ht="12.75" hidden="1" customHeight="1" x14ac:dyDescent="0.2"/>
    <row r="26535" ht="12.75" hidden="1" customHeight="1" x14ac:dyDescent="0.2"/>
    <row r="26536" ht="12.75" hidden="1" customHeight="1" x14ac:dyDescent="0.2"/>
    <row r="26537" ht="12.75" hidden="1" customHeight="1" x14ac:dyDescent="0.2"/>
    <row r="26538" ht="12.75" hidden="1" customHeight="1" x14ac:dyDescent="0.2"/>
    <row r="26539" ht="12.75" hidden="1" customHeight="1" x14ac:dyDescent="0.2"/>
    <row r="26540" ht="12.75" hidden="1" customHeight="1" x14ac:dyDescent="0.2"/>
    <row r="26541" ht="12.75" hidden="1" customHeight="1" x14ac:dyDescent="0.2"/>
    <row r="26542" ht="12.75" hidden="1" customHeight="1" x14ac:dyDescent="0.2"/>
    <row r="26543" ht="12.75" hidden="1" customHeight="1" x14ac:dyDescent="0.2"/>
    <row r="26544" ht="12.75" hidden="1" customHeight="1" x14ac:dyDescent="0.2"/>
    <row r="26545" ht="12.75" hidden="1" customHeight="1" x14ac:dyDescent="0.2"/>
    <row r="26546" ht="12.75" hidden="1" customHeight="1" x14ac:dyDescent="0.2"/>
    <row r="26547" ht="12.75" hidden="1" customHeight="1" x14ac:dyDescent="0.2"/>
    <row r="26548" ht="12.75" hidden="1" customHeight="1" x14ac:dyDescent="0.2"/>
    <row r="26549" ht="12.75" hidden="1" customHeight="1" x14ac:dyDescent="0.2"/>
    <row r="26550" ht="12.75" hidden="1" customHeight="1" x14ac:dyDescent="0.2"/>
    <row r="26551" ht="12.75" hidden="1" customHeight="1" x14ac:dyDescent="0.2"/>
    <row r="26552" ht="12.75" hidden="1" customHeight="1" x14ac:dyDescent="0.2"/>
    <row r="26553" ht="12.75" hidden="1" customHeight="1" x14ac:dyDescent="0.2"/>
    <row r="26554" ht="12.75" hidden="1" customHeight="1" x14ac:dyDescent="0.2"/>
    <row r="26555" ht="12.75" hidden="1" customHeight="1" x14ac:dyDescent="0.2"/>
    <row r="26556" ht="12.75" hidden="1" customHeight="1" x14ac:dyDescent="0.2"/>
    <row r="26557" ht="12.75" hidden="1" customHeight="1" x14ac:dyDescent="0.2"/>
    <row r="26558" ht="12.75" hidden="1" customHeight="1" x14ac:dyDescent="0.2"/>
    <row r="26559" ht="12.75" hidden="1" customHeight="1" x14ac:dyDescent="0.2"/>
    <row r="26560" ht="12.75" hidden="1" customHeight="1" x14ac:dyDescent="0.2"/>
    <row r="26561" ht="12.75" hidden="1" customHeight="1" x14ac:dyDescent="0.2"/>
    <row r="26562" ht="12.75" hidden="1" customHeight="1" x14ac:dyDescent="0.2"/>
    <row r="26563" ht="12.75" hidden="1" customHeight="1" x14ac:dyDescent="0.2"/>
    <row r="26564" ht="12.75" hidden="1" customHeight="1" x14ac:dyDescent="0.2"/>
    <row r="26565" ht="12.75" hidden="1" customHeight="1" x14ac:dyDescent="0.2"/>
    <row r="26566" ht="12.75" hidden="1" customHeight="1" x14ac:dyDescent="0.2"/>
    <row r="26567" ht="12.75" hidden="1" customHeight="1" x14ac:dyDescent="0.2"/>
    <row r="26568" ht="12.75" hidden="1" customHeight="1" x14ac:dyDescent="0.2"/>
    <row r="26569" ht="12.75" hidden="1" customHeight="1" x14ac:dyDescent="0.2"/>
    <row r="26570" ht="12.75" hidden="1" customHeight="1" x14ac:dyDescent="0.2"/>
    <row r="26571" ht="12.75" hidden="1" customHeight="1" x14ac:dyDescent="0.2"/>
    <row r="26572" ht="12.75" hidden="1" customHeight="1" x14ac:dyDescent="0.2"/>
    <row r="26573" ht="12.75" hidden="1" customHeight="1" x14ac:dyDescent="0.2"/>
    <row r="26574" ht="12.75" hidden="1" customHeight="1" x14ac:dyDescent="0.2"/>
    <row r="26575" ht="12.75" hidden="1" customHeight="1" x14ac:dyDescent="0.2"/>
    <row r="26576" ht="12.75" hidden="1" customHeight="1" x14ac:dyDescent="0.2"/>
    <row r="26577" ht="12.75" hidden="1" customHeight="1" x14ac:dyDescent="0.2"/>
    <row r="26578" ht="12.75" hidden="1" customHeight="1" x14ac:dyDescent="0.2"/>
    <row r="26579" ht="12.75" hidden="1" customHeight="1" x14ac:dyDescent="0.2"/>
    <row r="26580" ht="12.75" hidden="1" customHeight="1" x14ac:dyDescent="0.2"/>
    <row r="26581" ht="12.75" hidden="1" customHeight="1" x14ac:dyDescent="0.2"/>
    <row r="26582" ht="12.75" hidden="1" customHeight="1" x14ac:dyDescent="0.2"/>
    <row r="26583" ht="12.75" hidden="1" customHeight="1" x14ac:dyDescent="0.2"/>
    <row r="26584" ht="12.75" hidden="1" customHeight="1" x14ac:dyDescent="0.2"/>
    <row r="26585" ht="12.75" hidden="1" customHeight="1" x14ac:dyDescent="0.2"/>
    <row r="26586" ht="12.75" hidden="1" customHeight="1" x14ac:dyDescent="0.2"/>
    <row r="26587" ht="12.75" hidden="1" customHeight="1" x14ac:dyDescent="0.2"/>
    <row r="26588" ht="12.75" hidden="1" customHeight="1" x14ac:dyDescent="0.2"/>
    <row r="26589" ht="12.75" hidden="1" customHeight="1" x14ac:dyDescent="0.2"/>
    <row r="26590" ht="12.75" hidden="1" customHeight="1" x14ac:dyDescent="0.2"/>
    <row r="26591" ht="12.75" hidden="1" customHeight="1" x14ac:dyDescent="0.2"/>
    <row r="26592" ht="12.75" hidden="1" customHeight="1" x14ac:dyDescent="0.2"/>
    <row r="26593" ht="12.75" hidden="1" customHeight="1" x14ac:dyDescent="0.2"/>
    <row r="26594" ht="12.75" hidden="1" customHeight="1" x14ac:dyDescent="0.2"/>
    <row r="26595" ht="12.75" hidden="1" customHeight="1" x14ac:dyDescent="0.2"/>
    <row r="26596" ht="12.75" hidden="1" customHeight="1" x14ac:dyDescent="0.2"/>
    <row r="26597" ht="12.75" hidden="1" customHeight="1" x14ac:dyDescent="0.2"/>
    <row r="26598" ht="12.75" hidden="1" customHeight="1" x14ac:dyDescent="0.2"/>
    <row r="26599" ht="12.75" hidden="1" customHeight="1" x14ac:dyDescent="0.2"/>
    <row r="26600" ht="12.75" hidden="1" customHeight="1" x14ac:dyDescent="0.2"/>
    <row r="26601" ht="12.75" hidden="1" customHeight="1" x14ac:dyDescent="0.2"/>
    <row r="26602" ht="12.75" hidden="1" customHeight="1" x14ac:dyDescent="0.2"/>
    <row r="26603" ht="12.75" hidden="1" customHeight="1" x14ac:dyDescent="0.2"/>
    <row r="26604" ht="12.75" hidden="1" customHeight="1" x14ac:dyDescent="0.2"/>
    <row r="26605" ht="12.75" hidden="1" customHeight="1" x14ac:dyDescent="0.2"/>
    <row r="26606" ht="12.75" hidden="1" customHeight="1" x14ac:dyDescent="0.2"/>
    <row r="26607" ht="12.75" hidden="1" customHeight="1" x14ac:dyDescent="0.2"/>
    <row r="26608" ht="12.75" hidden="1" customHeight="1" x14ac:dyDescent="0.2"/>
    <row r="26609" ht="12.75" hidden="1" customHeight="1" x14ac:dyDescent="0.2"/>
    <row r="26610" ht="12.75" hidden="1" customHeight="1" x14ac:dyDescent="0.2"/>
    <row r="26611" ht="12.75" hidden="1" customHeight="1" x14ac:dyDescent="0.2"/>
    <row r="26612" ht="12.75" hidden="1" customHeight="1" x14ac:dyDescent="0.2"/>
    <row r="26613" ht="12.75" hidden="1" customHeight="1" x14ac:dyDescent="0.2"/>
    <row r="26614" ht="12.75" hidden="1" customHeight="1" x14ac:dyDescent="0.2"/>
    <row r="26615" ht="12.75" hidden="1" customHeight="1" x14ac:dyDescent="0.2"/>
    <row r="26616" ht="12.75" hidden="1" customHeight="1" x14ac:dyDescent="0.2"/>
    <row r="26617" ht="12.75" hidden="1" customHeight="1" x14ac:dyDescent="0.2"/>
    <row r="26618" ht="12.75" hidden="1" customHeight="1" x14ac:dyDescent="0.2"/>
    <row r="26619" ht="12.75" hidden="1" customHeight="1" x14ac:dyDescent="0.2"/>
    <row r="26620" ht="12.75" hidden="1" customHeight="1" x14ac:dyDescent="0.2"/>
    <row r="26621" ht="12.75" hidden="1" customHeight="1" x14ac:dyDescent="0.2"/>
    <row r="26622" ht="12.75" hidden="1" customHeight="1" x14ac:dyDescent="0.2"/>
    <row r="26623" ht="12.75" hidden="1" customHeight="1" x14ac:dyDescent="0.2"/>
    <row r="26624" ht="12.75" hidden="1" customHeight="1" x14ac:dyDescent="0.2"/>
    <row r="26625" ht="12.75" hidden="1" customHeight="1" x14ac:dyDescent="0.2"/>
    <row r="26626" ht="12.75" hidden="1" customHeight="1" x14ac:dyDescent="0.2"/>
    <row r="26627" ht="12.75" hidden="1" customHeight="1" x14ac:dyDescent="0.2"/>
    <row r="26628" ht="12.75" hidden="1" customHeight="1" x14ac:dyDescent="0.2"/>
    <row r="26629" ht="12.75" hidden="1" customHeight="1" x14ac:dyDescent="0.2"/>
    <row r="26630" ht="12.75" hidden="1" customHeight="1" x14ac:dyDescent="0.2"/>
    <row r="26631" ht="12.75" hidden="1" customHeight="1" x14ac:dyDescent="0.2"/>
    <row r="26632" ht="12.75" hidden="1" customHeight="1" x14ac:dyDescent="0.2"/>
    <row r="26633" ht="12.75" hidden="1" customHeight="1" x14ac:dyDescent="0.2"/>
    <row r="26634" ht="12.75" hidden="1" customHeight="1" x14ac:dyDescent="0.2"/>
    <row r="26635" ht="12.75" hidden="1" customHeight="1" x14ac:dyDescent="0.2"/>
    <row r="26636" ht="12.75" hidden="1" customHeight="1" x14ac:dyDescent="0.2"/>
    <row r="26637" ht="12.75" hidden="1" customHeight="1" x14ac:dyDescent="0.2"/>
    <row r="26638" ht="12.75" hidden="1" customHeight="1" x14ac:dyDescent="0.2"/>
    <row r="26639" ht="12.75" hidden="1" customHeight="1" x14ac:dyDescent="0.2"/>
    <row r="26640" ht="12.75" hidden="1" customHeight="1" x14ac:dyDescent="0.2"/>
    <row r="26641" ht="12.75" hidden="1" customHeight="1" x14ac:dyDescent="0.2"/>
    <row r="26642" ht="12.75" hidden="1" customHeight="1" x14ac:dyDescent="0.2"/>
    <row r="26643" ht="12.75" hidden="1" customHeight="1" x14ac:dyDescent="0.2"/>
    <row r="26644" ht="12.75" hidden="1" customHeight="1" x14ac:dyDescent="0.2"/>
    <row r="26645" ht="12.75" hidden="1" customHeight="1" x14ac:dyDescent="0.2"/>
    <row r="26646" ht="12.75" hidden="1" customHeight="1" x14ac:dyDescent="0.2"/>
    <row r="26647" ht="12.75" hidden="1" customHeight="1" x14ac:dyDescent="0.2"/>
    <row r="26648" ht="12.75" hidden="1" customHeight="1" x14ac:dyDescent="0.2"/>
    <row r="26649" ht="12.75" hidden="1" customHeight="1" x14ac:dyDescent="0.2"/>
    <row r="26650" ht="12.75" hidden="1" customHeight="1" x14ac:dyDescent="0.2"/>
    <row r="26651" ht="12.75" hidden="1" customHeight="1" x14ac:dyDescent="0.2"/>
    <row r="26652" ht="12.75" hidden="1" customHeight="1" x14ac:dyDescent="0.2"/>
    <row r="26653" ht="12.75" hidden="1" customHeight="1" x14ac:dyDescent="0.2"/>
    <row r="26654" ht="12.75" hidden="1" customHeight="1" x14ac:dyDescent="0.2"/>
    <row r="26655" ht="12.75" hidden="1" customHeight="1" x14ac:dyDescent="0.2"/>
    <row r="26656" ht="12.75" hidden="1" customHeight="1" x14ac:dyDescent="0.2"/>
    <row r="26657" ht="12.75" hidden="1" customHeight="1" x14ac:dyDescent="0.2"/>
    <row r="26658" ht="12.75" hidden="1" customHeight="1" x14ac:dyDescent="0.2"/>
    <row r="26659" ht="12.75" hidden="1" customHeight="1" x14ac:dyDescent="0.2"/>
    <row r="26660" ht="12.75" hidden="1" customHeight="1" x14ac:dyDescent="0.2"/>
    <row r="26661" ht="12.75" hidden="1" customHeight="1" x14ac:dyDescent="0.2"/>
    <row r="26662" ht="12.75" hidden="1" customHeight="1" x14ac:dyDescent="0.2"/>
    <row r="26663" ht="12.75" hidden="1" customHeight="1" x14ac:dyDescent="0.2"/>
    <row r="26664" ht="12.75" hidden="1" customHeight="1" x14ac:dyDescent="0.2"/>
    <row r="26665" ht="12.75" hidden="1" customHeight="1" x14ac:dyDescent="0.2"/>
    <row r="26666" ht="12.75" hidden="1" customHeight="1" x14ac:dyDescent="0.2"/>
    <row r="26667" ht="12.75" hidden="1" customHeight="1" x14ac:dyDescent="0.2"/>
    <row r="26668" ht="12.75" hidden="1" customHeight="1" x14ac:dyDescent="0.2"/>
    <row r="26669" ht="12.75" hidden="1" customHeight="1" x14ac:dyDescent="0.2"/>
    <row r="26670" ht="12.75" hidden="1" customHeight="1" x14ac:dyDescent="0.2"/>
    <row r="26671" ht="12.75" hidden="1" customHeight="1" x14ac:dyDescent="0.2"/>
    <row r="26672" ht="12.75" hidden="1" customHeight="1" x14ac:dyDescent="0.2"/>
    <row r="26673" ht="12.75" hidden="1" customHeight="1" x14ac:dyDescent="0.2"/>
    <row r="26674" ht="12.75" hidden="1" customHeight="1" x14ac:dyDescent="0.2"/>
    <row r="26675" ht="12.75" hidden="1" customHeight="1" x14ac:dyDescent="0.2"/>
    <row r="26676" ht="12.75" hidden="1" customHeight="1" x14ac:dyDescent="0.2"/>
    <row r="26677" ht="12.75" hidden="1" customHeight="1" x14ac:dyDescent="0.2"/>
    <row r="26678" ht="12.75" hidden="1" customHeight="1" x14ac:dyDescent="0.2"/>
    <row r="26679" ht="12.75" hidden="1" customHeight="1" x14ac:dyDescent="0.2"/>
    <row r="26680" ht="12.75" hidden="1" customHeight="1" x14ac:dyDescent="0.2"/>
    <row r="26681" ht="12.75" hidden="1" customHeight="1" x14ac:dyDescent="0.2"/>
    <row r="26682" ht="12.75" hidden="1" customHeight="1" x14ac:dyDescent="0.2"/>
    <row r="26683" ht="12.75" hidden="1" customHeight="1" x14ac:dyDescent="0.2"/>
    <row r="26684" ht="12.75" hidden="1" customHeight="1" x14ac:dyDescent="0.2"/>
    <row r="26685" ht="12.75" hidden="1" customHeight="1" x14ac:dyDescent="0.2"/>
    <row r="26686" ht="12.75" hidden="1" customHeight="1" x14ac:dyDescent="0.2"/>
    <row r="26687" ht="12.75" hidden="1" customHeight="1" x14ac:dyDescent="0.2"/>
    <row r="26688" ht="12.75" hidden="1" customHeight="1" x14ac:dyDescent="0.2"/>
    <row r="26689" ht="12.75" hidden="1" customHeight="1" x14ac:dyDescent="0.2"/>
    <row r="26690" ht="12.75" hidden="1" customHeight="1" x14ac:dyDescent="0.2"/>
    <row r="26691" ht="12.75" hidden="1" customHeight="1" x14ac:dyDescent="0.2"/>
    <row r="26692" ht="12.75" hidden="1" customHeight="1" x14ac:dyDescent="0.2"/>
    <row r="26693" ht="12.75" hidden="1" customHeight="1" x14ac:dyDescent="0.2"/>
    <row r="26694" ht="12.75" hidden="1" customHeight="1" x14ac:dyDescent="0.2"/>
    <row r="26695" ht="12.75" hidden="1" customHeight="1" x14ac:dyDescent="0.2"/>
    <row r="26696" ht="12.75" hidden="1" customHeight="1" x14ac:dyDescent="0.2"/>
    <row r="26697" ht="12.75" hidden="1" customHeight="1" x14ac:dyDescent="0.2"/>
    <row r="26698" ht="12.75" hidden="1" customHeight="1" x14ac:dyDescent="0.2"/>
    <row r="26699" ht="12.75" hidden="1" customHeight="1" x14ac:dyDescent="0.2"/>
    <row r="26700" ht="12.75" hidden="1" customHeight="1" x14ac:dyDescent="0.2"/>
    <row r="26701" ht="12.75" hidden="1" customHeight="1" x14ac:dyDescent="0.2"/>
    <row r="26702" ht="12.75" hidden="1" customHeight="1" x14ac:dyDescent="0.2"/>
    <row r="26703" ht="12.75" hidden="1" customHeight="1" x14ac:dyDescent="0.2"/>
    <row r="26704" ht="12.75" hidden="1" customHeight="1" x14ac:dyDescent="0.2"/>
    <row r="26705" ht="12.75" hidden="1" customHeight="1" x14ac:dyDescent="0.2"/>
    <row r="26706" ht="12.75" hidden="1" customHeight="1" x14ac:dyDescent="0.2"/>
    <row r="26707" ht="12.75" hidden="1" customHeight="1" x14ac:dyDescent="0.2"/>
    <row r="26708" ht="12.75" hidden="1" customHeight="1" x14ac:dyDescent="0.2"/>
    <row r="26709" ht="12.75" hidden="1" customHeight="1" x14ac:dyDescent="0.2"/>
    <row r="26710" ht="12.75" hidden="1" customHeight="1" x14ac:dyDescent="0.2"/>
    <row r="26711" ht="12.75" hidden="1" customHeight="1" x14ac:dyDescent="0.2"/>
    <row r="26712" ht="12.75" hidden="1" customHeight="1" x14ac:dyDescent="0.2"/>
    <row r="26713" ht="12.75" hidden="1" customHeight="1" x14ac:dyDescent="0.2"/>
    <row r="26714" ht="12.75" hidden="1" customHeight="1" x14ac:dyDescent="0.2"/>
    <row r="26715" ht="12.75" hidden="1" customHeight="1" x14ac:dyDescent="0.2"/>
    <row r="26716" ht="12.75" hidden="1" customHeight="1" x14ac:dyDescent="0.2"/>
    <row r="26717" ht="12.75" hidden="1" customHeight="1" x14ac:dyDescent="0.2"/>
    <row r="26718" ht="12.75" hidden="1" customHeight="1" x14ac:dyDescent="0.2"/>
    <row r="26719" ht="12.75" hidden="1" customHeight="1" x14ac:dyDescent="0.2"/>
    <row r="26720" ht="12.75" hidden="1" customHeight="1" x14ac:dyDescent="0.2"/>
    <row r="26721" ht="12.75" hidden="1" customHeight="1" x14ac:dyDescent="0.2"/>
    <row r="26722" ht="12.75" hidden="1" customHeight="1" x14ac:dyDescent="0.2"/>
    <row r="26723" ht="12.75" hidden="1" customHeight="1" x14ac:dyDescent="0.2"/>
    <row r="26724" ht="12.75" hidden="1" customHeight="1" x14ac:dyDescent="0.2"/>
    <row r="26725" ht="12.75" hidden="1" customHeight="1" x14ac:dyDescent="0.2"/>
    <row r="26726" ht="12.75" hidden="1" customHeight="1" x14ac:dyDescent="0.2"/>
    <row r="26727" ht="12.75" hidden="1" customHeight="1" x14ac:dyDescent="0.2"/>
    <row r="26728" ht="12.75" hidden="1" customHeight="1" x14ac:dyDescent="0.2"/>
    <row r="26729" ht="12.75" hidden="1" customHeight="1" x14ac:dyDescent="0.2"/>
    <row r="26730" ht="12.75" hidden="1" customHeight="1" x14ac:dyDescent="0.2"/>
    <row r="26731" ht="12.75" hidden="1" customHeight="1" x14ac:dyDescent="0.2"/>
    <row r="26732" ht="12.75" hidden="1" customHeight="1" x14ac:dyDescent="0.2"/>
    <row r="26733" ht="12.75" hidden="1" customHeight="1" x14ac:dyDescent="0.2"/>
    <row r="26734" ht="12.75" hidden="1" customHeight="1" x14ac:dyDescent="0.2"/>
    <row r="26735" ht="12.75" hidden="1" customHeight="1" x14ac:dyDescent="0.2"/>
    <row r="26736" ht="12.75" hidden="1" customHeight="1" x14ac:dyDescent="0.2"/>
    <row r="26737" ht="12.75" hidden="1" customHeight="1" x14ac:dyDescent="0.2"/>
    <row r="26738" ht="12.75" hidden="1" customHeight="1" x14ac:dyDescent="0.2"/>
    <row r="26739" ht="12.75" hidden="1" customHeight="1" x14ac:dyDescent="0.2"/>
    <row r="26740" ht="12.75" hidden="1" customHeight="1" x14ac:dyDescent="0.2"/>
    <row r="26741" ht="12.75" hidden="1" customHeight="1" x14ac:dyDescent="0.2"/>
    <row r="26742" ht="12.75" hidden="1" customHeight="1" x14ac:dyDescent="0.2"/>
    <row r="26743" ht="12.75" hidden="1" customHeight="1" x14ac:dyDescent="0.2"/>
    <row r="26744" ht="12.75" hidden="1" customHeight="1" x14ac:dyDescent="0.2"/>
    <row r="26745" ht="12.75" hidden="1" customHeight="1" x14ac:dyDescent="0.2"/>
    <row r="26746" ht="12.75" hidden="1" customHeight="1" x14ac:dyDescent="0.2"/>
    <row r="26747" ht="12.75" hidden="1" customHeight="1" x14ac:dyDescent="0.2"/>
    <row r="26748" ht="12.75" hidden="1" customHeight="1" x14ac:dyDescent="0.2"/>
    <row r="26749" ht="12.75" hidden="1" customHeight="1" x14ac:dyDescent="0.2"/>
    <row r="26750" ht="12.75" hidden="1" customHeight="1" x14ac:dyDescent="0.2"/>
    <row r="26751" ht="12.75" hidden="1" customHeight="1" x14ac:dyDescent="0.2"/>
    <row r="26752" ht="12.75" hidden="1" customHeight="1" x14ac:dyDescent="0.2"/>
    <row r="26753" ht="12.75" hidden="1" customHeight="1" x14ac:dyDescent="0.2"/>
    <row r="26754" ht="12.75" hidden="1" customHeight="1" x14ac:dyDescent="0.2"/>
    <row r="26755" ht="12.75" hidden="1" customHeight="1" x14ac:dyDescent="0.2"/>
    <row r="26756" ht="12.75" hidden="1" customHeight="1" x14ac:dyDescent="0.2"/>
    <row r="26757" ht="12.75" hidden="1" customHeight="1" x14ac:dyDescent="0.2"/>
    <row r="26758" ht="12.75" hidden="1" customHeight="1" x14ac:dyDescent="0.2"/>
    <row r="26759" ht="12.75" hidden="1" customHeight="1" x14ac:dyDescent="0.2"/>
    <row r="26760" ht="12.75" hidden="1" customHeight="1" x14ac:dyDescent="0.2"/>
    <row r="26761" ht="12.75" hidden="1" customHeight="1" x14ac:dyDescent="0.2"/>
    <row r="26762" ht="12.75" hidden="1" customHeight="1" x14ac:dyDescent="0.2"/>
    <row r="26763" ht="12.75" hidden="1" customHeight="1" x14ac:dyDescent="0.2"/>
    <row r="26764" ht="12.75" hidden="1" customHeight="1" x14ac:dyDescent="0.2"/>
    <row r="26765" ht="12.75" hidden="1" customHeight="1" x14ac:dyDescent="0.2"/>
    <row r="26766" ht="12.75" hidden="1" customHeight="1" x14ac:dyDescent="0.2"/>
    <row r="26767" ht="12.75" hidden="1" customHeight="1" x14ac:dyDescent="0.2"/>
    <row r="26768" ht="12.75" hidden="1" customHeight="1" x14ac:dyDescent="0.2"/>
    <row r="26769" ht="12.75" hidden="1" customHeight="1" x14ac:dyDescent="0.2"/>
    <row r="26770" ht="12.75" hidden="1" customHeight="1" x14ac:dyDescent="0.2"/>
    <row r="26771" ht="12.75" hidden="1" customHeight="1" x14ac:dyDescent="0.2"/>
    <row r="26772" ht="12.75" hidden="1" customHeight="1" x14ac:dyDescent="0.2"/>
    <row r="26773" ht="12.75" hidden="1" customHeight="1" x14ac:dyDescent="0.2"/>
    <row r="26774" ht="12.75" hidden="1" customHeight="1" x14ac:dyDescent="0.2"/>
    <row r="26775" ht="12.75" hidden="1" customHeight="1" x14ac:dyDescent="0.2"/>
    <row r="26776" ht="12.75" hidden="1" customHeight="1" x14ac:dyDescent="0.2"/>
    <row r="26777" ht="12.75" hidden="1" customHeight="1" x14ac:dyDescent="0.2"/>
    <row r="26778" ht="12.75" hidden="1" customHeight="1" x14ac:dyDescent="0.2"/>
    <row r="26779" ht="12.75" hidden="1" customHeight="1" x14ac:dyDescent="0.2"/>
    <row r="26780" ht="12.75" hidden="1" customHeight="1" x14ac:dyDescent="0.2"/>
    <row r="26781" ht="12.75" hidden="1" customHeight="1" x14ac:dyDescent="0.2"/>
    <row r="26782" ht="12.75" hidden="1" customHeight="1" x14ac:dyDescent="0.2"/>
    <row r="26783" ht="12.75" hidden="1" customHeight="1" x14ac:dyDescent="0.2"/>
    <row r="26784" ht="12.75" hidden="1" customHeight="1" x14ac:dyDescent="0.2"/>
    <row r="26785" ht="12.75" hidden="1" customHeight="1" x14ac:dyDescent="0.2"/>
    <row r="26786" ht="12.75" hidden="1" customHeight="1" x14ac:dyDescent="0.2"/>
    <row r="26787" ht="12.75" hidden="1" customHeight="1" x14ac:dyDescent="0.2"/>
    <row r="26788" ht="12.75" hidden="1" customHeight="1" x14ac:dyDescent="0.2"/>
    <row r="26789" ht="12.75" hidden="1" customHeight="1" x14ac:dyDescent="0.2"/>
    <row r="26790" ht="12.75" hidden="1" customHeight="1" x14ac:dyDescent="0.2"/>
    <row r="26791" ht="12.75" hidden="1" customHeight="1" x14ac:dyDescent="0.2"/>
    <row r="26792" ht="12.75" hidden="1" customHeight="1" x14ac:dyDescent="0.2"/>
    <row r="26793" ht="12.75" hidden="1" customHeight="1" x14ac:dyDescent="0.2"/>
    <row r="26794" ht="12.75" hidden="1" customHeight="1" x14ac:dyDescent="0.2"/>
    <row r="26795" ht="12.75" hidden="1" customHeight="1" x14ac:dyDescent="0.2"/>
    <row r="26796" ht="12.75" hidden="1" customHeight="1" x14ac:dyDescent="0.2"/>
    <row r="26797" ht="12.75" hidden="1" customHeight="1" x14ac:dyDescent="0.2"/>
    <row r="26798" ht="12.75" hidden="1" customHeight="1" x14ac:dyDescent="0.2"/>
    <row r="26799" ht="12.75" hidden="1" customHeight="1" x14ac:dyDescent="0.2"/>
    <row r="26800" ht="12.75" hidden="1" customHeight="1" x14ac:dyDescent="0.2"/>
    <row r="26801" ht="12.75" hidden="1" customHeight="1" x14ac:dyDescent="0.2"/>
    <row r="26802" ht="12.75" hidden="1" customHeight="1" x14ac:dyDescent="0.2"/>
    <row r="26803" ht="12.75" hidden="1" customHeight="1" x14ac:dyDescent="0.2"/>
    <row r="26804" ht="12.75" hidden="1" customHeight="1" x14ac:dyDescent="0.2"/>
    <row r="26805" ht="12.75" hidden="1" customHeight="1" x14ac:dyDescent="0.2"/>
    <row r="26806" ht="12.75" hidden="1" customHeight="1" x14ac:dyDescent="0.2"/>
    <row r="26807" ht="12.75" hidden="1" customHeight="1" x14ac:dyDescent="0.2"/>
    <row r="26808" ht="12.75" hidden="1" customHeight="1" x14ac:dyDescent="0.2"/>
    <row r="26809" ht="12.75" hidden="1" customHeight="1" x14ac:dyDescent="0.2"/>
    <row r="26810" ht="12.75" hidden="1" customHeight="1" x14ac:dyDescent="0.2"/>
    <row r="26811" ht="12.75" hidden="1" customHeight="1" x14ac:dyDescent="0.2"/>
    <row r="26812" ht="12.75" hidden="1" customHeight="1" x14ac:dyDescent="0.2"/>
    <row r="26813" ht="12.75" hidden="1" customHeight="1" x14ac:dyDescent="0.2"/>
    <row r="26814" ht="12.75" hidden="1" customHeight="1" x14ac:dyDescent="0.2"/>
    <row r="26815" ht="12.75" hidden="1" customHeight="1" x14ac:dyDescent="0.2"/>
    <row r="26816" ht="12.75" hidden="1" customHeight="1" x14ac:dyDescent="0.2"/>
    <row r="26817" ht="12.75" hidden="1" customHeight="1" x14ac:dyDescent="0.2"/>
    <row r="26818" ht="12.75" hidden="1" customHeight="1" x14ac:dyDescent="0.2"/>
    <row r="26819" ht="12.75" hidden="1" customHeight="1" x14ac:dyDescent="0.2"/>
    <row r="26820" ht="12.75" hidden="1" customHeight="1" x14ac:dyDescent="0.2"/>
    <row r="26821" ht="12.75" hidden="1" customHeight="1" x14ac:dyDescent="0.2"/>
    <row r="26822" ht="12.75" hidden="1" customHeight="1" x14ac:dyDescent="0.2"/>
    <row r="26823" ht="12.75" hidden="1" customHeight="1" x14ac:dyDescent="0.2"/>
    <row r="26824" ht="12.75" hidden="1" customHeight="1" x14ac:dyDescent="0.2"/>
    <row r="26825" ht="12.75" hidden="1" customHeight="1" x14ac:dyDescent="0.2"/>
    <row r="26826" ht="12.75" hidden="1" customHeight="1" x14ac:dyDescent="0.2"/>
    <row r="26827" ht="12.75" hidden="1" customHeight="1" x14ac:dyDescent="0.2"/>
    <row r="26828" ht="12.75" hidden="1" customHeight="1" x14ac:dyDescent="0.2"/>
    <row r="26829" ht="12.75" hidden="1" customHeight="1" x14ac:dyDescent="0.2"/>
    <row r="26830" ht="12.75" hidden="1" customHeight="1" x14ac:dyDescent="0.2"/>
    <row r="26831" ht="12.75" hidden="1" customHeight="1" x14ac:dyDescent="0.2"/>
    <row r="26832" ht="12.75" hidden="1" customHeight="1" x14ac:dyDescent="0.2"/>
    <row r="26833" ht="12.75" hidden="1" customHeight="1" x14ac:dyDescent="0.2"/>
    <row r="26834" ht="12.75" hidden="1" customHeight="1" x14ac:dyDescent="0.2"/>
    <row r="26835" ht="12.75" hidden="1" customHeight="1" x14ac:dyDescent="0.2"/>
    <row r="26836" ht="12.75" hidden="1" customHeight="1" x14ac:dyDescent="0.2"/>
    <row r="26837" ht="12.75" hidden="1" customHeight="1" x14ac:dyDescent="0.2"/>
    <row r="26838" ht="12.75" hidden="1" customHeight="1" x14ac:dyDescent="0.2"/>
    <row r="26839" ht="12.75" hidden="1" customHeight="1" x14ac:dyDescent="0.2"/>
    <row r="26840" ht="12.75" hidden="1" customHeight="1" x14ac:dyDescent="0.2"/>
    <row r="26841" ht="12.75" hidden="1" customHeight="1" x14ac:dyDescent="0.2"/>
    <row r="26842" ht="12.75" hidden="1" customHeight="1" x14ac:dyDescent="0.2"/>
    <row r="26843" ht="12.75" hidden="1" customHeight="1" x14ac:dyDescent="0.2"/>
    <row r="26844" ht="12.75" hidden="1" customHeight="1" x14ac:dyDescent="0.2"/>
    <row r="26845" ht="12.75" hidden="1" customHeight="1" x14ac:dyDescent="0.2"/>
    <row r="26846" ht="12.75" hidden="1" customHeight="1" x14ac:dyDescent="0.2"/>
    <row r="26847" ht="12.75" hidden="1" customHeight="1" x14ac:dyDescent="0.2"/>
    <row r="26848" ht="12.75" hidden="1" customHeight="1" x14ac:dyDescent="0.2"/>
    <row r="26849" ht="12.75" hidden="1" customHeight="1" x14ac:dyDescent="0.2"/>
    <row r="26850" ht="12.75" hidden="1" customHeight="1" x14ac:dyDescent="0.2"/>
    <row r="26851" ht="12.75" hidden="1" customHeight="1" x14ac:dyDescent="0.2"/>
    <row r="26852" ht="12.75" hidden="1" customHeight="1" x14ac:dyDescent="0.2"/>
    <row r="26853" ht="12.75" hidden="1" customHeight="1" x14ac:dyDescent="0.2"/>
    <row r="26854" ht="12.75" hidden="1" customHeight="1" x14ac:dyDescent="0.2"/>
    <row r="26855" ht="12.75" hidden="1" customHeight="1" x14ac:dyDescent="0.2"/>
    <row r="26856" ht="12.75" hidden="1" customHeight="1" x14ac:dyDescent="0.2"/>
    <row r="26857" ht="12.75" hidden="1" customHeight="1" x14ac:dyDescent="0.2"/>
    <row r="26858" ht="12.75" hidden="1" customHeight="1" x14ac:dyDescent="0.2"/>
    <row r="26859" ht="12.75" hidden="1" customHeight="1" x14ac:dyDescent="0.2"/>
    <row r="26860" ht="12.75" hidden="1" customHeight="1" x14ac:dyDescent="0.2"/>
    <row r="26861" ht="12.75" hidden="1" customHeight="1" x14ac:dyDescent="0.2"/>
    <row r="26862" ht="12.75" hidden="1" customHeight="1" x14ac:dyDescent="0.2"/>
    <row r="26863" ht="12.75" hidden="1" customHeight="1" x14ac:dyDescent="0.2"/>
    <row r="26864" ht="12.75" hidden="1" customHeight="1" x14ac:dyDescent="0.2"/>
    <row r="26865" ht="12.75" hidden="1" customHeight="1" x14ac:dyDescent="0.2"/>
    <row r="26866" ht="12.75" hidden="1" customHeight="1" x14ac:dyDescent="0.2"/>
    <row r="26867" ht="12.75" hidden="1" customHeight="1" x14ac:dyDescent="0.2"/>
    <row r="26868" ht="12.75" hidden="1" customHeight="1" x14ac:dyDescent="0.2"/>
    <row r="26869" ht="12.75" hidden="1" customHeight="1" x14ac:dyDescent="0.2"/>
    <row r="26870" ht="12.75" hidden="1" customHeight="1" x14ac:dyDescent="0.2"/>
    <row r="26871" ht="12.75" hidden="1" customHeight="1" x14ac:dyDescent="0.2"/>
    <row r="26872" ht="12.75" hidden="1" customHeight="1" x14ac:dyDescent="0.2"/>
    <row r="26873" ht="12.75" hidden="1" customHeight="1" x14ac:dyDescent="0.2"/>
    <row r="26874" ht="12.75" hidden="1" customHeight="1" x14ac:dyDescent="0.2"/>
    <row r="26875" ht="12.75" hidden="1" customHeight="1" x14ac:dyDescent="0.2"/>
    <row r="26876" ht="12.75" hidden="1" customHeight="1" x14ac:dyDescent="0.2"/>
    <row r="26877" ht="12.75" hidden="1" customHeight="1" x14ac:dyDescent="0.2"/>
    <row r="26878" ht="12.75" hidden="1" customHeight="1" x14ac:dyDescent="0.2"/>
    <row r="26879" ht="12.75" hidden="1" customHeight="1" x14ac:dyDescent="0.2"/>
    <row r="26880" ht="12.75" hidden="1" customHeight="1" x14ac:dyDescent="0.2"/>
    <row r="26881" ht="12.75" hidden="1" customHeight="1" x14ac:dyDescent="0.2"/>
    <row r="26882" ht="12.75" hidden="1" customHeight="1" x14ac:dyDescent="0.2"/>
    <row r="26883" ht="12.75" hidden="1" customHeight="1" x14ac:dyDescent="0.2"/>
    <row r="26884" ht="12.75" hidden="1" customHeight="1" x14ac:dyDescent="0.2"/>
    <row r="26885" ht="12.75" hidden="1" customHeight="1" x14ac:dyDescent="0.2"/>
    <row r="26886" ht="12.75" hidden="1" customHeight="1" x14ac:dyDescent="0.2"/>
    <row r="26887" ht="12.75" hidden="1" customHeight="1" x14ac:dyDescent="0.2"/>
    <row r="26888" ht="12.75" hidden="1" customHeight="1" x14ac:dyDescent="0.2"/>
    <row r="26889" ht="12.75" hidden="1" customHeight="1" x14ac:dyDescent="0.2"/>
    <row r="26890" ht="12.75" hidden="1" customHeight="1" x14ac:dyDescent="0.2"/>
    <row r="26891" ht="12.75" hidden="1" customHeight="1" x14ac:dyDescent="0.2"/>
    <row r="26892" ht="12.75" hidden="1" customHeight="1" x14ac:dyDescent="0.2"/>
    <row r="26893" ht="12.75" hidden="1" customHeight="1" x14ac:dyDescent="0.2"/>
    <row r="26894" ht="12.75" hidden="1" customHeight="1" x14ac:dyDescent="0.2"/>
    <row r="26895" ht="12.75" hidden="1" customHeight="1" x14ac:dyDescent="0.2"/>
    <row r="26896" ht="12.75" hidden="1" customHeight="1" x14ac:dyDescent="0.2"/>
    <row r="26897" ht="12.75" hidden="1" customHeight="1" x14ac:dyDescent="0.2"/>
    <row r="26898" ht="12.75" hidden="1" customHeight="1" x14ac:dyDescent="0.2"/>
    <row r="26899" ht="12.75" hidden="1" customHeight="1" x14ac:dyDescent="0.2"/>
    <row r="26900" ht="12.75" hidden="1" customHeight="1" x14ac:dyDescent="0.2"/>
    <row r="26901" ht="12.75" hidden="1" customHeight="1" x14ac:dyDescent="0.2"/>
    <row r="26902" ht="12.75" hidden="1" customHeight="1" x14ac:dyDescent="0.2"/>
    <row r="26903" ht="12.75" hidden="1" customHeight="1" x14ac:dyDescent="0.2"/>
    <row r="26904" ht="12.75" hidden="1" customHeight="1" x14ac:dyDescent="0.2"/>
    <row r="26905" ht="12.75" hidden="1" customHeight="1" x14ac:dyDescent="0.2"/>
    <row r="26906" ht="12.75" hidden="1" customHeight="1" x14ac:dyDescent="0.2"/>
    <row r="26907" ht="12.75" hidden="1" customHeight="1" x14ac:dyDescent="0.2"/>
    <row r="26908" ht="12.75" hidden="1" customHeight="1" x14ac:dyDescent="0.2"/>
    <row r="26909" ht="12.75" hidden="1" customHeight="1" x14ac:dyDescent="0.2"/>
    <row r="26910" ht="12.75" hidden="1" customHeight="1" x14ac:dyDescent="0.2"/>
    <row r="26911" ht="12.75" hidden="1" customHeight="1" x14ac:dyDescent="0.2"/>
    <row r="26912" ht="12.75" hidden="1" customHeight="1" x14ac:dyDescent="0.2"/>
    <row r="26913" ht="12.75" hidden="1" customHeight="1" x14ac:dyDescent="0.2"/>
    <row r="26914" ht="12.75" hidden="1" customHeight="1" x14ac:dyDescent="0.2"/>
    <row r="26915" ht="12.75" hidden="1" customHeight="1" x14ac:dyDescent="0.2"/>
    <row r="26916" ht="12.75" hidden="1" customHeight="1" x14ac:dyDescent="0.2"/>
    <row r="26917" ht="12.75" hidden="1" customHeight="1" x14ac:dyDescent="0.2"/>
    <row r="26918" ht="12.75" hidden="1" customHeight="1" x14ac:dyDescent="0.2"/>
    <row r="26919" ht="12.75" hidden="1" customHeight="1" x14ac:dyDescent="0.2"/>
    <row r="26920" ht="12.75" hidden="1" customHeight="1" x14ac:dyDescent="0.2"/>
    <row r="26921" ht="12.75" hidden="1" customHeight="1" x14ac:dyDescent="0.2"/>
    <row r="26922" ht="12.75" hidden="1" customHeight="1" x14ac:dyDescent="0.2"/>
    <row r="26923" ht="12.75" hidden="1" customHeight="1" x14ac:dyDescent="0.2"/>
    <row r="26924" ht="12.75" hidden="1" customHeight="1" x14ac:dyDescent="0.2"/>
    <row r="26925" ht="12.75" hidden="1" customHeight="1" x14ac:dyDescent="0.2"/>
    <row r="26926" ht="12.75" hidden="1" customHeight="1" x14ac:dyDescent="0.2"/>
    <row r="26927" ht="12.75" hidden="1" customHeight="1" x14ac:dyDescent="0.2"/>
    <row r="26928" ht="12.75" hidden="1" customHeight="1" x14ac:dyDescent="0.2"/>
    <row r="26929" ht="12.75" hidden="1" customHeight="1" x14ac:dyDescent="0.2"/>
    <row r="26930" ht="12.75" hidden="1" customHeight="1" x14ac:dyDescent="0.2"/>
    <row r="26931" ht="12.75" hidden="1" customHeight="1" x14ac:dyDescent="0.2"/>
    <row r="26932" ht="12.75" hidden="1" customHeight="1" x14ac:dyDescent="0.2"/>
    <row r="26933" ht="12.75" hidden="1" customHeight="1" x14ac:dyDescent="0.2"/>
    <row r="26934" ht="12.75" hidden="1" customHeight="1" x14ac:dyDescent="0.2"/>
    <row r="26935" ht="12.75" hidden="1" customHeight="1" x14ac:dyDescent="0.2"/>
    <row r="26936" ht="12.75" hidden="1" customHeight="1" x14ac:dyDescent="0.2"/>
    <row r="26937" ht="12.75" hidden="1" customHeight="1" x14ac:dyDescent="0.2"/>
    <row r="26938" ht="12.75" hidden="1" customHeight="1" x14ac:dyDescent="0.2"/>
    <row r="26939" ht="12.75" hidden="1" customHeight="1" x14ac:dyDescent="0.2"/>
    <row r="26940" ht="12.75" hidden="1" customHeight="1" x14ac:dyDescent="0.2"/>
    <row r="26941" ht="12.75" hidden="1" customHeight="1" x14ac:dyDescent="0.2"/>
    <row r="26942" ht="12.75" hidden="1" customHeight="1" x14ac:dyDescent="0.2"/>
    <row r="26943" ht="12.75" hidden="1" customHeight="1" x14ac:dyDescent="0.2"/>
    <row r="26944" ht="12.75" hidden="1" customHeight="1" x14ac:dyDescent="0.2"/>
    <row r="26945" ht="12.75" hidden="1" customHeight="1" x14ac:dyDescent="0.2"/>
    <row r="26946" ht="12.75" hidden="1" customHeight="1" x14ac:dyDescent="0.2"/>
    <row r="26947" ht="12.75" hidden="1" customHeight="1" x14ac:dyDescent="0.2"/>
    <row r="26948" ht="12.75" hidden="1" customHeight="1" x14ac:dyDescent="0.2"/>
    <row r="26949" ht="12.75" hidden="1" customHeight="1" x14ac:dyDescent="0.2"/>
    <row r="26950" ht="12.75" hidden="1" customHeight="1" x14ac:dyDescent="0.2"/>
    <row r="26951" ht="12.75" hidden="1" customHeight="1" x14ac:dyDescent="0.2"/>
    <row r="26952" ht="12.75" hidden="1" customHeight="1" x14ac:dyDescent="0.2"/>
    <row r="26953" ht="12.75" hidden="1" customHeight="1" x14ac:dyDescent="0.2"/>
    <row r="26954" ht="12.75" hidden="1" customHeight="1" x14ac:dyDescent="0.2"/>
    <row r="26955" ht="12.75" hidden="1" customHeight="1" x14ac:dyDescent="0.2"/>
    <row r="26956" ht="12.75" hidden="1" customHeight="1" x14ac:dyDescent="0.2"/>
    <row r="26957" ht="12.75" hidden="1" customHeight="1" x14ac:dyDescent="0.2"/>
    <row r="26958" ht="12.75" hidden="1" customHeight="1" x14ac:dyDescent="0.2"/>
    <row r="26959" ht="12.75" hidden="1" customHeight="1" x14ac:dyDescent="0.2"/>
    <row r="26960" ht="12.75" hidden="1" customHeight="1" x14ac:dyDescent="0.2"/>
    <row r="26961" ht="12.75" hidden="1" customHeight="1" x14ac:dyDescent="0.2"/>
    <row r="26962" ht="12.75" hidden="1" customHeight="1" x14ac:dyDescent="0.2"/>
    <row r="26963" ht="12.75" hidden="1" customHeight="1" x14ac:dyDescent="0.2"/>
    <row r="26964" ht="12.75" hidden="1" customHeight="1" x14ac:dyDescent="0.2"/>
    <row r="26965" ht="12.75" hidden="1" customHeight="1" x14ac:dyDescent="0.2"/>
    <row r="26966" ht="12.75" hidden="1" customHeight="1" x14ac:dyDescent="0.2"/>
    <row r="26967" ht="12.75" hidden="1" customHeight="1" x14ac:dyDescent="0.2"/>
    <row r="26968" ht="12.75" hidden="1" customHeight="1" x14ac:dyDescent="0.2"/>
    <row r="26969" ht="12.75" hidden="1" customHeight="1" x14ac:dyDescent="0.2"/>
    <row r="26970" ht="12.75" hidden="1" customHeight="1" x14ac:dyDescent="0.2"/>
    <row r="26971" ht="12.75" hidden="1" customHeight="1" x14ac:dyDescent="0.2"/>
    <row r="26972" ht="12.75" hidden="1" customHeight="1" x14ac:dyDescent="0.2"/>
    <row r="26973" ht="12.75" hidden="1" customHeight="1" x14ac:dyDescent="0.2"/>
    <row r="26974" ht="12.75" hidden="1" customHeight="1" x14ac:dyDescent="0.2"/>
    <row r="26975" ht="12.75" hidden="1" customHeight="1" x14ac:dyDescent="0.2"/>
    <row r="26976" ht="12.75" hidden="1" customHeight="1" x14ac:dyDescent="0.2"/>
    <row r="26977" ht="12.75" hidden="1" customHeight="1" x14ac:dyDescent="0.2"/>
    <row r="26978" ht="12.75" hidden="1" customHeight="1" x14ac:dyDescent="0.2"/>
    <row r="26979" ht="12.75" hidden="1" customHeight="1" x14ac:dyDescent="0.2"/>
    <row r="26980" ht="12.75" hidden="1" customHeight="1" x14ac:dyDescent="0.2"/>
    <row r="26981" ht="12.75" hidden="1" customHeight="1" x14ac:dyDescent="0.2"/>
    <row r="26982" ht="12.75" hidden="1" customHeight="1" x14ac:dyDescent="0.2"/>
    <row r="26983" ht="12.75" hidden="1" customHeight="1" x14ac:dyDescent="0.2"/>
    <row r="26984" ht="12.75" hidden="1" customHeight="1" x14ac:dyDescent="0.2"/>
    <row r="26985" ht="12.75" hidden="1" customHeight="1" x14ac:dyDescent="0.2"/>
    <row r="26986" ht="12.75" hidden="1" customHeight="1" x14ac:dyDescent="0.2"/>
    <row r="26987" ht="12.75" hidden="1" customHeight="1" x14ac:dyDescent="0.2"/>
    <row r="26988" ht="12.75" hidden="1" customHeight="1" x14ac:dyDescent="0.2"/>
    <row r="26989" ht="12.75" hidden="1" customHeight="1" x14ac:dyDescent="0.2"/>
    <row r="26990" ht="12.75" hidden="1" customHeight="1" x14ac:dyDescent="0.2"/>
    <row r="26991" ht="12.75" hidden="1" customHeight="1" x14ac:dyDescent="0.2"/>
    <row r="26992" ht="12.75" hidden="1" customHeight="1" x14ac:dyDescent="0.2"/>
    <row r="26993" ht="12.75" hidden="1" customHeight="1" x14ac:dyDescent="0.2"/>
    <row r="26994" ht="12.75" hidden="1" customHeight="1" x14ac:dyDescent="0.2"/>
    <row r="26995" ht="12.75" hidden="1" customHeight="1" x14ac:dyDescent="0.2"/>
    <row r="26996" ht="12.75" hidden="1" customHeight="1" x14ac:dyDescent="0.2"/>
    <row r="26997" ht="12.75" hidden="1" customHeight="1" x14ac:dyDescent="0.2"/>
    <row r="26998" ht="12.75" hidden="1" customHeight="1" x14ac:dyDescent="0.2"/>
    <row r="26999" ht="12.75" hidden="1" customHeight="1" x14ac:dyDescent="0.2"/>
    <row r="27000" ht="12.75" hidden="1" customHeight="1" x14ac:dyDescent="0.2"/>
    <row r="27001" ht="12.75" hidden="1" customHeight="1" x14ac:dyDescent="0.2"/>
    <row r="27002" ht="12.75" hidden="1" customHeight="1" x14ac:dyDescent="0.2"/>
    <row r="27003" ht="12.75" hidden="1" customHeight="1" x14ac:dyDescent="0.2"/>
    <row r="27004" ht="12.75" hidden="1" customHeight="1" x14ac:dyDescent="0.2"/>
    <row r="27005" ht="12.75" hidden="1" customHeight="1" x14ac:dyDescent="0.2"/>
    <row r="27006" ht="12.75" hidden="1" customHeight="1" x14ac:dyDescent="0.2"/>
    <row r="27007" ht="12.75" hidden="1" customHeight="1" x14ac:dyDescent="0.2"/>
    <row r="27008" ht="12.75" hidden="1" customHeight="1" x14ac:dyDescent="0.2"/>
    <row r="27009" ht="12.75" hidden="1" customHeight="1" x14ac:dyDescent="0.2"/>
    <row r="27010" ht="12.75" hidden="1" customHeight="1" x14ac:dyDescent="0.2"/>
    <row r="27011" ht="12.75" hidden="1" customHeight="1" x14ac:dyDescent="0.2"/>
    <row r="27012" ht="12.75" hidden="1" customHeight="1" x14ac:dyDescent="0.2"/>
    <row r="27013" ht="12.75" hidden="1" customHeight="1" x14ac:dyDescent="0.2"/>
    <row r="27014" ht="12.75" hidden="1" customHeight="1" x14ac:dyDescent="0.2"/>
    <row r="27015" ht="12.75" hidden="1" customHeight="1" x14ac:dyDescent="0.2"/>
    <row r="27016" ht="12.75" hidden="1" customHeight="1" x14ac:dyDescent="0.2"/>
    <row r="27017" ht="12.75" hidden="1" customHeight="1" x14ac:dyDescent="0.2"/>
    <row r="27018" ht="12.75" hidden="1" customHeight="1" x14ac:dyDescent="0.2"/>
    <row r="27019" ht="12.75" hidden="1" customHeight="1" x14ac:dyDescent="0.2"/>
    <row r="27020" ht="12.75" hidden="1" customHeight="1" x14ac:dyDescent="0.2"/>
    <row r="27021" ht="12.75" hidden="1" customHeight="1" x14ac:dyDescent="0.2"/>
    <row r="27022" ht="12.75" hidden="1" customHeight="1" x14ac:dyDescent="0.2"/>
    <row r="27023" ht="12.75" hidden="1" customHeight="1" x14ac:dyDescent="0.2"/>
    <row r="27024" ht="12.75" hidden="1" customHeight="1" x14ac:dyDescent="0.2"/>
    <row r="27025" ht="12.75" hidden="1" customHeight="1" x14ac:dyDescent="0.2"/>
    <row r="27026" ht="12.75" hidden="1" customHeight="1" x14ac:dyDescent="0.2"/>
    <row r="27027" ht="12.75" hidden="1" customHeight="1" x14ac:dyDescent="0.2"/>
    <row r="27028" ht="12.75" hidden="1" customHeight="1" x14ac:dyDescent="0.2"/>
    <row r="27029" ht="12.75" hidden="1" customHeight="1" x14ac:dyDescent="0.2"/>
    <row r="27030" ht="12.75" hidden="1" customHeight="1" x14ac:dyDescent="0.2"/>
    <row r="27031" ht="12.75" hidden="1" customHeight="1" x14ac:dyDescent="0.2"/>
    <row r="27032" ht="12.75" hidden="1" customHeight="1" x14ac:dyDescent="0.2"/>
    <row r="27033" ht="12.75" hidden="1" customHeight="1" x14ac:dyDescent="0.2"/>
    <row r="27034" ht="12.75" hidden="1" customHeight="1" x14ac:dyDescent="0.2"/>
    <row r="27035" ht="12.75" hidden="1" customHeight="1" x14ac:dyDescent="0.2"/>
    <row r="27036" ht="12.75" hidden="1" customHeight="1" x14ac:dyDescent="0.2"/>
    <row r="27037" ht="12.75" hidden="1" customHeight="1" x14ac:dyDescent="0.2"/>
    <row r="27038" ht="12.75" hidden="1" customHeight="1" x14ac:dyDescent="0.2"/>
    <row r="27039" ht="12.75" hidden="1" customHeight="1" x14ac:dyDescent="0.2"/>
    <row r="27040" ht="12.75" hidden="1" customHeight="1" x14ac:dyDescent="0.2"/>
    <row r="27041" ht="12.75" hidden="1" customHeight="1" x14ac:dyDescent="0.2"/>
    <row r="27042" ht="12.75" hidden="1" customHeight="1" x14ac:dyDescent="0.2"/>
    <row r="27043" ht="12.75" hidden="1" customHeight="1" x14ac:dyDescent="0.2"/>
    <row r="27044" ht="12.75" hidden="1" customHeight="1" x14ac:dyDescent="0.2"/>
    <row r="27045" ht="12.75" hidden="1" customHeight="1" x14ac:dyDescent="0.2"/>
    <row r="27046" ht="12.75" hidden="1" customHeight="1" x14ac:dyDescent="0.2"/>
    <row r="27047" ht="12.75" hidden="1" customHeight="1" x14ac:dyDescent="0.2"/>
    <row r="27048" ht="12.75" hidden="1" customHeight="1" x14ac:dyDescent="0.2"/>
    <row r="27049" ht="12.75" hidden="1" customHeight="1" x14ac:dyDescent="0.2"/>
    <row r="27050" ht="12.75" hidden="1" customHeight="1" x14ac:dyDescent="0.2"/>
    <row r="27051" ht="12.75" hidden="1" customHeight="1" x14ac:dyDescent="0.2"/>
    <row r="27052" ht="12.75" hidden="1" customHeight="1" x14ac:dyDescent="0.2"/>
    <row r="27053" ht="12.75" hidden="1" customHeight="1" x14ac:dyDescent="0.2"/>
    <row r="27054" ht="12.75" hidden="1" customHeight="1" x14ac:dyDescent="0.2"/>
    <row r="27055" ht="12.75" hidden="1" customHeight="1" x14ac:dyDescent="0.2"/>
    <row r="27056" ht="12.75" hidden="1" customHeight="1" x14ac:dyDescent="0.2"/>
    <row r="27057" ht="12.75" hidden="1" customHeight="1" x14ac:dyDescent="0.2"/>
    <row r="27058" ht="12.75" hidden="1" customHeight="1" x14ac:dyDescent="0.2"/>
    <row r="27059" ht="12.75" hidden="1" customHeight="1" x14ac:dyDescent="0.2"/>
    <row r="27060" ht="12.75" hidden="1" customHeight="1" x14ac:dyDescent="0.2"/>
    <row r="27061" ht="12.75" hidden="1" customHeight="1" x14ac:dyDescent="0.2"/>
    <row r="27062" ht="12.75" hidden="1" customHeight="1" x14ac:dyDescent="0.2"/>
    <row r="27063" ht="12.75" hidden="1" customHeight="1" x14ac:dyDescent="0.2"/>
    <row r="27064" ht="12.75" hidden="1" customHeight="1" x14ac:dyDescent="0.2"/>
    <row r="27065" ht="12.75" hidden="1" customHeight="1" x14ac:dyDescent="0.2"/>
    <row r="27066" ht="12.75" hidden="1" customHeight="1" x14ac:dyDescent="0.2"/>
    <row r="27067" ht="12.75" hidden="1" customHeight="1" x14ac:dyDescent="0.2"/>
    <row r="27068" ht="12.75" hidden="1" customHeight="1" x14ac:dyDescent="0.2"/>
    <row r="27069" ht="12.75" hidden="1" customHeight="1" x14ac:dyDescent="0.2"/>
    <row r="27070" ht="12.75" hidden="1" customHeight="1" x14ac:dyDescent="0.2"/>
    <row r="27071" ht="12.75" hidden="1" customHeight="1" x14ac:dyDescent="0.2"/>
    <row r="27072" ht="12.75" hidden="1" customHeight="1" x14ac:dyDescent="0.2"/>
    <row r="27073" ht="12.75" hidden="1" customHeight="1" x14ac:dyDescent="0.2"/>
    <row r="27074" ht="12.75" hidden="1" customHeight="1" x14ac:dyDescent="0.2"/>
    <row r="27075" ht="12.75" hidden="1" customHeight="1" x14ac:dyDescent="0.2"/>
    <row r="27076" ht="12.75" hidden="1" customHeight="1" x14ac:dyDescent="0.2"/>
    <row r="27077" ht="12.75" hidden="1" customHeight="1" x14ac:dyDescent="0.2"/>
    <row r="27078" ht="12.75" hidden="1" customHeight="1" x14ac:dyDescent="0.2"/>
    <row r="27079" ht="12.75" hidden="1" customHeight="1" x14ac:dyDescent="0.2"/>
    <row r="27080" ht="12.75" hidden="1" customHeight="1" x14ac:dyDescent="0.2"/>
    <row r="27081" ht="12.75" hidden="1" customHeight="1" x14ac:dyDescent="0.2"/>
    <row r="27082" ht="12.75" hidden="1" customHeight="1" x14ac:dyDescent="0.2"/>
    <row r="27083" ht="12.75" hidden="1" customHeight="1" x14ac:dyDescent="0.2"/>
    <row r="27084" ht="12.75" hidden="1" customHeight="1" x14ac:dyDescent="0.2"/>
    <row r="27085" ht="12.75" hidden="1" customHeight="1" x14ac:dyDescent="0.2"/>
    <row r="27086" ht="12.75" hidden="1" customHeight="1" x14ac:dyDescent="0.2"/>
    <row r="27087" ht="12.75" hidden="1" customHeight="1" x14ac:dyDescent="0.2"/>
    <row r="27088" ht="12.75" hidden="1" customHeight="1" x14ac:dyDescent="0.2"/>
    <row r="27089" ht="12.75" hidden="1" customHeight="1" x14ac:dyDescent="0.2"/>
    <row r="27090" ht="12.75" hidden="1" customHeight="1" x14ac:dyDescent="0.2"/>
    <row r="27091" ht="12.75" hidden="1" customHeight="1" x14ac:dyDescent="0.2"/>
    <row r="27092" ht="12.75" hidden="1" customHeight="1" x14ac:dyDescent="0.2"/>
    <row r="27093" ht="12.75" hidden="1" customHeight="1" x14ac:dyDescent="0.2"/>
    <row r="27094" ht="12.75" hidden="1" customHeight="1" x14ac:dyDescent="0.2"/>
    <row r="27095" ht="12.75" hidden="1" customHeight="1" x14ac:dyDescent="0.2"/>
    <row r="27096" ht="12.75" hidden="1" customHeight="1" x14ac:dyDescent="0.2"/>
    <row r="27097" ht="12.75" hidden="1" customHeight="1" x14ac:dyDescent="0.2"/>
    <row r="27098" ht="12.75" hidden="1" customHeight="1" x14ac:dyDescent="0.2"/>
    <row r="27099" ht="12.75" hidden="1" customHeight="1" x14ac:dyDescent="0.2"/>
    <row r="27100" ht="12.75" hidden="1" customHeight="1" x14ac:dyDescent="0.2"/>
    <row r="27101" ht="12.75" hidden="1" customHeight="1" x14ac:dyDescent="0.2"/>
    <row r="27102" ht="12.75" hidden="1" customHeight="1" x14ac:dyDescent="0.2"/>
    <row r="27103" ht="12.75" hidden="1" customHeight="1" x14ac:dyDescent="0.2"/>
    <row r="27104" ht="12.75" hidden="1" customHeight="1" x14ac:dyDescent="0.2"/>
    <row r="27105" ht="12.75" hidden="1" customHeight="1" x14ac:dyDescent="0.2"/>
    <row r="27106" ht="12.75" hidden="1" customHeight="1" x14ac:dyDescent="0.2"/>
    <row r="27107" ht="12.75" hidden="1" customHeight="1" x14ac:dyDescent="0.2"/>
    <row r="27108" ht="12.75" hidden="1" customHeight="1" x14ac:dyDescent="0.2"/>
    <row r="27109" ht="12.75" hidden="1" customHeight="1" x14ac:dyDescent="0.2"/>
    <row r="27110" ht="12.75" hidden="1" customHeight="1" x14ac:dyDescent="0.2"/>
    <row r="27111" ht="12.75" hidden="1" customHeight="1" x14ac:dyDescent="0.2"/>
    <row r="27112" ht="12.75" hidden="1" customHeight="1" x14ac:dyDescent="0.2"/>
    <row r="27113" ht="12.75" hidden="1" customHeight="1" x14ac:dyDescent="0.2"/>
    <row r="27114" ht="12.75" hidden="1" customHeight="1" x14ac:dyDescent="0.2"/>
    <row r="27115" ht="12.75" hidden="1" customHeight="1" x14ac:dyDescent="0.2"/>
    <row r="27116" ht="12.75" hidden="1" customHeight="1" x14ac:dyDescent="0.2"/>
    <row r="27117" ht="12.75" hidden="1" customHeight="1" x14ac:dyDescent="0.2"/>
    <row r="27118" ht="12.75" hidden="1" customHeight="1" x14ac:dyDescent="0.2"/>
    <row r="27119" ht="12.75" hidden="1" customHeight="1" x14ac:dyDescent="0.2"/>
    <row r="27120" ht="12.75" hidden="1" customHeight="1" x14ac:dyDescent="0.2"/>
    <row r="27121" ht="12.75" hidden="1" customHeight="1" x14ac:dyDescent="0.2"/>
    <row r="27122" ht="12.75" hidden="1" customHeight="1" x14ac:dyDescent="0.2"/>
    <row r="27123" ht="12.75" hidden="1" customHeight="1" x14ac:dyDescent="0.2"/>
    <row r="27124" ht="12.75" hidden="1" customHeight="1" x14ac:dyDescent="0.2"/>
    <row r="27125" ht="12.75" hidden="1" customHeight="1" x14ac:dyDescent="0.2"/>
    <row r="27126" ht="12.75" hidden="1" customHeight="1" x14ac:dyDescent="0.2"/>
    <row r="27127" ht="12.75" hidden="1" customHeight="1" x14ac:dyDescent="0.2"/>
    <row r="27128" ht="12.75" hidden="1" customHeight="1" x14ac:dyDescent="0.2"/>
    <row r="27129" ht="12.75" hidden="1" customHeight="1" x14ac:dyDescent="0.2"/>
    <row r="27130" ht="12.75" hidden="1" customHeight="1" x14ac:dyDescent="0.2"/>
    <row r="27131" ht="12.75" hidden="1" customHeight="1" x14ac:dyDescent="0.2"/>
    <row r="27132" ht="12.75" hidden="1" customHeight="1" x14ac:dyDescent="0.2"/>
    <row r="27133" ht="12.75" hidden="1" customHeight="1" x14ac:dyDescent="0.2"/>
    <row r="27134" ht="12.75" hidden="1" customHeight="1" x14ac:dyDescent="0.2"/>
    <row r="27135" ht="12.75" hidden="1" customHeight="1" x14ac:dyDescent="0.2"/>
    <row r="27136" ht="12.75" hidden="1" customHeight="1" x14ac:dyDescent="0.2"/>
    <row r="27137" ht="12.75" hidden="1" customHeight="1" x14ac:dyDescent="0.2"/>
    <row r="27138" ht="12.75" hidden="1" customHeight="1" x14ac:dyDescent="0.2"/>
    <row r="27139" ht="12.75" hidden="1" customHeight="1" x14ac:dyDescent="0.2"/>
    <row r="27140" ht="12.75" hidden="1" customHeight="1" x14ac:dyDescent="0.2"/>
    <row r="27141" ht="12.75" hidden="1" customHeight="1" x14ac:dyDescent="0.2"/>
    <row r="27142" ht="12.75" hidden="1" customHeight="1" x14ac:dyDescent="0.2"/>
    <row r="27143" ht="12.75" hidden="1" customHeight="1" x14ac:dyDescent="0.2"/>
    <row r="27144" ht="12.75" hidden="1" customHeight="1" x14ac:dyDescent="0.2"/>
    <row r="27145" ht="12.75" hidden="1" customHeight="1" x14ac:dyDescent="0.2"/>
    <row r="27146" ht="12.75" hidden="1" customHeight="1" x14ac:dyDescent="0.2"/>
    <row r="27147" ht="12.75" hidden="1" customHeight="1" x14ac:dyDescent="0.2"/>
    <row r="27148" ht="12.75" hidden="1" customHeight="1" x14ac:dyDescent="0.2"/>
    <row r="27149" ht="12.75" hidden="1" customHeight="1" x14ac:dyDescent="0.2"/>
    <row r="27150" ht="12.75" hidden="1" customHeight="1" x14ac:dyDescent="0.2"/>
    <row r="27151" ht="12.75" hidden="1" customHeight="1" x14ac:dyDescent="0.2"/>
    <row r="27152" ht="12.75" hidden="1" customHeight="1" x14ac:dyDescent="0.2"/>
    <row r="27153" ht="12.75" hidden="1" customHeight="1" x14ac:dyDescent="0.2"/>
    <row r="27154" ht="12.75" hidden="1" customHeight="1" x14ac:dyDescent="0.2"/>
    <row r="27155" ht="12.75" hidden="1" customHeight="1" x14ac:dyDescent="0.2"/>
    <row r="27156" ht="12.75" hidden="1" customHeight="1" x14ac:dyDescent="0.2"/>
    <row r="27157" ht="12.75" hidden="1" customHeight="1" x14ac:dyDescent="0.2"/>
    <row r="27158" ht="12.75" hidden="1" customHeight="1" x14ac:dyDescent="0.2"/>
    <row r="27159" ht="12.75" hidden="1" customHeight="1" x14ac:dyDescent="0.2"/>
    <row r="27160" ht="12.75" hidden="1" customHeight="1" x14ac:dyDescent="0.2"/>
    <row r="27161" ht="12.75" hidden="1" customHeight="1" x14ac:dyDescent="0.2"/>
    <row r="27162" ht="12.75" hidden="1" customHeight="1" x14ac:dyDescent="0.2"/>
    <row r="27163" ht="12.75" hidden="1" customHeight="1" x14ac:dyDescent="0.2"/>
    <row r="27164" ht="12.75" hidden="1" customHeight="1" x14ac:dyDescent="0.2"/>
    <row r="27165" ht="12.75" hidden="1" customHeight="1" x14ac:dyDescent="0.2"/>
    <row r="27166" ht="12.75" hidden="1" customHeight="1" x14ac:dyDescent="0.2"/>
    <row r="27167" ht="12.75" hidden="1" customHeight="1" x14ac:dyDescent="0.2"/>
    <row r="27168" ht="12.75" hidden="1" customHeight="1" x14ac:dyDescent="0.2"/>
    <row r="27169" ht="12.75" hidden="1" customHeight="1" x14ac:dyDescent="0.2"/>
    <row r="27170" ht="12.75" hidden="1" customHeight="1" x14ac:dyDescent="0.2"/>
    <row r="27171" ht="12.75" hidden="1" customHeight="1" x14ac:dyDescent="0.2"/>
    <row r="27172" ht="12.75" hidden="1" customHeight="1" x14ac:dyDescent="0.2"/>
    <row r="27173" ht="12.75" hidden="1" customHeight="1" x14ac:dyDescent="0.2"/>
    <row r="27174" ht="12.75" hidden="1" customHeight="1" x14ac:dyDescent="0.2"/>
    <row r="27175" ht="12.75" hidden="1" customHeight="1" x14ac:dyDescent="0.2"/>
    <row r="27176" ht="12.75" hidden="1" customHeight="1" x14ac:dyDescent="0.2"/>
    <row r="27177" ht="12.75" hidden="1" customHeight="1" x14ac:dyDescent="0.2"/>
    <row r="27178" ht="12.75" hidden="1" customHeight="1" x14ac:dyDescent="0.2"/>
    <row r="27179" ht="12.75" hidden="1" customHeight="1" x14ac:dyDescent="0.2"/>
    <row r="27180" ht="12.75" hidden="1" customHeight="1" x14ac:dyDescent="0.2"/>
    <row r="27181" ht="12.75" hidden="1" customHeight="1" x14ac:dyDescent="0.2"/>
    <row r="27182" ht="12.75" hidden="1" customHeight="1" x14ac:dyDescent="0.2"/>
    <row r="27183" ht="12.75" hidden="1" customHeight="1" x14ac:dyDescent="0.2"/>
    <row r="27184" ht="12.75" hidden="1" customHeight="1" x14ac:dyDescent="0.2"/>
    <row r="27185" ht="12.75" hidden="1" customHeight="1" x14ac:dyDescent="0.2"/>
    <row r="27186" ht="12.75" hidden="1" customHeight="1" x14ac:dyDescent="0.2"/>
    <row r="27187" ht="12.75" hidden="1" customHeight="1" x14ac:dyDescent="0.2"/>
    <row r="27188" ht="12.75" hidden="1" customHeight="1" x14ac:dyDescent="0.2"/>
    <row r="27189" ht="12.75" hidden="1" customHeight="1" x14ac:dyDescent="0.2"/>
    <row r="27190" ht="12.75" hidden="1" customHeight="1" x14ac:dyDescent="0.2"/>
    <row r="27191" ht="12.75" hidden="1" customHeight="1" x14ac:dyDescent="0.2"/>
    <row r="27192" ht="12.75" hidden="1" customHeight="1" x14ac:dyDescent="0.2"/>
    <row r="27193" ht="12.75" hidden="1" customHeight="1" x14ac:dyDescent="0.2"/>
    <row r="27194" ht="12.75" hidden="1" customHeight="1" x14ac:dyDescent="0.2"/>
    <row r="27195" ht="12.75" hidden="1" customHeight="1" x14ac:dyDescent="0.2"/>
    <row r="27196" ht="12.75" hidden="1" customHeight="1" x14ac:dyDescent="0.2"/>
    <row r="27197" ht="12.75" hidden="1" customHeight="1" x14ac:dyDescent="0.2"/>
    <row r="27198" ht="12.75" hidden="1" customHeight="1" x14ac:dyDescent="0.2"/>
    <row r="27199" ht="12.75" hidden="1" customHeight="1" x14ac:dyDescent="0.2"/>
    <row r="27200" ht="12.75" hidden="1" customHeight="1" x14ac:dyDescent="0.2"/>
    <row r="27201" ht="12.75" hidden="1" customHeight="1" x14ac:dyDescent="0.2"/>
    <row r="27202" ht="12.75" hidden="1" customHeight="1" x14ac:dyDescent="0.2"/>
    <row r="27203" ht="12.75" hidden="1" customHeight="1" x14ac:dyDescent="0.2"/>
    <row r="27204" ht="12.75" hidden="1" customHeight="1" x14ac:dyDescent="0.2"/>
    <row r="27205" ht="12.75" hidden="1" customHeight="1" x14ac:dyDescent="0.2"/>
    <row r="27206" ht="12.75" hidden="1" customHeight="1" x14ac:dyDescent="0.2"/>
    <row r="27207" ht="12.75" hidden="1" customHeight="1" x14ac:dyDescent="0.2"/>
    <row r="27208" ht="12.75" hidden="1" customHeight="1" x14ac:dyDescent="0.2"/>
    <row r="27209" ht="12.75" hidden="1" customHeight="1" x14ac:dyDescent="0.2"/>
    <row r="27210" ht="12.75" hidden="1" customHeight="1" x14ac:dyDescent="0.2"/>
    <row r="27211" ht="12.75" hidden="1" customHeight="1" x14ac:dyDescent="0.2"/>
    <row r="27212" ht="12.75" hidden="1" customHeight="1" x14ac:dyDescent="0.2"/>
    <row r="27213" ht="12.75" hidden="1" customHeight="1" x14ac:dyDescent="0.2"/>
    <row r="27214" ht="12.75" hidden="1" customHeight="1" x14ac:dyDescent="0.2"/>
    <row r="27215" ht="12.75" hidden="1" customHeight="1" x14ac:dyDescent="0.2"/>
    <row r="27216" ht="12.75" hidden="1" customHeight="1" x14ac:dyDescent="0.2"/>
    <row r="27217" ht="12.75" hidden="1" customHeight="1" x14ac:dyDescent="0.2"/>
    <row r="27218" ht="12.75" hidden="1" customHeight="1" x14ac:dyDescent="0.2"/>
    <row r="27219" ht="12.75" hidden="1" customHeight="1" x14ac:dyDescent="0.2"/>
    <row r="27220" ht="12.75" hidden="1" customHeight="1" x14ac:dyDescent="0.2"/>
    <row r="27221" ht="12.75" hidden="1" customHeight="1" x14ac:dyDescent="0.2"/>
    <row r="27222" ht="12.75" hidden="1" customHeight="1" x14ac:dyDescent="0.2"/>
    <row r="27223" ht="12.75" hidden="1" customHeight="1" x14ac:dyDescent="0.2"/>
    <row r="27224" ht="12.75" hidden="1" customHeight="1" x14ac:dyDescent="0.2"/>
    <row r="27225" ht="12.75" hidden="1" customHeight="1" x14ac:dyDescent="0.2"/>
    <row r="27226" ht="12.75" hidden="1" customHeight="1" x14ac:dyDescent="0.2"/>
    <row r="27227" ht="12.75" hidden="1" customHeight="1" x14ac:dyDescent="0.2"/>
    <row r="27228" ht="12.75" hidden="1" customHeight="1" x14ac:dyDescent="0.2"/>
    <row r="27229" ht="12.75" hidden="1" customHeight="1" x14ac:dyDescent="0.2"/>
    <row r="27230" ht="12.75" hidden="1" customHeight="1" x14ac:dyDescent="0.2"/>
    <row r="27231" ht="12.75" hidden="1" customHeight="1" x14ac:dyDescent="0.2"/>
    <row r="27232" ht="12.75" hidden="1" customHeight="1" x14ac:dyDescent="0.2"/>
    <row r="27233" ht="12.75" hidden="1" customHeight="1" x14ac:dyDescent="0.2"/>
    <row r="27234" ht="12.75" hidden="1" customHeight="1" x14ac:dyDescent="0.2"/>
    <row r="27235" ht="12.75" hidden="1" customHeight="1" x14ac:dyDescent="0.2"/>
    <row r="27236" ht="12.75" hidden="1" customHeight="1" x14ac:dyDescent="0.2"/>
    <row r="27237" ht="12.75" hidden="1" customHeight="1" x14ac:dyDescent="0.2"/>
    <row r="27238" ht="12.75" hidden="1" customHeight="1" x14ac:dyDescent="0.2"/>
    <row r="27239" ht="12.75" hidden="1" customHeight="1" x14ac:dyDescent="0.2"/>
    <row r="27240" ht="12.75" hidden="1" customHeight="1" x14ac:dyDescent="0.2"/>
    <row r="27241" ht="12.75" hidden="1" customHeight="1" x14ac:dyDescent="0.2"/>
    <row r="27242" ht="12.75" hidden="1" customHeight="1" x14ac:dyDescent="0.2"/>
    <row r="27243" ht="12.75" hidden="1" customHeight="1" x14ac:dyDescent="0.2"/>
    <row r="27244" ht="12.75" hidden="1" customHeight="1" x14ac:dyDescent="0.2"/>
    <row r="27245" ht="12.75" hidden="1" customHeight="1" x14ac:dyDescent="0.2"/>
    <row r="27246" ht="12.75" hidden="1" customHeight="1" x14ac:dyDescent="0.2"/>
    <row r="27247" ht="12.75" hidden="1" customHeight="1" x14ac:dyDescent="0.2"/>
    <row r="27248" ht="12.75" hidden="1" customHeight="1" x14ac:dyDescent="0.2"/>
    <row r="27249" ht="12.75" hidden="1" customHeight="1" x14ac:dyDescent="0.2"/>
    <row r="27250" ht="12.75" hidden="1" customHeight="1" x14ac:dyDescent="0.2"/>
    <row r="27251" ht="12.75" hidden="1" customHeight="1" x14ac:dyDescent="0.2"/>
    <row r="27252" ht="12.75" hidden="1" customHeight="1" x14ac:dyDescent="0.2"/>
    <row r="27253" ht="12.75" hidden="1" customHeight="1" x14ac:dyDescent="0.2"/>
    <row r="27254" ht="12.75" hidden="1" customHeight="1" x14ac:dyDescent="0.2"/>
    <row r="27255" ht="12.75" hidden="1" customHeight="1" x14ac:dyDescent="0.2"/>
    <row r="27256" ht="12.75" hidden="1" customHeight="1" x14ac:dyDescent="0.2"/>
    <row r="27257" ht="12.75" hidden="1" customHeight="1" x14ac:dyDescent="0.2"/>
    <row r="27258" ht="12.75" hidden="1" customHeight="1" x14ac:dyDescent="0.2"/>
    <row r="27259" ht="12.75" hidden="1" customHeight="1" x14ac:dyDescent="0.2"/>
    <row r="27260" ht="12.75" hidden="1" customHeight="1" x14ac:dyDescent="0.2"/>
    <row r="27261" ht="12.75" hidden="1" customHeight="1" x14ac:dyDescent="0.2"/>
    <row r="27262" ht="12.75" hidden="1" customHeight="1" x14ac:dyDescent="0.2"/>
    <row r="27263" ht="12.75" hidden="1" customHeight="1" x14ac:dyDescent="0.2"/>
    <row r="27264" ht="12.75" hidden="1" customHeight="1" x14ac:dyDescent="0.2"/>
    <row r="27265" ht="12.75" hidden="1" customHeight="1" x14ac:dyDescent="0.2"/>
    <row r="27266" ht="12.75" hidden="1" customHeight="1" x14ac:dyDescent="0.2"/>
    <row r="27267" ht="12.75" hidden="1" customHeight="1" x14ac:dyDescent="0.2"/>
    <row r="27268" ht="12.75" hidden="1" customHeight="1" x14ac:dyDescent="0.2"/>
    <row r="27269" ht="12.75" hidden="1" customHeight="1" x14ac:dyDescent="0.2"/>
    <row r="27270" ht="12.75" hidden="1" customHeight="1" x14ac:dyDescent="0.2"/>
    <row r="27271" ht="12.75" hidden="1" customHeight="1" x14ac:dyDescent="0.2"/>
    <row r="27272" ht="12.75" hidden="1" customHeight="1" x14ac:dyDescent="0.2"/>
    <row r="27273" ht="12.75" hidden="1" customHeight="1" x14ac:dyDescent="0.2"/>
    <row r="27274" ht="12.75" hidden="1" customHeight="1" x14ac:dyDescent="0.2"/>
    <row r="27275" ht="12.75" hidden="1" customHeight="1" x14ac:dyDescent="0.2"/>
    <row r="27276" ht="12.75" hidden="1" customHeight="1" x14ac:dyDescent="0.2"/>
    <row r="27277" ht="12.75" hidden="1" customHeight="1" x14ac:dyDescent="0.2"/>
    <row r="27278" ht="12.75" hidden="1" customHeight="1" x14ac:dyDescent="0.2"/>
    <row r="27279" ht="12.75" hidden="1" customHeight="1" x14ac:dyDescent="0.2"/>
    <row r="27280" ht="12.75" hidden="1" customHeight="1" x14ac:dyDescent="0.2"/>
    <row r="27281" ht="12.75" hidden="1" customHeight="1" x14ac:dyDescent="0.2"/>
    <row r="27282" ht="12.75" hidden="1" customHeight="1" x14ac:dyDescent="0.2"/>
    <row r="27283" ht="12.75" hidden="1" customHeight="1" x14ac:dyDescent="0.2"/>
    <row r="27284" ht="12.75" hidden="1" customHeight="1" x14ac:dyDescent="0.2"/>
    <row r="27285" ht="12.75" hidden="1" customHeight="1" x14ac:dyDescent="0.2"/>
    <row r="27286" ht="12.75" hidden="1" customHeight="1" x14ac:dyDescent="0.2"/>
    <row r="27287" ht="12.75" hidden="1" customHeight="1" x14ac:dyDescent="0.2"/>
    <row r="27288" ht="12.75" hidden="1" customHeight="1" x14ac:dyDescent="0.2"/>
    <row r="27289" ht="12.75" hidden="1" customHeight="1" x14ac:dyDescent="0.2"/>
    <row r="27290" ht="12.75" hidden="1" customHeight="1" x14ac:dyDescent="0.2"/>
    <row r="27291" ht="12.75" hidden="1" customHeight="1" x14ac:dyDescent="0.2"/>
    <row r="27292" ht="12.75" hidden="1" customHeight="1" x14ac:dyDescent="0.2"/>
    <row r="27293" ht="12.75" hidden="1" customHeight="1" x14ac:dyDescent="0.2"/>
    <row r="27294" ht="12.75" hidden="1" customHeight="1" x14ac:dyDescent="0.2"/>
    <row r="27295" ht="12.75" hidden="1" customHeight="1" x14ac:dyDescent="0.2"/>
    <row r="27296" ht="12.75" hidden="1" customHeight="1" x14ac:dyDescent="0.2"/>
    <row r="27297" ht="12.75" hidden="1" customHeight="1" x14ac:dyDescent="0.2"/>
    <row r="27298" ht="12.75" hidden="1" customHeight="1" x14ac:dyDescent="0.2"/>
    <row r="27299" ht="12.75" hidden="1" customHeight="1" x14ac:dyDescent="0.2"/>
    <row r="27300" ht="12.75" hidden="1" customHeight="1" x14ac:dyDescent="0.2"/>
    <row r="27301" ht="12.75" hidden="1" customHeight="1" x14ac:dyDescent="0.2"/>
    <row r="27302" ht="12.75" hidden="1" customHeight="1" x14ac:dyDescent="0.2"/>
    <row r="27303" ht="12.75" hidden="1" customHeight="1" x14ac:dyDescent="0.2"/>
    <row r="27304" ht="12.75" hidden="1" customHeight="1" x14ac:dyDescent="0.2"/>
    <row r="27305" ht="12.75" hidden="1" customHeight="1" x14ac:dyDescent="0.2"/>
    <row r="27306" ht="12.75" hidden="1" customHeight="1" x14ac:dyDescent="0.2"/>
    <row r="27307" ht="12.75" hidden="1" customHeight="1" x14ac:dyDescent="0.2"/>
    <row r="27308" ht="12.75" hidden="1" customHeight="1" x14ac:dyDescent="0.2"/>
    <row r="27309" ht="12.75" hidden="1" customHeight="1" x14ac:dyDescent="0.2"/>
    <row r="27310" ht="12.75" hidden="1" customHeight="1" x14ac:dyDescent="0.2"/>
    <row r="27311" ht="12.75" hidden="1" customHeight="1" x14ac:dyDescent="0.2"/>
    <row r="27312" ht="12.75" hidden="1" customHeight="1" x14ac:dyDescent="0.2"/>
    <row r="27313" ht="12.75" hidden="1" customHeight="1" x14ac:dyDescent="0.2"/>
    <row r="27314" ht="12.75" hidden="1" customHeight="1" x14ac:dyDescent="0.2"/>
    <row r="27315" ht="12.75" hidden="1" customHeight="1" x14ac:dyDescent="0.2"/>
    <row r="27316" ht="12.75" hidden="1" customHeight="1" x14ac:dyDescent="0.2"/>
    <row r="27317" ht="12.75" hidden="1" customHeight="1" x14ac:dyDescent="0.2"/>
    <row r="27318" ht="12.75" hidden="1" customHeight="1" x14ac:dyDescent="0.2"/>
    <row r="27319" ht="12.75" hidden="1" customHeight="1" x14ac:dyDescent="0.2"/>
    <row r="27320" ht="12.75" hidden="1" customHeight="1" x14ac:dyDescent="0.2"/>
    <row r="27321" ht="12.75" hidden="1" customHeight="1" x14ac:dyDescent="0.2"/>
    <row r="27322" ht="12.75" hidden="1" customHeight="1" x14ac:dyDescent="0.2"/>
    <row r="27323" ht="12.75" hidden="1" customHeight="1" x14ac:dyDescent="0.2"/>
    <row r="27324" ht="12.75" hidden="1" customHeight="1" x14ac:dyDescent="0.2"/>
    <row r="27325" ht="12.75" hidden="1" customHeight="1" x14ac:dyDescent="0.2"/>
    <row r="27326" ht="12.75" hidden="1" customHeight="1" x14ac:dyDescent="0.2"/>
    <row r="27327" ht="12.75" hidden="1" customHeight="1" x14ac:dyDescent="0.2"/>
    <row r="27328" ht="12.75" hidden="1" customHeight="1" x14ac:dyDescent="0.2"/>
    <row r="27329" ht="12.75" hidden="1" customHeight="1" x14ac:dyDescent="0.2"/>
    <row r="27330" ht="12.75" hidden="1" customHeight="1" x14ac:dyDescent="0.2"/>
    <row r="27331" ht="12.75" hidden="1" customHeight="1" x14ac:dyDescent="0.2"/>
    <row r="27332" ht="12.75" hidden="1" customHeight="1" x14ac:dyDescent="0.2"/>
    <row r="27333" ht="12.75" hidden="1" customHeight="1" x14ac:dyDescent="0.2"/>
    <row r="27334" ht="12.75" hidden="1" customHeight="1" x14ac:dyDescent="0.2"/>
    <row r="27335" ht="12.75" hidden="1" customHeight="1" x14ac:dyDescent="0.2"/>
    <row r="27336" ht="12.75" hidden="1" customHeight="1" x14ac:dyDescent="0.2"/>
    <row r="27337" ht="12.75" hidden="1" customHeight="1" x14ac:dyDescent="0.2"/>
    <row r="27338" ht="12.75" hidden="1" customHeight="1" x14ac:dyDescent="0.2"/>
    <row r="27339" ht="12.75" hidden="1" customHeight="1" x14ac:dyDescent="0.2"/>
    <row r="27340" ht="12.75" hidden="1" customHeight="1" x14ac:dyDescent="0.2"/>
    <row r="27341" ht="12.75" hidden="1" customHeight="1" x14ac:dyDescent="0.2"/>
    <row r="27342" ht="12.75" hidden="1" customHeight="1" x14ac:dyDescent="0.2"/>
    <row r="27343" ht="12.75" hidden="1" customHeight="1" x14ac:dyDescent="0.2"/>
    <row r="27344" ht="12.75" hidden="1" customHeight="1" x14ac:dyDescent="0.2"/>
    <row r="27345" ht="12.75" hidden="1" customHeight="1" x14ac:dyDescent="0.2"/>
    <row r="27346" ht="12.75" hidden="1" customHeight="1" x14ac:dyDescent="0.2"/>
    <row r="27347" ht="12.75" hidden="1" customHeight="1" x14ac:dyDescent="0.2"/>
    <row r="27348" ht="12.75" hidden="1" customHeight="1" x14ac:dyDescent="0.2"/>
    <row r="27349" ht="12.75" hidden="1" customHeight="1" x14ac:dyDescent="0.2"/>
    <row r="27350" ht="12.75" hidden="1" customHeight="1" x14ac:dyDescent="0.2"/>
    <row r="27351" ht="12.75" hidden="1" customHeight="1" x14ac:dyDescent="0.2"/>
    <row r="27352" ht="12.75" hidden="1" customHeight="1" x14ac:dyDescent="0.2"/>
    <row r="27353" ht="12.75" hidden="1" customHeight="1" x14ac:dyDescent="0.2"/>
    <row r="27354" ht="12.75" hidden="1" customHeight="1" x14ac:dyDescent="0.2"/>
    <row r="27355" ht="12.75" hidden="1" customHeight="1" x14ac:dyDescent="0.2"/>
    <row r="27356" ht="12.75" hidden="1" customHeight="1" x14ac:dyDescent="0.2"/>
    <row r="27357" ht="12.75" hidden="1" customHeight="1" x14ac:dyDescent="0.2"/>
    <row r="27358" ht="12.75" hidden="1" customHeight="1" x14ac:dyDescent="0.2"/>
    <row r="27359" ht="12.75" hidden="1" customHeight="1" x14ac:dyDescent="0.2"/>
    <row r="27360" ht="12.75" hidden="1" customHeight="1" x14ac:dyDescent="0.2"/>
    <row r="27361" ht="12.75" hidden="1" customHeight="1" x14ac:dyDescent="0.2"/>
    <row r="27362" ht="12.75" hidden="1" customHeight="1" x14ac:dyDescent="0.2"/>
    <row r="27363" ht="12.75" hidden="1" customHeight="1" x14ac:dyDescent="0.2"/>
    <row r="27364" ht="12.75" hidden="1" customHeight="1" x14ac:dyDescent="0.2"/>
    <row r="27365" ht="12.75" hidden="1" customHeight="1" x14ac:dyDescent="0.2"/>
    <row r="27366" ht="12.75" hidden="1" customHeight="1" x14ac:dyDescent="0.2"/>
    <row r="27367" ht="12.75" hidden="1" customHeight="1" x14ac:dyDescent="0.2"/>
    <row r="27368" ht="12.75" hidden="1" customHeight="1" x14ac:dyDescent="0.2"/>
    <row r="27369" ht="12.75" hidden="1" customHeight="1" x14ac:dyDescent="0.2"/>
    <row r="27370" ht="12.75" hidden="1" customHeight="1" x14ac:dyDescent="0.2"/>
    <row r="27371" ht="12.75" hidden="1" customHeight="1" x14ac:dyDescent="0.2"/>
    <row r="27372" ht="12.75" hidden="1" customHeight="1" x14ac:dyDescent="0.2"/>
    <row r="27373" ht="12.75" hidden="1" customHeight="1" x14ac:dyDescent="0.2"/>
    <row r="27374" ht="12.75" hidden="1" customHeight="1" x14ac:dyDescent="0.2"/>
    <row r="27375" ht="12.75" hidden="1" customHeight="1" x14ac:dyDescent="0.2"/>
    <row r="27376" ht="12.75" hidden="1" customHeight="1" x14ac:dyDescent="0.2"/>
    <row r="27377" ht="12.75" hidden="1" customHeight="1" x14ac:dyDescent="0.2"/>
    <row r="27378" ht="12.75" hidden="1" customHeight="1" x14ac:dyDescent="0.2"/>
    <row r="27379" ht="12.75" hidden="1" customHeight="1" x14ac:dyDescent="0.2"/>
    <row r="27380" ht="12.75" hidden="1" customHeight="1" x14ac:dyDescent="0.2"/>
    <row r="27381" ht="12.75" hidden="1" customHeight="1" x14ac:dyDescent="0.2"/>
    <row r="27382" ht="12.75" hidden="1" customHeight="1" x14ac:dyDescent="0.2"/>
    <row r="27383" ht="12.75" hidden="1" customHeight="1" x14ac:dyDescent="0.2"/>
    <row r="27384" ht="12.75" hidden="1" customHeight="1" x14ac:dyDescent="0.2"/>
    <row r="27385" ht="12.75" hidden="1" customHeight="1" x14ac:dyDescent="0.2"/>
    <row r="27386" ht="12.75" hidden="1" customHeight="1" x14ac:dyDescent="0.2"/>
    <row r="27387" ht="12.75" hidden="1" customHeight="1" x14ac:dyDescent="0.2"/>
    <row r="27388" ht="12.75" hidden="1" customHeight="1" x14ac:dyDescent="0.2"/>
    <row r="27389" ht="12.75" hidden="1" customHeight="1" x14ac:dyDescent="0.2"/>
    <row r="27390" ht="12.75" hidden="1" customHeight="1" x14ac:dyDescent="0.2"/>
    <row r="27391" ht="12.75" hidden="1" customHeight="1" x14ac:dyDescent="0.2"/>
    <row r="27392" ht="12.75" hidden="1" customHeight="1" x14ac:dyDescent="0.2"/>
    <row r="27393" ht="12.75" hidden="1" customHeight="1" x14ac:dyDescent="0.2"/>
    <row r="27394" ht="12.75" hidden="1" customHeight="1" x14ac:dyDescent="0.2"/>
    <row r="27395" ht="12.75" hidden="1" customHeight="1" x14ac:dyDescent="0.2"/>
    <row r="27396" ht="12.75" hidden="1" customHeight="1" x14ac:dyDescent="0.2"/>
    <row r="27397" ht="12.75" hidden="1" customHeight="1" x14ac:dyDescent="0.2"/>
    <row r="27398" ht="12.75" hidden="1" customHeight="1" x14ac:dyDescent="0.2"/>
    <row r="27399" ht="12.75" hidden="1" customHeight="1" x14ac:dyDescent="0.2"/>
    <row r="27400" ht="12.75" hidden="1" customHeight="1" x14ac:dyDescent="0.2"/>
    <row r="27401" ht="12.75" hidden="1" customHeight="1" x14ac:dyDescent="0.2"/>
    <row r="27402" ht="12.75" hidden="1" customHeight="1" x14ac:dyDescent="0.2"/>
    <row r="27403" ht="12.75" hidden="1" customHeight="1" x14ac:dyDescent="0.2"/>
    <row r="27404" ht="12.75" hidden="1" customHeight="1" x14ac:dyDescent="0.2"/>
    <row r="27405" ht="12.75" hidden="1" customHeight="1" x14ac:dyDescent="0.2"/>
    <row r="27406" ht="12.75" hidden="1" customHeight="1" x14ac:dyDescent="0.2"/>
    <row r="27407" ht="12.75" hidden="1" customHeight="1" x14ac:dyDescent="0.2"/>
    <row r="27408" ht="12.75" hidden="1" customHeight="1" x14ac:dyDescent="0.2"/>
    <row r="27409" ht="12.75" hidden="1" customHeight="1" x14ac:dyDescent="0.2"/>
    <row r="27410" ht="12.75" hidden="1" customHeight="1" x14ac:dyDescent="0.2"/>
    <row r="27411" ht="12.75" hidden="1" customHeight="1" x14ac:dyDescent="0.2"/>
    <row r="27412" ht="12.75" hidden="1" customHeight="1" x14ac:dyDescent="0.2"/>
    <row r="27413" ht="12.75" hidden="1" customHeight="1" x14ac:dyDescent="0.2"/>
    <row r="27414" ht="12.75" hidden="1" customHeight="1" x14ac:dyDescent="0.2"/>
    <row r="27415" ht="12.75" hidden="1" customHeight="1" x14ac:dyDescent="0.2"/>
    <row r="27416" ht="12.75" hidden="1" customHeight="1" x14ac:dyDescent="0.2"/>
    <row r="27417" ht="12.75" hidden="1" customHeight="1" x14ac:dyDescent="0.2"/>
    <row r="27418" ht="12.75" hidden="1" customHeight="1" x14ac:dyDescent="0.2"/>
    <row r="27419" ht="12.75" hidden="1" customHeight="1" x14ac:dyDescent="0.2"/>
    <row r="27420" ht="12.75" hidden="1" customHeight="1" x14ac:dyDescent="0.2"/>
    <row r="27421" ht="12.75" hidden="1" customHeight="1" x14ac:dyDescent="0.2"/>
    <row r="27422" ht="12.75" hidden="1" customHeight="1" x14ac:dyDescent="0.2"/>
    <row r="27423" ht="12.75" hidden="1" customHeight="1" x14ac:dyDescent="0.2"/>
    <row r="27424" ht="12.75" hidden="1" customHeight="1" x14ac:dyDescent="0.2"/>
    <row r="27425" ht="12.75" hidden="1" customHeight="1" x14ac:dyDescent="0.2"/>
    <row r="27426" ht="12.75" hidden="1" customHeight="1" x14ac:dyDescent="0.2"/>
    <row r="27427" ht="12.75" hidden="1" customHeight="1" x14ac:dyDescent="0.2"/>
    <row r="27428" ht="12.75" hidden="1" customHeight="1" x14ac:dyDescent="0.2"/>
    <row r="27429" ht="12.75" hidden="1" customHeight="1" x14ac:dyDescent="0.2"/>
    <row r="27430" ht="12.75" hidden="1" customHeight="1" x14ac:dyDescent="0.2"/>
    <row r="27431" ht="12.75" hidden="1" customHeight="1" x14ac:dyDescent="0.2"/>
    <row r="27432" ht="12.75" hidden="1" customHeight="1" x14ac:dyDescent="0.2"/>
    <row r="27433" ht="12.75" hidden="1" customHeight="1" x14ac:dyDescent="0.2"/>
    <row r="27434" ht="12.75" hidden="1" customHeight="1" x14ac:dyDescent="0.2"/>
    <row r="27435" ht="12.75" hidden="1" customHeight="1" x14ac:dyDescent="0.2"/>
    <row r="27436" ht="12.75" hidden="1" customHeight="1" x14ac:dyDescent="0.2"/>
    <row r="27437" ht="12.75" hidden="1" customHeight="1" x14ac:dyDescent="0.2"/>
    <row r="27438" ht="12.75" hidden="1" customHeight="1" x14ac:dyDescent="0.2"/>
    <row r="27439" ht="12.75" hidden="1" customHeight="1" x14ac:dyDescent="0.2"/>
    <row r="27440" ht="12.75" hidden="1" customHeight="1" x14ac:dyDescent="0.2"/>
    <row r="27441" ht="12.75" hidden="1" customHeight="1" x14ac:dyDescent="0.2"/>
    <row r="27442" ht="12.75" hidden="1" customHeight="1" x14ac:dyDescent="0.2"/>
    <row r="27443" ht="12.75" hidden="1" customHeight="1" x14ac:dyDescent="0.2"/>
    <row r="27444" ht="12.75" hidden="1" customHeight="1" x14ac:dyDescent="0.2"/>
    <row r="27445" ht="12.75" hidden="1" customHeight="1" x14ac:dyDescent="0.2"/>
    <row r="27446" ht="12.75" hidden="1" customHeight="1" x14ac:dyDescent="0.2"/>
    <row r="27447" ht="12.75" hidden="1" customHeight="1" x14ac:dyDescent="0.2"/>
    <row r="27448" ht="12.75" hidden="1" customHeight="1" x14ac:dyDescent="0.2"/>
    <row r="27449" ht="12.75" hidden="1" customHeight="1" x14ac:dyDescent="0.2"/>
    <row r="27450" ht="12.75" hidden="1" customHeight="1" x14ac:dyDescent="0.2"/>
    <row r="27451" ht="12.75" hidden="1" customHeight="1" x14ac:dyDescent="0.2"/>
    <row r="27452" ht="12.75" hidden="1" customHeight="1" x14ac:dyDescent="0.2"/>
    <row r="27453" ht="12.75" hidden="1" customHeight="1" x14ac:dyDescent="0.2"/>
    <row r="27454" ht="12.75" hidden="1" customHeight="1" x14ac:dyDescent="0.2"/>
    <row r="27455" ht="12.75" hidden="1" customHeight="1" x14ac:dyDescent="0.2"/>
    <row r="27456" ht="12.75" hidden="1" customHeight="1" x14ac:dyDescent="0.2"/>
    <row r="27457" ht="12.75" hidden="1" customHeight="1" x14ac:dyDescent="0.2"/>
    <row r="27458" ht="12.75" hidden="1" customHeight="1" x14ac:dyDescent="0.2"/>
    <row r="27459" ht="12.75" hidden="1" customHeight="1" x14ac:dyDescent="0.2"/>
    <row r="27460" ht="12.75" hidden="1" customHeight="1" x14ac:dyDescent="0.2"/>
    <row r="27461" ht="12.75" hidden="1" customHeight="1" x14ac:dyDescent="0.2"/>
    <row r="27462" ht="12.75" hidden="1" customHeight="1" x14ac:dyDescent="0.2"/>
    <row r="27463" ht="12.75" hidden="1" customHeight="1" x14ac:dyDescent="0.2"/>
    <row r="27464" ht="12.75" hidden="1" customHeight="1" x14ac:dyDescent="0.2"/>
    <row r="27465" ht="12.75" hidden="1" customHeight="1" x14ac:dyDescent="0.2"/>
    <row r="27466" ht="12.75" hidden="1" customHeight="1" x14ac:dyDescent="0.2"/>
    <row r="27467" ht="12.75" hidden="1" customHeight="1" x14ac:dyDescent="0.2"/>
    <row r="27468" ht="12.75" hidden="1" customHeight="1" x14ac:dyDescent="0.2"/>
    <row r="27469" ht="12.75" hidden="1" customHeight="1" x14ac:dyDescent="0.2"/>
    <row r="27470" ht="12.75" hidden="1" customHeight="1" x14ac:dyDescent="0.2"/>
    <row r="27471" ht="12.75" hidden="1" customHeight="1" x14ac:dyDescent="0.2"/>
    <row r="27472" ht="12.75" hidden="1" customHeight="1" x14ac:dyDescent="0.2"/>
    <row r="27473" ht="12.75" hidden="1" customHeight="1" x14ac:dyDescent="0.2"/>
    <row r="27474" ht="12.75" hidden="1" customHeight="1" x14ac:dyDescent="0.2"/>
    <row r="27475" ht="12.75" hidden="1" customHeight="1" x14ac:dyDescent="0.2"/>
    <row r="27476" ht="12.75" hidden="1" customHeight="1" x14ac:dyDescent="0.2"/>
    <row r="27477" ht="12.75" hidden="1" customHeight="1" x14ac:dyDescent="0.2"/>
    <row r="27478" ht="12.75" hidden="1" customHeight="1" x14ac:dyDescent="0.2"/>
    <row r="27479" ht="12.75" hidden="1" customHeight="1" x14ac:dyDescent="0.2"/>
    <row r="27480" ht="12.75" hidden="1" customHeight="1" x14ac:dyDescent="0.2"/>
    <row r="27481" ht="12.75" hidden="1" customHeight="1" x14ac:dyDescent="0.2"/>
    <row r="27482" ht="12.75" hidden="1" customHeight="1" x14ac:dyDescent="0.2"/>
    <row r="27483" ht="12.75" hidden="1" customHeight="1" x14ac:dyDescent="0.2"/>
    <row r="27484" ht="12.75" hidden="1" customHeight="1" x14ac:dyDescent="0.2"/>
    <row r="27485" ht="12.75" hidden="1" customHeight="1" x14ac:dyDescent="0.2"/>
    <row r="27486" ht="12.75" hidden="1" customHeight="1" x14ac:dyDescent="0.2"/>
    <row r="27487" ht="12.75" hidden="1" customHeight="1" x14ac:dyDescent="0.2"/>
    <row r="27488" ht="12.75" hidden="1" customHeight="1" x14ac:dyDescent="0.2"/>
    <row r="27489" ht="12.75" hidden="1" customHeight="1" x14ac:dyDescent="0.2"/>
    <row r="27490" ht="12.75" hidden="1" customHeight="1" x14ac:dyDescent="0.2"/>
    <row r="27491" ht="12.75" hidden="1" customHeight="1" x14ac:dyDescent="0.2"/>
    <row r="27492" ht="12.75" hidden="1" customHeight="1" x14ac:dyDescent="0.2"/>
    <row r="27493" ht="12.75" hidden="1" customHeight="1" x14ac:dyDescent="0.2"/>
    <row r="27494" ht="12.75" hidden="1" customHeight="1" x14ac:dyDescent="0.2"/>
    <row r="27495" ht="12.75" hidden="1" customHeight="1" x14ac:dyDescent="0.2"/>
    <row r="27496" ht="12.75" hidden="1" customHeight="1" x14ac:dyDescent="0.2"/>
    <row r="27497" ht="12.75" hidden="1" customHeight="1" x14ac:dyDescent="0.2"/>
    <row r="27498" ht="12.75" hidden="1" customHeight="1" x14ac:dyDescent="0.2"/>
    <row r="27499" ht="12.75" hidden="1" customHeight="1" x14ac:dyDescent="0.2"/>
    <row r="27500" ht="12.75" hidden="1" customHeight="1" x14ac:dyDescent="0.2"/>
    <row r="27501" ht="12.75" hidden="1" customHeight="1" x14ac:dyDescent="0.2"/>
    <row r="27502" ht="12.75" hidden="1" customHeight="1" x14ac:dyDescent="0.2"/>
    <row r="27503" ht="12.75" hidden="1" customHeight="1" x14ac:dyDescent="0.2"/>
    <row r="27504" ht="12.75" hidden="1" customHeight="1" x14ac:dyDescent="0.2"/>
    <row r="27505" ht="12.75" hidden="1" customHeight="1" x14ac:dyDescent="0.2"/>
    <row r="27506" ht="12.75" hidden="1" customHeight="1" x14ac:dyDescent="0.2"/>
    <row r="27507" ht="12.75" hidden="1" customHeight="1" x14ac:dyDescent="0.2"/>
    <row r="27508" ht="12.75" hidden="1" customHeight="1" x14ac:dyDescent="0.2"/>
    <row r="27509" ht="12.75" hidden="1" customHeight="1" x14ac:dyDescent="0.2"/>
    <row r="27510" ht="12.75" hidden="1" customHeight="1" x14ac:dyDescent="0.2"/>
    <row r="27511" ht="12.75" hidden="1" customHeight="1" x14ac:dyDescent="0.2"/>
    <row r="27512" ht="12.75" hidden="1" customHeight="1" x14ac:dyDescent="0.2"/>
    <row r="27513" ht="12.75" hidden="1" customHeight="1" x14ac:dyDescent="0.2"/>
    <row r="27514" ht="12.75" hidden="1" customHeight="1" x14ac:dyDescent="0.2"/>
    <row r="27515" ht="12.75" hidden="1" customHeight="1" x14ac:dyDescent="0.2"/>
    <row r="27516" ht="12.75" hidden="1" customHeight="1" x14ac:dyDescent="0.2"/>
    <row r="27517" ht="12.75" hidden="1" customHeight="1" x14ac:dyDescent="0.2"/>
    <row r="27518" ht="12.75" hidden="1" customHeight="1" x14ac:dyDescent="0.2"/>
    <row r="27519" ht="12.75" hidden="1" customHeight="1" x14ac:dyDescent="0.2"/>
    <row r="27520" ht="12.75" hidden="1" customHeight="1" x14ac:dyDescent="0.2"/>
    <row r="27521" ht="12.75" hidden="1" customHeight="1" x14ac:dyDescent="0.2"/>
    <row r="27522" ht="12.75" hidden="1" customHeight="1" x14ac:dyDescent="0.2"/>
    <row r="27523" ht="12.75" hidden="1" customHeight="1" x14ac:dyDescent="0.2"/>
    <row r="27524" ht="12.75" hidden="1" customHeight="1" x14ac:dyDescent="0.2"/>
    <row r="27525" ht="12.75" hidden="1" customHeight="1" x14ac:dyDescent="0.2"/>
    <row r="27526" ht="12.75" hidden="1" customHeight="1" x14ac:dyDescent="0.2"/>
    <row r="27527" ht="12.75" hidden="1" customHeight="1" x14ac:dyDescent="0.2"/>
    <row r="27528" ht="12.75" hidden="1" customHeight="1" x14ac:dyDescent="0.2"/>
    <row r="27529" ht="12.75" hidden="1" customHeight="1" x14ac:dyDescent="0.2"/>
    <row r="27530" ht="12.75" hidden="1" customHeight="1" x14ac:dyDescent="0.2"/>
    <row r="27531" ht="12.75" hidden="1" customHeight="1" x14ac:dyDescent="0.2"/>
    <row r="27532" ht="12.75" hidden="1" customHeight="1" x14ac:dyDescent="0.2"/>
    <row r="27533" ht="12.75" hidden="1" customHeight="1" x14ac:dyDescent="0.2"/>
    <row r="27534" ht="12.75" hidden="1" customHeight="1" x14ac:dyDescent="0.2"/>
    <row r="27535" ht="12.75" hidden="1" customHeight="1" x14ac:dyDescent="0.2"/>
    <row r="27536" ht="12.75" hidden="1" customHeight="1" x14ac:dyDescent="0.2"/>
    <row r="27537" ht="12.75" hidden="1" customHeight="1" x14ac:dyDescent="0.2"/>
    <row r="27538" ht="12.75" hidden="1" customHeight="1" x14ac:dyDescent="0.2"/>
    <row r="27539" ht="12.75" hidden="1" customHeight="1" x14ac:dyDescent="0.2"/>
    <row r="27540" ht="12.75" hidden="1" customHeight="1" x14ac:dyDescent="0.2"/>
    <row r="27541" ht="12.75" hidden="1" customHeight="1" x14ac:dyDescent="0.2"/>
    <row r="27542" ht="12.75" hidden="1" customHeight="1" x14ac:dyDescent="0.2"/>
    <row r="27543" ht="12.75" hidden="1" customHeight="1" x14ac:dyDescent="0.2"/>
    <row r="27544" ht="12.75" hidden="1" customHeight="1" x14ac:dyDescent="0.2"/>
    <row r="27545" ht="12.75" hidden="1" customHeight="1" x14ac:dyDescent="0.2"/>
    <row r="27546" ht="12.75" hidden="1" customHeight="1" x14ac:dyDescent="0.2"/>
    <row r="27547" ht="12.75" hidden="1" customHeight="1" x14ac:dyDescent="0.2"/>
    <row r="27548" ht="12.75" hidden="1" customHeight="1" x14ac:dyDescent="0.2"/>
    <row r="27549" ht="12.75" hidden="1" customHeight="1" x14ac:dyDescent="0.2"/>
    <row r="27550" ht="12.75" hidden="1" customHeight="1" x14ac:dyDescent="0.2"/>
    <row r="27551" ht="12.75" hidden="1" customHeight="1" x14ac:dyDescent="0.2"/>
    <row r="27552" ht="12.75" hidden="1" customHeight="1" x14ac:dyDescent="0.2"/>
    <row r="27553" ht="12.75" hidden="1" customHeight="1" x14ac:dyDescent="0.2"/>
    <row r="27554" ht="12.75" hidden="1" customHeight="1" x14ac:dyDescent="0.2"/>
    <row r="27555" ht="12.75" hidden="1" customHeight="1" x14ac:dyDescent="0.2"/>
    <row r="27556" ht="12.75" hidden="1" customHeight="1" x14ac:dyDescent="0.2"/>
    <row r="27557" ht="12.75" hidden="1" customHeight="1" x14ac:dyDescent="0.2"/>
    <row r="27558" ht="12.75" hidden="1" customHeight="1" x14ac:dyDescent="0.2"/>
    <row r="27559" ht="12.75" hidden="1" customHeight="1" x14ac:dyDescent="0.2"/>
    <row r="27560" ht="12.75" hidden="1" customHeight="1" x14ac:dyDescent="0.2"/>
    <row r="27561" ht="12.75" hidden="1" customHeight="1" x14ac:dyDescent="0.2"/>
    <row r="27562" ht="12.75" hidden="1" customHeight="1" x14ac:dyDescent="0.2"/>
    <row r="27563" ht="12.75" hidden="1" customHeight="1" x14ac:dyDescent="0.2"/>
    <row r="27564" ht="12.75" hidden="1" customHeight="1" x14ac:dyDescent="0.2"/>
    <row r="27565" ht="12.75" hidden="1" customHeight="1" x14ac:dyDescent="0.2"/>
    <row r="27566" ht="12.75" hidden="1" customHeight="1" x14ac:dyDescent="0.2"/>
    <row r="27567" ht="12.75" hidden="1" customHeight="1" x14ac:dyDescent="0.2"/>
    <row r="27568" ht="12.75" hidden="1" customHeight="1" x14ac:dyDescent="0.2"/>
    <row r="27569" ht="12.75" hidden="1" customHeight="1" x14ac:dyDescent="0.2"/>
    <row r="27570" ht="12.75" hidden="1" customHeight="1" x14ac:dyDescent="0.2"/>
    <row r="27571" ht="12.75" hidden="1" customHeight="1" x14ac:dyDescent="0.2"/>
    <row r="27572" ht="12.75" hidden="1" customHeight="1" x14ac:dyDescent="0.2"/>
    <row r="27573" ht="12.75" hidden="1" customHeight="1" x14ac:dyDescent="0.2"/>
    <row r="27574" ht="12.75" hidden="1" customHeight="1" x14ac:dyDescent="0.2"/>
    <row r="27575" ht="12.75" hidden="1" customHeight="1" x14ac:dyDescent="0.2"/>
    <row r="27576" ht="12.75" hidden="1" customHeight="1" x14ac:dyDescent="0.2"/>
    <row r="27577" ht="12.75" hidden="1" customHeight="1" x14ac:dyDescent="0.2"/>
    <row r="27578" ht="12.75" hidden="1" customHeight="1" x14ac:dyDescent="0.2"/>
    <row r="27579" ht="12.75" hidden="1" customHeight="1" x14ac:dyDescent="0.2"/>
    <row r="27580" ht="12.75" hidden="1" customHeight="1" x14ac:dyDescent="0.2"/>
    <row r="27581" ht="12.75" hidden="1" customHeight="1" x14ac:dyDescent="0.2"/>
    <row r="27582" ht="12.75" hidden="1" customHeight="1" x14ac:dyDescent="0.2"/>
    <row r="27583" ht="12.75" hidden="1" customHeight="1" x14ac:dyDescent="0.2"/>
    <row r="27584" ht="12.75" hidden="1" customHeight="1" x14ac:dyDescent="0.2"/>
    <row r="27585" ht="12.75" hidden="1" customHeight="1" x14ac:dyDescent="0.2"/>
    <row r="27586" ht="12.75" hidden="1" customHeight="1" x14ac:dyDescent="0.2"/>
    <row r="27587" ht="12.75" hidden="1" customHeight="1" x14ac:dyDescent="0.2"/>
    <row r="27588" ht="12.75" hidden="1" customHeight="1" x14ac:dyDescent="0.2"/>
    <row r="27589" ht="12.75" hidden="1" customHeight="1" x14ac:dyDescent="0.2"/>
    <row r="27590" ht="12.75" hidden="1" customHeight="1" x14ac:dyDescent="0.2"/>
    <row r="27591" ht="12.75" hidden="1" customHeight="1" x14ac:dyDescent="0.2"/>
    <row r="27592" ht="12.75" hidden="1" customHeight="1" x14ac:dyDescent="0.2"/>
    <row r="27593" ht="12.75" hidden="1" customHeight="1" x14ac:dyDescent="0.2"/>
    <row r="27594" ht="12.75" hidden="1" customHeight="1" x14ac:dyDescent="0.2"/>
    <row r="27595" ht="12.75" hidden="1" customHeight="1" x14ac:dyDescent="0.2"/>
    <row r="27596" ht="12.75" hidden="1" customHeight="1" x14ac:dyDescent="0.2"/>
    <row r="27597" ht="12.75" hidden="1" customHeight="1" x14ac:dyDescent="0.2"/>
    <row r="27598" ht="12.75" hidden="1" customHeight="1" x14ac:dyDescent="0.2"/>
    <row r="27599" ht="12.75" hidden="1" customHeight="1" x14ac:dyDescent="0.2"/>
    <row r="27600" ht="12.75" hidden="1" customHeight="1" x14ac:dyDescent="0.2"/>
    <row r="27601" ht="12.75" hidden="1" customHeight="1" x14ac:dyDescent="0.2"/>
    <row r="27602" ht="12.75" hidden="1" customHeight="1" x14ac:dyDescent="0.2"/>
    <row r="27603" ht="12.75" hidden="1" customHeight="1" x14ac:dyDescent="0.2"/>
    <row r="27604" ht="12.75" hidden="1" customHeight="1" x14ac:dyDescent="0.2"/>
    <row r="27605" ht="12.75" hidden="1" customHeight="1" x14ac:dyDescent="0.2"/>
    <row r="27606" ht="12.75" hidden="1" customHeight="1" x14ac:dyDescent="0.2"/>
    <row r="27607" ht="12.75" hidden="1" customHeight="1" x14ac:dyDescent="0.2"/>
    <row r="27608" ht="12.75" hidden="1" customHeight="1" x14ac:dyDescent="0.2"/>
    <row r="27609" ht="12.75" hidden="1" customHeight="1" x14ac:dyDescent="0.2"/>
    <row r="27610" ht="12.75" hidden="1" customHeight="1" x14ac:dyDescent="0.2"/>
    <row r="27611" ht="12.75" hidden="1" customHeight="1" x14ac:dyDescent="0.2"/>
    <row r="27612" ht="12.75" hidden="1" customHeight="1" x14ac:dyDescent="0.2"/>
    <row r="27613" ht="12.75" hidden="1" customHeight="1" x14ac:dyDescent="0.2"/>
    <row r="27614" ht="12.75" hidden="1" customHeight="1" x14ac:dyDescent="0.2"/>
    <row r="27615" ht="12.75" hidden="1" customHeight="1" x14ac:dyDescent="0.2"/>
    <row r="27616" ht="12.75" hidden="1" customHeight="1" x14ac:dyDescent="0.2"/>
    <row r="27617" ht="12.75" hidden="1" customHeight="1" x14ac:dyDescent="0.2"/>
    <row r="27618" ht="12.75" hidden="1" customHeight="1" x14ac:dyDescent="0.2"/>
    <row r="27619" ht="12.75" hidden="1" customHeight="1" x14ac:dyDescent="0.2"/>
    <row r="27620" ht="12.75" hidden="1" customHeight="1" x14ac:dyDescent="0.2"/>
    <row r="27621" ht="12.75" hidden="1" customHeight="1" x14ac:dyDescent="0.2"/>
    <row r="27622" ht="12.75" hidden="1" customHeight="1" x14ac:dyDescent="0.2"/>
    <row r="27623" ht="12.75" hidden="1" customHeight="1" x14ac:dyDescent="0.2"/>
    <row r="27624" ht="12.75" hidden="1" customHeight="1" x14ac:dyDescent="0.2"/>
    <row r="27625" ht="12.75" hidden="1" customHeight="1" x14ac:dyDescent="0.2"/>
    <row r="27626" ht="12.75" hidden="1" customHeight="1" x14ac:dyDescent="0.2"/>
    <row r="27627" ht="12.75" hidden="1" customHeight="1" x14ac:dyDescent="0.2"/>
    <row r="27628" ht="12.75" hidden="1" customHeight="1" x14ac:dyDescent="0.2"/>
    <row r="27629" ht="12.75" hidden="1" customHeight="1" x14ac:dyDescent="0.2"/>
    <row r="27630" ht="12.75" hidden="1" customHeight="1" x14ac:dyDescent="0.2"/>
    <row r="27631" ht="12.75" hidden="1" customHeight="1" x14ac:dyDescent="0.2"/>
    <row r="27632" ht="12.75" hidden="1" customHeight="1" x14ac:dyDescent="0.2"/>
    <row r="27633" ht="12.75" hidden="1" customHeight="1" x14ac:dyDescent="0.2"/>
    <row r="27634" ht="12.75" hidden="1" customHeight="1" x14ac:dyDescent="0.2"/>
    <row r="27635" ht="12.75" hidden="1" customHeight="1" x14ac:dyDescent="0.2"/>
    <row r="27636" ht="12.75" hidden="1" customHeight="1" x14ac:dyDescent="0.2"/>
    <row r="27637" ht="12.75" hidden="1" customHeight="1" x14ac:dyDescent="0.2"/>
    <row r="27638" ht="12.75" hidden="1" customHeight="1" x14ac:dyDescent="0.2"/>
    <row r="27639" ht="12.75" hidden="1" customHeight="1" x14ac:dyDescent="0.2"/>
    <row r="27640" ht="12.75" hidden="1" customHeight="1" x14ac:dyDescent="0.2"/>
    <row r="27641" ht="12.75" hidden="1" customHeight="1" x14ac:dyDescent="0.2"/>
    <row r="27642" ht="12.75" hidden="1" customHeight="1" x14ac:dyDescent="0.2"/>
    <row r="27643" ht="12.75" hidden="1" customHeight="1" x14ac:dyDescent="0.2"/>
    <row r="27644" ht="12.75" hidden="1" customHeight="1" x14ac:dyDescent="0.2"/>
    <row r="27645" ht="12.75" hidden="1" customHeight="1" x14ac:dyDescent="0.2"/>
    <row r="27646" ht="12.75" hidden="1" customHeight="1" x14ac:dyDescent="0.2"/>
    <row r="27647" ht="12.75" hidden="1" customHeight="1" x14ac:dyDescent="0.2"/>
    <row r="27648" ht="12.75" hidden="1" customHeight="1" x14ac:dyDescent="0.2"/>
    <row r="27649" ht="12.75" hidden="1" customHeight="1" x14ac:dyDescent="0.2"/>
    <row r="27650" ht="12.75" hidden="1" customHeight="1" x14ac:dyDescent="0.2"/>
    <row r="27651" ht="12.75" hidden="1" customHeight="1" x14ac:dyDescent="0.2"/>
    <row r="27652" ht="12.75" hidden="1" customHeight="1" x14ac:dyDescent="0.2"/>
    <row r="27653" ht="12.75" hidden="1" customHeight="1" x14ac:dyDescent="0.2"/>
    <row r="27654" ht="12.75" hidden="1" customHeight="1" x14ac:dyDescent="0.2"/>
    <row r="27655" ht="12.75" hidden="1" customHeight="1" x14ac:dyDescent="0.2"/>
    <row r="27656" ht="12.75" hidden="1" customHeight="1" x14ac:dyDescent="0.2"/>
    <row r="27657" ht="12.75" hidden="1" customHeight="1" x14ac:dyDescent="0.2"/>
    <row r="27658" ht="12.75" hidden="1" customHeight="1" x14ac:dyDescent="0.2"/>
    <row r="27659" ht="12.75" hidden="1" customHeight="1" x14ac:dyDescent="0.2"/>
    <row r="27660" ht="12.75" hidden="1" customHeight="1" x14ac:dyDescent="0.2"/>
    <row r="27661" ht="12.75" hidden="1" customHeight="1" x14ac:dyDescent="0.2"/>
    <row r="27662" ht="12.75" hidden="1" customHeight="1" x14ac:dyDescent="0.2"/>
    <row r="27663" ht="12.75" hidden="1" customHeight="1" x14ac:dyDescent="0.2"/>
    <row r="27664" ht="12.75" hidden="1" customHeight="1" x14ac:dyDescent="0.2"/>
    <row r="27665" ht="12.75" hidden="1" customHeight="1" x14ac:dyDescent="0.2"/>
    <row r="27666" ht="12.75" hidden="1" customHeight="1" x14ac:dyDescent="0.2"/>
    <row r="27667" ht="12.75" hidden="1" customHeight="1" x14ac:dyDescent="0.2"/>
    <row r="27668" ht="12.75" hidden="1" customHeight="1" x14ac:dyDescent="0.2"/>
    <row r="27669" ht="12.75" hidden="1" customHeight="1" x14ac:dyDescent="0.2"/>
    <row r="27670" ht="12.75" hidden="1" customHeight="1" x14ac:dyDescent="0.2"/>
    <row r="27671" ht="12.75" hidden="1" customHeight="1" x14ac:dyDescent="0.2"/>
    <row r="27672" ht="12.75" hidden="1" customHeight="1" x14ac:dyDescent="0.2"/>
    <row r="27673" ht="12.75" hidden="1" customHeight="1" x14ac:dyDescent="0.2"/>
    <row r="27674" ht="12.75" hidden="1" customHeight="1" x14ac:dyDescent="0.2"/>
    <row r="27675" ht="12.75" hidden="1" customHeight="1" x14ac:dyDescent="0.2"/>
    <row r="27676" ht="12.75" hidden="1" customHeight="1" x14ac:dyDescent="0.2"/>
    <row r="27677" ht="12.75" hidden="1" customHeight="1" x14ac:dyDescent="0.2"/>
    <row r="27678" ht="12.75" hidden="1" customHeight="1" x14ac:dyDescent="0.2"/>
    <row r="27679" ht="12.75" hidden="1" customHeight="1" x14ac:dyDescent="0.2"/>
    <row r="27680" ht="12.75" hidden="1" customHeight="1" x14ac:dyDescent="0.2"/>
    <row r="27681" ht="12.75" hidden="1" customHeight="1" x14ac:dyDescent="0.2"/>
    <row r="27682" ht="12.75" hidden="1" customHeight="1" x14ac:dyDescent="0.2"/>
    <row r="27683" ht="12.75" hidden="1" customHeight="1" x14ac:dyDescent="0.2"/>
    <row r="27684" ht="12.75" hidden="1" customHeight="1" x14ac:dyDescent="0.2"/>
    <row r="27685" ht="12.75" hidden="1" customHeight="1" x14ac:dyDescent="0.2"/>
    <row r="27686" ht="12.75" hidden="1" customHeight="1" x14ac:dyDescent="0.2"/>
    <row r="27687" ht="12.75" hidden="1" customHeight="1" x14ac:dyDescent="0.2"/>
    <row r="27688" ht="12.75" hidden="1" customHeight="1" x14ac:dyDescent="0.2"/>
    <row r="27689" ht="12.75" hidden="1" customHeight="1" x14ac:dyDescent="0.2"/>
    <row r="27690" ht="12.75" hidden="1" customHeight="1" x14ac:dyDescent="0.2"/>
    <row r="27691" ht="12.75" hidden="1" customHeight="1" x14ac:dyDescent="0.2"/>
    <row r="27692" ht="12.75" hidden="1" customHeight="1" x14ac:dyDescent="0.2"/>
    <row r="27693" ht="12.75" hidden="1" customHeight="1" x14ac:dyDescent="0.2"/>
    <row r="27694" ht="12.75" hidden="1" customHeight="1" x14ac:dyDescent="0.2"/>
    <row r="27695" ht="12.75" hidden="1" customHeight="1" x14ac:dyDescent="0.2"/>
    <row r="27696" ht="12.75" hidden="1" customHeight="1" x14ac:dyDescent="0.2"/>
    <row r="27697" ht="12.75" hidden="1" customHeight="1" x14ac:dyDescent="0.2"/>
    <row r="27698" ht="12.75" hidden="1" customHeight="1" x14ac:dyDescent="0.2"/>
    <row r="27699" ht="12.75" hidden="1" customHeight="1" x14ac:dyDescent="0.2"/>
    <row r="27700" ht="12.75" hidden="1" customHeight="1" x14ac:dyDescent="0.2"/>
    <row r="27701" ht="12.75" hidden="1" customHeight="1" x14ac:dyDescent="0.2"/>
    <row r="27702" ht="12.75" hidden="1" customHeight="1" x14ac:dyDescent="0.2"/>
    <row r="27703" ht="12.75" hidden="1" customHeight="1" x14ac:dyDescent="0.2"/>
    <row r="27704" ht="12.75" hidden="1" customHeight="1" x14ac:dyDescent="0.2"/>
    <row r="27705" ht="12.75" hidden="1" customHeight="1" x14ac:dyDescent="0.2"/>
    <row r="27706" ht="12.75" hidden="1" customHeight="1" x14ac:dyDescent="0.2"/>
    <row r="27707" ht="12.75" hidden="1" customHeight="1" x14ac:dyDescent="0.2"/>
    <row r="27708" ht="12.75" hidden="1" customHeight="1" x14ac:dyDescent="0.2"/>
    <row r="27709" ht="12.75" hidden="1" customHeight="1" x14ac:dyDescent="0.2"/>
    <row r="27710" ht="12.75" hidden="1" customHeight="1" x14ac:dyDescent="0.2"/>
    <row r="27711" ht="12.75" hidden="1" customHeight="1" x14ac:dyDescent="0.2"/>
    <row r="27712" ht="12.75" hidden="1" customHeight="1" x14ac:dyDescent="0.2"/>
    <row r="27713" ht="12.75" hidden="1" customHeight="1" x14ac:dyDescent="0.2"/>
    <row r="27714" ht="12.75" hidden="1" customHeight="1" x14ac:dyDescent="0.2"/>
    <row r="27715" ht="12.75" hidden="1" customHeight="1" x14ac:dyDescent="0.2"/>
    <row r="27716" ht="12.75" hidden="1" customHeight="1" x14ac:dyDescent="0.2"/>
    <row r="27717" ht="12.75" hidden="1" customHeight="1" x14ac:dyDescent="0.2"/>
    <row r="27718" ht="12.75" hidden="1" customHeight="1" x14ac:dyDescent="0.2"/>
    <row r="27719" ht="12.75" hidden="1" customHeight="1" x14ac:dyDescent="0.2"/>
    <row r="27720" ht="12.75" hidden="1" customHeight="1" x14ac:dyDescent="0.2"/>
    <row r="27721" ht="12.75" hidden="1" customHeight="1" x14ac:dyDescent="0.2"/>
    <row r="27722" ht="12.75" hidden="1" customHeight="1" x14ac:dyDescent="0.2"/>
    <row r="27723" ht="12.75" hidden="1" customHeight="1" x14ac:dyDescent="0.2"/>
    <row r="27724" ht="12.75" hidden="1" customHeight="1" x14ac:dyDescent="0.2"/>
    <row r="27725" ht="12.75" hidden="1" customHeight="1" x14ac:dyDescent="0.2"/>
    <row r="27726" ht="12.75" hidden="1" customHeight="1" x14ac:dyDescent="0.2"/>
    <row r="27727" ht="12.75" hidden="1" customHeight="1" x14ac:dyDescent="0.2"/>
    <row r="27728" ht="12.75" hidden="1" customHeight="1" x14ac:dyDescent="0.2"/>
    <row r="27729" ht="12.75" hidden="1" customHeight="1" x14ac:dyDescent="0.2"/>
    <row r="27730" ht="12.75" hidden="1" customHeight="1" x14ac:dyDescent="0.2"/>
    <row r="27731" ht="12.75" hidden="1" customHeight="1" x14ac:dyDescent="0.2"/>
    <row r="27732" ht="12.75" hidden="1" customHeight="1" x14ac:dyDescent="0.2"/>
    <row r="27733" ht="12.75" hidden="1" customHeight="1" x14ac:dyDescent="0.2"/>
    <row r="27734" ht="12.75" hidden="1" customHeight="1" x14ac:dyDescent="0.2"/>
    <row r="27735" ht="12.75" hidden="1" customHeight="1" x14ac:dyDescent="0.2"/>
    <row r="27736" ht="12.75" hidden="1" customHeight="1" x14ac:dyDescent="0.2"/>
    <row r="27737" ht="12.75" hidden="1" customHeight="1" x14ac:dyDescent="0.2"/>
    <row r="27738" ht="12.75" hidden="1" customHeight="1" x14ac:dyDescent="0.2"/>
    <row r="27739" ht="12.75" hidden="1" customHeight="1" x14ac:dyDescent="0.2"/>
    <row r="27740" ht="12.75" hidden="1" customHeight="1" x14ac:dyDescent="0.2"/>
    <row r="27741" ht="12.75" hidden="1" customHeight="1" x14ac:dyDescent="0.2"/>
    <row r="27742" ht="12.75" hidden="1" customHeight="1" x14ac:dyDescent="0.2"/>
    <row r="27743" ht="12.75" hidden="1" customHeight="1" x14ac:dyDescent="0.2"/>
    <row r="27744" ht="12.75" hidden="1" customHeight="1" x14ac:dyDescent="0.2"/>
    <row r="27745" ht="12.75" hidden="1" customHeight="1" x14ac:dyDescent="0.2"/>
    <row r="27746" ht="12.75" hidden="1" customHeight="1" x14ac:dyDescent="0.2"/>
    <row r="27747" ht="12.75" hidden="1" customHeight="1" x14ac:dyDescent="0.2"/>
    <row r="27748" ht="12.75" hidden="1" customHeight="1" x14ac:dyDescent="0.2"/>
    <row r="27749" ht="12.75" hidden="1" customHeight="1" x14ac:dyDescent="0.2"/>
    <row r="27750" ht="12.75" hidden="1" customHeight="1" x14ac:dyDescent="0.2"/>
    <row r="27751" ht="12.75" hidden="1" customHeight="1" x14ac:dyDescent="0.2"/>
    <row r="27752" ht="12.75" hidden="1" customHeight="1" x14ac:dyDescent="0.2"/>
    <row r="27753" ht="12.75" hidden="1" customHeight="1" x14ac:dyDescent="0.2"/>
    <row r="27754" ht="12.75" hidden="1" customHeight="1" x14ac:dyDescent="0.2"/>
    <row r="27755" ht="12.75" hidden="1" customHeight="1" x14ac:dyDescent="0.2"/>
    <row r="27756" ht="12.75" hidden="1" customHeight="1" x14ac:dyDescent="0.2"/>
    <row r="27757" ht="12.75" hidden="1" customHeight="1" x14ac:dyDescent="0.2"/>
    <row r="27758" ht="12.75" hidden="1" customHeight="1" x14ac:dyDescent="0.2"/>
    <row r="27759" ht="12.75" hidden="1" customHeight="1" x14ac:dyDescent="0.2"/>
    <row r="27760" ht="12.75" hidden="1" customHeight="1" x14ac:dyDescent="0.2"/>
    <row r="27761" ht="12.75" hidden="1" customHeight="1" x14ac:dyDescent="0.2"/>
    <row r="27762" ht="12.75" hidden="1" customHeight="1" x14ac:dyDescent="0.2"/>
    <row r="27763" ht="12.75" hidden="1" customHeight="1" x14ac:dyDescent="0.2"/>
    <row r="27764" ht="12.75" hidden="1" customHeight="1" x14ac:dyDescent="0.2"/>
    <row r="27765" ht="12.75" hidden="1" customHeight="1" x14ac:dyDescent="0.2"/>
    <row r="27766" ht="12.75" hidden="1" customHeight="1" x14ac:dyDescent="0.2"/>
    <row r="27767" ht="12.75" hidden="1" customHeight="1" x14ac:dyDescent="0.2"/>
    <row r="27768" ht="12.75" hidden="1" customHeight="1" x14ac:dyDescent="0.2"/>
    <row r="27769" ht="12.75" hidden="1" customHeight="1" x14ac:dyDescent="0.2"/>
    <row r="27770" ht="12.75" hidden="1" customHeight="1" x14ac:dyDescent="0.2"/>
    <row r="27771" ht="12.75" hidden="1" customHeight="1" x14ac:dyDescent="0.2"/>
    <row r="27772" ht="12.75" hidden="1" customHeight="1" x14ac:dyDescent="0.2"/>
    <row r="27773" ht="12.75" hidden="1" customHeight="1" x14ac:dyDescent="0.2"/>
    <row r="27774" ht="12.75" hidden="1" customHeight="1" x14ac:dyDescent="0.2"/>
    <row r="27775" ht="12.75" hidden="1" customHeight="1" x14ac:dyDescent="0.2"/>
    <row r="27776" ht="12.75" hidden="1" customHeight="1" x14ac:dyDescent="0.2"/>
    <row r="27777" ht="12.75" hidden="1" customHeight="1" x14ac:dyDescent="0.2"/>
    <row r="27778" ht="12.75" hidden="1" customHeight="1" x14ac:dyDescent="0.2"/>
    <row r="27779" ht="12.75" hidden="1" customHeight="1" x14ac:dyDescent="0.2"/>
    <row r="27780" ht="12.75" hidden="1" customHeight="1" x14ac:dyDescent="0.2"/>
    <row r="27781" ht="12.75" hidden="1" customHeight="1" x14ac:dyDescent="0.2"/>
    <row r="27782" ht="12.75" hidden="1" customHeight="1" x14ac:dyDescent="0.2"/>
    <row r="27783" ht="12.75" hidden="1" customHeight="1" x14ac:dyDescent="0.2"/>
    <row r="27784" ht="12.75" hidden="1" customHeight="1" x14ac:dyDescent="0.2"/>
    <row r="27785" ht="12.75" hidden="1" customHeight="1" x14ac:dyDescent="0.2"/>
    <row r="27786" ht="12.75" hidden="1" customHeight="1" x14ac:dyDescent="0.2"/>
    <row r="27787" ht="12.75" hidden="1" customHeight="1" x14ac:dyDescent="0.2"/>
    <row r="27788" ht="12.75" hidden="1" customHeight="1" x14ac:dyDescent="0.2"/>
    <row r="27789" ht="12.75" hidden="1" customHeight="1" x14ac:dyDescent="0.2"/>
    <row r="27790" ht="12.75" hidden="1" customHeight="1" x14ac:dyDescent="0.2"/>
    <row r="27791" ht="12.75" hidden="1" customHeight="1" x14ac:dyDescent="0.2"/>
    <row r="27792" ht="12.75" hidden="1" customHeight="1" x14ac:dyDescent="0.2"/>
    <row r="27793" ht="12.75" hidden="1" customHeight="1" x14ac:dyDescent="0.2"/>
    <row r="27794" ht="12.75" hidden="1" customHeight="1" x14ac:dyDescent="0.2"/>
    <row r="27795" ht="12.75" hidden="1" customHeight="1" x14ac:dyDescent="0.2"/>
    <row r="27796" ht="12.75" hidden="1" customHeight="1" x14ac:dyDescent="0.2"/>
    <row r="27797" ht="12.75" hidden="1" customHeight="1" x14ac:dyDescent="0.2"/>
    <row r="27798" ht="12.75" hidden="1" customHeight="1" x14ac:dyDescent="0.2"/>
    <row r="27799" ht="12.75" hidden="1" customHeight="1" x14ac:dyDescent="0.2"/>
    <row r="27800" ht="12.75" hidden="1" customHeight="1" x14ac:dyDescent="0.2"/>
    <row r="27801" ht="12.75" hidden="1" customHeight="1" x14ac:dyDescent="0.2"/>
    <row r="27802" ht="12.75" hidden="1" customHeight="1" x14ac:dyDescent="0.2"/>
    <row r="27803" ht="12.75" hidden="1" customHeight="1" x14ac:dyDescent="0.2"/>
    <row r="27804" ht="12.75" hidden="1" customHeight="1" x14ac:dyDescent="0.2"/>
    <row r="27805" ht="12.75" hidden="1" customHeight="1" x14ac:dyDescent="0.2"/>
    <row r="27806" ht="12.75" hidden="1" customHeight="1" x14ac:dyDescent="0.2"/>
    <row r="27807" ht="12.75" hidden="1" customHeight="1" x14ac:dyDescent="0.2"/>
    <row r="27808" ht="12.75" hidden="1" customHeight="1" x14ac:dyDescent="0.2"/>
    <row r="27809" ht="12.75" hidden="1" customHeight="1" x14ac:dyDescent="0.2"/>
    <row r="27810" ht="12.75" hidden="1" customHeight="1" x14ac:dyDescent="0.2"/>
    <row r="27811" ht="12.75" hidden="1" customHeight="1" x14ac:dyDescent="0.2"/>
    <row r="27812" ht="12.75" hidden="1" customHeight="1" x14ac:dyDescent="0.2"/>
    <row r="27813" ht="12.75" hidden="1" customHeight="1" x14ac:dyDescent="0.2"/>
    <row r="27814" ht="12.75" hidden="1" customHeight="1" x14ac:dyDescent="0.2"/>
    <row r="27815" ht="12.75" hidden="1" customHeight="1" x14ac:dyDescent="0.2"/>
    <row r="27816" ht="12.75" hidden="1" customHeight="1" x14ac:dyDescent="0.2"/>
    <row r="27817" ht="12.75" hidden="1" customHeight="1" x14ac:dyDescent="0.2"/>
    <row r="27818" ht="12.75" hidden="1" customHeight="1" x14ac:dyDescent="0.2"/>
    <row r="27819" ht="12.75" hidden="1" customHeight="1" x14ac:dyDescent="0.2"/>
    <row r="27820" ht="12.75" hidden="1" customHeight="1" x14ac:dyDescent="0.2"/>
    <row r="27821" ht="12.75" hidden="1" customHeight="1" x14ac:dyDescent="0.2"/>
    <row r="27822" ht="12.75" hidden="1" customHeight="1" x14ac:dyDescent="0.2"/>
    <row r="27823" ht="12.75" hidden="1" customHeight="1" x14ac:dyDescent="0.2"/>
    <row r="27824" ht="12.75" hidden="1" customHeight="1" x14ac:dyDescent="0.2"/>
    <row r="27825" ht="12.75" hidden="1" customHeight="1" x14ac:dyDescent="0.2"/>
    <row r="27826" ht="12.75" hidden="1" customHeight="1" x14ac:dyDescent="0.2"/>
    <row r="27827" ht="12.75" hidden="1" customHeight="1" x14ac:dyDescent="0.2"/>
    <row r="27828" ht="12.75" hidden="1" customHeight="1" x14ac:dyDescent="0.2"/>
    <row r="27829" ht="12.75" hidden="1" customHeight="1" x14ac:dyDescent="0.2"/>
    <row r="27830" ht="12.75" hidden="1" customHeight="1" x14ac:dyDescent="0.2"/>
    <row r="27831" ht="12.75" hidden="1" customHeight="1" x14ac:dyDescent="0.2"/>
    <row r="27832" ht="12.75" hidden="1" customHeight="1" x14ac:dyDescent="0.2"/>
    <row r="27833" ht="12.75" hidden="1" customHeight="1" x14ac:dyDescent="0.2"/>
    <row r="27834" ht="12.75" hidden="1" customHeight="1" x14ac:dyDescent="0.2"/>
    <row r="27835" ht="12.75" hidden="1" customHeight="1" x14ac:dyDescent="0.2"/>
    <row r="27836" ht="12.75" hidden="1" customHeight="1" x14ac:dyDescent="0.2"/>
    <row r="27837" ht="12.75" hidden="1" customHeight="1" x14ac:dyDescent="0.2"/>
    <row r="27838" ht="12.75" hidden="1" customHeight="1" x14ac:dyDescent="0.2"/>
    <row r="27839" ht="12.75" hidden="1" customHeight="1" x14ac:dyDescent="0.2"/>
    <row r="27840" ht="12.75" hidden="1" customHeight="1" x14ac:dyDescent="0.2"/>
    <row r="27841" ht="12.75" hidden="1" customHeight="1" x14ac:dyDescent="0.2"/>
    <row r="27842" ht="12.75" hidden="1" customHeight="1" x14ac:dyDescent="0.2"/>
    <row r="27843" ht="12.75" hidden="1" customHeight="1" x14ac:dyDescent="0.2"/>
    <row r="27844" ht="12.75" hidden="1" customHeight="1" x14ac:dyDescent="0.2"/>
    <row r="27845" ht="12.75" hidden="1" customHeight="1" x14ac:dyDescent="0.2"/>
    <row r="27846" ht="12.75" hidden="1" customHeight="1" x14ac:dyDescent="0.2"/>
    <row r="27847" ht="12.75" hidden="1" customHeight="1" x14ac:dyDescent="0.2"/>
    <row r="27848" ht="12.75" hidden="1" customHeight="1" x14ac:dyDescent="0.2"/>
    <row r="27849" ht="12.75" hidden="1" customHeight="1" x14ac:dyDescent="0.2"/>
    <row r="27850" ht="12.75" hidden="1" customHeight="1" x14ac:dyDescent="0.2"/>
    <row r="27851" ht="12.75" hidden="1" customHeight="1" x14ac:dyDescent="0.2"/>
    <row r="27852" ht="12.75" hidden="1" customHeight="1" x14ac:dyDescent="0.2"/>
    <row r="27853" ht="12.75" hidden="1" customHeight="1" x14ac:dyDescent="0.2"/>
    <row r="27854" ht="12.75" hidden="1" customHeight="1" x14ac:dyDescent="0.2"/>
    <row r="27855" ht="12.75" hidden="1" customHeight="1" x14ac:dyDescent="0.2"/>
    <row r="27856" ht="12.75" hidden="1" customHeight="1" x14ac:dyDescent="0.2"/>
    <row r="27857" ht="12.75" hidden="1" customHeight="1" x14ac:dyDescent="0.2"/>
    <row r="27858" ht="12.75" hidden="1" customHeight="1" x14ac:dyDescent="0.2"/>
    <row r="27859" ht="12.75" hidden="1" customHeight="1" x14ac:dyDescent="0.2"/>
    <row r="27860" ht="12.75" hidden="1" customHeight="1" x14ac:dyDescent="0.2"/>
    <row r="27861" ht="12.75" hidden="1" customHeight="1" x14ac:dyDescent="0.2"/>
    <row r="27862" ht="12.75" hidden="1" customHeight="1" x14ac:dyDescent="0.2"/>
    <row r="27863" ht="12.75" hidden="1" customHeight="1" x14ac:dyDescent="0.2"/>
    <row r="27864" ht="12.75" hidden="1" customHeight="1" x14ac:dyDescent="0.2"/>
    <row r="27865" ht="12.75" hidden="1" customHeight="1" x14ac:dyDescent="0.2"/>
    <row r="27866" ht="12.75" hidden="1" customHeight="1" x14ac:dyDescent="0.2"/>
    <row r="27867" ht="12.75" hidden="1" customHeight="1" x14ac:dyDescent="0.2"/>
    <row r="27868" ht="12.75" hidden="1" customHeight="1" x14ac:dyDescent="0.2"/>
    <row r="27869" ht="12.75" hidden="1" customHeight="1" x14ac:dyDescent="0.2"/>
    <row r="27870" ht="12.75" hidden="1" customHeight="1" x14ac:dyDescent="0.2"/>
    <row r="27871" ht="12.75" hidden="1" customHeight="1" x14ac:dyDescent="0.2"/>
    <row r="27872" ht="12.75" hidden="1" customHeight="1" x14ac:dyDescent="0.2"/>
    <row r="27873" ht="12.75" hidden="1" customHeight="1" x14ac:dyDescent="0.2"/>
    <row r="27874" ht="12.75" hidden="1" customHeight="1" x14ac:dyDescent="0.2"/>
    <row r="27875" ht="12.75" hidden="1" customHeight="1" x14ac:dyDescent="0.2"/>
    <row r="27876" ht="12.75" hidden="1" customHeight="1" x14ac:dyDescent="0.2"/>
    <row r="27877" ht="12.75" hidden="1" customHeight="1" x14ac:dyDescent="0.2"/>
    <row r="27878" ht="12.75" hidden="1" customHeight="1" x14ac:dyDescent="0.2"/>
    <row r="27879" ht="12.75" hidden="1" customHeight="1" x14ac:dyDescent="0.2"/>
    <row r="27880" ht="12.75" hidden="1" customHeight="1" x14ac:dyDescent="0.2"/>
    <row r="27881" ht="12.75" hidden="1" customHeight="1" x14ac:dyDescent="0.2"/>
    <row r="27882" ht="12.75" hidden="1" customHeight="1" x14ac:dyDescent="0.2"/>
    <row r="27883" ht="12.75" hidden="1" customHeight="1" x14ac:dyDescent="0.2"/>
    <row r="27884" ht="12.75" hidden="1" customHeight="1" x14ac:dyDescent="0.2"/>
    <row r="27885" ht="12.75" hidden="1" customHeight="1" x14ac:dyDescent="0.2"/>
    <row r="27886" ht="12.75" hidden="1" customHeight="1" x14ac:dyDescent="0.2"/>
    <row r="27887" ht="12.75" hidden="1" customHeight="1" x14ac:dyDescent="0.2"/>
    <row r="27888" ht="12.75" hidden="1" customHeight="1" x14ac:dyDescent="0.2"/>
    <row r="27889" ht="12.75" hidden="1" customHeight="1" x14ac:dyDescent="0.2"/>
    <row r="27890" ht="12.75" hidden="1" customHeight="1" x14ac:dyDescent="0.2"/>
    <row r="27891" ht="12.75" hidden="1" customHeight="1" x14ac:dyDescent="0.2"/>
    <row r="27892" ht="12.75" hidden="1" customHeight="1" x14ac:dyDescent="0.2"/>
    <row r="27893" ht="12.75" hidden="1" customHeight="1" x14ac:dyDescent="0.2"/>
    <row r="27894" ht="12.75" hidden="1" customHeight="1" x14ac:dyDescent="0.2"/>
    <row r="27895" ht="12.75" hidden="1" customHeight="1" x14ac:dyDescent="0.2"/>
    <row r="27896" ht="12.75" hidden="1" customHeight="1" x14ac:dyDescent="0.2"/>
    <row r="27897" ht="12.75" hidden="1" customHeight="1" x14ac:dyDescent="0.2"/>
    <row r="27898" ht="12.75" hidden="1" customHeight="1" x14ac:dyDescent="0.2"/>
    <row r="27899" ht="12.75" hidden="1" customHeight="1" x14ac:dyDescent="0.2"/>
    <row r="27900" ht="12.75" hidden="1" customHeight="1" x14ac:dyDescent="0.2"/>
    <row r="27901" ht="12.75" hidden="1" customHeight="1" x14ac:dyDescent="0.2"/>
    <row r="27902" ht="12.75" hidden="1" customHeight="1" x14ac:dyDescent="0.2"/>
    <row r="27903" ht="12.75" hidden="1" customHeight="1" x14ac:dyDescent="0.2"/>
    <row r="27904" ht="12.75" hidden="1" customHeight="1" x14ac:dyDescent="0.2"/>
    <row r="27905" ht="12.75" hidden="1" customHeight="1" x14ac:dyDescent="0.2"/>
    <row r="27906" ht="12.75" hidden="1" customHeight="1" x14ac:dyDescent="0.2"/>
    <row r="27907" ht="12.75" hidden="1" customHeight="1" x14ac:dyDescent="0.2"/>
    <row r="27908" ht="12.75" hidden="1" customHeight="1" x14ac:dyDescent="0.2"/>
    <row r="27909" ht="12.75" hidden="1" customHeight="1" x14ac:dyDescent="0.2"/>
    <row r="27910" ht="12.75" hidden="1" customHeight="1" x14ac:dyDescent="0.2"/>
    <row r="27911" ht="12.75" hidden="1" customHeight="1" x14ac:dyDescent="0.2"/>
    <row r="27912" ht="12.75" hidden="1" customHeight="1" x14ac:dyDescent="0.2"/>
    <row r="27913" ht="12.75" hidden="1" customHeight="1" x14ac:dyDescent="0.2"/>
    <row r="27914" ht="12.75" hidden="1" customHeight="1" x14ac:dyDescent="0.2"/>
    <row r="27915" ht="12.75" hidden="1" customHeight="1" x14ac:dyDescent="0.2"/>
    <row r="27916" ht="12.75" hidden="1" customHeight="1" x14ac:dyDescent="0.2"/>
    <row r="27917" ht="12.75" hidden="1" customHeight="1" x14ac:dyDescent="0.2"/>
    <row r="27918" ht="12.75" hidden="1" customHeight="1" x14ac:dyDescent="0.2"/>
    <row r="27919" ht="12.75" hidden="1" customHeight="1" x14ac:dyDescent="0.2"/>
    <row r="27920" ht="12.75" hidden="1" customHeight="1" x14ac:dyDescent="0.2"/>
    <row r="27921" ht="12.75" hidden="1" customHeight="1" x14ac:dyDescent="0.2"/>
    <row r="27922" ht="12.75" hidden="1" customHeight="1" x14ac:dyDescent="0.2"/>
    <row r="27923" ht="12.75" hidden="1" customHeight="1" x14ac:dyDescent="0.2"/>
    <row r="27924" ht="12.75" hidden="1" customHeight="1" x14ac:dyDescent="0.2"/>
    <row r="27925" ht="12.75" hidden="1" customHeight="1" x14ac:dyDescent="0.2"/>
    <row r="27926" ht="12.75" hidden="1" customHeight="1" x14ac:dyDescent="0.2"/>
    <row r="27927" ht="12.75" hidden="1" customHeight="1" x14ac:dyDescent="0.2"/>
    <row r="27928" ht="12.75" hidden="1" customHeight="1" x14ac:dyDescent="0.2"/>
    <row r="27929" ht="12.75" hidden="1" customHeight="1" x14ac:dyDescent="0.2"/>
    <row r="27930" ht="12.75" hidden="1" customHeight="1" x14ac:dyDescent="0.2"/>
    <row r="27931" ht="12.75" hidden="1" customHeight="1" x14ac:dyDescent="0.2"/>
    <row r="27932" ht="12.75" hidden="1" customHeight="1" x14ac:dyDescent="0.2"/>
    <row r="27933" ht="12.75" hidden="1" customHeight="1" x14ac:dyDescent="0.2"/>
    <row r="27934" ht="12.75" hidden="1" customHeight="1" x14ac:dyDescent="0.2"/>
    <row r="27935" ht="12.75" hidden="1" customHeight="1" x14ac:dyDescent="0.2"/>
    <row r="27936" ht="12.75" hidden="1" customHeight="1" x14ac:dyDescent="0.2"/>
    <row r="27937" ht="12.75" hidden="1" customHeight="1" x14ac:dyDescent="0.2"/>
    <row r="27938" ht="12.75" hidden="1" customHeight="1" x14ac:dyDescent="0.2"/>
    <row r="27939" ht="12.75" hidden="1" customHeight="1" x14ac:dyDescent="0.2"/>
    <row r="27940" ht="12.75" hidden="1" customHeight="1" x14ac:dyDescent="0.2"/>
    <row r="27941" ht="12.75" hidden="1" customHeight="1" x14ac:dyDescent="0.2"/>
    <row r="27942" ht="12.75" hidden="1" customHeight="1" x14ac:dyDescent="0.2"/>
    <row r="27943" ht="12.75" hidden="1" customHeight="1" x14ac:dyDescent="0.2"/>
    <row r="27944" ht="12.75" hidden="1" customHeight="1" x14ac:dyDescent="0.2"/>
    <row r="27945" ht="12.75" hidden="1" customHeight="1" x14ac:dyDescent="0.2"/>
    <row r="27946" ht="12.75" hidden="1" customHeight="1" x14ac:dyDescent="0.2"/>
    <row r="27947" ht="12.75" hidden="1" customHeight="1" x14ac:dyDescent="0.2"/>
    <row r="27948" ht="12.75" hidden="1" customHeight="1" x14ac:dyDescent="0.2"/>
    <row r="27949" ht="12.75" hidden="1" customHeight="1" x14ac:dyDescent="0.2"/>
    <row r="27950" ht="12.75" hidden="1" customHeight="1" x14ac:dyDescent="0.2"/>
    <row r="27951" ht="12.75" hidden="1" customHeight="1" x14ac:dyDescent="0.2"/>
    <row r="27952" ht="12.75" hidden="1" customHeight="1" x14ac:dyDescent="0.2"/>
    <row r="27953" ht="12.75" hidden="1" customHeight="1" x14ac:dyDescent="0.2"/>
    <row r="27954" ht="12.75" hidden="1" customHeight="1" x14ac:dyDescent="0.2"/>
    <row r="27955" ht="12.75" hidden="1" customHeight="1" x14ac:dyDescent="0.2"/>
    <row r="27956" ht="12.75" hidden="1" customHeight="1" x14ac:dyDescent="0.2"/>
    <row r="27957" ht="12.75" hidden="1" customHeight="1" x14ac:dyDescent="0.2"/>
    <row r="27958" ht="12.75" hidden="1" customHeight="1" x14ac:dyDescent="0.2"/>
    <row r="27959" ht="12.75" hidden="1" customHeight="1" x14ac:dyDescent="0.2"/>
    <row r="27960" ht="12.75" hidden="1" customHeight="1" x14ac:dyDescent="0.2"/>
    <row r="27961" ht="12.75" hidden="1" customHeight="1" x14ac:dyDescent="0.2"/>
    <row r="27962" ht="12.75" hidden="1" customHeight="1" x14ac:dyDescent="0.2"/>
    <row r="27963" ht="12.75" hidden="1" customHeight="1" x14ac:dyDescent="0.2"/>
    <row r="27964" ht="12.75" hidden="1" customHeight="1" x14ac:dyDescent="0.2"/>
    <row r="27965" ht="12.75" hidden="1" customHeight="1" x14ac:dyDescent="0.2"/>
    <row r="27966" ht="12.75" hidden="1" customHeight="1" x14ac:dyDescent="0.2"/>
    <row r="27967" ht="12.75" hidden="1" customHeight="1" x14ac:dyDescent="0.2"/>
    <row r="27968" ht="12.75" hidden="1" customHeight="1" x14ac:dyDescent="0.2"/>
    <row r="27969" ht="12.75" hidden="1" customHeight="1" x14ac:dyDescent="0.2"/>
    <row r="27970" ht="12.75" hidden="1" customHeight="1" x14ac:dyDescent="0.2"/>
    <row r="27971" ht="12.75" hidden="1" customHeight="1" x14ac:dyDescent="0.2"/>
    <row r="27972" ht="12.75" hidden="1" customHeight="1" x14ac:dyDescent="0.2"/>
    <row r="27973" ht="12.75" hidden="1" customHeight="1" x14ac:dyDescent="0.2"/>
    <row r="27974" ht="12.75" hidden="1" customHeight="1" x14ac:dyDescent="0.2"/>
    <row r="27975" ht="12.75" hidden="1" customHeight="1" x14ac:dyDescent="0.2"/>
    <row r="27976" ht="12.75" hidden="1" customHeight="1" x14ac:dyDescent="0.2"/>
    <row r="27977" ht="12.75" hidden="1" customHeight="1" x14ac:dyDescent="0.2"/>
    <row r="27978" ht="12.75" hidden="1" customHeight="1" x14ac:dyDescent="0.2"/>
    <row r="27979" ht="12.75" hidden="1" customHeight="1" x14ac:dyDescent="0.2"/>
    <row r="27980" ht="12.75" hidden="1" customHeight="1" x14ac:dyDescent="0.2"/>
    <row r="27981" ht="12.75" hidden="1" customHeight="1" x14ac:dyDescent="0.2"/>
    <row r="27982" ht="12.75" hidden="1" customHeight="1" x14ac:dyDescent="0.2"/>
    <row r="27983" ht="12.75" hidden="1" customHeight="1" x14ac:dyDescent="0.2"/>
    <row r="27984" ht="12.75" hidden="1" customHeight="1" x14ac:dyDescent="0.2"/>
    <row r="27985" ht="12.75" hidden="1" customHeight="1" x14ac:dyDescent="0.2"/>
    <row r="27986" ht="12.75" hidden="1" customHeight="1" x14ac:dyDescent="0.2"/>
    <row r="27987" ht="12.75" hidden="1" customHeight="1" x14ac:dyDescent="0.2"/>
    <row r="27988" ht="12.75" hidden="1" customHeight="1" x14ac:dyDescent="0.2"/>
    <row r="27989" ht="12.75" hidden="1" customHeight="1" x14ac:dyDescent="0.2"/>
    <row r="27990" ht="12.75" hidden="1" customHeight="1" x14ac:dyDescent="0.2"/>
    <row r="27991" ht="12.75" hidden="1" customHeight="1" x14ac:dyDescent="0.2"/>
    <row r="27992" ht="12.75" hidden="1" customHeight="1" x14ac:dyDescent="0.2"/>
    <row r="27993" ht="12.75" hidden="1" customHeight="1" x14ac:dyDescent="0.2"/>
    <row r="27994" ht="12.75" hidden="1" customHeight="1" x14ac:dyDescent="0.2"/>
    <row r="27995" ht="12.75" hidden="1" customHeight="1" x14ac:dyDescent="0.2"/>
    <row r="27996" ht="12.75" hidden="1" customHeight="1" x14ac:dyDescent="0.2"/>
    <row r="27997" ht="12.75" hidden="1" customHeight="1" x14ac:dyDescent="0.2"/>
    <row r="27998" ht="12.75" hidden="1" customHeight="1" x14ac:dyDescent="0.2"/>
    <row r="27999" ht="12.75" hidden="1" customHeight="1" x14ac:dyDescent="0.2"/>
    <row r="28000" ht="12.75" hidden="1" customHeight="1" x14ac:dyDescent="0.2"/>
    <row r="28001" ht="12.75" hidden="1" customHeight="1" x14ac:dyDescent="0.2"/>
    <row r="28002" ht="12.75" hidden="1" customHeight="1" x14ac:dyDescent="0.2"/>
    <row r="28003" ht="12.75" hidden="1" customHeight="1" x14ac:dyDescent="0.2"/>
    <row r="28004" ht="12.75" hidden="1" customHeight="1" x14ac:dyDescent="0.2"/>
    <row r="28005" ht="12.75" hidden="1" customHeight="1" x14ac:dyDescent="0.2"/>
    <row r="28006" ht="12.75" hidden="1" customHeight="1" x14ac:dyDescent="0.2"/>
    <row r="28007" ht="12.75" hidden="1" customHeight="1" x14ac:dyDescent="0.2"/>
    <row r="28008" ht="12.75" hidden="1" customHeight="1" x14ac:dyDescent="0.2"/>
    <row r="28009" ht="12.75" hidden="1" customHeight="1" x14ac:dyDescent="0.2"/>
    <row r="28010" ht="12.75" hidden="1" customHeight="1" x14ac:dyDescent="0.2"/>
    <row r="28011" ht="12.75" hidden="1" customHeight="1" x14ac:dyDescent="0.2"/>
    <row r="28012" ht="12.75" hidden="1" customHeight="1" x14ac:dyDescent="0.2"/>
    <row r="28013" ht="12.75" hidden="1" customHeight="1" x14ac:dyDescent="0.2"/>
    <row r="28014" ht="12.75" hidden="1" customHeight="1" x14ac:dyDescent="0.2"/>
    <row r="28015" ht="12.75" hidden="1" customHeight="1" x14ac:dyDescent="0.2"/>
    <row r="28016" ht="12.75" hidden="1" customHeight="1" x14ac:dyDescent="0.2"/>
    <row r="28017" ht="12.75" hidden="1" customHeight="1" x14ac:dyDescent="0.2"/>
    <row r="28018" ht="12.75" hidden="1" customHeight="1" x14ac:dyDescent="0.2"/>
    <row r="28019" ht="12.75" hidden="1" customHeight="1" x14ac:dyDescent="0.2"/>
    <row r="28020" ht="12.75" hidden="1" customHeight="1" x14ac:dyDescent="0.2"/>
    <row r="28021" ht="12.75" hidden="1" customHeight="1" x14ac:dyDescent="0.2"/>
    <row r="28022" ht="12.75" hidden="1" customHeight="1" x14ac:dyDescent="0.2"/>
    <row r="28023" ht="12.75" hidden="1" customHeight="1" x14ac:dyDescent="0.2"/>
    <row r="28024" ht="12.75" hidden="1" customHeight="1" x14ac:dyDescent="0.2"/>
    <row r="28025" ht="12.75" hidden="1" customHeight="1" x14ac:dyDescent="0.2"/>
    <row r="28026" ht="12.75" hidden="1" customHeight="1" x14ac:dyDescent="0.2"/>
    <row r="28027" ht="12.75" hidden="1" customHeight="1" x14ac:dyDescent="0.2"/>
    <row r="28028" ht="12.75" hidden="1" customHeight="1" x14ac:dyDescent="0.2"/>
    <row r="28029" ht="12.75" hidden="1" customHeight="1" x14ac:dyDescent="0.2"/>
    <row r="28030" ht="12.75" hidden="1" customHeight="1" x14ac:dyDescent="0.2"/>
    <row r="28031" ht="12.75" hidden="1" customHeight="1" x14ac:dyDescent="0.2"/>
    <row r="28032" ht="12.75" hidden="1" customHeight="1" x14ac:dyDescent="0.2"/>
    <row r="28033" ht="12.75" hidden="1" customHeight="1" x14ac:dyDescent="0.2"/>
    <row r="28034" ht="12.75" hidden="1" customHeight="1" x14ac:dyDescent="0.2"/>
    <row r="28035" ht="12.75" hidden="1" customHeight="1" x14ac:dyDescent="0.2"/>
    <row r="28036" ht="12.75" hidden="1" customHeight="1" x14ac:dyDescent="0.2"/>
    <row r="28037" ht="12.75" hidden="1" customHeight="1" x14ac:dyDescent="0.2"/>
    <row r="28038" ht="12.75" hidden="1" customHeight="1" x14ac:dyDescent="0.2"/>
    <row r="28039" ht="12.75" hidden="1" customHeight="1" x14ac:dyDescent="0.2"/>
    <row r="28040" ht="12.75" hidden="1" customHeight="1" x14ac:dyDescent="0.2"/>
    <row r="28041" ht="12.75" hidden="1" customHeight="1" x14ac:dyDescent="0.2"/>
    <row r="28042" ht="12.75" hidden="1" customHeight="1" x14ac:dyDescent="0.2"/>
    <row r="28043" ht="12.75" hidden="1" customHeight="1" x14ac:dyDescent="0.2"/>
    <row r="28044" ht="12.75" hidden="1" customHeight="1" x14ac:dyDescent="0.2"/>
    <row r="28045" ht="12.75" hidden="1" customHeight="1" x14ac:dyDescent="0.2"/>
    <row r="28046" ht="12.75" hidden="1" customHeight="1" x14ac:dyDescent="0.2"/>
    <row r="28047" ht="12.75" hidden="1" customHeight="1" x14ac:dyDescent="0.2"/>
    <row r="28048" ht="12.75" hidden="1" customHeight="1" x14ac:dyDescent="0.2"/>
    <row r="28049" ht="12.75" hidden="1" customHeight="1" x14ac:dyDescent="0.2"/>
    <row r="28050" ht="12.75" hidden="1" customHeight="1" x14ac:dyDescent="0.2"/>
    <row r="28051" ht="12.75" hidden="1" customHeight="1" x14ac:dyDescent="0.2"/>
    <row r="28052" ht="12.75" hidden="1" customHeight="1" x14ac:dyDescent="0.2"/>
    <row r="28053" ht="12.75" hidden="1" customHeight="1" x14ac:dyDescent="0.2"/>
    <row r="28054" ht="12.75" hidden="1" customHeight="1" x14ac:dyDescent="0.2"/>
    <row r="28055" ht="12.75" hidden="1" customHeight="1" x14ac:dyDescent="0.2"/>
    <row r="28056" ht="12.75" hidden="1" customHeight="1" x14ac:dyDescent="0.2"/>
    <row r="28057" ht="12.75" hidden="1" customHeight="1" x14ac:dyDescent="0.2"/>
    <row r="28058" ht="12.75" hidden="1" customHeight="1" x14ac:dyDescent="0.2"/>
    <row r="28059" ht="12.75" hidden="1" customHeight="1" x14ac:dyDescent="0.2"/>
    <row r="28060" ht="12.75" hidden="1" customHeight="1" x14ac:dyDescent="0.2"/>
    <row r="28061" ht="12.75" hidden="1" customHeight="1" x14ac:dyDescent="0.2"/>
    <row r="28062" ht="12.75" hidden="1" customHeight="1" x14ac:dyDescent="0.2"/>
    <row r="28063" ht="12.75" hidden="1" customHeight="1" x14ac:dyDescent="0.2"/>
    <row r="28064" ht="12.75" hidden="1" customHeight="1" x14ac:dyDescent="0.2"/>
    <row r="28065" ht="12.75" hidden="1" customHeight="1" x14ac:dyDescent="0.2"/>
    <row r="28066" ht="12.75" hidden="1" customHeight="1" x14ac:dyDescent="0.2"/>
    <row r="28067" ht="12.75" hidden="1" customHeight="1" x14ac:dyDescent="0.2"/>
    <row r="28068" ht="12.75" hidden="1" customHeight="1" x14ac:dyDescent="0.2"/>
    <row r="28069" ht="12.75" hidden="1" customHeight="1" x14ac:dyDescent="0.2"/>
    <row r="28070" ht="12.75" hidden="1" customHeight="1" x14ac:dyDescent="0.2"/>
    <row r="28071" ht="12.75" hidden="1" customHeight="1" x14ac:dyDescent="0.2"/>
    <row r="28072" ht="12.75" hidden="1" customHeight="1" x14ac:dyDescent="0.2"/>
    <row r="28073" ht="12.75" hidden="1" customHeight="1" x14ac:dyDescent="0.2"/>
    <row r="28074" ht="12.75" hidden="1" customHeight="1" x14ac:dyDescent="0.2"/>
    <row r="28075" ht="12.75" hidden="1" customHeight="1" x14ac:dyDescent="0.2"/>
    <row r="28076" ht="12.75" hidden="1" customHeight="1" x14ac:dyDescent="0.2"/>
    <row r="28077" ht="12.75" hidden="1" customHeight="1" x14ac:dyDescent="0.2"/>
    <row r="28078" ht="12.75" hidden="1" customHeight="1" x14ac:dyDescent="0.2"/>
    <row r="28079" ht="12.75" hidden="1" customHeight="1" x14ac:dyDescent="0.2"/>
    <row r="28080" ht="12.75" hidden="1" customHeight="1" x14ac:dyDescent="0.2"/>
    <row r="28081" ht="12.75" hidden="1" customHeight="1" x14ac:dyDescent="0.2"/>
    <row r="28082" ht="12.75" hidden="1" customHeight="1" x14ac:dyDescent="0.2"/>
    <row r="28083" ht="12.75" hidden="1" customHeight="1" x14ac:dyDescent="0.2"/>
    <row r="28084" ht="12.75" hidden="1" customHeight="1" x14ac:dyDescent="0.2"/>
    <row r="28085" ht="12.75" hidden="1" customHeight="1" x14ac:dyDescent="0.2"/>
    <row r="28086" ht="12.75" hidden="1" customHeight="1" x14ac:dyDescent="0.2"/>
    <row r="28087" ht="12.75" hidden="1" customHeight="1" x14ac:dyDescent="0.2"/>
    <row r="28088" ht="12.75" hidden="1" customHeight="1" x14ac:dyDescent="0.2"/>
    <row r="28089" ht="12.75" hidden="1" customHeight="1" x14ac:dyDescent="0.2"/>
    <row r="28090" ht="12.75" hidden="1" customHeight="1" x14ac:dyDescent="0.2"/>
    <row r="28091" ht="12.75" hidden="1" customHeight="1" x14ac:dyDescent="0.2"/>
    <row r="28092" ht="12.75" hidden="1" customHeight="1" x14ac:dyDescent="0.2"/>
    <row r="28093" ht="12.75" hidden="1" customHeight="1" x14ac:dyDescent="0.2"/>
    <row r="28094" ht="12.75" hidden="1" customHeight="1" x14ac:dyDescent="0.2"/>
    <row r="28095" ht="12.75" hidden="1" customHeight="1" x14ac:dyDescent="0.2"/>
    <row r="28096" ht="12.75" hidden="1" customHeight="1" x14ac:dyDescent="0.2"/>
    <row r="28097" ht="12.75" hidden="1" customHeight="1" x14ac:dyDescent="0.2"/>
    <row r="28098" ht="12.75" hidden="1" customHeight="1" x14ac:dyDescent="0.2"/>
    <row r="28099" ht="12.75" hidden="1" customHeight="1" x14ac:dyDescent="0.2"/>
    <row r="28100" ht="12.75" hidden="1" customHeight="1" x14ac:dyDescent="0.2"/>
    <row r="28101" ht="12.75" hidden="1" customHeight="1" x14ac:dyDescent="0.2"/>
    <row r="28102" ht="12.75" hidden="1" customHeight="1" x14ac:dyDescent="0.2"/>
    <row r="28103" ht="12.75" hidden="1" customHeight="1" x14ac:dyDescent="0.2"/>
    <row r="28104" ht="12.75" hidden="1" customHeight="1" x14ac:dyDescent="0.2"/>
    <row r="28105" ht="12.75" hidden="1" customHeight="1" x14ac:dyDescent="0.2"/>
    <row r="28106" ht="12.75" hidden="1" customHeight="1" x14ac:dyDescent="0.2"/>
    <row r="28107" ht="12.75" hidden="1" customHeight="1" x14ac:dyDescent="0.2"/>
    <row r="28108" ht="12.75" hidden="1" customHeight="1" x14ac:dyDescent="0.2"/>
    <row r="28109" ht="12.75" hidden="1" customHeight="1" x14ac:dyDescent="0.2"/>
    <row r="28110" ht="12.75" hidden="1" customHeight="1" x14ac:dyDescent="0.2"/>
    <row r="28111" ht="12.75" hidden="1" customHeight="1" x14ac:dyDescent="0.2"/>
    <row r="28112" ht="12.75" hidden="1" customHeight="1" x14ac:dyDescent="0.2"/>
    <row r="28113" ht="12.75" hidden="1" customHeight="1" x14ac:dyDescent="0.2"/>
    <row r="28114" ht="12.75" hidden="1" customHeight="1" x14ac:dyDescent="0.2"/>
    <row r="28115" ht="12.75" hidden="1" customHeight="1" x14ac:dyDescent="0.2"/>
    <row r="28116" ht="12.75" hidden="1" customHeight="1" x14ac:dyDescent="0.2"/>
    <row r="28117" ht="12.75" hidden="1" customHeight="1" x14ac:dyDescent="0.2"/>
    <row r="28118" ht="12.75" hidden="1" customHeight="1" x14ac:dyDescent="0.2"/>
    <row r="28119" ht="12.75" hidden="1" customHeight="1" x14ac:dyDescent="0.2"/>
    <row r="28120" ht="12.75" hidden="1" customHeight="1" x14ac:dyDescent="0.2"/>
    <row r="28121" ht="12.75" hidden="1" customHeight="1" x14ac:dyDescent="0.2"/>
    <row r="28122" ht="12.75" hidden="1" customHeight="1" x14ac:dyDescent="0.2"/>
    <row r="28123" ht="12.75" hidden="1" customHeight="1" x14ac:dyDescent="0.2"/>
    <row r="28124" ht="12.75" hidden="1" customHeight="1" x14ac:dyDescent="0.2"/>
    <row r="28125" ht="12.75" hidden="1" customHeight="1" x14ac:dyDescent="0.2"/>
    <row r="28126" ht="12.75" hidden="1" customHeight="1" x14ac:dyDescent="0.2"/>
    <row r="28127" ht="12.75" hidden="1" customHeight="1" x14ac:dyDescent="0.2"/>
    <row r="28128" ht="12.75" hidden="1" customHeight="1" x14ac:dyDescent="0.2"/>
    <row r="28129" ht="12.75" hidden="1" customHeight="1" x14ac:dyDescent="0.2"/>
    <row r="28130" ht="12.75" hidden="1" customHeight="1" x14ac:dyDescent="0.2"/>
    <row r="28131" ht="12.75" hidden="1" customHeight="1" x14ac:dyDescent="0.2"/>
    <row r="28132" ht="12.75" hidden="1" customHeight="1" x14ac:dyDescent="0.2"/>
    <row r="28133" ht="12.75" hidden="1" customHeight="1" x14ac:dyDescent="0.2"/>
    <row r="28134" ht="12.75" hidden="1" customHeight="1" x14ac:dyDescent="0.2"/>
    <row r="28135" ht="12.75" hidden="1" customHeight="1" x14ac:dyDescent="0.2"/>
    <row r="28136" ht="12.75" hidden="1" customHeight="1" x14ac:dyDescent="0.2"/>
    <row r="28137" ht="12.75" hidden="1" customHeight="1" x14ac:dyDescent="0.2"/>
    <row r="28138" ht="12.75" hidden="1" customHeight="1" x14ac:dyDescent="0.2"/>
    <row r="28139" ht="12.75" hidden="1" customHeight="1" x14ac:dyDescent="0.2"/>
    <row r="28140" ht="12.75" hidden="1" customHeight="1" x14ac:dyDescent="0.2"/>
    <row r="28141" ht="12.75" hidden="1" customHeight="1" x14ac:dyDescent="0.2"/>
    <row r="28142" ht="12.75" hidden="1" customHeight="1" x14ac:dyDescent="0.2"/>
    <row r="28143" ht="12.75" hidden="1" customHeight="1" x14ac:dyDescent="0.2"/>
    <row r="28144" ht="12.75" hidden="1" customHeight="1" x14ac:dyDescent="0.2"/>
    <row r="28145" ht="12.75" hidden="1" customHeight="1" x14ac:dyDescent="0.2"/>
    <row r="28146" ht="12.75" hidden="1" customHeight="1" x14ac:dyDescent="0.2"/>
    <row r="28147" ht="12.75" hidden="1" customHeight="1" x14ac:dyDescent="0.2"/>
    <row r="28148" ht="12.75" hidden="1" customHeight="1" x14ac:dyDescent="0.2"/>
    <row r="28149" ht="12.75" hidden="1" customHeight="1" x14ac:dyDescent="0.2"/>
    <row r="28150" ht="12.75" hidden="1" customHeight="1" x14ac:dyDescent="0.2"/>
    <row r="28151" ht="12.75" hidden="1" customHeight="1" x14ac:dyDescent="0.2"/>
    <row r="28152" ht="12.75" hidden="1" customHeight="1" x14ac:dyDescent="0.2"/>
    <row r="28153" ht="12.75" hidden="1" customHeight="1" x14ac:dyDescent="0.2"/>
    <row r="28154" ht="12.75" hidden="1" customHeight="1" x14ac:dyDescent="0.2"/>
    <row r="28155" ht="12.75" hidden="1" customHeight="1" x14ac:dyDescent="0.2"/>
    <row r="28156" ht="12.75" hidden="1" customHeight="1" x14ac:dyDescent="0.2"/>
    <row r="28157" ht="12.75" hidden="1" customHeight="1" x14ac:dyDescent="0.2"/>
    <row r="28158" ht="12.75" hidden="1" customHeight="1" x14ac:dyDescent="0.2"/>
    <row r="28159" ht="12.75" hidden="1" customHeight="1" x14ac:dyDescent="0.2"/>
    <row r="28160" ht="12.75" hidden="1" customHeight="1" x14ac:dyDescent="0.2"/>
    <row r="28161" ht="12.75" hidden="1" customHeight="1" x14ac:dyDescent="0.2"/>
    <row r="28162" ht="12.75" hidden="1" customHeight="1" x14ac:dyDescent="0.2"/>
    <row r="28163" ht="12.75" hidden="1" customHeight="1" x14ac:dyDescent="0.2"/>
    <row r="28164" ht="12.75" hidden="1" customHeight="1" x14ac:dyDescent="0.2"/>
    <row r="28165" ht="12.75" hidden="1" customHeight="1" x14ac:dyDescent="0.2"/>
    <row r="28166" ht="12.75" hidden="1" customHeight="1" x14ac:dyDescent="0.2"/>
    <row r="28167" ht="12.75" hidden="1" customHeight="1" x14ac:dyDescent="0.2"/>
    <row r="28168" ht="12.75" hidden="1" customHeight="1" x14ac:dyDescent="0.2"/>
    <row r="28169" ht="12.75" hidden="1" customHeight="1" x14ac:dyDescent="0.2"/>
    <row r="28170" ht="12.75" hidden="1" customHeight="1" x14ac:dyDescent="0.2"/>
    <row r="28171" ht="12.75" hidden="1" customHeight="1" x14ac:dyDescent="0.2"/>
    <row r="28172" ht="12.75" hidden="1" customHeight="1" x14ac:dyDescent="0.2"/>
    <row r="28173" ht="12.75" hidden="1" customHeight="1" x14ac:dyDescent="0.2"/>
    <row r="28174" ht="12.75" hidden="1" customHeight="1" x14ac:dyDescent="0.2"/>
    <row r="28175" ht="12.75" hidden="1" customHeight="1" x14ac:dyDescent="0.2"/>
    <row r="28176" ht="12.75" hidden="1" customHeight="1" x14ac:dyDescent="0.2"/>
    <row r="28177" ht="12.75" hidden="1" customHeight="1" x14ac:dyDescent="0.2"/>
    <row r="28178" ht="12.75" hidden="1" customHeight="1" x14ac:dyDescent="0.2"/>
    <row r="28179" ht="12.75" hidden="1" customHeight="1" x14ac:dyDescent="0.2"/>
    <row r="28180" ht="12.75" hidden="1" customHeight="1" x14ac:dyDescent="0.2"/>
    <row r="28181" ht="12.75" hidden="1" customHeight="1" x14ac:dyDescent="0.2"/>
    <row r="28182" ht="12.75" hidden="1" customHeight="1" x14ac:dyDescent="0.2"/>
    <row r="28183" ht="12.75" hidden="1" customHeight="1" x14ac:dyDescent="0.2"/>
    <row r="28184" ht="12.75" hidden="1" customHeight="1" x14ac:dyDescent="0.2"/>
    <row r="28185" ht="12.75" hidden="1" customHeight="1" x14ac:dyDescent="0.2"/>
    <row r="28186" ht="12.75" hidden="1" customHeight="1" x14ac:dyDescent="0.2"/>
    <row r="28187" ht="12.75" hidden="1" customHeight="1" x14ac:dyDescent="0.2"/>
    <row r="28188" ht="12.75" hidden="1" customHeight="1" x14ac:dyDescent="0.2"/>
    <row r="28189" ht="12.75" hidden="1" customHeight="1" x14ac:dyDescent="0.2"/>
    <row r="28190" ht="12.75" hidden="1" customHeight="1" x14ac:dyDescent="0.2"/>
    <row r="28191" ht="12.75" hidden="1" customHeight="1" x14ac:dyDescent="0.2"/>
    <row r="28192" ht="12.75" hidden="1" customHeight="1" x14ac:dyDescent="0.2"/>
    <row r="28193" ht="12.75" hidden="1" customHeight="1" x14ac:dyDescent="0.2"/>
    <row r="28194" ht="12.75" hidden="1" customHeight="1" x14ac:dyDescent="0.2"/>
    <row r="28195" ht="12.75" hidden="1" customHeight="1" x14ac:dyDescent="0.2"/>
    <row r="28196" ht="12.75" hidden="1" customHeight="1" x14ac:dyDescent="0.2"/>
    <row r="28197" ht="12.75" hidden="1" customHeight="1" x14ac:dyDescent="0.2"/>
    <row r="28198" ht="12.75" hidden="1" customHeight="1" x14ac:dyDescent="0.2"/>
    <row r="28199" ht="12.75" hidden="1" customHeight="1" x14ac:dyDescent="0.2"/>
    <row r="28200" ht="12.75" hidden="1" customHeight="1" x14ac:dyDescent="0.2"/>
    <row r="28201" ht="12.75" hidden="1" customHeight="1" x14ac:dyDescent="0.2"/>
    <row r="28202" ht="12.75" hidden="1" customHeight="1" x14ac:dyDescent="0.2"/>
    <row r="28203" ht="12.75" hidden="1" customHeight="1" x14ac:dyDescent="0.2"/>
    <row r="28204" ht="12.75" hidden="1" customHeight="1" x14ac:dyDescent="0.2"/>
    <row r="28205" ht="12.75" hidden="1" customHeight="1" x14ac:dyDescent="0.2"/>
    <row r="28206" ht="12.75" hidden="1" customHeight="1" x14ac:dyDescent="0.2"/>
    <row r="28207" ht="12.75" hidden="1" customHeight="1" x14ac:dyDescent="0.2"/>
    <row r="28208" ht="12.75" hidden="1" customHeight="1" x14ac:dyDescent="0.2"/>
    <row r="28209" ht="12.75" hidden="1" customHeight="1" x14ac:dyDescent="0.2"/>
    <row r="28210" ht="12.75" hidden="1" customHeight="1" x14ac:dyDescent="0.2"/>
    <row r="28211" ht="12.75" hidden="1" customHeight="1" x14ac:dyDescent="0.2"/>
    <row r="28212" ht="12.75" hidden="1" customHeight="1" x14ac:dyDescent="0.2"/>
    <row r="28213" ht="12.75" hidden="1" customHeight="1" x14ac:dyDescent="0.2"/>
    <row r="28214" ht="12.75" hidden="1" customHeight="1" x14ac:dyDescent="0.2"/>
    <row r="28215" ht="12.75" hidden="1" customHeight="1" x14ac:dyDescent="0.2"/>
    <row r="28216" ht="12.75" hidden="1" customHeight="1" x14ac:dyDescent="0.2"/>
    <row r="28217" ht="12.75" hidden="1" customHeight="1" x14ac:dyDescent="0.2"/>
    <row r="28218" ht="12.75" hidden="1" customHeight="1" x14ac:dyDescent="0.2"/>
    <row r="28219" ht="12.75" hidden="1" customHeight="1" x14ac:dyDescent="0.2"/>
    <row r="28220" ht="12.75" hidden="1" customHeight="1" x14ac:dyDescent="0.2"/>
    <row r="28221" ht="12.75" hidden="1" customHeight="1" x14ac:dyDescent="0.2"/>
    <row r="28222" ht="12.75" hidden="1" customHeight="1" x14ac:dyDescent="0.2"/>
    <row r="28223" ht="12.75" hidden="1" customHeight="1" x14ac:dyDescent="0.2"/>
    <row r="28224" ht="12.75" hidden="1" customHeight="1" x14ac:dyDescent="0.2"/>
    <row r="28225" ht="12.75" hidden="1" customHeight="1" x14ac:dyDescent="0.2"/>
    <row r="28226" ht="12.75" hidden="1" customHeight="1" x14ac:dyDescent="0.2"/>
    <row r="28227" ht="12.75" hidden="1" customHeight="1" x14ac:dyDescent="0.2"/>
    <row r="28228" ht="12.75" hidden="1" customHeight="1" x14ac:dyDescent="0.2"/>
    <row r="28229" ht="12.75" hidden="1" customHeight="1" x14ac:dyDescent="0.2"/>
    <row r="28230" ht="12.75" hidden="1" customHeight="1" x14ac:dyDescent="0.2"/>
    <row r="28231" ht="12.75" hidden="1" customHeight="1" x14ac:dyDescent="0.2"/>
    <row r="28232" ht="12.75" hidden="1" customHeight="1" x14ac:dyDescent="0.2"/>
    <row r="28233" ht="12.75" hidden="1" customHeight="1" x14ac:dyDescent="0.2"/>
    <row r="28234" ht="12.75" hidden="1" customHeight="1" x14ac:dyDescent="0.2"/>
    <row r="28235" ht="12.75" hidden="1" customHeight="1" x14ac:dyDescent="0.2"/>
    <row r="28236" ht="12.75" hidden="1" customHeight="1" x14ac:dyDescent="0.2"/>
    <row r="28237" ht="12.75" hidden="1" customHeight="1" x14ac:dyDescent="0.2"/>
    <row r="28238" ht="12.75" hidden="1" customHeight="1" x14ac:dyDescent="0.2"/>
    <row r="28239" ht="12.75" hidden="1" customHeight="1" x14ac:dyDescent="0.2"/>
    <row r="28240" ht="12.75" hidden="1" customHeight="1" x14ac:dyDescent="0.2"/>
    <row r="28241" ht="12.75" hidden="1" customHeight="1" x14ac:dyDescent="0.2"/>
    <row r="28242" ht="12.75" hidden="1" customHeight="1" x14ac:dyDescent="0.2"/>
    <row r="28243" ht="12.75" hidden="1" customHeight="1" x14ac:dyDescent="0.2"/>
    <row r="28244" ht="12.75" hidden="1" customHeight="1" x14ac:dyDescent="0.2"/>
    <row r="28245" ht="12.75" hidden="1" customHeight="1" x14ac:dyDescent="0.2"/>
    <row r="28246" ht="12.75" hidden="1" customHeight="1" x14ac:dyDescent="0.2"/>
    <row r="28247" ht="12.75" hidden="1" customHeight="1" x14ac:dyDescent="0.2"/>
    <row r="28248" ht="12.75" hidden="1" customHeight="1" x14ac:dyDescent="0.2"/>
    <row r="28249" ht="12.75" hidden="1" customHeight="1" x14ac:dyDescent="0.2"/>
    <row r="28250" ht="12.75" hidden="1" customHeight="1" x14ac:dyDescent="0.2"/>
    <row r="28251" ht="12.75" hidden="1" customHeight="1" x14ac:dyDescent="0.2"/>
    <row r="28252" ht="12.75" hidden="1" customHeight="1" x14ac:dyDescent="0.2"/>
    <row r="28253" ht="12.75" hidden="1" customHeight="1" x14ac:dyDescent="0.2"/>
    <row r="28254" ht="12.75" hidden="1" customHeight="1" x14ac:dyDescent="0.2"/>
    <row r="28255" ht="12.75" hidden="1" customHeight="1" x14ac:dyDescent="0.2"/>
    <row r="28256" ht="12.75" hidden="1" customHeight="1" x14ac:dyDescent="0.2"/>
    <row r="28257" ht="12.75" hidden="1" customHeight="1" x14ac:dyDescent="0.2"/>
    <row r="28258" ht="12.75" hidden="1" customHeight="1" x14ac:dyDescent="0.2"/>
    <row r="28259" ht="12.75" hidden="1" customHeight="1" x14ac:dyDescent="0.2"/>
    <row r="28260" ht="12.75" hidden="1" customHeight="1" x14ac:dyDescent="0.2"/>
    <row r="28261" ht="12.75" hidden="1" customHeight="1" x14ac:dyDescent="0.2"/>
    <row r="28262" ht="12.75" hidden="1" customHeight="1" x14ac:dyDescent="0.2"/>
    <row r="28263" ht="12.75" hidden="1" customHeight="1" x14ac:dyDescent="0.2"/>
    <row r="28264" ht="12.75" hidden="1" customHeight="1" x14ac:dyDescent="0.2"/>
    <row r="28265" ht="12.75" hidden="1" customHeight="1" x14ac:dyDescent="0.2"/>
    <row r="28266" ht="12.75" hidden="1" customHeight="1" x14ac:dyDescent="0.2"/>
    <row r="28267" ht="12.75" hidden="1" customHeight="1" x14ac:dyDescent="0.2"/>
    <row r="28268" ht="12.75" hidden="1" customHeight="1" x14ac:dyDescent="0.2"/>
    <row r="28269" ht="12.75" hidden="1" customHeight="1" x14ac:dyDescent="0.2"/>
    <row r="28270" ht="12.75" hidden="1" customHeight="1" x14ac:dyDescent="0.2"/>
    <row r="28271" ht="12.75" hidden="1" customHeight="1" x14ac:dyDescent="0.2"/>
    <row r="28272" ht="12.75" hidden="1" customHeight="1" x14ac:dyDescent="0.2"/>
    <row r="28273" ht="12.75" hidden="1" customHeight="1" x14ac:dyDescent="0.2"/>
    <row r="28274" ht="12.75" hidden="1" customHeight="1" x14ac:dyDescent="0.2"/>
    <row r="28275" ht="12.75" hidden="1" customHeight="1" x14ac:dyDescent="0.2"/>
    <row r="28276" ht="12.75" hidden="1" customHeight="1" x14ac:dyDescent="0.2"/>
    <row r="28277" ht="12.75" hidden="1" customHeight="1" x14ac:dyDescent="0.2"/>
    <row r="28278" ht="12.75" hidden="1" customHeight="1" x14ac:dyDescent="0.2"/>
    <row r="28279" ht="12.75" hidden="1" customHeight="1" x14ac:dyDescent="0.2"/>
    <row r="28280" ht="12.75" hidden="1" customHeight="1" x14ac:dyDescent="0.2"/>
    <row r="28281" ht="12.75" hidden="1" customHeight="1" x14ac:dyDescent="0.2"/>
    <row r="28282" ht="12.75" hidden="1" customHeight="1" x14ac:dyDescent="0.2"/>
    <row r="28283" ht="12.75" hidden="1" customHeight="1" x14ac:dyDescent="0.2"/>
    <row r="28284" ht="12.75" hidden="1" customHeight="1" x14ac:dyDescent="0.2"/>
    <row r="28285" ht="12.75" hidden="1" customHeight="1" x14ac:dyDescent="0.2"/>
    <row r="28286" ht="12.75" hidden="1" customHeight="1" x14ac:dyDescent="0.2"/>
    <row r="28287" ht="12.75" hidden="1" customHeight="1" x14ac:dyDescent="0.2"/>
    <row r="28288" ht="12.75" hidden="1" customHeight="1" x14ac:dyDescent="0.2"/>
    <row r="28289" ht="12.75" hidden="1" customHeight="1" x14ac:dyDescent="0.2"/>
    <row r="28290" ht="12.75" hidden="1" customHeight="1" x14ac:dyDescent="0.2"/>
    <row r="28291" ht="12.75" hidden="1" customHeight="1" x14ac:dyDescent="0.2"/>
    <row r="28292" ht="12.75" hidden="1" customHeight="1" x14ac:dyDescent="0.2"/>
    <row r="28293" ht="12.75" hidden="1" customHeight="1" x14ac:dyDescent="0.2"/>
    <row r="28294" ht="12.75" hidden="1" customHeight="1" x14ac:dyDescent="0.2"/>
    <row r="28295" ht="12.75" hidden="1" customHeight="1" x14ac:dyDescent="0.2"/>
    <row r="28296" ht="12.75" hidden="1" customHeight="1" x14ac:dyDescent="0.2"/>
    <row r="28297" ht="12.75" hidden="1" customHeight="1" x14ac:dyDescent="0.2"/>
    <row r="28298" ht="12.75" hidden="1" customHeight="1" x14ac:dyDescent="0.2"/>
    <row r="28299" ht="12.75" hidden="1" customHeight="1" x14ac:dyDescent="0.2"/>
    <row r="28300" ht="12.75" hidden="1" customHeight="1" x14ac:dyDescent="0.2"/>
    <row r="28301" ht="12.75" hidden="1" customHeight="1" x14ac:dyDescent="0.2"/>
    <row r="28302" ht="12.75" hidden="1" customHeight="1" x14ac:dyDescent="0.2"/>
    <row r="28303" ht="12.75" hidden="1" customHeight="1" x14ac:dyDescent="0.2"/>
    <row r="28304" ht="12.75" hidden="1" customHeight="1" x14ac:dyDescent="0.2"/>
    <row r="28305" ht="12.75" hidden="1" customHeight="1" x14ac:dyDescent="0.2"/>
    <row r="28306" ht="12.75" hidden="1" customHeight="1" x14ac:dyDescent="0.2"/>
    <row r="28307" ht="12.75" hidden="1" customHeight="1" x14ac:dyDescent="0.2"/>
    <row r="28308" ht="12.75" hidden="1" customHeight="1" x14ac:dyDescent="0.2"/>
    <row r="28309" ht="12.75" hidden="1" customHeight="1" x14ac:dyDescent="0.2"/>
    <row r="28310" ht="12.75" hidden="1" customHeight="1" x14ac:dyDescent="0.2"/>
    <row r="28311" ht="12.75" hidden="1" customHeight="1" x14ac:dyDescent="0.2"/>
    <row r="28312" ht="12.75" hidden="1" customHeight="1" x14ac:dyDescent="0.2"/>
    <row r="28313" ht="12.75" hidden="1" customHeight="1" x14ac:dyDescent="0.2"/>
    <row r="28314" ht="12.75" hidden="1" customHeight="1" x14ac:dyDescent="0.2"/>
    <row r="28315" ht="12.75" hidden="1" customHeight="1" x14ac:dyDescent="0.2"/>
    <row r="28316" ht="12.75" hidden="1" customHeight="1" x14ac:dyDescent="0.2"/>
    <row r="28317" ht="12.75" hidden="1" customHeight="1" x14ac:dyDescent="0.2"/>
    <row r="28318" ht="12.75" hidden="1" customHeight="1" x14ac:dyDescent="0.2"/>
    <row r="28319" ht="12.75" hidden="1" customHeight="1" x14ac:dyDescent="0.2"/>
    <row r="28320" ht="12.75" hidden="1" customHeight="1" x14ac:dyDescent="0.2"/>
    <row r="28321" ht="12.75" hidden="1" customHeight="1" x14ac:dyDescent="0.2"/>
    <row r="28322" ht="12.75" hidden="1" customHeight="1" x14ac:dyDescent="0.2"/>
    <row r="28323" ht="12.75" hidden="1" customHeight="1" x14ac:dyDescent="0.2"/>
    <row r="28324" ht="12.75" hidden="1" customHeight="1" x14ac:dyDescent="0.2"/>
    <row r="28325" ht="12.75" hidden="1" customHeight="1" x14ac:dyDescent="0.2"/>
    <row r="28326" ht="12.75" hidden="1" customHeight="1" x14ac:dyDescent="0.2"/>
    <row r="28327" ht="12.75" hidden="1" customHeight="1" x14ac:dyDescent="0.2"/>
    <row r="28328" ht="12.75" hidden="1" customHeight="1" x14ac:dyDescent="0.2"/>
    <row r="28329" ht="12.75" hidden="1" customHeight="1" x14ac:dyDescent="0.2"/>
    <row r="28330" ht="12.75" hidden="1" customHeight="1" x14ac:dyDescent="0.2"/>
    <row r="28331" ht="12.75" hidden="1" customHeight="1" x14ac:dyDescent="0.2"/>
    <row r="28332" ht="12.75" hidden="1" customHeight="1" x14ac:dyDescent="0.2"/>
    <row r="28333" ht="12.75" hidden="1" customHeight="1" x14ac:dyDescent="0.2"/>
    <row r="28334" ht="12.75" hidden="1" customHeight="1" x14ac:dyDescent="0.2"/>
    <row r="28335" ht="12.75" hidden="1" customHeight="1" x14ac:dyDescent="0.2"/>
    <row r="28336" ht="12.75" hidden="1" customHeight="1" x14ac:dyDescent="0.2"/>
    <row r="28337" ht="12.75" hidden="1" customHeight="1" x14ac:dyDescent="0.2"/>
    <row r="28338" ht="12.75" hidden="1" customHeight="1" x14ac:dyDescent="0.2"/>
    <row r="28339" ht="12.75" hidden="1" customHeight="1" x14ac:dyDescent="0.2"/>
    <row r="28340" ht="12.75" hidden="1" customHeight="1" x14ac:dyDescent="0.2"/>
    <row r="28341" ht="12.75" hidden="1" customHeight="1" x14ac:dyDescent="0.2"/>
    <row r="28342" ht="12.75" hidden="1" customHeight="1" x14ac:dyDescent="0.2"/>
    <row r="28343" ht="12.75" hidden="1" customHeight="1" x14ac:dyDescent="0.2"/>
    <row r="28344" ht="12.75" hidden="1" customHeight="1" x14ac:dyDescent="0.2"/>
    <row r="28345" ht="12.75" hidden="1" customHeight="1" x14ac:dyDescent="0.2"/>
    <row r="28346" ht="12.75" hidden="1" customHeight="1" x14ac:dyDescent="0.2"/>
    <row r="28347" ht="12.75" hidden="1" customHeight="1" x14ac:dyDescent="0.2"/>
    <row r="28348" ht="12.75" hidden="1" customHeight="1" x14ac:dyDescent="0.2"/>
    <row r="28349" ht="12.75" hidden="1" customHeight="1" x14ac:dyDescent="0.2"/>
    <row r="28350" ht="12.75" hidden="1" customHeight="1" x14ac:dyDescent="0.2"/>
    <row r="28351" ht="12.75" hidden="1" customHeight="1" x14ac:dyDescent="0.2"/>
    <row r="28352" ht="12.75" hidden="1" customHeight="1" x14ac:dyDescent="0.2"/>
    <row r="28353" ht="12.75" hidden="1" customHeight="1" x14ac:dyDescent="0.2"/>
    <row r="28354" ht="12.75" hidden="1" customHeight="1" x14ac:dyDescent="0.2"/>
    <row r="28355" ht="12.75" hidden="1" customHeight="1" x14ac:dyDescent="0.2"/>
    <row r="28356" ht="12.75" hidden="1" customHeight="1" x14ac:dyDescent="0.2"/>
    <row r="28357" ht="12.75" hidden="1" customHeight="1" x14ac:dyDescent="0.2"/>
    <row r="28358" ht="12.75" hidden="1" customHeight="1" x14ac:dyDescent="0.2"/>
    <row r="28359" ht="12.75" hidden="1" customHeight="1" x14ac:dyDescent="0.2"/>
    <row r="28360" ht="12.75" hidden="1" customHeight="1" x14ac:dyDescent="0.2"/>
    <row r="28361" ht="12.75" hidden="1" customHeight="1" x14ac:dyDescent="0.2"/>
    <row r="28362" ht="12.75" hidden="1" customHeight="1" x14ac:dyDescent="0.2"/>
    <row r="28363" ht="12.75" hidden="1" customHeight="1" x14ac:dyDescent="0.2"/>
    <row r="28364" ht="12.75" hidden="1" customHeight="1" x14ac:dyDescent="0.2"/>
    <row r="28365" ht="12.75" hidden="1" customHeight="1" x14ac:dyDescent="0.2"/>
    <row r="28366" ht="12.75" hidden="1" customHeight="1" x14ac:dyDescent="0.2"/>
    <row r="28367" ht="12.75" hidden="1" customHeight="1" x14ac:dyDescent="0.2"/>
    <row r="28368" ht="12.75" hidden="1" customHeight="1" x14ac:dyDescent="0.2"/>
    <row r="28369" ht="12.75" hidden="1" customHeight="1" x14ac:dyDescent="0.2"/>
    <row r="28370" ht="12.75" hidden="1" customHeight="1" x14ac:dyDescent="0.2"/>
    <row r="28371" ht="12.75" hidden="1" customHeight="1" x14ac:dyDescent="0.2"/>
    <row r="28372" ht="12.75" hidden="1" customHeight="1" x14ac:dyDescent="0.2"/>
    <row r="28373" ht="12.75" hidden="1" customHeight="1" x14ac:dyDescent="0.2"/>
    <row r="28374" ht="12.75" hidden="1" customHeight="1" x14ac:dyDescent="0.2"/>
    <row r="28375" ht="12.75" hidden="1" customHeight="1" x14ac:dyDescent="0.2"/>
    <row r="28376" ht="12.75" hidden="1" customHeight="1" x14ac:dyDescent="0.2"/>
    <row r="28377" ht="12.75" hidden="1" customHeight="1" x14ac:dyDescent="0.2"/>
    <row r="28378" ht="12.75" hidden="1" customHeight="1" x14ac:dyDescent="0.2"/>
    <row r="28379" ht="12.75" hidden="1" customHeight="1" x14ac:dyDescent="0.2"/>
    <row r="28380" ht="12.75" hidden="1" customHeight="1" x14ac:dyDescent="0.2"/>
    <row r="28381" ht="12.75" hidden="1" customHeight="1" x14ac:dyDescent="0.2"/>
    <row r="28382" ht="12.75" hidden="1" customHeight="1" x14ac:dyDescent="0.2"/>
    <row r="28383" ht="12.75" hidden="1" customHeight="1" x14ac:dyDescent="0.2"/>
    <row r="28384" ht="12.75" hidden="1" customHeight="1" x14ac:dyDescent="0.2"/>
    <row r="28385" ht="12.75" hidden="1" customHeight="1" x14ac:dyDescent="0.2"/>
    <row r="28386" ht="12.75" hidden="1" customHeight="1" x14ac:dyDescent="0.2"/>
    <row r="28387" ht="12.75" hidden="1" customHeight="1" x14ac:dyDescent="0.2"/>
    <row r="28388" ht="12.75" hidden="1" customHeight="1" x14ac:dyDescent="0.2"/>
    <row r="28389" ht="12.75" hidden="1" customHeight="1" x14ac:dyDescent="0.2"/>
    <row r="28390" ht="12.75" hidden="1" customHeight="1" x14ac:dyDescent="0.2"/>
    <row r="28391" ht="12.75" hidden="1" customHeight="1" x14ac:dyDescent="0.2"/>
    <row r="28392" ht="12.75" hidden="1" customHeight="1" x14ac:dyDescent="0.2"/>
    <row r="28393" ht="12.75" hidden="1" customHeight="1" x14ac:dyDescent="0.2"/>
    <row r="28394" ht="12.75" hidden="1" customHeight="1" x14ac:dyDescent="0.2"/>
    <row r="28395" ht="12.75" hidden="1" customHeight="1" x14ac:dyDescent="0.2"/>
    <row r="28396" ht="12.75" hidden="1" customHeight="1" x14ac:dyDescent="0.2"/>
    <row r="28397" ht="12.75" hidden="1" customHeight="1" x14ac:dyDescent="0.2"/>
    <row r="28398" ht="12.75" hidden="1" customHeight="1" x14ac:dyDescent="0.2"/>
    <row r="28399" ht="12.75" hidden="1" customHeight="1" x14ac:dyDescent="0.2"/>
    <row r="28400" ht="12.75" hidden="1" customHeight="1" x14ac:dyDescent="0.2"/>
    <row r="28401" ht="12.75" hidden="1" customHeight="1" x14ac:dyDescent="0.2"/>
    <row r="28402" ht="12.75" hidden="1" customHeight="1" x14ac:dyDescent="0.2"/>
    <row r="28403" ht="12.75" hidden="1" customHeight="1" x14ac:dyDescent="0.2"/>
    <row r="28404" ht="12.75" hidden="1" customHeight="1" x14ac:dyDescent="0.2"/>
    <row r="28405" ht="12.75" hidden="1" customHeight="1" x14ac:dyDescent="0.2"/>
    <row r="28406" ht="12.75" hidden="1" customHeight="1" x14ac:dyDescent="0.2"/>
    <row r="28407" ht="12.75" hidden="1" customHeight="1" x14ac:dyDescent="0.2"/>
    <row r="28408" ht="12.75" hidden="1" customHeight="1" x14ac:dyDescent="0.2"/>
    <row r="28409" ht="12.75" hidden="1" customHeight="1" x14ac:dyDescent="0.2"/>
    <row r="28410" ht="12.75" hidden="1" customHeight="1" x14ac:dyDescent="0.2"/>
    <row r="28411" ht="12.75" hidden="1" customHeight="1" x14ac:dyDescent="0.2"/>
    <row r="28412" ht="12.75" hidden="1" customHeight="1" x14ac:dyDescent="0.2"/>
    <row r="28413" ht="12.75" hidden="1" customHeight="1" x14ac:dyDescent="0.2"/>
    <row r="28414" ht="12.75" hidden="1" customHeight="1" x14ac:dyDescent="0.2"/>
    <row r="28415" ht="12.75" hidden="1" customHeight="1" x14ac:dyDescent="0.2"/>
    <row r="28416" ht="12.75" hidden="1" customHeight="1" x14ac:dyDescent="0.2"/>
    <row r="28417" ht="12.75" hidden="1" customHeight="1" x14ac:dyDescent="0.2"/>
    <row r="28418" ht="12.75" hidden="1" customHeight="1" x14ac:dyDescent="0.2"/>
    <row r="28419" ht="12.75" hidden="1" customHeight="1" x14ac:dyDescent="0.2"/>
    <row r="28420" ht="12.75" hidden="1" customHeight="1" x14ac:dyDescent="0.2"/>
    <row r="28421" ht="12.75" hidden="1" customHeight="1" x14ac:dyDescent="0.2"/>
    <row r="28422" ht="12.75" hidden="1" customHeight="1" x14ac:dyDescent="0.2"/>
    <row r="28423" ht="12.75" hidden="1" customHeight="1" x14ac:dyDescent="0.2"/>
    <row r="28424" ht="12.75" hidden="1" customHeight="1" x14ac:dyDescent="0.2"/>
    <row r="28425" ht="12.75" hidden="1" customHeight="1" x14ac:dyDescent="0.2"/>
    <row r="28426" ht="12.75" hidden="1" customHeight="1" x14ac:dyDescent="0.2"/>
    <row r="28427" ht="12.75" hidden="1" customHeight="1" x14ac:dyDescent="0.2"/>
    <row r="28428" ht="12.75" hidden="1" customHeight="1" x14ac:dyDescent="0.2"/>
    <row r="28429" ht="12.75" hidden="1" customHeight="1" x14ac:dyDescent="0.2"/>
    <row r="28430" ht="12.75" hidden="1" customHeight="1" x14ac:dyDescent="0.2"/>
    <row r="28431" ht="12.75" hidden="1" customHeight="1" x14ac:dyDescent="0.2"/>
    <row r="28432" ht="12.75" hidden="1" customHeight="1" x14ac:dyDescent="0.2"/>
    <row r="28433" ht="12.75" hidden="1" customHeight="1" x14ac:dyDescent="0.2"/>
    <row r="28434" ht="12.75" hidden="1" customHeight="1" x14ac:dyDescent="0.2"/>
    <row r="28435" ht="12.75" hidden="1" customHeight="1" x14ac:dyDescent="0.2"/>
    <row r="28436" ht="12.75" hidden="1" customHeight="1" x14ac:dyDescent="0.2"/>
    <row r="28437" ht="12.75" hidden="1" customHeight="1" x14ac:dyDescent="0.2"/>
    <row r="28438" ht="12.75" hidden="1" customHeight="1" x14ac:dyDescent="0.2"/>
    <row r="28439" ht="12.75" hidden="1" customHeight="1" x14ac:dyDescent="0.2"/>
    <row r="28440" ht="12.75" hidden="1" customHeight="1" x14ac:dyDescent="0.2"/>
    <row r="28441" ht="12.75" hidden="1" customHeight="1" x14ac:dyDescent="0.2"/>
    <row r="28442" ht="12.75" hidden="1" customHeight="1" x14ac:dyDescent="0.2"/>
    <row r="28443" ht="12.75" hidden="1" customHeight="1" x14ac:dyDescent="0.2"/>
    <row r="28444" ht="12.75" hidden="1" customHeight="1" x14ac:dyDescent="0.2"/>
    <row r="28445" ht="12.75" hidden="1" customHeight="1" x14ac:dyDescent="0.2"/>
    <row r="28446" ht="12.75" hidden="1" customHeight="1" x14ac:dyDescent="0.2"/>
    <row r="28447" ht="12.75" hidden="1" customHeight="1" x14ac:dyDescent="0.2"/>
    <row r="28448" ht="12.75" hidden="1" customHeight="1" x14ac:dyDescent="0.2"/>
    <row r="28449" ht="12.75" hidden="1" customHeight="1" x14ac:dyDescent="0.2"/>
    <row r="28450" ht="12.75" hidden="1" customHeight="1" x14ac:dyDescent="0.2"/>
    <row r="28451" ht="12.75" hidden="1" customHeight="1" x14ac:dyDescent="0.2"/>
    <row r="28452" ht="12.75" hidden="1" customHeight="1" x14ac:dyDescent="0.2"/>
    <row r="28453" ht="12.75" hidden="1" customHeight="1" x14ac:dyDescent="0.2"/>
    <row r="28454" ht="12.75" hidden="1" customHeight="1" x14ac:dyDescent="0.2"/>
    <row r="28455" ht="12.75" hidden="1" customHeight="1" x14ac:dyDescent="0.2"/>
    <row r="28456" ht="12.75" hidden="1" customHeight="1" x14ac:dyDescent="0.2"/>
    <row r="28457" ht="12.75" hidden="1" customHeight="1" x14ac:dyDescent="0.2"/>
    <row r="28458" ht="12.75" hidden="1" customHeight="1" x14ac:dyDescent="0.2"/>
    <row r="28459" ht="12.75" hidden="1" customHeight="1" x14ac:dyDescent="0.2"/>
    <row r="28460" ht="12.75" hidden="1" customHeight="1" x14ac:dyDescent="0.2"/>
    <row r="28461" ht="12.75" hidden="1" customHeight="1" x14ac:dyDescent="0.2"/>
    <row r="28462" ht="12.75" hidden="1" customHeight="1" x14ac:dyDescent="0.2"/>
    <row r="28463" ht="12.75" hidden="1" customHeight="1" x14ac:dyDescent="0.2"/>
    <row r="28464" ht="12.75" hidden="1" customHeight="1" x14ac:dyDescent="0.2"/>
    <row r="28465" ht="12.75" hidden="1" customHeight="1" x14ac:dyDescent="0.2"/>
    <row r="28466" ht="12.75" hidden="1" customHeight="1" x14ac:dyDescent="0.2"/>
    <row r="28467" ht="12.75" hidden="1" customHeight="1" x14ac:dyDescent="0.2"/>
    <row r="28468" ht="12.75" hidden="1" customHeight="1" x14ac:dyDescent="0.2"/>
    <row r="28469" ht="12.75" hidden="1" customHeight="1" x14ac:dyDescent="0.2"/>
    <row r="28470" ht="12.75" hidden="1" customHeight="1" x14ac:dyDescent="0.2"/>
    <row r="28471" ht="12.75" hidden="1" customHeight="1" x14ac:dyDescent="0.2"/>
    <row r="28472" ht="12.75" hidden="1" customHeight="1" x14ac:dyDescent="0.2"/>
    <row r="28473" ht="12.75" hidden="1" customHeight="1" x14ac:dyDescent="0.2"/>
    <row r="28474" ht="12.75" hidden="1" customHeight="1" x14ac:dyDescent="0.2"/>
    <row r="28475" ht="12.75" hidden="1" customHeight="1" x14ac:dyDescent="0.2"/>
    <row r="28476" ht="12.75" hidden="1" customHeight="1" x14ac:dyDescent="0.2"/>
    <row r="28477" ht="12.75" hidden="1" customHeight="1" x14ac:dyDescent="0.2"/>
    <row r="28478" ht="12.75" hidden="1" customHeight="1" x14ac:dyDescent="0.2"/>
    <row r="28479" ht="12.75" hidden="1" customHeight="1" x14ac:dyDescent="0.2"/>
    <row r="28480" ht="12.75" hidden="1" customHeight="1" x14ac:dyDescent="0.2"/>
    <row r="28481" ht="12.75" hidden="1" customHeight="1" x14ac:dyDescent="0.2"/>
    <row r="28482" ht="12.75" hidden="1" customHeight="1" x14ac:dyDescent="0.2"/>
    <row r="28483" ht="12.75" hidden="1" customHeight="1" x14ac:dyDescent="0.2"/>
    <row r="28484" ht="12.75" hidden="1" customHeight="1" x14ac:dyDescent="0.2"/>
    <row r="28485" ht="12.75" hidden="1" customHeight="1" x14ac:dyDescent="0.2"/>
    <row r="28486" ht="12.75" hidden="1" customHeight="1" x14ac:dyDescent="0.2"/>
    <row r="28487" ht="12.75" hidden="1" customHeight="1" x14ac:dyDescent="0.2"/>
    <row r="28488" ht="12.75" hidden="1" customHeight="1" x14ac:dyDescent="0.2"/>
    <row r="28489" ht="12.75" hidden="1" customHeight="1" x14ac:dyDescent="0.2"/>
    <row r="28490" ht="12.75" hidden="1" customHeight="1" x14ac:dyDescent="0.2"/>
    <row r="28491" ht="12.75" hidden="1" customHeight="1" x14ac:dyDescent="0.2"/>
    <row r="28492" ht="12.75" hidden="1" customHeight="1" x14ac:dyDescent="0.2"/>
    <row r="28493" ht="12.75" hidden="1" customHeight="1" x14ac:dyDescent="0.2"/>
    <row r="28494" ht="12.75" hidden="1" customHeight="1" x14ac:dyDescent="0.2"/>
    <row r="28495" ht="12.75" hidden="1" customHeight="1" x14ac:dyDescent="0.2"/>
    <row r="28496" ht="12.75" hidden="1" customHeight="1" x14ac:dyDescent="0.2"/>
    <row r="28497" ht="12.75" hidden="1" customHeight="1" x14ac:dyDescent="0.2"/>
    <row r="28498" ht="12.75" hidden="1" customHeight="1" x14ac:dyDescent="0.2"/>
    <row r="28499" ht="12.75" hidden="1" customHeight="1" x14ac:dyDescent="0.2"/>
    <row r="28500" ht="12.75" hidden="1" customHeight="1" x14ac:dyDescent="0.2"/>
    <row r="28501" ht="12.75" hidden="1" customHeight="1" x14ac:dyDescent="0.2"/>
    <row r="28502" ht="12.75" hidden="1" customHeight="1" x14ac:dyDescent="0.2"/>
    <row r="28503" ht="12.75" hidden="1" customHeight="1" x14ac:dyDescent="0.2"/>
    <row r="28504" ht="12.75" hidden="1" customHeight="1" x14ac:dyDescent="0.2"/>
    <row r="28505" ht="12.75" hidden="1" customHeight="1" x14ac:dyDescent="0.2"/>
    <row r="28506" ht="12.75" hidden="1" customHeight="1" x14ac:dyDescent="0.2"/>
    <row r="28507" ht="12.75" hidden="1" customHeight="1" x14ac:dyDescent="0.2"/>
    <row r="28508" ht="12.75" hidden="1" customHeight="1" x14ac:dyDescent="0.2"/>
    <row r="28509" ht="12.75" hidden="1" customHeight="1" x14ac:dyDescent="0.2"/>
    <row r="28510" ht="12.75" hidden="1" customHeight="1" x14ac:dyDescent="0.2"/>
    <row r="28511" ht="12.75" hidden="1" customHeight="1" x14ac:dyDescent="0.2"/>
    <row r="28512" ht="12.75" hidden="1" customHeight="1" x14ac:dyDescent="0.2"/>
    <row r="28513" ht="12.75" hidden="1" customHeight="1" x14ac:dyDescent="0.2"/>
    <row r="28514" ht="12.75" hidden="1" customHeight="1" x14ac:dyDescent="0.2"/>
    <row r="28515" ht="12.75" hidden="1" customHeight="1" x14ac:dyDescent="0.2"/>
    <row r="28516" ht="12.75" hidden="1" customHeight="1" x14ac:dyDescent="0.2"/>
    <row r="28517" ht="12.75" hidden="1" customHeight="1" x14ac:dyDescent="0.2"/>
    <row r="28518" ht="12.75" hidden="1" customHeight="1" x14ac:dyDescent="0.2"/>
    <row r="28519" ht="12.75" hidden="1" customHeight="1" x14ac:dyDescent="0.2"/>
    <row r="28520" ht="12.75" hidden="1" customHeight="1" x14ac:dyDescent="0.2"/>
    <row r="28521" ht="12.75" hidden="1" customHeight="1" x14ac:dyDescent="0.2"/>
    <row r="28522" ht="12.75" hidden="1" customHeight="1" x14ac:dyDescent="0.2"/>
    <row r="28523" ht="12.75" hidden="1" customHeight="1" x14ac:dyDescent="0.2"/>
    <row r="28524" ht="12.75" hidden="1" customHeight="1" x14ac:dyDescent="0.2"/>
    <row r="28525" ht="12.75" hidden="1" customHeight="1" x14ac:dyDescent="0.2"/>
    <row r="28526" ht="12.75" hidden="1" customHeight="1" x14ac:dyDescent="0.2"/>
    <row r="28527" ht="12.75" hidden="1" customHeight="1" x14ac:dyDescent="0.2"/>
    <row r="28528" ht="12.75" hidden="1" customHeight="1" x14ac:dyDescent="0.2"/>
    <row r="28529" ht="12.75" hidden="1" customHeight="1" x14ac:dyDescent="0.2"/>
    <row r="28530" ht="12.75" hidden="1" customHeight="1" x14ac:dyDescent="0.2"/>
    <row r="28531" ht="12.75" hidden="1" customHeight="1" x14ac:dyDescent="0.2"/>
    <row r="28532" ht="12.75" hidden="1" customHeight="1" x14ac:dyDescent="0.2"/>
    <row r="28533" ht="12.75" hidden="1" customHeight="1" x14ac:dyDescent="0.2"/>
    <row r="28534" ht="12.75" hidden="1" customHeight="1" x14ac:dyDescent="0.2"/>
    <row r="28535" ht="12.75" hidden="1" customHeight="1" x14ac:dyDescent="0.2"/>
    <row r="28536" ht="12.75" hidden="1" customHeight="1" x14ac:dyDescent="0.2"/>
    <row r="28537" ht="12.75" hidden="1" customHeight="1" x14ac:dyDescent="0.2"/>
    <row r="28538" ht="12.75" hidden="1" customHeight="1" x14ac:dyDescent="0.2"/>
    <row r="28539" ht="12.75" hidden="1" customHeight="1" x14ac:dyDescent="0.2"/>
    <row r="28540" ht="12.75" hidden="1" customHeight="1" x14ac:dyDescent="0.2"/>
    <row r="28541" ht="12.75" hidden="1" customHeight="1" x14ac:dyDescent="0.2"/>
    <row r="28542" ht="12.75" hidden="1" customHeight="1" x14ac:dyDescent="0.2"/>
    <row r="28543" ht="12.75" hidden="1" customHeight="1" x14ac:dyDescent="0.2"/>
    <row r="28544" ht="12.75" hidden="1" customHeight="1" x14ac:dyDescent="0.2"/>
    <row r="28545" ht="12.75" hidden="1" customHeight="1" x14ac:dyDescent="0.2"/>
    <row r="28546" ht="12.75" hidden="1" customHeight="1" x14ac:dyDescent="0.2"/>
    <row r="28547" ht="12.75" hidden="1" customHeight="1" x14ac:dyDescent="0.2"/>
    <row r="28548" ht="12.75" hidden="1" customHeight="1" x14ac:dyDescent="0.2"/>
    <row r="28549" ht="12.75" hidden="1" customHeight="1" x14ac:dyDescent="0.2"/>
    <row r="28550" ht="12.75" hidden="1" customHeight="1" x14ac:dyDescent="0.2"/>
    <row r="28551" ht="12.75" hidden="1" customHeight="1" x14ac:dyDescent="0.2"/>
    <row r="28552" ht="12.75" hidden="1" customHeight="1" x14ac:dyDescent="0.2"/>
    <row r="28553" ht="12.75" hidden="1" customHeight="1" x14ac:dyDescent="0.2"/>
    <row r="28554" ht="12.75" hidden="1" customHeight="1" x14ac:dyDescent="0.2"/>
    <row r="28555" ht="12.75" hidden="1" customHeight="1" x14ac:dyDescent="0.2"/>
    <row r="28556" ht="12.75" hidden="1" customHeight="1" x14ac:dyDescent="0.2"/>
    <row r="28557" ht="12.75" hidden="1" customHeight="1" x14ac:dyDescent="0.2"/>
    <row r="28558" ht="12.75" hidden="1" customHeight="1" x14ac:dyDescent="0.2"/>
    <row r="28559" ht="12.75" hidden="1" customHeight="1" x14ac:dyDescent="0.2"/>
    <row r="28560" ht="12.75" hidden="1" customHeight="1" x14ac:dyDescent="0.2"/>
    <row r="28561" ht="12.75" hidden="1" customHeight="1" x14ac:dyDescent="0.2"/>
    <row r="28562" ht="12.75" hidden="1" customHeight="1" x14ac:dyDescent="0.2"/>
    <row r="28563" ht="12.75" hidden="1" customHeight="1" x14ac:dyDescent="0.2"/>
    <row r="28564" ht="12.75" hidden="1" customHeight="1" x14ac:dyDescent="0.2"/>
    <row r="28565" ht="12.75" hidden="1" customHeight="1" x14ac:dyDescent="0.2"/>
    <row r="28566" ht="12.75" hidden="1" customHeight="1" x14ac:dyDescent="0.2"/>
    <row r="28567" ht="12.75" hidden="1" customHeight="1" x14ac:dyDescent="0.2"/>
    <row r="28568" ht="12.75" hidden="1" customHeight="1" x14ac:dyDescent="0.2"/>
    <row r="28569" ht="12.75" hidden="1" customHeight="1" x14ac:dyDescent="0.2"/>
    <row r="28570" ht="12.75" hidden="1" customHeight="1" x14ac:dyDescent="0.2"/>
    <row r="28571" ht="12.75" hidden="1" customHeight="1" x14ac:dyDescent="0.2"/>
    <row r="28572" ht="12.75" hidden="1" customHeight="1" x14ac:dyDescent="0.2"/>
    <row r="28573" ht="12.75" hidden="1" customHeight="1" x14ac:dyDescent="0.2"/>
    <row r="28574" ht="12.75" hidden="1" customHeight="1" x14ac:dyDescent="0.2"/>
    <row r="28575" ht="12.75" hidden="1" customHeight="1" x14ac:dyDescent="0.2"/>
    <row r="28576" ht="12.75" hidden="1" customHeight="1" x14ac:dyDescent="0.2"/>
    <row r="28577" ht="12.75" hidden="1" customHeight="1" x14ac:dyDescent="0.2"/>
    <row r="28578" ht="12.75" hidden="1" customHeight="1" x14ac:dyDescent="0.2"/>
    <row r="28579" ht="12.75" hidden="1" customHeight="1" x14ac:dyDescent="0.2"/>
    <row r="28580" ht="12.75" hidden="1" customHeight="1" x14ac:dyDescent="0.2"/>
    <row r="28581" ht="12.75" hidden="1" customHeight="1" x14ac:dyDescent="0.2"/>
    <row r="28582" ht="12.75" hidden="1" customHeight="1" x14ac:dyDescent="0.2"/>
    <row r="28583" ht="12.75" hidden="1" customHeight="1" x14ac:dyDescent="0.2"/>
    <row r="28584" ht="12.75" hidden="1" customHeight="1" x14ac:dyDescent="0.2"/>
    <row r="28585" ht="12.75" hidden="1" customHeight="1" x14ac:dyDescent="0.2"/>
    <row r="28586" ht="12.75" hidden="1" customHeight="1" x14ac:dyDescent="0.2"/>
    <row r="28587" ht="12.75" hidden="1" customHeight="1" x14ac:dyDescent="0.2"/>
    <row r="28588" ht="12.75" hidden="1" customHeight="1" x14ac:dyDescent="0.2"/>
    <row r="28589" ht="12.75" hidden="1" customHeight="1" x14ac:dyDescent="0.2"/>
    <row r="28590" ht="12.75" hidden="1" customHeight="1" x14ac:dyDescent="0.2"/>
    <row r="28591" ht="12.75" hidden="1" customHeight="1" x14ac:dyDescent="0.2"/>
    <row r="28592" ht="12.75" hidden="1" customHeight="1" x14ac:dyDescent="0.2"/>
    <row r="28593" ht="12.75" hidden="1" customHeight="1" x14ac:dyDescent="0.2"/>
    <row r="28594" ht="12.75" hidden="1" customHeight="1" x14ac:dyDescent="0.2"/>
    <row r="28595" ht="12.75" hidden="1" customHeight="1" x14ac:dyDescent="0.2"/>
    <row r="28596" ht="12.75" hidden="1" customHeight="1" x14ac:dyDescent="0.2"/>
    <row r="28597" ht="12.75" hidden="1" customHeight="1" x14ac:dyDescent="0.2"/>
    <row r="28598" ht="12.75" hidden="1" customHeight="1" x14ac:dyDescent="0.2"/>
    <row r="28599" ht="12.75" hidden="1" customHeight="1" x14ac:dyDescent="0.2"/>
    <row r="28600" ht="12.75" hidden="1" customHeight="1" x14ac:dyDescent="0.2"/>
    <row r="28601" ht="12.75" hidden="1" customHeight="1" x14ac:dyDescent="0.2"/>
    <row r="28602" ht="12.75" hidden="1" customHeight="1" x14ac:dyDescent="0.2"/>
    <row r="28603" ht="12.75" hidden="1" customHeight="1" x14ac:dyDescent="0.2"/>
    <row r="28604" ht="12.75" hidden="1" customHeight="1" x14ac:dyDescent="0.2"/>
    <row r="28605" ht="12.75" hidden="1" customHeight="1" x14ac:dyDescent="0.2"/>
    <row r="28606" ht="12.75" hidden="1" customHeight="1" x14ac:dyDescent="0.2"/>
    <row r="28607" ht="12.75" hidden="1" customHeight="1" x14ac:dyDescent="0.2"/>
    <row r="28608" ht="12.75" hidden="1" customHeight="1" x14ac:dyDescent="0.2"/>
    <row r="28609" ht="12.75" hidden="1" customHeight="1" x14ac:dyDescent="0.2"/>
    <row r="28610" ht="12.75" hidden="1" customHeight="1" x14ac:dyDescent="0.2"/>
    <row r="28611" ht="12.75" hidden="1" customHeight="1" x14ac:dyDescent="0.2"/>
    <row r="28612" ht="12.75" hidden="1" customHeight="1" x14ac:dyDescent="0.2"/>
    <row r="28613" ht="12.75" hidden="1" customHeight="1" x14ac:dyDescent="0.2"/>
    <row r="28614" ht="12.75" hidden="1" customHeight="1" x14ac:dyDescent="0.2"/>
    <row r="28615" ht="12.75" hidden="1" customHeight="1" x14ac:dyDescent="0.2"/>
    <row r="28616" ht="12.75" hidden="1" customHeight="1" x14ac:dyDescent="0.2"/>
    <row r="28617" ht="12.75" hidden="1" customHeight="1" x14ac:dyDescent="0.2"/>
    <row r="28618" ht="12.75" hidden="1" customHeight="1" x14ac:dyDescent="0.2"/>
    <row r="28619" ht="12.75" hidden="1" customHeight="1" x14ac:dyDescent="0.2"/>
    <row r="28620" ht="12.75" hidden="1" customHeight="1" x14ac:dyDescent="0.2"/>
    <row r="28621" ht="12.75" hidden="1" customHeight="1" x14ac:dyDescent="0.2"/>
    <row r="28622" ht="12.75" hidden="1" customHeight="1" x14ac:dyDescent="0.2"/>
    <row r="28623" ht="12.75" hidden="1" customHeight="1" x14ac:dyDescent="0.2"/>
    <row r="28624" ht="12.75" hidden="1" customHeight="1" x14ac:dyDescent="0.2"/>
    <row r="28625" ht="12.75" hidden="1" customHeight="1" x14ac:dyDescent="0.2"/>
    <row r="28626" ht="12.75" hidden="1" customHeight="1" x14ac:dyDescent="0.2"/>
    <row r="28627" ht="12.75" hidden="1" customHeight="1" x14ac:dyDescent="0.2"/>
    <row r="28628" ht="12.75" hidden="1" customHeight="1" x14ac:dyDescent="0.2"/>
    <row r="28629" ht="12.75" hidden="1" customHeight="1" x14ac:dyDescent="0.2"/>
    <row r="28630" ht="12.75" hidden="1" customHeight="1" x14ac:dyDescent="0.2"/>
    <row r="28631" ht="12.75" hidden="1" customHeight="1" x14ac:dyDescent="0.2"/>
    <row r="28632" ht="12.75" hidden="1" customHeight="1" x14ac:dyDescent="0.2"/>
    <row r="28633" ht="12.75" hidden="1" customHeight="1" x14ac:dyDescent="0.2"/>
    <row r="28634" ht="12.75" hidden="1" customHeight="1" x14ac:dyDescent="0.2"/>
    <row r="28635" ht="12.75" hidden="1" customHeight="1" x14ac:dyDescent="0.2"/>
    <row r="28636" ht="12.75" hidden="1" customHeight="1" x14ac:dyDescent="0.2"/>
    <row r="28637" ht="12.75" hidden="1" customHeight="1" x14ac:dyDescent="0.2"/>
    <row r="28638" ht="12.75" hidden="1" customHeight="1" x14ac:dyDescent="0.2"/>
    <row r="28639" ht="12.75" hidden="1" customHeight="1" x14ac:dyDescent="0.2"/>
    <row r="28640" ht="12.75" hidden="1" customHeight="1" x14ac:dyDescent="0.2"/>
    <row r="28641" ht="12.75" hidden="1" customHeight="1" x14ac:dyDescent="0.2"/>
    <row r="28642" ht="12.75" hidden="1" customHeight="1" x14ac:dyDescent="0.2"/>
    <row r="28643" ht="12.75" hidden="1" customHeight="1" x14ac:dyDescent="0.2"/>
    <row r="28644" ht="12.75" hidden="1" customHeight="1" x14ac:dyDescent="0.2"/>
    <row r="28645" ht="12.75" hidden="1" customHeight="1" x14ac:dyDescent="0.2"/>
    <row r="28646" ht="12.75" hidden="1" customHeight="1" x14ac:dyDescent="0.2"/>
    <row r="28647" ht="12.75" hidden="1" customHeight="1" x14ac:dyDescent="0.2"/>
    <row r="28648" ht="12.75" hidden="1" customHeight="1" x14ac:dyDescent="0.2"/>
    <row r="28649" ht="12.75" hidden="1" customHeight="1" x14ac:dyDescent="0.2"/>
    <row r="28650" ht="12.75" hidden="1" customHeight="1" x14ac:dyDescent="0.2"/>
    <row r="28651" ht="12.75" hidden="1" customHeight="1" x14ac:dyDescent="0.2"/>
    <row r="28652" ht="12.75" hidden="1" customHeight="1" x14ac:dyDescent="0.2"/>
    <row r="28653" ht="12.75" hidden="1" customHeight="1" x14ac:dyDescent="0.2"/>
    <row r="28654" ht="12.75" hidden="1" customHeight="1" x14ac:dyDescent="0.2"/>
    <row r="28655" ht="12.75" hidden="1" customHeight="1" x14ac:dyDescent="0.2"/>
    <row r="28656" ht="12.75" hidden="1" customHeight="1" x14ac:dyDescent="0.2"/>
    <row r="28657" ht="12.75" hidden="1" customHeight="1" x14ac:dyDescent="0.2"/>
    <row r="28658" ht="12.75" hidden="1" customHeight="1" x14ac:dyDescent="0.2"/>
    <row r="28659" ht="12.75" hidden="1" customHeight="1" x14ac:dyDescent="0.2"/>
    <row r="28660" ht="12.75" hidden="1" customHeight="1" x14ac:dyDescent="0.2"/>
    <row r="28661" ht="12.75" hidden="1" customHeight="1" x14ac:dyDescent="0.2"/>
    <row r="28662" ht="12.75" hidden="1" customHeight="1" x14ac:dyDescent="0.2"/>
    <row r="28663" ht="12.75" hidden="1" customHeight="1" x14ac:dyDescent="0.2"/>
    <row r="28664" ht="12.75" hidden="1" customHeight="1" x14ac:dyDescent="0.2"/>
    <row r="28665" ht="12.75" hidden="1" customHeight="1" x14ac:dyDescent="0.2"/>
    <row r="28666" ht="12.75" hidden="1" customHeight="1" x14ac:dyDescent="0.2"/>
    <row r="28667" ht="12.75" hidden="1" customHeight="1" x14ac:dyDescent="0.2"/>
    <row r="28668" ht="12.75" hidden="1" customHeight="1" x14ac:dyDescent="0.2"/>
    <row r="28669" ht="12.75" hidden="1" customHeight="1" x14ac:dyDescent="0.2"/>
    <row r="28670" ht="12.75" hidden="1" customHeight="1" x14ac:dyDescent="0.2"/>
    <row r="28671" ht="12.75" hidden="1" customHeight="1" x14ac:dyDescent="0.2"/>
    <row r="28672" ht="12.75" hidden="1" customHeight="1" x14ac:dyDescent="0.2"/>
    <row r="28673" ht="12.75" hidden="1" customHeight="1" x14ac:dyDescent="0.2"/>
    <row r="28674" ht="12.75" hidden="1" customHeight="1" x14ac:dyDescent="0.2"/>
    <row r="28675" ht="12.75" hidden="1" customHeight="1" x14ac:dyDescent="0.2"/>
    <row r="28676" ht="12.75" hidden="1" customHeight="1" x14ac:dyDescent="0.2"/>
    <row r="28677" ht="12.75" hidden="1" customHeight="1" x14ac:dyDescent="0.2"/>
    <row r="28678" ht="12.75" hidden="1" customHeight="1" x14ac:dyDescent="0.2"/>
    <row r="28679" ht="12.75" hidden="1" customHeight="1" x14ac:dyDescent="0.2"/>
    <row r="28680" ht="12.75" hidden="1" customHeight="1" x14ac:dyDescent="0.2"/>
    <row r="28681" ht="12.75" hidden="1" customHeight="1" x14ac:dyDescent="0.2"/>
    <row r="28682" ht="12.75" hidden="1" customHeight="1" x14ac:dyDescent="0.2"/>
    <row r="28683" ht="12.75" hidden="1" customHeight="1" x14ac:dyDescent="0.2"/>
    <row r="28684" ht="12.75" hidden="1" customHeight="1" x14ac:dyDescent="0.2"/>
    <row r="28685" ht="12.75" hidden="1" customHeight="1" x14ac:dyDescent="0.2"/>
    <row r="28686" ht="12.75" hidden="1" customHeight="1" x14ac:dyDescent="0.2"/>
    <row r="28687" ht="12.75" hidden="1" customHeight="1" x14ac:dyDescent="0.2"/>
    <row r="28688" ht="12.75" hidden="1" customHeight="1" x14ac:dyDescent="0.2"/>
    <row r="28689" ht="12.75" hidden="1" customHeight="1" x14ac:dyDescent="0.2"/>
    <row r="28690" ht="12.75" hidden="1" customHeight="1" x14ac:dyDescent="0.2"/>
    <row r="28691" ht="12.75" hidden="1" customHeight="1" x14ac:dyDescent="0.2"/>
    <row r="28692" ht="12.75" hidden="1" customHeight="1" x14ac:dyDescent="0.2"/>
    <row r="28693" ht="12.75" hidden="1" customHeight="1" x14ac:dyDescent="0.2"/>
    <row r="28694" ht="12.75" hidden="1" customHeight="1" x14ac:dyDescent="0.2"/>
    <row r="28695" ht="12.75" hidden="1" customHeight="1" x14ac:dyDescent="0.2"/>
    <row r="28696" ht="12.75" hidden="1" customHeight="1" x14ac:dyDescent="0.2"/>
    <row r="28697" ht="12.75" hidden="1" customHeight="1" x14ac:dyDescent="0.2"/>
    <row r="28698" ht="12.75" hidden="1" customHeight="1" x14ac:dyDescent="0.2"/>
    <row r="28699" ht="12.75" hidden="1" customHeight="1" x14ac:dyDescent="0.2"/>
    <row r="28700" ht="12.75" hidden="1" customHeight="1" x14ac:dyDescent="0.2"/>
    <row r="28701" ht="12.75" hidden="1" customHeight="1" x14ac:dyDescent="0.2"/>
    <row r="28702" ht="12.75" hidden="1" customHeight="1" x14ac:dyDescent="0.2"/>
    <row r="28703" ht="12.75" hidden="1" customHeight="1" x14ac:dyDescent="0.2"/>
    <row r="28704" ht="12.75" hidden="1" customHeight="1" x14ac:dyDescent="0.2"/>
    <row r="28705" ht="12.75" hidden="1" customHeight="1" x14ac:dyDescent="0.2"/>
    <row r="28706" ht="12.75" hidden="1" customHeight="1" x14ac:dyDescent="0.2"/>
    <row r="28707" ht="12.75" hidden="1" customHeight="1" x14ac:dyDescent="0.2"/>
    <row r="28708" ht="12.75" hidden="1" customHeight="1" x14ac:dyDescent="0.2"/>
    <row r="28709" ht="12.75" hidden="1" customHeight="1" x14ac:dyDescent="0.2"/>
    <row r="28710" ht="12.75" hidden="1" customHeight="1" x14ac:dyDescent="0.2"/>
    <row r="28711" ht="12.75" hidden="1" customHeight="1" x14ac:dyDescent="0.2"/>
    <row r="28712" ht="12.75" hidden="1" customHeight="1" x14ac:dyDescent="0.2"/>
    <row r="28713" ht="12.75" hidden="1" customHeight="1" x14ac:dyDescent="0.2"/>
    <row r="28714" ht="12.75" hidden="1" customHeight="1" x14ac:dyDescent="0.2"/>
    <row r="28715" ht="12.75" hidden="1" customHeight="1" x14ac:dyDescent="0.2"/>
    <row r="28716" ht="12.75" hidden="1" customHeight="1" x14ac:dyDescent="0.2"/>
    <row r="28717" ht="12.75" hidden="1" customHeight="1" x14ac:dyDescent="0.2"/>
    <row r="28718" ht="12.75" hidden="1" customHeight="1" x14ac:dyDescent="0.2"/>
    <row r="28719" ht="12.75" hidden="1" customHeight="1" x14ac:dyDescent="0.2"/>
    <row r="28720" ht="12.75" hidden="1" customHeight="1" x14ac:dyDescent="0.2"/>
    <row r="28721" ht="12.75" hidden="1" customHeight="1" x14ac:dyDescent="0.2"/>
    <row r="28722" ht="12.75" hidden="1" customHeight="1" x14ac:dyDescent="0.2"/>
    <row r="28723" ht="12.75" hidden="1" customHeight="1" x14ac:dyDescent="0.2"/>
    <row r="28724" ht="12.75" hidden="1" customHeight="1" x14ac:dyDescent="0.2"/>
    <row r="28725" ht="12.75" hidden="1" customHeight="1" x14ac:dyDescent="0.2"/>
    <row r="28726" ht="12.75" hidden="1" customHeight="1" x14ac:dyDescent="0.2"/>
    <row r="28727" ht="12.75" hidden="1" customHeight="1" x14ac:dyDescent="0.2"/>
    <row r="28728" ht="12.75" hidden="1" customHeight="1" x14ac:dyDescent="0.2"/>
    <row r="28729" ht="12.75" hidden="1" customHeight="1" x14ac:dyDescent="0.2"/>
    <row r="28730" ht="12.75" hidden="1" customHeight="1" x14ac:dyDescent="0.2"/>
    <row r="28731" ht="12.75" hidden="1" customHeight="1" x14ac:dyDescent="0.2"/>
    <row r="28732" ht="12.75" hidden="1" customHeight="1" x14ac:dyDescent="0.2"/>
    <row r="28733" ht="12.75" hidden="1" customHeight="1" x14ac:dyDescent="0.2"/>
    <row r="28734" ht="12.75" hidden="1" customHeight="1" x14ac:dyDescent="0.2"/>
    <row r="28735" ht="12.75" hidden="1" customHeight="1" x14ac:dyDescent="0.2"/>
    <row r="28736" ht="12.75" hidden="1" customHeight="1" x14ac:dyDescent="0.2"/>
    <row r="28737" ht="12.75" hidden="1" customHeight="1" x14ac:dyDescent="0.2"/>
    <row r="28738" ht="12.75" hidden="1" customHeight="1" x14ac:dyDescent="0.2"/>
    <row r="28739" ht="12.75" hidden="1" customHeight="1" x14ac:dyDescent="0.2"/>
    <row r="28740" ht="12.75" hidden="1" customHeight="1" x14ac:dyDescent="0.2"/>
    <row r="28741" ht="12.75" hidden="1" customHeight="1" x14ac:dyDescent="0.2"/>
    <row r="28742" ht="12.75" hidden="1" customHeight="1" x14ac:dyDescent="0.2"/>
    <row r="28743" ht="12.75" hidden="1" customHeight="1" x14ac:dyDescent="0.2"/>
    <row r="28744" ht="12.75" hidden="1" customHeight="1" x14ac:dyDescent="0.2"/>
    <row r="28745" ht="12.75" hidden="1" customHeight="1" x14ac:dyDescent="0.2"/>
    <row r="28746" ht="12.75" hidden="1" customHeight="1" x14ac:dyDescent="0.2"/>
    <row r="28747" ht="12.75" hidden="1" customHeight="1" x14ac:dyDescent="0.2"/>
    <row r="28748" ht="12.75" hidden="1" customHeight="1" x14ac:dyDescent="0.2"/>
    <row r="28749" ht="12.75" hidden="1" customHeight="1" x14ac:dyDescent="0.2"/>
    <row r="28750" ht="12.75" hidden="1" customHeight="1" x14ac:dyDescent="0.2"/>
    <row r="28751" ht="12.75" hidden="1" customHeight="1" x14ac:dyDescent="0.2"/>
    <row r="28752" ht="12.75" hidden="1" customHeight="1" x14ac:dyDescent="0.2"/>
    <row r="28753" ht="12.75" hidden="1" customHeight="1" x14ac:dyDescent="0.2"/>
    <row r="28754" ht="12.75" hidden="1" customHeight="1" x14ac:dyDescent="0.2"/>
    <row r="28755" ht="12.75" hidden="1" customHeight="1" x14ac:dyDescent="0.2"/>
    <row r="28756" ht="12.75" hidden="1" customHeight="1" x14ac:dyDescent="0.2"/>
    <row r="28757" ht="12.75" hidden="1" customHeight="1" x14ac:dyDescent="0.2"/>
    <row r="28758" ht="12.75" hidden="1" customHeight="1" x14ac:dyDescent="0.2"/>
    <row r="28759" ht="12.75" hidden="1" customHeight="1" x14ac:dyDescent="0.2"/>
    <row r="28760" ht="12.75" hidden="1" customHeight="1" x14ac:dyDescent="0.2"/>
    <row r="28761" ht="12.75" hidden="1" customHeight="1" x14ac:dyDescent="0.2"/>
    <row r="28762" ht="12.75" hidden="1" customHeight="1" x14ac:dyDescent="0.2"/>
    <row r="28763" ht="12.75" hidden="1" customHeight="1" x14ac:dyDescent="0.2"/>
    <row r="28764" ht="12.75" hidden="1" customHeight="1" x14ac:dyDescent="0.2"/>
    <row r="28765" ht="12.75" hidden="1" customHeight="1" x14ac:dyDescent="0.2"/>
    <row r="28766" ht="12.75" hidden="1" customHeight="1" x14ac:dyDescent="0.2"/>
    <row r="28767" ht="12.75" hidden="1" customHeight="1" x14ac:dyDescent="0.2"/>
    <row r="28768" ht="12.75" hidden="1" customHeight="1" x14ac:dyDescent="0.2"/>
    <row r="28769" ht="12.75" hidden="1" customHeight="1" x14ac:dyDescent="0.2"/>
    <row r="28770" ht="12.75" hidden="1" customHeight="1" x14ac:dyDescent="0.2"/>
    <row r="28771" ht="12.75" hidden="1" customHeight="1" x14ac:dyDescent="0.2"/>
    <row r="28772" ht="12.75" hidden="1" customHeight="1" x14ac:dyDescent="0.2"/>
    <row r="28773" ht="12.75" hidden="1" customHeight="1" x14ac:dyDescent="0.2"/>
    <row r="28774" ht="12.75" hidden="1" customHeight="1" x14ac:dyDescent="0.2"/>
    <row r="28775" ht="12.75" hidden="1" customHeight="1" x14ac:dyDescent="0.2"/>
    <row r="28776" ht="12.75" hidden="1" customHeight="1" x14ac:dyDescent="0.2"/>
    <row r="28777" ht="12.75" hidden="1" customHeight="1" x14ac:dyDescent="0.2"/>
    <row r="28778" ht="12.75" hidden="1" customHeight="1" x14ac:dyDescent="0.2"/>
    <row r="28779" ht="12.75" hidden="1" customHeight="1" x14ac:dyDescent="0.2"/>
    <row r="28780" ht="12.75" hidden="1" customHeight="1" x14ac:dyDescent="0.2"/>
    <row r="28781" ht="12.75" hidden="1" customHeight="1" x14ac:dyDescent="0.2"/>
    <row r="28782" ht="12.75" hidden="1" customHeight="1" x14ac:dyDescent="0.2"/>
    <row r="28783" ht="12.75" hidden="1" customHeight="1" x14ac:dyDescent="0.2"/>
    <row r="28784" ht="12.75" hidden="1" customHeight="1" x14ac:dyDescent="0.2"/>
    <row r="28785" ht="12.75" hidden="1" customHeight="1" x14ac:dyDescent="0.2"/>
    <row r="28786" ht="12.75" hidden="1" customHeight="1" x14ac:dyDescent="0.2"/>
    <row r="28787" ht="12.75" hidden="1" customHeight="1" x14ac:dyDescent="0.2"/>
    <row r="28788" ht="12.75" hidden="1" customHeight="1" x14ac:dyDescent="0.2"/>
    <row r="28789" ht="12.75" hidden="1" customHeight="1" x14ac:dyDescent="0.2"/>
    <row r="28790" ht="12.75" hidden="1" customHeight="1" x14ac:dyDescent="0.2"/>
    <row r="28791" ht="12.75" hidden="1" customHeight="1" x14ac:dyDescent="0.2"/>
    <row r="28792" ht="12.75" hidden="1" customHeight="1" x14ac:dyDescent="0.2"/>
    <row r="28793" ht="12.75" hidden="1" customHeight="1" x14ac:dyDescent="0.2"/>
    <row r="28794" ht="12.75" hidden="1" customHeight="1" x14ac:dyDescent="0.2"/>
    <row r="28795" ht="12.75" hidden="1" customHeight="1" x14ac:dyDescent="0.2"/>
    <row r="28796" ht="12.75" hidden="1" customHeight="1" x14ac:dyDescent="0.2"/>
    <row r="28797" ht="12.75" hidden="1" customHeight="1" x14ac:dyDescent="0.2"/>
    <row r="28798" ht="12.75" hidden="1" customHeight="1" x14ac:dyDescent="0.2"/>
    <row r="28799" ht="12.75" hidden="1" customHeight="1" x14ac:dyDescent="0.2"/>
    <row r="28800" ht="12.75" hidden="1" customHeight="1" x14ac:dyDescent="0.2"/>
    <row r="28801" ht="12.75" hidden="1" customHeight="1" x14ac:dyDescent="0.2"/>
    <row r="28802" ht="12.75" hidden="1" customHeight="1" x14ac:dyDescent="0.2"/>
    <row r="28803" ht="12.75" hidden="1" customHeight="1" x14ac:dyDescent="0.2"/>
    <row r="28804" ht="12.75" hidden="1" customHeight="1" x14ac:dyDescent="0.2"/>
    <row r="28805" ht="12.75" hidden="1" customHeight="1" x14ac:dyDescent="0.2"/>
    <row r="28806" ht="12.75" hidden="1" customHeight="1" x14ac:dyDescent="0.2"/>
    <row r="28807" ht="12.75" hidden="1" customHeight="1" x14ac:dyDescent="0.2"/>
    <row r="28808" ht="12.75" hidden="1" customHeight="1" x14ac:dyDescent="0.2"/>
    <row r="28809" ht="12.75" hidden="1" customHeight="1" x14ac:dyDescent="0.2"/>
    <row r="28810" ht="12.75" hidden="1" customHeight="1" x14ac:dyDescent="0.2"/>
    <row r="28811" ht="12.75" hidden="1" customHeight="1" x14ac:dyDescent="0.2"/>
    <row r="28812" ht="12.75" hidden="1" customHeight="1" x14ac:dyDescent="0.2"/>
    <row r="28813" ht="12.75" hidden="1" customHeight="1" x14ac:dyDescent="0.2"/>
    <row r="28814" ht="12.75" hidden="1" customHeight="1" x14ac:dyDescent="0.2"/>
    <row r="28815" ht="12.75" hidden="1" customHeight="1" x14ac:dyDescent="0.2"/>
    <row r="28816" ht="12.75" hidden="1" customHeight="1" x14ac:dyDescent="0.2"/>
    <row r="28817" ht="12.75" hidden="1" customHeight="1" x14ac:dyDescent="0.2"/>
    <row r="28818" ht="12.75" hidden="1" customHeight="1" x14ac:dyDescent="0.2"/>
    <row r="28819" ht="12.75" hidden="1" customHeight="1" x14ac:dyDescent="0.2"/>
    <row r="28820" ht="12.75" hidden="1" customHeight="1" x14ac:dyDescent="0.2"/>
    <row r="28821" ht="12.75" hidden="1" customHeight="1" x14ac:dyDescent="0.2"/>
    <row r="28822" ht="12.75" hidden="1" customHeight="1" x14ac:dyDescent="0.2"/>
    <row r="28823" ht="12.75" hidden="1" customHeight="1" x14ac:dyDescent="0.2"/>
    <row r="28824" ht="12.75" hidden="1" customHeight="1" x14ac:dyDescent="0.2"/>
    <row r="28825" ht="12.75" hidden="1" customHeight="1" x14ac:dyDescent="0.2"/>
    <row r="28826" ht="12.75" hidden="1" customHeight="1" x14ac:dyDescent="0.2"/>
    <row r="28827" ht="12.75" hidden="1" customHeight="1" x14ac:dyDescent="0.2"/>
    <row r="28828" ht="12.75" hidden="1" customHeight="1" x14ac:dyDescent="0.2"/>
    <row r="28829" ht="12.75" hidden="1" customHeight="1" x14ac:dyDescent="0.2"/>
    <row r="28830" ht="12.75" hidden="1" customHeight="1" x14ac:dyDescent="0.2"/>
    <row r="28831" ht="12.75" hidden="1" customHeight="1" x14ac:dyDescent="0.2"/>
    <row r="28832" ht="12.75" hidden="1" customHeight="1" x14ac:dyDescent="0.2"/>
    <row r="28833" ht="12.75" hidden="1" customHeight="1" x14ac:dyDescent="0.2"/>
    <row r="28834" ht="12.75" hidden="1" customHeight="1" x14ac:dyDescent="0.2"/>
    <row r="28835" ht="12.75" hidden="1" customHeight="1" x14ac:dyDescent="0.2"/>
    <row r="28836" ht="12.75" hidden="1" customHeight="1" x14ac:dyDescent="0.2"/>
    <row r="28837" ht="12.75" hidden="1" customHeight="1" x14ac:dyDescent="0.2"/>
    <row r="28838" ht="12.75" hidden="1" customHeight="1" x14ac:dyDescent="0.2"/>
    <row r="28839" ht="12.75" hidden="1" customHeight="1" x14ac:dyDescent="0.2"/>
    <row r="28840" ht="12.75" hidden="1" customHeight="1" x14ac:dyDescent="0.2"/>
    <row r="28841" ht="12.75" hidden="1" customHeight="1" x14ac:dyDescent="0.2"/>
    <row r="28842" ht="12.75" hidden="1" customHeight="1" x14ac:dyDescent="0.2"/>
    <row r="28843" ht="12.75" hidden="1" customHeight="1" x14ac:dyDescent="0.2"/>
    <row r="28844" ht="12.75" hidden="1" customHeight="1" x14ac:dyDescent="0.2"/>
    <row r="28845" ht="12.75" hidden="1" customHeight="1" x14ac:dyDescent="0.2"/>
    <row r="28846" ht="12.75" hidden="1" customHeight="1" x14ac:dyDescent="0.2"/>
    <row r="28847" ht="12.75" hidden="1" customHeight="1" x14ac:dyDescent="0.2"/>
    <row r="28848" ht="12.75" hidden="1" customHeight="1" x14ac:dyDescent="0.2"/>
    <row r="28849" ht="12.75" hidden="1" customHeight="1" x14ac:dyDescent="0.2"/>
    <row r="28850" ht="12.75" hidden="1" customHeight="1" x14ac:dyDescent="0.2"/>
    <row r="28851" ht="12.75" hidden="1" customHeight="1" x14ac:dyDescent="0.2"/>
    <row r="28852" ht="12.75" hidden="1" customHeight="1" x14ac:dyDescent="0.2"/>
    <row r="28853" ht="12.75" hidden="1" customHeight="1" x14ac:dyDescent="0.2"/>
    <row r="28854" ht="12.75" hidden="1" customHeight="1" x14ac:dyDescent="0.2"/>
    <row r="28855" ht="12.75" hidden="1" customHeight="1" x14ac:dyDescent="0.2"/>
    <row r="28856" ht="12.75" hidden="1" customHeight="1" x14ac:dyDescent="0.2"/>
    <row r="28857" ht="12.75" hidden="1" customHeight="1" x14ac:dyDescent="0.2"/>
    <row r="28858" ht="12.75" hidden="1" customHeight="1" x14ac:dyDescent="0.2"/>
    <row r="28859" ht="12.75" hidden="1" customHeight="1" x14ac:dyDescent="0.2"/>
    <row r="28860" ht="12.75" hidden="1" customHeight="1" x14ac:dyDescent="0.2"/>
    <row r="28861" ht="12.75" hidden="1" customHeight="1" x14ac:dyDescent="0.2"/>
    <row r="28862" ht="12.75" hidden="1" customHeight="1" x14ac:dyDescent="0.2"/>
    <row r="28863" ht="12.75" hidden="1" customHeight="1" x14ac:dyDescent="0.2"/>
    <row r="28864" ht="12.75" hidden="1" customHeight="1" x14ac:dyDescent="0.2"/>
    <row r="28865" ht="12.75" hidden="1" customHeight="1" x14ac:dyDescent="0.2"/>
    <row r="28866" ht="12.75" hidden="1" customHeight="1" x14ac:dyDescent="0.2"/>
    <row r="28867" ht="12.75" hidden="1" customHeight="1" x14ac:dyDescent="0.2"/>
    <row r="28868" ht="12.75" hidden="1" customHeight="1" x14ac:dyDescent="0.2"/>
    <row r="28869" ht="12.75" hidden="1" customHeight="1" x14ac:dyDescent="0.2"/>
    <row r="28870" ht="12.75" hidden="1" customHeight="1" x14ac:dyDescent="0.2"/>
    <row r="28871" ht="12.75" hidden="1" customHeight="1" x14ac:dyDescent="0.2"/>
    <row r="28872" ht="12.75" hidden="1" customHeight="1" x14ac:dyDescent="0.2"/>
    <row r="28873" ht="12.75" hidden="1" customHeight="1" x14ac:dyDescent="0.2"/>
    <row r="28874" ht="12.75" hidden="1" customHeight="1" x14ac:dyDescent="0.2"/>
    <row r="28875" ht="12.75" hidden="1" customHeight="1" x14ac:dyDescent="0.2"/>
    <row r="28876" ht="12.75" hidden="1" customHeight="1" x14ac:dyDescent="0.2"/>
    <row r="28877" ht="12.75" hidden="1" customHeight="1" x14ac:dyDescent="0.2"/>
    <row r="28878" ht="12.75" hidden="1" customHeight="1" x14ac:dyDescent="0.2"/>
    <row r="28879" ht="12.75" hidden="1" customHeight="1" x14ac:dyDescent="0.2"/>
    <row r="28880" ht="12.75" hidden="1" customHeight="1" x14ac:dyDescent="0.2"/>
    <row r="28881" ht="12.75" hidden="1" customHeight="1" x14ac:dyDescent="0.2"/>
    <row r="28882" ht="12.75" hidden="1" customHeight="1" x14ac:dyDescent="0.2"/>
    <row r="28883" ht="12.75" hidden="1" customHeight="1" x14ac:dyDescent="0.2"/>
    <row r="28884" ht="12.75" hidden="1" customHeight="1" x14ac:dyDescent="0.2"/>
    <row r="28885" ht="12.75" hidden="1" customHeight="1" x14ac:dyDescent="0.2"/>
    <row r="28886" ht="12.75" hidden="1" customHeight="1" x14ac:dyDescent="0.2"/>
    <row r="28887" ht="12.75" hidden="1" customHeight="1" x14ac:dyDescent="0.2"/>
    <row r="28888" ht="12.75" hidden="1" customHeight="1" x14ac:dyDescent="0.2"/>
    <row r="28889" ht="12.75" hidden="1" customHeight="1" x14ac:dyDescent="0.2"/>
    <row r="28890" ht="12.75" hidden="1" customHeight="1" x14ac:dyDescent="0.2"/>
    <row r="28891" ht="12.75" hidden="1" customHeight="1" x14ac:dyDescent="0.2"/>
    <row r="28892" ht="12.75" hidden="1" customHeight="1" x14ac:dyDescent="0.2"/>
    <row r="28893" ht="12.75" hidden="1" customHeight="1" x14ac:dyDescent="0.2"/>
    <row r="28894" ht="12.75" hidden="1" customHeight="1" x14ac:dyDescent="0.2"/>
    <row r="28895" ht="12.75" hidden="1" customHeight="1" x14ac:dyDescent="0.2"/>
    <row r="28896" ht="12.75" hidden="1" customHeight="1" x14ac:dyDescent="0.2"/>
    <row r="28897" ht="12.75" hidden="1" customHeight="1" x14ac:dyDescent="0.2"/>
    <row r="28898" ht="12.75" hidden="1" customHeight="1" x14ac:dyDescent="0.2"/>
    <row r="28899" ht="12.75" hidden="1" customHeight="1" x14ac:dyDescent="0.2"/>
    <row r="28900" ht="12.75" hidden="1" customHeight="1" x14ac:dyDescent="0.2"/>
    <row r="28901" ht="12.75" hidden="1" customHeight="1" x14ac:dyDescent="0.2"/>
    <row r="28902" ht="12.75" hidden="1" customHeight="1" x14ac:dyDescent="0.2"/>
    <row r="28903" ht="12.75" hidden="1" customHeight="1" x14ac:dyDescent="0.2"/>
    <row r="28904" ht="12.75" hidden="1" customHeight="1" x14ac:dyDescent="0.2"/>
    <row r="28905" ht="12.75" hidden="1" customHeight="1" x14ac:dyDescent="0.2"/>
    <row r="28906" ht="12.75" hidden="1" customHeight="1" x14ac:dyDescent="0.2"/>
    <row r="28907" ht="12.75" hidden="1" customHeight="1" x14ac:dyDescent="0.2"/>
    <row r="28908" ht="12.75" hidden="1" customHeight="1" x14ac:dyDescent="0.2"/>
    <row r="28909" ht="12.75" hidden="1" customHeight="1" x14ac:dyDescent="0.2"/>
    <row r="28910" ht="12.75" hidden="1" customHeight="1" x14ac:dyDescent="0.2"/>
    <row r="28911" ht="12.75" hidden="1" customHeight="1" x14ac:dyDescent="0.2"/>
    <row r="28912" ht="12.75" hidden="1" customHeight="1" x14ac:dyDescent="0.2"/>
    <row r="28913" ht="12.75" hidden="1" customHeight="1" x14ac:dyDescent="0.2"/>
    <row r="28914" ht="12.75" hidden="1" customHeight="1" x14ac:dyDescent="0.2"/>
    <row r="28915" ht="12.75" hidden="1" customHeight="1" x14ac:dyDescent="0.2"/>
    <row r="28916" ht="12.75" hidden="1" customHeight="1" x14ac:dyDescent="0.2"/>
    <row r="28917" ht="12.75" hidden="1" customHeight="1" x14ac:dyDescent="0.2"/>
    <row r="28918" ht="12.75" hidden="1" customHeight="1" x14ac:dyDescent="0.2"/>
    <row r="28919" ht="12.75" hidden="1" customHeight="1" x14ac:dyDescent="0.2"/>
    <row r="28920" ht="12.75" hidden="1" customHeight="1" x14ac:dyDescent="0.2"/>
    <row r="28921" ht="12.75" hidden="1" customHeight="1" x14ac:dyDescent="0.2"/>
    <row r="28922" ht="12.75" hidden="1" customHeight="1" x14ac:dyDescent="0.2"/>
    <row r="28923" ht="12.75" hidden="1" customHeight="1" x14ac:dyDescent="0.2"/>
    <row r="28924" ht="12.75" hidden="1" customHeight="1" x14ac:dyDescent="0.2"/>
    <row r="28925" ht="12.75" hidden="1" customHeight="1" x14ac:dyDescent="0.2"/>
    <row r="28926" ht="12.75" hidden="1" customHeight="1" x14ac:dyDescent="0.2"/>
    <row r="28927" ht="12.75" hidden="1" customHeight="1" x14ac:dyDescent="0.2"/>
    <row r="28928" ht="12.75" hidden="1" customHeight="1" x14ac:dyDescent="0.2"/>
    <row r="28929" ht="12.75" hidden="1" customHeight="1" x14ac:dyDescent="0.2"/>
    <row r="28930" ht="12.75" hidden="1" customHeight="1" x14ac:dyDescent="0.2"/>
    <row r="28931" ht="12.75" hidden="1" customHeight="1" x14ac:dyDescent="0.2"/>
    <row r="28932" ht="12.75" hidden="1" customHeight="1" x14ac:dyDescent="0.2"/>
    <row r="28933" ht="12.75" hidden="1" customHeight="1" x14ac:dyDescent="0.2"/>
    <row r="28934" ht="12.75" hidden="1" customHeight="1" x14ac:dyDescent="0.2"/>
    <row r="28935" ht="12.75" hidden="1" customHeight="1" x14ac:dyDescent="0.2"/>
    <row r="28936" ht="12.75" hidden="1" customHeight="1" x14ac:dyDescent="0.2"/>
    <row r="28937" ht="12.75" hidden="1" customHeight="1" x14ac:dyDescent="0.2"/>
    <row r="28938" ht="12.75" hidden="1" customHeight="1" x14ac:dyDescent="0.2"/>
    <row r="28939" ht="12.75" hidden="1" customHeight="1" x14ac:dyDescent="0.2"/>
    <row r="28940" ht="12.75" hidden="1" customHeight="1" x14ac:dyDescent="0.2"/>
    <row r="28941" ht="12.75" hidden="1" customHeight="1" x14ac:dyDescent="0.2"/>
    <row r="28942" ht="12.75" hidden="1" customHeight="1" x14ac:dyDescent="0.2"/>
    <row r="28943" ht="12.75" hidden="1" customHeight="1" x14ac:dyDescent="0.2"/>
    <row r="28944" ht="12.75" hidden="1" customHeight="1" x14ac:dyDescent="0.2"/>
    <row r="28945" ht="12.75" hidden="1" customHeight="1" x14ac:dyDescent="0.2"/>
    <row r="28946" ht="12.75" hidden="1" customHeight="1" x14ac:dyDescent="0.2"/>
    <row r="28947" ht="12.75" hidden="1" customHeight="1" x14ac:dyDescent="0.2"/>
    <row r="28948" ht="12.75" hidden="1" customHeight="1" x14ac:dyDescent="0.2"/>
    <row r="28949" ht="12.75" hidden="1" customHeight="1" x14ac:dyDescent="0.2"/>
    <row r="28950" ht="12.75" hidden="1" customHeight="1" x14ac:dyDescent="0.2"/>
    <row r="28951" ht="12.75" hidden="1" customHeight="1" x14ac:dyDescent="0.2"/>
    <row r="28952" ht="12.75" hidden="1" customHeight="1" x14ac:dyDescent="0.2"/>
    <row r="28953" ht="12.75" hidden="1" customHeight="1" x14ac:dyDescent="0.2"/>
    <row r="28954" ht="12.75" hidden="1" customHeight="1" x14ac:dyDescent="0.2"/>
    <row r="28955" ht="12.75" hidden="1" customHeight="1" x14ac:dyDescent="0.2"/>
    <row r="28956" ht="12.75" hidden="1" customHeight="1" x14ac:dyDescent="0.2"/>
    <row r="28957" ht="12.75" hidden="1" customHeight="1" x14ac:dyDescent="0.2"/>
    <row r="28958" ht="12.75" hidden="1" customHeight="1" x14ac:dyDescent="0.2"/>
    <row r="28959" ht="12.75" hidden="1" customHeight="1" x14ac:dyDescent="0.2"/>
    <row r="28960" ht="12.75" hidden="1" customHeight="1" x14ac:dyDescent="0.2"/>
    <row r="28961" ht="12.75" hidden="1" customHeight="1" x14ac:dyDescent="0.2"/>
    <row r="28962" ht="12.75" hidden="1" customHeight="1" x14ac:dyDescent="0.2"/>
    <row r="28963" ht="12.75" hidden="1" customHeight="1" x14ac:dyDescent="0.2"/>
    <row r="28964" ht="12.75" hidden="1" customHeight="1" x14ac:dyDescent="0.2"/>
    <row r="28965" ht="12.75" hidden="1" customHeight="1" x14ac:dyDescent="0.2"/>
    <row r="28966" ht="12.75" hidden="1" customHeight="1" x14ac:dyDescent="0.2"/>
    <row r="28967" ht="12.75" hidden="1" customHeight="1" x14ac:dyDescent="0.2"/>
    <row r="28968" ht="12.75" hidden="1" customHeight="1" x14ac:dyDescent="0.2"/>
    <row r="28969" ht="12.75" hidden="1" customHeight="1" x14ac:dyDescent="0.2"/>
    <row r="28970" ht="12.75" hidden="1" customHeight="1" x14ac:dyDescent="0.2"/>
    <row r="28971" ht="12.75" hidden="1" customHeight="1" x14ac:dyDescent="0.2"/>
    <row r="28972" ht="12.75" hidden="1" customHeight="1" x14ac:dyDescent="0.2"/>
    <row r="28973" ht="12.75" hidden="1" customHeight="1" x14ac:dyDescent="0.2"/>
    <row r="28974" ht="12.75" hidden="1" customHeight="1" x14ac:dyDescent="0.2"/>
    <row r="28975" ht="12.75" hidden="1" customHeight="1" x14ac:dyDescent="0.2"/>
    <row r="28976" ht="12.75" hidden="1" customHeight="1" x14ac:dyDescent="0.2"/>
    <row r="28977" ht="12.75" hidden="1" customHeight="1" x14ac:dyDescent="0.2"/>
    <row r="28978" ht="12.75" hidden="1" customHeight="1" x14ac:dyDescent="0.2"/>
    <row r="28979" ht="12.75" hidden="1" customHeight="1" x14ac:dyDescent="0.2"/>
    <row r="28980" ht="12.75" hidden="1" customHeight="1" x14ac:dyDescent="0.2"/>
    <row r="28981" ht="12.75" hidden="1" customHeight="1" x14ac:dyDescent="0.2"/>
    <row r="28982" ht="12.75" hidden="1" customHeight="1" x14ac:dyDescent="0.2"/>
    <row r="28983" ht="12.75" hidden="1" customHeight="1" x14ac:dyDescent="0.2"/>
    <row r="28984" ht="12.75" hidden="1" customHeight="1" x14ac:dyDescent="0.2"/>
    <row r="28985" ht="12.75" hidden="1" customHeight="1" x14ac:dyDescent="0.2"/>
    <row r="28986" ht="12.75" hidden="1" customHeight="1" x14ac:dyDescent="0.2"/>
    <row r="28987" ht="12.75" hidden="1" customHeight="1" x14ac:dyDescent="0.2"/>
    <row r="28988" ht="12.75" hidden="1" customHeight="1" x14ac:dyDescent="0.2"/>
    <row r="28989" ht="12.75" hidden="1" customHeight="1" x14ac:dyDescent="0.2"/>
    <row r="28990" ht="12.75" hidden="1" customHeight="1" x14ac:dyDescent="0.2"/>
    <row r="28991" ht="12.75" hidden="1" customHeight="1" x14ac:dyDescent="0.2"/>
    <row r="28992" ht="12.75" hidden="1" customHeight="1" x14ac:dyDescent="0.2"/>
    <row r="28993" ht="12.75" hidden="1" customHeight="1" x14ac:dyDescent="0.2"/>
    <row r="28994" ht="12.75" hidden="1" customHeight="1" x14ac:dyDescent="0.2"/>
    <row r="28995" ht="12.75" hidden="1" customHeight="1" x14ac:dyDescent="0.2"/>
    <row r="28996" ht="12.75" hidden="1" customHeight="1" x14ac:dyDescent="0.2"/>
    <row r="28997" ht="12.75" hidden="1" customHeight="1" x14ac:dyDescent="0.2"/>
    <row r="28998" ht="12.75" hidden="1" customHeight="1" x14ac:dyDescent="0.2"/>
    <row r="28999" ht="12.75" hidden="1" customHeight="1" x14ac:dyDescent="0.2"/>
    <row r="29000" ht="12.75" hidden="1" customHeight="1" x14ac:dyDescent="0.2"/>
    <row r="29001" ht="12.75" hidden="1" customHeight="1" x14ac:dyDescent="0.2"/>
    <row r="29002" ht="12.75" hidden="1" customHeight="1" x14ac:dyDescent="0.2"/>
    <row r="29003" ht="12.75" hidden="1" customHeight="1" x14ac:dyDescent="0.2"/>
    <row r="29004" ht="12.75" hidden="1" customHeight="1" x14ac:dyDescent="0.2"/>
    <row r="29005" ht="12.75" hidden="1" customHeight="1" x14ac:dyDescent="0.2"/>
    <row r="29006" ht="12.75" hidden="1" customHeight="1" x14ac:dyDescent="0.2"/>
    <row r="29007" ht="12.75" hidden="1" customHeight="1" x14ac:dyDescent="0.2"/>
    <row r="29008" ht="12.75" hidden="1" customHeight="1" x14ac:dyDescent="0.2"/>
    <row r="29009" ht="12.75" hidden="1" customHeight="1" x14ac:dyDescent="0.2"/>
    <row r="29010" ht="12.75" hidden="1" customHeight="1" x14ac:dyDescent="0.2"/>
    <row r="29011" ht="12.75" hidden="1" customHeight="1" x14ac:dyDescent="0.2"/>
    <row r="29012" ht="12.75" hidden="1" customHeight="1" x14ac:dyDescent="0.2"/>
    <row r="29013" ht="12.75" hidden="1" customHeight="1" x14ac:dyDescent="0.2"/>
    <row r="29014" ht="12.75" hidden="1" customHeight="1" x14ac:dyDescent="0.2"/>
    <row r="29015" ht="12.75" hidden="1" customHeight="1" x14ac:dyDescent="0.2"/>
    <row r="29016" ht="12.75" hidden="1" customHeight="1" x14ac:dyDescent="0.2"/>
    <row r="29017" ht="12.75" hidden="1" customHeight="1" x14ac:dyDescent="0.2"/>
    <row r="29018" ht="12.75" hidden="1" customHeight="1" x14ac:dyDescent="0.2"/>
    <row r="29019" ht="12.75" hidden="1" customHeight="1" x14ac:dyDescent="0.2"/>
    <row r="29020" ht="12.75" hidden="1" customHeight="1" x14ac:dyDescent="0.2"/>
    <row r="29021" ht="12.75" hidden="1" customHeight="1" x14ac:dyDescent="0.2"/>
    <row r="29022" ht="12.75" hidden="1" customHeight="1" x14ac:dyDescent="0.2"/>
    <row r="29023" ht="12.75" hidden="1" customHeight="1" x14ac:dyDescent="0.2"/>
    <row r="29024" ht="12.75" hidden="1" customHeight="1" x14ac:dyDescent="0.2"/>
    <row r="29025" ht="12.75" hidden="1" customHeight="1" x14ac:dyDescent="0.2"/>
    <row r="29026" ht="12.75" hidden="1" customHeight="1" x14ac:dyDescent="0.2"/>
    <row r="29027" ht="12.75" hidden="1" customHeight="1" x14ac:dyDescent="0.2"/>
    <row r="29028" ht="12.75" hidden="1" customHeight="1" x14ac:dyDescent="0.2"/>
    <row r="29029" ht="12.75" hidden="1" customHeight="1" x14ac:dyDescent="0.2"/>
    <row r="29030" ht="12.75" hidden="1" customHeight="1" x14ac:dyDescent="0.2"/>
    <row r="29031" ht="12.75" hidden="1" customHeight="1" x14ac:dyDescent="0.2"/>
    <row r="29032" ht="12.75" hidden="1" customHeight="1" x14ac:dyDescent="0.2"/>
    <row r="29033" ht="12.75" hidden="1" customHeight="1" x14ac:dyDescent="0.2"/>
    <row r="29034" ht="12.75" hidden="1" customHeight="1" x14ac:dyDescent="0.2"/>
    <row r="29035" ht="12.75" hidden="1" customHeight="1" x14ac:dyDescent="0.2"/>
    <row r="29036" ht="12.75" hidden="1" customHeight="1" x14ac:dyDescent="0.2"/>
    <row r="29037" ht="12.75" hidden="1" customHeight="1" x14ac:dyDescent="0.2"/>
    <row r="29038" ht="12.75" hidden="1" customHeight="1" x14ac:dyDescent="0.2"/>
    <row r="29039" ht="12.75" hidden="1" customHeight="1" x14ac:dyDescent="0.2"/>
    <row r="29040" ht="12.75" hidden="1" customHeight="1" x14ac:dyDescent="0.2"/>
    <row r="29041" ht="12.75" hidden="1" customHeight="1" x14ac:dyDescent="0.2"/>
    <row r="29042" ht="12.75" hidden="1" customHeight="1" x14ac:dyDescent="0.2"/>
    <row r="29043" ht="12.75" hidden="1" customHeight="1" x14ac:dyDescent="0.2"/>
    <row r="29044" ht="12.75" hidden="1" customHeight="1" x14ac:dyDescent="0.2"/>
    <row r="29045" ht="12.75" hidden="1" customHeight="1" x14ac:dyDescent="0.2"/>
    <row r="29046" ht="12.75" hidden="1" customHeight="1" x14ac:dyDescent="0.2"/>
    <row r="29047" ht="12.75" hidden="1" customHeight="1" x14ac:dyDescent="0.2"/>
    <row r="29048" ht="12.75" hidden="1" customHeight="1" x14ac:dyDescent="0.2"/>
    <row r="29049" ht="12.75" hidden="1" customHeight="1" x14ac:dyDescent="0.2"/>
    <row r="29050" ht="12.75" hidden="1" customHeight="1" x14ac:dyDescent="0.2"/>
    <row r="29051" ht="12.75" hidden="1" customHeight="1" x14ac:dyDescent="0.2"/>
    <row r="29052" ht="12.75" hidden="1" customHeight="1" x14ac:dyDescent="0.2"/>
    <row r="29053" ht="12.75" hidden="1" customHeight="1" x14ac:dyDescent="0.2"/>
    <row r="29054" ht="12.75" hidden="1" customHeight="1" x14ac:dyDescent="0.2"/>
    <row r="29055" ht="12.75" hidden="1" customHeight="1" x14ac:dyDescent="0.2"/>
    <row r="29056" ht="12.75" hidden="1" customHeight="1" x14ac:dyDescent="0.2"/>
    <row r="29057" ht="12.75" hidden="1" customHeight="1" x14ac:dyDescent="0.2"/>
    <row r="29058" ht="12.75" hidden="1" customHeight="1" x14ac:dyDescent="0.2"/>
    <row r="29059" ht="12.75" hidden="1" customHeight="1" x14ac:dyDescent="0.2"/>
    <row r="29060" ht="12.75" hidden="1" customHeight="1" x14ac:dyDescent="0.2"/>
    <row r="29061" ht="12.75" hidden="1" customHeight="1" x14ac:dyDescent="0.2"/>
    <row r="29062" ht="12.75" hidden="1" customHeight="1" x14ac:dyDescent="0.2"/>
    <row r="29063" ht="12.75" hidden="1" customHeight="1" x14ac:dyDescent="0.2"/>
    <row r="29064" ht="12.75" hidden="1" customHeight="1" x14ac:dyDescent="0.2"/>
    <row r="29065" ht="12.75" hidden="1" customHeight="1" x14ac:dyDescent="0.2"/>
    <row r="29066" ht="12.75" hidden="1" customHeight="1" x14ac:dyDescent="0.2"/>
    <row r="29067" ht="12.75" hidden="1" customHeight="1" x14ac:dyDescent="0.2"/>
    <row r="29068" ht="12.75" hidden="1" customHeight="1" x14ac:dyDescent="0.2"/>
    <row r="29069" ht="12.75" hidden="1" customHeight="1" x14ac:dyDescent="0.2"/>
    <row r="29070" ht="12.75" hidden="1" customHeight="1" x14ac:dyDescent="0.2"/>
    <row r="29071" ht="12.75" hidden="1" customHeight="1" x14ac:dyDescent="0.2"/>
    <row r="29072" ht="12.75" hidden="1" customHeight="1" x14ac:dyDescent="0.2"/>
    <row r="29073" ht="12.75" hidden="1" customHeight="1" x14ac:dyDescent="0.2"/>
    <row r="29074" ht="12.75" hidden="1" customHeight="1" x14ac:dyDescent="0.2"/>
    <row r="29075" ht="12.75" hidden="1" customHeight="1" x14ac:dyDescent="0.2"/>
    <row r="29076" ht="12.75" hidden="1" customHeight="1" x14ac:dyDescent="0.2"/>
    <row r="29077" ht="12.75" hidden="1" customHeight="1" x14ac:dyDescent="0.2"/>
    <row r="29078" ht="12.75" hidden="1" customHeight="1" x14ac:dyDescent="0.2"/>
    <row r="29079" ht="12.75" hidden="1" customHeight="1" x14ac:dyDescent="0.2"/>
    <row r="29080" ht="12.75" hidden="1" customHeight="1" x14ac:dyDescent="0.2"/>
    <row r="29081" ht="12.75" hidden="1" customHeight="1" x14ac:dyDescent="0.2"/>
    <row r="29082" ht="12.75" hidden="1" customHeight="1" x14ac:dyDescent="0.2"/>
    <row r="29083" ht="12.75" hidden="1" customHeight="1" x14ac:dyDescent="0.2"/>
    <row r="29084" ht="12.75" hidden="1" customHeight="1" x14ac:dyDescent="0.2"/>
    <row r="29085" ht="12.75" hidden="1" customHeight="1" x14ac:dyDescent="0.2"/>
    <row r="29086" ht="12.75" hidden="1" customHeight="1" x14ac:dyDescent="0.2"/>
    <row r="29087" ht="12.75" hidden="1" customHeight="1" x14ac:dyDescent="0.2"/>
    <row r="29088" ht="12.75" hidden="1" customHeight="1" x14ac:dyDescent="0.2"/>
    <row r="29089" ht="12.75" hidden="1" customHeight="1" x14ac:dyDescent="0.2"/>
    <row r="29090" ht="12.75" hidden="1" customHeight="1" x14ac:dyDescent="0.2"/>
    <row r="29091" ht="12.75" hidden="1" customHeight="1" x14ac:dyDescent="0.2"/>
    <row r="29092" ht="12.75" hidden="1" customHeight="1" x14ac:dyDescent="0.2"/>
    <row r="29093" ht="12.75" hidden="1" customHeight="1" x14ac:dyDescent="0.2"/>
    <row r="29094" ht="12.75" hidden="1" customHeight="1" x14ac:dyDescent="0.2"/>
    <row r="29095" ht="12.75" hidden="1" customHeight="1" x14ac:dyDescent="0.2"/>
    <row r="29096" ht="12.75" hidden="1" customHeight="1" x14ac:dyDescent="0.2"/>
    <row r="29097" ht="12.75" hidden="1" customHeight="1" x14ac:dyDescent="0.2"/>
    <row r="29098" ht="12.75" hidden="1" customHeight="1" x14ac:dyDescent="0.2"/>
    <row r="29099" ht="12.75" hidden="1" customHeight="1" x14ac:dyDescent="0.2"/>
    <row r="29100" ht="12.75" hidden="1" customHeight="1" x14ac:dyDescent="0.2"/>
    <row r="29101" ht="12.75" hidden="1" customHeight="1" x14ac:dyDescent="0.2"/>
    <row r="29102" ht="12.75" hidden="1" customHeight="1" x14ac:dyDescent="0.2"/>
    <row r="29103" ht="12.75" hidden="1" customHeight="1" x14ac:dyDescent="0.2"/>
    <row r="29104" ht="12.75" hidden="1" customHeight="1" x14ac:dyDescent="0.2"/>
    <row r="29105" ht="12.75" hidden="1" customHeight="1" x14ac:dyDescent="0.2"/>
    <row r="29106" ht="12.75" hidden="1" customHeight="1" x14ac:dyDescent="0.2"/>
    <row r="29107" ht="12.75" hidden="1" customHeight="1" x14ac:dyDescent="0.2"/>
    <row r="29108" ht="12.75" hidden="1" customHeight="1" x14ac:dyDescent="0.2"/>
    <row r="29109" ht="12.75" hidden="1" customHeight="1" x14ac:dyDescent="0.2"/>
    <row r="29110" ht="12.75" hidden="1" customHeight="1" x14ac:dyDescent="0.2"/>
    <row r="29111" ht="12.75" hidden="1" customHeight="1" x14ac:dyDescent="0.2"/>
    <row r="29112" ht="12.75" hidden="1" customHeight="1" x14ac:dyDescent="0.2"/>
    <row r="29113" ht="12.75" hidden="1" customHeight="1" x14ac:dyDescent="0.2"/>
    <row r="29114" ht="12.75" hidden="1" customHeight="1" x14ac:dyDescent="0.2"/>
    <row r="29115" ht="12.75" hidden="1" customHeight="1" x14ac:dyDescent="0.2"/>
    <row r="29116" ht="12.75" hidden="1" customHeight="1" x14ac:dyDescent="0.2"/>
    <row r="29117" ht="12.75" hidden="1" customHeight="1" x14ac:dyDescent="0.2"/>
    <row r="29118" ht="12.75" hidden="1" customHeight="1" x14ac:dyDescent="0.2"/>
    <row r="29119" ht="12.75" hidden="1" customHeight="1" x14ac:dyDescent="0.2"/>
    <row r="29120" ht="12.75" hidden="1" customHeight="1" x14ac:dyDescent="0.2"/>
    <row r="29121" ht="12.75" hidden="1" customHeight="1" x14ac:dyDescent="0.2"/>
    <row r="29122" ht="12.75" hidden="1" customHeight="1" x14ac:dyDescent="0.2"/>
    <row r="29123" ht="12.75" hidden="1" customHeight="1" x14ac:dyDescent="0.2"/>
    <row r="29124" ht="12.75" hidden="1" customHeight="1" x14ac:dyDescent="0.2"/>
    <row r="29125" ht="12.75" hidden="1" customHeight="1" x14ac:dyDescent="0.2"/>
    <row r="29126" ht="12.75" hidden="1" customHeight="1" x14ac:dyDescent="0.2"/>
    <row r="29127" ht="12.75" hidden="1" customHeight="1" x14ac:dyDescent="0.2"/>
    <row r="29128" ht="12.75" hidden="1" customHeight="1" x14ac:dyDescent="0.2"/>
    <row r="29129" ht="12.75" hidden="1" customHeight="1" x14ac:dyDescent="0.2"/>
    <row r="29130" ht="12.75" hidden="1" customHeight="1" x14ac:dyDescent="0.2"/>
    <row r="29131" ht="12.75" hidden="1" customHeight="1" x14ac:dyDescent="0.2"/>
    <row r="29132" ht="12.75" hidden="1" customHeight="1" x14ac:dyDescent="0.2"/>
    <row r="29133" ht="12.75" hidden="1" customHeight="1" x14ac:dyDescent="0.2"/>
    <row r="29134" ht="12.75" hidden="1" customHeight="1" x14ac:dyDescent="0.2"/>
    <row r="29135" ht="12.75" hidden="1" customHeight="1" x14ac:dyDescent="0.2"/>
    <row r="29136" ht="12.75" hidden="1" customHeight="1" x14ac:dyDescent="0.2"/>
    <row r="29137" ht="12.75" hidden="1" customHeight="1" x14ac:dyDescent="0.2"/>
    <row r="29138" ht="12.75" hidden="1" customHeight="1" x14ac:dyDescent="0.2"/>
    <row r="29139" ht="12.75" hidden="1" customHeight="1" x14ac:dyDescent="0.2"/>
    <row r="29140" ht="12.75" hidden="1" customHeight="1" x14ac:dyDescent="0.2"/>
    <row r="29141" ht="12.75" hidden="1" customHeight="1" x14ac:dyDescent="0.2"/>
    <row r="29142" ht="12.75" hidden="1" customHeight="1" x14ac:dyDescent="0.2"/>
    <row r="29143" ht="12.75" hidden="1" customHeight="1" x14ac:dyDescent="0.2"/>
    <row r="29144" ht="12.75" hidden="1" customHeight="1" x14ac:dyDescent="0.2"/>
    <row r="29145" ht="12.75" hidden="1" customHeight="1" x14ac:dyDescent="0.2"/>
    <row r="29146" ht="12.75" hidden="1" customHeight="1" x14ac:dyDescent="0.2"/>
    <row r="29147" ht="12.75" hidden="1" customHeight="1" x14ac:dyDescent="0.2"/>
    <row r="29148" ht="12.75" hidden="1" customHeight="1" x14ac:dyDescent="0.2"/>
    <row r="29149" ht="12.75" hidden="1" customHeight="1" x14ac:dyDescent="0.2"/>
    <row r="29150" ht="12.75" hidden="1" customHeight="1" x14ac:dyDescent="0.2"/>
    <row r="29151" ht="12.75" hidden="1" customHeight="1" x14ac:dyDescent="0.2"/>
    <row r="29152" ht="12.75" hidden="1" customHeight="1" x14ac:dyDescent="0.2"/>
    <row r="29153" ht="12.75" hidden="1" customHeight="1" x14ac:dyDescent="0.2"/>
    <row r="29154" ht="12.75" hidden="1" customHeight="1" x14ac:dyDescent="0.2"/>
    <row r="29155" ht="12.75" hidden="1" customHeight="1" x14ac:dyDescent="0.2"/>
    <row r="29156" ht="12.75" hidden="1" customHeight="1" x14ac:dyDescent="0.2"/>
    <row r="29157" ht="12.75" hidden="1" customHeight="1" x14ac:dyDescent="0.2"/>
    <row r="29158" ht="12.75" hidden="1" customHeight="1" x14ac:dyDescent="0.2"/>
    <row r="29159" ht="12.75" hidden="1" customHeight="1" x14ac:dyDescent="0.2"/>
    <row r="29160" ht="12.75" hidden="1" customHeight="1" x14ac:dyDescent="0.2"/>
    <row r="29161" ht="12.75" hidden="1" customHeight="1" x14ac:dyDescent="0.2"/>
    <row r="29162" ht="12.75" hidden="1" customHeight="1" x14ac:dyDescent="0.2"/>
    <row r="29163" ht="12.75" hidden="1" customHeight="1" x14ac:dyDescent="0.2"/>
    <row r="29164" ht="12.75" hidden="1" customHeight="1" x14ac:dyDescent="0.2"/>
    <row r="29165" ht="12.75" hidden="1" customHeight="1" x14ac:dyDescent="0.2"/>
    <row r="29166" ht="12.75" hidden="1" customHeight="1" x14ac:dyDescent="0.2"/>
    <row r="29167" ht="12.75" hidden="1" customHeight="1" x14ac:dyDescent="0.2"/>
    <row r="29168" ht="12.75" hidden="1" customHeight="1" x14ac:dyDescent="0.2"/>
    <row r="29169" ht="12.75" hidden="1" customHeight="1" x14ac:dyDescent="0.2"/>
    <row r="29170" ht="12.75" hidden="1" customHeight="1" x14ac:dyDescent="0.2"/>
    <row r="29171" ht="12.75" hidden="1" customHeight="1" x14ac:dyDescent="0.2"/>
    <row r="29172" ht="12.75" hidden="1" customHeight="1" x14ac:dyDescent="0.2"/>
    <row r="29173" ht="12.75" hidden="1" customHeight="1" x14ac:dyDescent="0.2"/>
    <row r="29174" ht="12.75" hidden="1" customHeight="1" x14ac:dyDescent="0.2"/>
    <row r="29175" ht="12.75" hidden="1" customHeight="1" x14ac:dyDescent="0.2"/>
    <row r="29176" ht="12.75" hidden="1" customHeight="1" x14ac:dyDescent="0.2"/>
    <row r="29177" ht="12.75" hidden="1" customHeight="1" x14ac:dyDescent="0.2"/>
    <row r="29178" ht="12.75" hidden="1" customHeight="1" x14ac:dyDescent="0.2"/>
    <row r="29179" ht="12.75" hidden="1" customHeight="1" x14ac:dyDescent="0.2"/>
    <row r="29180" ht="12.75" hidden="1" customHeight="1" x14ac:dyDescent="0.2"/>
    <row r="29181" ht="12.75" hidden="1" customHeight="1" x14ac:dyDescent="0.2"/>
    <row r="29182" ht="12.75" hidden="1" customHeight="1" x14ac:dyDescent="0.2"/>
    <row r="29183" ht="12.75" hidden="1" customHeight="1" x14ac:dyDescent="0.2"/>
    <row r="29184" ht="12.75" hidden="1" customHeight="1" x14ac:dyDescent="0.2"/>
    <row r="29185" ht="12.75" hidden="1" customHeight="1" x14ac:dyDescent="0.2"/>
    <row r="29186" ht="12.75" hidden="1" customHeight="1" x14ac:dyDescent="0.2"/>
    <row r="29187" ht="12.75" hidden="1" customHeight="1" x14ac:dyDescent="0.2"/>
    <row r="29188" ht="12.75" hidden="1" customHeight="1" x14ac:dyDescent="0.2"/>
    <row r="29189" ht="12.75" hidden="1" customHeight="1" x14ac:dyDescent="0.2"/>
    <row r="29190" ht="12.75" hidden="1" customHeight="1" x14ac:dyDescent="0.2"/>
    <row r="29191" ht="12.75" hidden="1" customHeight="1" x14ac:dyDescent="0.2"/>
    <row r="29192" ht="12.75" hidden="1" customHeight="1" x14ac:dyDescent="0.2"/>
    <row r="29193" ht="12.75" hidden="1" customHeight="1" x14ac:dyDescent="0.2"/>
    <row r="29194" ht="12.75" hidden="1" customHeight="1" x14ac:dyDescent="0.2"/>
    <row r="29195" ht="12.75" hidden="1" customHeight="1" x14ac:dyDescent="0.2"/>
    <row r="29196" ht="12.75" hidden="1" customHeight="1" x14ac:dyDescent="0.2"/>
    <row r="29197" ht="12.75" hidden="1" customHeight="1" x14ac:dyDescent="0.2"/>
    <row r="29198" ht="12.75" hidden="1" customHeight="1" x14ac:dyDescent="0.2"/>
    <row r="29199" ht="12.75" hidden="1" customHeight="1" x14ac:dyDescent="0.2"/>
    <row r="29200" ht="12.75" hidden="1" customHeight="1" x14ac:dyDescent="0.2"/>
    <row r="29201" ht="12.75" hidden="1" customHeight="1" x14ac:dyDescent="0.2"/>
    <row r="29202" ht="12.75" hidden="1" customHeight="1" x14ac:dyDescent="0.2"/>
    <row r="29203" ht="12.75" hidden="1" customHeight="1" x14ac:dyDescent="0.2"/>
    <row r="29204" ht="12.75" hidden="1" customHeight="1" x14ac:dyDescent="0.2"/>
    <row r="29205" ht="12.75" hidden="1" customHeight="1" x14ac:dyDescent="0.2"/>
    <row r="29206" ht="12.75" hidden="1" customHeight="1" x14ac:dyDescent="0.2"/>
    <row r="29207" ht="12.75" hidden="1" customHeight="1" x14ac:dyDescent="0.2"/>
    <row r="29208" ht="12.75" hidden="1" customHeight="1" x14ac:dyDescent="0.2"/>
    <row r="29209" ht="12.75" hidden="1" customHeight="1" x14ac:dyDescent="0.2"/>
    <row r="29210" ht="12.75" hidden="1" customHeight="1" x14ac:dyDescent="0.2"/>
    <row r="29211" ht="12.75" hidden="1" customHeight="1" x14ac:dyDescent="0.2"/>
    <row r="29212" ht="12.75" hidden="1" customHeight="1" x14ac:dyDescent="0.2"/>
    <row r="29213" ht="12.75" hidden="1" customHeight="1" x14ac:dyDescent="0.2"/>
    <row r="29214" ht="12.75" hidden="1" customHeight="1" x14ac:dyDescent="0.2"/>
    <row r="29215" ht="12.75" hidden="1" customHeight="1" x14ac:dyDescent="0.2"/>
    <row r="29216" ht="12.75" hidden="1" customHeight="1" x14ac:dyDescent="0.2"/>
    <row r="29217" ht="12.75" hidden="1" customHeight="1" x14ac:dyDescent="0.2"/>
    <row r="29218" ht="12.75" hidden="1" customHeight="1" x14ac:dyDescent="0.2"/>
    <row r="29219" ht="12.75" hidden="1" customHeight="1" x14ac:dyDescent="0.2"/>
    <row r="29220" ht="12.75" hidden="1" customHeight="1" x14ac:dyDescent="0.2"/>
    <row r="29221" ht="12.75" hidden="1" customHeight="1" x14ac:dyDescent="0.2"/>
    <row r="29222" ht="12.75" hidden="1" customHeight="1" x14ac:dyDescent="0.2"/>
    <row r="29223" ht="12.75" hidden="1" customHeight="1" x14ac:dyDescent="0.2"/>
    <row r="29224" ht="12.75" hidden="1" customHeight="1" x14ac:dyDescent="0.2"/>
    <row r="29225" ht="12.75" hidden="1" customHeight="1" x14ac:dyDescent="0.2"/>
    <row r="29226" ht="12.75" hidden="1" customHeight="1" x14ac:dyDescent="0.2"/>
    <row r="29227" ht="12.75" hidden="1" customHeight="1" x14ac:dyDescent="0.2"/>
    <row r="29228" ht="12.75" hidden="1" customHeight="1" x14ac:dyDescent="0.2"/>
    <row r="29229" ht="12.75" hidden="1" customHeight="1" x14ac:dyDescent="0.2"/>
    <row r="29230" ht="12.75" hidden="1" customHeight="1" x14ac:dyDescent="0.2"/>
    <row r="29231" ht="12.75" hidden="1" customHeight="1" x14ac:dyDescent="0.2"/>
    <row r="29232" ht="12.75" hidden="1" customHeight="1" x14ac:dyDescent="0.2"/>
    <row r="29233" ht="12.75" hidden="1" customHeight="1" x14ac:dyDescent="0.2"/>
    <row r="29234" ht="12.75" hidden="1" customHeight="1" x14ac:dyDescent="0.2"/>
    <row r="29235" ht="12.75" hidden="1" customHeight="1" x14ac:dyDescent="0.2"/>
    <row r="29236" ht="12.75" hidden="1" customHeight="1" x14ac:dyDescent="0.2"/>
    <row r="29237" ht="12.75" hidden="1" customHeight="1" x14ac:dyDescent="0.2"/>
    <row r="29238" ht="12.75" hidden="1" customHeight="1" x14ac:dyDescent="0.2"/>
    <row r="29239" ht="12.75" hidden="1" customHeight="1" x14ac:dyDescent="0.2"/>
    <row r="29240" ht="12.75" hidden="1" customHeight="1" x14ac:dyDescent="0.2"/>
    <row r="29241" ht="12.75" hidden="1" customHeight="1" x14ac:dyDescent="0.2"/>
    <row r="29242" ht="12.75" hidden="1" customHeight="1" x14ac:dyDescent="0.2"/>
    <row r="29243" ht="12.75" hidden="1" customHeight="1" x14ac:dyDescent="0.2"/>
    <row r="29244" ht="12.75" hidden="1" customHeight="1" x14ac:dyDescent="0.2"/>
    <row r="29245" ht="12.75" hidden="1" customHeight="1" x14ac:dyDescent="0.2"/>
    <row r="29246" ht="12.75" hidden="1" customHeight="1" x14ac:dyDescent="0.2"/>
    <row r="29247" ht="12.75" hidden="1" customHeight="1" x14ac:dyDescent="0.2"/>
    <row r="29248" ht="12.75" hidden="1" customHeight="1" x14ac:dyDescent="0.2"/>
    <row r="29249" ht="12.75" hidden="1" customHeight="1" x14ac:dyDescent="0.2"/>
    <row r="29250" ht="12.75" hidden="1" customHeight="1" x14ac:dyDescent="0.2"/>
    <row r="29251" ht="12.75" hidden="1" customHeight="1" x14ac:dyDescent="0.2"/>
    <row r="29252" ht="12.75" hidden="1" customHeight="1" x14ac:dyDescent="0.2"/>
    <row r="29253" ht="12.75" hidden="1" customHeight="1" x14ac:dyDescent="0.2"/>
    <row r="29254" ht="12.75" hidden="1" customHeight="1" x14ac:dyDescent="0.2"/>
    <row r="29255" ht="12.75" hidden="1" customHeight="1" x14ac:dyDescent="0.2"/>
    <row r="29256" ht="12.75" hidden="1" customHeight="1" x14ac:dyDescent="0.2"/>
    <row r="29257" ht="12.75" hidden="1" customHeight="1" x14ac:dyDescent="0.2"/>
    <row r="29258" ht="12.75" hidden="1" customHeight="1" x14ac:dyDescent="0.2"/>
    <row r="29259" ht="12.75" hidden="1" customHeight="1" x14ac:dyDescent="0.2"/>
    <row r="29260" ht="12.75" hidden="1" customHeight="1" x14ac:dyDescent="0.2"/>
    <row r="29261" ht="12.75" hidden="1" customHeight="1" x14ac:dyDescent="0.2"/>
    <row r="29262" ht="12.75" hidden="1" customHeight="1" x14ac:dyDescent="0.2"/>
    <row r="29263" ht="12.75" hidden="1" customHeight="1" x14ac:dyDescent="0.2"/>
    <row r="29264" ht="12.75" hidden="1" customHeight="1" x14ac:dyDescent="0.2"/>
    <row r="29265" ht="12.75" hidden="1" customHeight="1" x14ac:dyDescent="0.2"/>
    <row r="29266" ht="12.75" hidden="1" customHeight="1" x14ac:dyDescent="0.2"/>
    <row r="29267" ht="12.75" hidden="1" customHeight="1" x14ac:dyDescent="0.2"/>
    <row r="29268" ht="12.75" hidden="1" customHeight="1" x14ac:dyDescent="0.2"/>
    <row r="29269" ht="12.75" hidden="1" customHeight="1" x14ac:dyDescent="0.2"/>
    <row r="29270" ht="12.75" hidden="1" customHeight="1" x14ac:dyDescent="0.2"/>
    <row r="29271" ht="12.75" hidden="1" customHeight="1" x14ac:dyDescent="0.2"/>
    <row r="29272" ht="12.75" hidden="1" customHeight="1" x14ac:dyDescent="0.2"/>
    <row r="29273" ht="12.75" hidden="1" customHeight="1" x14ac:dyDescent="0.2"/>
    <row r="29274" ht="12.75" hidden="1" customHeight="1" x14ac:dyDescent="0.2"/>
    <row r="29275" ht="12.75" hidden="1" customHeight="1" x14ac:dyDescent="0.2"/>
    <row r="29276" ht="12.75" hidden="1" customHeight="1" x14ac:dyDescent="0.2"/>
    <row r="29277" ht="12.75" hidden="1" customHeight="1" x14ac:dyDescent="0.2"/>
    <row r="29278" ht="12.75" hidden="1" customHeight="1" x14ac:dyDescent="0.2"/>
    <row r="29279" ht="12.75" hidden="1" customHeight="1" x14ac:dyDescent="0.2"/>
    <row r="29280" ht="12.75" hidden="1" customHeight="1" x14ac:dyDescent="0.2"/>
    <row r="29281" ht="12.75" hidden="1" customHeight="1" x14ac:dyDescent="0.2"/>
    <row r="29282" ht="12.75" hidden="1" customHeight="1" x14ac:dyDescent="0.2"/>
    <row r="29283" ht="12.75" hidden="1" customHeight="1" x14ac:dyDescent="0.2"/>
    <row r="29284" ht="12.75" hidden="1" customHeight="1" x14ac:dyDescent="0.2"/>
    <row r="29285" ht="12.75" hidden="1" customHeight="1" x14ac:dyDescent="0.2"/>
    <row r="29286" ht="12.75" hidden="1" customHeight="1" x14ac:dyDescent="0.2"/>
    <row r="29287" ht="12.75" hidden="1" customHeight="1" x14ac:dyDescent="0.2"/>
    <row r="29288" ht="12.75" hidden="1" customHeight="1" x14ac:dyDescent="0.2"/>
    <row r="29289" ht="12.75" hidden="1" customHeight="1" x14ac:dyDescent="0.2"/>
    <row r="29290" ht="12.75" hidden="1" customHeight="1" x14ac:dyDescent="0.2"/>
    <row r="29291" ht="12.75" hidden="1" customHeight="1" x14ac:dyDescent="0.2"/>
    <row r="29292" ht="12.75" hidden="1" customHeight="1" x14ac:dyDescent="0.2"/>
    <row r="29293" ht="12.75" hidden="1" customHeight="1" x14ac:dyDescent="0.2"/>
    <row r="29294" ht="12.75" hidden="1" customHeight="1" x14ac:dyDescent="0.2"/>
    <row r="29295" ht="12.75" hidden="1" customHeight="1" x14ac:dyDescent="0.2"/>
    <row r="29296" ht="12.75" hidden="1" customHeight="1" x14ac:dyDescent="0.2"/>
    <row r="29297" ht="12.75" hidden="1" customHeight="1" x14ac:dyDescent="0.2"/>
    <row r="29298" ht="12.75" hidden="1" customHeight="1" x14ac:dyDescent="0.2"/>
    <row r="29299" ht="12.75" hidden="1" customHeight="1" x14ac:dyDescent="0.2"/>
    <row r="29300" ht="12.75" hidden="1" customHeight="1" x14ac:dyDescent="0.2"/>
    <row r="29301" ht="12.75" hidden="1" customHeight="1" x14ac:dyDescent="0.2"/>
    <row r="29302" ht="12.75" hidden="1" customHeight="1" x14ac:dyDescent="0.2"/>
    <row r="29303" ht="12.75" hidden="1" customHeight="1" x14ac:dyDescent="0.2"/>
    <row r="29304" ht="12.75" hidden="1" customHeight="1" x14ac:dyDescent="0.2"/>
    <row r="29305" ht="12.75" hidden="1" customHeight="1" x14ac:dyDescent="0.2"/>
    <row r="29306" ht="12.75" hidden="1" customHeight="1" x14ac:dyDescent="0.2"/>
    <row r="29307" ht="12.75" hidden="1" customHeight="1" x14ac:dyDescent="0.2"/>
    <row r="29308" ht="12.75" hidden="1" customHeight="1" x14ac:dyDescent="0.2"/>
    <row r="29309" ht="12.75" hidden="1" customHeight="1" x14ac:dyDescent="0.2"/>
    <row r="29310" ht="12.75" hidden="1" customHeight="1" x14ac:dyDescent="0.2"/>
    <row r="29311" ht="12.75" hidden="1" customHeight="1" x14ac:dyDescent="0.2"/>
    <row r="29312" ht="12.75" hidden="1" customHeight="1" x14ac:dyDescent="0.2"/>
    <row r="29313" ht="12.75" hidden="1" customHeight="1" x14ac:dyDescent="0.2"/>
    <row r="29314" ht="12.75" hidden="1" customHeight="1" x14ac:dyDescent="0.2"/>
    <row r="29315" ht="12.75" hidden="1" customHeight="1" x14ac:dyDescent="0.2"/>
    <row r="29316" ht="12.75" hidden="1" customHeight="1" x14ac:dyDescent="0.2"/>
    <row r="29317" ht="12.75" hidden="1" customHeight="1" x14ac:dyDescent="0.2"/>
    <row r="29318" ht="12.75" hidden="1" customHeight="1" x14ac:dyDescent="0.2"/>
    <row r="29319" ht="12.75" hidden="1" customHeight="1" x14ac:dyDescent="0.2"/>
    <row r="29320" ht="12.75" hidden="1" customHeight="1" x14ac:dyDescent="0.2"/>
    <row r="29321" ht="12.75" hidden="1" customHeight="1" x14ac:dyDescent="0.2"/>
    <row r="29322" ht="12.75" hidden="1" customHeight="1" x14ac:dyDescent="0.2"/>
    <row r="29323" ht="12.75" hidden="1" customHeight="1" x14ac:dyDescent="0.2"/>
    <row r="29324" ht="12.75" hidden="1" customHeight="1" x14ac:dyDescent="0.2"/>
    <row r="29325" ht="12.75" hidden="1" customHeight="1" x14ac:dyDescent="0.2"/>
    <row r="29326" ht="12.75" hidden="1" customHeight="1" x14ac:dyDescent="0.2"/>
    <row r="29327" ht="12.75" hidden="1" customHeight="1" x14ac:dyDescent="0.2"/>
    <row r="29328" ht="12.75" hidden="1" customHeight="1" x14ac:dyDescent="0.2"/>
    <row r="29329" ht="12.75" hidden="1" customHeight="1" x14ac:dyDescent="0.2"/>
    <row r="29330" ht="12.75" hidden="1" customHeight="1" x14ac:dyDescent="0.2"/>
    <row r="29331" ht="12.75" hidden="1" customHeight="1" x14ac:dyDescent="0.2"/>
    <row r="29332" ht="12.75" hidden="1" customHeight="1" x14ac:dyDescent="0.2"/>
    <row r="29333" ht="12.75" hidden="1" customHeight="1" x14ac:dyDescent="0.2"/>
    <row r="29334" ht="12.75" hidden="1" customHeight="1" x14ac:dyDescent="0.2"/>
    <row r="29335" ht="12.75" hidden="1" customHeight="1" x14ac:dyDescent="0.2"/>
    <row r="29336" ht="12.75" hidden="1" customHeight="1" x14ac:dyDescent="0.2"/>
    <row r="29337" ht="12.75" hidden="1" customHeight="1" x14ac:dyDescent="0.2"/>
    <row r="29338" ht="12.75" hidden="1" customHeight="1" x14ac:dyDescent="0.2"/>
    <row r="29339" ht="12.75" hidden="1" customHeight="1" x14ac:dyDescent="0.2"/>
    <row r="29340" ht="12.75" hidden="1" customHeight="1" x14ac:dyDescent="0.2"/>
    <row r="29341" ht="12.75" hidden="1" customHeight="1" x14ac:dyDescent="0.2"/>
    <row r="29342" ht="12.75" hidden="1" customHeight="1" x14ac:dyDescent="0.2"/>
    <row r="29343" ht="12.75" hidden="1" customHeight="1" x14ac:dyDescent="0.2"/>
    <row r="29344" ht="12.75" hidden="1" customHeight="1" x14ac:dyDescent="0.2"/>
    <row r="29345" ht="12.75" hidden="1" customHeight="1" x14ac:dyDescent="0.2"/>
    <row r="29346" ht="12.75" hidden="1" customHeight="1" x14ac:dyDescent="0.2"/>
    <row r="29347" ht="12.75" hidden="1" customHeight="1" x14ac:dyDescent="0.2"/>
    <row r="29348" ht="12.75" hidden="1" customHeight="1" x14ac:dyDescent="0.2"/>
    <row r="29349" ht="12.75" hidden="1" customHeight="1" x14ac:dyDescent="0.2"/>
    <row r="29350" ht="12.75" hidden="1" customHeight="1" x14ac:dyDescent="0.2"/>
    <row r="29351" ht="12.75" hidden="1" customHeight="1" x14ac:dyDescent="0.2"/>
    <row r="29352" ht="12.75" hidden="1" customHeight="1" x14ac:dyDescent="0.2"/>
    <row r="29353" ht="12.75" hidden="1" customHeight="1" x14ac:dyDescent="0.2"/>
    <row r="29354" ht="12.75" hidden="1" customHeight="1" x14ac:dyDescent="0.2"/>
    <row r="29355" ht="12.75" hidden="1" customHeight="1" x14ac:dyDescent="0.2"/>
    <row r="29356" ht="12.75" hidden="1" customHeight="1" x14ac:dyDescent="0.2"/>
    <row r="29357" ht="12.75" hidden="1" customHeight="1" x14ac:dyDescent="0.2"/>
    <row r="29358" ht="12.75" hidden="1" customHeight="1" x14ac:dyDescent="0.2"/>
    <row r="29359" ht="12.75" hidden="1" customHeight="1" x14ac:dyDescent="0.2"/>
    <row r="29360" ht="12.75" hidden="1" customHeight="1" x14ac:dyDescent="0.2"/>
    <row r="29361" ht="12.75" hidden="1" customHeight="1" x14ac:dyDescent="0.2"/>
    <row r="29362" ht="12.75" hidden="1" customHeight="1" x14ac:dyDescent="0.2"/>
    <row r="29363" ht="12.75" hidden="1" customHeight="1" x14ac:dyDescent="0.2"/>
    <row r="29364" ht="12.75" hidden="1" customHeight="1" x14ac:dyDescent="0.2"/>
    <row r="29365" ht="12.75" hidden="1" customHeight="1" x14ac:dyDescent="0.2"/>
    <row r="29366" ht="12.75" hidden="1" customHeight="1" x14ac:dyDescent="0.2"/>
    <row r="29367" ht="12.75" hidden="1" customHeight="1" x14ac:dyDescent="0.2"/>
    <row r="29368" ht="12.75" hidden="1" customHeight="1" x14ac:dyDescent="0.2"/>
    <row r="29369" ht="12.75" hidden="1" customHeight="1" x14ac:dyDescent="0.2"/>
    <row r="29370" ht="12.75" hidden="1" customHeight="1" x14ac:dyDescent="0.2"/>
    <row r="29371" ht="12.75" hidden="1" customHeight="1" x14ac:dyDescent="0.2"/>
    <row r="29372" ht="12.75" hidden="1" customHeight="1" x14ac:dyDescent="0.2"/>
    <row r="29373" ht="12.75" hidden="1" customHeight="1" x14ac:dyDescent="0.2"/>
    <row r="29374" ht="12.75" hidden="1" customHeight="1" x14ac:dyDescent="0.2"/>
    <row r="29375" ht="12.75" hidden="1" customHeight="1" x14ac:dyDescent="0.2"/>
    <row r="29376" ht="12.75" hidden="1" customHeight="1" x14ac:dyDescent="0.2"/>
    <row r="29377" ht="12.75" hidden="1" customHeight="1" x14ac:dyDescent="0.2"/>
    <row r="29378" ht="12.75" hidden="1" customHeight="1" x14ac:dyDescent="0.2"/>
    <row r="29379" ht="12.75" hidden="1" customHeight="1" x14ac:dyDescent="0.2"/>
    <row r="29380" ht="12.75" hidden="1" customHeight="1" x14ac:dyDescent="0.2"/>
    <row r="29381" ht="12.75" hidden="1" customHeight="1" x14ac:dyDescent="0.2"/>
    <row r="29382" ht="12.75" hidden="1" customHeight="1" x14ac:dyDescent="0.2"/>
    <row r="29383" ht="12.75" hidden="1" customHeight="1" x14ac:dyDescent="0.2"/>
    <row r="29384" ht="12.75" hidden="1" customHeight="1" x14ac:dyDescent="0.2"/>
    <row r="29385" ht="12.75" hidden="1" customHeight="1" x14ac:dyDescent="0.2"/>
    <row r="29386" ht="12.75" hidden="1" customHeight="1" x14ac:dyDescent="0.2"/>
    <row r="29387" ht="12.75" hidden="1" customHeight="1" x14ac:dyDescent="0.2"/>
    <row r="29388" ht="12.75" hidden="1" customHeight="1" x14ac:dyDescent="0.2"/>
    <row r="29389" ht="12.75" hidden="1" customHeight="1" x14ac:dyDescent="0.2"/>
    <row r="29390" ht="12.75" hidden="1" customHeight="1" x14ac:dyDescent="0.2"/>
    <row r="29391" ht="12.75" hidden="1" customHeight="1" x14ac:dyDescent="0.2"/>
    <row r="29392" ht="12.75" hidden="1" customHeight="1" x14ac:dyDescent="0.2"/>
    <row r="29393" ht="12.75" hidden="1" customHeight="1" x14ac:dyDescent="0.2"/>
    <row r="29394" ht="12.75" hidden="1" customHeight="1" x14ac:dyDescent="0.2"/>
    <row r="29395" ht="12.75" hidden="1" customHeight="1" x14ac:dyDescent="0.2"/>
    <row r="29396" ht="12.75" hidden="1" customHeight="1" x14ac:dyDescent="0.2"/>
    <row r="29397" ht="12.75" hidden="1" customHeight="1" x14ac:dyDescent="0.2"/>
    <row r="29398" ht="12.75" hidden="1" customHeight="1" x14ac:dyDescent="0.2"/>
    <row r="29399" ht="12.75" hidden="1" customHeight="1" x14ac:dyDescent="0.2"/>
    <row r="29400" ht="12.75" hidden="1" customHeight="1" x14ac:dyDescent="0.2"/>
    <row r="29401" ht="12.75" hidden="1" customHeight="1" x14ac:dyDescent="0.2"/>
    <row r="29402" ht="12.75" hidden="1" customHeight="1" x14ac:dyDescent="0.2"/>
    <row r="29403" ht="12.75" hidden="1" customHeight="1" x14ac:dyDescent="0.2"/>
    <row r="29404" ht="12.75" hidden="1" customHeight="1" x14ac:dyDescent="0.2"/>
    <row r="29405" ht="12.75" hidden="1" customHeight="1" x14ac:dyDescent="0.2"/>
    <row r="29406" ht="12.75" hidden="1" customHeight="1" x14ac:dyDescent="0.2"/>
    <row r="29407" ht="12.75" hidden="1" customHeight="1" x14ac:dyDescent="0.2"/>
    <row r="29408" ht="12.75" hidden="1" customHeight="1" x14ac:dyDescent="0.2"/>
    <row r="29409" ht="12.75" hidden="1" customHeight="1" x14ac:dyDescent="0.2"/>
    <row r="29410" ht="12.75" hidden="1" customHeight="1" x14ac:dyDescent="0.2"/>
    <row r="29411" ht="12.75" hidden="1" customHeight="1" x14ac:dyDescent="0.2"/>
    <row r="29412" ht="12.75" hidden="1" customHeight="1" x14ac:dyDescent="0.2"/>
    <row r="29413" ht="12.75" hidden="1" customHeight="1" x14ac:dyDescent="0.2"/>
    <row r="29414" ht="12.75" hidden="1" customHeight="1" x14ac:dyDescent="0.2"/>
    <row r="29415" ht="12.75" hidden="1" customHeight="1" x14ac:dyDescent="0.2"/>
    <row r="29416" ht="12.75" hidden="1" customHeight="1" x14ac:dyDescent="0.2"/>
    <row r="29417" ht="12.75" hidden="1" customHeight="1" x14ac:dyDescent="0.2"/>
    <row r="29418" ht="12.75" hidden="1" customHeight="1" x14ac:dyDescent="0.2"/>
    <row r="29419" ht="12.75" hidden="1" customHeight="1" x14ac:dyDescent="0.2"/>
    <row r="29420" ht="12.75" hidden="1" customHeight="1" x14ac:dyDescent="0.2"/>
    <row r="29421" ht="12.75" hidden="1" customHeight="1" x14ac:dyDescent="0.2"/>
    <row r="29422" ht="12.75" hidden="1" customHeight="1" x14ac:dyDescent="0.2"/>
    <row r="29423" ht="12.75" hidden="1" customHeight="1" x14ac:dyDescent="0.2"/>
    <row r="29424" ht="12.75" hidden="1" customHeight="1" x14ac:dyDescent="0.2"/>
    <row r="29425" ht="12.75" hidden="1" customHeight="1" x14ac:dyDescent="0.2"/>
    <row r="29426" ht="12.75" hidden="1" customHeight="1" x14ac:dyDescent="0.2"/>
    <row r="29427" ht="12.75" hidden="1" customHeight="1" x14ac:dyDescent="0.2"/>
    <row r="29428" ht="12.75" hidden="1" customHeight="1" x14ac:dyDescent="0.2"/>
    <row r="29429" ht="12.75" hidden="1" customHeight="1" x14ac:dyDescent="0.2"/>
    <row r="29430" ht="12.75" hidden="1" customHeight="1" x14ac:dyDescent="0.2"/>
    <row r="29431" ht="12.75" hidden="1" customHeight="1" x14ac:dyDescent="0.2"/>
    <row r="29432" ht="12.75" hidden="1" customHeight="1" x14ac:dyDescent="0.2"/>
    <row r="29433" ht="12.75" hidden="1" customHeight="1" x14ac:dyDescent="0.2"/>
    <row r="29434" ht="12.75" hidden="1" customHeight="1" x14ac:dyDescent="0.2"/>
    <row r="29435" ht="12.75" hidden="1" customHeight="1" x14ac:dyDescent="0.2"/>
    <row r="29436" ht="12.75" hidden="1" customHeight="1" x14ac:dyDescent="0.2"/>
    <row r="29437" ht="12.75" hidden="1" customHeight="1" x14ac:dyDescent="0.2"/>
    <row r="29438" ht="12.75" hidden="1" customHeight="1" x14ac:dyDescent="0.2"/>
    <row r="29439" ht="12.75" hidden="1" customHeight="1" x14ac:dyDescent="0.2"/>
    <row r="29440" ht="12.75" hidden="1" customHeight="1" x14ac:dyDescent="0.2"/>
    <row r="29441" ht="12.75" hidden="1" customHeight="1" x14ac:dyDescent="0.2"/>
    <row r="29442" ht="12.75" hidden="1" customHeight="1" x14ac:dyDescent="0.2"/>
    <row r="29443" ht="12.75" hidden="1" customHeight="1" x14ac:dyDescent="0.2"/>
    <row r="29444" ht="12.75" hidden="1" customHeight="1" x14ac:dyDescent="0.2"/>
    <row r="29445" ht="12.75" hidden="1" customHeight="1" x14ac:dyDescent="0.2"/>
    <row r="29446" ht="12.75" hidden="1" customHeight="1" x14ac:dyDescent="0.2"/>
    <row r="29447" ht="12.75" hidden="1" customHeight="1" x14ac:dyDescent="0.2"/>
    <row r="29448" ht="12.75" hidden="1" customHeight="1" x14ac:dyDescent="0.2"/>
    <row r="29449" ht="12.75" hidden="1" customHeight="1" x14ac:dyDescent="0.2"/>
    <row r="29450" ht="12.75" hidden="1" customHeight="1" x14ac:dyDescent="0.2"/>
    <row r="29451" ht="12.75" hidden="1" customHeight="1" x14ac:dyDescent="0.2"/>
    <row r="29452" ht="12.75" hidden="1" customHeight="1" x14ac:dyDescent="0.2"/>
    <row r="29453" ht="12.75" hidden="1" customHeight="1" x14ac:dyDescent="0.2"/>
    <row r="29454" ht="12.75" hidden="1" customHeight="1" x14ac:dyDescent="0.2"/>
    <row r="29455" ht="12.75" hidden="1" customHeight="1" x14ac:dyDescent="0.2"/>
    <row r="29456" ht="12.75" hidden="1" customHeight="1" x14ac:dyDescent="0.2"/>
    <row r="29457" ht="12.75" hidden="1" customHeight="1" x14ac:dyDescent="0.2"/>
    <row r="29458" ht="12.75" hidden="1" customHeight="1" x14ac:dyDescent="0.2"/>
    <row r="29459" ht="12.75" hidden="1" customHeight="1" x14ac:dyDescent="0.2"/>
    <row r="29460" ht="12.75" hidden="1" customHeight="1" x14ac:dyDescent="0.2"/>
    <row r="29461" ht="12.75" hidden="1" customHeight="1" x14ac:dyDescent="0.2"/>
    <row r="29462" ht="12.75" hidden="1" customHeight="1" x14ac:dyDescent="0.2"/>
    <row r="29463" ht="12.75" hidden="1" customHeight="1" x14ac:dyDescent="0.2"/>
    <row r="29464" ht="12.75" hidden="1" customHeight="1" x14ac:dyDescent="0.2"/>
    <row r="29465" ht="12.75" hidden="1" customHeight="1" x14ac:dyDescent="0.2"/>
    <row r="29466" ht="12.75" hidden="1" customHeight="1" x14ac:dyDescent="0.2"/>
    <row r="29467" ht="12.75" hidden="1" customHeight="1" x14ac:dyDescent="0.2"/>
    <row r="29468" ht="12.75" hidden="1" customHeight="1" x14ac:dyDescent="0.2"/>
    <row r="29469" ht="12.75" hidden="1" customHeight="1" x14ac:dyDescent="0.2"/>
    <row r="29470" ht="12.75" hidden="1" customHeight="1" x14ac:dyDescent="0.2"/>
    <row r="29471" ht="12.75" hidden="1" customHeight="1" x14ac:dyDescent="0.2"/>
    <row r="29472" ht="12.75" hidden="1" customHeight="1" x14ac:dyDescent="0.2"/>
    <row r="29473" ht="12.75" hidden="1" customHeight="1" x14ac:dyDescent="0.2"/>
    <row r="29474" ht="12.75" hidden="1" customHeight="1" x14ac:dyDescent="0.2"/>
    <row r="29475" ht="12.75" hidden="1" customHeight="1" x14ac:dyDescent="0.2"/>
    <row r="29476" ht="12.75" hidden="1" customHeight="1" x14ac:dyDescent="0.2"/>
    <row r="29477" ht="12.75" hidden="1" customHeight="1" x14ac:dyDescent="0.2"/>
    <row r="29478" ht="12.75" hidden="1" customHeight="1" x14ac:dyDescent="0.2"/>
    <row r="29479" ht="12.75" hidden="1" customHeight="1" x14ac:dyDescent="0.2"/>
    <row r="29480" ht="12.75" hidden="1" customHeight="1" x14ac:dyDescent="0.2"/>
    <row r="29481" ht="12.75" hidden="1" customHeight="1" x14ac:dyDescent="0.2"/>
    <row r="29482" ht="12.75" hidden="1" customHeight="1" x14ac:dyDescent="0.2"/>
    <row r="29483" ht="12.75" hidden="1" customHeight="1" x14ac:dyDescent="0.2"/>
    <row r="29484" ht="12.75" hidden="1" customHeight="1" x14ac:dyDescent="0.2"/>
    <row r="29485" ht="12.75" hidden="1" customHeight="1" x14ac:dyDescent="0.2"/>
    <row r="29486" ht="12.75" hidden="1" customHeight="1" x14ac:dyDescent="0.2"/>
    <row r="29487" ht="12.75" hidden="1" customHeight="1" x14ac:dyDescent="0.2"/>
    <row r="29488" ht="12.75" hidden="1" customHeight="1" x14ac:dyDescent="0.2"/>
    <row r="29489" ht="12.75" hidden="1" customHeight="1" x14ac:dyDescent="0.2"/>
    <row r="29490" ht="12.75" hidden="1" customHeight="1" x14ac:dyDescent="0.2"/>
    <row r="29491" ht="12.75" hidden="1" customHeight="1" x14ac:dyDescent="0.2"/>
    <row r="29492" ht="12.75" hidden="1" customHeight="1" x14ac:dyDescent="0.2"/>
    <row r="29493" ht="12.75" hidden="1" customHeight="1" x14ac:dyDescent="0.2"/>
    <row r="29494" ht="12.75" hidden="1" customHeight="1" x14ac:dyDescent="0.2"/>
    <row r="29495" ht="12.75" hidden="1" customHeight="1" x14ac:dyDescent="0.2"/>
    <row r="29496" ht="12.75" hidden="1" customHeight="1" x14ac:dyDescent="0.2"/>
    <row r="29497" ht="12.75" hidden="1" customHeight="1" x14ac:dyDescent="0.2"/>
    <row r="29498" ht="12.75" hidden="1" customHeight="1" x14ac:dyDescent="0.2"/>
    <row r="29499" ht="12.75" hidden="1" customHeight="1" x14ac:dyDescent="0.2"/>
    <row r="29500" ht="12.75" hidden="1" customHeight="1" x14ac:dyDescent="0.2"/>
    <row r="29501" ht="12.75" hidden="1" customHeight="1" x14ac:dyDescent="0.2"/>
    <row r="29502" ht="12.75" hidden="1" customHeight="1" x14ac:dyDescent="0.2"/>
    <row r="29503" ht="12.75" hidden="1" customHeight="1" x14ac:dyDescent="0.2"/>
    <row r="29504" ht="12.75" hidden="1" customHeight="1" x14ac:dyDescent="0.2"/>
    <row r="29505" ht="12.75" hidden="1" customHeight="1" x14ac:dyDescent="0.2"/>
    <row r="29506" ht="12.75" hidden="1" customHeight="1" x14ac:dyDescent="0.2"/>
    <row r="29507" ht="12.75" hidden="1" customHeight="1" x14ac:dyDescent="0.2"/>
    <row r="29508" ht="12.75" hidden="1" customHeight="1" x14ac:dyDescent="0.2"/>
    <row r="29509" ht="12.75" hidden="1" customHeight="1" x14ac:dyDescent="0.2"/>
    <row r="29510" ht="12.75" hidden="1" customHeight="1" x14ac:dyDescent="0.2"/>
    <row r="29511" ht="12.75" hidden="1" customHeight="1" x14ac:dyDescent="0.2"/>
    <row r="29512" ht="12.75" hidden="1" customHeight="1" x14ac:dyDescent="0.2"/>
    <row r="29513" ht="12.75" hidden="1" customHeight="1" x14ac:dyDescent="0.2"/>
    <row r="29514" ht="12.75" hidden="1" customHeight="1" x14ac:dyDescent="0.2"/>
    <row r="29515" ht="12.75" hidden="1" customHeight="1" x14ac:dyDescent="0.2"/>
    <row r="29516" ht="12.75" hidden="1" customHeight="1" x14ac:dyDescent="0.2"/>
    <row r="29517" ht="12.75" hidden="1" customHeight="1" x14ac:dyDescent="0.2"/>
    <row r="29518" ht="12.75" hidden="1" customHeight="1" x14ac:dyDescent="0.2"/>
    <row r="29519" ht="12.75" hidden="1" customHeight="1" x14ac:dyDescent="0.2"/>
    <row r="29520" ht="12.75" hidden="1" customHeight="1" x14ac:dyDescent="0.2"/>
    <row r="29521" ht="12.75" hidden="1" customHeight="1" x14ac:dyDescent="0.2"/>
    <row r="29522" ht="12.75" hidden="1" customHeight="1" x14ac:dyDescent="0.2"/>
    <row r="29523" ht="12.75" hidden="1" customHeight="1" x14ac:dyDescent="0.2"/>
    <row r="29524" ht="12.75" hidden="1" customHeight="1" x14ac:dyDescent="0.2"/>
    <row r="29525" ht="12.75" hidden="1" customHeight="1" x14ac:dyDescent="0.2"/>
    <row r="29526" ht="12.75" hidden="1" customHeight="1" x14ac:dyDescent="0.2"/>
    <row r="29527" ht="12.75" hidden="1" customHeight="1" x14ac:dyDescent="0.2"/>
    <row r="29528" ht="12.75" hidden="1" customHeight="1" x14ac:dyDescent="0.2"/>
    <row r="29529" ht="12.75" hidden="1" customHeight="1" x14ac:dyDescent="0.2"/>
    <row r="29530" ht="12.75" hidden="1" customHeight="1" x14ac:dyDescent="0.2"/>
    <row r="29531" ht="12.75" hidden="1" customHeight="1" x14ac:dyDescent="0.2"/>
    <row r="29532" ht="12.75" hidden="1" customHeight="1" x14ac:dyDescent="0.2"/>
    <row r="29533" ht="12.75" hidden="1" customHeight="1" x14ac:dyDescent="0.2"/>
    <row r="29534" ht="12.75" hidden="1" customHeight="1" x14ac:dyDescent="0.2"/>
    <row r="29535" ht="12.75" hidden="1" customHeight="1" x14ac:dyDescent="0.2"/>
    <row r="29536" ht="12.75" hidden="1" customHeight="1" x14ac:dyDescent="0.2"/>
    <row r="29537" ht="12.75" hidden="1" customHeight="1" x14ac:dyDescent="0.2"/>
    <row r="29538" ht="12.75" hidden="1" customHeight="1" x14ac:dyDescent="0.2"/>
    <row r="29539" ht="12.75" hidden="1" customHeight="1" x14ac:dyDescent="0.2"/>
    <row r="29540" ht="12.75" hidden="1" customHeight="1" x14ac:dyDescent="0.2"/>
    <row r="29541" ht="12.75" hidden="1" customHeight="1" x14ac:dyDescent="0.2"/>
    <row r="29542" ht="12.75" hidden="1" customHeight="1" x14ac:dyDescent="0.2"/>
    <row r="29543" ht="12.75" hidden="1" customHeight="1" x14ac:dyDescent="0.2"/>
    <row r="29544" ht="12.75" hidden="1" customHeight="1" x14ac:dyDescent="0.2"/>
    <row r="29545" ht="12.75" hidden="1" customHeight="1" x14ac:dyDescent="0.2"/>
    <row r="29546" ht="12.75" hidden="1" customHeight="1" x14ac:dyDescent="0.2"/>
    <row r="29547" ht="12.75" hidden="1" customHeight="1" x14ac:dyDescent="0.2"/>
    <row r="29548" ht="12.75" hidden="1" customHeight="1" x14ac:dyDescent="0.2"/>
    <row r="29549" ht="12.75" hidden="1" customHeight="1" x14ac:dyDescent="0.2"/>
    <row r="29550" ht="12.75" hidden="1" customHeight="1" x14ac:dyDescent="0.2"/>
    <row r="29551" ht="12.75" hidden="1" customHeight="1" x14ac:dyDescent="0.2"/>
    <row r="29552" ht="12.75" hidden="1" customHeight="1" x14ac:dyDescent="0.2"/>
    <row r="29553" ht="12.75" hidden="1" customHeight="1" x14ac:dyDescent="0.2"/>
    <row r="29554" ht="12.75" hidden="1" customHeight="1" x14ac:dyDescent="0.2"/>
    <row r="29555" ht="12.75" hidden="1" customHeight="1" x14ac:dyDescent="0.2"/>
    <row r="29556" ht="12.75" hidden="1" customHeight="1" x14ac:dyDescent="0.2"/>
    <row r="29557" ht="12.75" hidden="1" customHeight="1" x14ac:dyDescent="0.2"/>
    <row r="29558" ht="12.75" hidden="1" customHeight="1" x14ac:dyDescent="0.2"/>
    <row r="29559" ht="12.75" hidden="1" customHeight="1" x14ac:dyDescent="0.2"/>
    <row r="29560" ht="12.75" hidden="1" customHeight="1" x14ac:dyDescent="0.2"/>
    <row r="29561" ht="12.75" hidden="1" customHeight="1" x14ac:dyDescent="0.2"/>
    <row r="29562" ht="12.75" hidden="1" customHeight="1" x14ac:dyDescent="0.2"/>
    <row r="29563" ht="12.75" hidden="1" customHeight="1" x14ac:dyDescent="0.2"/>
    <row r="29564" ht="12.75" hidden="1" customHeight="1" x14ac:dyDescent="0.2"/>
    <row r="29565" ht="12.75" hidden="1" customHeight="1" x14ac:dyDescent="0.2"/>
    <row r="29566" ht="12.75" hidden="1" customHeight="1" x14ac:dyDescent="0.2"/>
    <row r="29567" ht="12.75" hidden="1" customHeight="1" x14ac:dyDescent="0.2"/>
    <row r="29568" ht="12.75" hidden="1" customHeight="1" x14ac:dyDescent="0.2"/>
    <row r="29569" ht="12.75" hidden="1" customHeight="1" x14ac:dyDescent="0.2"/>
    <row r="29570" ht="12.75" hidden="1" customHeight="1" x14ac:dyDescent="0.2"/>
    <row r="29571" ht="12.75" hidden="1" customHeight="1" x14ac:dyDescent="0.2"/>
    <row r="29572" ht="12.75" hidden="1" customHeight="1" x14ac:dyDescent="0.2"/>
    <row r="29573" ht="12.75" hidden="1" customHeight="1" x14ac:dyDescent="0.2"/>
    <row r="29574" ht="12.75" hidden="1" customHeight="1" x14ac:dyDescent="0.2"/>
    <row r="29575" ht="12.75" hidden="1" customHeight="1" x14ac:dyDescent="0.2"/>
    <row r="29576" ht="12.75" hidden="1" customHeight="1" x14ac:dyDescent="0.2"/>
    <row r="29577" ht="12.75" hidden="1" customHeight="1" x14ac:dyDescent="0.2"/>
    <row r="29578" ht="12.75" hidden="1" customHeight="1" x14ac:dyDescent="0.2"/>
    <row r="29579" ht="12.75" hidden="1" customHeight="1" x14ac:dyDescent="0.2"/>
    <row r="29580" ht="12.75" hidden="1" customHeight="1" x14ac:dyDescent="0.2"/>
    <row r="29581" ht="12.75" hidden="1" customHeight="1" x14ac:dyDescent="0.2"/>
    <row r="29582" ht="12.75" hidden="1" customHeight="1" x14ac:dyDescent="0.2"/>
    <row r="29583" ht="12.75" hidden="1" customHeight="1" x14ac:dyDescent="0.2"/>
    <row r="29584" ht="12.75" hidden="1" customHeight="1" x14ac:dyDescent="0.2"/>
    <row r="29585" ht="12.75" hidden="1" customHeight="1" x14ac:dyDescent="0.2"/>
    <row r="29586" ht="12.75" hidden="1" customHeight="1" x14ac:dyDescent="0.2"/>
    <row r="29587" ht="12.75" hidden="1" customHeight="1" x14ac:dyDescent="0.2"/>
    <row r="29588" ht="12.75" hidden="1" customHeight="1" x14ac:dyDescent="0.2"/>
    <row r="29589" ht="12.75" hidden="1" customHeight="1" x14ac:dyDescent="0.2"/>
    <row r="29590" ht="12.75" hidden="1" customHeight="1" x14ac:dyDescent="0.2"/>
    <row r="29591" ht="12.75" hidden="1" customHeight="1" x14ac:dyDescent="0.2"/>
    <row r="29592" ht="12.75" hidden="1" customHeight="1" x14ac:dyDescent="0.2"/>
    <row r="29593" ht="12.75" hidden="1" customHeight="1" x14ac:dyDescent="0.2"/>
    <row r="29594" ht="12.75" hidden="1" customHeight="1" x14ac:dyDescent="0.2"/>
    <row r="29595" ht="12.75" hidden="1" customHeight="1" x14ac:dyDescent="0.2"/>
    <row r="29596" ht="12.75" hidden="1" customHeight="1" x14ac:dyDescent="0.2"/>
    <row r="29597" ht="12.75" hidden="1" customHeight="1" x14ac:dyDescent="0.2"/>
    <row r="29598" ht="12.75" hidden="1" customHeight="1" x14ac:dyDescent="0.2"/>
    <row r="29599" ht="12.75" hidden="1" customHeight="1" x14ac:dyDescent="0.2"/>
    <row r="29600" ht="12.75" hidden="1" customHeight="1" x14ac:dyDescent="0.2"/>
    <row r="29601" ht="12.75" hidden="1" customHeight="1" x14ac:dyDescent="0.2"/>
    <row r="29602" ht="12.75" hidden="1" customHeight="1" x14ac:dyDescent="0.2"/>
    <row r="29603" ht="12.75" hidden="1" customHeight="1" x14ac:dyDescent="0.2"/>
    <row r="29604" ht="12.75" hidden="1" customHeight="1" x14ac:dyDescent="0.2"/>
    <row r="29605" ht="12.75" hidden="1" customHeight="1" x14ac:dyDescent="0.2"/>
    <row r="29606" ht="12.75" hidden="1" customHeight="1" x14ac:dyDescent="0.2"/>
    <row r="29607" ht="12.75" hidden="1" customHeight="1" x14ac:dyDescent="0.2"/>
    <row r="29608" ht="12.75" hidden="1" customHeight="1" x14ac:dyDescent="0.2"/>
    <row r="29609" ht="12.75" hidden="1" customHeight="1" x14ac:dyDescent="0.2"/>
    <row r="29610" ht="12.75" hidden="1" customHeight="1" x14ac:dyDescent="0.2"/>
    <row r="29611" ht="12.75" hidden="1" customHeight="1" x14ac:dyDescent="0.2"/>
    <row r="29612" ht="12.75" hidden="1" customHeight="1" x14ac:dyDescent="0.2"/>
    <row r="29613" ht="12.75" hidden="1" customHeight="1" x14ac:dyDescent="0.2"/>
    <row r="29614" ht="12.75" hidden="1" customHeight="1" x14ac:dyDescent="0.2"/>
    <row r="29615" ht="12.75" hidden="1" customHeight="1" x14ac:dyDescent="0.2"/>
    <row r="29616" ht="12.75" hidden="1" customHeight="1" x14ac:dyDescent="0.2"/>
    <row r="29617" ht="12.75" hidden="1" customHeight="1" x14ac:dyDescent="0.2"/>
    <row r="29618" ht="12.75" hidden="1" customHeight="1" x14ac:dyDescent="0.2"/>
    <row r="29619" ht="12.75" hidden="1" customHeight="1" x14ac:dyDescent="0.2"/>
    <row r="29620" ht="12.75" hidden="1" customHeight="1" x14ac:dyDescent="0.2"/>
    <row r="29621" ht="12.75" hidden="1" customHeight="1" x14ac:dyDescent="0.2"/>
    <row r="29622" ht="12.75" hidden="1" customHeight="1" x14ac:dyDescent="0.2"/>
    <row r="29623" ht="12.75" hidden="1" customHeight="1" x14ac:dyDescent="0.2"/>
    <row r="29624" ht="12.75" hidden="1" customHeight="1" x14ac:dyDescent="0.2"/>
    <row r="29625" ht="12.75" hidden="1" customHeight="1" x14ac:dyDescent="0.2"/>
    <row r="29626" ht="12.75" hidden="1" customHeight="1" x14ac:dyDescent="0.2"/>
    <row r="29627" ht="12.75" hidden="1" customHeight="1" x14ac:dyDescent="0.2"/>
    <row r="29628" ht="12.75" hidden="1" customHeight="1" x14ac:dyDescent="0.2"/>
    <row r="29629" ht="12.75" hidden="1" customHeight="1" x14ac:dyDescent="0.2"/>
    <row r="29630" ht="12.75" hidden="1" customHeight="1" x14ac:dyDescent="0.2"/>
    <row r="29631" ht="12.75" hidden="1" customHeight="1" x14ac:dyDescent="0.2"/>
    <row r="29632" ht="12.75" hidden="1" customHeight="1" x14ac:dyDescent="0.2"/>
    <row r="29633" ht="12.75" hidden="1" customHeight="1" x14ac:dyDescent="0.2"/>
    <row r="29634" ht="12.75" hidden="1" customHeight="1" x14ac:dyDescent="0.2"/>
    <row r="29635" ht="12.75" hidden="1" customHeight="1" x14ac:dyDescent="0.2"/>
    <row r="29636" ht="12.75" hidden="1" customHeight="1" x14ac:dyDescent="0.2"/>
    <row r="29637" ht="12.75" hidden="1" customHeight="1" x14ac:dyDescent="0.2"/>
    <row r="29638" ht="12.75" hidden="1" customHeight="1" x14ac:dyDescent="0.2"/>
    <row r="29639" ht="12.75" hidden="1" customHeight="1" x14ac:dyDescent="0.2"/>
    <row r="29640" ht="12.75" hidden="1" customHeight="1" x14ac:dyDescent="0.2"/>
    <row r="29641" ht="12.75" hidden="1" customHeight="1" x14ac:dyDescent="0.2"/>
    <row r="29642" ht="12.75" hidden="1" customHeight="1" x14ac:dyDescent="0.2"/>
    <row r="29643" ht="12.75" hidden="1" customHeight="1" x14ac:dyDescent="0.2"/>
    <row r="29644" ht="12.75" hidden="1" customHeight="1" x14ac:dyDescent="0.2"/>
    <row r="29645" ht="12.75" hidden="1" customHeight="1" x14ac:dyDescent="0.2"/>
    <row r="29646" ht="12.75" hidden="1" customHeight="1" x14ac:dyDescent="0.2"/>
    <row r="29647" ht="12.75" hidden="1" customHeight="1" x14ac:dyDescent="0.2"/>
    <row r="29648" ht="12.75" hidden="1" customHeight="1" x14ac:dyDescent="0.2"/>
    <row r="29649" ht="12.75" hidden="1" customHeight="1" x14ac:dyDescent="0.2"/>
    <row r="29650" ht="12.75" hidden="1" customHeight="1" x14ac:dyDescent="0.2"/>
    <row r="29651" ht="12.75" hidden="1" customHeight="1" x14ac:dyDescent="0.2"/>
    <row r="29652" ht="12.75" hidden="1" customHeight="1" x14ac:dyDescent="0.2"/>
    <row r="29653" ht="12.75" hidden="1" customHeight="1" x14ac:dyDescent="0.2"/>
    <row r="29654" ht="12.75" hidden="1" customHeight="1" x14ac:dyDescent="0.2"/>
    <row r="29655" ht="12.75" hidden="1" customHeight="1" x14ac:dyDescent="0.2"/>
    <row r="29656" ht="12.75" hidden="1" customHeight="1" x14ac:dyDescent="0.2"/>
    <row r="29657" ht="12.75" hidden="1" customHeight="1" x14ac:dyDescent="0.2"/>
    <row r="29658" ht="12.75" hidden="1" customHeight="1" x14ac:dyDescent="0.2"/>
    <row r="29659" ht="12.75" hidden="1" customHeight="1" x14ac:dyDescent="0.2"/>
    <row r="29660" ht="12.75" hidden="1" customHeight="1" x14ac:dyDescent="0.2"/>
    <row r="29661" ht="12.75" hidden="1" customHeight="1" x14ac:dyDescent="0.2"/>
    <row r="29662" ht="12.75" hidden="1" customHeight="1" x14ac:dyDescent="0.2"/>
    <row r="29663" ht="12.75" hidden="1" customHeight="1" x14ac:dyDescent="0.2"/>
    <row r="29664" ht="12.75" hidden="1" customHeight="1" x14ac:dyDescent="0.2"/>
    <row r="29665" ht="12.75" hidden="1" customHeight="1" x14ac:dyDescent="0.2"/>
    <row r="29666" ht="12.75" hidden="1" customHeight="1" x14ac:dyDescent="0.2"/>
    <row r="29667" ht="12.75" hidden="1" customHeight="1" x14ac:dyDescent="0.2"/>
    <row r="29668" ht="12.75" hidden="1" customHeight="1" x14ac:dyDescent="0.2"/>
    <row r="29669" ht="12.75" hidden="1" customHeight="1" x14ac:dyDescent="0.2"/>
    <row r="29670" ht="12.75" hidden="1" customHeight="1" x14ac:dyDescent="0.2"/>
    <row r="29671" ht="12.75" hidden="1" customHeight="1" x14ac:dyDescent="0.2"/>
    <row r="29672" ht="12.75" hidden="1" customHeight="1" x14ac:dyDescent="0.2"/>
    <row r="29673" ht="12.75" hidden="1" customHeight="1" x14ac:dyDescent="0.2"/>
    <row r="29674" ht="12.75" hidden="1" customHeight="1" x14ac:dyDescent="0.2"/>
    <row r="29675" ht="12.75" hidden="1" customHeight="1" x14ac:dyDescent="0.2"/>
    <row r="29676" ht="12.75" hidden="1" customHeight="1" x14ac:dyDescent="0.2"/>
    <row r="29677" ht="12.75" hidden="1" customHeight="1" x14ac:dyDescent="0.2"/>
    <row r="29678" ht="12.75" hidden="1" customHeight="1" x14ac:dyDescent="0.2"/>
    <row r="29679" ht="12.75" hidden="1" customHeight="1" x14ac:dyDescent="0.2"/>
    <row r="29680" ht="12.75" hidden="1" customHeight="1" x14ac:dyDescent="0.2"/>
    <row r="29681" ht="12.75" hidden="1" customHeight="1" x14ac:dyDescent="0.2"/>
    <row r="29682" ht="12.75" hidden="1" customHeight="1" x14ac:dyDescent="0.2"/>
    <row r="29683" ht="12.75" hidden="1" customHeight="1" x14ac:dyDescent="0.2"/>
    <row r="29684" ht="12.75" hidden="1" customHeight="1" x14ac:dyDescent="0.2"/>
    <row r="29685" ht="12.75" hidden="1" customHeight="1" x14ac:dyDescent="0.2"/>
    <row r="29686" ht="12.75" hidden="1" customHeight="1" x14ac:dyDescent="0.2"/>
    <row r="29687" ht="12.75" hidden="1" customHeight="1" x14ac:dyDescent="0.2"/>
    <row r="29688" ht="12.75" hidden="1" customHeight="1" x14ac:dyDescent="0.2"/>
    <row r="29689" ht="12.75" hidden="1" customHeight="1" x14ac:dyDescent="0.2"/>
    <row r="29690" ht="12.75" hidden="1" customHeight="1" x14ac:dyDescent="0.2"/>
    <row r="29691" ht="12.75" hidden="1" customHeight="1" x14ac:dyDescent="0.2"/>
    <row r="29692" ht="12.75" hidden="1" customHeight="1" x14ac:dyDescent="0.2"/>
    <row r="29693" ht="12.75" hidden="1" customHeight="1" x14ac:dyDescent="0.2"/>
    <row r="29694" ht="12.75" hidden="1" customHeight="1" x14ac:dyDescent="0.2"/>
    <row r="29695" ht="12.75" hidden="1" customHeight="1" x14ac:dyDescent="0.2"/>
    <row r="29696" ht="12.75" hidden="1" customHeight="1" x14ac:dyDescent="0.2"/>
    <row r="29697" ht="12.75" hidden="1" customHeight="1" x14ac:dyDescent="0.2"/>
    <row r="29698" ht="12.75" hidden="1" customHeight="1" x14ac:dyDescent="0.2"/>
    <row r="29699" ht="12.75" hidden="1" customHeight="1" x14ac:dyDescent="0.2"/>
    <row r="29700" ht="12.75" hidden="1" customHeight="1" x14ac:dyDescent="0.2"/>
    <row r="29701" ht="12.75" hidden="1" customHeight="1" x14ac:dyDescent="0.2"/>
    <row r="29702" ht="12.75" hidden="1" customHeight="1" x14ac:dyDescent="0.2"/>
    <row r="29703" ht="12.75" hidden="1" customHeight="1" x14ac:dyDescent="0.2"/>
    <row r="29704" ht="12.75" hidden="1" customHeight="1" x14ac:dyDescent="0.2"/>
    <row r="29705" ht="12.75" hidden="1" customHeight="1" x14ac:dyDescent="0.2"/>
    <row r="29706" ht="12.75" hidden="1" customHeight="1" x14ac:dyDescent="0.2"/>
    <row r="29707" ht="12.75" hidden="1" customHeight="1" x14ac:dyDescent="0.2"/>
    <row r="29708" ht="12.75" hidden="1" customHeight="1" x14ac:dyDescent="0.2"/>
    <row r="29709" ht="12.75" hidden="1" customHeight="1" x14ac:dyDescent="0.2"/>
    <row r="29710" ht="12.75" hidden="1" customHeight="1" x14ac:dyDescent="0.2"/>
    <row r="29711" ht="12.75" hidden="1" customHeight="1" x14ac:dyDescent="0.2"/>
    <row r="29712" ht="12.75" hidden="1" customHeight="1" x14ac:dyDescent="0.2"/>
    <row r="29713" ht="12.75" hidden="1" customHeight="1" x14ac:dyDescent="0.2"/>
    <row r="29714" ht="12.75" hidden="1" customHeight="1" x14ac:dyDescent="0.2"/>
    <row r="29715" ht="12.75" hidden="1" customHeight="1" x14ac:dyDescent="0.2"/>
    <row r="29716" ht="12.75" hidden="1" customHeight="1" x14ac:dyDescent="0.2"/>
    <row r="29717" ht="12.75" hidden="1" customHeight="1" x14ac:dyDescent="0.2"/>
    <row r="29718" ht="12.75" hidden="1" customHeight="1" x14ac:dyDescent="0.2"/>
    <row r="29719" ht="12.75" hidden="1" customHeight="1" x14ac:dyDescent="0.2"/>
    <row r="29720" ht="12.75" hidden="1" customHeight="1" x14ac:dyDescent="0.2"/>
    <row r="29721" ht="12.75" hidden="1" customHeight="1" x14ac:dyDescent="0.2"/>
    <row r="29722" ht="12.75" hidden="1" customHeight="1" x14ac:dyDescent="0.2"/>
    <row r="29723" ht="12.75" hidden="1" customHeight="1" x14ac:dyDescent="0.2"/>
    <row r="29724" ht="12.75" hidden="1" customHeight="1" x14ac:dyDescent="0.2"/>
    <row r="29725" ht="12.75" hidden="1" customHeight="1" x14ac:dyDescent="0.2"/>
    <row r="29726" ht="12.75" hidden="1" customHeight="1" x14ac:dyDescent="0.2"/>
    <row r="29727" ht="12.75" hidden="1" customHeight="1" x14ac:dyDescent="0.2"/>
    <row r="29728" ht="12.75" hidden="1" customHeight="1" x14ac:dyDescent="0.2"/>
    <row r="29729" ht="12.75" hidden="1" customHeight="1" x14ac:dyDescent="0.2"/>
    <row r="29730" ht="12.75" hidden="1" customHeight="1" x14ac:dyDescent="0.2"/>
    <row r="29731" ht="12.75" hidden="1" customHeight="1" x14ac:dyDescent="0.2"/>
    <row r="29732" ht="12.75" hidden="1" customHeight="1" x14ac:dyDescent="0.2"/>
    <row r="29733" ht="12.75" hidden="1" customHeight="1" x14ac:dyDescent="0.2"/>
    <row r="29734" ht="12.75" hidden="1" customHeight="1" x14ac:dyDescent="0.2"/>
    <row r="29735" ht="12.75" hidden="1" customHeight="1" x14ac:dyDescent="0.2"/>
    <row r="29736" ht="12.75" hidden="1" customHeight="1" x14ac:dyDescent="0.2"/>
    <row r="29737" ht="12.75" hidden="1" customHeight="1" x14ac:dyDescent="0.2"/>
    <row r="29738" ht="12.75" hidden="1" customHeight="1" x14ac:dyDescent="0.2"/>
    <row r="29739" ht="12.75" hidden="1" customHeight="1" x14ac:dyDescent="0.2"/>
    <row r="29740" ht="12.75" hidden="1" customHeight="1" x14ac:dyDescent="0.2"/>
    <row r="29741" ht="12.75" hidden="1" customHeight="1" x14ac:dyDescent="0.2"/>
    <row r="29742" ht="12.75" hidden="1" customHeight="1" x14ac:dyDescent="0.2"/>
    <row r="29743" ht="12.75" hidden="1" customHeight="1" x14ac:dyDescent="0.2"/>
    <row r="29744" ht="12.75" hidden="1" customHeight="1" x14ac:dyDescent="0.2"/>
    <row r="29745" ht="12.75" hidden="1" customHeight="1" x14ac:dyDescent="0.2"/>
    <row r="29746" ht="12.75" hidden="1" customHeight="1" x14ac:dyDescent="0.2"/>
    <row r="29747" ht="12.75" hidden="1" customHeight="1" x14ac:dyDescent="0.2"/>
    <row r="29748" ht="12.75" hidden="1" customHeight="1" x14ac:dyDescent="0.2"/>
    <row r="29749" ht="12.75" hidden="1" customHeight="1" x14ac:dyDescent="0.2"/>
    <row r="29750" ht="12.75" hidden="1" customHeight="1" x14ac:dyDescent="0.2"/>
    <row r="29751" ht="12.75" hidden="1" customHeight="1" x14ac:dyDescent="0.2"/>
    <row r="29752" ht="12.75" hidden="1" customHeight="1" x14ac:dyDescent="0.2"/>
    <row r="29753" ht="12.75" hidden="1" customHeight="1" x14ac:dyDescent="0.2"/>
    <row r="29754" ht="12.75" hidden="1" customHeight="1" x14ac:dyDescent="0.2"/>
    <row r="29755" ht="12.75" hidden="1" customHeight="1" x14ac:dyDescent="0.2"/>
    <row r="29756" ht="12.75" hidden="1" customHeight="1" x14ac:dyDescent="0.2"/>
    <row r="29757" ht="12.75" hidden="1" customHeight="1" x14ac:dyDescent="0.2"/>
    <row r="29758" ht="12.75" hidden="1" customHeight="1" x14ac:dyDescent="0.2"/>
    <row r="29759" ht="12.75" hidden="1" customHeight="1" x14ac:dyDescent="0.2"/>
    <row r="29760" ht="12.75" hidden="1" customHeight="1" x14ac:dyDescent="0.2"/>
    <row r="29761" ht="12.75" hidden="1" customHeight="1" x14ac:dyDescent="0.2"/>
    <row r="29762" ht="12.75" hidden="1" customHeight="1" x14ac:dyDescent="0.2"/>
    <row r="29763" ht="12.75" hidden="1" customHeight="1" x14ac:dyDescent="0.2"/>
    <row r="29764" ht="12.75" hidden="1" customHeight="1" x14ac:dyDescent="0.2"/>
    <row r="29765" ht="12.75" hidden="1" customHeight="1" x14ac:dyDescent="0.2"/>
    <row r="29766" ht="12.75" hidden="1" customHeight="1" x14ac:dyDescent="0.2"/>
    <row r="29767" ht="12.75" hidden="1" customHeight="1" x14ac:dyDescent="0.2"/>
    <row r="29768" ht="12.75" hidden="1" customHeight="1" x14ac:dyDescent="0.2"/>
    <row r="29769" ht="12.75" hidden="1" customHeight="1" x14ac:dyDescent="0.2"/>
    <row r="29770" ht="12.75" hidden="1" customHeight="1" x14ac:dyDescent="0.2"/>
    <row r="29771" ht="12.75" hidden="1" customHeight="1" x14ac:dyDescent="0.2"/>
    <row r="29772" ht="12.75" hidden="1" customHeight="1" x14ac:dyDescent="0.2"/>
    <row r="29773" ht="12.75" hidden="1" customHeight="1" x14ac:dyDescent="0.2"/>
    <row r="29774" ht="12.75" hidden="1" customHeight="1" x14ac:dyDescent="0.2"/>
    <row r="29775" ht="12.75" hidden="1" customHeight="1" x14ac:dyDescent="0.2"/>
    <row r="29776" ht="12.75" hidden="1" customHeight="1" x14ac:dyDescent="0.2"/>
    <row r="29777" ht="12.75" hidden="1" customHeight="1" x14ac:dyDescent="0.2"/>
    <row r="29778" ht="12.75" hidden="1" customHeight="1" x14ac:dyDescent="0.2"/>
    <row r="29779" ht="12.75" hidden="1" customHeight="1" x14ac:dyDescent="0.2"/>
    <row r="29780" ht="12.75" hidden="1" customHeight="1" x14ac:dyDescent="0.2"/>
    <row r="29781" ht="12.75" hidden="1" customHeight="1" x14ac:dyDescent="0.2"/>
    <row r="29782" ht="12.75" hidden="1" customHeight="1" x14ac:dyDescent="0.2"/>
    <row r="29783" ht="12.75" hidden="1" customHeight="1" x14ac:dyDescent="0.2"/>
    <row r="29784" ht="12.75" hidden="1" customHeight="1" x14ac:dyDescent="0.2"/>
    <row r="29785" ht="12.75" hidden="1" customHeight="1" x14ac:dyDescent="0.2"/>
    <row r="29786" ht="12.75" hidden="1" customHeight="1" x14ac:dyDescent="0.2"/>
    <row r="29787" ht="12.75" hidden="1" customHeight="1" x14ac:dyDescent="0.2"/>
    <row r="29788" ht="12.75" hidden="1" customHeight="1" x14ac:dyDescent="0.2"/>
    <row r="29789" ht="12.75" hidden="1" customHeight="1" x14ac:dyDescent="0.2"/>
    <row r="29790" ht="12.75" hidden="1" customHeight="1" x14ac:dyDescent="0.2"/>
    <row r="29791" ht="12.75" hidden="1" customHeight="1" x14ac:dyDescent="0.2"/>
    <row r="29792" ht="12.75" hidden="1" customHeight="1" x14ac:dyDescent="0.2"/>
    <row r="29793" ht="12.75" hidden="1" customHeight="1" x14ac:dyDescent="0.2"/>
    <row r="29794" ht="12.75" hidden="1" customHeight="1" x14ac:dyDescent="0.2"/>
    <row r="29795" ht="12.75" hidden="1" customHeight="1" x14ac:dyDescent="0.2"/>
    <row r="29796" ht="12.75" hidden="1" customHeight="1" x14ac:dyDescent="0.2"/>
    <row r="29797" ht="12.75" hidden="1" customHeight="1" x14ac:dyDescent="0.2"/>
    <row r="29798" ht="12.75" hidden="1" customHeight="1" x14ac:dyDescent="0.2"/>
    <row r="29799" ht="12.75" hidden="1" customHeight="1" x14ac:dyDescent="0.2"/>
    <row r="29800" ht="12.75" hidden="1" customHeight="1" x14ac:dyDescent="0.2"/>
    <row r="29801" ht="12.75" hidden="1" customHeight="1" x14ac:dyDescent="0.2"/>
    <row r="29802" ht="12.75" hidden="1" customHeight="1" x14ac:dyDescent="0.2"/>
    <row r="29803" ht="12.75" hidden="1" customHeight="1" x14ac:dyDescent="0.2"/>
    <row r="29804" ht="12.75" hidden="1" customHeight="1" x14ac:dyDescent="0.2"/>
    <row r="29805" ht="12.75" hidden="1" customHeight="1" x14ac:dyDescent="0.2"/>
    <row r="29806" ht="12.75" hidden="1" customHeight="1" x14ac:dyDescent="0.2"/>
    <row r="29807" ht="12.75" hidden="1" customHeight="1" x14ac:dyDescent="0.2"/>
    <row r="29808" ht="12.75" hidden="1" customHeight="1" x14ac:dyDescent="0.2"/>
    <row r="29809" ht="12.75" hidden="1" customHeight="1" x14ac:dyDescent="0.2"/>
    <row r="29810" ht="12.75" hidden="1" customHeight="1" x14ac:dyDescent="0.2"/>
    <row r="29811" ht="12.75" hidden="1" customHeight="1" x14ac:dyDescent="0.2"/>
    <row r="29812" ht="12.75" hidden="1" customHeight="1" x14ac:dyDescent="0.2"/>
    <row r="29813" ht="12.75" hidden="1" customHeight="1" x14ac:dyDescent="0.2"/>
    <row r="29814" ht="12.75" hidden="1" customHeight="1" x14ac:dyDescent="0.2"/>
    <row r="29815" ht="12.75" hidden="1" customHeight="1" x14ac:dyDescent="0.2"/>
    <row r="29816" ht="12.75" hidden="1" customHeight="1" x14ac:dyDescent="0.2"/>
    <row r="29817" ht="12.75" hidden="1" customHeight="1" x14ac:dyDescent="0.2"/>
    <row r="29818" ht="12.75" hidden="1" customHeight="1" x14ac:dyDescent="0.2"/>
    <row r="29819" ht="12.75" hidden="1" customHeight="1" x14ac:dyDescent="0.2"/>
    <row r="29820" ht="12.75" hidden="1" customHeight="1" x14ac:dyDescent="0.2"/>
    <row r="29821" ht="12.75" hidden="1" customHeight="1" x14ac:dyDescent="0.2"/>
    <row r="29822" ht="12.75" hidden="1" customHeight="1" x14ac:dyDescent="0.2"/>
    <row r="29823" ht="12.75" hidden="1" customHeight="1" x14ac:dyDescent="0.2"/>
    <row r="29824" ht="12.75" hidden="1" customHeight="1" x14ac:dyDescent="0.2"/>
    <row r="29825" ht="12.75" hidden="1" customHeight="1" x14ac:dyDescent="0.2"/>
    <row r="29826" ht="12.75" hidden="1" customHeight="1" x14ac:dyDescent="0.2"/>
    <row r="29827" ht="12.75" hidden="1" customHeight="1" x14ac:dyDescent="0.2"/>
    <row r="29828" ht="12.75" hidden="1" customHeight="1" x14ac:dyDescent="0.2"/>
    <row r="29829" ht="12.75" hidden="1" customHeight="1" x14ac:dyDescent="0.2"/>
    <row r="29830" ht="12.75" hidden="1" customHeight="1" x14ac:dyDescent="0.2"/>
    <row r="29831" ht="12.75" hidden="1" customHeight="1" x14ac:dyDescent="0.2"/>
    <row r="29832" ht="12.75" hidden="1" customHeight="1" x14ac:dyDescent="0.2"/>
    <row r="29833" ht="12.75" hidden="1" customHeight="1" x14ac:dyDescent="0.2"/>
    <row r="29834" ht="12.75" hidden="1" customHeight="1" x14ac:dyDescent="0.2"/>
    <row r="29835" ht="12.75" hidden="1" customHeight="1" x14ac:dyDescent="0.2"/>
    <row r="29836" ht="12.75" hidden="1" customHeight="1" x14ac:dyDescent="0.2"/>
    <row r="29837" ht="12.75" hidden="1" customHeight="1" x14ac:dyDescent="0.2"/>
    <row r="29838" ht="12.75" hidden="1" customHeight="1" x14ac:dyDescent="0.2"/>
    <row r="29839" ht="12.75" hidden="1" customHeight="1" x14ac:dyDescent="0.2"/>
    <row r="29840" ht="12.75" hidden="1" customHeight="1" x14ac:dyDescent="0.2"/>
    <row r="29841" ht="12.75" hidden="1" customHeight="1" x14ac:dyDescent="0.2"/>
    <row r="29842" ht="12.75" hidden="1" customHeight="1" x14ac:dyDescent="0.2"/>
    <row r="29843" ht="12.75" hidden="1" customHeight="1" x14ac:dyDescent="0.2"/>
    <row r="29844" ht="12.75" hidden="1" customHeight="1" x14ac:dyDescent="0.2"/>
    <row r="29845" ht="12.75" hidden="1" customHeight="1" x14ac:dyDescent="0.2"/>
    <row r="29846" ht="12.75" hidden="1" customHeight="1" x14ac:dyDescent="0.2"/>
    <row r="29847" ht="12.75" hidden="1" customHeight="1" x14ac:dyDescent="0.2"/>
    <row r="29848" ht="12.75" hidden="1" customHeight="1" x14ac:dyDescent="0.2"/>
    <row r="29849" ht="12.75" hidden="1" customHeight="1" x14ac:dyDescent="0.2"/>
    <row r="29850" ht="12.75" hidden="1" customHeight="1" x14ac:dyDescent="0.2"/>
    <row r="29851" ht="12.75" hidden="1" customHeight="1" x14ac:dyDescent="0.2"/>
    <row r="29852" ht="12.75" hidden="1" customHeight="1" x14ac:dyDescent="0.2"/>
    <row r="29853" ht="12.75" hidden="1" customHeight="1" x14ac:dyDescent="0.2"/>
    <row r="29854" ht="12.75" hidden="1" customHeight="1" x14ac:dyDescent="0.2"/>
    <row r="29855" ht="12.75" hidden="1" customHeight="1" x14ac:dyDescent="0.2"/>
    <row r="29856" ht="12.75" hidden="1" customHeight="1" x14ac:dyDescent="0.2"/>
    <row r="29857" ht="12.75" hidden="1" customHeight="1" x14ac:dyDescent="0.2"/>
    <row r="29858" ht="12.75" hidden="1" customHeight="1" x14ac:dyDescent="0.2"/>
    <row r="29859" ht="12.75" hidden="1" customHeight="1" x14ac:dyDescent="0.2"/>
    <row r="29860" ht="12.75" hidden="1" customHeight="1" x14ac:dyDescent="0.2"/>
    <row r="29861" ht="12.75" hidden="1" customHeight="1" x14ac:dyDescent="0.2"/>
    <row r="29862" ht="12.75" hidden="1" customHeight="1" x14ac:dyDescent="0.2"/>
    <row r="29863" ht="12.75" hidden="1" customHeight="1" x14ac:dyDescent="0.2"/>
    <row r="29864" ht="12.75" hidden="1" customHeight="1" x14ac:dyDescent="0.2"/>
    <row r="29865" ht="12.75" hidden="1" customHeight="1" x14ac:dyDescent="0.2"/>
    <row r="29866" ht="12.75" hidden="1" customHeight="1" x14ac:dyDescent="0.2"/>
    <row r="29867" ht="12.75" hidden="1" customHeight="1" x14ac:dyDescent="0.2"/>
    <row r="29868" ht="12.75" hidden="1" customHeight="1" x14ac:dyDescent="0.2"/>
    <row r="29869" ht="12.75" hidden="1" customHeight="1" x14ac:dyDescent="0.2"/>
    <row r="29870" ht="12.75" hidden="1" customHeight="1" x14ac:dyDescent="0.2"/>
    <row r="29871" ht="12.75" hidden="1" customHeight="1" x14ac:dyDescent="0.2"/>
    <row r="29872" ht="12.75" hidden="1" customHeight="1" x14ac:dyDescent="0.2"/>
    <row r="29873" ht="12.75" hidden="1" customHeight="1" x14ac:dyDescent="0.2"/>
    <row r="29874" ht="12.75" hidden="1" customHeight="1" x14ac:dyDescent="0.2"/>
    <row r="29875" ht="12.75" hidden="1" customHeight="1" x14ac:dyDescent="0.2"/>
    <row r="29876" ht="12.75" hidden="1" customHeight="1" x14ac:dyDescent="0.2"/>
    <row r="29877" ht="12.75" hidden="1" customHeight="1" x14ac:dyDescent="0.2"/>
    <row r="29878" ht="12.75" hidden="1" customHeight="1" x14ac:dyDescent="0.2"/>
    <row r="29879" ht="12.75" hidden="1" customHeight="1" x14ac:dyDescent="0.2"/>
    <row r="29880" ht="12.75" hidden="1" customHeight="1" x14ac:dyDescent="0.2"/>
    <row r="29881" ht="12.75" hidden="1" customHeight="1" x14ac:dyDescent="0.2"/>
    <row r="29882" ht="12.75" hidden="1" customHeight="1" x14ac:dyDescent="0.2"/>
    <row r="29883" ht="12.75" hidden="1" customHeight="1" x14ac:dyDescent="0.2"/>
    <row r="29884" ht="12.75" hidden="1" customHeight="1" x14ac:dyDescent="0.2"/>
    <row r="29885" ht="12.75" hidden="1" customHeight="1" x14ac:dyDescent="0.2"/>
    <row r="29886" ht="12.75" hidden="1" customHeight="1" x14ac:dyDescent="0.2"/>
    <row r="29887" ht="12.75" hidden="1" customHeight="1" x14ac:dyDescent="0.2"/>
    <row r="29888" ht="12.75" hidden="1" customHeight="1" x14ac:dyDescent="0.2"/>
    <row r="29889" ht="12.75" hidden="1" customHeight="1" x14ac:dyDescent="0.2"/>
    <row r="29890" ht="12.75" hidden="1" customHeight="1" x14ac:dyDescent="0.2"/>
    <row r="29891" ht="12.75" hidden="1" customHeight="1" x14ac:dyDescent="0.2"/>
    <row r="29892" ht="12.75" hidden="1" customHeight="1" x14ac:dyDescent="0.2"/>
    <row r="29893" ht="12.75" hidden="1" customHeight="1" x14ac:dyDescent="0.2"/>
    <row r="29894" ht="12.75" hidden="1" customHeight="1" x14ac:dyDescent="0.2"/>
    <row r="29895" ht="12.75" hidden="1" customHeight="1" x14ac:dyDescent="0.2"/>
    <row r="29896" ht="12.75" hidden="1" customHeight="1" x14ac:dyDescent="0.2"/>
    <row r="29897" ht="12.75" hidden="1" customHeight="1" x14ac:dyDescent="0.2"/>
    <row r="29898" ht="12.75" hidden="1" customHeight="1" x14ac:dyDescent="0.2"/>
    <row r="29899" ht="12.75" hidden="1" customHeight="1" x14ac:dyDescent="0.2"/>
    <row r="29900" ht="12.75" hidden="1" customHeight="1" x14ac:dyDescent="0.2"/>
    <row r="29901" ht="12.75" hidden="1" customHeight="1" x14ac:dyDescent="0.2"/>
    <row r="29902" ht="12.75" hidden="1" customHeight="1" x14ac:dyDescent="0.2"/>
    <row r="29903" ht="12.75" hidden="1" customHeight="1" x14ac:dyDescent="0.2"/>
    <row r="29904" ht="12.75" hidden="1" customHeight="1" x14ac:dyDescent="0.2"/>
    <row r="29905" ht="12.75" hidden="1" customHeight="1" x14ac:dyDescent="0.2"/>
    <row r="29906" ht="12.75" hidden="1" customHeight="1" x14ac:dyDescent="0.2"/>
    <row r="29907" ht="12.75" hidden="1" customHeight="1" x14ac:dyDescent="0.2"/>
    <row r="29908" ht="12.75" hidden="1" customHeight="1" x14ac:dyDescent="0.2"/>
    <row r="29909" ht="12.75" hidden="1" customHeight="1" x14ac:dyDescent="0.2"/>
    <row r="29910" ht="12.75" hidden="1" customHeight="1" x14ac:dyDescent="0.2"/>
    <row r="29911" ht="12.75" hidden="1" customHeight="1" x14ac:dyDescent="0.2"/>
    <row r="29912" ht="12.75" hidden="1" customHeight="1" x14ac:dyDescent="0.2"/>
    <row r="29913" ht="12.75" hidden="1" customHeight="1" x14ac:dyDescent="0.2"/>
    <row r="29914" ht="12.75" hidden="1" customHeight="1" x14ac:dyDescent="0.2"/>
    <row r="29915" ht="12.75" hidden="1" customHeight="1" x14ac:dyDescent="0.2"/>
    <row r="29916" ht="12.75" hidden="1" customHeight="1" x14ac:dyDescent="0.2"/>
    <row r="29917" ht="12.75" hidden="1" customHeight="1" x14ac:dyDescent="0.2"/>
    <row r="29918" ht="12.75" hidden="1" customHeight="1" x14ac:dyDescent="0.2"/>
    <row r="29919" ht="12.75" hidden="1" customHeight="1" x14ac:dyDescent="0.2"/>
    <row r="29920" ht="12.75" hidden="1" customHeight="1" x14ac:dyDescent="0.2"/>
    <row r="29921" ht="12.75" hidden="1" customHeight="1" x14ac:dyDescent="0.2"/>
    <row r="29922" ht="12.75" hidden="1" customHeight="1" x14ac:dyDescent="0.2"/>
    <row r="29923" ht="12.75" hidden="1" customHeight="1" x14ac:dyDescent="0.2"/>
    <row r="29924" ht="12.75" hidden="1" customHeight="1" x14ac:dyDescent="0.2"/>
    <row r="29925" ht="12.75" hidden="1" customHeight="1" x14ac:dyDescent="0.2"/>
    <row r="29926" ht="12.75" hidden="1" customHeight="1" x14ac:dyDescent="0.2"/>
    <row r="29927" ht="12.75" hidden="1" customHeight="1" x14ac:dyDescent="0.2"/>
    <row r="29928" ht="12.75" hidden="1" customHeight="1" x14ac:dyDescent="0.2"/>
    <row r="29929" ht="12.75" hidden="1" customHeight="1" x14ac:dyDescent="0.2"/>
    <row r="29930" ht="12.75" hidden="1" customHeight="1" x14ac:dyDescent="0.2"/>
    <row r="29931" ht="12.75" hidden="1" customHeight="1" x14ac:dyDescent="0.2"/>
    <row r="29932" ht="12.75" hidden="1" customHeight="1" x14ac:dyDescent="0.2"/>
    <row r="29933" ht="12.75" hidden="1" customHeight="1" x14ac:dyDescent="0.2"/>
    <row r="29934" ht="12.75" hidden="1" customHeight="1" x14ac:dyDescent="0.2"/>
    <row r="29935" ht="12.75" hidden="1" customHeight="1" x14ac:dyDescent="0.2"/>
    <row r="29936" ht="12.75" hidden="1" customHeight="1" x14ac:dyDescent="0.2"/>
    <row r="29937" ht="12.75" hidden="1" customHeight="1" x14ac:dyDescent="0.2"/>
    <row r="29938" ht="12.75" hidden="1" customHeight="1" x14ac:dyDescent="0.2"/>
    <row r="29939" ht="12.75" hidden="1" customHeight="1" x14ac:dyDescent="0.2"/>
    <row r="29940" ht="12.75" hidden="1" customHeight="1" x14ac:dyDescent="0.2"/>
    <row r="29941" ht="12.75" hidden="1" customHeight="1" x14ac:dyDescent="0.2"/>
    <row r="29942" ht="12.75" hidden="1" customHeight="1" x14ac:dyDescent="0.2"/>
    <row r="29943" ht="12.75" hidden="1" customHeight="1" x14ac:dyDescent="0.2"/>
    <row r="29944" ht="12.75" hidden="1" customHeight="1" x14ac:dyDescent="0.2"/>
    <row r="29945" ht="12.75" hidden="1" customHeight="1" x14ac:dyDescent="0.2"/>
    <row r="29946" ht="12.75" hidden="1" customHeight="1" x14ac:dyDescent="0.2"/>
    <row r="29947" ht="12.75" hidden="1" customHeight="1" x14ac:dyDescent="0.2"/>
    <row r="29948" ht="12.75" hidden="1" customHeight="1" x14ac:dyDescent="0.2"/>
    <row r="29949" ht="12.75" hidden="1" customHeight="1" x14ac:dyDescent="0.2"/>
    <row r="29950" ht="12.75" hidden="1" customHeight="1" x14ac:dyDescent="0.2"/>
    <row r="29951" ht="12.75" hidden="1" customHeight="1" x14ac:dyDescent="0.2"/>
    <row r="29952" ht="12.75" hidden="1" customHeight="1" x14ac:dyDescent="0.2"/>
    <row r="29953" ht="12.75" hidden="1" customHeight="1" x14ac:dyDescent="0.2"/>
    <row r="29954" ht="12.75" hidden="1" customHeight="1" x14ac:dyDescent="0.2"/>
    <row r="29955" ht="12.75" hidden="1" customHeight="1" x14ac:dyDescent="0.2"/>
    <row r="29956" ht="12.75" hidden="1" customHeight="1" x14ac:dyDescent="0.2"/>
    <row r="29957" ht="12.75" hidden="1" customHeight="1" x14ac:dyDescent="0.2"/>
    <row r="29958" ht="12.75" hidden="1" customHeight="1" x14ac:dyDescent="0.2"/>
    <row r="29959" ht="12.75" hidden="1" customHeight="1" x14ac:dyDescent="0.2"/>
    <row r="29960" ht="12.75" hidden="1" customHeight="1" x14ac:dyDescent="0.2"/>
    <row r="29961" ht="12.75" hidden="1" customHeight="1" x14ac:dyDescent="0.2"/>
    <row r="29962" ht="12.75" hidden="1" customHeight="1" x14ac:dyDescent="0.2"/>
    <row r="29963" ht="12.75" hidden="1" customHeight="1" x14ac:dyDescent="0.2"/>
    <row r="29964" ht="12.75" hidden="1" customHeight="1" x14ac:dyDescent="0.2"/>
    <row r="29965" ht="12.75" hidden="1" customHeight="1" x14ac:dyDescent="0.2"/>
    <row r="29966" ht="12.75" hidden="1" customHeight="1" x14ac:dyDescent="0.2"/>
    <row r="29967" ht="12.75" hidden="1" customHeight="1" x14ac:dyDescent="0.2"/>
    <row r="29968" ht="12.75" hidden="1" customHeight="1" x14ac:dyDescent="0.2"/>
    <row r="29969" ht="12.75" hidden="1" customHeight="1" x14ac:dyDescent="0.2"/>
    <row r="29970" ht="12.75" hidden="1" customHeight="1" x14ac:dyDescent="0.2"/>
    <row r="29971" ht="12.75" hidden="1" customHeight="1" x14ac:dyDescent="0.2"/>
    <row r="29972" ht="12.75" hidden="1" customHeight="1" x14ac:dyDescent="0.2"/>
    <row r="29973" ht="12.75" hidden="1" customHeight="1" x14ac:dyDescent="0.2"/>
    <row r="29974" ht="12.75" hidden="1" customHeight="1" x14ac:dyDescent="0.2"/>
    <row r="29975" ht="12.75" hidden="1" customHeight="1" x14ac:dyDescent="0.2"/>
    <row r="29976" ht="12.75" hidden="1" customHeight="1" x14ac:dyDescent="0.2"/>
    <row r="29977" ht="12.75" hidden="1" customHeight="1" x14ac:dyDescent="0.2"/>
    <row r="29978" ht="12.75" hidden="1" customHeight="1" x14ac:dyDescent="0.2"/>
    <row r="29979" ht="12.75" hidden="1" customHeight="1" x14ac:dyDescent="0.2"/>
    <row r="29980" ht="12.75" hidden="1" customHeight="1" x14ac:dyDescent="0.2"/>
    <row r="29981" ht="12.75" hidden="1" customHeight="1" x14ac:dyDescent="0.2"/>
    <row r="29982" ht="12.75" hidden="1" customHeight="1" x14ac:dyDescent="0.2"/>
    <row r="29983" ht="12.75" hidden="1" customHeight="1" x14ac:dyDescent="0.2"/>
    <row r="29984" ht="12.75" hidden="1" customHeight="1" x14ac:dyDescent="0.2"/>
    <row r="29985" ht="12.75" hidden="1" customHeight="1" x14ac:dyDescent="0.2"/>
    <row r="29986" ht="12.75" hidden="1" customHeight="1" x14ac:dyDescent="0.2"/>
    <row r="29987" ht="12.75" hidden="1" customHeight="1" x14ac:dyDescent="0.2"/>
    <row r="29988" ht="12.75" hidden="1" customHeight="1" x14ac:dyDescent="0.2"/>
    <row r="29989" ht="12.75" hidden="1" customHeight="1" x14ac:dyDescent="0.2"/>
    <row r="29990" ht="12.75" hidden="1" customHeight="1" x14ac:dyDescent="0.2"/>
    <row r="29991" ht="12.75" hidden="1" customHeight="1" x14ac:dyDescent="0.2"/>
    <row r="29992" ht="12.75" hidden="1" customHeight="1" x14ac:dyDescent="0.2"/>
    <row r="29993" ht="12.75" hidden="1" customHeight="1" x14ac:dyDescent="0.2"/>
    <row r="29994" ht="12.75" hidden="1" customHeight="1" x14ac:dyDescent="0.2"/>
    <row r="29995" ht="12.75" hidden="1" customHeight="1" x14ac:dyDescent="0.2"/>
    <row r="29996" ht="12.75" hidden="1" customHeight="1" x14ac:dyDescent="0.2"/>
    <row r="29997" ht="12.75" hidden="1" customHeight="1" x14ac:dyDescent="0.2"/>
    <row r="29998" ht="12.75" hidden="1" customHeight="1" x14ac:dyDescent="0.2"/>
    <row r="29999" ht="12.75" hidden="1" customHeight="1" x14ac:dyDescent="0.2"/>
    <row r="30000" ht="12.75" hidden="1" customHeight="1" x14ac:dyDescent="0.2"/>
    <row r="30001" ht="12.75" hidden="1" customHeight="1" x14ac:dyDescent="0.2"/>
    <row r="30002" ht="12.75" hidden="1" customHeight="1" x14ac:dyDescent="0.2"/>
    <row r="30003" ht="12.75" hidden="1" customHeight="1" x14ac:dyDescent="0.2"/>
    <row r="30004" ht="12.75" hidden="1" customHeight="1" x14ac:dyDescent="0.2"/>
    <row r="30005" ht="12.75" hidden="1" customHeight="1" x14ac:dyDescent="0.2"/>
    <row r="30006" ht="12.75" hidden="1" customHeight="1" x14ac:dyDescent="0.2"/>
    <row r="30007" ht="12.75" hidden="1" customHeight="1" x14ac:dyDescent="0.2"/>
    <row r="30008" ht="12.75" hidden="1" customHeight="1" x14ac:dyDescent="0.2"/>
    <row r="30009" ht="12.75" hidden="1" customHeight="1" x14ac:dyDescent="0.2"/>
    <row r="30010" ht="12.75" hidden="1" customHeight="1" x14ac:dyDescent="0.2"/>
    <row r="30011" ht="12.75" hidden="1" customHeight="1" x14ac:dyDescent="0.2"/>
    <row r="30012" ht="12.75" hidden="1" customHeight="1" x14ac:dyDescent="0.2"/>
    <row r="30013" ht="12.75" hidden="1" customHeight="1" x14ac:dyDescent="0.2"/>
    <row r="30014" ht="12.75" hidden="1" customHeight="1" x14ac:dyDescent="0.2"/>
    <row r="30015" ht="12.75" hidden="1" customHeight="1" x14ac:dyDescent="0.2"/>
    <row r="30016" ht="12.75" hidden="1" customHeight="1" x14ac:dyDescent="0.2"/>
    <row r="30017" ht="12.75" hidden="1" customHeight="1" x14ac:dyDescent="0.2"/>
    <row r="30018" ht="12.75" hidden="1" customHeight="1" x14ac:dyDescent="0.2"/>
    <row r="30019" ht="12.75" hidden="1" customHeight="1" x14ac:dyDescent="0.2"/>
    <row r="30020" ht="12.75" hidden="1" customHeight="1" x14ac:dyDescent="0.2"/>
    <row r="30021" ht="12.75" hidden="1" customHeight="1" x14ac:dyDescent="0.2"/>
    <row r="30022" ht="12.75" hidden="1" customHeight="1" x14ac:dyDescent="0.2"/>
    <row r="30023" ht="12.75" hidden="1" customHeight="1" x14ac:dyDescent="0.2"/>
    <row r="30024" ht="12.75" hidden="1" customHeight="1" x14ac:dyDescent="0.2"/>
    <row r="30025" ht="12.75" hidden="1" customHeight="1" x14ac:dyDescent="0.2"/>
    <row r="30026" ht="12.75" hidden="1" customHeight="1" x14ac:dyDescent="0.2"/>
    <row r="30027" ht="12.75" hidden="1" customHeight="1" x14ac:dyDescent="0.2"/>
    <row r="30028" ht="12.75" hidden="1" customHeight="1" x14ac:dyDescent="0.2"/>
    <row r="30029" ht="12.75" hidden="1" customHeight="1" x14ac:dyDescent="0.2"/>
    <row r="30030" ht="12.75" hidden="1" customHeight="1" x14ac:dyDescent="0.2"/>
    <row r="30031" ht="12.75" hidden="1" customHeight="1" x14ac:dyDescent="0.2"/>
    <row r="30032" ht="12.75" hidden="1" customHeight="1" x14ac:dyDescent="0.2"/>
    <row r="30033" ht="12.75" hidden="1" customHeight="1" x14ac:dyDescent="0.2"/>
    <row r="30034" ht="12.75" hidden="1" customHeight="1" x14ac:dyDescent="0.2"/>
    <row r="30035" ht="12.75" hidden="1" customHeight="1" x14ac:dyDescent="0.2"/>
    <row r="30036" ht="12.75" hidden="1" customHeight="1" x14ac:dyDescent="0.2"/>
    <row r="30037" ht="12.75" hidden="1" customHeight="1" x14ac:dyDescent="0.2"/>
    <row r="30038" ht="12.75" hidden="1" customHeight="1" x14ac:dyDescent="0.2"/>
    <row r="30039" ht="12.75" hidden="1" customHeight="1" x14ac:dyDescent="0.2"/>
    <row r="30040" ht="12.75" hidden="1" customHeight="1" x14ac:dyDescent="0.2"/>
    <row r="30041" ht="12.75" hidden="1" customHeight="1" x14ac:dyDescent="0.2"/>
    <row r="30042" ht="12.75" hidden="1" customHeight="1" x14ac:dyDescent="0.2"/>
    <row r="30043" ht="12.75" hidden="1" customHeight="1" x14ac:dyDescent="0.2"/>
    <row r="30044" ht="12.75" hidden="1" customHeight="1" x14ac:dyDescent="0.2"/>
    <row r="30045" ht="12.75" hidden="1" customHeight="1" x14ac:dyDescent="0.2"/>
    <row r="30046" ht="12.75" hidden="1" customHeight="1" x14ac:dyDescent="0.2"/>
    <row r="30047" ht="12.75" hidden="1" customHeight="1" x14ac:dyDescent="0.2"/>
    <row r="30048" ht="12.75" hidden="1" customHeight="1" x14ac:dyDescent="0.2"/>
    <row r="30049" ht="12.75" hidden="1" customHeight="1" x14ac:dyDescent="0.2"/>
    <row r="30050" ht="12.75" hidden="1" customHeight="1" x14ac:dyDescent="0.2"/>
    <row r="30051" ht="12.75" hidden="1" customHeight="1" x14ac:dyDescent="0.2"/>
    <row r="30052" ht="12.75" hidden="1" customHeight="1" x14ac:dyDescent="0.2"/>
    <row r="30053" ht="12.75" hidden="1" customHeight="1" x14ac:dyDescent="0.2"/>
    <row r="30054" ht="12.75" hidden="1" customHeight="1" x14ac:dyDescent="0.2"/>
    <row r="30055" ht="12.75" hidden="1" customHeight="1" x14ac:dyDescent="0.2"/>
    <row r="30056" ht="12.75" hidden="1" customHeight="1" x14ac:dyDescent="0.2"/>
    <row r="30057" ht="12.75" hidden="1" customHeight="1" x14ac:dyDescent="0.2"/>
    <row r="30058" ht="12.75" hidden="1" customHeight="1" x14ac:dyDescent="0.2"/>
    <row r="30059" ht="12.75" hidden="1" customHeight="1" x14ac:dyDescent="0.2"/>
    <row r="30060" ht="12.75" hidden="1" customHeight="1" x14ac:dyDescent="0.2"/>
    <row r="30061" ht="12.75" hidden="1" customHeight="1" x14ac:dyDescent="0.2"/>
    <row r="30062" ht="12.75" hidden="1" customHeight="1" x14ac:dyDescent="0.2"/>
    <row r="30063" ht="12.75" hidden="1" customHeight="1" x14ac:dyDescent="0.2"/>
    <row r="30064" ht="12.75" hidden="1" customHeight="1" x14ac:dyDescent="0.2"/>
    <row r="30065" ht="12.75" hidden="1" customHeight="1" x14ac:dyDescent="0.2"/>
    <row r="30066" ht="12.75" hidden="1" customHeight="1" x14ac:dyDescent="0.2"/>
    <row r="30067" ht="12.75" hidden="1" customHeight="1" x14ac:dyDescent="0.2"/>
    <row r="30068" ht="12.75" hidden="1" customHeight="1" x14ac:dyDescent="0.2"/>
    <row r="30069" ht="12.75" hidden="1" customHeight="1" x14ac:dyDescent="0.2"/>
    <row r="30070" ht="12.75" hidden="1" customHeight="1" x14ac:dyDescent="0.2"/>
    <row r="30071" ht="12.75" hidden="1" customHeight="1" x14ac:dyDescent="0.2"/>
    <row r="30072" ht="12.75" hidden="1" customHeight="1" x14ac:dyDescent="0.2"/>
    <row r="30073" ht="12.75" hidden="1" customHeight="1" x14ac:dyDescent="0.2"/>
    <row r="30074" ht="12.75" hidden="1" customHeight="1" x14ac:dyDescent="0.2"/>
    <row r="30075" ht="12.75" hidden="1" customHeight="1" x14ac:dyDescent="0.2"/>
    <row r="30076" ht="12.75" hidden="1" customHeight="1" x14ac:dyDescent="0.2"/>
    <row r="30077" ht="12.75" hidden="1" customHeight="1" x14ac:dyDescent="0.2"/>
    <row r="30078" ht="12.75" hidden="1" customHeight="1" x14ac:dyDescent="0.2"/>
    <row r="30079" ht="12.75" hidden="1" customHeight="1" x14ac:dyDescent="0.2"/>
    <row r="30080" ht="12.75" hidden="1" customHeight="1" x14ac:dyDescent="0.2"/>
    <row r="30081" ht="12.75" hidden="1" customHeight="1" x14ac:dyDescent="0.2"/>
    <row r="30082" ht="12.75" hidden="1" customHeight="1" x14ac:dyDescent="0.2"/>
    <row r="30083" ht="12.75" hidden="1" customHeight="1" x14ac:dyDescent="0.2"/>
    <row r="30084" ht="12.75" hidden="1" customHeight="1" x14ac:dyDescent="0.2"/>
    <row r="30085" ht="12.75" hidden="1" customHeight="1" x14ac:dyDescent="0.2"/>
    <row r="30086" ht="12.75" hidden="1" customHeight="1" x14ac:dyDescent="0.2"/>
    <row r="30087" ht="12.75" hidden="1" customHeight="1" x14ac:dyDescent="0.2"/>
    <row r="30088" ht="12.75" hidden="1" customHeight="1" x14ac:dyDescent="0.2"/>
    <row r="30089" ht="12.75" hidden="1" customHeight="1" x14ac:dyDescent="0.2"/>
    <row r="30090" ht="12.75" hidden="1" customHeight="1" x14ac:dyDescent="0.2"/>
    <row r="30091" ht="12.75" hidden="1" customHeight="1" x14ac:dyDescent="0.2"/>
    <row r="30092" ht="12.75" hidden="1" customHeight="1" x14ac:dyDescent="0.2"/>
    <row r="30093" ht="12.75" hidden="1" customHeight="1" x14ac:dyDescent="0.2"/>
    <row r="30094" ht="12.75" hidden="1" customHeight="1" x14ac:dyDescent="0.2"/>
    <row r="30095" ht="12.75" hidden="1" customHeight="1" x14ac:dyDescent="0.2"/>
    <row r="30096" ht="12.75" hidden="1" customHeight="1" x14ac:dyDescent="0.2"/>
    <row r="30097" ht="12.75" hidden="1" customHeight="1" x14ac:dyDescent="0.2"/>
    <row r="30098" ht="12.75" hidden="1" customHeight="1" x14ac:dyDescent="0.2"/>
    <row r="30099" ht="12.75" hidden="1" customHeight="1" x14ac:dyDescent="0.2"/>
    <row r="30100" ht="12.75" hidden="1" customHeight="1" x14ac:dyDescent="0.2"/>
    <row r="30101" ht="12.75" hidden="1" customHeight="1" x14ac:dyDescent="0.2"/>
    <row r="30102" ht="12.75" hidden="1" customHeight="1" x14ac:dyDescent="0.2"/>
    <row r="30103" ht="12.75" hidden="1" customHeight="1" x14ac:dyDescent="0.2"/>
    <row r="30104" ht="12.75" hidden="1" customHeight="1" x14ac:dyDescent="0.2"/>
    <row r="30105" ht="12.75" hidden="1" customHeight="1" x14ac:dyDescent="0.2"/>
    <row r="30106" ht="12.75" hidden="1" customHeight="1" x14ac:dyDescent="0.2"/>
    <row r="30107" ht="12.75" hidden="1" customHeight="1" x14ac:dyDescent="0.2"/>
    <row r="30108" ht="12.75" hidden="1" customHeight="1" x14ac:dyDescent="0.2"/>
    <row r="30109" ht="12.75" hidden="1" customHeight="1" x14ac:dyDescent="0.2"/>
    <row r="30110" ht="12.75" hidden="1" customHeight="1" x14ac:dyDescent="0.2"/>
    <row r="30111" ht="12.75" hidden="1" customHeight="1" x14ac:dyDescent="0.2"/>
    <row r="30112" ht="12.75" hidden="1" customHeight="1" x14ac:dyDescent="0.2"/>
    <row r="30113" ht="12.75" hidden="1" customHeight="1" x14ac:dyDescent="0.2"/>
    <row r="30114" ht="12.75" hidden="1" customHeight="1" x14ac:dyDescent="0.2"/>
    <row r="30115" ht="12.75" hidden="1" customHeight="1" x14ac:dyDescent="0.2"/>
    <row r="30116" ht="12.75" hidden="1" customHeight="1" x14ac:dyDescent="0.2"/>
    <row r="30117" ht="12.75" hidden="1" customHeight="1" x14ac:dyDescent="0.2"/>
    <row r="30118" ht="12.75" hidden="1" customHeight="1" x14ac:dyDescent="0.2"/>
    <row r="30119" ht="12.75" hidden="1" customHeight="1" x14ac:dyDescent="0.2"/>
    <row r="30120" ht="12.75" hidden="1" customHeight="1" x14ac:dyDescent="0.2"/>
    <row r="30121" ht="12.75" hidden="1" customHeight="1" x14ac:dyDescent="0.2"/>
    <row r="30122" ht="12.75" hidden="1" customHeight="1" x14ac:dyDescent="0.2"/>
    <row r="30123" ht="12.75" hidden="1" customHeight="1" x14ac:dyDescent="0.2"/>
    <row r="30124" ht="12.75" hidden="1" customHeight="1" x14ac:dyDescent="0.2"/>
    <row r="30125" ht="12.75" hidden="1" customHeight="1" x14ac:dyDescent="0.2"/>
    <row r="30126" ht="12.75" hidden="1" customHeight="1" x14ac:dyDescent="0.2"/>
    <row r="30127" ht="12.75" hidden="1" customHeight="1" x14ac:dyDescent="0.2"/>
    <row r="30128" ht="12.75" hidden="1" customHeight="1" x14ac:dyDescent="0.2"/>
    <row r="30129" ht="12.75" hidden="1" customHeight="1" x14ac:dyDescent="0.2"/>
    <row r="30130" ht="12.75" hidden="1" customHeight="1" x14ac:dyDescent="0.2"/>
    <row r="30131" ht="12.75" hidden="1" customHeight="1" x14ac:dyDescent="0.2"/>
    <row r="30132" ht="12.75" hidden="1" customHeight="1" x14ac:dyDescent="0.2"/>
    <row r="30133" ht="12.75" hidden="1" customHeight="1" x14ac:dyDescent="0.2"/>
    <row r="30134" ht="12.75" hidden="1" customHeight="1" x14ac:dyDescent="0.2"/>
    <row r="30135" ht="12.75" hidden="1" customHeight="1" x14ac:dyDescent="0.2"/>
    <row r="30136" ht="12.75" hidden="1" customHeight="1" x14ac:dyDescent="0.2"/>
    <row r="30137" ht="12.75" hidden="1" customHeight="1" x14ac:dyDescent="0.2"/>
    <row r="30138" ht="12.75" hidden="1" customHeight="1" x14ac:dyDescent="0.2"/>
    <row r="30139" ht="12.75" hidden="1" customHeight="1" x14ac:dyDescent="0.2"/>
    <row r="30140" ht="12.75" hidden="1" customHeight="1" x14ac:dyDescent="0.2"/>
    <row r="30141" ht="12.75" hidden="1" customHeight="1" x14ac:dyDescent="0.2"/>
    <row r="30142" ht="12.75" hidden="1" customHeight="1" x14ac:dyDescent="0.2"/>
    <row r="30143" ht="12.75" hidden="1" customHeight="1" x14ac:dyDescent="0.2"/>
    <row r="30144" ht="12.75" hidden="1" customHeight="1" x14ac:dyDescent="0.2"/>
    <row r="30145" ht="12.75" hidden="1" customHeight="1" x14ac:dyDescent="0.2"/>
    <row r="30146" ht="12.75" hidden="1" customHeight="1" x14ac:dyDescent="0.2"/>
    <row r="30147" ht="12.75" hidden="1" customHeight="1" x14ac:dyDescent="0.2"/>
    <row r="30148" ht="12.75" hidden="1" customHeight="1" x14ac:dyDescent="0.2"/>
    <row r="30149" ht="12.75" hidden="1" customHeight="1" x14ac:dyDescent="0.2"/>
    <row r="30150" ht="12.75" hidden="1" customHeight="1" x14ac:dyDescent="0.2"/>
    <row r="30151" ht="12.75" hidden="1" customHeight="1" x14ac:dyDescent="0.2"/>
    <row r="30152" ht="12.75" hidden="1" customHeight="1" x14ac:dyDescent="0.2"/>
    <row r="30153" ht="12.75" hidden="1" customHeight="1" x14ac:dyDescent="0.2"/>
    <row r="30154" ht="12.75" hidden="1" customHeight="1" x14ac:dyDescent="0.2"/>
    <row r="30155" ht="12.75" hidden="1" customHeight="1" x14ac:dyDescent="0.2"/>
    <row r="30156" ht="12.75" hidden="1" customHeight="1" x14ac:dyDescent="0.2"/>
    <row r="30157" ht="12.75" hidden="1" customHeight="1" x14ac:dyDescent="0.2"/>
    <row r="30158" ht="12.75" hidden="1" customHeight="1" x14ac:dyDescent="0.2"/>
    <row r="30159" ht="12.75" hidden="1" customHeight="1" x14ac:dyDescent="0.2"/>
    <row r="30160" ht="12.75" hidden="1" customHeight="1" x14ac:dyDescent="0.2"/>
    <row r="30161" ht="12.75" hidden="1" customHeight="1" x14ac:dyDescent="0.2"/>
    <row r="30162" ht="12.75" hidden="1" customHeight="1" x14ac:dyDescent="0.2"/>
    <row r="30163" ht="12.75" hidden="1" customHeight="1" x14ac:dyDescent="0.2"/>
    <row r="30164" ht="12.75" hidden="1" customHeight="1" x14ac:dyDescent="0.2"/>
    <row r="30165" ht="12.75" hidden="1" customHeight="1" x14ac:dyDescent="0.2"/>
    <row r="30166" ht="12.75" hidden="1" customHeight="1" x14ac:dyDescent="0.2"/>
    <row r="30167" ht="12.75" hidden="1" customHeight="1" x14ac:dyDescent="0.2"/>
    <row r="30168" ht="12.75" hidden="1" customHeight="1" x14ac:dyDescent="0.2"/>
    <row r="30169" ht="12.75" hidden="1" customHeight="1" x14ac:dyDescent="0.2"/>
    <row r="30170" ht="12.75" hidden="1" customHeight="1" x14ac:dyDescent="0.2"/>
    <row r="30171" ht="12.75" hidden="1" customHeight="1" x14ac:dyDescent="0.2"/>
    <row r="30172" ht="12.75" hidden="1" customHeight="1" x14ac:dyDescent="0.2"/>
    <row r="30173" ht="12.75" hidden="1" customHeight="1" x14ac:dyDescent="0.2"/>
    <row r="30174" ht="12.75" hidden="1" customHeight="1" x14ac:dyDescent="0.2"/>
    <row r="30175" ht="12.75" hidden="1" customHeight="1" x14ac:dyDescent="0.2"/>
    <row r="30176" ht="12.75" hidden="1" customHeight="1" x14ac:dyDescent="0.2"/>
    <row r="30177" ht="12.75" hidden="1" customHeight="1" x14ac:dyDescent="0.2"/>
    <row r="30178" ht="12.75" hidden="1" customHeight="1" x14ac:dyDescent="0.2"/>
    <row r="30179" ht="12.75" hidden="1" customHeight="1" x14ac:dyDescent="0.2"/>
    <row r="30180" ht="12.75" hidden="1" customHeight="1" x14ac:dyDescent="0.2"/>
    <row r="30181" ht="12.75" hidden="1" customHeight="1" x14ac:dyDescent="0.2"/>
    <row r="30182" ht="12.75" hidden="1" customHeight="1" x14ac:dyDescent="0.2"/>
    <row r="30183" ht="12.75" hidden="1" customHeight="1" x14ac:dyDescent="0.2"/>
    <row r="30184" ht="12.75" hidden="1" customHeight="1" x14ac:dyDescent="0.2"/>
    <row r="30185" ht="12.75" hidden="1" customHeight="1" x14ac:dyDescent="0.2"/>
    <row r="30186" ht="12.75" hidden="1" customHeight="1" x14ac:dyDescent="0.2"/>
    <row r="30187" ht="12.75" hidden="1" customHeight="1" x14ac:dyDescent="0.2"/>
    <row r="30188" ht="12.75" hidden="1" customHeight="1" x14ac:dyDescent="0.2"/>
    <row r="30189" ht="12.75" hidden="1" customHeight="1" x14ac:dyDescent="0.2"/>
    <row r="30190" ht="12.75" hidden="1" customHeight="1" x14ac:dyDescent="0.2"/>
    <row r="30191" ht="12.75" hidden="1" customHeight="1" x14ac:dyDescent="0.2"/>
    <row r="30192" ht="12.75" hidden="1" customHeight="1" x14ac:dyDescent="0.2"/>
    <row r="30193" ht="12.75" hidden="1" customHeight="1" x14ac:dyDescent="0.2"/>
    <row r="30194" ht="12.75" hidden="1" customHeight="1" x14ac:dyDescent="0.2"/>
    <row r="30195" ht="12.75" hidden="1" customHeight="1" x14ac:dyDescent="0.2"/>
    <row r="30196" ht="12.75" hidden="1" customHeight="1" x14ac:dyDescent="0.2"/>
    <row r="30197" ht="12.75" hidden="1" customHeight="1" x14ac:dyDescent="0.2"/>
    <row r="30198" ht="12.75" hidden="1" customHeight="1" x14ac:dyDescent="0.2"/>
    <row r="30199" ht="12.75" hidden="1" customHeight="1" x14ac:dyDescent="0.2"/>
    <row r="30200" ht="12.75" hidden="1" customHeight="1" x14ac:dyDescent="0.2"/>
    <row r="30201" ht="12.75" hidden="1" customHeight="1" x14ac:dyDescent="0.2"/>
    <row r="30202" ht="12.75" hidden="1" customHeight="1" x14ac:dyDescent="0.2"/>
    <row r="30203" ht="12.75" hidden="1" customHeight="1" x14ac:dyDescent="0.2"/>
    <row r="30204" ht="12.75" hidden="1" customHeight="1" x14ac:dyDescent="0.2"/>
    <row r="30205" ht="12.75" hidden="1" customHeight="1" x14ac:dyDescent="0.2"/>
    <row r="30206" ht="12.75" hidden="1" customHeight="1" x14ac:dyDescent="0.2"/>
    <row r="30207" ht="12.75" hidden="1" customHeight="1" x14ac:dyDescent="0.2"/>
    <row r="30208" ht="12.75" hidden="1" customHeight="1" x14ac:dyDescent="0.2"/>
    <row r="30209" ht="12.75" hidden="1" customHeight="1" x14ac:dyDescent="0.2"/>
    <row r="30210" ht="12.75" hidden="1" customHeight="1" x14ac:dyDescent="0.2"/>
    <row r="30211" ht="12.75" hidden="1" customHeight="1" x14ac:dyDescent="0.2"/>
    <row r="30212" ht="12.75" hidden="1" customHeight="1" x14ac:dyDescent="0.2"/>
    <row r="30213" ht="12.75" hidden="1" customHeight="1" x14ac:dyDescent="0.2"/>
    <row r="30214" ht="12.75" hidden="1" customHeight="1" x14ac:dyDescent="0.2"/>
    <row r="30215" ht="12.75" hidden="1" customHeight="1" x14ac:dyDescent="0.2"/>
    <row r="30216" ht="12.75" hidden="1" customHeight="1" x14ac:dyDescent="0.2"/>
    <row r="30217" ht="12.75" hidden="1" customHeight="1" x14ac:dyDescent="0.2"/>
    <row r="30218" ht="12.75" hidden="1" customHeight="1" x14ac:dyDescent="0.2"/>
    <row r="30219" ht="12.75" hidden="1" customHeight="1" x14ac:dyDescent="0.2"/>
    <row r="30220" ht="12.75" hidden="1" customHeight="1" x14ac:dyDescent="0.2"/>
    <row r="30221" ht="12.75" hidden="1" customHeight="1" x14ac:dyDescent="0.2"/>
    <row r="30222" ht="12.75" hidden="1" customHeight="1" x14ac:dyDescent="0.2"/>
    <row r="30223" ht="12.75" hidden="1" customHeight="1" x14ac:dyDescent="0.2"/>
    <row r="30224" ht="12.75" hidden="1" customHeight="1" x14ac:dyDescent="0.2"/>
    <row r="30225" ht="12.75" hidden="1" customHeight="1" x14ac:dyDescent="0.2"/>
    <row r="30226" ht="12.75" hidden="1" customHeight="1" x14ac:dyDescent="0.2"/>
    <row r="30227" ht="12.75" hidden="1" customHeight="1" x14ac:dyDescent="0.2"/>
    <row r="30228" ht="12.75" hidden="1" customHeight="1" x14ac:dyDescent="0.2"/>
    <row r="30229" ht="12.75" hidden="1" customHeight="1" x14ac:dyDescent="0.2"/>
    <row r="30230" ht="12.75" hidden="1" customHeight="1" x14ac:dyDescent="0.2"/>
    <row r="30231" ht="12.75" hidden="1" customHeight="1" x14ac:dyDescent="0.2"/>
    <row r="30232" ht="12.75" hidden="1" customHeight="1" x14ac:dyDescent="0.2"/>
    <row r="30233" ht="12.75" hidden="1" customHeight="1" x14ac:dyDescent="0.2"/>
    <row r="30234" ht="12.75" hidden="1" customHeight="1" x14ac:dyDescent="0.2"/>
    <row r="30235" ht="12.75" hidden="1" customHeight="1" x14ac:dyDescent="0.2"/>
    <row r="30236" ht="12.75" hidden="1" customHeight="1" x14ac:dyDescent="0.2"/>
    <row r="30237" ht="12.75" hidden="1" customHeight="1" x14ac:dyDescent="0.2"/>
    <row r="30238" ht="12.75" hidden="1" customHeight="1" x14ac:dyDescent="0.2"/>
    <row r="30239" ht="12.75" hidden="1" customHeight="1" x14ac:dyDescent="0.2"/>
    <row r="30240" ht="12.75" hidden="1" customHeight="1" x14ac:dyDescent="0.2"/>
    <row r="30241" ht="12.75" hidden="1" customHeight="1" x14ac:dyDescent="0.2"/>
    <row r="30242" ht="12.75" hidden="1" customHeight="1" x14ac:dyDescent="0.2"/>
    <row r="30243" ht="12.75" hidden="1" customHeight="1" x14ac:dyDescent="0.2"/>
    <row r="30244" ht="12.75" hidden="1" customHeight="1" x14ac:dyDescent="0.2"/>
    <row r="30245" ht="12.75" hidden="1" customHeight="1" x14ac:dyDescent="0.2"/>
    <row r="30246" ht="12.75" hidden="1" customHeight="1" x14ac:dyDescent="0.2"/>
    <row r="30247" ht="12.75" hidden="1" customHeight="1" x14ac:dyDescent="0.2"/>
    <row r="30248" ht="12.75" hidden="1" customHeight="1" x14ac:dyDescent="0.2"/>
    <row r="30249" ht="12.75" hidden="1" customHeight="1" x14ac:dyDescent="0.2"/>
    <row r="30250" ht="12.75" hidden="1" customHeight="1" x14ac:dyDescent="0.2"/>
    <row r="30251" ht="12.75" hidden="1" customHeight="1" x14ac:dyDescent="0.2"/>
    <row r="30252" ht="12.75" hidden="1" customHeight="1" x14ac:dyDescent="0.2"/>
    <row r="30253" ht="12.75" hidden="1" customHeight="1" x14ac:dyDescent="0.2"/>
    <row r="30254" ht="12.75" hidden="1" customHeight="1" x14ac:dyDescent="0.2"/>
    <row r="30255" ht="12.75" hidden="1" customHeight="1" x14ac:dyDescent="0.2"/>
    <row r="30256" ht="12.75" hidden="1" customHeight="1" x14ac:dyDescent="0.2"/>
    <row r="30257" ht="12.75" hidden="1" customHeight="1" x14ac:dyDescent="0.2"/>
    <row r="30258" ht="12.75" hidden="1" customHeight="1" x14ac:dyDescent="0.2"/>
    <row r="30259" ht="12.75" hidden="1" customHeight="1" x14ac:dyDescent="0.2"/>
    <row r="30260" ht="12.75" hidden="1" customHeight="1" x14ac:dyDescent="0.2"/>
    <row r="30261" ht="12.75" hidden="1" customHeight="1" x14ac:dyDescent="0.2"/>
    <row r="30262" ht="12.75" hidden="1" customHeight="1" x14ac:dyDescent="0.2"/>
    <row r="30263" ht="12.75" hidden="1" customHeight="1" x14ac:dyDescent="0.2"/>
    <row r="30264" ht="12.75" hidden="1" customHeight="1" x14ac:dyDescent="0.2"/>
    <row r="30265" ht="12.75" hidden="1" customHeight="1" x14ac:dyDescent="0.2"/>
    <row r="30266" ht="12.75" hidden="1" customHeight="1" x14ac:dyDescent="0.2"/>
    <row r="30267" ht="12.75" hidden="1" customHeight="1" x14ac:dyDescent="0.2"/>
    <row r="30268" ht="12.75" hidden="1" customHeight="1" x14ac:dyDescent="0.2"/>
    <row r="30269" ht="12.75" hidden="1" customHeight="1" x14ac:dyDescent="0.2"/>
    <row r="30270" ht="12.75" hidden="1" customHeight="1" x14ac:dyDescent="0.2"/>
    <row r="30271" ht="12.75" hidden="1" customHeight="1" x14ac:dyDescent="0.2"/>
    <row r="30272" ht="12.75" hidden="1" customHeight="1" x14ac:dyDescent="0.2"/>
    <row r="30273" ht="12.75" hidden="1" customHeight="1" x14ac:dyDescent="0.2"/>
    <row r="30274" ht="12.75" hidden="1" customHeight="1" x14ac:dyDescent="0.2"/>
    <row r="30275" ht="12.75" hidden="1" customHeight="1" x14ac:dyDescent="0.2"/>
    <row r="30276" ht="12.75" hidden="1" customHeight="1" x14ac:dyDescent="0.2"/>
    <row r="30277" ht="12.75" hidden="1" customHeight="1" x14ac:dyDescent="0.2"/>
    <row r="30278" ht="12.75" hidden="1" customHeight="1" x14ac:dyDescent="0.2"/>
    <row r="30279" ht="12.75" hidden="1" customHeight="1" x14ac:dyDescent="0.2"/>
    <row r="30280" ht="12.75" hidden="1" customHeight="1" x14ac:dyDescent="0.2"/>
    <row r="30281" ht="12.75" hidden="1" customHeight="1" x14ac:dyDescent="0.2"/>
    <row r="30282" ht="12.75" hidden="1" customHeight="1" x14ac:dyDescent="0.2"/>
    <row r="30283" ht="12.75" hidden="1" customHeight="1" x14ac:dyDescent="0.2"/>
    <row r="30284" ht="12.75" hidden="1" customHeight="1" x14ac:dyDescent="0.2"/>
    <row r="30285" ht="12.75" hidden="1" customHeight="1" x14ac:dyDescent="0.2"/>
    <row r="30286" ht="12.75" hidden="1" customHeight="1" x14ac:dyDescent="0.2"/>
    <row r="30287" ht="12.75" hidden="1" customHeight="1" x14ac:dyDescent="0.2"/>
    <row r="30288" ht="12.75" hidden="1" customHeight="1" x14ac:dyDescent="0.2"/>
    <row r="30289" ht="12.75" hidden="1" customHeight="1" x14ac:dyDescent="0.2"/>
    <row r="30290" ht="12.75" hidden="1" customHeight="1" x14ac:dyDescent="0.2"/>
    <row r="30291" ht="12.75" hidden="1" customHeight="1" x14ac:dyDescent="0.2"/>
    <row r="30292" ht="12.75" hidden="1" customHeight="1" x14ac:dyDescent="0.2"/>
    <row r="30293" ht="12.75" hidden="1" customHeight="1" x14ac:dyDescent="0.2"/>
    <row r="30294" ht="12.75" hidden="1" customHeight="1" x14ac:dyDescent="0.2"/>
    <row r="30295" ht="12.75" hidden="1" customHeight="1" x14ac:dyDescent="0.2"/>
    <row r="30296" ht="12.75" hidden="1" customHeight="1" x14ac:dyDescent="0.2"/>
    <row r="30297" ht="12.75" hidden="1" customHeight="1" x14ac:dyDescent="0.2"/>
    <row r="30298" ht="12.75" hidden="1" customHeight="1" x14ac:dyDescent="0.2"/>
    <row r="30299" ht="12.75" hidden="1" customHeight="1" x14ac:dyDescent="0.2"/>
    <row r="30300" ht="12.75" hidden="1" customHeight="1" x14ac:dyDescent="0.2"/>
    <row r="30301" ht="12.75" hidden="1" customHeight="1" x14ac:dyDescent="0.2"/>
    <row r="30302" ht="12.75" hidden="1" customHeight="1" x14ac:dyDescent="0.2"/>
    <row r="30303" ht="12.75" hidden="1" customHeight="1" x14ac:dyDescent="0.2"/>
    <row r="30304" ht="12.75" hidden="1" customHeight="1" x14ac:dyDescent="0.2"/>
    <row r="30305" ht="12.75" hidden="1" customHeight="1" x14ac:dyDescent="0.2"/>
    <row r="30306" ht="12.75" hidden="1" customHeight="1" x14ac:dyDescent="0.2"/>
    <row r="30307" ht="12.75" hidden="1" customHeight="1" x14ac:dyDescent="0.2"/>
    <row r="30308" ht="12.75" hidden="1" customHeight="1" x14ac:dyDescent="0.2"/>
    <row r="30309" ht="12.75" hidden="1" customHeight="1" x14ac:dyDescent="0.2"/>
    <row r="30310" ht="12.75" hidden="1" customHeight="1" x14ac:dyDescent="0.2"/>
    <row r="30311" ht="12.75" hidden="1" customHeight="1" x14ac:dyDescent="0.2"/>
    <row r="30312" ht="12.75" hidden="1" customHeight="1" x14ac:dyDescent="0.2"/>
    <row r="30313" ht="12.75" hidden="1" customHeight="1" x14ac:dyDescent="0.2"/>
    <row r="30314" ht="12.75" hidden="1" customHeight="1" x14ac:dyDescent="0.2"/>
    <row r="30315" ht="12.75" hidden="1" customHeight="1" x14ac:dyDescent="0.2"/>
    <row r="30316" ht="12.75" hidden="1" customHeight="1" x14ac:dyDescent="0.2"/>
    <row r="30317" ht="12.75" hidden="1" customHeight="1" x14ac:dyDescent="0.2"/>
    <row r="30318" ht="12.75" hidden="1" customHeight="1" x14ac:dyDescent="0.2"/>
    <row r="30319" ht="12.75" hidden="1" customHeight="1" x14ac:dyDescent="0.2"/>
    <row r="30320" ht="12.75" hidden="1" customHeight="1" x14ac:dyDescent="0.2"/>
    <row r="30321" ht="12.75" hidden="1" customHeight="1" x14ac:dyDescent="0.2"/>
    <row r="30322" ht="12.75" hidden="1" customHeight="1" x14ac:dyDescent="0.2"/>
    <row r="30323" ht="12.75" hidden="1" customHeight="1" x14ac:dyDescent="0.2"/>
    <row r="30324" ht="12.75" hidden="1" customHeight="1" x14ac:dyDescent="0.2"/>
    <row r="30325" ht="12.75" hidden="1" customHeight="1" x14ac:dyDescent="0.2"/>
    <row r="30326" ht="12.75" hidden="1" customHeight="1" x14ac:dyDescent="0.2"/>
    <row r="30327" ht="12.75" hidden="1" customHeight="1" x14ac:dyDescent="0.2"/>
    <row r="30328" ht="12.75" hidden="1" customHeight="1" x14ac:dyDescent="0.2"/>
    <row r="30329" ht="12.75" hidden="1" customHeight="1" x14ac:dyDescent="0.2"/>
    <row r="30330" ht="12.75" hidden="1" customHeight="1" x14ac:dyDescent="0.2"/>
    <row r="30331" ht="12.75" hidden="1" customHeight="1" x14ac:dyDescent="0.2"/>
    <row r="30332" ht="12.75" hidden="1" customHeight="1" x14ac:dyDescent="0.2"/>
    <row r="30333" ht="12.75" hidden="1" customHeight="1" x14ac:dyDescent="0.2"/>
    <row r="30334" ht="12.75" hidden="1" customHeight="1" x14ac:dyDescent="0.2"/>
    <row r="30335" ht="12.75" hidden="1" customHeight="1" x14ac:dyDescent="0.2"/>
    <row r="30336" ht="12.75" hidden="1" customHeight="1" x14ac:dyDescent="0.2"/>
    <row r="30337" ht="12.75" hidden="1" customHeight="1" x14ac:dyDescent="0.2"/>
    <row r="30338" ht="12.75" hidden="1" customHeight="1" x14ac:dyDescent="0.2"/>
    <row r="30339" ht="12.75" hidden="1" customHeight="1" x14ac:dyDescent="0.2"/>
    <row r="30340" ht="12.75" hidden="1" customHeight="1" x14ac:dyDescent="0.2"/>
    <row r="30341" ht="12.75" hidden="1" customHeight="1" x14ac:dyDescent="0.2"/>
    <row r="30342" ht="12.75" hidden="1" customHeight="1" x14ac:dyDescent="0.2"/>
    <row r="30343" ht="12.75" hidden="1" customHeight="1" x14ac:dyDescent="0.2"/>
    <row r="30344" ht="12.75" hidden="1" customHeight="1" x14ac:dyDescent="0.2"/>
    <row r="30345" ht="12.75" hidden="1" customHeight="1" x14ac:dyDescent="0.2"/>
    <row r="30346" ht="12.75" hidden="1" customHeight="1" x14ac:dyDescent="0.2"/>
    <row r="30347" ht="12.75" hidden="1" customHeight="1" x14ac:dyDescent="0.2"/>
    <row r="30348" ht="12.75" hidden="1" customHeight="1" x14ac:dyDescent="0.2"/>
    <row r="30349" ht="12.75" hidden="1" customHeight="1" x14ac:dyDescent="0.2"/>
    <row r="30350" ht="12.75" hidden="1" customHeight="1" x14ac:dyDescent="0.2"/>
    <row r="30351" ht="12.75" hidden="1" customHeight="1" x14ac:dyDescent="0.2"/>
    <row r="30352" ht="12.75" hidden="1" customHeight="1" x14ac:dyDescent="0.2"/>
    <row r="30353" ht="12.75" hidden="1" customHeight="1" x14ac:dyDescent="0.2"/>
    <row r="30354" ht="12.75" hidden="1" customHeight="1" x14ac:dyDescent="0.2"/>
    <row r="30355" ht="12.75" hidden="1" customHeight="1" x14ac:dyDescent="0.2"/>
    <row r="30356" ht="12.75" hidden="1" customHeight="1" x14ac:dyDescent="0.2"/>
    <row r="30357" ht="12.75" hidden="1" customHeight="1" x14ac:dyDescent="0.2"/>
    <row r="30358" ht="12.75" hidden="1" customHeight="1" x14ac:dyDescent="0.2"/>
    <row r="30359" ht="12.75" hidden="1" customHeight="1" x14ac:dyDescent="0.2"/>
    <row r="30360" ht="12.75" hidden="1" customHeight="1" x14ac:dyDescent="0.2"/>
    <row r="30361" ht="12.75" hidden="1" customHeight="1" x14ac:dyDescent="0.2"/>
    <row r="30362" ht="12.75" hidden="1" customHeight="1" x14ac:dyDescent="0.2"/>
    <row r="30363" ht="12.75" hidden="1" customHeight="1" x14ac:dyDescent="0.2"/>
    <row r="30364" ht="12.75" hidden="1" customHeight="1" x14ac:dyDescent="0.2"/>
    <row r="30365" ht="12.75" hidden="1" customHeight="1" x14ac:dyDescent="0.2"/>
    <row r="30366" ht="12.75" hidden="1" customHeight="1" x14ac:dyDescent="0.2"/>
    <row r="30367" ht="12.75" hidden="1" customHeight="1" x14ac:dyDescent="0.2"/>
    <row r="30368" ht="12.75" hidden="1" customHeight="1" x14ac:dyDescent="0.2"/>
    <row r="30369" ht="12.75" hidden="1" customHeight="1" x14ac:dyDescent="0.2"/>
    <row r="30370" ht="12.75" hidden="1" customHeight="1" x14ac:dyDescent="0.2"/>
    <row r="30371" ht="12.75" hidden="1" customHeight="1" x14ac:dyDescent="0.2"/>
    <row r="30372" ht="12.75" hidden="1" customHeight="1" x14ac:dyDescent="0.2"/>
    <row r="30373" ht="12.75" hidden="1" customHeight="1" x14ac:dyDescent="0.2"/>
    <row r="30374" ht="12.75" hidden="1" customHeight="1" x14ac:dyDescent="0.2"/>
    <row r="30375" ht="12.75" hidden="1" customHeight="1" x14ac:dyDescent="0.2"/>
    <row r="30376" ht="12.75" hidden="1" customHeight="1" x14ac:dyDescent="0.2"/>
    <row r="30377" ht="12.75" hidden="1" customHeight="1" x14ac:dyDescent="0.2"/>
    <row r="30378" ht="12.75" hidden="1" customHeight="1" x14ac:dyDescent="0.2"/>
    <row r="30379" ht="12.75" hidden="1" customHeight="1" x14ac:dyDescent="0.2"/>
    <row r="30380" ht="12.75" hidden="1" customHeight="1" x14ac:dyDescent="0.2"/>
    <row r="30381" ht="12.75" hidden="1" customHeight="1" x14ac:dyDescent="0.2"/>
    <row r="30382" ht="12.75" hidden="1" customHeight="1" x14ac:dyDescent="0.2"/>
    <row r="30383" ht="12.75" hidden="1" customHeight="1" x14ac:dyDescent="0.2"/>
    <row r="30384" ht="12.75" hidden="1" customHeight="1" x14ac:dyDescent="0.2"/>
    <row r="30385" ht="12.75" hidden="1" customHeight="1" x14ac:dyDescent="0.2"/>
    <row r="30386" ht="12.75" hidden="1" customHeight="1" x14ac:dyDescent="0.2"/>
    <row r="30387" ht="12.75" hidden="1" customHeight="1" x14ac:dyDescent="0.2"/>
    <row r="30388" ht="12.75" hidden="1" customHeight="1" x14ac:dyDescent="0.2"/>
    <row r="30389" ht="12.75" hidden="1" customHeight="1" x14ac:dyDescent="0.2"/>
    <row r="30390" ht="12.75" hidden="1" customHeight="1" x14ac:dyDescent="0.2"/>
    <row r="30391" ht="12.75" hidden="1" customHeight="1" x14ac:dyDescent="0.2"/>
    <row r="30392" ht="12.75" hidden="1" customHeight="1" x14ac:dyDescent="0.2"/>
    <row r="30393" ht="12.75" hidden="1" customHeight="1" x14ac:dyDescent="0.2"/>
    <row r="30394" ht="12.75" hidden="1" customHeight="1" x14ac:dyDescent="0.2"/>
    <row r="30395" ht="12.75" hidden="1" customHeight="1" x14ac:dyDescent="0.2"/>
    <row r="30396" ht="12.75" hidden="1" customHeight="1" x14ac:dyDescent="0.2"/>
    <row r="30397" ht="12.75" hidden="1" customHeight="1" x14ac:dyDescent="0.2"/>
    <row r="30398" ht="12.75" hidden="1" customHeight="1" x14ac:dyDescent="0.2"/>
    <row r="30399" ht="12.75" hidden="1" customHeight="1" x14ac:dyDescent="0.2"/>
    <row r="30400" ht="12.75" hidden="1" customHeight="1" x14ac:dyDescent="0.2"/>
    <row r="30401" ht="12.75" hidden="1" customHeight="1" x14ac:dyDescent="0.2"/>
    <row r="30402" ht="12.75" hidden="1" customHeight="1" x14ac:dyDescent="0.2"/>
    <row r="30403" ht="12.75" hidden="1" customHeight="1" x14ac:dyDescent="0.2"/>
    <row r="30404" ht="12.75" hidden="1" customHeight="1" x14ac:dyDescent="0.2"/>
    <row r="30405" ht="12.75" hidden="1" customHeight="1" x14ac:dyDescent="0.2"/>
    <row r="30406" ht="12.75" hidden="1" customHeight="1" x14ac:dyDescent="0.2"/>
    <row r="30407" ht="12.75" hidden="1" customHeight="1" x14ac:dyDescent="0.2"/>
    <row r="30408" ht="12.75" hidden="1" customHeight="1" x14ac:dyDescent="0.2"/>
    <row r="30409" ht="12.75" hidden="1" customHeight="1" x14ac:dyDescent="0.2"/>
    <row r="30410" ht="12.75" hidden="1" customHeight="1" x14ac:dyDescent="0.2"/>
    <row r="30411" ht="12.75" hidden="1" customHeight="1" x14ac:dyDescent="0.2"/>
    <row r="30412" ht="12.75" hidden="1" customHeight="1" x14ac:dyDescent="0.2"/>
    <row r="30413" ht="12.75" hidden="1" customHeight="1" x14ac:dyDescent="0.2"/>
    <row r="30414" ht="12.75" hidden="1" customHeight="1" x14ac:dyDescent="0.2"/>
    <row r="30415" ht="12.75" hidden="1" customHeight="1" x14ac:dyDescent="0.2"/>
    <row r="30416" ht="12.75" hidden="1" customHeight="1" x14ac:dyDescent="0.2"/>
    <row r="30417" ht="12.75" hidden="1" customHeight="1" x14ac:dyDescent="0.2"/>
    <row r="30418" ht="12.75" hidden="1" customHeight="1" x14ac:dyDescent="0.2"/>
    <row r="30419" ht="12.75" hidden="1" customHeight="1" x14ac:dyDescent="0.2"/>
    <row r="30420" ht="12.75" hidden="1" customHeight="1" x14ac:dyDescent="0.2"/>
    <row r="30421" ht="12.75" hidden="1" customHeight="1" x14ac:dyDescent="0.2"/>
    <row r="30422" ht="12.75" hidden="1" customHeight="1" x14ac:dyDescent="0.2"/>
    <row r="30423" ht="12.75" hidden="1" customHeight="1" x14ac:dyDescent="0.2"/>
    <row r="30424" ht="12.75" hidden="1" customHeight="1" x14ac:dyDescent="0.2"/>
    <row r="30425" ht="12.75" hidden="1" customHeight="1" x14ac:dyDescent="0.2"/>
    <row r="30426" ht="12.75" hidden="1" customHeight="1" x14ac:dyDescent="0.2"/>
    <row r="30427" ht="12.75" hidden="1" customHeight="1" x14ac:dyDescent="0.2"/>
    <row r="30428" ht="12.75" hidden="1" customHeight="1" x14ac:dyDescent="0.2"/>
    <row r="30429" ht="12.75" hidden="1" customHeight="1" x14ac:dyDescent="0.2"/>
    <row r="30430" ht="12.75" hidden="1" customHeight="1" x14ac:dyDescent="0.2"/>
    <row r="30431" ht="12.75" hidden="1" customHeight="1" x14ac:dyDescent="0.2"/>
    <row r="30432" ht="12.75" hidden="1" customHeight="1" x14ac:dyDescent="0.2"/>
    <row r="30433" ht="12.75" hidden="1" customHeight="1" x14ac:dyDescent="0.2"/>
    <row r="30434" ht="12.75" hidden="1" customHeight="1" x14ac:dyDescent="0.2"/>
    <row r="30435" ht="12.75" hidden="1" customHeight="1" x14ac:dyDescent="0.2"/>
    <row r="30436" ht="12.75" hidden="1" customHeight="1" x14ac:dyDescent="0.2"/>
    <row r="30437" ht="12.75" hidden="1" customHeight="1" x14ac:dyDescent="0.2"/>
    <row r="30438" ht="12.75" hidden="1" customHeight="1" x14ac:dyDescent="0.2"/>
    <row r="30439" ht="12.75" hidden="1" customHeight="1" x14ac:dyDescent="0.2"/>
    <row r="30440" ht="12.75" hidden="1" customHeight="1" x14ac:dyDescent="0.2"/>
    <row r="30441" ht="12.75" hidden="1" customHeight="1" x14ac:dyDescent="0.2"/>
    <row r="30442" ht="12.75" hidden="1" customHeight="1" x14ac:dyDescent="0.2"/>
    <row r="30443" ht="12.75" hidden="1" customHeight="1" x14ac:dyDescent="0.2"/>
    <row r="30444" ht="12.75" hidden="1" customHeight="1" x14ac:dyDescent="0.2"/>
    <row r="30445" ht="12.75" hidden="1" customHeight="1" x14ac:dyDescent="0.2"/>
    <row r="30446" ht="12.75" hidden="1" customHeight="1" x14ac:dyDescent="0.2"/>
    <row r="30447" ht="12.75" hidden="1" customHeight="1" x14ac:dyDescent="0.2"/>
    <row r="30448" ht="12.75" hidden="1" customHeight="1" x14ac:dyDescent="0.2"/>
    <row r="30449" ht="12.75" hidden="1" customHeight="1" x14ac:dyDescent="0.2"/>
    <row r="30450" ht="12.75" hidden="1" customHeight="1" x14ac:dyDescent="0.2"/>
    <row r="30451" ht="12.75" hidden="1" customHeight="1" x14ac:dyDescent="0.2"/>
    <row r="30452" ht="12.75" hidden="1" customHeight="1" x14ac:dyDescent="0.2"/>
    <row r="30453" ht="12.75" hidden="1" customHeight="1" x14ac:dyDescent="0.2"/>
    <row r="30454" ht="12.75" hidden="1" customHeight="1" x14ac:dyDescent="0.2"/>
    <row r="30455" ht="12.75" hidden="1" customHeight="1" x14ac:dyDescent="0.2"/>
    <row r="30456" ht="12.75" hidden="1" customHeight="1" x14ac:dyDescent="0.2"/>
    <row r="30457" ht="12.75" hidden="1" customHeight="1" x14ac:dyDescent="0.2"/>
    <row r="30458" ht="12.75" hidden="1" customHeight="1" x14ac:dyDescent="0.2"/>
    <row r="30459" ht="12.75" hidden="1" customHeight="1" x14ac:dyDescent="0.2"/>
    <row r="30460" ht="12.75" hidden="1" customHeight="1" x14ac:dyDescent="0.2"/>
    <row r="30461" ht="12.75" hidden="1" customHeight="1" x14ac:dyDescent="0.2"/>
    <row r="30462" ht="12.75" hidden="1" customHeight="1" x14ac:dyDescent="0.2"/>
    <row r="30463" ht="12.75" hidden="1" customHeight="1" x14ac:dyDescent="0.2"/>
    <row r="30464" ht="12.75" hidden="1" customHeight="1" x14ac:dyDescent="0.2"/>
    <row r="30465" ht="12.75" hidden="1" customHeight="1" x14ac:dyDescent="0.2"/>
    <row r="30466" ht="12.75" hidden="1" customHeight="1" x14ac:dyDescent="0.2"/>
    <row r="30467" ht="12.75" hidden="1" customHeight="1" x14ac:dyDescent="0.2"/>
    <row r="30468" ht="12.75" hidden="1" customHeight="1" x14ac:dyDescent="0.2"/>
    <row r="30469" ht="12.75" hidden="1" customHeight="1" x14ac:dyDescent="0.2"/>
    <row r="30470" ht="12.75" hidden="1" customHeight="1" x14ac:dyDescent="0.2"/>
    <row r="30471" ht="12.75" hidden="1" customHeight="1" x14ac:dyDescent="0.2"/>
    <row r="30472" ht="12.75" hidden="1" customHeight="1" x14ac:dyDescent="0.2"/>
    <row r="30473" ht="12.75" hidden="1" customHeight="1" x14ac:dyDescent="0.2"/>
    <row r="30474" ht="12.75" hidden="1" customHeight="1" x14ac:dyDescent="0.2"/>
    <row r="30475" ht="12.75" hidden="1" customHeight="1" x14ac:dyDescent="0.2"/>
    <row r="30476" ht="12.75" hidden="1" customHeight="1" x14ac:dyDescent="0.2"/>
    <row r="30477" ht="12.75" hidden="1" customHeight="1" x14ac:dyDescent="0.2"/>
    <row r="30478" ht="12.75" hidden="1" customHeight="1" x14ac:dyDescent="0.2"/>
    <row r="30479" ht="12.75" hidden="1" customHeight="1" x14ac:dyDescent="0.2"/>
    <row r="30480" ht="12.75" hidden="1" customHeight="1" x14ac:dyDescent="0.2"/>
    <row r="30481" ht="12.75" hidden="1" customHeight="1" x14ac:dyDescent="0.2"/>
    <row r="30482" ht="12.75" hidden="1" customHeight="1" x14ac:dyDescent="0.2"/>
    <row r="30483" ht="12.75" hidden="1" customHeight="1" x14ac:dyDescent="0.2"/>
    <row r="30484" ht="12.75" hidden="1" customHeight="1" x14ac:dyDescent="0.2"/>
    <row r="30485" ht="12.75" hidden="1" customHeight="1" x14ac:dyDescent="0.2"/>
    <row r="30486" ht="12.75" hidden="1" customHeight="1" x14ac:dyDescent="0.2"/>
    <row r="30487" ht="12.75" hidden="1" customHeight="1" x14ac:dyDescent="0.2"/>
    <row r="30488" ht="12.75" hidden="1" customHeight="1" x14ac:dyDescent="0.2"/>
    <row r="30489" ht="12.75" hidden="1" customHeight="1" x14ac:dyDescent="0.2"/>
    <row r="30490" ht="12.75" hidden="1" customHeight="1" x14ac:dyDescent="0.2"/>
    <row r="30491" ht="12.75" hidden="1" customHeight="1" x14ac:dyDescent="0.2"/>
    <row r="30492" ht="12.75" hidden="1" customHeight="1" x14ac:dyDescent="0.2"/>
    <row r="30493" ht="12.75" hidden="1" customHeight="1" x14ac:dyDescent="0.2"/>
    <row r="30494" ht="12.75" hidden="1" customHeight="1" x14ac:dyDescent="0.2"/>
    <row r="30495" ht="12.75" hidden="1" customHeight="1" x14ac:dyDescent="0.2"/>
    <row r="30496" ht="12.75" hidden="1" customHeight="1" x14ac:dyDescent="0.2"/>
    <row r="30497" ht="12.75" hidden="1" customHeight="1" x14ac:dyDescent="0.2"/>
    <row r="30498" ht="12.75" hidden="1" customHeight="1" x14ac:dyDescent="0.2"/>
    <row r="30499" ht="12.75" hidden="1" customHeight="1" x14ac:dyDescent="0.2"/>
    <row r="30500" ht="12.75" hidden="1" customHeight="1" x14ac:dyDescent="0.2"/>
    <row r="30501" ht="12.75" hidden="1" customHeight="1" x14ac:dyDescent="0.2"/>
    <row r="30502" ht="12.75" hidden="1" customHeight="1" x14ac:dyDescent="0.2"/>
    <row r="30503" ht="12.75" hidden="1" customHeight="1" x14ac:dyDescent="0.2"/>
    <row r="30504" ht="12.75" hidden="1" customHeight="1" x14ac:dyDescent="0.2"/>
    <row r="30505" ht="12.75" hidden="1" customHeight="1" x14ac:dyDescent="0.2"/>
    <row r="30506" ht="12.75" hidden="1" customHeight="1" x14ac:dyDescent="0.2"/>
    <row r="30507" ht="12.75" hidden="1" customHeight="1" x14ac:dyDescent="0.2"/>
    <row r="30508" ht="12.75" hidden="1" customHeight="1" x14ac:dyDescent="0.2"/>
    <row r="30509" ht="12.75" hidden="1" customHeight="1" x14ac:dyDescent="0.2"/>
    <row r="30510" ht="12.75" hidden="1" customHeight="1" x14ac:dyDescent="0.2"/>
    <row r="30511" ht="12.75" hidden="1" customHeight="1" x14ac:dyDescent="0.2"/>
    <row r="30512" ht="12.75" hidden="1" customHeight="1" x14ac:dyDescent="0.2"/>
    <row r="30513" ht="12.75" hidden="1" customHeight="1" x14ac:dyDescent="0.2"/>
    <row r="30514" ht="12.75" hidden="1" customHeight="1" x14ac:dyDescent="0.2"/>
    <row r="30515" ht="12.75" hidden="1" customHeight="1" x14ac:dyDescent="0.2"/>
    <row r="30516" ht="12.75" hidden="1" customHeight="1" x14ac:dyDescent="0.2"/>
    <row r="30517" ht="12.75" hidden="1" customHeight="1" x14ac:dyDescent="0.2"/>
    <row r="30518" ht="12.75" hidden="1" customHeight="1" x14ac:dyDescent="0.2"/>
    <row r="30519" ht="12.75" hidden="1" customHeight="1" x14ac:dyDescent="0.2"/>
    <row r="30520" ht="12.75" hidden="1" customHeight="1" x14ac:dyDescent="0.2"/>
    <row r="30521" ht="12.75" hidden="1" customHeight="1" x14ac:dyDescent="0.2"/>
    <row r="30522" ht="12.75" hidden="1" customHeight="1" x14ac:dyDescent="0.2"/>
    <row r="30523" ht="12.75" hidden="1" customHeight="1" x14ac:dyDescent="0.2"/>
    <row r="30524" ht="12.75" hidden="1" customHeight="1" x14ac:dyDescent="0.2"/>
    <row r="30525" ht="12.75" hidden="1" customHeight="1" x14ac:dyDescent="0.2"/>
    <row r="30526" ht="12.75" hidden="1" customHeight="1" x14ac:dyDescent="0.2"/>
    <row r="30527" ht="12.75" hidden="1" customHeight="1" x14ac:dyDescent="0.2"/>
    <row r="30528" ht="12.75" hidden="1" customHeight="1" x14ac:dyDescent="0.2"/>
    <row r="30529" ht="12.75" hidden="1" customHeight="1" x14ac:dyDescent="0.2"/>
    <row r="30530" ht="12.75" hidden="1" customHeight="1" x14ac:dyDescent="0.2"/>
    <row r="30531" ht="12.75" hidden="1" customHeight="1" x14ac:dyDescent="0.2"/>
    <row r="30532" ht="12.75" hidden="1" customHeight="1" x14ac:dyDescent="0.2"/>
    <row r="30533" ht="12.75" hidden="1" customHeight="1" x14ac:dyDescent="0.2"/>
    <row r="30534" ht="12.75" hidden="1" customHeight="1" x14ac:dyDescent="0.2"/>
    <row r="30535" ht="12.75" hidden="1" customHeight="1" x14ac:dyDescent="0.2"/>
    <row r="30536" ht="12.75" hidden="1" customHeight="1" x14ac:dyDescent="0.2"/>
    <row r="30537" ht="12.75" hidden="1" customHeight="1" x14ac:dyDescent="0.2"/>
    <row r="30538" ht="12.75" hidden="1" customHeight="1" x14ac:dyDescent="0.2"/>
    <row r="30539" ht="12.75" hidden="1" customHeight="1" x14ac:dyDescent="0.2"/>
    <row r="30540" ht="12.75" hidden="1" customHeight="1" x14ac:dyDescent="0.2"/>
    <row r="30541" ht="12.75" hidden="1" customHeight="1" x14ac:dyDescent="0.2"/>
    <row r="30542" ht="12.75" hidden="1" customHeight="1" x14ac:dyDescent="0.2"/>
    <row r="30543" ht="12.75" hidden="1" customHeight="1" x14ac:dyDescent="0.2"/>
    <row r="30544" ht="12.75" hidden="1" customHeight="1" x14ac:dyDescent="0.2"/>
    <row r="30545" ht="12.75" hidden="1" customHeight="1" x14ac:dyDescent="0.2"/>
    <row r="30546" ht="12.75" hidden="1" customHeight="1" x14ac:dyDescent="0.2"/>
    <row r="30547" ht="12.75" hidden="1" customHeight="1" x14ac:dyDescent="0.2"/>
    <row r="30548" ht="12.75" hidden="1" customHeight="1" x14ac:dyDescent="0.2"/>
    <row r="30549" ht="12.75" hidden="1" customHeight="1" x14ac:dyDescent="0.2"/>
    <row r="30550" ht="12.75" hidden="1" customHeight="1" x14ac:dyDescent="0.2"/>
    <row r="30551" ht="12.75" hidden="1" customHeight="1" x14ac:dyDescent="0.2"/>
    <row r="30552" ht="12.75" hidden="1" customHeight="1" x14ac:dyDescent="0.2"/>
    <row r="30553" ht="12.75" hidden="1" customHeight="1" x14ac:dyDescent="0.2"/>
    <row r="30554" ht="12.75" hidden="1" customHeight="1" x14ac:dyDescent="0.2"/>
    <row r="30555" ht="12.75" hidden="1" customHeight="1" x14ac:dyDescent="0.2"/>
    <row r="30556" ht="12.75" hidden="1" customHeight="1" x14ac:dyDescent="0.2"/>
    <row r="30557" ht="12.75" hidden="1" customHeight="1" x14ac:dyDescent="0.2"/>
    <row r="30558" ht="12.75" hidden="1" customHeight="1" x14ac:dyDescent="0.2"/>
    <row r="30559" ht="12.75" hidden="1" customHeight="1" x14ac:dyDescent="0.2"/>
    <row r="30560" ht="12.75" hidden="1" customHeight="1" x14ac:dyDescent="0.2"/>
    <row r="30561" ht="12.75" hidden="1" customHeight="1" x14ac:dyDescent="0.2"/>
    <row r="30562" ht="12.75" hidden="1" customHeight="1" x14ac:dyDescent="0.2"/>
    <row r="30563" ht="12.75" hidden="1" customHeight="1" x14ac:dyDescent="0.2"/>
    <row r="30564" ht="12.75" hidden="1" customHeight="1" x14ac:dyDescent="0.2"/>
    <row r="30565" ht="12.75" hidden="1" customHeight="1" x14ac:dyDescent="0.2"/>
    <row r="30566" ht="12.75" hidden="1" customHeight="1" x14ac:dyDescent="0.2"/>
    <row r="30567" ht="12.75" hidden="1" customHeight="1" x14ac:dyDescent="0.2"/>
    <row r="30568" ht="12.75" hidden="1" customHeight="1" x14ac:dyDescent="0.2"/>
    <row r="30569" ht="12.75" hidden="1" customHeight="1" x14ac:dyDescent="0.2"/>
    <row r="30570" ht="12.75" hidden="1" customHeight="1" x14ac:dyDescent="0.2"/>
    <row r="30571" ht="12.75" hidden="1" customHeight="1" x14ac:dyDescent="0.2"/>
    <row r="30572" ht="12.75" hidden="1" customHeight="1" x14ac:dyDescent="0.2"/>
    <row r="30573" ht="12.75" hidden="1" customHeight="1" x14ac:dyDescent="0.2"/>
    <row r="30574" ht="12.75" hidden="1" customHeight="1" x14ac:dyDescent="0.2"/>
    <row r="30575" ht="12.75" hidden="1" customHeight="1" x14ac:dyDescent="0.2"/>
    <row r="30576" ht="12.75" hidden="1" customHeight="1" x14ac:dyDescent="0.2"/>
    <row r="30577" ht="12.75" hidden="1" customHeight="1" x14ac:dyDescent="0.2"/>
    <row r="30578" ht="12.75" hidden="1" customHeight="1" x14ac:dyDescent="0.2"/>
    <row r="30579" ht="12.75" hidden="1" customHeight="1" x14ac:dyDescent="0.2"/>
    <row r="30580" ht="12.75" hidden="1" customHeight="1" x14ac:dyDescent="0.2"/>
    <row r="30581" ht="12.75" hidden="1" customHeight="1" x14ac:dyDescent="0.2"/>
    <row r="30582" ht="12.75" hidden="1" customHeight="1" x14ac:dyDescent="0.2"/>
    <row r="30583" ht="12.75" hidden="1" customHeight="1" x14ac:dyDescent="0.2"/>
    <row r="30584" ht="12.75" hidden="1" customHeight="1" x14ac:dyDescent="0.2"/>
    <row r="30585" ht="12.75" hidden="1" customHeight="1" x14ac:dyDescent="0.2"/>
    <row r="30586" ht="12.75" hidden="1" customHeight="1" x14ac:dyDescent="0.2"/>
    <row r="30587" ht="12.75" hidden="1" customHeight="1" x14ac:dyDescent="0.2"/>
    <row r="30588" ht="12.75" hidden="1" customHeight="1" x14ac:dyDescent="0.2"/>
    <row r="30589" ht="12.75" hidden="1" customHeight="1" x14ac:dyDescent="0.2"/>
    <row r="30590" ht="12.75" hidden="1" customHeight="1" x14ac:dyDescent="0.2"/>
    <row r="30591" ht="12.75" hidden="1" customHeight="1" x14ac:dyDescent="0.2"/>
    <row r="30592" ht="12.75" hidden="1" customHeight="1" x14ac:dyDescent="0.2"/>
    <row r="30593" ht="12.75" hidden="1" customHeight="1" x14ac:dyDescent="0.2"/>
    <row r="30594" ht="12.75" hidden="1" customHeight="1" x14ac:dyDescent="0.2"/>
    <row r="30595" ht="12.75" hidden="1" customHeight="1" x14ac:dyDescent="0.2"/>
    <row r="30596" ht="12.75" hidden="1" customHeight="1" x14ac:dyDescent="0.2"/>
    <row r="30597" ht="12.75" hidden="1" customHeight="1" x14ac:dyDescent="0.2"/>
    <row r="30598" ht="12.75" hidden="1" customHeight="1" x14ac:dyDescent="0.2"/>
    <row r="30599" ht="12.75" hidden="1" customHeight="1" x14ac:dyDescent="0.2"/>
    <row r="30600" ht="12.75" hidden="1" customHeight="1" x14ac:dyDescent="0.2"/>
    <row r="30601" ht="12.75" hidden="1" customHeight="1" x14ac:dyDescent="0.2"/>
    <row r="30602" ht="12.75" hidden="1" customHeight="1" x14ac:dyDescent="0.2"/>
    <row r="30603" ht="12.75" hidden="1" customHeight="1" x14ac:dyDescent="0.2"/>
    <row r="30604" ht="12.75" hidden="1" customHeight="1" x14ac:dyDescent="0.2"/>
    <row r="30605" ht="12.75" hidden="1" customHeight="1" x14ac:dyDescent="0.2"/>
    <row r="30606" ht="12.75" hidden="1" customHeight="1" x14ac:dyDescent="0.2"/>
    <row r="30607" ht="12.75" hidden="1" customHeight="1" x14ac:dyDescent="0.2"/>
    <row r="30608" ht="12.75" hidden="1" customHeight="1" x14ac:dyDescent="0.2"/>
    <row r="30609" ht="12.75" hidden="1" customHeight="1" x14ac:dyDescent="0.2"/>
    <row r="30610" ht="12.75" hidden="1" customHeight="1" x14ac:dyDescent="0.2"/>
    <row r="30611" ht="12.75" hidden="1" customHeight="1" x14ac:dyDescent="0.2"/>
    <row r="30612" ht="12.75" hidden="1" customHeight="1" x14ac:dyDescent="0.2"/>
    <row r="30613" ht="12.75" hidden="1" customHeight="1" x14ac:dyDescent="0.2"/>
    <row r="30614" ht="12.75" hidden="1" customHeight="1" x14ac:dyDescent="0.2"/>
    <row r="30615" ht="12.75" hidden="1" customHeight="1" x14ac:dyDescent="0.2"/>
    <row r="30616" ht="12.75" hidden="1" customHeight="1" x14ac:dyDescent="0.2"/>
    <row r="30617" ht="12.75" hidden="1" customHeight="1" x14ac:dyDescent="0.2"/>
    <row r="30618" ht="12.75" hidden="1" customHeight="1" x14ac:dyDescent="0.2"/>
    <row r="30619" ht="12.75" hidden="1" customHeight="1" x14ac:dyDescent="0.2"/>
    <row r="30620" ht="12.75" hidden="1" customHeight="1" x14ac:dyDescent="0.2"/>
    <row r="30621" ht="12.75" hidden="1" customHeight="1" x14ac:dyDescent="0.2"/>
    <row r="30622" ht="12.75" hidden="1" customHeight="1" x14ac:dyDescent="0.2"/>
    <row r="30623" ht="12.75" hidden="1" customHeight="1" x14ac:dyDescent="0.2"/>
    <row r="30624" ht="12.75" hidden="1" customHeight="1" x14ac:dyDescent="0.2"/>
    <row r="30625" ht="12.75" hidden="1" customHeight="1" x14ac:dyDescent="0.2"/>
    <row r="30626" ht="12.75" hidden="1" customHeight="1" x14ac:dyDescent="0.2"/>
    <row r="30627" ht="12.75" hidden="1" customHeight="1" x14ac:dyDescent="0.2"/>
    <row r="30628" ht="12.75" hidden="1" customHeight="1" x14ac:dyDescent="0.2"/>
    <row r="30629" ht="12.75" hidden="1" customHeight="1" x14ac:dyDescent="0.2"/>
    <row r="30630" ht="12.75" hidden="1" customHeight="1" x14ac:dyDescent="0.2"/>
    <row r="30631" ht="12.75" hidden="1" customHeight="1" x14ac:dyDescent="0.2"/>
    <row r="30632" ht="12.75" hidden="1" customHeight="1" x14ac:dyDescent="0.2"/>
    <row r="30633" ht="12.75" hidden="1" customHeight="1" x14ac:dyDescent="0.2"/>
    <row r="30634" ht="12.75" hidden="1" customHeight="1" x14ac:dyDescent="0.2"/>
    <row r="30635" ht="12.75" hidden="1" customHeight="1" x14ac:dyDescent="0.2"/>
    <row r="30636" ht="12.75" hidden="1" customHeight="1" x14ac:dyDescent="0.2"/>
    <row r="30637" ht="12.75" hidden="1" customHeight="1" x14ac:dyDescent="0.2"/>
    <row r="30638" ht="12.75" hidden="1" customHeight="1" x14ac:dyDescent="0.2"/>
    <row r="30639" ht="12.75" hidden="1" customHeight="1" x14ac:dyDescent="0.2"/>
    <row r="30640" ht="12.75" hidden="1" customHeight="1" x14ac:dyDescent="0.2"/>
    <row r="30641" ht="12.75" hidden="1" customHeight="1" x14ac:dyDescent="0.2"/>
    <row r="30642" ht="12.75" hidden="1" customHeight="1" x14ac:dyDescent="0.2"/>
    <row r="30643" ht="12.75" hidden="1" customHeight="1" x14ac:dyDescent="0.2"/>
    <row r="30644" ht="12.75" hidden="1" customHeight="1" x14ac:dyDescent="0.2"/>
    <row r="30645" ht="12.75" hidden="1" customHeight="1" x14ac:dyDescent="0.2"/>
    <row r="30646" ht="12.75" hidden="1" customHeight="1" x14ac:dyDescent="0.2"/>
    <row r="30647" ht="12.75" hidden="1" customHeight="1" x14ac:dyDescent="0.2"/>
    <row r="30648" ht="12.75" hidden="1" customHeight="1" x14ac:dyDescent="0.2"/>
    <row r="30649" ht="12.75" hidden="1" customHeight="1" x14ac:dyDescent="0.2"/>
    <row r="30650" ht="12.75" hidden="1" customHeight="1" x14ac:dyDescent="0.2"/>
    <row r="30651" ht="12.75" hidden="1" customHeight="1" x14ac:dyDescent="0.2"/>
    <row r="30652" ht="12.75" hidden="1" customHeight="1" x14ac:dyDescent="0.2"/>
    <row r="30653" ht="12.75" hidden="1" customHeight="1" x14ac:dyDescent="0.2"/>
    <row r="30654" ht="12.75" hidden="1" customHeight="1" x14ac:dyDescent="0.2"/>
    <row r="30655" ht="12.75" hidden="1" customHeight="1" x14ac:dyDescent="0.2"/>
    <row r="30656" ht="12.75" hidden="1" customHeight="1" x14ac:dyDescent="0.2"/>
    <row r="30657" ht="12.75" hidden="1" customHeight="1" x14ac:dyDescent="0.2"/>
    <row r="30658" ht="12.75" hidden="1" customHeight="1" x14ac:dyDescent="0.2"/>
    <row r="30659" ht="12.75" hidden="1" customHeight="1" x14ac:dyDescent="0.2"/>
    <row r="30660" ht="12.75" hidden="1" customHeight="1" x14ac:dyDescent="0.2"/>
    <row r="30661" ht="12.75" hidden="1" customHeight="1" x14ac:dyDescent="0.2"/>
    <row r="30662" ht="12.75" hidden="1" customHeight="1" x14ac:dyDescent="0.2"/>
    <row r="30663" ht="12.75" hidden="1" customHeight="1" x14ac:dyDescent="0.2"/>
    <row r="30664" ht="12.75" hidden="1" customHeight="1" x14ac:dyDescent="0.2"/>
    <row r="30665" ht="12.75" hidden="1" customHeight="1" x14ac:dyDescent="0.2"/>
    <row r="30666" ht="12.75" hidden="1" customHeight="1" x14ac:dyDescent="0.2"/>
    <row r="30667" ht="12.75" hidden="1" customHeight="1" x14ac:dyDescent="0.2"/>
    <row r="30668" ht="12.75" hidden="1" customHeight="1" x14ac:dyDescent="0.2"/>
    <row r="30669" ht="12.75" hidden="1" customHeight="1" x14ac:dyDescent="0.2"/>
    <row r="30670" ht="12.75" hidden="1" customHeight="1" x14ac:dyDescent="0.2"/>
    <row r="30671" ht="12.75" hidden="1" customHeight="1" x14ac:dyDescent="0.2"/>
    <row r="30672" ht="12.75" hidden="1" customHeight="1" x14ac:dyDescent="0.2"/>
    <row r="30673" ht="12.75" hidden="1" customHeight="1" x14ac:dyDescent="0.2"/>
    <row r="30674" ht="12.75" hidden="1" customHeight="1" x14ac:dyDescent="0.2"/>
    <row r="30675" ht="12.75" hidden="1" customHeight="1" x14ac:dyDescent="0.2"/>
    <row r="30676" ht="12.75" hidden="1" customHeight="1" x14ac:dyDescent="0.2"/>
    <row r="30677" ht="12.75" hidden="1" customHeight="1" x14ac:dyDescent="0.2"/>
    <row r="30678" ht="12.75" hidden="1" customHeight="1" x14ac:dyDescent="0.2"/>
    <row r="30679" ht="12.75" hidden="1" customHeight="1" x14ac:dyDescent="0.2"/>
    <row r="30680" ht="12.75" hidden="1" customHeight="1" x14ac:dyDescent="0.2"/>
    <row r="30681" ht="12.75" hidden="1" customHeight="1" x14ac:dyDescent="0.2"/>
    <row r="30682" ht="12.75" hidden="1" customHeight="1" x14ac:dyDescent="0.2"/>
    <row r="30683" ht="12.75" hidden="1" customHeight="1" x14ac:dyDescent="0.2"/>
    <row r="30684" ht="12.75" hidden="1" customHeight="1" x14ac:dyDescent="0.2"/>
    <row r="30685" ht="12.75" hidden="1" customHeight="1" x14ac:dyDescent="0.2"/>
    <row r="30686" ht="12.75" hidden="1" customHeight="1" x14ac:dyDescent="0.2"/>
    <row r="30687" ht="12.75" hidden="1" customHeight="1" x14ac:dyDescent="0.2"/>
    <row r="30688" ht="12.75" hidden="1" customHeight="1" x14ac:dyDescent="0.2"/>
    <row r="30689" ht="12.75" hidden="1" customHeight="1" x14ac:dyDescent="0.2"/>
    <row r="30690" ht="12.75" hidden="1" customHeight="1" x14ac:dyDescent="0.2"/>
    <row r="30691" ht="12.75" hidden="1" customHeight="1" x14ac:dyDescent="0.2"/>
    <row r="30692" ht="12.75" hidden="1" customHeight="1" x14ac:dyDescent="0.2"/>
    <row r="30693" ht="12.75" hidden="1" customHeight="1" x14ac:dyDescent="0.2"/>
    <row r="30694" ht="12.75" hidden="1" customHeight="1" x14ac:dyDescent="0.2"/>
    <row r="30695" ht="12.75" hidden="1" customHeight="1" x14ac:dyDescent="0.2"/>
    <row r="30696" ht="12.75" hidden="1" customHeight="1" x14ac:dyDescent="0.2"/>
    <row r="30697" ht="12.75" hidden="1" customHeight="1" x14ac:dyDescent="0.2"/>
    <row r="30698" ht="12.75" hidden="1" customHeight="1" x14ac:dyDescent="0.2"/>
    <row r="30699" ht="12.75" hidden="1" customHeight="1" x14ac:dyDescent="0.2"/>
    <row r="30700" ht="12.75" hidden="1" customHeight="1" x14ac:dyDescent="0.2"/>
    <row r="30701" ht="12.75" hidden="1" customHeight="1" x14ac:dyDescent="0.2"/>
    <row r="30702" ht="12.75" hidden="1" customHeight="1" x14ac:dyDescent="0.2"/>
    <row r="30703" ht="12.75" hidden="1" customHeight="1" x14ac:dyDescent="0.2"/>
    <row r="30704" ht="12.75" hidden="1" customHeight="1" x14ac:dyDescent="0.2"/>
    <row r="30705" ht="12.75" hidden="1" customHeight="1" x14ac:dyDescent="0.2"/>
    <row r="30706" ht="12.75" hidden="1" customHeight="1" x14ac:dyDescent="0.2"/>
    <row r="30707" ht="12.75" hidden="1" customHeight="1" x14ac:dyDescent="0.2"/>
    <row r="30708" ht="12.75" hidden="1" customHeight="1" x14ac:dyDescent="0.2"/>
    <row r="30709" ht="12.75" hidden="1" customHeight="1" x14ac:dyDescent="0.2"/>
    <row r="30710" ht="12.75" hidden="1" customHeight="1" x14ac:dyDescent="0.2"/>
    <row r="30711" ht="12.75" hidden="1" customHeight="1" x14ac:dyDescent="0.2"/>
    <row r="30712" ht="12.75" hidden="1" customHeight="1" x14ac:dyDescent="0.2"/>
    <row r="30713" ht="12.75" hidden="1" customHeight="1" x14ac:dyDescent="0.2"/>
    <row r="30714" ht="12.75" hidden="1" customHeight="1" x14ac:dyDescent="0.2"/>
    <row r="30715" ht="12.75" hidden="1" customHeight="1" x14ac:dyDescent="0.2"/>
    <row r="30716" ht="12.75" hidden="1" customHeight="1" x14ac:dyDescent="0.2"/>
    <row r="30717" ht="12.75" hidden="1" customHeight="1" x14ac:dyDescent="0.2"/>
    <row r="30718" ht="12.75" hidden="1" customHeight="1" x14ac:dyDescent="0.2"/>
    <row r="30719" ht="12.75" hidden="1" customHeight="1" x14ac:dyDescent="0.2"/>
    <row r="30720" ht="12.75" hidden="1" customHeight="1" x14ac:dyDescent="0.2"/>
    <row r="30721" ht="12.75" hidden="1" customHeight="1" x14ac:dyDescent="0.2"/>
    <row r="30722" ht="12.75" hidden="1" customHeight="1" x14ac:dyDescent="0.2"/>
    <row r="30723" ht="12.75" hidden="1" customHeight="1" x14ac:dyDescent="0.2"/>
    <row r="30724" ht="12.75" hidden="1" customHeight="1" x14ac:dyDescent="0.2"/>
    <row r="30725" ht="12.75" hidden="1" customHeight="1" x14ac:dyDescent="0.2"/>
    <row r="30726" ht="12.75" hidden="1" customHeight="1" x14ac:dyDescent="0.2"/>
    <row r="30727" ht="12.75" hidden="1" customHeight="1" x14ac:dyDescent="0.2"/>
    <row r="30728" ht="12.75" hidden="1" customHeight="1" x14ac:dyDescent="0.2"/>
    <row r="30729" ht="12.75" hidden="1" customHeight="1" x14ac:dyDescent="0.2"/>
    <row r="30730" ht="12.75" hidden="1" customHeight="1" x14ac:dyDescent="0.2"/>
    <row r="30731" ht="12.75" hidden="1" customHeight="1" x14ac:dyDescent="0.2"/>
    <row r="30732" ht="12.75" hidden="1" customHeight="1" x14ac:dyDescent="0.2"/>
    <row r="30733" ht="12.75" hidden="1" customHeight="1" x14ac:dyDescent="0.2"/>
    <row r="30734" ht="12.75" hidden="1" customHeight="1" x14ac:dyDescent="0.2"/>
    <row r="30735" ht="12.75" hidden="1" customHeight="1" x14ac:dyDescent="0.2"/>
    <row r="30736" ht="12.75" hidden="1" customHeight="1" x14ac:dyDescent="0.2"/>
    <row r="30737" ht="12.75" hidden="1" customHeight="1" x14ac:dyDescent="0.2"/>
    <row r="30738" ht="12.75" hidden="1" customHeight="1" x14ac:dyDescent="0.2"/>
    <row r="30739" ht="12.75" hidden="1" customHeight="1" x14ac:dyDescent="0.2"/>
    <row r="30740" ht="12.75" hidden="1" customHeight="1" x14ac:dyDescent="0.2"/>
    <row r="30741" ht="12.75" hidden="1" customHeight="1" x14ac:dyDescent="0.2"/>
    <row r="30742" ht="12.75" hidden="1" customHeight="1" x14ac:dyDescent="0.2"/>
    <row r="30743" ht="12.75" hidden="1" customHeight="1" x14ac:dyDescent="0.2"/>
    <row r="30744" ht="12.75" hidden="1" customHeight="1" x14ac:dyDescent="0.2"/>
    <row r="30745" ht="12.75" hidden="1" customHeight="1" x14ac:dyDescent="0.2"/>
    <row r="30746" ht="12.75" hidden="1" customHeight="1" x14ac:dyDescent="0.2"/>
    <row r="30747" ht="12.75" hidden="1" customHeight="1" x14ac:dyDescent="0.2"/>
    <row r="30748" ht="12.75" hidden="1" customHeight="1" x14ac:dyDescent="0.2"/>
    <row r="30749" ht="12.75" hidden="1" customHeight="1" x14ac:dyDescent="0.2"/>
    <row r="30750" ht="12.75" hidden="1" customHeight="1" x14ac:dyDescent="0.2"/>
    <row r="30751" ht="12.75" hidden="1" customHeight="1" x14ac:dyDescent="0.2"/>
    <row r="30752" ht="12.75" hidden="1" customHeight="1" x14ac:dyDescent="0.2"/>
    <row r="30753" ht="12.75" hidden="1" customHeight="1" x14ac:dyDescent="0.2"/>
    <row r="30754" ht="12.75" hidden="1" customHeight="1" x14ac:dyDescent="0.2"/>
    <row r="30755" ht="12.75" hidden="1" customHeight="1" x14ac:dyDescent="0.2"/>
    <row r="30756" ht="12.75" hidden="1" customHeight="1" x14ac:dyDescent="0.2"/>
    <row r="30757" ht="12.75" hidden="1" customHeight="1" x14ac:dyDescent="0.2"/>
    <row r="30758" ht="12.75" hidden="1" customHeight="1" x14ac:dyDescent="0.2"/>
    <row r="30759" ht="12.75" hidden="1" customHeight="1" x14ac:dyDescent="0.2"/>
    <row r="30760" ht="12.75" hidden="1" customHeight="1" x14ac:dyDescent="0.2"/>
    <row r="30761" ht="12.75" hidden="1" customHeight="1" x14ac:dyDescent="0.2"/>
    <row r="30762" ht="12.75" hidden="1" customHeight="1" x14ac:dyDescent="0.2"/>
    <row r="30763" ht="12.75" hidden="1" customHeight="1" x14ac:dyDescent="0.2"/>
    <row r="30764" ht="12.75" hidden="1" customHeight="1" x14ac:dyDescent="0.2"/>
    <row r="30765" ht="12.75" hidden="1" customHeight="1" x14ac:dyDescent="0.2"/>
    <row r="30766" ht="12.75" hidden="1" customHeight="1" x14ac:dyDescent="0.2"/>
    <row r="30767" ht="12.75" hidden="1" customHeight="1" x14ac:dyDescent="0.2"/>
    <row r="30768" ht="12.75" hidden="1" customHeight="1" x14ac:dyDescent="0.2"/>
    <row r="30769" ht="12.75" hidden="1" customHeight="1" x14ac:dyDescent="0.2"/>
    <row r="30770" ht="12.75" hidden="1" customHeight="1" x14ac:dyDescent="0.2"/>
    <row r="30771" ht="12.75" hidden="1" customHeight="1" x14ac:dyDescent="0.2"/>
    <row r="30772" ht="12.75" hidden="1" customHeight="1" x14ac:dyDescent="0.2"/>
    <row r="30773" ht="12.75" hidden="1" customHeight="1" x14ac:dyDescent="0.2"/>
    <row r="30774" ht="12.75" hidden="1" customHeight="1" x14ac:dyDescent="0.2"/>
    <row r="30775" ht="12.75" hidden="1" customHeight="1" x14ac:dyDescent="0.2"/>
    <row r="30776" ht="12.75" hidden="1" customHeight="1" x14ac:dyDescent="0.2"/>
    <row r="30777" ht="12.75" hidden="1" customHeight="1" x14ac:dyDescent="0.2"/>
    <row r="30778" ht="12.75" hidden="1" customHeight="1" x14ac:dyDescent="0.2"/>
    <row r="30779" ht="12.75" hidden="1" customHeight="1" x14ac:dyDescent="0.2"/>
    <row r="30780" ht="12.75" hidden="1" customHeight="1" x14ac:dyDescent="0.2"/>
    <row r="30781" ht="12.75" hidden="1" customHeight="1" x14ac:dyDescent="0.2"/>
    <row r="30782" ht="12.75" hidden="1" customHeight="1" x14ac:dyDescent="0.2"/>
    <row r="30783" ht="12.75" hidden="1" customHeight="1" x14ac:dyDescent="0.2"/>
    <row r="30784" ht="12.75" hidden="1" customHeight="1" x14ac:dyDescent="0.2"/>
    <row r="30785" ht="12.75" hidden="1" customHeight="1" x14ac:dyDescent="0.2"/>
    <row r="30786" ht="12.75" hidden="1" customHeight="1" x14ac:dyDescent="0.2"/>
    <row r="30787" ht="12.75" hidden="1" customHeight="1" x14ac:dyDescent="0.2"/>
    <row r="30788" ht="12.75" hidden="1" customHeight="1" x14ac:dyDescent="0.2"/>
    <row r="30789" ht="12.75" hidden="1" customHeight="1" x14ac:dyDescent="0.2"/>
    <row r="30790" ht="12.75" hidden="1" customHeight="1" x14ac:dyDescent="0.2"/>
    <row r="30791" ht="12.75" hidden="1" customHeight="1" x14ac:dyDescent="0.2"/>
    <row r="30792" ht="12.75" hidden="1" customHeight="1" x14ac:dyDescent="0.2"/>
    <row r="30793" ht="12.75" hidden="1" customHeight="1" x14ac:dyDescent="0.2"/>
    <row r="30794" ht="12.75" hidden="1" customHeight="1" x14ac:dyDescent="0.2"/>
    <row r="30795" ht="12.75" hidden="1" customHeight="1" x14ac:dyDescent="0.2"/>
    <row r="30796" ht="12.75" hidden="1" customHeight="1" x14ac:dyDescent="0.2"/>
    <row r="30797" ht="12.75" hidden="1" customHeight="1" x14ac:dyDescent="0.2"/>
    <row r="30798" ht="12.75" hidden="1" customHeight="1" x14ac:dyDescent="0.2"/>
    <row r="30799" ht="12.75" hidden="1" customHeight="1" x14ac:dyDescent="0.2"/>
    <row r="30800" ht="12.75" hidden="1" customHeight="1" x14ac:dyDescent="0.2"/>
    <row r="30801" ht="12.75" hidden="1" customHeight="1" x14ac:dyDescent="0.2"/>
    <row r="30802" ht="12.75" hidden="1" customHeight="1" x14ac:dyDescent="0.2"/>
    <row r="30803" ht="12.75" hidden="1" customHeight="1" x14ac:dyDescent="0.2"/>
    <row r="30804" ht="12.75" hidden="1" customHeight="1" x14ac:dyDescent="0.2"/>
    <row r="30805" ht="12.75" hidden="1" customHeight="1" x14ac:dyDescent="0.2"/>
    <row r="30806" ht="12.75" hidden="1" customHeight="1" x14ac:dyDescent="0.2"/>
    <row r="30807" ht="12.75" hidden="1" customHeight="1" x14ac:dyDescent="0.2"/>
    <row r="30808" ht="12.75" hidden="1" customHeight="1" x14ac:dyDescent="0.2"/>
    <row r="30809" ht="12.75" hidden="1" customHeight="1" x14ac:dyDescent="0.2"/>
    <row r="30810" ht="12.75" hidden="1" customHeight="1" x14ac:dyDescent="0.2"/>
    <row r="30811" ht="12.75" hidden="1" customHeight="1" x14ac:dyDescent="0.2"/>
    <row r="30812" ht="12.75" hidden="1" customHeight="1" x14ac:dyDescent="0.2"/>
    <row r="30813" ht="12.75" hidden="1" customHeight="1" x14ac:dyDescent="0.2"/>
    <row r="30814" ht="12.75" hidden="1" customHeight="1" x14ac:dyDescent="0.2"/>
    <row r="30815" ht="12.75" hidden="1" customHeight="1" x14ac:dyDescent="0.2"/>
    <row r="30816" ht="12.75" hidden="1" customHeight="1" x14ac:dyDescent="0.2"/>
    <row r="30817" ht="12.75" hidden="1" customHeight="1" x14ac:dyDescent="0.2"/>
    <row r="30818" ht="12.75" hidden="1" customHeight="1" x14ac:dyDescent="0.2"/>
    <row r="30819" ht="12.75" hidden="1" customHeight="1" x14ac:dyDescent="0.2"/>
    <row r="30820" ht="12.75" hidden="1" customHeight="1" x14ac:dyDescent="0.2"/>
    <row r="30821" ht="12.75" hidden="1" customHeight="1" x14ac:dyDescent="0.2"/>
    <row r="30822" ht="12.75" hidden="1" customHeight="1" x14ac:dyDescent="0.2"/>
    <row r="30823" ht="12.75" hidden="1" customHeight="1" x14ac:dyDescent="0.2"/>
    <row r="30824" ht="12.75" hidden="1" customHeight="1" x14ac:dyDescent="0.2"/>
    <row r="30825" ht="12.75" hidden="1" customHeight="1" x14ac:dyDescent="0.2"/>
    <row r="30826" ht="12.75" hidden="1" customHeight="1" x14ac:dyDescent="0.2"/>
    <row r="30827" ht="12.75" hidden="1" customHeight="1" x14ac:dyDescent="0.2"/>
    <row r="30828" ht="12.75" hidden="1" customHeight="1" x14ac:dyDescent="0.2"/>
    <row r="30829" ht="12.75" hidden="1" customHeight="1" x14ac:dyDescent="0.2"/>
    <row r="30830" ht="12.75" hidden="1" customHeight="1" x14ac:dyDescent="0.2"/>
    <row r="30831" ht="12.75" hidden="1" customHeight="1" x14ac:dyDescent="0.2"/>
    <row r="30832" ht="12.75" hidden="1" customHeight="1" x14ac:dyDescent="0.2"/>
    <row r="30833" ht="12.75" hidden="1" customHeight="1" x14ac:dyDescent="0.2"/>
    <row r="30834" ht="12.75" hidden="1" customHeight="1" x14ac:dyDescent="0.2"/>
    <row r="30835" ht="12.75" hidden="1" customHeight="1" x14ac:dyDescent="0.2"/>
    <row r="30836" ht="12.75" hidden="1" customHeight="1" x14ac:dyDescent="0.2"/>
    <row r="30837" ht="12.75" hidden="1" customHeight="1" x14ac:dyDescent="0.2"/>
    <row r="30838" ht="12.75" hidden="1" customHeight="1" x14ac:dyDescent="0.2"/>
    <row r="30839" ht="12.75" hidden="1" customHeight="1" x14ac:dyDescent="0.2"/>
    <row r="30840" ht="12.75" hidden="1" customHeight="1" x14ac:dyDescent="0.2"/>
    <row r="30841" ht="12.75" hidden="1" customHeight="1" x14ac:dyDescent="0.2"/>
    <row r="30842" ht="12.75" hidden="1" customHeight="1" x14ac:dyDescent="0.2"/>
    <row r="30843" ht="12.75" hidden="1" customHeight="1" x14ac:dyDescent="0.2"/>
    <row r="30844" ht="12.75" hidden="1" customHeight="1" x14ac:dyDescent="0.2"/>
    <row r="30845" ht="12.75" hidden="1" customHeight="1" x14ac:dyDescent="0.2"/>
    <row r="30846" ht="12.75" hidden="1" customHeight="1" x14ac:dyDescent="0.2"/>
    <row r="30847" ht="12.75" hidden="1" customHeight="1" x14ac:dyDescent="0.2"/>
    <row r="30848" ht="12.75" hidden="1" customHeight="1" x14ac:dyDescent="0.2"/>
    <row r="30849" ht="12.75" hidden="1" customHeight="1" x14ac:dyDescent="0.2"/>
    <row r="30850" ht="12.75" hidden="1" customHeight="1" x14ac:dyDescent="0.2"/>
    <row r="30851" ht="12.75" hidden="1" customHeight="1" x14ac:dyDescent="0.2"/>
    <row r="30852" ht="12.75" hidden="1" customHeight="1" x14ac:dyDescent="0.2"/>
    <row r="30853" ht="12.75" hidden="1" customHeight="1" x14ac:dyDescent="0.2"/>
    <row r="30854" ht="12.75" hidden="1" customHeight="1" x14ac:dyDescent="0.2"/>
    <row r="30855" ht="12.75" hidden="1" customHeight="1" x14ac:dyDescent="0.2"/>
    <row r="30856" ht="12.75" hidden="1" customHeight="1" x14ac:dyDescent="0.2"/>
    <row r="30857" ht="12.75" hidden="1" customHeight="1" x14ac:dyDescent="0.2"/>
    <row r="30858" ht="12.75" hidden="1" customHeight="1" x14ac:dyDescent="0.2"/>
    <row r="30859" ht="12.75" hidden="1" customHeight="1" x14ac:dyDescent="0.2"/>
    <row r="30860" ht="12.75" hidden="1" customHeight="1" x14ac:dyDescent="0.2"/>
    <row r="30861" ht="12.75" hidden="1" customHeight="1" x14ac:dyDescent="0.2"/>
    <row r="30862" ht="12.75" hidden="1" customHeight="1" x14ac:dyDescent="0.2"/>
    <row r="30863" ht="12.75" hidden="1" customHeight="1" x14ac:dyDescent="0.2"/>
    <row r="30864" ht="12.75" hidden="1" customHeight="1" x14ac:dyDescent="0.2"/>
    <row r="30865" ht="12.75" hidden="1" customHeight="1" x14ac:dyDescent="0.2"/>
    <row r="30866" ht="12.75" hidden="1" customHeight="1" x14ac:dyDescent="0.2"/>
    <row r="30867" ht="12.75" hidden="1" customHeight="1" x14ac:dyDescent="0.2"/>
    <row r="30868" ht="12.75" hidden="1" customHeight="1" x14ac:dyDescent="0.2"/>
    <row r="30869" ht="12.75" hidden="1" customHeight="1" x14ac:dyDescent="0.2"/>
    <row r="30870" ht="12.75" hidden="1" customHeight="1" x14ac:dyDescent="0.2"/>
    <row r="30871" ht="12.75" hidden="1" customHeight="1" x14ac:dyDescent="0.2"/>
    <row r="30872" ht="12.75" hidden="1" customHeight="1" x14ac:dyDescent="0.2"/>
    <row r="30873" ht="12.75" hidden="1" customHeight="1" x14ac:dyDescent="0.2"/>
    <row r="30874" ht="12.75" hidden="1" customHeight="1" x14ac:dyDescent="0.2"/>
    <row r="30875" ht="12.75" hidden="1" customHeight="1" x14ac:dyDescent="0.2"/>
    <row r="30876" ht="12.75" hidden="1" customHeight="1" x14ac:dyDescent="0.2"/>
    <row r="30877" ht="12.75" hidden="1" customHeight="1" x14ac:dyDescent="0.2"/>
    <row r="30878" ht="12.75" hidden="1" customHeight="1" x14ac:dyDescent="0.2"/>
    <row r="30879" ht="12.75" hidden="1" customHeight="1" x14ac:dyDescent="0.2"/>
    <row r="30880" ht="12.75" hidden="1" customHeight="1" x14ac:dyDescent="0.2"/>
    <row r="30881" ht="12.75" hidden="1" customHeight="1" x14ac:dyDescent="0.2"/>
    <row r="30882" ht="12.75" hidden="1" customHeight="1" x14ac:dyDescent="0.2"/>
    <row r="30883" ht="12.75" hidden="1" customHeight="1" x14ac:dyDescent="0.2"/>
    <row r="30884" ht="12.75" hidden="1" customHeight="1" x14ac:dyDescent="0.2"/>
    <row r="30885" ht="12.75" hidden="1" customHeight="1" x14ac:dyDescent="0.2"/>
    <row r="30886" ht="12.75" hidden="1" customHeight="1" x14ac:dyDescent="0.2"/>
    <row r="30887" ht="12.75" hidden="1" customHeight="1" x14ac:dyDescent="0.2"/>
    <row r="30888" ht="12.75" hidden="1" customHeight="1" x14ac:dyDescent="0.2"/>
    <row r="30889" ht="12.75" hidden="1" customHeight="1" x14ac:dyDescent="0.2"/>
    <row r="30890" ht="12.75" hidden="1" customHeight="1" x14ac:dyDescent="0.2"/>
    <row r="30891" ht="12.75" hidden="1" customHeight="1" x14ac:dyDescent="0.2"/>
    <row r="30892" ht="12.75" hidden="1" customHeight="1" x14ac:dyDescent="0.2"/>
    <row r="30893" ht="12.75" hidden="1" customHeight="1" x14ac:dyDescent="0.2"/>
    <row r="30894" ht="12.75" hidden="1" customHeight="1" x14ac:dyDescent="0.2"/>
    <row r="30895" ht="12.75" hidden="1" customHeight="1" x14ac:dyDescent="0.2"/>
    <row r="30896" ht="12.75" hidden="1" customHeight="1" x14ac:dyDescent="0.2"/>
    <row r="30897" ht="12.75" hidden="1" customHeight="1" x14ac:dyDescent="0.2"/>
    <row r="30898" ht="12.75" hidden="1" customHeight="1" x14ac:dyDescent="0.2"/>
    <row r="30899" ht="12.75" hidden="1" customHeight="1" x14ac:dyDescent="0.2"/>
    <row r="30900" ht="12.75" hidden="1" customHeight="1" x14ac:dyDescent="0.2"/>
    <row r="30901" ht="12.75" hidden="1" customHeight="1" x14ac:dyDescent="0.2"/>
    <row r="30902" ht="12.75" hidden="1" customHeight="1" x14ac:dyDescent="0.2"/>
    <row r="30903" ht="12.75" hidden="1" customHeight="1" x14ac:dyDescent="0.2"/>
    <row r="30904" ht="12.75" hidden="1" customHeight="1" x14ac:dyDescent="0.2"/>
    <row r="30905" ht="12.75" hidden="1" customHeight="1" x14ac:dyDescent="0.2"/>
    <row r="30906" ht="12.75" hidden="1" customHeight="1" x14ac:dyDescent="0.2"/>
    <row r="30907" ht="12.75" hidden="1" customHeight="1" x14ac:dyDescent="0.2"/>
    <row r="30908" ht="12.75" hidden="1" customHeight="1" x14ac:dyDescent="0.2"/>
    <row r="30909" ht="12.75" hidden="1" customHeight="1" x14ac:dyDescent="0.2"/>
    <row r="30910" ht="12.75" hidden="1" customHeight="1" x14ac:dyDescent="0.2"/>
    <row r="30911" ht="12.75" hidden="1" customHeight="1" x14ac:dyDescent="0.2"/>
    <row r="30912" ht="12.75" hidden="1" customHeight="1" x14ac:dyDescent="0.2"/>
    <row r="30913" ht="12.75" hidden="1" customHeight="1" x14ac:dyDescent="0.2"/>
    <row r="30914" ht="12.75" hidden="1" customHeight="1" x14ac:dyDescent="0.2"/>
    <row r="30915" ht="12.75" hidden="1" customHeight="1" x14ac:dyDescent="0.2"/>
    <row r="30916" ht="12.75" hidden="1" customHeight="1" x14ac:dyDescent="0.2"/>
    <row r="30917" ht="12.75" hidden="1" customHeight="1" x14ac:dyDescent="0.2"/>
    <row r="30918" ht="12.75" hidden="1" customHeight="1" x14ac:dyDescent="0.2"/>
    <row r="30919" ht="12.75" hidden="1" customHeight="1" x14ac:dyDescent="0.2"/>
    <row r="30920" ht="12.75" hidden="1" customHeight="1" x14ac:dyDescent="0.2"/>
    <row r="30921" ht="12.75" hidden="1" customHeight="1" x14ac:dyDescent="0.2"/>
    <row r="30922" ht="12.75" hidden="1" customHeight="1" x14ac:dyDescent="0.2"/>
    <row r="30923" ht="12.75" hidden="1" customHeight="1" x14ac:dyDescent="0.2"/>
    <row r="30924" ht="12.75" hidden="1" customHeight="1" x14ac:dyDescent="0.2"/>
    <row r="30925" ht="12.75" hidden="1" customHeight="1" x14ac:dyDescent="0.2"/>
    <row r="30926" ht="12.75" hidden="1" customHeight="1" x14ac:dyDescent="0.2"/>
    <row r="30927" ht="12.75" hidden="1" customHeight="1" x14ac:dyDescent="0.2"/>
    <row r="30928" ht="12.75" hidden="1" customHeight="1" x14ac:dyDescent="0.2"/>
    <row r="30929" ht="12.75" hidden="1" customHeight="1" x14ac:dyDescent="0.2"/>
    <row r="30930" ht="12.75" hidden="1" customHeight="1" x14ac:dyDescent="0.2"/>
    <row r="30931" ht="12.75" hidden="1" customHeight="1" x14ac:dyDescent="0.2"/>
    <row r="30932" ht="12.75" hidden="1" customHeight="1" x14ac:dyDescent="0.2"/>
    <row r="30933" ht="12.75" hidden="1" customHeight="1" x14ac:dyDescent="0.2"/>
    <row r="30934" ht="12.75" hidden="1" customHeight="1" x14ac:dyDescent="0.2"/>
    <row r="30935" ht="12.75" hidden="1" customHeight="1" x14ac:dyDescent="0.2"/>
    <row r="30936" ht="12.75" hidden="1" customHeight="1" x14ac:dyDescent="0.2"/>
    <row r="30937" ht="12.75" hidden="1" customHeight="1" x14ac:dyDescent="0.2"/>
    <row r="30938" ht="12.75" hidden="1" customHeight="1" x14ac:dyDescent="0.2"/>
    <row r="30939" ht="12.75" hidden="1" customHeight="1" x14ac:dyDescent="0.2"/>
    <row r="30940" ht="12.75" hidden="1" customHeight="1" x14ac:dyDescent="0.2"/>
    <row r="30941" ht="12.75" hidden="1" customHeight="1" x14ac:dyDescent="0.2"/>
    <row r="30942" ht="12.75" hidden="1" customHeight="1" x14ac:dyDescent="0.2"/>
    <row r="30943" ht="12.75" hidden="1" customHeight="1" x14ac:dyDescent="0.2"/>
    <row r="30944" ht="12.75" hidden="1" customHeight="1" x14ac:dyDescent="0.2"/>
    <row r="30945" ht="12.75" hidden="1" customHeight="1" x14ac:dyDescent="0.2"/>
    <row r="30946" ht="12.75" hidden="1" customHeight="1" x14ac:dyDescent="0.2"/>
    <row r="30947" ht="12.75" hidden="1" customHeight="1" x14ac:dyDescent="0.2"/>
    <row r="30948" ht="12.75" hidden="1" customHeight="1" x14ac:dyDescent="0.2"/>
    <row r="30949" ht="12.75" hidden="1" customHeight="1" x14ac:dyDescent="0.2"/>
    <row r="30950" ht="12.75" hidden="1" customHeight="1" x14ac:dyDescent="0.2"/>
    <row r="30951" ht="12.75" hidden="1" customHeight="1" x14ac:dyDescent="0.2"/>
    <row r="30952" ht="12.75" hidden="1" customHeight="1" x14ac:dyDescent="0.2"/>
    <row r="30953" ht="12.75" hidden="1" customHeight="1" x14ac:dyDescent="0.2"/>
    <row r="30954" ht="12.75" hidden="1" customHeight="1" x14ac:dyDescent="0.2"/>
    <row r="30955" ht="12.75" hidden="1" customHeight="1" x14ac:dyDescent="0.2"/>
    <row r="30956" ht="12.75" hidden="1" customHeight="1" x14ac:dyDescent="0.2"/>
    <row r="30957" ht="12.75" hidden="1" customHeight="1" x14ac:dyDescent="0.2"/>
    <row r="30958" ht="12.75" hidden="1" customHeight="1" x14ac:dyDescent="0.2"/>
    <row r="30959" ht="12.75" hidden="1" customHeight="1" x14ac:dyDescent="0.2"/>
    <row r="30960" ht="12.75" hidden="1" customHeight="1" x14ac:dyDescent="0.2"/>
    <row r="30961" ht="12.75" hidden="1" customHeight="1" x14ac:dyDescent="0.2"/>
    <row r="30962" ht="12.75" hidden="1" customHeight="1" x14ac:dyDescent="0.2"/>
    <row r="30963" ht="12.75" hidden="1" customHeight="1" x14ac:dyDescent="0.2"/>
    <row r="30964" ht="12.75" hidden="1" customHeight="1" x14ac:dyDescent="0.2"/>
    <row r="30965" ht="12.75" hidden="1" customHeight="1" x14ac:dyDescent="0.2"/>
    <row r="30966" ht="12.75" hidden="1" customHeight="1" x14ac:dyDescent="0.2"/>
    <row r="30967" ht="12.75" hidden="1" customHeight="1" x14ac:dyDescent="0.2"/>
    <row r="30968" ht="12.75" hidden="1" customHeight="1" x14ac:dyDescent="0.2"/>
    <row r="30969" ht="12.75" hidden="1" customHeight="1" x14ac:dyDescent="0.2"/>
    <row r="30970" ht="12.75" hidden="1" customHeight="1" x14ac:dyDescent="0.2"/>
    <row r="30971" ht="12.75" hidden="1" customHeight="1" x14ac:dyDescent="0.2"/>
    <row r="30972" ht="12.75" hidden="1" customHeight="1" x14ac:dyDescent="0.2"/>
    <row r="30973" ht="12.75" hidden="1" customHeight="1" x14ac:dyDescent="0.2"/>
    <row r="30974" ht="12.75" hidden="1" customHeight="1" x14ac:dyDescent="0.2"/>
    <row r="30975" ht="12.75" hidden="1" customHeight="1" x14ac:dyDescent="0.2"/>
    <row r="30976" ht="12.75" hidden="1" customHeight="1" x14ac:dyDescent="0.2"/>
    <row r="30977" ht="12.75" hidden="1" customHeight="1" x14ac:dyDescent="0.2"/>
    <row r="30978" ht="12.75" hidden="1" customHeight="1" x14ac:dyDescent="0.2"/>
    <row r="30979" ht="12.75" hidden="1" customHeight="1" x14ac:dyDescent="0.2"/>
    <row r="30980" ht="12.75" hidden="1" customHeight="1" x14ac:dyDescent="0.2"/>
    <row r="30981" ht="12.75" hidden="1" customHeight="1" x14ac:dyDescent="0.2"/>
    <row r="30982" ht="12.75" hidden="1" customHeight="1" x14ac:dyDescent="0.2"/>
    <row r="30983" ht="12.75" hidden="1" customHeight="1" x14ac:dyDescent="0.2"/>
    <row r="30984" ht="12.75" hidden="1" customHeight="1" x14ac:dyDescent="0.2"/>
    <row r="30985" ht="12.75" hidden="1" customHeight="1" x14ac:dyDescent="0.2"/>
    <row r="30986" ht="12.75" hidden="1" customHeight="1" x14ac:dyDescent="0.2"/>
    <row r="30987" ht="12.75" hidden="1" customHeight="1" x14ac:dyDescent="0.2"/>
    <row r="30988" ht="12.75" hidden="1" customHeight="1" x14ac:dyDescent="0.2"/>
    <row r="30989" ht="12.75" hidden="1" customHeight="1" x14ac:dyDescent="0.2"/>
    <row r="30990" ht="12.75" hidden="1" customHeight="1" x14ac:dyDescent="0.2"/>
    <row r="30991" ht="12.75" hidden="1" customHeight="1" x14ac:dyDescent="0.2"/>
    <row r="30992" ht="12.75" hidden="1" customHeight="1" x14ac:dyDescent="0.2"/>
    <row r="30993" ht="12.75" hidden="1" customHeight="1" x14ac:dyDescent="0.2"/>
    <row r="30994" ht="12.75" hidden="1" customHeight="1" x14ac:dyDescent="0.2"/>
    <row r="30995" ht="12.75" hidden="1" customHeight="1" x14ac:dyDescent="0.2"/>
    <row r="30996" ht="12.75" hidden="1" customHeight="1" x14ac:dyDescent="0.2"/>
    <row r="30997" ht="12.75" hidden="1" customHeight="1" x14ac:dyDescent="0.2"/>
    <row r="30998" ht="12.75" hidden="1" customHeight="1" x14ac:dyDescent="0.2"/>
    <row r="30999" ht="12.75" hidden="1" customHeight="1" x14ac:dyDescent="0.2"/>
    <row r="31000" ht="12.75" hidden="1" customHeight="1" x14ac:dyDescent="0.2"/>
    <row r="31001" ht="12.75" hidden="1" customHeight="1" x14ac:dyDescent="0.2"/>
    <row r="31002" ht="12.75" hidden="1" customHeight="1" x14ac:dyDescent="0.2"/>
    <row r="31003" ht="12.75" hidden="1" customHeight="1" x14ac:dyDescent="0.2"/>
    <row r="31004" ht="12.75" hidden="1" customHeight="1" x14ac:dyDescent="0.2"/>
    <row r="31005" ht="12.75" hidden="1" customHeight="1" x14ac:dyDescent="0.2"/>
    <row r="31006" ht="12.75" hidden="1" customHeight="1" x14ac:dyDescent="0.2"/>
    <row r="31007" ht="12.75" hidden="1" customHeight="1" x14ac:dyDescent="0.2"/>
    <row r="31008" ht="12.75" hidden="1" customHeight="1" x14ac:dyDescent="0.2"/>
    <row r="31009" ht="12.75" hidden="1" customHeight="1" x14ac:dyDescent="0.2"/>
    <row r="31010" ht="12.75" hidden="1" customHeight="1" x14ac:dyDescent="0.2"/>
    <row r="31011" ht="12.75" hidden="1" customHeight="1" x14ac:dyDescent="0.2"/>
    <row r="31012" ht="12.75" hidden="1" customHeight="1" x14ac:dyDescent="0.2"/>
    <row r="31013" ht="12.75" hidden="1" customHeight="1" x14ac:dyDescent="0.2"/>
    <row r="31014" ht="12.75" hidden="1" customHeight="1" x14ac:dyDescent="0.2"/>
    <row r="31015" ht="12.75" hidden="1" customHeight="1" x14ac:dyDescent="0.2"/>
    <row r="31016" ht="12.75" hidden="1" customHeight="1" x14ac:dyDescent="0.2"/>
    <row r="31017" ht="12.75" hidden="1" customHeight="1" x14ac:dyDescent="0.2"/>
    <row r="31018" ht="12.75" hidden="1" customHeight="1" x14ac:dyDescent="0.2"/>
    <row r="31019" ht="12.75" hidden="1" customHeight="1" x14ac:dyDescent="0.2"/>
    <row r="31020" ht="12.75" hidden="1" customHeight="1" x14ac:dyDescent="0.2"/>
    <row r="31021" ht="12.75" hidden="1" customHeight="1" x14ac:dyDescent="0.2"/>
    <row r="31022" ht="12.75" hidden="1" customHeight="1" x14ac:dyDescent="0.2"/>
    <row r="31023" ht="12.75" hidden="1" customHeight="1" x14ac:dyDescent="0.2"/>
    <row r="31024" ht="12.75" hidden="1" customHeight="1" x14ac:dyDescent="0.2"/>
    <row r="31025" ht="12.75" hidden="1" customHeight="1" x14ac:dyDescent="0.2"/>
    <row r="31026" ht="12.75" hidden="1" customHeight="1" x14ac:dyDescent="0.2"/>
    <row r="31027" ht="12.75" hidden="1" customHeight="1" x14ac:dyDescent="0.2"/>
    <row r="31028" ht="12.75" hidden="1" customHeight="1" x14ac:dyDescent="0.2"/>
    <row r="31029" ht="12.75" hidden="1" customHeight="1" x14ac:dyDescent="0.2"/>
    <row r="31030" ht="12.75" hidden="1" customHeight="1" x14ac:dyDescent="0.2"/>
    <row r="31031" ht="12.75" hidden="1" customHeight="1" x14ac:dyDescent="0.2"/>
    <row r="31032" ht="12.75" hidden="1" customHeight="1" x14ac:dyDescent="0.2"/>
    <row r="31033" ht="12.75" hidden="1" customHeight="1" x14ac:dyDescent="0.2"/>
    <row r="31034" ht="12.75" hidden="1" customHeight="1" x14ac:dyDescent="0.2"/>
    <row r="31035" ht="12.75" hidden="1" customHeight="1" x14ac:dyDescent="0.2"/>
    <row r="31036" ht="12.75" hidden="1" customHeight="1" x14ac:dyDescent="0.2"/>
    <row r="31037" ht="12.75" hidden="1" customHeight="1" x14ac:dyDescent="0.2"/>
    <row r="31038" ht="12.75" hidden="1" customHeight="1" x14ac:dyDescent="0.2"/>
    <row r="31039" ht="12.75" hidden="1" customHeight="1" x14ac:dyDescent="0.2"/>
    <row r="31040" ht="12.75" hidden="1" customHeight="1" x14ac:dyDescent="0.2"/>
    <row r="31041" ht="12.75" hidden="1" customHeight="1" x14ac:dyDescent="0.2"/>
    <row r="31042" ht="12.75" hidden="1" customHeight="1" x14ac:dyDescent="0.2"/>
    <row r="31043" ht="12.75" hidden="1" customHeight="1" x14ac:dyDescent="0.2"/>
    <row r="31044" ht="12.75" hidden="1" customHeight="1" x14ac:dyDescent="0.2"/>
    <row r="31045" ht="12.75" hidden="1" customHeight="1" x14ac:dyDescent="0.2"/>
    <row r="31046" ht="12.75" hidden="1" customHeight="1" x14ac:dyDescent="0.2"/>
    <row r="31047" ht="12.75" hidden="1" customHeight="1" x14ac:dyDescent="0.2"/>
    <row r="31048" ht="12.75" hidden="1" customHeight="1" x14ac:dyDescent="0.2"/>
    <row r="31049" ht="12.75" hidden="1" customHeight="1" x14ac:dyDescent="0.2"/>
    <row r="31050" ht="12.75" hidden="1" customHeight="1" x14ac:dyDescent="0.2"/>
    <row r="31051" ht="12.75" hidden="1" customHeight="1" x14ac:dyDescent="0.2"/>
    <row r="31052" ht="12.75" hidden="1" customHeight="1" x14ac:dyDescent="0.2"/>
    <row r="31053" ht="12.75" hidden="1" customHeight="1" x14ac:dyDescent="0.2"/>
    <row r="31054" ht="12.75" hidden="1" customHeight="1" x14ac:dyDescent="0.2"/>
    <row r="31055" ht="12.75" hidden="1" customHeight="1" x14ac:dyDescent="0.2"/>
    <row r="31056" ht="12.75" hidden="1" customHeight="1" x14ac:dyDescent="0.2"/>
    <row r="31057" ht="12.75" hidden="1" customHeight="1" x14ac:dyDescent="0.2"/>
    <row r="31058" ht="12.75" hidden="1" customHeight="1" x14ac:dyDescent="0.2"/>
    <row r="31059" ht="12.75" hidden="1" customHeight="1" x14ac:dyDescent="0.2"/>
    <row r="31060" ht="12.75" hidden="1" customHeight="1" x14ac:dyDescent="0.2"/>
    <row r="31061" ht="12.75" hidden="1" customHeight="1" x14ac:dyDescent="0.2"/>
    <row r="31062" ht="12.75" hidden="1" customHeight="1" x14ac:dyDescent="0.2"/>
    <row r="31063" ht="12.75" hidden="1" customHeight="1" x14ac:dyDescent="0.2"/>
    <row r="31064" ht="12.75" hidden="1" customHeight="1" x14ac:dyDescent="0.2"/>
    <row r="31065" ht="12.75" hidden="1" customHeight="1" x14ac:dyDescent="0.2"/>
    <row r="31066" ht="12.75" hidden="1" customHeight="1" x14ac:dyDescent="0.2"/>
    <row r="31067" ht="12.75" hidden="1" customHeight="1" x14ac:dyDescent="0.2"/>
    <row r="31068" ht="12.75" hidden="1" customHeight="1" x14ac:dyDescent="0.2"/>
    <row r="31069" ht="12.75" hidden="1" customHeight="1" x14ac:dyDescent="0.2"/>
    <row r="31070" ht="12.75" hidden="1" customHeight="1" x14ac:dyDescent="0.2"/>
    <row r="31071" ht="12.75" hidden="1" customHeight="1" x14ac:dyDescent="0.2"/>
    <row r="31072" ht="12.75" hidden="1" customHeight="1" x14ac:dyDescent="0.2"/>
    <row r="31073" ht="12.75" hidden="1" customHeight="1" x14ac:dyDescent="0.2"/>
    <row r="31074" ht="12.75" hidden="1" customHeight="1" x14ac:dyDescent="0.2"/>
    <row r="31075" ht="12.75" hidden="1" customHeight="1" x14ac:dyDescent="0.2"/>
    <row r="31076" ht="12.75" hidden="1" customHeight="1" x14ac:dyDescent="0.2"/>
    <row r="31077" ht="12.75" hidden="1" customHeight="1" x14ac:dyDescent="0.2"/>
    <row r="31078" ht="12.75" hidden="1" customHeight="1" x14ac:dyDescent="0.2"/>
    <row r="31079" ht="12.75" hidden="1" customHeight="1" x14ac:dyDescent="0.2"/>
    <row r="31080" ht="12.75" hidden="1" customHeight="1" x14ac:dyDescent="0.2"/>
    <row r="31081" ht="12.75" hidden="1" customHeight="1" x14ac:dyDescent="0.2"/>
    <row r="31082" ht="12.75" hidden="1" customHeight="1" x14ac:dyDescent="0.2"/>
    <row r="31083" ht="12.75" hidden="1" customHeight="1" x14ac:dyDescent="0.2"/>
    <row r="31084" ht="12.75" hidden="1" customHeight="1" x14ac:dyDescent="0.2"/>
    <row r="31085" ht="12.75" hidden="1" customHeight="1" x14ac:dyDescent="0.2"/>
    <row r="31086" ht="12.75" hidden="1" customHeight="1" x14ac:dyDescent="0.2"/>
    <row r="31087" ht="12.75" hidden="1" customHeight="1" x14ac:dyDescent="0.2"/>
    <row r="31088" ht="12.75" hidden="1" customHeight="1" x14ac:dyDescent="0.2"/>
    <row r="31089" ht="12.75" hidden="1" customHeight="1" x14ac:dyDescent="0.2"/>
    <row r="31090" ht="12.75" hidden="1" customHeight="1" x14ac:dyDescent="0.2"/>
    <row r="31091" ht="12.75" hidden="1" customHeight="1" x14ac:dyDescent="0.2"/>
    <row r="31092" ht="12.75" hidden="1" customHeight="1" x14ac:dyDescent="0.2"/>
    <row r="31093" ht="12.75" hidden="1" customHeight="1" x14ac:dyDescent="0.2"/>
    <row r="31094" ht="12.75" hidden="1" customHeight="1" x14ac:dyDescent="0.2"/>
    <row r="31095" ht="12.75" hidden="1" customHeight="1" x14ac:dyDescent="0.2"/>
    <row r="31096" ht="12.75" hidden="1" customHeight="1" x14ac:dyDescent="0.2"/>
    <row r="31097" ht="12.75" hidden="1" customHeight="1" x14ac:dyDescent="0.2"/>
    <row r="31098" ht="12.75" hidden="1" customHeight="1" x14ac:dyDescent="0.2"/>
    <row r="31099" ht="12.75" hidden="1" customHeight="1" x14ac:dyDescent="0.2"/>
    <row r="31100" ht="12.75" hidden="1" customHeight="1" x14ac:dyDescent="0.2"/>
    <row r="31101" ht="12.75" hidden="1" customHeight="1" x14ac:dyDescent="0.2"/>
    <row r="31102" ht="12.75" hidden="1" customHeight="1" x14ac:dyDescent="0.2"/>
    <row r="31103" ht="12.75" hidden="1" customHeight="1" x14ac:dyDescent="0.2"/>
    <row r="31104" ht="12.75" hidden="1" customHeight="1" x14ac:dyDescent="0.2"/>
    <row r="31105" ht="12.75" hidden="1" customHeight="1" x14ac:dyDescent="0.2"/>
    <row r="31106" ht="12.75" hidden="1" customHeight="1" x14ac:dyDescent="0.2"/>
    <row r="31107" ht="12.75" hidden="1" customHeight="1" x14ac:dyDescent="0.2"/>
    <row r="31108" ht="12.75" hidden="1" customHeight="1" x14ac:dyDescent="0.2"/>
    <row r="31109" ht="12.75" hidden="1" customHeight="1" x14ac:dyDescent="0.2"/>
    <row r="31110" ht="12.75" hidden="1" customHeight="1" x14ac:dyDescent="0.2"/>
    <row r="31111" ht="12.75" hidden="1" customHeight="1" x14ac:dyDescent="0.2"/>
    <row r="31112" ht="12.75" hidden="1" customHeight="1" x14ac:dyDescent="0.2"/>
    <row r="31113" ht="12.75" hidden="1" customHeight="1" x14ac:dyDescent="0.2"/>
    <row r="31114" ht="12.75" hidden="1" customHeight="1" x14ac:dyDescent="0.2"/>
    <row r="31115" ht="12.75" hidden="1" customHeight="1" x14ac:dyDescent="0.2"/>
    <row r="31116" ht="12.75" hidden="1" customHeight="1" x14ac:dyDescent="0.2"/>
    <row r="31117" ht="12.75" hidden="1" customHeight="1" x14ac:dyDescent="0.2"/>
    <row r="31118" ht="12.75" hidden="1" customHeight="1" x14ac:dyDescent="0.2"/>
    <row r="31119" ht="12.75" hidden="1" customHeight="1" x14ac:dyDescent="0.2"/>
    <row r="31120" ht="12.75" hidden="1" customHeight="1" x14ac:dyDescent="0.2"/>
    <row r="31121" ht="12.75" hidden="1" customHeight="1" x14ac:dyDescent="0.2"/>
    <row r="31122" ht="12.75" hidden="1" customHeight="1" x14ac:dyDescent="0.2"/>
    <row r="31123" ht="12.75" hidden="1" customHeight="1" x14ac:dyDescent="0.2"/>
    <row r="31124" ht="12.75" hidden="1" customHeight="1" x14ac:dyDescent="0.2"/>
    <row r="31125" ht="12.75" hidden="1" customHeight="1" x14ac:dyDescent="0.2"/>
    <row r="31126" ht="12.75" hidden="1" customHeight="1" x14ac:dyDescent="0.2"/>
    <row r="31127" ht="12.75" hidden="1" customHeight="1" x14ac:dyDescent="0.2"/>
    <row r="31128" ht="12.75" hidden="1" customHeight="1" x14ac:dyDescent="0.2"/>
    <row r="31129" ht="12.75" hidden="1" customHeight="1" x14ac:dyDescent="0.2"/>
    <row r="31130" ht="12.75" hidden="1" customHeight="1" x14ac:dyDescent="0.2"/>
    <row r="31131" ht="12.75" hidden="1" customHeight="1" x14ac:dyDescent="0.2"/>
    <row r="31132" ht="12.75" hidden="1" customHeight="1" x14ac:dyDescent="0.2"/>
    <row r="31133" ht="12.75" hidden="1" customHeight="1" x14ac:dyDescent="0.2"/>
    <row r="31134" ht="12.75" hidden="1" customHeight="1" x14ac:dyDescent="0.2"/>
    <row r="31135" ht="12.75" hidden="1" customHeight="1" x14ac:dyDescent="0.2"/>
    <row r="31136" ht="12.75" hidden="1" customHeight="1" x14ac:dyDescent="0.2"/>
    <row r="31137" ht="12.75" hidden="1" customHeight="1" x14ac:dyDescent="0.2"/>
    <row r="31138" ht="12.75" hidden="1" customHeight="1" x14ac:dyDescent="0.2"/>
    <row r="31139" ht="12.75" hidden="1" customHeight="1" x14ac:dyDescent="0.2"/>
    <row r="31140" ht="12.75" hidden="1" customHeight="1" x14ac:dyDescent="0.2"/>
    <row r="31141" ht="12.75" hidden="1" customHeight="1" x14ac:dyDescent="0.2"/>
    <row r="31142" ht="12.75" hidden="1" customHeight="1" x14ac:dyDescent="0.2"/>
    <row r="31143" ht="12.75" hidden="1" customHeight="1" x14ac:dyDescent="0.2"/>
    <row r="31144" ht="12.75" hidden="1" customHeight="1" x14ac:dyDescent="0.2"/>
    <row r="31145" ht="12.75" hidden="1" customHeight="1" x14ac:dyDescent="0.2"/>
    <row r="31146" ht="12.75" hidden="1" customHeight="1" x14ac:dyDescent="0.2"/>
    <row r="31147" ht="12.75" hidden="1" customHeight="1" x14ac:dyDescent="0.2"/>
    <row r="31148" ht="12.75" hidden="1" customHeight="1" x14ac:dyDescent="0.2"/>
    <row r="31149" ht="12.75" hidden="1" customHeight="1" x14ac:dyDescent="0.2"/>
    <row r="31150" ht="12.75" hidden="1" customHeight="1" x14ac:dyDescent="0.2"/>
    <row r="31151" ht="12.75" hidden="1" customHeight="1" x14ac:dyDescent="0.2"/>
    <row r="31152" ht="12.75" hidden="1" customHeight="1" x14ac:dyDescent="0.2"/>
    <row r="31153" ht="12.75" hidden="1" customHeight="1" x14ac:dyDescent="0.2"/>
    <row r="31154" ht="12.75" hidden="1" customHeight="1" x14ac:dyDescent="0.2"/>
    <row r="31155" ht="12.75" hidden="1" customHeight="1" x14ac:dyDescent="0.2"/>
    <row r="31156" ht="12.75" hidden="1" customHeight="1" x14ac:dyDescent="0.2"/>
    <row r="31157" ht="12.75" hidden="1" customHeight="1" x14ac:dyDescent="0.2"/>
    <row r="31158" ht="12.75" hidden="1" customHeight="1" x14ac:dyDescent="0.2"/>
    <row r="31159" ht="12.75" hidden="1" customHeight="1" x14ac:dyDescent="0.2"/>
    <row r="31160" ht="12.75" hidden="1" customHeight="1" x14ac:dyDescent="0.2"/>
    <row r="31161" ht="12.75" hidden="1" customHeight="1" x14ac:dyDescent="0.2"/>
    <row r="31162" ht="12.75" hidden="1" customHeight="1" x14ac:dyDescent="0.2"/>
    <row r="31163" ht="12.75" hidden="1" customHeight="1" x14ac:dyDescent="0.2"/>
    <row r="31164" ht="12.75" hidden="1" customHeight="1" x14ac:dyDescent="0.2"/>
    <row r="31165" ht="12.75" hidden="1" customHeight="1" x14ac:dyDescent="0.2"/>
    <row r="31166" ht="12.75" hidden="1" customHeight="1" x14ac:dyDescent="0.2"/>
    <row r="31167" ht="12.75" hidden="1" customHeight="1" x14ac:dyDescent="0.2"/>
    <row r="31168" ht="12.75" hidden="1" customHeight="1" x14ac:dyDescent="0.2"/>
    <row r="31169" ht="12.75" hidden="1" customHeight="1" x14ac:dyDescent="0.2"/>
    <row r="31170" ht="12.75" hidden="1" customHeight="1" x14ac:dyDescent="0.2"/>
    <row r="31171" ht="12.75" hidden="1" customHeight="1" x14ac:dyDescent="0.2"/>
    <row r="31172" ht="12.75" hidden="1" customHeight="1" x14ac:dyDescent="0.2"/>
    <row r="31173" ht="12.75" hidden="1" customHeight="1" x14ac:dyDescent="0.2"/>
    <row r="31174" ht="12.75" hidden="1" customHeight="1" x14ac:dyDescent="0.2"/>
    <row r="31175" ht="12.75" hidden="1" customHeight="1" x14ac:dyDescent="0.2"/>
    <row r="31176" ht="12.75" hidden="1" customHeight="1" x14ac:dyDescent="0.2"/>
    <row r="31177" ht="12.75" hidden="1" customHeight="1" x14ac:dyDescent="0.2"/>
    <row r="31178" ht="12.75" hidden="1" customHeight="1" x14ac:dyDescent="0.2"/>
    <row r="31179" ht="12.75" hidden="1" customHeight="1" x14ac:dyDescent="0.2"/>
    <row r="31180" ht="12.75" hidden="1" customHeight="1" x14ac:dyDescent="0.2"/>
    <row r="31181" ht="12.75" hidden="1" customHeight="1" x14ac:dyDescent="0.2"/>
    <row r="31182" ht="12.75" hidden="1" customHeight="1" x14ac:dyDescent="0.2"/>
    <row r="31183" ht="12.75" hidden="1" customHeight="1" x14ac:dyDescent="0.2"/>
    <row r="31184" ht="12.75" hidden="1" customHeight="1" x14ac:dyDescent="0.2"/>
    <row r="31185" ht="12.75" hidden="1" customHeight="1" x14ac:dyDescent="0.2"/>
    <row r="31186" ht="12.75" hidden="1" customHeight="1" x14ac:dyDescent="0.2"/>
    <row r="31187" ht="12.75" hidden="1" customHeight="1" x14ac:dyDescent="0.2"/>
    <row r="31188" ht="12.75" hidden="1" customHeight="1" x14ac:dyDescent="0.2"/>
    <row r="31189" ht="12.75" hidden="1" customHeight="1" x14ac:dyDescent="0.2"/>
    <row r="31190" ht="12.75" hidden="1" customHeight="1" x14ac:dyDescent="0.2"/>
    <row r="31191" ht="12.75" hidden="1" customHeight="1" x14ac:dyDescent="0.2"/>
    <row r="31192" ht="12.75" hidden="1" customHeight="1" x14ac:dyDescent="0.2"/>
    <row r="31193" ht="12.75" hidden="1" customHeight="1" x14ac:dyDescent="0.2"/>
    <row r="31194" ht="12.75" hidden="1" customHeight="1" x14ac:dyDescent="0.2"/>
    <row r="31195" ht="12.75" hidden="1" customHeight="1" x14ac:dyDescent="0.2"/>
    <row r="31196" ht="12.75" hidden="1" customHeight="1" x14ac:dyDescent="0.2"/>
    <row r="31197" ht="12.75" hidden="1" customHeight="1" x14ac:dyDescent="0.2"/>
    <row r="31198" ht="12.75" hidden="1" customHeight="1" x14ac:dyDescent="0.2"/>
    <row r="31199" ht="12.75" hidden="1" customHeight="1" x14ac:dyDescent="0.2"/>
    <row r="31200" ht="12.75" hidden="1" customHeight="1" x14ac:dyDescent="0.2"/>
    <row r="31201" ht="12.75" hidden="1" customHeight="1" x14ac:dyDescent="0.2"/>
    <row r="31202" ht="12.75" hidden="1" customHeight="1" x14ac:dyDescent="0.2"/>
    <row r="31203" ht="12.75" hidden="1" customHeight="1" x14ac:dyDescent="0.2"/>
    <row r="31204" ht="12.75" hidden="1" customHeight="1" x14ac:dyDescent="0.2"/>
    <row r="31205" ht="12.75" hidden="1" customHeight="1" x14ac:dyDescent="0.2"/>
    <row r="31206" ht="12.75" hidden="1" customHeight="1" x14ac:dyDescent="0.2"/>
    <row r="31207" ht="12.75" hidden="1" customHeight="1" x14ac:dyDescent="0.2"/>
    <row r="31208" ht="12.75" hidden="1" customHeight="1" x14ac:dyDescent="0.2"/>
    <row r="31209" ht="12.75" hidden="1" customHeight="1" x14ac:dyDescent="0.2"/>
    <row r="31210" ht="12.75" hidden="1" customHeight="1" x14ac:dyDescent="0.2"/>
    <row r="31211" ht="12.75" hidden="1" customHeight="1" x14ac:dyDescent="0.2"/>
    <row r="31212" ht="12.75" hidden="1" customHeight="1" x14ac:dyDescent="0.2"/>
    <row r="31213" ht="12.75" hidden="1" customHeight="1" x14ac:dyDescent="0.2"/>
    <row r="31214" ht="12.75" hidden="1" customHeight="1" x14ac:dyDescent="0.2"/>
    <row r="31215" ht="12.75" hidden="1" customHeight="1" x14ac:dyDescent="0.2"/>
    <row r="31216" ht="12.75" hidden="1" customHeight="1" x14ac:dyDescent="0.2"/>
    <row r="31217" ht="12.75" hidden="1" customHeight="1" x14ac:dyDescent="0.2"/>
    <row r="31218" ht="12.75" hidden="1" customHeight="1" x14ac:dyDescent="0.2"/>
    <row r="31219" ht="12.75" hidden="1" customHeight="1" x14ac:dyDescent="0.2"/>
    <row r="31220" ht="12.75" hidden="1" customHeight="1" x14ac:dyDescent="0.2"/>
    <row r="31221" ht="12.75" hidden="1" customHeight="1" x14ac:dyDescent="0.2"/>
    <row r="31222" ht="12.75" hidden="1" customHeight="1" x14ac:dyDescent="0.2"/>
    <row r="31223" ht="12.75" hidden="1" customHeight="1" x14ac:dyDescent="0.2"/>
    <row r="31224" ht="12.75" hidden="1" customHeight="1" x14ac:dyDescent="0.2"/>
    <row r="31225" ht="12.75" hidden="1" customHeight="1" x14ac:dyDescent="0.2"/>
    <row r="31226" ht="12.75" hidden="1" customHeight="1" x14ac:dyDescent="0.2"/>
    <row r="31227" ht="12.75" hidden="1" customHeight="1" x14ac:dyDescent="0.2"/>
    <row r="31228" ht="12.75" hidden="1" customHeight="1" x14ac:dyDescent="0.2"/>
    <row r="31229" ht="12.75" hidden="1" customHeight="1" x14ac:dyDescent="0.2"/>
    <row r="31230" ht="12.75" hidden="1" customHeight="1" x14ac:dyDescent="0.2"/>
    <row r="31231" ht="12.75" hidden="1" customHeight="1" x14ac:dyDescent="0.2"/>
    <row r="31232" ht="12.75" hidden="1" customHeight="1" x14ac:dyDescent="0.2"/>
    <row r="31233" ht="12.75" hidden="1" customHeight="1" x14ac:dyDescent="0.2"/>
    <row r="31234" ht="12.75" hidden="1" customHeight="1" x14ac:dyDescent="0.2"/>
    <row r="31235" ht="12.75" hidden="1" customHeight="1" x14ac:dyDescent="0.2"/>
    <row r="31236" ht="12.75" hidden="1" customHeight="1" x14ac:dyDescent="0.2"/>
    <row r="31237" ht="12.75" hidden="1" customHeight="1" x14ac:dyDescent="0.2"/>
    <row r="31238" ht="12.75" hidden="1" customHeight="1" x14ac:dyDescent="0.2"/>
    <row r="31239" ht="12.75" hidden="1" customHeight="1" x14ac:dyDescent="0.2"/>
    <row r="31240" ht="12.75" hidden="1" customHeight="1" x14ac:dyDescent="0.2"/>
    <row r="31241" ht="12.75" hidden="1" customHeight="1" x14ac:dyDescent="0.2"/>
    <row r="31242" ht="12.75" hidden="1" customHeight="1" x14ac:dyDescent="0.2"/>
    <row r="31243" ht="12.75" hidden="1" customHeight="1" x14ac:dyDescent="0.2"/>
    <row r="31244" ht="12.75" hidden="1" customHeight="1" x14ac:dyDescent="0.2"/>
    <row r="31245" ht="12.75" hidden="1" customHeight="1" x14ac:dyDescent="0.2"/>
    <row r="31246" ht="12.75" hidden="1" customHeight="1" x14ac:dyDescent="0.2"/>
    <row r="31247" ht="12.75" hidden="1" customHeight="1" x14ac:dyDescent="0.2"/>
    <row r="31248" ht="12.75" hidden="1" customHeight="1" x14ac:dyDescent="0.2"/>
    <row r="31249" ht="12.75" hidden="1" customHeight="1" x14ac:dyDescent="0.2"/>
    <row r="31250" ht="12.75" hidden="1" customHeight="1" x14ac:dyDescent="0.2"/>
    <row r="31251" ht="12.75" hidden="1" customHeight="1" x14ac:dyDescent="0.2"/>
    <row r="31252" ht="12.75" hidden="1" customHeight="1" x14ac:dyDescent="0.2"/>
    <row r="31253" ht="12.75" hidden="1" customHeight="1" x14ac:dyDescent="0.2"/>
    <row r="31254" ht="12.75" hidden="1" customHeight="1" x14ac:dyDescent="0.2"/>
    <row r="31255" ht="12.75" hidden="1" customHeight="1" x14ac:dyDescent="0.2"/>
    <row r="31256" ht="12.75" hidden="1" customHeight="1" x14ac:dyDescent="0.2"/>
    <row r="31257" ht="12.75" hidden="1" customHeight="1" x14ac:dyDescent="0.2"/>
    <row r="31258" ht="12.75" hidden="1" customHeight="1" x14ac:dyDescent="0.2"/>
    <row r="31259" ht="12.75" hidden="1" customHeight="1" x14ac:dyDescent="0.2"/>
    <row r="31260" ht="12.75" hidden="1" customHeight="1" x14ac:dyDescent="0.2"/>
    <row r="31261" ht="12.75" hidden="1" customHeight="1" x14ac:dyDescent="0.2"/>
    <row r="31262" ht="12.75" hidden="1" customHeight="1" x14ac:dyDescent="0.2"/>
    <row r="31263" ht="12.75" hidden="1" customHeight="1" x14ac:dyDescent="0.2"/>
    <row r="31264" ht="12.75" hidden="1" customHeight="1" x14ac:dyDescent="0.2"/>
    <row r="31265" ht="12.75" hidden="1" customHeight="1" x14ac:dyDescent="0.2"/>
    <row r="31266" ht="12.75" hidden="1" customHeight="1" x14ac:dyDescent="0.2"/>
    <row r="31267" ht="12.75" hidden="1" customHeight="1" x14ac:dyDescent="0.2"/>
    <row r="31268" ht="12.75" hidden="1" customHeight="1" x14ac:dyDescent="0.2"/>
    <row r="31269" ht="12.75" hidden="1" customHeight="1" x14ac:dyDescent="0.2"/>
    <row r="31270" ht="12.75" hidden="1" customHeight="1" x14ac:dyDescent="0.2"/>
    <row r="31271" ht="12.75" hidden="1" customHeight="1" x14ac:dyDescent="0.2"/>
    <row r="31272" ht="12.75" hidden="1" customHeight="1" x14ac:dyDescent="0.2"/>
    <row r="31273" ht="12.75" hidden="1" customHeight="1" x14ac:dyDescent="0.2"/>
    <row r="31274" ht="12.75" hidden="1" customHeight="1" x14ac:dyDescent="0.2"/>
    <row r="31275" ht="12.75" hidden="1" customHeight="1" x14ac:dyDescent="0.2"/>
    <row r="31276" ht="12.75" hidden="1" customHeight="1" x14ac:dyDescent="0.2"/>
    <row r="31277" ht="12.75" hidden="1" customHeight="1" x14ac:dyDescent="0.2"/>
    <row r="31278" ht="12.75" hidden="1" customHeight="1" x14ac:dyDescent="0.2"/>
    <row r="31279" ht="12.75" hidden="1" customHeight="1" x14ac:dyDescent="0.2"/>
    <row r="31280" ht="12.75" hidden="1" customHeight="1" x14ac:dyDescent="0.2"/>
    <row r="31281" ht="12.75" hidden="1" customHeight="1" x14ac:dyDescent="0.2"/>
    <row r="31282" ht="12.75" hidden="1" customHeight="1" x14ac:dyDescent="0.2"/>
    <row r="31283" ht="12.75" hidden="1" customHeight="1" x14ac:dyDescent="0.2"/>
    <row r="31284" ht="12.75" hidden="1" customHeight="1" x14ac:dyDescent="0.2"/>
    <row r="31285" ht="12.75" hidden="1" customHeight="1" x14ac:dyDescent="0.2"/>
    <row r="31286" ht="12.75" hidden="1" customHeight="1" x14ac:dyDescent="0.2"/>
    <row r="31287" ht="12.75" hidden="1" customHeight="1" x14ac:dyDescent="0.2"/>
    <row r="31288" ht="12.75" hidden="1" customHeight="1" x14ac:dyDescent="0.2"/>
    <row r="31289" ht="12.75" hidden="1" customHeight="1" x14ac:dyDescent="0.2"/>
    <row r="31290" ht="12.75" hidden="1" customHeight="1" x14ac:dyDescent="0.2"/>
    <row r="31291" ht="12.75" hidden="1" customHeight="1" x14ac:dyDescent="0.2"/>
    <row r="31292" ht="12.75" hidden="1" customHeight="1" x14ac:dyDescent="0.2"/>
    <row r="31293" ht="12.75" hidden="1" customHeight="1" x14ac:dyDescent="0.2"/>
    <row r="31294" ht="12.75" hidden="1" customHeight="1" x14ac:dyDescent="0.2"/>
    <row r="31295" ht="12.75" hidden="1" customHeight="1" x14ac:dyDescent="0.2"/>
    <row r="31296" ht="12.75" hidden="1" customHeight="1" x14ac:dyDescent="0.2"/>
    <row r="31297" ht="12.75" hidden="1" customHeight="1" x14ac:dyDescent="0.2"/>
    <row r="31298" ht="12.75" hidden="1" customHeight="1" x14ac:dyDescent="0.2"/>
    <row r="31299" ht="12.75" hidden="1" customHeight="1" x14ac:dyDescent="0.2"/>
    <row r="31300" ht="12.75" hidden="1" customHeight="1" x14ac:dyDescent="0.2"/>
    <row r="31301" ht="12.75" hidden="1" customHeight="1" x14ac:dyDescent="0.2"/>
    <row r="31302" ht="12.75" hidden="1" customHeight="1" x14ac:dyDescent="0.2"/>
    <row r="31303" ht="12.75" hidden="1" customHeight="1" x14ac:dyDescent="0.2"/>
    <row r="31304" ht="12.75" hidden="1" customHeight="1" x14ac:dyDescent="0.2"/>
    <row r="31305" ht="12.75" hidden="1" customHeight="1" x14ac:dyDescent="0.2"/>
    <row r="31306" ht="12.75" hidden="1" customHeight="1" x14ac:dyDescent="0.2"/>
    <row r="31307" ht="12.75" hidden="1" customHeight="1" x14ac:dyDescent="0.2"/>
    <row r="31308" ht="12.75" hidden="1" customHeight="1" x14ac:dyDescent="0.2"/>
    <row r="31309" ht="12.75" hidden="1" customHeight="1" x14ac:dyDescent="0.2"/>
    <row r="31310" ht="12.75" hidden="1" customHeight="1" x14ac:dyDescent="0.2"/>
    <row r="31311" ht="12.75" hidden="1" customHeight="1" x14ac:dyDescent="0.2"/>
    <row r="31312" ht="12.75" hidden="1" customHeight="1" x14ac:dyDescent="0.2"/>
    <row r="31313" ht="12.75" hidden="1" customHeight="1" x14ac:dyDescent="0.2"/>
    <row r="31314" ht="12.75" hidden="1" customHeight="1" x14ac:dyDescent="0.2"/>
    <row r="31315" ht="12.75" hidden="1" customHeight="1" x14ac:dyDescent="0.2"/>
    <row r="31316" ht="12.75" hidden="1" customHeight="1" x14ac:dyDescent="0.2"/>
    <row r="31317" ht="12.75" hidden="1" customHeight="1" x14ac:dyDescent="0.2"/>
    <row r="31318" ht="12.75" hidden="1" customHeight="1" x14ac:dyDescent="0.2"/>
    <row r="31319" ht="12.75" hidden="1" customHeight="1" x14ac:dyDescent="0.2"/>
    <row r="31320" ht="12.75" hidden="1" customHeight="1" x14ac:dyDescent="0.2"/>
    <row r="31321" ht="12.75" hidden="1" customHeight="1" x14ac:dyDescent="0.2"/>
    <row r="31322" ht="12.75" hidden="1" customHeight="1" x14ac:dyDescent="0.2"/>
    <row r="31323" ht="12.75" hidden="1" customHeight="1" x14ac:dyDescent="0.2"/>
    <row r="31324" ht="12.75" hidden="1" customHeight="1" x14ac:dyDescent="0.2"/>
    <row r="31325" ht="12.75" hidden="1" customHeight="1" x14ac:dyDescent="0.2"/>
    <row r="31326" ht="12.75" hidden="1" customHeight="1" x14ac:dyDescent="0.2"/>
    <row r="31327" ht="12.75" hidden="1" customHeight="1" x14ac:dyDescent="0.2"/>
    <row r="31328" ht="12.75" hidden="1" customHeight="1" x14ac:dyDescent="0.2"/>
    <row r="31329" ht="12.75" hidden="1" customHeight="1" x14ac:dyDescent="0.2"/>
    <row r="31330" ht="12.75" hidden="1" customHeight="1" x14ac:dyDescent="0.2"/>
    <row r="31331" ht="12.75" hidden="1" customHeight="1" x14ac:dyDescent="0.2"/>
    <row r="31332" ht="12.75" hidden="1" customHeight="1" x14ac:dyDescent="0.2"/>
    <row r="31333" ht="12.75" hidden="1" customHeight="1" x14ac:dyDescent="0.2"/>
    <row r="31334" ht="12.75" hidden="1" customHeight="1" x14ac:dyDescent="0.2"/>
    <row r="31335" ht="12.75" hidden="1" customHeight="1" x14ac:dyDescent="0.2"/>
    <row r="31336" ht="12.75" hidden="1" customHeight="1" x14ac:dyDescent="0.2"/>
    <row r="31337" ht="12.75" hidden="1" customHeight="1" x14ac:dyDescent="0.2"/>
    <row r="31338" ht="12.75" hidden="1" customHeight="1" x14ac:dyDescent="0.2"/>
    <row r="31339" ht="12.75" hidden="1" customHeight="1" x14ac:dyDescent="0.2"/>
    <row r="31340" ht="12.75" hidden="1" customHeight="1" x14ac:dyDescent="0.2"/>
    <row r="31341" ht="12.75" hidden="1" customHeight="1" x14ac:dyDescent="0.2"/>
    <row r="31342" ht="12.75" hidden="1" customHeight="1" x14ac:dyDescent="0.2"/>
    <row r="31343" ht="12.75" hidden="1" customHeight="1" x14ac:dyDescent="0.2"/>
    <row r="31344" ht="12.75" hidden="1" customHeight="1" x14ac:dyDescent="0.2"/>
    <row r="31345" ht="12.75" hidden="1" customHeight="1" x14ac:dyDescent="0.2"/>
    <row r="31346" ht="12.75" hidden="1" customHeight="1" x14ac:dyDescent="0.2"/>
    <row r="31347" ht="12.75" hidden="1" customHeight="1" x14ac:dyDescent="0.2"/>
    <row r="31348" ht="12.75" hidden="1" customHeight="1" x14ac:dyDescent="0.2"/>
    <row r="31349" ht="12.75" hidden="1" customHeight="1" x14ac:dyDescent="0.2"/>
    <row r="31350" ht="12.75" hidden="1" customHeight="1" x14ac:dyDescent="0.2"/>
    <row r="31351" ht="12.75" hidden="1" customHeight="1" x14ac:dyDescent="0.2"/>
    <row r="31352" ht="12.75" hidden="1" customHeight="1" x14ac:dyDescent="0.2"/>
    <row r="31353" ht="12.75" hidden="1" customHeight="1" x14ac:dyDescent="0.2"/>
    <row r="31354" ht="12.75" hidden="1" customHeight="1" x14ac:dyDescent="0.2"/>
    <row r="31355" ht="12.75" hidden="1" customHeight="1" x14ac:dyDescent="0.2"/>
    <row r="31356" ht="12.75" hidden="1" customHeight="1" x14ac:dyDescent="0.2"/>
    <row r="31357" ht="12.75" hidden="1" customHeight="1" x14ac:dyDescent="0.2"/>
    <row r="31358" ht="12.75" hidden="1" customHeight="1" x14ac:dyDescent="0.2"/>
    <row r="31359" ht="12.75" hidden="1" customHeight="1" x14ac:dyDescent="0.2"/>
    <row r="31360" ht="12.75" hidden="1" customHeight="1" x14ac:dyDescent="0.2"/>
    <row r="31361" ht="12.75" hidden="1" customHeight="1" x14ac:dyDescent="0.2"/>
    <row r="31362" ht="12.75" hidden="1" customHeight="1" x14ac:dyDescent="0.2"/>
    <row r="31363" ht="12.75" hidden="1" customHeight="1" x14ac:dyDescent="0.2"/>
    <row r="31364" ht="12.75" hidden="1" customHeight="1" x14ac:dyDescent="0.2"/>
    <row r="31365" ht="12.75" hidden="1" customHeight="1" x14ac:dyDescent="0.2"/>
    <row r="31366" ht="12.75" hidden="1" customHeight="1" x14ac:dyDescent="0.2"/>
    <row r="31367" ht="12.75" hidden="1" customHeight="1" x14ac:dyDescent="0.2"/>
    <row r="31368" ht="12.75" hidden="1" customHeight="1" x14ac:dyDescent="0.2"/>
    <row r="31369" ht="12.75" hidden="1" customHeight="1" x14ac:dyDescent="0.2"/>
    <row r="31370" ht="12.75" hidden="1" customHeight="1" x14ac:dyDescent="0.2"/>
    <row r="31371" ht="12.75" hidden="1" customHeight="1" x14ac:dyDescent="0.2"/>
    <row r="31372" ht="12.75" hidden="1" customHeight="1" x14ac:dyDescent="0.2"/>
    <row r="31373" ht="12.75" hidden="1" customHeight="1" x14ac:dyDescent="0.2"/>
    <row r="31374" ht="12.75" hidden="1" customHeight="1" x14ac:dyDescent="0.2"/>
    <row r="31375" ht="12.75" hidden="1" customHeight="1" x14ac:dyDescent="0.2"/>
    <row r="31376" ht="12.75" hidden="1" customHeight="1" x14ac:dyDescent="0.2"/>
    <row r="31377" ht="12.75" hidden="1" customHeight="1" x14ac:dyDescent="0.2"/>
    <row r="31378" ht="12.75" hidden="1" customHeight="1" x14ac:dyDescent="0.2"/>
    <row r="31379" ht="12.75" hidden="1" customHeight="1" x14ac:dyDescent="0.2"/>
    <row r="31380" ht="12.75" hidden="1" customHeight="1" x14ac:dyDescent="0.2"/>
    <row r="31381" ht="12.75" hidden="1" customHeight="1" x14ac:dyDescent="0.2"/>
    <row r="31382" ht="12.75" hidden="1" customHeight="1" x14ac:dyDescent="0.2"/>
    <row r="31383" ht="12.75" hidden="1" customHeight="1" x14ac:dyDescent="0.2"/>
    <row r="31384" ht="12.75" hidden="1" customHeight="1" x14ac:dyDescent="0.2"/>
    <row r="31385" ht="12.75" hidden="1" customHeight="1" x14ac:dyDescent="0.2"/>
    <row r="31386" ht="12.75" hidden="1" customHeight="1" x14ac:dyDescent="0.2"/>
    <row r="31387" ht="12.75" hidden="1" customHeight="1" x14ac:dyDescent="0.2"/>
    <row r="31388" ht="12.75" hidden="1" customHeight="1" x14ac:dyDescent="0.2"/>
    <row r="31389" ht="12.75" hidden="1" customHeight="1" x14ac:dyDescent="0.2"/>
    <row r="31390" ht="12.75" hidden="1" customHeight="1" x14ac:dyDescent="0.2"/>
    <row r="31391" ht="12.75" hidden="1" customHeight="1" x14ac:dyDescent="0.2"/>
    <row r="31392" ht="12.75" hidden="1" customHeight="1" x14ac:dyDescent="0.2"/>
    <row r="31393" ht="12.75" hidden="1" customHeight="1" x14ac:dyDescent="0.2"/>
    <row r="31394" ht="12.75" hidden="1" customHeight="1" x14ac:dyDescent="0.2"/>
    <row r="31395" ht="12.75" hidden="1" customHeight="1" x14ac:dyDescent="0.2"/>
    <row r="31396" ht="12.75" hidden="1" customHeight="1" x14ac:dyDescent="0.2"/>
    <row r="31397" ht="12.75" hidden="1" customHeight="1" x14ac:dyDescent="0.2"/>
    <row r="31398" ht="12.75" hidden="1" customHeight="1" x14ac:dyDescent="0.2"/>
    <row r="31399" ht="12.75" hidden="1" customHeight="1" x14ac:dyDescent="0.2"/>
    <row r="31400" ht="12.75" hidden="1" customHeight="1" x14ac:dyDescent="0.2"/>
    <row r="31401" ht="12.75" hidden="1" customHeight="1" x14ac:dyDescent="0.2"/>
    <row r="31402" ht="12.75" hidden="1" customHeight="1" x14ac:dyDescent="0.2"/>
    <row r="31403" ht="12.75" hidden="1" customHeight="1" x14ac:dyDescent="0.2"/>
    <row r="31404" ht="12.75" hidden="1" customHeight="1" x14ac:dyDescent="0.2"/>
    <row r="31405" ht="12.75" hidden="1" customHeight="1" x14ac:dyDescent="0.2"/>
    <row r="31406" ht="12.75" hidden="1" customHeight="1" x14ac:dyDescent="0.2"/>
    <row r="31407" ht="12.75" hidden="1" customHeight="1" x14ac:dyDescent="0.2"/>
    <row r="31408" ht="12.75" hidden="1" customHeight="1" x14ac:dyDescent="0.2"/>
    <row r="31409" ht="12.75" hidden="1" customHeight="1" x14ac:dyDescent="0.2"/>
    <row r="31410" ht="12.75" hidden="1" customHeight="1" x14ac:dyDescent="0.2"/>
    <row r="31411" ht="12.75" hidden="1" customHeight="1" x14ac:dyDescent="0.2"/>
    <row r="31412" ht="12.75" hidden="1" customHeight="1" x14ac:dyDescent="0.2"/>
    <row r="31413" ht="12.75" hidden="1" customHeight="1" x14ac:dyDescent="0.2"/>
    <row r="31414" ht="12.75" hidden="1" customHeight="1" x14ac:dyDescent="0.2"/>
    <row r="31415" ht="12.75" hidden="1" customHeight="1" x14ac:dyDescent="0.2"/>
    <row r="31416" ht="12.75" hidden="1" customHeight="1" x14ac:dyDescent="0.2"/>
    <row r="31417" ht="12.75" hidden="1" customHeight="1" x14ac:dyDescent="0.2"/>
    <row r="31418" ht="12.75" hidden="1" customHeight="1" x14ac:dyDescent="0.2"/>
    <row r="31419" ht="12.75" hidden="1" customHeight="1" x14ac:dyDescent="0.2"/>
    <row r="31420" ht="12.75" hidden="1" customHeight="1" x14ac:dyDescent="0.2"/>
    <row r="31421" ht="12.75" hidden="1" customHeight="1" x14ac:dyDescent="0.2"/>
    <row r="31422" ht="12.75" hidden="1" customHeight="1" x14ac:dyDescent="0.2"/>
    <row r="31423" ht="12.75" hidden="1" customHeight="1" x14ac:dyDescent="0.2"/>
    <row r="31424" ht="12.75" hidden="1" customHeight="1" x14ac:dyDescent="0.2"/>
    <row r="31425" ht="12.75" hidden="1" customHeight="1" x14ac:dyDescent="0.2"/>
    <row r="31426" ht="12.75" hidden="1" customHeight="1" x14ac:dyDescent="0.2"/>
    <row r="31427" ht="12.75" hidden="1" customHeight="1" x14ac:dyDescent="0.2"/>
    <row r="31428" ht="12.75" hidden="1" customHeight="1" x14ac:dyDescent="0.2"/>
    <row r="31429" ht="12.75" hidden="1" customHeight="1" x14ac:dyDescent="0.2"/>
    <row r="31430" ht="12.75" hidden="1" customHeight="1" x14ac:dyDescent="0.2"/>
    <row r="31431" ht="12.75" hidden="1" customHeight="1" x14ac:dyDescent="0.2"/>
    <row r="31432" ht="12.75" hidden="1" customHeight="1" x14ac:dyDescent="0.2"/>
    <row r="31433" ht="12.75" hidden="1" customHeight="1" x14ac:dyDescent="0.2"/>
    <row r="31434" ht="12.75" hidden="1" customHeight="1" x14ac:dyDescent="0.2"/>
    <row r="31435" ht="12.75" hidden="1" customHeight="1" x14ac:dyDescent="0.2"/>
    <row r="31436" ht="12.75" hidden="1" customHeight="1" x14ac:dyDescent="0.2"/>
    <row r="31437" ht="12.75" hidden="1" customHeight="1" x14ac:dyDescent="0.2"/>
    <row r="31438" ht="12.75" hidden="1" customHeight="1" x14ac:dyDescent="0.2"/>
    <row r="31439" ht="12.75" hidden="1" customHeight="1" x14ac:dyDescent="0.2"/>
    <row r="31440" ht="12.75" hidden="1" customHeight="1" x14ac:dyDescent="0.2"/>
    <row r="31441" ht="12.75" hidden="1" customHeight="1" x14ac:dyDescent="0.2"/>
    <row r="31442" ht="12.75" hidden="1" customHeight="1" x14ac:dyDescent="0.2"/>
    <row r="31443" ht="12.75" hidden="1" customHeight="1" x14ac:dyDescent="0.2"/>
    <row r="31444" ht="12.75" hidden="1" customHeight="1" x14ac:dyDescent="0.2"/>
    <row r="31445" ht="12.75" hidden="1" customHeight="1" x14ac:dyDescent="0.2"/>
    <row r="31446" ht="12.75" hidden="1" customHeight="1" x14ac:dyDescent="0.2"/>
    <row r="31447" ht="12.75" hidden="1" customHeight="1" x14ac:dyDescent="0.2"/>
    <row r="31448" ht="12.75" hidden="1" customHeight="1" x14ac:dyDescent="0.2"/>
    <row r="31449" ht="12.75" hidden="1" customHeight="1" x14ac:dyDescent="0.2"/>
    <row r="31450" ht="12.75" hidden="1" customHeight="1" x14ac:dyDescent="0.2"/>
    <row r="31451" ht="12.75" hidden="1" customHeight="1" x14ac:dyDescent="0.2"/>
    <row r="31452" ht="12.75" hidden="1" customHeight="1" x14ac:dyDescent="0.2"/>
    <row r="31453" ht="12.75" hidden="1" customHeight="1" x14ac:dyDescent="0.2"/>
    <row r="31454" ht="12.75" hidden="1" customHeight="1" x14ac:dyDescent="0.2"/>
    <row r="31455" ht="12.75" hidden="1" customHeight="1" x14ac:dyDescent="0.2"/>
    <row r="31456" ht="12.75" hidden="1" customHeight="1" x14ac:dyDescent="0.2"/>
    <row r="31457" ht="12.75" hidden="1" customHeight="1" x14ac:dyDescent="0.2"/>
    <row r="31458" ht="12.75" hidden="1" customHeight="1" x14ac:dyDescent="0.2"/>
    <row r="31459" ht="12.75" hidden="1" customHeight="1" x14ac:dyDescent="0.2"/>
    <row r="31460" ht="12.75" hidden="1" customHeight="1" x14ac:dyDescent="0.2"/>
    <row r="31461" ht="12.75" hidden="1" customHeight="1" x14ac:dyDescent="0.2"/>
    <row r="31462" ht="12.75" hidden="1" customHeight="1" x14ac:dyDescent="0.2"/>
    <row r="31463" ht="12.75" hidden="1" customHeight="1" x14ac:dyDescent="0.2"/>
    <row r="31464" ht="12.75" hidden="1" customHeight="1" x14ac:dyDescent="0.2"/>
    <row r="31465" ht="12.75" hidden="1" customHeight="1" x14ac:dyDescent="0.2"/>
    <row r="31466" ht="12.75" hidden="1" customHeight="1" x14ac:dyDescent="0.2"/>
    <row r="31467" ht="12.75" hidden="1" customHeight="1" x14ac:dyDescent="0.2"/>
    <row r="31468" ht="12.75" hidden="1" customHeight="1" x14ac:dyDescent="0.2"/>
    <row r="31469" ht="12.75" hidden="1" customHeight="1" x14ac:dyDescent="0.2"/>
    <row r="31470" ht="12.75" hidden="1" customHeight="1" x14ac:dyDescent="0.2"/>
    <row r="31471" ht="12.75" hidden="1" customHeight="1" x14ac:dyDescent="0.2"/>
    <row r="31472" ht="12.75" hidden="1" customHeight="1" x14ac:dyDescent="0.2"/>
    <row r="31473" ht="12.75" hidden="1" customHeight="1" x14ac:dyDescent="0.2"/>
    <row r="31474" ht="12.75" hidden="1" customHeight="1" x14ac:dyDescent="0.2"/>
    <row r="31475" ht="12.75" hidden="1" customHeight="1" x14ac:dyDescent="0.2"/>
    <row r="31476" ht="12.75" hidden="1" customHeight="1" x14ac:dyDescent="0.2"/>
    <row r="31477" ht="12.75" hidden="1" customHeight="1" x14ac:dyDescent="0.2"/>
    <row r="31478" ht="12.75" hidden="1" customHeight="1" x14ac:dyDescent="0.2"/>
    <row r="31479" ht="12.75" hidden="1" customHeight="1" x14ac:dyDescent="0.2"/>
    <row r="31480" ht="12.75" hidden="1" customHeight="1" x14ac:dyDescent="0.2"/>
    <row r="31481" ht="12.75" hidden="1" customHeight="1" x14ac:dyDescent="0.2"/>
    <row r="31482" ht="12.75" hidden="1" customHeight="1" x14ac:dyDescent="0.2"/>
    <row r="31483" ht="12.75" hidden="1" customHeight="1" x14ac:dyDescent="0.2"/>
    <row r="31484" ht="12.75" hidden="1" customHeight="1" x14ac:dyDescent="0.2"/>
    <row r="31485" ht="12.75" hidden="1" customHeight="1" x14ac:dyDescent="0.2"/>
    <row r="31486" ht="12.75" hidden="1" customHeight="1" x14ac:dyDescent="0.2"/>
    <row r="31487" ht="12.75" hidden="1" customHeight="1" x14ac:dyDescent="0.2"/>
    <row r="31488" ht="12.75" hidden="1" customHeight="1" x14ac:dyDescent="0.2"/>
    <row r="31489" ht="12.75" hidden="1" customHeight="1" x14ac:dyDescent="0.2"/>
    <row r="31490" ht="12.75" hidden="1" customHeight="1" x14ac:dyDescent="0.2"/>
    <row r="31491" ht="12.75" hidden="1" customHeight="1" x14ac:dyDescent="0.2"/>
    <row r="31492" ht="12.75" hidden="1" customHeight="1" x14ac:dyDescent="0.2"/>
    <row r="31493" ht="12.75" hidden="1" customHeight="1" x14ac:dyDescent="0.2"/>
    <row r="31494" ht="12.75" hidden="1" customHeight="1" x14ac:dyDescent="0.2"/>
    <row r="31495" ht="12.75" hidden="1" customHeight="1" x14ac:dyDescent="0.2"/>
    <row r="31496" ht="12.75" hidden="1" customHeight="1" x14ac:dyDescent="0.2"/>
    <row r="31497" ht="12.75" hidden="1" customHeight="1" x14ac:dyDescent="0.2"/>
    <row r="31498" ht="12.75" hidden="1" customHeight="1" x14ac:dyDescent="0.2"/>
    <row r="31499" ht="12.75" hidden="1" customHeight="1" x14ac:dyDescent="0.2"/>
    <row r="31500" ht="12.75" hidden="1" customHeight="1" x14ac:dyDescent="0.2"/>
    <row r="31501" ht="12.75" hidden="1" customHeight="1" x14ac:dyDescent="0.2"/>
    <row r="31502" ht="12.75" hidden="1" customHeight="1" x14ac:dyDescent="0.2"/>
    <row r="31503" ht="12.75" hidden="1" customHeight="1" x14ac:dyDescent="0.2"/>
    <row r="31504" ht="12.75" hidden="1" customHeight="1" x14ac:dyDescent="0.2"/>
    <row r="31505" ht="12.75" hidden="1" customHeight="1" x14ac:dyDescent="0.2"/>
    <row r="31506" ht="12.75" hidden="1" customHeight="1" x14ac:dyDescent="0.2"/>
    <row r="31507" ht="12.75" hidden="1" customHeight="1" x14ac:dyDescent="0.2"/>
    <row r="31508" ht="12.75" hidden="1" customHeight="1" x14ac:dyDescent="0.2"/>
    <row r="31509" ht="12.75" hidden="1" customHeight="1" x14ac:dyDescent="0.2"/>
    <row r="31510" ht="12.75" hidden="1" customHeight="1" x14ac:dyDescent="0.2"/>
    <row r="31511" ht="12.75" hidden="1" customHeight="1" x14ac:dyDescent="0.2"/>
    <row r="31512" ht="12.75" hidden="1" customHeight="1" x14ac:dyDescent="0.2"/>
    <row r="31513" ht="12.75" hidden="1" customHeight="1" x14ac:dyDescent="0.2"/>
    <row r="31514" ht="12.75" hidden="1" customHeight="1" x14ac:dyDescent="0.2"/>
    <row r="31515" ht="12.75" hidden="1" customHeight="1" x14ac:dyDescent="0.2"/>
    <row r="31516" ht="12.75" hidden="1" customHeight="1" x14ac:dyDescent="0.2"/>
    <row r="31517" ht="12.75" hidden="1" customHeight="1" x14ac:dyDescent="0.2"/>
    <row r="31518" ht="12.75" hidden="1" customHeight="1" x14ac:dyDescent="0.2"/>
    <row r="31519" ht="12.75" hidden="1" customHeight="1" x14ac:dyDescent="0.2"/>
    <row r="31520" ht="12.75" hidden="1" customHeight="1" x14ac:dyDescent="0.2"/>
    <row r="31521" ht="12.75" hidden="1" customHeight="1" x14ac:dyDescent="0.2"/>
    <row r="31522" ht="12.75" hidden="1" customHeight="1" x14ac:dyDescent="0.2"/>
    <row r="31523" ht="12.75" hidden="1" customHeight="1" x14ac:dyDescent="0.2"/>
    <row r="31524" ht="12.75" hidden="1" customHeight="1" x14ac:dyDescent="0.2"/>
    <row r="31525" ht="12.75" hidden="1" customHeight="1" x14ac:dyDescent="0.2"/>
    <row r="31526" ht="12.75" hidden="1" customHeight="1" x14ac:dyDescent="0.2"/>
    <row r="31527" ht="12.75" hidden="1" customHeight="1" x14ac:dyDescent="0.2"/>
    <row r="31528" ht="12.75" hidden="1" customHeight="1" x14ac:dyDescent="0.2"/>
    <row r="31529" ht="12.75" hidden="1" customHeight="1" x14ac:dyDescent="0.2"/>
    <row r="31530" ht="12.75" hidden="1" customHeight="1" x14ac:dyDescent="0.2"/>
    <row r="31531" ht="12.75" hidden="1" customHeight="1" x14ac:dyDescent="0.2"/>
    <row r="31532" ht="12.75" hidden="1" customHeight="1" x14ac:dyDescent="0.2"/>
    <row r="31533" ht="12.75" hidden="1" customHeight="1" x14ac:dyDescent="0.2"/>
    <row r="31534" ht="12.75" hidden="1" customHeight="1" x14ac:dyDescent="0.2"/>
    <row r="31535" ht="12.75" hidden="1" customHeight="1" x14ac:dyDescent="0.2"/>
    <row r="31536" ht="12.75" hidden="1" customHeight="1" x14ac:dyDescent="0.2"/>
    <row r="31537" ht="12.75" hidden="1" customHeight="1" x14ac:dyDescent="0.2"/>
    <row r="31538" ht="12.75" hidden="1" customHeight="1" x14ac:dyDescent="0.2"/>
    <row r="31539" ht="12.75" hidden="1" customHeight="1" x14ac:dyDescent="0.2"/>
    <row r="31540" ht="12.75" hidden="1" customHeight="1" x14ac:dyDescent="0.2"/>
    <row r="31541" ht="12.75" hidden="1" customHeight="1" x14ac:dyDescent="0.2"/>
    <row r="31542" ht="12.75" hidden="1" customHeight="1" x14ac:dyDescent="0.2"/>
    <row r="31543" ht="12.75" hidden="1" customHeight="1" x14ac:dyDescent="0.2"/>
    <row r="31544" ht="12.75" hidden="1" customHeight="1" x14ac:dyDescent="0.2"/>
    <row r="31545" ht="12.75" hidden="1" customHeight="1" x14ac:dyDescent="0.2"/>
    <row r="31546" ht="12.75" hidden="1" customHeight="1" x14ac:dyDescent="0.2"/>
    <row r="31547" ht="12.75" hidden="1" customHeight="1" x14ac:dyDescent="0.2"/>
    <row r="31548" ht="12.75" hidden="1" customHeight="1" x14ac:dyDescent="0.2"/>
    <row r="31549" ht="12.75" hidden="1" customHeight="1" x14ac:dyDescent="0.2"/>
    <row r="31550" ht="12.75" hidden="1" customHeight="1" x14ac:dyDescent="0.2"/>
    <row r="31551" ht="12.75" hidden="1" customHeight="1" x14ac:dyDescent="0.2"/>
    <row r="31552" ht="12.75" hidden="1" customHeight="1" x14ac:dyDescent="0.2"/>
    <row r="31553" ht="12.75" hidden="1" customHeight="1" x14ac:dyDescent="0.2"/>
    <row r="31554" ht="12.75" hidden="1" customHeight="1" x14ac:dyDescent="0.2"/>
    <row r="31555" ht="12.75" hidden="1" customHeight="1" x14ac:dyDescent="0.2"/>
    <row r="31556" ht="12.75" hidden="1" customHeight="1" x14ac:dyDescent="0.2"/>
    <row r="31557" ht="12.75" hidden="1" customHeight="1" x14ac:dyDescent="0.2"/>
    <row r="31558" ht="12.75" hidden="1" customHeight="1" x14ac:dyDescent="0.2"/>
    <row r="31559" ht="12.75" hidden="1" customHeight="1" x14ac:dyDescent="0.2"/>
    <row r="31560" ht="12.75" hidden="1" customHeight="1" x14ac:dyDescent="0.2"/>
    <row r="31561" ht="12.75" hidden="1" customHeight="1" x14ac:dyDescent="0.2"/>
    <row r="31562" ht="12.75" hidden="1" customHeight="1" x14ac:dyDescent="0.2"/>
    <row r="31563" ht="12.75" hidden="1" customHeight="1" x14ac:dyDescent="0.2"/>
    <row r="31564" ht="12.75" hidden="1" customHeight="1" x14ac:dyDescent="0.2"/>
    <row r="31565" ht="12.75" hidden="1" customHeight="1" x14ac:dyDescent="0.2"/>
    <row r="31566" ht="12.75" hidden="1" customHeight="1" x14ac:dyDescent="0.2"/>
    <row r="31567" ht="12.75" hidden="1" customHeight="1" x14ac:dyDescent="0.2"/>
    <row r="31568" ht="12.75" hidden="1" customHeight="1" x14ac:dyDescent="0.2"/>
    <row r="31569" ht="12.75" hidden="1" customHeight="1" x14ac:dyDescent="0.2"/>
    <row r="31570" ht="12.75" hidden="1" customHeight="1" x14ac:dyDescent="0.2"/>
    <row r="31571" ht="12.75" hidden="1" customHeight="1" x14ac:dyDescent="0.2"/>
    <row r="31572" ht="12.75" hidden="1" customHeight="1" x14ac:dyDescent="0.2"/>
    <row r="31573" ht="12.75" hidden="1" customHeight="1" x14ac:dyDescent="0.2"/>
    <row r="31574" ht="12.75" hidden="1" customHeight="1" x14ac:dyDescent="0.2"/>
    <row r="31575" ht="12.75" hidden="1" customHeight="1" x14ac:dyDescent="0.2"/>
    <row r="31576" ht="12.75" hidden="1" customHeight="1" x14ac:dyDescent="0.2"/>
    <row r="31577" ht="12.75" hidden="1" customHeight="1" x14ac:dyDescent="0.2"/>
    <row r="31578" ht="12.75" hidden="1" customHeight="1" x14ac:dyDescent="0.2"/>
    <row r="31579" ht="12.75" hidden="1" customHeight="1" x14ac:dyDescent="0.2"/>
    <row r="31580" ht="12.75" hidden="1" customHeight="1" x14ac:dyDescent="0.2"/>
    <row r="31581" ht="12.75" hidden="1" customHeight="1" x14ac:dyDescent="0.2"/>
    <row r="31582" ht="12.75" hidden="1" customHeight="1" x14ac:dyDescent="0.2"/>
    <row r="31583" ht="12.75" hidden="1" customHeight="1" x14ac:dyDescent="0.2"/>
    <row r="31584" ht="12.75" hidden="1" customHeight="1" x14ac:dyDescent="0.2"/>
    <row r="31585" ht="12.75" hidden="1" customHeight="1" x14ac:dyDescent="0.2"/>
    <row r="31586" ht="12.75" hidden="1" customHeight="1" x14ac:dyDescent="0.2"/>
    <row r="31587" ht="12.75" hidden="1" customHeight="1" x14ac:dyDescent="0.2"/>
    <row r="31588" ht="12.75" hidden="1" customHeight="1" x14ac:dyDescent="0.2"/>
    <row r="31589" ht="12.75" hidden="1" customHeight="1" x14ac:dyDescent="0.2"/>
    <row r="31590" ht="12.75" hidden="1" customHeight="1" x14ac:dyDescent="0.2"/>
    <row r="31591" ht="12.75" hidden="1" customHeight="1" x14ac:dyDescent="0.2"/>
    <row r="31592" ht="12.75" hidden="1" customHeight="1" x14ac:dyDescent="0.2"/>
    <row r="31593" ht="12.75" hidden="1" customHeight="1" x14ac:dyDescent="0.2"/>
    <row r="31594" ht="12.75" hidden="1" customHeight="1" x14ac:dyDescent="0.2"/>
    <row r="31595" ht="12.75" hidden="1" customHeight="1" x14ac:dyDescent="0.2"/>
    <row r="31596" ht="12.75" hidden="1" customHeight="1" x14ac:dyDescent="0.2"/>
    <row r="31597" ht="12.75" hidden="1" customHeight="1" x14ac:dyDescent="0.2"/>
    <row r="31598" ht="12.75" hidden="1" customHeight="1" x14ac:dyDescent="0.2"/>
    <row r="31599" ht="12.75" hidden="1" customHeight="1" x14ac:dyDescent="0.2"/>
    <row r="31600" ht="12.75" hidden="1" customHeight="1" x14ac:dyDescent="0.2"/>
    <row r="31601" ht="12.75" hidden="1" customHeight="1" x14ac:dyDescent="0.2"/>
    <row r="31602" ht="12.75" hidden="1" customHeight="1" x14ac:dyDescent="0.2"/>
    <row r="31603" ht="12.75" hidden="1" customHeight="1" x14ac:dyDescent="0.2"/>
    <row r="31604" ht="12.75" hidden="1" customHeight="1" x14ac:dyDescent="0.2"/>
    <row r="31605" ht="12.75" hidden="1" customHeight="1" x14ac:dyDescent="0.2"/>
    <row r="31606" ht="12.75" hidden="1" customHeight="1" x14ac:dyDescent="0.2"/>
    <row r="31607" ht="12.75" hidden="1" customHeight="1" x14ac:dyDescent="0.2"/>
    <row r="31608" ht="12.75" hidden="1" customHeight="1" x14ac:dyDescent="0.2"/>
    <row r="31609" ht="12.75" hidden="1" customHeight="1" x14ac:dyDescent="0.2"/>
    <row r="31610" ht="12.75" hidden="1" customHeight="1" x14ac:dyDescent="0.2"/>
    <row r="31611" ht="12.75" hidden="1" customHeight="1" x14ac:dyDescent="0.2"/>
    <row r="31612" ht="12.75" hidden="1" customHeight="1" x14ac:dyDescent="0.2"/>
    <row r="31613" ht="12.75" hidden="1" customHeight="1" x14ac:dyDescent="0.2"/>
    <row r="31614" ht="12.75" hidden="1" customHeight="1" x14ac:dyDescent="0.2"/>
    <row r="31615" ht="12.75" hidden="1" customHeight="1" x14ac:dyDescent="0.2"/>
    <row r="31616" ht="12.75" hidden="1" customHeight="1" x14ac:dyDescent="0.2"/>
    <row r="31617" ht="12.75" hidden="1" customHeight="1" x14ac:dyDescent="0.2"/>
    <row r="31618" ht="12.75" hidden="1" customHeight="1" x14ac:dyDescent="0.2"/>
    <row r="31619" ht="12.75" hidden="1" customHeight="1" x14ac:dyDescent="0.2"/>
    <row r="31620" ht="12.75" hidden="1" customHeight="1" x14ac:dyDescent="0.2"/>
    <row r="31621" ht="12.75" hidden="1" customHeight="1" x14ac:dyDescent="0.2"/>
    <row r="31622" ht="12.75" hidden="1" customHeight="1" x14ac:dyDescent="0.2"/>
    <row r="31623" ht="12.75" hidden="1" customHeight="1" x14ac:dyDescent="0.2"/>
    <row r="31624" ht="12.75" hidden="1" customHeight="1" x14ac:dyDescent="0.2"/>
    <row r="31625" ht="12.75" hidden="1" customHeight="1" x14ac:dyDescent="0.2"/>
    <row r="31626" ht="12.75" hidden="1" customHeight="1" x14ac:dyDescent="0.2"/>
    <row r="31627" ht="12.75" hidden="1" customHeight="1" x14ac:dyDescent="0.2"/>
    <row r="31628" ht="12.75" hidden="1" customHeight="1" x14ac:dyDescent="0.2"/>
    <row r="31629" ht="12.75" hidden="1" customHeight="1" x14ac:dyDescent="0.2"/>
    <row r="31630" ht="12.75" hidden="1" customHeight="1" x14ac:dyDescent="0.2"/>
    <row r="31631" ht="12.75" hidden="1" customHeight="1" x14ac:dyDescent="0.2"/>
    <row r="31632" ht="12.75" hidden="1" customHeight="1" x14ac:dyDescent="0.2"/>
    <row r="31633" ht="12.75" hidden="1" customHeight="1" x14ac:dyDescent="0.2"/>
    <row r="31634" ht="12.75" hidden="1" customHeight="1" x14ac:dyDescent="0.2"/>
    <row r="31635" ht="12.75" hidden="1" customHeight="1" x14ac:dyDescent="0.2"/>
    <row r="31636" ht="12.75" hidden="1" customHeight="1" x14ac:dyDescent="0.2"/>
    <row r="31637" ht="12.75" hidden="1" customHeight="1" x14ac:dyDescent="0.2"/>
    <row r="31638" ht="12.75" hidden="1" customHeight="1" x14ac:dyDescent="0.2"/>
    <row r="31639" ht="12.75" hidden="1" customHeight="1" x14ac:dyDescent="0.2"/>
    <row r="31640" ht="12.75" hidden="1" customHeight="1" x14ac:dyDescent="0.2"/>
    <row r="31641" ht="12.75" hidden="1" customHeight="1" x14ac:dyDescent="0.2"/>
    <row r="31642" ht="12.75" hidden="1" customHeight="1" x14ac:dyDescent="0.2"/>
    <row r="31643" ht="12.75" hidden="1" customHeight="1" x14ac:dyDescent="0.2"/>
    <row r="31644" ht="12.75" hidden="1" customHeight="1" x14ac:dyDescent="0.2"/>
    <row r="31645" ht="12.75" hidden="1" customHeight="1" x14ac:dyDescent="0.2"/>
    <row r="31646" ht="12.75" hidden="1" customHeight="1" x14ac:dyDescent="0.2"/>
    <row r="31647" ht="12.75" hidden="1" customHeight="1" x14ac:dyDescent="0.2"/>
    <row r="31648" ht="12.75" hidden="1" customHeight="1" x14ac:dyDescent="0.2"/>
    <row r="31649" ht="12.75" hidden="1" customHeight="1" x14ac:dyDescent="0.2"/>
    <row r="31650" ht="12.75" hidden="1" customHeight="1" x14ac:dyDescent="0.2"/>
    <row r="31651" ht="12.75" hidden="1" customHeight="1" x14ac:dyDescent="0.2"/>
    <row r="31652" ht="12.75" hidden="1" customHeight="1" x14ac:dyDescent="0.2"/>
    <row r="31653" ht="12.75" hidden="1" customHeight="1" x14ac:dyDescent="0.2"/>
    <row r="31654" ht="12.75" hidden="1" customHeight="1" x14ac:dyDescent="0.2"/>
    <row r="31655" ht="12.75" hidden="1" customHeight="1" x14ac:dyDescent="0.2"/>
    <row r="31656" ht="12.75" hidden="1" customHeight="1" x14ac:dyDescent="0.2"/>
    <row r="31657" ht="12.75" hidden="1" customHeight="1" x14ac:dyDescent="0.2"/>
    <row r="31658" ht="12.75" hidden="1" customHeight="1" x14ac:dyDescent="0.2"/>
    <row r="31659" ht="12.75" hidden="1" customHeight="1" x14ac:dyDescent="0.2"/>
    <row r="31660" ht="12.75" hidden="1" customHeight="1" x14ac:dyDescent="0.2"/>
    <row r="31661" ht="12.75" hidden="1" customHeight="1" x14ac:dyDescent="0.2"/>
    <row r="31662" ht="12.75" hidden="1" customHeight="1" x14ac:dyDescent="0.2"/>
    <row r="31663" ht="12.75" hidden="1" customHeight="1" x14ac:dyDescent="0.2"/>
    <row r="31664" ht="12.75" hidden="1" customHeight="1" x14ac:dyDescent="0.2"/>
    <row r="31665" ht="12.75" hidden="1" customHeight="1" x14ac:dyDescent="0.2"/>
    <row r="31666" ht="12.75" hidden="1" customHeight="1" x14ac:dyDescent="0.2"/>
    <row r="31667" ht="12.75" hidden="1" customHeight="1" x14ac:dyDescent="0.2"/>
    <row r="31668" ht="12.75" hidden="1" customHeight="1" x14ac:dyDescent="0.2"/>
    <row r="31669" ht="12.75" hidden="1" customHeight="1" x14ac:dyDescent="0.2"/>
    <row r="31670" ht="12.75" hidden="1" customHeight="1" x14ac:dyDescent="0.2"/>
    <row r="31671" ht="12.75" hidden="1" customHeight="1" x14ac:dyDescent="0.2"/>
    <row r="31672" ht="12.75" hidden="1" customHeight="1" x14ac:dyDescent="0.2"/>
    <row r="31673" ht="12.75" hidden="1" customHeight="1" x14ac:dyDescent="0.2"/>
    <row r="31674" ht="12.75" hidden="1" customHeight="1" x14ac:dyDescent="0.2"/>
    <row r="31675" ht="12.75" hidden="1" customHeight="1" x14ac:dyDescent="0.2"/>
    <row r="31676" ht="12.75" hidden="1" customHeight="1" x14ac:dyDescent="0.2"/>
    <row r="31677" ht="12.75" hidden="1" customHeight="1" x14ac:dyDescent="0.2"/>
    <row r="31678" ht="12.75" hidden="1" customHeight="1" x14ac:dyDescent="0.2"/>
    <row r="31679" ht="12.75" hidden="1" customHeight="1" x14ac:dyDescent="0.2"/>
    <row r="31680" ht="12.75" hidden="1" customHeight="1" x14ac:dyDescent="0.2"/>
    <row r="31681" ht="12.75" hidden="1" customHeight="1" x14ac:dyDescent="0.2"/>
    <row r="31682" ht="12.75" hidden="1" customHeight="1" x14ac:dyDescent="0.2"/>
    <row r="31683" ht="12.75" hidden="1" customHeight="1" x14ac:dyDescent="0.2"/>
    <row r="31684" ht="12.75" hidden="1" customHeight="1" x14ac:dyDescent="0.2"/>
    <row r="31685" ht="12.75" hidden="1" customHeight="1" x14ac:dyDescent="0.2"/>
    <row r="31686" ht="12.75" hidden="1" customHeight="1" x14ac:dyDescent="0.2"/>
    <row r="31687" ht="12.75" hidden="1" customHeight="1" x14ac:dyDescent="0.2"/>
    <row r="31688" ht="12.75" hidden="1" customHeight="1" x14ac:dyDescent="0.2"/>
    <row r="31689" ht="12.75" hidden="1" customHeight="1" x14ac:dyDescent="0.2"/>
    <row r="31690" ht="12.75" hidden="1" customHeight="1" x14ac:dyDescent="0.2"/>
    <row r="31691" ht="12.75" hidden="1" customHeight="1" x14ac:dyDescent="0.2"/>
    <row r="31692" ht="12.75" hidden="1" customHeight="1" x14ac:dyDescent="0.2"/>
    <row r="31693" ht="12.75" hidden="1" customHeight="1" x14ac:dyDescent="0.2"/>
    <row r="31694" ht="12.75" hidden="1" customHeight="1" x14ac:dyDescent="0.2"/>
    <row r="31695" ht="12.75" hidden="1" customHeight="1" x14ac:dyDescent="0.2"/>
    <row r="31696" ht="12.75" hidden="1" customHeight="1" x14ac:dyDescent="0.2"/>
    <row r="31697" ht="12.75" hidden="1" customHeight="1" x14ac:dyDescent="0.2"/>
    <row r="31698" ht="12.75" hidden="1" customHeight="1" x14ac:dyDescent="0.2"/>
    <row r="31699" ht="12.75" hidden="1" customHeight="1" x14ac:dyDescent="0.2"/>
    <row r="31700" ht="12.75" hidden="1" customHeight="1" x14ac:dyDescent="0.2"/>
    <row r="31701" ht="12.75" hidden="1" customHeight="1" x14ac:dyDescent="0.2"/>
    <row r="31702" ht="12.75" hidden="1" customHeight="1" x14ac:dyDescent="0.2"/>
    <row r="31703" ht="12.75" hidden="1" customHeight="1" x14ac:dyDescent="0.2"/>
    <row r="31704" ht="12.75" hidden="1" customHeight="1" x14ac:dyDescent="0.2"/>
    <row r="31705" ht="12.75" hidden="1" customHeight="1" x14ac:dyDescent="0.2"/>
    <row r="31706" ht="12.75" hidden="1" customHeight="1" x14ac:dyDescent="0.2"/>
    <row r="31707" ht="12.75" hidden="1" customHeight="1" x14ac:dyDescent="0.2"/>
    <row r="31708" ht="12.75" hidden="1" customHeight="1" x14ac:dyDescent="0.2"/>
    <row r="31709" ht="12.75" hidden="1" customHeight="1" x14ac:dyDescent="0.2"/>
    <row r="31710" ht="12.75" hidden="1" customHeight="1" x14ac:dyDescent="0.2"/>
    <row r="31711" ht="12.75" hidden="1" customHeight="1" x14ac:dyDescent="0.2"/>
    <row r="31712" ht="12.75" hidden="1" customHeight="1" x14ac:dyDescent="0.2"/>
    <row r="31713" ht="12.75" hidden="1" customHeight="1" x14ac:dyDescent="0.2"/>
    <row r="31714" ht="12.75" hidden="1" customHeight="1" x14ac:dyDescent="0.2"/>
    <row r="31715" ht="12.75" hidden="1" customHeight="1" x14ac:dyDescent="0.2"/>
    <row r="31716" ht="12.75" hidden="1" customHeight="1" x14ac:dyDescent="0.2"/>
    <row r="31717" ht="12.75" hidden="1" customHeight="1" x14ac:dyDescent="0.2"/>
    <row r="31718" ht="12.75" hidden="1" customHeight="1" x14ac:dyDescent="0.2"/>
    <row r="31719" ht="12.75" hidden="1" customHeight="1" x14ac:dyDescent="0.2"/>
    <row r="31720" ht="12.75" hidden="1" customHeight="1" x14ac:dyDescent="0.2"/>
    <row r="31721" ht="12.75" hidden="1" customHeight="1" x14ac:dyDescent="0.2"/>
    <row r="31722" ht="12.75" hidden="1" customHeight="1" x14ac:dyDescent="0.2"/>
    <row r="31723" ht="12.75" hidden="1" customHeight="1" x14ac:dyDescent="0.2"/>
    <row r="31724" ht="12.75" hidden="1" customHeight="1" x14ac:dyDescent="0.2"/>
    <row r="31725" ht="12.75" hidden="1" customHeight="1" x14ac:dyDescent="0.2"/>
    <row r="31726" ht="12.75" hidden="1" customHeight="1" x14ac:dyDescent="0.2"/>
    <row r="31727" ht="12.75" hidden="1" customHeight="1" x14ac:dyDescent="0.2"/>
    <row r="31728" ht="12.75" hidden="1" customHeight="1" x14ac:dyDescent="0.2"/>
    <row r="31729" ht="12.75" hidden="1" customHeight="1" x14ac:dyDescent="0.2"/>
    <row r="31730" ht="12.75" hidden="1" customHeight="1" x14ac:dyDescent="0.2"/>
    <row r="31731" ht="12.75" hidden="1" customHeight="1" x14ac:dyDescent="0.2"/>
    <row r="31732" ht="12.75" hidden="1" customHeight="1" x14ac:dyDescent="0.2"/>
    <row r="31733" ht="12.75" hidden="1" customHeight="1" x14ac:dyDescent="0.2"/>
    <row r="31734" ht="12.75" hidden="1" customHeight="1" x14ac:dyDescent="0.2"/>
    <row r="31735" ht="12.75" hidden="1" customHeight="1" x14ac:dyDescent="0.2"/>
    <row r="31736" ht="12.75" hidden="1" customHeight="1" x14ac:dyDescent="0.2"/>
    <row r="31737" ht="12.75" hidden="1" customHeight="1" x14ac:dyDescent="0.2"/>
    <row r="31738" ht="12.75" hidden="1" customHeight="1" x14ac:dyDescent="0.2"/>
    <row r="31739" ht="12.75" hidden="1" customHeight="1" x14ac:dyDescent="0.2"/>
    <row r="31740" ht="12.75" hidden="1" customHeight="1" x14ac:dyDescent="0.2"/>
    <row r="31741" ht="12.75" hidden="1" customHeight="1" x14ac:dyDescent="0.2"/>
    <row r="31742" ht="12.75" hidden="1" customHeight="1" x14ac:dyDescent="0.2"/>
    <row r="31743" ht="12.75" hidden="1" customHeight="1" x14ac:dyDescent="0.2"/>
    <row r="31744" ht="12.75" hidden="1" customHeight="1" x14ac:dyDescent="0.2"/>
    <row r="31745" ht="12.75" hidden="1" customHeight="1" x14ac:dyDescent="0.2"/>
    <row r="31746" ht="12.75" hidden="1" customHeight="1" x14ac:dyDescent="0.2"/>
    <row r="31747" ht="12.75" hidden="1" customHeight="1" x14ac:dyDescent="0.2"/>
    <row r="31748" ht="12.75" hidden="1" customHeight="1" x14ac:dyDescent="0.2"/>
    <row r="31749" ht="12.75" hidden="1" customHeight="1" x14ac:dyDescent="0.2"/>
    <row r="31750" ht="12.75" hidden="1" customHeight="1" x14ac:dyDescent="0.2"/>
    <row r="31751" ht="12.75" hidden="1" customHeight="1" x14ac:dyDescent="0.2"/>
    <row r="31752" ht="12.75" hidden="1" customHeight="1" x14ac:dyDescent="0.2"/>
    <row r="31753" ht="12.75" hidden="1" customHeight="1" x14ac:dyDescent="0.2"/>
    <row r="31754" ht="12.75" hidden="1" customHeight="1" x14ac:dyDescent="0.2"/>
    <row r="31755" ht="12.75" hidden="1" customHeight="1" x14ac:dyDescent="0.2"/>
    <row r="31756" ht="12.75" hidden="1" customHeight="1" x14ac:dyDescent="0.2"/>
    <row r="31757" ht="12.75" hidden="1" customHeight="1" x14ac:dyDescent="0.2"/>
    <row r="31758" ht="12.75" hidden="1" customHeight="1" x14ac:dyDescent="0.2"/>
    <row r="31759" ht="12.75" hidden="1" customHeight="1" x14ac:dyDescent="0.2"/>
    <row r="31760" ht="12.75" hidden="1" customHeight="1" x14ac:dyDescent="0.2"/>
    <row r="31761" ht="12.75" hidden="1" customHeight="1" x14ac:dyDescent="0.2"/>
    <row r="31762" ht="12.75" hidden="1" customHeight="1" x14ac:dyDescent="0.2"/>
    <row r="31763" ht="12.75" hidden="1" customHeight="1" x14ac:dyDescent="0.2"/>
    <row r="31764" ht="12.75" hidden="1" customHeight="1" x14ac:dyDescent="0.2"/>
    <row r="31765" ht="12.75" hidden="1" customHeight="1" x14ac:dyDescent="0.2"/>
    <row r="31766" ht="12.75" hidden="1" customHeight="1" x14ac:dyDescent="0.2"/>
    <row r="31767" ht="12.75" hidden="1" customHeight="1" x14ac:dyDescent="0.2"/>
    <row r="31768" ht="12.75" hidden="1" customHeight="1" x14ac:dyDescent="0.2"/>
    <row r="31769" ht="12.75" hidden="1" customHeight="1" x14ac:dyDescent="0.2"/>
    <row r="31770" ht="12.75" hidden="1" customHeight="1" x14ac:dyDescent="0.2"/>
    <row r="31771" ht="12.75" hidden="1" customHeight="1" x14ac:dyDescent="0.2"/>
    <row r="31772" ht="12.75" hidden="1" customHeight="1" x14ac:dyDescent="0.2"/>
    <row r="31773" ht="12.75" hidden="1" customHeight="1" x14ac:dyDescent="0.2"/>
    <row r="31774" ht="12.75" hidden="1" customHeight="1" x14ac:dyDescent="0.2"/>
    <row r="31775" ht="12.75" hidden="1" customHeight="1" x14ac:dyDescent="0.2"/>
    <row r="31776" ht="12.75" hidden="1" customHeight="1" x14ac:dyDescent="0.2"/>
    <row r="31777" ht="12.75" hidden="1" customHeight="1" x14ac:dyDescent="0.2"/>
    <row r="31778" ht="12.75" hidden="1" customHeight="1" x14ac:dyDescent="0.2"/>
    <row r="31779" ht="12.75" hidden="1" customHeight="1" x14ac:dyDescent="0.2"/>
    <row r="31780" ht="12.75" hidden="1" customHeight="1" x14ac:dyDescent="0.2"/>
    <row r="31781" ht="12.75" hidden="1" customHeight="1" x14ac:dyDescent="0.2"/>
    <row r="31782" ht="12.75" hidden="1" customHeight="1" x14ac:dyDescent="0.2"/>
    <row r="31783" ht="12.75" hidden="1" customHeight="1" x14ac:dyDescent="0.2"/>
    <row r="31784" ht="12.75" hidden="1" customHeight="1" x14ac:dyDescent="0.2"/>
    <row r="31785" ht="12.75" hidden="1" customHeight="1" x14ac:dyDescent="0.2"/>
    <row r="31786" ht="12.75" hidden="1" customHeight="1" x14ac:dyDescent="0.2"/>
    <row r="31787" ht="12.75" hidden="1" customHeight="1" x14ac:dyDescent="0.2"/>
    <row r="31788" ht="12.75" hidden="1" customHeight="1" x14ac:dyDescent="0.2"/>
    <row r="31789" ht="12.75" hidden="1" customHeight="1" x14ac:dyDescent="0.2"/>
    <row r="31790" ht="12.75" hidden="1" customHeight="1" x14ac:dyDescent="0.2"/>
    <row r="31791" ht="12.75" hidden="1" customHeight="1" x14ac:dyDescent="0.2"/>
    <row r="31792" ht="12.75" hidden="1" customHeight="1" x14ac:dyDescent="0.2"/>
    <row r="31793" ht="12.75" hidden="1" customHeight="1" x14ac:dyDescent="0.2"/>
    <row r="31794" ht="12.75" hidden="1" customHeight="1" x14ac:dyDescent="0.2"/>
    <row r="31795" ht="12.75" hidden="1" customHeight="1" x14ac:dyDescent="0.2"/>
    <row r="31796" ht="12.75" hidden="1" customHeight="1" x14ac:dyDescent="0.2"/>
    <row r="31797" ht="12.75" hidden="1" customHeight="1" x14ac:dyDescent="0.2"/>
    <row r="31798" ht="12.75" hidden="1" customHeight="1" x14ac:dyDescent="0.2"/>
    <row r="31799" ht="12.75" hidden="1" customHeight="1" x14ac:dyDescent="0.2"/>
    <row r="31800" ht="12.75" hidden="1" customHeight="1" x14ac:dyDescent="0.2"/>
    <row r="31801" ht="12.75" hidden="1" customHeight="1" x14ac:dyDescent="0.2"/>
    <row r="31802" ht="12.75" hidden="1" customHeight="1" x14ac:dyDescent="0.2"/>
    <row r="31803" ht="12.75" hidden="1" customHeight="1" x14ac:dyDescent="0.2"/>
    <row r="31804" ht="12.75" hidden="1" customHeight="1" x14ac:dyDescent="0.2"/>
    <row r="31805" ht="12.75" hidden="1" customHeight="1" x14ac:dyDescent="0.2"/>
    <row r="31806" ht="12.75" hidden="1" customHeight="1" x14ac:dyDescent="0.2"/>
    <row r="31807" ht="12.75" hidden="1" customHeight="1" x14ac:dyDescent="0.2"/>
    <row r="31808" ht="12.75" hidden="1" customHeight="1" x14ac:dyDescent="0.2"/>
    <row r="31809" ht="12.75" hidden="1" customHeight="1" x14ac:dyDescent="0.2"/>
    <row r="31810" ht="12.75" hidden="1" customHeight="1" x14ac:dyDescent="0.2"/>
    <row r="31811" ht="12.75" hidden="1" customHeight="1" x14ac:dyDescent="0.2"/>
    <row r="31812" ht="12.75" hidden="1" customHeight="1" x14ac:dyDescent="0.2"/>
    <row r="31813" ht="12.75" hidden="1" customHeight="1" x14ac:dyDescent="0.2"/>
    <row r="31814" ht="12.75" hidden="1" customHeight="1" x14ac:dyDescent="0.2"/>
    <row r="31815" ht="12.75" hidden="1" customHeight="1" x14ac:dyDescent="0.2"/>
    <row r="31816" ht="12.75" hidden="1" customHeight="1" x14ac:dyDescent="0.2"/>
    <row r="31817" ht="12.75" hidden="1" customHeight="1" x14ac:dyDescent="0.2"/>
    <row r="31818" ht="12.75" hidden="1" customHeight="1" x14ac:dyDescent="0.2"/>
    <row r="31819" ht="12.75" hidden="1" customHeight="1" x14ac:dyDescent="0.2"/>
    <row r="31820" ht="12.75" hidden="1" customHeight="1" x14ac:dyDescent="0.2"/>
    <row r="31821" ht="12.75" hidden="1" customHeight="1" x14ac:dyDescent="0.2"/>
    <row r="31822" ht="12.75" hidden="1" customHeight="1" x14ac:dyDescent="0.2"/>
    <row r="31823" ht="12.75" hidden="1" customHeight="1" x14ac:dyDescent="0.2"/>
    <row r="31824" ht="12.75" hidden="1" customHeight="1" x14ac:dyDescent="0.2"/>
    <row r="31825" ht="12.75" hidden="1" customHeight="1" x14ac:dyDescent="0.2"/>
    <row r="31826" ht="12.75" hidden="1" customHeight="1" x14ac:dyDescent="0.2"/>
    <row r="31827" ht="12.75" hidden="1" customHeight="1" x14ac:dyDescent="0.2"/>
    <row r="31828" ht="12.75" hidden="1" customHeight="1" x14ac:dyDescent="0.2"/>
    <row r="31829" ht="12.75" hidden="1" customHeight="1" x14ac:dyDescent="0.2"/>
    <row r="31830" ht="12.75" hidden="1" customHeight="1" x14ac:dyDescent="0.2"/>
    <row r="31831" ht="12.75" hidden="1" customHeight="1" x14ac:dyDescent="0.2"/>
    <row r="31832" ht="12.75" hidden="1" customHeight="1" x14ac:dyDescent="0.2"/>
    <row r="31833" ht="12.75" hidden="1" customHeight="1" x14ac:dyDescent="0.2"/>
    <row r="31834" ht="12.75" hidden="1" customHeight="1" x14ac:dyDescent="0.2"/>
    <row r="31835" ht="12.75" hidden="1" customHeight="1" x14ac:dyDescent="0.2"/>
    <row r="31836" ht="12.75" hidden="1" customHeight="1" x14ac:dyDescent="0.2"/>
    <row r="31837" ht="12.75" hidden="1" customHeight="1" x14ac:dyDescent="0.2"/>
    <row r="31838" ht="12.75" hidden="1" customHeight="1" x14ac:dyDescent="0.2"/>
    <row r="31839" ht="12.75" hidden="1" customHeight="1" x14ac:dyDescent="0.2"/>
    <row r="31840" ht="12.75" hidden="1" customHeight="1" x14ac:dyDescent="0.2"/>
    <row r="31841" ht="12.75" hidden="1" customHeight="1" x14ac:dyDescent="0.2"/>
    <row r="31842" ht="12.75" hidden="1" customHeight="1" x14ac:dyDescent="0.2"/>
    <row r="31843" ht="12.75" hidden="1" customHeight="1" x14ac:dyDescent="0.2"/>
    <row r="31844" ht="12.75" hidden="1" customHeight="1" x14ac:dyDescent="0.2"/>
    <row r="31845" ht="12.75" hidden="1" customHeight="1" x14ac:dyDescent="0.2"/>
    <row r="31846" ht="12.75" hidden="1" customHeight="1" x14ac:dyDescent="0.2"/>
    <row r="31847" ht="12.75" hidden="1" customHeight="1" x14ac:dyDescent="0.2"/>
    <row r="31848" ht="12.75" hidden="1" customHeight="1" x14ac:dyDescent="0.2"/>
    <row r="31849" ht="12.75" hidden="1" customHeight="1" x14ac:dyDescent="0.2"/>
    <row r="31850" ht="12.75" hidden="1" customHeight="1" x14ac:dyDescent="0.2"/>
    <row r="31851" ht="12.75" hidden="1" customHeight="1" x14ac:dyDescent="0.2"/>
    <row r="31852" ht="12.75" hidden="1" customHeight="1" x14ac:dyDescent="0.2"/>
    <row r="31853" ht="12.75" hidden="1" customHeight="1" x14ac:dyDescent="0.2"/>
    <row r="31854" ht="12.75" hidden="1" customHeight="1" x14ac:dyDescent="0.2"/>
    <row r="31855" ht="12.75" hidden="1" customHeight="1" x14ac:dyDescent="0.2"/>
    <row r="31856" ht="12.75" hidden="1" customHeight="1" x14ac:dyDescent="0.2"/>
    <row r="31857" ht="12.75" hidden="1" customHeight="1" x14ac:dyDescent="0.2"/>
    <row r="31858" ht="12.75" hidden="1" customHeight="1" x14ac:dyDescent="0.2"/>
    <row r="31859" ht="12.75" hidden="1" customHeight="1" x14ac:dyDescent="0.2"/>
    <row r="31860" ht="12.75" hidden="1" customHeight="1" x14ac:dyDescent="0.2"/>
    <row r="31861" ht="12.75" hidden="1" customHeight="1" x14ac:dyDescent="0.2"/>
    <row r="31862" ht="12.75" hidden="1" customHeight="1" x14ac:dyDescent="0.2"/>
    <row r="31863" ht="12.75" hidden="1" customHeight="1" x14ac:dyDescent="0.2"/>
    <row r="31864" ht="12.75" hidden="1" customHeight="1" x14ac:dyDescent="0.2"/>
    <row r="31865" ht="12.75" hidden="1" customHeight="1" x14ac:dyDescent="0.2"/>
    <row r="31866" ht="12.75" hidden="1" customHeight="1" x14ac:dyDescent="0.2"/>
    <row r="31867" ht="12.75" hidden="1" customHeight="1" x14ac:dyDescent="0.2"/>
    <row r="31868" ht="12.75" hidden="1" customHeight="1" x14ac:dyDescent="0.2"/>
    <row r="31869" ht="12.75" hidden="1" customHeight="1" x14ac:dyDescent="0.2"/>
    <row r="31870" ht="12.75" hidden="1" customHeight="1" x14ac:dyDescent="0.2"/>
    <row r="31871" ht="12.75" hidden="1" customHeight="1" x14ac:dyDescent="0.2"/>
    <row r="31872" ht="12.75" hidden="1" customHeight="1" x14ac:dyDescent="0.2"/>
    <row r="31873" ht="12.75" hidden="1" customHeight="1" x14ac:dyDescent="0.2"/>
    <row r="31874" ht="12.75" hidden="1" customHeight="1" x14ac:dyDescent="0.2"/>
    <row r="31875" ht="12.75" hidden="1" customHeight="1" x14ac:dyDescent="0.2"/>
    <row r="31876" ht="12.75" hidden="1" customHeight="1" x14ac:dyDescent="0.2"/>
    <row r="31877" ht="12.75" hidden="1" customHeight="1" x14ac:dyDescent="0.2"/>
    <row r="31878" ht="12.75" hidden="1" customHeight="1" x14ac:dyDescent="0.2"/>
    <row r="31879" ht="12.75" hidden="1" customHeight="1" x14ac:dyDescent="0.2"/>
    <row r="31880" ht="12.75" hidden="1" customHeight="1" x14ac:dyDescent="0.2"/>
    <row r="31881" ht="12.75" hidden="1" customHeight="1" x14ac:dyDescent="0.2"/>
    <row r="31882" ht="12.75" hidden="1" customHeight="1" x14ac:dyDescent="0.2"/>
    <row r="31883" ht="12.75" hidden="1" customHeight="1" x14ac:dyDescent="0.2"/>
    <row r="31884" ht="12.75" hidden="1" customHeight="1" x14ac:dyDescent="0.2"/>
    <row r="31885" ht="12.75" hidden="1" customHeight="1" x14ac:dyDescent="0.2"/>
    <row r="31886" ht="12.75" hidden="1" customHeight="1" x14ac:dyDescent="0.2"/>
    <row r="31887" ht="12.75" hidden="1" customHeight="1" x14ac:dyDescent="0.2"/>
    <row r="31888" ht="12.75" hidden="1" customHeight="1" x14ac:dyDescent="0.2"/>
    <row r="31889" ht="12.75" hidden="1" customHeight="1" x14ac:dyDescent="0.2"/>
    <row r="31890" ht="12.75" hidden="1" customHeight="1" x14ac:dyDescent="0.2"/>
    <row r="31891" ht="12.75" hidden="1" customHeight="1" x14ac:dyDescent="0.2"/>
    <row r="31892" ht="12.75" hidden="1" customHeight="1" x14ac:dyDescent="0.2"/>
    <row r="31893" ht="12.75" hidden="1" customHeight="1" x14ac:dyDescent="0.2"/>
    <row r="31894" ht="12.75" hidden="1" customHeight="1" x14ac:dyDescent="0.2"/>
    <row r="31895" ht="12.75" hidden="1" customHeight="1" x14ac:dyDescent="0.2"/>
    <row r="31896" ht="12.75" hidden="1" customHeight="1" x14ac:dyDescent="0.2"/>
    <row r="31897" ht="12.75" hidden="1" customHeight="1" x14ac:dyDescent="0.2"/>
    <row r="31898" ht="12.75" hidden="1" customHeight="1" x14ac:dyDescent="0.2"/>
    <row r="31899" ht="12.75" hidden="1" customHeight="1" x14ac:dyDescent="0.2"/>
    <row r="31900" ht="12.75" hidden="1" customHeight="1" x14ac:dyDescent="0.2"/>
    <row r="31901" ht="12.75" hidden="1" customHeight="1" x14ac:dyDescent="0.2"/>
    <row r="31902" ht="12.75" hidden="1" customHeight="1" x14ac:dyDescent="0.2"/>
    <row r="31903" ht="12.75" hidden="1" customHeight="1" x14ac:dyDescent="0.2"/>
    <row r="31904" ht="12.75" hidden="1" customHeight="1" x14ac:dyDescent="0.2"/>
    <row r="31905" ht="12.75" hidden="1" customHeight="1" x14ac:dyDescent="0.2"/>
    <row r="31906" ht="12.75" hidden="1" customHeight="1" x14ac:dyDescent="0.2"/>
    <row r="31907" ht="12.75" hidden="1" customHeight="1" x14ac:dyDescent="0.2"/>
    <row r="31908" ht="12.75" hidden="1" customHeight="1" x14ac:dyDescent="0.2"/>
    <row r="31909" ht="12.75" hidden="1" customHeight="1" x14ac:dyDescent="0.2"/>
    <row r="31910" ht="12.75" hidden="1" customHeight="1" x14ac:dyDescent="0.2"/>
    <row r="31911" ht="12.75" hidden="1" customHeight="1" x14ac:dyDescent="0.2"/>
    <row r="31912" ht="12.75" hidden="1" customHeight="1" x14ac:dyDescent="0.2"/>
    <row r="31913" ht="12.75" hidden="1" customHeight="1" x14ac:dyDescent="0.2"/>
    <row r="31914" ht="12.75" hidden="1" customHeight="1" x14ac:dyDescent="0.2"/>
    <row r="31915" ht="12.75" hidden="1" customHeight="1" x14ac:dyDescent="0.2"/>
    <row r="31916" ht="12.75" hidden="1" customHeight="1" x14ac:dyDescent="0.2"/>
    <row r="31917" ht="12.75" hidden="1" customHeight="1" x14ac:dyDescent="0.2"/>
    <row r="31918" ht="12.75" hidden="1" customHeight="1" x14ac:dyDescent="0.2"/>
    <row r="31919" ht="12.75" hidden="1" customHeight="1" x14ac:dyDescent="0.2"/>
    <row r="31920" ht="12.75" hidden="1" customHeight="1" x14ac:dyDescent="0.2"/>
    <row r="31921" ht="12.75" hidden="1" customHeight="1" x14ac:dyDescent="0.2"/>
    <row r="31922" ht="12.75" hidden="1" customHeight="1" x14ac:dyDescent="0.2"/>
    <row r="31923" ht="12.75" hidden="1" customHeight="1" x14ac:dyDescent="0.2"/>
    <row r="31924" ht="12.75" hidden="1" customHeight="1" x14ac:dyDescent="0.2"/>
    <row r="31925" ht="12.75" hidden="1" customHeight="1" x14ac:dyDescent="0.2"/>
    <row r="31926" ht="12.75" hidden="1" customHeight="1" x14ac:dyDescent="0.2"/>
    <row r="31927" ht="12.75" hidden="1" customHeight="1" x14ac:dyDescent="0.2"/>
    <row r="31928" ht="12.75" hidden="1" customHeight="1" x14ac:dyDescent="0.2"/>
    <row r="31929" ht="12.75" hidden="1" customHeight="1" x14ac:dyDescent="0.2"/>
    <row r="31930" ht="12.75" hidden="1" customHeight="1" x14ac:dyDescent="0.2"/>
    <row r="31931" ht="12.75" hidden="1" customHeight="1" x14ac:dyDescent="0.2"/>
    <row r="31932" ht="12.75" hidden="1" customHeight="1" x14ac:dyDescent="0.2"/>
    <row r="31933" ht="12.75" hidden="1" customHeight="1" x14ac:dyDescent="0.2"/>
    <row r="31934" ht="12.75" hidden="1" customHeight="1" x14ac:dyDescent="0.2"/>
    <row r="31935" ht="12.75" hidden="1" customHeight="1" x14ac:dyDescent="0.2"/>
    <row r="31936" ht="12.75" hidden="1" customHeight="1" x14ac:dyDescent="0.2"/>
    <row r="31937" ht="12.75" hidden="1" customHeight="1" x14ac:dyDescent="0.2"/>
    <row r="31938" ht="12.75" hidden="1" customHeight="1" x14ac:dyDescent="0.2"/>
    <row r="31939" ht="12.75" hidden="1" customHeight="1" x14ac:dyDescent="0.2"/>
    <row r="31940" ht="12.75" hidden="1" customHeight="1" x14ac:dyDescent="0.2"/>
    <row r="31941" ht="12.75" hidden="1" customHeight="1" x14ac:dyDescent="0.2"/>
    <row r="31942" ht="12.75" hidden="1" customHeight="1" x14ac:dyDescent="0.2"/>
    <row r="31943" ht="12.75" hidden="1" customHeight="1" x14ac:dyDescent="0.2"/>
    <row r="31944" ht="12.75" hidden="1" customHeight="1" x14ac:dyDescent="0.2"/>
    <row r="31945" ht="12.75" hidden="1" customHeight="1" x14ac:dyDescent="0.2"/>
    <row r="31946" ht="12.75" hidden="1" customHeight="1" x14ac:dyDescent="0.2"/>
    <row r="31947" ht="12.75" hidden="1" customHeight="1" x14ac:dyDescent="0.2"/>
    <row r="31948" ht="12.75" hidden="1" customHeight="1" x14ac:dyDescent="0.2"/>
    <row r="31949" ht="12.75" hidden="1" customHeight="1" x14ac:dyDescent="0.2"/>
    <row r="31950" ht="12.75" hidden="1" customHeight="1" x14ac:dyDescent="0.2"/>
    <row r="31951" ht="12.75" hidden="1" customHeight="1" x14ac:dyDescent="0.2"/>
    <row r="31952" ht="12.75" hidden="1" customHeight="1" x14ac:dyDescent="0.2"/>
    <row r="31953" ht="12.75" hidden="1" customHeight="1" x14ac:dyDescent="0.2"/>
    <row r="31954" ht="12.75" hidden="1" customHeight="1" x14ac:dyDescent="0.2"/>
    <row r="31955" ht="12.75" hidden="1" customHeight="1" x14ac:dyDescent="0.2"/>
    <row r="31956" ht="12.75" hidden="1" customHeight="1" x14ac:dyDescent="0.2"/>
    <row r="31957" ht="12.75" hidden="1" customHeight="1" x14ac:dyDescent="0.2"/>
    <row r="31958" ht="12.75" hidden="1" customHeight="1" x14ac:dyDescent="0.2"/>
    <row r="31959" ht="12.75" hidden="1" customHeight="1" x14ac:dyDescent="0.2"/>
    <row r="31960" ht="12.75" hidden="1" customHeight="1" x14ac:dyDescent="0.2"/>
    <row r="31961" ht="12.75" hidden="1" customHeight="1" x14ac:dyDescent="0.2"/>
    <row r="31962" ht="12.75" hidden="1" customHeight="1" x14ac:dyDescent="0.2"/>
    <row r="31963" ht="12.75" hidden="1" customHeight="1" x14ac:dyDescent="0.2"/>
    <row r="31964" ht="12.75" hidden="1" customHeight="1" x14ac:dyDescent="0.2"/>
    <row r="31965" ht="12.75" hidden="1" customHeight="1" x14ac:dyDescent="0.2"/>
    <row r="31966" ht="12.75" hidden="1" customHeight="1" x14ac:dyDescent="0.2"/>
    <row r="31967" ht="12.75" hidden="1" customHeight="1" x14ac:dyDescent="0.2"/>
    <row r="31968" ht="12.75" hidden="1" customHeight="1" x14ac:dyDescent="0.2"/>
    <row r="31969" ht="12.75" hidden="1" customHeight="1" x14ac:dyDescent="0.2"/>
    <row r="31970" ht="12.75" hidden="1" customHeight="1" x14ac:dyDescent="0.2"/>
    <row r="31971" ht="12.75" hidden="1" customHeight="1" x14ac:dyDescent="0.2"/>
    <row r="31972" ht="12.75" hidden="1" customHeight="1" x14ac:dyDescent="0.2"/>
    <row r="31973" ht="12.75" hidden="1" customHeight="1" x14ac:dyDescent="0.2"/>
    <row r="31974" ht="12.75" hidden="1" customHeight="1" x14ac:dyDescent="0.2"/>
    <row r="31975" ht="12.75" hidden="1" customHeight="1" x14ac:dyDescent="0.2"/>
    <row r="31976" ht="12.75" hidden="1" customHeight="1" x14ac:dyDescent="0.2"/>
    <row r="31977" ht="12.75" hidden="1" customHeight="1" x14ac:dyDescent="0.2"/>
    <row r="31978" ht="12.75" hidden="1" customHeight="1" x14ac:dyDescent="0.2"/>
    <row r="31979" ht="12.75" hidden="1" customHeight="1" x14ac:dyDescent="0.2"/>
    <row r="31980" ht="12.75" hidden="1" customHeight="1" x14ac:dyDescent="0.2"/>
    <row r="31981" ht="12.75" hidden="1" customHeight="1" x14ac:dyDescent="0.2"/>
    <row r="31982" ht="12.75" hidden="1" customHeight="1" x14ac:dyDescent="0.2"/>
    <row r="31983" ht="12.75" hidden="1" customHeight="1" x14ac:dyDescent="0.2"/>
    <row r="31984" ht="12.75" hidden="1" customHeight="1" x14ac:dyDescent="0.2"/>
    <row r="31985" ht="12.75" hidden="1" customHeight="1" x14ac:dyDescent="0.2"/>
    <row r="31986" ht="12.75" hidden="1" customHeight="1" x14ac:dyDescent="0.2"/>
    <row r="31987" ht="12.75" hidden="1" customHeight="1" x14ac:dyDescent="0.2"/>
    <row r="31988" ht="12.75" hidden="1" customHeight="1" x14ac:dyDescent="0.2"/>
    <row r="31989" ht="12.75" hidden="1" customHeight="1" x14ac:dyDescent="0.2"/>
    <row r="31990" ht="12.75" hidden="1" customHeight="1" x14ac:dyDescent="0.2"/>
    <row r="31991" ht="12.75" hidden="1" customHeight="1" x14ac:dyDescent="0.2"/>
    <row r="31992" ht="12.75" hidden="1" customHeight="1" x14ac:dyDescent="0.2"/>
    <row r="31993" ht="12.75" hidden="1" customHeight="1" x14ac:dyDescent="0.2"/>
    <row r="31994" ht="12.75" hidden="1" customHeight="1" x14ac:dyDescent="0.2"/>
    <row r="31995" ht="12.75" hidden="1" customHeight="1" x14ac:dyDescent="0.2"/>
    <row r="31996" ht="12.75" hidden="1" customHeight="1" x14ac:dyDescent="0.2"/>
    <row r="31997" ht="12.75" hidden="1" customHeight="1" x14ac:dyDescent="0.2"/>
    <row r="31998" ht="12.75" hidden="1" customHeight="1" x14ac:dyDescent="0.2"/>
    <row r="31999" ht="12.75" hidden="1" customHeight="1" x14ac:dyDescent="0.2"/>
    <row r="32000" ht="12.75" hidden="1" customHeight="1" x14ac:dyDescent="0.2"/>
    <row r="32001" ht="12.75" hidden="1" customHeight="1" x14ac:dyDescent="0.2"/>
    <row r="32002" ht="12.75" hidden="1" customHeight="1" x14ac:dyDescent="0.2"/>
    <row r="32003" ht="12.75" hidden="1" customHeight="1" x14ac:dyDescent="0.2"/>
    <row r="32004" ht="12.75" hidden="1" customHeight="1" x14ac:dyDescent="0.2"/>
    <row r="32005" ht="12.75" hidden="1" customHeight="1" x14ac:dyDescent="0.2"/>
    <row r="32006" ht="12.75" hidden="1" customHeight="1" x14ac:dyDescent="0.2"/>
    <row r="32007" ht="12.75" hidden="1" customHeight="1" x14ac:dyDescent="0.2"/>
    <row r="32008" ht="12.75" hidden="1" customHeight="1" x14ac:dyDescent="0.2"/>
    <row r="32009" ht="12.75" hidden="1" customHeight="1" x14ac:dyDescent="0.2"/>
    <row r="32010" ht="12.75" hidden="1" customHeight="1" x14ac:dyDescent="0.2"/>
    <row r="32011" ht="12.75" hidden="1" customHeight="1" x14ac:dyDescent="0.2"/>
    <row r="32012" ht="12.75" hidden="1" customHeight="1" x14ac:dyDescent="0.2"/>
    <row r="32013" ht="12.75" hidden="1" customHeight="1" x14ac:dyDescent="0.2"/>
    <row r="32014" ht="12.75" hidden="1" customHeight="1" x14ac:dyDescent="0.2"/>
    <row r="32015" ht="12.75" hidden="1" customHeight="1" x14ac:dyDescent="0.2"/>
    <row r="32016" ht="12.75" hidden="1" customHeight="1" x14ac:dyDescent="0.2"/>
    <row r="32017" ht="12.75" hidden="1" customHeight="1" x14ac:dyDescent="0.2"/>
    <row r="32018" ht="12.75" hidden="1" customHeight="1" x14ac:dyDescent="0.2"/>
    <row r="32019" ht="12.75" hidden="1" customHeight="1" x14ac:dyDescent="0.2"/>
    <row r="32020" ht="12.75" hidden="1" customHeight="1" x14ac:dyDescent="0.2"/>
    <row r="32021" ht="12.75" hidden="1" customHeight="1" x14ac:dyDescent="0.2"/>
    <row r="32022" ht="12.75" hidden="1" customHeight="1" x14ac:dyDescent="0.2"/>
    <row r="32023" ht="12.75" hidden="1" customHeight="1" x14ac:dyDescent="0.2"/>
    <row r="32024" ht="12.75" hidden="1" customHeight="1" x14ac:dyDescent="0.2"/>
    <row r="32025" ht="12.75" hidden="1" customHeight="1" x14ac:dyDescent="0.2"/>
    <row r="32026" ht="12.75" hidden="1" customHeight="1" x14ac:dyDescent="0.2"/>
    <row r="32027" ht="12.75" hidden="1" customHeight="1" x14ac:dyDescent="0.2"/>
    <row r="32028" ht="12.75" hidden="1" customHeight="1" x14ac:dyDescent="0.2"/>
    <row r="32029" ht="12.75" hidden="1" customHeight="1" x14ac:dyDescent="0.2"/>
    <row r="32030" ht="12.75" hidden="1" customHeight="1" x14ac:dyDescent="0.2"/>
    <row r="32031" ht="12.75" hidden="1" customHeight="1" x14ac:dyDescent="0.2"/>
    <row r="32032" ht="12.75" hidden="1" customHeight="1" x14ac:dyDescent="0.2"/>
    <row r="32033" ht="12.75" hidden="1" customHeight="1" x14ac:dyDescent="0.2"/>
    <row r="32034" ht="12.75" hidden="1" customHeight="1" x14ac:dyDescent="0.2"/>
    <row r="32035" ht="12.75" hidden="1" customHeight="1" x14ac:dyDescent="0.2"/>
    <row r="32036" ht="12.75" hidden="1" customHeight="1" x14ac:dyDescent="0.2"/>
    <row r="32037" ht="12.75" hidden="1" customHeight="1" x14ac:dyDescent="0.2"/>
    <row r="32038" ht="12.75" hidden="1" customHeight="1" x14ac:dyDescent="0.2"/>
    <row r="32039" ht="12.75" hidden="1" customHeight="1" x14ac:dyDescent="0.2"/>
    <row r="32040" ht="12.75" hidden="1" customHeight="1" x14ac:dyDescent="0.2"/>
    <row r="32041" ht="12.75" hidden="1" customHeight="1" x14ac:dyDescent="0.2"/>
    <row r="32042" ht="12.75" hidden="1" customHeight="1" x14ac:dyDescent="0.2"/>
    <row r="32043" ht="12.75" hidden="1" customHeight="1" x14ac:dyDescent="0.2"/>
    <row r="32044" ht="12.75" hidden="1" customHeight="1" x14ac:dyDescent="0.2"/>
    <row r="32045" ht="12.75" hidden="1" customHeight="1" x14ac:dyDescent="0.2"/>
    <row r="32046" ht="12.75" hidden="1" customHeight="1" x14ac:dyDescent="0.2"/>
    <row r="32047" ht="12.75" hidden="1" customHeight="1" x14ac:dyDescent="0.2"/>
    <row r="32048" ht="12.75" hidden="1" customHeight="1" x14ac:dyDescent="0.2"/>
    <row r="32049" ht="12.75" hidden="1" customHeight="1" x14ac:dyDescent="0.2"/>
    <row r="32050" ht="12.75" hidden="1" customHeight="1" x14ac:dyDescent="0.2"/>
    <row r="32051" ht="12.75" hidden="1" customHeight="1" x14ac:dyDescent="0.2"/>
    <row r="32052" ht="12.75" hidden="1" customHeight="1" x14ac:dyDescent="0.2"/>
    <row r="32053" ht="12.75" hidden="1" customHeight="1" x14ac:dyDescent="0.2"/>
    <row r="32054" ht="12.75" hidden="1" customHeight="1" x14ac:dyDescent="0.2"/>
    <row r="32055" ht="12.75" hidden="1" customHeight="1" x14ac:dyDescent="0.2"/>
    <row r="32056" ht="12.75" hidden="1" customHeight="1" x14ac:dyDescent="0.2"/>
    <row r="32057" ht="12.75" hidden="1" customHeight="1" x14ac:dyDescent="0.2"/>
    <row r="32058" ht="12.75" hidden="1" customHeight="1" x14ac:dyDescent="0.2"/>
    <row r="32059" ht="12.75" hidden="1" customHeight="1" x14ac:dyDescent="0.2"/>
    <row r="32060" ht="12.75" hidden="1" customHeight="1" x14ac:dyDescent="0.2"/>
    <row r="32061" ht="12.75" hidden="1" customHeight="1" x14ac:dyDescent="0.2"/>
    <row r="32062" ht="12.75" hidden="1" customHeight="1" x14ac:dyDescent="0.2"/>
    <row r="32063" ht="12.75" hidden="1" customHeight="1" x14ac:dyDescent="0.2"/>
    <row r="32064" ht="12.75" hidden="1" customHeight="1" x14ac:dyDescent="0.2"/>
    <row r="32065" ht="12.75" hidden="1" customHeight="1" x14ac:dyDescent="0.2"/>
    <row r="32066" ht="12.75" hidden="1" customHeight="1" x14ac:dyDescent="0.2"/>
    <row r="32067" ht="12.75" hidden="1" customHeight="1" x14ac:dyDescent="0.2"/>
    <row r="32068" ht="12.75" hidden="1" customHeight="1" x14ac:dyDescent="0.2"/>
    <row r="32069" ht="12.75" hidden="1" customHeight="1" x14ac:dyDescent="0.2"/>
    <row r="32070" ht="12.75" hidden="1" customHeight="1" x14ac:dyDescent="0.2"/>
    <row r="32071" ht="12.75" hidden="1" customHeight="1" x14ac:dyDescent="0.2"/>
    <row r="32072" ht="12.75" hidden="1" customHeight="1" x14ac:dyDescent="0.2"/>
    <row r="32073" ht="12.75" hidden="1" customHeight="1" x14ac:dyDescent="0.2"/>
    <row r="32074" ht="12.75" hidden="1" customHeight="1" x14ac:dyDescent="0.2"/>
    <row r="32075" ht="12.75" hidden="1" customHeight="1" x14ac:dyDescent="0.2"/>
    <row r="32076" ht="12.75" hidden="1" customHeight="1" x14ac:dyDescent="0.2"/>
    <row r="32077" ht="12.75" hidden="1" customHeight="1" x14ac:dyDescent="0.2"/>
    <row r="32078" ht="12.75" hidden="1" customHeight="1" x14ac:dyDescent="0.2"/>
    <row r="32079" ht="12.75" hidden="1" customHeight="1" x14ac:dyDescent="0.2"/>
    <row r="32080" ht="12.75" hidden="1" customHeight="1" x14ac:dyDescent="0.2"/>
    <row r="32081" ht="12.75" hidden="1" customHeight="1" x14ac:dyDescent="0.2"/>
    <row r="32082" ht="12.75" hidden="1" customHeight="1" x14ac:dyDescent="0.2"/>
    <row r="32083" ht="12.75" hidden="1" customHeight="1" x14ac:dyDescent="0.2"/>
    <row r="32084" ht="12.75" hidden="1" customHeight="1" x14ac:dyDescent="0.2"/>
    <row r="32085" ht="12.75" hidden="1" customHeight="1" x14ac:dyDescent="0.2"/>
    <row r="32086" ht="12.75" hidden="1" customHeight="1" x14ac:dyDescent="0.2"/>
    <row r="32087" ht="12.75" hidden="1" customHeight="1" x14ac:dyDescent="0.2"/>
    <row r="32088" ht="12.75" hidden="1" customHeight="1" x14ac:dyDescent="0.2"/>
    <row r="32089" ht="12.75" hidden="1" customHeight="1" x14ac:dyDescent="0.2"/>
    <row r="32090" ht="12.75" hidden="1" customHeight="1" x14ac:dyDescent="0.2"/>
    <row r="32091" ht="12.75" hidden="1" customHeight="1" x14ac:dyDescent="0.2"/>
    <row r="32092" ht="12.75" hidden="1" customHeight="1" x14ac:dyDescent="0.2"/>
    <row r="32093" ht="12.75" hidden="1" customHeight="1" x14ac:dyDescent="0.2"/>
    <row r="32094" ht="12.75" hidden="1" customHeight="1" x14ac:dyDescent="0.2"/>
    <row r="32095" ht="12.75" hidden="1" customHeight="1" x14ac:dyDescent="0.2"/>
    <row r="32096" ht="12.75" hidden="1" customHeight="1" x14ac:dyDescent="0.2"/>
    <row r="32097" ht="12.75" hidden="1" customHeight="1" x14ac:dyDescent="0.2"/>
    <row r="32098" ht="12.75" hidden="1" customHeight="1" x14ac:dyDescent="0.2"/>
    <row r="32099" ht="12.75" hidden="1" customHeight="1" x14ac:dyDescent="0.2"/>
    <row r="32100" ht="12.75" hidden="1" customHeight="1" x14ac:dyDescent="0.2"/>
    <row r="32101" ht="12.75" hidden="1" customHeight="1" x14ac:dyDescent="0.2"/>
    <row r="32102" ht="12.75" hidden="1" customHeight="1" x14ac:dyDescent="0.2"/>
    <row r="32103" ht="12.75" hidden="1" customHeight="1" x14ac:dyDescent="0.2"/>
    <row r="32104" ht="12.75" hidden="1" customHeight="1" x14ac:dyDescent="0.2"/>
    <row r="32105" ht="12.75" hidden="1" customHeight="1" x14ac:dyDescent="0.2"/>
    <row r="32106" ht="12.75" hidden="1" customHeight="1" x14ac:dyDescent="0.2"/>
    <row r="32107" ht="12.75" hidden="1" customHeight="1" x14ac:dyDescent="0.2"/>
    <row r="32108" ht="12.75" hidden="1" customHeight="1" x14ac:dyDescent="0.2"/>
    <row r="32109" ht="12.75" hidden="1" customHeight="1" x14ac:dyDescent="0.2"/>
    <row r="32110" ht="12.75" hidden="1" customHeight="1" x14ac:dyDescent="0.2"/>
    <row r="32111" ht="12.75" hidden="1" customHeight="1" x14ac:dyDescent="0.2"/>
    <row r="32112" ht="12.75" hidden="1" customHeight="1" x14ac:dyDescent="0.2"/>
    <row r="32113" ht="12.75" hidden="1" customHeight="1" x14ac:dyDescent="0.2"/>
    <row r="32114" ht="12.75" hidden="1" customHeight="1" x14ac:dyDescent="0.2"/>
    <row r="32115" ht="12.75" hidden="1" customHeight="1" x14ac:dyDescent="0.2"/>
    <row r="32116" ht="12.75" hidden="1" customHeight="1" x14ac:dyDescent="0.2"/>
    <row r="32117" ht="12.75" hidden="1" customHeight="1" x14ac:dyDescent="0.2"/>
    <row r="32118" ht="12.75" hidden="1" customHeight="1" x14ac:dyDescent="0.2"/>
    <row r="32119" ht="12.75" hidden="1" customHeight="1" x14ac:dyDescent="0.2"/>
    <row r="32120" ht="12.75" hidden="1" customHeight="1" x14ac:dyDescent="0.2"/>
    <row r="32121" ht="12.75" hidden="1" customHeight="1" x14ac:dyDescent="0.2"/>
    <row r="32122" ht="12.75" hidden="1" customHeight="1" x14ac:dyDescent="0.2"/>
    <row r="32123" ht="12.75" hidden="1" customHeight="1" x14ac:dyDescent="0.2"/>
    <row r="32124" ht="12.75" hidden="1" customHeight="1" x14ac:dyDescent="0.2"/>
    <row r="32125" ht="12.75" hidden="1" customHeight="1" x14ac:dyDescent="0.2"/>
    <row r="32126" ht="12.75" hidden="1" customHeight="1" x14ac:dyDescent="0.2"/>
    <row r="32127" ht="12.75" hidden="1" customHeight="1" x14ac:dyDescent="0.2"/>
    <row r="32128" ht="12.75" hidden="1" customHeight="1" x14ac:dyDescent="0.2"/>
    <row r="32129" ht="12.75" hidden="1" customHeight="1" x14ac:dyDescent="0.2"/>
    <row r="32130" ht="12.75" hidden="1" customHeight="1" x14ac:dyDescent="0.2"/>
    <row r="32131" ht="12.75" hidden="1" customHeight="1" x14ac:dyDescent="0.2"/>
    <row r="32132" ht="12.75" hidden="1" customHeight="1" x14ac:dyDescent="0.2"/>
    <row r="32133" ht="12.75" hidden="1" customHeight="1" x14ac:dyDescent="0.2"/>
    <row r="32134" ht="12.75" hidden="1" customHeight="1" x14ac:dyDescent="0.2"/>
    <row r="32135" ht="12.75" hidden="1" customHeight="1" x14ac:dyDescent="0.2"/>
    <row r="32136" ht="12.75" hidden="1" customHeight="1" x14ac:dyDescent="0.2"/>
    <row r="32137" ht="12.75" hidden="1" customHeight="1" x14ac:dyDescent="0.2"/>
    <row r="32138" ht="12.75" hidden="1" customHeight="1" x14ac:dyDescent="0.2"/>
    <row r="32139" ht="12.75" hidden="1" customHeight="1" x14ac:dyDescent="0.2"/>
    <row r="32140" ht="12.75" hidden="1" customHeight="1" x14ac:dyDescent="0.2"/>
    <row r="32141" ht="12.75" hidden="1" customHeight="1" x14ac:dyDescent="0.2"/>
    <row r="32142" ht="12.75" hidden="1" customHeight="1" x14ac:dyDescent="0.2"/>
    <row r="32143" ht="12.75" hidden="1" customHeight="1" x14ac:dyDescent="0.2"/>
    <row r="32144" ht="12.75" hidden="1" customHeight="1" x14ac:dyDescent="0.2"/>
    <row r="32145" ht="12.75" hidden="1" customHeight="1" x14ac:dyDescent="0.2"/>
    <row r="32146" ht="12.75" hidden="1" customHeight="1" x14ac:dyDescent="0.2"/>
    <row r="32147" ht="12.75" hidden="1" customHeight="1" x14ac:dyDescent="0.2"/>
    <row r="32148" ht="12.75" hidden="1" customHeight="1" x14ac:dyDescent="0.2"/>
    <row r="32149" ht="12.75" hidden="1" customHeight="1" x14ac:dyDescent="0.2"/>
    <row r="32150" ht="12.75" hidden="1" customHeight="1" x14ac:dyDescent="0.2"/>
    <row r="32151" ht="12.75" hidden="1" customHeight="1" x14ac:dyDescent="0.2"/>
    <row r="32152" ht="12.75" hidden="1" customHeight="1" x14ac:dyDescent="0.2"/>
    <row r="32153" ht="12.75" hidden="1" customHeight="1" x14ac:dyDescent="0.2"/>
    <row r="32154" ht="12.75" hidden="1" customHeight="1" x14ac:dyDescent="0.2"/>
    <row r="32155" ht="12.75" hidden="1" customHeight="1" x14ac:dyDescent="0.2"/>
    <row r="32156" ht="12.75" hidden="1" customHeight="1" x14ac:dyDescent="0.2"/>
    <row r="32157" ht="12.75" hidden="1" customHeight="1" x14ac:dyDescent="0.2"/>
    <row r="32158" ht="12.75" hidden="1" customHeight="1" x14ac:dyDescent="0.2"/>
    <row r="32159" ht="12.75" hidden="1" customHeight="1" x14ac:dyDescent="0.2"/>
    <row r="32160" ht="12.75" hidden="1" customHeight="1" x14ac:dyDescent="0.2"/>
    <row r="32161" ht="12.75" hidden="1" customHeight="1" x14ac:dyDescent="0.2"/>
    <row r="32162" ht="12.75" hidden="1" customHeight="1" x14ac:dyDescent="0.2"/>
    <row r="32163" ht="12.75" hidden="1" customHeight="1" x14ac:dyDescent="0.2"/>
    <row r="32164" ht="12.75" hidden="1" customHeight="1" x14ac:dyDescent="0.2"/>
    <row r="32165" ht="12.75" hidden="1" customHeight="1" x14ac:dyDescent="0.2"/>
    <row r="32166" ht="12.75" hidden="1" customHeight="1" x14ac:dyDescent="0.2"/>
    <row r="32167" ht="12.75" hidden="1" customHeight="1" x14ac:dyDescent="0.2"/>
    <row r="32168" ht="12.75" hidden="1" customHeight="1" x14ac:dyDescent="0.2"/>
    <row r="32169" ht="12.75" hidden="1" customHeight="1" x14ac:dyDescent="0.2"/>
    <row r="32170" ht="12.75" hidden="1" customHeight="1" x14ac:dyDescent="0.2"/>
    <row r="32171" ht="12.75" hidden="1" customHeight="1" x14ac:dyDescent="0.2"/>
    <row r="32172" ht="12.75" hidden="1" customHeight="1" x14ac:dyDescent="0.2"/>
    <row r="32173" ht="12.75" hidden="1" customHeight="1" x14ac:dyDescent="0.2"/>
    <row r="32174" ht="12.75" hidden="1" customHeight="1" x14ac:dyDescent="0.2"/>
    <row r="32175" ht="12.75" hidden="1" customHeight="1" x14ac:dyDescent="0.2"/>
    <row r="32176" ht="12.75" hidden="1" customHeight="1" x14ac:dyDescent="0.2"/>
    <row r="32177" ht="12.75" hidden="1" customHeight="1" x14ac:dyDescent="0.2"/>
    <row r="32178" ht="12.75" hidden="1" customHeight="1" x14ac:dyDescent="0.2"/>
    <row r="32179" ht="12.75" hidden="1" customHeight="1" x14ac:dyDescent="0.2"/>
    <row r="32180" ht="12.75" hidden="1" customHeight="1" x14ac:dyDescent="0.2"/>
    <row r="32181" ht="12.75" hidden="1" customHeight="1" x14ac:dyDescent="0.2"/>
    <row r="32182" ht="12.75" hidden="1" customHeight="1" x14ac:dyDescent="0.2"/>
    <row r="32183" ht="12.75" hidden="1" customHeight="1" x14ac:dyDescent="0.2"/>
    <row r="32184" ht="12.75" hidden="1" customHeight="1" x14ac:dyDescent="0.2"/>
    <row r="32185" ht="12.75" hidden="1" customHeight="1" x14ac:dyDescent="0.2"/>
    <row r="32186" ht="12.75" hidden="1" customHeight="1" x14ac:dyDescent="0.2"/>
    <row r="32187" ht="12.75" hidden="1" customHeight="1" x14ac:dyDescent="0.2"/>
    <row r="32188" ht="12.75" hidden="1" customHeight="1" x14ac:dyDescent="0.2"/>
    <row r="32189" ht="12.75" hidden="1" customHeight="1" x14ac:dyDescent="0.2"/>
    <row r="32190" ht="12.75" hidden="1" customHeight="1" x14ac:dyDescent="0.2"/>
    <row r="32191" ht="12.75" hidden="1" customHeight="1" x14ac:dyDescent="0.2"/>
    <row r="32192" ht="12.75" hidden="1" customHeight="1" x14ac:dyDescent="0.2"/>
    <row r="32193" ht="12.75" hidden="1" customHeight="1" x14ac:dyDescent="0.2"/>
    <row r="32194" ht="12.75" hidden="1" customHeight="1" x14ac:dyDescent="0.2"/>
    <row r="32195" ht="12.75" hidden="1" customHeight="1" x14ac:dyDescent="0.2"/>
    <row r="32196" ht="12.75" hidden="1" customHeight="1" x14ac:dyDescent="0.2"/>
    <row r="32197" ht="12.75" hidden="1" customHeight="1" x14ac:dyDescent="0.2"/>
    <row r="32198" ht="12.75" hidden="1" customHeight="1" x14ac:dyDescent="0.2"/>
    <row r="32199" ht="12.75" hidden="1" customHeight="1" x14ac:dyDescent="0.2"/>
    <row r="32200" ht="12.75" hidden="1" customHeight="1" x14ac:dyDescent="0.2"/>
    <row r="32201" ht="12.75" hidden="1" customHeight="1" x14ac:dyDescent="0.2"/>
    <row r="32202" ht="12.75" hidden="1" customHeight="1" x14ac:dyDescent="0.2"/>
    <row r="32203" ht="12.75" hidden="1" customHeight="1" x14ac:dyDescent="0.2"/>
    <row r="32204" ht="12.75" hidden="1" customHeight="1" x14ac:dyDescent="0.2"/>
    <row r="32205" ht="12.75" hidden="1" customHeight="1" x14ac:dyDescent="0.2"/>
    <row r="32206" ht="12.75" hidden="1" customHeight="1" x14ac:dyDescent="0.2"/>
    <row r="32207" ht="12.75" hidden="1" customHeight="1" x14ac:dyDescent="0.2"/>
    <row r="32208" ht="12.75" hidden="1" customHeight="1" x14ac:dyDescent="0.2"/>
    <row r="32209" ht="12.75" hidden="1" customHeight="1" x14ac:dyDescent="0.2"/>
    <row r="32210" ht="12.75" hidden="1" customHeight="1" x14ac:dyDescent="0.2"/>
    <row r="32211" ht="12.75" hidden="1" customHeight="1" x14ac:dyDescent="0.2"/>
    <row r="32212" ht="12.75" hidden="1" customHeight="1" x14ac:dyDescent="0.2"/>
    <row r="32213" ht="12.75" hidden="1" customHeight="1" x14ac:dyDescent="0.2"/>
    <row r="32214" ht="12.75" hidden="1" customHeight="1" x14ac:dyDescent="0.2"/>
    <row r="32215" ht="12.75" hidden="1" customHeight="1" x14ac:dyDescent="0.2"/>
    <row r="32216" ht="12.75" hidden="1" customHeight="1" x14ac:dyDescent="0.2"/>
    <row r="32217" ht="12.75" hidden="1" customHeight="1" x14ac:dyDescent="0.2"/>
    <row r="32218" ht="12.75" hidden="1" customHeight="1" x14ac:dyDescent="0.2"/>
    <row r="32219" ht="12.75" hidden="1" customHeight="1" x14ac:dyDescent="0.2"/>
    <row r="32220" ht="12.75" hidden="1" customHeight="1" x14ac:dyDescent="0.2"/>
    <row r="32221" ht="12.75" hidden="1" customHeight="1" x14ac:dyDescent="0.2"/>
    <row r="32222" ht="12.75" hidden="1" customHeight="1" x14ac:dyDescent="0.2"/>
    <row r="32223" ht="12.75" hidden="1" customHeight="1" x14ac:dyDescent="0.2"/>
    <row r="32224" ht="12.75" hidden="1" customHeight="1" x14ac:dyDescent="0.2"/>
    <row r="32225" ht="12.75" hidden="1" customHeight="1" x14ac:dyDescent="0.2"/>
    <row r="32226" ht="12.75" hidden="1" customHeight="1" x14ac:dyDescent="0.2"/>
    <row r="32227" ht="12.75" hidden="1" customHeight="1" x14ac:dyDescent="0.2"/>
    <row r="32228" ht="12.75" hidden="1" customHeight="1" x14ac:dyDescent="0.2"/>
    <row r="32229" ht="12.75" hidden="1" customHeight="1" x14ac:dyDescent="0.2"/>
    <row r="32230" ht="12.75" hidden="1" customHeight="1" x14ac:dyDescent="0.2"/>
    <row r="32231" ht="12.75" hidden="1" customHeight="1" x14ac:dyDescent="0.2"/>
    <row r="32232" ht="12.75" hidden="1" customHeight="1" x14ac:dyDescent="0.2"/>
    <row r="32233" ht="12.75" hidden="1" customHeight="1" x14ac:dyDescent="0.2"/>
    <row r="32234" ht="12.75" hidden="1" customHeight="1" x14ac:dyDescent="0.2"/>
    <row r="32235" ht="12.75" hidden="1" customHeight="1" x14ac:dyDescent="0.2"/>
    <row r="32236" ht="12.75" hidden="1" customHeight="1" x14ac:dyDescent="0.2"/>
    <row r="32237" ht="12.75" hidden="1" customHeight="1" x14ac:dyDescent="0.2"/>
    <row r="32238" ht="12.75" hidden="1" customHeight="1" x14ac:dyDescent="0.2"/>
    <row r="32239" ht="12.75" hidden="1" customHeight="1" x14ac:dyDescent="0.2"/>
    <row r="32240" ht="12.75" hidden="1" customHeight="1" x14ac:dyDescent="0.2"/>
    <row r="32241" ht="12.75" hidden="1" customHeight="1" x14ac:dyDescent="0.2"/>
    <row r="32242" ht="12.75" hidden="1" customHeight="1" x14ac:dyDescent="0.2"/>
    <row r="32243" ht="12.75" hidden="1" customHeight="1" x14ac:dyDescent="0.2"/>
    <row r="32244" ht="12.75" hidden="1" customHeight="1" x14ac:dyDescent="0.2"/>
    <row r="32245" ht="12.75" hidden="1" customHeight="1" x14ac:dyDescent="0.2"/>
    <row r="32246" ht="12.75" hidden="1" customHeight="1" x14ac:dyDescent="0.2"/>
    <row r="32247" ht="12.75" hidden="1" customHeight="1" x14ac:dyDescent="0.2"/>
    <row r="32248" ht="12.75" hidden="1" customHeight="1" x14ac:dyDescent="0.2"/>
    <row r="32249" ht="12.75" hidden="1" customHeight="1" x14ac:dyDescent="0.2"/>
    <row r="32250" ht="12.75" hidden="1" customHeight="1" x14ac:dyDescent="0.2"/>
    <row r="32251" ht="12.75" hidden="1" customHeight="1" x14ac:dyDescent="0.2"/>
    <row r="32252" ht="12.75" hidden="1" customHeight="1" x14ac:dyDescent="0.2"/>
    <row r="32253" ht="12.75" hidden="1" customHeight="1" x14ac:dyDescent="0.2"/>
    <row r="32254" ht="12.75" hidden="1" customHeight="1" x14ac:dyDescent="0.2"/>
    <row r="32255" ht="12.75" hidden="1" customHeight="1" x14ac:dyDescent="0.2"/>
    <row r="32256" ht="12.75" hidden="1" customHeight="1" x14ac:dyDescent="0.2"/>
    <row r="32257" ht="12.75" hidden="1" customHeight="1" x14ac:dyDescent="0.2"/>
    <row r="32258" ht="12.75" hidden="1" customHeight="1" x14ac:dyDescent="0.2"/>
    <row r="32259" ht="12.75" hidden="1" customHeight="1" x14ac:dyDescent="0.2"/>
    <row r="32260" ht="12.75" hidden="1" customHeight="1" x14ac:dyDescent="0.2"/>
    <row r="32261" ht="12.75" hidden="1" customHeight="1" x14ac:dyDescent="0.2"/>
    <row r="32262" ht="12.75" hidden="1" customHeight="1" x14ac:dyDescent="0.2"/>
    <row r="32263" ht="12.75" hidden="1" customHeight="1" x14ac:dyDescent="0.2"/>
    <row r="32264" ht="12.75" hidden="1" customHeight="1" x14ac:dyDescent="0.2"/>
    <row r="32265" ht="12.75" hidden="1" customHeight="1" x14ac:dyDescent="0.2"/>
    <row r="32266" ht="12.75" hidden="1" customHeight="1" x14ac:dyDescent="0.2"/>
    <row r="32267" ht="12.75" hidden="1" customHeight="1" x14ac:dyDescent="0.2"/>
    <row r="32268" ht="12.75" hidden="1" customHeight="1" x14ac:dyDescent="0.2"/>
    <row r="32269" ht="12.75" hidden="1" customHeight="1" x14ac:dyDescent="0.2"/>
    <row r="32270" ht="12.75" hidden="1" customHeight="1" x14ac:dyDescent="0.2"/>
    <row r="32271" ht="12.75" hidden="1" customHeight="1" x14ac:dyDescent="0.2"/>
    <row r="32272" ht="12.75" hidden="1" customHeight="1" x14ac:dyDescent="0.2"/>
    <row r="32273" ht="12.75" hidden="1" customHeight="1" x14ac:dyDescent="0.2"/>
    <row r="32274" ht="12.75" hidden="1" customHeight="1" x14ac:dyDescent="0.2"/>
    <row r="32275" ht="12.75" hidden="1" customHeight="1" x14ac:dyDescent="0.2"/>
    <row r="32276" ht="12.75" hidden="1" customHeight="1" x14ac:dyDescent="0.2"/>
    <row r="32277" ht="12.75" hidden="1" customHeight="1" x14ac:dyDescent="0.2"/>
    <row r="32278" ht="12.75" hidden="1" customHeight="1" x14ac:dyDescent="0.2"/>
    <row r="32279" ht="12.75" hidden="1" customHeight="1" x14ac:dyDescent="0.2"/>
    <row r="32280" ht="12.75" hidden="1" customHeight="1" x14ac:dyDescent="0.2"/>
    <row r="32281" ht="12.75" hidden="1" customHeight="1" x14ac:dyDescent="0.2"/>
    <row r="32282" ht="12.75" hidden="1" customHeight="1" x14ac:dyDescent="0.2"/>
    <row r="32283" ht="12.75" hidden="1" customHeight="1" x14ac:dyDescent="0.2"/>
    <row r="32284" ht="12.75" hidden="1" customHeight="1" x14ac:dyDescent="0.2"/>
    <row r="32285" ht="12.75" hidden="1" customHeight="1" x14ac:dyDescent="0.2"/>
    <row r="32286" ht="12.75" hidden="1" customHeight="1" x14ac:dyDescent="0.2"/>
    <row r="32287" ht="12.75" hidden="1" customHeight="1" x14ac:dyDescent="0.2"/>
    <row r="32288" ht="12.75" hidden="1" customHeight="1" x14ac:dyDescent="0.2"/>
    <row r="32289" ht="12.75" hidden="1" customHeight="1" x14ac:dyDescent="0.2"/>
    <row r="32290" ht="12.75" hidden="1" customHeight="1" x14ac:dyDescent="0.2"/>
    <row r="32291" ht="12.75" hidden="1" customHeight="1" x14ac:dyDescent="0.2"/>
    <row r="32292" ht="12.75" hidden="1" customHeight="1" x14ac:dyDescent="0.2"/>
    <row r="32293" ht="12.75" hidden="1" customHeight="1" x14ac:dyDescent="0.2"/>
    <row r="32294" ht="12.75" hidden="1" customHeight="1" x14ac:dyDescent="0.2"/>
    <row r="32295" ht="12.75" hidden="1" customHeight="1" x14ac:dyDescent="0.2"/>
    <row r="32296" ht="12.75" hidden="1" customHeight="1" x14ac:dyDescent="0.2"/>
    <row r="32297" ht="12.75" hidden="1" customHeight="1" x14ac:dyDescent="0.2"/>
    <row r="32298" ht="12.75" hidden="1" customHeight="1" x14ac:dyDescent="0.2"/>
    <row r="32299" ht="12.75" hidden="1" customHeight="1" x14ac:dyDescent="0.2"/>
    <row r="32300" ht="12.75" hidden="1" customHeight="1" x14ac:dyDescent="0.2"/>
    <row r="32301" ht="12.75" hidden="1" customHeight="1" x14ac:dyDescent="0.2"/>
    <row r="32302" ht="12.75" hidden="1" customHeight="1" x14ac:dyDescent="0.2"/>
    <row r="32303" ht="12.75" hidden="1" customHeight="1" x14ac:dyDescent="0.2"/>
    <row r="32304" ht="12.75" hidden="1" customHeight="1" x14ac:dyDescent="0.2"/>
    <row r="32305" ht="12.75" hidden="1" customHeight="1" x14ac:dyDescent="0.2"/>
    <row r="32306" ht="12.75" hidden="1" customHeight="1" x14ac:dyDescent="0.2"/>
    <row r="32307" ht="12.75" hidden="1" customHeight="1" x14ac:dyDescent="0.2"/>
    <row r="32308" ht="12.75" hidden="1" customHeight="1" x14ac:dyDescent="0.2"/>
    <row r="32309" ht="12.75" hidden="1" customHeight="1" x14ac:dyDescent="0.2"/>
    <row r="32310" ht="12.75" hidden="1" customHeight="1" x14ac:dyDescent="0.2"/>
    <row r="32311" ht="12.75" hidden="1" customHeight="1" x14ac:dyDescent="0.2"/>
    <row r="32312" ht="12.75" hidden="1" customHeight="1" x14ac:dyDescent="0.2"/>
    <row r="32313" ht="12.75" hidden="1" customHeight="1" x14ac:dyDescent="0.2"/>
    <row r="32314" ht="12.75" hidden="1" customHeight="1" x14ac:dyDescent="0.2"/>
    <row r="32315" ht="12.75" hidden="1" customHeight="1" x14ac:dyDescent="0.2"/>
    <row r="32316" ht="12.75" hidden="1" customHeight="1" x14ac:dyDescent="0.2"/>
    <row r="32317" ht="12.75" hidden="1" customHeight="1" x14ac:dyDescent="0.2"/>
    <row r="32318" ht="12.75" hidden="1" customHeight="1" x14ac:dyDescent="0.2"/>
    <row r="32319" ht="12.75" hidden="1" customHeight="1" x14ac:dyDescent="0.2"/>
    <row r="32320" ht="12.75" hidden="1" customHeight="1" x14ac:dyDescent="0.2"/>
    <row r="32321" ht="12.75" hidden="1" customHeight="1" x14ac:dyDescent="0.2"/>
    <row r="32322" ht="12.75" hidden="1" customHeight="1" x14ac:dyDescent="0.2"/>
    <row r="32323" ht="12.75" hidden="1" customHeight="1" x14ac:dyDescent="0.2"/>
    <row r="32324" ht="12.75" hidden="1" customHeight="1" x14ac:dyDescent="0.2"/>
    <row r="32325" ht="12.75" hidden="1" customHeight="1" x14ac:dyDescent="0.2"/>
    <row r="32326" ht="12.75" hidden="1" customHeight="1" x14ac:dyDescent="0.2"/>
    <row r="32327" ht="12.75" hidden="1" customHeight="1" x14ac:dyDescent="0.2"/>
    <row r="32328" ht="12.75" hidden="1" customHeight="1" x14ac:dyDescent="0.2"/>
    <row r="32329" ht="12.75" hidden="1" customHeight="1" x14ac:dyDescent="0.2"/>
    <row r="32330" ht="12.75" hidden="1" customHeight="1" x14ac:dyDescent="0.2"/>
    <row r="32331" ht="12.75" hidden="1" customHeight="1" x14ac:dyDescent="0.2"/>
    <row r="32332" ht="12.75" hidden="1" customHeight="1" x14ac:dyDescent="0.2"/>
    <row r="32333" ht="12.75" hidden="1" customHeight="1" x14ac:dyDescent="0.2"/>
    <row r="32334" ht="12.75" hidden="1" customHeight="1" x14ac:dyDescent="0.2"/>
    <row r="32335" ht="12.75" hidden="1" customHeight="1" x14ac:dyDescent="0.2"/>
    <row r="32336" ht="12.75" hidden="1" customHeight="1" x14ac:dyDescent="0.2"/>
    <row r="32337" ht="12.75" hidden="1" customHeight="1" x14ac:dyDescent="0.2"/>
    <row r="32338" ht="12.75" hidden="1" customHeight="1" x14ac:dyDescent="0.2"/>
    <row r="32339" ht="12.75" hidden="1" customHeight="1" x14ac:dyDescent="0.2"/>
    <row r="32340" ht="12.75" hidden="1" customHeight="1" x14ac:dyDescent="0.2"/>
    <row r="32341" ht="12.75" hidden="1" customHeight="1" x14ac:dyDescent="0.2"/>
    <row r="32342" ht="12.75" hidden="1" customHeight="1" x14ac:dyDescent="0.2"/>
    <row r="32343" ht="12.75" hidden="1" customHeight="1" x14ac:dyDescent="0.2"/>
    <row r="32344" ht="12.75" hidden="1" customHeight="1" x14ac:dyDescent="0.2"/>
    <row r="32345" ht="12.75" hidden="1" customHeight="1" x14ac:dyDescent="0.2"/>
    <row r="32346" ht="12.75" hidden="1" customHeight="1" x14ac:dyDescent="0.2"/>
    <row r="32347" ht="12.75" hidden="1" customHeight="1" x14ac:dyDescent="0.2"/>
    <row r="32348" ht="12.75" hidden="1" customHeight="1" x14ac:dyDescent="0.2"/>
    <row r="32349" ht="12.75" hidden="1" customHeight="1" x14ac:dyDescent="0.2"/>
    <row r="32350" ht="12.75" hidden="1" customHeight="1" x14ac:dyDescent="0.2"/>
    <row r="32351" ht="12.75" hidden="1" customHeight="1" x14ac:dyDescent="0.2"/>
    <row r="32352" ht="12.75" hidden="1" customHeight="1" x14ac:dyDescent="0.2"/>
    <row r="32353" ht="12.75" hidden="1" customHeight="1" x14ac:dyDescent="0.2"/>
    <row r="32354" ht="12.75" hidden="1" customHeight="1" x14ac:dyDescent="0.2"/>
    <row r="32355" ht="12.75" hidden="1" customHeight="1" x14ac:dyDescent="0.2"/>
    <row r="32356" ht="12.75" hidden="1" customHeight="1" x14ac:dyDescent="0.2"/>
    <row r="32357" ht="12.75" hidden="1" customHeight="1" x14ac:dyDescent="0.2"/>
    <row r="32358" ht="12.75" hidden="1" customHeight="1" x14ac:dyDescent="0.2"/>
    <row r="32359" ht="12.75" hidden="1" customHeight="1" x14ac:dyDescent="0.2"/>
    <row r="32360" ht="12.75" hidden="1" customHeight="1" x14ac:dyDescent="0.2"/>
    <row r="32361" ht="12.75" hidden="1" customHeight="1" x14ac:dyDescent="0.2"/>
    <row r="32362" ht="12.75" hidden="1" customHeight="1" x14ac:dyDescent="0.2"/>
    <row r="32363" ht="12.75" hidden="1" customHeight="1" x14ac:dyDescent="0.2"/>
    <row r="32364" ht="12.75" hidden="1" customHeight="1" x14ac:dyDescent="0.2"/>
    <row r="32365" ht="12.75" hidden="1" customHeight="1" x14ac:dyDescent="0.2"/>
    <row r="32366" ht="12.75" hidden="1" customHeight="1" x14ac:dyDescent="0.2"/>
    <row r="32367" ht="12.75" hidden="1" customHeight="1" x14ac:dyDescent="0.2"/>
    <row r="32368" ht="12.75" hidden="1" customHeight="1" x14ac:dyDescent="0.2"/>
    <row r="32369" ht="12.75" hidden="1" customHeight="1" x14ac:dyDescent="0.2"/>
    <row r="32370" ht="12.75" hidden="1" customHeight="1" x14ac:dyDescent="0.2"/>
    <row r="32371" ht="12.75" hidden="1" customHeight="1" x14ac:dyDescent="0.2"/>
    <row r="32372" ht="12.75" hidden="1" customHeight="1" x14ac:dyDescent="0.2"/>
    <row r="32373" ht="12.75" hidden="1" customHeight="1" x14ac:dyDescent="0.2"/>
    <row r="32374" ht="12.75" hidden="1" customHeight="1" x14ac:dyDescent="0.2"/>
    <row r="32375" ht="12.75" hidden="1" customHeight="1" x14ac:dyDescent="0.2"/>
    <row r="32376" ht="12.75" hidden="1" customHeight="1" x14ac:dyDescent="0.2"/>
    <row r="32377" ht="12.75" hidden="1" customHeight="1" x14ac:dyDescent="0.2"/>
    <row r="32378" ht="12.75" hidden="1" customHeight="1" x14ac:dyDescent="0.2"/>
    <row r="32379" ht="12.75" hidden="1" customHeight="1" x14ac:dyDescent="0.2"/>
    <row r="32380" ht="12.75" hidden="1" customHeight="1" x14ac:dyDescent="0.2"/>
    <row r="32381" ht="12.75" hidden="1" customHeight="1" x14ac:dyDescent="0.2"/>
    <row r="32382" ht="12.75" hidden="1" customHeight="1" x14ac:dyDescent="0.2"/>
    <row r="32383" ht="12.75" hidden="1" customHeight="1" x14ac:dyDescent="0.2"/>
    <row r="32384" ht="12.75" hidden="1" customHeight="1" x14ac:dyDescent="0.2"/>
    <row r="32385" ht="12.75" hidden="1" customHeight="1" x14ac:dyDescent="0.2"/>
    <row r="32386" ht="12.75" hidden="1" customHeight="1" x14ac:dyDescent="0.2"/>
    <row r="32387" ht="12.75" hidden="1" customHeight="1" x14ac:dyDescent="0.2"/>
    <row r="32388" ht="12.75" hidden="1" customHeight="1" x14ac:dyDescent="0.2"/>
    <row r="32389" ht="12.75" hidden="1" customHeight="1" x14ac:dyDescent="0.2"/>
    <row r="32390" ht="12.75" hidden="1" customHeight="1" x14ac:dyDescent="0.2"/>
    <row r="32391" ht="12.75" hidden="1" customHeight="1" x14ac:dyDescent="0.2"/>
    <row r="32392" ht="12.75" hidden="1" customHeight="1" x14ac:dyDescent="0.2"/>
    <row r="32393" ht="12.75" hidden="1" customHeight="1" x14ac:dyDescent="0.2"/>
    <row r="32394" ht="12.75" hidden="1" customHeight="1" x14ac:dyDescent="0.2"/>
    <row r="32395" ht="12.75" hidden="1" customHeight="1" x14ac:dyDescent="0.2"/>
    <row r="32396" ht="12.75" hidden="1" customHeight="1" x14ac:dyDescent="0.2"/>
    <row r="32397" ht="12.75" hidden="1" customHeight="1" x14ac:dyDescent="0.2"/>
    <row r="32398" ht="12.75" hidden="1" customHeight="1" x14ac:dyDescent="0.2"/>
    <row r="32399" ht="12.75" hidden="1" customHeight="1" x14ac:dyDescent="0.2"/>
    <row r="32400" ht="12.75" hidden="1" customHeight="1" x14ac:dyDescent="0.2"/>
    <row r="32401" ht="12.75" hidden="1" customHeight="1" x14ac:dyDescent="0.2"/>
    <row r="32402" ht="12.75" hidden="1" customHeight="1" x14ac:dyDescent="0.2"/>
    <row r="32403" ht="12.75" hidden="1" customHeight="1" x14ac:dyDescent="0.2"/>
    <row r="32404" ht="12.75" hidden="1" customHeight="1" x14ac:dyDescent="0.2"/>
    <row r="32405" ht="12.75" hidden="1" customHeight="1" x14ac:dyDescent="0.2"/>
    <row r="32406" ht="12.75" hidden="1" customHeight="1" x14ac:dyDescent="0.2"/>
    <row r="32407" ht="12.75" hidden="1" customHeight="1" x14ac:dyDescent="0.2"/>
    <row r="32408" ht="12.75" hidden="1" customHeight="1" x14ac:dyDescent="0.2"/>
    <row r="32409" ht="12.75" hidden="1" customHeight="1" x14ac:dyDescent="0.2"/>
    <row r="32410" ht="12.75" hidden="1" customHeight="1" x14ac:dyDescent="0.2"/>
    <row r="32411" ht="12.75" hidden="1" customHeight="1" x14ac:dyDescent="0.2"/>
    <row r="32412" ht="12.75" hidden="1" customHeight="1" x14ac:dyDescent="0.2"/>
    <row r="32413" ht="12.75" hidden="1" customHeight="1" x14ac:dyDescent="0.2"/>
    <row r="32414" ht="12.75" hidden="1" customHeight="1" x14ac:dyDescent="0.2"/>
    <row r="32415" ht="12.75" hidden="1" customHeight="1" x14ac:dyDescent="0.2"/>
    <row r="32416" ht="12.75" hidden="1" customHeight="1" x14ac:dyDescent="0.2"/>
    <row r="32417" ht="12.75" hidden="1" customHeight="1" x14ac:dyDescent="0.2"/>
    <row r="32418" ht="12.75" hidden="1" customHeight="1" x14ac:dyDescent="0.2"/>
    <row r="32419" ht="12.75" hidden="1" customHeight="1" x14ac:dyDescent="0.2"/>
    <row r="32420" ht="12.75" hidden="1" customHeight="1" x14ac:dyDescent="0.2"/>
    <row r="32421" ht="12.75" hidden="1" customHeight="1" x14ac:dyDescent="0.2"/>
    <row r="32422" ht="12.75" hidden="1" customHeight="1" x14ac:dyDescent="0.2"/>
    <row r="32423" ht="12.75" hidden="1" customHeight="1" x14ac:dyDescent="0.2"/>
    <row r="32424" ht="12.75" hidden="1" customHeight="1" x14ac:dyDescent="0.2"/>
    <row r="32425" ht="12.75" hidden="1" customHeight="1" x14ac:dyDescent="0.2"/>
    <row r="32426" ht="12.75" hidden="1" customHeight="1" x14ac:dyDescent="0.2"/>
    <row r="32427" ht="12.75" hidden="1" customHeight="1" x14ac:dyDescent="0.2"/>
    <row r="32428" ht="12.75" hidden="1" customHeight="1" x14ac:dyDescent="0.2"/>
    <row r="32429" ht="12.75" hidden="1" customHeight="1" x14ac:dyDescent="0.2"/>
    <row r="32430" ht="12.75" hidden="1" customHeight="1" x14ac:dyDescent="0.2"/>
    <row r="32431" ht="12.75" hidden="1" customHeight="1" x14ac:dyDescent="0.2"/>
    <row r="32432" ht="12.75" hidden="1" customHeight="1" x14ac:dyDescent="0.2"/>
    <row r="32433" ht="12.75" hidden="1" customHeight="1" x14ac:dyDescent="0.2"/>
    <row r="32434" ht="12.75" hidden="1" customHeight="1" x14ac:dyDescent="0.2"/>
    <row r="32435" ht="12.75" hidden="1" customHeight="1" x14ac:dyDescent="0.2"/>
    <row r="32436" ht="12.75" hidden="1" customHeight="1" x14ac:dyDescent="0.2"/>
    <row r="32437" ht="12.75" hidden="1" customHeight="1" x14ac:dyDescent="0.2"/>
    <row r="32438" ht="12.75" hidden="1" customHeight="1" x14ac:dyDescent="0.2"/>
    <row r="32439" ht="12.75" hidden="1" customHeight="1" x14ac:dyDescent="0.2"/>
    <row r="32440" ht="12.75" hidden="1" customHeight="1" x14ac:dyDescent="0.2"/>
    <row r="32441" ht="12.75" hidden="1" customHeight="1" x14ac:dyDescent="0.2"/>
    <row r="32442" ht="12.75" hidden="1" customHeight="1" x14ac:dyDescent="0.2"/>
    <row r="32443" ht="12.75" hidden="1" customHeight="1" x14ac:dyDescent="0.2"/>
    <row r="32444" ht="12.75" hidden="1" customHeight="1" x14ac:dyDescent="0.2"/>
    <row r="32445" ht="12.75" hidden="1" customHeight="1" x14ac:dyDescent="0.2"/>
    <row r="32446" ht="12.75" hidden="1" customHeight="1" x14ac:dyDescent="0.2"/>
    <row r="32447" ht="12.75" hidden="1" customHeight="1" x14ac:dyDescent="0.2"/>
    <row r="32448" ht="12.75" hidden="1" customHeight="1" x14ac:dyDescent="0.2"/>
    <row r="32449" ht="12.75" hidden="1" customHeight="1" x14ac:dyDescent="0.2"/>
    <row r="32450" ht="12.75" hidden="1" customHeight="1" x14ac:dyDescent="0.2"/>
    <row r="32451" ht="12.75" hidden="1" customHeight="1" x14ac:dyDescent="0.2"/>
    <row r="32452" ht="12.75" hidden="1" customHeight="1" x14ac:dyDescent="0.2"/>
    <row r="32453" ht="12.75" hidden="1" customHeight="1" x14ac:dyDescent="0.2"/>
    <row r="32454" ht="12.75" hidden="1" customHeight="1" x14ac:dyDescent="0.2"/>
    <row r="32455" ht="12.75" hidden="1" customHeight="1" x14ac:dyDescent="0.2"/>
    <row r="32456" ht="12.75" hidden="1" customHeight="1" x14ac:dyDescent="0.2"/>
    <row r="32457" ht="12.75" hidden="1" customHeight="1" x14ac:dyDescent="0.2"/>
    <row r="32458" ht="12.75" hidden="1" customHeight="1" x14ac:dyDescent="0.2"/>
    <row r="32459" ht="12.75" hidden="1" customHeight="1" x14ac:dyDescent="0.2"/>
    <row r="32460" ht="12.75" hidden="1" customHeight="1" x14ac:dyDescent="0.2"/>
    <row r="32461" ht="12.75" hidden="1" customHeight="1" x14ac:dyDescent="0.2"/>
    <row r="32462" ht="12.75" hidden="1" customHeight="1" x14ac:dyDescent="0.2"/>
    <row r="32463" ht="12.75" hidden="1" customHeight="1" x14ac:dyDescent="0.2"/>
    <row r="32464" ht="12.75" hidden="1" customHeight="1" x14ac:dyDescent="0.2"/>
    <row r="32465" ht="12.75" hidden="1" customHeight="1" x14ac:dyDescent="0.2"/>
    <row r="32466" ht="12.75" hidden="1" customHeight="1" x14ac:dyDescent="0.2"/>
    <row r="32467" ht="12.75" hidden="1" customHeight="1" x14ac:dyDescent="0.2"/>
    <row r="32468" ht="12.75" hidden="1" customHeight="1" x14ac:dyDescent="0.2"/>
    <row r="32469" ht="12.75" hidden="1" customHeight="1" x14ac:dyDescent="0.2"/>
    <row r="32470" ht="12.75" hidden="1" customHeight="1" x14ac:dyDescent="0.2"/>
    <row r="32471" ht="12.75" hidden="1" customHeight="1" x14ac:dyDescent="0.2"/>
    <row r="32472" ht="12.75" hidden="1" customHeight="1" x14ac:dyDescent="0.2"/>
    <row r="32473" ht="12.75" hidden="1" customHeight="1" x14ac:dyDescent="0.2"/>
    <row r="32474" ht="12.75" hidden="1" customHeight="1" x14ac:dyDescent="0.2"/>
    <row r="32475" ht="12.75" hidden="1" customHeight="1" x14ac:dyDescent="0.2"/>
    <row r="32476" ht="12.75" hidden="1" customHeight="1" x14ac:dyDescent="0.2"/>
    <row r="32477" ht="12.75" hidden="1" customHeight="1" x14ac:dyDescent="0.2"/>
    <row r="32478" ht="12.75" hidden="1" customHeight="1" x14ac:dyDescent="0.2"/>
    <row r="32479" ht="12.75" hidden="1" customHeight="1" x14ac:dyDescent="0.2"/>
    <row r="32480" ht="12.75" hidden="1" customHeight="1" x14ac:dyDescent="0.2"/>
    <row r="32481" ht="12.75" hidden="1" customHeight="1" x14ac:dyDescent="0.2"/>
    <row r="32482" ht="12.75" hidden="1" customHeight="1" x14ac:dyDescent="0.2"/>
    <row r="32483" ht="12.75" hidden="1" customHeight="1" x14ac:dyDescent="0.2"/>
    <row r="32484" ht="12.75" hidden="1" customHeight="1" x14ac:dyDescent="0.2"/>
    <row r="32485" ht="12.75" hidden="1" customHeight="1" x14ac:dyDescent="0.2"/>
    <row r="32486" ht="12.75" hidden="1" customHeight="1" x14ac:dyDescent="0.2"/>
    <row r="32487" ht="12.75" hidden="1" customHeight="1" x14ac:dyDescent="0.2"/>
    <row r="32488" ht="12.75" hidden="1" customHeight="1" x14ac:dyDescent="0.2"/>
    <row r="32489" ht="12.75" hidden="1" customHeight="1" x14ac:dyDescent="0.2"/>
    <row r="32490" ht="12.75" hidden="1" customHeight="1" x14ac:dyDescent="0.2"/>
    <row r="32491" ht="12.75" hidden="1" customHeight="1" x14ac:dyDescent="0.2"/>
    <row r="32492" ht="12.75" hidden="1" customHeight="1" x14ac:dyDescent="0.2"/>
    <row r="32493" ht="12.75" hidden="1" customHeight="1" x14ac:dyDescent="0.2"/>
    <row r="32494" ht="12.75" hidden="1" customHeight="1" x14ac:dyDescent="0.2"/>
    <row r="32495" ht="12.75" hidden="1" customHeight="1" x14ac:dyDescent="0.2"/>
    <row r="32496" ht="12.75" hidden="1" customHeight="1" x14ac:dyDescent="0.2"/>
    <row r="32497" ht="12.75" hidden="1" customHeight="1" x14ac:dyDescent="0.2"/>
    <row r="32498" ht="12.75" hidden="1" customHeight="1" x14ac:dyDescent="0.2"/>
    <row r="32499" ht="12.75" hidden="1" customHeight="1" x14ac:dyDescent="0.2"/>
    <row r="32500" ht="12.75" hidden="1" customHeight="1" x14ac:dyDescent="0.2"/>
    <row r="32501" ht="12.75" hidden="1" customHeight="1" x14ac:dyDescent="0.2"/>
    <row r="32502" ht="12.75" hidden="1" customHeight="1" x14ac:dyDescent="0.2"/>
    <row r="32503" ht="12.75" hidden="1" customHeight="1" x14ac:dyDescent="0.2"/>
    <row r="32504" ht="12.75" hidden="1" customHeight="1" x14ac:dyDescent="0.2"/>
    <row r="32505" ht="12.75" hidden="1" customHeight="1" x14ac:dyDescent="0.2"/>
    <row r="32506" ht="12.75" hidden="1" customHeight="1" x14ac:dyDescent="0.2"/>
    <row r="32507" ht="12.75" hidden="1" customHeight="1" x14ac:dyDescent="0.2"/>
    <row r="32508" ht="12.75" hidden="1" customHeight="1" x14ac:dyDescent="0.2"/>
    <row r="32509" ht="12.75" hidden="1" customHeight="1" x14ac:dyDescent="0.2"/>
    <row r="32510" ht="12.75" hidden="1" customHeight="1" x14ac:dyDescent="0.2"/>
    <row r="32511" ht="12.75" hidden="1" customHeight="1" x14ac:dyDescent="0.2"/>
    <row r="32512" ht="12.75" hidden="1" customHeight="1" x14ac:dyDescent="0.2"/>
    <row r="32513" ht="12.75" hidden="1" customHeight="1" x14ac:dyDescent="0.2"/>
    <row r="32514" ht="12.75" hidden="1" customHeight="1" x14ac:dyDescent="0.2"/>
    <row r="32515" ht="12.75" hidden="1" customHeight="1" x14ac:dyDescent="0.2"/>
    <row r="32516" ht="12.75" hidden="1" customHeight="1" x14ac:dyDescent="0.2"/>
    <row r="32517" ht="12.75" hidden="1" customHeight="1" x14ac:dyDescent="0.2"/>
    <row r="32518" ht="12.75" hidden="1" customHeight="1" x14ac:dyDescent="0.2"/>
    <row r="32519" ht="12.75" hidden="1" customHeight="1" x14ac:dyDescent="0.2"/>
    <row r="32520" ht="12.75" hidden="1" customHeight="1" x14ac:dyDescent="0.2"/>
    <row r="32521" ht="12.75" hidden="1" customHeight="1" x14ac:dyDescent="0.2"/>
    <row r="32522" ht="12.75" hidden="1" customHeight="1" x14ac:dyDescent="0.2"/>
    <row r="32523" ht="12.75" hidden="1" customHeight="1" x14ac:dyDescent="0.2"/>
    <row r="32524" ht="12.75" hidden="1" customHeight="1" x14ac:dyDescent="0.2"/>
    <row r="32525" ht="12.75" hidden="1" customHeight="1" x14ac:dyDescent="0.2"/>
    <row r="32526" ht="12.75" hidden="1" customHeight="1" x14ac:dyDescent="0.2"/>
    <row r="32527" ht="12.75" hidden="1" customHeight="1" x14ac:dyDescent="0.2"/>
    <row r="32528" ht="12.75" hidden="1" customHeight="1" x14ac:dyDescent="0.2"/>
    <row r="32529" ht="12.75" hidden="1" customHeight="1" x14ac:dyDescent="0.2"/>
    <row r="32530" ht="12.75" hidden="1" customHeight="1" x14ac:dyDescent="0.2"/>
    <row r="32531" ht="12.75" hidden="1" customHeight="1" x14ac:dyDescent="0.2"/>
    <row r="32532" ht="12.75" hidden="1" customHeight="1" x14ac:dyDescent="0.2"/>
    <row r="32533" ht="12.75" hidden="1" customHeight="1" x14ac:dyDescent="0.2"/>
    <row r="32534" ht="12.75" hidden="1" customHeight="1" x14ac:dyDescent="0.2"/>
    <row r="32535" ht="12.75" hidden="1" customHeight="1" x14ac:dyDescent="0.2"/>
    <row r="32536" ht="12.75" hidden="1" customHeight="1" x14ac:dyDescent="0.2"/>
    <row r="32537" ht="12.75" hidden="1" customHeight="1" x14ac:dyDescent="0.2"/>
    <row r="32538" ht="12.75" hidden="1" customHeight="1" x14ac:dyDescent="0.2"/>
    <row r="32539" ht="12.75" hidden="1" customHeight="1" x14ac:dyDescent="0.2"/>
    <row r="32540" ht="12.75" hidden="1" customHeight="1" x14ac:dyDescent="0.2"/>
    <row r="32541" ht="12.75" hidden="1" customHeight="1" x14ac:dyDescent="0.2"/>
    <row r="32542" ht="12.75" hidden="1" customHeight="1" x14ac:dyDescent="0.2"/>
    <row r="32543" ht="12.75" hidden="1" customHeight="1" x14ac:dyDescent="0.2"/>
    <row r="32544" ht="12.75" hidden="1" customHeight="1" x14ac:dyDescent="0.2"/>
    <row r="32545" ht="12.75" hidden="1" customHeight="1" x14ac:dyDescent="0.2"/>
    <row r="32546" ht="12.75" hidden="1" customHeight="1" x14ac:dyDescent="0.2"/>
    <row r="32547" ht="12.75" hidden="1" customHeight="1" x14ac:dyDescent="0.2"/>
    <row r="32548" ht="12.75" hidden="1" customHeight="1" x14ac:dyDescent="0.2"/>
    <row r="32549" ht="12.75" hidden="1" customHeight="1" x14ac:dyDescent="0.2"/>
    <row r="32550" ht="12.75" hidden="1" customHeight="1" x14ac:dyDescent="0.2"/>
    <row r="32551" ht="12.75" hidden="1" customHeight="1" x14ac:dyDescent="0.2"/>
    <row r="32552" ht="12.75" hidden="1" customHeight="1" x14ac:dyDescent="0.2"/>
    <row r="32553" ht="12.75" hidden="1" customHeight="1" x14ac:dyDescent="0.2"/>
    <row r="32554" ht="12.75" hidden="1" customHeight="1" x14ac:dyDescent="0.2"/>
    <row r="32555" ht="12.75" hidden="1" customHeight="1" x14ac:dyDescent="0.2"/>
    <row r="32556" ht="12.75" hidden="1" customHeight="1" x14ac:dyDescent="0.2"/>
    <row r="32557" ht="12.75" hidden="1" customHeight="1" x14ac:dyDescent="0.2"/>
    <row r="32558" ht="12.75" hidden="1" customHeight="1" x14ac:dyDescent="0.2"/>
    <row r="32559" ht="12.75" hidden="1" customHeight="1" x14ac:dyDescent="0.2"/>
    <row r="32560" ht="12.75" hidden="1" customHeight="1" x14ac:dyDescent="0.2"/>
    <row r="32561" ht="12.75" hidden="1" customHeight="1" x14ac:dyDescent="0.2"/>
    <row r="32562" ht="12.75" hidden="1" customHeight="1" x14ac:dyDescent="0.2"/>
    <row r="32563" ht="12.75" hidden="1" customHeight="1" x14ac:dyDescent="0.2"/>
    <row r="32564" ht="12.75" hidden="1" customHeight="1" x14ac:dyDescent="0.2"/>
    <row r="32565" ht="12.75" hidden="1" customHeight="1" x14ac:dyDescent="0.2"/>
    <row r="32566" ht="12.75" hidden="1" customHeight="1" x14ac:dyDescent="0.2"/>
    <row r="32567" ht="12.75" hidden="1" customHeight="1" x14ac:dyDescent="0.2"/>
    <row r="32568" ht="12.75" hidden="1" customHeight="1" x14ac:dyDescent="0.2"/>
    <row r="32569" ht="12.75" hidden="1" customHeight="1" x14ac:dyDescent="0.2"/>
    <row r="32570" ht="12.75" hidden="1" customHeight="1" x14ac:dyDescent="0.2"/>
    <row r="32571" ht="12.75" hidden="1" customHeight="1" x14ac:dyDescent="0.2"/>
    <row r="32572" ht="12.75" hidden="1" customHeight="1" x14ac:dyDescent="0.2"/>
    <row r="32573" ht="12.75" hidden="1" customHeight="1" x14ac:dyDescent="0.2"/>
    <row r="32574" ht="12.75" hidden="1" customHeight="1" x14ac:dyDescent="0.2"/>
    <row r="32575" ht="12.75" hidden="1" customHeight="1" x14ac:dyDescent="0.2"/>
    <row r="32576" ht="12.75" hidden="1" customHeight="1" x14ac:dyDescent="0.2"/>
    <row r="32577" ht="12.75" hidden="1" customHeight="1" x14ac:dyDescent="0.2"/>
    <row r="32578" ht="12.75" hidden="1" customHeight="1" x14ac:dyDescent="0.2"/>
    <row r="32579" ht="12.75" hidden="1" customHeight="1" x14ac:dyDescent="0.2"/>
    <row r="32580" ht="12.75" hidden="1" customHeight="1" x14ac:dyDescent="0.2"/>
    <row r="32581" ht="12.75" hidden="1" customHeight="1" x14ac:dyDescent="0.2"/>
    <row r="32582" ht="12.75" hidden="1" customHeight="1" x14ac:dyDescent="0.2"/>
    <row r="32583" ht="12.75" hidden="1" customHeight="1" x14ac:dyDescent="0.2"/>
    <row r="32584" ht="12.75" hidden="1" customHeight="1" x14ac:dyDescent="0.2"/>
    <row r="32585" ht="12.75" hidden="1" customHeight="1" x14ac:dyDescent="0.2"/>
    <row r="32586" ht="12.75" hidden="1" customHeight="1" x14ac:dyDescent="0.2"/>
    <row r="32587" ht="12.75" hidden="1" customHeight="1" x14ac:dyDescent="0.2"/>
    <row r="32588" ht="12.75" hidden="1" customHeight="1" x14ac:dyDescent="0.2"/>
    <row r="32589" ht="12.75" hidden="1" customHeight="1" x14ac:dyDescent="0.2"/>
    <row r="32590" ht="12.75" hidden="1" customHeight="1" x14ac:dyDescent="0.2"/>
    <row r="32591" ht="12.75" hidden="1" customHeight="1" x14ac:dyDescent="0.2"/>
    <row r="32592" ht="12.75" hidden="1" customHeight="1" x14ac:dyDescent="0.2"/>
    <row r="32593" ht="12.75" hidden="1" customHeight="1" x14ac:dyDescent="0.2"/>
    <row r="32594" ht="12.75" hidden="1" customHeight="1" x14ac:dyDescent="0.2"/>
    <row r="32595" ht="12.75" hidden="1" customHeight="1" x14ac:dyDescent="0.2"/>
    <row r="32596" ht="12.75" hidden="1" customHeight="1" x14ac:dyDescent="0.2"/>
    <row r="32597" ht="12.75" hidden="1" customHeight="1" x14ac:dyDescent="0.2"/>
    <row r="32598" ht="12.75" hidden="1" customHeight="1" x14ac:dyDescent="0.2"/>
    <row r="32599" ht="12.75" hidden="1" customHeight="1" x14ac:dyDescent="0.2"/>
    <row r="32600" ht="12.75" hidden="1" customHeight="1" x14ac:dyDescent="0.2"/>
    <row r="32601" ht="12.75" hidden="1" customHeight="1" x14ac:dyDescent="0.2"/>
    <row r="32602" ht="12.75" hidden="1" customHeight="1" x14ac:dyDescent="0.2"/>
    <row r="32603" ht="12.75" hidden="1" customHeight="1" x14ac:dyDescent="0.2"/>
    <row r="32604" ht="12.75" hidden="1" customHeight="1" x14ac:dyDescent="0.2"/>
    <row r="32605" ht="12.75" hidden="1" customHeight="1" x14ac:dyDescent="0.2"/>
    <row r="32606" ht="12.75" hidden="1" customHeight="1" x14ac:dyDescent="0.2"/>
    <row r="32607" ht="12.75" hidden="1" customHeight="1" x14ac:dyDescent="0.2"/>
    <row r="32608" ht="12.75" hidden="1" customHeight="1" x14ac:dyDescent="0.2"/>
    <row r="32609" ht="12.75" hidden="1" customHeight="1" x14ac:dyDescent="0.2"/>
    <row r="32610" ht="12.75" hidden="1" customHeight="1" x14ac:dyDescent="0.2"/>
    <row r="32611" ht="12.75" hidden="1" customHeight="1" x14ac:dyDescent="0.2"/>
    <row r="32612" ht="12.75" hidden="1" customHeight="1" x14ac:dyDescent="0.2"/>
    <row r="32613" ht="12.75" hidden="1" customHeight="1" x14ac:dyDescent="0.2"/>
    <row r="32614" ht="12.75" hidden="1" customHeight="1" x14ac:dyDescent="0.2"/>
    <row r="32615" ht="12.75" hidden="1" customHeight="1" x14ac:dyDescent="0.2"/>
    <row r="32616" ht="12.75" hidden="1" customHeight="1" x14ac:dyDescent="0.2"/>
    <row r="32617" ht="12.75" hidden="1" customHeight="1" x14ac:dyDescent="0.2"/>
    <row r="32618" ht="12.75" hidden="1" customHeight="1" x14ac:dyDescent="0.2"/>
    <row r="32619" ht="12.75" hidden="1" customHeight="1" x14ac:dyDescent="0.2"/>
    <row r="32620" ht="12.75" hidden="1" customHeight="1" x14ac:dyDescent="0.2"/>
    <row r="32621" ht="12.75" hidden="1" customHeight="1" x14ac:dyDescent="0.2"/>
    <row r="32622" ht="12.75" hidden="1" customHeight="1" x14ac:dyDescent="0.2"/>
    <row r="32623" ht="12.75" hidden="1" customHeight="1" x14ac:dyDescent="0.2"/>
    <row r="32624" ht="12.75" hidden="1" customHeight="1" x14ac:dyDescent="0.2"/>
    <row r="32625" ht="12.75" hidden="1" customHeight="1" x14ac:dyDescent="0.2"/>
    <row r="32626" ht="12.75" hidden="1" customHeight="1" x14ac:dyDescent="0.2"/>
    <row r="32627" ht="12.75" hidden="1" customHeight="1" x14ac:dyDescent="0.2"/>
    <row r="32628" ht="12.75" hidden="1" customHeight="1" x14ac:dyDescent="0.2"/>
    <row r="32629" ht="12.75" hidden="1" customHeight="1" x14ac:dyDescent="0.2"/>
    <row r="32630" ht="12.75" hidden="1" customHeight="1" x14ac:dyDescent="0.2"/>
    <row r="32631" ht="12.75" hidden="1" customHeight="1" x14ac:dyDescent="0.2"/>
    <row r="32632" ht="12.75" hidden="1" customHeight="1" x14ac:dyDescent="0.2"/>
    <row r="32633" ht="12.75" hidden="1" customHeight="1" x14ac:dyDescent="0.2"/>
    <row r="32634" ht="12.75" hidden="1" customHeight="1" x14ac:dyDescent="0.2"/>
    <row r="32635" ht="12.75" hidden="1" customHeight="1" x14ac:dyDescent="0.2"/>
    <row r="32636" ht="12.75" hidden="1" customHeight="1" x14ac:dyDescent="0.2"/>
    <row r="32637" ht="12.75" hidden="1" customHeight="1" x14ac:dyDescent="0.2"/>
    <row r="32638" ht="12.75" hidden="1" customHeight="1" x14ac:dyDescent="0.2"/>
    <row r="32639" ht="12.75" hidden="1" customHeight="1" x14ac:dyDescent="0.2"/>
    <row r="32640" ht="12.75" hidden="1" customHeight="1" x14ac:dyDescent="0.2"/>
    <row r="32641" ht="12.75" hidden="1" customHeight="1" x14ac:dyDescent="0.2"/>
    <row r="32642" ht="12.75" hidden="1" customHeight="1" x14ac:dyDescent="0.2"/>
    <row r="32643" ht="12.75" hidden="1" customHeight="1" x14ac:dyDescent="0.2"/>
    <row r="32644" ht="12.75" hidden="1" customHeight="1" x14ac:dyDescent="0.2"/>
    <row r="32645" ht="12.75" hidden="1" customHeight="1" x14ac:dyDescent="0.2"/>
    <row r="32646" ht="12.75" hidden="1" customHeight="1" x14ac:dyDescent="0.2"/>
    <row r="32647" ht="12.75" hidden="1" customHeight="1" x14ac:dyDescent="0.2"/>
    <row r="32648" ht="12.75" hidden="1" customHeight="1" x14ac:dyDescent="0.2"/>
    <row r="32649" ht="12.75" hidden="1" customHeight="1" x14ac:dyDescent="0.2"/>
    <row r="32650" ht="12.75" hidden="1" customHeight="1" x14ac:dyDescent="0.2"/>
    <row r="32651" ht="12.75" hidden="1" customHeight="1" x14ac:dyDescent="0.2"/>
    <row r="32652" ht="12.75" hidden="1" customHeight="1" x14ac:dyDescent="0.2"/>
    <row r="32653" ht="12.75" hidden="1" customHeight="1" x14ac:dyDescent="0.2"/>
    <row r="32654" ht="12.75" hidden="1" customHeight="1" x14ac:dyDescent="0.2"/>
    <row r="32655" ht="12.75" hidden="1" customHeight="1" x14ac:dyDescent="0.2"/>
    <row r="32656" ht="12.75" hidden="1" customHeight="1" x14ac:dyDescent="0.2"/>
    <row r="32657" ht="12.75" hidden="1" customHeight="1" x14ac:dyDescent="0.2"/>
    <row r="32658" ht="12.75" hidden="1" customHeight="1" x14ac:dyDescent="0.2"/>
    <row r="32659" ht="12.75" hidden="1" customHeight="1" x14ac:dyDescent="0.2"/>
    <row r="32660" ht="12.75" hidden="1" customHeight="1" x14ac:dyDescent="0.2"/>
    <row r="32661" ht="12.75" hidden="1" customHeight="1" x14ac:dyDescent="0.2"/>
    <row r="32662" ht="12.75" hidden="1" customHeight="1" x14ac:dyDescent="0.2"/>
    <row r="32663" ht="12.75" hidden="1" customHeight="1" x14ac:dyDescent="0.2"/>
    <row r="32664" ht="12.75" hidden="1" customHeight="1" x14ac:dyDescent="0.2"/>
    <row r="32665" ht="12.75" hidden="1" customHeight="1" x14ac:dyDescent="0.2"/>
    <row r="32666" ht="12.75" hidden="1" customHeight="1" x14ac:dyDescent="0.2"/>
    <row r="32667" ht="12.75" hidden="1" customHeight="1" x14ac:dyDescent="0.2"/>
    <row r="32668" ht="12.75" hidden="1" customHeight="1" x14ac:dyDescent="0.2"/>
    <row r="32669" ht="12.75" hidden="1" customHeight="1" x14ac:dyDescent="0.2"/>
    <row r="32670" ht="12.75" hidden="1" customHeight="1" x14ac:dyDescent="0.2"/>
    <row r="32671" ht="12.75" hidden="1" customHeight="1" x14ac:dyDescent="0.2"/>
    <row r="32672" ht="12.75" hidden="1" customHeight="1" x14ac:dyDescent="0.2"/>
    <row r="32673" ht="12.75" hidden="1" customHeight="1" x14ac:dyDescent="0.2"/>
    <row r="32674" ht="12.75" hidden="1" customHeight="1" x14ac:dyDescent="0.2"/>
    <row r="32675" ht="12.75" hidden="1" customHeight="1" x14ac:dyDescent="0.2"/>
    <row r="32676" ht="12.75" hidden="1" customHeight="1" x14ac:dyDescent="0.2"/>
    <row r="32677" ht="12.75" hidden="1" customHeight="1" x14ac:dyDescent="0.2"/>
    <row r="32678" ht="12.75" hidden="1" customHeight="1" x14ac:dyDescent="0.2"/>
    <row r="32679" ht="12.75" hidden="1" customHeight="1" x14ac:dyDescent="0.2"/>
    <row r="32680" ht="12.75" hidden="1" customHeight="1" x14ac:dyDescent="0.2"/>
    <row r="32681" ht="12.75" hidden="1" customHeight="1" x14ac:dyDescent="0.2"/>
    <row r="32682" ht="12.75" hidden="1" customHeight="1" x14ac:dyDescent="0.2"/>
    <row r="32683" ht="12.75" hidden="1" customHeight="1" x14ac:dyDescent="0.2"/>
    <row r="32684" ht="12.75" hidden="1" customHeight="1" x14ac:dyDescent="0.2"/>
    <row r="32685" ht="12.75" hidden="1" customHeight="1" x14ac:dyDescent="0.2"/>
    <row r="32686" ht="12.75" hidden="1" customHeight="1" x14ac:dyDescent="0.2"/>
    <row r="32687" ht="12.75" hidden="1" customHeight="1" x14ac:dyDescent="0.2"/>
    <row r="32688" ht="12.75" hidden="1" customHeight="1" x14ac:dyDescent="0.2"/>
    <row r="32689" ht="12.75" hidden="1" customHeight="1" x14ac:dyDescent="0.2"/>
    <row r="32690" ht="12.75" hidden="1" customHeight="1" x14ac:dyDescent="0.2"/>
    <row r="32691" ht="12.75" hidden="1" customHeight="1" x14ac:dyDescent="0.2"/>
    <row r="32692" ht="12.75" hidden="1" customHeight="1" x14ac:dyDescent="0.2"/>
    <row r="32693" ht="12.75" hidden="1" customHeight="1" x14ac:dyDescent="0.2"/>
    <row r="32694" ht="12.75" hidden="1" customHeight="1" x14ac:dyDescent="0.2"/>
    <row r="32695" ht="12.75" hidden="1" customHeight="1" x14ac:dyDescent="0.2"/>
    <row r="32696" ht="12.75" hidden="1" customHeight="1" x14ac:dyDescent="0.2"/>
    <row r="32697" ht="12.75" hidden="1" customHeight="1" x14ac:dyDescent="0.2"/>
    <row r="32698" ht="12.75" hidden="1" customHeight="1" x14ac:dyDescent="0.2"/>
    <row r="32699" ht="12.75" hidden="1" customHeight="1" x14ac:dyDescent="0.2"/>
    <row r="32700" ht="12.75" hidden="1" customHeight="1" x14ac:dyDescent="0.2"/>
    <row r="32701" ht="12.75" hidden="1" customHeight="1" x14ac:dyDescent="0.2"/>
    <row r="32702" ht="12.75" hidden="1" customHeight="1" x14ac:dyDescent="0.2"/>
    <row r="32703" ht="12.75" hidden="1" customHeight="1" x14ac:dyDescent="0.2"/>
    <row r="32704" ht="12.75" hidden="1" customHeight="1" x14ac:dyDescent="0.2"/>
    <row r="32705" ht="12.75" hidden="1" customHeight="1" x14ac:dyDescent="0.2"/>
    <row r="32706" ht="12.75" hidden="1" customHeight="1" x14ac:dyDescent="0.2"/>
    <row r="32707" ht="12.75" hidden="1" customHeight="1" x14ac:dyDescent="0.2"/>
    <row r="32708" ht="12.75" hidden="1" customHeight="1" x14ac:dyDescent="0.2"/>
    <row r="32709" ht="12.75" hidden="1" customHeight="1" x14ac:dyDescent="0.2"/>
    <row r="32710" ht="12.75" hidden="1" customHeight="1" x14ac:dyDescent="0.2"/>
    <row r="32711" ht="12.75" hidden="1" customHeight="1" x14ac:dyDescent="0.2"/>
    <row r="32712" ht="12.75" hidden="1" customHeight="1" x14ac:dyDescent="0.2"/>
    <row r="32713" ht="12.75" hidden="1" customHeight="1" x14ac:dyDescent="0.2"/>
    <row r="32714" ht="12.75" hidden="1" customHeight="1" x14ac:dyDescent="0.2"/>
    <row r="32715" ht="12.75" hidden="1" customHeight="1" x14ac:dyDescent="0.2"/>
    <row r="32716" ht="12.75" hidden="1" customHeight="1" x14ac:dyDescent="0.2"/>
    <row r="32717" ht="12.75" hidden="1" customHeight="1" x14ac:dyDescent="0.2"/>
    <row r="32718" ht="12.75" hidden="1" customHeight="1" x14ac:dyDescent="0.2"/>
    <row r="32719" ht="12.75" hidden="1" customHeight="1" x14ac:dyDescent="0.2"/>
    <row r="32720" ht="12.75" hidden="1" customHeight="1" x14ac:dyDescent="0.2"/>
    <row r="32721" ht="12.75" hidden="1" customHeight="1" x14ac:dyDescent="0.2"/>
    <row r="32722" ht="12.75" hidden="1" customHeight="1" x14ac:dyDescent="0.2"/>
    <row r="32723" ht="12.75" hidden="1" customHeight="1" x14ac:dyDescent="0.2"/>
    <row r="32724" ht="12.75" hidden="1" customHeight="1" x14ac:dyDescent="0.2"/>
    <row r="32725" ht="12.75" hidden="1" customHeight="1" x14ac:dyDescent="0.2"/>
    <row r="32726" ht="12.75" hidden="1" customHeight="1" x14ac:dyDescent="0.2"/>
    <row r="32727" ht="12.75" hidden="1" customHeight="1" x14ac:dyDescent="0.2"/>
    <row r="32728" ht="12.75" hidden="1" customHeight="1" x14ac:dyDescent="0.2"/>
    <row r="32729" ht="12.75" hidden="1" customHeight="1" x14ac:dyDescent="0.2"/>
    <row r="32730" ht="12.75" hidden="1" customHeight="1" x14ac:dyDescent="0.2"/>
    <row r="32731" ht="12.75" hidden="1" customHeight="1" x14ac:dyDescent="0.2"/>
    <row r="32732" ht="12.75" hidden="1" customHeight="1" x14ac:dyDescent="0.2"/>
    <row r="32733" ht="12.75" hidden="1" customHeight="1" x14ac:dyDescent="0.2"/>
    <row r="32734" ht="12.75" hidden="1" customHeight="1" x14ac:dyDescent="0.2"/>
    <row r="32735" ht="12.75" hidden="1" customHeight="1" x14ac:dyDescent="0.2"/>
    <row r="32736" ht="12.75" hidden="1" customHeight="1" x14ac:dyDescent="0.2"/>
    <row r="32737" ht="12.75" hidden="1" customHeight="1" x14ac:dyDescent="0.2"/>
    <row r="32738" ht="12.75" hidden="1" customHeight="1" x14ac:dyDescent="0.2"/>
    <row r="32739" ht="12.75" hidden="1" customHeight="1" x14ac:dyDescent="0.2"/>
    <row r="32740" ht="12.75" hidden="1" customHeight="1" x14ac:dyDescent="0.2"/>
    <row r="32741" ht="12.75" hidden="1" customHeight="1" x14ac:dyDescent="0.2"/>
    <row r="32742" ht="12.75" hidden="1" customHeight="1" x14ac:dyDescent="0.2"/>
    <row r="32743" ht="12.75" hidden="1" customHeight="1" x14ac:dyDescent="0.2"/>
    <row r="32744" ht="12.75" hidden="1" customHeight="1" x14ac:dyDescent="0.2"/>
    <row r="32745" ht="12.75" hidden="1" customHeight="1" x14ac:dyDescent="0.2"/>
    <row r="32746" ht="12.75" hidden="1" customHeight="1" x14ac:dyDescent="0.2"/>
    <row r="32747" ht="12.75" hidden="1" customHeight="1" x14ac:dyDescent="0.2"/>
    <row r="32748" ht="12.75" hidden="1" customHeight="1" x14ac:dyDescent="0.2"/>
    <row r="32749" ht="12.75" hidden="1" customHeight="1" x14ac:dyDescent="0.2"/>
    <row r="32750" ht="12.75" hidden="1" customHeight="1" x14ac:dyDescent="0.2"/>
    <row r="32751" ht="12.75" hidden="1" customHeight="1" x14ac:dyDescent="0.2"/>
    <row r="32752" ht="12.75" hidden="1" customHeight="1" x14ac:dyDescent="0.2"/>
    <row r="32753" ht="12.75" hidden="1" customHeight="1" x14ac:dyDescent="0.2"/>
    <row r="32754" ht="12.75" hidden="1" customHeight="1" x14ac:dyDescent="0.2"/>
    <row r="32755" ht="12.75" hidden="1" customHeight="1" x14ac:dyDescent="0.2"/>
    <row r="32756" ht="12.75" hidden="1" customHeight="1" x14ac:dyDescent="0.2"/>
    <row r="32757" ht="12.75" hidden="1" customHeight="1" x14ac:dyDescent="0.2"/>
    <row r="32758" ht="12.75" hidden="1" customHeight="1" x14ac:dyDescent="0.2"/>
    <row r="32759" ht="12.75" hidden="1" customHeight="1" x14ac:dyDescent="0.2"/>
    <row r="32760" ht="12.75" hidden="1" customHeight="1" x14ac:dyDescent="0.2"/>
    <row r="32761" ht="12.75" hidden="1" customHeight="1" x14ac:dyDescent="0.2"/>
    <row r="32762" ht="12.75" hidden="1" customHeight="1" x14ac:dyDescent="0.2"/>
    <row r="32763" ht="12.75" hidden="1" customHeight="1" x14ac:dyDescent="0.2"/>
    <row r="32764" ht="12.75" hidden="1" customHeight="1" x14ac:dyDescent="0.2"/>
    <row r="32765" ht="12.75" hidden="1" customHeight="1" x14ac:dyDescent="0.2"/>
    <row r="32766" ht="12.75" hidden="1" customHeight="1" x14ac:dyDescent="0.2"/>
    <row r="32767" ht="12.75" hidden="1" customHeight="1" x14ac:dyDescent="0.2"/>
    <row r="32768" ht="12.75" hidden="1" customHeight="1" x14ac:dyDescent="0.2"/>
    <row r="32769" ht="12.75" hidden="1" customHeight="1" x14ac:dyDescent="0.2"/>
    <row r="32770" ht="12.75" hidden="1" customHeight="1" x14ac:dyDescent="0.2"/>
    <row r="32771" ht="12.75" hidden="1" customHeight="1" x14ac:dyDescent="0.2"/>
    <row r="32772" ht="12.75" hidden="1" customHeight="1" x14ac:dyDescent="0.2"/>
    <row r="32773" ht="12.75" hidden="1" customHeight="1" x14ac:dyDescent="0.2"/>
    <row r="32774" ht="12.75" hidden="1" customHeight="1" x14ac:dyDescent="0.2"/>
    <row r="32775" ht="12.75" hidden="1" customHeight="1" x14ac:dyDescent="0.2"/>
    <row r="32776" ht="12.75" hidden="1" customHeight="1" x14ac:dyDescent="0.2"/>
    <row r="32777" ht="12.75" hidden="1" customHeight="1" x14ac:dyDescent="0.2"/>
    <row r="32778" ht="12.75" hidden="1" customHeight="1" x14ac:dyDescent="0.2"/>
    <row r="32779" ht="12.75" hidden="1" customHeight="1" x14ac:dyDescent="0.2"/>
    <row r="32780" ht="12.75" hidden="1" customHeight="1" x14ac:dyDescent="0.2"/>
    <row r="32781" ht="12.75" hidden="1" customHeight="1" x14ac:dyDescent="0.2"/>
    <row r="32782" ht="12.75" hidden="1" customHeight="1" x14ac:dyDescent="0.2"/>
    <row r="32783" ht="12.75" hidden="1" customHeight="1" x14ac:dyDescent="0.2"/>
    <row r="32784" ht="12.75" hidden="1" customHeight="1" x14ac:dyDescent="0.2"/>
    <row r="32785" ht="12.75" hidden="1" customHeight="1" x14ac:dyDescent="0.2"/>
    <row r="32786" ht="12.75" hidden="1" customHeight="1" x14ac:dyDescent="0.2"/>
    <row r="32787" ht="12.75" hidden="1" customHeight="1" x14ac:dyDescent="0.2"/>
    <row r="32788" ht="12.75" hidden="1" customHeight="1" x14ac:dyDescent="0.2"/>
    <row r="32789" ht="12.75" hidden="1" customHeight="1" x14ac:dyDescent="0.2"/>
    <row r="32790" ht="12.75" hidden="1" customHeight="1" x14ac:dyDescent="0.2"/>
    <row r="32791" ht="12.75" hidden="1" customHeight="1" x14ac:dyDescent="0.2"/>
    <row r="32792" ht="12.75" hidden="1" customHeight="1" x14ac:dyDescent="0.2"/>
    <row r="32793" ht="12.75" hidden="1" customHeight="1" x14ac:dyDescent="0.2"/>
    <row r="32794" ht="12.75" hidden="1" customHeight="1" x14ac:dyDescent="0.2"/>
    <row r="32795" ht="12.75" hidden="1" customHeight="1" x14ac:dyDescent="0.2"/>
    <row r="32796" ht="12.75" hidden="1" customHeight="1" x14ac:dyDescent="0.2"/>
    <row r="32797" ht="12.75" hidden="1" customHeight="1" x14ac:dyDescent="0.2"/>
    <row r="32798" ht="12.75" hidden="1" customHeight="1" x14ac:dyDescent="0.2"/>
    <row r="32799" ht="12.75" hidden="1" customHeight="1" x14ac:dyDescent="0.2"/>
    <row r="32800" ht="12.75" hidden="1" customHeight="1" x14ac:dyDescent="0.2"/>
    <row r="32801" ht="12.75" hidden="1" customHeight="1" x14ac:dyDescent="0.2"/>
    <row r="32802" ht="12.75" hidden="1" customHeight="1" x14ac:dyDescent="0.2"/>
    <row r="32803" ht="12.75" hidden="1" customHeight="1" x14ac:dyDescent="0.2"/>
    <row r="32804" ht="12.75" hidden="1" customHeight="1" x14ac:dyDescent="0.2"/>
    <row r="32805" ht="12.75" hidden="1" customHeight="1" x14ac:dyDescent="0.2"/>
    <row r="32806" ht="12.75" hidden="1" customHeight="1" x14ac:dyDescent="0.2"/>
    <row r="32807" ht="12.75" hidden="1" customHeight="1" x14ac:dyDescent="0.2"/>
    <row r="32808" ht="12.75" hidden="1" customHeight="1" x14ac:dyDescent="0.2"/>
    <row r="32809" ht="12.75" hidden="1" customHeight="1" x14ac:dyDescent="0.2"/>
    <row r="32810" ht="12.75" hidden="1" customHeight="1" x14ac:dyDescent="0.2"/>
    <row r="32811" ht="12.75" hidden="1" customHeight="1" x14ac:dyDescent="0.2"/>
    <row r="32812" ht="12.75" hidden="1" customHeight="1" x14ac:dyDescent="0.2"/>
    <row r="32813" ht="12.75" hidden="1" customHeight="1" x14ac:dyDescent="0.2"/>
    <row r="32814" ht="12.75" hidden="1" customHeight="1" x14ac:dyDescent="0.2"/>
    <row r="32815" ht="12.75" hidden="1" customHeight="1" x14ac:dyDescent="0.2"/>
    <row r="32816" ht="12.75" hidden="1" customHeight="1" x14ac:dyDescent="0.2"/>
    <row r="32817" ht="12.75" hidden="1" customHeight="1" x14ac:dyDescent="0.2"/>
    <row r="32818" ht="12.75" hidden="1" customHeight="1" x14ac:dyDescent="0.2"/>
    <row r="32819" ht="12.75" hidden="1" customHeight="1" x14ac:dyDescent="0.2"/>
    <row r="32820" ht="12.75" hidden="1" customHeight="1" x14ac:dyDescent="0.2"/>
    <row r="32821" ht="12.75" hidden="1" customHeight="1" x14ac:dyDescent="0.2"/>
    <row r="32822" ht="12.75" hidden="1" customHeight="1" x14ac:dyDescent="0.2"/>
    <row r="32823" ht="12.75" hidden="1" customHeight="1" x14ac:dyDescent="0.2"/>
    <row r="32824" ht="12.75" hidden="1" customHeight="1" x14ac:dyDescent="0.2"/>
    <row r="32825" ht="12.75" hidden="1" customHeight="1" x14ac:dyDescent="0.2"/>
    <row r="32826" ht="12.75" hidden="1" customHeight="1" x14ac:dyDescent="0.2"/>
    <row r="32827" ht="12.75" hidden="1" customHeight="1" x14ac:dyDescent="0.2"/>
    <row r="32828" ht="12.75" hidden="1" customHeight="1" x14ac:dyDescent="0.2"/>
    <row r="32829" ht="12.75" hidden="1" customHeight="1" x14ac:dyDescent="0.2"/>
    <row r="32830" ht="12.75" hidden="1" customHeight="1" x14ac:dyDescent="0.2"/>
    <row r="32831" ht="12.75" hidden="1" customHeight="1" x14ac:dyDescent="0.2"/>
    <row r="32832" ht="12.75" hidden="1" customHeight="1" x14ac:dyDescent="0.2"/>
    <row r="32833" ht="12.75" hidden="1" customHeight="1" x14ac:dyDescent="0.2"/>
    <row r="32834" ht="12.75" hidden="1" customHeight="1" x14ac:dyDescent="0.2"/>
    <row r="32835" ht="12.75" hidden="1" customHeight="1" x14ac:dyDescent="0.2"/>
    <row r="32836" ht="12.75" hidden="1" customHeight="1" x14ac:dyDescent="0.2"/>
    <row r="32837" ht="12.75" hidden="1" customHeight="1" x14ac:dyDescent="0.2"/>
    <row r="32838" ht="12.75" hidden="1" customHeight="1" x14ac:dyDescent="0.2"/>
    <row r="32839" ht="12.75" hidden="1" customHeight="1" x14ac:dyDescent="0.2"/>
    <row r="32840" ht="12.75" hidden="1" customHeight="1" x14ac:dyDescent="0.2"/>
    <row r="32841" ht="12.75" hidden="1" customHeight="1" x14ac:dyDescent="0.2"/>
    <row r="32842" ht="12.75" hidden="1" customHeight="1" x14ac:dyDescent="0.2"/>
    <row r="32843" ht="12.75" hidden="1" customHeight="1" x14ac:dyDescent="0.2"/>
    <row r="32844" ht="12.75" hidden="1" customHeight="1" x14ac:dyDescent="0.2"/>
    <row r="32845" ht="12.75" hidden="1" customHeight="1" x14ac:dyDescent="0.2"/>
    <row r="32846" ht="12.75" hidden="1" customHeight="1" x14ac:dyDescent="0.2"/>
    <row r="32847" ht="12.75" hidden="1" customHeight="1" x14ac:dyDescent="0.2"/>
    <row r="32848" ht="12.75" hidden="1" customHeight="1" x14ac:dyDescent="0.2"/>
    <row r="32849" ht="12.75" hidden="1" customHeight="1" x14ac:dyDescent="0.2"/>
    <row r="32850" ht="12.75" hidden="1" customHeight="1" x14ac:dyDescent="0.2"/>
    <row r="32851" ht="12.75" hidden="1" customHeight="1" x14ac:dyDescent="0.2"/>
    <row r="32852" ht="12.75" hidden="1" customHeight="1" x14ac:dyDescent="0.2"/>
    <row r="32853" ht="12.75" hidden="1" customHeight="1" x14ac:dyDescent="0.2"/>
    <row r="32854" ht="12.75" hidden="1" customHeight="1" x14ac:dyDescent="0.2"/>
    <row r="32855" ht="12.75" hidden="1" customHeight="1" x14ac:dyDescent="0.2"/>
    <row r="32856" ht="12.75" hidden="1" customHeight="1" x14ac:dyDescent="0.2"/>
    <row r="32857" ht="12.75" hidden="1" customHeight="1" x14ac:dyDescent="0.2"/>
    <row r="32858" ht="12.75" hidden="1" customHeight="1" x14ac:dyDescent="0.2"/>
    <row r="32859" ht="12.75" hidden="1" customHeight="1" x14ac:dyDescent="0.2"/>
    <row r="32860" ht="12.75" hidden="1" customHeight="1" x14ac:dyDescent="0.2"/>
    <row r="32861" ht="12.75" hidden="1" customHeight="1" x14ac:dyDescent="0.2"/>
    <row r="32862" ht="12.75" hidden="1" customHeight="1" x14ac:dyDescent="0.2"/>
    <row r="32863" ht="12.75" hidden="1" customHeight="1" x14ac:dyDescent="0.2"/>
    <row r="32864" ht="12.75" hidden="1" customHeight="1" x14ac:dyDescent="0.2"/>
    <row r="32865" ht="12.75" hidden="1" customHeight="1" x14ac:dyDescent="0.2"/>
    <row r="32866" ht="12.75" hidden="1" customHeight="1" x14ac:dyDescent="0.2"/>
    <row r="32867" ht="12.75" hidden="1" customHeight="1" x14ac:dyDescent="0.2"/>
    <row r="32868" ht="12.75" hidden="1" customHeight="1" x14ac:dyDescent="0.2"/>
    <row r="32869" ht="12.75" hidden="1" customHeight="1" x14ac:dyDescent="0.2"/>
    <row r="32870" ht="12.75" hidden="1" customHeight="1" x14ac:dyDescent="0.2"/>
    <row r="32871" ht="12.75" hidden="1" customHeight="1" x14ac:dyDescent="0.2"/>
    <row r="32872" ht="12.75" hidden="1" customHeight="1" x14ac:dyDescent="0.2"/>
    <row r="32873" ht="12.75" hidden="1" customHeight="1" x14ac:dyDescent="0.2"/>
    <row r="32874" ht="12.75" hidden="1" customHeight="1" x14ac:dyDescent="0.2"/>
    <row r="32875" ht="12.75" hidden="1" customHeight="1" x14ac:dyDescent="0.2"/>
    <row r="32876" ht="12.75" hidden="1" customHeight="1" x14ac:dyDescent="0.2"/>
    <row r="32877" ht="12.75" hidden="1" customHeight="1" x14ac:dyDescent="0.2"/>
    <row r="32878" ht="12.75" hidden="1" customHeight="1" x14ac:dyDescent="0.2"/>
    <row r="32879" ht="12.75" hidden="1" customHeight="1" x14ac:dyDescent="0.2"/>
    <row r="32880" ht="12.75" hidden="1" customHeight="1" x14ac:dyDescent="0.2"/>
    <row r="32881" ht="12.75" hidden="1" customHeight="1" x14ac:dyDescent="0.2"/>
    <row r="32882" ht="12.75" hidden="1" customHeight="1" x14ac:dyDescent="0.2"/>
    <row r="32883" ht="12.75" hidden="1" customHeight="1" x14ac:dyDescent="0.2"/>
    <row r="32884" ht="12.75" hidden="1" customHeight="1" x14ac:dyDescent="0.2"/>
    <row r="32885" ht="12.75" hidden="1" customHeight="1" x14ac:dyDescent="0.2"/>
    <row r="32886" ht="12.75" hidden="1" customHeight="1" x14ac:dyDescent="0.2"/>
    <row r="32887" ht="12.75" hidden="1" customHeight="1" x14ac:dyDescent="0.2"/>
    <row r="32888" ht="12.75" hidden="1" customHeight="1" x14ac:dyDescent="0.2"/>
    <row r="32889" ht="12.75" hidden="1" customHeight="1" x14ac:dyDescent="0.2"/>
    <row r="32890" ht="12.75" hidden="1" customHeight="1" x14ac:dyDescent="0.2"/>
    <row r="32891" ht="12.75" hidden="1" customHeight="1" x14ac:dyDescent="0.2"/>
    <row r="32892" ht="12.75" hidden="1" customHeight="1" x14ac:dyDescent="0.2"/>
    <row r="32893" ht="12.75" hidden="1" customHeight="1" x14ac:dyDescent="0.2"/>
    <row r="32894" ht="12.75" hidden="1" customHeight="1" x14ac:dyDescent="0.2"/>
    <row r="32895" ht="12.75" hidden="1" customHeight="1" x14ac:dyDescent="0.2"/>
    <row r="32896" ht="12.75" hidden="1" customHeight="1" x14ac:dyDescent="0.2"/>
    <row r="32897" ht="12.75" hidden="1" customHeight="1" x14ac:dyDescent="0.2"/>
    <row r="32898" ht="12.75" hidden="1" customHeight="1" x14ac:dyDescent="0.2"/>
    <row r="32899" ht="12.75" hidden="1" customHeight="1" x14ac:dyDescent="0.2"/>
    <row r="32900" ht="12.75" hidden="1" customHeight="1" x14ac:dyDescent="0.2"/>
    <row r="32901" ht="12.75" hidden="1" customHeight="1" x14ac:dyDescent="0.2"/>
    <row r="32902" ht="12.75" hidden="1" customHeight="1" x14ac:dyDescent="0.2"/>
    <row r="32903" ht="12.75" hidden="1" customHeight="1" x14ac:dyDescent="0.2"/>
    <row r="32904" ht="12.75" hidden="1" customHeight="1" x14ac:dyDescent="0.2"/>
    <row r="32905" ht="12.75" hidden="1" customHeight="1" x14ac:dyDescent="0.2"/>
    <row r="32906" ht="12.75" hidden="1" customHeight="1" x14ac:dyDescent="0.2"/>
    <row r="32907" ht="12.75" hidden="1" customHeight="1" x14ac:dyDescent="0.2"/>
    <row r="32908" ht="12.75" hidden="1" customHeight="1" x14ac:dyDescent="0.2"/>
    <row r="32909" ht="12.75" hidden="1" customHeight="1" x14ac:dyDescent="0.2"/>
    <row r="32910" ht="12.75" hidden="1" customHeight="1" x14ac:dyDescent="0.2"/>
    <row r="32911" ht="12.75" hidden="1" customHeight="1" x14ac:dyDescent="0.2"/>
    <row r="32912" ht="12.75" hidden="1" customHeight="1" x14ac:dyDescent="0.2"/>
    <row r="32913" ht="12.75" hidden="1" customHeight="1" x14ac:dyDescent="0.2"/>
    <row r="32914" ht="12.75" hidden="1" customHeight="1" x14ac:dyDescent="0.2"/>
    <row r="32915" ht="12.75" hidden="1" customHeight="1" x14ac:dyDescent="0.2"/>
    <row r="32916" ht="12.75" hidden="1" customHeight="1" x14ac:dyDescent="0.2"/>
    <row r="32917" ht="12.75" hidden="1" customHeight="1" x14ac:dyDescent="0.2"/>
    <row r="32918" ht="12.75" hidden="1" customHeight="1" x14ac:dyDescent="0.2"/>
    <row r="32919" ht="12.75" hidden="1" customHeight="1" x14ac:dyDescent="0.2"/>
    <row r="32920" ht="12.75" hidden="1" customHeight="1" x14ac:dyDescent="0.2"/>
    <row r="32921" ht="12.75" hidden="1" customHeight="1" x14ac:dyDescent="0.2"/>
    <row r="32922" ht="12.75" hidden="1" customHeight="1" x14ac:dyDescent="0.2"/>
    <row r="32923" ht="12.75" hidden="1" customHeight="1" x14ac:dyDescent="0.2"/>
    <row r="32924" ht="12.75" hidden="1" customHeight="1" x14ac:dyDescent="0.2"/>
    <row r="32925" ht="12.75" hidden="1" customHeight="1" x14ac:dyDescent="0.2"/>
    <row r="32926" ht="12.75" hidden="1" customHeight="1" x14ac:dyDescent="0.2"/>
    <row r="32927" ht="12.75" hidden="1" customHeight="1" x14ac:dyDescent="0.2"/>
    <row r="32928" ht="12.75" hidden="1" customHeight="1" x14ac:dyDescent="0.2"/>
    <row r="32929" ht="12.75" hidden="1" customHeight="1" x14ac:dyDescent="0.2"/>
    <row r="32930" ht="12.75" hidden="1" customHeight="1" x14ac:dyDescent="0.2"/>
    <row r="32931" ht="12.75" hidden="1" customHeight="1" x14ac:dyDescent="0.2"/>
    <row r="32932" ht="12.75" hidden="1" customHeight="1" x14ac:dyDescent="0.2"/>
    <row r="32933" ht="12.75" hidden="1" customHeight="1" x14ac:dyDescent="0.2"/>
    <row r="32934" ht="12.75" hidden="1" customHeight="1" x14ac:dyDescent="0.2"/>
    <row r="32935" ht="12.75" hidden="1" customHeight="1" x14ac:dyDescent="0.2"/>
    <row r="32936" ht="12.75" hidden="1" customHeight="1" x14ac:dyDescent="0.2"/>
    <row r="32937" ht="12.75" hidden="1" customHeight="1" x14ac:dyDescent="0.2"/>
    <row r="32938" ht="12.75" hidden="1" customHeight="1" x14ac:dyDescent="0.2"/>
    <row r="32939" ht="12.75" hidden="1" customHeight="1" x14ac:dyDescent="0.2"/>
    <row r="32940" ht="12.75" hidden="1" customHeight="1" x14ac:dyDescent="0.2"/>
    <row r="32941" ht="12.75" hidden="1" customHeight="1" x14ac:dyDescent="0.2"/>
    <row r="32942" ht="12.75" hidden="1" customHeight="1" x14ac:dyDescent="0.2"/>
    <row r="32943" ht="12.75" hidden="1" customHeight="1" x14ac:dyDescent="0.2"/>
    <row r="32944" ht="12.75" hidden="1" customHeight="1" x14ac:dyDescent="0.2"/>
    <row r="32945" ht="12.75" hidden="1" customHeight="1" x14ac:dyDescent="0.2"/>
    <row r="32946" ht="12.75" hidden="1" customHeight="1" x14ac:dyDescent="0.2"/>
    <row r="32947" ht="12.75" hidden="1" customHeight="1" x14ac:dyDescent="0.2"/>
    <row r="32948" ht="12.75" hidden="1" customHeight="1" x14ac:dyDescent="0.2"/>
    <row r="32949" ht="12.75" hidden="1" customHeight="1" x14ac:dyDescent="0.2"/>
    <row r="32950" ht="12.75" hidden="1" customHeight="1" x14ac:dyDescent="0.2"/>
    <row r="32951" ht="12.75" hidden="1" customHeight="1" x14ac:dyDescent="0.2"/>
    <row r="32952" ht="12.75" hidden="1" customHeight="1" x14ac:dyDescent="0.2"/>
    <row r="32953" ht="12.75" hidden="1" customHeight="1" x14ac:dyDescent="0.2"/>
    <row r="32954" ht="12.75" hidden="1" customHeight="1" x14ac:dyDescent="0.2"/>
    <row r="32955" ht="12.75" hidden="1" customHeight="1" x14ac:dyDescent="0.2"/>
    <row r="32956" ht="12.75" hidden="1" customHeight="1" x14ac:dyDescent="0.2"/>
    <row r="32957" ht="12.75" hidden="1" customHeight="1" x14ac:dyDescent="0.2"/>
    <row r="32958" ht="12.75" hidden="1" customHeight="1" x14ac:dyDescent="0.2"/>
    <row r="32959" ht="12.75" hidden="1" customHeight="1" x14ac:dyDescent="0.2"/>
    <row r="32960" ht="12.75" hidden="1" customHeight="1" x14ac:dyDescent="0.2"/>
    <row r="32961" ht="12.75" hidden="1" customHeight="1" x14ac:dyDescent="0.2"/>
    <row r="32962" ht="12.75" hidden="1" customHeight="1" x14ac:dyDescent="0.2"/>
    <row r="32963" ht="12.75" hidden="1" customHeight="1" x14ac:dyDescent="0.2"/>
    <row r="32964" ht="12.75" hidden="1" customHeight="1" x14ac:dyDescent="0.2"/>
    <row r="32965" ht="12.75" hidden="1" customHeight="1" x14ac:dyDescent="0.2"/>
    <row r="32966" ht="12.75" hidden="1" customHeight="1" x14ac:dyDescent="0.2"/>
    <row r="32967" ht="12.75" hidden="1" customHeight="1" x14ac:dyDescent="0.2"/>
    <row r="32968" ht="12.75" hidden="1" customHeight="1" x14ac:dyDescent="0.2"/>
    <row r="32969" ht="12.75" hidden="1" customHeight="1" x14ac:dyDescent="0.2"/>
    <row r="32970" ht="12.75" hidden="1" customHeight="1" x14ac:dyDescent="0.2"/>
    <row r="32971" ht="12.75" hidden="1" customHeight="1" x14ac:dyDescent="0.2"/>
    <row r="32972" ht="12.75" hidden="1" customHeight="1" x14ac:dyDescent="0.2"/>
    <row r="32973" ht="12.75" hidden="1" customHeight="1" x14ac:dyDescent="0.2"/>
    <row r="32974" ht="12.75" hidden="1" customHeight="1" x14ac:dyDescent="0.2"/>
    <row r="32975" ht="12.75" hidden="1" customHeight="1" x14ac:dyDescent="0.2"/>
    <row r="32976" ht="12.75" hidden="1" customHeight="1" x14ac:dyDescent="0.2"/>
    <row r="32977" ht="12.75" hidden="1" customHeight="1" x14ac:dyDescent="0.2"/>
    <row r="32978" ht="12.75" hidden="1" customHeight="1" x14ac:dyDescent="0.2"/>
    <row r="32979" ht="12.75" hidden="1" customHeight="1" x14ac:dyDescent="0.2"/>
    <row r="32980" ht="12.75" hidden="1" customHeight="1" x14ac:dyDescent="0.2"/>
    <row r="32981" ht="12.75" hidden="1" customHeight="1" x14ac:dyDescent="0.2"/>
    <row r="32982" ht="12.75" hidden="1" customHeight="1" x14ac:dyDescent="0.2"/>
    <row r="32983" ht="12.75" hidden="1" customHeight="1" x14ac:dyDescent="0.2"/>
    <row r="32984" ht="12.75" hidden="1" customHeight="1" x14ac:dyDescent="0.2"/>
    <row r="32985" ht="12.75" hidden="1" customHeight="1" x14ac:dyDescent="0.2"/>
    <row r="32986" ht="12.75" hidden="1" customHeight="1" x14ac:dyDescent="0.2"/>
    <row r="32987" ht="12.75" hidden="1" customHeight="1" x14ac:dyDescent="0.2"/>
    <row r="32988" ht="12.75" hidden="1" customHeight="1" x14ac:dyDescent="0.2"/>
    <row r="32989" ht="12.75" hidden="1" customHeight="1" x14ac:dyDescent="0.2"/>
    <row r="32990" ht="12.75" hidden="1" customHeight="1" x14ac:dyDescent="0.2"/>
    <row r="32991" ht="12.75" hidden="1" customHeight="1" x14ac:dyDescent="0.2"/>
    <row r="32992" ht="12.75" hidden="1" customHeight="1" x14ac:dyDescent="0.2"/>
    <row r="32993" ht="12.75" hidden="1" customHeight="1" x14ac:dyDescent="0.2"/>
    <row r="32994" ht="12.75" hidden="1" customHeight="1" x14ac:dyDescent="0.2"/>
    <row r="32995" ht="12.75" hidden="1" customHeight="1" x14ac:dyDescent="0.2"/>
    <row r="32996" ht="12.75" hidden="1" customHeight="1" x14ac:dyDescent="0.2"/>
    <row r="32997" ht="12.75" hidden="1" customHeight="1" x14ac:dyDescent="0.2"/>
    <row r="32998" ht="12.75" hidden="1" customHeight="1" x14ac:dyDescent="0.2"/>
    <row r="32999" ht="12.75" hidden="1" customHeight="1" x14ac:dyDescent="0.2"/>
    <row r="33000" ht="12.75" hidden="1" customHeight="1" x14ac:dyDescent="0.2"/>
    <row r="33001" ht="12.75" hidden="1" customHeight="1" x14ac:dyDescent="0.2"/>
    <row r="33002" ht="12.75" hidden="1" customHeight="1" x14ac:dyDescent="0.2"/>
    <row r="33003" ht="12.75" hidden="1" customHeight="1" x14ac:dyDescent="0.2"/>
    <row r="33004" ht="12.75" hidden="1" customHeight="1" x14ac:dyDescent="0.2"/>
    <row r="33005" ht="12.75" hidden="1" customHeight="1" x14ac:dyDescent="0.2"/>
    <row r="33006" ht="12.75" hidden="1" customHeight="1" x14ac:dyDescent="0.2"/>
    <row r="33007" ht="12.75" hidden="1" customHeight="1" x14ac:dyDescent="0.2"/>
    <row r="33008" ht="12.75" hidden="1" customHeight="1" x14ac:dyDescent="0.2"/>
    <row r="33009" ht="12.75" hidden="1" customHeight="1" x14ac:dyDescent="0.2"/>
    <row r="33010" ht="12.75" hidden="1" customHeight="1" x14ac:dyDescent="0.2"/>
    <row r="33011" ht="12.75" hidden="1" customHeight="1" x14ac:dyDescent="0.2"/>
    <row r="33012" ht="12.75" hidden="1" customHeight="1" x14ac:dyDescent="0.2"/>
    <row r="33013" ht="12.75" hidden="1" customHeight="1" x14ac:dyDescent="0.2"/>
    <row r="33014" ht="12.75" hidden="1" customHeight="1" x14ac:dyDescent="0.2"/>
    <row r="33015" ht="12.75" hidden="1" customHeight="1" x14ac:dyDescent="0.2"/>
    <row r="33016" ht="12.75" hidden="1" customHeight="1" x14ac:dyDescent="0.2"/>
    <row r="33017" ht="12.75" hidden="1" customHeight="1" x14ac:dyDescent="0.2"/>
    <row r="33018" ht="12.75" hidden="1" customHeight="1" x14ac:dyDescent="0.2"/>
    <row r="33019" ht="12.75" hidden="1" customHeight="1" x14ac:dyDescent="0.2"/>
    <row r="33020" ht="12.75" hidden="1" customHeight="1" x14ac:dyDescent="0.2"/>
    <row r="33021" ht="12.75" hidden="1" customHeight="1" x14ac:dyDescent="0.2"/>
    <row r="33022" ht="12.75" hidden="1" customHeight="1" x14ac:dyDescent="0.2"/>
    <row r="33023" ht="12.75" hidden="1" customHeight="1" x14ac:dyDescent="0.2"/>
    <row r="33024" ht="12.75" hidden="1" customHeight="1" x14ac:dyDescent="0.2"/>
    <row r="33025" ht="12.75" hidden="1" customHeight="1" x14ac:dyDescent="0.2"/>
    <row r="33026" ht="12.75" hidden="1" customHeight="1" x14ac:dyDescent="0.2"/>
    <row r="33027" ht="12.75" hidden="1" customHeight="1" x14ac:dyDescent="0.2"/>
    <row r="33028" ht="12.75" hidden="1" customHeight="1" x14ac:dyDescent="0.2"/>
    <row r="33029" ht="12.75" hidden="1" customHeight="1" x14ac:dyDescent="0.2"/>
    <row r="33030" ht="12.75" hidden="1" customHeight="1" x14ac:dyDescent="0.2"/>
    <row r="33031" ht="12.75" hidden="1" customHeight="1" x14ac:dyDescent="0.2"/>
    <row r="33032" ht="12.75" hidden="1" customHeight="1" x14ac:dyDescent="0.2"/>
    <row r="33033" ht="12.75" hidden="1" customHeight="1" x14ac:dyDescent="0.2"/>
    <row r="33034" ht="12.75" hidden="1" customHeight="1" x14ac:dyDescent="0.2"/>
    <row r="33035" ht="12.75" hidden="1" customHeight="1" x14ac:dyDescent="0.2"/>
    <row r="33036" ht="12.75" hidden="1" customHeight="1" x14ac:dyDescent="0.2"/>
    <row r="33037" ht="12.75" hidden="1" customHeight="1" x14ac:dyDescent="0.2"/>
    <row r="33038" ht="12.75" hidden="1" customHeight="1" x14ac:dyDescent="0.2"/>
    <row r="33039" ht="12.75" hidden="1" customHeight="1" x14ac:dyDescent="0.2"/>
    <row r="33040" ht="12.75" hidden="1" customHeight="1" x14ac:dyDescent="0.2"/>
    <row r="33041" ht="12.75" hidden="1" customHeight="1" x14ac:dyDescent="0.2"/>
    <row r="33042" ht="12.75" hidden="1" customHeight="1" x14ac:dyDescent="0.2"/>
    <row r="33043" ht="12.75" hidden="1" customHeight="1" x14ac:dyDescent="0.2"/>
    <row r="33044" ht="12.75" hidden="1" customHeight="1" x14ac:dyDescent="0.2"/>
    <row r="33045" ht="12.75" hidden="1" customHeight="1" x14ac:dyDescent="0.2"/>
    <row r="33046" ht="12.75" hidden="1" customHeight="1" x14ac:dyDescent="0.2"/>
    <row r="33047" ht="12.75" hidden="1" customHeight="1" x14ac:dyDescent="0.2"/>
    <row r="33048" ht="12.75" hidden="1" customHeight="1" x14ac:dyDescent="0.2"/>
    <row r="33049" ht="12.75" hidden="1" customHeight="1" x14ac:dyDescent="0.2"/>
    <row r="33050" ht="12.75" hidden="1" customHeight="1" x14ac:dyDescent="0.2"/>
    <row r="33051" ht="12.75" hidden="1" customHeight="1" x14ac:dyDescent="0.2"/>
    <row r="33052" ht="12.75" hidden="1" customHeight="1" x14ac:dyDescent="0.2"/>
    <row r="33053" ht="12.75" hidden="1" customHeight="1" x14ac:dyDescent="0.2"/>
    <row r="33054" ht="12.75" hidden="1" customHeight="1" x14ac:dyDescent="0.2"/>
    <row r="33055" ht="12.75" hidden="1" customHeight="1" x14ac:dyDescent="0.2"/>
    <row r="33056" ht="12.75" hidden="1" customHeight="1" x14ac:dyDescent="0.2"/>
    <row r="33057" ht="12.75" hidden="1" customHeight="1" x14ac:dyDescent="0.2"/>
    <row r="33058" ht="12.75" hidden="1" customHeight="1" x14ac:dyDescent="0.2"/>
    <row r="33059" ht="12.75" hidden="1" customHeight="1" x14ac:dyDescent="0.2"/>
    <row r="33060" ht="12.75" hidden="1" customHeight="1" x14ac:dyDescent="0.2"/>
    <row r="33061" ht="12.75" hidden="1" customHeight="1" x14ac:dyDescent="0.2"/>
    <row r="33062" ht="12.75" hidden="1" customHeight="1" x14ac:dyDescent="0.2"/>
    <row r="33063" ht="12.75" hidden="1" customHeight="1" x14ac:dyDescent="0.2"/>
    <row r="33064" ht="12.75" hidden="1" customHeight="1" x14ac:dyDescent="0.2"/>
    <row r="33065" ht="12.75" hidden="1" customHeight="1" x14ac:dyDescent="0.2"/>
    <row r="33066" ht="12.75" hidden="1" customHeight="1" x14ac:dyDescent="0.2"/>
    <row r="33067" ht="12.75" hidden="1" customHeight="1" x14ac:dyDescent="0.2"/>
    <row r="33068" ht="12.75" hidden="1" customHeight="1" x14ac:dyDescent="0.2"/>
    <row r="33069" ht="12.75" hidden="1" customHeight="1" x14ac:dyDescent="0.2"/>
    <row r="33070" ht="12.75" hidden="1" customHeight="1" x14ac:dyDescent="0.2"/>
    <row r="33071" ht="12.75" hidden="1" customHeight="1" x14ac:dyDescent="0.2"/>
    <row r="33072" ht="12.75" hidden="1" customHeight="1" x14ac:dyDescent="0.2"/>
    <row r="33073" ht="12.75" hidden="1" customHeight="1" x14ac:dyDescent="0.2"/>
    <row r="33074" ht="12.75" hidden="1" customHeight="1" x14ac:dyDescent="0.2"/>
    <row r="33075" ht="12.75" hidden="1" customHeight="1" x14ac:dyDescent="0.2"/>
    <row r="33076" ht="12.75" hidden="1" customHeight="1" x14ac:dyDescent="0.2"/>
    <row r="33077" ht="12.75" hidden="1" customHeight="1" x14ac:dyDescent="0.2"/>
    <row r="33078" ht="12.75" hidden="1" customHeight="1" x14ac:dyDescent="0.2"/>
    <row r="33079" ht="12.75" hidden="1" customHeight="1" x14ac:dyDescent="0.2"/>
    <row r="33080" ht="12.75" hidden="1" customHeight="1" x14ac:dyDescent="0.2"/>
    <row r="33081" ht="12.75" hidden="1" customHeight="1" x14ac:dyDescent="0.2"/>
    <row r="33082" ht="12.75" hidden="1" customHeight="1" x14ac:dyDescent="0.2"/>
    <row r="33083" ht="12.75" hidden="1" customHeight="1" x14ac:dyDescent="0.2"/>
    <row r="33084" ht="12.75" hidden="1" customHeight="1" x14ac:dyDescent="0.2"/>
    <row r="33085" ht="12.75" hidden="1" customHeight="1" x14ac:dyDescent="0.2"/>
    <row r="33086" ht="12.75" hidden="1" customHeight="1" x14ac:dyDescent="0.2"/>
    <row r="33087" ht="12.75" hidden="1" customHeight="1" x14ac:dyDescent="0.2"/>
    <row r="33088" ht="12.75" hidden="1" customHeight="1" x14ac:dyDescent="0.2"/>
    <row r="33089" ht="12.75" hidden="1" customHeight="1" x14ac:dyDescent="0.2"/>
    <row r="33090" ht="12.75" hidden="1" customHeight="1" x14ac:dyDescent="0.2"/>
    <row r="33091" ht="12.75" hidden="1" customHeight="1" x14ac:dyDescent="0.2"/>
    <row r="33092" ht="12.75" hidden="1" customHeight="1" x14ac:dyDescent="0.2"/>
    <row r="33093" ht="12.75" hidden="1" customHeight="1" x14ac:dyDescent="0.2"/>
    <row r="33094" ht="12.75" hidden="1" customHeight="1" x14ac:dyDescent="0.2"/>
    <row r="33095" ht="12.75" hidden="1" customHeight="1" x14ac:dyDescent="0.2"/>
    <row r="33096" ht="12.75" hidden="1" customHeight="1" x14ac:dyDescent="0.2"/>
    <row r="33097" ht="12.75" hidden="1" customHeight="1" x14ac:dyDescent="0.2"/>
    <row r="33098" ht="12.75" hidden="1" customHeight="1" x14ac:dyDescent="0.2"/>
    <row r="33099" ht="12.75" hidden="1" customHeight="1" x14ac:dyDescent="0.2"/>
    <row r="33100" ht="12.75" hidden="1" customHeight="1" x14ac:dyDescent="0.2"/>
    <row r="33101" ht="12.75" hidden="1" customHeight="1" x14ac:dyDescent="0.2"/>
    <row r="33102" ht="12.75" hidden="1" customHeight="1" x14ac:dyDescent="0.2"/>
    <row r="33103" ht="12.75" hidden="1" customHeight="1" x14ac:dyDescent="0.2"/>
    <row r="33104" ht="12.75" hidden="1" customHeight="1" x14ac:dyDescent="0.2"/>
    <row r="33105" ht="12.75" hidden="1" customHeight="1" x14ac:dyDescent="0.2"/>
    <row r="33106" ht="12.75" hidden="1" customHeight="1" x14ac:dyDescent="0.2"/>
    <row r="33107" ht="12.75" hidden="1" customHeight="1" x14ac:dyDescent="0.2"/>
    <row r="33108" ht="12.75" hidden="1" customHeight="1" x14ac:dyDescent="0.2"/>
    <row r="33109" ht="12.75" hidden="1" customHeight="1" x14ac:dyDescent="0.2"/>
    <row r="33110" ht="12.75" hidden="1" customHeight="1" x14ac:dyDescent="0.2"/>
    <row r="33111" ht="12.75" hidden="1" customHeight="1" x14ac:dyDescent="0.2"/>
    <row r="33112" ht="12.75" hidden="1" customHeight="1" x14ac:dyDescent="0.2"/>
    <row r="33113" ht="12.75" hidden="1" customHeight="1" x14ac:dyDescent="0.2"/>
    <row r="33114" ht="12.75" hidden="1" customHeight="1" x14ac:dyDescent="0.2"/>
    <row r="33115" ht="12.75" hidden="1" customHeight="1" x14ac:dyDescent="0.2"/>
    <row r="33116" ht="12.75" hidden="1" customHeight="1" x14ac:dyDescent="0.2"/>
    <row r="33117" ht="12.75" hidden="1" customHeight="1" x14ac:dyDescent="0.2"/>
    <row r="33118" ht="12.75" hidden="1" customHeight="1" x14ac:dyDescent="0.2"/>
    <row r="33119" ht="12.75" hidden="1" customHeight="1" x14ac:dyDescent="0.2"/>
    <row r="33120" ht="12.75" hidden="1" customHeight="1" x14ac:dyDescent="0.2"/>
    <row r="33121" ht="12.75" hidden="1" customHeight="1" x14ac:dyDescent="0.2"/>
    <row r="33122" ht="12.75" hidden="1" customHeight="1" x14ac:dyDescent="0.2"/>
    <row r="33123" ht="12.75" hidden="1" customHeight="1" x14ac:dyDescent="0.2"/>
    <row r="33124" ht="12.75" hidden="1" customHeight="1" x14ac:dyDescent="0.2"/>
    <row r="33125" ht="12.75" hidden="1" customHeight="1" x14ac:dyDescent="0.2"/>
    <row r="33126" ht="12.75" hidden="1" customHeight="1" x14ac:dyDescent="0.2"/>
    <row r="33127" ht="12.75" hidden="1" customHeight="1" x14ac:dyDescent="0.2"/>
    <row r="33128" ht="12.75" hidden="1" customHeight="1" x14ac:dyDescent="0.2"/>
    <row r="33129" ht="12.75" hidden="1" customHeight="1" x14ac:dyDescent="0.2"/>
    <row r="33130" ht="12.75" hidden="1" customHeight="1" x14ac:dyDescent="0.2"/>
    <row r="33131" ht="12.75" hidden="1" customHeight="1" x14ac:dyDescent="0.2"/>
    <row r="33132" ht="12.75" hidden="1" customHeight="1" x14ac:dyDescent="0.2"/>
    <row r="33133" ht="12.75" hidden="1" customHeight="1" x14ac:dyDescent="0.2"/>
    <row r="33134" ht="12.75" hidden="1" customHeight="1" x14ac:dyDescent="0.2"/>
    <row r="33135" ht="12.75" hidden="1" customHeight="1" x14ac:dyDescent="0.2"/>
    <row r="33136" ht="12.75" hidden="1" customHeight="1" x14ac:dyDescent="0.2"/>
    <row r="33137" ht="12.75" hidden="1" customHeight="1" x14ac:dyDescent="0.2"/>
    <row r="33138" ht="12.75" hidden="1" customHeight="1" x14ac:dyDescent="0.2"/>
    <row r="33139" ht="12.75" hidden="1" customHeight="1" x14ac:dyDescent="0.2"/>
    <row r="33140" ht="12.75" hidden="1" customHeight="1" x14ac:dyDescent="0.2"/>
    <row r="33141" ht="12.75" hidden="1" customHeight="1" x14ac:dyDescent="0.2"/>
    <row r="33142" ht="12.75" hidden="1" customHeight="1" x14ac:dyDescent="0.2"/>
    <row r="33143" ht="12.75" hidden="1" customHeight="1" x14ac:dyDescent="0.2"/>
    <row r="33144" ht="12.75" hidden="1" customHeight="1" x14ac:dyDescent="0.2"/>
    <row r="33145" ht="12.75" hidden="1" customHeight="1" x14ac:dyDescent="0.2"/>
    <row r="33146" ht="12.75" hidden="1" customHeight="1" x14ac:dyDescent="0.2"/>
    <row r="33147" ht="12.75" hidden="1" customHeight="1" x14ac:dyDescent="0.2"/>
    <row r="33148" ht="12.75" hidden="1" customHeight="1" x14ac:dyDescent="0.2"/>
    <row r="33149" ht="12.75" hidden="1" customHeight="1" x14ac:dyDescent="0.2"/>
    <row r="33150" ht="12.75" hidden="1" customHeight="1" x14ac:dyDescent="0.2"/>
    <row r="33151" ht="12.75" hidden="1" customHeight="1" x14ac:dyDescent="0.2"/>
    <row r="33152" ht="12.75" hidden="1" customHeight="1" x14ac:dyDescent="0.2"/>
    <row r="33153" ht="12.75" hidden="1" customHeight="1" x14ac:dyDescent="0.2"/>
    <row r="33154" ht="12.75" hidden="1" customHeight="1" x14ac:dyDescent="0.2"/>
    <row r="33155" ht="12.75" hidden="1" customHeight="1" x14ac:dyDescent="0.2"/>
    <row r="33156" ht="12.75" hidden="1" customHeight="1" x14ac:dyDescent="0.2"/>
    <row r="33157" ht="12.75" hidden="1" customHeight="1" x14ac:dyDescent="0.2"/>
    <row r="33158" ht="12.75" hidden="1" customHeight="1" x14ac:dyDescent="0.2"/>
    <row r="33159" ht="12.75" hidden="1" customHeight="1" x14ac:dyDescent="0.2"/>
    <row r="33160" ht="12.75" hidden="1" customHeight="1" x14ac:dyDescent="0.2"/>
    <row r="33161" ht="12.75" hidden="1" customHeight="1" x14ac:dyDescent="0.2"/>
    <row r="33162" ht="12.75" hidden="1" customHeight="1" x14ac:dyDescent="0.2"/>
    <row r="33163" ht="12.75" hidden="1" customHeight="1" x14ac:dyDescent="0.2"/>
    <row r="33164" ht="12.75" hidden="1" customHeight="1" x14ac:dyDescent="0.2"/>
    <row r="33165" ht="12.75" hidden="1" customHeight="1" x14ac:dyDescent="0.2"/>
    <row r="33166" ht="12.75" hidden="1" customHeight="1" x14ac:dyDescent="0.2"/>
    <row r="33167" ht="12.75" hidden="1" customHeight="1" x14ac:dyDescent="0.2"/>
    <row r="33168" ht="12.75" hidden="1" customHeight="1" x14ac:dyDescent="0.2"/>
    <row r="33169" ht="12.75" hidden="1" customHeight="1" x14ac:dyDescent="0.2"/>
    <row r="33170" ht="12.75" hidden="1" customHeight="1" x14ac:dyDescent="0.2"/>
    <row r="33171" ht="12.75" hidden="1" customHeight="1" x14ac:dyDescent="0.2"/>
    <row r="33172" ht="12.75" hidden="1" customHeight="1" x14ac:dyDescent="0.2"/>
    <row r="33173" ht="12.75" hidden="1" customHeight="1" x14ac:dyDescent="0.2"/>
    <row r="33174" ht="12.75" hidden="1" customHeight="1" x14ac:dyDescent="0.2"/>
    <row r="33175" ht="12.75" hidden="1" customHeight="1" x14ac:dyDescent="0.2"/>
    <row r="33176" ht="12.75" hidden="1" customHeight="1" x14ac:dyDescent="0.2"/>
    <row r="33177" ht="12.75" hidden="1" customHeight="1" x14ac:dyDescent="0.2"/>
    <row r="33178" ht="12.75" hidden="1" customHeight="1" x14ac:dyDescent="0.2"/>
    <row r="33179" ht="12.75" hidden="1" customHeight="1" x14ac:dyDescent="0.2"/>
    <row r="33180" ht="12.75" hidden="1" customHeight="1" x14ac:dyDescent="0.2"/>
    <row r="33181" ht="12.75" hidden="1" customHeight="1" x14ac:dyDescent="0.2"/>
    <row r="33182" ht="12.75" hidden="1" customHeight="1" x14ac:dyDescent="0.2"/>
    <row r="33183" ht="12.75" hidden="1" customHeight="1" x14ac:dyDescent="0.2"/>
    <row r="33184" ht="12.75" hidden="1" customHeight="1" x14ac:dyDescent="0.2"/>
    <row r="33185" ht="12.75" hidden="1" customHeight="1" x14ac:dyDescent="0.2"/>
    <row r="33186" ht="12.75" hidden="1" customHeight="1" x14ac:dyDescent="0.2"/>
    <row r="33187" ht="12.75" hidden="1" customHeight="1" x14ac:dyDescent="0.2"/>
    <row r="33188" ht="12.75" hidden="1" customHeight="1" x14ac:dyDescent="0.2"/>
    <row r="33189" ht="12.75" hidden="1" customHeight="1" x14ac:dyDescent="0.2"/>
    <row r="33190" ht="12.75" hidden="1" customHeight="1" x14ac:dyDescent="0.2"/>
    <row r="33191" ht="12.75" hidden="1" customHeight="1" x14ac:dyDescent="0.2"/>
    <row r="33192" ht="12.75" hidden="1" customHeight="1" x14ac:dyDescent="0.2"/>
    <row r="33193" ht="12.75" hidden="1" customHeight="1" x14ac:dyDescent="0.2"/>
    <row r="33194" ht="12.75" hidden="1" customHeight="1" x14ac:dyDescent="0.2"/>
    <row r="33195" ht="12.75" hidden="1" customHeight="1" x14ac:dyDescent="0.2"/>
    <row r="33196" ht="12.75" hidden="1" customHeight="1" x14ac:dyDescent="0.2"/>
    <row r="33197" ht="12.75" hidden="1" customHeight="1" x14ac:dyDescent="0.2"/>
    <row r="33198" ht="12.75" hidden="1" customHeight="1" x14ac:dyDescent="0.2"/>
    <row r="33199" ht="12.75" hidden="1" customHeight="1" x14ac:dyDescent="0.2"/>
    <row r="33200" ht="12.75" hidden="1" customHeight="1" x14ac:dyDescent="0.2"/>
    <row r="33201" ht="12.75" hidden="1" customHeight="1" x14ac:dyDescent="0.2"/>
    <row r="33202" ht="12.75" hidden="1" customHeight="1" x14ac:dyDescent="0.2"/>
    <row r="33203" ht="12.75" hidden="1" customHeight="1" x14ac:dyDescent="0.2"/>
    <row r="33204" ht="12.75" hidden="1" customHeight="1" x14ac:dyDescent="0.2"/>
    <row r="33205" ht="12.75" hidden="1" customHeight="1" x14ac:dyDescent="0.2"/>
    <row r="33206" ht="12.75" hidden="1" customHeight="1" x14ac:dyDescent="0.2"/>
    <row r="33207" ht="12.75" hidden="1" customHeight="1" x14ac:dyDescent="0.2"/>
    <row r="33208" ht="12.75" hidden="1" customHeight="1" x14ac:dyDescent="0.2"/>
    <row r="33209" ht="12.75" hidden="1" customHeight="1" x14ac:dyDescent="0.2"/>
    <row r="33210" ht="12.75" hidden="1" customHeight="1" x14ac:dyDescent="0.2"/>
    <row r="33211" ht="12.75" hidden="1" customHeight="1" x14ac:dyDescent="0.2"/>
    <row r="33212" ht="12.75" hidden="1" customHeight="1" x14ac:dyDescent="0.2"/>
    <row r="33213" ht="12.75" hidden="1" customHeight="1" x14ac:dyDescent="0.2"/>
    <row r="33214" ht="12.75" hidden="1" customHeight="1" x14ac:dyDescent="0.2"/>
    <row r="33215" ht="12.75" hidden="1" customHeight="1" x14ac:dyDescent="0.2"/>
    <row r="33216" ht="12.75" hidden="1" customHeight="1" x14ac:dyDescent="0.2"/>
    <row r="33217" ht="12.75" hidden="1" customHeight="1" x14ac:dyDescent="0.2"/>
    <row r="33218" ht="12.75" hidden="1" customHeight="1" x14ac:dyDescent="0.2"/>
    <row r="33219" ht="12.75" hidden="1" customHeight="1" x14ac:dyDescent="0.2"/>
    <row r="33220" ht="12.75" hidden="1" customHeight="1" x14ac:dyDescent="0.2"/>
    <row r="33221" ht="12.75" hidden="1" customHeight="1" x14ac:dyDescent="0.2"/>
    <row r="33222" ht="12.75" hidden="1" customHeight="1" x14ac:dyDescent="0.2"/>
    <row r="33223" ht="12.75" hidden="1" customHeight="1" x14ac:dyDescent="0.2"/>
    <row r="33224" ht="12.75" hidden="1" customHeight="1" x14ac:dyDescent="0.2"/>
    <row r="33225" ht="12.75" hidden="1" customHeight="1" x14ac:dyDescent="0.2"/>
    <row r="33226" ht="12.75" hidden="1" customHeight="1" x14ac:dyDescent="0.2"/>
    <row r="33227" ht="12.75" hidden="1" customHeight="1" x14ac:dyDescent="0.2"/>
    <row r="33228" ht="12.75" hidden="1" customHeight="1" x14ac:dyDescent="0.2"/>
    <row r="33229" ht="12.75" hidden="1" customHeight="1" x14ac:dyDescent="0.2"/>
    <row r="33230" ht="12.75" hidden="1" customHeight="1" x14ac:dyDescent="0.2"/>
    <row r="33231" ht="12.75" hidden="1" customHeight="1" x14ac:dyDescent="0.2"/>
    <row r="33232" ht="12.75" hidden="1" customHeight="1" x14ac:dyDescent="0.2"/>
    <row r="33233" ht="12.75" hidden="1" customHeight="1" x14ac:dyDescent="0.2"/>
    <row r="33234" ht="12.75" hidden="1" customHeight="1" x14ac:dyDescent="0.2"/>
    <row r="33235" ht="12.75" hidden="1" customHeight="1" x14ac:dyDescent="0.2"/>
    <row r="33236" ht="12.75" hidden="1" customHeight="1" x14ac:dyDescent="0.2"/>
    <row r="33237" ht="12.75" hidden="1" customHeight="1" x14ac:dyDescent="0.2"/>
    <row r="33238" ht="12.75" hidden="1" customHeight="1" x14ac:dyDescent="0.2"/>
    <row r="33239" ht="12.75" hidden="1" customHeight="1" x14ac:dyDescent="0.2"/>
    <row r="33240" ht="12.75" hidden="1" customHeight="1" x14ac:dyDescent="0.2"/>
    <row r="33241" ht="12.75" hidden="1" customHeight="1" x14ac:dyDescent="0.2"/>
    <row r="33242" ht="12.75" hidden="1" customHeight="1" x14ac:dyDescent="0.2"/>
    <row r="33243" ht="12.75" hidden="1" customHeight="1" x14ac:dyDescent="0.2"/>
    <row r="33244" ht="12.75" hidden="1" customHeight="1" x14ac:dyDescent="0.2"/>
    <row r="33245" ht="12.75" hidden="1" customHeight="1" x14ac:dyDescent="0.2"/>
    <row r="33246" ht="12.75" hidden="1" customHeight="1" x14ac:dyDescent="0.2"/>
    <row r="33247" ht="12.75" hidden="1" customHeight="1" x14ac:dyDescent="0.2"/>
    <row r="33248" ht="12.75" hidden="1" customHeight="1" x14ac:dyDescent="0.2"/>
    <row r="33249" ht="12.75" hidden="1" customHeight="1" x14ac:dyDescent="0.2"/>
    <row r="33250" ht="12.75" hidden="1" customHeight="1" x14ac:dyDescent="0.2"/>
    <row r="33251" ht="12.75" hidden="1" customHeight="1" x14ac:dyDescent="0.2"/>
    <row r="33252" ht="12.75" hidden="1" customHeight="1" x14ac:dyDescent="0.2"/>
    <row r="33253" ht="12.75" hidden="1" customHeight="1" x14ac:dyDescent="0.2"/>
    <row r="33254" ht="12.75" hidden="1" customHeight="1" x14ac:dyDescent="0.2"/>
    <row r="33255" ht="12.75" hidden="1" customHeight="1" x14ac:dyDescent="0.2"/>
    <row r="33256" ht="12.75" hidden="1" customHeight="1" x14ac:dyDescent="0.2"/>
    <row r="33257" ht="12.75" hidden="1" customHeight="1" x14ac:dyDescent="0.2"/>
    <row r="33258" ht="12.75" hidden="1" customHeight="1" x14ac:dyDescent="0.2"/>
    <row r="33259" ht="12.75" hidden="1" customHeight="1" x14ac:dyDescent="0.2"/>
    <row r="33260" ht="12.75" hidden="1" customHeight="1" x14ac:dyDescent="0.2"/>
    <row r="33261" ht="12.75" hidden="1" customHeight="1" x14ac:dyDescent="0.2"/>
    <row r="33262" ht="12.75" hidden="1" customHeight="1" x14ac:dyDescent="0.2"/>
    <row r="33263" ht="12.75" hidden="1" customHeight="1" x14ac:dyDescent="0.2"/>
    <row r="33264" ht="12.75" hidden="1" customHeight="1" x14ac:dyDescent="0.2"/>
    <row r="33265" ht="12.75" hidden="1" customHeight="1" x14ac:dyDescent="0.2"/>
    <row r="33266" ht="12.75" hidden="1" customHeight="1" x14ac:dyDescent="0.2"/>
    <row r="33267" ht="12.75" hidden="1" customHeight="1" x14ac:dyDescent="0.2"/>
    <row r="33268" ht="12.75" hidden="1" customHeight="1" x14ac:dyDescent="0.2"/>
    <row r="33269" ht="12.75" hidden="1" customHeight="1" x14ac:dyDescent="0.2"/>
    <row r="33270" ht="12.75" hidden="1" customHeight="1" x14ac:dyDescent="0.2"/>
    <row r="33271" ht="12.75" hidden="1" customHeight="1" x14ac:dyDescent="0.2"/>
    <row r="33272" ht="12.75" hidden="1" customHeight="1" x14ac:dyDescent="0.2"/>
    <row r="33273" ht="12.75" hidden="1" customHeight="1" x14ac:dyDescent="0.2"/>
    <row r="33274" ht="12.75" hidden="1" customHeight="1" x14ac:dyDescent="0.2"/>
    <row r="33275" ht="12.75" hidden="1" customHeight="1" x14ac:dyDescent="0.2"/>
    <row r="33276" ht="12.75" hidden="1" customHeight="1" x14ac:dyDescent="0.2"/>
    <row r="33277" ht="12.75" hidden="1" customHeight="1" x14ac:dyDescent="0.2"/>
    <row r="33278" ht="12.75" hidden="1" customHeight="1" x14ac:dyDescent="0.2"/>
    <row r="33279" ht="12.75" hidden="1" customHeight="1" x14ac:dyDescent="0.2"/>
    <row r="33280" ht="12.75" hidden="1" customHeight="1" x14ac:dyDescent="0.2"/>
    <row r="33281" ht="12.75" hidden="1" customHeight="1" x14ac:dyDescent="0.2"/>
    <row r="33282" ht="12.75" hidden="1" customHeight="1" x14ac:dyDescent="0.2"/>
    <row r="33283" ht="12.75" hidden="1" customHeight="1" x14ac:dyDescent="0.2"/>
    <row r="33284" ht="12.75" hidden="1" customHeight="1" x14ac:dyDescent="0.2"/>
    <row r="33285" ht="12.75" hidden="1" customHeight="1" x14ac:dyDescent="0.2"/>
    <row r="33286" ht="12.75" hidden="1" customHeight="1" x14ac:dyDescent="0.2"/>
    <row r="33287" ht="12.75" hidden="1" customHeight="1" x14ac:dyDescent="0.2"/>
    <row r="33288" ht="12.75" hidden="1" customHeight="1" x14ac:dyDescent="0.2"/>
    <row r="33289" ht="12.75" hidden="1" customHeight="1" x14ac:dyDescent="0.2"/>
    <row r="33290" ht="12.75" hidden="1" customHeight="1" x14ac:dyDescent="0.2"/>
    <row r="33291" ht="12.75" hidden="1" customHeight="1" x14ac:dyDescent="0.2"/>
    <row r="33292" ht="12.75" hidden="1" customHeight="1" x14ac:dyDescent="0.2"/>
    <row r="33293" ht="12.75" hidden="1" customHeight="1" x14ac:dyDescent="0.2"/>
    <row r="33294" ht="12.75" hidden="1" customHeight="1" x14ac:dyDescent="0.2"/>
    <row r="33295" ht="12.75" hidden="1" customHeight="1" x14ac:dyDescent="0.2"/>
    <row r="33296" ht="12.75" hidden="1" customHeight="1" x14ac:dyDescent="0.2"/>
    <row r="33297" ht="12.75" hidden="1" customHeight="1" x14ac:dyDescent="0.2"/>
    <row r="33298" ht="12.75" hidden="1" customHeight="1" x14ac:dyDescent="0.2"/>
    <row r="33299" ht="12.75" hidden="1" customHeight="1" x14ac:dyDescent="0.2"/>
    <row r="33300" ht="12.75" hidden="1" customHeight="1" x14ac:dyDescent="0.2"/>
    <row r="33301" ht="12.75" hidden="1" customHeight="1" x14ac:dyDescent="0.2"/>
    <row r="33302" ht="12.75" hidden="1" customHeight="1" x14ac:dyDescent="0.2"/>
    <row r="33303" ht="12.75" hidden="1" customHeight="1" x14ac:dyDescent="0.2"/>
    <row r="33304" ht="12.75" hidden="1" customHeight="1" x14ac:dyDescent="0.2"/>
    <row r="33305" ht="12.75" hidden="1" customHeight="1" x14ac:dyDescent="0.2"/>
    <row r="33306" ht="12.75" hidden="1" customHeight="1" x14ac:dyDescent="0.2"/>
    <row r="33307" ht="12.75" hidden="1" customHeight="1" x14ac:dyDescent="0.2"/>
    <row r="33308" ht="12.75" hidden="1" customHeight="1" x14ac:dyDescent="0.2"/>
    <row r="33309" ht="12.75" hidden="1" customHeight="1" x14ac:dyDescent="0.2"/>
    <row r="33310" ht="12.75" hidden="1" customHeight="1" x14ac:dyDescent="0.2"/>
    <row r="33311" ht="12.75" hidden="1" customHeight="1" x14ac:dyDescent="0.2"/>
    <row r="33312" ht="12.75" hidden="1" customHeight="1" x14ac:dyDescent="0.2"/>
    <row r="33313" ht="12.75" hidden="1" customHeight="1" x14ac:dyDescent="0.2"/>
    <row r="33314" ht="12.75" hidden="1" customHeight="1" x14ac:dyDescent="0.2"/>
    <row r="33315" ht="12.75" hidden="1" customHeight="1" x14ac:dyDescent="0.2"/>
    <row r="33316" ht="12.75" hidden="1" customHeight="1" x14ac:dyDescent="0.2"/>
    <row r="33317" ht="12.75" hidden="1" customHeight="1" x14ac:dyDescent="0.2"/>
    <row r="33318" ht="12.75" hidden="1" customHeight="1" x14ac:dyDescent="0.2"/>
    <row r="33319" ht="12.75" hidden="1" customHeight="1" x14ac:dyDescent="0.2"/>
    <row r="33320" ht="12.75" hidden="1" customHeight="1" x14ac:dyDescent="0.2"/>
    <row r="33321" ht="12.75" hidden="1" customHeight="1" x14ac:dyDescent="0.2"/>
    <row r="33322" ht="12.75" hidden="1" customHeight="1" x14ac:dyDescent="0.2"/>
    <row r="33323" ht="12.75" hidden="1" customHeight="1" x14ac:dyDescent="0.2"/>
    <row r="33324" ht="12.75" hidden="1" customHeight="1" x14ac:dyDescent="0.2"/>
    <row r="33325" ht="12.75" hidden="1" customHeight="1" x14ac:dyDescent="0.2"/>
    <row r="33326" ht="12.75" hidden="1" customHeight="1" x14ac:dyDescent="0.2"/>
    <row r="33327" ht="12.75" hidden="1" customHeight="1" x14ac:dyDescent="0.2"/>
    <row r="33328" ht="12.75" hidden="1" customHeight="1" x14ac:dyDescent="0.2"/>
    <row r="33329" ht="12.75" hidden="1" customHeight="1" x14ac:dyDescent="0.2"/>
    <row r="33330" ht="12.75" hidden="1" customHeight="1" x14ac:dyDescent="0.2"/>
    <row r="33331" ht="12.75" hidden="1" customHeight="1" x14ac:dyDescent="0.2"/>
    <row r="33332" ht="12.75" hidden="1" customHeight="1" x14ac:dyDescent="0.2"/>
    <row r="33333" ht="12.75" hidden="1" customHeight="1" x14ac:dyDescent="0.2"/>
    <row r="33334" ht="12.75" hidden="1" customHeight="1" x14ac:dyDescent="0.2"/>
    <row r="33335" ht="12.75" hidden="1" customHeight="1" x14ac:dyDescent="0.2"/>
    <row r="33336" ht="12.75" hidden="1" customHeight="1" x14ac:dyDescent="0.2"/>
    <row r="33337" ht="12.75" hidden="1" customHeight="1" x14ac:dyDescent="0.2"/>
    <row r="33338" ht="12.75" hidden="1" customHeight="1" x14ac:dyDescent="0.2"/>
    <row r="33339" ht="12.75" hidden="1" customHeight="1" x14ac:dyDescent="0.2"/>
    <row r="33340" ht="12.75" hidden="1" customHeight="1" x14ac:dyDescent="0.2"/>
    <row r="33341" ht="12.75" hidden="1" customHeight="1" x14ac:dyDescent="0.2"/>
    <row r="33342" ht="12.75" hidden="1" customHeight="1" x14ac:dyDescent="0.2"/>
    <row r="33343" ht="12.75" hidden="1" customHeight="1" x14ac:dyDescent="0.2"/>
    <row r="33344" ht="12.75" hidden="1" customHeight="1" x14ac:dyDescent="0.2"/>
    <row r="33345" ht="12.75" hidden="1" customHeight="1" x14ac:dyDescent="0.2"/>
    <row r="33346" ht="12.75" hidden="1" customHeight="1" x14ac:dyDescent="0.2"/>
    <row r="33347" ht="12.75" hidden="1" customHeight="1" x14ac:dyDescent="0.2"/>
    <row r="33348" ht="12.75" hidden="1" customHeight="1" x14ac:dyDescent="0.2"/>
    <row r="33349" ht="12.75" hidden="1" customHeight="1" x14ac:dyDescent="0.2"/>
    <row r="33350" ht="12.75" hidden="1" customHeight="1" x14ac:dyDescent="0.2"/>
    <row r="33351" ht="12.75" hidden="1" customHeight="1" x14ac:dyDescent="0.2"/>
    <row r="33352" ht="12.75" hidden="1" customHeight="1" x14ac:dyDescent="0.2"/>
    <row r="33353" ht="12.75" hidden="1" customHeight="1" x14ac:dyDescent="0.2"/>
    <row r="33354" ht="12.75" hidden="1" customHeight="1" x14ac:dyDescent="0.2"/>
    <row r="33355" ht="12.75" hidden="1" customHeight="1" x14ac:dyDescent="0.2"/>
    <row r="33356" ht="12.75" hidden="1" customHeight="1" x14ac:dyDescent="0.2"/>
    <row r="33357" ht="12.75" hidden="1" customHeight="1" x14ac:dyDescent="0.2"/>
    <row r="33358" ht="12.75" hidden="1" customHeight="1" x14ac:dyDescent="0.2"/>
    <row r="33359" ht="12.75" hidden="1" customHeight="1" x14ac:dyDescent="0.2"/>
    <row r="33360" ht="12.75" hidden="1" customHeight="1" x14ac:dyDescent="0.2"/>
    <row r="33361" ht="12.75" hidden="1" customHeight="1" x14ac:dyDescent="0.2"/>
    <row r="33362" ht="12.75" hidden="1" customHeight="1" x14ac:dyDescent="0.2"/>
    <row r="33363" ht="12.75" hidden="1" customHeight="1" x14ac:dyDescent="0.2"/>
    <row r="33364" ht="12.75" hidden="1" customHeight="1" x14ac:dyDescent="0.2"/>
    <row r="33365" ht="12.75" hidden="1" customHeight="1" x14ac:dyDescent="0.2"/>
    <row r="33366" ht="12.75" hidden="1" customHeight="1" x14ac:dyDescent="0.2"/>
    <row r="33367" ht="12.75" hidden="1" customHeight="1" x14ac:dyDescent="0.2"/>
    <row r="33368" ht="12.75" hidden="1" customHeight="1" x14ac:dyDescent="0.2"/>
    <row r="33369" ht="12.75" hidden="1" customHeight="1" x14ac:dyDescent="0.2"/>
    <row r="33370" ht="12.75" hidden="1" customHeight="1" x14ac:dyDescent="0.2"/>
    <row r="33371" ht="12.75" hidden="1" customHeight="1" x14ac:dyDescent="0.2"/>
    <row r="33372" ht="12.75" hidden="1" customHeight="1" x14ac:dyDescent="0.2"/>
    <row r="33373" ht="12.75" hidden="1" customHeight="1" x14ac:dyDescent="0.2"/>
    <row r="33374" ht="12.75" hidden="1" customHeight="1" x14ac:dyDescent="0.2"/>
    <row r="33375" ht="12.75" hidden="1" customHeight="1" x14ac:dyDescent="0.2"/>
    <row r="33376" ht="12.75" hidden="1" customHeight="1" x14ac:dyDescent="0.2"/>
    <row r="33377" ht="12.75" hidden="1" customHeight="1" x14ac:dyDescent="0.2"/>
    <row r="33378" ht="12.75" hidden="1" customHeight="1" x14ac:dyDescent="0.2"/>
    <row r="33379" ht="12.75" hidden="1" customHeight="1" x14ac:dyDescent="0.2"/>
    <row r="33380" ht="12.75" hidden="1" customHeight="1" x14ac:dyDescent="0.2"/>
    <row r="33381" ht="12.75" hidden="1" customHeight="1" x14ac:dyDescent="0.2"/>
    <row r="33382" ht="12.75" hidden="1" customHeight="1" x14ac:dyDescent="0.2"/>
    <row r="33383" ht="12.75" hidden="1" customHeight="1" x14ac:dyDescent="0.2"/>
    <row r="33384" ht="12.75" hidden="1" customHeight="1" x14ac:dyDescent="0.2"/>
    <row r="33385" ht="12.75" hidden="1" customHeight="1" x14ac:dyDescent="0.2"/>
    <row r="33386" ht="12.75" hidden="1" customHeight="1" x14ac:dyDescent="0.2"/>
    <row r="33387" ht="12.75" hidden="1" customHeight="1" x14ac:dyDescent="0.2"/>
    <row r="33388" ht="12.75" hidden="1" customHeight="1" x14ac:dyDescent="0.2"/>
    <row r="33389" ht="12.75" hidden="1" customHeight="1" x14ac:dyDescent="0.2"/>
    <row r="33390" ht="12.75" hidden="1" customHeight="1" x14ac:dyDescent="0.2"/>
    <row r="33391" ht="12.75" hidden="1" customHeight="1" x14ac:dyDescent="0.2"/>
    <row r="33392" ht="12.75" hidden="1" customHeight="1" x14ac:dyDescent="0.2"/>
    <row r="33393" ht="12.75" hidden="1" customHeight="1" x14ac:dyDescent="0.2"/>
    <row r="33394" ht="12.75" hidden="1" customHeight="1" x14ac:dyDescent="0.2"/>
    <row r="33395" ht="12.75" hidden="1" customHeight="1" x14ac:dyDescent="0.2"/>
    <row r="33396" ht="12.75" hidden="1" customHeight="1" x14ac:dyDescent="0.2"/>
    <row r="33397" ht="12.75" hidden="1" customHeight="1" x14ac:dyDescent="0.2"/>
    <row r="33398" ht="12.75" hidden="1" customHeight="1" x14ac:dyDescent="0.2"/>
    <row r="33399" ht="12.75" hidden="1" customHeight="1" x14ac:dyDescent="0.2"/>
    <row r="33400" ht="12.75" hidden="1" customHeight="1" x14ac:dyDescent="0.2"/>
    <row r="33401" ht="12.75" hidden="1" customHeight="1" x14ac:dyDescent="0.2"/>
    <row r="33402" ht="12.75" hidden="1" customHeight="1" x14ac:dyDescent="0.2"/>
    <row r="33403" ht="12.75" hidden="1" customHeight="1" x14ac:dyDescent="0.2"/>
    <row r="33404" ht="12.75" hidden="1" customHeight="1" x14ac:dyDescent="0.2"/>
    <row r="33405" ht="12.75" hidden="1" customHeight="1" x14ac:dyDescent="0.2"/>
    <row r="33406" ht="12.75" hidden="1" customHeight="1" x14ac:dyDescent="0.2"/>
    <row r="33407" ht="12.75" hidden="1" customHeight="1" x14ac:dyDescent="0.2"/>
    <row r="33408" ht="12.75" hidden="1" customHeight="1" x14ac:dyDescent="0.2"/>
    <row r="33409" ht="12.75" hidden="1" customHeight="1" x14ac:dyDescent="0.2"/>
    <row r="33410" ht="12.75" hidden="1" customHeight="1" x14ac:dyDescent="0.2"/>
    <row r="33411" ht="12.75" hidden="1" customHeight="1" x14ac:dyDescent="0.2"/>
    <row r="33412" ht="12.75" hidden="1" customHeight="1" x14ac:dyDescent="0.2"/>
    <row r="33413" ht="12.75" hidden="1" customHeight="1" x14ac:dyDescent="0.2"/>
    <row r="33414" ht="12.75" hidden="1" customHeight="1" x14ac:dyDescent="0.2"/>
    <row r="33415" ht="12.75" hidden="1" customHeight="1" x14ac:dyDescent="0.2"/>
    <row r="33416" ht="12.75" hidden="1" customHeight="1" x14ac:dyDescent="0.2"/>
    <row r="33417" ht="12.75" hidden="1" customHeight="1" x14ac:dyDescent="0.2"/>
    <row r="33418" ht="12.75" hidden="1" customHeight="1" x14ac:dyDescent="0.2"/>
    <row r="33419" ht="12.75" hidden="1" customHeight="1" x14ac:dyDescent="0.2"/>
    <row r="33420" ht="12.75" hidden="1" customHeight="1" x14ac:dyDescent="0.2"/>
    <row r="33421" ht="12.75" hidden="1" customHeight="1" x14ac:dyDescent="0.2"/>
    <row r="33422" ht="12.75" hidden="1" customHeight="1" x14ac:dyDescent="0.2"/>
    <row r="33423" ht="12.75" hidden="1" customHeight="1" x14ac:dyDescent="0.2"/>
    <row r="33424" ht="12.75" hidden="1" customHeight="1" x14ac:dyDescent="0.2"/>
    <row r="33425" ht="12.75" hidden="1" customHeight="1" x14ac:dyDescent="0.2"/>
    <row r="33426" ht="12.75" hidden="1" customHeight="1" x14ac:dyDescent="0.2"/>
    <row r="33427" ht="12.75" hidden="1" customHeight="1" x14ac:dyDescent="0.2"/>
    <row r="33428" ht="12.75" hidden="1" customHeight="1" x14ac:dyDescent="0.2"/>
    <row r="33429" ht="12.75" hidden="1" customHeight="1" x14ac:dyDescent="0.2"/>
    <row r="33430" ht="12.75" hidden="1" customHeight="1" x14ac:dyDescent="0.2"/>
    <row r="33431" ht="12.75" hidden="1" customHeight="1" x14ac:dyDescent="0.2"/>
    <row r="33432" ht="12.75" hidden="1" customHeight="1" x14ac:dyDescent="0.2"/>
    <row r="33433" ht="12.75" hidden="1" customHeight="1" x14ac:dyDescent="0.2"/>
    <row r="33434" ht="12.75" hidden="1" customHeight="1" x14ac:dyDescent="0.2"/>
    <row r="33435" ht="12.75" hidden="1" customHeight="1" x14ac:dyDescent="0.2"/>
    <row r="33436" ht="12.75" hidden="1" customHeight="1" x14ac:dyDescent="0.2"/>
    <row r="33437" ht="12.75" hidden="1" customHeight="1" x14ac:dyDescent="0.2"/>
    <row r="33438" ht="12.75" hidden="1" customHeight="1" x14ac:dyDescent="0.2"/>
    <row r="33439" ht="12.75" hidden="1" customHeight="1" x14ac:dyDescent="0.2"/>
    <row r="33440" ht="12.75" hidden="1" customHeight="1" x14ac:dyDescent="0.2"/>
    <row r="33441" ht="12.75" hidden="1" customHeight="1" x14ac:dyDescent="0.2"/>
    <row r="33442" ht="12.75" hidden="1" customHeight="1" x14ac:dyDescent="0.2"/>
    <row r="33443" ht="12.75" hidden="1" customHeight="1" x14ac:dyDescent="0.2"/>
    <row r="33444" ht="12.75" hidden="1" customHeight="1" x14ac:dyDescent="0.2"/>
    <row r="33445" ht="12.75" hidden="1" customHeight="1" x14ac:dyDescent="0.2"/>
    <row r="33446" ht="12.75" hidden="1" customHeight="1" x14ac:dyDescent="0.2"/>
    <row r="33447" ht="12.75" hidden="1" customHeight="1" x14ac:dyDescent="0.2"/>
    <row r="33448" ht="12.75" hidden="1" customHeight="1" x14ac:dyDescent="0.2"/>
    <row r="33449" ht="12.75" hidden="1" customHeight="1" x14ac:dyDescent="0.2"/>
    <row r="33450" ht="12.75" hidden="1" customHeight="1" x14ac:dyDescent="0.2"/>
    <row r="33451" ht="12.75" hidden="1" customHeight="1" x14ac:dyDescent="0.2"/>
    <row r="33452" ht="12.75" hidden="1" customHeight="1" x14ac:dyDescent="0.2"/>
    <row r="33453" ht="12.75" hidden="1" customHeight="1" x14ac:dyDescent="0.2"/>
    <row r="33454" ht="12.75" hidden="1" customHeight="1" x14ac:dyDescent="0.2"/>
    <row r="33455" ht="12.75" hidden="1" customHeight="1" x14ac:dyDescent="0.2"/>
    <row r="33456" ht="12.75" hidden="1" customHeight="1" x14ac:dyDescent="0.2"/>
    <row r="33457" ht="12.75" hidden="1" customHeight="1" x14ac:dyDescent="0.2"/>
    <row r="33458" ht="12.75" hidden="1" customHeight="1" x14ac:dyDescent="0.2"/>
    <row r="33459" ht="12.75" hidden="1" customHeight="1" x14ac:dyDescent="0.2"/>
    <row r="33460" ht="12.75" hidden="1" customHeight="1" x14ac:dyDescent="0.2"/>
    <row r="33461" ht="12.75" hidden="1" customHeight="1" x14ac:dyDescent="0.2"/>
    <row r="33462" ht="12.75" hidden="1" customHeight="1" x14ac:dyDescent="0.2"/>
    <row r="33463" ht="12.75" hidden="1" customHeight="1" x14ac:dyDescent="0.2"/>
    <row r="33464" ht="12.75" hidden="1" customHeight="1" x14ac:dyDescent="0.2"/>
    <row r="33465" ht="12.75" hidden="1" customHeight="1" x14ac:dyDescent="0.2"/>
    <row r="33466" ht="12.75" hidden="1" customHeight="1" x14ac:dyDescent="0.2"/>
    <row r="33467" ht="12.75" hidden="1" customHeight="1" x14ac:dyDescent="0.2"/>
    <row r="33468" ht="12.75" hidden="1" customHeight="1" x14ac:dyDescent="0.2"/>
    <row r="33469" ht="12.75" hidden="1" customHeight="1" x14ac:dyDescent="0.2"/>
    <row r="33470" ht="12.75" hidden="1" customHeight="1" x14ac:dyDescent="0.2"/>
    <row r="33471" ht="12.75" hidden="1" customHeight="1" x14ac:dyDescent="0.2"/>
    <row r="33472" ht="12.75" hidden="1" customHeight="1" x14ac:dyDescent="0.2"/>
    <row r="33473" ht="12.75" hidden="1" customHeight="1" x14ac:dyDescent="0.2"/>
    <row r="33474" ht="12.75" hidden="1" customHeight="1" x14ac:dyDescent="0.2"/>
    <row r="33475" ht="12.75" hidden="1" customHeight="1" x14ac:dyDescent="0.2"/>
    <row r="33476" ht="12.75" hidden="1" customHeight="1" x14ac:dyDescent="0.2"/>
    <row r="33477" ht="12.75" hidden="1" customHeight="1" x14ac:dyDescent="0.2"/>
    <row r="33478" ht="12.75" hidden="1" customHeight="1" x14ac:dyDescent="0.2"/>
    <row r="33479" ht="12.75" hidden="1" customHeight="1" x14ac:dyDescent="0.2"/>
    <row r="33480" ht="12.75" hidden="1" customHeight="1" x14ac:dyDescent="0.2"/>
    <row r="33481" ht="12.75" hidden="1" customHeight="1" x14ac:dyDescent="0.2"/>
    <row r="33482" ht="12.75" hidden="1" customHeight="1" x14ac:dyDescent="0.2"/>
    <row r="33483" ht="12.75" hidden="1" customHeight="1" x14ac:dyDescent="0.2"/>
    <row r="33484" ht="12.75" hidden="1" customHeight="1" x14ac:dyDescent="0.2"/>
    <row r="33485" ht="12.75" hidden="1" customHeight="1" x14ac:dyDescent="0.2"/>
    <row r="33486" ht="12.75" hidden="1" customHeight="1" x14ac:dyDescent="0.2"/>
    <row r="33487" ht="12.75" hidden="1" customHeight="1" x14ac:dyDescent="0.2"/>
    <row r="33488" ht="12.75" hidden="1" customHeight="1" x14ac:dyDescent="0.2"/>
    <row r="33489" ht="12.75" hidden="1" customHeight="1" x14ac:dyDescent="0.2"/>
    <row r="33490" ht="12.75" hidden="1" customHeight="1" x14ac:dyDescent="0.2"/>
    <row r="33491" ht="12.75" hidden="1" customHeight="1" x14ac:dyDescent="0.2"/>
    <row r="33492" ht="12.75" hidden="1" customHeight="1" x14ac:dyDescent="0.2"/>
    <row r="33493" ht="12.75" hidden="1" customHeight="1" x14ac:dyDescent="0.2"/>
    <row r="33494" ht="12.75" hidden="1" customHeight="1" x14ac:dyDescent="0.2"/>
    <row r="33495" ht="12.75" hidden="1" customHeight="1" x14ac:dyDescent="0.2"/>
    <row r="33496" ht="12.75" hidden="1" customHeight="1" x14ac:dyDescent="0.2"/>
    <row r="33497" ht="12.75" hidden="1" customHeight="1" x14ac:dyDescent="0.2"/>
    <row r="33498" ht="12.75" hidden="1" customHeight="1" x14ac:dyDescent="0.2"/>
    <row r="33499" ht="12.75" hidden="1" customHeight="1" x14ac:dyDescent="0.2"/>
    <row r="33500" ht="12.75" hidden="1" customHeight="1" x14ac:dyDescent="0.2"/>
    <row r="33501" ht="12.75" hidden="1" customHeight="1" x14ac:dyDescent="0.2"/>
    <row r="33502" ht="12.75" hidden="1" customHeight="1" x14ac:dyDescent="0.2"/>
    <row r="33503" ht="12.75" hidden="1" customHeight="1" x14ac:dyDescent="0.2"/>
    <row r="33504" ht="12.75" hidden="1" customHeight="1" x14ac:dyDescent="0.2"/>
    <row r="33505" ht="12.75" hidden="1" customHeight="1" x14ac:dyDescent="0.2"/>
    <row r="33506" ht="12.75" hidden="1" customHeight="1" x14ac:dyDescent="0.2"/>
    <row r="33507" ht="12.75" hidden="1" customHeight="1" x14ac:dyDescent="0.2"/>
    <row r="33508" ht="12.75" hidden="1" customHeight="1" x14ac:dyDescent="0.2"/>
    <row r="33509" ht="12.75" hidden="1" customHeight="1" x14ac:dyDescent="0.2"/>
    <row r="33510" ht="12.75" hidden="1" customHeight="1" x14ac:dyDescent="0.2"/>
    <row r="33511" ht="12.75" hidden="1" customHeight="1" x14ac:dyDescent="0.2"/>
    <row r="33512" ht="12.75" hidden="1" customHeight="1" x14ac:dyDescent="0.2"/>
    <row r="33513" ht="12.75" hidden="1" customHeight="1" x14ac:dyDescent="0.2"/>
    <row r="33514" ht="12.75" hidden="1" customHeight="1" x14ac:dyDescent="0.2"/>
    <row r="33515" ht="12.75" hidden="1" customHeight="1" x14ac:dyDescent="0.2"/>
    <row r="33516" ht="12.75" hidden="1" customHeight="1" x14ac:dyDescent="0.2"/>
    <row r="33517" ht="12.75" hidden="1" customHeight="1" x14ac:dyDescent="0.2"/>
    <row r="33518" ht="12.75" hidden="1" customHeight="1" x14ac:dyDescent="0.2"/>
    <row r="33519" ht="12.75" hidden="1" customHeight="1" x14ac:dyDescent="0.2"/>
    <row r="33520" ht="12.75" hidden="1" customHeight="1" x14ac:dyDescent="0.2"/>
    <row r="33521" ht="12.75" hidden="1" customHeight="1" x14ac:dyDescent="0.2"/>
    <row r="33522" ht="12.75" hidden="1" customHeight="1" x14ac:dyDescent="0.2"/>
    <row r="33523" ht="12.75" hidden="1" customHeight="1" x14ac:dyDescent="0.2"/>
    <row r="33524" ht="12.75" hidden="1" customHeight="1" x14ac:dyDescent="0.2"/>
    <row r="33525" ht="12.75" hidden="1" customHeight="1" x14ac:dyDescent="0.2"/>
    <row r="33526" ht="12.75" hidden="1" customHeight="1" x14ac:dyDescent="0.2"/>
    <row r="33527" ht="12.75" hidden="1" customHeight="1" x14ac:dyDescent="0.2"/>
    <row r="33528" ht="12.75" hidden="1" customHeight="1" x14ac:dyDescent="0.2"/>
    <row r="33529" ht="12.75" hidden="1" customHeight="1" x14ac:dyDescent="0.2"/>
    <row r="33530" ht="12.75" hidden="1" customHeight="1" x14ac:dyDescent="0.2"/>
    <row r="33531" ht="12.75" hidden="1" customHeight="1" x14ac:dyDescent="0.2"/>
    <row r="33532" ht="12.75" hidden="1" customHeight="1" x14ac:dyDescent="0.2"/>
    <row r="33533" ht="12.75" hidden="1" customHeight="1" x14ac:dyDescent="0.2"/>
    <row r="33534" ht="12.75" hidden="1" customHeight="1" x14ac:dyDescent="0.2"/>
    <row r="33535" ht="12.75" hidden="1" customHeight="1" x14ac:dyDescent="0.2"/>
    <row r="33536" ht="12.75" hidden="1" customHeight="1" x14ac:dyDescent="0.2"/>
    <row r="33537" ht="12.75" hidden="1" customHeight="1" x14ac:dyDescent="0.2"/>
    <row r="33538" ht="12.75" hidden="1" customHeight="1" x14ac:dyDescent="0.2"/>
    <row r="33539" ht="12.75" hidden="1" customHeight="1" x14ac:dyDescent="0.2"/>
    <row r="33540" ht="12.75" hidden="1" customHeight="1" x14ac:dyDescent="0.2"/>
    <row r="33541" ht="12.75" hidden="1" customHeight="1" x14ac:dyDescent="0.2"/>
    <row r="33542" ht="12.75" hidden="1" customHeight="1" x14ac:dyDescent="0.2"/>
    <row r="33543" ht="12.75" hidden="1" customHeight="1" x14ac:dyDescent="0.2"/>
    <row r="33544" ht="12.75" hidden="1" customHeight="1" x14ac:dyDescent="0.2"/>
    <row r="33545" ht="12.75" hidden="1" customHeight="1" x14ac:dyDescent="0.2"/>
    <row r="33546" ht="12.75" hidden="1" customHeight="1" x14ac:dyDescent="0.2"/>
    <row r="33547" ht="12.75" hidden="1" customHeight="1" x14ac:dyDescent="0.2"/>
    <row r="33548" ht="12.75" hidden="1" customHeight="1" x14ac:dyDescent="0.2"/>
    <row r="33549" ht="12.75" hidden="1" customHeight="1" x14ac:dyDescent="0.2"/>
    <row r="33550" ht="12.75" hidden="1" customHeight="1" x14ac:dyDescent="0.2"/>
    <row r="33551" ht="12.75" hidden="1" customHeight="1" x14ac:dyDescent="0.2"/>
    <row r="33552" ht="12.75" hidden="1" customHeight="1" x14ac:dyDescent="0.2"/>
    <row r="33553" ht="12.75" hidden="1" customHeight="1" x14ac:dyDescent="0.2"/>
    <row r="33554" ht="12.75" hidden="1" customHeight="1" x14ac:dyDescent="0.2"/>
    <row r="33555" ht="12.75" hidden="1" customHeight="1" x14ac:dyDescent="0.2"/>
    <row r="33556" ht="12.75" hidden="1" customHeight="1" x14ac:dyDescent="0.2"/>
    <row r="33557" ht="12.75" hidden="1" customHeight="1" x14ac:dyDescent="0.2"/>
    <row r="33558" ht="12.75" hidden="1" customHeight="1" x14ac:dyDescent="0.2"/>
    <row r="33559" ht="12.75" hidden="1" customHeight="1" x14ac:dyDescent="0.2"/>
    <row r="33560" ht="12.75" hidden="1" customHeight="1" x14ac:dyDescent="0.2"/>
    <row r="33561" ht="12.75" hidden="1" customHeight="1" x14ac:dyDescent="0.2"/>
    <row r="33562" ht="12.75" hidden="1" customHeight="1" x14ac:dyDescent="0.2"/>
    <row r="33563" ht="12.75" hidden="1" customHeight="1" x14ac:dyDescent="0.2"/>
    <row r="33564" ht="12.75" hidden="1" customHeight="1" x14ac:dyDescent="0.2"/>
    <row r="33565" ht="12.75" hidden="1" customHeight="1" x14ac:dyDescent="0.2"/>
    <row r="33566" ht="12.75" hidden="1" customHeight="1" x14ac:dyDescent="0.2"/>
    <row r="33567" ht="12.75" hidden="1" customHeight="1" x14ac:dyDescent="0.2"/>
    <row r="33568" ht="12.75" hidden="1" customHeight="1" x14ac:dyDescent="0.2"/>
    <row r="33569" ht="12.75" hidden="1" customHeight="1" x14ac:dyDescent="0.2"/>
    <row r="33570" ht="12.75" hidden="1" customHeight="1" x14ac:dyDescent="0.2"/>
    <row r="33571" ht="12.75" hidden="1" customHeight="1" x14ac:dyDescent="0.2"/>
    <row r="33572" ht="12.75" hidden="1" customHeight="1" x14ac:dyDescent="0.2"/>
    <row r="33573" ht="12.75" hidden="1" customHeight="1" x14ac:dyDescent="0.2"/>
    <row r="33574" ht="12.75" hidden="1" customHeight="1" x14ac:dyDescent="0.2"/>
    <row r="33575" ht="12.75" hidden="1" customHeight="1" x14ac:dyDescent="0.2"/>
    <row r="33576" ht="12.75" hidden="1" customHeight="1" x14ac:dyDescent="0.2"/>
    <row r="33577" ht="12.75" hidden="1" customHeight="1" x14ac:dyDescent="0.2"/>
    <row r="33578" ht="12.75" hidden="1" customHeight="1" x14ac:dyDescent="0.2"/>
    <row r="33579" ht="12.75" hidden="1" customHeight="1" x14ac:dyDescent="0.2"/>
    <row r="33580" ht="12.75" hidden="1" customHeight="1" x14ac:dyDescent="0.2"/>
    <row r="33581" ht="12.75" hidden="1" customHeight="1" x14ac:dyDescent="0.2"/>
    <row r="33582" ht="12.75" hidden="1" customHeight="1" x14ac:dyDescent="0.2"/>
    <row r="33583" ht="12.75" hidden="1" customHeight="1" x14ac:dyDescent="0.2"/>
    <row r="33584" ht="12.75" hidden="1" customHeight="1" x14ac:dyDescent="0.2"/>
    <row r="33585" ht="12.75" hidden="1" customHeight="1" x14ac:dyDescent="0.2"/>
    <row r="33586" ht="12.75" hidden="1" customHeight="1" x14ac:dyDescent="0.2"/>
    <row r="33587" ht="12.75" hidden="1" customHeight="1" x14ac:dyDescent="0.2"/>
    <row r="33588" ht="12.75" hidden="1" customHeight="1" x14ac:dyDescent="0.2"/>
    <row r="33589" ht="12.75" hidden="1" customHeight="1" x14ac:dyDescent="0.2"/>
    <row r="33590" ht="12.75" hidden="1" customHeight="1" x14ac:dyDescent="0.2"/>
    <row r="33591" ht="12.75" hidden="1" customHeight="1" x14ac:dyDescent="0.2"/>
    <row r="33592" ht="12.75" hidden="1" customHeight="1" x14ac:dyDescent="0.2"/>
    <row r="33593" ht="12.75" hidden="1" customHeight="1" x14ac:dyDescent="0.2"/>
    <row r="33594" ht="12.75" hidden="1" customHeight="1" x14ac:dyDescent="0.2"/>
    <row r="33595" ht="12.75" hidden="1" customHeight="1" x14ac:dyDescent="0.2"/>
    <row r="33596" ht="12.75" hidden="1" customHeight="1" x14ac:dyDescent="0.2"/>
    <row r="33597" ht="12.75" hidden="1" customHeight="1" x14ac:dyDescent="0.2"/>
    <row r="33598" ht="12.75" hidden="1" customHeight="1" x14ac:dyDescent="0.2"/>
    <row r="33599" ht="12.75" hidden="1" customHeight="1" x14ac:dyDescent="0.2"/>
    <row r="33600" ht="12.75" hidden="1" customHeight="1" x14ac:dyDescent="0.2"/>
    <row r="33601" ht="12.75" hidden="1" customHeight="1" x14ac:dyDescent="0.2"/>
    <row r="33602" ht="12.75" hidden="1" customHeight="1" x14ac:dyDescent="0.2"/>
    <row r="33603" ht="12.75" hidden="1" customHeight="1" x14ac:dyDescent="0.2"/>
    <row r="33604" ht="12.75" hidden="1" customHeight="1" x14ac:dyDescent="0.2"/>
    <row r="33605" ht="12.75" hidden="1" customHeight="1" x14ac:dyDescent="0.2"/>
    <row r="33606" ht="12.75" hidden="1" customHeight="1" x14ac:dyDescent="0.2"/>
    <row r="33607" ht="12.75" hidden="1" customHeight="1" x14ac:dyDescent="0.2"/>
    <row r="33608" ht="12.75" hidden="1" customHeight="1" x14ac:dyDescent="0.2"/>
    <row r="33609" ht="12.75" hidden="1" customHeight="1" x14ac:dyDescent="0.2"/>
    <row r="33610" ht="12.75" hidden="1" customHeight="1" x14ac:dyDescent="0.2"/>
    <row r="33611" ht="12.75" hidden="1" customHeight="1" x14ac:dyDescent="0.2"/>
    <row r="33612" ht="12.75" hidden="1" customHeight="1" x14ac:dyDescent="0.2"/>
    <row r="33613" ht="12.75" hidden="1" customHeight="1" x14ac:dyDescent="0.2"/>
    <row r="33614" ht="12.75" hidden="1" customHeight="1" x14ac:dyDescent="0.2"/>
    <row r="33615" ht="12.75" hidden="1" customHeight="1" x14ac:dyDescent="0.2"/>
    <row r="33616" ht="12.75" hidden="1" customHeight="1" x14ac:dyDescent="0.2"/>
    <row r="33617" ht="12.75" hidden="1" customHeight="1" x14ac:dyDescent="0.2"/>
    <row r="33618" ht="12.75" hidden="1" customHeight="1" x14ac:dyDescent="0.2"/>
    <row r="33619" ht="12.75" hidden="1" customHeight="1" x14ac:dyDescent="0.2"/>
    <row r="33620" ht="12.75" hidden="1" customHeight="1" x14ac:dyDescent="0.2"/>
    <row r="33621" ht="12.75" hidden="1" customHeight="1" x14ac:dyDescent="0.2"/>
    <row r="33622" ht="12.75" hidden="1" customHeight="1" x14ac:dyDescent="0.2"/>
    <row r="33623" ht="12.75" hidden="1" customHeight="1" x14ac:dyDescent="0.2"/>
    <row r="33624" ht="12.75" hidden="1" customHeight="1" x14ac:dyDescent="0.2"/>
    <row r="33625" ht="12.75" hidden="1" customHeight="1" x14ac:dyDescent="0.2"/>
    <row r="33626" ht="12.75" hidden="1" customHeight="1" x14ac:dyDescent="0.2"/>
    <row r="33627" ht="12.75" hidden="1" customHeight="1" x14ac:dyDescent="0.2"/>
    <row r="33628" ht="12.75" hidden="1" customHeight="1" x14ac:dyDescent="0.2"/>
    <row r="33629" ht="12.75" hidden="1" customHeight="1" x14ac:dyDescent="0.2"/>
    <row r="33630" ht="12.75" hidden="1" customHeight="1" x14ac:dyDescent="0.2"/>
    <row r="33631" ht="12.75" hidden="1" customHeight="1" x14ac:dyDescent="0.2"/>
    <row r="33632" ht="12.75" hidden="1" customHeight="1" x14ac:dyDescent="0.2"/>
    <row r="33633" ht="12.75" hidden="1" customHeight="1" x14ac:dyDescent="0.2"/>
    <row r="33634" ht="12.75" hidden="1" customHeight="1" x14ac:dyDescent="0.2"/>
    <row r="33635" ht="12.75" hidden="1" customHeight="1" x14ac:dyDescent="0.2"/>
    <row r="33636" ht="12.75" hidden="1" customHeight="1" x14ac:dyDescent="0.2"/>
    <row r="33637" ht="12.75" hidden="1" customHeight="1" x14ac:dyDescent="0.2"/>
    <row r="33638" ht="12.75" hidden="1" customHeight="1" x14ac:dyDescent="0.2"/>
    <row r="33639" ht="12.75" hidden="1" customHeight="1" x14ac:dyDescent="0.2"/>
    <row r="33640" ht="12.75" hidden="1" customHeight="1" x14ac:dyDescent="0.2"/>
    <row r="33641" ht="12.75" hidden="1" customHeight="1" x14ac:dyDescent="0.2"/>
    <row r="33642" ht="12.75" hidden="1" customHeight="1" x14ac:dyDescent="0.2"/>
    <row r="33643" ht="12.75" hidden="1" customHeight="1" x14ac:dyDescent="0.2"/>
    <row r="33644" ht="12.75" hidden="1" customHeight="1" x14ac:dyDescent="0.2"/>
    <row r="33645" ht="12.75" hidden="1" customHeight="1" x14ac:dyDescent="0.2"/>
    <row r="33646" ht="12.75" hidden="1" customHeight="1" x14ac:dyDescent="0.2"/>
    <row r="33647" ht="12.75" hidden="1" customHeight="1" x14ac:dyDescent="0.2"/>
    <row r="33648" ht="12.75" hidden="1" customHeight="1" x14ac:dyDescent="0.2"/>
    <row r="33649" ht="12.75" hidden="1" customHeight="1" x14ac:dyDescent="0.2"/>
    <row r="33650" ht="12.75" hidden="1" customHeight="1" x14ac:dyDescent="0.2"/>
    <row r="33651" ht="12.75" hidden="1" customHeight="1" x14ac:dyDescent="0.2"/>
    <row r="33652" ht="12.75" hidden="1" customHeight="1" x14ac:dyDescent="0.2"/>
    <row r="33653" ht="12.75" hidden="1" customHeight="1" x14ac:dyDescent="0.2"/>
    <row r="33654" ht="12.75" hidden="1" customHeight="1" x14ac:dyDescent="0.2"/>
    <row r="33655" ht="12.75" hidden="1" customHeight="1" x14ac:dyDescent="0.2"/>
    <row r="33656" ht="12.75" hidden="1" customHeight="1" x14ac:dyDescent="0.2"/>
    <row r="33657" ht="12.75" hidden="1" customHeight="1" x14ac:dyDescent="0.2"/>
    <row r="33658" ht="12.75" hidden="1" customHeight="1" x14ac:dyDescent="0.2"/>
    <row r="33659" ht="12.75" hidden="1" customHeight="1" x14ac:dyDescent="0.2"/>
    <row r="33660" ht="12.75" hidden="1" customHeight="1" x14ac:dyDescent="0.2"/>
    <row r="33661" ht="12.75" hidden="1" customHeight="1" x14ac:dyDescent="0.2"/>
    <row r="33662" ht="12.75" hidden="1" customHeight="1" x14ac:dyDescent="0.2"/>
    <row r="33663" ht="12.75" hidden="1" customHeight="1" x14ac:dyDescent="0.2"/>
    <row r="33664" ht="12.75" hidden="1" customHeight="1" x14ac:dyDescent="0.2"/>
    <row r="33665" ht="12.75" hidden="1" customHeight="1" x14ac:dyDescent="0.2"/>
    <row r="33666" ht="12.75" hidden="1" customHeight="1" x14ac:dyDescent="0.2"/>
    <row r="33667" ht="12.75" hidden="1" customHeight="1" x14ac:dyDescent="0.2"/>
    <row r="33668" ht="12.75" hidden="1" customHeight="1" x14ac:dyDescent="0.2"/>
    <row r="33669" ht="12.75" hidden="1" customHeight="1" x14ac:dyDescent="0.2"/>
    <row r="33670" ht="12.75" hidden="1" customHeight="1" x14ac:dyDescent="0.2"/>
    <row r="33671" ht="12.75" hidden="1" customHeight="1" x14ac:dyDescent="0.2"/>
    <row r="33672" ht="12.75" hidden="1" customHeight="1" x14ac:dyDescent="0.2"/>
    <row r="33673" ht="12.75" hidden="1" customHeight="1" x14ac:dyDescent="0.2"/>
    <row r="33674" ht="12.75" hidden="1" customHeight="1" x14ac:dyDescent="0.2"/>
    <row r="33675" ht="12.75" hidden="1" customHeight="1" x14ac:dyDescent="0.2"/>
    <row r="33676" ht="12.75" hidden="1" customHeight="1" x14ac:dyDescent="0.2"/>
    <row r="33677" ht="12.75" hidden="1" customHeight="1" x14ac:dyDescent="0.2"/>
    <row r="33678" ht="12.75" hidden="1" customHeight="1" x14ac:dyDescent="0.2"/>
    <row r="33679" ht="12.75" hidden="1" customHeight="1" x14ac:dyDescent="0.2"/>
    <row r="33680" ht="12.75" hidden="1" customHeight="1" x14ac:dyDescent="0.2"/>
    <row r="33681" ht="12.75" hidden="1" customHeight="1" x14ac:dyDescent="0.2"/>
    <row r="33682" ht="12.75" hidden="1" customHeight="1" x14ac:dyDescent="0.2"/>
    <row r="33683" ht="12.75" hidden="1" customHeight="1" x14ac:dyDescent="0.2"/>
    <row r="33684" ht="12.75" hidden="1" customHeight="1" x14ac:dyDescent="0.2"/>
    <row r="33685" ht="12.75" hidden="1" customHeight="1" x14ac:dyDescent="0.2"/>
    <row r="33686" ht="12.75" hidden="1" customHeight="1" x14ac:dyDescent="0.2"/>
    <row r="33687" ht="12.75" hidden="1" customHeight="1" x14ac:dyDescent="0.2"/>
    <row r="33688" ht="12.75" hidden="1" customHeight="1" x14ac:dyDescent="0.2"/>
    <row r="33689" ht="12.75" hidden="1" customHeight="1" x14ac:dyDescent="0.2"/>
    <row r="33690" ht="12.75" hidden="1" customHeight="1" x14ac:dyDescent="0.2"/>
    <row r="33691" ht="12.75" hidden="1" customHeight="1" x14ac:dyDescent="0.2"/>
    <row r="33692" ht="12.75" hidden="1" customHeight="1" x14ac:dyDescent="0.2"/>
    <row r="33693" ht="12.75" hidden="1" customHeight="1" x14ac:dyDescent="0.2"/>
    <row r="33694" ht="12.75" hidden="1" customHeight="1" x14ac:dyDescent="0.2"/>
    <row r="33695" ht="12.75" hidden="1" customHeight="1" x14ac:dyDescent="0.2"/>
    <row r="33696" ht="12.75" hidden="1" customHeight="1" x14ac:dyDescent="0.2"/>
    <row r="33697" ht="12.75" hidden="1" customHeight="1" x14ac:dyDescent="0.2"/>
    <row r="33698" ht="12.75" hidden="1" customHeight="1" x14ac:dyDescent="0.2"/>
    <row r="33699" ht="12.75" hidden="1" customHeight="1" x14ac:dyDescent="0.2"/>
    <row r="33700" ht="12.75" hidden="1" customHeight="1" x14ac:dyDescent="0.2"/>
    <row r="33701" ht="12.75" hidden="1" customHeight="1" x14ac:dyDescent="0.2"/>
    <row r="33702" ht="12.75" hidden="1" customHeight="1" x14ac:dyDescent="0.2"/>
    <row r="33703" ht="12.75" hidden="1" customHeight="1" x14ac:dyDescent="0.2"/>
    <row r="33704" ht="12.75" hidden="1" customHeight="1" x14ac:dyDescent="0.2"/>
    <row r="33705" ht="12.75" hidden="1" customHeight="1" x14ac:dyDescent="0.2"/>
    <row r="33706" ht="12.75" hidden="1" customHeight="1" x14ac:dyDescent="0.2"/>
    <row r="33707" ht="12.75" hidden="1" customHeight="1" x14ac:dyDescent="0.2"/>
    <row r="33708" ht="12.75" hidden="1" customHeight="1" x14ac:dyDescent="0.2"/>
    <row r="33709" ht="12.75" hidden="1" customHeight="1" x14ac:dyDescent="0.2"/>
    <row r="33710" ht="12.75" hidden="1" customHeight="1" x14ac:dyDescent="0.2"/>
    <row r="33711" ht="12.75" hidden="1" customHeight="1" x14ac:dyDescent="0.2"/>
    <row r="33712" ht="12.75" hidden="1" customHeight="1" x14ac:dyDescent="0.2"/>
    <row r="33713" ht="12.75" hidden="1" customHeight="1" x14ac:dyDescent="0.2"/>
    <row r="33714" ht="12.75" hidden="1" customHeight="1" x14ac:dyDescent="0.2"/>
    <row r="33715" ht="12.75" hidden="1" customHeight="1" x14ac:dyDescent="0.2"/>
    <row r="33716" ht="12.75" hidden="1" customHeight="1" x14ac:dyDescent="0.2"/>
    <row r="33717" ht="12.75" hidden="1" customHeight="1" x14ac:dyDescent="0.2"/>
    <row r="33718" ht="12.75" hidden="1" customHeight="1" x14ac:dyDescent="0.2"/>
    <row r="33719" ht="12.75" hidden="1" customHeight="1" x14ac:dyDescent="0.2"/>
    <row r="33720" ht="12.75" hidden="1" customHeight="1" x14ac:dyDescent="0.2"/>
    <row r="33721" ht="12.75" hidden="1" customHeight="1" x14ac:dyDescent="0.2"/>
    <row r="33722" ht="12.75" hidden="1" customHeight="1" x14ac:dyDescent="0.2"/>
    <row r="33723" ht="12.75" hidden="1" customHeight="1" x14ac:dyDescent="0.2"/>
    <row r="33724" ht="12.75" hidden="1" customHeight="1" x14ac:dyDescent="0.2"/>
    <row r="33725" ht="12.75" hidden="1" customHeight="1" x14ac:dyDescent="0.2"/>
    <row r="33726" ht="12.75" hidden="1" customHeight="1" x14ac:dyDescent="0.2"/>
    <row r="33727" ht="12.75" hidden="1" customHeight="1" x14ac:dyDescent="0.2"/>
    <row r="33728" ht="12.75" hidden="1" customHeight="1" x14ac:dyDescent="0.2"/>
    <row r="33729" ht="12.75" hidden="1" customHeight="1" x14ac:dyDescent="0.2"/>
    <row r="33730" ht="12.75" hidden="1" customHeight="1" x14ac:dyDescent="0.2"/>
    <row r="33731" ht="12.75" hidden="1" customHeight="1" x14ac:dyDescent="0.2"/>
    <row r="33732" ht="12.75" hidden="1" customHeight="1" x14ac:dyDescent="0.2"/>
    <row r="33733" ht="12.75" hidden="1" customHeight="1" x14ac:dyDescent="0.2"/>
    <row r="33734" ht="12.75" hidden="1" customHeight="1" x14ac:dyDescent="0.2"/>
    <row r="33735" ht="12.75" hidden="1" customHeight="1" x14ac:dyDescent="0.2"/>
    <row r="33736" ht="12.75" hidden="1" customHeight="1" x14ac:dyDescent="0.2"/>
    <row r="33737" ht="12.75" hidden="1" customHeight="1" x14ac:dyDescent="0.2"/>
    <row r="33738" ht="12.75" hidden="1" customHeight="1" x14ac:dyDescent="0.2"/>
    <row r="33739" ht="12.75" hidden="1" customHeight="1" x14ac:dyDescent="0.2"/>
    <row r="33740" ht="12.75" hidden="1" customHeight="1" x14ac:dyDescent="0.2"/>
    <row r="33741" ht="12.75" hidden="1" customHeight="1" x14ac:dyDescent="0.2"/>
    <row r="33742" ht="12.75" hidden="1" customHeight="1" x14ac:dyDescent="0.2"/>
    <row r="33743" ht="12.75" hidden="1" customHeight="1" x14ac:dyDescent="0.2"/>
    <row r="33744" ht="12.75" hidden="1" customHeight="1" x14ac:dyDescent="0.2"/>
    <row r="33745" ht="12.75" hidden="1" customHeight="1" x14ac:dyDescent="0.2"/>
    <row r="33746" ht="12.75" hidden="1" customHeight="1" x14ac:dyDescent="0.2"/>
    <row r="33747" ht="12.75" hidden="1" customHeight="1" x14ac:dyDescent="0.2"/>
    <row r="33748" ht="12.75" hidden="1" customHeight="1" x14ac:dyDescent="0.2"/>
    <row r="33749" ht="12.75" hidden="1" customHeight="1" x14ac:dyDescent="0.2"/>
    <row r="33750" ht="12.75" hidden="1" customHeight="1" x14ac:dyDescent="0.2"/>
    <row r="33751" ht="12.75" hidden="1" customHeight="1" x14ac:dyDescent="0.2"/>
    <row r="33752" ht="12.75" hidden="1" customHeight="1" x14ac:dyDescent="0.2"/>
    <row r="33753" ht="12.75" hidden="1" customHeight="1" x14ac:dyDescent="0.2"/>
    <row r="33754" ht="12.75" hidden="1" customHeight="1" x14ac:dyDescent="0.2"/>
    <row r="33755" ht="12.75" hidden="1" customHeight="1" x14ac:dyDescent="0.2"/>
    <row r="33756" ht="12.75" hidden="1" customHeight="1" x14ac:dyDescent="0.2"/>
    <row r="33757" ht="12.75" hidden="1" customHeight="1" x14ac:dyDescent="0.2"/>
    <row r="33758" ht="12.75" hidden="1" customHeight="1" x14ac:dyDescent="0.2"/>
    <row r="33759" ht="12.75" hidden="1" customHeight="1" x14ac:dyDescent="0.2"/>
    <row r="33760" ht="12.75" hidden="1" customHeight="1" x14ac:dyDescent="0.2"/>
    <row r="33761" ht="12.75" hidden="1" customHeight="1" x14ac:dyDescent="0.2"/>
    <row r="33762" ht="12.75" hidden="1" customHeight="1" x14ac:dyDescent="0.2"/>
    <row r="33763" ht="12.75" hidden="1" customHeight="1" x14ac:dyDescent="0.2"/>
    <row r="33764" ht="12.75" hidden="1" customHeight="1" x14ac:dyDescent="0.2"/>
    <row r="33765" ht="12.75" hidden="1" customHeight="1" x14ac:dyDescent="0.2"/>
    <row r="33766" ht="12.75" hidden="1" customHeight="1" x14ac:dyDescent="0.2"/>
    <row r="33767" ht="12.75" hidden="1" customHeight="1" x14ac:dyDescent="0.2"/>
    <row r="33768" ht="12.75" hidden="1" customHeight="1" x14ac:dyDescent="0.2"/>
    <row r="33769" ht="12.75" hidden="1" customHeight="1" x14ac:dyDescent="0.2"/>
    <row r="33770" ht="12.75" hidden="1" customHeight="1" x14ac:dyDescent="0.2"/>
    <row r="33771" ht="12.75" hidden="1" customHeight="1" x14ac:dyDescent="0.2"/>
    <row r="33772" ht="12.75" hidden="1" customHeight="1" x14ac:dyDescent="0.2"/>
    <row r="33773" ht="12.75" hidden="1" customHeight="1" x14ac:dyDescent="0.2"/>
    <row r="33774" ht="12.75" hidden="1" customHeight="1" x14ac:dyDescent="0.2"/>
    <row r="33775" ht="12.75" hidden="1" customHeight="1" x14ac:dyDescent="0.2"/>
    <row r="33776" ht="12.75" hidden="1" customHeight="1" x14ac:dyDescent="0.2"/>
    <row r="33777" ht="12.75" hidden="1" customHeight="1" x14ac:dyDescent="0.2"/>
    <row r="33778" ht="12.75" hidden="1" customHeight="1" x14ac:dyDescent="0.2"/>
    <row r="33779" ht="12.75" hidden="1" customHeight="1" x14ac:dyDescent="0.2"/>
    <row r="33780" ht="12.75" hidden="1" customHeight="1" x14ac:dyDescent="0.2"/>
    <row r="33781" ht="12.75" hidden="1" customHeight="1" x14ac:dyDescent="0.2"/>
    <row r="33782" ht="12.75" hidden="1" customHeight="1" x14ac:dyDescent="0.2"/>
    <row r="33783" ht="12.75" hidden="1" customHeight="1" x14ac:dyDescent="0.2"/>
    <row r="33784" ht="12.75" hidden="1" customHeight="1" x14ac:dyDescent="0.2"/>
    <row r="33785" ht="12.75" hidden="1" customHeight="1" x14ac:dyDescent="0.2"/>
    <row r="33786" ht="12.75" hidden="1" customHeight="1" x14ac:dyDescent="0.2"/>
    <row r="33787" ht="12.75" hidden="1" customHeight="1" x14ac:dyDescent="0.2"/>
    <row r="33788" ht="12.75" hidden="1" customHeight="1" x14ac:dyDescent="0.2"/>
    <row r="33789" ht="12.75" hidden="1" customHeight="1" x14ac:dyDescent="0.2"/>
    <row r="33790" ht="12.75" hidden="1" customHeight="1" x14ac:dyDescent="0.2"/>
    <row r="33791" ht="12.75" hidden="1" customHeight="1" x14ac:dyDescent="0.2"/>
    <row r="33792" ht="12.75" hidden="1" customHeight="1" x14ac:dyDescent="0.2"/>
    <row r="33793" ht="12.75" hidden="1" customHeight="1" x14ac:dyDescent="0.2"/>
    <row r="33794" ht="12.75" hidden="1" customHeight="1" x14ac:dyDescent="0.2"/>
    <row r="33795" ht="12.75" hidden="1" customHeight="1" x14ac:dyDescent="0.2"/>
    <row r="33796" ht="12.75" hidden="1" customHeight="1" x14ac:dyDescent="0.2"/>
    <row r="33797" ht="12.75" hidden="1" customHeight="1" x14ac:dyDescent="0.2"/>
    <row r="33798" ht="12.75" hidden="1" customHeight="1" x14ac:dyDescent="0.2"/>
    <row r="33799" ht="12.75" hidden="1" customHeight="1" x14ac:dyDescent="0.2"/>
    <row r="33800" ht="12.75" hidden="1" customHeight="1" x14ac:dyDescent="0.2"/>
    <row r="33801" ht="12.75" hidden="1" customHeight="1" x14ac:dyDescent="0.2"/>
    <row r="33802" ht="12.75" hidden="1" customHeight="1" x14ac:dyDescent="0.2"/>
    <row r="33803" ht="12.75" hidden="1" customHeight="1" x14ac:dyDescent="0.2"/>
    <row r="33804" ht="12.75" hidden="1" customHeight="1" x14ac:dyDescent="0.2"/>
    <row r="33805" ht="12.75" hidden="1" customHeight="1" x14ac:dyDescent="0.2"/>
    <row r="33806" ht="12.75" hidden="1" customHeight="1" x14ac:dyDescent="0.2"/>
    <row r="33807" ht="12.75" hidden="1" customHeight="1" x14ac:dyDescent="0.2"/>
    <row r="33808" ht="12.75" hidden="1" customHeight="1" x14ac:dyDescent="0.2"/>
    <row r="33809" ht="12.75" hidden="1" customHeight="1" x14ac:dyDescent="0.2"/>
    <row r="33810" ht="12.75" hidden="1" customHeight="1" x14ac:dyDescent="0.2"/>
    <row r="33811" ht="12.75" hidden="1" customHeight="1" x14ac:dyDescent="0.2"/>
    <row r="33812" ht="12.75" hidden="1" customHeight="1" x14ac:dyDescent="0.2"/>
    <row r="33813" ht="12.75" hidden="1" customHeight="1" x14ac:dyDescent="0.2"/>
    <row r="33814" ht="12.75" hidden="1" customHeight="1" x14ac:dyDescent="0.2"/>
    <row r="33815" ht="12.75" hidden="1" customHeight="1" x14ac:dyDescent="0.2"/>
    <row r="33816" ht="12.75" hidden="1" customHeight="1" x14ac:dyDescent="0.2"/>
    <row r="33817" ht="12.75" hidden="1" customHeight="1" x14ac:dyDescent="0.2"/>
    <row r="33818" ht="12.75" hidden="1" customHeight="1" x14ac:dyDescent="0.2"/>
    <row r="33819" ht="12.75" hidden="1" customHeight="1" x14ac:dyDescent="0.2"/>
    <row r="33820" ht="12.75" hidden="1" customHeight="1" x14ac:dyDescent="0.2"/>
    <row r="33821" ht="12.75" hidden="1" customHeight="1" x14ac:dyDescent="0.2"/>
    <row r="33822" ht="12.75" hidden="1" customHeight="1" x14ac:dyDescent="0.2"/>
    <row r="33823" ht="12.75" hidden="1" customHeight="1" x14ac:dyDescent="0.2"/>
    <row r="33824" ht="12.75" hidden="1" customHeight="1" x14ac:dyDescent="0.2"/>
    <row r="33825" ht="12.75" hidden="1" customHeight="1" x14ac:dyDescent="0.2"/>
    <row r="33826" ht="12.75" hidden="1" customHeight="1" x14ac:dyDescent="0.2"/>
    <row r="33827" ht="12.75" hidden="1" customHeight="1" x14ac:dyDescent="0.2"/>
    <row r="33828" ht="12.75" hidden="1" customHeight="1" x14ac:dyDescent="0.2"/>
    <row r="33829" ht="12.75" hidden="1" customHeight="1" x14ac:dyDescent="0.2"/>
    <row r="33830" ht="12.75" hidden="1" customHeight="1" x14ac:dyDescent="0.2"/>
    <row r="33831" ht="12.75" hidden="1" customHeight="1" x14ac:dyDescent="0.2"/>
    <row r="33832" ht="12.75" hidden="1" customHeight="1" x14ac:dyDescent="0.2"/>
    <row r="33833" ht="12.75" hidden="1" customHeight="1" x14ac:dyDescent="0.2"/>
    <row r="33834" ht="12.75" hidden="1" customHeight="1" x14ac:dyDescent="0.2"/>
    <row r="33835" ht="12.75" hidden="1" customHeight="1" x14ac:dyDescent="0.2"/>
    <row r="33836" ht="12.75" hidden="1" customHeight="1" x14ac:dyDescent="0.2"/>
    <row r="33837" ht="12.75" hidden="1" customHeight="1" x14ac:dyDescent="0.2"/>
    <row r="33838" ht="12.75" hidden="1" customHeight="1" x14ac:dyDescent="0.2"/>
    <row r="33839" ht="12.75" hidden="1" customHeight="1" x14ac:dyDescent="0.2"/>
    <row r="33840" ht="12.75" hidden="1" customHeight="1" x14ac:dyDescent="0.2"/>
    <row r="33841" ht="12.75" hidden="1" customHeight="1" x14ac:dyDescent="0.2"/>
    <row r="33842" ht="12.75" hidden="1" customHeight="1" x14ac:dyDescent="0.2"/>
    <row r="33843" ht="12.75" hidden="1" customHeight="1" x14ac:dyDescent="0.2"/>
    <row r="33844" ht="12.75" hidden="1" customHeight="1" x14ac:dyDescent="0.2"/>
    <row r="33845" ht="12.75" hidden="1" customHeight="1" x14ac:dyDescent="0.2"/>
    <row r="33846" ht="12.75" hidden="1" customHeight="1" x14ac:dyDescent="0.2"/>
    <row r="33847" ht="12.75" hidden="1" customHeight="1" x14ac:dyDescent="0.2"/>
    <row r="33848" ht="12.75" hidden="1" customHeight="1" x14ac:dyDescent="0.2"/>
    <row r="33849" ht="12.75" hidden="1" customHeight="1" x14ac:dyDescent="0.2"/>
    <row r="33850" ht="12.75" hidden="1" customHeight="1" x14ac:dyDescent="0.2"/>
    <row r="33851" ht="12.75" hidden="1" customHeight="1" x14ac:dyDescent="0.2"/>
    <row r="33852" ht="12.75" hidden="1" customHeight="1" x14ac:dyDescent="0.2"/>
    <row r="33853" ht="12.75" hidden="1" customHeight="1" x14ac:dyDescent="0.2"/>
    <row r="33854" ht="12.75" hidden="1" customHeight="1" x14ac:dyDescent="0.2"/>
    <row r="33855" ht="12.75" hidden="1" customHeight="1" x14ac:dyDescent="0.2"/>
    <row r="33856" ht="12.75" hidden="1" customHeight="1" x14ac:dyDescent="0.2"/>
    <row r="33857" ht="12.75" hidden="1" customHeight="1" x14ac:dyDescent="0.2"/>
    <row r="33858" ht="12.75" hidden="1" customHeight="1" x14ac:dyDescent="0.2"/>
    <row r="33859" ht="12.75" hidden="1" customHeight="1" x14ac:dyDescent="0.2"/>
    <row r="33860" ht="12.75" hidden="1" customHeight="1" x14ac:dyDescent="0.2"/>
    <row r="33861" ht="12.75" hidden="1" customHeight="1" x14ac:dyDescent="0.2"/>
    <row r="33862" ht="12.75" hidden="1" customHeight="1" x14ac:dyDescent="0.2"/>
    <row r="33863" ht="12.75" hidden="1" customHeight="1" x14ac:dyDescent="0.2"/>
    <row r="33864" ht="12.75" hidden="1" customHeight="1" x14ac:dyDescent="0.2"/>
    <row r="33865" ht="12.75" hidden="1" customHeight="1" x14ac:dyDescent="0.2"/>
    <row r="33866" ht="12.75" hidden="1" customHeight="1" x14ac:dyDescent="0.2"/>
    <row r="33867" ht="12.75" hidden="1" customHeight="1" x14ac:dyDescent="0.2"/>
    <row r="33868" ht="12.75" hidden="1" customHeight="1" x14ac:dyDescent="0.2"/>
    <row r="33869" ht="12.75" hidden="1" customHeight="1" x14ac:dyDescent="0.2"/>
    <row r="33870" ht="12.75" hidden="1" customHeight="1" x14ac:dyDescent="0.2"/>
    <row r="33871" ht="12.75" hidden="1" customHeight="1" x14ac:dyDescent="0.2"/>
    <row r="33872" ht="12.75" hidden="1" customHeight="1" x14ac:dyDescent="0.2"/>
    <row r="33873" ht="12.75" hidden="1" customHeight="1" x14ac:dyDescent="0.2"/>
    <row r="33874" ht="12.75" hidden="1" customHeight="1" x14ac:dyDescent="0.2"/>
    <row r="33875" ht="12.75" hidden="1" customHeight="1" x14ac:dyDescent="0.2"/>
    <row r="33876" ht="12.75" hidden="1" customHeight="1" x14ac:dyDescent="0.2"/>
    <row r="33877" ht="12.75" hidden="1" customHeight="1" x14ac:dyDescent="0.2"/>
    <row r="33878" ht="12.75" hidden="1" customHeight="1" x14ac:dyDescent="0.2"/>
    <row r="33879" ht="12.75" hidden="1" customHeight="1" x14ac:dyDescent="0.2"/>
    <row r="33880" ht="12.75" hidden="1" customHeight="1" x14ac:dyDescent="0.2"/>
    <row r="33881" ht="12.75" hidden="1" customHeight="1" x14ac:dyDescent="0.2"/>
    <row r="33882" ht="12.75" hidden="1" customHeight="1" x14ac:dyDescent="0.2"/>
    <row r="33883" ht="12.75" hidden="1" customHeight="1" x14ac:dyDescent="0.2"/>
    <row r="33884" ht="12.75" hidden="1" customHeight="1" x14ac:dyDescent="0.2"/>
    <row r="33885" ht="12.75" hidden="1" customHeight="1" x14ac:dyDescent="0.2"/>
    <row r="33886" ht="12.75" hidden="1" customHeight="1" x14ac:dyDescent="0.2"/>
    <row r="33887" ht="12.75" hidden="1" customHeight="1" x14ac:dyDescent="0.2"/>
    <row r="33888" ht="12.75" hidden="1" customHeight="1" x14ac:dyDescent="0.2"/>
    <row r="33889" ht="12.75" hidden="1" customHeight="1" x14ac:dyDescent="0.2"/>
    <row r="33890" ht="12.75" hidden="1" customHeight="1" x14ac:dyDescent="0.2"/>
    <row r="33891" ht="12.75" hidden="1" customHeight="1" x14ac:dyDescent="0.2"/>
    <row r="33892" ht="12.75" hidden="1" customHeight="1" x14ac:dyDescent="0.2"/>
    <row r="33893" ht="12.75" hidden="1" customHeight="1" x14ac:dyDescent="0.2"/>
    <row r="33894" ht="12.75" hidden="1" customHeight="1" x14ac:dyDescent="0.2"/>
    <row r="33895" ht="12.75" hidden="1" customHeight="1" x14ac:dyDescent="0.2"/>
    <row r="33896" ht="12.75" hidden="1" customHeight="1" x14ac:dyDescent="0.2"/>
    <row r="33897" ht="12.75" hidden="1" customHeight="1" x14ac:dyDescent="0.2"/>
    <row r="33898" ht="12.75" hidden="1" customHeight="1" x14ac:dyDescent="0.2"/>
    <row r="33899" ht="12.75" hidden="1" customHeight="1" x14ac:dyDescent="0.2"/>
    <row r="33900" ht="12.75" hidden="1" customHeight="1" x14ac:dyDescent="0.2"/>
    <row r="33901" ht="12.75" hidden="1" customHeight="1" x14ac:dyDescent="0.2"/>
    <row r="33902" ht="12.75" hidden="1" customHeight="1" x14ac:dyDescent="0.2"/>
    <row r="33903" ht="12.75" hidden="1" customHeight="1" x14ac:dyDescent="0.2"/>
    <row r="33904" ht="12.75" hidden="1" customHeight="1" x14ac:dyDescent="0.2"/>
    <row r="33905" ht="12.75" hidden="1" customHeight="1" x14ac:dyDescent="0.2"/>
    <row r="33906" ht="12.75" hidden="1" customHeight="1" x14ac:dyDescent="0.2"/>
    <row r="33907" ht="12.75" hidden="1" customHeight="1" x14ac:dyDescent="0.2"/>
    <row r="33908" ht="12.75" hidden="1" customHeight="1" x14ac:dyDescent="0.2"/>
    <row r="33909" ht="12.75" hidden="1" customHeight="1" x14ac:dyDescent="0.2"/>
    <row r="33910" ht="12.75" hidden="1" customHeight="1" x14ac:dyDescent="0.2"/>
    <row r="33911" ht="12.75" hidden="1" customHeight="1" x14ac:dyDescent="0.2"/>
    <row r="33912" ht="12.75" hidden="1" customHeight="1" x14ac:dyDescent="0.2"/>
    <row r="33913" ht="12.75" hidden="1" customHeight="1" x14ac:dyDescent="0.2"/>
    <row r="33914" ht="12.75" hidden="1" customHeight="1" x14ac:dyDescent="0.2"/>
    <row r="33915" ht="12.75" hidden="1" customHeight="1" x14ac:dyDescent="0.2"/>
    <row r="33916" ht="12.75" hidden="1" customHeight="1" x14ac:dyDescent="0.2"/>
    <row r="33917" ht="12.75" hidden="1" customHeight="1" x14ac:dyDescent="0.2"/>
    <row r="33918" ht="12.75" hidden="1" customHeight="1" x14ac:dyDescent="0.2"/>
    <row r="33919" ht="12.75" hidden="1" customHeight="1" x14ac:dyDescent="0.2"/>
    <row r="33920" ht="12.75" hidden="1" customHeight="1" x14ac:dyDescent="0.2"/>
    <row r="33921" ht="12.75" hidden="1" customHeight="1" x14ac:dyDescent="0.2"/>
    <row r="33922" ht="12.75" hidden="1" customHeight="1" x14ac:dyDescent="0.2"/>
    <row r="33923" ht="12.75" hidden="1" customHeight="1" x14ac:dyDescent="0.2"/>
    <row r="33924" ht="12.75" hidden="1" customHeight="1" x14ac:dyDescent="0.2"/>
    <row r="33925" ht="12.75" hidden="1" customHeight="1" x14ac:dyDescent="0.2"/>
    <row r="33926" ht="12.75" hidden="1" customHeight="1" x14ac:dyDescent="0.2"/>
    <row r="33927" ht="12.75" hidden="1" customHeight="1" x14ac:dyDescent="0.2"/>
    <row r="33928" ht="12.75" hidden="1" customHeight="1" x14ac:dyDescent="0.2"/>
    <row r="33929" ht="12.75" hidden="1" customHeight="1" x14ac:dyDescent="0.2"/>
    <row r="33930" ht="12.75" hidden="1" customHeight="1" x14ac:dyDescent="0.2"/>
    <row r="33931" ht="12.75" hidden="1" customHeight="1" x14ac:dyDescent="0.2"/>
    <row r="33932" ht="12.75" hidden="1" customHeight="1" x14ac:dyDescent="0.2"/>
    <row r="33933" ht="12.75" hidden="1" customHeight="1" x14ac:dyDescent="0.2"/>
    <row r="33934" ht="12.75" hidden="1" customHeight="1" x14ac:dyDescent="0.2"/>
    <row r="33935" ht="12.75" hidden="1" customHeight="1" x14ac:dyDescent="0.2"/>
    <row r="33936" ht="12.75" hidden="1" customHeight="1" x14ac:dyDescent="0.2"/>
    <row r="33937" ht="12.75" hidden="1" customHeight="1" x14ac:dyDescent="0.2"/>
    <row r="33938" ht="12.75" hidden="1" customHeight="1" x14ac:dyDescent="0.2"/>
    <row r="33939" ht="12.75" hidden="1" customHeight="1" x14ac:dyDescent="0.2"/>
    <row r="33940" ht="12.75" hidden="1" customHeight="1" x14ac:dyDescent="0.2"/>
    <row r="33941" ht="12.75" hidden="1" customHeight="1" x14ac:dyDescent="0.2"/>
    <row r="33942" ht="12.75" hidden="1" customHeight="1" x14ac:dyDescent="0.2"/>
    <row r="33943" ht="12.75" hidden="1" customHeight="1" x14ac:dyDescent="0.2"/>
    <row r="33944" ht="12.75" hidden="1" customHeight="1" x14ac:dyDescent="0.2"/>
    <row r="33945" ht="12.75" hidden="1" customHeight="1" x14ac:dyDescent="0.2"/>
    <row r="33946" ht="12.75" hidden="1" customHeight="1" x14ac:dyDescent="0.2"/>
    <row r="33947" ht="12.75" hidden="1" customHeight="1" x14ac:dyDescent="0.2"/>
    <row r="33948" ht="12.75" hidden="1" customHeight="1" x14ac:dyDescent="0.2"/>
    <row r="33949" ht="12.75" hidden="1" customHeight="1" x14ac:dyDescent="0.2"/>
    <row r="33950" ht="12.75" hidden="1" customHeight="1" x14ac:dyDescent="0.2"/>
    <row r="33951" ht="12.75" hidden="1" customHeight="1" x14ac:dyDescent="0.2"/>
    <row r="33952" ht="12.75" hidden="1" customHeight="1" x14ac:dyDescent="0.2"/>
    <row r="33953" ht="12.75" hidden="1" customHeight="1" x14ac:dyDescent="0.2"/>
    <row r="33954" ht="12.75" hidden="1" customHeight="1" x14ac:dyDescent="0.2"/>
    <row r="33955" ht="12.75" hidden="1" customHeight="1" x14ac:dyDescent="0.2"/>
    <row r="33956" ht="12.75" hidden="1" customHeight="1" x14ac:dyDescent="0.2"/>
    <row r="33957" ht="12.75" hidden="1" customHeight="1" x14ac:dyDescent="0.2"/>
    <row r="33958" ht="12.75" hidden="1" customHeight="1" x14ac:dyDescent="0.2"/>
    <row r="33959" ht="12.75" hidden="1" customHeight="1" x14ac:dyDescent="0.2"/>
    <row r="33960" ht="12.75" hidden="1" customHeight="1" x14ac:dyDescent="0.2"/>
    <row r="33961" ht="12.75" hidden="1" customHeight="1" x14ac:dyDescent="0.2"/>
    <row r="33962" ht="12.75" hidden="1" customHeight="1" x14ac:dyDescent="0.2"/>
    <row r="33963" ht="12.75" hidden="1" customHeight="1" x14ac:dyDescent="0.2"/>
    <row r="33964" ht="12.75" hidden="1" customHeight="1" x14ac:dyDescent="0.2"/>
    <row r="33965" ht="12.75" hidden="1" customHeight="1" x14ac:dyDescent="0.2"/>
    <row r="33966" ht="12.75" hidden="1" customHeight="1" x14ac:dyDescent="0.2"/>
    <row r="33967" ht="12.75" hidden="1" customHeight="1" x14ac:dyDescent="0.2"/>
    <row r="33968" ht="12.75" hidden="1" customHeight="1" x14ac:dyDescent="0.2"/>
    <row r="33969" ht="12.75" hidden="1" customHeight="1" x14ac:dyDescent="0.2"/>
    <row r="33970" ht="12.75" hidden="1" customHeight="1" x14ac:dyDescent="0.2"/>
    <row r="33971" ht="12.75" hidden="1" customHeight="1" x14ac:dyDescent="0.2"/>
    <row r="33972" ht="12.75" hidden="1" customHeight="1" x14ac:dyDescent="0.2"/>
    <row r="33973" ht="12.75" hidden="1" customHeight="1" x14ac:dyDescent="0.2"/>
    <row r="33974" ht="12.75" hidden="1" customHeight="1" x14ac:dyDescent="0.2"/>
    <row r="33975" ht="12.75" hidden="1" customHeight="1" x14ac:dyDescent="0.2"/>
    <row r="33976" ht="12.75" hidden="1" customHeight="1" x14ac:dyDescent="0.2"/>
    <row r="33977" ht="12.75" hidden="1" customHeight="1" x14ac:dyDescent="0.2"/>
    <row r="33978" ht="12.75" hidden="1" customHeight="1" x14ac:dyDescent="0.2"/>
    <row r="33979" ht="12.75" hidden="1" customHeight="1" x14ac:dyDescent="0.2"/>
    <row r="33980" ht="12.75" hidden="1" customHeight="1" x14ac:dyDescent="0.2"/>
    <row r="33981" ht="12.75" hidden="1" customHeight="1" x14ac:dyDescent="0.2"/>
    <row r="33982" ht="12.75" hidden="1" customHeight="1" x14ac:dyDescent="0.2"/>
    <row r="33983" ht="12.75" hidden="1" customHeight="1" x14ac:dyDescent="0.2"/>
    <row r="33984" ht="12.75" hidden="1" customHeight="1" x14ac:dyDescent="0.2"/>
    <row r="33985" ht="12.75" hidden="1" customHeight="1" x14ac:dyDescent="0.2"/>
    <row r="33986" ht="12.75" hidden="1" customHeight="1" x14ac:dyDescent="0.2"/>
    <row r="33987" ht="12.75" hidden="1" customHeight="1" x14ac:dyDescent="0.2"/>
    <row r="33988" ht="12.75" hidden="1" customHeight="1" x14ac:dyDescent="0.2"/>
    <row r="33989" ht="12.75" hidden="1" customHeight="1" x14ac:dyDescent="0.2"/>
    <row r="33990" ht="12.75" hidden="1" customHeight="1" x14ac:dyDescent="0.2"/>
    <row r="33991" ht="12.75" hidden="1" customHeight="1" x14ac:dyDescent="0.2"/>
    <row r="33992" ht="12.75" hidden="1" customHeight="1" x14ac:dyDescent="0.2"/>
    <row r="33993" ht="12.75" hidden="1" customHeight="1" x14ac:dyDescent="0.2"/>
    <row r="33994" ht="12.75" hidden="1" customHeight="1" x14ac:dyDescent="0.2"/>
    <row r="33995" ht="12.75" hidden="1" customHeight="1" x14ac:dyDescent="0.2"/>
    <row r="33996" ht="12.75" hidden="1" customHeight="1" x14ac:dyDescent="0.2"/>
    <row r="33997" ht="12.75" hidden="1" customHeight="1" x14ac:dyDescent="0.2"/>
    <row r="33998" ht="12.75" hidden="1" customHeight="1" x14ac:dyDescent="0.2"/>
    <row r="33999" ht="12.75" hidden="1" customHeight="1" x14ac:dyDescent="0.2"/>
    <row r="34000" ht="12.75" hidden="1" customHeight="1" x14ac:dyDescent="0.2"/>
    <row r="34001" ht="12.75" hidden="1" customHeight="1" x14ac:dyDescent="0.2"/>
    <row r="34002" ht="12.75" hidden="1" customHeight="1" x14ac:dyDescent="0.2"/>
    <row r="34003" ht="12.75" hidden="1" customHeight="1" x14ac:dyDescent="0.2"/>
    <row r="34004" ht="12.75" hidden="1" customHeight="1" x14ac:dyDescent="0.2"/>
    <row r="34005" ht="12.75" hidden="1" customHeight="1" x14ac:dyDescent="0.2"/>
    <row r="34006" ht="12.75" hidden="1" customHeight="1" x14ac:dyDescent="0.2"/>
    <row r="34007" ht="12.75" hidden="1" customHeight="1" x14ac:dyDescent="0.2"/>
    <row r="34008" ht="12.75" hidden="1" customHeight="1" x14ac:dyDescent="0.2"/>
    <row r="34009" ht="12.75" hidden="1" customHeight="1" x14ac:dyDescent="0.2"/>
    <row r="34010" ht="12.75" hidden="1" customHeight="1" x14ac:dyDescent="0.2"/>
    <row r="34011" ht="12.75" hidden="1" customHeight="1" x14ac:dyDescent="0.2"/>
    <row r="34012" ht="12.75" hidden="1" customHeight="1" x14ac:dyDescent="0.2"/>
    <row r="34013" ht="12.75" hidden="1" customHeight="1" x14ac:dyDescent="0.2"/>
    <row r="34014" ht="12.75" hidden="1" customHeight="1" x14ac:dyDescent="0.2"/>
    <row r="34015" ht="12.75" hidden="1" customHeight="1" x14ac:dyDescent="0.2"/>
    <row r="34016" ht="12.75" hidden="1" customHeight="1" x14ac:dyDescent="0.2"/>
    <row r="34017" ht="12.75" hidden="1" customHeight="1" x14ac:dyDescent="0.2"/>
    <row r="34018" ht="12.75" hidden="1" customHeight="1" x14ac:dyDescent="0.2"/>
    <row r="34019" ht="12.75" hidden="1" customHeight="1" x14ac:dyDescent="0.2"/>
    <row r="34020" ht="12.75" hidden="1" customHeight="1" x14ac:dyDescent="0.2"/>
    <row r="34021" ht="12.75" hidden="1" customHeight="1" x14ac:dyDescent="0.2"/>
    <row r="34022" ht="12.75" hidden="1" customHeight="1" x14ac:dyDescent="0.2"/>
    <row r="34023" ht="12.75" hidden="1" customHeight="1" x14ac:dyDescent="0.2"/>
    <row r="34024" ht="12.75" hidden="1" customHeight="1" x14ac:dyDescent="0.2"/>
    <row r="34025" ht="12.75" hidden="1" customHeight="1" x14ac:dyDescent="0.2"/>
    <row r="34026" ht="12.75" hidden="1" customHeight="1" x14ac:dyDescent="0.2"/>
    <row r="34027" ht="12.75" hidden="1" customHeight="1" x14ac:dyDescent="0.2"/>
    <row r="34028" ht="12.75" hidden="1" customHeight="1" x14ac:dyDescent="0.2"/>
    <row r="34029" ht="12.75" hidden="1" customHeight="1" x14ac:dyDescent="0.2"/>
    <row r="34030" ht="12.75" hidden="1" customHeight="1" x14ac:dyDescent="0.2"/>
    <row r="34031" ht="12.75" hidden="1" customHeight="1" x14ac:dyDescent="0.2"/>
    <row r="34032" ht="12.75" hidden="1" customHeight="1" x14ac:dyDescent="0.2"/>
    <row r="34033" ht="12.75" hidden="1" customHeight="1" x14ac:dyDescent="0.2"/>
    <row r="34034" ht="12.75" hidden="1" customHeight="1" x14ac:dyDescent="0.2"/>
    <row r="34035" ht="12.75" hidden="1" customHeight="1" x14ac:dyDescent="0.2"/>
    <row r="34036" ht="12.75" hidden="1" customHeight="1" x14ac:dyDescent="0.2"/>
    <row r="34037" ht="12.75" hidden="1" customHeight="1" x14ac:dyDescent="0.2"/>
    <row r="34038" ht="12.75" hidden="1" customHeight="1" x14ac:dyDescent="0.2"/>
    <row r="34039" ht="12.75" hidden="1" customHeight="1" x14ac:dyDescent="0.2"/>
    <row r="34040" ht="12.75" hidden="1" customHeight="1" x14ac:dyDescent="0.2"/>
    <row r="34041" ht="12.75" hidden="1" customHeight="1" x14ac:dyDescent="0.2"/>
    <row r="34042" ht="12.75" hidden="1" customHeight="1" x14ac:dyDescent="0.2"/>
    <row r="34043" ht="12.75" hidden="1" customHeight="1" x14ac:dyDescent="0.2"/>
    <row r="34044" ht="12.75" hidden="1" customHeight="1" x14ac:dyDescent="0.2"/>
    <row r="34045" ht="12.75" hidden="1" customHeight="1" x14ac:dyDescent="0.2"/>
    <row r="34046" ht="12.75" hidden="1" customHeight="1" x14ac:dyDescent="0.2"/>
    <row r="34047" ht="12.75" hidden="1" customHeight="1" x14ac:dyDescent="0.2"/>
    <row r="34048" ht="12.75" hidden="1" customHeight="1" x14ac:dyDescent="0.2"/>
    <row r="34049" ht="12.75" hidden="1" customHeight="1" x14ac:dyDescent="0.2"/>
    <row r="34050" ht="12.75" hidden="1" customHeight="1" x14ac:dyDescent="0.2"/>
    <row r="34051" ht="12.75" hidden="1" customHeight="1" x14ac:dyDescent="0.2"/>
    <row r="34052" ht="12.75" hidden="1" customHeight="1" x14ac:dyDescent="0.2"/>
    <row r="34053" ht="12.75" hidden="1" customHeight="1" x14ac:dyDescent="0.2"/>
    <row r="34054" ht="12.75" hidden="1" customHeight="1" x14ac:dyDescent="0.2"/>
    <row r="34055" ht="12.75" hidden="1" customHeight="1" x14ac:dyDescent="0.2"/>
    <row r="34056" ht="12.75" hidden="1" customHeight="1" x14ac:dyDescent="0.2"/>
    <row r="34057" ht="12.75" hidden="1" customHeight="1" x14ac:dyDescent="0.2"/>
    <row r="34058" ht="12.75" hidden="1" customHeight="1" x14ac:dyDescent="0.2"/>
    <row r="34059" ht="12.75" hidden="1" customHeight="1" x14ac:dyDescent="0.2"/>
    <row r="34060" ht="12.75" hidden="1" customHeight="1" x14ac:dyDescent="0.2"/>
    <row r="34061" ht="12.75" hidden="1" customHeight="1" x14ac:dyDescent="0.2"/>
    <row r="34062" ht="12.75" hidden="1" customHeight="1" x14ac:dyDescent="0.2"/>
    <row r="34063" ht="12.75" hidden="1" customHeight="1" x14ac:dyDescent="0.2"/>
    <row r="34064" ht="12.75" hidden="1" customHeight="1" x14ac:dyDescent="0.2"/>
    <row r="34065" ht="12.75" hidden="1" customHeight="1" x14ac:dyDescent="0.2"/>
    <row r="34066" ht="12.75" hidden="1" customHeight="1" x14ac:dyDescent="0.2"/>
    <row r="34067" ht="12.75" hidden="1" customHeight="1" x14ac:dyDescent="0.2"/>
    <row r="34068" ht="12.75" hidden="1" customHeight="1" x14ac:dyDescent="0.2"/>
    <row r="34069" ht="12.75" hidden="1" customHeight="1" x14ac:dyDescent="0.2"/>
    <row r="34070" ht="12.75" hidden="1" customHeight="1" x14ac:dyDescent="0.2"/>
    <row r="34071" ht="12.75" hidden="1" customHeight="1" x14ac:dyDescent="0.2"/>
    <row r="34072" ht="12.75" hidden="1" customHeight="1" x14ac:dyDescent="0.2"/>
    <row r="34073" ht="12.75" hidden="1" customHeight="1" x14ac:dyDescent="0.2"/>
    <row r="34074" ht="12.75" hidden="1" customHeight="1" x14ac:dyDescent="0.2"/>
    <row r="34075" ht="12.75" hidden="1" customHeight="1" x14ac:dyDescent="0.2"/>
    <row r="34076" ht="12.75" hidden="1" customHeight="1" x14ac:dyDescent="0.2"/>
    <row r="34077" ht="12.75" hidden="1" customHeight="1" x14ac:dyDescent="0.2"/>
    <row r="34078" ht="12.75" hidden="1" customHeight="1" x14ac:dyDescent="0.2"/>
    <row r="34079" ht="12.75" hidden="1" customHeight="1" x14ac:dyDescent="0.2"/>
    <row r="34080" ht="12.75" hidden="1" customHeight="1" x14ac:dyDescent="0.2"/>
    <row r="34081" ht="12.75" hidden="1" customHeight="1" x14ac:dyDescent="0.2"/>
    <row r="34082" ht="12.75" hidden="1" customHeight="1" x14ac:dyDescent="0.2"/>
    <row r="34083" ht="12.75" hidden="1" customHeight="1" x14ac:dyDescent="0.2"/>
    <row r="34084" ht="12.75" hidden="1" customHeight="1" x14ac:dyDescent="0.2"/>
    <row r="34085" ht="12.75" hidden="1" customHeight="1" x14ac:dyDescent="0.2"/>
    <row r="34086" ht="12.75" hidden="1" customHeight="1" x14ac:dyDescent="0.2"/>
    <row r="34087" ht="12.75" hidden="1" customHeight="1" x14ac:dyDescent="0.2"/>
    <row r="34088" ht="12.75" hidden="1" customHeight="1" x14ac:dyDescent="0.2"/>
    <row r="34089" ht="12.75" hidden="1" customHeight="1" x14ac:dyDescent="0.2"/>
    <row r="34090" ht="12.75" hidden="1" customHeight="1" x14ac:dyDescent="0.2"/>
    <row r="34091" ht="12.75" hidden="1" customHeight="1" x14ac:dyDescent="0.2"/>
    <row r="34092" ht="12.75" hidden="1" customHeight="1" x14ac:dyDescent="0.2"/>
    <row r="34093" ht="12.75" hidden="1" customHeight="1" x14ac:dyDescent="0.2"/>
    <row r="34094" ht="12.75" hidden="1" customHeight="1" x14ac:dyDescent="0.2"/>
    <row r="34095" ht="12.75" hidden="1" customHeight="1" x14ac:dyDescent="0.2"/>
    <row r="34096" ht="12.75" hidden="1" customHeight="1" x14ac:dyDescent="0.2"/>
    <row r="34097" ht="12.75" hidden="1" customHeight="1" x14ac:dyDescent="0.2"/>
    <row r="34098" ht="12.75" hidden="1" customHeight="1" x14ac:dyDescent="0.2"/>
    <row r="34099" ht="12.75" hidden="1" customHeight="1" x14ac:dyDescent="0.2"/>
    <row r="34100" ht="12.75" hidden="1" customHeight="1" x14ac:dyDescent="0.2"/>
    <row r="34101" ht="12.75" hidden="1" customHeight="1" x14ac:dyDescent="0.2"/>
    <row r="34102" ht="12.75" hidden="1" customHeight="1" x14ac:dyDescent="0.2"/>
    <row r="34103" ht="12.75" hidden="1" customHeight="1" x14ac:dyDescent="0.2"/>
    <row r="34104" ht="12.75" hidden="1" customHeight="1" x14ac:dyDescent="0.2"/>
    <row r="34105" ht="12.75" hidden="1" customHeight="1" x14ac:dyDescent="0.2"/>
    <row r="34106" ht="12.75" hidden="1" customHeight="1" x14ac:dyDescent="0.2"/>
    <row r="34107" ht="12.75" hidden="1" customHeight="1" x14ac:dyDescent="0.2"/>
    <row r="34108" ht="12.75" hidden="1" customHeight="1" x14ac:dyDescent="0.2"/>
    <row r="34109" ht="12.75" hidden="1" customHeight="1" x14ac:dyDescent="0.2"/>
    <row r="34110" ht="12.75" hidden="1" customHeight="1" x14ac:dyDescent="0.2"/>
    <row r="34111" ht="12.75" hidden="1" customHeight="1" x14ac:dyDescent="0.2"/>
    <row r="34112" ht="12.75" hidden="1" customHeight="1" x14ac:dyDescent="0.2"/>
    <row r="34113" ht="12.75" hidden="1" customHeight="1" x14ac:dyDescent="0.2"/>
    <row r="34114" ht="12.75" hidden="1" customHeight="1" x14ac:dyDescent="0.2"/>
    <row r="34115" ht="12.75" hidden="1" customHeight="1" x14ac:dyDescent="0.2"/>
    <row r="34116" ht="12.75" hidden="1" customHeight="1" x14ac:dyDescent="0.2"/>
    <row r="34117" ht="12.75" hidden="1" customHeight="1" x14ac:dyDescent="0.2"/>
    <row r="34118" ht="12.75" hidden="1" customHeight="1" x14ac:dyDescent="0.2"/>
    <row r="34119" ht="12.75" hidden="1" customHeight="1" x14ac:dyDescent="0.2"/>
    <row r="34120" ht="12.75" hidden="1" customHeight="1" x14ac:dyDescent="0.2"/>
    <row r="34121" ht="12.75" hidden="1" customHeight="1" x14ac:dyDescent="0.2"/>
    <row r="34122" ht="12.75" hidden="1" customHeight="1" x14ac:dyDescent="0.2"/>
    <row r="34123" ht="12.75" hidden="1" customHeight="1" x14ac:dyDescent="0.2"/>
    <row r="34124" ht="12.75" hidden="1" customHeight="1" x14ac:dyDescent="0.2"/>
    <row r="34125" ht="12.75" hidden="1" customHeight="1" x14ac:dyDescent="0.2"/>
    <row r="34126" ht="12.75" hidden="1" customHeight="1" x14ac:dyDescent="0.2"/>
    <row r="34127" ht="12.75" hidden="1" customHeight="1" x14ac:dyDescent="0.2"/>
    <row r="34128" ht="12.75" hidden="1" customHeight="1" x14ac:dyDescent="0.2"/>
    <row r="34129" ht="12.75" hidden="1" customHeight="1" x14ac:dyDescent="0.2"/>
    <row r="34130" ht="12.75" hidden="1" customHeight="1" x14ac:dyDescent="0.2"/>
    <row r="34131" ht="12.75" hidden="1" customHeight="1" x14ac:dyDescent="0.2"/>
    <row r="34132" ht="12.75" hidden="1" customHeight="1" x14ac:dyDescent="0.2"/>
    <row r="34133" ht="12.75" hidden="1" customHeight="1" x14ac:dyDescent="0.2"/>
    <row r="34134" ht="12.75" hidden="1" customHeight="1" x14ac:dyDescent="0.2"/>
    <row r="34135" ht="12.75" hidden="1" customHeight="1" x14ac:dyDescent="0.2"/>
    <row r="34136" ht="12.75" hidden="1" customHeight="1" x14ac:dyDescent="0.2"/>
    <row r="34137" ht="12.75" hidden="1" customHeight="1" x14ac:dyDescent="0.2"/>
    <row r="34138" ht="12.75" hidden="1" customHeight="1" x14ac:dyDescent="0.2"/>
    <row r="34139" ht="12.75" hidden="1" customHeight="1" x14ac:dyDescent="0.2"/>
    <row r="34140" ht="12.75" hidden="1" customHeight="1" x14ac:dyDescent="0.2"/>
    <row r="34141" ht="12.75" hidden="1" customHeight="1" x14ac:dyDescent="0.2"/>
    <row r="34142" ht="12.75" hidden="1" customHeight="1" x14ac:dyDescent="0.2"/>
    <row r="34143" ht="12.75" hidden="1" customHeight="1" x14ac:dyDescent="0.2"/>
    <row r="34144" ht="12.75" hidden="1" customHeight="1" x14ac:dyDescent="0.2"/>
    <row r="34145" ht="12.75" hidden="1" customHeight="1" x14ac:dyDescent="0.2"/>
    <row r="34146" ht="12.75" hidden="1" customHeight="1" x14ac:dyDescent="0.2"/>
    <row r="34147" ht="12.75" hidden="1" customHeight="1" x14ac:dyDescent="0.2"/>
    <row r="34148" ht="12.75" hidden="1" customHeight="1" x14ac:dyDescent="0.2"/>
    <row r="34149" ht="12.75" hidden="1" customHeight="1" x14ac:dyDescent="0.2"/>
    <row r="34150" ht="12.75" hidden="1" customHeight="1" x14ac:dyDescent="0.2"/>
    <row r="34151" ht="12.75" hidden="1" customHeight="1" x14ac:dyDescent="0.2"/>
    <row r="34152" ht="12.75" hidden="1" customHeight="1" x14ac:dyDescent="0.2"/>
    <row r="34153" ht="12.75" hidden="1" customHeight="1" x14ac:dyDescent="0.2"/>
    <row r="34154" ht="12.75" hidden="1" customHeight="1" x14ac:dyDescent="0.2"/>
    <row r="34155" ht="12.75" hidden="1" customHeight="1" x14ac:dyDescent="0.2"/>
    <row r="34156" ht="12.75" hidden="1" customHeight="1" x14ac:dyDescent="0.2"/>
    <row r="34157" ht="12.75" hidden="1" customHeight="1" x14ac:dyDescent="0.2"/>
    <row r="34158" ht="12.75" hidden="1" customHeight="1" x14ac:dyDescent="0.2"/>
    <row r="34159" ht="12.75" hidden="1" customHeight="1" x14ac:dyDescent="0.2"/>
    <row r="34160" ht="12.75" hidden="1" customHeight="1" x14ac:dyDescent="0.2"/>
    <row r="34161" ht="12.75" hidden="1" customHeight="1" x14ac:dyDescent="0.2"/>
    <row r="34162" ht="12.75" hidden="1" customHeight="1" x14ac:dyDescent="0.2"/>
    <row r="34163" ht="12.75" hidden="1" customHeight="1" x14ac:dyDescent="0.2"/>
    <row r="34164" ht="12.75" hidden="1" customHeight="1" x14ac:dyDescent="0.2"/>
    <row r="34165" ht="12.75" hidden="1" customHeight="1" x14ac:dyDescent="0.2"/>
    <row r="34166" ht="12.75" hidden="1" customHeight="1" x14ac:dyDescent="0.2"/>
    <row r="34167" ht="12.75" hidden="1" customHeight="1" x14ac:dyDescent="0.2"/>
    <row r="34168" ht="12.75" hidden="1" customHeight="1" x14ac:dyDescent="0.2"/>
    <row r="34169" ht="12.75" hidden="1" customHeight="1" x14ac:dyDescent="0.2"/>
    <row r="34170" ht="12.75" hidden="1" customHeight="1" x14ac:dyDescent="0.2"/>
    <row r="34171" ht="12.75" hidden="1" customHeight="1" x14ac:dyDescent="0.2"/>
    <row r="34172" ht="12.75" hidden="1" customHeight="1" x14ac:dyDescent="0.2"/>
    <row r="34173" ht="12.75" hidden="1" customHeight="1" x14ac:dyDescent="0.2"/>
    <row r="34174" ht="12.75" hidden="1" customHeight="1" x14ac:dyDescent="0.2"/>
    <row r="34175" ht="12.75" hidden="1" customHeight="1" x14ac:dyDescent="0.2"/>
    <row r="34176" ht="12.75" hidden="1" customHeight="1" x14ac:dyDescent="0.2"/>
    <row r="34177" ht="12.75" hidden="1" customHeight="1" x14ac:dyDescent="0.2"/>
    <row r="34178" ht="12.75" hidden="1" customHeight="1" x14ac:dyDescent="0.2"/>
    <row r="34179" ht="12.75" hidden="1" customHeight="1" x14ac:dyDescent="0.2"/>
    <row r="34180" ht="12.75" hidden="1" customHeight="1" x14ac:dyDescent="0.2"/>
    <row r="34181" ht="12.75" hidden="1" customHeight="1" x14ac:dyDescent="0.2"/>
    <row r="34182" ht="12.75" hidden="1" customHeight="1" x14ac:dyDescent="0.2"/>
    <row r="34183" ht="12.75" hidden="1" customHeight="1" x14ac:dyDescent="0.2"/>
    <row r="34184" ht="12.75" hidden="1" customHeight="1" x14ac:dyDescent="0.2"/>
    <row r="34185" ht="12.75" hidden="1" customHeight="1" x14ac:dyDescent="0.2"/>
    <row r="34186" ht="12.75" hidden="1" customHeight="1" x14ac:dyDescent="0.2"/>
    <row r="34187" ht="12.75" hidden="1" customHeight="1" x14ac:dyDescent="0.2"/>
    <row r="34188" ht="12.75" hidden="1" customHeight="1" x14ac:dyDescent="0.2"/>
    <row r="34189" ht="12.75" hidden="1" customHeight="1" x14ac:dyDescent="0.2"/>
    <row r="34190" ht="12.75" hidden="1" customHeight="1" x14ac:dyDescent="0.2"/>
    <row r="34191" ht="12.75" hidden="1" customHeight="1" x14ac:dyDescent="0.2"/>
    <row r="34192" ht="12.75" hidden="1" customHeight="1" x14ac:dyDescent="0.2"/>
    <row r="34193" ht="12.75" hidden="1" customHeight="1" x14ac:dyDescent="0.2"/>
    <row r="34194" ht="12.75" hidden="1" customHeight="1" x14ac:dyDescent="0.2"/>
    <row r="34195" ht="12.75" hidden="1" customHeight="1" x14ac:dyDescent="0.2"/>
    <row r="34196" ht="12.75" hidden="1" customHeight="1" x14ac:dyDescent="0.2"/>
    <row r="34197" ht="12.75" hidden="1" customHeight="1" x14ac:dyDescent="0.2"/>
    <row r="34198" ht="12.75" hidden="1" customHeight="1" x14ac:dyDescent="0.2"/>
    <row r="34199" ht="12.75" hidden="1" customHeight="1" x14ac:dyDescent="0.2"/>
    <row r="34200" ht="12.75" hidden="1" customHeight="1" x14ac:dyDescent="0.2"/>
    <row r="34201" ht="12.75" hidden="1" customHeight="1" x14ac:dyDescent="0.2"/>
    <row r="34202" ht="12.75" hidden="1" customHeight="1" x14ac:dyDescent="0.2"/>
    <row r="34203" ht="12.75" hidden="1" customHeight="1" x14ac:dyDescent="0.2"/>
    <row r="34204" ht="12.75" hidden="1" customHeight="1" x14ac:dyDescent="0.2"/>
    <row r="34205" ht="12.75" hidden="1" customHeight="1" x14ac:dyDescent="0.2"/>
    <row r="34206" ht="12.75" hidden="1" customHeight="1" x14ac:dyDescent="0.2"/>
    <row r="34207" ht="12.75" hidden="1" customHeight="1" x14ac:dyDescent="0.2"/>
    <row r="34208" ht="12.75" hidden="1" customHeight="1" x14ac:dyDescent="0.2"/>
    <row r="34209" ht="12.75" hidden="1" customHeight="1" x14ac:dyDescent="0.2"/>
    <row r="34210" ht="12.75" hidden="1" customHeight="1" x14ac:dyDescent="0.2"/>
    <row r="34211" ht="12.75" hidden="1" customHeight="1" x14ac:dyDescent="0.2"/>
    <row r="34212" ht="12.75" hidden="1" customHeight="1" x14ac:dyDescent="0.2"/>
    <row r="34213" ht="12.75" hidden="1" customHeight="1" x14ac:dyDescent="0.2"/>
    <row r="34214" ht="12.75" hidden="1" customHeight="1" x14ac:dyDescent="0.2"/>
    <row r="34215" ht="12.75" hidden="1" customHeight="1" x14ac:dyDescent="0.2"/>
    <row r="34216" ht="12.75" hidden="1" customHeight="1" x14ac:dyDescent="0.2"/>
    <row r="34217" ht="12.75" hidden="1" customHeight="1" x14ac:dyDescent="0.2"/>
    <row r="34218" ht="12.75" hidden="1" customHeight="1" x14ac:dyDescent="0.2"/>
    <row r="34219" ht="12.75" hidden="1" customHeight="1" x14ac:dyDescent="0.2"/>
    <row r="34220" ht="12.75" hidden="1" customHeight="1" x14ac:dyDescent="0.2"/>
    <row r="34221" ht="12.75" hidden="1" customHeight="1" x14ac:dyDescent="0.2"/>
    <row r="34222" ht="12.75" hidden="1" customHeight="1" x14ac:dyDescent="0.2"/>
    <row r="34223" ht="12.75" hidden="1" customHeight="1" x14ac:dyDescent="0.2"/>
    <row r="34224" ht="12.75" hidden="1" customHeight="1" x14ac:dyDescent="0.2"/>
    <row r="34225" ht="12.75" hidden="1" customHeight="1" x14ac:dyDescent="0.2"/>
    <row r="34226" ht="12.75" hidden="1" customHeight="1" x14ac:dyDescent="0.2"/>
    <row r="34227" ht="12.75" hidden="1" customHeight="1" x14ac:dyDescent="0.2"/>
    <row r="34228" ht="12.75" hidden="1" customHeight="1" x14ac:dyDescent="0.2"/>
    <row r="34229" ht="12.75" hidden="1" customHeight="1" x14ac:dyDescent="0.2"/>
    <row r="34230" ht="12.75" hidden="1" customHeight="1" x14ac:dyDescent="0.2"/>
    <row r="34231" ht="12.75" hidden="1" customHeight="1" x14ac:dyDescent="0.2"/>
    <row r="34232" ht="12.75" hidden="1" customHeight="1" x14ac:dyDescent="0.2"/>
    <row r="34233" ht="12.75" hidden="1" customHeight="1" x14ac:dyDescent="0.2"/>
    <row r="34234" ht="12.75" hidden="1" customHeight="1" x14ac:dyDescent="0.2"/>
    <row r="34235" ht="12.75" hidden="1" customHeight="1" x14ac:dyDescent="0.2"/>
    <row r="34236" ht="12.75" hidden="1" customHeight="1" x14ac:dyDescent="0.2"/>
    <row r="34237" ht="12.75" hidden="1" customHeight="1" x14ac:dyDescent="0.2"/>
    <row r="34238" ht="12.75" hidden="1" customHeight="1" x14ac:dyDescent="0.2"/>
    <row r="34239" ht="12.75" hidden="1" customHeight="1" x14ac:dyDescent="0.2"/>
    <row r="34240" ht="12.75" hidden="1" customHeight="1" x14ac:dyDescent="0.2"/>
    <row r="34241" ht="12.75" hidden="1" customHeight="1" x14ac:dyDescent="0.2"/>
    <row r="34242" ht="12.75" hidden="1" customHeight="1" x14ac:dyDescent="0.2"/>
    <row r="34243" ht="12.75" hidden="1" customHeight="1" x14ac:dyDescent="0.2"/>
    <row r="34244" ht="12.75" hidden="1" customHeight="1" x14ac:dyDescent="0.2"/>
    <row r="34245" ht="12.75" hidden="1" customHeight="1" x14ac:dyDescent="0.2"/>
    <row r="34246" ht="12.75" hidden="1" customHeight="1" x14ac:dyDescent="0.2"/>
    <row r="34247" ht="12.75" hidden="1" customHeight="1" x14ac:dyDescent="0.2"/>
    <row r="34248" ht="12.75" hidden="1" customHeight="1" x14ac:dyDescent="0.2"/>
    <row r="34249" ht="12.75" hidden="1" customHeight="1" x14ac:dyDescent="0.2"/>
    <row r="34250" ht="12.75" hidden="1" customHeight="1" x14ac:dyDescent="0.2"/>
    <row r="34251" ht="12.75" hidden="1" customHeight="1" x14ac:dyDescent="0.2"/>
    <row r="34252" ht="12.75" hidden="1" customHeight="1" x14ac:dyDescent="0.2"/>
    <row r="34253" ht="12.75" hidden="1" customHeight="1" x14ac:dyDescent="0.2"/>
    <row r="34254" ht="12.75" hidden="1" customHeight="1" x14ac:dyDescent="0.2"/>
    <row r="34255" ht="12.75" hidden="1" customHeight="1" x14ac:dyDescent="0.2"/>
    <row r="34256" ht="12.75" hidden="1" customHeight="1" x14ac:dyDescent="0.2"/>
    <row r="34257" ht="12.75" hidden="1" customHeight="1" x14ac:dyDescent="0.2"/>
    <row r="34258" ht="12.75" hidden="1" customHeight="1" x14ac:dyDescent="0.2"/>
    <row r="34259" ht="12.75" hidden="1" customHeight="1" x14ac:dyDescent="0.2"/>
    <row r="34260" ht="12.75" hidden="1" customHeight="1" x14ac:dyDescent="0.2"/>
    <row r="34261" ht="12.75" hidden="1" customHeight="1" x14ac:dyDescent="0.2"/>
    <row r="34262" ht="12.75" hidden="1" customHeight="1" x14ac:dyDescent="0.2"/>
    <row r="34263" ht="12.75" hidden="1" customHeight="1" x14ac:dyDescent="0.2"/>
    <row r="34264" ht="12.75" hidden="1" customHeight="1" x14ac:dyDescent="0.2"/>
    <row r="34265" ht="12.75" hidden="1" customHeight="1" x14ac:dyDescent="0.2"/>
    <row r="34266" ht="12.75" hidden="1" customHeight="1" x14ac:dyDescent="0.2"/>
    <row r="34267" ht="12.75" hidden="1" customHeight="1" x14ac:dyDescent="0.2"/>
    <row r="34268" ht="12.75" hidden="1" customHeight="1" x14ac:dyDescent="0.2"/>
    <row r="34269" ht="12.75" hidden="1" customHeight="1" x14ac:dyDescent="0.2"/>
    <row r="34270" ht="12.75" hidden="1" customHeight="1" x14ac:dyDescent="0.2"/>
    <row r="34271" ht="12.75" hidden="1" customHeight="1" x14ac:dyDescent="0.2"/>
    <row r="34272" ht="12.75" hidden="1" customHeight="1" x14ac:dyDescent="0.2"/>
    <row r="34273" ht="12.75" hidden="1" customHeight="1" x14ac:dyDescent="0.2"/>
    <row r="34274" ht="12.75" hidden="1" customHeight="1" x14ac:dyDescent="0.2"/>
    <row r="34275" ht="12.75" hidden="1" customHeight="1" x14ac:dyDescent="0.2"/>
    <row r="34276" ht="12.75" hidden="1" customHeight="1" x14ac:dyDescent="0.2"/>
    <row r="34277" ht="12.75" hidden="1" customHeight="1" x14ac:dyDescent="0.2"/>
    <row r="34278" ht="12.75" hidden="1" customHeight="1" x14ac:dyDescent="0.2"/>
    <row r="34279" ht="12.75" hidden="1" customHeight="1" x14ac:dyDescent="0.2"/>
    <row r="34280" ht="12.75" hidden="1" customHeight="1" x14ac:dyDescent="0.2"/>
    <row r="34281" ht="12.75" hidden="1" customHeight="1" x14ac:dyDescent="0.2"/>
    <row r="34282" ht="12.75" hidden="1" customHeight="1" x14ac:dyDescent="0.2"/>
    <row r="34283" ht="12.75" hidden="1" customHeight="1" x14ac:dyDescent="0.2"/>
    <row r="34284" ht="12.75" hidden="1" customHeight="1" x14ac:dyDescent="0.2"/>
    <row r="34285" ht="12.75" hidden="1" customHeight="1" x14ac:dyDescent="0.2"/>
    <row r="34286" ht="12.75" hidden="1" customHeight="1" x14ac:dyDescent="0.2"/>
    <row r="34287" ht="12.75" hidden="1" customHeight="1" x14ac:dyDescent="0.2"/>
    <row r="34288" ht="12.75" hidden="1" customHeight="1" x14ac:dyDescent="0.2"/>
    <row r="34289" ht="12.75" hidden="1" customHeight="1" x14ac:dyDescent="0.2"/>
    <row r="34290" ht="12.75" hidden="1" customHeight="1" x14ac:dyDescent="0.2"/>
    <row r="34291" ht="12.75" hidden="1" customHeight="1" x14ac:dyDescent="0.2"/>
    <row r="34292" ht="12.75" hidden="1" customHeight="1" x14ac:dyDescent="0.2"/>
    <row r="34293" ht="12.75" hidden="1" customHeight="1" x14ac:dyDescent="0.2"/>
    <row r="34294" ht="12.75" hidden="1" customHeight="1" x14ac:dyDescent="0.2"/>
    <row r="34295" ht="12.75" hidden="1" customHeight="1" x14ac:dyDescent="0.2"/>
    <row r="34296" ht="12.75" hidden="1" customHeight="1" x14ac:dyDescent="0.2"/>
    <row r="34297" ht="12.75" hidden="1" customHeight="1" x14ac:dyDescent="0.2"/>
    <row r="34298" ht="12.75" hidden="1" customHeight="1" x14ac:dyDescent="0.2"/>
    <row r="34299" ht="12.75" hidden="1" customHeight="1" x14ac:dyDescent="0.2"/>
    <row r="34300" ht="12.75" hidden="1" customHeight="1" x14ac:dyDescent="0.2"/>
    <row r="34301" ht="12.75" hidden="1" customHeight="1" x14ac:dyDescent="0.2"/>
    <row r="34302" ht="12.75" hidden="1" customHeight="1" x14ac:dyDescent="0.2"/>
    <row r="34303" ht="12.75" hidden="1" customHeight="1" x14ac:dyDescent="0.2"/>
    <row r="34304" ht="12.75" hidden="1" customHeight="1" x14ac:dyDescent="0.2"/>
    <row r="34305" ht="12.75" hidden="1" customHeight="1" x14ac:dyDescent="0.2"/>
    <row r="34306" ht="12.75" hidden="1" customHeight="1" x14ac:dyDescent="0.2"/>
    <row r="34307" ht="12.75" hidden="1" customHeight="1" x14ac:dyDescent="0.2"/>
    <row r="34308" ht="12.75" hidden="1" customHeight="1" x14ac:dyDescent="0.2"/>
    <row r="34309" ht="12.75" hidden="1" customHeight="1" x14ac:dyDescent="0.2"/>
    <row r="34310" ht="12.75" hidden="1" customHeight="1" x14ac:dyDescent="0.2"/>
    <row r="34311" ht="12.75" hidden="1" customHeight="1" x14ac:dyDescent="0.2"/>
    <row r="34312" ht="12.75" hidden="1" customHeight="1" x14ac:dyDescent="0.2"/>
    <row r="34313" ht="12.75" hidden="1" customHeight="1" x14ac:dyDescent="0.2"/>
    <row r="34314" ht="12.75" hidden="1" customHeight="1" x14ac:dyDescent="0.2"/>
    <row r="34315" ht="12.75" hidden="1" customHeight="1" x14ac:dyDescent="0.2"/>
    <row r="34316" ht="12.75" hidden="1" customHeight="1" x14ac:dyDescent="0.2"/>
    <row r="34317" ht="12.75" hidden="1" customHeight="1" x14ac:dyDescent="0.2"/>
    <row r="34318" ht="12.75" hidden="1" customHeight="1" x14ac:dyDescent="0.2"/>
    <row r="34319" ht="12.75" hidden="1" customHeight="1" x14ac:dyDescent="0.2"/>
    <row r="34320" ht="12.75" hidden="1" customHeight="1" x14ac:dyDescent="0.2"/>
    <row r="34321" ht="12.75" hidden="1" customHeight="1" x14ac:dyDescent="0.2"/>
    <row r="34322" ht="12.75" hidden="1" customHeight="1" x14ac:dyDescent="0.2"/>
    <row r="34323" ht="12.75" hidden="1" customHeight="1" x14ac:dyDescent="0.2"/>
    <row r="34324" ht="12.75" hidden="1" customHeight="1" x14ac:dyDescent="0.2"/>
    <row r="34325" ht="12.75" hidden="1" customHeight="1" x14ac:dyDescent="0.2"/>
    <row r="34326" ht="12.75" hidden="1" customHeight="1" x14ac:dyDescent="0.2"/>
    <row r="34327" ht="12.75" hidden="1" customHeight="1" x14ac:dyDescent="0.2"/>
    <row r="34328" ht="12.75" hidden="1" customHeight="1" x14ac:dyDescent="0.2"/>
    <row r="34329" ht="12.75" hidden="1" customHeight="1" x14ac:dyDescent="0.2"/>
    <row r="34330" ht="12.75" hidden="1" customHeight="1" x14ac:dyDescent="0.2"/>
    <row r="34331" ht="12.75" hidden="1" customHeight="1" x14ac:dyDescent="0.2"/>
    <row r="34332" ht="12.75" hidden="1" customHeight="1" x14ac:dyDescent="0.2"/>
    <row r="34333" ht="12.75" hidden="1" customHeight="1" x14ac:dyDescent="0.2"/>
    <row r="34334" ht="12.75" hidden="1" customHeight="1" x14ac:dyDescent="0.2"/>
    <row r="34335" ht="12.75" hidden="1" customHeight="1" x14ac:dyDescent="0.2"/>
    <row r="34336" ht="12.75" hidden="1" customHeight="1" x14ac:dyDescent="0.2"/>
    <row r="34337" ht="12.75" hidden="1" customHeight="1" x14ac:dyDescent="0.2"/>
    <row r="34338" ht="12.75" hidden="1" customHeight="1" x14ac:dyDescent="0.2"/>
    <row r="34339" ht="12.75" hidden="1" customHeight="1" x14ac:dyDescent="0.2"/>
    <row r="34340" ht="12.75" hidden="1" customHeight="1" x14ac:dyDescent="0.2"/>
    <row r="34341" ht="12.75" hidden="1" customHeight="1" x14ac:dyDescent="0.2"/>
    <row r="34342" ht="12.75" hidden="1" customHeight="1" x14ac:dyDescent="0.2"/>
    <row r="34343" ht="12.75" hidden="1" customHeight="1" x14ac:dyDescent="0.2"/>
    <row r="34344" ht="12.75" hidden="1" customHeight="1" x14ac:dyDescent="0.2"/>
    <row r="34345" ht="12.75" hidden="1" customHeight="1" x14ac:dyDescent="0.2"/>
    <row r="34346" ht="12.75" hidden="1" customHeight="1" x14ac:dyDescent="0.2"/>
    <row r="34347" ht="12.75" hidden="1" customHeight="1" x14ac:dyDescent="0.2"/>
    <row r="34348" ht="12.75" hidden="1" customHeight="1" x14ac:dyDescent="0.2"/>
    <row r="34349" ht="12.75" hidden="1" customHeight="1" x14ac:dyDescent="0.2"/>
    <row r="34350" ht="12.75" hidden="1" customHeight="1" x14ac:dyDescent="0.2"/>
    <row r="34351" ht="12.75" hidden="1" customHeight="1" x14ac:dyDescent="0.2"/>
    <row r="34352" ht="12.75" hidden="1" customHeight="1" x14ac:dyDescent="0.2"/>
    <row r="34353" ht="12.75" hidden="1" customHeight="1" x14ac:dyDescent="0.2"/>
    <row r="34354" ht="12.75" hidden="1" customHeight="1" x14ac:dyDescent="0.2"/>
    <row r="34355" ht="12.75" hidden="1" customHeight="1" x14ac:dyDescent="0.2"/>
    <row r="34356" ht="12.75" hidden="1" customHeight="1" x14ac:dyDescent="0.2"/>
    <row r="34357" ht="12.75" hidden="1" customHeight="1" x14ac:dyDescent="0.2"/>
    <row r="34358" ht="12.75" hidden="1" customHeight="1" x14ac:dyDescent="0.2"/>
    <row r="34359" ht="12.75" hidden="1" customHeight="1" x14ac:dyDescent="0.2"/>
    <row r="34360" ht="12.75" hidden="1" customHeight="1" x14ac:dyDescent="0.2"/>
    <row r="34361" ht="12.75" hidden="1" customHeight="1" x14ac:dyDescent="0.2"/>
    <row r="34362" ht="12.75" hidden="1" customHeight="1" x14ac:dyDescent="0.2"/>
    <row r="34363" ht="12.75" hidden="1" customHeight="1" x14ac:dyDescent="0.2"/>
    <row r="34364" ht="12.75" hidden="1" customHeight="1" x14ac:dyDescent="0.2"/>
    <row r="34365" ht="12.75" hidden="1" customHeight="1" x14ac:dyDescent="0.2"/>
    <row r="34366" ht="12.75" hidden="1" customHeight="1" x14ac:dyDescent="0.2"/>
    <row r="34367" ht="12.75" hidden="1" customHeight="1" x14ac:dyDescent="0.2"/>
    <row r="34368" ht="12.75" hidden="1" customHeight="1" x14ac:dyDescent="0.2"/>
    <row r="34369" ht="12.75" hidden="1" customHeight="1" x14ac:dyDescent="0.2"/>
    <row r="34370" ht="12.75" hidden="1" customHeight="1" x14ac:dyDescent="0.2"/>
    <row r="34371" ht="12.75" hidden="1" customHeight="1" x14ac:dyDescent="0.2"/>
    <row r="34372" ht="12.75" hidden="1" customHeight="1" x14ac:dyDescent="0.2"/>
    <row r="34373" ht="12.75" hidden="1" customHeight="1" x14ac:dyDescent="0.2"/>
    <row r="34374" ht="12.75" hidden="1" customHeight="1" x14ac:dyDescent="0.2"/>
    <row r="34375" ht="12.75" hidden="1" customHeight="1" x14ac:dyDescent="0.2"/>
    <row r="34376" ht="12.75" hidden="1" customHeight="1" x14ac:dyDescent="0.2"/>
    <row r="34377" ht="12.75" hidden="1" customHeight="1" x14ac:dyDescent="0.2"/>
    <row r="34378" ht="12.75" hidden="1" customHeight="1" x14ac:dyDescent="0.2"/>
    <row r="34379" ht="12.75" hidden="1" customHeight="1" x14ac:dyDescent="0.2"/>
    <row r="34380" ht="12.75" hidden="1" customHeight="1" x14ac:dyDescent="0.2"/>
    <row r="34381" ht="12.75" hidden="1" customHeight="1" x14ac:dyDescent="0.2"/>
    <row r="34382" ht="12.75" hidden="1" customHeight="1" x14ac:dyDescent="0.2"/>
    <row r="34383" ht="12.75" hidden="1" customHeight="1" x14ac:dyDescent="0.2"/>
    <row r="34384" ht="12.75" hidden="1" customHeight="1" x14ac:dyDescent="0.2"/>
    <row r="34385" ht="12.75" hidden="1" customHeight="1" x14ac:dyDescent="0.2"/>
    <row r="34386" ht="12.75" hidden="1" customHeight="1" x14ac:dyDescent="0.2"/>
    <row r="34387" ht="12.75" hidden="1" customHeight="1" x14ac:dyDescent="0.2"/>
    <row r="34388" ht="12.75" hidden="1" customHeight="1" x14ac:dyDescent="0.2"/>
    <row r="34389" ht="12.75" hidden="1" customHeight="1" x14ac:dyDescent="0.2"/>
    <row r="34390" ht="12.75" hidden="1" customHeight="1" x14ac:dyDescent="0.2"/>
    <row r="34391" ht="12.75" hidden="1" customHeight="1" x14ac:dyDescent="0.2"/>
    <row r="34392" ht="12.75" hidden="1" customHeight="1" x14ac:dyDescent="0.2"/>
    <row r="34393" ht="12.75" hidden="1" customHeight="1" x14ac:dyDescent="0.2"/>
    <row r="34394" ht="12.75" hidden="1" customHeight="1" x14ac:dyDescent="0.2"/>
    <row r="34395" ht="12.75" hidden="1" customHeight="1" x14ac:dyDescent="0.2"/>
    <row r="34396" ht="12.75" hidden="1" customHeight="1" x14ac:dyDescent="0.2"/>
    <row r="34397" ht="12.75" hidden="1" customHeight="1" x14ac:dyDescent="0.2"/>
    <row r="34398" ht="12.75" hidden="1" customHeight="1" x14ac:dyDescent="0.2"/>
    <row r="34399" ht="12.75" hidden="1" customHeight="1" x14ac:dyDescent="0.2"/>
    <row r="34400" ht="12.75" hidden="1" customHeight="1" x14ac:dyDescent="0.2"/>
    <row r="34401" ht="12.75" hidden="1" customHeight="1" x14ac:dyDescent="0.2"/>
    <row r="34402" ht="12.75" hidden="1" customHeight="1" x14ac:dyDescent="0.2"/>
    <row r="34403" ht="12.75" hidden="1" customHeight="1" x14ac:dyDescent="0.2"/>
    <row r="34404" ht="12.75" hidden="1" customHeight="1" x14ac:dyDescent="0.2"/>
    <row r="34405" ht="12.75" hidden="1" customHeight="1" x14ac:dyDescent="0.2"/>
    <row r="34406" ht="12.75" hidden="1" customHeight="1" x14ac:dyDescent="0.2"/>
    <row r="34407" ht="12.75" hidden="1" customHeight="1" x14ac:dyDescent="0.2"/>
    <row r="34408" ht="12.75" hidden="1" customHeight="1" x14ac:dyDescent="0.2"/>
    <row r="34409" ht="12.75" hidden="1" customHeight="1" x14ac:dyDescent="0.2"/>
    <row r="34410" ht="12.75" hidden="1" customHeight="1" x14ac:dyDescent="0.2"/>
    <row r="34411" ht="12.75" hidden="1" customHeight="1" x14ac:dyDescent="0.2"/>
    <row r="34412" ht="12.75" hidden="1" customHeight="1" x14ac:dyDescent="0.2"/>
    <row r="34413" ht="12.75" hidden="1" customHeight="1" x14ac:dyDescent="0.2"/>
    <row r="34414" ht="12.75" hidden="1" customHeight="1" x14ac:dyDescent="0.2"/>
    <row r="34415" ht="12.75" hidden="1" customHeight="1" x14ac:dyDescent="0.2"/>
    <row r="34416" ht="12.75" hidden="1" customHeight="1" x14ac:dyDescent="0.2"/>
    <row r="34417" ht="12.75" hidden="1" customHeight="1" x14ac:dyDescent="0.2"/>
    <row r="34418" ht="12.75" hidden="1" customHeight="1" x14ac:dyDescent="0.2"/>
    <row r="34419" ht="12.75" hidden="1" customHeight="1" x14ac:dyDescent="0.2"/>
    <row r="34420" ht="12.75" hidden="1" customHeight="1" x14ac:dyDescent="0.2"/>
    <row r="34421" ht="12.75" hidden="1" customHeight="1" x14ac:dyDescent="0.2"/>
    <row r="34422" ht="12.75" hidden="1" customHeight="1" x14ac:dyDescent="0.2"/>
    <row r="34423" ht="12.75" hidden="1" customHeight="1" x14ac:dyDescent="0.2"/>
    <row r="34424" ht="12.75" hidden="1" customHeight="1" x14ac:dyDescent="0.2"/>
    <row r="34425" ht="12.75" hidden="1" customHeight="1" x14ac:dyDescent="0.2"/>
    <row r="34426" ht="12.75" hidden="1" customHeight="1" x14ac:dyDescent="0.2"/>
    <row r="34427" ht="12.75" hidden="1" customHeight="1" x14ac:dyDescent="0.2"/>
    <row r="34428" ht="12.75" hidden="1" customHeight="1" x14ac:dyDescent="0.2"/>
    <row r="34429" ht="12.75" hidden="1" customHeight="1" x14ac:dyDescent="0.2"/>
    <row r="34430" ht="12.75" hidden="1" customHeight="1" x14ac:dyDescent="0.2"/>
    <row r="34431" ht="12.75" hidden="1" customHeight="1" x14ac:dyDescent="0.2"/>
    <row r="34432" ht="12.75" hidden="1" customHeight="1" x14ac:dyDescent="0.2"/>
    <row r="34433" ht="12.75" hidden="1" customHeight="1" x14ac:dyDescent="0.2"/>
    <row r="34434" ht="12.75" hidden="1" customHeight="1" x14ac:dyDescent="0.2"/>
    <row r="34435" ht="12.75" hidden="1" customHeight="1" x14ac:dyDescent="0.2"/>
    <row r="34436" ht="12.75" hidden="1" customHeight="1" x14ac:dyDescent="0.2"/>
    <row r="34437" ht="12.75" hidden="1" customHeight="1" x14ac:dyDescent="0.2"/>
    <row r="34438" ht="12.75" hidden="1" customHeight="1" x14ac:dyDescent="0.2"/>
    <row r="34439" ht="12.75" hidden="1" customHeight="1" x14ac:dyDescent="0.2"/>
    <row r="34440" ht="12.75" hidden="1" customHeight="1" x14ac:dyDescent="0.2"/>
    <row r="34441" ht="12.75" hidden="1" customHeight="1" x14ac:dyDescent="0.2"/>
    <row r="34442" ht="12.75" hidden="1" customHeight="1" x14ac:dyDescent="0.2"/>
    <row r="34443" ht="12.75" hidden="1" customHeight="1" x14ac:dyDescent="0.2"/>
    <row r="34444" ht="12.75" hidden="1" customHeight="1" x14ac:dyDescent="0.2"/>
    <row r="34445" ht="12.75" hidden="1" customHeight="1" x14ac:dyDescent="0.2"/>
    <row r="34446" ht="12.75" hidden="1" customHeight="1" x14ac:dyDescent="0.2"/>
    <row r="34447" ht="12.75" hidden="1" customHeight="1" x14ac:dyDescent="0.2"/>
    <row r="34448" ht="12.75" hidden="1" customHeight="1" x14ac:dyDescent="0.2"/>
    <row r="34449" ht="12.75" hidden="1" customHeight="1" x14ac:dyDescent="0.2"/>
    <row r="34450" ht="12.75" hidden="1" customHeight="1" x14ac:dyDescent="0.2"/>
    <row r="34451" ht="12.75" hidden="1" customHeight="1" x14ac:dyDescent="0.2"/>
    <row r="34452" ht="12.75" hidden="1" customHeight="1" x14ac:dyDescent="0.2"/>
    <row r="34453" ht="12.75" hidden="1" customHeight="1" x14ac:dyDescent="0.2"/>
    <row r="34454" ht="12.75" hidden="1" customHeight="1" x14ac:dyDescent="0.2"/>
    <row r="34455" ht="12.75" hidden="1" customHeight="1" x14ac:dyDescent="0.2"/>
    <row r="34456" ht="12.75" hidden="1" customHeight="1" x14ac:dyDescent="0.2"/>
    <row r="34457" ht="12.75" hidden="1" customHeight="1" x14ac:dyDescent="0.2"/>
    <row r="34458" ht="12.75" hidden="1" customHeight="1" x14ac:dyDescent="0.2"/>
    <row r="34459" ht="12.75" hidden="1" customHeight="1" x14ac:dyDescent="0.2"/>
    <row r="34460" ht="12.75" hidden="1" customHeight="1" x14ac:dyDescent="0.2"/>
    <row r="34461" ht="12.75" hidden="1" customHeight="1" x14ac:dyDescent="0.2"/>
    <row r="34462" ht="12.75" hidden="1" customHeight="1" x14ac:dyDescent="0.2"/>
    <row r="34463" ht="12.75" hidden="1" customHeight="1" x14ac:dyDescent="0.2"/>
    <row r="34464" ht="12.75" hidden="1" customHeight="1" x14ac:dyDescent="0.2"/>
    <row r="34465" ht="12.75" hidden="1" customHeight="1" x14ac:dyDescent="0.2"/>
    <row r="34466" ht="12.75" hidden="1" customHeight="1" x14ac:dyDescent="0.2"/>
    <row r="34467" ht="12.75" hidden="1" customHeight="1" x14ac:dyDescent="0.2"/>
    <row r="34468" ht="12.75" hidden="1" customHeight="1" x14ac:dyDescent="0.2"/>
    <row r="34469" ht="12.75" hidden="1" customHeight="1" x14ac:dyDescent="0.2"/>
    <row r="34470" ht="12.75" hidden="1" customHeight="1" x14ac:dyDescent="0.2"/>
    <row r="34471" ht="12.75" hidden="1" customHeight="1" x14ac:dyDescent="0.2"/>
    <row r="34472" ht="12.75" hidden="1" customHeight="1" x14ac:dyDescent="0.2"/>
    <row r="34473" ht="12.75" hidden="1" customHeight="1" x14ac:dyDescent="0.2"/>
    <row r="34474" ht="12.75" hidden="1" customHeight="1" x14ac:dyDescent="0.2"/>
    <row r="34475" ht="12.75" hidden="1" customHeight="1" x14ac:dyDescent="0.2"/>
    <row r="34476" ht="12.75" hidden="1" customHeight="1" x14ac:dyDescent="0.2"/>
    <row r="34477" ht="12.75" hidden="1" customHeight="1" x14ac:dyDescent="0.2"/>
    <row r="34478" ht="12.75" hidden="1" customHeight="1" x14ac:dyDescent="0.2"/>
    <row r="34479" ht="12.75" hidden="1" customHeight="1" x14ac:dyDescent="0.2"/>
    <row r="34480" ht="12.75" hidden="1" customHeight="1" x14ac:dyDescent="0.2"/>
    <row r="34481" ht="12.75" hidden="1" customHeight="1" x14ac:dyDescent="0.2"/>
    <row r="34482" ht="12.75" hidden="1" customHeight="1" x14ac:dyDescent="0.2"/>
    <row r="34483" ht="12.75" hidden="1" customHeight="1" x14ac:dyDescent="0.2"/>
    <row r="34484" ht="12.75" hidden="1" customHeight="1" x14ac:dyDescent="0.2"/>
    <row r="34485" ht="12.75" hidden="1" customHeight="1" x14ac:dyDescent="0.2"/>
    <row r="34486" ht="12.75" hidden="1" customHeight="1" x14ac:dyDescent="0.2"/>
    <row r="34487" ht="12.75" hidden="1" customHeight="1" x14ac:dyDescent="0.2"/>
    <row r="34488" ht="12.75" hidden="1" customHeight="1" x14ac:dyDescent="0.2"/>
    <row r="34489" ht="12.75" hidden="1" customHeight="1" x14ac:dyDescent="0.2"/>
    <row r="34490" ht="12.75" hidden="1" customHeight="1" x14ac:dyDescent="0.2"/>
    <row r="34491" ht="12.75" hidden="1" customHeight="1" x14ac:dyDescent="0.2"/>
    <row r="34492" ht="12.75" hidden="1" customHeight="1" x14ac:dyDescent="0.2"/>
    <row r="34493" ht="12.75" hidden="1" customHeight="1" x14ac:dyDescent="0.2"/>
    <row r="34494" ht="12.75" hidden="1" customHeight="1" x14ac:dyDescent="0.2"/>
    <row r="34495" ht="12.75" hidden="1" customHeight="1" x14ac:dyDescent="0.2"/>
    <row r="34496" ht="12.75" hidden="1" customHeight="1" x14ac:dyDescent="0.2"/>
    <row r="34497" ht="12.75" hidden="1" customHeight="1" x14ac:dyDescent="0.2"/>
    <row r="34498" ht="12.75" hidden="1" customHeight="1" x14ac:dyDescent="0.2"/>
    <row r="34499" ht="12.75" hidden="1" customHeight="1" x14ac:dyDescent="0.2"/>
    <row r="34500" ht="12.75" hidden="1" customHeight="1" x14ac:dyDescent="0.2"/>
    <row r="34501" ht="12.75" hidden="1" customHeight="1" x14ac:dyDescent="0.2"/>
    <row r="34502" ht="12.75" hidden="1" customHeight="1" x14ac:dyDescent="0.2"/>
    <row r="34503" ht="12.75" hidden="1" customHeight="1" x14ac:dyDescent="0.2"/>
    <row r="34504" ht="12.75" hidden="1" customHeight="1" x14ac:dyDescent="0.2"/>
    <row r="34505" ht="12.75" hidden="1" customHeight="1" x14ac:dyDescent="0.2"/>
    <row r="34506" ht="12.75" hidden="1" customHeight="1" x14ac:dyDescent="0.2"/>
    <row r="34507" ht="12.75" hidden="1" customHeight="1" x14ac:dyDescent="0.2"/>
    <row r="34508" ht="12.75" hidden="1" customHeight="1" x14ac:dyDescent="0.2"/>
    <row r="34509" ht="12.75" hidden="1" customHeight="1" x14ac:dyDescent="0.2"/>
    <row r="34510" ht="12.75" hidden="1" customHeight="1" x14ac:dyDescent="0.2"/>
    <row r="34511" ht="12.75" hidden="1" customHeight="1" x14ac:dyDescent="0.2"/>
    <row r="34512" ht="12.75" hidden="1" customHeight="1" x14ac:dyDescent="0.2"/>
    <row r="34513" ht="12.75" hidden="1" customHeight="1" x14ac:dyDescent="0.2"/>
    <row r="34514" ht="12.75" hidden="1" customHeight="1" x14ac:dyDescent="0.2"/>
    <row r="34515" ht="12.75" hidden="1" customHeight="1" x14ac:dyDescent="0.2"/>
    <row r="34516" ht="12.75" hidden="1" customHeight="1" x14ac:dyDescent="0.2"/>
    <row r="34517" ht="12.75" hidden="1" customHeight="1" x14ac:dyDescent="0.2"/>
    <row r="34518" ht="12.75" hidden="1" customHeight="1" x14ac:dyDescent="0.2"/>
    <row r="34519" ht="12.75" hidden="1" customHeight="1" x14ac:dyDescent="0.2"/>
    <row r="34520" ht="12.75" hidden="1" customHeight="1" x14ac:dyDescent="0.2"/>
    <row r="34521" ht="12.75" hidden="1" customHeight="1" x14ac:dyDescent="0.2"/>
    <row r="34522" ht="12.75" hidden="1" customHeight="1" x14ac:dyDescent="0.2"/>
    <row r="34523" ht="12.75" hidden="1" customHeight="1" x14ac:dyDescent="0.2"/>
    <row r="34524" ht="12.75" hidden="1" customHeight="1" x14ac:dyDescent="0.2"/>
    <row r="34525" ht="12.75" hidden="1" customHeight="1" x14ac:dyDescent="0.2"/>
    <row r="34526" ht="12.75" hidden="1" customHeight="1" x14ac:dyDescent="0.2"/>
    <row r="34527" ht="12.75" hidden="1" customHeight="1" x14ac:dyDescent="0.2"/>
    <row r="34528" ht="12.75" hidden="1" customHeight="1" x14ac:dyDescent="0.2"/>
    <row r="34529" ht="12.75" hidden="1" customHeight="1" x14ac:dyDescent="0.2"/>
    <row r="34530" ht="12.75" hidden="1" customHeight="1" x14ac:dyDescent="0.2"/>
    <row r="34531" ht="12.75" hidden="1" customHeight="1" x14ac:dyDescent="0.2"/>
    <row r="34532" ht="12.75" hidden="1" customHeight="1" x14ac:dyDescent="0.2"/>
    <row r="34533" ht="12.75" hidden="1" customHeight="1" x14ac:dyDescent="0.2"/>
    <row r="34534" ht="12.75" hidden="1" customHeight="1" x14ac:dyDescent="0.2"/>
    <row r="34535" ht="12.75" hidden="1" customHeight="1" x14ac:dyDescent="0.2"/>
    <row r="34536" ht="12.75" hidden="1" customHeight="1" x14ac:dyDescent="0.2"/>
    <row r="34537" ht="12.75" hidden="1" customHeight="1" x14ac:dyDescent="0.2"/>
    <row r="34538" ht="12.75" hidden="1" customHeight="1" x14ac:dyDescent="0.2"/>
    <row r="34539" ht="12.75" hidden="1" customHeight="1" x14ac:dyDescent="0.2"/>
    <row r="34540" ht="12.75" hidden="1" customHeight="1" x14ac:dyDescent="0.2"/>
    <row r="34541" ht="12.75" hidden="1" customHeight="1" x14ac:dyDescent="0.2"/>
    <row r="34542" ht="12.75" hidden="1" customHeight="1" x14ac:dyDescent="0.2"/>
    <row r="34543" ht="12.75" hidden="1" customHeight="1" x14ac:dyDescent="0.2"/>
    <row r="34544" ht="12.75" hidden="1" customHeight="1" x14ac:dyDescent="0.2"/>
    <row r="34545" ht="12.75" hidden="1" customHeight="1" x14ac:dyDescent="0.2"/>
    <row r="34546" ht="12.75" hidden="1" customHeight="1" x14ac:dyDescent="0.2"/>
    <row r="34547" ht="12.75" hidden="1" customHeight="1" x14ac:dyDescent="0.2"/>
    <row r="34548" ht="12.75" hidden="1" customHeight="1" x14ac:dyDescent="0.2"/>
    <row r="34549" ht="12.75" hidden="1" customHeight="1" x14ac:dyDescent="0.2"/>
    <row r="34550" ht="12.75" hidden="1" customHeight="1" x14ac:dyDescent="0.2"/>
    <row r="34551" ht="12.75" hidden="1" customHeight="1" x14ac:dyDescent="0.2"/>
    <row r="34552" ht="12.75" hidden="1" customHeight="1" x14ac:dyDescent="0.2"/>
    <row r="34553" ht="12.75" hidden="1" customHeight="1" x14ac:dyDescent="0.2"/>
    <row r="34554" ht="12.75" hidden="1" customHeight="1" x14ac:dyDescent="0.2"/>
    <row r="34555" ht="12.75" hidden="1" customHeight="1" x14ac:dyDescent="0.2"/>
    <row r="34556" ht="12.75" hidden="1" customHeight="1" x14ac:dyDescent="0.2"/>
    <row r="34557" ht="12.75" hidden="1" customHeight="1" x14ac:dyDescent="0.2"/>
    <row r="34558" ht="12.75" hidden="1" customHeight="1" x14ac:dyDescent="0.2"/>
    <row r="34559" ht="12.75" hidden="1" customHeight="1" x14ac:dyDescent="0.2"/>
    <row r="34560" ht="12.75" hidden="1" customHeight="1" x14ac:dyDescent="0.2"/>
    <row r="34561" ht="12.75" hidden="1" customHeight="1" x14ac:dyDescent="0.2"/>
    <row r="34562" ht="12.75" hidden="1" customHeight="1" x14ac:dyDescent="0.2"/>
    <row r="34563" ht="12.75" hidden="1" customHeight="1" x14ac:dyDescent="0.2"/>
    <row r="34564" ht="12.75" hidden="1" customHeight="1" x14ac:dyDescent="0.2"/>
    <row r="34565" ht="12.75" hidden="1" customHeight="1" x14ac:dyDescent="0.2"/>
    <row r="34566" ht="12.75" hidden="1" customHeight="1" x14ac:dyDescent="0.2"/>
    <row r="34567" ht="12.75" hidden="1" customHeight="1" x14ac:dyDescent="0.2"/>
    <row r="34568" ht="12.75" hidden="1" customHeight="1" x14ac:dyDescent="0.2"/>
    <row r="34569" ht="12.75" hidden="1" customHeight="1" x14ac:dyDescent="0.2"/>
    <row r="34570" ht="12.75" hidden="1" customHeight="1" x14ac:dyDescent="0.2"/>
    <row r="34571" ht="12.75" hidden="1" customHeight="1" x14ac:dyDescent="0.2"/>
    <row r="34572" ht="12.75" hidden="1" customHeight="1" x14ac:dyDescent="0.2"/>
    <row r="34573" ht="12.75" hidden="1" customHeight="1" x14ac:dyDescent="0.2"/>
    <row r="34574" ht="12.75" hidden="1" customHeight="1" x14ac:dyDescent="0.2"/>
    <row r="34575" ht="12.75" hidden="1" customHeight="1" x14ac:dyDescent="0.2"/>
    <row r="34576" ht="12.75" hidden="1" customHeight="1" x14ac:dyDescent="0.2"/>
    <row r="34577" ht="12.75" hidden="1" customHeight="1" x14ac:dyDescent="0.2"/>
    <row r="34578" ht="12.75" hidden="1" customHeight="1" x14ac:dyDescent="0.2"/>
    <row r="34579" ht="12.75" hidden="1" customHeight="1" x14ac:dyDescent="0.2"/>
    <row r="34580" ht="12.75" hidden="1" customHeight="1" x14ac:dyDescent="0.2"/>
    <row r="34581" ht="12.75" hidden="1" customHeight="1" x14ac:dyDescent="0.2"/>
    <row r="34582" ht="12.75" hidden="1" customHeight="1" x14ac:dyDescent="0.2"/>
    <row r="34583" ht="12.75" hidden="1" customHeight="1" x14ac:dyDescent="0.2"/>
    <row r="34584" ht="12.75" hidden="1" customHeight="1" x14ac:dyDescent="0.2"/>
    <row r="34585" ht="12.75" hidden="1" customHeight="1" x14ac:dyDescent="0.2"/>
    <row r="34586" ht="12.75" hidden="1" customHeight="1" x14ac:dyDescent="0.2"/>
    <row r="34587" ht="12.75" hidden="1" customHeight="1" x14ac:dyDescent="0.2"/>
    <row r="34588" ht="12.75" hidden="1" customHeight="1" x14ac:dyDescent="0.2"/>
    <row r="34589" ht="12.75" hidden="1" customHeight="1" x14ac:dyDescent="0.2"/>
    <row r="34590" ht="12.75" hidden="1" customHeight="1" x14ac:dyDescent="0.2"/>
    <row r="34591" ht="12.75" hidden="1" customHeight="1" x14ac:dyDescent="0.2"/>
    <row r="34592" ht="12.75" hidden="1" customHeight="1" x14ac:dyDescent="0.2"/>
    <row r="34593" ht="12.75" hidden="1" customHeight="1" x14ac:dyDescent="0.2"/>
    <row r="34594" ht="12.75" hidden="1" customHeight="1" x14ac:dyDescent="0.2"/>
    <row r="34595" ht="12.75" hidden="1" customHeight="1" x14ac:dyDescent="0.2"/>
    <row r="34596" ht="12.75" hidden="1" customHeight="1" x14ac:dyDescent="0.2"/>
    <row r="34597" ht="12.75" hidden="1" customHeight="1" x14ac:dyDescent="0.2"/>
    <row r="34598" ht="12.75" hidden="1" customHeight="1" x14ac:dyDescent="0.2"/>
    <row r="34599" ht="12.75" hidden="1" customHeight="1" x14ac:dyDescent="0.2"/>
    <row r="34600" ht="12.75" hidden="1" customHeight="1" x14ac:dyDescent="0.2"/>
    <row r="34601" ht="12.75" hidden="1" customHeight="1" x14ac:dyDescent="0.2"/>
    <row r="34602" ht="12.75" hidden="1" customHeight="1" x14ac:dyDescent="0.2"/>
    <row r="34603" ht="12.75" hidden="1" customHeight="1" x14ac:dyDescent="0.2"/>
    <row r="34604" ht="12.75" hidden="1" customHeight="1" x14ac:dyDescent="0.2"/>
    <row r="34605" ht="12.75" hidden="1" customHeight="1" x14ac:dyDescent="0.2"/>
    <row r="34606" ht="12.75" hidden="1" customHeight="1" x14ac:dyDescent="0.2"/>
    <row r="34607" ht="12.75" hidden="1" customHeight="1" x14ac:dyDescent="0.2"/>
    <row r="34608" ht="12.75" hidden="1" customHeight="1" x14ac:dyDescent="0.2"/>
    <row r="34609" ht="12.75" hidden="1" customHeight="1" x14ac:dyDescent="0.2"/>
    <row r="34610" ht="12.75" hidden="1" customHeight="1" x14ac:dyDescent="0.2"/>
    <row r="34611" ht="12.75" hidden="1" customHeight="1" x14ac:dyDescent="0.2"/>
    <row r="34612" ht="12.75" hidden="1" customHeight="1" x14ac:dyDescent="0.2"/>
    <row r="34613" ht="12.75" hidden="1" customHeight="1" x14ac:dyDescent="0.2"/>
    <row r="34614" ht="12.75" hidden="1" customHeight="1" x14ac:dyDescent="0.2"/>
    <row r="34615" ht="12.75" hidden="1" customHeight="1" x14ac:dyDescent="0.2"/>
    <row r="34616" ht="12.75" hidden="1" customHeight="1" x14ac:dyDescent="0.2"/>
    <row r="34617" ht="12.75" hidden="1" customHeight="1" x14ac:dyDescent="0.2"/>
    <row r="34618" ht="12.75" hidden="1" customHeight="1" x14ac:dyDescent="0.2"/>
    <row r="34619" ht="12.75" hidden="1" customHeight="1" x14ac:dyDescent="0.2"/>
    <row r="34620" ht="12.75" hidden="1" customHeight="1" x14ac:dyDescent="0.2"/>
    <row r="34621" ht="12.75" hidden="1" customHeight="1" x14ac:dyDescent="0.2"/>
    <row r="34622" ht="12.75" hidden="1" customHeight="1" x14ac:dyDescent="0.2"/>
    <row r="34623" ht="12.75" hidden="1" customHeight="1" x14ac:dyDescent="0.2"/>
    <row r="34624" ht="12.75" hidden="1" customHeight="1" x14ac:dyDescent="0.2"/>
    <row r="34625" ht="12.75" hidden="1" customHeight="1" x14ac:dyDescent="0.2"/>
    <row r="34626" ht="12.75" hidden="1" customHeight="1" x14ac:dyDescent="0.2"/>
    <row r="34627" ht="12.75" hidden="1" customHeight="1" x14ac:dyDescent="0.2"/>
    <row r="34628" ht="12.75" hidden="1" customHeight="1" x14ac:dyDescent="0.2"/>
    <row r="34629" ht="12.75" hidden="1" customHeight="1" x14ac:dyDescent="0.2"/>
    <row r="34630" ht="12.75" hidden="1" customHeight="1" x14ac:dyDescent="0.2"/>
    <row r="34631" ht="12.75" hidden="1" customHeight="1" x14ac:dyDescent="0.2"/>
    <row r="34632" ht="12.75" hidden="1" customHeight="1" x14ac:dyDescent="0.2"/>
    <row r="34633" ht="12.75" hidden="1" customHeight="1" x14ac:dyDescent="0.2"/>
    <row r="34634" ht="12.75" hidden="1" customHeight="1" x14ac:dyDescent="0.2"/>
    <row r="34635" ht="12.75" hidden="1" customHeight="1" x14ac:dyDescent="0.2"/>
    <row r="34636" ht="12.75" hidden="1" customHeight="1" x14ac:dyDescent="0.2"/>
    <row r="34637" ht="12.75" hidden="1" customHeight="1" x14ac:dyDescent="0.2"/>
    <row r="34638" ht="12.75" hidden="1" customHeight="1" x14ac:dyDescent="0.2"/>
    <row r="34639" ht="12.75" hidden="1" customHeight="1" x14ac:dyDescent="0.2"/>
    <row r="34640" ht="12.75" hidden="1" customHeight="1" x14ac:dyDescent="0.2"/>
    <row r="34641" ht="12.75" hidden="1" customHeight="1" x14ac:dyDescent="0.2"/>
    <row r="34642" ht="12.75" hidden="1" customHeight="1" x14ac:dyDescent="0.2"/>
    <row r="34643" ht="12.75" hidden="1" customHeight="1" x14ac:dyDescent="0.2"/>
    <row r="34644" ht="12.75" hidden="1" customHeight="1" x14ac:dyDescent="0.2"/>
    <row r="34645" ht="12.75" hidden="1" customHeight="1" x14ac:dyDescent="0.2"/>
    <row r="34646" ht="12.75" hidden="1" customHeight="1" x14ac:dyDescent="0.2"/>
    <row r="34647" ht="12.75" hidden="1" customHeight="1" x14ac:dyDescent="0.2"/>
    <row r="34648" ht="12.75" hidden="1" customHeight="1" x14ac:dyDescent="0.2"/>
    <row r="34649" ht="12.75" hidden="1" customHeight="1" x14ac:dyDescent="0.2"/>
    <row r="34650" ht="12.75" hidden="1" customHeight="1" x14ac:dyDescent="0.2"/>
    <row r="34651" ht="12.75" hidden="1" customHeight="1" x14ac:dyDescent="0.2"/>
    <row r="34652" ht="12.75" hidden="1" customHeight="1" x14ac:dyDescent="0.2"/>
    <row r="34653" ht="12.75" hidden="1" customHeight="1" x14ac:dyDescent="0.2"/>
    <row r="34654" ht="12.75" hidden="1" customHeight="1" x14ac:dyDescent="0.2"/>
    <row r="34655" ht="12.75" hidden="1" customHeight="1" x14ac:dyDescent="0.2"/>
    <row r="34656" ht="12.75" hidden="1" customHeight="1" x14ac:dyDescent="0.2"/>
    <row r="34657" ht="12.75" hidden="1" customHeight="1" x14ac:dyDescent="0.2"/>
    <row r="34658" ht="12.75" hidden="1" customHeight="1" x14ac:dyDescent="0.2"/>
    <row r="34659" ht="12.75" hidden="1" customHeight="1" x14ac:dyDescent="0.2"/>
    <row r="34660" ht="12.75" hidden="1" customHeight="1" x14ac:dyDescent="0.2"/>
    <row r="34661" ht="12.75" hidden="1" customHeight="1" x14ac:dyDescent="0.2"/>
    <row r="34662" ht="12.75" hidden="1" customHeight="1" x14ac:dyDescent="0.2"/>
    <row r="34663" ht="12.75" hidden="1" customHeight="1" x14ac:dyDescent="0.2"/>
    <row r="34664" ht="12.75" hidden="1" customHeight="1" x14ac:dyDescent="0.2"/>
    <row r="34665" ht="12.75" hidden="1" customHeight="1" x14ac:dyDescent="0.2"/>
    <row r="34666" ht="12.75" hidden="1" customHeight="1" x14ac:dyDescent="0.2"/>
    <row r="34667" ht="12.75" hidden="1" customHeight="1" x14ac:dyDescent="0.2"/>
    <row r="34668" ht="12.75" hidden="1" customHeight="1" x14ac:dyDescent="0.2"/>
    <row r="34669" ht="12.75" hidden="1" customHeight="1" x14ac:dyDescent="0.2"/>
    <row r="34670" ht="12.75" hidden="1" customHeight="1" x14ac:dyDescent="0.2"/>
    <row r="34671" ht="12.75" hidden="1" customHeight="1" x14ac:dyDescent="0.2"/>
    <row r="34672" ht="12.75" hidden="1" customHeight="1" x14ac:dyDescent="0.2"/>
    <row r="34673" ht="12.75" hidden="1" customHeight="1" x14ac:dyDescent="0.2"/>
    <row r="34674" ht="12.75" hidden="1" customHeight="1" x14ac:dyDescent="0.2"/>
    <row r="34675" ht="12.75" hidden="1" customHeight="1" x14ac:dyDescent="0.2"/>
    <row r="34676" ht="12.75" hidden="1" customHeight="1" x14ac:dyDescent="0.2"/>
    <row r="34677" ht="12.75" hidden="1" customHeight="1" x14ac:dyDescent="0.2"/>
    <row r="34678" ht="12.75" hidden="1" customHeight="1" x14ac:dyDescent="0.2"/>
    <row r="34679" ht="12.75" hidden="1" customHeight="1" x14ac:dyDescent="0.2"/>
    <row r="34680" ht="12.75" hidden="1" customHeight="1" x14ac:dyDescent="0.2"/>
    <row r="34681" ht="12.75" hidden="1" customHeight="1" x14ac:dyDescent="0.2"/>
    <row r="34682" ht="12.75" hidden="1" customHeight="1" x14ac:dyDescent="0.2"/>
    <row r="34683" ht="12.75" hidden="1" customHeight="1" x14ac:dyDescent="0.2"/>
    <row r="34684" ht="12.75" hidden="1" customHeight="1" x14ac:dyDescent="0.2"/>
    <row r="34685" ht="12.75" hidden="1" customHeight="1" x14ac:dyDescent="0.2"/>
    <row r="34686" ht="12.75" hidden="1" customHeight="1" x14ac:dyDescent="0.2"/>
    <row r="34687" ht="12.75" hidden="1" customHeight="1" x14ac:dyDescent="0.2"/>
    <row r="34688" ht="12.75" hidden="1" customHeight="1" x14ac:dyDescent="0.2"/>
    <row r="34689" ht="12.75" hidden="1" customHeight="1" x14ac:dyDescent="0.2"/>
    <row r="34690" ht="12.75" hidden="1" customHeight="1" x14ac:dyDescent="0.2"/>
    <row r="34691" ht="12.75" hidden="1" customHeight="1" x14ac:dyDescent="0.2"/>
    <row r="34692" ht="12.75" hidden="1" customHeight="1" x14ac:dyDescent="0.2"/>
    <row r="34693" ht="12.75" hidden="1" customHeight="1" x14ac:dyDescent="0.2"/>
    <row r="34694" ht="12.75" hidden="1" customHeight="1" x14ac:dyDescent="0.2"/>
    <row r="34695" ht="12.75" hidden="1" customHeight="1" x14ac:dyDescent="0.2"/>
    <row r="34696" ht="12.75" hidden="1" customHeight="1" x14ac:dyDescent="0.2"/>
    <row r="34697" ht="12.75" hidden="1" customHeight="1" x14ac:dyDescent="0.2"/>
    <row r="34698" ht="12.75" hidden="1" customHeight="1" x14ac:dyDescent="0.2"/>
    <row r="34699" ht="12.75" hidden="1" customHeight="1" x14ac:dyDescent="0.2"/>
    <row r="34700" ht="12.75" hidden="1" customHeight="1" x14ac:dyDescent="0.2"/>
    <row r="34701" ht="12.75" hidden="1" customHeight="1" x14ac:dyDescent="0.2"/>
    <row r="34702" ht="12.75" hidden="1" customHeight="1" x14ac:dyDescent="0.2"/>
    <row r="34703" ht="12.75" hidden="1" customHeight="1" x14ac:dyDescent="0.2"/>
    <row r="34704" ht="12.75" hidden="1" customHeight="1" x14ac:dyDescent="0.2"/>
    <row r="34705" ht="12.75" hidden="1" customHeight="1" x14ac:dyDescent="0.2"/>
    <row r="34706" ht="12.75" hidden="1" customHeight="1" x14ac:dyDescent="0.2"/>
    <row r="34707" ht="12.75" hidden="1" customHeight="1" x14ac:dyDescent="0.2"/>
    <row r="34708" ht="12.75" hidden="1" customHeight="1" x14ac:dyDescent="0.2"/>
    <row r="34709" ht="12.75" hidden="1" customHeight="1" x14ac:dyDescent="0.2"/>
    <row r="34710" ht="12.75" hidden="1" customHeight="1" x14ac:dyDescent="0.2"/>
    <row r="34711" ht="12.75" hidden="1" customHeight="1" x14ac:dyDescent="0.2"/>
    <row r="34712" ht="12.75" hidden="1" customHeight="1" x14ac:dyDescent="0.2"/>
    <row r="34713" ht="12.75" hidden="1" customHeight="1" x14ac:dyDescent="0.2"/>
    <row r="34714" ht="12.75" hidden="1" customHeight="1" x14ac:dyDescent="0.2"/>
    <row r="34715" ht="12.75" hidden="1" customHeight="1" x14ac:dyDescent="0.2"/>
    <row r="34716" ht="12.75" hidden="1" customHeight="1" x14ac:dyDescent="0.2"/>
    <row r="34717" ht="12.75" hidden="1" customHeight="1" x14ac:dyDescent="0.2"/>
    <row r="34718" ht="12.75" hidden="1" customHeight="1" x14ac:dyDescent="0.2"/>
    <row r="34719" ht="12.75" hidden="1" customHeight="1" x14ac:dyDescent="0.2"/>
    <row r="34720" ht="12.75" hidden="1" customHeight="1" x14ac:dyDescent="0.2"/>
    <row r="34721" ht="12.75" hidden="1" customHeight="1" x14ac:dyDescent="0.2"/>
    <row r="34722" ht="12.75" hidden="1" customHeight="1" x14ac:dyDescent="0.2"/>
    <row r="34723" ht="12.75" hidden="1" customHeight="1" x14ac:dyDescent="0.2"/>
    <row r="34724" ht="12.75" hidden="1" customHeight="1" x14ac:dyDescent="0.2"/>
    <row r="34725" ht="12.75" hidden="1" customHeight="1" x14ac:dyDescent="0.2"/>
    <row r="34726" ht="12.75" hidden="1" customHeight="1" x14ac:dyDescent="0.2"/>
    <row r="34727" ht="12.75" hidden="1" customHeight="1" x14ac:dyDescent="0.2"/>
    <row r="34728" ht="12.75" hidden="1" customHeight="1" x14ac:dyDescent="0.2"/>
    <row r="34729" ht="12.75" hidden="1" customHeight="1" x14ac:dyDescent="0.2"/>
    <row r="34730" ht="12.75" hidden="1" customHeight="1" x14ac:dyDescent="0.2"/>
    <row r="34731" ht="12.75" hidden="1" customHeight="1" x14ac:dyDescent="0.2"/>
    <row r="34732" ht="12.75" hidden="1" customHeight="1" x14ac:dyDescent="0.2"/>
    <row r="34733" ht="12.75" hidden="1" customHeight="1" x14ac:dyDescent="0.2"/>
    <row r="34734" ht="12.75" hidden="1" customHeight="1" x14ac:dyDescent="0.2"/>
    <row r="34735" ht="12.75" hidden="1" customHeight="1" x14ac:dyDescent="0.2"/>
    <row r="34736" ht="12.75" hidden="1" customHeight="1" x14ac:dyDescent="0.2"/>
    <row r="34737" ht="12.75" hidden="1" customHeight="1" x14ac:dyDescent="0.2"/>
    <row r="34738" ht="12.75" hidden="1" customHeight="1" x14ac:dyDescent="0.2"/>
    <row r="34739" ht="12.75" hidden="1" customHeight="1" x14ac:dyDescent="0.2"/>
    <row r="34740" ht="12.75" hidden="1" customHeight="1" x14ac:dyDescent="0.2"/>
    <row r="34741" ht="12.75" hidden="1" customHeight="1" x14ac:dyDescent="0.2"/>
    <row r="34742" ht="12.75" hidden="1" customHeight="1" x14ac:dyDescent="0.2"/>
    <row r="34743" ht="12.75" hidden="1" customHeight="1" x14ac:dyDescent="0.2"/>
    <row r="34744" ht="12.75" hidden="1" customHeight="1" x14ac:dyDescent="0.2"/>
    <row r="34745" ht="12.75" hidden="1" customHeight="1" x14ac:dyDescent="0.2"/>
    <row r="34746" ht="12.75" hidden="1" customHeight="1" x14ac:dyDescent="0.2"/>
    <row r="34747" ht="12.75" hidden="1" customHeight="1" x14ac:dyDescent="0.2"/>
    <row r="34748" ht="12.75" hidden="1" customHeight="1" x14ac:dyDescent="0.2"/>
    <row r="34749" ht="12.75" hidden="1" customHeight="1" x14ac:dyDescent="0.2"/>
    <row r="34750" ht="12.75" hidden="1" customHeight="1" x14ac:dyDescent="0.2"/>
    <row r="34751" ht="12.75" hidden="1" customHeight="1" x14ac:dyDescent="0.2"/>
    <row r="34752" ht="12.75" hidden="1" customHeight="1" x14ac:dyDescent="0.2"/>
    <row r="34753" ht="12.75" hidden="1" customHeight="1" x14ac:dyDescent="0.2"/>
    <row r="34754" ht="12.75" hidden="1" customHeight="1" x14ac:dyDescent="0.2"/>
    <row r="34755" ht="12.75" hidden="1" customHeight="1" x14ac:dyDescent="0.2"/>
    <row r="34756" ht="12.75" hidden="1" customHeight="1" x14ac:dyDescent="0.2"/>
    <row r="34757" ht="12.75" hidden="1" customHeight="1" x14ac:dyDescent="0.2"/>
    <row r="34758" ht="12.75" hidden="1" customHeight="1" x14ac:dyDescent="0.2"/>
    <row r="34759" ht="12.75" hidden="1" customHeight="1" x14ac:dyDescent="0.2"/>
    <row r="34760" ht="12.75" hidden="1" customHeight="1" x14ac:dyDescent="0.2"/>
    <row r="34761" ht="12.75" hidden="1" customHeight="1" x14ac:dyDescent="0.2"/>
    <row r="34762" ht="12.75" hidden="1" customHeight="1" x14ac:dyDescent="0.2"/>
    <row r="34763" ht="12.75" hidden="1" customHeight="1" x14ac:dyDescent="0.2"/>
    <row r="34764" ht="12.75" hidden="1" customHeight="1" x14ac:dyDescent="0.2"/>
    <row r="34765" ht="12.75" hidden="1" customHeight="1" x14ac:dyDescent="0.2"/>
    <row r="34766" ht="12.75" hidden="1" customHeight="1" x14ac:dyDescent="0.2"/>
    <row r="34767" ht="12.75" hidden="1" customHeight="1" x14ac:dyDescent="0.2"/>
    <row r="34768" ht="12.75" hidden="1" customHeight="1" x14ac:dyDescent="0.2"/>
    <row r="34769" ht="12.75" hidden="1" customHeight="1" x14ac:dyDescent="0.2"/>
    <row r="34770" ht="12.75" hidden="1" customHeight="1" x14ac:dyDescent="0.2"/>
    <row r="34771" ht="12.75" hidden="1" customHeight="1" x14ac:dyDescent="0.2"/>
    <row r="34772" ht="12.75" hidden="1" customHeight="1" x14ac:dyDescent="0.2"/>
    <row r="34773" ht="12.75" hidden="1" customHeight="1" x14ac:dyDescent="0.2"/>
    <row r="34774" ht="12.75" hidden="1" customHeight="1" x14ac:dyDescent="0.2"/>
    <row r="34775" ht="12.75" hidden="1" customHeight="1" x14ac:dyDescent="0.2"/>
    <row r="34776" ht="12.75" hidden="1" customHeight="1" x14ac:dyDescent="0.2"/>
    <row r="34777" ht="12.75" hidden="1" customHeight="1" x14ac:dyDescent="0.2"/>
    <row r="34778" ht="12.75" hidden="1" customHeight="1" x14ac:dyDescent="0.2"/>
    <row r="34779" ht="12.75" hidden="1" customHeight="1" x14ac:dyDescent="0.2"/>
    <row r="34780" ht="12.75" hidden="1" customHeight="1" x14ac:dyDescent="0.2"/>
    <row r="34781" ht="12.75" hidden="1" customHeight="1" x14ac:dyDescent="0.2"/>
    <row r="34782" ht="12.75" hidden="1" customHeight="1" x14ac:dyDescent="0.2"/>
    <row r="34783" ht="12.75" hidden="1" customHeight="1" x14ac:dyDescent="0.2"/>
    <row r="34784" ht="12.75" hidden="1" customHeight="1" x14ac:dyDescent="0.2"/>
    <row r="34785" ht="12.75" hidden="1" customHeight="1" x14ac:dyDescent="0.2"/>
    <row r="34786" ht="12.75" hidden="1" customHeight="1" x14ac:dyDescent="0.2"/>
    <row r="34787" ht="12.75" hidden="1" customHeight="1" x14ac:dyDescent="0.2"/>
    <row r="34788" ht="12.75" hidden="1" customHeight="1" x14ac:dyDescent="0.2"/>
    <row r="34789" ht="12.75" hidden="1" customHeight="1" x14ac:dyDescent="0.2"/>
    <row r="34790" ht="12.75" hidden="1" customHeight="1" x14ac:dyDescent="0.2"/>
    <row r="34791" ht="12.75" hidden="1" customHeight="1" x14ac:dyDescent="0.2"/>
    <row r="34792" ht="12.75" hidden="1" customHeight="1" x14ac:dyDescent="0.2"/>
    <row r="34793" ht="12.75" hidden="1" customHeight="1" x14ac:dyDescent="0.2"/>
    <row r="34794" ht="12.75" hidden="1" customHeight="1" x14ac:dyDescent="0.2"/>
    <row r="34795" ht="12.75" hidden="1" customHeight="1" x14ac:dyDescent="0.2"/>
    <row r="34796" ht="12.75" hidden="1" customHeight="1" x14ac:dyDescent="0.2"/>
    <row r="34797" ht="12.75" hidden="1" customHeight="1" x14ac:dyDescent="0.2"/>
    <row r="34798" ht="12.75" hidden="1" customHeight="1" x14ac:dyDescent="0.2"/>
    <row r="34799" ht="12.75" hidden="1" customHeight="1" x14ac:dyDescent="0.2"/>
    <row r="34800" ht="12.75" hidden="1" customHeight="1" x14ac:dyDescent="0.2"/>
    <row r="34801" ht="12.75" hidden="1" customHeight="1" x14ac:dyDescent="0.2"/>
    <row r="34802" ht="12.75" hidden="1" customHeight="1" x14ac:dyDescent="0.2"/>
    <row r="34803" ht="12.75" hidden="1" customHeight="1" x14ac:dyDescent="0.2"/>
    <row r="34804" ht="12.75" hidden="1" customHeight="1" x14ac:dyDescent="0.2"/>
    <row r="34805" ht="12.75" hidden="1" customHeight="1" x14ac:dyDescent="0.2"/>
    <row r="34806" ht="12.75" hidden="1" customHeight="1" x14ac:dyDescent="0.2"/>
    <row r="34807" ht="12.75" hidden="1" customHeight="1" x14ac:dyDescent="0.2"/>
    <row r="34808" ht="12.75" hidden="1" customHeight="1" x14ac:dyDescent="0.2"/>
    <row r="34809" ht="12.75" hidden="1" customHeight="1" x14ac:dyDescent="0.2"/>
    <row r="34810" ht="12.75" hidden="1" customHeight="1" x14ac:dyDescent="0.2"/>
    <row r="34811" ht="12.75" hidden="1" customHeight="1" x14ac:dyDescent="0.2"/>
    <row r="34812" ht="12.75" hidden="1" customHeight="1" x14ac:dyDescent="0.2"/>
    <row r="34813" ht="12.75" hidden="1" customHeight="1" x14ac:dyDescent="0.2"/>
    <row r="34814" ht="12.75" hidden="1" customHeight="1" x14ac:dyDescent="0.2"/>
    <row r="34815" ht="12.75" hidden="1" customHeight="1" x14ac:dyDescent="0.2"/>
    <row r="34816" ht="12.75" hidden="1" customHeight="1" x14ac:dyDescent="0.2"/>
    <row r="34817" ht="12.75" hidden="1" customHeight="1" x14ac:dyDescent="0.2"/>
    <row r="34818" ht="12.75" hidden="1" customHeight="1" x14ac:dyDescent="0.2"/>
    <row r="34819" ht="12.75" hidden="1" customHeight="1" x14ac:dyDescent="0.2"/>
    <row r="34820" ht="12.75" hidden="1" customHeight="1" x14ac:dyDescent="0.2"/>
    <row r="34821" ht="12.75" hidden="1" customHeight="1" x14ac:dyDescent="0.2"/>
    <row r="34822" ht="12.75" hidden="1" customHeight="1" x14ac:dyDescent="0.2"/>
    <row r="34823" ht="12.75" hidden="1" customHeight="1" x14ac:dyDescent="0.2"/>
    <row r="34824" ht="12.75" hidden="1" customHeight="1" x14ac:dyDescent="0.2"/>
    <row r="34825" ht="12.75" hidden="1" customHeight="1" x14ac:dyDescent="0.2"/>
    <row r="34826" ht="12.75" hidden="1" customHeight="1" x14ac:dyDescent="0.2"/>
    <row r="34827" ht="12.75" hidden="1" customHeight="1" x14ac:dyDescent="0.2"/>
    <row r="34828" ht="12.75" hidden="1" customHeight="1" x14ac:dyDescent="0.2"/>
    <row r="34829" ht="12.75" hidden="1" customHeight="1" x14ac:dyDescent="0.2"/>
    <row r="34830" ht="12.75" hidden="1" customHeight="1" x14ac:dyDescent="0.2"/>
    <row r="34831" ht="12.75" hidden="1" customHeight="1" x14ac:dyDescent="0.2"/>
    <row r="34832" ht="12.75" hidden="1" customHeight="1" x14ac:dyDescent="0.2"/>
    <row r="34833" ht="12.75" hidden="1" customHeight="1" x14ac:dyDescent="0.2"/>
    <row r="34834" ht="12.75" hidden="1" customHeight="1" x14ac:dyDescent="0.2"/>
    <row r="34835" ht="12.75" hidden="1" customHeight="1" x14ac:dyDescent="0.2"/>
    <row r="34836" ht="12.75" hidden="1" customHeight="1" x14ac:dyDescent="0.2"/>
    <row r="34837" ht="12.75" hidden="1" customHeight="1" x14ac:dyDescent="0.2"/>
    <row r="34838" ht="12.75" hidden="1" customHeight="1" x14ac:dyDescent="0.2"/>
    <row r="34839" ht="12.75" hidden="1" customHeight="1" x14ac:dyDescent="0.2"/>
    <row r="34840" ht="12.75" hidden="1" customHeight="1" x14ac:dyDescent="0.2"/>
    <row r="34841" ht="12.75" hidden="1" customHeight="1" x14ac:dyDescent="0.2"/>
    <row r="34842" ht="12.75" hidden="1" customHeight="1" x14ac:dyDescent="0.2"/>
    <row r="34843" ht="12.75" hidden="1" customHeight="1" x14ac:dyDescent="0.2"/>
    <row r="34844" ht="12.75" hidden="1" customHeight="1" x14ac:dyDescent="0.2"/>
    <row r="34845" ht="12.75" hidden="1" customHeight="1" x14ac:dyDescent="0.2"/>
    <row r="34846" ht="12.75" hidden="1" customHeight="1" x14ac:dyDescent="0.2"/>
    <row r="34847" ht="12.75" hidden="1" customHeight="1" x14ac:dyDescent="0.2"/>
    <row r="34848" ht="12.75" hidden="1" customHeight="1" x14ac:dyDescent="0.2"/>
    <row r="34849" ht="12.75" hidden="1" customHeight="1" x14ac:dyDescent="0.2"/>
    <row r="34850" ht="12.75" hidden="1" customHeight="1" x14ac:dyDescent="0.2"/>
    <row r="34851" ht="12.75" hidden="1" customHeight="1" x14ac:dyDescent="0.2"/>
    <row r="34852" ht="12.75" hidden="1" customHeight="1" x14ac:dyDescent="0.2"/>
    <row r="34853" ht="12.75" hidden="1" customHeight="1" x14ac:dyDescent="0.2"/>
    <row r="34854" ht="12.75" hidden="1" customHeight="1" x14ac:dyDescent="0.2"/>
    <row r="34855" ht="12.75" hidden="1" customHeight="1" x14ac:dyDescent="0.2"/>
    <row r="34856" ht="12.75" hidden="1" customHeight="1" x14ac:dyDescent="0.2"/>
    <row r="34857" ht="12.75" hidden="1" customHeight="1" x14ac:dyDescent="0.2"/>
    <row r="34858" ht="12.75" hidden="1" customHeight="1" x14ac:dyDescent="0.2"/>
    <row r="34859" ht="12.75" hidden="1" customHeight="1" x14ac:dyDescent="0.2"/>
    <row r="34860" ht="12.75" hidden="1" customHeight="1" x14ac:dyDescent="0.2"/>
    <row r="34861" ht="12.75" hidden="1" customHeight="1" x14ac:dyDescent="0.2"/>
    <row r="34862" ht="12.75" hidden="1" customHeight="1" x14ac:dyDescent="0.2"/>
    <row r="34863" ht="12.75" hidden="1" customHeight="1" x14ac:dyDescent="0.2"/>
    <row r="34864" ht="12.75" hidden="1" customHeight="1" x14ac:dyDescent="0.2"/>
    <row r="34865" ht="12.75" hidden="1" customHeight="1" x14ac:dyDescent="0.2"/>
    <row r="34866" ht="12.75" hidden="1" customHeight="1" x14ac:dyDescent="0.2"/>
    <row r="34867" ht="12.75" hidden="1" customHeight="1" x14ac:dyDescent="0.2"/>
    <row r="34868" ht="12.75" hidden="1" customHeight="1" x14ac:dyDescent="0.2"/>
    <row r="34869" ht="12.75" hidden="1" customHeight="1" x14ac:dyDescent="0.2"/>
    <row r="34870" ht="12.75" hidden="1" customHeight="1" x14ac:dyDescent="0.2"/>
    <row r="34871" ht="12.75" hidden="1" customHeight="1" x14ac:dyDescent="0.2"/>
    <row r="34872" ht="12.75" hidden="1" customHeight="1" x14ac:dyDescent="0.2"/>
    <row r="34873" ht="12.75" hidden="1" customHeight="1" x14ac:dyDescent="0.2"/>
    <row r="34874" ht="12.75" hidden="1" customHeight="1" x14ac:dyDescent="0.2"/>
    <row r="34875" ht="12.75" hidden="1" customHeight="1" x14ac:dyDescent="0.2"/>
    <row r="34876" ht="12.75" hidden="1" customHeight="1" x14ac:dyDescent="0.2"/>
    <row r="34877" ht="12.75" hidden="1" customHeight="1" x14ac:dyDescent="0.2"/>
    <row r="34878" ht="12.75" hidden="1" customHeight="1" x14ac:dyDescent="0.2"/>
    <row r="34879" ht="12.75" hidden="1" customHeight="1" x14ac:dyDescent="0.2"/>
    <row r="34880" ht="12.75" hidden="1" customHeight="1" x14ac:dyDescent="0.2"/>
    <row r="34881" ht="12.75" hidden="1" customHeight="1" x14ac:dyDescent="0.2"/>
    <row r="34882" ht="12.75" hidden="1" customHeight="1" x14ac:dyDescent="0.2"/>
    <row r="34883" ht="12.75" hidden="1" customHeight="1" x14ac:dyDescent="0.2"/>
    <row r="34884" ht="12.75" hidden="1" customHeight="1" x14ac:dyDescent="0.2"/>
    <row r="34885" ht="12.75" hidden="1" customHeight="1" x14ac:dyDescent="0.2"/>
    <row r="34886" ht="12.75" hidden="1" customHeight="1" x14ac:dyDescent="0.2"/>
    <row r="34887" ht="12.75" hidden="1" customHeight="1" x14ac:dyDescent="0.2"/>
    <row r="34888" ht="12.75" hidden="1" customHeight="1" x14ac:dyDescent="0.2"/>
    <row r="34889" ht="12.75" hidden="1" customHeight="1" x14ac:dyDescent="0.2"/>
    <row r="34890" ht="12.75" hidden="1" customHeight="1" x14ac:dyDescent="0.2"/>
    <row r="34891" ht="12.75" hidden="1" customHeight="1" x14ac:dyDescent="0.2"/>
    <row r="34892" ht="12.75" hidden="1" customHeight="1" x14ac:dyDescent="0.2"/>
    <row r="34893" ht="12.75" hidden="1" customHeight="1" x14ac:dyDescent="0.2"/>
    <row r="34894" ht="12.75" hidden="1" customHeight="1" x14ac:dyDescent="0.2"/>
    <row r="34895" ht="12.75" hidden="1" customHeight="1" x14ac:dyDescent="0.2"/>
    <row r="34896" ht="12.75" hidden="1" customHeight="1" x14ac:dyDescent="0.2"/>
    <row r="34897" ht="12.75" hidden="1" customHeight="1" x14ac:dyDescent="0.2"/>
    <row r="34898" ht="12.75" hidden="1" customHeight="1" x14ac:dyDescent="0.2"/>
    <row r="34899" ht="12.75" hidden="1" customHeight="1" x14ac:dyDescent="0.2"/>
    <row r="34900" ht="12.75" hidden="1" customHeight="1" x14ac:dyDescent="0.2"/>
    <row r="34901" ht="12.75" hidden="1" customHeight="1" x14ac:dyDescent="0.2"/>
    <row r="34902" ht="12.75" hidden="1" customHeight="1" x14ac:dyDescent="0.2"/>
    <row r="34903" ht="12.75" hidden="1" customHeight="1" x14ac:dyDescent="0.2"/>
    <row r="34904" ht="12.75" hidden="1" customHeight="1" x14ac:dyDescent="0.2"/>
    <row r="34905" ht="12.75" hidden="1" customHeight="1" x14ac:dyDescent="0.2"/>
    <row r="34906" ht="12.75" hidden="1" customHeight="1" x14ac:dyDescent="0.2"/>
    <row r="34907" ht="12.75" hidden="1" customHeight="1" x14ac:dyDescent="0.2"/>
    <row r="34908" ht="12.75" hidden="1" customHeight="1" x14ac:dyDescent="0.2"/>
    <row r="34909" ht="12.75" hidden="1" customHeight="1" x14ac:dyDescent="0.2"/>
    <row r="34910" ht="12.75" hidden="1" customHeight="1" x14ac:dyDescent="0.2"/>
    <row r="34911" ht="12.75" hidden="1" customHeight="1" x14ac:dyDescent="0.2"/>
    <row r="34912" ht="12.75" hidden="1" customHeight="1" x14ac:dyDescent="0.2"/>
    <row r="34913" ht="12.75" hidden="1" customHeight="1" x14ac:dyDescent="0.2"/>
    <row r="34914" ht="12.75" hidden="1" customHeight="1" x14ac:dyDescent="0.2"/>
    <row r="34915" ht="12.75" hidden="1" customHeight="1" x14ac:dyDescent="0.2"/>
    <row r="34916" ht="12.75" hidden="1" customHeight="1" x14ac:dyDescent="0.2"/>
    <row r="34917" ht="12.75" hidden="1" customHeight="1" x14ac:dyDescent="0.2"/>
    <row r="34918" ht="12.75" hidden="1" customHeight="1" x14ac:dyDescent="0.2"/>
    <row r="34919" ht="12.75" hidden="1" customHeight="1" x14ac:dyDescent="0.2"/>
    <row r="34920" ht="12.75" hidden="1" customHeight="1" x14ac:dyDescent="0.2"/>
    <row r="34921" ht="12.75" hidden="1" customHeight="1" x14ac:dyDescent="0.2"/>
    <row r="34922" ht="12.75" hidden="1" customHeight="1" x14ac:dyDescent="0.2"/>
    <row r="34923" ht="12.75" hidden="1" customHeight="1" x14ac:dyDescent="0.2"/>
    <row r="34924" ht="12.75" hidden="1" customHeight="1" x14ac:dyDescent="0.2"/>
    <row r="34925" ht="12.75" hidden="1" customHeight="1" x14ac:dyDescent="0.2"/>
    <row r="34926" ht="12.75" hidden="1" customHeight="1" x14ac:dyDescent="0.2"/>
    <row r="34927" ht="12.75" hidden="1" customHeight="1" x14ac:dyDescent="0.2"/>
    <row r="34928" ht="12.75" hidden="1" customHeight="1" x14ac:dyDescent="0.2"/>
    <row r="34929" ht="12.75" hidden="1" customHeight="1" x14ac:dyDescent="0.2"/>
    <row r="34930" ht="12.75" hidden="1" customHeight="1" x14ac:dyDescent="0.2"/>
    <row r="34931" ht="12.75" hidden="1" customHeight="1" x14ac:dyDescent="0.2"/>
    <row r="34932" ht="12.75" hidden="1" customHeight="1" x14ac:dyDescent="0.2"/>
    <row r="34933" ht="12.75" hidden="1" customHeight="1" x14ac:dyDescent="0.2"/>
    <row r="34934" ht="12.75" hidden="1" customHeight="1" x14ac:dyDescent="0.2"/>
    <row r="34935" ht="12.75" hidden="1" customHeight="1" x14ac:dyDescent="0.2"/>
    <row r="34936" ht="12.75" hidden="1" customHeight="1" x14ac:dyDescent="0.2"/>
    <row r="34937" ht="12.75" hidden="1" customHeight="1" x14ac:dyDescent="0.2"/>
    <row r="34938" ht="12.75" hidden="1" customHeight="1" x14ac:dyDescent="0.2"/>
    <row r="34939" ht="12.75" hidden="1" customHeight="1" x14ac:dyDescent="0.2"/>
    <row r="34940" ht="12.75" hidden="1" customHeight="1" x14ac:dyDescent="0.2"/>
    <row r="34941" ht="12.75" hidden="1" customHeight="1" x14ac:dyDescent="0.2"/>
    <row r="34942" ht="12.75" hidden="1" customHeight="1" x14ac:dyDescent="0.2"/>
    <row r="34943" ht="12.75" hidden="1" customHeight="1" x14ac:dyDescent="0.2"/>
    <row r="34944" ht="12.75" hidden="1" customHeight="1" x14ac:dyDescent="0.2"/>
    <row r="34945" ht="12.75" hidden="1" customHeight="1" x14ac:dyDescent="0.2"/>
    <row r="34946" ht="12.75" hidden="1" customHeight="1" x14ac:dyDescent="0.2"/>
    <row r="34947" ht="12.75" hidden="1" customHeight="1" x14ac:dyDescent="0.2"/>
    <row r="34948" ht="12.75" hidden="1" customHeight="1" x14ac:dyDescent="0.2"/>
    <row r="34949" ht="12.75" hidden="1" customHeight="1" x14ac:dyDescent="0.2"/>
    <row r="34950" ht="12.75" hidden="1" customHeight="1" x14ac:dyDescent="0.2"/>
    <row r="34951" ht="12.75" hidden="1" customHeight="1" x14ac:dyDescent="0.2"/>
    <row r="34952" ht="12.75" hidden="1" customHeight="1" x14ac:dyDescent="0.2"/>
    <row r="34953" ht="12.75" hidden="1" customHeight="1" x14ac:dyDescent="0.2"/>
    <row r="34954" ht="12.75" hidden="1" customHeight="1" x14ac:dyDescent="0.2"/>
    <row r="34955" ht="12.75" hidden="1" customHeight="1" x14ac:dyDescent="0.2"/>
    <row r="34956" ht="12.75" hidden="1" customHeight="1" x14ac:dyDescent="0.2"/>
    <row r="34957" ht="12.75" hidden="1" customHeight="1" x14ac:dyDescent="0.2"/>
    <row r="34958" ht="12.75" hidden="1" customHeight="1" x14ac:dyDescent="0.2"/>
    <row r="34959" ht="12.75" hidden="1" customHeight="1" x14ac:dyDescent="0.2"/>
    <row r="34960" ht="12.75" hidden="1" customHeight="1" x14ac:dyDescent="0.2"/>
    <row r="34961" ht="12.75" hidden="1" customHeight="1" x14ac:dyDescent="0.2"/>
    <row r="34962" ht="12.75" hidden="1" customHeight="1" x14ac:dyDescent="0.2"/>
    <row r="34963" ht="12.75" hidden="1" customHeight="1" x14ac:dyDescent="0.2"/>
    <row r="34964" ht="12.75" hidden="1" customHeight="1" x14ac:dyDescent="0.2"/>
    <row r="34965" ht="12.75" hidden="1" customHeight="1" x14ac:dyDescent="0.2"/>
    <row r="34966" ht="12.75" hidden="1" customHeight="1" x14ac:dyDescent="0.2"/>
    <row r="34967" ht="12.75" hidden="1" customHeight="1" x14ac:dyDescent="0.2"/>
    <row r="34968" ht="12.75" hidden="1" customHeight="1" x14ac:dyDescent="0.2"/>
    <row r="34969" ht="12.75" hidden="1" customHeight="1" x14ac:dyDescent="0.2"/>
    <row r="34970" ht="12.75" hidden="1" customHeight="1" x14ac:dyDescent="0.2"/>
    <row r="34971" ht="12.75" hidden="1" customHeight="1" x14ac:dyDescent="0.2"/>
    <row r="34972" ht="12.75" hidden="1" customHeight="1" x14ac:dyDescent="0.2"/>
    <row r="34973" ht="12.75" hidden="1" customHeight="1" x14ac:dyDescent="0.2"/>
    <row r="34974" ht="12.75" hidden="1" customHeight="1" x14ac:dyDescent="0.2"/>
    <row r="34975" ht="12.75" hidden="1" customHeight="1" x14ac:dyDescent="0.2"/>
    <row r="34976" ht="12.75" hidden="1" customHeight="1" x14ac:dyDescent="0.2"/>
    <row r="34977" ht="12.75" hidden="1" customHeight="1" x14ac:dyDescent="0.2"/>
    <row r="34978" ht="12.75" hidden="1" customHeight="1" x14ac:dyDescent="0.2"/>
    <row r="34979" ht="12.75" hidden="1" customHeight="1" x14ac:dyDescent="0.2"/>
    <row r="34980" ht="12.75" hidden="1" customHeight="1" x14ac:dyDescent="0.2"/>
    <row r="34981" ht="12.75" hidden="1" customHeight="1" x14ac:dyDescent="0.2"/>
    <row r="34982" ht="12.75" hidden="1" customHeight="1" x14ac:dyDescent="0.2"/>
    <row r="34983" ht="12.75" hidden="1" customHeight="1" x14ac:dyDescent="0.2"/>
    <row r="34984" ht="12.75" hidden="1" customHeight="1" x14ac:dyDescent="0.2"/>
    <row r="34985" ht="12.75" hidden="1" customHeight="1" x14ac:dyDescent="0.2"/>
    <row r="34986" ht="12.75" hidden="1" customHeight="1" x14ac:dyDescent="0.2"/>
    <row r="34987" ht="12.75" hidden="1" customHeight="1" x14ac:dyDescent="0.2"/>
    <row r="34988" ht="12.75" hidden="1" customHeight="1" x14ac:dyDescent="0.2"/>
    <row r="34989" ht="12.75" hidden="1" customHeight="1" x14ac:dyDescent="0.2"/>
    <row r="34990" ht="12.75" hidden="1" customHeight="1" x14ac:dyDescent="0.2"/>
    <row r="34991" ht="12.75" hidden="1" customHeight="1" x14ac:dyDescent="0.2"/>
    <row r="34992" ht="12.75" hidden="1" customHeight="1" x14ac:dyDescent="0.2"/>
    <row r="34993" ht="12.75" hidden="1" customHeight="1" x14ac:dyDescent="0.2"/>
    <row r="34994" ht="12.75" hidden="1" customHeight="1" x14ac:dyDescent="0.2"/>
    <row r="34995" ht="12.75" hidden="1" customHeight="1" x14ac:dyDescent="0.2"/>
    <row r="34996" ht="12.75" hidden="1" customHeight="1" x14ac:dyDescent="0.2"/>
    <row r="34997" ht="12.75" hidden="1" customHeight="1" x14ac:dyDescent="0.2"/>
    <row r="34998" ht="12.75" hidden="1" customHeight="1" x14ac:dyDescent="0.2"/>
    <row r="34999" ht="12.75" hidden="1" customHeight="1" x14ac:dyDescent="0.2"/>
    <row r="35000" ht="12.75" hidden="1" customHeight="1" x14ac:dyDescent="0.2"/>
    <row r="35001" ht="12.75" hidden="1" customHeight="1" x14ac:dyDescent="0.2"/>
    <row r="35002" ht="12.75" hidden="1" customHeight="1" x14ac:dyDescent="0.2"/>
    <row r="35003" ht="12.75" hidden="1" customHeight="1" x14ac:dyDescent="0.2"/>
    <row r="35004" ht="12.75" hidden="1" customHeight="1" x14ac:dyDescent="0.2"/>
    <row r="35005" ht="12.75" hidden="1" customHeight="1" x14ac:dyDescent="0.2"/>
    <row r="35006" ht="12.75" hidden="1" customHeight="1" x14ac:dyDescent="0.2"/>
    <row r="35007" ht="12.75" hidden="1" customHeight="1" x14ac:dyDescent="0.2"/>
    <row r="35008" ht="12.75" hidden="1" customHeight="1" x14ac:dyDescent="0.2"/>
    <row r="35009" ht="12.75" hidden="1" customHeight="1" x14ac:dyDescent="0.2"/>
    <row r="35010" ht="12.75" hidden="1" customHeight="1" x14ac:dyDescent="0.2"/>
    <row r="35011" ht="12.75" hidden="1" customHeight="1" x14ac:dyDescent="0.2"/>
    <row r="35012" ht="12.75" hidden="1" customHeight="1" x14ac:dyDescent="0.2"/>
    <row r="35013" ht="12.75" hidden="1" customHeight="1" x14ac:dyDescent="0.2"/>
    <row r="35014" ht="12.75" hidden="1" customHeight="1" x14ac:dyDescent="0.2"/>
    <row r="35015" ht="12.75" hidden="1" customHeight="1" x14ac:dyDescent="0.2"/>
    <row r="35016" ht="12.75" hidden="1" customHeight="1" x14ac:dyDescent="0.2"/>
    <row r="35017" ht="12.75" hidden="1" customHeight="1" x14ac:dyDescent="0.2"/>
    <row r="35018" ht="12.75" hidden="1" customHeight="1" x14ac:dyDescent="0.2"/>
    <row r="35019" ht="12.75" hidden="1" customHeight="1" x14ac:dyDescent="0.2"/>
    <row r="35020" ht="12.75" hidden="1" customHeight="1" x14ac:dyDescent="0.2"/>
    <row r="35021" ht="12.75" hidden="1" customHeight="1" x14ac:dyDescent="0.2"/>
    <row r="35022" ht="12.75" hidden="1" customHeight="1" x14ac:dyDescent="0.2"/>
    <row r="35023" ht="12.75" hidden="1" customHeight="1" x14ac:dyDescent="0.2"/>
    <row r="35024" ht="12.75" hidden="1" customHeight="1" x14ac:dyDescent="0.2"/>
    <row r="35025" ht="12.75" hidden="1" customHeight="1" x14ac:dyDescent="0.2"/>
    <row r="35026" ht="12.75" hidden="1" customHeight="1" x14ac:dyDescent="0.2"/>
    <row r="35027" ht="12.75" hidden="1" customHeight="1" x14ac:dyDescent="0.2"/>
    <row r="35028" ht="12.75" hidden="1" customHeight="1" x14ac:dyDescent="0.2"/>
    <row r="35029" ht="12.75" hidden="1" customHeight="1" x14ac:dyDescent="0.2"/>
    <row r="35030" ht="12.75" hidden="1" customHeight="1" x14ac:dyDescent="0.2"/>
    <row r="35031" ht="12.75" hidden="1" customHeight="1" x14ac:dyDescent="0.2"/>
    <row r="35032" ht="12.75" hidden="1" customHeight="1" x14ac:dyDescent="0.2"/>
    <row r="35033" ht="12.75" hidden="1" customHeight="1" x14ac:dyDescent="0.2"/>
    <row r="35034" ht="12.75" hidden="1" customHeight="1" x14ac:dyDescent="0.2"/>
    <row r="35035" ht="12.75" hidden="1" customHeight="1" x14ac:dyDescent="0.2"/>
    <row r="35036" ht="12.75" hidden="1" customHeight="1" x14ac:dyDescent="0.2"/>
    <row r="35037" ht="12.75" hidden="1" customHeight="1" x14ac:dyDescent="0.2"/>
    <row r="35038" ht="12.75" hidden="1" customHeight="1" x14ac:dyDescent="0.2"/>
    <row r="35039" ht="12.75" hidden="1" customHeight="1" x14ac:dyDescent="0.2"/>
    <row r="35040" ht="12.75" hidden="1" customHeight="1" x14ac:dyDescent="0.2"/>
    <row r="35041" ht="12.75" hidden="1" customHeight="1" x14ac:dyDescent="0.2"/>
    <row r="35042" ht="12.75" hidden="1" customHeight="1" x14ac:dyDescent="0.2"/>
    <row r="35043" ht="12.75" hidden="1" customHeight="1" x14ac:dyDescent="0.2"/>
    <row r="35044" ht="12.75" hidden="1" customHeight="1" x14ac:dyDescent="0.2"/>
    <row r="35045" ht="12.75" hidden="1" customHeight="1" x14ac:dyDescent="0.2"/>
    <row r="35046" ht="12.75" hidden="1" customHeight="1" x14ac:dyDescent="0.2"/>
    <row r="35047" ht="12.75" hidden="1" customHeight="1" x14ac:dyDescent="0.2"/>
    <row r="35048" ht="12.75" hidden="1" customHeight="1" x14ac:dyDescent="0.2"/>
    <row r="35049" ht="12.75" hidden="1" customHeight="1" x14ac:dyDescent="0.2"/>
    <row r="35050" ht="12.75" hidden="1" customHeight="1" x14ac:dyDescent="0.2"/>
    <row r="35051" ht="12.75" hidden="1" customHeight="1" x14ac:dyDescent="0.2"/>
    <row r="35052" ht="12.75" hidden="1" customHeight="1" x14ac:dyDescent="0.2"/>
    <row r="35053" ht="12.75" hidden="1" customHeight="1" x14ac:dyDescent="0.2"/>
    <row r="35054" ht="12.75" hidden="1" customHeight="1" x14ac:dyDescent="0.2"/>
    <row r="35055" ht="12.75" hidden="1" customHeight="1" x14ac:dyDescent="0.2"/>
    <row r="35056" ht="12.75" hidden="1" customHeight="1" x14ac:dyDescent="0.2"/>
    <row r="35057" ht="12.75" hidden="1" customHeight="1" x14ac:dyDescent="0.2"/>
    <row r="35058" ht="12.75" hidden="1" customHeight="1" x14ac:dyDescent="0.2"/>
    <row r="35059" ht="12.75" hidden="1" customHeight="1" x14ac:dyDescent="0.2"/>
    <row r="35060" ht="12.75" hidden="1" customHeight="1" x14ac:dyDescent="0.2"/>
    <row r="35061" ht="12.75" hidden="1" customHeight="1" x14ac:dyDescent="0.2"/>
    <row r="35062" ht="12.75" hidden="1" customHeight="1" x14ac:dyDescent="0.2"/>
    <row r="35063" ht="12.75" hidden="1" customHeight="1" x14ac:dyDescent="0.2"/>
    <row r="35064" ht="12.75" hidden="1" customHeight="1" x14ac:dyDescent="0.2"/>
    <row r="35065" ht="12.75" hidden="1" customHeight="1" x14ac:dyDescent="0.2"/>
    <row r="35066" ht="12.75" hidden="1" customHeight="1" x14ac:dyDescent="0.2"/>
    <row r="35067" ht="12.75" hidden="1" customHeight="1" x14ac:dyDescent="0.2"/>
    <row r="35068" ht="12.75" hidden="1" customHeight="1" x14ac:dyDescent="0.2"/>
    <row r="35069" ht="12.75" hidden="1" customHeight="1" x14ac:dyDescent="0.2"/>
    <row r="35070" ht="12.75" hidden="1" customHeight="1" x14ac:dyDescent="0.2"/>
    <row r="35071" ht="12.75" hidden="1" customHeight="1" x14ac:dyDescent="0.2"/>
    <row r="35072" ht="12.75" hidden="1" customHeight="1" x14ac:dyDescent="0.2"/>
    <row r="35073" ht="12.75" hidden="1" customHeight="1" x14ac:dyDescent="0.2"/>
    <row r="35074" ht="12.75" hidden="1" customHeight="1" x14ac:dyDescent="0.2"/>
    <row r="35075" ht="12.75" hidden="1" customHeight="1" x14ac:dyDescent="0.2"/>
    <row r="35076" ht="12.75" hidden="1" customHeight="1" x14ac:dyDescent="0.2"/>
    <row r="35077" ht="12.75" hidden="1" customHeight="1" x14ac:dyDescent="0.2"/>
    <row r="35078" ht="12.75" hidden="1" customHeight="1" x14ac:dyDescent="0.2"/>
    <row r="35079" ht="12.75" hidden="1" customHeight="1" x14ac:dyDescent="0.2"/>
    <row r="35080" ht="12.75" hidden="1" customHeight="1" x14ac:dyDescent="0.2"/>
    <row r="35081" ht="12.75" hidden="1" customHeight="1" x14ac:dyDescent="0.2"/>
    <row r="35082" ht="12.75" hidden="1" customHeight="1" x14ac:dyDescent="0.2"/>
    <row r="35083" ht="12.75" hidden="1" customHeight="1" x14ac:dyDescent="0.2"/>
    <row r="35084" ht="12.75" hidden="1" customHeight="1" x14ac:dyDescent="0.2"/>
    <row r="35085" ht="12.75" hidden="1" customHeight="1" x14ac:dyDescent="0.2"/>
    <row r="35086" ht="12.75" hidden="1" customHeight="1" x14ac:dyDescent="0.2"/>
    <row r="35087" ht="12.75" hidden="1" customHeight="1" x14ac:dyDescent="0.2"/>
    <row r="35088" ht="12.75" hidden="1" customHeight="1" x14ac:dyDescent="0.2"/>
    <row r="35089" ht="12.75" hidden="1" customHeight="1" x14ac:dyDescent="0.2"/>
    <row r="35090" ht="12.75" hidden="1" customHeight="1" x14ac:dyDescent="0.2"/>
    <row r="35091" ht="12.75" hidden="1" customHeight="1" x14ac:dyDescent="0.2"/>
    <row r="35092" ht="12.75" hidden="1" customHeight="1" x14ac:dyDescent="0.2"/>
    <row r="35093" ht="12.75" hidden="1" customHeight="1" x14ac:dyDescent="0.2"/>
    <row r="35094" ht="12.75" hidden="1" customHeight="1" x14ac:dyDescent="0.2"/>
    <row r="35095" ht="12.75" hidden="1" customHeight="1" x14ac:dyDescent="0.2"/>
    <row r="35096" ht="12.75" hidden="1" customHeight="1" x14ac:dyDescent="0.2"/>
    <row r="35097" ht="12.75" hidden="1" customHeight="1" x14ac:dyDescent="0.2"/>
    <row r="35098" ht="12.75" hidden="1" customHeight="1" x14ac:dyDescent="0.2"/>
    <row r="35099" ht="12.75" hidden="1" customHeight="1" x14ac:dyDescent="0.2"/>
    <row r="35100" ht="12.75" hidden="1" customHeight="1" x14ac:dyDescent="0.2"/>
    <row r="35101" ht="12.75" hidden="1" customHeight="1" x14ac:dyDescent="0.2"/>
    <row r="35102" ht="12.75" hidden="1" customHeight="1" x14ac:dyDescent="0.2"/>
    <row r="35103" ht="12.75" hidden="1" customHeight="1" x14ac:dyDescent="0.2"/>
    <row r="35104" ht="12.75" hidden="1" customHeight="1" x14ac:dyDescent="0.2"/>
    <row r="35105" ht="12.75" hidden="1" customHeight="1" x14ac:dyDescent="0.2"/>
    <row r="35106" ht="12.75" hidden="1" customHeight="1" x14ac:dyDescent="0.2"/>
    <row r="35107" ht="12.75" hidden="1" customHeight="1" x14ac:dyDescent="0.2"/>
    <row r="35108" ht="12.75" hidden="1" customHeight="1" x14ac:dyDescent="0.2"/>
    <row r="35109" ht="12.75" hidden="1" customHeight="1" x14ac:dyDescent="0.2"/>
    <row r="35110" ht="12.75" hidden="1" customHeight="1" x14ac:dyDescent="0.2"/>
    <row r="35111" ht="12.75" hidden="1" customHeight="1" x14ac:dyDescent="0.2"/>
    <row r="35112" ht="12.75" hidden="1" customHeight="1" x14ac:dyDescent="0.2"/>
    <row r="35113" ht="12.75" hidden="1" customHeight="1" x14ac:dyDescent="0.2"/>
    <row r="35114" ht="12.75" hidden="1" customHeight="1" x14ac:dyDescent="0.2"/>
    <row r="35115" ht="12.75" hidden="1" customHeight="1" x14ac:dyDescent="0.2"/>
    <row r="35116" ht="12.75" hidden="1" customHeight="1" x14ac:dyDescent="0.2"/>
    <row r="35117" ht="12.75" hidden="1" customHeight="1" x14ac:dyDescent="0.2"/>
    <row r="35118" ht="12.75" hidden="1" customHeight="1" x14ac:dyDescent="0.2"/>
    <row r="35119" ht="12.75" hidden="1" customHeight="1" x14ac:dyDescent="0.2"/>
    <row r="35120" ht="12.75" hidden="1" customHeight="1" x14ac:dyDescent="0.2"/>
    <row r="35121" ht="12.75" hidden="1" customHeight="1" x14ac:dyDescent="0.2"/>
    <row r="35122" ht="12.75" hidden="1" customHeight="1" x14ac:dyDescent="0.2"/>
    <row r="35123" ht="12.75" hidden="1" customHeight="1" x14ac:dyDescent="0.2"/>
    <row r="35124" ht="12.75" hidden="1" customHeight="1" x14ac:dyDescent="0.2"/>
    <row r="35125" ht="12.75" hidden="1" customHeight="1" x14ac:dyDescent="0.2"/>
    <row r="35126" ht="12.75" hidden="1" customHeight="1" x14ac:dyDescent="0.2"/>
    <row r="35127" ht="12.75" hidden="1" customHeight="1" x14ac:dyDescent="0.2"/>
    <row r="35128" ht="12.75" hidden="1" customHeight="1" x14ac:dyDescent="0.2"/>
    <row r="35129" ht="12.75" hidden="1" customHeight="1" x14ac:dyDescent="0.2"/>
    <row r="35130" ht="12.75" hidden="1" customHeight="1" x14ac:dyDescent="0.2"/>
    <row r="35131" ht="12.75" hidden="1" customHeight="1" x14ac:dyDescent="0.2"/>
    <row r="35132" ht="12.75" hidden="1" customHeight="1" x14ac:dyDescent="0.2"/>
    <row r="35133" ht="12.75" hidden="1" customHeight="1" x14ac:dyDescent="0.2"/>
    <row r="35134" ht="12.75" hidden="1" customHeight="1" x14ac:dyDescent="0.2"/>
    <row r="35135" ht="12.75" hidden="1" customHeight="1" x14ac:dyDescent="0.2"/>
    <row r="35136" ht="12.75" hidden="1" customHeight="1" x14ac:dyDescent="0.2"/>
    <row r="35137" ht="12.75" hidden="1" customHeight="1" x14ac:dyDescent="0.2"/>
    <row r="35138" ht="12.75" hidden="1" customHeight="1" x14ac:dyDescent="0.2"/>
    <row r="35139" ht="12.75" hidden="1" customHeight="1" x14ac:dyDescent="0.2"/>
    <row r="35140" ht="12.75" hidden="1" customHeight="1" x14ac:dyDescent="0.2"/>
    <row r="35141" ht="12.75" hidden="1" customHeight="1" x14ac:dyDescent="0.2"/>
    <row r="35142" ht="12.75" hidden="1" customHeight="1" x14ac:dyDescent="0.2"/>
    <row r="35143" ht="12.75" hidden="1" customHeight="1" x14ac:dyDescent="0.2"/>
    <row r="35144" ht="12.75" hidden="1" customHeight="1" x14ac:dyDescent="0.2"/>
    <row r="35145" ht="12.75" hidden="1" customHeight="1" x14ac:dyDescent="0.2"/>
    <row r="35146" ht="12.75" hidden="1" customHeight="1" x14ac:dyDescent="0.2"/>
    <row r="35147" ht="12.75" hidden="1" customHeight="1" x14ac:dyDescent="0.2"/>
    <row r="35148" ht="12.75" hidden="1" customHeight="1" x14ac:dyDescent="0.2"/>
    <row r="35149" ht="12.75" hidden="1" customHeight="1" x14ac:dyDescent="0.2"/>
    <row r="35150" ht="12.75" hidden="1" customHeight="1" x14ac:dyDescent="0.2"/>
    <row r="35151" ht="12.75" hidden="1" customHeight="1" x14ac:dyDescent="0.2"/>
    <row r="35152" ht="12.75" hidden="1" customHeight="1" x14ac:dyDescent="0.2"/>
    <row r="35153" ht="12.75" hidden="1" customHeight="1" x14ac:dyDescent="0.2"/>
    <row r="35154" ht="12.75" hidden="1" customHeight="1" x14ac:dyDescent="0.2"/>
    <row r="35155" ht="12.75" hidden="1" customHeight="1" x14ac:dyDescent="0.2"/>
    <row r="35156" ht="12.75" hidden="1" customHeight="1" x14ac:dyDescent="0.2"/>
    <row r="35157" ht="12.75" hidden="1" customHeight="1" x14ac:dyDescent="0.2"/>
    <row r="35158" ht="12.75" hidden="1" customHeight="1" x14ac:dyDescent="0.2"/>
    <row r="35159" ht="12.75" hidden="1" customHeight="1" x14ac:dyDescent="0.2"/>
    <row r="35160" ht="12.75" hidden="1" customHeight="1" x14ac:dyDescent="0.2"/>
    <row r="35161" ht="12.75" hidden="1" customHeight="1" x14ac:dyDescent="0.2"/>
    <row r="35162" ht="12.75" hidden="1" customHeight="1" x14ac:dyDescent="0.2"/>
    <row r="35163" ht="12.75" hidden="1" customHeight="1" x14ac:dyDescent="0.2"/>
    <row r="35164" ht="12.75" hidden="1" customHeight="1" x14ac:dyDescent="0.2"/>
    <row r="35165" ht="12.75" hidden="1" customHeight="1" x14ac:dyDescent="0.2"/>
    <row r="35166" ht="12.75" hidden="1" customHeight="1" x14ac:dyDescent="0.2"/>
    <row r="35167" ht="12.75" hidden="1" customHeight="1" x14ac:dyDescent="0.2"/>
    <row r="35168" ht="12.75" hidden="1" customHeight="1" x14ac:dyDescent="0.2"/>
    <row r="35169" ht="12.75" hidden="1" customHeight="1" x14ac:dyDescent="0.2"/>
    <row r="35170" ht="12.75" hidden="1" customHeight="1" x14ac:dyDescent="0.2"/>
    <row r="35171" ht="12.75" hidden="1" customHeight="1" x14ac:dyDescent="0.2"/>
    <row r="35172" ht="12.75" hidden="1" customHeight="1" x14ac:dyDescent="0.2"/>
    <row r="35173" ht="12.75" hidden="1" customHeight="1" x14ac:dyDescent="0.2"/>
    <row r="35174" ht="12.75" hidden="1" customHeight="1" x14ac:dyDescent="0.2"/>
    <row r="35175" ht="12.75" hidden="1" customHeight="1" x14ac:dyDescent="0.2"/>
    <row r="35176" ht="12.75" hidden="1" customHeight="1" x14ac:dyDescent="0.2"/>
    <row r="35177" ht="12.75" hidden="1" customHeight="1" x14ac:dyDescent="0.2"/>
    <row r="35178" ht="12.75" hidden="1" customHeight="1" x14ac:dyDescent="0.2"/>
    <row r="35179" ht="12.75" hidden="1" customHeight="1" x14ac:dyDescent="0.2"/>
    <row r="35180" ht="12.75" hidden="1" customHeight="1" x14ac:dyDescent="0.2"/>
    <row r="35181" ht="12.75" hidden="1" customHeight="1" x14ac:dyDescent="0.2"/>
    <row r="35182" ht="12.75" hidden="1" customHeight="1" x14ac:dyDescent="0.2"/>
    <row r="35183" ht="12.75" hidden="1" customHeight="1" x14ac:dyDescent="0.2"/>
    <row r="35184" ht="12.75" hidden="1" customHeight="1" x14ac:dyDescent="0.2"/>
    <row r="35185" ht="12.75" hidden="1" customHeight="1" x14ac:dyDescent="0.2"/>
    <row r="35186" ht="12.75" hidden="1" customHeight="1" x14ac:dyDescent="0.2"/>
    <row r="35187" ht="12.75" hidden="1" customHeight="1" x14ac:dyDescent="0.2"/>
    <row r="35188" ht="12.75" hidden="1" customHeight="1" x14ac:dyDescent="0.2"/>
    <row r="35189" ht="12.75" hidden="1" customHeight="1" x14ac:dyDescent="0.2"/>
    <row r="35190" ht="12.75" hidden="1" customHeight="1" x14ac:dyDescent="0.2"/>
    <row r="35191" ht="12.75" hidden="1" customHeight="1" x14ac:dyDescent="0.2"/>
    <row r="35192" ht="12.75" hidden="1" customHeight="1" x14ac:dyDescent="0.2"/>
    <row r="35193" ht="12.75" hidden="1" customHeight="1" x14ac:dyDescent="0.2"/>
    <row r="35194" ht="12.75" hidden="1" customHeight="1" x14ac:dyDescent="0.2"/>
    <row r="35195" ht="12.75" hidden="1" customHeight="1" x14ac:dyDescent="0.2"/>
    <row r="35196" ht="12.75" hidden="1" customHeight="1" x14ac:dyDescent="0.2"/>
    <row r="35197" ht="12.75" hidden="1" customHeight="1" x14ac:dyDescent="0.2"/>
    <row r="35198" ht="12.75" hidden="1" customHeight="1" x14ac:dyDescent="0.2"/>
    <row r="35199" ht="12.75" hidden="1" customHeight="1" x14ac:dyDescent="0.2"/>
    <row r="35200" ht="12.75" hidden="1" customHeight="1" x14ac:dyDescent="0.2"/>
    <row r="35201" ht="12.75" hidden="1" customHeight="1" x14ac:dyDescent="0.2"/>
    <row r="35202" ht="12.75" hidden="1" customHeight="1" x14ac:dyDescent="0.2"/>
    <row r="35203" ht="12.75" hidden="1" customHeight="1" x14ac:dyDescent="0.2"/>
    <row r="35204" ht="12.75" hidden="1" customHeight="1" x14ac:dyDescent="0.2"/>
    <row r="35205" ht="12.75" hidden="1" customHeight="1" x14ac:dyDescent="0.2"/>
    <row r="35206" ht="12.75" hidden="1" customHeight="1" x14ac:dyDescent="0.2"/>
    <row r="35207" ht="12.75" hidden="1" customHeight="1" x14ac:dyDescent="0.2"/>
    <row r="35208" ht="12.75" hidden="1" customHeight="1" x14ac:dyDescent="0.2"/>
    <row r="35209" ht="12.75" hidden="1" customHeight="1" x14ac:dyDescent="0.2"/>
    <row r="35210" ht="12.75" hidden="1" customHeight="1" x14ac:dyDescent="0.2"/>
    <row r="35211" ht="12.75" hidden="1" customHeight="1" x14ac:dyDescent="0.2"/>
    <row r="35212" ht="12.75" hidden="1" customHeight="1" x14ac:dyDescent="0.2"/>
    <row r="35213" ht="12.75" hidden="1" customHeight="1" x14ac:dyDescent="0.2"/>
    <row r="35214" ht="12.75" hidden="1" customHeight="1" x14ac:dyDescent="0.2"/>
    <row r="35215" ht="12.75" hidden="1" customHeight="1" x14ac:dyDescent="0.2"/>
    <row r="35216" ht="12.75" hidden="1" customHeight="1" x14ac:dyDescent="0.2"/>
    <row r="35217" ht="12.75" hidden="1" customHeight="1" x14ac:dyDescent="0.2"/>
    <row r="35218" ht="12.75" hidden="1" customHeight="1" x14ac:dyDescent="0.2"/>
    <row r="35219" ht="12.75" hidden="1" customHeight="1" x14ac:dyDescent="0.2"/>
    <row r="35220" ht="12.75" hidden="1" customHeight="1" x14ac:dyDescent="0.2"/>
    <row r="35221" ht="12.75" hidden="1" customHeight="1" x14ac:dyDescent="0.2"/>
    <row r="35222" ht="12.75" hidden="1" customHeight="1" x14ac:dyDescent="0.2"/>
    <row r="35223" ht="12.75" hidden="1" customHeight="1" x14ac:dyDescent="0.2"/>
    <row r="35224" ht="12.75" hidden="1" customHeight="1" x14ac:dyDescent="0.2"/>
    <row r="35225" ht="12.75" hidden="1" customHeight="1" x14ac:dyDescent="0.2"/>
    <row r="35226" ht="12.75" hidden="1" customHeight="1" x14ac:dyDescent="0.2"/>
    <row r="35227" ht="12.75" hidden="1" customHeight="1" x14ac:dyDescent="0.2"/>
    <row r="35228" ht="12.75" hidden="1" customHeight="1" x14ac:dyDescent="0.2"/>
    <row r="35229" ht="12.75" hidden="1" customHeight="1" x14ac:dyDescent="0.2"/>
    <row r="35230" ht="12.75" hidden="1" customHeight="1" x14ac:dyDescent="0.2"/>
    <row r="35231" ht="12.75" hidden="1" customHeight="1" x14ac:dyDescent="0.2"/>
    <row r="35232" ht="12.75" hidden="1" customHeight="1" x14ac:dyDescent="0.2"/>
    <row r="35233" ht="12.75" hidden="1" customHeight="1" x14ac:dyDescent="0.2"/>
    <row r="35234" ht="12.75" hidden="1" customHeight="1" x14ac:dyDescent="0.2"/>
    <row r="35235" ht="12.75" hidden="1" customHeight="1" x14ac:dyDescent="0.2"/>
    <row r="35236" ht="12.75" hidden="1" customHeight="1" x14ac:dyDescent="0.2"/>
    <row r="35237" ht="12.75" hidden="1" customHeight="1" x14ac:dyDescent="0.2"/>
    <row r="35238" ht="12.75" hidden="1" customHeight="1" x14ac:dyDescent="0.2"/>
    <row r="35239" ht="12.75" hidden="1" customHeight="1" x14ac:dyDescent="0.2"/>
    <row r="35240" ht="12.75" hidden="1" customHeight="1" x14ac:dyDescent="0.2"/>
    <row r="35241" ht="12.75" hidden="1" customHeight="1" x14ac:dyDescent="0.2"/>
    <row r="35242" ht="12.75" hidden="1" customHeight="1" x14ac:dyDescent="0.2"/>
    <row r="35243" ht="12.75" hidden="1" customHeight="1" x14ac:dyDescent="0.2"/>
    <row r="35244" ht="12.75" hidden="1" customHeight="1" x14ac:dyDescent="0.2"/>
    <row r="35245" ht="12.75" hidden="1" customHeight="1" x14ac:dyDescent="0.2"/>
    <row r="35246" ht="12.75" hidden="1" customHeight="1" x14ac:dyDescent="0.2"/>
    <row r="35247" ht="12.75" hidden="1" customHeight="1" x14ac:dyDescent="0.2"/>
    <row r="35248" ht="12.75" hidden="1" customHeight="1" x14ac:dyDescent="0.2"/>
    <row r="35249" ht="12.75" hidden="1" customHeight="1" x14ac:dyDescent="0.2"/>
    <row r="35250" ht="12.75" hidden="1" customHeight="1" x14ac:dyDescent="0.2"/>
    <row r="35251" ht="12.75" hidden="1" customHeight="1" x14ac:dyDescent="0.2"/>
    <row r="35252" ht="12.75" hidden="1" customHeight="1" x14ac:dyDescent="0.2"/>
    <row r="35253" ht="12.75" hidden="1" customHeight="1" x14ac:dyDescent="0.2"/>
    <row r="35254" ht="12.75" hidden="1" customHeight="1" x14ac:dyDescent="0.2"/>
    <row r="35255" ht="12.75" hidden="1" customHeight="1" x14ac:dyDescent="0.2"/>
    <row r="35256" ht="12.75" hidden="1" customHeight="1" x14ac:dyDescent="0.2"/>
    <row r="35257" ht="12.75" hidden="1" customHeight="1" x14ac:dyDescent="0.2"/>
    <row r="35258" ht="12.75" hidden="1" customHeight="1" x14ac:dyDescent="0.2"/>
    <row r="35259" ht="12.75" hidden="1" customHeight="1" x14ac:dyDescent="0.2"/>
    <row r="35260" ht="12.75" hidden="1" customHeight="1" x14ac:dyDescent="0.2"/>
    <row r="35261" ht="12.75" hidden="1" customHeight="1" x14ac:dyDescent="0.2"/>
    <row r="35262" ht="12.75" hidden="1" customHeight="1" x14ac:dyDescent="0.2"/>
    <row r="35263" ht="12.75" hidden="1" customHeight="1" x14ac:dyDescent="0.2"/>
    <row r="35264" ht="12.75" hidden="1" customHeight="1" x14ac:dyDescent="0.2"/>
    <row r="35265" ht="12.75" hidden="1" customHeight="1" x14ac:dyDescent="0.2"/>
    <row r="35266" ht="12.75" hidden="1" customHeight="1" x14ac:dyDescent="0.2"/>
    <row r="35267" ht="12.75" hidden="1" customHeight="1" x14ac:dyDescent="0.2"/>
    <row r="35268" ht="12.75" hidden="1" customHeight="1" x14ac:dyDescent="0.2"/>
    <row r="35269" ht="12.75" hidden="1" customHeight="1" x14ac:dyDescent="0.2"/>
    <row r="35270" ht="12.75" hidden="1" customHeight="1" x14ac:dyDescent="0.2"/>
    <row r="35271" ht="12.75" hidden="1" customHeight="1" x14ac:dyDescent="0.2"/>
    <row r="35272" ht="12.75" hidden="1" customHeight="1" x14ac:dyDescent="0.2"/>
    <row r="35273" ht="12.75" hidden="1" customHeight="1" x14ac:dyDescent="0.2"/>
    <row r="35274" ht="12.75" hidden="1" customHeight="1" x14ac:dyDescent="0.2"/>
    <row r="35275" ht="12.75" hidden="1" customHeight="1" x14ac:dyDescent="0.2"/>
    <row r="35276" ht="12.75" hidden="1" customHeight="1" x14ac:dyDescent="0.2"/>
    <row r="35277" ht="12.75" hidden="1" customHeight="1" x14ac:dyDescent="0.2"/>
    <row r="35278" ht="12.75" hidden="1" customHeight="1" x14ac:dyDescent="0.2"/>
    <row r="35279" ht="12.75" hidden="1" customHeight="1" x14ac:dyDescent="0.2"/>
    <row r="35280" ht="12.75" hidden="1" customHeight="1" x14ac:dyDescent="0.2"/>
    <row r="35281" ht="12.75" hidden="1" customHeight="1" x14ac:dyDescent="0.2"/>
    <row r="35282" ht="12.75" hidden="1" customHeight="1" x14ac:dyDescent="0.2"/>
    <row r="35283" ht="12.75" hidden="1" customHeight="1" x14ac:dyDescent="0.2"/>
    <row r="35284" ht="12.75" hidden="1" customHeight="1" x14ac:dyDescent="0.2"/>
    <row r="35285" ht="12.75" hidden="1" customHeight="1" x14ac:dyDescent="0.2"/>
    <row r="35286" ht="12.75" hidden="1" customHeight="1" x14ac:dyDescent="0.2"/>
    <row r="35287" ht="12.75" hidden="1" customHeight="1" x14ac:dyDescent="0.2"/>
    <row r="35288" ht="12.75" hidden="1" customHeight="1" x14ac:dyDescent="0.2"/>
    <row r="35289" ht="12.75" hidden="1" customHeight="1" x14ac:dyDescent="0.2"/>
    <row r="35290" ht="12.75" hidden="1" customHeight="1" x14ac:dyDescent="0.2"/>
    <row r="35291" ht="12.75" hidden="1" customHeight="1" x14ac:dyDescent="0.2"/>
    <row r="35292" ht="12.75" hidden="1" customHeight="1" x14ac:dyDescent="0.2"/>
    <row r="35293" ht="12.75" hidden="1" customHeight="1" x14ac:dyDescent="0.2"/>
    <row r="35294" ht="12.75" hidden="1" customHeight="1" x14ac:dyDescent="0.2"/>
    <row r="35295" ht="12.75" hidden="1" customHeight="1" x14ac:dyDescent="0.2"/>
    <row r="35296" ht="12.75" hidden="1" customHeight="1" x14ac:dyDescent="0.2"/>
    <row r="35297" ht="12.75" hidden="1" customHeight="1" x14ac:dyDescent="0.2"/>
    <row r="35298" ht="12.75" hidden="1" customHeight="1" x14ac:dyDescent="0.2"/>
    <row r="35299" ht="12.75" hidden="1" customHeight="1" x14ac:dyDescent="0.2"/>
    <row r="35300" ht="12.75" hidden="1" customHeight="1" x14ac:dyDescent="0.2"/>
    <row r="35301" ht="12.75" hidden="1" customHeight="1" x14ac:dyDescent="0.2"/>
    <row r="35302" ht="12.75" hidden="1" customHeight="1" x14ac:dyDescent="0.2"/>
    <row r="35303" ht="12.75" hidden="1" customHeight="1" x14ac:dyDescent="0.2"/>
    <row r="35304" ht="12.75" hidden="1" customHeight="1" x14ac:dyDescent="0.2"/>
    <row r="35305" ht="12.75" hidden="1" customHeight="1" x14ac:dyDescent="0.2"/>
    <row r="35306" ht="12.75" hidden="1" customHeight="1" x14ac:dyDescent="0.2"/>
    <row r="35307" ht="12.75" hidden="1" customHeight="1" x14ac:dyDescent="0.2"/>
    <row r="35308" ht="12.75" hidden="1" customHeight="1" x14ac:dyDescent="0.2"/>
    <row r="35309" ht="12.75" hidden="1" customHeight="1" x14ac:dyDescent="0.2"/>
    <row r="35310" ht="12.75" hidden="1" customHeight="1" x14ac:dyDescent="0.2"/>
    <row r="35311" ht="12.75" hidden="1" customHeight="1" x14ac:dyDescent="0.2"/>
    <row r="35312" ht="12.75" hidden="1" customHeight="1" x14ac:dyDescent="0.2"/>
    <row r="35313" ht="12.75" hidden="1" customHeight="1" x14ac:dyDescent="0.2"/>
    <row r="35314" ht="12.75" hidden="1" customHeight="1" x14ac:dyDescent="0.2"/>
    <row r="35315" ht="12.75" hidden="1" customHeight="1" x14ac:dyDescent="0.2"/>
    <row r="35316" ht="12.75" hidden="1" customHeight="1" x14ac:dyDescent="0.2"/>
    <row r="35317" ht="12.75" hidden="1" customHeight="1" x14ac:dyDescent="0.2"/>
    <row r="35318" ht="12.75" hidden="1" customHeight="1" x14ac:dyDescent="0.2"/>
    <row r="35319" ht="12.75" hidden="1" customHeight="1" x14ac:dyDescent="0.2"/>
    <row r="35320" ht="12.75" hidden="1" customHeight="1" x14ac:dyDescent="0.2"/>
    <row r="35321" ht="12.75" hidden="1" customHeight="1" x14ac:dyDescent="0.2"/>
    <row r="35322" ht="12.75" hidden="1" customHeight="1" x14ac:dyDescent="0.2"/>
    <row r="35323" ht="12.75" hidden="1" customHeight="1" x14ac:dyDescent="0.2"/>
    <row r="35324" ht="12.75" hidden="1" customHeight="1" x14ac:dyDescent="0.2"/>
    <row r="35325" ht="12.75" hidden="1" customHeight="1" x14ac:dyDescent="0.2"/>
    <row r="35326" ht="12.75" hidden="1" customHeight="1" x14ac:dyDescent="0.2"/>
    <row r="35327" ht="12.75" hidden="1" customHeight="1" x14ac:dyDescent="0.2"/>
    <row r="35328" ht="12.75" hidden="1" customHeight="1" x14ac:dyDescent="0.2"/>
    <row r="35329" ht="12.75" hidden="1" customHeight="1" x14ac:dyDescent="0.2"/>
    <row r="35330" ht="12.75" hidden="1" customHeight="1" x14ac:dyDescent="0.2"/>
    <row r="35331" ht="12.75" hidden="1" customHeight="1" x14ac:dyDescent="0.2"/>
    <row r="35332" ht="12.75" hidden="1" customHeight="1" x14ac:dyDescent="0.2"/>
    <row r="35333" ht="12.75" hidden="1" customHeight="1" x14ac:dyDescent="0.2"/>
    <row r="35334" ht="12.75" hidden="1" customHeight="1" x14ac:dyDescent="0.2"/>
    <row r="35335" ht="12.75" hidden="1" customHeight="1" x14ac:dyDescent="0.2"/>
    <row r="35336" ht="12.75" hidden="1" customHeight="1" x14ac:dyDescent="0.2"/>
    <row r="35337" ht="12.75" hidden="1" customHeight="1" x14ac:dyDescent="0.2"/>
    <row r="35338" ht="12.75" hidden="1" customHeight="1" x14ac:dyDescent="0.2"/>
    <row r="35339" ht="12.75" hidden="1" customHeight="1" x14ac:dyDescent="0.2"/>
    <row r="35340" ht="12.75" hidden="1" customHeight="1" x14ac:dyDescent="0.2"/>
    <row r="35341" ht="12.75" hidden="1" customHeight="1" x14ac:dyDescent="0.2"/>
    <row r="35342" ht="12.75" hidden="1" customHeight="1" x14ac:dyDescent="0.2"/>
    <row r="35343" ht="12.75" hidden="1" customHeight="1" x14ac:dyDescent="0.2"/>
    <row r="35344" ht="12.75" hidden="1" customHeight="1" x14ac:dyDescent="0.2"/>
    <row r="35345" ht="12.75" hidden="1" customHeight="1" x14ac:dyDescent="0.2"/>
    <row r="35346" ht="12.75" hidden="1" customHeight="1" x14ac:dyDescent="0.2"/>
    <row r="35347" ht="12.75" hidden="1" customHeight="1" x14ac:dyDescent="0.2"/>
    <row r="35348" ht="12.75" hidden="1" customHeight="1" x14ac:dyDescent="0.2"/>
    <row r="35349" ht="12.75" hidden="1" customHeight="1" x14ac:dyDescent="0.2"/>
    <row r="35350" ht="12.75" hidden="1" customHeight="1" x14ac:dyDescent="0.2"/>
    <row r="35351" ht="12.75" hidden="1" customHeight="1" x14ac:dyDescent="0.2"/>
    <row r="35352" ht="12.75" hidden="1" customHeight="1" x14ac:dyDescent="0.2"/>
    <row r="35353" ht="12.75" hidden="1" customHeight="1" x14ac:dyDescent="0.2"/>
    <row r="35354" ht="12.75" hidden="1" customHeight="1" x14ac:dyDescent="0.2"/>
    <row r="35355" ht="12.75" hidden="1" customHeight="1" x14ac:dyDescent="0.2"/>
    <row r="35356" ht="12.75" hidden="1" customHeight="1" x14ac:dyDescent="0.2"/>
    <row r="35357" ht="12.75" hidden="1" customHeight="1" x14ac:dyDescent="0.2"/>
    <row r="35358" ht="12.75" hidden="1" customHeight="1" x14ac:dyDescent="0.2"/>
    <row r="35359" ht="12.75" hidden="1" customHeight="1" x14ac:dyDescent="0.2"/>
    <row r="35360" ht="12.75" hidden="1" customHeight="1" x14ac:dyDescent="0.2"/>
    <row r="35361" ht="12.75" hidden="1" customHeight="1" x14ac:dyDescent="0.2"/>
    <row r="35362" ht="12.75" hidden="1" customHeight="1" x14ac:dyDescent="0.2"/>
    <row r="35363" ht="12.75" hidden="1" customHeight="1" x14ac:dyDescent="0.2"/>
    <row r="35364" ht="12.75" hidden="1" customHeight="1" x14ac:dyDescent="0.2"/>
    <row r="35365" ht="12.75" hidden="1" customHeight="1" x14ac:dyDescent="0.2"/>
    <row r="35366" ht="12.75" hidden="1" customHeight="1" x14ac:dyDescent="0.2"/>
    <row r="35367" ht="12.75" hidden="1" customHeight="1" x14ac:dyDescent="0.2"/>
    <row r="35368" ht="12.75" hidden="1" customHeight="1" x14ac:dyDescent="0.2"/>
    <row r="35369" ht="12.75" hidden="1" customHeight="1" x14ac:dyDescent="0.2"/>
    <row r="35370" ht="12.75" hidden="1" customHeight="1" x14ac:dyDescent="0.2"/>
    <row r="35371" ht="12.75" hidden="1" customHeight="1" x14ac:dyDescent="0.2"/>
    <row r="35372" ht="12.75" hidden="1" customHeight="1" x14ac:dyDescent="0.2"/>
    <row r="35373" ht="12.75" hidden="1" customHeight="1" x14ac:dyDescent="0.2"/>
    <row r="35374" ht="12.75" hidden="1" customHeight="1" x14ac:dyDescent="0.2"/>
    <row r="35375" ht="12.75" hidden="1" customHeight="1" x14ac:dyDescent="0.2"/>
    <row r="35376" ht="12.75" hidden="1" customHeight="1" x14ac:dyDescent="0.2"/>
    <row r="35377" ht="12.75" hidden="1" customHeight="1" x14ac:dyDescent="0.2"/>
    <row r="35378" ht="12.75" hidden="1" customHeight="1" x14ac:dyDescent="0.2"/>
    <row r="35379" ht="12.75" hidden="1" customHeight="1" x14ac:dyDescent="0.2"/>
    <row r="35380" ht="12.75" hidden="1" customHeight="1" x14ac:dyDescent="0.2"/>
    <row r="35381" ht="12.75" hidden="1" customHeight="1" x14ac:dyDescent="0.2"/>
    <row r="35382" ht="12.75" hidden="1" customHeight="1" x14ac:dyDescent="0.2"/>
    <row r="35383" ht="12.75" hidden="1" customHeight="1" x14ac:dyDescent="0.2"/>
    <row r="35384" ht="12.75" hidden="1" customHeight="1" x14ac:dyDescent="0.2"/>
    <row r="35385" ht="12.75" hidden="1" customHeight="1" x14ac:dyDescent="0.2"/>
    <row r="35386" ht="12.75" hidden="1" customHeight="1" x14ac:dyDescent="0.2"/>
    <row r="35387" ht="12.75" hidden="1" customHeight="1" x14ac:dyDescent="0.2"/>
    <row r="35388" ht="12.75" hidden="1" customHeight="1" x14ac:dyDescent="0.2"/>
    <row r="35389" ht="12.75" hidden="1" customHeight="1" x14ac:dyDescent="0.2"/>
    <row r="35390" ht="12.75" hidden="1" customHeight="1" x14ac:dyDescent="0.2"/>
    <row r="35391" ht="12.75" hidden="1" customHeight="1" x14ac:dyDescent="0.2"/>
    <row r="35392" ht="12.75" hidden="1" customHeight="1" x14ac:dyDescent="0.2"/>
    <row r="35393" ht="12.75" hidden="1" customHeight="1" x14ac:dyDescent="0.2"/>
    <row r="35394" ht="12.75" hidden="1" customHeight="1" x14ac:dyDescent="0.2"/>
    <row r="35395" ht="12.75" hidden="1" customHeight="1" x14ac:dyDescent="0.2"/>
    <row r="35396" ht="12.75" hidden="1" customHeight="1" x14ac:dyDescent="0.2"/>
    <row r="35397" ht="12.75" hidden="1" customHeight="1" x14ac:dyDescent="0.2"/>
    <row r="35398" ht="12.75" hidden="1" customHeight="1" x14ac:dyDescent="0.2"/>
    <row r="35399" ht="12.75" hidden="1" customHeight="1" x14ac:dyDescent="0.2"/>
    <row r="35400" ht="12.75" hidden="1" customHeight="1" x14ac:dyDescent="0.2"/>
    <row r="35401" ht="12.75" hidden="1" customHeight="1" x14ac:dyDescent="0.2"/>
    <row r="35402" ht="12.75" hidden="1" customHeight="1" x14ac:dyDescent="0.2"/>
    <row r="35403" ht="12.75" hidden="1" customHeight="1" x14ac:dyDescent="0.2"/>
    <row r="35404" ht="12.75" hidden="1" customHeight="1" x14ac:dyDescent="0.2"/>
    <row r="35405" ht="12.75" hidden="1" customHeight="1" x14ac:dyDescent="0.2"/>
    <row r="35406" ht="12.75" hidden="1" customHeight="1" x14ac:dyDescent="0.2"/>
    <row r="35407" ht="12.75" hidden="1" customHeight="1" x14ac:dyDescent="0.2"/>
    <row r="35408" ht="12.75" hidden="1" customHeight="1" x14ac:dyDescent="0.2"/>
    <row r="35409" ht="12.75" hidden="1" customHeight="1" x14ac:dyDescent="0.2"/>
    <row r="35410" ht="12.75" hidden="1" customHeight="1" x14ac:dyDescent="0.2"/>
    <row r="35411" ht="12.75" hidden="1" customHeight="1" x14ac:dyDescent="0.2"/>
    <row r="35412" ht="12.75" hidden="1" customHeight="1" x14ac:dyDescent="0.2"/>
    <row r="35413" ht="12.75" hidden="1" customHeight="1" x14ac:dyDescent="0.2"/>
    <row r="35414" ht="12.75" hidden="1" customHeight="1" x14ac:dyDescent="0.2"/>
    <row r="35415" ht="12.75" hidden="1" customHeight="1" x14ac:dyDescent="0.2"/>
    <row r="35416" ht="12.75" hidden="1" customHeight="1" x14ac:dyDescent="0.2"/>
    <row r="35417" ht="12.75" hidden="1" customHeight="1" x14ac:dyDescent="0.2"/>
    <row r="35418" ht="12.75" hidden="1" customHeight="1" x14ac:dyDescent="0.2"/>
    <row r="35419" ht="12.75" hidden="1" customHeight="1" x14ac:dyDescent="0.2"/>
    <row r="35420" ht="12.75" hidden="1" customHeight="1" x14ac:dyDescent="0.2"/>
    <row r="35421" ht="12.75" hidden="1" customHeight="1" x14ac:dyDescent="0.2"/>
    <row r="35422" ht="12.75" hidden="1" customHeight="1" x14ac:dyDescent="0.2"/>
    <row r="35423" ht="12.75" hidden="1" customHeight="1" x14ac:dyDescent="0.2"/>
    <row r="35424" ht="12.75" hidden="1" customHeight="1" x14ac:dyDescent="0.2"/>
    <row r="35425" ht="12.75" hidden="1" customHeight="1" x14ac:dyDescent="0.2"/>
    <row r="35426" ht="12.75" hidden="1" customHeight="1" x14ac:dyDescent="0.2"/>
    <row r="35427" ht="12.75" hidden="1" customHeight="1" x14ac:dyDescent="0.2"/>
    <row r="35428" ht="12.75" hidden="1" customHeight="1" x14ac:dyDescent="0.2"/>
    <row r="35429" ht="12.75" hidden="1" customHeight="1" x14ac:dyDescent="0.2"/>
    <row r="35430" ht="12.75" hidden="1" customHeight="1" x14ac:dyDescent="0.2"/>
    <row r="35431" ht="12.75" hidden="1" customHeight="1" x14ac:dyDescent="0.2"/>
    <row r="35432" ht="12.75" hidden="1" customHeight="1" x14ac:dyDescent="0.2"/>
    <row r="35433" ht="12.75" hidden="1" customHeight="1" x14ac:dyDescent="0.2"/>
    <row r="35434" ht="12.75" hidden="1" customHeight="1" x14ac:dyDescent="0.2"/>
    <row r="35435" ht="12.75" hidden="1" customHeight="1" x14ac:dyDescent="0.2"/>
    <row r="35436" ht="12.75" hidden="1" customHeight="1" x14ac:dyDescent="0.2"/>
    <row r="35437" ht="12.75" hidden="1" customHeight="1" x14ac:dyDescent="0.2"/>
    <row r="35438" ht="12.75" hidden="1" customHeight="1" x14ac:dyDescent="0.2"/>
    <row r="35439" ht="12.75" hidden="1" customHeight="1" x14ac:dyDescent="0.2"/>
    <row r="35440" ht="12.75" hidden="1" customHeight="1" x14ac:dyDescent="0.2"/>
    <row r="35441" ht="12.75" hidden="1" customHeight="1" x14ac:dyDescent="0.2"/>
    <row r="35442" ht="12.75" hidden="1" customHeight="1" x14ac:dyDescent="0.2"/>
    <row r="35443" ht="12.75" hidden="1" customHeight="1" x14ac:dyDescent="0.2"/>
    <row r="35444" ht="12.75" hidden="1" customHeight="1" x14ac:dyDescent="0.2"/>
    <row r="35445" ht="12.75" hidden="1" customHeight="1" x14ac:dyDescent="0.2"/>
    <row r="35446" ht="12.75" hidden="1" customHeight="1" x14ac:dyDescent="0.2"/>
    <row r="35447" ht="12.75" hidden="1" customHeight="1" x14ac:dyDescent="0.2"/>
    <row r="35448" ht="12.75" hidden="1" customHeight="1" x14ac:dyDescent="0.2"/>
    <row r="35449" ht="12.75" hidden="1" customHeight="1" x14ac:dyDescent="0.2"/>
    <row r="35450" ht="12.75" hidden="1" customHeight="1" x14ac:dyDescent="0.2"/>
    <row r="35451" ht="12.75" hidden="1" customHeight="1" x14ac:dyDescent="0.2"/>
    <row r="35452" ht="12.75" hidden="1" customHeight="1" x14ac:dyDescent="0.2"/>
    <row r="35453" ht="12.75" hidden="1" customHeight="1" x14ac:dyDescent="0.2"/>
    <row r="35454" ht="12.75" hidden="1" customHeight="1" x14ac:dyDescent="0.2"/>
    <row r="35455" ht="12.75" hidden="1" customHeight="1" x14ac:dyDescent="0.2"/>
    <row r="35456" ht="12.75" hidden="1" customHeight="1" x14ac:dyDescent="0.2"/>
    <row r="35457" ht="12.75" hidden="1" customHeight="1" x14ac:dyDescent="0.2"/>
    <row r="35458" ht="12.75" hidden="1" customHeight="1" x14ac:dyDescent="0.2"/>
    <row r="35459" ht="12.75" hidden="1" customHeight="1" x14ac:dyDescent="0.2"/>
    <row r="35460" ht="12.75" hidden="1" customHeight="1" x14ac:dyDescent="0.2"/>
    <row r="35461" ht="12.75" hidden="1" customHeight="1" x14ac:dyDescent="0.2"/>
    <row r="35462" ht="12.75" hidden="1" customHeight="1" x14ac:dyDescent="0.2"/>
    <row r="35463" ht="12.75" hidden="1" customHeight="1" x14ac:dyDescent="0.2"/>
    <row r="35464" ht="12.75" hidden="1" customHeight="1" x14ac:dyDescent="0.2"/>
    <row r="35465" ht="12.75" hidden="1" customHeight="1" x14ac:dyDescent="0.2"/>
    <row r="35466" ht="12.75" hidden="1" customHeight="1" x14ac:dyDescent="0.2"/>
    <row r="35467" ht="12.75" hidden="1" customHeight="1" x14ac:dyDescent="0.2"/>
    <row r="35468" ht="12.75" hidden="1" customHeight="1" x14ac:dyDescent="0.2"/>
    <row r="35469" ht="12.75" hidden="1" customHeight="1" x14ac:dyDescent="0.2"/>
    <row r="35470" ht="12.75" hidden="1" customHeight="1" x14ac:dyDescent="0.2"/>
    <row r="35471" ht="12.75" hidden="1" customHeight="1" x14ac:dyDescent="0.2"/>
    <row r="35472" ht="12.75" hidden="1" customHeight="1" x14ac:dyDescent="0.2"/>
    <row r="35473" ht="12.75" hidden="1" customHeight="1" x14ac:dyDescent="0.2"/>
    <row r="35474" ht="12.75" hidden="1" customHeight="1" x14ac:dyDescent="0.2"/>
    <row r="35475" ht="12.75" hidden="1" customHeight="1" x14ac:dyDescent="0.2"/>
    <row r="35476" ht="12.75" hidden="1" customHeight="1" x14ac:dyDescent="0.2"/>
    <row r="35477" ht="12.75" hidden="1" customHeight="1" x14ac:dyDescent="0.2"/>
    <row r="35478" ht="12.75" hidden="1" customHeight="1" x14ac:dyDescent="0.2"/>
    <row r="35479" ht="12.75" hidden="1" customHeight="1" x14ac:dyDescent="0.2"/>
    <row r="35480" ht="12.75" hidden="1" customHeight="1" x14ac:dyDescent="0.2"/>
    <row r="35481" ht="12.75" hidden="1" customHeight="1" x14ac:dyDescent="0.2"/>
    <row r="35482" ht="12.75" hidden="1" customHeight="1" x14ac:dyDescent="0.2"/>
    <row r="35483" ht="12.75" hidden="1" customHeight="1" x14ac:dyDescent="0.2"/>
    <row r="35484" ht="12.75" hidden="1" customHeight="1" x14ac:dyDescent="0.2"/>
    <row r="35485" ht="12.75" hidden="1" customHeight="1" x14ac:dyDescent="0.2"/>
    <row r="35486" ht="12.75" hidden="1" customHeight="1" x14ac:dyDescent="0.2"/>
    <row r="35487" ht="12.75" hidden="1" customHeight="1" x14ac:dyDescent="0.2"/>
    <row r="35488" ht="12.75" hidden="1" customHeight="1" x14ac:dyDescent="0.2"/>
    <row r="35489" ht="12.75" hidden="1" customHeight="1" x14ac:dyDescent="0.2"/>
    <row r="35490" ht="12.75" hidden="1" customHeight="1" x14ac:dyDescent="0.2"/>
    <row r="35491" ht="12.75" hidden="1" customHeight="1" x14ac:dyDescent="0.2"/>
    <row r="35492" ht="12.75" hidden="1" customHeight="1" x14ac:dyDescent="0.2"/>
    <row r="35493" ht="12.75" hidden="1" customHeight="1" x14ac:dyDescent="0.2"/>
    <row r="35494" ht="12.75" hidden="1" customHeight="1" x14ac:dyDescent="0.2"/>
    <row r="35495" ht="12.75" hidden="1" customHeight="1" x14ac:dyDescent="0.2"/>
    <row r="35496" ht="12.75" hidden="1" customHeight="1" x14ac:dyDescent="0.2"/>
    <row r="35497" ht="12.75" hidden="1" customHeight="1" x14ac:dyDescent="0.2"/>
    <row r="35498" ht="12.75" hidden="1" customHeight="1" x14ac:dyDescent="0.2"/>
    <row r="35499" ht="12.75" hidden="1" customHeight="1" x14ac:dyDescent="0.2"/>
    <row r="35500" ht="12.75" hidden="1" customHeight="1" x14ac:dyDescent="0.2"/>
    <row r="35501" ht="12.75" hidden="1" customHeight="1" x14ac:dyDescent="0.2"/>
    <row r="35502" ht="12.75" hidden="1" customHeight="1" x14ac:dyDescent="0.2"/>
    <row r="35503" ht="12.75" hidden="1" customHeight="1" x14ac:dyDescent="0.2"/>
    <row r="35504" ht="12.75" hidden="1" customHeight="1" x14ac:dyDescent="0.2"/>
    <row r="35505" ht="12.75" hidden="1" customHeight="1" x14ac:dyDescent="0.2"/>
    <row r="35506" ht="12.75" hidden="1" customHeight="1" x14ac:dyDescent="0.2"/>
    <row r="35507" ht="12.75" hidden="1" customHeight="1" x14ac:dyDescent="0.2"/>
    <row r="35508" ht="12.75" hidden="1" customHeight="1" x14ac:dyDescent="0.2"/>
    <row r="35509" ht="12.75" hidden="1" customHeight="1" x14ac:dyDescent="0.2"/>
    <row r="35510" ht="12.75" hidden="1" customHeight="1" x14ac:dyDescent="0.2"/>
    <row r="35511" ht="12.75" hidden="1" customHeight="1" x14ac:dyDescent="0.2"/>
    <row r="35512" ht="12.75" hidden="1" customHeight="1" x14ac:dyDescent="0.2"/>
    <row r="35513" ht="12.75" hidden="1" customHeight="1" x14ac:dyDescent="0.2"/>
    <row r="35514" ht="12.75" hidden="1" customHeight="1" x14ac:dyDescent="0.2"/>
    <row r="35515" ht="12.75" hidden="1" customHeight="1" x14ac:dyDescent="0.2"/>
    <row r="35516" ht="12.75" hidden="1" customHeight="1" x14ac:dyDescent="0.2"/>
    <row r="35517" ht="12.75" hidden="1" customHeight="1" x14ac:dyDescent="0.2"/>
    <row r="35518" ht="12.75" hidden="1" customHeight="1" x14ac:dyDescent="0.2"/>
    <row r="35519" ht="12.75" hidden="1" customHeight="1" x14ac:dyDescent="0.2"/>
    <row r="35520" ht="12.75" hidden="1" customHeight="1" x14ac:dyDescent="0.2"/>
    <row r="35521" ht="12.75" hidden="1" customHeight="1" x14ac:dyDescent="0.2"/>
    <row r="35522" ht="12.75" hidden="1" customHeight="1" x14ac:dyDescent="0.2"/>
    <row r="35523" ht="12.75" hidden="1" customHeight="1" x14ac:dyDescent="0.2"/>
    <row r="35524" ht="12.75" hidden="1" customHeight="1" x14ac:dyDescent="0.2"/>
    <row r="35525" ht="12.75" hidden="1" customHeight="1" x14ac:dyDescent="0.2"/>
    <row r="35526" ht="12.75" hidden="1" customHeight="1" x14ac:dyDescent="0.2"/>
    <row r="35527" ht="12.75" hidden="1" customHeight="1" x14ac:dyDescent="0.2"/>
    <row r="35528" ht="12.75" hidden="1" customHeight="1" x14ac:dyDescent="0.2"/>
    <row r="35529" ht="12.75" hidden="1" customHeight="1" x14ac:dyDescent="0.2"/>
    <row r="35530" ht="12.75" hidden="1" customHeight="1" x14ac:dyDescent="0.2"/>
    <row r="35531" ht="12.75" hidden="1" customHeight="1" x14ac:dyDescent="0.2"/>
    <row r="35532" ht="12.75" hidden="1" customHeight="1" x14ac:dyDescent="0.2"/>
    <row r="35533" ht="12.75" hidden="1" customHeight="1" x14ac:dyDescent="0.2"/>
    <row r="35534" ht="12.75" hidden="1" customHeight="1" x14ac:dyDescent="0.2"/>
    <row r="35535" ht="12.75" hidden="1" customHeight="1" x14ac:dyDescent="0.2"/>
    <row r="35536" ht="12.75" hidden="1" customHeight="1" x14ac:dyDescent="0.2"/>
    <row r="35537" ht="12.75" hidden="1" customHeight="1" x14ac:dyDescent="0.2"/>
    <row r="35538" ht="12.75" hidden="1" customHeight="1" x14ac:dyDescent="0.2"/>
    <row r="35539" ht="12.75" hidden="1" customHeight="1" x14ac:dyDescent="0.2"/>
    <row r="35540" ht="12.75" hidden="1" customHeight="1" x14ac:dyDescent="0.2"/>
    <row r="35541" ht="12.75" hidden="1" customHeight="1" x14ac:dyDescent="0.2"/>
    <row r="35542" ht="12.75" hidden="1" customHeight="1" x14ac:dyDescent="0.2"/>
    <row r="35543" ht="12.75" hidden="1" customHeight="1" x14ac:dyDescent="0.2"/>
    <row r="35544" ht="12.75" hidden="1" customHeight="1" x14ac:dyDescent="0.2"/>
    <row r="35545" ht="12.75" hidden="1" customHeight="1" x14ac:dyDescent="0.2"/>
    <row r="35546" ht="12.75" hidden="1" customHeight="1" x14ac:dyDescent="0.2"/>
    <row r="35547" ht="12.75" hidden="1" customHeight="1" x14ac:dyDescent="0.2"/>
    <row r="35548" ht="12.75" hidden="1" customHeight="1" x14ac:dyDescent="0.2"/>
    <row r="35549" ht="12.75" hidden="1" customHeight="1" x14ac:dyDescent="0.2"/>
    <row r="35550" ht="12.75" hidden="1" customHeight="1" x14ac:dyDescent="0.2"/>
    <row r="35551" ht="12.75" hidden="1" customHeight="1" x14ac:dyDescent="0.2"/>
    <row r="35552" ht="12.75" hidden="1" customHeight="1" x14ac:dyDescent="0.2"/>
    <row r="35553" ht="12.75" hidden="1" customHeight="1" x14ac:dyDescent="0.2"/>
    <row r="35554" ht="12.75" hidden="1" customHeight="1" x14ac:dyDescent="0.2"/>
    <row r="35555" ht="12.75" hidden="1" customHeight="1" x14ac:dyDescent="0.2"/>
    <row r="35556" ht="12.75" hidden="1" customHeight="1" x14ac:dyDescent="0.2"/>
    <row r="35557" ht="12.75" hidden="1" customHeight="1" x14ac:dyDescent="0.2"/>
    <row r="35558" ht="12.75" hidden="1" customHeight="1" x14ac:dyDescent="0.2"/>
    <row r="35559" ht="12.75" hidden="1" customHeight="1" x14ac:dyDescent="0.2"/>
    <row r="35560" ht="12.75" hidden="1" customHeight="1" x14ac:dyDescent="0.2"/>
    <row r="35561" ht="12.75" hidden="1" customHeight="1" x14ac:dyDescent="0.2"/>
    <row r="35562" ht="12.75" hidden="1" customHeight="1" x14ac:dyDescent="0.2"/>
    <row r="35563" ht="12.75" hidden="1" customHeight="1" x14ac:dyDescent="0.2"/>
    <row r="35564" ht="12.75" hidden="1" customHeight="1" x14ac:dyDescent="0.2"/>
    <row r="35565" ht="12.75" hidden="1" customHeight="1" x14ac:dyDescent="0.2"/>
    <row r="35566" ht="12.75" hidden="1" customHeight="1" x14ac:dyDescent="0.2"/>
    <row r="35567" ht="12.75" hidden="1" customHeight="1" x14ac:dyDescent="0.2"/>
    <row r="35568" ht="12.75" hidden="1" customHeight="1" x14ac:dyDescent="0.2"/>
    <row r="35569" ht="12.75" hidden="1" customHeight="1" x14ac:dyDescent="0.2"/>
    <row r="35570" ht="12.75" hidden="1" customHeight="1" x14ac:dyDescent="0.2"/>
    <row r="35571" ht="12.75" hidden="1" customHeight="1" x14ac:dyDescent="0.2"/>
    <row r="35572" ht="12.75" hidden="1" customHeight="1" x14ac:dyDescent="0.2"/>
    <row r="35573" ht="12.75" hidden="1" customHeight="1" x14ac:dyDescent="0.2"/>
    <row r="35574" ht="12.75" hidden="1" customHeight="1" x14ac:dyDescent="0.2"/>
    <row r="35575" ht="12.75" hidden="1" customHeight="1" x14ac:dyDescent="0.2"/>
    <row r="35576" ht="12.75" hidden="1" customHeight="1" x14ac:dyDescent="0.2"/>
    <row r="35577" ht="12.75" hidden="1" customHeight="1" x14ac:dyDescent="0.2"/>
    <row r="35578" ht="12.75" hidden="1" customHeight="1" x14ac:dyDescent="0.2"/>
    <row r="35579" ht="12.75" hidden="1" customHeight="1" x14ac:dyDescent="0.2"/>
    <row r="35580" ht="12.75" hidden="1" customHeight="1" x14ac:dyDescent="0.2"/>
    <row r="35581" ht="12.75" hidden="1" customHeight="1" x14ac:dyDescent="0.2"/>
    <row r="35582" ht="12.75" hidden="1" customHeight="1" x14ac:dyDescent="0.2"/>
    <row r="35583" ht="12.75" hidden="1" customHeight="1" x14ac:dyDescent="0.2"/>
    <row r="35584" ht="12.75" hidden="1" customHeight="1" x14ac:dyDescent="0.2"/>
    <row r="35585" ht="12.75" hidden="1" customHeight="1" x14ac:dyDescent="0.2"/>
    <row r="35586" ht="12.75" hidden="1" customHeight="1" x14ac:dyDescent="0.2"/>
    <row r="35587" ht="12.75" hidden="1" customHeight="1" x14ac:dyDescent="0.2"/>
    <row r="35588" ht="12.75" hidden="1" customHeight="1" x14ac:dyDescent="0.2"/>
    <row r="35589" ht="12.75" hidden="1" customHeight="1" x14ac:dyDescent="0.2"/>
    <row r="35590" ht="12.75" hidden="1" customHeight="1" x14ac:dyDescent="0.2"/>
    <row r="35591" ht="12.75" hidden="1" customHeight="1" x14ac:dyDescent="0.2"/>
    <row r="35592" ht="12.75" hidden="1" customHeight="1" x14ac:dyDescent="0.2"/>
    <row r="35593" ht="12.75" hidden="1" customHeight="1" x14ac:dyDescent="0.2"/>
    <row r="35594" ht="12.75" hidden="1" customHeight="1" x14ac:dyDescent="0.2"/>
    <row r="35595" ht="12.75" hidden="1" customHeight="1" x14ac:dyDescent="0.2"/>
    <row r="35596" ht="12.75" hidden="1" customHeight="1" x14ac:dyDescent="0.2"/>
    <row r="35597" ht="12.75" hidden="1" customHeight="1" x14ac:dyDescent="0.2"/>
    <row r="35598" ht="12.75" hidden="1" customHeight="1" x14ac:dyDescent="0.2"/>
    <row r="35599" ht="12.75" hidden="1" customHeight="1" x14ac:dyDescent="0.2"/>
    <row r="35600" ht="12.75" hidden="1" customHeight="1" x14ac:dyDescent="0.2"/>
    <row r="35601" ht="12.75" hidden="1" customHeight="1" x14ac:dyDescent="0.2"/>
    <row r="35602" ht="12.75" hidden="1" customHeight="1" x14ac:dyDescent="0.2"/>
    <row r="35603" ht="12.75" hidden="1" customHeight="1" x14ac:dyDescent="0.2"/>
    <row r="35604" ht="12.75" hidden="1" customHeight="1" x14ac:dyDescent="0.2"/>
    <row r="35605" ht="12.75" hidden="1" customHeight="1" x14ac:dyDescent="0.2"/>
    <row r="35606" ht="12.75" hidden="1" customHeight="1" x14ac:dyDescent="0.2"/>
    <row r="35607" ht="12.75" hidden="1" customHeight="1" x14ac:dyDescent="0.2"/>
    <row r="35608" ht="12.75" hidden="1" customHeight="1" x14ac:dyDescent="0.2"/>
    <row r="35609" ht="12.75" hidden="1" customHeight="1" x14ac:dyDescent="0.2"/>
    <row r="35610" ht="12.75" hidden="1" customHeight="1" x14ac:dyDescent="0.2"/>
    <row r="35611" ht="12.75" hidden="1" customHeight="1" x14ac:dyDescent="0.2"/>
    <row r="35612" ht="12.75" hidden="1" customHeight="1" x14ac:dyDescent="0.2"/>
    <row r="35613" ht="12.75" hidden="1" customHeight="1" x14ac:dyDescent="0.2"/>
    <row r="35614" ht="12.75" hidden="1" customHeight="1" x14ac:dyDescent="0.2"/>
    <row r="35615" ht="12.75" hidden="1" customHeight="1" x14ac:dyDescent="0.2"/>
    <row r="35616" ht="12.75" hidden="1" customHeight="1" x14ac:dyDescent="0.2"/>
    <row r="35617" ht="12.75" hidden="1" customHeight="1" x14ac:dyDescent="0.2"/>
    <row r="35618" ht="12.75" hidden="1" customHeight="1" x14ac:dyDescent="0.2"/>
    <row r="35619" ht="12.75" hidden="1" customHeight="1" x14ac:dyDescent="0.2"/>
    <row r="35620" ht="12.75" hidden="1" customHeight="1" x14ac:dyDescent="0.2"/>
    <row r="35621" ht="12.75" hidden="1" customHeight="1" x14ac:dyDescent="0.2"/>
    <row r="35622" ht="12.75" hidden="1" customHeight="1" x14ac:dyDescent="0.2"/>
    <row r="35623" ht="12.75" hidden="1" customHeight="1" x14ac:dyDescent="0.2"/>
    <row r="35624" ht="12.75" hidden="1" customHeight="1" x14ac:dyDescent="0.2"/>
    <row r="35625" ht="12.75" hidden="1" customHeight="1" x14ac:dyDescent="0.2"/>
    <row r="35626" ht="12.75" hidden="1" customHeight="1" x14ac:dyDescent="0.2"/>
    <row r="35627" ht="12.75" hidden="1" customHeight="1" x14ac:dyDescent="0.2"/>
    <row r="35628" ht="12.75" hidden="1" customHeight="1" x14ac:dyDescent="0.2"/>
    <row r="35629" ht="12.75" hidden="1" customHeight="1" x14ac:dyDescent="0.2"/>
    <row r="35630" ht="12.75" hidden="1" customHeight="1" x14ac:dyDescent="0.2"/>
    <row r="35631" ht="12.75" hidden="1" customHeight="1" x14ac:dyDescent="0.2"/>
    <row r="35632" ht="12.75" hidden="1" customHeight="1" x14ac:dyDescent="0.2"/>
    <row r="35633" ht="12.75" hidden="1" customHeight="1" x14ac:dyDescent="0.2"/>
    <row r="35634" ht="12.75" hidden="1" customHeight="1" x14ac:dyDescent="0.2"/>
    <row r="35635" ht="12.75" hidden="1" customHeight="1" x14ac:dyDescent="0.2"/>
    <row r="35636" ht="12.75" hidden="1" customHeight="1" x14ac:dyDescent="0.2"/>
    <row r="35637" ht="12.75" hidden="1" customHeight="1" x14ac:dyDescent="0.2"/>
    <row r="35638" ht="12.75" hidden="1" customHeight="1" x14ac:dyDescent="0.2"/>
    <row r="35639" ht="12.75" hidden="1" customHeight="1" x14ac:dyDescent="0.2"/>
    <row r="35640" ht="12.75" hidden="1" customHeight="1" x14ac:dyDescent="0.2"/>
    <row r="35641" ht="12.75" hidden="1" customHeight="1" x14ac:dyDescent="0.2"/>
    <row r="35642" ht="12.75" hidden="1" customHeight="1" x14ac:dyDescent="0.2"/>
    <row r="35643" ht="12.75" hidden="1" customHeight="1" x14ac:dyDescent="0.2"/>
    <row r="35644" ht="12.75" hidden="1" customHeight="1" x14ac:dyDescent="0.2"/>
    <row r="35645" ht="12.75" hidden="1" customHeight="1" x14ac:dyDescent="0.2"/>
    <row r="35646" ht="12.75" hidden="1" customHeight="1" x14ac:dyDescent="0.2"/>
    <row r="35647" ht="12.75" hidden="1" customHeight="1" x14ac:dyDescent="0.2"/>
    <row r="35648" ht="12.75" hidden="1" customHeight="1" x14ac:dyDescent="0.2"/>
    <row r="35649" ht="12.75" hidden="1" customHeight="1" x14ac:dyDescent="0.2"/>
    <row r="35650" ht="12.75" hidden="1" customHeight="1" x14ac:dyDescent="0.2"/>
    <row r="35651" ht="12.75" hidden="1" customHeight="1" x14ac:dyDescent="0.2"/>
    <row r="35652" ht="12.75" hidden="1" customHeight="1" x14ac:dyDescent="0.2"/>
    <row r="35653" ht="12.75" hidden="1" customHeight="1" x14ac:dyDescent="0.2"/>
    <row r="35654" ht="12.75" hidden="1" customHeight="1" x14ac:dyDescent="0.2"/>
    <row r="35655" ht="12.75" hidden="1" customHeight="1" x14ac:dyDescent="0.2"/>
    <row r="35656" ht="12.75" hidden="1" customHeight="1" x14ac:dyDescent="0.2"/>
    <row r="35657" ht="12.75" hidden="1" customHeight="1" x14ac:dyDescent="0.2"/>
    <row r="35658" ht="12.75" hidden="1" customHeight="1" x14ac:dyDescent="0.2"/>
    <row r="35659" ht="12.75" hidden="1" customHeight="1" x14ac:dyDescent="0.2"/>
    <row r="35660" ht="12.75" hidden="1" customHeight="1" x14ac:dyDescent="0.2"/>
    <row r="35661" ht="12.75" hidden="1" customHeight="1" x14ac:dyDescent="0.2"/>
    <row r="35662" ht="12.75" hidden="1" customHeight="1" x14ac:dyDescent="0.2"/>
    <row r="35663" ht="12.75" hidden="1" customHeight="1" x14ac:dyDescent="0.2"/>
    <row r="35664" ht="12.75" hidden="1" customHeight="1" x14ac:dyDescent="0.2"/>
    <row r="35665" ht="12.75" hidden="1" customHeight="1" x14ac:dyDescent="0.2"/>
    <row r="35666" ht="12.75" hidden="1" customHeight="1" x14ac:dyDescent="0.2"/>
    <row r="35667" ht="12.75" hidden="1" customHeight="1" x14ac:dyDescent="0.2"/>
    <row r="35668" ht="12.75" hidden="1" customHeight="1" x14ac:dyDescent="0.2"/>
    <row r="35669" ht="12.75" hidden="1" customHeight="1" x14ac:dyDescent="0.2"/>
    <row r="35670" ht="12.75" hidden="1" customHeight="1" x14ac:dyDescent="0.2"/>
    <row r="35671" ht="12.75" hidden="1" customHeight="1" x14ac:dyDescent="0.2"/>
    <row r="35672" ht="12.75" hidden="1" customHeight="1" x14ac:dyDescent="0.2"/>
    <row r="35673" ht="12.75" hidden="1" customHeight="1" x14ac:dyDescent="0.2"/>
    <row r="35674" ht="12.75" hidden="1" customHeight="1" x14ac:dyDescent="0.2"/>
    <row r="35675" ht="12.75" hidden="1" customHeight="1" x14ac:dyDescent="0.2"/>
    <row r="35676" ht="12.75" hidden="1" customHeight="1" x14ac:dyDescent="0.2"/>
    <row r="35677" ht="12.75" hidden="1" customHeight="1" x14ac:dyDescent="0.2"/>
    <row r="35678" ht="12.75" hidden="1" customHeight="1" x14ac:dyDescent="0.2"/>
    <row r="35679" ht="12.75" hidden="1" customHeight="1" x14ac:dyDescent="0.2"/>
    <row r="35680" ht="12.75" hidden="1" customHeight="1" x14ac:dyDescent="0.2"/>
    <row r="35681" ht="12.75" hidden="1" customHeight="1" x14ac:dyDescent="0.2"/>
    <row r="35682" ht="12.75" hidden="1" customHeight="1" x14ac:dyDescent="0.2"/>
    <row r="35683" ht="12.75" hidden="1" customHeight="1" x14ac:dyDescent="0.2"/>
    <row r="35684" ht="12.75" hidden="1" customHeight="1" x14ac:dyDescent="0.2"/>
    <row r="35685" ht="12.75" hidden="1" customHeight="1" x14ac:dyDescent="0.2"/>
    <row r="35686" ht="12.75" hidden="1" customHeight="1" x14ac:dyDescent="0.2"/>
    <row r="35687" ht="12.75" hidden="1" customHeight="1" x14ac:dyDescent="0.2"/>
    <row r="35688" ht="12.75" hidden="1" customHeight="1" x14ac:dyDescent="0.2"/>
    <row r="35689" ht="12.75" hidden="1" customHeight="1" x14ac:dyDescent="0.2"/>
    <row r="35690" ht="12.75" hidden="1" customHeight="1" x14ac:dyDescent="0.2"/>
    <row r="35691" ht="12.75" hidden="1" customHeight="1" x14ac:dyDescent="0.2"/>
    <row r="35692" ht="12.75" hidden="1" customHeight="1" x14ac:dyDescent="0.2"/>
    <row r="35693" ht="12.75" hidden="1" customHeight="1" x14ac:dyDescent="0.2"/>
    <row r="35694" ht="12.75" hidden="1" customHeight="1" x14ac:dyDescent="0.2"/>
    <row r="35695" ht="12.75" hidden="1" customHeight="1" x14ac:dyDescent="0.2"/>
    <row r="35696" ht="12.75" hidden="1" customHeight="1" x14ac:dyDescent="0.2"/>
    <row r="35697" ht="12.75" hidden="1" customHeight="1" x14ac:dyDescent="0.2"/>
    <row r="35698" ht="12.75" hidden="1" customHeight="1" x14ac:dyDescent="0.2"/>
    <row r="35699" ht="12.75" hidden="1" customHeight="1" x14ac:dyDescent="0.2"/>
    <row r="35700" ht="12.75" hidden="1" customHeight="1" x14ac:dyDescent="0.2"/>
    <row r="35701" ht="12.75" hidden="1" customHeight="1" x14ac:dyDescent="0.2"/>
    <row r="35702" ht="12.75" hidden="1" customHeight="1" x14ac:dyDescent="0.2"/>
    <row r="35703" ht="12.75" hidden="1" customHeight="1" x14ac:dyDescent="0.2"/>
    <row r="35704" ht="12.75" hidden="1" customHeight="1" x14ac:dyDescent="0.2"/>
    <row r="35705" ht="12.75" hidden="1" customHeight="1" x14ac:dyDescent="0.2"/>
    <row r="35706" ht="12.75" hidden="1" customHeight="1" x14ac:dyDescent="0.2"/>
    <row r="35707" ht="12.75" hidden="1" customHeight="1" x14ac:dyDescent="0.2"/>
    <row r="35708" ht="12.75" hidden="1" customHeight="1" x14ac:dyDescent="0.2"/>
    <row r="35709" ht="12.75" hidden="1" customHeight="1" x14ac:dyDescent="0.2"/>
    <row r="35710" ht="12.75" hidden="1" customHeight="1" x14ac:dyDescent="0.2"/>
    <row r="35711" ht="12.75" hidden="1" customHeight="1" x14ac:dyDescent="0.2"/>
    <row r="35712" ht="12.75" hidden="1" customHeight="1" x14ac:dyDescent="0.2"/>
    <row r="35713" ht="12.75" hidden="1" customHeight="1" x14ac:dyDescent="0.2"/>
    <row r="35714" ht="12.75" hidden="1" customHeight="1" x14ac:dyDescent="0.2"/>
    <row r="35715" ht="12.75" hidden="1" customHeight="1" x14ac:dyDescent="0.2"/>
    <row r="35716" ht="12.75" hidden="1" customHeight="1" x14ac:dyDescent="0.2"/>
    <row r="35717" ht="12.75" hidden="1" customHeight="1" x14ac:dyDescent="0.2"/>
    <row r="35718" ht="12.75" hidden="1" customHeight="1" x14ac:dyDescent="0.2"/>
    <row r="35719" ht="12.75" hidden="1" customHeight="1" x14ac:dyDescent="0.2"/>
    <row r="35720" ht="12.75" hidden="1" customHeight="1" x14ac:dyDescent="0.2"/>
    <row r="35721" ht="12.75" hidden="1" customHeight="1" x14ac:dyDescent="0.2"/>
    <row r="35722" ht="12.75" hidden="1" customHeight="1" x14ac:dyDescent="0.2"/>
    <row r="35723" ht="12.75" hidden="1" customHeight="1" x14ac:dyDescent="0.2"/>
    <row r="35724" ht="12.75" hidden="1" customHeight="1" x14ac:dyDescent="0.2"/>
    <row r="35725" ht="12.75" hidden="1" customHeight="1" x14ac:dyDescent="0.2"/>
    <row r="35726" ht="12.75" hidden="1" customHeight="1" x14ac:dyDescent="0.2"/>
    <row r="35727" ht="12.75" hidden="1" customHeight="1" x14ac:dyDescent="0.2"/>
    <row r="35728" ht="12.75" hidden="1" customHeight="1" x14ac:dyDescent="0.2"/>
    <row r="35729" ht="12.75" hidden="1" customHeight="1" x14ac:dyDescent="0.2"/>
    <row r="35730" ht="12.75" hidden="1" customHeight="1" x14ac:dyDescent="0.2"/>
    <row r="35731" ht="12.75" hidden="1" customHeight="1" x14ac:dyDescent="0.2"/>
    <row r="35732" ht="12.75" hidden="1" customHeight="1" x14ac:dyDescent="0.2"/>
    <row r="35733" ht="12.75" hidden="1" customHeight="1" x14ac:dyDescent="0.2"/>
    <row r="35734" ht="12.75" hidden="1" customHeight="1" x14ac:dyDescent="0.2"/>
    <row r="35735" ht="12.75" hidden="1" customHeight="1" x14ac:dyDescent="0.2"/>
    <row r="35736" ht="12.75" hidden="1" customHeight="1" x14ac:dyDescent="0.2"/>
    <row r="35737" ht="12.75" hidden="1" customHeight="1" x14ac:dyDescent="0.2"/>
    <row r="35738" ht="12.75" hidden="1" customHeight="1" x14ac:dyDescent="0.2"/>
    <row r="35739" ht="12.75" hidden="1" customHeight="1" x14ac:dyDescent="0.2"/>
    <row r="35740" ht="12.75" hidden="1" customHeight="1" x14ac:dyDescent="0.2"/>
    <row r="35741" ht="12.75" hidden="1" customHeight="1" x14ac:dyDescent="0.2"/>
    <row r="35742" ht="12.75" hidden="1" customHeight="1" x14ac:dyDescent="0.2"/>
    <row r="35743" ht="12.75" hidden="1" customHeight="1" x14ac:dyDescent="0.2"/>
    <row r="35744" ht="12.75" hidden="1" customHeight="1" x14ac:dyDescent="0.2"/>
    <row r="35745" ht="12.75" hidden="1" customHeight="1" x14ac:dyDescent="0.2"/>
    <row r="35746" ht="12.75" hidden="1" customHeight="1" x14ac:dyDescent="0.2"/>
    <row r="35747" ht="12.75" hidden="1" customHeight="1" x14ac:dyDescent="0.2"/>
    <row r="35748" ht="12.75" hidden="1" customHeight="1" x14ac:dyDescent="0.2"/>
    <row r="35749" ht="12.75" hidden="1" customHeight="1" x14ac:dyDescent="0.2"/>
    <row r="35750" ht="12.75" hidden="1" customHeight="1" x14ac:dyDescent="0.2"/>
    <row r="35751" ht="12.75" hidden="1" customHeight="1" x14ac:dyDescent="0.2"/>
    <row r="35752" ht="12.75" hidden="1" customHeight="1" x14ac:dyDescent="0.2"/>
    <row r="35753" ht="12.75" hidden="1" customHeight="1" x14ac:dyDescent="0.2"/>
    <row r="35754" ht="12.75" hidden="1" customHeight="1" x14ac:dyDescent="0.2"/>
    <row r="35755" ht="12.75" hidden="1" customHeight="1" x14ac:dyDescent="0.2"/>
    <row r="35756" ht="12.75" hidden="1" customHeight="1" x14ac:dyDescent="0.2"/>
    <row r="35757" ht="12.75" hidden="1" customHeight="1" x14ac:dyDescent="0.2"/>
    <row r="35758" ht="12.75" hidden="1" customHeight="1" x14ac:dyDescent="0.2"/>
    <row r="35759" ht="12.75" hidden="1" customHeight="1" x14ac:dyDescent="0.2"/>
    <row r="35760" ht="12.75" hidden="1" customHeight="1" x14ac:dyDescent="0.2"/>
    <row r="35761" ht="12.75" hidden="1" customHeight="1" x14ac:dyDescent="0.2"/>
    <row r="35762" ht="12.75" hidden="1" customHeight="1" x14ac:dyDescent="0.2"/>
    <row r="35763" ht="12.75" hidden="1" customHeight="1" x14ac:dyDescent="0.2"/>
    <row r="35764" ht="12.75" hidden="1" customHeight="1" x14ac:dyDescent="0.2"/>
    <row r="35765" ht="12.75" hidden="1" customHeight="1" x14ac:dyDescent="0.2"/>
    <row r="35766" ht="12.75" hidden="1" customHeight="1" x14ac:dyDescent="0.2"/>
    <row r="35767" ht="12.75" hidden="1" customHeight="1" x14ac:dyDescent="0.2"/>
    <row r="35768" ht="12.75" hidden="1" customHeight="1" x14ac:dyDescent="0.2"/>
    <row r="35769" ht="12.75" hidden="1" customHeight="1" x14ac:dyDescent="0.2"/>
    <row r="35770" ht="12.75" hidden="1" customHeight="1" x14ac:dyDescent="0.2"/>
    <row r="35771" ht="12.75" hidden="1" customHeight="1" x14ac:dyDescent="0.2"/>
    <row r="35772" ht="12.75" hidden="1" customHeight="1" x14ac:dyDescent="0.2"/>
    <row r="35773" ht="12.75" hidden="1" customHeight="1" x14ac:dyDescent="0.2"/>
    <row r="35774" ht="12.75" hidden="1" customHeight="1" x14ac:dyDescent="0.2"/>
    <row r="35775" ht="12.75" hidden="1" customHeight="1" x14ac:dyDescent="0.2"/>
    <row r="35776" ht="12.75" hidden="1" customHeight="1" x14ac:dyDescent="0.2"/>
    <row r="35777" ht="12.75" hidden="1" customHeight="1" x14ac:dyDescent="0.2"/>
    <row r="35778" ht="12.75" hidden="1" customHeight="1" x14ac:dyDescent="0.2"/>
    <row r="35779" ht="12.75" hidden="1" customHeight="1" x14ac:dyDescent="0.2"/>
    <row r="35780" ht="12.75" hidden="1" customHeight="1" x14ac:dyDescent="0.2"/>
    <row r="35781" ht="12.75" hidden="1" customHeight="1" x14ac:dyDescent="0.2"/>
    <row r="35782" ht="12.75" hidden="1" customHeight="1" x14ac:dyDescent="0.2"/>
    <row r="35783" ht="12.75" hidden="1" customHeight="1" x14ac:dyDescent="0.2"/>
    <row r="35784" ht="12.75" hidden="1" customHeight="1" x14ac:dyDescent="0.2"/>
    <row r="35785" ht="12.75" hidden="1" customHeight="1" x14ac:dyDescent="0.2"/>
    <row r="35786" ht="12.75" hidden="1" customHeight="1" x14ac:dyDescent="0.2"/>
    <row r="35787" ht="12.75" hidden="1" customHeight="1" x14ac:dyDescent="0.2"/>
    <row r="35788" ht="12.75" hidden="1" customHeight="1" x14ac:dyDescent="0.2"/>
    <row r="35789" ht="12.75" hidden="1" customHeight="1" x14ac:dyDescent="0.2"/>
    <row r="35790" ht="12.75" hidden="1" customHeight="1" x14ac:dyDescent="0.2"/>
    <row r="35791" ht="12.75" hidden="1" customHeight="1" x14ac:dyDescent="0.2"/>
    <row r="35792" ht="12.75" hidden="1" customHeight="1" x14ac:dyDescent="0.2"/>
    <row r="35793" ht="12.75" hidden="1" customHeight="1" x14ac:dyDescent="0.2"/>
    <row r="35794" ht="12.75" hidden="1" customHeight="1" x14ac:dyDescent="0.2"/>
    <row r="35795" ht="12.75" hidden="1" customHeight="1" x14ac:dyDescent="0.2"/>
    <row r="35796" ht="12.75" hidden="1" customHeight="1" x14ac:dyDescent="0.2"/>
    <row r="35797" ht="12.75" hidden="1" customHeight="1" x14ac:dyDescent="0.2"/>
    <row r="35798" ht="12.75" hidden="1" customHeight="1" x14ac:dyDescent="0.2"/>
    <row r="35799" ht="12.75" hidden="1" customHeight="1" x14ac:dyDescent="0.2"/>
    <row r="35800" ht="12.75" hidden="1" customHeight="1" x14ac:dyDescent="0.2"/>
    <row r="35801" ht="12.75" hidden="1" customHeight="1" x14ac:dyDescent="0.2"/>
    <row r="35802" ht="12.75" hidden="1" customHeight="1" x14ac:dyDescent="0.2"/>
    <row r="35803" ht="12.75" hidden="1" customHeight="1" x14ac:dyDescent="0.2"/>
    <row r="35804" ht="12.75" hidden="1" customHeight="1" x14ac:dyDescent="0.2"/>
    <row r="35805" ht="12.75" hidden="1" customHeight="1" x14ac:dyDescent="0.2"/>
    <row r="35806" ht="12.75" hidden="1" customHeight="1" x14ac:dyDescent="0.2"/>
    <row r="35807" ht="12.75" hidden="1" customHeight="1" x14ac:dyDescent="0.2"/>
    <row r="35808" ht="12.75" hidden="1" customHeight="1" x14ac:dyDescent="0.2"/>
    <row r="35809" ht="12.75" hidden="1" customHeight="1" x14ac:dyDescent="0.2"/>
    <row r="35810" ht="12.75" hidden="1" customHeight="1" x14ac:dyDescent="0.2"/>
    <row r="35811" ht="12.75" hidden="1" customHeight="1" x14ac:dyDescent="0.2"/>
    <row r="35812" ht="12.75" hidden="1" customHeight="1" x14ac:dyDescent="0.2"/>
    <row r="35813" ht="12.75" hidden="1" customHeight="1" x14ac:dyDescent="0.2"/>
    <row r="35814" ht="12.75" hidden="1" customHeight="1" x14ac:dyDescent="0.2"/>
    <row r="35815" ht="12.75" hidden="1" customHeight="1" x14ac:dyDescent="0.2"/>
    <row r="35816" ht="12.75" hidden="1" customHeight="1" x14ac:dyDescent="0.2"/>
    <row r="35817" ht="12.75" hidden="1" customHeight="1" x14ac:dyDescent="0.2"/>
    <row r="35818" ht="12.75" hidden="1" customHeight="1" x14ac:dyDescent="0.2"/>
    <row r="35819" ht="12.75" hidden="1" customHeight="1" x14ac:dyDescent="0.2"/>
    <row r="35820" ht="12.75" hidden="1" customHeight="1" x14ac:dyDescent="0.2"/>
    <row r="35821" ht="12.75" hidden="1" customHeight="1" x14ac:dyDescent="0.2"/>
    <row r="35822" ht="12.75" hidden="1" customHeight="1" x14ac:dyDescent="0.2"/>
    <row r="35823" ht="12.75" hidden="1" customHeight="1" x14ac:dyDescent="0.2"/>
    <row r="35824" ht="12.75" hidden="1" customHeight="1" x14ac:dyDescent="0.2"/>
    <row r="35825" ht="12.75" hidden="1" customHeight="1" x14ac:dyDescent="0.2"/>
    <row r="35826" ht="12.75" hidden="1" customHeight="1" x14ac:dyDescent="0.2"/>
    <row r="35827" ht="12.75" hidden="1" customHeight="1" x14ac:dyDescent="0.2"/>
    <row r="35828" ht="12.75" hidden="1" customHeight="1" x14ac:dyDescent="0.2"/>
    <row r="35829" ht="12.75" hidden="1" customHeight="1" x14ac:dyDescent="0.2"/>
    <row r="35830" ht="12.75" hidden="1" customHeight="1" x14ac:dyDescent="0.2"/>
    <row r="35831" ht="12.75" hidden="1" customHeight="1" x14ac:dyDescent="0.2"/>
    <row r="35832" ht="12.75" hidden="1" customHeight="1" x14ac:dyDescent="0.2"/>
    <row r="35833" ht="12.75" hidden="1" customHeight="1" x14ac:dyDescent="0.2"/>
    <row r="35834" ht="12.75" hidden="1" customHeight="1" x14ac:dyDescent="0.2"/>
    <row r="35835" ht="12.75" hidden="1" customHeight="1" x14ac:dyDescent="0.2"/>
    <row r="35836" ht="12.75" hidden="1" customHeight="1" x14ac:dyDescent="0.2"/>
    <row r="35837" ht="12.75" hidden="1" customHeight="1" x14ac:dyDescent="0.2"/>
    <row r="35838" ht="12.75" hidden="1" customHeight="1" x14ac:dyDescent="0.2"/>
    <row r="35839" ht="12.75" hidden="1" customHeight="1" x14ac:dyDescent="0.2"/>
    <row r="35840" ht="12.75" hidden="1" customHeight="1" x14ac:dyDescent="0.2"/>
    <row r="35841" ht="12.75" hidden="1" customHeight="1" x14ac:dyDescent="0.2"/>
    <row r="35842" ht="12.75" hidden="1" customHeight="1" x14ac:dyDescent="0.2"/>
    <row r="35843" ht="12.75" hidden="1" customHeight="1" x14ac:dyDescent="0.2"/>
    <row r="35844" ht="12.75" hidden="1" customHeight="1" x14ac:dyDescent="0.2"/>
    <row r="35845" ht="12.75" hidden="1" customHeight="1" x14ac:dyDescent="0.2"/>
    <row r="35846" ht="12.75" hidden="1" customHeight="1" x14ac:dyDescent="0.2"/>
    <row r="35847" ht="12.75" hidden="1" customHeight="1" x14ac:dyDescent="0.2"/>
    <row r="35848" ht="12.75" hidden="1" customHeight="1" x14ac:dyDescent="0.2"/>
    <row r="35849" ht="12.75" hidden="1" customHeight="1" x14ac:dyDescent="0.2"/>
    <row r="35850" ht="12.75" hidden="1" customHeight="1" x14ac:dyDescent="0.2"/>
    <row r="35851" ht="12.75" hidden="1" customHeight="1" x14ac:dyDescent="0.2"/>
    <row r="35852" ht="12.75" hidden="1" customHeight="1" x14ac:dyDescent="0.2"/>
    <row r="35853" ht="12.75" hidden="1" customHeight="1" x14ac:dyDescent="0.2"/>
    <row r="35854" ht="12.75" hidden="1" customHeight="1" x14ac:dyDescent="0.2"/>
    <row r="35855" ht="12.75" hidden="1" customHeight="1" x14ac:dyDescent="0.2"/>
    <row r="35856" ht="12.75" hidden="1" customHeight="1" x14ac:dyDescent="0.2"/>
    <row r="35857" ht="12.75" hidden="1" customHeight="1" x14ac:dyDescent="0.2"/>
    <row r="35858" ht="12.75" hidden="1" customHeight="1" x14ac:dyDescent="0.2"/>
    <row r="35859" ht="12.75" hidden="1" customHeight="1" x14ac:dyDescent="0.2"/>
    <row r="35860" ht="12.75" hidden="1" customHeight="1" x14ac:dyDescent="0.2"/>
    <row r="35861" ht="12.75" hidden="1" customHeight="1" x14ac:dyDescent="0.2"/>
    <row r="35862" ht="12.75" hidden="1" customHeight="1" x14ac:dyDescent="0.2"/>
    <row r="35863" ht="12.75" hidden="1" customHeight="1" x14ac:dyDescent="0.2"/>
    <row r="35864" ht="12.75" hidden="1" customHeight="1" x14ac:dyDescent="0.2"/>
    <row r="35865" ht="12.75" hidden="1" customHeight="1" x14ac:dyDescent="0.2"/>
    <row r="35866" ht="12.75" hidden="1" customHeight="1" x14ac:dyDescent="0.2"/>
    <row r="35867" ht="12.75" hidden="1" customHeight="1" x14ac:dyDescent="0.2"/>
    <row r="35868" ht="12.75" hidden="1" customHeight="1" x14ac:dyDescent="0.2"/>
    <row r="35869" ht="12.75" hidden="1" customHeight="1" x14ac:dyDescent="0.2"/>
    <row r="35870" ht="12.75" hidden="1" customHeight="1" x14ac:dyDescent="0.2"/>
    <row r="35871" ht="12.75" hidden="1" customHeight="1" x14ac:dyDescent="0.2"/>
    <row r="35872" ht="12.75" hidden="1" customHeight="1" x14ac:dyDescent="0.2"/>
    <row r="35873" ht="12.75" hidden="1" customHeight="1" x14ac:dyDescent="0.2"/>
    <row r="35874" ht="12.75" hidden="1" customHeight="1" x14ac:dyDescent="0.2"/>
    <row r="35875" ht="12.75" hidden="1" customHeight="1" x14ac:dyDescent="0.2"/>
    <row r="35876" ht="12.75" hidden="1" customHeight="1" x14ac:dyDescent="0.2"/>
    <row r="35877" ht="12.75" hidden="1" customHeight="1" x14ac:dyDescent="0.2"/>
    <row r="35878" ht="12.75" hidden="1" customHeight="1" x14ac:dyDescent="0.2"/>
    <row r="35879" ht="12.75" hidden="1" customHeight="1" x14ac:dyDescent="0.2"/>
    <row r="35880" ht="12.75" hidden="1" customHeight="1" x14ac:dyDescent="0.2"/>
    <row r="35881" ht="12.75" hidden="1" customHeight="1" x14ac:dyDescent="0.2"/>
    <row r="35882" ht="12.75" hidden="1" customHeight="1" x14ac:dyDescent="0.2"/>
    <row r="35883" ht="12.75" hidden="1" customHeight="1" x14ac:dyDescent="0.2"/>
    <row r="35884" ht="12.75" hidden="1" customHeight="1" x14ac:dyDescent="0.2"/>
    <row r="35885" ht="12.75" hidden="1" customHeight="1" x14ac:dyDescent="0.2"/>
    <row r="35886" ht="12.75" hidden="1" customHeight="1" x14ac:dyDescent="0.2"/>
    <row r="35887" ht="12.75" hidden="1" customHeight="1" x14ac:dyDescent="0.2"/>
    <row r="35888" ht="12.75" hidden="1" customHeight="1" x14ac:dyDescent="0.2"/>
    <row r="35889" ht="12.75" hidden="1" customHeight="1" x14ac:dyDescent="0.2"/>
    <row r="35890" ht="12.75" hidden="1" customHeight="1" x14ac:dyDescent="0.2"/>
    <row r="35891" ht="12.75" hidden="1" customHeight="1" x14ac:dyDescent="0.2"/>
    <row r="35892" ht="12.75" hidden="1" customHeight="1" x14ac:dyDescent="0.2"/>
    <row r="35893" ht="12.75" hidden="1" customHeight="1" x14ac:dyDescent="0.2"/>
    <row r="35894" ht="12.75" hidden="1" customHeight="1" x14ac:dyDescent="0.2"/>
    <row r="35895" ht="12.75" hidden="1" customHeight="1" x14ac:dyDescent="0.2"/>
    <row r="35896" ht="12.75" hidden="1" customHeight="1" x14ac:dyDescent="0.2"/>
    <row r="35897" ht="12.75" hidden="1" customHeight="1" x14ac:dyDescent="0.2"/>
    <row r="35898" ht="12.75" hidden="1" customHeight="1" x14ac:dyDescent="0.2"/>
    <row r="35899" ht="12.75" hidden="1" customHeight="1" x14ac:dyDescent="0.2"/>
    <row r="35900" ht="12.75" hidden="1" customHeight="1" x14ac:dyDescent="0.2"/>
    <row r="35901" ht="12.75" hidden="1" customHeight="1" x14ac:dyDescent="0.2"/>
    <row r="35902" ht="12.75" hidden="1" customHeight="1" x14ac:dyDescent="0.2"/>
    <row r="35903" ht="12.75" hidden="1" customHeight="1" x14ac:dyDescent="0.2"/>
    <row r="35904" ht="12.75" hidden="1" customHeight="1" x14ac:dyDescent="0.2"/>
    <row r="35905" ht="12.75" hidden="1" customHeight="1" x14ac:dyDescent="0.2"/>
    <row r="35906" ht="12.75" hidden="1" customHeight="1" x14ac:dyDescent="0.2"/>
    <row r="35907" ht="12.75" hidden="1" customHeight="1" x14ac:dyDescent="0.2"/>
    <row r="35908" ht="12.75" hidden="1" customHeight="1" x14ac:dyDescent="0.2"/>
    <row r="35909" ht="12.75" hidden="1" customHeight="1" x14ac:dyDescent="0.2"/>
    <row r="35910" ht="12.75" hidden="1" customHeight="1" x14ac:dyDescent="0.2"/>
    <row r="35911" ht="12.75" hidden="1" customHeight="1" x14ac:dyDescent="0.2"/>
    <row r="35912" ht="12.75" hidden="1" customHeight="1" x14ac:dyDescent="0.2"/>
    <row r="35913" ht="12.75" hidden="1" customHeight="1" x14ac:dyDescent="0.2"/>
    <row r="35914" ht="12.75" hidden="1" customHeight="1" x14ac:dyDescent="0.2"/>
    <row r="35915" ht="12.75" hidden="1" customHeight="1" x14ac:dyDescent="0.2"/>
    <row r="35916" ht="12.75" hidden="1" customHeight="1" x14ac:dyDescent="0.2"/>
    <row r="35917" ht="12.75" hidden="1" customHeight="1" x14ac:dyDescent="0.2"/>
    <row r="35918" ht="12.75" hidden="1" customHeight="1" x14ac:dyDescent="0.2"/>
    <row r="35919" ht="12.75" hidden="1" customHeight="1" x14ac:dyDescent="0.2"/>
    <row r="35920" ht="12.75" hidden="1" customHeight="1" x14ac:dyDescent="0.2"/>
    <row r="35921" ht="12.75" hidden="1" customHeight="1" x14ac:dyDescent="0.2"/>
    <row r="35922" ht="12.75" hidden="1" customHeight="1" x14ac:dyDescent="0.2"/>
    <row r="35923" ht="12.75" hidden="1" customHeight="1" x14ac:dyDescent="0.2"/>
    <row r="35924" ht="12.75" hidden="1" customHeight="1" x14ac:dyDescent="0.2"/>
    <row r="35925" ht="12.75" hidden="1" customHeight="1" x14ac:dyDescent="0.2"/>
    <row r="35926" ht="12.75" hidden="1" customHeight="1" x14ac:dyDescent="0.2"/>
    <row r="35927" ht="12.75" hidden="1" customHeight="1" x14ac:dyDescent="0.2"/>
    <row r="35928" ht="12.75" hidden="1" customHeight="1" x14ac:dyDescent="0.2"/>
    <row r="35929" ht="12.75" hidden="1" customHeight="1" x14ac:dyDescent="0.2"/>
    <row r="35930" ht="12.75" hidden="1" customHeight="1" x14ac:dyDescent="0.2"/>
    <row r="35931" ht="12.75" hidden="1" customHeight="1" x14ac:dyDescent="0.2"/>
    <row r="35932" ht="12.75" hidden="1" customHeight="1" x14ac:dyDescent="0.2"/>
    <row r="35933" ht="12.75" hidden="1" customHeight="1" x14ac:dyDescent="0.2"/>
    <row r="35934" ht="12.75" hidden="1" customHeight="1" x14ac:dyDescent="0.2"/>
    <row r="35935" ht="12.75" hidden="1" customHeight="1" x14ac:dyDescent="0.2"/>
    <row r="35936" ht="12.75" hidden="1" customHeight="1" x14ac:dyDescent="0.2"/>
    <row r="35937" ht="12.75" hidden="1" customHeight="1" x14ac:dyDescent="0.2"/>
    <row r="35938" ht="12.75" hidden="1" customHeight="1" x14ac:dyDescent="0.2"/>
    <row r="35939" ht="12.75" hidden="1" customHeight="1" x14ac:dyDescent="0.2"/>
    <row r="35940" ht="12.75" hidden="1" customHeight="1" x14ac:dyDescent="0.2"/>
    <row r="35941" ht="12.75" hidden="1" customHeight="1" x14ac:dyDescent="0.2"/>
    <row r="35942" ht="12.75" hidden="1" customHeight="1" x14ac:dyDescent="0.2"/>
    <row r="35943" ht="12.75" hidden="1" customHeight="1" x14ac:dyDescent="0.2"/>
    <row r="35944" ht="12.75" hidden="1" customHeight="1" x14ac:dyDescent="0.2"/>
    <row r="35945" ht="12.75" hidden="1" customHeight="1" x14ac:dyDescent="0.2"/>
    <row r="35946" ht="12.75" hidden="1" customHeight="1" x14ac:dyDescent="0.2"/>
    <row r="35947" ht="12.75" hidden="1" customHeight="1" x14ac:dyDescent="0.2"/>
    <row r="35948" ht="12.75" hidden="1" customHeight="1" x14ac:dyDescent="0.2"/>
    <row r="35949" ht="12.75" hidden="1" customHeight="1" x14ac:dyDescent="0.2"/>
    <row r="35950" ht="12.75" hidden="1" customHeight="1" x14ac:dyDescent="0.2"/>
    <row r="35951" ht="12.75" hidden="1" customHeight="1" x14ac:dyDescent="0.2"/>
    <row r="35952" ht="12.75" hidden="1" customHeight="1" x14ac:dyDescent="0.2"/>
    <row r="35953" ht="12.75" hidden="1" customHeight="1" x14ac:dyDescent="0.2"/>
    <row r="35954" ht="12.75" hidden="1" customHeight="1" x14ac:dyDescent="0.2"/>
    <row r="35955" ht="12.75" hidden="1" customHeight="1" x14ac:dyDescent="0.2"/>
    <row r="35956" ht="12.75" hidden="1" customHeight="1" x14ac:dyDescent="0.2"/>
    <row r="35957" ht="12.75" hidden="1" customHeight="1" x14ac:dyDescent="0.2"/>
    <row r="35958" ht="12.75" hidden="1" customHeight="1" x14ac:dyDescent="0.2"/>
    <row r="35959" ht="12.75" hidden="1" customHeight="1" x14ac:dyDescent="0.2"/>
    <row r="35960" ht="12.75" hidden="1" customHeight="1" x14ac:dyDescent="0.2"/>
    <row r="35961" ht="12.75" hidden="1" customHeight="1" x14ac:dyDescent="0.2"/>
    <row r="35962" ht="12.75" hidden="1" customHeight="1" x14ac:dyDescent="0.2"/>
    <row r="35963" ht="12.75" hidden="1" customHeight="1" x14ac:dyDescent="0.2"/>
    <row r="35964" ht="12.75" hidden="1" customHeight="1" x14ac:dyDescent="0.2"/>
    <row r="35965" ht="12.75" hidden="1" customHeight="1" x14ac:dyDescent="0.2"/>
    <row r="35966" ht="12.75" hidden="1" customHeight="1" x14ac:dyDescent="0.2"/>
    <row r="35967" ht="12.75" hidden="1" customHeight="1" x14ac:dyDescent="0.2"/>
    <row r="35968" ht="12.75" hidden="1" customHeight="1" x14ac:dyDescent="0.2"/>
    <row r="35969" ht="12.75" hidden="1" customHeight="1" x14ac:dyDescent="0.2"/>
    <row r="35970" ht="12.75" hidden="1" customHeight="1" x14ac:dyDescent="0.2"/>
    <row r="35971" ht="12.75" hidden="1" customHeight="1" x14ac:dyDescent="0.2"/>
    <row r="35972" ht="12.75" hidden="1" customHeight="1" x14ac:dyDescent="0.2"/>
    <row r="35973" ht="12.75" hidden="1" customHeight="1" x14ac:dyDescent="0.2"/>
    <row r="35974" ht="12.75" hidden="1" customHeight="1" x14ac:dyDescent="0.2"/>
    <row r="35975" ht="12.75" hidden="1" customHeight="1" x14ac:dyDescent="0.2"/>
    <row r="35976" ht="12.75" hidden="1" customHeight="1" x14ac:dyDescent="0.2"/>
    <row r="35977" ht="12.75" hidden="1" customHeight="1" x14ac:dyDescent="0.2"/>
    <row r="35978" ht="12.75" hidden="1" customHeight="1" x14ac:dyDescent="0.2"/>
    <row r="35979" ht="12.75" hidden="1" customHeight="1" x14ac:dyDescent="0.2"/>
    <row r="35980" ht="12.75" hidden="1" customHeight="1" x14ac:dyDescent="0.2"/>
    <row r="35981" ht="12.75" hidden="1" customHeight="1" x14ac:dyDescent="0.2"/>
    <row r="35982" ht="12.75" hidden="1" customHeight="1" x14ac:dyDescent="0.2"/>
    <row r="35983" ht="12.75" hidden="1" customHeight="1" x14ac:dyDescent="0.2"/>
    <row r="35984" ht="12.75" hidden="1" customHeight="1" x14ac:dyDescent="0.2"/>
    <row r="35985" ht="12.75" hidden="1" customHeight="1" x14ac:dyDescent="0.2"/>
    <row r="35986" ht="12.75" hidden="1" customHeight="1" x14ac:dyDescent="0.2"/>
    <row r="35987" ht="12.75" hidden="1" customHeight="1" x14ac:dyDescent="0.2"/>
    <row r="35988" ht="12.75" hidden="1" customHeight="1" x14ac:dyDescent="0.2"/>
    <row r="35989" ht="12.75" hidden="1" customHeight="1" x14ac:dyDescent="0.2"/>
    <row r="35990" ht="12.75" hidden="1" customHeight="1" x14ac:dyDescent="0.2"/>
    <row r="35991" ht="12.75" hidden="1" customHeight="1" x14ac:dyDescent="0.2"/>
    <row r="35992" ht="12.75" hidden="1" customHeight="1" x14ac:dyDescent="0.2"/>
    <row r="35993" ht="12.75" hidden="1" customHeight="1" x14ac:dyDescent="0.2"/>
    <row r="35994" ht="12.75" hidden="1" customHeight="1" x14ac:dyDescent="0.2"/>
    <row r="35995" ht="12.75" hidden="1" customHeight="1" x14ac:dyDescent="0.2"/>
    <row r="35996" ht="12.75" hidden="1" customHeight="1" x14ac:dyDescent="0.2"/>
    <row r="35997" ht="12.75" hidden="1" customHeight="1" x14ac:dyDescent="0.2"/>
    <row r="35998" ht="12.75" hidden="1" customHeight="1" x14ac:dyDescent="0.2"/>
    <row r="35999" ht="12.75" hidden="1" customHeight="1" x14ac:dyDescent="0.2"/>
    <row r="36000" ht="12.75" hidden="1" customHeight="1" x14ac:dyDescent="0.2"/>
    <row r="36001" ht="12.75" hidden="1" customHeight="1" x14ac:dyDescent="0.2"/>
    <row r="36002" ht="12.75" hidden="1" customHeight="1" x14ac:dyDescent="0.2"/>
    <row r="36003" ht="12.75" hidden="1" customHeight="1" x14ac:dyDescent="0.2"/>
    <row r="36004" ht="12.75" hidden="1" customHeight="1" x14ac:dyDescent="0.2"/>
    <row r="36005" ht="12.75" hidden="1" customHeight="1" x14ac:dyDescent="0.2"/>
    <row r="36006" ht="12.75" hidden="1" customHeight="1" x14ac:dyDescent="0.2"/>
    <row r="36007" ht="12.75" hidden="1" customHeight="1" x14ac:dyDescent="0.2"/>
    <row r="36008" ht="12.75" hidden="1" customHeight="1" x14ac:dyDescent="0.2"/>
    <row r="36009" ht="12.75" hidden="1" customHeight="1" x14ac:dyDescent="0.2"/>
    <row r="36010" ht="12.75" hidden="1" customHeight="1" x14ac:dyDescent="0.2"/>
    <row r="36011" ht="12.75" hidden="1" customHeight="1" x14ac:dyDescent="0.2"/>
    <row r="36012" ht="12.75" hidden="1" customHeight="1" x14ac:dyDescent="0.2"/>
    <row r="36013" ht="12.75" hidden="1" customHeight="1" x14ac:dyDescent="0.2"/>
    <row r="36014" ht="12.75" hidden="1" customHeight="1" x14ac:dyDescent="0.2"/>
    <row r="36015" ht="12.75" hidden="1" customHeight="1" x14ac:dyDescent="0.2"/>
    <row r="36016" ht="12.75" hidden="1" customHeight="1" x14ac:dyDescent="0.2"/>
    <row r="36017" ht="12.75" hidden="1" customHeight="1" x14ac:dyDescent="0.2"/>
    <row r="36018" ht="12.75" hidden="1" customHeight="1" x14ac:dyDescent="0.2"/>
    <row r="36019" ht="12.75" hidden="1" customHeight="1" x14ac:dyDescent="0.2"/>
    <row r="36020" ht="12.75" hidden="1" customHeight="1" x14ac:dyDescent="0.2"/>
    <row r="36021" ht="12.75" hidden="1" customHeight="1" x14ac:dyDescent="0.2"/>
    <row r="36022" ht="12.75" hidden="1" customHeight="1" x14ac:dyDescent="0.2"/>
    <row r="36023" ht="12.75" hidden="1" customHeight="1" x14ac:dyDescent="0.2"/>
    <row r="36024" ht="12.75" hidden="1" customHeight="1" x14ac:dyDescent="0.2"/>
    <row r="36025" ht="12.75" hidden="1" customHeight="1" x14ac:dyDescent="0.2"/>
    <row r="36026" ht="12.75" hidden="1" customHeight="1" x14ac:dyDescent="0.2"/>
    <row r="36027" ht="12.75" hidden="1" customHeight="1" x14ac:dyDescent="0.2"/>
    <row r="36028" ht="12.75" hidden="1" customHeight="1" x14ac:dyDescent="0.2"/>
    <row r="36029" ht="12.75" hidden="1" customHeight="1" x14ac:dyDescent="0.2"/>
    <row r="36030" ht="12.75" hidden="1" customHeight="1" x14ac:dyDescent="0.2"/>
    <row r="36031" ht="12.75" hidden="1" customHeight="1" x14ac:dyDescent="0.2"/>
    <row r="36032" ht="12.75" hidden="1" customHeight="1" x14ac:dyDescent="0.2"/>
    <row r="36033" ht="12.75" hidden="1" customHeight="1" x14ac:dyDescent="0.2"/>
    <row r="36034" ht="12.75" hidden="1" customHeight="1" x14ac:dyDescent="0.2"/>
    <row r="36035" ht="12.75" hidden="1" customHeight="1" x14ac:dyDescent="0.2"/>
    <row r="36036" ht="12.75" hidden="1" customHeight="1" x14ac:dyDescent="0.2"/>
    <row r="36037" ht="12.75" hidden="1" customHeight="1" x14ac:dyDescent="0.2"/>
    <row r="36038" ht="12.75" hidden="1" customHeight="1" x14ac:dyDescent="0.2"/>
    <row r="36039" ht="12.75" hidden="1" customHeight="1" x14ac:dyDescent="0.2"/>
    <row r="36040" ht="12.75" hidden="1" customHeight="1" x14ac:dyDescent="0.2"/>
    <row r="36041" ht="12.75" hidden="1" customHeight="1" x14ac:dyDescent="0.2"/>
    <row r="36042" ht="12.75" hidden="1" customHeight="1" x14ac:dyDescent="0.2"/>
    <row r="36043" ht="12.75" hidden="1" customHeight="1" x14ac:dyDescent="0.2"/>
    <row r="36044" ht="12.75" hidden="1" customHeight="1" x14ac:dyDescent="0.2"/>
    <row r="36045" ht="12.75" hidden="1" customHeight="1" x14ac:dyDescent="0.2"/>
    <row r="36046" ht="12.75" hidden="1" customHeight="1" x14ac:dyDescent="0.2"/>
    <row r="36047" ht="12.75" hidden="1" customHeight="1" x14ac:dyDescent="0.2"/>
    <row r="36048" ht="12.75" hidden="1" customHeight="1" x14ac:dyDescent="0.2"/>
    <row r="36049" ht="12.75" hidden="1" customHeight="1" x14ac:dyDescent="0.2"/>
    <row r="36050" ht="12.75" hidden="1" customHeight="1" x14ac:dyDescent="0.2"/>
    <row r="36051" ht="12.75" hidden="1" customHeight="1" x14ac:dyDescent="0.2"/>
    <row r="36052" ht="12.75" hidden="1" customHeight="1" x14ac:dyDescent="0.2"/>
    <row r="36053" ht="12.75" hidden="1" customHeight="1" x14ac:dyDescent="0.2"/>
    <row r="36054" ht="12.75" hidden="1" customHeight="1" x14ac:dyDescent="0.2"/>
    <row r="36055" ht="12.75" hidden="1" customHeight="1" x14ac:dyDescent="0.2"/>
    <row r="36056" ht="12.75" hidden="1" customHeight="1" x14ac:dyDescent="0.2"/>
    <row r="36057" ht="12.75" hidden="1" customHeight="1" x14ac:dyDescent="0.2"/>
    <row r="36058" ht="12.75" hidden="1" customHeight="1" x14ac:dyDescent="0.2"/>
    <row r="36059" ht="12.75" hidden="1" customHeight="1" x14ac:dyDescent="0.2"/>
    <row r="36060" ht="12.75" hidden="1" customHeight="1" x14ac:dyDescent="0.2"/>
    <row r="36061" ht="12.75" hidden="1" customHeight="1" x14ac:dyDescent="0.2"/>
    <row r="36062" ht="12.75" hidden="1" customHeight="1" x14ac:dyDescent="0.2"/>
    <row r="36063" ht="12.75" hidden="1" customHeight="1" x14ac:dyDescent="0.2"/>
    <row r="36064" ht="12.75" hidden="1" customHeight="1" x14ac:dyDescent="0.2"/>
    <row r="36065" ht="12.75" hidden="1" customHeight="1" x14ac:dyDescent="0.2"/>
    <row r="36066" ht="12.75" hidden="1" customHeight="1" x14ac:dyDescent="0.2"/>
    <row r="36067" ht="12.75" hidden="1" customHeight="1" x14ac:dyDescent="0.2"/>
    <row r="36068" ht="12.75" hidden="1" customHeight="1" x14ac:dyDescent="0.2"/>
    <row r="36069" ht="12.75" hidden="1" customHeight="1" x14ac:dyDescent="0.2"/>
    <row r="36070" ht="12.75" hidden="1" customHeight="1" x14ac:dyDescent="0.2"/>
    <row r="36071" ht="12.75" hidden="1" customHeight="1" x14ac:dyDescent="0.2"/>
    <row r="36072" ht="12.75" hidden="1" customHeight="1" x14ac:dyDescent="0.2"/>
    <row r="36073" ht="12.75" hidden="1" customHeight="1" x14ac:dyDescent="0.2"/>
    <row r="36074" ht="12.75" hidden="1" customHeight="1" x14ac:dyDescent="0.2"/>
    <row r="36075" ht="12.75" hidden="1" customHeight="1" x14ac:dyDescent="0.2"/>
    <row r="36076" ht="12.75" hidden="1" customHeight="1" x14ac:dyDescent="0.2"/>
    <row r="36077" ht="12.75" hidden="1" customHeight="1" x14ac:dyDescent="0.2"/>
    <row r="36078" ht="12.75" hidden="1" customHeight="1" x14ac:dyDescent="0.2"/>
    <row r="36079" ht="12.75" hidden="1" customHeight="1" x14ac:dyDescent="0.2"/>
    <row r="36080" ht="12.75" hidden="1" customHeight="1" x14ac:dyDescent="0.2"/>
    <row r="36081" ht="12.75" hidden="1" customHeight="1" x14ac:dyDescent="0.2"/>
    <row r="36082" ht="12.75" hidden="1" customHeight="1" x14ac:dyDescent="0.2"/>
    <row r="36083" ht="12.75" hidden="1" customHeight="1" x14ac:dyDescent="0.2"/>
    <row r="36084" ht="12.75" hidden="1" customHeight="1" x14ac:dyDescent="0.2"/>
    <row r="36085" ht="12.75" hidden="1" customHeight="1" x14ac:dyDescent="0.2"/>
    <row r="36086" ht="12.75" hidden="1" customHeight="1" x14ac:dyDescent="0.2"/>
    <row r="36087" ht="12.75" hidden="1" customHeight="1" x14ac:dyDescent="0.2"/>
    <row r="36088" ht="12.75" hidden="1" customHeight="1" x14ac:dyDescent="0.2"/>
    <row r="36089" ht="12.75" hidden="1" customHeight="1" x14ac:dyDescent="0.2"/>
    <row r="36090" ht="12.75" hidden="1" customHeight="1" x14ac:dyDescent="0.2"/>
    <row r="36091" ht="12.75" hidden="1" customHeight="1" x14ac:dyDescent="0.2"/>
    <row r="36092" ht="12.75" hidden="1" customHeight="1" x14ac:dyDescent="0.2"/>
    <row r="36093" ht="12.75" hidden="1" customHeight="1" x14ac:dyDescent="0.2"/>
    <row r="36094" ht="12.75" hidden="1" customHeight="1" x14ac:dyDescent="0.2"/>
    <row r="36095" ht="12.75" hidden="1" customHeight="1" x14ac:dyDescent="0.2"/>
    <row r="36096" ht="12.75" hidden="1" customHeight="1" x14ac:dyDescent="0.2"/>
    <row r="36097" ht="12.75" hidden="1" customHeight="1" x14ac:dyDescent="0.2"/>
    <row r="36098" ht="12.75" hidden="1" customHeight="1" x14ac:dyDescent="0.2"/>
    <row r="36099" ht="12.75" hidden="1" customHeight="1" x14ac:dyDescent="0.2"/>
    <row r="36100" ht="12.75" hidden="1" customHeight="1" x14ac:dyDescent="0.2"/>
    <row r="36101" ht="12.75" hidden="1" customHeight="1" x14ac:dyDescent="0.2"/>
    <row r="36102" ht="12.75" hidden="1" customHeight="1" x14ac:dyDescent="0.2"/>
    <row r="36103" ht="12.75" hidden="1" customHeight="1" x14ac:dyDescent="0.2"/>
    <row r="36104" ht="12.75" hidden="1" customHeight="1" x14ac:dyDescent="0.2"/>
    <row r="36105" ht="12.75" hidden="1" customHeight="1" x14ac:dyDescent="0.2"/>
    <row r="36106" ht="12.75" hidden="1" customHeight="1" x14ac:dyDescent="0.2"/>
    <row r="36107" ht="12.75" hidden="1" customHeight="1" x14ac:dyDescent="0.2"/>
    <row r="36108" ht="12.75" hidden="1" customHeight="1" x14ac:dyDescent="0.2"/>
    <row r="36109" ht="12.75" hidden="1" customHeight="1" x14ac:dyDescent="0.2"/>
    <row r="36110" ht="12.75" hidden="1" customHeight="1" x14ac:dyDescent="0.2"/>
    <row r="36111" ht="12.75" hidden="1" customHeight="1" x14ac:dyDescent="0.2"/>
    <row r="36112" ht="12.75" hidden="1" customHeight="1" x14ac:dyDescent="0.2"/>
    <row r="36113" ht="12.75" hidden="1" customHeight="1" x14ac:dyDescent="0.2"/>
    <row r="36114" ht="12.75" hidden="1" customHeight="1" x14ac:dyDescent="0.2"/>
    <row r="36115" ht="12.75" hidden="1" customHeight="1" x14ac:dyDescent="0.2"/>
    <row r="36116" ht="12.75" hidden="1" customHeight="1" x14ac:dyDescent="0.2"/>
    <row r="36117" ht="12.75" hidden="1" customHeight="1" x14ac:dyDescent="0.2"/>
    <row r="36118" ht="12.75" hidden="1" customHeight="1" x14ac:dyDescent="0.2"/>
    <row r="36119" ht="12.75" hidden="1" customHeight="1" x14ac:dyDescent="0.2"/>
    <row r="36120" ht="12.75" hidden="1" customHeight="1" x14ac:dyDescent="0.2"/>
    <row r="36121" ht="12.75" hidden="1" customHeight="1" x14ac:dyDescent="0.2"/>
    <row r="36122" ht="12.75" hidden="1" customHeight="1" x14ac:dyDescent="0.2"/>
    <row r="36123" ht="12.75" hidden="1" customHeight="1" x14ac:dyDescent="0.2"/>
    <row r="36124" ht="12.75" hidden="1" customHeight="1" x14ac:dyDescent="0.2"/>
    <row r="36125" ht="12.75" hidden="1" customHeight="1" x14ac:dyDescent="0.2"/>
    <row r="36126" ht="12.75" hidden="1" customHeight="1" x14ac:dyDescent="0.2"/>
    <row r="36127" ht="12.75" hidden="1" customHeight="1" x14ac:dyDescent="0.2"/>
    <row r="36128" ht="12.75" hidden="1" customHeight="1" x14ac:dyDescent="0.2"/>
    <row r="36129" ht="12.75" hidden="1" customHeight="1" x14ac:dyDescent="0.2"/>
    <row r="36130" ht="12.75" hidden="1" customHeight="1" x14ac:dyDescent="0.2"/>
    <row r="36131" ht="12.75" hidden="1" customHeight="1" x14ac:dyDescent="0.2"/>
    <row r="36132" ht="12.75" hidden="1" customHeight="1" x14ac:dyDescent="0.2"/>
    <row r="36133" ht="12.75" hidden="1" customHeight="1" x14ac:dyDescent="0.2"/>
    <row r="36134" ht="12.75" hidden="1" customHeight="1" x14ac:dyDescent="0.2"/>
    <row r="36135" ht="12.75" hidden="1" customHeight="1" x14ac:dyDescent="0.2"/>
    <row r="36136" ht="12.75" hidden="1" customHeight="1" x14ac:dyDescent="0.2"/>
    <row r="36137" ht="12.75" hidden="1" customHeight="1" x14ac:dyDescent="0.2"/>
    <row r="36138" ht="12.75" hidden="1" customHeight="1" x14ac:dyDescent="0.2"/>
    <row r="36139" ht="12.75" hidden="1" customHeight="1" x14ac:dyDescent="0.2"/>
    <row r="36140" ht="12.75" hidden="1" customHeight="1" x14ac:dyDescent="0.2"/>
    <row r="36141" ht="12.75" hidden="1" customHeight="1" x14ac:dyDescent="0.2"/>
    <row r="36142" ht="12.75" hidden="1" customHeight="1" x14ac:dyDescent="0.2"/>
    <row r="36143" ht="12.75" hidden="1" customHeight="1" x14ac:dyDescent="0.2"/>
    <row r="36144" ht="12.75" hidden="1" customHeight="1" x14ac:dyDescent="0.2"/>
    <row r="36145" ht="12.75" hidden="1" customHeight="1" x14ac:dyDescent="0.2"/>
    <row r="36146" ht="12.75" hidden="1" customHeight="1" x14ac:dyDescent="0.2"/>
    <row r="36147" ht="12.75" hidden="1" customHeight="1" x14ac:dyDescent="0.2"/>
    <row r="36148" ht="12.75" hidden="1" customHeight="1" x14ac:dyDescent="0.2"/>
    <row r="36149" ht="12.75" hidden="1" customHeight="1" x14ac:dyDescent="0.2"/>
    <row r="36150" ht="12.75" hidden="1" customHeight="1" x14ac:dyDescent="0.2"/>
    <row r="36151" ht="12.75" hidden="1" customHeight="1" x14ac:dyDescent="0.2"/>
    <row r="36152" ht="12.75" hidden="1" customHeight="1" x14ac:dyDescent="0.2"/>
    <row r="36153" ht="12.75" hidden="1" customHeight="1" x14ac:dyDescent="0.2"/>
    <row r="36154" ht="12.75" hidden="1" customHeight="1" x14ac:dyDescent="0.2"/>
    <row r="36155" ht="12.75" hidden="1" customHeight="1" x14ac:dyDescent="0.2"/>
    <row r="36156" ht="12.75" hidden="1" customHeight="1" x14ac:dyDescent="0.2"/>
    <row r="36157" ht="12.75" hidden="1" customHeight="1" x14ac:dyDescent="0.2"/>
    <row r="36158" ht="12.75" hidden="1" customHeight="1" x14ac:dyDescent="0.2"/>
    <row r="36159" ht="12.75" hidden="1" customHeight="1" x14ac:dyDescent="0.2"/>
    <row r="36160" ht="12.75" hidden="1" customHeight="1" x14ac:dyDescent="0.2"/>
    <row r="36161" ht="12.75" hidden="1" customHeight="1" x14ac:dyDescent="0.2"/>
    <row r="36162" ht="12.75" hidden="1" customHeight="1" x14ac:dyDescent="0.2"/>
    <row r="36163" ht="12.75" hidden="1" customHeight="1" x14ac:dyDescent="0.2"/>
    <row r="36164" ht="12.75" hidden="1" customHeight="1" x14ac:dyDescent="0.2"/>
    <row r="36165" ht="12.75" hidden="1" customHeight="1" x14ac:dyDescent="0.2"/>
    <row r="36166" ht="12.75" hidden="1" customHeight="1" x14ac:dyDescent="0.2"/>
    <row r="36167" ht="12.75" hidden="1" customHeight="1" x14ac:dyDescent="0.2"/>
    <row r="36168" ht="12.75" hidden="1" customHeight="1" x14ac:dyDescent="0.2"/>
    <row r="36169" ht="12.75" hidden="1" customHeight="1" x14ac:dyDescent="0.2"/>
    <row r="36170" ht="12.75" hidden="1" customHeight="1" x14ac:dyDescent="0.2"/>
    <row r="36171" ht="12.75" hidden="1" customHeight="1" x14ac:dyDescent="0.2"/>
    <row r="36172" ht="12.75" hidden="1" customHeight="1" x14ac:dyDescent="0.2"/>
    <row r="36173" ht="12.75" hidden="1" customHeight="1" x14ac:dyDescent="0.2"/>
    <row r="36174" ht="12.75" hidden="1" customHeight="1" x14ac:dyDescent="0.2"/>
    <row r="36175" ht="12.75" hidden="1" customHeight="1" x14ac:dyDescent="0.2"/>
    <row r="36176" ht="12.75" hidden="1" customHeight="1" x14ac:dyDescent="0.2"/>
    <row r="36177" ht="12.75" hidden="1" customHeight="1" x14ac:dyDescent="0.2"/>
    <row r="36178" ht="12.75" hidden="1" customHeight="1" x14ac:dyDescent="0.2"/>
    <row r="36179" ht="12.75" hidden="1" customHeight="1" x14ac:dyDescent="0.2"/>
    <row r="36180" ht="12.75" hidden="1" customHeight="1" x14ac:dyDescent="0.2"/>
    <row r="36181" ht="12.75" hidden="1" customHeight="1" x14ac:dyDescent="0.2"/>
    <row r="36182" ht="12.75" hidden="1" customHeight="1" x14ac:dyDescent="0.2"/>
    <row r="36183" ht="12.75" hidden="1" customHeight="1" x14ac:dyDescent="0.2"/>
    <row r="36184" ht="12.75" hidden="1" customHeight="1" x14ac:dyDescent="0.2"/>
    <row r="36185" ht="12.75" hidden="1" customHeight="1" x14ac:dyDescent="0.2"/>
    <row r="36186" ht="12.75" hidden="1" customHeight="1" x14ac:dyDescent="0.2"/>
    <row r="36187" ht="12.75" hidden="1" customHeight="1" x14ac:dyDescent="0.2"/>
    <row r="36188" ht="12.75" hidden="1" customHeight="1" x14ac:dyDescent="0.2"/>
    <row r="36189" ht="12.75" hidden="1" customHeight="1" x14ac:dyDescent="0.2"/>
    <row r="36190" ht="12.75" hidden="1" customHeight="1" x14ac:dyDescent="0.2"/>
    <row r="36191" ht="12.75" hidden="1" customHeight="1" x14ac:dyDescent="0.2"/>
    <row r="36192" ht="12.75" hidden="1" customHeight="1" x14ac:dyDescent="0.2"/>
    <row r="36193" ht="12.75" hidden="1" customHeight="1" x14ac:dyDescent="0.2"/>
    <row r="36194" ht="12.75" hidden="1" customHeight="1" x14ac:dyDescent="0.2"/>
    <row r="36195" ht="12.75" hidden="1" customHeight="1" x14ac:dyDescent="0.2"/>
    <row r="36196" ht="12.75" hidden="1" customHeight="1" x14ac:dyDescent="0.2"/>
    <row r="36197" ht="12.75" hidden="1" customHeight="1" x14ac:dyDescent="0.2"/>
    <row r="36198" ht="12.75" hidden="1" customHeight="1" x14ac:dyDescent="0.2"/>
    <row r="36199" ht="12.75" hidden="1" customHeight="1" x14ac:dyDescent="0.2"/>
    <row r="36200" ht="12.75" hidden="1" customHeight="1" x14ac:dyDescent="0.2"/>
    <row r="36201" ht="12.75" hidden="1" customHeight="1" x14ac:dyDescent="0.2"/>
    <row r="36202" ht="12.75" hidden="1" customHeight="1" x14ac:dyDescent="0.2"/>
    <row r="36203" ht="12.75" hidden="1" customHeight="1" x14ac:dyDescent="0.2"/>
    <row r="36204" ht="12.75" hidden="1" customHeight="1" x14ac:dyDescent="0.2"/>
    <row r="36205" ht="12.75" hidden="1" customHeight="1" x14ac:dyDescent="0.2"/>
    <row r="36206" ht="12.75" hidden="1" customHeight="1" x14ac:dyDescent="0.2"/>
    <row r="36207" ht="12.75" hidden="1" customHeight="1" x14ac:dyDescent="0.2"/>
    <row r="36208" ht="12.75" hidden="1" customHeight="1" x14ac:dyDescent="0.2"/>
    <row r="36209" ht="12.75" hidden="1" customHeight="1" x14ac:dyDescent="0.2"/>
    <row r="36210" ht="12.75" hidden="1" customHeight="1" x14ac:dyDescent="0.2"/>
    <row r="36211" ht="12.75" hidden="1" customHeight="1" x14ac:dyDescent="0.2"/>
    <row r="36212" ht="12.75" hidden="1" customHeight="1" x14ac:dyDescent="0.2"/>
    <row r="36213" ht="12.75" hidden="1" customHeight="1" x14ac:dyDescent="0.2"/>
    <row r="36214" ht="12.75" hidden="1" customHeight="1" x14ac:dyDescent="0.2"/>
    <row r="36215" ht="12.75" hidden="1" customHeight="1" x14ac:dyDescent="0.2"/>
    <row r="36216" ht="12.75" hidden="1" customHeight="1" x14ac:dyDescent="0.2"/>
    <row r="36217" ht="12.75" hidden="1" customHeight="1" x14ac:dyDescent="0.2"/>
    <row r="36218" ht="12.75" hidden="1" customHeight="1" x14ac:dyDescent="0.2"/>
    <row r="36219" ht="12.75" hidden="1" customHeight="1" x14ac:dyDescent="0.2"/>
    <row r="36220" ht="12.75" hidden="1" customHeight="1" x14ac:dyDescent="0.2"/>
    <row r="36221" ht="12.75" hidden="1" customHeight="1" x14ac:dyDescent="0.2"/>
    <row r="36222" ht="12.75" hidden="1" customHeight="1" x14ac:dyDescent="0.2"/>
    <row r="36223" ht="12.75" hidden="1" customHeight="1" x14ac:dyDescent="0.2"/>
    <row r="36224" ht="12.75" hidden="1" customHeight="1" x14ac:dyDescent="0.2"/>
    <row r="36225" ht="12.75" hidden="1" customHeight="1" x14ac:dyDescent="0.2"/>
    <row r="36226" ht="12.75" hidden="1" customHeight="1" x14ac:dyDescent="0.2"/>
    <row r="36227" ht="12.75" hidden="1" customHeight="1" x14ac:dyDescent="0.2"/>
    <row r="36228" ht="12.75" hidden="1" customHeight="1" x14ac:dyDescent="0.2"/>
    <row r="36229" ht="12.75" hidden="1" customHeight="1" x14ac:dyDescent="0.2"/>
    <row r="36230" ht="12.75" hidden="1" customHeight="1" x14ac:dyDescent="0.2"/>
    <row r="36231" ht="12.75" hidden="1" customHeight="1" x14ac:dyDescent="0.2"/>
    <row r="36232" ht="12.75" hidden="1" customHeight="1" x14ac:dyDescent="0.2"/>
    <row r="36233" ht="12.75" hidden="1" customHeight="1" x14ac:dyDescent="0.2"/>
    <row r="36234" ht="12.75" hidden="1" customHeight="1" x14ac:dyDescent="0.2"/>
    <row r="36235" ht="12.75" hidden="1" customHeight="1" x14ac:dyDescent="0.2"/>
    <row r="36236" ht="12.75" hidden="1" customHeight="1" x14ac:dyDescent="0.2"/>
    <row r="36237" ht="12.75" hidden="1" customHeight="1" x14ac:dyDescent="0.2"/>
    <row r="36238" ht="12.75" hidden="1" customHeight="1" x14ac:dyDescent="0.2"/>
    <row r="36239" ht="12.75" hidden="1" customHeight="1" x14ac:dyDescent="0.2"/>
    <row r="36240" ht="12.75" hidden="1" customHeight="1" x14ac:dyDescent="0.2"/>
    <row r="36241" ht="12.75" hidden="1" customHeight="1" x14ac:dyDescent="0.2"/>
    <row r="36242" ht="12.75" hidden="1" customHeight="1" x14ac:dyDescent="0.2"/>
    <row r="36243" ht="12.75" hidden="1" customHeight="1" x14ac:dyDescent="0.2"/>
    <row r="36244" ht="12.75" hidden="1" customHeight="1" x14ac:dyDescent="0.2"/>
    <row r="36245" ht="12.75" hidden="1" customHeight="1" x14ac:dyDescent="0.2"/>
    <row r="36246" ht="12.75" hidden="1" customHeight="1" x14ac:dyDescent="0.2"/>
    <row r="36247" ht="12.75" hidden="1" customHeight="1" x14ac:dyDescent="0.2"/>
    <row r="36248" ht="12.75" hidden="1" customHeight="1" x14ac:dyDescent="0.2"/>
    <row r="36249" ht="12.75" hidden="1" customHeight="1" x14ac:dyDescent="0.2"/>
    <row r="36250" ht="12.75" hidden="1" customHeight="1" x14ac:dyDescent="0.2"/>
    <row r="36251" ht="12.75" hidden="1" customHeight="1" x14ac:dyDescent="0.2"/>
    <row r="36252" ht="12.75" hidden="1" customHeight="1" x14ac:dyDescent="0.2"/>
    <row r="36253" ht="12.75" hidden="1" customHeight="1" x14ac:dyDescent="0.2"/>
    <row r="36254" ht="12.75" hidden="1" customHeight="1" x14ac:dyDescent="0.2"/>
    <row r="36255" ht="12.75" hidden="1" customHeight="1" x14ac:dyDescent="0.2"/>
    <row r="36256" ht="12.75" hidden="1" customHeight="1" x14ac:dyDescent="0.2"/>
    <row r="36257" ht="12.75" hidden="1" customHeight="1" x14ac:dyDescent="0.2"/>
    <row r="36258" ht="12.75" hidden="1" customHeight="1" x14ac:dyDescent="0.2"/>
    <row r="36259" ht="12.75" hidden="1" customHeight="1" x14ac:dyDescent="0.2"/>
    <row r="36260" ht="12.75" hidden="1" customHeight="1" x14ac:dyDescent="0.2"/>
    <row r="36261" ht="12.75" hidden="1" customHeight="1" x14ac:dyDescent="0.2"/>
    <row r="36262" ht="12.75" hidden="1" customHeight="1" x14ac:dyDescent="0.2"/>
    <row r="36263" ht="12.75" hidden="1" customHeight="1" x14ac:dyDescent="0.2"/>
    <row r="36264" ht="12.75" hidden="1" customHeight="1" x14ac:dyDescent="0.2"/>
    <row r="36265" ht="12.75" hidden="1" customHeight="1" x14ac:dyDescent="0.2"/>
    <row r="36266" ht="12.75" hidden="1" customHeight="1" x14ac:dyDescent="0.2"/>
    <row r="36267" ht="12.75" hidden="1" customHeight="1" x14ac:dyDescent="0.2"/>
    <row r="36268" ht="12.75" hidden="1" customHeight="1" x14ac:dyDescent="0.2"/>
    <row r="36269" ht="12.75" hidden="1" customHeight="1" x14ac:dyDescent="0.2"/>
    <row r="36270" ht="12.75" hidden="1" customHeight="1" x14ac:dyDescent="0.2"/>
    <row r="36271" ht="12.75" hidden="1" customHeight="1" x14ac:dyDescent="0.2"/>
    <row r="36272" ht="12.75" hidden="1" customHeight="1" x14ac:dyDescent="0.2"/>
    <row r="36273" ht="12.75" hidden="1" customHeight="1" x14ac:dyDescent="0.2"/>
    <row r="36274" ht="12.75" hidden="1" customHeight="1" x14ac:dyDescent="0.2"/>
    <row r="36275" ht="12.75" hidden="1" customHeight="1" x14ac:dyDescent="0.2"/>
    <row r="36276" ht="12.75" hidden="1" customHeight="1" x14ac:dyDescent="0.2"/>
    <row r="36277" ht="12.75" hidden="1" customHeight="1" x14ac:dyDescent="0.2"/>
    <row r="36278" ht="12.75" hidden="1" customHeight="1" x14ac:dyDescent="0.2"/>
    <row r="36279" ht="12.75" hidden="1" customHeight="1" x14ac:dyDescent="0.2"/>
    <row r="36280" ht="12.75" hidden="1" customHeight="1" x14ac:dyDescent="0.2"/>
    <row r="36281" ht="12.75" hidden="1" customHeight="1" x14ac:dyDescent="0.2"/>
    <row r="36282" ht="12.75" hidden="1" customHeight="1" x14ac:dyDescent="0.2"/>
    <row r="36283" ht="12.75" hidden="1" customHeight="1" x14ac:dyDescent="0.2"/>
    <row r="36284" ht="12.75" hidden="1" customHeight="1" x14ac:dyDescent="0.2"/>
    <row r="36285" ht="12.75" hidden="1" customHeight="1" x14ac:dyDescent="0.2"/>
    <row r="36286" ht="12.75" hidden="1" customHeight="1" x14ac:dyDescent="0.2"/>
    <row r="36287" ht="12.75" hidden="1" customHeight="1" x14ac:dyDescent="0.2"/>
    <row r="36288" ht="12.75" hidden="1" customHeight="1" x14ac:dyDescent="0.2"/>
    <row r="36289" ht="12.75" hidden="1" customHeight="1" x14ac:dyDescent="0.2"/>
    <row r="36290" ht="12.75" hidden="1" customHeight="1" x14ac:dyDescent="0.2"/>
    <row r="36291" ht="12.75" hidden="1" customHeight="1" x14ac:dyDescent="0.2"/>
    <row r="36292" ht="12.75" hidden="1" customHeight="1" x14ac:dyDescent="0.2"/>
    <row r="36293" ht="12.75" hidden="1" customHeight="1" x14ac:dyDescent="0.2"/>
    <row r="36294" ht="12.75" hidden="1" customHeight="1" x14ac:dyDescent="0.2"/>
    <row r="36295" ht="12.75" hidden="1" customHeight="1" x14ac:dyDescent="0.2"/>
    <row r="36296" ht="12.75" hidden="1" customHeight="1" x14ac:dyDescent="0.2"/>
    <row r="36297" ht="12.75" hidden="1" customHeight="1" x14ac:dyDescent="0.2"/>
    <row r="36298" ht="12.75" hidden="1" customHeight="1" x14ac:dyDescent="0.2"/>
    <row r="36299" ht="12.75" hidden="1" customHeight="1" x14ac:dyDescent="0.2"/>
    <row r="36300" ht="12.75" hidden="1" customHeight="1" x14ac:dyDescent="0.2"/>
    <row r="36301" ht="12.75" hidden="1" customHeight="1" x14ac:dyDescent="0.2"/>
    <row r="36302" ht="12.75" hidden="1" customHeight="1" x14ac:dyDescent="0.2"/>
    <row r="36303" ht="12.75" hidden="1" customHeight="1" x14ac:dyDescent="0.2"/>
    <row r="36304" ht="12.75" hidden="1" customHeight="1" x14ac:dyDescent="0.2"/>
    <row r="36305" ht="12.75" hidden="1" customHeight="1" x14ac:dyDescent="0.2"/>
    <row r="36306" ht="12.75" hidden="1" customHeight="1" x14ac:dyDescent="0.2"/>
    <row r="36307" ht="12.75" hidden="1" customHeight="1" x14ac:dyDescent="0.2"/>
    <row r="36308" ht="12.75" hidden="1" customHeight="1" x14ac:dyDescent="0.2"/>
    <row r="36309" ht="12.75" hidden="1" customHeight="1" x14ac:dyDescent="0.2"/>
    <row r="36310" ht="12.75" hidden="1" customHeight="1" x14ac:dyDescent="0.2"/>
    <row r="36311" ht="12.75" hidden="1" customHeight="1" x14ac:dyDescent="0.2"/>
    <row r="36312" ht="12.75" hidden="1" customHeight="1" x14ac:dyDescent="0.2"/>
    <row r="36313" ht="12.75" hidden="1" customHeight="1" x14ac:dyDescent="0.2"/>
    <row r="36314" ht="12.75" hidden="1" customHeight="1" x14ac:dyDescent="0.2"/>
    <row r="36315" ht="12.75" hidden="1" customHeight="1" x14ac:dyDescent="0.2"/>
    <row r="36316" ht="12.75" hidden="1" customHeight="1" x14ac:dyDescent="0.2"/>
    <row r="36317" ht="12.75" hidden="1" customHeight="1" x14ac:dyDescent="0.2"/>
    <row r="36318" ht="12.75" hidden="1" customHeight="1" x14ac:dyDescent="0.2"/>
    <row r="36319" ht="12.75" hidden="1" customHeight="1" x14ac:dyDescent="0.2"/>
    <row r="36320" ht="12.75" hidden="1" customHeight="1" x14ac:dyDescent="0.2"/>
    <row r="36321" ht="12.75" hidden="1" customHeight="1" x14ac:dyDescent="0.2"/>
    <row r="36322" ht="12.75" hidden="1" customHeight="1" x14ac:dyDescent="0.2"/>
    <row r="36323" ht="12.75" hidden="1" customHeight="1" x14ac:dyDescent="0.2"/>
    <row r="36324" ht="12.75" hidden="1" customHeight="1" x14ac:dyDescent="0.2"/>
    <row r="36325" ht="12.75" hidden="1" customHeight="1" x14ac:dyDescent="0.2"/>
    <row r="36326" ht="12.75" hidden="1" customHeight="1" x14ac:dyDescent="0.2"/>
    <row r="36327" ht="12.75" hidden="1" customHeight="1" x14ac:dyDescent="0.2"/>
    <row r="36328" ht="12.75" hidden="1" customHeight="1" x14ac:dyDescent="0.2"/>
    <row r="36329" ht="12.75" hidden="1" customHeight="1" x14ac:dyDescent="0.2"/>
    <row r="36330" ht="12.75" hidden="1" customHeight="1" x14ac:dyDescent="0.2"/>
    <row r="36331" ht="12.75" hidden="1" customHeight="1" x14ac:dyDescent="0.2"/>
    <row r="36332" ht="12.75" hidden="1" customHeight="1" x14ac:dyDescent="0.2"/>
    <row r="36333" ht="12.75" hidden="1" customHeight="1" x14ac:dyDescent="0.2"/>
    <row r="36334" ht="12.75" hidden="1" customHeight="1" x14ac:dyDescent="0.2"/>
    <row r="36335" ht="12.75" hidden="1" customHeight="1" x14ac:dyDescent="0.2"/>
    <row r="36336" ht="12.75" hidden="1" customHeight="1" x14ac:dyDescent="0.2"/>
    <row r="36337" ht="12.75" hidden="1" customHeight="1" x14ac:dyDescent="0.2"/>
    <row r="36338" ht="12.75" hidden="1" customHeight="1" x14ac:dyDescent="0.2"/>
    <row r="36339" ht="12.75" hidden="1" customHeight="1" x14ac:dyDescent="0.2"/>
    <row r="36340" ht="12.75" hidden="1" customHeight="1" x14ac:dyDescent="0.2"/>
    <row r="36341" ht="12.75" hidden="1" customHeight="1" x14ac:dyDescent="0.2"/>
    <row r="36342" ht="12.75" hidden="1" customHeight="1" x14ac:dyDescent="0.2"/>
    <row r="36343" ht="12.75" hidden="1" customHeight="1" x14ac:dyDescent="0.2"/>
    <row r="36344" ht="12.75" hidden="1" customHeight="1" x14ac:dyDescent="0.2"/>
    <row r="36345" ht="12.75" hidden="1" customHeight="1" x14ac:dyDescent="0.2"/>
    <row r="36346" ht="12.75" hidden="1" customHeight="1" x14ac:dyDescent="0.2"/>
    <row r="36347" ht="12.75" hidden="1" customHeight="1" x14ac:dyDescent="0.2"/>
    <row r="36348" ht="12.75" hidden="1" customHeight="1" x14ac:dyDescent="0.2"/>
    <row r="36349" ht="12.75" hidden="1" customHeight="1" x14ac:dyDescent="0.2"/>
    <row r="36350" ht="12.75" hidden="1" customHeight="1" x14ac:dyDescent="0.2"/>
    <row r="36351" ht="12.75" hidden="1" customHeight="1" x14ac:dyDescent="0.2"/>
    <row r="36352" ht="12.75" hidden="1" customHeight="1" x14ac:dyDescent="0.2"/>
    <row r="36353" ht="12.75" hidden="1" customHeight="1" x14ac:dyDescent="0.2"/>
    <row r="36354" ht="12.75" hidden="1" customHeight="1" x14ac:dyDescent="0.2"/>
    <row r="36355" ht="12.75" hidden="1" customHeight="1" x14ac:dyDescent="0.2"/>
    <row r="36356" ht="12.75" hidden="1" customHeight="1" x14ac:dyDescent="0.2"/>
    <row r="36357" ht="12.75" hidden="1" customHeight="1" x14ac:dyDescent="0.2"/>
    <row r="36358" ht="12.75" hidden="1" customHeight="1" x14ac:dyDescent="0.2"/>
    <row r="36359" ht="12.75" hidden="1" customHeight="1" x14ac:dyDescent="0.2"/>
    <row r="36360" ht="12.75" hidden="1" customHeight="1" x14ac:dyDescent="0.2"/>
    <row r="36361" ht="12.75" hidden="1" customHeight="1" x14ac:dyDescent="0.2"/>
    <row r="36362" ht="12.75" hidden="1" customHeight="1" x14ac:dyDescent="0.2"/>
    <row r="36363" ht="12.75" hidden="1" customHeight="1" x14ac:dyDescent="0.2"/>
    <row r="36364" ht="12.75" hidden="1" customHeight="1" x14ac:dyDescent="0.2"/>
    <row r="36365" ht="12.75" hidden="1" customHeight="1" x14ac:dyDescent="0.2"/>
    <row r="36366" ht="12.75" hidden="1" customHeight="1" x14ac:dyDescent="0.2"/>
    <row r="36367" ht="12.75" hidden="1" customHeight="1" x14ac:dyDescent="0.2"/>
    <row r="36368" ht="12.75" hidden="1" customHeight="1" x14ac:dyDescent="0.2"/>
    <row r="36369" ht="12.75" hidden="1" customHeight="1" x14ac:dyDescent="0.2"/>
    <row r="36370" ht="12.75" hidden="1" customHeight="1" x14ac:dyDescent="0.2"/>
    <row r="36371" ht="12.75" hidden="1" customHeight="1" x14ac:dyDescent="0.2"/>
    <row r="36372" ht="12.75" hidden="1" customHeight="1" x14ac:dyDescent="0.2"/>
    <row r="36373" ht="12.75" hidden="1" customHeight="1" x14ac:dyDescent="0.2"/>
    <row r="36374" ht="12.75" hidden="1" customHeight="1" x14ac:dyDescent="0.2"/>
    <row r="36375" ht="12.75" hidden="1" customHeight="1" x14ac:dyDescent="0.2"/>
    <row r="36376" ht="12.75" hidden="1" customHeight="1" x14ac:dyDescent="0.2"/>
    <row r="36377" ht="12.75" hidden="1" customHeight="1" x14ac:dyDescent="0.2"/>
    <row r="36378" ht="12.75" hidden="1" customHeight="1" x14ac:dyDescent="0.2"/>
    <row r="36379" ht="12.75" hidden="1" customHeight="1" x14ac:dyDescent="0.2"/>
    <row r="36380" ht="12.75" hidden="1" customHeight="1" x14ac:dyDescent="0.2"/>
    <row r="36381" ht="12.75" hidden="1" customHeight="1" x14ac:dyDescent="0.2"/>
    <row r="36382" ht="12.75" hidden="1" customHeight="1" x14ac:dyDescent="0.2"/>
    <row r="36383" ht="12.75" hidden="1" customHeight="1" x14ac:dyDescent="0.2"/>
    <row r="36384" ht="12.75" hidden="1" customHeight="1" x14ac:dyDescent="0.2"/>
    <row r="36385" ht="12.75" hidden="1" customHeight="1" x14ac:dyDescent="0.2"/>
    <row r="36386" ht="12.75" hidden="1" customHeight="1" x14ac:dyDescent="0.2"/>
    <row r="36387" ht="12.75" hidden="1" customHeight="1" x14ac:dyDescent="0.2"/>
    <row r="36388" ht="12.75" hidden="1" customHeight="1" x14ac:dyDescent="0.2"/>
    <row r="36389" ht="12.75" hidden="1" customHeight="1" x14ac:dyDescent="0.2"/>
    <row r="36390" ht="12.75" hidden="1" customHeight="1" x14ac:dyDescent="0.2"/>
    <row r="36391" ht="12.75" hidden="1" customHeight="1" x14ac:dyDescent="0.2"/>
    <row r="36392" ht="12.75" hidden="1" customHeight="1" x14ac:dyDescent="0.2"/>
    <row r="36393" ht="12.75" hidden="1" customHeight="1" x14ac:dyDescent="0.2"/>
    <row r="36394" ht="12.75" hidden="1" customHeight="1" x14ac:dyDescent="0.2"/>
    <row r="36395" ht="12.75" hidden="1" customHeight="1" x14ac:dyDescent="0.2"/>
    <row r="36396" ht="12.75" hidden="1" customHeight="1" x14ac:dyDescent="0.2"/>
    <row r="36397" ht="12.75" hidden="1" customHeight="1" x14ac:dyDescent="0.2"/>
    <row r="36398" ht="12.75" hidden="1" customHeight="1" x14ac:dyDescent="0.2"/>
    <row r="36399" ht="12.75" hidden="1" customHeight="1" x14ac:dyDescent="0.2"/>
    <row r="36400" ht="12.75" hidden="1" customHeight="1" x14ac:dyDescent="0.2"/>
    <row r="36401" ht="12.75" hidden="1" customHeight="1" x14ac:dyDescent="0.2"/>
    <row r="36402" ht="12.75" hidden="1" customHeight="1" x14ac:dyDescent="0.2"/>
    <row r="36403" ht="12.75" hidden="1" customHeight="1" x14ac:dyDescent="0.2"/>
    <row r="36404" ht="12.75" hidden="1" customHeight="1" x14ac:dyDescent="0.2"/>
    <row r="36405" ht="12.75" hidden="1" customHeight="1" x14ac:dyDescent="0.2"/>
    <row r="36406" ht="12.75" hidden="1" customHeight="1" x14ac:dyDescent="0.2"/>
    <row r="36407" ht="12.75" hidden="1" customHeight="1" x14ac:dyDescent="0.2"/>
    <row r="36408" ht="12.75" hidden="1" customHeight="1" x14ac:dyDescent="0.2"/>
    <row r="36409" ht="12.75" hidden="1" customHeight="1" x14ac:dyDescent="0.2"/>
    <row r="36410" ht="12.75" hidden="1" customHeight="1" x14ac:dyDescent="0.2"/>
    <row r="36411" ht="12.75" hidden="1" customHeight="1" x14ac:dyDescent="0.2"/>
    <row r="36412" ht="12.75" hidden="1" customHeight="1" x14ac:dyDescent="0.2"/>
    <row r="36413" ht="12.75" hidden="1" customHeight="1" x14ac:dyDescent="0.2"/>
    <row r="36414" ht="12.75" hidden="1" customHeight="1" x14ac:dyDescent="0.2"/>
    <row r="36415" ht="12.75" hidden="1" customHeight="1" x14ac:dyDescent="0.2"/>
    <row r="36416" ht="12.75" hidden="1" customHeight="1" x14ac:dyDescent="0.2"/>
    <row r="36417" ht="12.75" hidden="1" customHeight="1" x14ac:dyDescent="0.2"/>
    <row r="36418" ht="12.75" hidden="1" customHeight="1" x14ac:dyDescent="0.2"/>
    <row r="36419" ht="12.75" hidden="1" customHeight="1" x14ac:dyDescent="0.2"/>
    <row r="36420" ht="12.75" hidden="1" customHeight="1" x14ac:dyDescent="0.2"/>
    <row r="36421" ht="12.75" hidden="1" customHeight="1" x14ac:dyDescent="0.2"/>
    <row r="36422" ht="12.75" hidden="1" customHeight="1" x14ac:dyDescent="0.2"/>
    <row r="36423" ht="12.75" hidden="1" customHeight="1" x14ac:dyDescent="0.2"/>
    <row r="36424" ht="12.75" hidden="1" customHeight="1" x14ac:dyDescent="0.2"/>
    <row r="36425" ht="12.75" hidden="1" customHeight="1" x14ac:dyDescent="0.2"/>
    <row r="36426" ht="12.75" hidden="1" customHeight="1" x14ac:dyDescent="0.2"/>
    <row r="36427" ht="12.75" hidden="1" customHeight="1" x14ac:dyDescent="0.2"/>
    <row r="36428" ht="12.75" hidden="1" customHeight="1" x14ac:dyDescent="0.2"/>
    <row r="36429" ht="12.75" hidden="1" customHeight="1" x14ac:dyDescent="0.2"/>
    <row r="36430" ht="12.75" hidden="1" customHeight="1" x14ac:dyDescent="0.2"/>
    <row r="36431" ht="12.75" hidden="1" customHeight="1" x14ac:dyDescent="0.2"/>
    <row r="36432" ht="12.75" hidden="1" customHeight="1" x14ac:dyDescent="0.2"/>
    <row r="36433" ht="12.75" hidden="1" customHeight="1" x14ac:dyDescent="0.2"/>
    <row r="36434" ht="12.75" hidden="1" customHeight="1" x14ac:dyDescent="0.2"/>
    <row r="36435" ht="12.75" hidden="1" customHeight="1" x14ac:dyDescent="0.2"/>
    <row r="36436" ht="12.75" hidden="1" customHeight="1" x14ac:dyDescent="0.2"/>
    <row r="36437" ht="12.75" hidden="1" customHeight="1" x14ac:dyDescent="0.2"/>
    <row r="36438" ht="12.75" hidden="1" customHeight="1" x14ac:dyDescent="0.2"/>
    <row r="36439" ht="12.75" hidden="1" customHeight="1" x14ac:dyDescent="0.2"/>
    <row r="36440" ht="12.75" hidden="1" customHeight="1" x14ac:dyDescent="0.2"/>
    <row r="36441" ht="12.75" hidden="1" customHeight="1" x14ac:dyDescent="0.2"/>
    <row r="36442" ht="12.75" hidden="1" customHeight="1" x14ac:dyDescent="0.2"/>
    <row r="36443" ht="12.75" hidden="1" customHeight="1" x14ac:dyDescent="0.2"/>
    <row r="36444" ht="12.75" hidden="1" customHeight="1" x14ac:dyDescent="0.2"/>
    <row r="36445" ht="12.75" hidden="1" customHeight="1" x14ac:dyDescent="0.2"/>
    <row r="36446" ht="12.75" hidden="1" customHeight="1" x14ac:dyDescent="0.2"/>
    <row r="36447" ht="12.75" hidden="1" customHeight="1" x14ac:dyDescent="0.2"/>
    <row r="36448" ht="12.75" hidden="1" customHeight="1" x14ac:dyDescent="0.2"/>
    <row r="36449" ht="12.75" hidden="1" customHeight="1" x14ac:dyDescent="0.2"/>
    <row r="36450" ht="12.75" hidden="1" customHeight="1" x14ac:dyDescent="0.2"/>
    <row r="36451" ht="12.75" hidden="1" customHeight="1" x14ac:dyDescent="0.2"/>
    <row r="36452" ht="12.75" hidden="1" customHeight="1" x14ac:dyDescent="0.2"/>
    <row r="36453" ht="12.75" hidden="1" customHeight="1" x14ac:dyDescent="0.2"/>
    <row r="36454" ht="12.75" hidden="1" customHeight="1" x14ac:dyDescent="0.2"/>
    <row r="36455" ht="12.75" hidden="1" customHeight="1" x14ac:dyDescent="0.2"/>
    <row r="36456" ht="12.75" hidden="1" customHeight="1" x14ac:dyDescent="0.2"/>
    <row r="36457" ht="12.75" hidden="1" customHeight="1" x14ac:dyDescent="0.2"/>
    <row r="36458" ht="12.75" hidden="1" customHeight="1" x14ac:dyDescent="0.2"/>
    <row r="36459" ht="12.75" hidden="1" customHeight="1" x14ac:dyDescent="0.2"/>
    <row r="36460" ht="12.75" hidden="1" customHeight="1" x14ac:dyDescent="0.2"/>
    <row r="36461" ht="12.75" hidden="1" customHeight="1" x14ac:dyDescent="0.2"/>
    <row r="36462" ht="12.75" hidden="1" customHeight="1" x14ac:dyDescent="0.2"/>
    <row r="36463" ht="12.75" hidden="1" customHeight="1" x14ac:dyDescent="0.2"/>
    <row r="36464" ht="12.75" hidden="1" customHeight="1" x14ac:dyDescent="0.2"/>
    <row r="36465" ht="12.75" hidden="1" customHeight="1" x14ac:dyDescent="0.2"/>
    <row r="36466" ht="12.75" hidden="1" customHeight="1" x14ac:dyDescent="0.2"/>
    <row r="36467" ht="12.75" hidden="1" customHeight="1" x14ac:dyDescent="0.2"/>
    <row r="36468" ht="12.75" hidden="1" customHeight="1" x14ac:dyDescent="0.2"/>
    <row r="36469" ht="12.75" hidden="1" customHeight="1" x14ac:dyDescent="0.2"/>
    <row r="36470" ht="12.75" hidden="1" customHeight="1" x14ac:dyDescent="0.2"/>
    <row r="36471" ht="12.75" hidden="1" customHeight="1" x14ac:dyDescent="0.2"/>
    <row r="36472" ht="12.75" hidden="1" customHeight="1" x14ac:dyDescent="0.2"/>
    <row r="36473" ht="12.75" hidden="1" customHeight="1" x14ac:dyDescent="0.2"/>
    <row r="36474" ht="12.75" hidden="1" customHeight="1" x14ac:dyDescent="0.2"/>
    <row r="36475" ht="12.75" hidden="1" customHeight="1" x14ac:dyDescent="0.2"/>
    <row r="36476" ht="12.75" hidden="1" customHeight="1" x14ac:dyDescent="0.2"/>
    <row r="36477" ht="12.75" hidden="1" customHeight="1" x14ac:dyDescent="0.2"/>
    <row r="36478" ht="12.75" hidden="1" customHeight="1" x14ac:dyDescent="0.2"/>
    <row r="36479" ht="12.75" hidden="1" customHeight="1" x14ac:dyDescent="0.2"/>
    <row r="36480" ht="12.75" hidden="1" customHeight="1" x14ac:dyDescent="0.2"/>
    <row r="36481" ht="12.75" hidden="1" customHeight="1" x14ac:dyDescent="0.2"/>
    <row r="36482" ht="12.75" hidden="1" customHeight="1" x14ac:dyDescent="0.2"/>
    <row r="36483" ht="12.75" hidden="1" customHeight="1" x14ac:dyDescent="0.2"/>
    <row r="36484" ht="12.75" hidden="1" customHeight="1" x14ac:dyDescent="0.2"/>
    <row r="36485" ht="12.75" hidden="1" customHeight="1" x14ac:dyDescent="0.2"/>
    <row r="36486" ht="12.75" hidden="1" customHeight="1" x14ac:dyDescent="0.2"/>
    <row r="36487" ht="12.75" hidden="1" customHeight="1" x14ac:dyDescent="0.2"/>
    <row r="36488" ht="12.75" hidden="1" customHeight="1" x14ac:dyDescent="0.2"/>
    <row r="36489" ht="12.75" hidden="1" customHeight="1" x14ac:dyDescent="0.2"/>
    <row r="36490" ht="12.75" hidden="1" customHeight="1" x14ac:dyDescent="0.2"/>
    <row r="36491" ht="12.75" hidden="1" customHeight="1" x14ac:dyDescent="0.2"/>
    <row r="36492" ht="12.75" hidden="1" customHeight="1" x14ac:dyDescent="0.2"/>
    <row r="36493" ht="12.75" hidden="1" customHeight="1" x14ac:dyDescent="0.2"/>
    <row r="36494" ht="12.75" hidden="1" customHeight="1" x14ac:dyDescent="0.2"/>
    <row r="36495" ht="12.75" hidden="1" customHeight="1" x14ac:dyDescent="0.2"/>
    <row r="36496" ht="12.75" hidden="1" customHeight="1" x14ac:dyDescent="0.2"/>
    <row r="36497" ht="12.75" hidden="1" customHeight="1" x14ac:dyDescent="0.2"/>
    <row r="36498" ht="12.75" hidden="1" customHeight="1" x14ac:dyDescent="0.2"/>
    <row r="36499" ht="12.75" hidden="1" customHeight="1" x14ac:dyDescent="0.2"/>
    <row r="36500" ht="12.75" hidden="1" customHeight="1" x14ac:dyDescent="0.2"/>
    <row r="36501" ht="12.75" hidden="1" customHeight="1" x14ac:dyDescent="0.2"/>
    <row r="36502" ht="12.75" hidden="1" customHeight="1" x14ac:dyDescent="0.2"/>
    <row r="36503" ht="12.75" hidden="1" customHeight="1" x14ac:dyDescent="0.2"/>
    <row r="36504" ht="12.75" hidden="1" customHeight="1" x14ac:dyDescent="0.2"/>
    <row r="36505" ht="12.75" hidden="1" customHeight="1" x14ac:dyDescent="0.2"/>
    <row r="36506" ht="12.75" hidden="1" customHeight="1" x14ac:dyDescent="0.2"/>
    <row r="36507" ht="12.75" hidden="1" customHeight="1" x14ac:dyDescent="0.2"/>
    <row r="36508" ht="12.75" hidden="1" customHeight="1" x14ac:dyDescent="0.2"/>
    <row r="36509" ht="12.75" hidden="1" customHeight="1" x14ac:dyDescent="0.2"/>
    <row r="36510" ht="12.75" hidden="1" customHeight="1" x14ac:dyDescent="0.2"/>
    <row r="36511" ht="12.75" hidden="1" customHeight="1" x14ac:dyDescent="0.2"/>
    <row r="36512" ht="12.75" hidden="1" customHeight="1" x14ac:dyDescent="0.2"/>
    <row r="36513" ht="12.75" hidden="1" customHeight="1" x14ac:dyDescent="0.2"/>
    <row r="36514" ht="12.75" hidden="1" customHeight="1" x14ac:dyDescent="0.2"/>
    <row r="36515" ht="12.75" hidden="1" customHeight="1" x14ac:dyDescent="0.2"/>
    <row r="36516" ht="12.75" hidden="1" customHeight="1" x14ac:dyDescent="0.2"/>
    <row r="36517" ht="12.75" hidden="1" customHeight="1" x14ac:dyDescent="0.2"/>
    <row r="36518" ht="12.75" hidden="1" customHeight="1" x14ac:dyDescent="0.2"/>
    <row r="36519" ht="12.75" hidden="1" customHeight="1" x14ac:dyDescent="0.2"/>
    <row r="36520" ht="12.75" hidden="1" customHeight="1" x14ac:dyDescent="0.2"/>
    <row r="36521" ht="12.75" hidden="1" customHeight="1" x14ac:dyDescent="0.2"/>
    <row r="36522" ht="12.75" hidden="1" customHeight="1" x14ac:dyDescent="0.2"/>
    <row r="36523" ht="12.75" hidden="1" customHeight="1" x14ac:dyDescent="0.2"/>
    <row r="36524" ht="12.75" hidden="1" customHeight="1" x14ac:dyDescent="0.2"/>
    <row r="36525" ht="12.75" hidden="1" customHeight="1" x14ac:dyDescent="0.2"/>
    <row r="36526" ht="12.75" hidden="1" customHeight="1" x14ac:dyDescent="0.2"/>
    <row r="36527" ht="12.75" hidden="1" customHeight="1" x14ac:dyDescent="0.2"/>
    <row r="36528" ht="12.75" hidden="1" customHeight="1" x14ac:dyDescent="0.2"/>
    <row r="36529" ht="12.75" hidden="1" customHeight="1" x14ac:dyDescent="0.2"/>
    <row r="36530" ht="12.75" hidden="1" customHeight="1" x14ac:dyDescent="0.2"/>
    <row r="36531" ht="12.75" hidden="1" customHeight="1" x14ac:dyDescent="0.2"/>
    <row r="36532" ht="12.75" hidden="1" customHeight="1" x14ac:dyDescent="0.2"/>
    <row r="36533" ht="12.75" hidden="1" customHeight="1" x14ac:dyDescent="0.2"/>
    <row r="36534" ht="12.75" hidden="1" customHeight="1" x14ac:dyDescent="0.2"/>
    <row r="36535" ht="12.75" hidden="1" customHeight="1" x14ac:dyDescent="0.2"/>
    <row r="36536" ht="12.75" hidden="1" customHeight="1" x14ac:dyDescent="0.2"/>
    <row r="36537" ht="12.75" hidden="1" customHeight="1" x14ac:dyDescent="0.2"/>
    <row r="36538" ht="12.75" hidden="1" customHeight="1" x14ac:dyDescent="0.2"/>
    <row r="36539" ht="12.75" hidden="1" customHeight="1" x14ac:dyDescent="0.2"/>
    <row r="36540" ht="12.75" hidden="1" customHeight="1" x14ac:dyDescent="0.2"/>
    <row r="36541" ht="12.75" hidden="1" customHeight="1" x14ac:dyDescent="0.2"/>
    <row r="36542" ht="12.75" hidden="1" customHeight="1" x14ac:dyDescent="0.2"/>
    <row r="36543" ht="12.75" hidden="1" customHeight="1" x14ac:dyDescent="0.2"/>
    <row r="36544" ht="12.75" hidden="1" customHeight="1" x14ac:dyDescent="0.2"/>
    <row r="36545" ht="12.75" hidden="1" customHeight="1" x14ac:dyDescent="0.2"/>
    <row r="36546" ht="12.75" hidden="1" customHeight="1" x14ac:dyDescent="0.2"/>
    <row r="36547" ht="12.75" hidden="1" customHeight="1" x14ac:dyDescent="0.2"/>
    <row r="36548" ht="12.75" hidden="1" customHeight="1" x14ac:dyDescent="0.2"/>
    <row r="36549" ht="12.75" hidden="1" customHeight="1" x14ac:dyDescent="0.2"/>
    <row r="36550" ht="12.75" hidden="1" customHeight="1" x14ac:dyDescent="0.2"/>
    <row r="36551" ht="12.75" hidden="1" customHeight="1" x14ac:dyDescent="0.2"/>
    <row r="36552" ht="12.75" hidden="1" customHeight="1" x14ac:dyDescent="0.2"/>
    <row r="36553" ht="12.75" hidden="1" customHeight="1" x14ac:dyDescent="0.2"/>
    <row r="36554" ht="12.75" hidden="1" customHeight="1" x14ac:dyDescent="0.2"/>
    <row r="36555" ht="12.75" hidden="1" customHeight="1" x14ac:dyDescent="0.2"/>
    <row r="36556" ht="12.75" hidden="1" customHeight="1" x14ac:dyDescent="0.2"/>
    <row r="36557" ht="12.75" hidden="1" customHeight="1" x14ac:dyDescent="0.2"/>
    <row r="36558" ht="12.75" hidden="1" customHeight="1" x14ac:dyDescent="0.2"/>
    <row r="36559" ht="12.75" hidden="1" customHeight="1" x14ac:dyDescent="0.2"/>
    <row r="36560" ht="12.75" hidden="1" customHeight="1" x14ac:dyDescent="0.2"/>
    <row r="36561" ht="12.75" hidden="1" customHeight="1" x14ac:dyDescent="0.2"/>
    <row r="36562" ht="12.75" hidden="1" customHeight="1" x14ac:dyDescent="0.2"/>
    <row r="36563" ht="12.75" hidden="1" customHeight="1" x14ac:dyDescent="0.2"/>
    <row r="36564" ht="12.75" hidden="1" customHeight="1" x14ac:dyDescent="0.2"/>
    <row r="36565" ht="12.75" hidden="1" customHeight="1" x14ac:dyDescent="0.2"/>
    <row r="36566" ht="12.75" hidden="1" customHeight="1" x14ac:dyDescent="0.2"/>
    <row r="36567" ht="12.75" hidden="1" customHeight="1" x14ac:dyDescent="0.2"/>
    <row r="36568" ht="12.75" hidden="1" customHeight="1" x14ac:dyDescent="0.2"/>
    <row r="36569" ht="12.75" hidden="1" customHeight="1" x14ac:dyDescent="0.2"/>
    <row r="36570" ht="12.75" hidden="1" customHeight="1" x14ac:dyDescent="0.2"/>
    <row r="36571" ht="12.75" hidden="1" customHeight="1" x14ac:dyDescent="0.2"/>
    <row r="36572" ht="12.75" hidden="1" customHeight="1" x14ac:dyDescent="0.2"/>
    <row r="36573" ht="12.75" hidden="1" customHeight="1" x14ac:dyDescent="0.2"/>
    <row r="36574" ht="12.75" hidden="1" customHeight="1" x14ac:dyDescent="0.2"/>
    <row r="36575" ht="12.75" hidden="1" customHeight="1" x14ac:dyDescent="0.2"/>
    <row r="36576" ht="12.75" hidden="1" customHeight="1" x14ac:dyDescent="0.2"/>
    <row r="36577" ht="12.75" hidden="1" customHeight="1" x14ac:dyDescent="0.2"/>
    <row r="36578" ht="12.75" hidden="1" customHeight="1" x14ac:dyDescent="0.2"/>
    <row r="36579" ht="12.75" hidden="1" customHeight="1" x14ac:dyDescent="0.2"/>
    <row r="36580" ht="12.75" hidden="1" customHeight="1" x14ac:dyDescent="0.2"/>
    <row r="36581" ht="12.75" hidden="1" customHeight="1" x14ac:dyDescent="0.2"/>
    <row r="36582" ht="12.75" hidden="1" customHeight="1" x14ac:dyDescent="0.2"/>
    <row r="36583" ht="12.75" hidden="1" customHeight="1" x14ac:dyDescent="0.2"/>
    <row r="36584" ht="12.75" hidden="1" customHeight="1" x14ac:dyDescent="0.2"/>
    <row r="36585" ht="12.75" hidden="1" customHeight="1" x14ac:dyDescent="0.2"/>
    <row r="36586" ht="12.75" hidden="1" customHeight="1" x14ac:dyDescent="0.2"/>
    <row r="36587" ht="12.75" hidden="1" customHeight="1" x14ac:dyDescent="0.2"/>
    <row r="36588" ht="12.75" hidden="1" customHeight="1" x14ac:dyDescent="0.2"/>
    <row r="36589" ht="12.75" hidden="1" customHeight="1" x14ac:dyDescent="0.2"/>
    <row r="36590" ht="12.75" hidden="1" customHeight="1" x14ac:dyDescent="0.2"/>
    <row r="36591" ht="12.75" hidden="1" customHeight="1" x14ac:dyDescent="0.2"/>
    <row r="36592" ht="12.75" hidden="1" customHeight="1" x14ac:dyDescent="0.2"/>
    <row r="36593" ht="12.75" hidden="1" customHeight="1" x14ac:dyDescent="0.2"/>
    <row r="36594" ht="12.75" hidden="1" customHeight="1" x14ac:dyDescent="0.2"/>
    <row r="36595" ht="12.75" hidden="1" customHeight="1" x14ac:dyDescent="0.2"/>
    <row r="36596" ht="12.75" hidden="1" customHeight="1" x14ac:dyDescent="0.2"/>
    <row r="36597" ht="12.75" hidden="1" customHeight="1" x14ac:dyDescent="0.2"/>
    <row r="36598" ht="12.75" hidden="1" customHeight="1" x14ac:dyDescent="0.2"/>
    <row r="36599" ht="12.75" hidden="1" customHeight="1" x14ac:dyDescent="0.2"/>
    <row r="36600" ht="12.75" hidden="1" customHeight="1" x14ac:dyDescent="0.2"/>
    <row r="36601" ht="12.75" hidden="1" customHeight="1" x14ac:dyDescent="0.2"/>
    <row r="36602" ht="12.75" hidden="1" customHeight="1" x14ac:dyDescent="0.2"/>
    <row r="36603" ht="12.75" hidden="1" customHeight="1" x14ac:dyDescent="0.2"/>
    <row r="36604" ht="12.75" hidden="1" customHeight="1" x14ac:dyDescent="0.2"/>
    <row r="36605" ht="12.75" hidden="1" customHeight="1" x14ac:dyDescent="0.2"/>
    <row r="36606" ht="12.75" hidden="1" customHeight="1" x14ac:dyDescent="0.2"/>
    <row r="36607" ht="12.75" hidden="1" customHeight="1" x14ac:dyDescent="0.2"/>
    <row r="36608" ht="12.75" hidden="1" customHeight="1" x14ac:dyDescent="0.2"/>
    <row r="36609" ht="12.75" hidden="1" customHeight="1" x14ac:dyDescent="0.2"/>
    <row r="36610" ht="12.75" hidden="1" customHeight="1" x14ac:dyDescent="0.2"/>
    <row r="36611" ht="12.75" hidden="1" customHeight="1" x14ac:dyDescent="0.2"/>
    <row r="36612" ht="12.75" hidden="1" customHeight="1" x14ac:dyDescent="0.2"/>
    <row r="36613" ht="12.75" hidden="1" customHeight="1" x14ac:dyDescent="0.2"/>
    <row r="36614" ht="12.75" hidden="1" customHeight="1" x14ac:dyDescent="0.2"/>
    <row r="36615" ht="12.75" hidden="1" customHeight="1" x14ac:dyDescent="0.2"/>
    <row r="36616" ht="12.75" hidden="1" customHeight="1" x14ac:dyDescent="0.2"/>
    <row r="36617" ht="12.75" hidden="1" customHeight="1" x14ac:dyDescent="0.2"/>
    <row r="36618" ht="12.75" hidden="1" customHeight="1" x14ac:dyDescent="0.2"/>
    <row r="36619" ht="12.75" hidden="1" customHeight="1" x14ac:dyDescent="0.2"/>
    <row r="36620" ht="12.75" hidden="1" customHeight="1" x14ac:dyDescent="0.2"/>
    <row r="36621" ht="12.75" hidden="1" customHeight="1" x14ac:dyDescent="0.2"/>
    <row r="36622" ht="12.75" hidden="1" customHeight="1" x14ac:dyDescent="0.2"/>
    <row r="36623" ht="12.75" hidden="1" customHeight="1" x14ac:dyDescent="0.2"/>
    <row r="36624" ht="12.75" hidden="1" customHeight="1" x14ac:dyDescent="0.2"/>
    <row r="36625" ht="12.75" hidden="1" customHeight="1" x14ac:dyDescent="0.2"/>
    <row r="36626" ht="12.75" hidden="1" customHeight="1" x14ac:dyDescent="0.2"/>
    <row r="36627" ht="12.75" hidden="1" customHeight="1" x14ac:dyDescent="0.2"/>
    <row r="36628" ht="12.75" hidden="1" customHeight="1" x14ac:dyDescent="0.2"/>
    <row r="36629" ht="12.75" hidden="1" customHeight="1" x14ac:dyDescent="0.2"/>
    <row r="36630" ht="12.75" hidden="1" customHeight="1" x14ac:dyDescent="0.2"/>
    <row r="36631" ht="12.75" hidden="1" customHeight="1" x14ac:dyDescent="0.2"/>
    <row r="36632" ht="12.75" hidden="1" customHeight="1" x14ac:dyDescent="0.2"/>
    <row r="36633" ht="12.75" hidden="1" customHeight="1" x14ac:dyDescent="0.2"/>
    <row r="36634" ht="12.75" hidden="1" customHeight="1" x14ac:dyDescent="0.2"/>
    <row r="36635" ht="12.75" hidden="1" customHeight="1" x14ac:dyDescent="0.2"/>
    <row r="36636" ht="12.75" hidden="1" customHeight="1" x14ac:dyDescent="0.2"/>
    <row r="36637" ht="12.75" hidden="1" customHeight="1" x14ac:dyDescent="0.2"/>
    <row r="36638" ht="12.75" hidden="1" customHeight="1" x14ac:dyDescent="0.2"/>
    <row r="36639" ht="12.75" hidden="1" customHeight="1" x14ac:dyDescent="0.2"/>
    <row r="36640" ht="12.75" hidden="1" customHeight="1" x14ac:dyDescent="0.2"/>
    <row r="36641" ht="12.75" hidden="1" customHeight="1" x14ac:dyDescent="0.2"/>
    <row r="36642" ht="12.75" hidden="1" customHeight="1" x14ac:dyDescent="0.2"/>
    <row r="36643" ht="12.75" hidden="1" customHeight="1" x14ac:dyDescent="0.2"/>
    <row r="36644" ht="12.75" hidden="1" customHeight="1" x14ac:dyDescent="0.2"/>
    <row r="36645" ht="12.75" hidden="1" customHeight="1" x14ac:dyDescent="0.2"/>
    <row r="36646" ht="12.75" hidden="1" customHeight="1" x14ac:dyDescent="0.2"/>
    <row r="36647" ht="12.75" hidden="1" customHeight="1" x14ac:dyDescent="0.2"/>
    <row r="36648" ht="12.75" hidden="1" customHeight="1" x14ac:dyDescent="0.2"/>
    <row r="36649" ht="12.75" hidden="1" customHeight="1" x14ac:dyDescent="0.2"/>
    <row r="36650" ht="12.75" hidden="1" customHeight="1" x14ac:dyDescent="0.2"/>
    <row r="36651" ht="12.75" hidden="1" customHeight="1" x14ac:dyDescent="0.2"/>
    <row r="36652" ht="12.75" hidden="1" customHeight="1" x14ac:dyDescent="0.2"/>
    <row r="36653" ht="12.75" hidden="1" customHeight="1" x14ac:dyDescent="0.2"/>
    <row r="36654" ht="12.75" hidden="1" customHeight="1" x14ac:dyDescent="0.2"/>
    <row r="36655" ht="12.75" hidden="1" customHeight="1" x14ac:dyDescent="0.2"/>
    <row r="36656" ht="12.75" hidden="1" customHeight="1" x14ac:dyDescent="0.2"/>
    <row r="36657" ht="12.75" hidden="1" customHeight="1" x14ac:dyDescent="0.2"/>
    <row r="36658" ht="12.75" hidden="1" customHeight="1" x14ac:dyDescent="0.2"/>
    <row r="36659" ht="12.75" hidden="1" customHeight="1" x14ac:dyDescent="0.2"/>
    <row r="36660" ht="12.75" hidden="1" customHeight="1" x14ac:dyDescent="0.2"/>
    <row r="36661" ht="12.75" hidden="1" customHeight="1" x14ac:dyDescent="0.2"/>
    <row r="36662" ht="12.75" hidden="1" customHeight="1" x14ac:dyDescent="0.2"/>
    <row r="36663" ht="12.75" hidden="1" customHeight="1" x14ac:dyDescent="0.2"/>
    <row r="36664" ht="12.75" hidden="1" customHeight="1" x14ac:dyDescent="0.2"/>
    <row r="36665" ht="12.75" hidden="1" customHeight="1" x14ac:dyDescent="0.2"/>
    <row r="36666" ht="12.75" hidden="1" customHeight="1" x14ac:dyDescent="0.2"/>
    <row r="36667" ht="12.75" hidden="1" customHeight="1" x14ac:dyDescent="0.2"/>
    <row r="36668" ht="12.75" hidden="1" customHeight="1" x14ac:dyDescent="0.2"/>
    <row r="36669" ht="12.75" hidden="1" customHeight="1" x14ac:dyDescent="0.2"/>
    <row r="36670" ht="12.75" hidden="1" customHeight="1" x14ac:dyDescent="0.2"/>
    <row r="36671" ht="12.75" hidden="1" customHeight="1" x14ac:dyDescent="0.2"/>
    <row r="36672" ht="12.75" hidden="1" customHeight="1" x14ac:dyDescent="0.2"/>
    <row r="36673" ht="12.75" hidden="1" customHeight="1" x14ac:dyDescent="0.2"/>
    <row r="36674" ht="12.75" hidden="1" customHeight="1" x14ac:dyDescent="0.2"/>
    <row r="36675" ht="12.75" hidden="1" customHeight="1" x14ac:dyDescent="0.2"/>
    <row r="36676" ht="12.75" hidden="1" customHeight="1" x14ac:dyDescent="0.2"/>
    <row r="36677" ht="12.75" hidden="1" customHeight="1" x14ac:dyDescent="0.2"/>
    <row r="36678" ht="12.75" hidden="1" customHeight="1" x14ac:dyDescent="0.2"/>
    <row r="36679" ht="12.75" hidden="1" customHeight="1" x14ac:dyDescent="0.2"/>
    <row r="36680" ht="12.75" hidden="1" customHeight="1" x14ac:dyDescent="0.2"/>
    <row r="36681" ht="12.75" hidden="1" customHeight="1" x14ac:dyDescent="0.2"/>
    <row r="36682" ht="12.75" hidden="1" customHeight="1" x14ac:dyDescent="0.2"/>
    <row r="36683" ht="12.75" hidden="1" customHeight="1" x14ac:dyDescent="0.2"/>
    <row r="36684" ht="12.75" hidden="1" customHeight="1" x14ac:dyDescent="0.2"/>
    <row r="36685" ht="12.75" hidden="1" customHeight="1" x14ac:dyDescent="0.2"/>
    <row r="36686" ht="12.75" hidden="1" customHeight="1" x14ac:dyDescent="0.2"/>
    <row r="36687" ht="12.75" hidden="1" customHeight="1" x14ac:dyDescent="0.2"/>
    <row r="36688" ht="12.75" hidden="1" customHeight="1" x14ac:dyDescent="0.2"/>
    <row r="36689" ht="12.75" hidden="1" customHeight="1" x14ac:dyDescent="0.2"/>
    <row r="36690" ht="12.75" hidden="1" customHeight="1" x14ac:dyDescent="0.2"/>
    <row r="36691" ht="12.75" hidden="1" customHeight="1" x14ac:dyDescent="0.2"/>
    <row r="36692" ht="12.75" hidden="1" customHeight="1" x14ac:dyDescent="0.2"/>
    <row r="36693" ht="12.75" hidden="1" customHeight="1" x14ac:dyDescent="0.2"/>
    <row r="36694" ht="12.75" hidden="1" customHeight="1" x14ac:dyDescent="0.2"/>
    <row r="36695" ht="12.75" hidden="1" customHeight="1" x14ac:dyDescent="0.2"/>
    <row r="36696" ht="12.75" hidden="1" customHeight="1" x14ac:dyDescent="0.2"/>
    <row r="36697" ht="12.75" hidden="1" customHeight="1" x14ac:dyDescent="0.2"/>
    <row r="36698" ht="12.75" hidden="1" customHeight="1" x14ac:dyDescent="0.2"/>
    <row r="36699" ht="12.75" hidden="1" customHeight="1" x14ac:dyDescent="0.2"/>
    <row r="36700" ht="12.75" hidden="1" customHeight="1" x14ac:dyDescent="0.2"/>
    <row r="36701" ht="12.75" hidden="1" customHeight="1" x14ac:dyDescent="0.2"/>
    <row r="36702" ht="12.75" hidden="1" customHeight="1" x14ac:dyDescent="0.2"/>
    <row r="36703" ht="12.75" hidden="1" customHeight="1" x14ac:dyDescent="0.2"/>
    <row r="36704" ht="12.75" hidden="1" customHeight="1" x14ac:dyDescent="0.2"/>
    <row r="36705" ht="12.75" hidden="1" customHeight="1" x14ac:dyDescent="0.2"/>
    <row r="36706" ht="12.75" hidden="1" customHeight="1" x14ac:dyDescent="0.2"/>
    <row r="36707" ht="12.75" hidden="1" customHeight="1" x14ac:dyDescent="0.2"/>
    <row r="36708" ht="12.75" hidden="1" customHeight="1" x14ac:dyDescent="0.2"/>
    <row r="36709" ht="12.75" hidden="1" customHeight="1" x14ac:dyDescent="0.2"/>
    <row r="36710" ht="12.75" hidden="1" customHeight="1" x14ac:dyDescent="0.2"/>
    <row r="36711" ht="12.75" hidden="1" customHeight="1" x14ac:dyDescent="0.2"/>
    <row r="36712" ht="12.75" hidden="1" customHeight="1" x14ac:dyDescent="0.2"/>
    <row r="36713" ht="12.75" hidden="1" customHeight="1" x14ac:dyDescent="0.2"/>
    <row r="36714" ht="12.75" hidden="1" customHeight="1" x14ac:dyDescent="0.2"/>
    <row r="36715" ht="12.75" hidden="1" customHeight="1" x14ac:dyDescent="0.2"/>
    <row r="36716" ht="12.75" hidden="1" customHeight="1" x14ac:dyDescent="0.2"/>
    <row r="36717" ht="12.75" hidden="1" customHeight="1" x14ac:dyDescent="0.2"/>
    <row r="36718" ht="12.75" hidden="1" customHeight="1" x14ac:dyDescent="0.2"/>
    <row r="36719" ht="12.75" hidden="1" customHeight="1" x14ac:dyDescent="0.2"/>
    <row r="36720" ht="12.75" hidden="1" customHeight="1" x14ac:dyDescent="0.2"/>
    <row r="36721" ht="12.75" hidden="1" customHeight="1" x14ac:dyDescent="0.2"/>
    <row r="36722" ht="12.75" hidden="1" customHeight="1" x14ac:dyDescent="0.2"/>
    <row r="36723" ht="12.75" hidden="1" customHeight="1" x14ac:dyDescent="0.2"/>
    <row r="36724" ht="12.75" hidden="1" customHeight="1" x14ac:dyDescent="0.2"/>
    <row r="36725" ht="12.75" hidden="1" customHeight="1" x14ac:dyDescent="0.2"/>
    <row r="36726" ht="12.75" hidden="1" customHeight="1" x14ac:dyDescent="0.2"/>
    <row r="36727" ht="12.75" hidden="1" customHeight="1" x14ac:dyDescent="0.2"/>
    <row r="36728" ht="12.75" hidden="1" customHeight="1" x14ac:dyDescent="0.2"/>
    <row r="36729" ht="12.75" hidden="1" customHeight="1" x14ac:dyDescent="0.2"/>
    <row r="36730" ht="12.75" hidden="1" customHeight="1" x14ac:dyDescent="0.2"/>
    <row r="36731" ht="12.75" hidden="1" customHeight="1" x14ac:dyDescent="0.2"/>
    <row r="36732" ht="12.75" hidden="1" customHeight="1" x14ac:dyDescent="0.2"/>
    <row r="36733" ht="12.75" hidden="1" customHeight="1" x14ac:dyDescent="0.2"/>
    <row r="36734" ht="12.75" hidden="1" customHeight="1" x14ac:dyDescent="0.2"/>
    <row r="36735" ht="12.75" hidden="1" customHeight="1" x14ac:dyDescent="0.2"/>
    <row r="36736" ht="12.75" hidden="1" customHeight="1" x14ac:dyDescent="0.2"/>
    <row r="36737" ht="12.75" hidden="1" customHeight="1" x14ac:dyDescent="0.2"/>
    <row r="36738" ht="12.75" hidden="1" customHeight="1" x14ac:dyDescent="0.2"/>
    <row r="36739" ht="12.75" hidden="1" customHeight="1" x14ac:dyDescent="0.2"/>
    <row r="36740" ht="12.75" hidden="1" customHeight="1" x14ac:dyDescent="0.2"/>
    <row r="36741" ht="12.75" hidden="1" customHeight="1" x14ac:dyDescent="0.2"/>
    <row r="36742" ht="12.75" hidden="1" customHeight="1" x14ac:dyDescent="0.2"/>
    <row r="36743" ht="12.75" hidden="1" customHeight="1" x14ac:dyDescent="0.2"/>
    <row r="36744" ht="12.75" hidden="1" customHeight="1" x14ac:dyDescent="0.2"/>
    <row r="36745" ht="12.75" hidden="1" customHeight="1" x14ac:dyDescent="0.2"/>
    <row r="36746" ht="12.75" hidden="1" customHeight="1" x14ac:dyDescent="0.2"/>
    <row r="36747" ht="12.75" hidden="1" customHeight="1" x14ac:dyDescent="0.2"/>
    <row r="36748" ht="12.75" hidden="1" customHeight="1" x14ac:dyDescent="0.2"/>
    <row r="36749" ht="12.75" hidden="1" customHeight="1" x14ac:dyDescent="0.2"/>
    <row r="36750" ht="12.75" hidden="1" customHeight="1" x14ac:dyDescent="0.2"/>
    <row r="36751" ht="12.75" hidden="1" customHeight="1" x14ac:dyDescent="0.2"/>
    <row r="36752" ht="12.75" hidden="1" customHeight="1" x14ac:dyDescent="0.2"/>
    <row r="36753" ht="12.75" hidden="1" customHeight="1" x14ac:dyDescent="0.2"/>
    <row r="36754" ht="12.75" hidden="1" customHeight="1" x14ac:dyDescent="0.2"/>
    <row r="36755" ht="12.75" hidden="1" customHeight="1" x14ac:dyDescent="0.2"/>
    <row r="36756" ht="12.75" hidden="1" customHeight="1" x14ac:dyDescent="0.2"/>
    <row r="36757" ht="12.75" hidden="1" customHeight="1" x14ac:dyDescent="0.2"/>
    <row r="36758" ht="12.75" hidden="1" customHeight="1" x14ac:dyDescent="0.2"/>
    <row r="36759" ht="12.75" hidden="1" customHeight="1" x14ac:dyDescent="0.2"/>
    <row r="36760" ht="12.75" hidden="1" customHeight="1" x14ac:dyDescent="0.2"/>
    <row r="36761" ht="12.75" hidden="1" customHeight="1" x14ac:dyDescent="0.2"/>
    <row r="36762" ht="12.75" hidden="1" customHeight="1" x14ac:dyDescent="0.2"/>
    <row r="36763" ht="12.75" hidden="1" customHeight="1" x14ac:dyDescent="0.2"/>
    <row r="36764" ht="12.75" hidden="1" customHeight="1" x14ac:dyDescent="0.2"/>
    <row r="36765" ht="12.75" hidden="1" customHeight="1" x14ac:dyDescent="0.2"/>
    <row r="36766" ht="12.75" hidden="1" customHeight="1" x14ac:dyDescent="0.2"/>
    <row r="36767" ht="12.75" hidden="1" customHeight="1" x14ac:dyDescent="0.2"/>
    <row r="36768" ht="12.75" hidden="1" customHeight="1" x14ac:dyDescent="0.2"/>
    <row r="36769" ht="12.75" hidden="1" customHeight="1" x14ac:dyDescent="0.2"/>
    <row r="36770" ht="12.75" hidden="1" customHeight="1" x14ac:dyDescent="0.2"/>
    <row r="36771" ht="12.75" hidden="1" customHeight="1" x14ac:dyDescent="0.2"/>
    <row r="36772" ht="12.75" hidden="1" customHeight="1" x14ac:dyDescent="0.2"/>
    <row r="36773" ht="12.75" hidden="1" customHeight="1" x14ac:dyDescent="0.2"/>
    <row r="36774" ht="12.75" hidden="1" customHeight="1" x14ac:dyDescent="0.2"/>
    <row r="36775" ht="12.75" hidden="1" customHeight="1" x14ac:dyDescent="0.2"/>
    <row r="36776" ht="12.75" hidden="1" customHeight="1" x14ac:dyDescent="0.2"/>
    <row r="36777" ht="12.75" hidden="1" customHeight="1" x14ac:dyDescent="0.2"/>
    <row r="36778" ht="12.75" hidden="1" customHeight="1" x14ac:dyDescent="0.2"/>
    <row r="36779" ht="12.75" hidden="1" customHeight="1" x14ac:dyDescent="0.2"/>
    <row r="36780" ht="12.75" hidden="1" customHeight="1" x14ac:dyDescent="0.2"/>
    <row r="36781" ht="12.75" hidden="1" customHeight="1" x14ac:dyDescent="0.2"/>
    <row r="36782" ht="12.75" hidden="1" customHeight="1" x14ac:dyDescent="0.2"/>
    <row r="36783" ht="12.75" hidden="1" customHeight="1" x14ac:dyDescent="0.2"/>
    <row r="36784" ht="12.75" hidden="1" customHeight="1" x14ac:dyDescent="0.2"/>
    <row r="36785" ht="12.75" hidden="1" customHeight="1" x14ac:dyDescent="0.2"/>
    <row r="36786" ht="12.75" hidden="1" customHeight="1" x14ac:dyDescent="0.2"/>
    <row r="36787" ht="12.75" hidden="1" customHeight="1" x14ac:dyDescent="0.2"/>
    <row r="36788" ht="12.75" hidden="1" customHeight="1" x14ac:dyDescent="0.2"/>
    <row r="36789" ht="12.75" hidden="1" customHeight="1" x14ac:dyDescent="0.2"/>
    <row r="36790" ht="12.75" hidden="1" customHeight="1" x14ac:dyDescent="0.2"/>
    <row r="36791" ht="12.75" hidden="1" customHeight="1" x14ac:dyDescent="0.2"/>
    <row r="36792" ht="12.75" hidden="1" customHeight="1" x14ac:dyDescent="0.2"/>
    <row r="36793" ht="12.75" hidden="1" customHeight="1" x14ac:dyDescent="0.2"/>
    <row r="36794" ht="12.75" hidden="1" customHeight="1" x14ac:dyDescent="0.2"/>
    <row r="36795" ht="12.75" hidden="1" customHeight="1" x14ac:dyDescent="0.2"/>
    <row r="36796" ht="12.75" hidden="1" customHeight="1" x14ac:dyDescent="0.2"/>
    <row r="36797" ht="12.75" hidden="1" customHeight="1" x14ac:dyDescent="0.2"/>
    <row r="36798" ht="12.75" hidden="1" customHeight="1" x14ac:dyDescent="0.2"/>
    <row r="36799" ht="12.75" hidden="1" customHeight="1" x14ac:dyDescent="0.2"/>
    <row r="36800" ht="12.75" hidden="1" customHeight="1" x14ac:dyDescent="0.2"/>
    <row r="36801" ht="12.75" hidden="1" customHeight="1" x14ac:dyDescent="0.2"/>
    <row r="36802" ht="12.75" hidden="1" customHeight="1" x14ac:dyDescent="0.2"/>
    <row r="36803" ht="12.75" hidden="1" customHeight="1" x14ac:dyDescent="0.2"/>
    <row r="36804" ht="12.75" hidden="1" customHeight="1" x14ac:dyDescent="0.2"/>
    <row r="36805" ht="12.75" hidden="1" customHeight="1" x14ac:dyDescent="0.2"/>
    <row r="36806" ht="12.75" hidden="1" customHeight="1" x14ac:dyDescent="0.2"/>
    <row r="36807" ht="12.75" hidden="1" customHeight="1" x14ac:dyDescent="0.2"/>
    <row r="36808" ht="12.75" hidden="1" customHeight="1" x14ac:dyDescent="0.2"/>
    <row r="36809" ht="12.75" hidden="1" customHeight="1" x14ac:dyDescent="0.2"/>
    <row r="36810" ht="12.75" hidden="1" customHeight="1" x14ac:dyDescent="0.2"/>
    <row r="36811" ht="12.75" hidden="1" customHeight="1" x14ac:dyDescent="0.2"/>
    <row r="36812" ht="12.75" hidden="1" customHeight="1" x14ac:dyDescent="0.2"/>
    <row r="36813" ht="12.75" hidden="1" customHeight="1" x14ac:dyDescent="0.2"/>
    <row r="36814" ht="12.75" hidden="1" customHeight="1" x14ac:dyDescent="0.2"/>
    <row r="36815" ht="12.75" hidden="1" customHeight="1" x14ac:dyDescent="0.2"/>
    <row r="36816" ht="12.75" hidden="1" customHeight="1" x14ac:dyDescent="0.2"/>
    <row r="36817" ht="12.75" hidden="1" customHeight="1" x14ac:dyDescent="0.2"/>
    <row r="36818" ht="12.75" hidden="1" customHeight="1" x14ac:dyDescent="0.2"/>
    <row r="36819" ht="12.75" hidden="1" customHeight="1" x14ac:dyDescent="0.2"/>
    <row r="36820" ht="12.75" hidden="1" customHeight="1" x14ac:dyDescent="0.2"/>
    <row r="36821" ht="12.75" hidden="1" customHeight="1" x14ac:dyDescent="0.2"/>
    <row r="36822" ht="12.75" hidden="1" customHeight="1" x14ac:dyDescent="0.2"/>
    <row r="36823" ht="12.75" hidden="1" customHeight="1" x14ac:dyDescent="0.2"/>
    <row r="36824" ht="12.75" hidden="1" customHeight="1" x14ac:dyDescent="0.2"/>
    <row r="36825" ht="12.75" hidden="1" customHeight="1" x14ac:dyDescent="0.2"/>
    <row r="36826" ht="12.75" hidden="1" customHeight="1" x14ac:dyDescent="0.2"/>
    <row r="36827" ht="12.75" hidden="1" customHeight="1" x14ac:dyDescent="0.2"/>
    <row r="36828" ht="12.75" hidden="1" customHeight="1" x14ac:dyDescent="0.2"/>
    <row r="36829" ht="12.75" hidden="1" customHeight="1" x14ac:dyDescent="0.2"/>
    <row r="36830" ht="12.75" hidden="1" customHeight="1" x14ac:dyDescent="0.2"/>
    <row r="36831" ht="12.75" hidden="1" customHeight="1" x14ac:dyDescent="0.2"/>
    <row r="36832" ht="12.75" hidden="1" customHeight="1" x14ac:dyDescent="0.2"/>
    <row r="36833" ht="12.75" hidden="1" customHeight="1" x14ac:dyDescent="0.2"/>
    <row r="36834" ht="12.75" hidden="1" customHeight="1" x14ac:dyDescent="0.2"/>
    <row r="36835" ht="12.75" hidden="1" customHeight="1" x14ac:dyDescent="0.2"/>
    <row r="36836" ht="12.75" hidden="1" customHeight="1" x14ac:dyDescent="0.2"/>
    <row r="36837" ht="12.75" hidden="1" customHeight="1" x14ac:dyDescent="0.2"/>
    <row r="36838" ht="12.75" hidden="1" customHeight="1" x14ac:dyDescent="0.2"/>
    <row r="36839" ht="12.75" hidden="1" customHeight="1" x14ac:dyDescent="0.2"/>
    <row r="36840" ht="12.75" hidden="1" customHeight="1" x14ac:dyDescent="0.2"/>
    <row r="36841" ht="12.75" hidden="1" customHeight="1" x14ac:dyDescent="0.2"/>
    <row r="36842" ht="12.75" hidden="1" customHeight="1" x14ac:dyDescent="0.2"/>
    <row r="36843" ht="12.75" hidden="1" customHeight="1" x14ac:dyDescent="0.2"/>
    <row r="36844" ht="12.75" hidden="1" customHeight="1" x14ac:dyDescent="0.2"/>
    <row r="36845" ht="12.75" hidden="1" customHeight="1" x14ac:dyDescent="0.2"/>
    <row r="36846" ht="12.75" hidden="1" customHeight="1" x14ac:dyDescent="0.2"/>
    <row r="36847" ht="12.75" hidden="1" customHeight="1" x14ac:dyDescent="0.2"/>
    <row r="36848" ht="12.75" hidden="1" customHeight="1" x14ac:dyDescent="0.2"/>
    <row r="36849" ht="12.75" hidden="1" customHeight="1" x14ac:dyDescent="0.2"/>
    <row r="36850" ht="12.75" hidden="1" customHeight="1" x14ac:dyDescent="0.2"/>
    <row r="36851" ht="12.75" hidden="1" customHeight="1" x14ac:dyDescent="0.2"/>
    <row r="36852" ht="12.75" hidden="1" customHeight="1" x14ac:dyDescent="0.2"/>
    <row r="36853" ht="12.75" hidden="1" customHeight="1" x14ac:dyDescent="0.2"/>
    <row r="36854" ht="12.75" hidden="1" customHeight="1" x14ac:dyDescent="0.2"/>
    <row r="36855" ht="12.75" hidden="1" customHeight="1" x14ac:dyDescent="0.2"/>
    <row r="36856" ht="12.75" hidden="1" customHeight="1" x14ac:dyDescent="0.2"/>
    <row r="36857" ht="12.75" hidden="1" customHeight="1" x14ac:dyDescent="0.2"/>
    <row r="36858" ht="12.75" hidden="1" customHeight="1" x14ac:dyDescent="0.2"/>
    <row r="36859" ht="12.75" hidden="1" customHeight="1" x14ac:dyDescent="0.2"/>
    <row r="36860" ht="12.75" hidden="1" customHeight="1" x14ac:dyDescent="0.2"/>
    <row r="36861" ht="12.75" hidden="1" customHeight="1" x14ac:dyDescent="0.2"/>
    <row r="36862" ht="12.75" hidden="1" customHeight="1" x14ac:dyDescent="0.2"/>
    <row r="36863" ht="12.75" hidden="1" customHeight="1" x14ac:dyDescent="0.2"/>
    <row r="36864" ht="12.75" hidden="1" customHeight="1" x14ac:dyDescent="0.2"/>
    <row r="36865" ht="12.75" hidden="1" customHeight="1" x14ac:dyDescent="0.2"/>
    <row r="36866" ht="12.75" hidden="1" customHeight="1" x14ac:dyDescent="0.2"/>
    <row r="36867" ht="12.75" hidden="1" customHeight="1" x14ac:dyDescent="0.2"/>
    <row r="36868" ht="12.75" hidden="1" customHeight="1" x14ac:dyDescent="0.2"/>
    <row r="36869" ht="12.75" hidden="1" customHeight="1" x14ac:dyDescent="0.2"/>
    <row r="36870" ht="12.75" hidden="1" customHeight="1" x14ac:dyDescent="0.2"/>
    <row r="36871" ht="12.75" hidden="1" customHeight="1" x14ac:dyDescent="0.2"/>
    <row r="36872" ht="12.75" hidden="1" customHeight="1" x14ac:dyDescent="0.2"/>
    <row r="36873" ht="12.75" hidden="1" customHeight="1" x14ac:dyDescent="0.2"/>
    <row r="36874" ht="12.75" hidden="1" customHeight="1" x14ac:dyDescent="0.2"/>
    <row r="36875" ht="12.75" hidden="1" customHeight="1" x14ac:dyDescent="0.2"/>
    <row r="36876" ht="12.75" hidden="1" customHeight="1" x14ac:dyDescent="0.2"/>
    <row r="36877" ht="12.75" hidden="1" customHeight="1" x14ac:dyDescent="0.2"/>
    <row r="36878" ht="12.75" hidden="1" customHeight="1" x14ac:dyDescent="0.2"/>
    <row r="36879" ht="12.75" hidden="1" customHeight="1" x14ac:dyDescent="0.2"/>
    <row r="36880" ht="12.75" hidden="1" customHeight="1" x14ac:dyDescent="0.2"/>
    <row r="36881" ht="12.75" hidden="1" customHeight="1" x14ac:dyDescent="0.2"/>
    <row r="36882" ht="12.75" hidden="1" customHeight="1" x14ac:dyDescent="0.2"/>
    <row r="36883" ht="12.75" hidden="1" customHeight="1" x14ac:dyDescent="0.2"/>
    <row r="36884" ht="12.75" hidden="1" customHeight="1" x14ac:dyDescent="0.2"/>
    <row r="36885" ht="12.75" hidden="1" customHeight="1" x14ac:dyDescent="0.2"/>
    <row r="36886" ht="12.75" hidden="1" customHeight="1" x14ac:dyDescent="0.2"/>
    <row r="36887" ht="12.75" hidden="1" customHeight="1" x14ac:dyDescent="0.2"/>
    <row r="36888" ht="12.75" hidden="1" customHeight="1" x14ac:dyDescent="0.2"/>
    <row r="36889" ht="12.75" hidden="1" customHeight="1" x14ac:dyDescent="0.2"/>
    <row r="36890" ht="12.75" hidden="1" customHeight="1" x14ac:dyDescent="0.2"/>
    <row r="36891" ht="12.75" hidden="1" customHeight="1" x14ac:dyDescent="0.2"/>
    <row r="36892" ht="12.75" hidden="1" customHeight="1" x14ac:dyDescent="0.2"/>
    <row r="36893" ht="12.75" hidden="1" customHeight="1" x14ac:dyDescent="0.2"/>
    <row r="36894" ht="12.75" hidden="1" customHeight="1" x14ac:dyDescent="0.2"/>
    <row r="36895" ht="12.75" hidden="1" customHeight="1" x14ac:dyDescent="0.2"/>
    <row r="36896" ht="12.75" hidden="1" customHeight="1" x14ac:dyDescent="0.2"/>
    <row r="36897" ht="12.75" hidden="1" customHeight="1" x14ac:dyDescent="0.2"/>
    <row r="36898" ht="12.75" hidden="1" customHeight="1" x14ac:dyDescent="0.2"/>
    <row r="36899" ht="12.75" hidden="1" customHeight="1" x14ac:dyDescent="0.2"/>
    <row r="36900" ht="12.75" hidden="1" customHeight="1" x14ac:dyDescent="0.2"/>
    <row r="36901" ht="12.75" hidden="1" customHeight="1" x14ac:dyDescent="0.2"/>
    <row r="36902" ht="12.75" hidden="1" customHeight="1" x14ac:dyDescent="0.2"/>
    <row r="36903" ht="12.75" hidden="1" customHeight="1" x14ac:dyDescent="0.2"/>
    <row r="36904" ht="12.75" hidden="1" customHeight="1" x14ac:dyDescent="0.2"/>
    <row r="36905" ht="12.75" hidden="1" customHeight="1" x14ac:dyDescent="0.2"/>
    <row r="36906" ht="12.75" hidden="1" customHeight="1" x14ac:dyDescent="0.2"/>
    <row r="36907" ht="12.75" hidden="1" customHeight="1" x14ac:dyDescent="0.2"/>
    <row r="36908" ht="12.75" hidden="1" customHeight="1" x14ac:dyDescent="0.2"/>
    <row r="36909" ht="12.75" hidden="1" customHeight="1" x14ac:dyDescent="0.2"/>
    <row r="36910" ht="12.75" hidden="1" customHeight="1" x14ac:dyDescent="0.2"/>
    <row r="36911" ht="12.75" hidden="1" customHeight="1" x14ac:dyDescent="0.2"/>
    <row r="36912" ht="12.75" hidden="1" customHeight="1" x14ac:dyDescent="0.2"/>
    <row r="36913" ht="12.75" hidden="1" customHeight="1" x14ac:dyDescent="0.2"/>
    <row r="36914" ht="12.75" hidden="1" customHeight="1" x14ac:dyDescent="0.2"/>
    <row r="36915" ht="12.75" hidden="1" customHeight="1" x14ac:dyDescent="0.2"/>
    <row r="36916" ht="12.75" hidden="1" customHeight="1" x14ac:dyDescent="0.2"/>
    <row r="36917" ht="12.75" hidden="1" customHeight="1" x14ac:dyDescent="0.2"/>
    <row r="36918" ht="12.75" hidden="1" customHeight="1" x14ac:dyDescent="0.2"/>
    <row r="36919" ht="12.75" hidden="1" customHeight="1" x14ac:dyDescent="0.2"/>
    <row r="36920" ht="12.75" hidden="1" customHeight="1" x14ac:dyDescent="0.2"/>
    <row r="36921" ht="12.75" hidden="1" customHeight="1" x14ac:dyDescent="0.2"/>
    <row r="36922" ht="12.75" hidden="1" customHeight="1" x14ac:dyDescent="0.2"/>
    <row r="36923" ht="12.75" hidden="1" customHeight="1" x14ac:dyDescent="0.2"/>
    <row r="36924" ht="12.75" hidden="1" customHeight="1" x14ac:dyDescent="0.2"/>
    <row r="36925" ht="12.75" hidden="1" customHeight="1" x14ac:dyDescent="0.2"/>
    <row r="36926" ht="12.75" hidden="1" customHeight="1" x14ac:dyDescent="0.2"/>
    <row r="36927" ht="12.75" hidden="1" customHeight="1" x14ac:dyDescent="0.2"/>
    <row r="36928" ht="12.75" hidden="1" customHeight="1" x14ac:dyDescent="0.2"/>
    <row r="36929" ht="12.75" hidden="1" customHeight="1" x14ac:dyDescent="0.2"/>
    <row r="36930" ht="12.75" hidden="1" customHeight="1" x14ac:dyDescent="0.2"/>
    <row r="36931" ht="12.75" hidden="1" customHeight="1" x14ac:dyDescent="0.2"/>
    <row r="36932" ht="12.75" hidden="1" customHeight="1" x14ac:dyDescent="0.2"/>
    <row r="36933" ht="12.75" hidden="1" customHeight="1" x14ac:dyDescent="0.2"/>
    <row r="36934" ht="12.75" hidden="1" customHeight="1" x14ac:dyDescent="0.2"/>
    <row r="36935" ht="12.75" hidden="1" customHeight="1" x14ac:dyDescent="0.2"/>
    <row r="36936" ht="12.75" hidden="1" customHeight="1" x14ac:dyDescent="0.2"/>
    <row r="36937" ht="12.75" hidden="1" customHeight="1" x14ac:dyDescent="0.2"/>
    <row r="36938" ht="12.75" hidden="1" customHeight="1" x14ac:dyDescent="0.2"/>
    <row r="36939" ht="12.75" hidden="1" customHeight="1" x14ac:dyDescent="0.2"/>
    <row r="36940" ht="12.75" hidden="1" customHeight="1" x14ac:dyDescent="0.2"/>
    <row r="36941" ht="12.75" hidden="1" customHeight="1" x14ac:dyDescent="0.2"/>
    <row r="36942" ht="12.75" hidden="1" customHeight="1" x14ac:dyDescent="0.2"/>
    <row r="36943" ht="12.75" hidden="1" customHeight="1" x14ac:dyDescent="0.2"/>
    <row r="36944" ht="12.75" hidden="1" customHeight="1" x14ac:dyDescent="0.2"/>
    <row r="36945" ht="12.75" hidden="1" customHeight="1" x14ac:dyDescent="0.2"/>
    <row r="36946" ht="12.75" hidden="1" customHeight="1" x14ac:dyDescent="0.2"/>
    <row r="36947" ht="12.75" hidden="1" customHeight="1" x14ac:dyDescent="0.2"/>
    <row r="36948" ht="12.75" hidden="1" customHeight="1" x14ac:dyDescent="0.2"/>
    <row r="36949" ht="12.75" hidden="1" customHeight="1" x14ac:dyDescent="0.2"/>
    <row r="36950" ht="12.75" hidden="1" customHeight="1" x14ac:dyDescent="0.2"/>
    <row r="36951" ht="12.75" hidden="1" customHeight="1" x14ac:dyDescent="0.2"/>
    <row r="36952" ht="12.75" hidden="1" customHeight="1" x14ac:dyDescent="0.2"/>
    <row r="36953" ht="12.75" hidden="1" customHeight="1" x14ac:dyDescent="0.2"/>
    <row r="36954" ht="12.75" hidden="1" customHeight="1" x14ac:dyDescent="0.2"/>
    <row r="36955" ht="12.75" hidden="1" customHeight="1" x14ac:dyDescent="0.2"/>
    <row r="36956" ht="12.75" hidden="1" customHeight="1" x14ac:dyDescent="0.2"/>
    <row r="36957" ht="12.75" hidden="1" customHeight="1" x14ac:dyDescent="0.2"/>
    <row r="36958" ht="12.75" hidden="1" customHeight="1" x14ac:dyDescent="0.2"/>
    <row r="36959" ht="12.75" hidden="1" customHeight="1" x14ac:dyDescent="0.2"/>
    <row r="36960" ht="12.75" hidden="1" customHeight="1" x14ac:dyDescent="0.2"/>
    <row r="36961" ht="12.75" hidden="1" customHeight="1" x14ac:dyDescent="0.2"/>
    <row r="36962" ht="12.75" hidden="1" customHeight="1" x14ac:dyDescent="0.2"/>
    <row r="36963" ht="12.75" hidden="1" customHeight="1" x14ac:dyDescent="0.2"/>
    <row r="36964" ht="12.75" hidden="1" customHeight="1" x14ac:dyDescent="0.2"/>
    <row r="36965" ht="12.75" hidden="1" customHeight="1" x14ac:dyDescent="0.2"/>
    <row r="36966" ht="12.75" hidden="1" customHeight="1" x14ac:dyDescent="0.2"/>
    <row r="36967" ht="12.75" hidden="1" customHeight="1" x14ac:dyDescent="0.2"/>
    <row r="36968" ht="12.75" hidden="1" customHeight="1" x14ac:dyDescent="0.2"/>
    <row r="36969" ht="12.75" hidden="1" customHeight="1" x14ac:dyDescent="0.2"/>
    <row r="36970" ht="12.75" hidden="1" customHeight="1" x14ac:dyDescent="0.2"/>
    <row r="36971" ht="12.75" hidden="1" customHeight="1" x14ac:dyDescent="0.2"/>
    <row r="36972" ht="12.75" hidden="1" customHeight="1" x14ac:dyDescent="0.2"/>
    <row r="36973" ht="12.75" hidden="1" customHeight="1" x14ac:dyDescent="0.2"/>
    <row r="36974" ht="12.75" hidden="1" customHeight="1" x14ac:dyDescent="0.2"/>
    <row r="36975" ht="12.75" hidden="1" customHeight="1" x14ac:dyDescent="0.2"/>
    <row r="36976" ht="12.75" hidden="1" customHeight="1" x14ac:dyDescent="0.2"/>
    <row r="36977" ht="12.75" hidden="1" customHeight="1" x14ac:dyDescent="0.2"/>
    <row r="36978" ht="12.75" hidden="1" customHeight="1" x14ac:dyDescent="0.2"/>
    <row r="36979" ht="12.75" hidden="1" customHeight="1" x14ac:dyDescent="0.2"/>
    <row r="36980" ht="12.75" hidden="1" customHeight="1" x14ac:dyDescent="0.2"/>
    <row r="36981" ht="12.75" hidden="1" customHeight="1" x14ac:dyDescent="0.2"/>
    <row r="36982" ht="12.75" hidden="1" customHeight="1" x14ac:dyDescent="0.2"/>
    <row r="36983" ht="12.75" hidden="1" customHeight="1" x14ac:dyDescent="0.2"/>
    <row r="36984" ht="12.75" hidden="1" customHeight="1" x14ac:dyDescent="0.2"/>
    <row r="36985" ht="12.75" hidden="1" customHeight="1" x14ac:dyDescent="0.2"/>
    <row r="36986" ht="12.75" hidden="1" customHeight="1" x14ac:dyDescent="0.2"/>
    <row r="36987" ht="12.75" hidden="1" customHeight="1" x14ac:dyDescent="0.2"/>
    <row r="36988" ht="12.75" hidden="1" customHeight="1" x14ac:dyDescent="0.2"/>
    <row r="36989" ht="12.75" hidden="1" customHeight="1" x14ac:dyDescent="0.2"/>
    <row r="36990" ht="12.75" hidden="1" customHeight="1" x14ac:dyDescent="0.2"/>
    <row r="36991" ht="12.75" hidden="1" customHeight="1" x14ac:dyDescent="0.2"/>
    <row r="36992" ht="12.75" hidden="1" customHeight="1" x14ac:dyDescent="0.2"/>
    <row r="36993" ht="12.75" hidden="1" customHeight="1" x14ac:dyDescent="0.2"/>
    <row r="36994" ht="12.75" hidden="1" customHeight="1" x14ac:dyDescent="0.2"/>
    <row r="36995" ht="12.75" hidden="1" customHeight="1" x14ac:dyDescent="0.2"/>
    <row r="36996" ht="12.75" hidden="1" customHeight="1" x14ac:dyDescent="0.2"/>
    <row r="36997" ht="12.75" hidden="1" customHeight="1" x14ac:dyDescent="0.2"/>
    <row r="36998" ht="12.75" hidden="1" customHeight="1" x14ac:dyDescent="0.2"/>
    <row r="36999" ht="12.75" hidden="1" customHeight="1" x14ac:dyDescent="0.2"/>
    <row r="37000" ht="12.75" hidden="1" customHeight="1" x14ac:dyDescent="0.2"/>
    <row r="37001" ht="12.75" hidden="1" customHeight="1" x14ac:dyDescent="0.2"/>
    <row r="37002" ht="12.75" hidden="1" customHeight="1" x14ac:dyDescent="0.2"/>
    <row r="37003" ht="12.75" hidden="1" customHeight="1" x14ac:dyDescent="0.2"/>
    <row r="37004" ht="12.75" hidden="1" customHeight="1" x14ac:dyDescent="0.2"/>
    <row r="37005" ht="12.75" hidden="1" customHeight="1" x14ac:dyDescent="0.2"/>
    <row r="37006" ht="12.75" hidden="1" customHeight="1" x14ac:dyDescent="0.2"/>
    <row r="37007" ht="12.75" hidden="1" customHeight="1" x14ac:dyDescent="0.2"/>
    <row r="37008" ht="12.75" hidden="1" customHeight="1" x14ac:dyDescent="0.2"/>
    <row r="37009" ht="12.75" hidden="1" customHeight="1" x14ac:dyDescent="0.2"/>
    <row r="37010" ht="12.75" hidden="1" customHeight="1" x14ac:dyDescent="0.2"/>
    <row r="37011" ht="12.75" hidden="1" customHeight="1" x14ac:dyDescent="0.2"/>
    <row r="37012" ht="12.75" hidden="1" customHeight="1" x14ac:dyDescent="0.2"/>
    <row r="37013" ht="12.75" hidden="1" customHeight="1" x14ac:dyDescent="0.2"/>
    <row r="37014" ht="12.75" hidden="1" customHeight="1" x14ac:dyDescent="0.2"/>
    <row r="37015" ht="12.75" hidden="1" customHeight="1" x14ac:dyDescent="0.2"/>
    <row r="37016" ht="12.75" hidden="1" customHeight="1" x14ac:dyDescent="0.2"/>
    <row r="37017" ht="12.75" hidden="1" customHeight="1" x14ac:dyDescent="0.2"/>
    <row r="37018" ht="12.75" hidden="1" customHeight="1" x14ac:dyDescent="0.2"/>
    <row r="37019" ht="12.75" hidden="1" customHeight="1" x14ac:dyDescent="0.2"/>
    <row r="37020" ht="12.75" hidden="1" customHeight="1" x14ac:dyDescent="0.2"/>
    <row r="37021" ht="12.75" hidden="1" customHeight="1" x14ac:dyDescent="0.2"/>
    <row r="37022" ht="12.75" hidden="1" customHeight="1" x14ac:dyDescent="0.2"/>
    <row r="37023" ht="12.75" hidden="1" customHeight="1" x14ac:dyDescent="0.2"/>
    <row r="37024" ht="12.75" hidden="1" customHeight="1" x14ac:dyDescent="0.2"/>
    <row r="37025" ht="12.75" hidden="1" customHeight="1" x14ac:dyDescent="0.2"/>
    <row r="37026" ht="12.75" hidden="1" customHeight="1" x14ac:dyDescent="0.2"/>
    <row r="37027" ht="12.75" hidden="1" customHeight="1" x14ac:dyDescent="0.2"/>
    <row r="37028" ht="12.75" hidden="1" customHeight="1" x14ac:dyDescent="0.2"/>
    <row r="37029" ht="12.75" hidden="1" customHeight="1" x14ac:dyDescent="0.2"/>
    <row r="37030" ht="12.75" hidden="1" customHeight="1" x14ac:dyDescent="0.2"/>
    <row r="37031" ht="12.75" hidden="1" customHeight="1" x14ac:dyDescent="0.2"/>
    <row r="37032" ht="12.75" hidden="1" customHeight="1" x14ac:dyDescent="0.2"/>
    <row r="37033" ht="12.75" hidden="1" customHeight="1" x14ac:dyDescent="0.2"/>
    <row r="37034" ht="12.75" hidden="1" customHeight="1" x14ac:dyDescent="0.2"/>
    <row r="37035" ht="12.75" hidden="1" customHeight="1" x14ac:dyDescent="0.2"/>
    <row r="37036" ht="12.75" hidden="1" customHeight="1" x14ac:dyDescent="0.2"/>
    <row r="37037" ht="12.75" hidden="1" customHeight="1" x14ac:dyDescent="0.2"/>
    <row r="37038" ht="12.75" hidden="1" customHeight="1" x14ac:dyDescent="0.2"/>
    <row r="37039" ht="12.75" hidden="1" customHeight="1" x14ac:dyDescent="0.2"/>
    <row r="37040" ht="12.75" hidden="1" customHeight="1" x14ac:dyDescent="0.2"/>
    <row r="37041" ht="12.75" hidden="1" customHeight="1" x14ac:dyDescent="0.2"/>
    <row r="37042" ht="12.75" hidden="1" customHeight="1" x14ac:dyDescent="0.2"/>
    <row r="37043" ht="12.75" hidden="1" customHeight="1" x14ac:dyDescent="0.2"/>
    <row r="37044" ht="12.75" hidden="1" customHeight="1" x14ac:dyDescent="0.2"/>
    <row r="37045" ht="12.75" hidden="1" customHeight="1" x14ac:dyDescent="0.2"/>
    <row r="37046" ht="12.75" hidden="1" customHeight="1" x14ac:dyDescent="0.2"/>
    <row r="37047" ht="12.75" hidden="1" customHeight="1" x14ac:dyDescent="0.2"/>
    <row r="37048" ht="12.75" hidden="1" customHeight="1" x14ac:dyDescent="0.2"/>
    <row r="37049" ht="12.75" hidden="1" customHeight="1" x14ac:dyDescent="0.2"/>
    <row r="37050" ht="12.75" hidden="1" customHeight="1" x14ac:dyDescent="0.2"/>
    <row r="37051" ht="12.75" hidden="1" customHeight="1" x14ac:dyDescent="0.2"/>
    <row r="37052" ht="12.75" hidden="1" customHeight="1" x14ac:dyDescent="0.2"/>
    <row r="37053" ht="12.75" hidden="1" customHeight="1" x14ac:dyDescent="0.2"/>
    <row r="37054" ht="12.75" hidden="1" customHeight="1" x14ac:dyDescent="0.2"/>
    <row r="37055" ht="12.75" hidden="1" customHeight="1" x14ac:dyDescent="0.2"/>
    <row r="37056" ht="12.75" hidden="1" customHeight="1" x14ac:dyDescent="0.2"/>
    <row r="37057" ht="12.75" hidden="1" customHeight="1" x14ac:dyDescent="0.2"/>
    <row r="37058" ht="12.75" hidden="1" customHeight="1" x14ac:dyDescent="0.2"/>
    <row r="37059" ht="12.75" hidden="1" customHeight="1" x14ac:dyDescent="0.2"/>
    <row r="37060" ht="12.75" hidden="1" customHeight="1" x14ac:dyDescent="0.2"/>
    <row r="37061" ht="12.75" hidden="1" customHeight="1" x14ac:dyDescent="0.2"/>
    <row r="37062" ht="12.75" hidden="1" customHeight="1" x14ac:dyDescent="0.2"/>
    <row r="37063" ht="12.75" hidden="1" customHeight="1" x14ac:dyDescent="0.2"/>
    <row r="37064" ht="12.75" hidden="1" customHeight="1" x14ac:dyDescent="0.2"/>
    <row r="37065" ht="12.75" hidden="1" customHeight="1" x14ac:dyDescent="0.2"/>
    <row r="37066" ht="12.75" hidden="1" customHeight="1" x14ac:dyDescent="0.2"/>
    <row r="37067" ht="12.75" hidden="1" customHeight="1" x14ac:dyDescent="0.2"/>
    <row r="37068" ht="12.75" hidden="1" customHeight="1" x14ac:dyDescent="0.2"/>
    <row r="37069" ht="12.75" hidden="1" customHeight="1" x14ac:dyDescent="0.2"/>
    <row r="37070" ht="12.75" hidden="1" customHeight="1" x14ac:dyDescent="0.2"/>
    <row r="37071" ht="12.75" hidden="1" customHeight="1" x14ac:dyDescent="0.2"/>
    <row r="37072" ht="12.75" hidden="1" customHeight="1" x14ac:dyDescent="0.2"/>
    <row r="37073" ht="12.75" hidden="1" customHeight="1" x14ac:dyDescent="0.2"/>
    <row r="37074" ht="12.75" hidden="1" customHeight="1" x14ac:dyDescent="0.2"/>
    <row r="37075" ht="12.75" hidden="1" customHeight="1" x14ac:dyDescent="0.2"/>
    <row r="37076" ht="12.75" hidden="1" customHeight="1" x14ac:dyDescent="0.2"/>
    <row r="37077" ht="12.75" hidden="1" customHeight="1" x14ac:dyDescent="0.2"/>
    <row r="37078" ht="12.75" hidden="1" customHeight="1" x14ac:dyDescent="0.2"/>
    <row r="37079" ht="12.75" hidden="1" customHeight="1" x14ac:dyDescent="0.2"/>
    <row r="37080" ht="12.75" hidden="1" customHeight="1" x14ac:dyDescent="0.2"/>
    <row r="37081" ht="12.75" hidden="1" customHeight="1" x14ac:dyDescent="0.2"/>
    <row r="37082" ht="12.75" hidden="1" customHeight="1" x14ac:dyDescent="0.2"/>
    <row r="37083" ht="12.75" hidden="1" customHeight="1" x14ac:dyDescent="0.2"/>
    <row r="37084" ht="12.75" hidden="1" customHeight="1" x14ac:dyDescent="0.2"/>
    <row r="37085" ht="12.75" hidden="1" customHeight="1" x14ac:dyDescent="0.2"/>
    <row r="37086" ht="12.75" hidden="1" customHeight="1" x14ac:dyDescent="0.2"/>
    <row r="37087" ht="12.75" hidden="1" customHeight="1" x14ac:dyDescent="0.2"/>
    <row r="37088" ht="12.75" hidden="1" customHeight="1" x14ac:dyDescent="0.2"/>
    <row r="37089" ht="12.75" hidden="1" customHeight="1" x14ac:dyDescent="0.2"/>
    <row r="37090" ht="12.75" hidden="1" customHeight="1" x14ac:dyDescent="0.2"/>
    <row r="37091" ht="12.75" hidden="1" customHeight="1" x14ac:dyDescent="0.2"/>
    <row r="37092" ht="12.75" hidden="1" customHeight="1" x14ac:dyDescent="0.2"/>
    <row r="37093" ht="12.75" hidden="1" customHeight="1" x14ac:dyDescent="0.2"/>
    <row r="37094" ht="12.75" hidden="1" customHeight="1" x14ac:dyDescent="0.2"/>
    <row r="37095" ht="12.75" hidden="1" customHeight="1" x14ac:dyDescent="0.2"/>
    <row r="37096" ht="12.75" hidden="1" customHeight="1" x14ac:dyDescent="0.2"/>
    <row r="37097" ht="12.75" hidden="1" customHeight="1" x14ac:dyDescent="0.2"/>
    <row r="37098" ht="12.75" hidden="1" customHeight="1" x14ac:dyDescent="0.2"/>
    <row r="37099" ht="12.75" hidden="1" customHeight="1" x14ac:dyDescent="0.2"/>
    <row r="37100" ht="12.75" hidden="1" customHeight="1" x14ac:dyDescent="0.2"/>
    <row r="37101" ht="12.75" hidden="1" customHeight="1" x14ac:dyDescent="0.2"/>
    <row r="37102" ht="12.75" hidden="1" customHeight="1" x14ac:dyDescent="0.2"/>
    <row r="37103" ht="12.75" hidden="1" customHeight="1" x14ac:dyDescent="0.2"/>
    <row r="37104" ht="12.75" hidden="1" customHeight="1" x14ac:dyDescent="0.2"/>
    <row r="37105" ht="12.75" hidden="1" customHeight="1" x14ac:dyDescent="0.2"/>
    <row r="37106" ht="12.75" hidden="1" customHeight="1" x14ac:dyDescent="0.2"/>
    <row r="37107" ht="12.75" hidden="1" customHeight="1" x14ac:dyDescent="0.2"/>
    <row r="37108" ht="12.75" hidden="1" customHeight="1" x14ac:dyDescent="0.2"/>
    <row r="37109" ht="12.75" hidden="1" customHeight="1" x14ac:dyDescent="0.2"/>
    <row r="37110" ht="12.75" hidden="1" customHeight="1" x14ac:dyDescent="0.2"/>
    <row r="37111" ht="12.75" hidden="1" customHeight="1" x14ac:dyDescent="0.2"/>
    <row r="37112" ht="12.75" hidden="1" customHeight="1" x14ac:dyDescent="0.2"/>
    <row r="37113" ht="12.75" hidden="1" customHeight="1" x14ac:dyDescent="0.2"/>
    <row r="37114" ht="12.75" hidden="1" customHeight="1" x14ac:dyDescent="0.2"/>
    <row r="37115" ht="12.75" hidden="1" customHeight="1" x14ac:dyDescent="0.2"/>
    <row r="37116" ht="12.75" hidden="1" customHeight="1" x14ac:dyDescent="0.2"/>
    <row r="37117" ht="12.75" hidden="1" customHeight="1" x14ac:dyDescent="0.2"/>
    <row r="37118" ht="12.75" hidden="1" customHeight="1" x14ac:dyDescent="0.2"/>
    <row r="37119" ht="12.75" hidden="1" customHeight="1" x14ac:dyDescent="0.2"/>
    <row r="37120" ht="12.75" hidden="1" customHeight="1" x14ac:dyDescent="0.2"/>
    <row r="37121" ht="12.75" hidden="1" customHeight="1" x14ac:dyDescent="0.2"/>
    <row r="37122" ht="12.75" hidden="1" customHeight="1" x14ac:dyDescent="0.2"/>
    <row r="37123" ht="12.75" hidden="1" customHeight="1" x14ac:dyDescent="0.2"/>
    <row r="37124" ht="12.75" hidden="1" customHeight="1" x14ac:dyDescent="0.2"/>
    <row r="37125" ht="12.75" hidden="1" customHeight="1" x14ac:dyDescent="0.2"/>
    <row r="37126" ht="12.75" hidden="1" customHeight="1" x14ac:dyDescent="0.2"/>
    <row r="37127" ht="12.75" hidden="1" customHeight="1" x14ac:dyDescent="0.2"/>
    <row r="37128" ht="12.75" hidden="1" customHeight="1" x14ac:dyDescent="0.2"/>
    <row r="37129" ht="12.75" hidden="1" customHeight="1" x14ac:dyDescent="0.2"/>
    <row r="37130" ht="12.75" hidden="1" customHeight="1" x14ac:dyDescent="0.2"/>
    <row r="37131" ht="12.75" hidden="1" customHeight="1" x14ac:dyDescent="0.2"/>
    <row r="37132" ht="12.75" hidden="1" customHeight="1" x14ac:dyDescent="0.2"/>
    <row r="37133" ht="12.75" hidden="1" customHeight="1" x14ac:dyDescent="0.2"/>
    <row r="37134" ht="12.75" hidden="1" customHeight="1" x14ac:dyDescent="0.2"/>
    <row r="37135" ht="12.75" hidden="1" customHeight="1" x14ac:dyDescent="0.2"/>
    <row r="37136" ht="12.75" hidden="1" customHeight="1" x14ac:dyDescent="0.2"/>
    <row r="37137" ht="12.75" hidden="1" customHeight="1" x14ac:dyDescent="0.2"/>
    <row r="37138" ht="12.75" hidden="1" customHeight="1" x14ac:dyDescent="0.2"/>
    <row r="37139" ht="12.75" hidden="1" customHeight="1" x14ac:dyDescent="0.2"/>
    <row r="37140" ht="12.75" hidden="1" customHeight="1" x14ac:dyDescent="0.2"/>
    <row r="37141" ht="12.75" hidden="1" customHeight="1" x14ac:dyDescent="0.2"/>
    <row r="37142" ht="12.75" hidden="1" customHeight="1" x14ac:dyDescent="0.2"/>
    <row r="37143" ht="12.75" hidden="1" customHeight="1" x14ac:dyDescent="0.2"/>
    <row r="37144" ht="12.75" hidden="1" customHeight="1" x14ac:dyDescent="0.2"/>
    <row r="37145" ht="12.75" hidden="1" customHeight="1" x14ac:dyDescent="0.2"/>
    <row r="37146" ht="12.75" hidden="1" customHeight="1" x14ac:dyDescent="0.2"/>
    <row r="37147" ht="12.75" hidden="1" customHeight="1" x14ac:dyDescent="0.2"/>
    <row r="37148" ht="12.75" hidden="1" customHeight="1" x14ac:dyDescent="0.2"/>
    <row r="37149" ht="12.75" hidden="1" customHeight="1" x14ac:dyDescent="0.2"/>
    <row r="37150" ht="12.75" hidden="1" customHeight="1" x14ac:dyDescent="0.2"/>
    <row r="37151" ht="12.75" hidden="1" customHeight="1" x14ac:dyDescent="0.2"/>
    <row r="37152" ht="12.75" hidden="1" customHeight="1" x14ac:dyDescent="0.2"/>
    <row r="37153" ht="12.75" hidden="1" customHeight="1" x14ac:dyDescent="0.2"/>
    <row r="37154" ht="12.75" hidden="1" customHeight="1" x14ac:dyDescent="0.2"/>
    <row r="37155" ht="12.75" hidden="1" customHeight="1" x14ac:dyDescent="0.2"/>
    <row r="37156" ht="12.75" hidden="1" customHeight="1" x14ac:dyDescent="0.2"/>
    <row r="37157" ht="12.75" hidden="1" customHeight="1" x14ac:dyDescent="0.2"/>
    <row r="37158" ht="12.75" hidden="1" customHeight="1" x14ac:dyDescent="0.2"/>
    <row r="37159" ht="12.75" hidden="1" customHeight="1" x14ac:dyDescent="0.2"/>
    <row r="37160" ht="12.75" hidden="1" customHeight="1" x14ac:dyDescent="0.2"/>
    <row r="37161" ht="12.75" hidden="1" customHeight="1" x14ac:dyDescent="0.2"/>
    <row r="37162" ht="12.75" hidden="1" customHeight="1" x14ac:dyDescent="0.2"/>
    <row r="37163" ht="12.75" hidden="1" customHeight="1" x14ac:dyDescent="0.2"/>
    <row r="37164" ht="12.75" hidden="1" customHeight="1" x14ac:dyDescent="0.2"/>
    <row r="37165" ht="12.75" hidden="1" customHeight="1" x14ac:dyDescent="0.2"/>
    <row r="37166" ht="12.75" hidden="1" customHeight="1" x14ac:dyDescent="0.2"/>
    <row r="37167" ht="12.75" hidden="1" customHeight="1" x14ac:dyDescent="0.2"/>
    <row r="37168" ht="12.75" hidden="1" customHeight="1" x14ac:dyDescent="0.2"/>
    <row r="37169" ht="12.75" hidden="1" customHeight="1" x14ac:dyDescent="0.2"/>
    <row r="37170" ht="12.75" hidden="1" customHeight="1" x14ac:dyDescent="0.2"/>
    <row r="37171" ht="12.75" hidden="1" customHeight="1" x14ac:dyDescent="0.2"/>
    <row r="37172" ht="12.75" hidden="1" customHeight="1" x14ac:dyDescent="0.2"/>
    <row r="37173" ht="12.75" hidden="1" customHeight="1" x14ac:dyDescent="0.2"/>
    <row r="37174" ht="12.75" hidden="1" customHeight="1" x14ac:dyDescent="0.2"/>
    <row r="37175" ht="12.75" hidden="1" customHeight="1" x14ac:dyDescent="0.2"/>
    <row r="37176" ht="12.75" hidden="1" customHeight="1" x14ac:dyDescent="0.2"/>
    <row r="37177" ht="12.75" hidden="1" customHeight="1" x14ac:dyDescent="0.2"/>
    <row r="37178" ht="12.75" hidden="1" customHeight="1" x14ac:dyDescent="0.2"/>
    <row r="37179" ht="12.75" hidden="1" customHeight="1" x14ac:dyDescent="0.2"/>
    <row r="37180" ht="12.75" hidden="1" customHeight="1" x14ac:dyDescent="0.2"/>
    <row r="37181" ht="12.75" hidden="1" customHeight="1" x14ac:dyDescent="0.2"/>
    <row r="37182" ht="12.75" hidden="1" customHeight="1" x14ac:dyDescent="0.2"/>
    <row r="37183" ht="12.75" hidden="1" customHeight="1" x14ac:dyDescent="0.2"/>
    <row r="37184" ht="12.75" hidden="1" customHeight="1" x14ac:dyDescent="0.2"/>
    <row r="37185" ht="12.75" hidden="1" customHeight="1" x14ac:dyDescent="0.2"/>
    <row r="37186" ht="12.75" hidden="1" customHeight="1" x14ac:dyDescent="0.2"/>
    <row r="37187" ht="12.75" hidden="1" customHeight="1" x14ac:dyDescent="0.2"/>
    <row r="37188" ht="12.75" hidden="1" customHeight="1" x14ac:dyDescent="0.2"/>
    <row r="37189" ht="12.75" hidden="1" customHeight="1" x14ac:dyDescent="0.2"/>
    <row r="37190" ht="12.75" hidden="1" customHeight="1" x14ac:dyDescent="0.2"/>
    <row r="37191" ht="12.75" hidden="1" customHeight="1" x14ac:dyDescent="0.2"/>
    <row r="37192" ht="12.75" hidden="1" customHeight="1" x14ac:dyDescent="0.2"/>
    <row r="37193" ht="12.75" hidden="1" customHeight="1" x14ac:dyDescent="0.2"/>
    <row r="37194" ht="12.75" hidden="1" customHeight="1" x14ac:dyDescent="0.2"/>
    <row r="37195" ht="12.75" hidden="1" customHeight="1" x14ac:dyDescent="0.2"/>
    <row r="37196" ht="12.75" hidden="1" customHeight="1" x14ac:dyDescent="0.2"/>
    <row r="37197" ht="12.75" hidden="1" customHeight="1" x14ac:dyDescent="0.2"/>
    <row r="37198" ht="12.75" hidden="1" customHeight="1" x14ac:dyDescent="0.2"/>
    <row r="37199" ht="12.75" hidden="1" customHeight="1" x14ac:dyDescent="0.2"/>
    <row r="37200" ht="12.75" hidden="1" customHeight="1" x14ac:dyDescent="0.2"/>
    <row r="37201" ht="12.75" hidden="1" customHeight="1" x14ac:dyDescent="0.2"/>
    <row r="37202" ht="12.75" hidden="1" customHeight="1" x14ac:dyDescent="0.2"/>
    <row r="37203" ht="12.75" hidden="1" customHeight="1" x14ac:dyDescent="0.2"/>
    <row r="37204" ht="12.75" hidden="1" customHeight="1" x14ac:dyDescent="0.2"/>
    <row r="37205" ht="12.75" hidden="1" customHeight="1" x14ac:dyDescent="0.2"/>
    <row r="37206" ht="12.75" hidden="1" customHeight="1" x14ac:dyDescent="0.2"/>
    <row r="37207" ht="12.75" hidden="1" customHeight="1" x14ac:dyDescent="0.2"/>
    <row r="37208" ht="12.75" hidden="1" customHeight="1" x14ac:dyDescent="0.2"/>
    <row r="37209" ht="12.75" hidden="1" customHeight="1" x14ac:dyDescent="0.2"/>
    <row r="37210" ht="12.75" hidden="1" customHeight="1" x14ac:dyDescent="0.2"/>
    <row r="37211" ht="12.75" hidden="1" customHeight="1" x14ac:dyDescent="0.2"/>
    <row r="37212" ht="12.75" hidden="1" customHeight="1" x14ac:dyDescent="0.2"/>
    <row r="37213" ht="12.75" hidden="1" customHeight="1" x14ac:dyDescent="0.2"/>
    <row r="37214" ht="12.75" hidden="1" customHeight="1" x14ac:dyDescent="0.2"/>
    <row r="37215" ht="12.75" hidden="1" customHeight="1" x14ac:dyDescent="0.2"/>
    <row r="37216" ht="12.75" hidden="1" customHeight="1" x14ac:dyDescent="0.2"/>
    <row r="37217" ht="12.75" hidden="1" customHeight="1" x14ac:dyDescent="0.2"/>
    <row r="37218" ht="12.75" hidden="1" customHeight="1" x14ac:dyDescent="0.2"/>
    <row r="37219" ht="12.75" hidden="1" customHeight="1" x14ac:dyDescent="0.2"/>
    <row r="37220" ht="12.75" hidden="1" customHeight="1" x14ac:dyDescent="0.2"/>
    <row r="37221" ht="12.75" hidden="1" customHeight="1" x14ac:dyDescent="0.2"/>
    <row r="37222" ht="12.75" hidden="1" customHeight="1" x14ac:dyDescent="0.2"/>
    <row r="37223" ht="12.75" hidden="1" customHeight="1" x14ac:dyDescent="0.2"/>
    <row r="37224" ht="12.75" hidden="1" customHeight="1" x14ac:dyDescent="0.2"/>
    <row r="37225" ht="12.75" hidden="1" customHeight="1" x14ac:dyDescent="0.2"/>
    <row r="37226" ht="12.75" hidden="1" customHeight="1" x14ac:dyDescent="0.2"/>
    <row r="37227" ht="12.75" hidden="1" customHeight="1" x14ac:dyDescent="0.2"/>
    <row r="37228" ht="12.75" hidden="1" customHeight="1" x14ac:dyDescent="0.2"/>
    <row r="37229" ht="12.75" hidden="1" customHeight="1" x14ac:dyDescent="0.2"/>
    <row r="37230" ht="12.75" hidden="1" customHeight="1" x14ac:dyDescent="0.2"/>
    <row r="37231" ht="12.75" hidden="1" customHeight="1" x14ac:dyDescent="0.2"/>
    <row r="37232" ht="12.75" hidden="1" customHeight="1" x14ac:dyDescent="0.2"/>
    <row r="37233" ht="12.75" hidden="1" customHeight="1" x14ac:dyDescent="0.2"/>
    <row r="37234" ht="12.75" hidden="1" customHeight="1" x14ac:dyDescent="0.2"/>
    <row r="37235" ht="12.75" hidden="1" customHeight="1" x14ac:dyDescent="0.2"/>
    <row r="37236" ht="12.75" hidden="1" customHeight="1" x14ac:dyDescent="0.2"/>
    <row r="37237" ht="12.75" hidden="1" customHeight="1" x14ac:dyDescent="0.2"/>
    <row r="37238" ht="12.75" hidden="1" customHeight="1" x14ac:dyDescent="0.2"/>
    <row r="37239" ht="12.75" hidden="1" customHeight="1" x14ac:dyDescent="0.2"/>
    <row r="37240" ht="12.75" hidden="1" customHeight="1" x14ac:dyDescent="0.2"/>
    <row r="37241" ht="12.75" hidden="1" customHeight="1" x14ac:dyDescent="0.2"/>
    <row r="37242" ht="12.75" hidden="1" customHeight="1" x14ac:dyDescent="0.2"/>
    <row r="37243" ht="12.75" hidden="1" customHeight="1" x14ac:dyDescent="0.2"/>
    <row r="37244" ht="12.75" hidden="1" customHeight="1" x14ac:dyDescent="0.2"/>
    <row r="37245" ht="12.75" hidden="1" customHeight="1" x14ac:dyDescent="0.2"/>
    <row r="37246" ht="12.75" hidden="1" customHeight="1" x14ac:dyDescent="0.2"/>
    <row r="37247" ht="12.75" hidden="1" customHeight="1" x14ac:dyDescent="0.2"/>
    <row r="37248" ht="12.75" hidden="1" customHeight="1" x14ac:dyDescent="0.2"/>
    <row r="37249" ht="12.75" hidden="1" customHeight="1" x14ac:dyDescent="0.2"/>
    <row r="37250" ht="12.75" hidden="1" customHeight="1" x14ac:dyDescent="0.2"/>
    <row r="37251" ht="12.75" hidden="1" customHeight="1" x14ac:dyDescent="0.2"/>
    <row r="37252" ht="12.75" hidden="1" customHeight="1" x14ac:dyDescent="0.2"/>
    <row r="37253" ht="12.75" hidden="1" customHeight="1" x14ac:dyDescent="0.2"/>
    <row r="37254" ht="12.75" hidden="1" customHeight="1" x14ac:dyDescent="0.2"/>
    <row r="37255" ht="12.75" hidden="1" customHeight="1" x14ac:dyDescent="0.2"/>
    <row r="37256" ht="12.75" hidden="1" customHeight="1" x14ac:dyDescent="0.2"/>
    <row r="37257" ht="12.75" hidden="1" customHeight="1" x14ac:dyDescent="0.2"/>
    <row r="37258" ht="12.75" hidden="1" customHeight="1" x14ac:dyDescent="0.2"/>
    <row r="37259" ht="12.75" hidden="1" customHeight="1" x14ac:dyDescent="0.2"/>
    <row r="37260" ht="12.75" hidden="1" customHeight="1" x14ac:dyDescent="0.2"/>
    <row r="37261" ht="12.75" hidden="1" customHeight="1" x14ac:dyDescent="0.2"/>
    <row r="37262" ht="12.75" hidden="1" customHeight="1" x14ac:dyDescent="0.2"/>
    <row r="37263" ht="12.75" hidden="1" customHeight="1" x14ac:dyDescent="0.2"/>
    <row r="37264" ht="12.75" hidden="1" customHeight="1" x14ac:dyDescent="0.2"/>
    <row r="37265" ht="12.75" hidden="1" customHeight="1" x14ac:dyDescent="0.2"/>
    <row r="37266" ht="12.75" hidden="1" customHeight="1" x14ac:dyDescent="0.2"/>
    <row r="37267" ht="12.75" hidden="1" customHeight="1" x14ac:dyDescent="0.2"/>
    <row r="37268" ht="12.75" hidden="1" customHeight="1" x14ac:dyDescent="0.2"/>
    <row r="37269" ht="12.75" hidden="1" customHeight="1" x14ac:dyDescent="0.2"/>
    <row r="37270" ht="12.75" hidden="1" customHeight="1" x14ac:dyDescent="0.2"/>
    <row r="37271" ht="12.75" hidden="1" customHeight="1" x14ac:dyDescent="0.2"/>
    <row r="37272" ht="12.75" hidden="1" customHeight="1" x14ac:dyDescent="0.2"/>
    <row r="37273" ht="12.75" hidden="1" customHeight="1" x14ac:dyDescent="0.2"/>
    <row r="37274" ht="12.75" hidden="1" customHeight="1" x14ac:dyDescent="0.2"/>
    <row r="37275" ht="12.75" hidden="1" customHeight="1" x14ac:dyDescent="0.2"/>
    <row r="37276" ht="12.75" hidden="1" customHeight="1" x14ac:dyDescent="0.2"/>
    <row r="37277" ht="12.75" hidden="1" customHeight="1" x14ac:dyDescent="0.2"/>
    <row r="37278" ht="12.75" hidden="1" customHeight="1" x14ac:dyDescent="0.2"/>
    <row r="37279" ht="12.75" hidden="1" customHeight="1" x14ac:dyDescent="0.2"/>
    <row r="37280" ht="12.75" hidden="1" customHeight="1" x14ac:dyDescent="0.2"/>
    <row r="37281" ht="12.75" hidden="1" customHeight="1" x14ac:dyDescent="0.2"/>
    <row r="37282" ht="12.75" hidden="1" customHeight="1" x14ac:dyDescent="0.2"/>
    <row r="37283" ht="12.75" hidden="1" customHeight="1" x14ac:dyDescent="0.2"/>
    <row r="37284" ht="12.75" hidden="1" customHeight="1" x14ac:dyDescent="0.2"/>
    <row r="37285" ht="12.75" hidden="1" customHeight="1" x14ac:dyDescent="0.2"/>
    <row r="37286" ht="12.75" hidden="1" customHeight="1" x14ac:dyDescent="0.2"/>
    <row r="37287" ht="12.75" hidden="1" customHeight="1" x14ac:dyDescent="0.2"/>
    <row r="37288" ht="12.75" hidden="1" customHeight="1" x14ac:dyDescent="0.2"/>
    <row r="37289" ht="12.75" hidden="1" customHeight="1" x14ac:dyDescent="0.2"/>
    <row r="37290" ht="12.75" hidden="1" customHeight="1" x14ac:dyDescent="0.2"/>
    <row r="37291" ht="12.75" hidden="1" customHeight="1" x14ac:dyDescent="0.2"/>
    <row r="37292" ht="12.75" hidden="1" customHeight="1" x14ac:dyDescent="0.2"/>
    <row r="37293" ht="12.75" hidden="1" customHeight="1" x14ac:dyDescent="0.2"/>
    <row r="37294" ht="12.75" hidden="1" customHeight="1" x14ac:dyDescent="0.2"/>
    <row r="37295" ht="12.75" hidden="1" customHeight="1" x14ac:dyDescent="0.2"/>
    <row r="37296" ht="12.75" hidden="1" customHeight="1" x14ac:dyDescent="0.2"/>
    <row r="37297" ht="12.75" hidden="1" customHeight="1" x14ac:dyDescent="0.2"/>
    <row r="37298" ht="12.75" hidden="1" customHeight="1" x14ac:dyDescent="0.2"/>
    <row r="37299" ht="12.75" hidden="1" customHeight="1" x14ac:dyDescent="0.2"/>
    <row r="37300" ht="12.75" hidden="1" customHeight="1" x14ac:dyDescent="0.2"/>
    <row r="37301" ht="12.75" hidden="1" customHeight="1" x14ac:dyDescent="0.2"/>
    <row r="37302" ht="12.75" hidden="1" customHeight="1" x14ac:dyDescent="0.2"/>
    <row r="37303" ht="12.75" hidden="1" customHeight="1" x14ac:dyDescent="0.2"/>
    <row r="37304" ht="12.75" hidden="1" customHeight="1" x14ac:dyDescent="0.2"/>
    <row r="37305" ht="12.75" hidden="1" customHeight="1" x14ac:dyDescent="0.2"/>
    <row r="37306" ht="12.75" hidden="1" customHeight="1" x14ac:dyDescent="0.2"/>
    <row r="37307" ht="12.75" hidden="1" customHeight="1" x14ac:dyDescent="0.2"/>
    <row r="37308" ht="12.75" hidden="1" customHeight="1" x14ac:dyDescent="0.2"/>
    <row r="37309" ht="12.75" hidden="1" customHeight="1" x14ac:dyDescent="0.2"/>
    <row r="37310" ht="12.75" hidden="1" customHeight="1" x14ac:dyDescent="0.2"/>
    <row r="37311" ht="12.75" hidden="1" customHeight="1" x14ac:dyDescent="0.2"/>
    <row r="37312" ht="12.75" hidden="1" customHeight="1" x14ac:dyDescent="0.2"/>
    <row r="37313" ht="12.75" hidden="1" customHeight="1" x14ac:dyDescent="0.2"/>
    <row r="37314" ht="12.75" hidden="1" customHeight="1" x14ac:dyDescent="0.2"/>
    <row r="37315" ht="12.75" hidden="1" customHeight="1" x14ac:dyDescent="0.2"/>
    <row r="37316" ht="12.75" hidden="1" customHeight="1" x14ac:dyDescent="0.2"/>
    <row r="37317" ht="12.75" hidden="1" customHeight="1" x14ac:dyDescent="0.2"/>
    <row r="37318" ht="12.75" hidden="1" customHeight="1" x14ac:dyDescent="0.2"/>
    <row r="37319" ht="12.75" hidden="1" customHeight="1" x14ac:dyDescent="0.2"/>
    <row r="37320" ht="12.75" hidden="1" customHeight="1" x14ac:dyDescent="0.2"/>
    <row r="37321" ht="12.75" hidden="1" customHeight="1" x14ac:dyDescent="0.2"/>
    <row r="37322" ht="12.75" hidden="1" customHeight="1" x14ac:dyDescent="0.2"/>
    <row r="37323" ht="12.75" hidden="1" customHeight="1" x14ac:dyDescent="0.2"/>
    <row r="37324" ht="12.75" hidden="1" customHeight="1" x14ac:dyDescent="0.2"/>
    <row r="37325" ht="12.75" hidden="1" customHeight="1" x14ac:dyDescent="0.2"/>
    <row r="37326" ht="12.75" hidden="1" customHeight="1" x14ac:dyDescent="0.2"/>
    <row r="37327" ht="12.75" hidden="1" customHeight="1" x14ac:dyDescent="0.2"/>
    <row r="37328" ht="12.75" hidden="1" customHeight="1" x14ac:dyDescent="0.2"/>
    <row r="37329" ht="12.75" hidden="1" customHeight="1" x14ac:dyDescent="0.2"/>
    <row r="37330" ht="12.75" hidden="1" customHeight="1" x14ac:dyDescent="0.2"/>
    <row r="37331" ht="12.75" hidden="1" customHeight="1" x14ac:dyDescent="0.2"/>
    <row r="37332" ht="12.75" hidden="1" customHeight="1" x14ac:dyDescent="0.2"/>
    <row r="37333" ht="12.75" hidden="1" customHeight="1" x14ac:dyDescent="0.2"/>
    <row r="37334" ht="12.75" hidden="1" customHeight="1" x14ac:dyDescent="0.2"/>
    <row r="37335" ht="12.75" hidden="1" customHeight="1" x14ac:dyDescent="0.2"/>
    <row r="37336" ht="12.75" hidden="1" customHeight="1" x14ac:dyDescent="0.2"/>
    <row r="37337" ht="12.75" hidden="1" customHeight="1" x14ac:dyDescent="0.2"/>
    <row r="37338" ht="12.75" hidden="1" customHeight="1" x14ac:dyDescent="0.2"/>
    <row r="37339" ht="12.75" hidden="1" customHeight="1" x14ac:dyDescent="0.2"/>
    <row r="37340" ht="12.75" hidden="1" customHeight="1" x14ac:dyDescent="0.2"/>
    <row r="37341" ht="12.75" hidden="1" customHeight="1" x14ac:dyDescent="0.2"/>
    <row r="37342" ht="12.75" hidden="1" customHeight="1" x14ac:dyDescent="0.2"/>
    <row r="37343" ht="12.75" hidden="1" customHeight="1" x14ac:dyDescent="0.2"/>
    <row r="37344" ht="12.75" hidden="1" customHeight="1" x14ac:dyDescent="0.2"/>
    <row r="37345" ht="12.75" hidden="1" customHeight="1" x14ac:dyDescent="0.2"/>
    <row r="37346" ht="12.75" hidden="1" customHeight="1" x14ac:dyDescent="0.2"/>
    <row r="37347" ht="12.75" hidden="1" customHeight="1" x14ac:dyDescent="0.2"/>
    <row r="37348" ht="12.75" hidden="1" customHeight="1" x14ac:dyDescent="0.2"/>
    <row r="37349" ht="12.75" hidden="1" customHeight="1" x14ac:dyDescent="0.2"/>
    <row r="37350" ht="12.75" hidden="1" customHeight="1" x14ac:dyDescent="0.2"/>
    <row r="37351" ht="12.75" hidden="1" customHeight="1" x14ac:dyDescent="0.2"/>
    <row r="37352" ht="12.75" hidden="1" customHeight="1" x14ac:dyDescent="0.2"/>
    <row r="37353" ht="12.75" hidden="1" customHeight="1" x14ac:dyDescent="0.2"/>
    <row r="37354" ht="12.75" hidden="1" customHeight="1" x14ac:dyDescent="0.2"/>
    <row r="37355" ht="12.75" hidden="1" customHeight="1" x14ac:dyDescent="0.2"/>
    <row r="37356" ht="12.75" hidden="1" customHeight="1" x14ac:dyDescent="0.2"/>
    <row r="37357" ht="12.75" hidden="1" customHeight="1" x14ac:dyDescent="0.2"/>
    <row r="37358" ht="12.75" hidden="1" customHeight="1" x14ac:dyDescent="0.2"/>
    <row r="37359" ht="12.75" hidden="1" customHeight="1" x14ac:dyDescent="0.2"/>
    <row r="37360" ht="12.75" hidden="1" customHeight="1" x14ac:dyDescent="0.2"/>
    <row r="37361" ht="12.75" hidden="1" customHeight="1" x14ac:dyDescent="0.2"/>
    <row r="37362" ht="12.75" hidden="1" customHeight="1" x14ac:dyDescent="0.2"/>
    <row r="37363" ht="12.75" hidden="1" customHeight="1" x14ac:dyDescent="0.2"/>
    <row r="37364" ht="12.75" hidden="1" customHeight="1" x14ac:dyDescent="0.2"/>
    <row r="37365" ht="12.75" hidden="1" customHeight="1" x14ac:dyDescent="0.2"/>
    <row r="37366" ht="12.75" hidden="1" customHeight="1" x14ac:dyDescent="0.2"/>
    <row r="37367" ht="12.75" hidden="1" customHeight="1" x14ac:dyDescent="0.2"/>
    <row r="37368" ht="12.75" hidden="1" customHeight="1" x14ac:dyDescent="0.2"/>
    <row r="37369" ht="12.75" hidden="1" customHeight="1" x14ac:dyDescent="0.2"/>
    <row r="37370" ht="12.75" hidden="1" customHeight="1" x14ac:dyDescent="0.2"/>
    <row r="37371" ht="12.75" hidden="1" customHeight="1" x14ac:dyDescent="0.2"/>
    <row r="37372" ht="12.75" hidden="1" customHeight="1" x14ac:dyDescent="0.2"/>
    <row r="37373" ht="12.75" hidden="1" customHeight="1" x14ac:dyDescent="0.2"/>
    <row r="37374" ht="12.75" hidden="1" customHeight="1" x14ac:dyDescent="0.2"/>
    <row r="37375" ht="12.75" hidden="1" customHeight="1" x14ac:dyDescent="0.2"/>
    <row r="37376" ht="12.75" hidden="1" customHeight="1" x14ac:dyDescent="0.2"/>
    <row r="37377" ht="12.75" hidden="1" customHeight="1" x14ac:dyDescent="0.2"/>
    <row r="37378" ht="12.75" hidden="1" customHeight="1" x14ac:dyDescent="0.2"/>
    <row r="37379" ht="12.75" hidden="1" customHeight="1" x14ac:dyDescent="0.2"/>
    <row r="37380" ht="12.75" hidden="1" customHeight="1" x14ac:dyDescent="0.2"/>
    <row r="37381" ht="12.75" hidden="1" customHeight="1" x14ac:dyDescent="0.2"/>
    <row r="37382" ht="12.75" hidden="1" customHeight="1" x14ac:dyDescent="0.2"/>
    <row r="37383" ht="12.75" hidden="1" customHeight="1" x14ac:dyDescent="0.2"/>
    <row r="37384" ht="12.75" hidden="1" customHeight="1" x14ac:dyDescent="0.2"/>
    <row r="37385" ht="12.75" hidden="1" customHeight="1" x14ac:dyDescent="0.2"/>
    <row r="37386" ht="12.75" hidden="1" customHeight="1" x14ac:dyDescent="0.2"/>
    <row r="37387" ht="12.75" hidden="1" customHeight="1" x14ac:dyDescent="0.2"/>
    <row r="37388" ht="12.75" hidden="1" customHeight="1" x14ac:dyDescent="0.2"/>
    <row r="37389" ht="12.75" hidden="1" customHeight="1" x14ac:dyDescent="0.2"/>
    <row r="37390" ht="12.75" hidden="1" customHeight="1" x14ac:dyDescent="0.2"/>
    <row r="37391" ht="12.75" hidden="1" customHeight="1" x14ac:dyDescent="0.2"/>
    <row r="37392" ht="12.75" hidden="1" customHeight="1" x14ac:dyDescent="0.2"/>
    <row r="37393" ht="12.75" hidden="1" customHeight="1" x14ac:dyDescent="0.2"/>
    <row r="37394" ht="12.75" hidden="1" customHeight="1" x14ac:dyDescent="0.2"/>
    <row r="37395" ht="12.75" hidden="1" customHeight="1" x14ac:dyDescent="0.2"/>
    <row r="37396" ht="12.75" hidden="1" customHeight="1" x14ac:dyDescent="0.2"/>
    <row r="37397" ht="12.75" hidden="1" customHeight="1" x14ac:dyDescent="0.2"/>
    <row r="37398" ht="12.75" hidden="1" customHeight="1" x14ac:dyDescent="0.2"/>
    <row r="37399" ht="12.75" hidden="1" customHeight="1" x14ac:dyDescent="0.2"/>
    <row r="37400" ht="12.75" hidden="1" customHeight="1" x14ac:dyDescent="0.2"/>
    <row r="37401" ht="12.75" hidden="1" customHeight="1" x14ac:dyDescent="0.2"/>
    <row r="37402" ht="12.75" hidden="1" customHeight="1" x14ac:dyDescent="0.2"/>
    <row r="37403" ht="12.75" hidden="1" customHeight="1" x14ac:dyDescent="0.2"/>
    <row r="37404" ht="12.75" hidden="1" customHeight="1" x14ac:dyDescent="0.2"/>
    <row r="37405" ht="12.75" hidden="1" customHeight="1" x14ac:dyDescent="0.2"/>
    <row r="37406" ht="12.75" hidden="1" customHeight="1" x14ac:dyDescent="0.2"/>
    <row r="37407" ht="12.75" hidden="1" customHeight="1" x14ac:dyDescent="0.2"/>
    <row r="37408" ht="12.75" hidden="1" customHeight="1" x14ac:dyDescent="0.2"/>
    <row r="37409" ht="12.75" hidden="1" customHeight="1" x14ac:dyDescent="0.2"/>
    <row r="37410" ht="12.75" hidden="1" customHeight="1" x14ac:dyDescent="0.2"/>
    <row r="37411" ht="12.75" hidden="1" customHeight="1" x14ac:dyDescent="0.2"/>
    <row r="37412" ht="12.75" hidden="1" customHeight="1" x14ac:dyDescent="0.2"/>
    <row r="37413" ht="12.75" hidden="1" customHeight="1" x14ac:dyDescent="0.2"/>
    <row r="37414" ht="12.75" hidden="1" customHeight="1" x14ac:dyDescent="0.2"/>
    <row r="37415" ht="12.75" hidden="1" customHeight="1" x14ac:dyDescent="0.2"/>
    <row r="37416" ht="12.75" hidden="1" customHeight="1" x14ac:dyDescent="0.2"/>
    <row r="37417" ht="12.75" hidden="1" customHeight="1" x14ac:dyDescent="0.2"/>
    <row r="37418" ht="12.75" hidden="1" customHeight="1" x14ac:dyDescent="0.2"/>
    <row r="37419" ht="12.75" hidden="1" customHeight="1" x14ac:dyDescent="0.2"/>
    <row r="37420" ht="12.75" hidden="1" customHeight="1" x14ac:dyDescent="0.2"/>
    <row r="37421" ht="12.75" hidden="1" customHeight="1" x14ac:dyDescent="0.2"/>
    <row r="37422" ht="12.75" hidden="1" customHeight="1" x14ac:dyDescent="0.2"/>
    <row r="37423" ht="12.75" hidden="1" customHeight="1" x14ac:dyDescent="0.2"/>
    <row r="37424" ht="12.75" hidden="1" customHeight="1" x14ac:dyDescent="0.2"/>
    <row r="37425" ht="12.75" hidden="1" customHeight="1" x14ac:dyDescent="0.2"/>
    <row r="37426" ht="12.75" hidden="1" customHeight="1" x14ac:dyDescent="0.2"/>
    <row r="37427" ht="12.75" hidden="1" customHeight="1" x14ac:dyDescent="0.2"/>
    <row r="37428" ht="12.75" hidden="1" customHeight="1" x14ac:dyDescent="0.2"/>
    <row r="37429" ht="12.75" hidden="1" customHeight="1" x14ac:dyDescent="0.2"/>
    <row r="37430" ht="12.75" hidden="1" customHeight="1" x14ac:dyDescent="0.2"/>
    <row r="37431" ht="12.75" hidden="1" customHeight="1" x14ac:dyDescent="0.2"/>
    <row r="37432" ht="12.75" hidden="1" customHeight="1" x14ac:dyDescent="0.2"/>
    <row r="37433" ht="12.75" hidden="1" customHeight="1" x14ac:dyDescent="0.2"/>
    <row r="37434" ht="12.75" hidden="1" customHeight="1" x14ac:dyDescent="0.2"/>
    <row r="37435" ht="12.75" hidden="1" customHeight="1" x14ac:dyDescent="0.2"/>
    <row r="37436" ht="12.75" hidden="1" customHeight="1" x14ac:dyDescent="0.2"/>
    <row r="37437" ht="12.75" hidden="1" customHeight="1" x14ac:dyDescent="0.2"/>
    <row r="37438" ht="12.75" hidden="1" customHeight="1" x14ac:dyDescent="0.2"/>
    <row r="37439" ht="12.75" hidden="1" customHeight="1" x14ac:dyDescent="0.2"/>
    <row r="37440" ht="12.75" hidden="1" customHeight="1" x14ac:dyDescent="0.2"/>
    <row r="37441" ht="12.75" hidden="1" customHeight="1" x14ac:dyDescent="0.2"/>
    <row r="37442" ht="12.75" hidden="1" customHeight="1" x14ac:dyDescent="0.2"/>
    <row r="37443" ht="12.75" hidden="1" customHeight="1" x14ac:dyDescent="0.2"/>
    <row r="37444" ht="12.75" hidden="1" customHeight="1" x14ac:dyDescent="0.2"/>
    <row r="37445" ht="12.75" hidden="1" customHeight="1" x14ac:dyDescent="0.2"/>
    <row r="37446" ht="12.75" hidden="1" customHeight="1" x14ac:dyDescent="0.2"/>
    <row r="37447" ht="12.75" hidden="1" customHeight="1" x14ac:dyDescent="0.2"/>
    <row r="37448" ht="12.75" hidden="1" customHeight="1" x14ac:dyDescent="0.2"/>
    <row r="37449" ht="12.75" hidden="1" customHeight="1" x14ac:dyDescent="0.2"/>
    <row r="37450" ht="12.75" hidden="1" customHeight="1" x14ac:dyDescent="0.2"/>
    <row r="37451" ht="12.75" hidden="1" customHeight="1" x14ac:dyDescent="0.2"/>
    <row r="37452" ht="12.75" hidden="1" customHeight="1" x14ac:dyDescent="0.2"/>
    <row r="37453" ht="12.75" hidden="1" customHeight="1" x14ac:dyDescent="0.2"/>
    <row r="37454" ht="12.75" hidden="1" customHeight="1" x14ac:dyDescent="0.2"/>
    <row r="37455" ht="12.75" hidden="1" customHeight="1" x14ac:dyDescent="0.2"/>
    <row r="37456" ht="12.75" hidden="1" customHeight="1" x14ac:dyDescent="0.2"/>
    <row r="37457" ht="12.75" hidden="1" customHeight="1" x14ac:dyDescent="0.2"/>
    <row r="37458" ht="12.75" hidden="1" customHeight="1" x14ac:dyDescent="0.2"/>
    <row r="37459" ht="12.75" hidden="1" customHeight="1" x14ac:dyDescent="0.2"/>
    <row r="37460" ht="12.75" hidden="1" customHeight="1" x14ac:dyDescent="0.2"/>
    <row r="37461" ht="12.75" hidden="1" customHeight="1" x14ac:dyDescent="0.2"/>
    <row r="37462" ht="12.75" hidden="1" customHeight="1" x14ac:dyDescent="0.2"/>
    <row r="37463" ht="12.75" hidden="1" customHeight="1" x14ac:dyDescent="0.2"/>
    <row r="37464" ht="12.75" hidden="1" customHeight="1" x14ac:dyDescent="0.2"/>
    <row r="37465" ht="12.75" hidden="1" customHeight="1" x14ac:dyDescent="0.2"/>
    <row r="37466" ht="12.75" hidden="1" customHeight="1" x14ac:dyDescent="0.2"/>
    <row r="37467" ht="12.75" hidden="1" customHeight="1" x14ac:dyDescent="0.2"/>
    <row r="37468" ht="12.75" hidden="1" customHeight="1" x14ac:dyDescent="0.2"/>
    <row r="37469" ht="12.75" hidden="1" customHeight="1" x14ac:dyDescent="0.2"/>
    <row r="37470" ht="12.75" hidden="1" customHeight="1" x14ac:dyDescent="0.2"/>
    <row r="37471" ht="12.75" hidden="1" customHeight="1" x14ac:dyDescent="0.2"/>
    <row r="37472" ht="12.75" hidden="1" customHeight="1" x14ac:dyDescent="0.2"/>
    <row r="37473" ht="12.75" hidden="1" customHeight="1" x14ac:dyDescent="0.2"/>
    <row r="37474" ht="12.75" hidden="1" customHeight="1" x14ac:dyDescent="0.2"/>
    <row r="37475" ht="12.75" hidden="1" customHeight="1" x14ac:dyDescent="0.2"/>
    <row r="37476" ht="12.75" hidden="1" customHeight="1" x14ac:dyDescent="0.2"/>
    <row r="37477" ht="12.75" hidden="1" customHeight="1" x14ac:dyDescent="0.2"/>
    <row r="37478" ht="12.75" hidden="1" customHeight="1" x14ac:dyDescent="0.2"/>
    <row r="37479" ht="12.75" hidden="1" customHeight="1" x14ac:dyDescent="0.2"/>
    <row r="37480" ht="12.75" hidden="1" customHeight="1" x14ac:dyDescent="0.2"/>
    <row r="37481" ht="12.75" hidden="1" customHeight="1" x14ac:dyDescent="0.2"/>
    <row r="37482" ht="12.75" hidden="1" customHeight="1" x14ac:dyDescent="0.2"/>
    <row r="37483" ht="12.75" hidden="1" customHeight="1" x14ac:dyDescent="0.2"/>
    <row r="37484" ht="12.75" hidden="1" customHeight="1" x14ac:dyDescent="0.2"/>
    <row r="37485" ht="12.75" hidden="1" customHeight="1" x14ac:dyDescent="0.2"/>
    <row r="37486" ht="12.75" hidden="1" customHeight="1" x14ac:dyDescent="0.2"/>
    <row r="37487" ht="12.75" hidden="1" customHeight="1" x14ac:dyDescent="0.2"/>
    <row r="37488" ht="12.75" hidden="1" customHeight="1" x14ac:dyDescent="0.2"/>
    <row r="37489" ht="12.75" hidden="1" customHeight="1" x14ac:dyDescent="0.2"/>
    <row r="37490" ht="12.75" hidden="1" customHeight="1" x14ac:dyDescent="0.2"/>
    <row r="37491" ht="12.75" hidden="1" customHeight="1" x14ac:dyDescent="0.2"/>
    <row r="37492" ht="12.75" hidden="1" customHeight="1" x14ac:dyDescent="0.2"/>
    <row r="37493" ht="12.75" hidden="1" customHeight="1" x14ac:dyDescent="0.2"/>
    <row r="37494" ht="12.75" hidden="1" customHeight="1" x14ac:dyDescent="0.2"/>
    <row r="37495" ht="12.75" hidden="1" customHeight="1" x14ac:dyDescent="0.2"/>
    <row r="37496" ht="12.75" hidden="1" customHeight="1" x14ac:dyDescent="0.2"/>
    <row r="37497" ht="12.75" hidden="1" customHeight="1" x14ac:dyDescent="0.2"/>
    <row r="37498" ht="12.75" hidden="1" customHeight="1" x14ac:dyDescent="0.2"/>
    <row r="37499" ht="12.75" hidden="1" customHeight="1" x14ac:dyDescent="0.2"/>
    <row r="37500" ht="12.75" hidden="1" customHeight="1" x14ac:dyDescent="0.2"/>
    <row r="37501" ht="12.75" hidden="1" customHeight="1" x14ac:dyDescent="0.2"/>
    <row r="37502" ht="12.75" hidden="1" customHeight="1" x14ac:dyDescent="0.2"/>
    <row r="37503" ht="12.75" hidden="1" customHeight="1" x14ac:dyDescent="0.2"/>
    <row r="37504" ht="12.75" hidden="1" customHeight="1" x14ac:dyDescent="0.2"/>
    <row r="37505" ht="12.75" hidden="1" customHeight="1" x14ac:dyDescent="0.2"/>
    <row r="37506" ht="12.75" hidden="1" customHeight="1" x14ac:dyDescent="0.2"/>
    <row r="37507" ht="12.75" hidden="1" customHeight="1" x14ac:dyDescent="0.2"/>
    <row r="37508" ht="12.75" hidden="1" customHeight="1" x14ac:dyDescent="0.2"/>
    <row r="37509" ht="12.75" hidden="1" customHeight="1" x14ac:dyDescent="0.2"/>
    <row r="37510" ht="12.75" hidden="1" customHeight="1" x14ac:dyDescent="0.2"/>
    <row r="37511" ht="12.75" hidden="1" customHeight="1" x14ac:dyDescent="0.2"/>
    <row r="37512" ht="12.75" hidden="1" customHeight="1" x14ac:dyDescent="0.2"/>
    <row r="37513" ht="12.75" hidden="1" customHeight="1" x14ac:dyDescent="0.2"/>
    <row r="37514" ht="12.75" hidden="1" customHeight="1" x14ac:dyDescent="0.2"/>
    <row r="37515" ht="12.75" hidden="1" customHeight="1" x14ac:dyDescent="0.2"/>
    <row r="37516" ht="12.75" hidden="1" customHeight="1" x14ac:dyDescent="0.2"/>
    <row r="37517" ht="12.75" hidden="1" customHeight="1" x14ac:dyDescent="0.2"/>
    <row r="37518" ht="12.75" hidden="1" customHeight="1" x14ac:dyDescent="0.2"/>
    <row r="37519" ht="12.75" hidden="1" customHeight="1" x14ac:dyDescent="0.2"/>
    <row r="37520" ht="12.75" hidden="1" customHeight="1" x14ac:dyDescent="0.2"/>
    <row r="37521" ht="12.75" hidden="1" customHeight="1" x14ac:dyDescent="0.2"/>
    <row r="37522" ht="12.75" hidden="1" customHeight="1" x14ac:dyDescent="0.2"/>
    <row r="37523" ht="12.75" hidden="1" customHeight="1" x14ac:dyDescent="0.2"/>
    <row r="37524" ht="12.75" hidden="1" customHeight="1" x14ac:dyDescent="0.2"/>
    <row r="37525" ht="12.75" hidden="1" customHeight="1" x14ac:dyDescent="0.2"/>
    <row r="37526" ht="12.75" hidden="1" customHeight="1" x14ac:dyDescent="0.2"/>
    <row r="37527" ht="12.75" hidden="1" customHeight="1" x14ac:dyDescent="0.2"/>
    <row r="37528" ht="12.75" hidden="1" customHeight="1" x14ac:dyDescent="0.2"/>
    <row r="37529" ht="12.75" hidden="1" customHeight="1" x14ac:dyDescent="0.2"/>
    <row r="37530" ht="12.75" hidden="1" customHeight="1" x14ac:dyDescent="0.2"/>
    <row r="37531" ht="12.75" hidden="1" customHeight="1" x14ac:dyDescent="0.2"/>
    <row r="37532" ht="12.75" hidden="1" customHeight="1" x14ac:dyDescent="0.2"/>
    <row r="37533" ht="12.75" hidden="1" customHeight="1" x14ac:dyDescent="0.2"/>
    <row r="37534" ht="12.75" hidden="1" customHeight="1" x14ac:dyDescent="0.2"/>
    <row r="37535" ht="12.75" hidden="1" customHeight="1" x14ac:dyDescent="0.2"/>
    <row r="37536" ht="12.75" hidden="1" customHeight="1" x14ac:dyDescent="0.2"/>
    <row r="37537" ht="12.75" hidden="1" customHeight="1" x14ac:dyDescent="0.2"/>
    <row r="37538" ht="12.75" hidden="1" customHeight="1" x14ac:dyDescent="0.2"/>
    <row r="37539" ht="12.75" hidden="1" customHeight="1" x14ac:dyDescent="0.2"/>
    <row r="37540" ht="12.75" hidden="1" customHeight="1" x14ac:dyDescent="0.2"/>
    <row r="37541" ht="12.75" hidden="1" customHeight="1" x14ac:dyDescent="0.2"/>
    <row r="37542" ht="12.75" hidden="1" customHeight="1" x14ac:dyDescent="0.2"/>
    <row r="37543" ht="12.75" hidden="1" customHeight="1" x14ac:dyDescent="0.2"/>
    <row r="37544" ht="12.75" hidden="1" customHeight="1" x14ac:dyDescent="0.2"/>
    <row r="37545" ht="12.75" hidden="1" customHeight="1" x14ac:dyDescent="0.2"/>
    <row r="37546" ht="12.75" hidden="1" customHeight="1" x14ac:dyDescent="0.2"/>
    <row r="37547" ht="12.75" hidden="1" customHeight="1" x14ac:dyDescent="0.2"/>
    <row r="37548" ht="12.75" hidden="1" customHeight="1" x14ac:dyDescent="0.2"/>
    <row r="37549" ht="12.75" hidden="1" customHeight="1" x14ac:dyDescent="0.2"/>
    <row r="37550" ht="12.75" hidden="1" customHeight="1" x14ac:dyDescent="0.2"/>
    <row r="37551" ht="12.75" hidden="1" customHeight="1" x14ac:dyDescent="0.2"/>
    <row r="37552" ht="12.75" hidden="1" customHeight="1" x14ac:dyDescent="0.2"/>
    <row r="37553" ht="12.75" hidden="1" customHeight="1" x14ac:dyDescent="0.2"/>
    <row r="37554" ht="12.75" hidden="1" customHeight="1" x14ac:dyDescent="0.2"/>
    <row r="37555" ht="12.75" hidden="1" customHeight="1" x14ac:dyDescent="0.2"/>
    <row r="37556" ht="12.75" hidden="1" customHeight="1" x14ac:dyDescent="0.2"/>
    <row r="37557" ht="12.75" hidden="1" customHeight="1" x14ac:dyDescent="0.2"/>
    <row r="37558" ht="12.75" hidden="1" customHeight="1" x14ac:dyDescent="0.2"/>
    <row r="37559" ht="12.75" hidden="1" customHeight="1" x14ac:dyDescent="0.2"/>
    <row r="37560" ht="12.75" hidden="1" customHeight="1" x14ac:dyDescent="0.2"/>
    <row r="37561" ht="12.75" hidden="1" customHeight="1" x14ac:dyDescent="0.2"/>
    <row r="37562" ht="12.75" hidden="1" customHeight="1" x14ac:dyDescent="0.2"/>
    <row r="37563" ht="12.75" hidden="1" customHeight="1" x14ac:dyDescent="0.2"/>
    <row r="37564" ht="12.75" hidden="1" customHeight="1" x14ac:dyDescent="0.2"/>
    <row r="37565" ht="12.75" hidden="1" customHeight="1" x14ac:dyDescent="0.2"/>
    <row r="37566" ht="12.75" hidden="1" customHeight="1" x14ac:dyDescent="0.2"/>
    <row r="37567" ht="12.75" hidden="1" customHeight="1" x14ac:dyDescent="0.2"/>
    <row r="37568" ht="12.75" hidden="1" customHeight="1" x14ac:dyDescent="0.2"/>
    <row r="37569" ht="12.75" hidden="1" customHeight="1" x14ac:dyDescent="0.2"/>
    <row r="37570" ht="12.75" hidden="1" customHeight="1" x14ac:dyDescent="0.2"/>
    <row r="37571" ht="12.75" hidden="1" customHeight="1" x14ac:dyDescent="0.2"/>
    <row r="37572" ht="12.75" hidden="1" customHeight="1" x14ac:dyDescent="0.2"/>
    <row r="37573" ht="12.75" hidden="1" customHeight="1" x14ac:dyDescent="0.2"/>
    <row r="37574" ht="12.75" hidden="1" customHeight="1" x14ac:dyDescent="0.2"/>
    <row r="37575" ht="12.75" hidden="1" customHeight="1" x14ac:dyDescent="0.2"/>
    <row r="37576" ht="12.75" hidden="1" customHeight="1" x14ac:dyDescent="0.2"/>
    <row r="37577" ht="12.75" hidden="1" customHeight="1" x14ac:dyDescent="0.2"/>
    <row r="37578" ht="12.75" hidden="1" customHeight="1" x14ac:dyDescent="0.2"/>
    <row r="37579" ht="12.75" hidden="1" customHeight="1" x14ac:dyDescent="0.2"/>
    <row r="37580" ht="12.75" hidden="1" customHeight="1" x14ac:dyDescent="0.2"/>
    <row r="37581" ht="12.75" hidden="1" customHeight="1" x14ac:dyDescent="0.2"/>
    <row r="37582" ht="12.75" hidden="1" customHeight="1" x14ac:dyDescent="0.2"/>
    <row r="37583" ht="12.75" hidden="1" customHeight="1" x14ac:dyDescent="0.2"/>
    <row r="37584" ht="12.75" hidden="1" customHeight="1" x14ac:dyDescent="0.2"/>
    <row r="37585" ht="12.75" hidden="1" customHeight="1" x14ac:dyDescent="0.2"/>
    <row r="37586" ht="12.75" hidden="1" customHeight="1" x14ac:dyDescent="0.2"/>
    <row r="37587" ht="12.75" hidden="1" customHeight="1" x14ac:dyDescent="0.2"/>
    <row r="37588" ht="12.75" hidden="1" customHeight="1" x14ac:dyDescent="0.2"/>
    <row r="37589" ht="12.75" hidden="1" customHeight="1" x14ac:dyDescent="0.2"/>
    <row r="37590" ht="12.75" hidden="1" customHeight="1" x14ac:dyDescent="0.2"/>
    <row r="37591" ht="12.75" hidden="1" customHeight="1" x14ac:dyDescent="0.2"/>
    <row r="37592" ht="12.75" hidden="1" customHeight="1" x14ac:dyDescent="0.2"/>
    <row r="37593" ht="12.75" hidden="1" customHeight="1" x14ac:dyDescent="0.2"/>
    <row r="37594" ht="12.75" hidden="1" customHeight="1" x14ac:dyDescent="0.2"/>
    <row r="37595" ht="12.75" hidden="1" customHeight="1" x14ac:dyDescent="0.2"/>
    <row r="37596" ht="12.75" hidden="1" customHeight="1" x14ac:dyDescent="0.2"/>
    <row r="37597" ht="12.75" hidden="1" customHeight="1" x14ac:dyDescent="0.2"/>
    <row r="37598" ht="12.75" hidden="1" customHeight="1" x14ac:dyDescent="0.2"/>
    <row r="37599" ht="12.75" hidden="1" customHeight="1" x14ac:dyDescent="0.2"/>
    <row r="37600" ht="12.75" hidden="1" customHeight="1" x14ac:dyDescent="0.2"/>
    <row r="37601" ht="12.75" hidden="1" customHeight="1" x14ac:dyDescent="0.2"/>
    <row r="37602" ht="12.75" hidden="1" customHeight="1" x14ac:dyDescent="0.2"/>
    <row r="37603" ht="12.75" hidden="1" customHeight="1" x14ac:dyDescent="0.2"/>
    <row r="37604" ht="12.75" hidden="1" customHeight="1" x14ac:dyDescent="0.2"/>
    <row r="37605" ht="12.75" hidden="1" customHeight="1" x14ac:dyDescent="0.2"/>
    <row r="37606" ht="12.75" hidden="1" customHeight="1" x14ac:dyDescent="0.2"/>
    <row r="37607" ht="12.75" hidden="1" customHeight="1" x14ac:dyDescent="0.2"/>
    <row r="37608" ht="12.75" hidden="1" customHeight="1" x14ac:dyDescent="0.2"/>
    <row r="37609" ht="12.75" hidden="1" customHeight="1" x14ac:dyDescent="0.2"/>
    <row r="37610" ht="12.75" hidden="1" customHeight="1" x14ac:dyDescent="0.2"/>
    <row r="37611" ht="12.75" hidden="1" customHeight="1" x14ac:dyDescent="0.2"/>
    <row r="37612" ht="12.75" hidden="1" customHeight="1" x14ac:dyDescent="0.2"/>
    <row r="37613" ht="12.75" hidden="1" customHeight="1" x14ac:dyDescent="0.2"/>
    <row r="37614" ht="12.75" hidden="1" customHeight="1" x14ac:dyDescent="0.2"/>
    <row r="37615" ht="12.75" hidden="1" customHeight="1" x14ac:dyDescent="0.2"/>
    <row r="37616" ht="12.75" hidden="1" customHeight="1" x14ac:dyDescent="0.2"/>
    <row r="37617" ht="12.75" hidden="1" customHeight="1" x14ac:dyDescent="0.2"/>
    <row r="37618" ht="12.75" hidden="1" customHeight="1" x14ac:dyDescent="0.2"/>
    <row r="37619" ht="12.75" hidden="1" customHeight="1" x14ac:dyDescent="0.2"/>
    <row r="37620" ht="12.75" hidden="1" customHeight="1" x14ac:dyDescent="0.2"/>
    <row r="37621" ht="12.75" hidden="1" customHeight="1" x14ac:dyDescent="0.2"/>
    <row r="37622" ht="12.75" hidden="1" customHeight="1" x14ac:dyDescent="0.2"/>
    <row r="37623" ht="12.75" hidden="1" customHeight="1" x14ac:dyDescent="0.2"/>
    <row r="37624" ht="12.75" hidden="1" customHeight="1" x14ac:dyDescent="0.2"/>
    <row r="37625" ht="12.75" hidden="1" customHeight="1" x14ac:dyDescent="0.2"/>
    <row r="37626" ht="12.75" hidden="1" customHeight="1" x14ac:dyDescent="0.2"/>
    <row r="37627" ht="12.75" hidden="1" customHeight="1" x14ac:dyDescent="0.2"/>
    <row r="37628" ht="12.75" hidden="1" customHeight="1" x14ac:dyDescent="0.2"/>
    <row r="37629" ht="12.75" hidden="1" customHeight="1" x14ac:dyDescent="0.2"/>
    <row r="37630" ht="12.75" hidden="1" customHeight="1" x14ac:dyDescent="0.2"/>
    <row r="37631" ht="12.75" hidden="1" customHeight="1" x14ac:dyDescent="0.2"/>
    <row r="37632" ht="12.75" hidden="1" customHeight="1" x14ac:dyDescent="0.2"/>
    <row r="37633" ht="12.75" hidden="1" customHeight="1" x14ac:dyDescent="0.2"/>
    <row r="37634" ht="12.75" hidden="1" customHeight="1" x14ac:dyDescent="0.2"/>
    <row r="37635" ht="12.75" hidden="1" customHeight="1" x14ac:dyDescent="0.2"/>
    <row r="37636" ht="12.75" hidden="1" customHeight="1" x14ac:dyDescent="0.2"/>
    <row r="37637" ht="12.75" hidden="1" customHeight="1" x14ac:dyDescent="0.2"/>
    <row r="37638" ht="12.75" hidden="1" customHeight="1" x14ac:dyDescent="0.2"/>
    <row r="37639" ht="12.75" hidden="1" customHeight="1" x14ac:dyDescent="0.2"/>
    <row r="37640" ht="12.75" hidden="1" customHeight="1" x14ac:dyDescent="0.2"/>
    <row r="37641" ht="12.75" hidden="1" customHeight="1" x14ac:dyDescent="0.2"/>
    <row r="37642" ht="12.75" hidden="1" customHeight="1" x14ac:dyDescent="0.2"/>
    <row r="37643" ht="12.75" hidden="1" customHeight="1" x14ac:dyDescent="0.2"/>
    <row r="37644" ht="12.75" hidden="1" customHeight="1" x14ac:dyDescent="0.2"/>
    <row r="37645" ht="12.75" hidden="1" customHeight="1" x14ac:dyDescent="0.2"/>
    <row r="37646" ht="12.75" hidden="1" customHeight="1" x14ac:dyDescent="0.2"/>
    <row r="37647" ht="12.75" hidden="1" customHeight="1" x14ac:dyDescent="0.2"/>
    <row r="37648" ht="12.75" hidden="1" customHeight="1" x14ac:dyDescent="0.2"/>
    <row r="37649" ht="12.75" hidden="1" customHeight="1" x14ac:dyDescent="0.2"/>
    <row r="37650" ht="12.75" hidden="1" customHeight="1" x14ac:dyDescent="0.2"/>
    <row r="37651" ht="12.75" hidden="1" customHeight="1" x14ac:dyDescent="0.2"/>
    <row r="37652" ht="12.75" hidden="1" customHeight="1" x14ac:dyDescent="0.2"/>
    <row r="37653" ht="12.75" hidden="1" customHeight="1" x14ac:dyDescent="0.2"/>
    <row r="37654" ht="12.75" hidden="1" customHeight="1" x14ac:dyDescent="0.2"/>
    <row r="37655" ht="12.75" hidden="1" customHeight="1" x14ac:dyDescent="0.2"/>
    <row r="37656" ht="12.75" hidden="1" customHeight="1" x14ac:dyDescent="0.2"/>
    <row r="37657" ht="12.75" hidden="1" customHeight="1" x14ac:dyDescent="0.2"/>
    <row r="37658" ht="12.75" hidden="1" customHeight="1" x14ac:dyDescent="0.2"/>
    <row r="37659" ht="12.75" hidden="1" customHeight="1" x14ac:dyDescent="0.2"/>
    <row r="37660" ht="12.75" hidden="1" customHeight="1" x14ac:dyDescent="0.2"/>
    <row r="37661" ht="12.75" hidden="1" customHeight="1" x14ac:dyDescent="0.2"/>
    <row r="37662" ht="12.75" hidden="1" customHeight="1" x14ac:dyDescent="0.2"/>
    <row r="37663" ht="12.75" hidden="1" customHeight="1" x14ac:dyDescent="0.2"/>
    <row r="37664" ht="12.75" hidden="1" customHeight="1" x14ac:dyDescent="0.2"/>
    <row r="37665" ht="12.75" hidden="1" customHeight="1" x14ac:dyDescent="0.2"/>
    <row r="37666" ht="12.75" hidden="1" customHeight="1" x14ac:dyDescent="0.2"/>
    <row r="37667" ht="12.75" hidden="1" customHeight="1" x14ac:dyDescent="0.2"/>
    <row r="37668" ht="12.75" hidden="1" customHeight="1" x14ac:dyDescent="0.2"/>
    <row r="37669" ht="12.75" hidden="1" customHeight="1" x14ac:dyDescent="0.2"/>
    <row r="37670" ht="12.75" hidden="1" customHeight="1" x14ac:dyDescent="0.2"/>
    <row r="37671" ht="12.75" hidden="1" customHeight="1" x14ac:dyDescent="0.2"/>
    <row r="37672" ht="12.75" hidden="1" customHeight="1" x14ac:dyDescent="0.2"/>
    <row r="37673" ht="12.75" hidden="1" customHeight="1" x14ac:dyDescent="0.2"/>
    <row r="37674" ht="12.75" hidden="1" customHeight="1" x14ac:dyDescent="0.2"/>
    <row r="37675" ht="12.75" hidden="1" customHeight="1" x14ac:dyDescent="0.2"/>
    <row r="37676" ht="12.75" hidden="1" customHeight="1" x14ac:dyDescent="0.2"/>
    <row r="37677" ht="12.75" hidden="1" customHeight="1" x14ac:dyDescent="0.2"/>
    <row r="37678" ht="12.75" hidden="1" customHeight="1" x14ac:dyDescent="0.2"/>
    <row r="37679" ht="12.75" hidden="1" customHeight="1" x14ac:dyDescent="0.2"/>
    <row r="37680" ht="12.75" hidden="1" customHeight="1" x14ac:dyDescent="0.2"/>
    <row r="37681" ht="12.75" hidden="1" customHeight="1" x14ac:dyDescent="0.2"/>
    <row r="37682" ht="12.75" hidden="1" customHeight="1" x14ac:dyDescent="0.2"/>
    <row r="37683" ht="12.75" hidden="1" customHeight="1" x14ac:dyDescent="0.2"/>
    <row r="37684" ht="12.75" hidden="1" customHeight="1" x14ac:dyDescent="0.2"/>
    <row r="37685" ht="12.75" hidden="1" customHeight="1" x14ac:dyDescent="0.2"/>
    <row r="37686" ht="12.75" hidden="1" customHeight="1" x14ac:dyDescent="0.2"/>
    <row r="37687" ht="12.75" hidden="1" customHeight="1" x14ac:dyDescent="0.2"/>
    <row r="37688" ht="12.75" hidden="1" customHeight="1" x14ac:dyDescent="0.2"/>
    <row r="37689" ht="12.75" hidden="1" customHeight="1" x14ac:dyDescent="0.2"/>
    <row r="37690" ht="12.75" hidden="1" customHeight="1" x14ac:dyDescent="0.2"/>
    <row r="37691" ht="12.75" hidden="1" customHeight="1" x14ac:dyDescent="0.2"/>
    <row r="37692" ht="12.75" hidden="1" customHeight="1" x14ac:dyDescent="0.2"/>
    <row r="37693" ht="12.75" hidden="1" customHeight="1" x14ac:dyDescent="0.2"/>
    <row r="37694" ht="12.75" hidden="1" customHeight="1" x14ac:dyDescent="0.2"/>
    <row r="37695" ht="12.75" hidden="1" customHeight="1" x14ac:dyDescent="0.2"/>
    <row r="37696" ht="12.75" hidden="1" customHeight="1" x14ac:dyDescent="0.2"/>
    <row r="37697" ht="12.75" hidden="1" customHeight="1" x14ac:dyDescent="0.2"/>
    <row r="37698" ht="12.75" hidden="1" customHeight="1" x14ac:dyDescent="0.2"/>
    <row r="37699" ht="12.75" hidden="1" customHeight="1" x14ac:dyDescent="0.2"/>
    <row r="37700" ht="12.75" hidden="1" customHeight="1" x14ac:dyDescent="0.2"/>
    <row r="37701" ht="12.75" hidden="1" customHeight="1" x14ac:dyDescent="0.2"/>
    <row r="37702" ht="12.75" hidden="1" customHeight="1" x14ac:dyDescent="0.2"/>
    <row r="37703" ht="12.75" hidden="1" customHeight="1" x14ac:dyDescent="0.2"/>
    <row r="37704" ht="12.75" hidden="1" customHeight="1" x14ac:dyDescent="0.2"/>
    <row r="37705" ht="12.75" hidden="1" customHeight="1" x14ac:dyDescent="0.2"/>
    <row r="37706" ht="12.75" hidden="1" customHeight="1" x14ac:dyDescent="0.2"/>
    <row r="37707" ht="12.75" hidden="1" customHeight="1" x14ac:dyDescent="0.2"/>
    <row r="37708" ht="12.75" hidden="1" customHeight="1" x14ac:dyDescent="0.2"/>
    <row r="37709" ht="12.75" hidden="1" customHeight="1" x14ac:dyDescent="0.2"/>
    <row r="37710" ht="12.75" hidden="1" customHeight="1" x14ac:dyDescent="0.2"/>
    <row r="37711" ht="12.75" hidden="1" customHeight="1" x14ac:dyDescent="0.2"/>
    <row r="37712" ht="12.75" hidden="1" customHeight="1" x14ac:dyDescent="0.2"/>
    <row r="37713" ht="12.75" hidden="1" customHeight="1" x14ac:dyDescent="0.2"/>
    <row r="37714" ht="12.75" hidden="1" customHeight="1" x14ac:dyDescent="0.2"/>
    <row r="37715" ht="12.75" hidden="1" customHeight="1" x14ac:dyDescent="0.2"/>
    <row r="37716" ht="12.75" hidden="1" customHeight="1" x14ac:dyDescent="0.2"/>
    <row r="37717" ht="12.75" hidden="1" customHeight="1" x14ac:dyDescent="0.2"/>
    <row r="37718" ht="12.75" hidden="1" customHeight="1" x14ac:dyDescent="0.2"/>
    <row r="37719" ht="12.75" hidden="1" customHeight="1" x14ac:dyDescent="0.2"/>
    <row r="37720" ht="12.75" hidden="1" customHeight="1" x14ac:dyDescent="0.2"/>
    <row r="37721" ht="12.75" hidden="1" customHeight="1" x14ac:dyDescent="0.2"/>
    <row r="37722" ht="12.75" hidden="1" customHeight="1" x14ac:dyDescent="0.2"/>
    <row r="37723" ht="12.75" hidden="1" customHeight="1" x14ac:dyDescent="0.2"/>
    <row r="37724" ht="12.75" hidden="1" customHeight="1" x14ac:dyDescent="0.2"/>
    <row r="37725" ht="12.75" hidden="1" customHeight="1" x14ac:dyDescent="0.2"/>
    <row r="37726" ht="12.75" hidden="1" customHeight="1" x14ac:dyDescent="0.2"/>
    <row r="37727" ht="12.75" hidden="1" customHeight="1" x14ac:dyDescent="0.2"/>
    <row r="37728" ht="12.75" hidden="1" customHeight="1" x14ac:dyDescent="0.2"/>
    <row r="37729" ht="12.75" hidden="1" customHeight="1" x14ac:dyDescent="0.2"/>
    <row r="37730" ht="12.75" hidden="1" customHeight="1" x14ac:dyDescent="0.2"/>
    <row r="37731" ht="12.75" hidden="1" customHeight="1" x14ac:dyDescent="0.2"/>
    <row r="37732" ht="12.75" hidden="1" customHeight="1" x14ac:dyDescent="0.2"/>
    <row r="37733" ht="12.75" hidden="1" customHeight="1" x14ac:dyDescent="0.2"/>
    <row r="37734" ht="12.75" hidden="1" customHeight="1" x14ac:dyDescent="0.2"/>
    <row r="37735" ht="12.75" hidden="1" customHeight="1" x14ac:dyDescent="0.2"/>
    <row r="37736" ht="12.75" hidden="1" customHeight="1" x14ac:dyDescent="0.2"/>
    <row r="37737" ht="12.75" hidden="1" customHeight="1" x14ac:dyDescent="0.2"/>
    <row r="37738" ht="12.75" hidden="1" customHeight="1" x14ac:dyDescent="0.2"/>
    <row r="37739" ht="12.75" hidden="1" customHeight="1" x14ac:dyDescent="0.2"/>
    <row r="37740" ht="12.75" hidden="1" customHeight="1" x14ac:dyDescent="0.2"/>
    <row r="37741" ht="12.75" hidden="1" customHeight="1" x14ac:dyDescent="0.2"/>
    <row r="37742" ht="12.75" hidden="1" customHeight="1" x14ac:dyDescent="0.2"/>
    <row r="37743" ht="12.75" hidden="1" customHeight="1" x14ac:dyDescent="0.2"/>
    <row r="37744" ht="12.75" hidden="1" customHeight="1" x14ac:dyDescent="0.2"/>
    <row r="37745" ht="12.75" hidden="1" customHeight="1" x14ac:dyDescent="0.2"/>
    <row r="37746" ht="12.75" hidden="1" customHeight="1" x14ac:dyDescent="0.2"/>
    <row r="37747" ht="12.75" hidden="1" customHeight="1" x14ac:dyDescent="0.2"/>
    <row r="37748" ht="12.75" hidden="1" customHeight="1" x14ac:dyDescent="0.2"/>
    <row r="37749" ht="12.75" hidden="1" customHeight="1" x14ac:dyDescent="0.2"/>
    <row r="37750" ht="12.75" hidden="1" customHeight="1" x14ac:dyDescent="0.2"/>
    <row r="37751" ht="12.75" hidden="1" customHeight="1" x14ac:dyDescent="0.2"/>
    <row r="37752" ht="12.75" hidden="1" customHeight="1" x14ac:dyDescent="0.2"/>
    <row r="37753" ht="12.75" hidden="1" customHeight="1" x14ac:dyDescent="0.2"/>
    <row r="37754" ht="12.75" hidden="1" customHeight="1" x14ac:dyDescent="0.2"/>
    <row r="37755" ht="12.75" hidden="1" customHeight="1" x14ac:dyDescent="0.2"/>
    <row r="37756" ht="12.75" hidden="1" customHeight="1" x14ac:dyDescent="0.2"/>
    <row r="37757" ht="12.75" hidden="1" customHeight="1" x14ac:dyDescent="0.2"/>
    <row r="37758" ht="12.75" hidden="1" customHeight="1" x14ac:dyDescent="0.2"/>
    <row r="37759" ht="12.75" hidden="1" customHeight="1" x14ac:dyDescent="0.2"/>
    <row r="37760" ht="12.75" hidden="1" customHeight="1" x14ac:dyDescent="0.2"/>
    <row r="37761" ht="12.75" hidden="1" customHeight="1" x14ac:dyDescent="0.2"/>
    <row r="37762" ht="12.75" hidden="1" customHeight="1" x14ac:dyDescent="0.2"/>
    <row r="37763" ht="12.75" hidden="1" customHeight="1" x14ac:dyDescent="0.2"/>
    <row r="37764" ht="12.75" hidden="1" customHeight="1" x14ac:dyDescent="0.2"/>
    <row r="37765" ht="12.75" hidden="1" customHeight="1" x14ac:dyDescent="0.2"/>
    <row r="37766" ht="12.75" hidden="1" customHeight="1" x14ac:dyDescent="0.2"/>
    <row r="37767" ht="12.75" hidden="1" customHeight="1" x14ac:dyDescent="0.2"/>
    <row r="37768" ht="12.75" hidden="1" customHeight="1" x14ac:dyDescent="0.2"/>
    <row r="37769" ht="12.75" hidden="1" customHeight="1" x14ac:dyDescent="0.2"/>
    <row r="37770" ht="12.75" hidden="1" customHeight="1" x14ac:dyDescent="0.2"/>
    <row r="37771" ht="12.75" hidden="1" customHeight="1" x14ac:dyDescent="0.2"/>
    <row r="37772" ht="12.75" hidden="1" customHeight="1" x14ac:dyDescent="0.2"/>
    <row r="37773" ht="12.75" hidden="1" customHeight="1" x14ac:dyDescent="0.2"/>
    <row r="37774" ht="12.75" hidden="1" customHeight="1" x14ac:dyDescent="0.2"/>
    <row r="37775" ht="12.75" hidden="1" customHeight="1" x14ac:dyDescent="0.2"/>
    <row r="37776" ht="12.75" hidden="1" customHeight="1" x14ac:dyDescent="0.2"/>
    <row r="37777" ht="12.75" hidden="1" customHeight="1" x14ac:dyDescent="0.2"/>
    <row r="37778" ht="12.75" hidden="1" customHeight="1" x14ac:dyDescent="0.2"/>
    <row r="37779" ht="12.75" hidden="1" customHeight="1" x14ac:dyDescent="0.2"/>
    <row r="37780" ht="12.75" hidden="1" customHeight="1" x14ac:dyDescent="0.2"/>
    <row r="37781" ht="12.75" hidden="1" customHeight="1" x14ac:dyDescent="0.2"/>
    <row r="37782" ht="12.75" hidden="1" customHeight="1" x14ac:dyDescent="0.2"/>
    <row r="37783" ht="12.75" hidden="1" customHeight="1" x14ac:dyDescent="0.2"/>
    <row r="37784" ht="12.75" hidden="1" customHeight="1" x14ac:dyDescent="0.2"/>
    <row r="37785" ht="12.75" hidden="1" customHeight="1" x14ac:dyDescent="0.2"/>
    <row r="37786" ht="12.75" hidden="1" customHeight="1" x14ac:dyDescent="0.2"/>
    <row r="37787" ht="12.75" hidden="1" customHeight="1" x14ac:dyDescent="0.2"/>
    <row r="37788" ht="12.75" hidden="1" customHeight="1" x14ac:dyDescent="0.2"/>
    <row r="37789" ht="12.75" hidden="1" customHeight="1" x14ac:dyDescent="0.2"/>
    <row r="37790" ht="12.75" hidden="1" customHeight="1" x14ac:dyDescent="0.2"/>
    <row r="37791" ht="12.75" hidden="1" customHeight="1" x14ac:dyDescent="0.2"/>
    <row r="37792" ht="12.75" hidden="1" customHeight="1" x14ac:dyDescent="0.2"/>
    <row r="37793" ht="12.75" hidden="1" customHeight="1" x14ac:dyDescent="0.2"/>
    <row r="37794" ht="12.75" hidden="1" customHeight="1" x14ac:dyDescent="0.2"/>
    <row r="37795" ht="12.75" hidden="1" customHeight="1" x14ac:dyDescent="0.2"/>
    <row r="37796" ht="12.75" hidden="1" customHeight="1" x14ac:dyDescent="0.2"/>
    <row r="37797" ht="12.75" hidden="1" customHeight="1" x14ac:dyDescent="0.2"/>
    <row r="37798" ht="12.75" hidden="1" customHeight="1" x14ac:dyDescent="0.2"/>
    <row r="37799" ht="12.75" hidden="1" customHeight="1" x14ac:dyDescent="0.2"/>
    <row r="37800" ht="12.75" hidden="1" customHeight="1" x14ac:dyDescent="0.2"/>
    <row r="37801" ht="12.75" hidden="1" customHeight="1" x14ac:dyDescent="0.2"/>
    <row r="37802" ht="12.75" hidden="1" customHeight="1" x14ac:dyDescent="0.2"/>
    <row r="37803" ht="12.75" hidden="1" customHeight="1" x14ac:dyDescent="0.2"/>
    <row r="37804" ht="12.75" hidden="1" customHeight="1" x14ac:dyDescent="0.2"/>
    <row r="37805" ht="12.75" hidden="1" customHeight="1" x14ac:dyDescent="0.2"/>
    <row r="37806" ht="12.75" hidden="1" customHeight="1" x14ac:dyDescent="0.2"/>
    <row r="37807" ht="12.75" hidden="1" customHeight="1" x14ac:dyDescent="0.2"/>
    <row r="37808" ht="12.75" hidden="1" customHeight="1" x14ac:dyDescent="0.2"/>
    <row r="37809" ht="12.75" hidden="1" customHeight="1" x14ac:dyDescent="0.2"/>
    <row r="37810" ht="12.75" hidden="1" customHeight="1" x14ac:dyDescent="0.2"/>
    <row r="37811" ht="12.75" hidden="1" customHeight="1" x14ac:dyDescent="0.2"/>
    <row r="37812" ht="12.75" hidden="1" customHeight="1" x14ac:dyDescent="0.2"/>
    <row r="37813" ht="12.75" hidden="1" customHeight="1" x14ac:dyDescent="0.2"/>
    <row r="37814" ht="12.75" hidden="1" customHeight="1" x14ac:dyDescent="0.2"/>
    <row r="37815" ht="12.75" hidden="1" customHeight="1" x14ac:dyDescent="0.2"/>
    <row r="37816" ht="12.75" hidden="1" customHeight="1" x14ac:dyDescent="0.2"/>
    <row r="37817" ht="12.75" hidden="1" customHeight="1" x14ac:dyDescent="0.2"/>
    <row r="37818" ht="12.75" hidden="1" customHeight="1" x14ac:dyDescent="0.2"/>
    <row r="37819" ht="12.75" hidden="1" customHeight="1" x14ac:dyDescent="0.2"/>
    <row r="37820" ht="12.75" hidden="1" customHeight="1" x14ac:dyDescent="0.2"/>
    <row r="37821" ht="12.75" hidden="1" customHeight="1" x14ac:dyDescent="0.2"/>
    <row r="37822" ht="12.75" hidden="1" customHeight="1" x14ac:dyDescent="0.2"/>
    <row r="37823" ht="12.75" hidden="1" customHeight="1" x14ac:dyDescent="0.2"/>
    <row r="37824" ht="12.75" hidden="1" customHeight="1" x14ac:dyDescent="0.2"/>
    <row r="37825" ht="12.75" hidden="1" customHeight="1" x14ac:dyDescent="0.2"/>
    <row r="37826" ht="12.75" hidden="1" customHeight="1" x14ac:dyDescent="0.2"/>
    <row r="37827" ht="12.75" hidden="1" customHeight="1" x14ac:dyDescent="0.2"/>
    <row r="37828" ht="12.75" hidden="1" customHeight="1" x14ac:dyDescent="0.2"/>
    <row r="37829" ht="12.75" hidden="1" customHeight="1" x14ac:dyDescent="0.2"/>
    <row r="37830" ht="12.75" hidden="1" customHeight="1" x14ac:dyDescent="0.2"/>
    <row r="37831" ht="12.75" hidden="1" customHeight="1" x14ac:dyDescent="0.2"/>
    <row r="37832" ht="12.75" hidden="1" customHeight="1" x14ac:dyDescent="0.2"/>
    <row r="37833" ht="12.75" hidden="1" customHeight="1" x14ac:dyDescent="0.2"/>
    <row r="37834" ht="12.75" hidden="1" customHeight="1" x14ac:dyDescent="0.2"/>
    <row r="37835" ht="12.75" hidden="1" customHeight="1" x14ac:dyDescent="0.2"/>
    <row r="37836" ht="12.75" hidden="1" customHeight="1" x14ac:dyDescent="0.2"/>
    <row r="37837" ht="12.75" hidden="1" customHeight="1" x14ac:dyDescent="0.2"/>
    <row r="37838" ht="12.75" hidden="1" customHeight="1" x14ac:dyDescent="0.2"/>
    <row r="37839" ht="12.75" hidden="1" customHeight="1" x14ac:dyDescent="0.2"/>
    <row r="37840" ht="12.75" hidden="1" customHeight="1" x14ac:dyDescent="0.2"/>
    <row r="37841" ht="12.75" hidden="1" customHeight="1" x14ac:dyDescent="0.2"/>
    <row r="37842" ht="12.75" hidden="1" customHeight="1" x14ac:dyDescent="0.2"/>
    <row r="37843" ht="12.75" hidden="1" customHeight="1" x14ac:dyDescent="0.2"/>
    <row r="37844" ht="12.75" hidden="1" customHeight="1" x14ac:dyDescent="0.2"/>
    <row r="37845" ht="12.75" hidden="1" customHeight="1" x14ac:dyDescent="0.2"/>
    <row r="37846" ht="12.75" hidden="1" customHeight="1" x14ac:dyDescent="0.2"/>
    <row r="37847" ht="12.75" hidden="1" customHeight="1" x14ac:dyDescent="0.2"/>
    <row r="37848" ht="12.75" hidden="1" customHeight="1" x14ac:dyDescent="0.2"/>
    <row r="37849" ht="12.75" hidden="1" customHeight="1" x14ac:dyDescent="0.2"/>
    <row r="37850" ht="12.75" hidden="1" customHeight="1" x14ac:dyDescent="0.2"/>
    <row r="37851" ht="12.75" hidden="1" customHeight="1" x14ac:dyDescent="0.2"/>
    <row r="37852" ht="12.75" hidden="1" customHeight="1" x14ac:dyDescent="0.2"/>
    <row r="37853" ht="12.75" hidden="1" customHeight="1" x14ac:dyDescent="0.2"/>
    <row r="37854" ht="12.75" hidden="1" customHeight="1" x14ac:dyDescent="0.2"/>
    <row r="37855" ht="12.75" hidden="1" customHeight="1" x14ac:dyDescent="0.2"/>
    <row r="37856" ht="12.75" hidden="1" customHeight="1" x14ac:dyDescent="0.2"/>
    <row r="37857" ht="12.75" hidden="1" customHeight="1" x14ac:dyDescent="0.2"/>
    <row r="37858" ht="12.75" hidden="1" customHeight="1" x14ac:dyDescent="0.2"/>
    <row r="37859" ht="12.75" hidden="1" customHeight="1" x14ac:dyDescent="0.2"/>
    <row r="37860" ht="12.75" hidden="1" customHeight="1" x14ac:dyDescent="0.2"/>
    <row r="37861" ht="12.75" hidden="1" customHeight="1" x14ac:dyDescent="0.2"/>
    <row r="37862" ht="12.75" hidden="1" customHeight="1" x14ac:dyDescent="0.2"/>
    <row r="37863" ht="12.75" hidden="1" customHeight="1" x14ac:dyDescent="0.2"/>
    <row r="37864" ht="12.75" hidden="1" customHeight="1" x14ac:dyDescent="0.2"/>
    <row r="37865" ht="12.75" hidden="1" customHeight="1" x14ac:dyDescent="0.2"/>
    <row r="37866" ht="12.75" hidden="1" customHeight="1" x14ac:dyDescent="0.2"/>
    <row r="37867" ht="12.75" hidden="1" customHeight="1" x14ac:dyDescent="0.2"/>
    <row r="37868" ht="12.75" hidden="1" customHeight="1" x14ac:dyDescent="0.2"/>
    <row r="37869" ht="12.75" hidden="1" customHeight="1" x14ac:dyDescent="0.2"/>
    <row r="37870" ht="12.75" hidden="1" customHeight="1" x14ac:dyDescent="0.2"/>
    <row r="37871" ht="12.75" hidden="1" customHeight="1" x14ac:dyDescent="0.2"/>
    <row r="37872" ht="12.75" hidden="1" customHeight="1" x14ac:dyDescent="0.2"/>
    <row r="37873" ht="12.75" hidden="1" customHeight="1" x14ac:dyDescent="0.2"/>
    <row r="37874" ht="12.75" hidden="1" customHeight="1" x14ac:dyDescent="0.2"/>
    <row r="37875" ht="12.75" hidden="1" customHeight="1" x14ac:dyDescent="0.2"/>
    <row r="37876" ht="12.75" hidden="1" customHeight="1" x14ac:dyDescent="0.2"/>
    <row r="37877" ht="12.75" hidden="1" customHeight="1" x14ac:dyDescent="0.2"/>
    <row r="37878" ht="12.75" hidden="1" customHeight="1" x14ac:dyDescent="0.2"/>
    <row r="37879" ht="12.75" hidden="1" customHeight="1" x14ac:dyDescent="0.2"/>
    <row r="37880" ht="12.75" hidden="1" customHeight="1" x14ac:dyDescent="0.2"/>
    <row r="37881" ht="12.75" hidden="1" customHeight="1" x14ac:dyDescent="0.2"/>
    <row r="37882" ht="12.75" hidden="1" customHeight="1" x14ac:dyDescent="0.2"/>
    <row r="37883" ht="12.75" hidden="1" customHeight="1" x14ac:dyDescent="0.2"/>
    <row r="37884" ht="12.75" hidden="1" customHeight="1" x14ac:dyDescent="0.2"/>
    <row r="37885" ht="12.75" hidden="1" customHeight="1" x14ac:dyDescent="0.2"/>
    <row r="37886" ht="12.75" hidden="1" customHeight="1" x14ac:dyDescent="0.2"/>
    <row r="37887" ht="12.75" hidden="1" customHeight="1" x14ac:dyDescent="0.2"/>
    <row r="37888" ht="12.75" hidden="1" customHeight="1" x14ac:dyDescent="0.2"/>
    <row r="37889" ht="12.75" hidden="1" customHeight="1" x14ac:dyDescent="0.2"/>
    <row r="37890" ht="12.75" hidden="1" customHeight="1" x14ac:dyDescent="0.2"/>
    <row r="37891" ht="12.75" hidden="1" customHeight="1" x14ac:dyDescent="0.2"/>
    <row r="37892" ht="12.75" hidden="1" customHeight="1" x14ac:dyDescent="0.2"/>
    <row r="37893" ht="12.75" hidden="1" customHeight="1" x14ac:dyDescent="0.2"/>
    <row r="37894" ht="12.75" hidden="1" customHeight="1" x14ac:dyDescent="0.2"/>
    <row r="37895" ht="12.75" hidden="1" customHeight="1" x14ac:dyDescent="0.2"/>
    <row r="37896" ht="12.75" hidden="1" customHeight="1" x14ac:dyDescent="0.2"/>
    <row r="37897" ht="12.75" hidden="1" customHeight="1" x14ac:dyDescent="0.2"/>
    <row r="37898" ht="12.75" hidden="1" customHeight="1" x14ac:dyDescent="0.2"/>
    <row r="37899" ht="12.75" hidden="1" customHeight="1" x14ac:dyDescent="0.2"/>
    <row r="37900" ht="12.75" hidden="1" customHeight="1" x14ac:dyDescent="0.2"/>
    <row r="37901" ht="12.75" hidden="1" customHeight="1" x14ac:dyDescent="0.2"/>
    <row r="37902" ht="12.75" hidden="1" customHeight="1" x14ac:dyDescent="0.2"/>
    <row r="37903" ht="12.75" hidden="1" customHeight="1" x14ac:dyDescent="0.2"/>
    <row r="37904" ht="12.75" hidden="1" customHeight="1" x14ac:dyDescent="0.2"/>
    <row r="37905" ht="12.75" hidden="1" customHeight="1" x14ac:dyDescent="0.2"/>
    <row r="37906" ht="12.75" hidden="1" customHeight="1" x14ac:dyDescent="0.2"/>
    <row r="37907" ht="12.75" hidden="1" customHeight="1" x14ac:dyDescent="0.2"/>
    <row r="37908" ht="12.75" hidden="1" customHeight="1" x14ac:dyDescent="0.2"/>
    <row r="37909" ht="12.75" hidden="1" customHeight="1" x14ac:dyDescent="0.2"/>
    <row r="37910" ht="12.75" hidden="1" customHeight="1" x14ac:dyDescent="0.2"/>
    <row r="37911" ht="12.75" hidden="1" customHeight="1" x14ac:dyDescent="0.2"/>
    <row r="37912" ht="12.75" hidden="1" customHeight="1" x14ac:dyDescent="0.2"/>
    <row r="37913" ht="12.75" hidden="1" customHeight="1" x14ac:dyDescent="0.2"/>
    <row r="37914" ht="12.75" hidden="1" customHeight="1" x14ac:dyDescent="0.2"/>
    <row r="37915" ht="12.75" hidden="1" customHeight="1" x14ac:dyDescent="0.2"/>
    <row r="37916" ht="12.75" hidden="1" customHeight="1" x14ac:dyDescent="0.2"/>
    <row r="37917" ht="12.75" hidden="1" customHeight="1" x14ac:dyDescent="0.2"/>
    <row r="37918" ht="12.75" hidden="1" customHeight="1" x14ac:dyDescent="0.2"/>
    <row r="37919" ht="12.75" hidden="1" customHeight="1" x14ac:dyDescent="0.2"/>
    <row r="37920" ht="12.75" hidden="1" customHeight="1" x14ac:dyDescent="0.2"/>
    <row r="37921" ht="12.75" hidden="1" customHeight="1" x14ac:dyDescent="0.2"/>
    <row r="37922" ht="12.75" hidden="1" customHeight="1" x14ac:dyDescent="0.2"/>
    <row r="37923" ht="12.75" hidden="1" customHeight="1" x14ac:dyDescent="0.2"/>
    <row r="37924" ht="12.75" hidden="1" customHeight="1" x14ac:dyDescent="0.2"/>
    <row r="37925" ht="12.75" hidden="1" customHeight="1" x14ac:dyDescent="0.2"/>
    <row r="37926" ht="12.75" hidden="1" customHeight="1" x14ac:dyDescent="0.2"/>
    <row r="37927" ht="12.75" hidden="1" customHeight="1" x14ac:dyDescent="0.2"/>
    <row r="37928" ht="12.75" hidden="1" customHeight="1" x14ac:dyDescent="0.2"/>
    <row r="37929" ht="12.75" hidden="1" customHeight="1" x14ac:dyDescent="0.2"/>
    <row r="37930" ht="12.75" hidden="1" customHeight="1" x14ac:dyDescent="0.2"/>
    <row r="37931" ht="12.75" hidden="1" customHeight="1" x14ac:dyDescent="0.2"/>
    <row r="37932" ht="12.75" hidden="1" customHeight="1" x14ac:dyDescent="0.2"/>
    <row r="37933" ht="12.75" hidden="1" customHeight="1" x14ac:dyDescent="0.2"/>
    <row r="37934" ht="12.75" hidden="1" customHeight="1" x14ac:dyDescent="0.2"/>
    <row r="37935" ht="12.75" hidden="1" customHeight="1" x14ac:dyDescent="0.2"/>
    <row r="37936" ht="12.75" hidden="1" customHeight="1" x14ac:dyDescent="0.2"/>
    <row r="37937" ht="12.75" hidden="1" customHeight="1" x14ac:dyDescent="0.2"/>
    <row r="37938" ht="12.75" hidden="1" customHeight="1" x14ac:dyDescent="0.2"/>
    <row r="37939" ht="12.75" hidden="1" customHeight="1" x14ac:dyDescent="0.2"/>
    <row r="37940" ht="12.75" hidden="1" customHeight="1" x14ac:dyDescent="0.2"/>
    <row r="37941" ht="12.75" hidden="1" customHeight="1" x14ac:dyDescent="0.2"/>
    <row r="37942" ht="12.75" hidden="1" customHeight="1" x14ac:dyDescent="0.2"/>
    <row r="37943" ht="12.75" hidden="1" customHeight="1" x14ac:dyDescent="0.2"/>
    <row r="37944" ht="12.75" hidden="1" customHeight="1" x14ac:dyDescent="0.2"/>
    <row r="37945" ht="12.75" hidden="1" customHeight="1" x14ac:dyDescent="0.2"/>
    <row r="37946" ht="12.75" hidden="1" customHeight="1" x14ac:dyDescent="0.2"/>
    <row r="37947" ht="12.75" hidden="1" customHeight="1" x14ac:dyDescent="0.2"/>
    <row r="37948" ht="12.75" hidden="1" customHeight="1" x14ac:dyDescent="0.2"/>
    <row r="37949" ht="12.75" hidden="1" customHeight="1" x14ac:dyDescent="0.2"/>
    <row r="37950" ht="12.75" hidden="1" customHeight="1" x14ac:dyDescent="0.2"/>
    <row r="37951" ht="12.75" hidden="1" customHeight="1" x14ac:dyDescent="0.2"/>
    <row r="37952" ht="12.75" hidden="1" customHeight="1" x14ac:dyDescent="0.2"/>
    <row r="37953" ht="12.75" hidden="1" customHeight="1" x14ac:dyDescent="0.2"/>
    <row r="37954" ht="12.75" hidden="1" customHeight="1" x14ac:dyDescent="0.2"/>
    <row r="37955" ht="12.75" hidden="1" customHeight="1" x14ac:dyDescent="0.2"/>
    <row r="37956" ht="12.75" hidden="1" customHeight="1" x14ac:dyDescent="0.2"/>
    <row r="37957" ht="12.75" hidden="1" customHeight="1" x14ac:dyDescent="0.2"/>
    <row r="37958" ht="12.75" hidden="1" customHeight="1" x14ac:dyDescent="0.2"/>
    <row r="37959" ht="12.75" hidden="1" customHeight="1" x14ac:dyDescent="0.2"/>
    <row r="37960" ht="12.75" hidden="1" customHeight="1" x14ac:dyDescent="0.2"/>
    <row r="37961" ht="12.75" hidden="1" customHeight="1" x14ac:dyDescent="0.2"/>
    <row r="37962" ht="12.75" hidden="1" customHeight="1" x14ac:dyDescent="0.2"/>
    <row r="37963" ht="12.75" hidden="1" customHeight="1" x14ac:dyDescent="0.2"/>
    <row r="37964" ht="12.75" hidden="1" customHeight="1" x14ac:dyDescent="0.2"/>
    <row r="37965" ht="12.75" hidden="1" customHeight="1" x14ac:dyDescent="0.2"/>
    <row r="37966" ht="12.75" hidden="1" customHeight="1" x14ac:dyDescent="0.2"/>
    <row r="37967" ht="12.75" hidden="1" customHeight="1" x14ac:dyDescent="0.2"/>
    <row r="37968" ht="12.75" hidden="1" customHeight="1" x14ac:dyDescent="0.2"/>
    <row r="37969" ht="12.75" hidden="1" customHeight="1" x14ac:dyDescent="0.2"/>
    <row r="37970" ht="12.75" hidden="1" customHeight="1" x14ac:dyDescent="0.2"/>
    <row r="37971" ht="12.75" hidden="1" customHeight="1" x14ac:dyDescent="0.2"/>
    <row r="37972" ht="12.75" hidden="1" customHeight="1" x14ac:dyDescent="0.2"/>
    <row r="37973" ht="12.75" hidden="1" customHeight="1" x14ac:dyDescent="0.2"/>
    <row r="37974" ht="12.75" hidden="1" customHeight="1" x14ac:dyDescent="0.2"/>
    <row r="37975" ht="12.75" hidden="1" customHeight="1" x14ac:dyDescent="0.2"/>
    <row r="37976" ht="12.75" hidden="1" customHeight="1" x14ac:dyDescent="0.2"/>
    <row r="37977" ht="12.75" hidden="1" customHeight="1" x14ac:dyDescent="0.2"/>
    <row r="37978" ht="12.75" hidden="1" customHeight="1" x14ac:dyDescent="0.2"/>
    <row r="37979" ht="12.75" hidden="1" customHeight="1" x14ac:dyDescent="0.2"/>
    <row r="37980" ht="12.75" hidden="1" customHeight="1" x14ac:dyDescent="0.2"/>
    <row r="37981" ht="12.75" hidden="1" customHeight="1" x14ac:dyDescent="0.2"/>
    <row r="37982" ht="12.75" hidden="1" customHeight="1" x14ac:dyDescent="0.2"/>
    <row r="37983" ht="12.75" hidden="1" customHeight="1" x14ac:dyDescent="0.2"/>
    <row r="37984" ht="12.75" hidden="1" customHeight="1" x14ac:dyDescent="0.2"/>
    <row r="37985" ht="12.75" hidden="1" customHeight="1" x14ac:dyDescent="0.2"/>
    <row r="37986" ht="12.75" hidden="1" customHeight="1" x14ac:dyDescent="0.2"/>
    <row r="37987" ht="12.75" hidden="1" customHeight="1" x14ac:dyDescent="0.2"/>
    <row r="37988" ht="12.75" hidden="1" customHeight="1" x14ac:dyDescent="0.2"/>
    <row r="37989" ht="12.75" hidden="1" customHeight="1" x14ac:dyDescent="0.2"/>
    <row r="37990" ht="12.75" hidden="1" customHeight="1" x14ac:dyDescent="0.2"/>
    <row r="37991" ht="12.75" hidden="1" customHeight="1" x14ac:dyDescent="0.2"/>
    <row r="37992" ht="12.75" hidden="1" customHeight="1" x14ac:dyDescent="0.2"/>
    <row r="37993" ht="12.75" hidden="1" customHeight="1" x14ac:dyDescent="0.2"/>
    <row r="37994" ht="12.75" hidden="1" customHeight="1" x14ac:dyDescent="0.2"/>
    <row r="37995" ht="12.75" hidden="1" customHeight="1" x14ac:dyDescent="0.2"/>
    <row r="37996" ht="12.75" hidden="1" customHeight="1" x14ac:dyDescent="0.2"/>
    <row r="37997" ht="12.75" hidden="1" customHeight="1" x14ac:dyDescent="0.2"/>
    <row r="37998" ht="12.75" hidden="1" customHeight="1" x14ac:dyDescent="0.2"/>
    <row r="37999" ht="12.75" hidden="1" customHeight="1" x14ac:dyDescent="0.2"/>
    <row r="38000" ht="12.75" hidden="1" customHeight="1" x14ac:dyDescent="0.2"/>
    <row r="38001" ht="12.75" hidden="1" customHeight="1" x14ac:dyDescent="0.2"/>
    <row r="38002" ht="12.75" hidden="1" customHeight="1" x14ac:dyDescent="0.2"/>
    <row r="38003" ht="12.75" hidden="1" customHeight="1" x14ac:dyDescent="0.2"/>
    <row r="38004" ht="12.75" hidden="1" customHeight="1" x14ac:dyDescent="0.2"/>
    <row r="38005" ht="12.75" hidden="1" customHeight="1" x14ac:dyDescent="0.2"/>
    <row r="38006" ht="12.75" hidden="1" customHeight="1" x14ac:dyDescent="0.2"/>
    <row r="38007" ht="12.75" hidden="1" customHeight="1" x14ac:dyDescent="0.2"/>
    <row r="38008" ht="12.75" hidden="1" customHeight="1" x14ac:dyDescent="0.2"/>
    <row r="38009" ht="12.75" hidden="1" customHeight="1" x14ac:dyDescent="0.2"/>
    <row r="38010" ht="12.75" hidden="1" customHeight="1" x14ac:dyDescent="0.2"/>
    <row r="38011" ht="12.75" hidden="1" customHeight="1" x14ac:dyDescent="0.2"/>
    <row r="38012" ht="12.75" hidden="1" customHeight="1" x14ac:dyDescent="0.2"/>
    <row r="38013" ht="12.75" hidden="1" customHeight="1" x14ac:dyDescent="0.2"/>
    <row r="38014" ht="12.75" hidden="1" customHeight="1" x14ac:dyDescent="0.2"/>
    <row r="38015" ht="12.75" hidden="1" customHeight="1" x14ac:dyDescent="0.2"/>
    <row r="38016" ht="12.75" hidden="1" customHeight="1" x14ac:dyDescent="0.2"/>
    <row r="38017" ht="12.75" hidden="1" customHeight="1" x14ac:dyDescent="0.2"/>
    <row r="38018" ht="12.75" hidden="1" customHeight="1" x14ac:dyDescent="0.2"/>
    <row r="38019" ht="12.75" hidden="1" customHeight="1" x14ac:dyDescent="0.2"/>
    <row r="38020" ht="12.75" hidden="1" customHeight="1" x14ac:dyDescent="0.2"/>
    <row r="38021" ht="12.75" hidden="1" customHeight="1" x14ac:dyDescent="0.2"/>
    <row r="38022" ht="12.75" hidden="1" customHeight="1" x14ac:dyDescent="0.2"/>
    <row r="38023" ht="12.75" hidden="1" customHeight="1" x14ac:dyDescent="0.2"/>
    <row r="38024" ht="12.75" hidden="1" customHeight="1" x14ac:dyDescent="0.2"/>
    <row r="38025" ht="12.75" hidden="1" customHeight="1" x14ac:dyDescent="0.2"/>
    <row r="38026" ht="12.75" hidden="1" customHeight="1" x14ac:dyDescent="0.2"/>
    <row r="38027" ht="12.75" hidden="1" customHeight="1" x14ac:dyDescent="0.2"/>
    <row r="38028" ht="12.75" hidden="1" customHeight="1" x14ac:dyDescent="0.2"/>
    <row r="38029" ht="12.75" hidden="1" customHeight="1" x14ac:dyDescent="0.2"/>
    <row r="38030" ht="12.75" hidden="1" customHeight="1" x14ac:dyDescent="0.2"/>
    <row r="38031" ht="12.75" hidden="1" customHeight="1" x14ac:dyDescent="0.2"/>
    <row r="38032" ht="12.75" hidden="1" customHeight="1" x14ac:dyDescent="0.2"/>
    <row r="38033" ht="12.75" hidden="1" customHeight="1" x14ac:dyDescent="0.2"/>
    <row r="38034" ht="12.75" hidden="1" customHeight="1" x14ac:dyDescent="0.2"/>
    <row r="38035" ht="12.75" hidden="1" customHeight="1" x14ac:dyDescent="0.2"/>
    <row r="38036" ht="12.75" hidden="1" customHeight="1" x14ac:dyDescent="0.2"/>
    <row r="38037" ht="12.75" hidden="1" customHeight="1" x14ac:dyDescent="0.2"/>
    <row r="38038" ht="12.75" hidden="1" customHeight="1" x14ac:dyDescent="0.2"/>
    <row r="38039" ht="12.75" hidden="1" customHeight="1" x14ac:dyDescent="0.2"/>
    <row r="38040" ht="12.75" hidden="1" customHeight="1" x14ac:dyDescent="0.2"/>
    <row r="38041" ht="12.75" hidden="1" customHeight="1" x14ac:dyDescent="0.2"/>
    <row r="38042" ht="12.75" hidden="1" customHeight="1" x14ac:dyDescent="0.2"/>
    <row r="38043" ht="12.75" hidden="1" customHeight="1" x14ac:dyDescent="0.2"/>
    <row r="38044" ht="12.75" hidden="1" customHeight="1" x14ac:dyDescent="0.2"/>
    <row r="38045" ht="12.75" hidden="1" customHeight="1" x14ac:dyDescent="0.2"/>
    <row r="38046" ht="12.75" hidden="1" customHeight="1" x14ac:dyDescent="0.2"/>
    <row r="38047" ht="12.75" hidden="1" customHeight="1" x14ac:dyDescent="0.2"/>
    <row r="38048" ht="12.75" hidden="1" customHeight="1" x14ac:dyDescent="0.2"/>
    <row r="38049" ht="12.75" hidden="1" customHeight="1" x14ac:dyDescent="0.2"/>
    <row r="38050" ht="12.75" hidden="1" customHeight="1" x14ac:dyDescent="0.2"/>
    <row r="38051" ht="12.75" hidden="1" customHeight="1" x14ac:dyDescent="0.2"/>
    <row r="38052" ht="12.75" hidden="1" customHeight="1" x14ac:dyDescent="0.2"/>
    <row r="38053" ht="12.75" hidden="1" customHeight="1" x14ac:dyDescent="0.2"/>
    <row r="38054" ht="12.75" hidden="1" customHeight="1" x14ac:dyDescent="0.2"/>
    <row r="38055" ht="12.75" hidden="1" customHeight="1" x14ac:dyDescent="0.2"/>
    <row r="38056" ht="12.75" hidden="1" customHeight="1" x14ac:dyDescent="0.2"/>
    <row r="38057" ht="12.75" hidden="1" customHeight="1" x14ac:dyDescent="0.2"/>
    <row r="38058" ht="12.75" hidden="1" customHeight="1" x14ac:dyDescent="0.2"/>
    <row r="38059" ht="12.75" hidden="1" customHeight="1" x14ac:dyDescent="0.2"/>
    <row r="38060" ht="12.75" hidden="1" customHeight="1" x14ac:dyDescent="0.2"/>
    <row r="38061" ht="12.75" hidden="1" customHeight="1" x14ac:dyDescent="0.2"/>
    <row r="38062" ht="12.75" hidden="1" customHeight="1" x14ac:dyDescent="0.2"/>
    <row r="38063" ht="12.75" hidden="1" customHeight="1" x14ac:dyDescent="0.2"/>
    <row r="38064" ht="12.75" hidden="1" customHeight="1" x14ac:dyDescent="0.2"/>
    <row r="38065" ht="12.75" hidden="1" customHeight="1" x14ac:dyDescent="0.2"/>
    <row r="38066" ht="12.75" hidden="1" customHeight="1" x14ac:dyDescent="0.2"/>
    <row r="38067" ht="12.75" hidden="1" customHeight="1" x14ac:dyDescent="0.2"/>
    <row r="38068" ht="12.75" hidden="1" customHeight="1" x14ac:dyDescent="0.2"/>
    <row r="38069" ht="12.75" hidden="1" customHeight="1" x14ac:dyDescent="0.2"/>
    <row r="38070" ht="12.75" hidden="1" customHeight="1" x14ac:dyDescent="0.2"/>
    <row r="38071" ht="12.75" hidden="1" customHeight="1" x14ac:dyDescent="0.2"/>
    <row r="38072" ht="12.75" hidden="1" customHeight="1" x14ac:dyDescent="0.2"/>
    <row r="38073" ht="12.75" hidden="1" customHeight="1" x14ac:dyDescent="0.2"/>
    <row r="38074" ht="12.75" hidden="1" customHeight="1" x14ac:dyDescent="0.2"/>
    <row r="38075" ht="12.75" hidden="1" customHeight="1" x14ac:dyDescent="0.2"/>
    <row r="38076" ht="12.75" hidden="1" customHeight="1" x14ac:dyDescent="0.2"/>
    <row r="38077" ht="12.75" hidden="1" customHeight="1" x14ac:dyDescent="0.2"/>
    <row r="38078" ht="12.75" hidden="1" customHeight="1" x14ac:dyDescent="0.2"/>
    <row r="38079" ht="12.75" hidden="1" customHeight="1" x14ac:dyDescent="0.2"/>
    <row r="38080" ht="12.75" hidden="1" customHeight="1" x14ac:dyDescent="0.2"/>
    <row r="38081" ht="12.75" hidden="1" customHeight="1" x14ac:dyDescent="0.2"/>
    <row r="38082" ht="12.75" hidden="1" customHeight="1" x14ac:dyDescent="0.2"/>
    <row r="38083" ht="12.75" hidden="1" customHeight="1" x14ac:dyDescent="0.2"/>
    <row r="38084" ht="12.75" hidden="1" customHeight="1" x14ac:dyDescent="0.2"/>
    <row r="38085" ht="12.75" hidden="1" customHeight="1" x14ac:dyDescent="0.2"/>
    <row r="38086" ht="12.75" hidden="1" customHeight="1" x14ac:dyDescent="0.2"/>
    <row r="38087" ht="12.75" hidden="1" customHeight="1" x14ac:dyDescent="0.2"/>
    <row r="38088" ht="12.75" hidden="1" customHeight="1" x14ac:dyDescent="0.2"/>
    <row r="38089" ht="12.75" hidden="1" customHeight="1" x14ac:dyDescent="0.2"/>
    <row r="38090" ht="12.75" hidden="1" customHeight="1" x14ac:dyDescent="0.2"/>
    <row r="38091" ht="12.75" hidden="1" customHeight="1" x14ac:dyDescent="0.2"/>
    <row r="38092" ht="12.75" hidden="1" customHeight="1" x14ac:dyDescent="0.2"/>
    <row r="38093" ht="12.75" hidden="1" customHeight="1" x14ac:dyDescent="0.2"/>
    <row r="38094" ht="12.75" hidden="1" customHeight="1" x14ac:dyDescent="0.2"/>
    <row r="38095" ht="12.75" hidden="1" customHeight="1" x14ac:dyDescent="0.2"/>
    <row r="38096" ht="12.75" hidden="1" customHeight="1" x14ac:dyDescent="0.2"/>
    <row r="38097" ht="12.75" hidden="1" customHeight="1" x14ac:dyDescent="0.2"/>
    <row r="38098" ht="12.75" hidden="1" customHeight="1" x14ac:dyDescent="0.2"/>
    <row r="38099" ht="12.75" hidden="1" customHeight="1" x14ac:dyDescent="0.2"/>
    <row r="38100" ht="12.75" hidden="1" customHeight="1" x14ac:dyDescent="0.2"/>
    <row r="38101" ht="12.75" hidden="1" customHeight="1" x14ac:dyDescent="0.2"/>
    <row r="38102" ht="12.75" hidden="1" customHeight="1" x14ac:dyDescent="0.2"/>
    <row r="38103" ht="12.75" hidden="1" customHeight="1" x14ac:dyDescent="0.2"/>
    <row r="38104" ht="12.75" hidden="1" customHeight="1" x14ac:dyDescent="0.2"/>
    <row r="38105" ht="12.75" hidden="1" customHeight="1" x14ac:dyDescent="0.2"/>
    <row r="38106" ht="12.75" hidden="1" customHeight="1" x14ac:dyDescent="0.2"/>
    <row r="38107" ht="12.75" hidden="1" customHeight="1" x14ac:dyDescent="0.2"/>
    <row r="38108" ht="12.75" hidden="1" customHeight="1" x14ac:dyDescent="0.2"/>
    <row r="38109" ht="12.75" hidden="1" customHeight="1" x14ac:dyDescent="0.2"/>
    <row r="38110" ht="12.75" hidden="1" customHeight="1" x14ac:dyDescent="0.2"/>
    <row r="38111" ht="12.75" hidden="1" customHeight="1" x14ac:dyDescent="0.2"/>
    <row r="38112" ht="12.75" hidden="1" customHeight="1" x14ac:dyDescent="0.2"/>
    <row r="38113" ht="12.75" hidden="1" customHeight="1" x14ac:dyDescent="0.2"/>
    <row r="38114" ht="12.75" hidden="1" customHeight="1" x14ac:dyDescent="0.2"/>
    <row r="38115" ht="12.75" hidden="1" customHeight="1" x14ac:dyDescent="0.2"/>
    <row r="38116" ht="12.75" hidden="1" customHeight="1" x14ac:dyDescent="0.2"/>
    <row r="38117" ht="12.75" hidden="1" customHeight="1" x14ac:dyDescent="0.2"/>
    <row r="38118" ht="12.75" hidden="1" customHeight="1" x14ac:dyDescent="0.2"/>
    <row r="38119" ht="12.75" hidden="1" customHeight="1" x14ac:dyDescent="0.2"/>
    <row r="38120" ht="12.75" hidden="1" customHeight="1" x14ac:dyDescent="0.2"/>
    <row r="38121" ht="12.75" hidden="1" customHeight="1" x14ac:dyDescent="0.2"/>
    <row r="38122" ht="12.75" hidden="1" customHeight="1" x14ac:dyDescent="0.2"/>
    <row r="38123" ht="12.75" hidden="1" customHeight="1" x14ac:dyDescent="0.2"/>
    <row r="38124" ht="12.75" hidden="1" customHeight="1" x14ac:dyDescent="0.2"/>
    <row r="38125" ht="12.75" hidden="1" customHeight="1" x14ac:dyDescent="0.2"/>
    <row r="38126" ht="12.75" hidden="1" customHeight="1" x14ac:dyDescent="0.2"/>
    <row r="38127" ht="12.75" hidden="1" customHeight="1" x14ac:dyDescent="0.2"/>
    <row r="38128" ht="12.75" hidden="1" customHeight="1" x14ac:dyDescent="0.2"/>
    <row r="38129" ht="12.75" hidden="1" customHeight="1" x14ac:dyDescent="0.2"/>
    <row r="38130" ht="12.75" hidden="1" customHeight="1" x14ac:dyDescent="0.2"/>
    <row r="38131" ht="12.75" hidden="1" customHeight="1" x14ac:dyDescent="0.2"/>
    <row r="38132" ht="12.75" hidden="1" customHeight="1" x14ac:dyDescent="0.2"/>
    <row r="38133" ht="12.75" hidden="1" customHeight="1" x14ac:dyDescent="0.2"/>
    <row r="38134" ht="12.75" hidden="1" customHeight="1" x14ac:dyDescent="0.2"/>
    <row r="38135" ht="12.75" hidden="1" customHeight="1" x14ac:dyDescent="0.2"/>
    <row r="38136" ht="12.75" hidden="1" customHeight="1" x14ac:dyDescent="0.2"/>
    <row r="38137" ht="12.75" hidden="1" customHeight="1" x14ac:dyDescent="0.2"/>
    <row r="38138" ht="12.75" hidden="1" customHeight="1" x14ac:dyDescent="0.2"/>
    <row r="38139" ht="12.75" hidden="1" customHeight="1" x14ac:dyDescent="0.2"/>
    <row r="38140" ht="12.75" hidden="1" customHeight="1" x14ac:dyDescent="0.2"/>
    <row r="38141" ht="12.75" hidden="1" customHeight="1" x14ac:dyDescent="0.2"/>
    <row r="38142" ht="12.75" hidden="1" customHeight="1" x14ac:dyDescent="0.2"/>
    <row r="38143" ht="12.75" hidden="1" customHeight="1" x14ac:dyDescent="0.2"/>
    <row r="38144" ht="12.75" hidden="1" customHeight="1" x14ac:dyDescent="0.2"/>
    <row r="38145" ht="12.75" hidden="1" customHeight="1" x14ac:dyDescent="0.2"/>
    <row r="38146" ht="12.75" hidden="1" customHeight="1" x14ac:dyDescent="0.2"/>
    <row r="38147" ht="12.75" hidden="1" customHeight="1" x14ac:dyDescent="0.2"/>
    <row r="38148" ht="12.75" hidden="1" customHeight="1" x14ac:dyDescent="0.2"/>
    <row r="38149" ht="12.75" hidden="1" customHeight="1" x14ac:dyDescent="0.2"/>
    <row r="38150" ht="12.75" hidden="1" customHeight="1" x14ac:dyDescent="0.2"/>
    <row r="38151" ht="12.75" hidden="1" customHeight="1" x14ac:dyDescent="0.2"/>
    <row r="38152" ht="12.75" hidden="1" customHeight="1" x14ac:dyDescent="0.2"/>
    <row r="38153" ht="12.75" hidden="1" customHeight="1" x14ac:dyDescent="0.2"/>
    <row r="38154" ht="12.75" hidden="1" customHeight="1" x14ac:dyDescent="0.2"/>
    <row r="38155" ht="12.75" hidden="1" customHeight="1" x14ac:dyDescent="0.2"/>
    <row r="38156" ht="12.75" hidden="1" customHeight="1" x14ac:dyDescent="0.2"/>
    <row r="38157" ht="12.75" hidden="1" customHeight="1" x14ac:dyDescent="0.2"/>
    <row r="38158" ht="12.75" hidden="1" customHeight="1" x14ac:dyDescent="0.2"/>
    <row r="38159" ht="12.75" hidden="1" customHeight="1" x14ac:dyDescent="0.2"/>
    <row r="38160" ht="12.75" hidden="1" customHeight="1" x14ac:dyDescent="0.2"/>
    <row r="38161" ht="12.75" hidden="1" customHeight="1" x14ac:dyDescent="0.2"/>
    <row r="38162" ht="12.75" hidden="1" customHeight="1" x14ac:dyDescent="0.2"/>
    <row r="38163" ht="12.75" hidden="1" customHeight="1" x14ac:dyDescent="0.2"/>
    <row r="38164" ht="12.75" hidden="1" customHeight="1" x14ac:dyDescent="0.2"/>
    <row r="38165" ht="12.75" hidden="1" customHeight="1" x14ac:dyDescent="0.2"/>
    <row r="38166" ht="12.75" hidden="1" customHeight="1" x14ac:dyDescent="0.2"/>
    <row r="38167" ht="12.75" hidden="1" customHeight="1" x14ac:dyDescent="0.2"/>
    <row r="38168" ht="12.75" hidden="1" customHeight="1" x14ac:dyDescent="0.2"/>
    <row r="38169" ht="12.75" hidden="1" customHeight="1" x14ac:dyDescent="0.2"/>
    <row r="38170" ht="12.75" hidden="1" customHeight="1" x14ac:dyDescent="0.2"/>
    <row r="38171" ht="12.75" hidden="1" customHeight="1" x14ac:dyDescent="0.2"/>
    <row r="38172" ht="12.75" hidden="1" customHeight="1" x14ac:dyDescent="0.2"/>
    <row r="38173" ht="12.75" hidden="1" customHeight="1" x14ac:dyDescent="0.2"/>
    <row r="38174" ht="12.75" hidden="1" customHeight="1" x14ac:dyDescent="0.2"/>
    <row r="38175" ht="12.75" hidden="1" customHeight="1" x14ac:dyDescent="0.2"/>
    <row r="38176" ht="12.75" hidden="1" customHeight="1" x14ac:dyDescent="0.2"/>
    <row r="38177" ht="12.75" hidden="1" customHeight="1" x14ac:dyDescent="0.2"/>
    <row r="38178" ht="12.75" hidden="1" customHeight="1" x14ac:dyDescent="0.2"/>
    <row r="38179" ht="12.75" hidden="1" customHeight="1" x14ac:dyDescent="0.2"/>
    <row r="38180" ht="12.75" hidden="1" customHeight="1" x14ac:dyDescent="0.2"/>
    <row r="38181" ht="12.75" hidden="1" customHeight="1" x14ac:dyDescent="0.2"/>
    <row r="38182" ht="12.75" hidden="1" customHeight="1" x14ac:dyDescent="0.2"/>
    <row r="38183" ht="12.75" hidden="1" customHeight="1" x14ac:dyDescent="0.2"/>
    <row r="38184" ht="12.75" hidden="1" customHeight="1" x14ac:dyDescent="0.2"/>
    <row r="38185" ht="12.75" hidden="1" customHeight="1" x14ac:dyDescent="0.2"/>
    <row r="38186" ht="12.75" hidden="1" customHeight="1" x14ac:dyDescent="0.2"/>
    <row r="38187" ht="12.75" hidden="1" customHeight="1" x14ac:dyDescent="0.2"/>
    <row r="38188" ht="12.75" hidden="1" customHeight="1" x14ac:dyDescent="0.2"/>
    <row r="38189" ht="12.75" hidden="1" customHeight="1" x14ac:dyDescent="0.2"/>
    <row r="38190" ht="12.75" hidden="1" customHeight="1" x14ac:dyDescent="0.2"/>
    <row r="38191" ht="12.75" hidden="1" customHeight="1" x14ac:dyDescent="0.2"/>
    <row r="38192" ht="12.75" hidden="1" customHeight="1" x14ac:dyDescent="0.2"/>
    <row r="38193" ht="12.75" hidden="1" customHeight="1" x14ac:dyDescent="0.2"/>
    <row r="38194" ht="12.75" hidden="1" customHeight="1" x14ac:dyDescent="0.2"/>
    <row r="38195" ht="12.75" hidden="1" customHeight="1" x14ac:dyDescent="0.2"/>
    <row r="38196" ht="12.75" hidden="1" customHeight="1" x14ac:dyDescent="0.2"/>
    <row r="38197" ht="12.75" hidden="1" customHeight="1" x14ac:dyDescent="0.2"/>
    <row r="38198" ht="12.75" hidden="1" customHeight="1" x14ac:dyDescent="0.2"/>
    <row r="38199" ht="12.75" hidden="1" customHeight="1" x14ac:dyDescent="0.2"/>
    <row r="38200" ht="12.75" hidden="1" customHeight="1" x14ac:dyDescent="0.2"/>
    <row r="38201" ht="12.75" hidden="1" customHeight="1" x14ac:dyDescent="0.2"/>
    <row r="38202" ht="12.75" hidden="1" customHeight="1" x14ac:dyDescent="0.2"/>
    <row r="38203" ht="12.75" hidden="1" customHeight="1" x14ac:dyDescent="0.2"/>
    <row r="38204" ht="12.75" hidden="1" customHeight="1" x14ac:dyDescent="0.2"/>
    <row r="38205" ht="12.75" hidden="1" customHeight="1" x14ac:dyDescent="0.2"/>
    <row r="38206" ht="12.75" hidden="1" customHeight="1" x14ac:dyDescent="0.2"/>
    <row r="38207" ht="12.75" hidden="1" customHeight="1" x14ac:dyDescent="0.2"/>
    <row r="38208" ht="12.75" hidden="1" customHeight="1" x14ac:dyDescent="0.2"/>
    <row r="38209" ht="12.75" hidden="1" customHeight="1" x14ac:dyDescent="0.2"/>
    <row r="38210" ht="12.75" hidden="1" customHeight="1" x14ac:dyDescent="0.2"/>
    <row r="38211" ht="12.75" hidden="1" customHeight="1" x14ac:dyDescent="0.2"/>
    <row r="38212" ht="12.75" hidden="1" customHeight="1" x14ac:dyDescent="0.2"/>
    <row r="38213" ht="12.75" hidden="1" customHeight="1" x14ac:dyDescent="0.2"/>
    <row r="38214" ht="12.75" hidden="1" customHeight="1" x14ac:dyDescent="0.2"/>
    <row r="38215" ht="12.75" hidden="1" customHeight="1" x14ac:dyDescent="0.2"/>
    <row r="38216" ht="12.75" hidden="1" customHeight="1" x14ac:dyDescent="0.2"/>
    <row r="38217" ht="12.75" hidden="1" customHeight="1" x14ac:dyDescent="0.2"/>
    <row r="38218" ht="12.75" hidden="1" customHeight="1" x14ac:dyDescent="0.2"/>
    <row r="38219" ht="12.75" hidden="1" customHeight="1" x14ac:dyDescent="0.2"/>
    <row r="38220" ht="12.75" hidden="1" customHeight="1" x14ac:dyDescent="0.2"/>
    <row r="38221" ht="12.75" hidden="1" customHeight="1" x14ac:dyDescent="0.2"/>
    <row r="38222" ht="12.75" hidden="1" customHeight="1" x14ac:dyDescent="0.2"/>
    <row r="38223" ht="12.75" hidden="1" customHeight="1" x14ac:dyDescent="0.2"/>
    <row r="38224" ht="12.75" hidden="1" customHeight="1" x14ac:dyDescent="0.2"/>
    <row r="38225" ht="12.75" hidden="1" customHeight="1" x14ac:dyDescent="0.2"/>
    <row r="38226" ht="12.75" hidden="1" customHeight="1" x14ac:dyDescent="0.2"/>
    <row r="38227" ht="12.75" hidden="1" customHeight="1" x14ac:dyDescent="0.2"/>
    <row r="38228" ht="12.75" hidden="1" customHeight="1" x14ac:dyDescent="0.2"/>
    <row r="38229" ht="12.75" hidden="1" customHeight="1" x14ac:dyDescent="0.2"/>
    <row r="38230" ht="12.75" hidden="1" customHeight="1" x14ac:dyDescent="0.2"/>
    <row r="38231" ht="12.75" hidden="1" customHeight="1" x14ac:dyDescent="0.2"/>
    <row r="38232" ht="12.75" hidden="1" customHeight="1" x14ac:dyDescent="0.2"/>
    <row r="38233" ht="12.75" hidden="1" customHeight="1" x14ac:dyDescent="0.2"/>
    <row r="38234" ht="12.75" hidden="1" customHeight="1" x14ac:dyDescent="0.2"/>
    <row r="38235" ht="12.75" hidden="1" customHeight="1" x14ac:dyDescent="0.2"/>
    <row r="38236" ht="12.75" hidden="1" customHeight="1" x14ac:dyDescent="0.2"/>
    <row r="38237" ht="12.75" hidden="1" customHeight="1" x14ac:dyDescent="0.2"/>
    <row r="38238" ht="12.75" hidden="1" customHeight="1" x14ac:dyDescent="0.2"/>
    <row r="38239" ht="12.75" hidden="1" customHeight="1" x14ac:dyDescent="0.2"/>
    <row r="38240" ht="12.75" hidden="1" customHeight="1" x14ac:dyDescent="0.2"/>
    <row r="38241" ht="12.75" hidden="1" customHeight="1" x14ac:dyDescent="0.2"/>
    <row r="38242" ht="12.75" hidden="1" customHeight="1" x14ac:dyDescent="0.2"/>
    <row r="38243" ht="12.75" hidden="1" customHeight="1" x14ac:dyDescent="0.2"/>
    <row r="38244" ht="12.75" hidden="1" customHeight="1" x14ac:dyDescent="0.2"/>
    <row r="38245" ht="12.75" hidden="1" customHeight="1" x14ac:dyDescent="0.2"/>
    <row r="38246" ht="12.75" hidden="1" customHeight="1" x14ac:dyDescent="0.2"/>
    <row r="38247" ht="12.75" hidden="1" customHeight="1" x14ac:dyDescent="0.2"/>
    <row r="38248" ht="12.75" hidden="1" customHeight="1" x14ac:dyDescent="0.2"/>
    <row r="38249" ht="12.75" hidden="1" customHeight="1" x14ac:dyDescent="0.2"/>
    <row r="38250" ht="12.75" hidden="1" customHeight="1" x14ac:dyDescent="0.2"/>
    <row r="38251" ht="12.75" hidden="1" customHeight="1" x14ac:dyDescent="0.2"/>
    <row r="38252" ht="12.75" hidden="1" customHeight="1" x14ac:dyDescent="0.2"/>
    <row r="38253" ht="12.75" hidden="1" customHeight="1" x14ac:dyDescent="0.2"/>
    <row r="38254" ht="12.75" hidden="1" customHeight="1" x14ac:dyDescent="0.2"/>
    <row r="38255" ht="12.75" hidden="1" customHeight="1" x14ac:dyDescent="0.2"/>
    <row r="38256" ht="12.75" hidden="1" customHeight="1" x14ac:dyDescent="0.2"/>
    <row r="38257" ht="12.75" hidden="1" customHeight="1" x14ac:dyDescent="0.2"/>
    <row r="38258" ht="12.75" hidden="1" customHeight="1" x14ac:dyDescent="0.2"/>
    <row r="38259" ht="12.75" hidden="1" customHeight="1" x14ac:dyDescent="0.2"/>
    <row r="38260" ht="12.75" hidden="1" customHeight="1" x14ac:dyDescent="0.2"/>
    <row r="38261" ht="12.75" hidden="1" customHeight="1" x14ac:dyDescent="0.2"/>
    <row r="38262" ht="12.75" hidden="1" customHeight="1" x14ac:dyDescent="0.2"/>
    <row r="38263" ht="12.75" hidden="1" customHeight="1" x14ac:dyDescent="0.2"/>
    <row r="38264" ht="12.75" hidden="1" customHeight="1" x14ac:dyDescent="0.2"/>
    <row r="38265" ht="12.75" hidden="1" customHeight="1" x14ac:dyDescent="0.2"/>
    <row r="38266" ht="12.75" hidden="1" customHeight="1" x14ac:dyDescent="0.2"/>
    <row r="38267" ht="12.75" hidden="1" customHeight="1" x14ac:dyDescent="0.2"/>
    <row r="38268" ht="12.75" hidden="1" customHeight="1" x14ac:dyDescent="0.2"/>
    <row r="38269" ht="12.75" hidden="1" customHeight="1" x14ac:dyDescent="0.2"/>
    <row r="38270" ht="12.75" hidden="1" customHeight="1" x14ac:dyDescent="0.2"/>
    <row r="38271" ht="12.75" hidden="1" customHeight="1" x14ac:dyDescent="0.2"/>
    <row r="38272" ht="12.75" hidden="1" customHeight="1" x14ac:dyDescent="0.2"/>
    <row r="38273" ht="12.75" hidden="1" customHeight="1" x14ac:dyDescent="0.2"/>
    <row r="38274" ht="12.75" hidden="1" customHeight="1" x14ac:dyDescent="0.2"/>
    <row r="38275" ht="12.75" hidden="1" customHeight="1" x14ac:dyDescent="0.2"/>
    <row r="38276" ht="12.75" hidden="1" customHeight="1" x14ac:dyDescent="0.2"/>
    <row r="38277" ht="12.75" hidden="1" customHeight="1" x14ac:dyDescent="0.2"/>
    <row r="38278" ht="12.75" hidden="1" customHeight="1" x14ac:dyDescent="0.2"/>
    <row r="38279" ht="12.75" hidden="1" customHeight="1" x14ac:dyDescent="0.2"/>
    <row r="38280" ht="12.75" hidden="1" customHeight="1" x14ac:dyDescent="0.2"/>
    <row r="38281" ht="12.75" hidden="1" customHeight="1" x14ac:dyDescent="0.2"/>
    <row r="38282" ht="12.75" hidden="1" customHeight="1" x14ac:dyDescent="0.2"/>
    <row r="38283" ht="12.75" hidden="1" customHeight="1" x14ac:dyDescent="0.2"/>
    <row r="38284" ht="12.75" hidden="1" customHeight="1" x14ac:dyDescent="0.2"/>
    <row r="38285" ht="12.75" hidden="1" customHeight="1" x14ac:dyDescent="0.2"/>
    <row r="38286" ht="12.75" hidden="1" customHeight="1" x14ac:dyDescent="0.2"/>
    <row r="38287" ht="12.75" hidden="1" customHeight="1" x14ac:dyDescent="0.2"/>
    <row r="38288" ht="12.75" hidden="1" customHeight="1" x14ac:dyDescent="0.2"/>
    <row r="38289" ht="12.75" hidden="1" customHeight="1" x14ac:dyDescent="0.2"/>
    <row r="38290" ht="12.75" hidden="1" customHeight="1" x14ac:dyDescent="0.2"/>
    <row r="38291" ht="12.75" hidden="1" customHeight="1" x14ac:dyDescent="0.2"/>
    <row r="38292" ht="12.75" hidden="1" customHeight="1" x14ac:dyDescent="0.2"/>
    <row r="38293" ht="12.75" hidden="1" customHeight="1" x14ac:dyDescent="0.2"/>
    <row r="38294" ht="12.75" hidden="1" customHeight="1" x14ac:dyDescent="0.2"/>
    <row r="38295" ht="12.75" hidden="1" customHeight="1" x14ac:dyDescent="0.2"/>
    <row r="38296" ht="12.75" hidden="1" customHeight="1" x14ac:dyDescent="0.2"/>
    <row r="38297" ht="12.75" hidden="1" customHeight="1" x14ac:dyDescent="0.2"/>
    <row r="38298" ht="12.75" hidden="1" customHeight="1" x14ac:dyDescent="0.2"/>
    <row r="38299" ht="12.75" hidden="1" customHeight="1" x14ac:dyDescent="0.2"/>
    <row r="38300" ht="12.75" hidden="1" customHeight="1" x14ac:dyDescent="0.2"/>
    <row r="38301" ht="12.75" hidden="1" customHeight="1" x14ac:dyDescent="0.2"/>
    <row r="38302" ht="12.75" hidden="1" customHeight="1" x14ac:dyDescent="0.2"/>
    <row r="38303" ht="12.75" hidden="1" customHeight="1" x14ac:dyDescent="0.2"/>
    <row r="38304" ht="12.75" hidden="1" customHeight="1" x14ac:dyDescent="0.2"/>
    <row r="38305" ht="12.75" hidden="1" customHeight="1" x14ac:dyDescent="0.2"/>
    <row r="38306" ht="12.75" hidden="1" customHeight="1" x14ac:dyDescent="0.2"/>
    <row r="38307" ht="12.75" hidden="1" customHeight="1" x14ac:dyDescent="0.2"/>
    <row r="38308" ht="12.75" hidden="1" customHeight="1" x14ac:dyDescent="0.2"/>
    <row r="38309" ht="12.75" hidden="1" customHeight="1" x14ac:dyDescent="0.2"/>
    <row r="38310" ht="12.75" hidden="1" customHeight="1" x14ac:dyDescent="0.2"/>
    <row r="38311" ht="12.75" hidden="1" customHeight="1" x14ac:dyDescent="0.2"/>
    <row r="38312" ht="12.75" hidden="1" customHeight="1" x14ac:dyDescent="0.2"/>
    <row r="38313" ht="12.75" hidden="1" customHeight="1" x14ac:dyDescent="0.2"/>
    <row r="38314" ht="12.75" hidden="1" customHeight="1" x14ac:dyDescent="0.2"/>
    <row r="38315" ht="12.75" hidden="1" customHeight="1" x14ac:dyDescent="0.2"/>
    <row r="38316" ht="12.75" hidden="1" customHeight="1" x14ac:dyDescent="0.2"/>
    <row r="38317" ht="12.75" hidden="1" customHeight="1" x14ac:dyDescent="0.2"/>
    <row r="38318" ht="12.75" hidden="1" customHeight="1" x14ac:dyDescent="0.2"/>
    <row r="38319" ht="12.75" hidden="1" customHeight="1" x14ac:dyDescent="0.2"/>
    <row r="38320" ht="12.75" hidden="1" customHeight="1" x14ac:dyDescent="0.2"/>
    <row r="38321" ht="12.75" hidden="1" customHeight="1" x14ac:dyDescent="0.2"/>
    <row r="38322" ht="12.75" hidden="1" customHeight="1" x14ac:dyDescent="0.2"/>
    <row r="38323" ht="12.75" hidden="1" customHeight="1" x14ac:dyDescent="0.2"/>
    <row r="38324" ht="12.75" hidden="1" customHeight="1" x14ac:dyDescent="0.2"/>
    <row r="38325" ht="12.75" hidden="1" customHeight="1" x14ac:dyDescent="0.2"/>
    <row r="38326" ht="12.75" hidden="1" customHeight="1" x14ac:dyDescent="0.2"/>
    <row r="38327" ht="12.75" hidden="1" customHeight="1" x14ac:dyDescent="0.2"/>
    <row r="38328" ht="12.75" hidden="1" customHeight="1" x14ac:dyDescent="0.2"/>
    <row r="38329" ht="12.75" hidden="1" customHeight="1" x14ac:dyDescent="0.2"/>
    <row r="38330" ht="12.75" hidden="1" customHeight="1" x14ac:dyDescent="0.2"/>
    <row r="38331" ht="12.75" hidden="1" customHeight="1" x14ac:dyDescent="0.2"/>
    <row r="38332" ht="12.75" hidden="1" customHeight="1" x14ac:dyDescent="0.2"/>
    <row r="38333" ht="12.75" hidden="1" customHeight="1" x14ac:dyDescent="0.2"/>
    <row r="38334" ht="12.75" hidden="1" customHeight="1" x14ac:dyDescent="0.2"/>
    <row r="38335" ht="12.75" hidden="1" customHeight="1" x14ac:dyDescent="0.2"/>
    <row r="38336" ht="12.75" hidden="1" customHeight="1" x14ac:dyDescent="0.2"/>
    <row r="38337" ht="12.75" hidden="1" customHeight="1" x14ac:dyDescent="0.2"/>
    <row r="38338" ht="12.75" hidden="1" customHeight="1" x14ac:dyDescent="0.2"/>
    <row r="38339" ht="12.75" hidden="1" customHeight="1" x14ac:dyDescent="0.2"/>
    <row r="38340" ht="12.75" hidden="1" customHeight="1" x14ac:dyDescent="0.2"/>
    <row r="38341" ht="12.75" hidden="1" customHeight="1" x14ac:dyDescent="0.2"/>
    <row r="38342" ht="12.75" hidden="1" customHeight="1" x14ac:dyDescent="0.2"/>
    <row r="38343" ht="12.75" hidden="1" customHeight="1" x14ac:dyDescent="0.2"/>
    <row r="38344" ht="12.75" hidden="1" customHeight="1" x14ac:dyDescent="0.2"/>
    <row r="38345" ht="12.75" hidden="1" customHeight="1" x14ac:dyDescent="0.2"/>
    <row r="38346" ht="12.75" hidden="1" customHeight="1" x14ac:dyDescent="0.2"/>
    <row r="38347" ht="12.75" hidden="1" customHeight="1" x14ac:dyDescent="0.2"/>
    <row r="38348" ht="12.75" hidden="1" customHeight="1" x14ac:dyDescent="0.2"/>
    <row r="38349" ht="12.75" hidden="1" customHeight="1" x14ac:dyDescent="0.2"/>
    <row r="38350" ht="12.75" hidden="1" customHeight="1" x14ac:dyDescent="0.2"/>
    <row r="38351" ht="12.75" hidden="1" customHeight="1" x14ac:dyDescent="0.2"/>
    <row r="38352" ht="12.75" hidden="1" customHeight="1" x14ac:dyDescent="0.2"/>
    <row r="38353" ht="12.75" hidden="1" customHeight="1" x14ac:dyDescent="0.2"/>
    <row r="38354" ht="12.75" hidden="1" customHeight="1" x14ac:dyDescent="0.2"/>
    <row r="38355" ht="12.75" hidden="1" customHeight="1" x14ac:dyDescent="0.2"/>
    <row r="38356" ht="12.75" hidden="1" customHeight="1" x14ac:dyDescent="0.2"/>
    <row r="38357" ht="12.75" hidden="1" customHeight="1" x14ac:dyDescent="0.2"/>
    <row r="38358" ht="12.75" hidden="1" customHeight="1" x14ac:dyDescent="0.2"/>
    <row r="38359" ht="12.75" hidden="1" customHeight="1" x14ac:dyDescent="0.2"/>
    <row r="38360" ht="12.75" hidden="1" customHeight="1" x14ac:dyDescent="0.2"/>
    <row r="38361" ht="12.75" hidden="1" customHeight="1" x14ac:dyDescent="0.2"/>
    <row r="38362" ht="12.75" hidden="1" customHeight="1" x14ac:dyDescent="0.2"/>
    <row r="38363" ht="12.75" hidden="1" customHeight="1" x14ac:dyDescent="0.2"/>
    <row r="38364" ht="12.75" hidden="1" customHeight="1" x14ac:dyDescent="0.2"/>
    <row r="38365" ht="12.75" hidden="1" customHeight="1" x14ac:dyDescent="0.2"/>
    <row r="38366" ht="12.75" hidden="1" customHeight="1" x14ac:dyDescent="0.2"/>
    <row r="38367" ht="12.75" hidden="1" customHeight="1" x14ac:dyDescent="0.2"/>
    <row r="38368" ht="12.75" hidden="1" customHeight="1" x14ac:dyDescent="0.2"/>
    <row r="38369" ht="12.75" hidden="1" customHeight="1" x14ac:dyDescent="0.2"/>
    <row r="38370" ht="12.75" hidden="1" customHeight="1" x14ac:dyDescent="0.2"/>
    <row r="38371" ht="12.75" hidden="1" customHeight="1" x14ac:dyDescent="0.2"/>
    <row r="38372" ht="12.75" hidden="1" customHeight="1" x14ac:dyDescent="0.2"/>
    <row r="38373" ht="12.75" hidden="1" customHeight="1" x14ac:dyDescent="0.2"/>
    <row r="38374" ht="12.75" hidden="1" customHeight="1" x14ac:dyDescent="0.2"/>
    <row r="38375" ht="12.75" hidden="1" customHeight="1" x14ac:dyDescent="0.2"/>
    <row r="38376" ht="12.75" hidden="1" customHeight="1" x14ac:dyDescent="0.2"/>
    <row r="38377" ht="12.75" hidden="1" customHeight="1" x14ac:dyDescent="0.2"/>
    <row r="38378" ht="12.75" hidden="1" customHeight="1" x14ac:dyDescent="0.2"/>
    <row r="38379" ht="12.75" hidden="1" customHeight="1" x14ac:dyDescent="0.2"/>
    <row r="38380" ht="12.75" hidden="1" customHeight="1" x14ac:dyDescent="0.2"/>
    <row r="38381" ht="12.75" hidden="1" customHeight="1" x14ac:dyDescent="0.2"/>
    <row r="38382" ht="12.75" hidden="1" customHeight="1" x14ac:dyDescent="0.2"/>
    <row r="38383" ht="12.75" hidden="1" customHeight="1" x14ac:dyDescent="0.2"/>
    <row r="38384" ht="12.75" hidden="1" customHeight="1" x14ac:dyDescent="0.2"/>
    <row r="38385" ht="12.75" hidden="1" customHeight="1" x14ac:dyDescent="0.2"/>
    <row r="38386" ht="12.75" hidden="1" customHeight="1" x14ac:dyDescent="0.2"/>
    <row r="38387" ht="12.75" hidden="1" customHeight="1" x14ac:dyDescent="0.2"/>
    <row r="38388" ht="12.75" hidden="1" customHeight="1" x14ac:dyDescent="0.2"/>
    <row r="38389" ht="12.75" hidden="1" customHeight="1" x14ac:dyDescent="0.2"/>
    <row r="38390" ht="12.75" hidden="1" customHeight="1" x14ac:dyDescent="0.2"/>
    <row r="38391" ht="12.75" hidden="1" customHeight="1" x14ac:dyDescent="0.2"/>
    <row r="38392" ht="12.75" hidden="1" customHeight="1" x14ac:dyDescent="0.2"/>
    <row r="38393" ht="12.75" hidden="1" customHeight="1" x14ac:dyDescent="0.2"/>
    <row r="38394" ht="12.75" hidden="1" customHeight="1" x14ac:dyDescent="0.2"/>
    <row r="38395" ht="12.75" hidden="1" customHeight="1" x14ac:dyDescent="0.2"/>
    <row r="38396" ht="12.75" hidden="1" customHeight="1" x14ac:dyDescent="0.2"/>
    <row r="38397" ht="12.75" hidden="1" customHeight="1" x14ac:dyDescent="0.2"/>
    <row r="38398" ht="12.75" hidden="1" customHeight="1" x14ac:dyDescent="0.2"/>
    <row r="38399" ht="12.75" hidden="1" customHeight="1" x14ac:dyDescent="0.2"/>
    <row r="38400" ht="12.75" hidden="1" customHeight="1" x14ac:dyDescent="0.2"/>
    <row r="38401" ht="12.75" hidden="1" customHeight="1" x14ac:dyDescent="0.2"/>
    <row r="38402" ht="12.75" hidden="1" customHeight="1" x14ac:dyDescent="0.2"/>
    <row r="38403" ht="12.75" hidden="1" customHeight="1" x14ac:dyDescent="0.2"/>
    <row r="38404" ht="12.75" hidden="1" customHeight="1" x14ac:dyDescent="0.2"/>
    <row r="38405" ht="12.75" hidden="1" customHeight="1" x14ac:dyDescent="0.2"/>
    <row r="38406" ht="12.75" hidden="1" customHeight="1" x14ac:dyDescent="0.2"/>
    <row r="38407" ht="12.75" hidden="1" customHeight="1" x14ac:dyDescent="0.2"/>
    <row r="38408" ht="12.75" hidden="1" customHeight="1" x14ac:dyDescent="0.2"/>
    <row r="38409" ht="12.75" hidden="1" customHeight="1" x14ac:dyDescent="0.2"/>
    <row r="38410" ht="12.75" hidden="1" customHeight="1" x14ac:dyDescent="0.2"/>
    <row r="38411" ht="12.75" hidden="1" customHeight="1" x14ac:dyDescent="0.2"/>
    <row r="38412" ht="12.75" hidden="1" customHeight="1" x14ac:dyDescent="0.2"/>
    <row r="38413" ht="12.75" hidden="1" customHeight="1" x14ac:dyDescent="0.2"/>
    <row r="38414" ht="12.75" hidden="1" customHeight="1" x14ac:dyDescent="0.2"/>
    <row r="38415" ht="12.75" hidden="1" customHeight="1" x14ac:dyDescent="0.2"/>
    <row r="38416" ht="12.75" hidden="1" customHeight="1" x14ac:dyDescent="0.2"/>
    <row r="38417" ht="12.75" hidden="1" customHeight="1" x14ac:dyDescent="0.2"/>
    <row r="38418" ht="12.75" hidden="1" customHeight="1" x14ac:dyDescent="0.2"/>
    <row r="38419" ht="12.75" hidden="1" customHeight="1" x14ac:dyDescent="0.2"/>
    <row r="38420" ht="12.75" hidden="1" customHeight="1" x14ac:dyDescent="0.2"/>
    <row r="38421" ht="12.75" hidden="1" customHeight="1" x14ac:dyDescent="0.2"/>
    <row r="38422" ht="12.75" hidden="1" customHeight="1" x14ac:dyDescent="0.2"/>
    <row r="38423" ht="12.75" hidden="1" customHeight="1" x14ac:dyDescent="0.2"/>
    <row r="38424" ht="12.75" hidden="1" customHeight="1" x14ac:dyDescent="0.2"/>
    <row r="38425" ht="12.75" hidden="1" customHeight="1" x14ac:dyDescent="0.2"/>
    <row r="38426" ht="12.75" hidden="1" customHeight="1" x14ac:dyDescent="0.2"/>
    <row r="38427" ht="12.75" hidden="1" customHeight="1" x14ac:dyDescent="0.2"/>
    <row r="38428" ht="12.75" hidden="1" customHeight="1" x14ac:dyDescent="0.2"/>
    <row r="38429" ht="12.75" hidden="1" customHeight="1" x14ac:dyDescent="0.2"/>
    <row r="38430" ht="12.75" hidden="1" customHeight="1" x14ac:dyDescent="0.2"/>
    <row r="38431" ht="12.75" hidden="1" customHeight="1" x14ac:dyDescent="0.2"/>
    <row r="38432" ht="12.75" hidden="1" customHeight="1" x14ac:dyDescent="0.2"/>
    <row r="38433" ht="12.75" hidden="1" customHeight="1" x14ac:dyDescent="0.2"/>
    <row r="38434" ht="12.75" hidden="1" customHeight="1" x14ac:dyDescent="0.2"/>
    <row r="38435" ht="12.75" hidden="1" customHeight="1" x14ac:dyDescent="0.2"/>
    <row r="38436" ht="12.75" hidden="1" customHeight="1" x14ac:dyDescent="0.2"/>
    <row r="38437" ht="12.75" hidden="1" customHeight="1" x14ac:dyDescent="0.2"/>
    <row r="38438" ht="12.75" hidden="1" customHeight="1" x14ac:dyDescent="0.2"/>
    <row r="38439" ht="12.75" hidden="1" customHeight="1" x14ac:dyDescent="0.2"/>
    <row r="38440" ht="12.75" hidden="1" customHeight="1" x14ac:dyDescent="0.2"/>
    <row r="38441" ht="12.75" hidden="1" customHeight="1" x14ac:dyDescent="0.2"/>
    <row r="38442" ht="12.75" hidden="1" customHeight="1" x14ac:dyDescent="0.2"/>
    <row r="38443" ht="12.75" hidden="1" customHeight="1" x14ac:dyDescent="0.2"/>
    <row r="38444" ht="12.75" hidden="1" customHeight="1" x14ac:dyDescent="0.2"/>
    <row r="38445" ht="12.75" hidden="1" customHeight="1" x14ac:dyDescent="0.2"/>
    <row r="38446" ht="12.75" hidden="1" customHeight="1" x14ac:dyDescent="0.2"/>
    <row r="38447" ht="12.75" hidden="1" customHeight="1" x14ac:dyDescent="0.2"/>
    <row r="38448" ht="12.75" hidden="1" customHeight="1" x14ac:dyDescent="0.2"/>
    <row r="38449" ht="12.75" hidden="1" customHeight="1" x14ac:dyDescent="0.2"/>
    <row r="38450" ht="12.75" hidden="1" customHeight="1" x14ac:dyDescent="0.2"/>
    <row r="38451" ht="12.75" hidden="1" customHeight="1" x14ac:dyDescent="0.2"/>
    <row r="38452" ht="12.75" hidden="1" customHeight="1" x14ac:dyDescent="0.2"/>
    <row r="38453" ht="12.75" hidden="1" customHeight="1" x14ac:dyDescent="0.2"/>
    <row r="38454" ht="12.75" hidden="1" customHeight="1" x14ac:dyDescent="0.2"/>
    <row r="38455" ht="12.75" hidden="1" customHeight="1" x14ac:dyDescent="0.2"/>
    <row r="38456" ht="12.75" hidden="1" customHeight="1" x14ac:dyDescent="0.2"/>
    <row r="38457" ht="12.75" hidden="1" customHeight="1" x14ac:dyDescent="0.2"/>
    <row r="38458" ht="12.75" hidden="1" customHeight="1" x14ac:dyDescent="0.2"/>
    <row r="38459" ht="12.75" hidden="1" customHeight="1" x14ac:dyDescent="0.2"/>
    <row r="38460" ht="12.75" hidden="1" customHeight="1" x14ac:dyDescent="0.2"/>
    <row r="38461" ht="12.75" hidden="1" customHeight="1" x14ac:dyDescent="0.2"/>
    <row r="38462" ht="12.75" hidden="1" customHeight="1" x14ac:dyDescent="0.2"/>
    <row r="38463" ht="12.75" hidden="1" customHeight="1" x14ac:dyDescent="0.2"/>
    <row r="38464" ht="12.75" hidden="1" customHeight="1" x14ac:dyDescent="0.2"/>
    <row r="38465" ht="12.75" hidden="1" customHeight="1" x14ac:dyDescent="0.2"/>
    <row r="38466" ht="12.75" hidden="1" customHeight="1" x14ac:dyDescent="0.2"/>
    <row r="38467" ht="12.75" hidden="1" customHeight="1" x14ac:dyDescent="0.2"/>
    <row r="38468" ht="12.75" hidden="1" customHeight="1" x14ac:dyDescent="0.2"/>
    <row r="38469" ht="12.75" hidden="1" customHeight="1" x14ac:dyDescent="0.2"/>
    <row r="38470" ht="12.75" hidden="1" customHeight="1" x14ac:dyDescent="0.2"/>
    <row r="38471" ht="12.75" hidden="1" customHeight="1" x14ac:dyDescent="0.2"/>
    <row r="38472" ht="12.75" hidden="1" customHeight="1" x14ac:dyDescent="0.2"/>
    <row r="38473" ht="12.75" hidden="1" customHeight="1" x14ac:dyDescent="0.2"/>
    <row r="38474" ht="12.75" hidden="1" customHeight="1" x14ac:dyDescent="0.2"/>
    <row r="38475" ht="12.75" hidden="1" customHeight="1" x14ac:dyDescent="0.2"/>
    <row r="38476" ht="12.75" hidden="1" customHeight="1" x14ac:dyDescent="0.2"/>
    <row r="38477" ht="12.75" hidden="1" customHeight="1" x14ac:dyDescent="0.2"/>
    <row r="38478" ht="12.75" hidden="1" customHeight="1" x14ac:dyDescent="0.2"/>
    <row r="38479" ht="12.75" hidden="1" customHeight="1" x14ac:dyDescent="0.2"/>
    <row r="38480" ht="12.75" hidden="1" customHeight="1" x14ac:dyDescent="0.2"/>
    <row r="38481" ht="12.75" hidden="1" customHeight="1" x14ac:dyDescent="0.2"/>
    <row r="38482" ht="12.75" hidden="1" customHeight="1" x14ac:dyDescent="0.2"/>
    <row r="38483" ht="12.75" hidden="1" customHeight="1" x14ac:dyDescent="0.2"/>
    <row r="38484" ht="12.75" hidden="1" customHeight="1" x14ac:dyDescent="0.2"/>
    <row r="38485" ht="12.75" hidden="1" customHeight="1" x14ac:dyDescent="0.2"/>
    <row r="38486" ht="12.75" hidden="1" customHeight="1" x14ac:dyDescent="0.2"/>
    <row r="38487" ht="12.75" hidden="1" customHeight="1" x14ac:dyDescent="0.2"/>
    <row r="38488" ht="12.75" hidden="1" customHeight="1" x14ac:dyDescent="0.2"/>
    <row r="38489" ht="12.75" hidden="1" customHeight="1" x14ac:dyDescent="0.2"/>
    <row r="38490" ht="12.75" hidden="1" customHeight="1" x14ac:dyDescent="0.2"/>
    <row r="38491" ht="12.75" hidden="1" customHeight="1" x14ac:dyDescent="0.2"/>
    <row r="38492" ht="12.75" hidden="1" customHeight="1" x14ac:dyDescent="0.2"/>
    <row r="38493" ht="12.75" hidden="1" customHeight="1" x14ac:dyDescent="0.2"/>
    <row r="38494" ht="12.75" hidden="1" customHeight="1" x14ac:dyDescent="0.2"/>
    <row r="38495" ht="12.75" hidden="1" customHeight="1" x14ac:dyDescent="0.2"/>
    <row r="38496" ht="12.75" hidden="1" customHeight="1" x14ac:dyDescent="0.2"/>
    <row r="38497" ht="12.75" hidden="1" customHeight="1" x14ac:dyDescent="0.2"/>
    <row r="38498" ht="12.75" hidden="1" customHeight="1" x14ac:dyDescent="0.2"/>
    <row r="38499" ht="12.75" hidden="1" customHeight="1" x14ac:dyDescent="0.2"/>
    <row r="38500" ht="12.75" hidden="1" customHeight="1" x14ac:dyDescent="0.2"/>
    <row r="38501" ht="12.75" hidden="1" customHeight="1" x14ac:dyDescent="0.2"/>
    <row r="38502" ht="12.75" hidden="1" customHeight="1" x14ac:dyDescent="0.2"/>
    <row r="38503" ht="12.75" hidden="1" customHeight="1" x14ac:dyDescent="0.2"/>
    <row r="38504" ht="12.75" hidden="1" customHeight="1" x14ac:dyDescent="0.2"/>
    <row r="38505" ht="12.75" hidden="1" customHeight="1" x14ac:dyDescent="0.2"/>
    <row r="38506" ht="12.75" hidden="1" customHeight="1" x14ac:dyDescent="0.2"/>
    <row r="38507" ht="12.75" hidden="1" customHeight="1" x14ac:dyDescent="0.2"/>
    <row r="38508" ht="12.75" hidden="1" customHeight="1" x14ac:dyDescent="0.2"/>
    <row r="38509" ht="12.75" hidden="1" customHeight="1" x14ac:dyDescent="0.2"/>
    <row r="38510" ht="12.75" hidden="1" customHeight="1" x14ac:dyDescent="0.2"/>
    <row r="38511" ht="12.75" hidden="1" customHeight="1" x14ac:dyDescent="0.2"/>
    <row r="38512" ht="12.75" hidden="1" customHeight="1" x14ac:dyDescent="0.2"/>
    <row r="38513" ht="12.75" hidden="1" customHeight="1" x14ac:dyDescent="0.2"/>
    <row r="38514" ht="12.75" hidden="1" customHeight="1" x14ac:dyDescent="0.2"/>
    <row r="38515" ht="12.75" hidden="1" customHeight="1" x14ac:dyDescent="0.2"/>
    <row r="38516" ht="12.75" hidden="1" customHeight="1" x14ac:dyDescent="0.2"/>
    <row r="38517" ht="12.75" hidden="1" customHeight="1" x14ac:dyDescent="0.2"/>
    <row r="38518" ht="12.75" hidden="1" customHeight="1" x14ac:dyDescent="0.2"/>
    <row r="38519" ht="12.75" hidden="1" customHeight="1" x14ac:dyDescent="0.2"/>
    <row r="38520" ht="12.75" hidden="1" customHeight="1" x14ac:dyDescent="0.2"/>
    <row r="38521" ht="12.75" hidden="1" customHeight="1" x14ac:dyDescent="0.2"/>
    <row r="38522" ht="12.75" hidden="1" customHeight="1" x14ac:dyDescent="0.2"/>
    <row r="38523" ht="12.75" hidden="1" customHeight="1" x14ac:dyDescent="0.2"/>
    <row r="38524" ht="12.75" hidden="1" customHeight="1" x14ac:dyDescent="0.2"/>
    <row r="38525" ht="12.75" hidden="1" customHeight="1" x14ac:dyDescent="0.2"/>
    <row r="38526" ht="12.75" hidden="1" customHeight="1" x14ac:dyDescent="0.2"/>
    <row r="38527" ht="12.75" hidden="1" customHeight="1" x14ac:dyDescent="0.2"/>
    <row r="38528" ht="12.75" hidden="1" customHeight="1" x14ac:dyDescent="0.2"/>
    <row r="38529" ht="12.75" hidden="1" customHeight="1" x14ac:dyDescent="0.2"/>
    <row r="38530" ht="12.75" hidden="1" customHeight="1" x14ac:dyDescent="0.2"/>
    <row r="38531" ht="12.75" hidden="1" customHeight="1" x14ac:dyDescent="0.2"/>
    <row r="38532" ht="12.75" hidden="1" customHeight="1" x14ac:dyDescent="0.2"/>
    <row r="38533" ht="12.75" hidden="1" customHeight="1" x14ac:dyDescent="0.2"/>
    <row r="38534" ht="12.75" hidden="1" customHeight="1" x14ac:dyDescent="0.2"/>
    <row r="38535" ht="12.75" hidden="1" customHeight="1" x14ac:dyDescent="0.2"/>
    <row r="38536" ht="12.75" hidden="1" customHeight="1" x14ac:dyDescent="0.2"/>
    <row r="38537" ht="12.75" hidden="1" customHeight="1" x14ac:dyDescent="0.2"/>
    <row r="38538" ht="12.75" hidden="1" customHeight="1" x14ac:dyDescent="0.2"/>
    <row r="38539" ht="12.75" hidden="1" customHeight="1" x14ac:dyDescent="0.2"/>
    <row r="38540" ht="12.75" hidden="1" customHeight="1" x14ac:dyDescent="0.2"/>
    <row r="38541" ht="12.75" hidden="1" customHeight="1" x14ac:dyDescent="0.2"/>
    <row r="38542" ht="12.75" hidden="1" customHeight="1" x14ac:dyDescent="0.2"/>
    <row r="38543" ht="12.75" hidden="1" customHeight="1" x14ac:dyDescent="0.2"/>
    <row r="38544" ht="12.75" hidden="1" customHeight="1" x14ac:dyDescent="0.2"/>
    <row r="38545" ht="12.75" hidden="1" customHeight="1" x14ac:dyDescent="0.2"/>
    <row r="38546" ht="12.75" hidden="1" customHeight="1" x14ac:dyDescent="0.2"/>
    <row r="38547" ht="12.75" hidden="1" customHeight="1" x14ac:dyDescent="0.2"/>
    <row r="38548" ht="12.75" hidden="1" customHeight="1" x14ac:dyDescent="0.2"/>
    <row r="38549" ht="12.75" hidden="1" customHeight="1" x14ac:dyDescent="0.2"/>
    <row r="38550" ht="12.75" hidden="1" customHeight="1" x14ac:dyDescent="0.2"/>
    <row r="38551" ht="12.75" hidden="1" customHeight="1" x14ac:dyDescent="0.2"/>
    <row r="38552" ht="12.75" hidden="1" customHeight="1" x14ac:dyDescent="0.2"/>
    <row r="38553" ht="12.75" hidden="1" customHeight="1" x14ac:dyDescent="0.2"/>
    <row r="38554" ht="12.75" hidden="1" customHeight="1" x14ac:dyDescent="0.2"/>
    <row r="38555" ht="12.75" hidden="1" customHeight="1" x14ac:dyDescent="0.2"/>
    <row r="38556" ht="12.75" hidden="1" customHeight="1" x14ac:dyDescent="0.2"/>
    <row r="38557" ht="12.75" hidden="1" customHeight="1" x14ac:dyDescent="0.2"/>
    <row r="38558" ht="12.75" hidden="1" customHeight="1" x14ac:dyDescent="0.2"/>
    <row r="38559" ht="12.75" hidden="1" customHeight="1" x14ac:dyDescent="0.2"/>
    <row r="38560" ht="12.75" hidden="1" customHeight="1" x14ac:dyDescent="0.2"/>
    <row r="38561" ht="12.75" hidden="1" customHeight="1" x14ac:dyDescent="0.2"/>
    <row r="38562" ht="12.75" hidden="1" customHeight="1" x14ac:dyDescent="0.2"/>
    <row r="38563" ht="12.75" hidden="1" customHeight="1" x14ac:dyDescent="0.2"/>
    <row r="38564" ht="12.75" hidden="1" customHeight="1" x14ac:dyDescent="0.2"/>
    <row r="38565" ht="12.75" hidden="1" customHeight="1" x14ac:dyDescent="0.2"/>
    <row r="38566" ht="12.75" hidden="1" customHeight="1" x14ac:dyDescent="0.2"/>
    <row r="38567" ht="12.75" hidden="1" customHeight="1" x14ac:dyDescent="0.2"/>
    <row r="38568" ht="12.75" hidden="1" customHeight="1" x14ac:dyDescent="0.2"/>
    <row r="38569" ht="12.75" hidden="1" customHeight="1" x14ac:dyDescent="0.2"/>
    <row r="38570" ht="12.75" hidden="1" customHeight="1" x14ac:dyDescent="0.2"/>
    <row r="38571" ht="12.75" hidden="1" customHeight="1" x14ac:dyDescent="0.2"/>
    <row r="38572" ht="12.75" hidden="1" customHeight="1" x14ac:dyDescent="0.2"/>
    <row r="38573" ht="12.75" hidden="1" customHeight="1" x14ac:dyDescent="0.2"/>
    <row r="38574" ht="12.75" hidden="1" customHeight="1" x14ac:dyDescent="0.2"/>
    <row r="38575" ht="12.75" hidden="1" customHeight="1" x14ac:dyDescent="0.2"/>
    <row r="38576" ht="12.75" hidden="1" customHeight="1" x14ac:dyDescent="0.2"/>
    <row r="38577" ht="12.75" hidden="1" customHeight="1" x14ac:dyDescent="0.2"/>
    <row r="38578" ht="12.75" hidden="1" customHeight="1" x14ac:dyDescent="0.2"/>
    <row r="38579" ht="12.75" hidden="1" customHeight="1" x14ac:dyDescent="0.2"/>
    <row r="38580" ht="12.75" hidden="1" customHeight="1" x14ac:dyDescent="0.2"/>
    <row r="38581" ht="12.75" hidden="1" customHeight="1" x14ac:dyDescent="0.2"/>
    <row r="38582" ht="12.75" hidden="1" customHeight="1" x14ac:dyDescent="0.2"/>
    <row r="38583" ht="12.75" hidden="1" customHeight="1" x14ac:dyDescent="0.2"/>
    <row r="38584" ht="12.75" hidden="1" customHeight="1" x14ac:dyDescent="0.2"/>
    <row r="38585" ht="12.75" hidden="1" customHeight="1" x14ac:dyDescent="0.2"/>
    <row r="38586" ht="12.75" hidden="1" customHeight="1" x14ac:dyDescent="0.2"/>
    <row r="38587" ht="12.75" hidden="1" customHeight="1" x14ac:dyDescent="0.2"/>
    <row r="38588" ht="12.75" hidden="1" customHeight="1" x14ac:dyDescent="0.2"/>
    <row r="38589" ht="12.75" hidden="1" customHeight="1" x14ac:dyDescent="0.2"/>
    <row r="38590" ht="12.75" hidden="1" customHeight="1" x14ac:dyDescent="0.2"/>
    <row r="38591" ht="12.75" hidden="1" customHeight="1" x14ac:dyDescent="0.2"/>
    <row r="38592" ht="12.75" hidden="1" customHeight="1" x14ac:dyDescent="0.2"/>
    <row r="38593" ht="12.75" hidden="1" customHeight="1" x14ac:dyDescent="0.2"/>
    <row r="38594" ht="12.75" hidden="1" customHeight="1" x14ac:dyDescent="0.2"/>
    <row r="38595" ht="12.75" hidden="1" customHeight="1" x14ac:dyDescent="0.2"/>
    <row r="38596" ht="12.75" hidden="1" customHeight="1" x14ac:dyDescent="0.2"/>
    <row r="38597" ht="12.75" hidden="1" customHeight="1" x14ac:dyDescent="0.2"/>
    <row r="38598" ht="12.75" hidden="1" customHeight="1" x14ac:dyDescent="0.2"/>
    <row r="38599" ht="12.75" hidden="1" customHeight="1" x14ac:dyDescent="0.2"/>
    <row r="38600" ht="12.75" hidden="1" customHeight="1" x14ac:dyDescent="0.2"/>
    <row r="38601" ht="12.75" hidden="1" customHeight="1" x14ac:dyDescent="0.2"/>
    <row r="38602" ht="12.75" hidden="1" customHeight="1" x14ac:dyDescent="0.2"/>
    <row r="38603" ht="12.75" hidden="1" customHeight="1" x14ac:dyDescent="0.2"/>
    <row r="38604" ht="12.75" hidden="1" customHeight="1" x14ac:dyDescent="0.2"/>
    <row r="38605" ht="12.75" hidden="1" customHeight="1" x14ac:dyDescent="0.2"/>
    <row r="38606" ht="12.75" hidden="1" customHeight="1" x14ac:dyDescent="0.2"/>
    <row r="38607" ht="12.75" hidden="1" customHeight="1" x14ac:dyDescent="0.2"/>
    <row r="38608" ht="12.75" hidden="1" customHeight="1" x14ac:dyDescent="0.2"/>
    <row r="38609" ht="12.75" hidden="1" customHeight="1" x14ac:dyDescent="0.2"/>
    <row r="38610" ht="12.75" hidden="1" customHeight="1" x14ac:dyDescent="0.2"/>
    <row r="38611" ht="12.75" hidden="1" customHeight="1" x14ac:dyDescent="0.2"/>
    <row r="38612" ht="12.75" hidden="1" customHeight="1" x14ac:dyDescent="0.2"/>
    <row r="38613" ht="12.75" hidden="1" customHeight="1" x14ac:dyDescent="0.2"/>
    <row r="38614" ht="12.75" hidden="1" customHeight="1" x14ac:dyDescent="0.2"/>
    <row r="38615" ht="12.75" hidden="1" customHeight="1" x14ac:dyDescent="0.2"/>
    <row r="38616" ht="12.75" hidden="1" customHeight="1" x14ac:dyDescent="0.2"/>
    <row r="38617" ht="12.75" hidden="1" customHeight="1" x14ac:dyDescent="0.2"/>
    <row r="38618" ht="12.75" hidden="1" customHeight="1" x14ac:dyDescent="0.2"/>
    <row r="38619" ht="12.75" hidden="1" customHeight="1" x14ac:dyDescent="0.2"/>
    <row r="38620" ht="12.75" hidden="1" customHeight="1" x14ac:dyDescent="0.2"/>
    <row r="38621" ht="12.75" hidden="1" customHeight="1" x14ac:dyDescent="0.2"/>
    <row r="38622" ht="12.75" hidden="1" customHeight="1" x14ac:dyDescent="0.2"/>
    <row r="38623" ht="12.75" hidden="1" customHeight="1" x14ac:dyDescent="0.2"/>
    <row r="38624" ht="12.75" hidden="1" customHeight="1" x14ac:dyDescent="0.2"/>
    <row r="38625" ht="12.75" hidden="1" customHeight="1" x14ac:dyDescent="0.2"/>
    <row r="38626" ht="12.75" hidden="1" customHeight="1" x14ac:dyDescent="0.2"/>
    <row r="38627" ht="12.75" hidden="1" customHeight="1" x14ac:dyDescent="0.2"/>
    <row r="38628" ht="12.75" hidden="1" customHeight="1" x14ac:dyDescent="0.2"/>
    <row r="38629" ht="12.75" hidden="1" customHeight="1" x14ac:dyDescent="0.2"/>
    <row r="38630" ht="12.75" hidden="1" customHeight="1" x14ac:dyDescent="0.2"/>
    <row r="38631" ht="12.75" hidden="1" customHeight="1" x14ac:dyDescent="0.2"/>
    <row r="38632" ht="12.75" hidden="1" customHeight="1" x14ac:dyDescent="0.2"/>
    <row r="38633" ht="12.75" hidden="1" customHeight="1" x14ac:dyDescent="0.2"/>
    <row r="38634" ht="12.75" hidden="1" customHeight="1" x14ac:dyDescent="0.2"/>
    <row r="38635" ht="12.75" hidden="1" customHeight="1" x14ac:dyDescent="0.2"/>
    <row r="38636" ht="12.75" hidden="1" customHeight="1" x14ac:dyDescent="0.2"/>
    <row r="38637" ht="12.75" hidden="1" customHeight="1" x14ac:dyDescent="0.2"/>
    <row r="38638" ht="12.75" hidden="1" customHeight="1" x14ac:dyDescent="0.2"/>
    <row r="38639" ht="12.75" hidden="1" customHeight="1" x14ac:dyDescent="0.2"/>
    <row r="38640" ht="12.75" hidden="1" customHeight="1" x14ac:dyDescent="0.2"/>
    <row r="38641" ht="12.75" hidden="1" customHeight="1" x14ac:dyDescent="0.2"/>
    <row r="38642" ht="12.75" hidden="1" customHeight="1" x14ac:dyDescent="0.2"/>
    <row r="38643" ht="12.75" hidden="1" customHeight="1" x14ac:dyDescent="0.2"/>
    <row r="38644" ht="12.75" hidden="1" customHeight="1" x14ac:dyDescent="0.2"/>
    <row r="38645" ht="12.75" hidden="1" customHeight="1" x14ac:dyDescent="0.2"/>
    <row r="38646" ht="12.75" hidden="1" customHeight="1" x14ac:dyDescent="0.2"/>
    <row r="38647" ht="12.75" hidden="1" customHeight="1" x14ac:dyDescent="0.2"/>
    <row r="38648" ht="12.75" hidden="1" customHeight="1" x14ac:dyDescent="0.2"/>
    <row r="38649" ht="12.75" hidden="1" customHeight="1" x14ac:dyDescent="0.2"/>
    <row r="38650" ht="12.75" hidden="1" customHeight="1" x14ac:dyDescent="0.2"/>
    <row r="38651" ht="12.75" hidden="1" customHeight="1" x14ac:dyDescent="0.2"/>
    <row r="38652" ht="12.75" hidden="1" customHeight="1" x14ac:dyDescent="0.2"/>
    <row r="38653" ht="12.75" hidden="1" customHeight="1" x14ac:dyDescent="0.2"/>
    <row r="38654" ht="12.75" hidden="1" customHeight="1" x14ac:dyDescent="0.2"/>
    <row r="38655" ht="12.75" hidden="1" customHeight="1" x14ac:dyDescent="0.2"/>
    <row r="38656" ht="12.75" hidden="1" customHeight="1" x14ac:dyDescent="0.2"/>
    <row r="38657" ht="12.75" hidden="1" customHeight="1" x14ac:dyDescent="0.2"/>
    <row r="38658" ht="12.75" hidden="1" customHeight="1" x14ac:dyDescent="0.2"/>
    <row r="38659" ht="12.75" hidden="1" customHeight="1" x14ac:dyDescent="0.2"/>
    <row r="38660" ht="12.75" hidden="1" customHeight="1" x14ac:dyDescent="0.2"/>
    <row r="38661" ht="12.75" hidden="1" customHeight="1" x14ac:dyDescent="0.2"/>
    <row r="38662" ht="12.75" hidden="1" customHeight="1" x14ac:dyDescent="0.2"/>
    <row r="38663" ht="12.75" hidden="1" customHeight="1" x14ac:dyDescent="0.2"/>
    <row r="38664" ht="12.75" hidden="1" customHeight="1" x14ac:dyDescent="0.2"/>
    <row r="38665" ht="12.75" hidden="1" customHeight="1" x14ac:dyDescent="0.2"/>
    <row r="38666" ht="12.75" hidden="1" customHeight="1" x14ac:dyDescent="0.2"/>
    <row r="38667" ht="12.75" hidden="1" customHeight="1" x14ac:dyDescent="0.2"/>
    <row r="38668" ht="12.75" hidden="1" customHeight="1" x14ac:dyDescent="0.2"/>
    <row r="38669" ht="12.75" hidden="1" customHeight="1" x14ac:dyDescent="0.2"/>
    <row r="38670" ht="12.75" hidden="1" customHeight="1" x14ac:dyDescent="0.2"/>
    <row r="38671" ht="12.75" hidden="1" customHeight="1" x14ac:dyDescent="0.2"/>
    <row r="38672" ht="12.75" hidden="1" customHeight="1" x14ac:dyDescent="0.2"/>
    <row r="38673" ht="12.75" hidden="1" customHeight="1" x14ac:dyDescent="0.2"/>
    <row r="38674" ht="12.75" hidden="1" customHeight="1" x14ac:dyDescent="0.2"/>
    <row r="38675" ht="12.75" hidden="1" customHeight="1" x14ac:dyDescent="0.2"/>
    <row r="38676" ht="12.75" hidden="1" customHeight="1" x14ac:dyDescent="0.2"/>
    <row r="38677" ht="12.75" hidden="1" customHeight="1" x14ac:dyDescent="0.2"/>
    <row r="38678" ht="12.75" hidden="1" customHeight="1" x14ac:dyDescent="0.2"/>
    <row r="38679" ht="12.75" hidden="1" customHeight="1" x14ac:dyDescent="0.2"/>
    <row r="38680" ht="12.75" hidden="1" customHeight="1" x14ac:dyDescent="0.2"/>
    <row r="38681" ht="12.75" hidden="1" customHeight="1" x14ac:dyDescent="0.2"/>
    <row r="38682" ht="12.75" hidden="1" customHeight="1" x14ac:dyDescent="0.2"/>
    <row r="38683" ht="12.75" hidden="1" customHeight="1" x14ac:dyDescent="0.2"/>
    <row r="38684" ht="12.75" hidden="1" customHeight="1" x14ac:dyDescent="0.2"/>
    <row r="38685" ht="12.75" hidden="1" customHeight="1" x14ac:dyDescent="0.2"/>
    <row r="38686" ht="12.75" hidden="1" customHeight="1" x14ac:dyDescent="0.2"/>
    <row r="38687" ht="12.75" hidden="1" customHeight="1" x14ac:dyDescent="0.2"/>
    <row r="38688" ht="12.75" hidden="1" customHeight="1" x14ac:dyDescent="0.2"/>
    <row r="38689" ht="12.75" hidden="1" customHeight="1" x14ac:dyDescent="0.2"/>
    <row r="38690" ht="12.75" hidden="1" customHeight="1" x14ac:dyDescent="0.2"/>
    <row r="38691" ht="12.75" hidden="1" customHeight="1" x14ac:dyDescent="0.2"/>
    <row r="38692" ht="12.75" hidden="1" customHeight="1" x14ac:dyDescent="0.2"/>
    <row r="38693" ht="12.75" hidden="1" customHeight="1" x14ac:dyDescent="0.2"/>
    <row r="38694" ht="12.75" hidden="1" customHeight="1" x14ac:dyDescent="0.2"/>
    <row r="38695" ht="12.75" hidden="1" customHeight="1" x14ac:dyDescent="0.2"/>
    <row r="38696" ht="12.75" hidden="1" customHeight="1" x14ac:dyDescent="0.2"/>
    <row r="38697" ht="12.75" hidden="1" customHeight="1" x14ac:dyDescent="0.2"/>
    <row r="38698" ht="12.75" hidden="1" customHeight="1" x14ac:dyDescent="0.2"/>
    <row r="38699" ht="12.75" hidden="1" customHeight="1" x14ac:dyDescent="0.2"/>
    <row r="38700" ht="12.75" hidden="1" customHeight="1" x14ac:dyDescent="0.2"/>
    <row r="38701" ht="12.75" hidden="1" customHeight="1" x14ac:dyDescent="0.2"/>
    <row r="38702" ht="12.75" hidden="1" customHeight="1" x14ac:dyDescent="0.2"/>
    <row r="38703" ht="12.75" hidden="1" customHeight="1" x14ac:dyDescent="0.2"/>
    <row r="38704" ht="12.75" hidden="1" customHeight="1" x14ac:dyDescent="0.2"/>
    <row r="38705" ht="12.75" hidden="1" customHeight="1" x14ac:dyDescent="0.2"/>
    <row r="38706" ht="12.75" hidden="1" customHeight="1" x14ac:dyDescent="0.2"/>
    <row r="38707" ht="12.75" hidden="1" customHeight="1" x14ac:dyDescent="0.2"/>
    <row r="38708" ht="12.75" hidden="1" customHeight="1" x14ac:dyDescent="0.2"/>
    <row r="38709" ht="12.75" hidden="1" customHeight="1" x14ac:dyDescent="0.2"/>
    <row r="38710" ht="12.75" hidden="1" customHeight="1" x14ac:dyDescent="0.2"/>
    <row r="38711" ht="12.75" hidden="1" customHeight="1" x14ac:dyDescent="0.2"/>
    <row r="38712" ht="12.75" hidden="1" customHeight="1" x14ac:dyDescent="0.2"/>
    <row r="38713" ht="12.75" hidden="1" customHeight="1" x14ac:dyDescent="0.2"/>
    <row r="38714" ht="12.75" hidden="1" customHeight="1" x14ac:dyDescent="0.2"/>
    <row r="38715" ht="12.75" hidden="1" customHeight="1" x14ac:dyDescent="0.2"/>
    <row r="38716" ht="12.75" hidden="1" customHeight="1" x14ac:dyDescent="0.2"/>
    <row r="38717" ht="12.75" hidden="1" customHeight="1" x14ac:dyDescent="0.2"/>
    <row r="38718" ht="12.75" hidden="1" customHeight="1" x14ac:dyDescent="0.2"/>
    <row r="38719" ht="12.75" hidden="1" customHeight="1" x14ac:dyDescent="0.2"/>
    <row r="38720" ht="12.75" hidden="1" customHeight="1" x14ac:dyDescent="0.2"/>
    <row r="38721" ht="12.75" hidden="1" customHeight="1" x14ac:dyDescent="0.2"/>
    <row r="38722" ht="12.75" hidden="1" customHeight="1" x14ac:dyDescent="0.2"/>
    <row r="38723" ht="12.75" hidden="1" customHeight="1" x14ac:dyDescent="0.2"/>
    <row r="38724" ht="12.75" hidden="1" customHeight="1" x14ac:dyDescent="0.2"/>
    <row r="38725" ht="12.75" hidden="1" customHeight="1" x14ac:dyDescent="0.2"/>
    <row r="38726" ht="12.75" hidden="1" customHeight="1" x14ac:dyDescent="0.2"/>
    <row r="38727" ht="12.75" hidden="1" customHeight="1" x14ac:dyDescent="0.2"/>
    <row r="38728" ht="12.75" hidden="1" customHeight="1" x14ac:dyDescent="0.2"/>
    <row r="38729" ht="12.75" hidden="1" customHeight="1" x14ac:dyDescent="0.2"/>
    <row r="38730" ht="12.75" hidden="1" customHeight="1" x14ac:dyDescent="0.2"/>
    <row r="38731" ht="12.75" hidden="1" customHeight="1" x14ac:dyDescent="0.2"/>
    <row r="38732" ht="12.75" hidden="1" customHeight="1" x14ac:dyDescent="0.2"/>
    <row r="38733" ht="12.75" hidden="1" customHeight="1" x14ac:dyDescent="0.2"/>
    <row r="38734" ht="12.75" hidden="1" customHeight="1" x14ac:dyDescent="0.2"/>
    <row r="38735" ht="12.75" hidden="1" customHeight="1" x14ac:dyDescent="0.2"/>
    <row r="38736" ht="12.75" hidden="1" customHeight="1" x14ac:dyDescent="0.2"/>
    <row r="38737" ht="12.75" hidden="1" customHeight="1" x14ac:dyDescent="0.2"/>
    <row r="38738" ht="12.75" hidden="1" customHeight="1" x14ac:dyDescent="0.2"/>
    <row r="38739" ht="12.75" hidden="1" customHeight="1" x14ac:dyDescent="0.2"/>
    <row r="38740" ht="12.75" hidden="1" customHeight="1" x14ac:dyDescent="0.2"/>
    <row r="38741" ht="12.75" hidden="1" customHeight="1" x14ac:dyDescent="0.2"/>
    <row r="38742" ht="12.75" hidden="1" customHeight="1" x14ac:dyDescent="0.2"/>
    <row r="38743" ht="12.75" hidden="1" customHeight="1" x14ac:dyDescent="0.2"/>
    <row r="38744" ht="12.75" hidden="1" customHeight="1" x14ac:dyDescent="0.2"/>
    <row r="38745" ht="12.75" hidden="1" customHeight="1" x14ac:dyDescent="0.2"/>
    <row r="38746" ht="12.75" hidden="1" customHeight="1" x14ac:dyDescent="0.2"/>
    <row r="38747" ht="12.75" hidden="1" customHeight="1" x14ac:dyDescent="0.2"/>
    <row r="38748" ht="12.75" hidden="1" customHeight="1" x14ac:dyDescent="0.2"/>
    <row r="38749" ht="12.75" hidden="1" customHeight="1" x14ac:dyDescent="0.2"/>
    <row r="38750" ht="12.75" hidden="1" customHeight="1" x14ac:dyDescent="0.2"/>
    <row r="38751" ht="12.75" hidden="1" customHeight="1" x14ac:dyDescent="0.2"/>
    <row r="38752" ht="12.75" hidden="1" customHeight="1" x14ac:dyDescent="0.2"/>
    <row r="38753" ht="12.75" hidden="1" customHeight="1" x14ac:dyDescent="0.2"/>
    <row r="38754" ht="12.75" hidden="1" customHeight="1" x14ac:dyDescent="0.2"/>
    <row r="38755" ht="12.75" hidden="1" customHeight="1" x14ac:dyDescent="0.2"/>
    <row r="38756" ht="12.75" hidden="1" customHeight="1" x14ac:dyDescent="0.2"/>
    <row r="38757" ht="12.75" hidden="1" customHeight="1" x14ac:dyDescent="0.2"/>
    <row r="38758" ht="12.75" hidden="1" customHeight="1" x14ac:dyDescent="0.2"/>
    <row r="38759" ht="12.75" hidden="1" customHeight="1" x14ac:dyDescent="0.2"/>
    <row r="38760" ht="12.75" hidden="1" customHeight="1" x14ac:dyDescent="0.2"/>
    <row r="38761" ht="12.75" hidden="1" customHeight="1" x14ac:dyDescent="0.2"/>
    <row r="38762" ht="12.75" hidden="1" customHeight="1" x14ac:dyDescent="0.2"/>
    <row r="38763" ht="12.75" hidden="1" customHeight="1" x14ac:dyDescent="0.2"/>
    <row r="38764" ht="12.75" hidden="1" customHeight="1" x14ac:dyDescent="0.2"/>
    <row r="38765" ht="12.75" hidden="1" customHeight="1" x14ac:dyDescent="0.2"/>
    <row r="38766" ht="12.75" hidden="1" customHeight="1" x14ac:dyDescent="0.2"/>
    <row r="38767" ht="12.75" hidden="1" customHeight="1" x14ac:dyDescent="0.2"/>
    <row r="38768" ht="12.75" hidden="1" customHeight="1" x14ac:dyDescent="0.2"/>
    <row r="38769" ht="12.75" hidden="1" customHeight="1" x14ac:dyDescent="0.2"/>
    <row r="38770" ht="12.75" hidden="1" customHeight="1" x14ac:dyDescent="0.2"/>
    <row r="38771" ht="12.75" hidden="1" customHeight="1" x14ac:dyDescent="0.2"/>
    <row r="38772" ht="12.75" hidden="1" customHeight="1" x14ac:dyDescent="0.2"/>
    <row r="38773" ht="12.75" hidden="1" customHeight="1" x14ac:dyDescent="0.2"/>
    <row r="38774" ht="12.75" hidden="1" customHeight="1" x14ac:dyDescent="0.2"/>
    <row r="38775" ht="12.75" hidden="1" customHeight="1" x14ac:dyDescent="0.2"/>
    <row r="38776" ht="12.75" hidden="1" customHeight="1" x14ac:dyDescent="0.2"/>
    <row r="38777" ht="12.75" hidden="1" customHeight="1" x14ac:dyDescent="0.2"/>
    <row r="38778" ht="12.75" hidden="1" customHeight="1" x14ac:dyDescent="0.2"/>
    <row r="38779" ht="12.75" hidden="1" customHeight="1" x14ac:dyDescent="0.2"/>
    <row r="38780" ht="12.75" hidden="1" customHeight="1" x14ac:dyDescent="0.2"/>
    <row r="38781" ht="12.75" hidden="1" customHeight="1" x14ac:dyDescent="0.2"/>
    <row r="38782" ht="12.75" hidden="1" customHeight="1" x14ac:dyDescent="0.2"/>
    <row r="38783" ht="12.75" hidden="1" customHeight="1" x14ac:dyDescent="0.2"/>
    <row r="38784" ht="12.75" hidden="1" customHeight="1" x14ac:dyDescent="0.2"/>
    <row r="38785" ht="12.75" hidden="1" customHeight="1" x14ac:dyDescent="0.2"/>
    <row r="38786" ht="12.75" hidden="1" customHeight="1" x14ac:dyDescent="0.2"/>
    <row r="38787" ht="12.75" hidden="1" customHeight="1" x14ac:dyDescent="0.2"/>
    <row r="38788" ht="12.75" hidden="1" customHeight="1" x14ac:dyDescent="0.2"/>
    <row r="38789" ht="12.75" hidden="1" customHeight="1" x14ac:dyDescent="0.2"/>
    <row r="38790" ht="12.75" hidden="1" customHeight="1" x14ac:dyDescent="0.2"/>
    <row r="38791" ht="12.75" hidden="1" customHeight="1" x14ac:dyDescent="0.2"/>
    <row r="38792" ht="12.75" hidden="1" customHeight="1" x14ac:dyDescent="0.2"/>
    <row r="38793" ht="12.75" hidden="1" customHeight="1" x14ac:dyDescent="0.2"/>
    <row r="38794" ht="12.75" hidden="1" customHeight="1" x14ac:dyDescent="0.2"/>
    <row r="38795" ht="12.75" hidden="1" customHeight="1" x14ac:dyDescent="0.2"/>
    <row r="38796" ht="12.75" hidden="1" customHeight="1" x14ac:dyDescent="0.2"/>
    <row r="38797" ht="12.75" hidden="1" customHeight="1" x14ac:dyDescent="0.2"/>
    <row r="38798" ht="12.75" hidden="1" customHeight="1" x14ac:dyDescent="0.2"/>
    <row r="38799" ht="12.75" hidden="1" customHeight="1" x14ac:dyDescent="0.2"/>
    <row r="38800" ht="12.75" hidden="1" customHeight="1" x14ac:dyDescent="0.2"/>
    <row r="38801" ht="12.75" hidden="1" customHeight="1" x14ac:dyDescent="0.2"/>
    <row r="38802" ht="12.75" hidden="1" customHeight="1" x14ac:dyDescent="0.2"/>
    <row r="38803" ht="12.75" hidden="1" customHeight="1" x14ac:dyDescent="0.2"/>
    <row r="38804" ht="12.75" hidden="1" customHeight="1" x14ac:dyDescent="0.2"/>
    <row r="38805" ht="12.75" hidden="1" customHeight="1" x14ac:dyDescent="0.2"/>
    <row r="38806" ht="12.75" hidden="1" customHeight="1" x14ac:dyDescent="0.2"/>
    <row r="38807" ht="12.75" hidden="1" customHeight="1" x14ac:dyDescent="0.2"/>
    <row r="38808" ht="12.75" hidden="1" customHeight="1" x14ac:dyDescent="0.2"/>
    <row r="38809" ht="12.75" hidden="1" customHeight="1" x14ac:dyDescent="0.2"/>
    <row r="38810" ht="12.75" hidden="1" customHeight="1" x14ac:dyDescent="0.2"/>
    <row r="38811" ht="12.75" hidden="1" customHeight="1" x14ac:dyDescent="0.2"/>
    <row r="38812" ht="12.75" hidden="1" customHeight="1" x14ac:dyDescent="0.2"/>
    <row r="38813" ht="12.75" hidden="1" customHeight="1" x14ac:dyDescent="0.2"/>
    <row r="38814" ht="12.75" hidden="1" customHeight="1" x14ac:dyDescent="0.2"/>
    <row r="38815" ht="12.75" hidden="1" customHeight="1" x14ac:dyDescent="0.2"/>
    <row r="38816" ht="12.75" hidden="1" customHeight="1" x14ac:dyDescent="0.2"/>
    <row r="38817" ht="12.75" hidden="1" customHeight="1" x14ac:dyDescent="0.2"/>
    <row r="38818" ht="12.75" hidden="1" customHeight="1" x14ac:dyDescent="0.2"/>
    <row r="38819" ht="12.75" hidden="1" customHeight="1" x14ac:dyDescent="0.2"/>
    <row r="38820" ht="12.75" hidden="1" customHeight="1" x14ac:dyDescent="0.2"/>
    <row r="38821" ht="12.75" hidden="1" customHeight="1" x14ac:dyDescent="0.2"/>
    <row r="38822" ht="12.75" hidden="1" customHeight="1" x14ac:dyDescent="0.2"/>
    <row r="38823" ht="12.75" hidden="1" customHeight="1" x14ac:dyDescent="0.2"/>
    <row r="38824" ht="12.75" hidden="1" customHeight="1" x14ac:dyDescent="0.2"/>
    <row r="38825" ht="12.75" hidden="1" customHeight="1" x14ac:dyDescent="0.2"/>
    <row r="38826" ht="12.75" hidden="1" customHeight="1" x14ac:dyDescent="0.2"/>
    <row r="38827" ht="12.75" hidden="1" customHeight="1" x14ac:dyDescent="0.2"/>
    <row r="38828" ht="12.75" hidden="1" customHeight="1" x14ac:dyDescent="0.2"/>
    <row r="38829" ht="12.75" hidden="1" customHeight="1" x14ac:dyDescent="0.2"/>
    <row r="38830" ht="12.75" hidden="1" customHeight="1" x14ac:dyDescent="0.2"/>
    <row r="38831" ht="12.75" hidden="1" customHeight="1" x14ac:dyDescent="0.2"/>
    <row r="38832" ht="12.75" hidden="1" customHeight="1" x14ac:dyDescent="0.2"/>
    <row r="38833" ht="12.75" hidden="1" customHeight="1" x14ac:dyDescent="0.2"/>
    <row r="38834" ht="12.75" hidden="1" customHeight="1" x14ac:dyDescent="0.2"/>
    <row r="38835" ht="12.75" hidden="1" customHeight="1" x14ac:dyDescent="0.2"/>
    <row r="38836" ht="12.75" hidden="1" customHeight="1" x14ac:dyDescent="0.2"/>
    <row r="38837" ht="12.75" hidden="1" customHeight="1" x14ac:dyDescent="0.2"/>
    <row r="38838" ht="12.75" hidden="1" customHeight="1" x14ac:dyDescent="0.2"/>
    <row r="38839" ht="12.75" hidden="1" customHeight="1" x14ac:dyDescent="0.2"/>
    <row r="38840" ht="12.75" hidden="1" customHeight="1" x14ac:dyDescent="0.2"/>
    <row r="38841" ht="12.75" hidden="1" customHeight="1" x14ac:dyDescent="0.2"/>
    <row r="38842" ht="12.75" hidden="1" customHeight="1" x14ac:dyDescent="0.2"/>
    <row r="38843" ht="12.75" hidden="1" customHeight="1" x14ac:dyDescent="0.2"/>
    <row r="38844" ht="12.75" hidden="1" customHeight="1" x14ac:dyDescent="0.2"/>
    <row r="38845" ht="12.75" hidden="1" customHeight="1" x14ac:dyDescent="0.2"/>
    <row r="38846" ht="12.75" hidden="1" customHeight="1" x14ac:dyDescent="0.2"/>
    <row r="38847" ht="12.75" hidden="1" customHeight="1" x14ac:dyDescent="0.2"/>
    <row r="38848" ht="12.75" hidden="1" customHeight="1" x14ac:dyDescent="0.2"/>
    <row r="38849" ht="12.75" hidden="1" customHeight="1" x14ac:dyDescent="0.2"/>
    <row r="38850" ht="12.75" hidden="1" customHeight="1" x14ac:dyDescent="0.2"/>
    <row r="38851" ht="12.75" hidden="1" customHeight="1" x14ac:dyDescent="0.2"/>
    <row r="38852" ht="12.75" hidden="1" customHeight="1" x14ac:dyDescent="0.2"/>
    <row r="38853" ht="12.75" hidden="1" customHeight="1" x14ac:dyDescent="0.2"/>
    <row r="38854" ht="12.75" hidden="1" customHeight="1" x14ac:dyDescent="0.2"/>
    <row r="38855" ht="12.75" hidden="1" customHeight="1" x14ac:dyDescent="0.2"/>
    <row r="38856" ht="12.75" hidden="1" customHeight="1" x14ac:dyDescent="0.2"/>
    <row r="38857" ht="12.75" hidden="1" customHeight="1" x14ac:dyDescent="0.2"/>
    <row r="38858" ht="12.75" hidden="1" customHeight="1" x14ac:dyDescent="0.2"/>
    <row r="38859" ht="12.75" hidden="1" customHeight="1" x14ac:dyDescent="0.2"/>
    <row r="38860" ht="12.75" hidden="1" customHeight="1" x14ac:dyDescent="0.2"/>
    <row r="38861" ht="12.75" hidden="1" customHeight="1" x14ac:dyDescent="0.2"/>
    <row r="38862" ht="12.75" hidden="1" customHeight="1" x14ac:dyDescent="0.2"/>
    <row r="38863" ht="12.75" hidden="1" customHeight="1" x14ac:dyDescent="0.2"/>
    <row r="38864" ht="12.75" hidden="1" customHeight="1" x14ac:dyDescent="0.2"/>
    <row r="38865" ht="12.75" hidden="1" customHeight="1" x14ac:dyDescent="0.2"/>
    <row r="38866" ht="12.75" hidden="1" customHeight="1" x14ac:dyDescent="0.2"/>
    <row r="38867" ht="12.75" hidden="1" customHeight="1" x14ac:dyDescent="0.2"/>
    <row r="38868" ht="12.75" hidden="1" customHeight="1" x14ac:dyDescent="0.2"/>
    <row r="38869" ht="12.75" hidden="1" customHeight="1" x14ac:dyDescent="0.2"/>
    <row r="38870" ht="12.75" hidden="1" customHeight="1" x14ac:dyDescent="0.2"/>
    <row r="38871" ht="12.75" hidden="1" customHeight="1" x14ac:dyDescent="0.2"/>
    <row r="38872" ht="12.75" hidden="1" customHeight="1" x14ac:dyDescent="0.2"/>
    <row r="38873" ht="12.75" hidden="1" customHeight="1" x14ac:dyDescent="0.2"/>
    <row r="38874" ht="12.75" hidden="1" customHeight="1" x14ac:dyDescent="0.2"/>
    <row r="38875" ht="12.75" hidden="1" customHeight="1" x14ac:dyDescent="0.2"/>
    <row r="38876" ht="12.75" hidden="1" customHeight="1" x14ac:dyDescent="0.2"/>
    <row r="38877" ht="12.75" hidden="1" customHeight="1" x14ac:dyDescent="0.2"/>
    <row r="38878" ht="12.75" hidden="1" customHeight="1" x14ac:dyDescent="0.2"/>
    <row r="38879" ht="12.75" hidden="1" customHeight="1" x14ac:dyDescent="0.2"/>
    <row r="38880" ht="12.75" hidden="1" customHeight="1" x14ac:dyDescent="0.2"/>
    <row r="38881" ht="12.75" hidden="1" customHeight="1" x14ac:dyDescent="0.2"/>
    <row r="38882" ht="12.75" hidden="1" customHeight="1" x14ac:dyDescent="0.2"/>
    <row r="38883" ht="12.75" hidden="1" customHeight="1" x14ac:dyDescent="0.2"/>
    <row r="38884" ht="12.75" hidden="1" customHeight="1" x14ac:dyDescent="0.2"/>
    <row r="38885" ht="12.75" hidden="1" customHeight="1" x14ac:dyDescent="0.2"/>
    <row r="38886" ht="12.75" hidden="1" customHeight="1" x14ac:dyDescent="0.2"/>
    <row r="38887" ht="12.75" hidden="1" customHeight="1" x14ac:dyDescent="0.2"/>
    <row r="38888" ht="12.75" hidden="1" customHeight="1" x14ac:dyDescent="0.2"/>
    <row r="38889" ht="12.75" hidden="1" customHeight="1" x14ac:dyDescent="0.2"/>
    <row r="38890" ht="12.75" hidden="1" customHeight="1" x14ac:dyDescent="0.2"/>
    <row r="38891" ht="12.75" hidden="1" customHeight="1" x14ac:dyDescent="0.2"/>
    <row r="38892" ht="12.75" hidden="1" customHeight="1" x14ac:dyDescent="0.2"/>
    <row r="38893" ht="12.75" hidden="1" customHeight="1" x14ac:dyDescent="0.2"/>
    <row r="38894" ht="12.75" hidden="1" customHeight="1" x14ac:dyDescent="0.2"/>
    <row r="38895" ht="12.75" hidden="1" customHeight="1" x14ac:dyDescent="0.2"/>
    <row r="38896" ht="12.75" hidden="1" customHeight="1" x14ac:dyDescent="0.2"/>
    <row r="38897" ht="12.75" hidden="1" customHeight="1" x14ac:dyDescent="0.2"/>
    <row r="38898" ht="12.75" hidden="1" customHeight="1" x14ac:dyDescent="0.2"/>
    <row r="38899" ht="12.75" hidden="1" customHeight="1" x14ac:dyDescent="0.2"/>
    <row r="38900" ht="12.75" hidden="1" customHeight="1" x14ac:dyDescent="0.2"/>
    <row r="38901" ht="12.75" hidden="1" customHeight="1" x14ac:dyDescent="0.2"/>
    <row r="38902" ht="12.75" hidden="1" customHeight="1" x14ac:dyDescent="0.2"/>
    <row r="38903" ht="12.75" hidden="1" customHeight="1" x14ac:dyDescent="0.2"/>
    <row r="38904" ht="12.75" hidden="1" customHeight="1" x14ac:dyDescent="0.2"/>
    <row r="38905" ht="12.75" hidden="1" customHeight="1" x14ac:dyDescent="0.2"/>
    <row r="38906" ht="12.75" hidden="1" customHeight="1" x14ac:dyDescent="0.2"/>
    <row r="38907" ht="12.75" hidden="1" customHeight="1" x14ac:dyDescent="0.2"/>
    <row r="38908" ht="12.75" hidden="1" customHeight="1" x14ac:dyDescent="0.2"/>
    <row r="38909" ht="12.75" hidden="1" customHeight="1" x14ac:dyDescent="0.2"/>
    <row r="38910" ht="12.75" hidden="1" customHeight="1" x14ac:dyDescent="0.2"/>
    <row r="38911" ht="12.75" hidden="1" customHeight="1" x14ac:dyDescent="0.2"/>
    <row r="38912" ht="12.75" hidden="1" customHeight="1" x14ac:dyDescent="0.2"/>
    <row r="38913" ht="12.75" hidden="1" customHeight="1" x14ac:dyDescent="0.2"/>
    <row r="38914" ht="12.75" hidden="1" customHeight="1" x14ac:dyDescent="0.2"/>
    <row r="38915" ht="12.75" hidden="1" customHeight="1" x14ac:dyDescent="0.2"/>
    <row r="38916" ht="12.75" hidden="1" customHeight="1" x14ac:dyDescent="0.2"/>
    <row r="38917" ht="12.75" hidden="1" customHeight="1" x14ac:dyDescent="0.2"/>
    <row r="38918" ht="12.75" hidden="1" customHeight="1" x14ac:dyDescent="0.2"/>
    <row r="38919" ht="12.75" hidden="1" customHeight="1" x14ac:dyDescent="0.2"/>
    <row r="38920" ht="12.75" hidden="1" customHeight="1" x14ac:dyDescent="0.2"/>
    <row r="38921" ht="12.75" hidden="1" customHeight="1" x14ac:dyDescent="0.2"/>
    <row r="38922" ht="12.75" hidden="1" customHeight="1" x14ac:dyDescent="0.2"/>
    <row r="38923" ht="12.75" hidden="1" customHeight="1" x14ac:dyDescent="0.2"/>
    <row r="38924" ht="12.75" hidden="1" customHeight="1" x14ac:dyDescent="0.2"/>
    <row r="38925" ht="12.75" hidden="1" customHeight="1" x14ac:dyDescent="0.2"/>
    <row r="38926" ht="12.75" hidden="1" customHeight="1" x14ac:dyDescent="0.2"/>
    <row r="38927" ht="12.75" hidden="1" customHeight="1" x14ac:dyDescent="0.2"/>
    <row r="38928" ht="12.75" hidden="1" customHeight="1" x14ac:dyDescent="0.2"/>
    <row r="38929" ht="12.75" hidden="1" customHeight="1" x14ac:dyDescent="0.2"/>
    <row r="38930" ht="12.75" hidden="1" customHeight="1" x14ac:dyDescent="0.2"/>
    <row r="38931" ht="12.75" hidden="1" customHeight="1" x14ac:dyDescent="0.2"/>
    <row r="38932" ht="12.75" hidden="1" customHeight="1" x14ac:dyDescent="0.2"/>
    <row r="38933" ht="12.75" hidden="1" customHeight="1" x14ac:dyDescent="0.2"/>
    <row r="38934" ht="12.75" hidden="1" customHeight="1" x14ac:dyDescent="0.2"/>
    <row r="38935" ht="12.75" hidden="1" customHeight="1" x14ac:dyDescent="0.2"/>
    <row r="38936" ht="12.75" hidden="1" customHeight="1" x14ac:dyDescent="0.2"/>
    <row r="38937" ht="12.75" hidden="1" customHeight="1" x14ac:dyDescent="0.2"/>
    <row r="38938" ht="12.75" hidden="1" customHeight="1" x14ac:dyDescent="0.2"/>
    <row r="38939" ht="12.75" hidden="1" customHeight="1" x14ac:dyDescent="0.2"/>
    <row r="38940" ht="12.75" hidden="1" customHeight="1" x14ac:dyDescent="0.2"/>
    <row r="38941" ht="12.75" hidden="1" customHeight="1" x14ac:dyDescent="0.2"/>
    <row r="38942" ht="12.75" hidden="1" customHeight="1" x14ac:dyDescent="0.2"/>
    <row r="38943" ht="12.75" hidden="1" customHeight="1" x14ac:dyDescent="0.2"/>
    <row r="38944" ht="12.75" hidden="1" customHeight="1" x14ac:dyDescent="0.2"/>
    <row r="38945" ht="12.75" hidden="1" customHeight="1" x14ac:dyDescent="0.2"/>
    <row r="38946" ht="12.75" hidden="1" customHeight="1" x14ac:dyDescent="0.2"/>
    <row r="38947" ht="12.75" hidden="1" customHeight="1" x14ac:dyDescent="0.2"/>
    <row r="38948" ht="12.75" hidden="1" customHeight="1" x14ac:dyDescent="0.2"/>
    <row r="38949" ht="12.75" hidden="1" customHeight="1" x14ac:dyDescent="0.2"/>
    <row r="38950" ht="12.75" hidden="1" customHeight="1" x14ac:dyDescent="0.2"/>
    <row r="38951" ht="12.75" hidden="1" customHeight="1" x14ac:dyDescent="0.2"/>
    <row r="38952" ht="12.75" hidden="1" customHeight="1" x14ac:dyDescent="0.2"/>
    <row r="38953" ht="12.75" hidden="1" customHeight="1" x14ac:dyDescent="0.2"/>
    <row r="38954" ht="12.75" hidden="1" customHeight="1" x14ac:dyDescent="0.2"/>
    <row r="38955" ht="12.75" hidden="1" customHeight="1" x14ac:dyDescent="0.2"/>
    <row r="38956" ht="12.75" hidden="1" customHeight="1" x14ac:dyDescent="0.2"/>
    <row r="38957" ht="12.75" hidden="1" customHeight="1" x14ac:dyDescent="0.2"/>
    <row r="38958" ht="12.75" hidden="1" customHeight="1" x14ac:dyDescent="0.2"/>
    <row r="38959" ht="12.75" hidden="1" customHeight="1" x14ac:dyDescent="0.2"/>
    <row r="38960" ht="12.75" hidden="1" customHeight="1" x14ac:dyDescent="0.2"/>
    <row r="38961" ht="12.75" hidden="1" customHeight="1" x14ac:dyDescent="0.2"/>
    <row r="38962" ht="12.75" hidden="1" customHeight="1" x14ac:dyDescent="0.2"/>
    <row r="38963" ht="12.75" hidden="1" customHeight="1" x14ac:dyDescent="0.2"/>
    <row r="38964" ht="12.75" hidden="1" customHeight="1" x14ac:dyDescent="0.2"/>
    <row r="38965" ht="12.75" hidden="1" customHeight="1" x14ac:dyDescent="0.2"/>
    <row r="38966" ht="12.75" hidden="1" customHeight="1" x14ac:dyDescent="0.2"/>
    <row r="38967" ht="12.75" hidden="1" customHeight="1" x14ac:dyDescent="0.2"/>
    <row r="38968" ht="12.75" hidden="1" customHeight="1" x14ac:dyDescent="0.2"/>
    <row r="38969" ht="12.75" hidden="1" customHeight="1" x14ac:dyDescent="0.2"/>
    <row r="38970" ht="12.75" hidden="1" customHeight="1" x14ac:dyDescent="0.2"/>
    <row r="38971" ht="12.75" hidden="1" customHeight="1" x14ac:dyDescent="0.2"/>
    <row r="38972" ht="12.75" hidden="1" customHeight="1" x14ac:dyDescent="0.2"/>
    <row r="38973" ht="12.75" hidden="1" customHeight="1" x14ac:dyDescent="0.2"/>
    <row r="38974" ht="12.75" hidden="1" customHeight="1" x14ac:dyDescent="0.2"/>
    <row r="38975" ht="12.75" hidden="1" customHeight="1" x14ac:dyDescent="0.2"/>
    <row r="38976" ht="12.75" hidden="1" customHeight="1" x14ac:dyDescent="0.2"/>
    <row r="38977" ht="12.75" hidden="1" customHeight="1" x14ac:dyDescent="0.2"/>
    <row r="38978" ht="12.75" hidden="1" customHeight="1" x14ac:dyDescent="0.2"/>
    <row r="38979" ht="12.75" hidden="1" customHeight="1" x14ac:dyDescent="0.2"/>
    <row r="38980" ht="12.75" hidden="1" customHeight="1" x14ac:dyDescent="0.2"/>
    <row r="38981" ht="12.75" hidden="1" customHeight="1" x14ac:dyDescent="0.2"/>
    <row r="38982" ht="12.75" hidden="1" customHeight="1" x14ac:dyDescent="0.2"/>
    <row r="38983" ht="12.75" hidden="1" customHeight="1" x14ac:dyDescent="0.2"/>
    <row r="38984" ht="12.75" hidden="1" customHeight="1" x14ac:dyDescent="0.2"/>
    <row r="38985" ht="12.75" hidden="1" customHeight="1" x14ac:dyDescent="0.2"/>
    <row r="38986" ht="12.75" hidden="1" customHeight="1" x14ac:dyDescent="0.2"/>
    <row r="38987" ht="12.75" hidden="1" customHeight="1" x14ac:dyDescent="0.2"/>
    <row r="38988" ht="12.75" hidden="1" customHeight="1" x14ac:dyDescent="0.2"/>
    <row r="38989" ht="12.75" hidden="1" customHeight="1" x14ac:dyDescent="0.2"/>
    <row r="38990" ht="12.75" hidden="1" customHeight="1" x14ac:dyDescent="0.2"/>
    <row r="38991" ht="12.75" hidden="1" customHeight="1" x14ac:dyDescent="0.2"/>
    <row r="38992" ht="12.75" hidden="1" customHeight="1" x14ac:dyDescent="0.2"/>
    <row r="38993" ht="12.75" hidden="1" customHeight="1" x14ac:dyDescent="0.2"/>
    <row r="38994" ht="12.75" hidden="1" customHeight="1" x14ac:dyDescent="0.2"/>
    <row r="38995" ht="12.75" hidden="1" customHeight="1" x14ac:dyDescent="0.2"/>
    <row r="38996" ht="12.75" hidden="1" customHeight="1" x14ac:dyDescent="0.2"/>
    <row r="38997" ht="12.75" hidden="1" customHeight="1" x14ac:dyDescent="0.2"/>
    <row r="38998" ht="12.75" hidden="1" customHeight="1" x14ac:dyDescent="0.2"/>
    <row r="38999" ht="12.75" hidden="1" customHeight="1" x14ac:dyDescent="0.2"/>
    <row r="39000" ht="12.75" hidden="1" customHeight="1" x14ac:dyDescent="0.2"/>
    <row r="39001" ht="12.75" hidden="1" customHeight="1" x14ac:dyDescent="0.2"/>
    <row r="39002" ht="12.75" hidden="1" customHeight="1" x14ac:dyDescent="0.2"/>
    <row r="39003" ht="12.75" hidden="1" customHeight="1" x14ac:dyDescent="0.2"/>
    <row r="39004" ht="12.75" hidden="1" customHeight="1" x14ac:dyDescent="0.2"/>
    <row r="39005" ht="12.75" hidden="1" customHeight="1" x14ac:dyDescent="0.2"/>
    <row r="39006" ht="12.75" hidden="1" customHeight="1" x14ac:dyDescent="0.2"/>
    <row r="39007" ht="12.75" hidden="1" customHeight="1" x14ac:dyDescent="0.2"/>
    <row r="39008" ht="12.75" hidden="1" customHeight="1" x14ac:dyDescent="0.2"/>
    <row r="39009" ht="12.75" hidden="1" customHeight="1" x14ac:dyDescent="0.2"/>
    <row r="39010" ht="12.75" hidden="1" customHeight="1" x14ac:dyDescent="0.2"/>
    <row r="39011" ht="12.75" hidden="1" customHeight="1" x14ac:dyDescent="0.2"/>
    <row r="39012" ht="12.75" hidden="1" customHeight="1" x14ac:dyDescent="0.2"/>
    <row r="39013" ht="12.75" hidden="1" customHeight="1" x14ac:dyDescent="0.2"/>
    <row r="39014" ht="12.75" hidden="1" customHeight="1" x14ac:dyDescent="0.2"/>
    <row r="39015" ht="12.75" hidden="1" customHeight="1" x14ac:dyDescent="0.2"/>
    <row r="39016" ht="12.75" hidden="1" customHeight="1" x14ac:dyDescent="0.2"/>
    <row r="39017" ht="12.75" hidden="1" customHeight="1" x14ac:dyDescent="0.2"/>
    <row r="39018" ht="12.75" hidden="1" customHeight="1" x14ac:dyDescent="0.2"/>
    <row r="39019" ht="12.75" hidden="1" customHeight="1" x14ac:dyDescent="0.2"/>
    <row r="39020" ht="12.75" hidden="1" customHeight="1" x14ac:dyDescent="0.2"/>
    <row r="39021" ht="12.75" hidden="1" customHeight="1" x14ac:dyDescent="0.2"/>
    <row r="39022" ht="12.75" hidden="1" customHeight="1" x14ac:dyDescent="0.2"/>
    <row r="39023" ht="12.75" hidden="1" customHeight="1" x14ac:dyDescent="0.2"/>
    <row r="39024" ht="12.75" hidden="1" customHeight="1" x14ac:dyDescent="0.2"/>
    <row r="39025" ht="12.75" hidden="1" customHeight="1" x14ac:dyDescent="0.2"/>
    <row r="39026" ht="12.75" hidden="1" customHeight="1" x14ac:dyDescent="0.2"/>
    <row r="39027" ht="12.75" hidden="1" customHeight="1" x14ac:dyDescent="0.2"/>
    <row r="39028" ht="12.75" hidden="1" customHeight="1" x14ac:dyDescent="0.2"/>
    <row r="39029" ht="12.75" hidden="1" customHeight="1" x14ac:dyDescent="0.2"/>
    <row r="39030" ht="12.75" hidden="1" customHeight="1" x14ac:dyDescent="0.2"/>
    <row r="39031" ht="12.75" hidden="1" customHeight="1" x14ac:dyDescent="0.2"/>
    <row r="39032" ht="12.75" hidden="1" customHeight="1" x14ac:dyDescent="0.2"/>
    <row r="39033" ht="12.75" hidden="1" customHeight="1" x14ac:dyDescent="0.2"/>
    <row r="39034" ht="12.75" hidden="1" customHeight="1" x14ac:dyDescent="0.2"/>
    <row r="39035" ht="12.75" hidden="1" customHeight="1" x14ac:dyDescent="0.2"/>
    <row r="39036" ht="12.75" hidden="1" customHeight="1" x14ac:dyDescent="0.2"/>
    <row r="39037" ht="12.75" hidden="1" customHeight="1" x14ac:dyDescent="0.2"/>
    <row r="39038" ht="12.75" hidden="1" customHeight="1" x14ac:dyDescent="0.2"/>
    <row r="39039" ht="12.75" hidden="1" customHeight="1" x14ac:dyDescent="0.2"/>
    <row r="39040" ht="12.75" hidden="1" customHeight="1" x14ac:dyDescent="0.2"/>
    <row r="39041" ht="12.75" hidden="1" customHeight="1" x14ac:dyDescent="0.2"/>
    <row r="39042" ht="12.75" hidden="1" customHeight="1" x14ac:dyDescent="0.2"/>
    <row r="39043" ht="12.75" hidden="1" customHeight="1" x14ac:dyDescent="0.2"/>
    <row r="39044" ht="12.75" hidden="1" customHeight="1" x14ac:dyDescent="0.2"/>
    <row r="39045" ht="12.75" hidden="1" customHeight="1" x14ac:dyDescent="0.2"/>
    <row r="39046" ht="12.75" hidden="1" customHeight="1" x14ac:dyDescent="0.2"/>
    <row r="39047" ht="12.75" hidden="1" customHeight="1" x14ac:dyDescent="0.2"/>
    <row r="39048" ht="12.75" hidden="1" customHeight="1" x14ac:dyDescent="0.2"/>
    <row r="39049" ht="12.75" hidden="1" customHeight="1" x14ac:dyDescent="0.2"/>
    <row r="39050" ht="12.75" hidden="1" customHeight="1" x14ac:dyDescent="0.2"/>
    <row r="39051" ht="12.75" hidden="1" customHeight="1" x14ac:dyDescent="0.2"/>
    <row r="39052" ht="12.75" hidden="1" customHeight="1" x14ac:dyDescent="0.2"/>
    <row r="39053" ht="12.75" hidden="1" customHeight="1" x14ac:dyDescent="0.2"/>
    <row r="39054" ht="12.75" hidden="1" customHeight="1" x14ac:dyDescent="0.2"/>
    <row r="39055" ht="12.75" hidden="1" customHeight="1" x14ac:dyDescent="0.2"/>
    <row r="39056" ht="12.75" hidden="1" customHeight="1" x14ac:dyDescent="0.2"/>
    <row r="39057" ht="12.75" hidden="1" customHeight="1" x14ac:dyDescent="0.2"/>
    <row r="39058" ht="12.75" hidden="1" customHeight="1" x14ac:dyDescent="0.2"/>
    <row r="39059" ht="12.75" hidden="1" customHeight="1" x14ac:dyDescent="0.2"/>
    <row r="39060" ht="12.75" hidden="1" customHeight="1" x14ac:dyDescent="0.2"/>
    <row r="39061" ht="12.75" hidden="1" customHeight="1" x14ac:dyDescent="0.2"/>
    <row r="39062" ht="12.75" hidden="1" customHeight="1" x14ac:dyDescent="0.2"/>
    <row r="39063" ht="12.75" hidden="1" customHeight="1" x14ac:dyDescent="0.2"/>
    <row r="39064" ht="12.75" hidden="1" customHeight="1" x14ac:dyDescent="0.2"/>
    <row r="39065" ht="12.75" hidden="1" customHeight="1" x14ac:dyDescent="0.2"/>
    <row r="39066" ht="12.75" hidden="1" customHeight="1" x14ac:dyDescent="0.2"/>
    <row r="39067" ht="12.75" hidden="1" customHeight="1" x14ac:dyDescent="0.2"/>
    <row r="39068" ht="12.75" hidden="1" customHeight="1" x14ac:dyDescent="0.2"/>
    <row r="39069" ht="12.75" hidden="1" customHeight="1" x14ac:dyDescent="0.2"/>
    <row r="39070" ht="12.75" hidden="1" customHeight="1" x14ac:dyDescent="0.2"/>
    <row r="39071" ht="12.75" hidden="1" customHeight="1" x14ac:dyDescent="0.2"/>
    <row r="39072" ht="12.75" hidden="1" customHeight="1" x14ac:dyDescent="0.2"/>
    <row r="39073" ht="12.75" hidden="1" customHeight="1" x14ac:dyDescent="0.2"/>
    <row r="39074" ht="12.75" hidden="1" customHeight="1" x14ac:dyDescent="0.2"/>
    <row r="39075" ht="12.75" hidden="1" customHeight="1" x14ac:dyDescent="0.2"/>
    <row r="39076" ht="12.75" hidden="1" customHeight="1" x14ac:dyDescent="0.2"/>
    <row r="39077" ht="12.75" hidden="1" customHeight="1" x14ac:dyDescent="0.2"/>
    <row r="39078" ht="12.75" hidden="1" customHeight="1" x14ac:dyDescent="0.2"/>
    <row r="39079" ht="12.75" hidden="1" customHeight="1" x14ac:dyDescent="0.2"/>
    <row r="39080" ht="12.75" hidden="1" customHeight="1" x14ac:dyDescent="0.2"/>
    <row r="39081" ht="12.75" hidden="1" customHeight="1" x14ac:dyDescent="0.2"/>
    <row r="39082" ht="12.75" hidden="1" customHeight="1" x14ac:dyDescent="0.2"/>
    <row r="39083" ht="12.75" hidden="1" customHeight="1" x14ac:dyDescent="0.2"/>
    <row r="39084" ht="12.75" hidden="1" customHeight="1" x14ac:dyDescent="0.2"/>
    <row r="39085" ht="12.75" hidden="1" customHeight="1" x14ac:dyDescent="0.2"/>
    <row r="39086" ht="12.75" hidden="1" customHeight="1" x14ac:dyDescent="0.2"/>
    <row r="39087" ht="12.75" hidden="1" customHeight="1" x14ac:dyDescent="0.2"/>
    <row r="39088" ht="12.75" hidden="1" customHeight="1" x14ac:dyDescent="0.2"/>
    <row r="39089" ht="12.75" hidden="1" customHeight="1" x14ac:dyDescent="0.2"/>
    <row r="39090" ht="12.75" hidden="1" customHeight="1" x14ac:dyDescent="0.2"/>
    <row r="39091" ht="12.75" hidden="1" customHeight="1" x14ac:dyDescent="0.2"/>
    <row r="39092" ht="12.75" hidden="1" customHeight="1" x14ac:dyDescent="0.2"/>
    <row r="39093" ht="12.75" hidden="1" customHeight="1" x14ac:dyDescent="0.2"/>
    <row r="39094" ht="12.75" hidden="1" customHeight="1" x14ac:dyDescent="0.2"/>
    <row r="39095" ht="12.75" hidden="1" customHeight="1" x14ac:dyDescent="0.2"/>
    <row r="39096" ht="12.75" hidden="1" customHeight="1" x14ac:dyDescent="0.2"/>
    <row r="39097" ht="12.75" hidden="1" customHeight="1" x14ac:dyDescent="0.2"/>
    <row r="39098" ht="12.75" hidden="1" customHeight="1" x14ac:dyDescent="0.2"/>
    <row r="39099" ht="12.75" hidden="1" customHeight="1" x14ac:dyDescent="0.2"/>
    <row r="39100" ht="12.75" hidden="1" customHeight="1" x14ac:dyDescent="0.2"/>
    <row r="39101" ht="12.75" hidden="1" customHeight="1" x14ac:dyDescent="0.2"/>
    <row r="39102" ht="12.75" hidden="1" customHeight="1" x14ac:dyDescent="0.2"/>
    <row r="39103" ht="12.75" hidden="1" customHeight="1" x14ac:dyDescent="0.2"/>
    <row r="39104" ht="12.75" hidden="1" customHeight="1" x14ac:dyDescent="0.2"/>
    <row r="39105" ht="12.75" hidden="1" customHeight="1" x14ac:dyDescent="0.2"/>
    <row r="39106" ht="12.75" hidden="1" customHeight="1" x14ac:dyDescent="0.2"/>
    <row r="39107" ht="12.75" hidden="1" customHeight="1" x14ac:dyDescent="0.2"/>
    <row r="39108" ht="12.75" hidden="1" customHeight="1" x14ac:dyDescent="0.2"/>
    <row r="39109" ht="12.75" hidden="1" customHeight="1" x14ac:dyDescent="0.2"/>
    <row r="39110" ht="12.75" hidden="1" customHeight="1" x14ac:dyDescent="0.2"/>
    <row r="39111" ht="12.75" hidden="1" customHeight="1" x14ac:dyDescent="0.2"/>
    <row r="39112" ht="12.75" hidden="1" customHeight="1" x14ac:dyDescent="0.2"/>
    <row r="39113" ht="12.75" hidden="1" customHeight="1" x14ac:dyDescent="0.2"/>
    <row r="39114" ht="12.75" hidden="1" customHeight="1" x14ac:dyDescent="0.2"/>
    <row r="39115" ht="12.75" hidden="1" customHeight="1" x14ac:dyDescent="0.2"/>
    <row r="39116" ht="12.75" hidden="1" customHeight="1" x14ac:dyDescent="0.2"/>
    <row r="39117" ht="12.75" hidden="1" customHeight="1" x14ac:dyDescent="0.2"/>
    <row r="39118" ht="12.75" hidden="1" customHeight="1" x14ac:dyDescent="0.2"/>
    <row r="39119" ht="12.75" hidden="1" customHeight="1" x14ac:dyDescent="0.2"/>
    <row r="39120" ht="12.75" hidden="1" customHeight="1" x14ac:dyDescent="0.2"/>
    <row r="39121" ht="12.75" hidden="1" customHeight="1" x14ac:dyDescent="0.2"/>
    <row r="39122" ht="12.75" hidden="1" customHeight="1" x14ac:dyDescent="0.2"/>
    <row r="39123" ht="12.75" hidden="1" customHeight="1" x14ac:dyDescent="0.2"/>
    <row r="39124" ht="12.75" hidden="1" customHeight="1" x14ac:dyDescent="0.2"/>
    <row r="39125" ht="12.75" hidden="1" customHeight="1" x14ac:dyDescent="0.2"/>
    <row r="39126" ht="12.75" hidden="1" customHeight="1" x14ac:dyDescent="0.2"/>
    <row r="39127" ht="12.75" hidden="1" customHeight="1" x14ac:dyDescent="0.2"/>
    <row r="39128" ht="12.75" hidden="1" customHeight="1" x14ac:dyDescent="0.2"/>
    <row r="39129" ht="12.75" hidden="1" customHeight="1" x14ac:dyDescent="0.2"/>
    <row r="39130" ht="12.75" hidden="1" customHeight="1" x14ac:dyDescent="0.2"/>
    <row r="39131" ht="12.75" hidden="1" customHeight="1" x14ac:dyDescent="0.2"/>
    <row r="39132" ht="12.75" hidden="1" customHeight="1" x14ac:dyDescent="0.2"/>
    <row r="39133" ht="12.75" hidden="1" customHeight="1" x14ac:dyDescent="0.2"/>
    <row r="39134" ht="12.75" hidden="1" customHeight="1" x14ac:dyDescent="0.2"/>
    <row r="39135" ht="12.75" hidden="1" customHeight="1" x14ac:dyDescent="0.2"/>
    <row r="39136" ht="12.75" hidden="1" customHeight="1" x14ac:dyDescent="0.2"/>
    <row r="39137" ht="12.75" hidden="1" customHeight="1" x14ac:dyDescent="0.2"/>
    <row r="39138" ht="12.75" hidden="1" customHeight="1" x14ac:dyDescent="0.2"/>
    <row r="39139" ht="12.75" hidden="1" customHeight="1" x14ac:dyDescent="0.2"/>
    <row r="39140" ht="12.75" hidden="1" customHeight="1" x14ac:dyDescent="0.2"/>
    <row r="39141" ht="12.75" hidden="1" customHeight="1" x14ac:dyDescent="0.2"/>
    <row r="39142" ht="12.75" hidden="1" customHeight="1" x14ac:dyDescent="0.2"/>
    <row r="39143" ht="12.75" hidden="1" customHeight="1" x14ac:dyDescent="0.2"/>
    <row r="39144" ht="12.75" hidden="1" customHeight="1" x14ac:dyDescent="0.2"/>
    <row r="39145" ht="12.75" hidden="1" customHeight="1" x14ac:dyDescent="0.2"/>
    <row r="39146" ht="12.75" hidden="1" customHeight="1" x14ac:dyDescent="0.2"/>
    <row r="39147" ht="12.75" hidden="1" customHeight="1" x14ac:dyDescent="0.2"/>
    <row r="39148" ht="12.75" hidden="1" customHeight="1" x14ac:dyDescent="0.2"/>
    <row r="39149" ht="12.75" hidden="1" customHeight="1" x14ac:dyDescent="0.2"/>
    <row r="39150" ht="12.75" hidden="1" customHeight="1" x14ac:dyDescent="0.2"/>
    <row r="39151" ht="12.75" hidden="1" customHeight="1" x14ac:dyDescent="0.2"/>
    <row r="39152" ht="12.75" hidden="1" customHeight="1" x14ac:dyDescent="0.2"/>
    <row r="39153" ht="12.75" hidden="1" customHeight="1" x14ac:dyDescent="0.2"/>
    <row r="39154" ht="12.75" hidden="1" customHeight="1" x14ac:dyDescent="0.2"/>
    <row r="39155" ht="12.75" hidden="1" customHeight="1" x14ac:dyDescent="0.2"/>
    <row r="39156" ht="12.75" hidden="1" customHeight="1" x14ac:dyDescent="0.2"/>
    <row r="39157" ht="12.75" hidden="1" customHeight="1" x14ac:dyDescent="0.2"/>
    <row r="39158" ht="12.75" hidden="1" customHeight="1" x14ac:dyDescent="0.2"/>
    <row r="39159" ht="12.75" hidden="1" customHeight="1" x14ac:dyDescent="0.2"/>
    <row r="39160" ht="12.75" hidden="1" customHeight="1" x14ac:dyDescent="0.2"/>
    <row r="39161" ht="12.75" hidden="1" customHeight="1" x14ac:dyDescent="0.2"/>
    <row r="39162" ht="12.75" hidden="1" customHeight="1" x14ac:dyDescent="0.2"/>
    <row r="39163" ht="12.75" hidden="1" customHeight="1" x14ac:dyDescent="0.2"/>
    <row r="39164" ht="12.75" hidden="1" customHeight="1" x14ac:dyDescent="0.2"/>
    <row r="39165" ht="12.75" hidden="1" customHeight="1" x14ac:dyDescent="0.2"/>
    <row r="39166" ht="12.75" hidden="1" customHeight="1" x14ac:dyDescent="0.2"/>
    <row r="39167" ht="12.75" hidden="1" customHeight="1" x14ac:dyDescent="0.2"/>
    <row r="39168" ht="12.75" hidden="1" customHeight="1" x14ac:dyDescent="0.2"/>
    <row r="39169" ht="12.75" hidden="1" customHeight="1" x14ac:dyDescent="0.2"/>
    <row r="39170" ht="12.75" hidden="1" customHeight="1" x14ac:dyDescent="0.2"/>
    <row r="39171" ht="12.75" hidden="1" customHeight="1" x14ac:dyDescent="0.2"/>
    <row r="39172" ht="12.75" hidden="1" customHeight="1" x14ac:dyDescent="0.2"/>
    <row r="39173" ht="12.75" hidden="1" customHeight="1" x14ac:dyDescent="0.2"/>
    <row r="39174" ht="12.75" hidden="1" customHeight="1" x14ac:dyDescent="0.2"/>
    <row r="39175" ht="12.75" hidden="1" customHeight="1" x14ac:dyDescent="0.2"/>
    <row r="39176" ht="12.75" hidden="1" customHeight="1" x14ac:dyDescent="0.2"/>
    <row r="39177" ht="12.75" hidden="1" customHeight="1" x14ac:dyDescent="0.2"/>
    <row r="39178" ht="12.75" hidden="1" customHeight="1" x14ac:dyDescent="0.2"/>
    <row r="39179" ht="12.75" hidden="1" customHeight="1" x14ac:dyDescent="0.2"/>
    <row r="39180" ht="12.75" hidden="1" customHeight="1" x14ac:dyDescent="0.2"/>
    <row r="39181" ht="12.75" hidden="1" customHeight="1" x14ac:dyDescent="0.2"/>
    <row r="39182" ht="12.75" hidden="1" customHeight="1" x14ac:dyDescent="0.2"/>
    <row r="39183" ht="12.75" hidden="1" customHeight="1" x14ac:dyDescent="0.2"/>
    <row r="39184" ht="12.75" hidden="1" customHeight="1" x14ac:dyDescent="0.2"/>
    <row r="39185" ht="12.75" hidden="1" customHeight="1" x14ac:dyDescent="0.2"/>
    <row r="39186" ht="12.75" hidden="1" customHeight="1" x14ac:dyDescent="0.2"/>
    <row r="39187" ht="12.75" hidden="1" customHeight="1" x14ac:dyDescent="0.2"/>
    <row r="39188" ht="12.75" hidden="1" customHeight="1" x14ac:dyDescent="0.2"/>
    <row r="39189" ht="12.75" hidden="1" customHeight="1" x14ac:dyDescent="0.2"/>
    <row r="39190" ht="12.75" hidden="1" customHeight="1" x14ac:dyDescent="0.2"/>
    <row r="39191" ht="12.75" hidden="1" customHeight="1" x14ac:dyDescent="0.2"/>
    <row r="39192" ht="12.75" hidden="1" customHeight="1" x14ac:dyDescent="0.2"/>
    <row r="39193" ht="12.75" hidden="1" customHeight="1" x14ac:dyDescent="0.2"/>
    <row r="39194" ht="12.75" hidden="1" customHeight="1" x14ac:dyDescent="0.2"/>
    <row r="39195" ht="12.75" hidden="1" customHeight="1" x14ac:dyDescent="0.2"/>
    <row r="39196" ht="12.75" hidden="1" customHeight="1" x14ac:dyDescent="0.2"/>
    <row r="39197" ht="12.75" hidden="1" customHeight="1" x14ac:dyDescent="0.2"/>
    <row r="39198" ht="12.75" hidden="1" customHeight="1" x14ac:dyDescent="0.2"/>
    <row r="39199" ht="12.75" hidden="1" customHeight="1" x14ac:dyDescent="0.2"/>
    <row r="39200" ht="12.75" hidden="1" customHeight="1" x14ac:dyDescent="0.2"/>
    <row r="39201" ht="12.75" hidden="1" customHeight="1" x14ac:dyDescent="0.2"/>
    <row r="39202" ht="12.75" hidden="1" customHeight="1" x14ac:dyDescent="0.2"/>
    <row r="39203" ht="12.75" hidden="1" customHeight="1" x14ac:dyDescent="0.2"/>
    <row r="39204" ht="12.75" hidden="1" customHeight="1" x14ac:dyDescent="0.2"/>
    <row r="39205" ht="12.75" hidden="1" customHeight="1" x14ac:dyDescent="0.2"/>
    <row r="39206" ht="12.75" hidden="1" customHeight="1" x14ac:dyDescent="0.2"/>
    <row r="39207" ht="12.75" hidden="1" customHeight="1" x14ac:dyDescent="0.2"/>
    <row r="39208" ht="12.75" hidden="1" customHeight="1" x14ac:dyDescent="0.2"/>
    <row r="39209" ht="12.75" hidden="1" customHeight="1" x14ac:dyDescent="0.2"/>
    <row r="39210" ht="12.75" hidden="1" customHeight="1" x14ac:dyDescent="0.2"/>
    <row r="39211" ht="12.75" hidden="1" customHeight="1" x14ac:dyDescent="0.2"/>
    <row r="39212" ht="12.75" hidden="1" customHeight="1" x14ac:dyDescent="0.2"/>
    <row r="39213" ht="12.75" hidden="1" customHeight="1" x14ac:dyDescent="0.2"/>
    <row r="39214" ht="12.75" hidden="1" customHeight="1" x14ac:dyDescent="0.2"/>
    <row r="39215" ht="12.75" hidden="1" customHeight="1" x14ac:dyDescent="0.2"/>
    <row r="39216" ht="12.75" hidden="1" customHeight="1" x14ac:dyDescent="0.2"/>
    <row r="39217" ht="12.75" hidden="1" customHeight="1" x14ac:dyDescent="0.2"/>
    <row r="39218" ht="12.75" hidden="1" customHeight="1" x14ac:dyDescent="0.2"/>
    <row r="39219" ht="12.75" hidden="1" customHeight="1" x14ac:dyDescent="0.2"/>
    <row r="39220" ht="12.75" hidden="1" customHeight="1" x14ac:dyDescent="0.2"/>
    <row r="39221" ht="12.75" hidden="1" customHeight="1" x14ac:dyDescent="0.2"/>
    <row r="39222" ht="12.75" hidden="1" customHeight="1" x14ac:dyDescent="0.2"/>
    <row r="39223" ht="12.75" hidden="1" customHeight="1" x14ac:dyDescent="0.2"/>
    <row r="39224" ht="12.75" hidden="1" customHeight="1" x14ac:dyDescent="0.2"/>
    <row r="39225" ht="12.75" hidden="1" customHeight="1" x14ac:dyDescent="0.2"/>
    <row r="39226" ht="12.75" hidden="1" customHeight="1" x14ac:dyDescent="0.2"/>
    <row r="39227" ht="12.75" hidden="1" customHeight="1" x14ac:dyDescent="0.2"/>
    <row r="39228" ht="12.75" hidden="1" customHeight="1" x14ac:dyDescent="0.2"/>
    <row r="39229" ht="12.75" hidden="1" customHeight="1" x14ac:dyDescent="0.2"/>
    <row r="39230" ht="12.75" hidden="1" customHeight="1" x14ac:dyDescent="0.2"/>
    <row r="39231" ht="12.75" hidden="1" customHeight="1" x14ac:dyDescent="0.2"/>
    <row r="39232" ht="12.75" hidden="1" customHeight="1" x14ac:dyDescent="0.2"/>
    <row r="39233" ht="12.75" hidden="1" customHeight="1" x14ac:dyDescent="0.2"/>
    <row r="39234" ht="12.75" hidden="1" customHeight="1" x14ac:dyDescent="0.2"/>
    <row r="39235" ht="12.75" hidden="1" customHeight="1" x14ac:dyDescent="0.2"/>
    <row r="39236" ht="12.75" hidden="1" customHeight="1" x14ac:dyDescent="0.2"/>
    <row r="39237" ht="12.75" hidden="1" customHeight="1" x14ac:dyDescent="0.2"/>
    <row r="39238" ht="12.75" hidden="1" customHeight="1" x14ac:dyDescent="0.2"/>
    <row r="39239" ht="12.75" hidden="1" customHeight="1" x14ac:dyDescent="0.2"/>
    <row r="39240" ht="12.75" hidden="1" customHeight="1" x14ac:dyDescent="0.2"/>
    <row r="39241" ht="12.75" hidden="1" customHeight="1" x14ac:dyDescent="0.2"/>
    <row r="39242" ht="12.75" hidden="1" customHeight="1" x14ac:dyDescent="0.2"/>
    <row r="39243" ht="12.75" hidden="1" customHeight="1" x14ac:dyDescent="0.2"/>
    <row r="39244" ht="12.75" hidden="1" customHeight="1" x14ac:dyDescent="0.2"/>
    <row r="39245" ht="12.75" hidden="1" customHeight="1" x14ac:dyDescent="0.2"/>
    <row r="39246" ht="12.75" hidden="1" customHeight="1" x14ac:dyDescent="0.2"/>
    <row r="39247" ht="12.75" hidden="1" customHeight="1" x14ac:dyDescent="0.2"/>
    <row r="39248" ht="12.75" hidden="1" customHeight="1" x14ac:dyDescent="0.2"/>
    <row r="39249" ht="12.75" hidden="1" customHeight="1" x14ac:dyDescent="0.2"/>
    <row r="39250" ht="12.75" hidden="1" customHeight="1" x14ac:dyDescent="0.2"/>
    <row r="39251" ht="12.75" hidden="1" customHeight="1" x14ac:dyDescent="0.2"/>
    <row r="39252" ht="12.75" hidden="1" customHeight="1" x14ac:dyDescent="0.2"/>
    <row r="39253" ht="12.75" hidden="1" customHeight="1" x14ac:dyDescent="0.2"/>
    <row r="39254" ht="12.75" hidden="1" customHeight="1" x14ac:dyDescent="0.2"/>
    <row r="39255" ht="12.75" hidden="1" customHeight="1" x14ac:dyDescent="0.2"/>
    <row r="39256" ht="12.75" hidden="1" customHeight="1" x14ac:dyDescent="0.2"/>
    <row r="39257" ht="12.75" hidden="1" customHeight="1" x14ac:dyDescent="0.2"/>
    <row r="39258" ht="12.75" hidden="1" customHeight="1" x14ac:dyDescent="0.2"/>
    <row r="39259" ht="12.75" hidden="1" customHeight="1" x14ac:dyDescent="0.2"/>
    <row r="39260" ht="12.75" hidden="1" customHeight="1" x14ac:dyDescent="0.2"/>
    <row r="39261" ht="12.75" hidden="1" customHeight="1" x14ac:dyDescent="0.2"/>
    <row r="39262" ht="12.75" hidden="1" customHeight="1" x14ac:dyDescent="0.2"/>
    <row r="39263" ht="12.75" hidden="1" customHeight="1" x14ac:dyDescent="0.2"/>
    <row r="39264" ht="12.75" hidden="1" customHeight="1" x14ac:dyDescent="0.2"/>
    <row r="39265" ht="12.75" hidden="1" customHeight="1" x14ac:dyDescent="0.2"/>
    <row r="39266" ht="12.75" hidden="1" customHeight="1" x14ac:dyDescent="0.2"/>
    <row r="39267" ht="12.75" hidden="1" customHeight="1" x14ac:dyDescent="0.2"/>
    <row r="39268" ht="12.75" hidden="1" customHeight="1" x14ac:dyDescent="0.2"/>
    <row r="39269" ht="12.75" hidden="1" customHeight="1" x14ac:dyDescent="0.2"/>
    <row r="39270" ht="12.75" hidden="1" customHeight="1" x14ac:dyDescent="0.2"/>
    <row r="39271" ht="12.75" hidden="1" customHeight="1" x14ac:dyDescent="0.2"/>
    <row r="39272" ht="12.75" hidden="1" customHeight="1" x14ac:dyDescent="0.2"/>
    <row r="39273" ht="12.75" hidden="1" customHeight="1" x14ac:dyDescent="0.2"/>
    <row r="39274" ht="12.75" hidden="1" customHeight="1" x14ac:dyDescent="0.2"/>
    <row r="39275" ht="12.75" hidden="1" customHeight="1" x14ac:dyDescent="0.2"/>
    <row r="39276" ht="12.75" hidden="1" customHeight="1" x14ac:dyDescent="0.2"/>
    <row r="39277" ht="12.75" hidden="1" customHeight="1" x14ac:dyDescent="0.2"/>
    <row r="39278" ht="12.75" hidden="1" customHeight="1" x14ac:dyDescent="0.2"/>
    <row r="39279" ht="12.75" hidden="1" customHeight="1" x14ac:dyDescent="0.2"/>
    <row r="39280" ht="12.75" hidden="1" customHeight="1" x14ac:dyDescent="0.2"/>
    <row r="39281" ht="12.75" hidden="1" customHeight="1" x14ac:dyDescent="0.2"/>
    <row r="39282" ht="12.75" hidden="1" customHeight="1" x14ac:dyDescent="0.2"/>
    <row r="39283" ht="12.75" hidden="1" customHeight="1" x14ac:dyDescent="0.2"/>
    <row r="39284" ht="12.75" hidden="1" customHeight="1" x14ac:dyDescent="0.2"/>
    <row r="39285" ht="12.75" hidden="1" customHeight="1" x14ac:dyDescent="0.2"/>
    <row r="39286" ht="12.75" hidden="1" customHeight="1" x14ac:dyDescent="0.2"/>
    <row r="39287" ht="12.75" hidden="1" customHeight="1" x14ac:dyDescent="0.2"/>
    <row r="39288" ht="12.75" hidden="1" customHeight="1" x14ac:dyDescent="0.2"/>
    <row r="39289" ht="12.75" hidden="1" customHeight="1" x14ac:dyDescent="0.2"/>
    <row r="39290" ht="12.75" hidden="1" customHeight="1" x14ac:dyDescent="0.2"/>
    <row r="39291" ht="12.75" hidden="1" customHeight="1" x14ac:dyDescent="0.2"/>
    <row r="39292" ht="12.75" hidden="1" customHeight="1" x14ac:dyDescent="0.2"/>
    <row r="39293" ht="12.75" hidden="1" customHeight="1" x14ac:dyDescent="0.2"/>
    <row r="39294" ht="12.75" hidden="1" customHeight="1" x14ac:dyDescent="0.2"/>
    <row r="39295" ht="12.75" hidden="1" customHeight="1" x14ac:dyDescent="0.2"/>
    <row r="39296" ht="12.75" hidden="1" customHeight="1" x14ac:dyDescent="0.2"/>
    <row r="39297" ht="12.75" hidden="1" customHeight="1" x14ac:dyDescent="0.2"/>
    <row r="39298" ht="12.75" hidden="1" customHeight="1" x14ac:dyDescent="0.2"/>
    <row r="39299" ht="12.75" hidden="1" customHeight="1" x14ac:dyDescent="0.2"/>
    <row r="39300" ht="12.75" hidden="1" customHeight="1" x14ac:dyDescent="0.2"/>
    <row r="39301" ht="12.75" hidden="1" customHeight="1" x14ac:dyDescent="0.2"/>
    <row r="39302" ht="12.75" hidden="1" customHeight="1" x14ac:dyDescent="0.2"/>
    <row r="39303" ht="12.75" hidden="1" customHeight="1" x14ac:dyDescent="0.2"/>
    <row r="39304" ht="12.75" hidden="1" customHeight="1" x14ac:dyDescent="0.2"/>
    <row r="39305" ht="12.75" hidden="1" customHeight="1" x14ac:dyDescent="0.2"/>
    <row r="39306" ht="12.75" hidden="1" customHeight="1" x14ac:dyDescent="0.2"/>
    <row r="39307" ht="12.75" hidden="1" customHeight="1" x14ac:dyDescent="0.2"/>
    <row r="39308" ht="12.75" hidden="1" customHeight="1" x14ac:dyDescent="0.2"/>
    <row r="39309" ht="12.75" hidden="1" customHeight="1" x14ac:dyDescent="0.2"/>
    <row r="39310" ht="12.75" hidden="1" customHeight="1" x14ac:dyDescent="0.2"/>
    <row r="39311" ht="12.75" hidden="1" customHeight="1" x14ac:dyDescent="0.2"/>
    <row r="39312" ht="12.75" hidden="1" customHeight="1" x14ac:dyDescent="0.2"/>
    <row r="39313" ht="12.75" hidden="1" customHeight="1" x14ac:dyDescent="0.2"/>
    <row r="39314" ht="12.75" hidden="1" customHeight="1" x14ac:dyDescent="0.2"/>
    <row r="39315" ht="12.75" hidden="1" customHeight="1" x14ac:dyDescent="0.2"/>
    <row r="39316" ht="12.75" hidden="1" customHeight="1" x14ac:dyDescent="0.2"/>
    <row r="39317" ht="12.75" hidden="1" customHeight="1" x14ac:dyDescent="0.2"/>
    <row r="39318" ht="12.75" hidden="1" customHeight="1" x14ac:dyDescent="0.2"/>
    <row r="39319" ht="12.75" hidden="1" customHeight="1" x14ac:dyDescent="0.2"/>
    <row r="39320" ht="12.75" hidden="1" customHeight="1" x14ac:dyDescent="0.2"/>
    <row r="39321" ht="12.75" hidden="1" customHeight="1" x14ac:dyDescent="0.2"/>
    <row r="39322" ht="12.75" hidden="1" customHeight="1" x14ac:dyDescent="0.2"/>
    <row r="39323" ht="12.75" hidden="1" customHeight="1" x14ac:dyDescent="0.2"/>
    <row r="39324" ht="12.75" hidden="1" customHeight="1" x14ac:dyDescent="0.2"/>
    <row r="39325" ht="12.75" hidden="1" customHeight="1" x14ac:dyDescent="0.2"/>
    <row r="39326" ht="12.75" hidden="1" customHeight="1" x14ac:dyDescent="0.2"/>
    <row r="39327" ht="12.75" hidden="1" customHeight="1" x14ac:dyDescent="0.2"/>
    <row r="39328" ht="12.75" hidden="1" customHeight="1" x14ac:dyDescent="0.2"/>
    <row r="39329" ht="12.75" hidden="1" customHeight="1" x14ac:dyDescent="0.2"/>
    <row r="39330" ht="12.75" hidden="1" customHeight="1" x14ac:dyDescent="0.2"/>
    <row r="39331" ht="12.75" hidden="1" customHeight="1" x14ac:dyDescent="0.2"/>
    <row r="39332" ht="12.75" hidden="1" customHeight="1" x14ac:dyDescent="0.2"/>
    <row r="39333" ht="12.75" hidden="1" customHeight="1" x14ac:dyDescent="0.2"/>
    <row r="39334" ht="12.75" hidden="1" customHeight="1" x14ac:dyDescent="0.2"/>
    <row r="39335" ht="12.75" hidden="1" customHeight="1" x14ac:dyDescent="0.2"/>
    <row r="39336" ht="12.75" hidden="1" customHeight="1" x14ac:dyDescent="0.2"/>
    <row r="39337" ht="12.75" hidden="1" customHeight="1" x14ac:dyDescent="0.2"/>
    <row r="39338" ht="12.75" hidden="1" customHeight="1" x14ac:dyDescent="0.2"/>
    <row r="39339" ht="12.75" hidden="1" customHeight="1" x14ac:dyDescent="0.2"/>
    <row r="39340" ht="12.75" hidden="1" customHeight="1" x14ac:dyDescent="0.2"/>
    <row r="39341" ht="12.75" hidden="1" customHeight="1" x14ac:dyDescent="0.2"/>
    <row r="39342" ht="12.75" hidden="1" customHeight="1" x14ac:dyDescent="0.2"/>
    <row r="39343" ht="12.75" hidden="1" customHeight="1" x14ac:dyDescent="0.2"/>
    <row r="39344" ht="12.75" hidden="1" customHeight="1" x14ac:dyDescent="0.2"/>
    <row r="39345" ht="12.75" hidden="1" customHeight="1" x14ac:dyDescent="0.2"/>
    <row r="39346" ht="12.75" hidden="1" customHeight="1" x14ac:dyDescent="0.2"/>
    <row r="39347" ht="12.75" hidden="1" customHeight="1" x14ac:dyDescent="0.2"/>
    <row r="39348" ht="12.75" hidden="1" customHeight="1" x14ac:dyDescent="0.2"/>
    <row r="39349" ht="12.75" hidden="1" customHeight="1" x14ac:dyDescent="0.2"/>
    <row r="39350" ht="12.75" hidden="1" customHeight="1" x14ac:dyDescent="0.2"/>
    <row r="39351" ht="12.75" hidden="1" customHeight="1" x14ac:dyDescent="0.2"/>
    <row r="39352" ht="12.75" hidden="1" customHeight="1" x14ac:dyDescent="0.2"/>
    <row r="39353" ht="12.75" hidden="1" customHeight="1" x14ac:dyDescent="0.2"/>
    <row r="39354" ht="12.75" hidden="1" customHeight="1" x14ac:dyDescent="0.2"/>
    <row r="39355" ht="12.75" hidden="1" customHeight="1" x14ac:dyDescent="0.2"/>
    <row r="39356" ht="12.75" hidden="1" customHeight="1" x14ac:dyDescent="0.2"/>
    <row r="39357" ht="12.75" hidden="1" customHeight="1" x14ac:dyDescent="0.2"/>
    <row r="39358" ht="12.75" hidden="1" customHeight="1" x14ac:dyDescent="0.2"/>
    <row r="39359" ht="12.75" hidden="1" customHeight="1" x14ac:dyDescent="0.2"/>
    <row r="39360" ht="12.75" hidden="1" customHeight="1" x14ac:dyDescent="0.2"/>
    <row r="39361" ht="12.75" hidden="1" customHeight="1" x14ac:dyDescent="0.2"/>
    <row r="39362" ht="12.75" hidden="1" customHeight="1" x14ac:dyDescent="0.2"/>
    <row r="39363" ht="12.75" hidden="1" customHeight="1" x14ac:dyDescent="0.2"/>
    <row r="39364" ht="12.75" hidden="1" customHeight="1" x14ac:dyDescent="0.2"/>
    <row r="39365" ht="12.75" hidden="1" customHeight="1" x14ac:dyDescent="0.2"/>
    <row r="39366" ht="12.75" hidden="1" customHeight="1" x14ac:dyDescent="0.2"/>
    <row r="39367" ht="12.75" hidden="1" customHeight="1" x14ac:dyDescent="0.2"/>
    <row r="39368" ht="12.75" hidden="1" customHeight="1" x14ac:dyDescent="0.2"/>
    <row r="39369" ht="12.75" hidden="1" customHeight="1" x14ac:dyDescent="0.2"/>
    <row r="39370" ht="12.75" hidden="1" customHeight="1" x14ac:dyDescent="0.2"/>
    <row r="39371" ht="12.75" hidden="1" customHeight="1" x14ac:dyDescent="0.2"/>
    <row r="39372" ht="12.75" hidden="1" customHeight="1" x14ac:dyDescent="0.2"/>
    <row r="39373" ht="12.75" hidden="1" customHeight="1" x14ac:dyDescent="0.2"/>
    <row r="39374" ht="12.75" hidden="1" customHeight="1" x14ac:dyDescent="0.2"/>
    <row r="39375" ht="12.75" hidden="1" customHeight="1" x14ac:dyDescent="0.2"/>
    <row r="39376" ht="12.75" hidden="1" customHeight="1" x14ac:dyDescent="0.2"/>
    <row r="39377" ht="12.75" hidden="1" customHeight="1" x14ac:dyDescent="0.2"/>
    <row r="39378" ht="12.75" hidden="1" customHeight="1" x14ac:dyDescent="0.2"/>
    <row r="39379" ht="12.75" hidden="1" customHeight="1" x14ac:dyDescent="0.2"/>
    <row r="39380" ht="12.75" hidden="1" customHeight="1" x14ac:dyDescent="0.2"/>
    <row r="39381" ht="12.75" hidden="1" customHeight="1" x14ac:dyDescent="0.2"/>
    <row r="39382" ht="12.75" hidden="1" customHeight="1" x14ac:dyDescent="0.2"/>
    <row r="39383" ht="12.75" hidden="1" customHeight="1" x14ac:dyDescent="0.2"/>
    <row r="39384" ht="12.75" hidden="1" customHeight="1" x14ac:dyDescent="0.2"/>
    <row r="39385" ht="12.75" hidden="1" customHeight="1" x14ac:dyDescent="0.2"/>
    <row r="39386" ht="12.75" hidden="1" customHeight="1" x14ac:dyDescent="0.2"/>
    <row r="39387" ht="12.75" hidden="1" customHeight="1" x14ac:dyDescent="0.2"/>
    <row r="39388" ht="12.75" hidden="1" customHeight="1" x14ac:dyDescent="0.2"/>
    <row r="39389" ht="12.75" hidden="1" customHeight="1" x14ac:dyDescent="0.2"/>
    <row r="39390" ht="12.75" hidden="1" customHeight="1" x14ac:dyDescent="0.2"/>
    <row r="39391" ht="12.75" hidden="1" customHeight="1" x14ac:dyDescent="0.2"/>
    <row r="39392" ht="12.75" hidden="1" customHeight="1" x14ac:dyDescent="0.2"/>
    <row r="39393" ht="12.75" hidden="1" customHeight="1" x14ac:dyDescent="0.2"/>
    <row r="39394" ht="12.75" hidden="1" customHeight="1" x14ac:dyDescent="0.2"/>
    <row r="39395" ht="12.75" hidden="1" customHeight="1" x14ac:dyDescent="0.2"/>
    <row r="39396" ht="12.75" hidden="1" customHeight="1" x14ac:dyDescent="0.2"/>
    <row r="39397" ht="12.75" hidden="1" customHeight="1" x14ac:dyDescent="0.2"/>
    <row r="39398" ht="12.75" hidden="1" customHeight="1" x14ac:dyDescent="0.2"/>
    <row r="39399" ht="12.75" hidden="1" customHeight="1" x14ac:dyDescent="0.2"/>
    <row r="39400" ht="12.75" hidden="1" customHeight="1" x14ac:dyDescent="0.2"/>
    <row r="39401" ht="12.75" hidden="1" customHeight="1" x14ac:dyDescent="0.2"/>
    <row r="39402" ht="12.75" hidden="1" customHeight="1" x14ac:dyDescent="0.2"/>
    <row r="39403" ht="12.75" hidden="1" customHeight="1" x14ac:dyDescent="0.2"/>
    <row r="39404" ht="12.75" hidden="1" customHeight="1" x14ac:dyDescent="0.2"/>
    <row r="39405" ht="12.75" hidden="1" customHeight="1" x14ac:dyDescent="0.2"/>
    <row r="39406" ht="12.75" hidden="1" customHeight="1" x14ac:dyDescent="0.2"/>
    <row r="39407" ht="12.75" hidden="1" customHeight="1" x14ac:dyDescent="0.2"/>
    <row r="39408" ht="12.75" hidden="1" customHeight="1" x14ac:dyDescent="0.2"/>
    <row r="39409" ht="12.75" hidden="1" customHeight="1" x14ac:dyDescent="0.2"/>
    <row r="39410" ht="12.75" hidden="1" customHeight="1" x14ac:dyDescent="0.2"/>
    <row r="39411" ht="12.75" hidden="1" customHeight="1" x14ac:dyDescent="0.2"/>
    <row r="39412" ht="12.75" hidden="1" customHeight="1" x14ac:dyDescent="0.2"/>
    <row r="39413" ht="12.75" hidden="1" customHeight="1" x14ac:dyDescent="0.2"/>
    <row r="39414" ht="12.75" hidden="1" customHeight="1" x14ac:dyDescent="0.2"/>
    <row r="39415" ht="12.75" hidden="1" customHeight="1" x14ac:dyDescent="0.2"/>
    <row r="39416" ht="12.75" hidden="1" customHeight="1" x14ac:dyDescent="0.2"/>
    <row r="39417" ht="12.75" hidden="1" customHeight="1" x14ac:dyDescent="0.2"/>
    <row r="39418" ht="12.75" hidden="1" customHeight="1" x14ac:dyDescent="0.2"/>
    <row r="39419" ht="12.75" hidden="1" customHeight="1" x14ac:dyDescent="0.2"/>
    <row r="39420" ht="12.75" hidden="1" customHeight="1" x14ac:dyDescent="0.2"/>
    <row r="39421" ht="12.75" hidden="1" customHeight="1" x14ac:dyDescent="0.2"/>
    <row r="39422" ht="12.75" hidden="1" customHeight="1" x14ac:dyDescent="0.2"/>
    <row r="39423" ht="12.75" hidden="1" customHeight="1" x14ac:dyDescent="0.2"/>
    <row r="39424" ht="12.75" hidden="1" customHeight="1" x14ac:dyDescent="0.2"/>
    <row r="39425" ht="12.75" hidden="1" customHeight="1" x14ac:dyDescent="0.2"/>
    <row r="39426" ht="12.75" hidden="1" customHeight="1" x14ac:dyDescent="0.2"/>
    <row r="39427" ht="12.75" hidden="1" customHeight="1" x14ac:dyDescent="0.2"/>
    <row r="39428" ht="12.75" hidden="1" customHeight="1" x14ac:dyDescent="0.2"/>
    <row r="39429" ht="12.75" hidden="1" customHeight="1" x14ac:dyDescent="0.2"/>
    <row r="39430" ht="12.75" hidden="1" customHeight="1" x14ac:dyDescent="0.2"/>
    <row r="39431" ht="12.75" hidden="1" customHeight="1" x14ac:dyDescent="0.2"/>
    <row r="39432" ht="12.75" hidden="1" customHeight="1" x14ac:dyDescent="0.2"/>
    <row r="39433" ht="12.75" hidden="1" customHeight="1" x14ac:dyDescent="0.2"/>
    <row r="39434" ht="12.75" hidden="1" customHeight="1" x14ac:dyDescent="0.2"/>
    <row r="39435" ht="12.75" hidden="1" customHeight="1" x14ac:dyDescent="0.2"/>
    <row r="39436" ht="12.75" hidden="1" customHeight="1" x14ac:dyDescent="0.2"/>
    <row r="39437" ht="12.75" hidden="1" customHeight="1" x14ac:dyDescent="0.2"/>
    <row r="39438" ht="12.75" hidden="1" customHeight="1" x14ac:dyDescent="0.2"/>
    <row r="39439" ht="12.75" hidden="1" customHeight="1" x14ac:dyDescent="0.2"/>
    <row r="39440" ht="12.75" hidden="1" customHeight="1" x14ac:dyDescent="0.2"/>
    <row r="39441" ht="12.75" hidden="1" customHeight="1" x14ac:dyDescent="0.2"/>
    <row r="39442" ht="12.75" hidden="1" customHeight="1" x14ac:dyDescent="0.2"/>
    <row r="39443" ht="12.75" hidden="1" customHeight="1" x14ac:dyDescent="0.2"/>
    <row r="39444" ht="12.75" hidden="1" customHeight="1" x14ac:dyDescent="0.2"/>
    <row r="39445" ht="12.75" hidden="1" customHeight="1" x14ac:dyDescent="0.2"/>
    <row r="39446" ht="12.75" hidden="1" customHeight="1" x14ac:dyDescent="0.2"/>
    <row r="39447" ht="12.75" hidden="1" customHeight="1" x14ac:dyDescent="0.2"/>
    <row r="39448" ht="12.75" hidden="1" customHeight="1" x14ac:dyDescent="0.2"/>
    <row r="39449" ht="12.75" hidden="1" customHeight="1" x14ac:dyDescent="0.2"/>
    <row r="39450" ht="12.75" hidden="1" customHeight="1" x14ac:dyDescent="0.2"/>
    <row r="39451" ht="12.75" hidden="1" customHeight="1" x14ac:dyDescent="0.2"/>
    <row r="39452" ht="12.75" hidden="1" customHeight="1" x14ac:dyDescent="0.2"/>
    <row r="39453" ht="12.75" hidden="1" customHeight="1" x14ac:dyDescent="0.2"/>
    <row r="39454" ht="12.75" hidden="1" customHeight="1" x14ac:dyDescent="0.2"/>
    <row r="39455" ht="12.75" hidden="1" customHeight="1" x14ac:dyDescent="0.2"/>
    <row r="39456" ht="12.75" hidden="1" customHeight="1" x14ac:dyDescent="0.2"/>
    <row r="39457" ht="12.75" hidden="1" customHeight="1" x14ac:dyDescent="0.2"/>
    <row r="39458" ht="12.75" hidden="1" customHeight="1" x14ac:dyDescent="0.2"/>
    <row r="39459" ht="12.75" hidden="1" customHeight="1" x14ac:dyDescent="0.2"/>
    <row r="39460" ht="12.75" hidden="1" customHeight="1" x14ac:dyDescent="0.2"/>
    <row r="39461" ht="12.75" hidden="1" customHeight="1" x14ac:dyDescent="0.2"/>
    <row r="39462" ht="12.75" hidden="1" customHeight="1" x14ac:dyDescent="0.2"/>
    <row r="39463" ht="12.75" hidden="1" customHeight="1" x14ac:dyDescent="0.2"/>
    <row r="39464" ht="12.75" hidden="1" customHeight="1" x14ac:dyDescent="0.2"/>
    <row r="39465" ht="12.75" hidden="1" customHeight="1" x14ac:dyDescent="0.2"/>
    <row r="39466" ht="12.75" hidden="1" customHeight="1" x14ac:dyDescent="0.2"/>
    <row r="39467" ht="12.75" hidden="1" customHeight="1" x14ac:dyDescent="0.2"/>
    <row r="39468" ht="12.75" hidden="1" customHeight="1" x14ac:dyDescent="0.2"/>
    <row r="39469" ht="12.75" hidden="1" customHeight="1" x14ac:dyDescent="0.2"/>
    <row r="39470" ht="12.75" hidden="1" customHeight="1" x14ac:dyDescent="0.2"/>
    <row r="39471" ht="12.75" hidden="1" customHeight="1" x14ac:dyDescent="0.2"/>
    <row r="39472" ht="12.75" hidden="1" customHeight="1" x14ac:dyDescent="0.2"/>
    <row r="39473" ht="12.75" hidden="1" customHeight="1" x14ac:dyDescent="0.2"/>
    <row r="39474" ht="12.75" hidden="1" customHeight="1" x14ac:dyDescent="0.2"/>
    <row r="39475" ht="12.75" hidden="1" customHeight="1" x14ac:dyDescent="0.2"/>
    <row r="39476" ht="12.75" hidden="1" customHeight="1" x14ac:dyDescent="0.2"/>
    <row r="39477" ht="12.75" hidden="1" customHeight="1" x14ac:dyDescent="0.2"/>
    <row r="39478" ht="12.75" hidden="1" customHeight="1" x14ac:dyDescent="0.2"/>
    <row r="39479" ht="12.75" hidden="1" customHeight="1" x14ac:dyDescent="0.2"/>
    <row r="39480" ht="12.75" hidden="1" customHeight="1" x14ac:dyDescent="0.2"/>
    <row r="39481" ht="12.75" hidden="1" customHeight="1" x14ac:dyDescent="0.2"/>
    <row r="39482" ht="12.75" hidden="1" customHeight="1" x14ac:dyDescent="0.2"/>
    <row r="39483" ht="12.75" hidden="1" customHeight="1" x14ac:dyDescent="0.2"/>
    <row r="39484" ht="12.75" hidden="1" customHeight="1" x14ac:dyDescent="0.2"/>
    <row r="39485" ht="12.75" hidden="1" customHeight="1" x14ac:dyDescent="0.2"/>
    <row r="39486" ht="12.75" hidden="1" customHeight="1" x14ac:dyDescent="0.2"/>
    <row r="39487" ht="12.75" hidden="1" customHeight="1" x14ac:dyDescent="0.2"/>
    <row r="39488" ht="12.75" hidden="1" customHeight="1" x14ac:dyDescent="0.2"/>
    <row r="39489" ht="12.75" hidden="1" customHeight="1" x14ac:dyDescent="0.2"/>
    <row r="39490" ht="12.75" hidden="1" customHeight="1" x14ac:dyDescent="0.2"/>
    <row r="39491" ht="12.75" hidden="1" customHeight="1" x14ac:dyDescent="0.2"/>
    <row r="39492" ht="12.75" hidden="1" customHeight="1" x14ac:dyDescent="0.2"/>
    <row r="39493" ht="12.75" hidden="1" customHeight="1" x14ac:dyDescent="0.2"/>
    <row r="39494" ht="12.75" hidden="1" customHeight="1" x14ac:dyDescent="0.2"/>
    <row r="39495" ht="12.75" hidden="1" customHeight="1" x14ac:dyDescent="0.2"/>
    <row r="39496" ht="12.75" hidden="1" customHeight="1" x14ac:dyDescent="0.2"/>
    <row r="39497" ht="12.75" hidden="1" customHeight="1" x14ac:dyDescent="0.2"/>
    <row r="39498" ht="12.75" hidden="1" customHeight="1" x14ac:dyDescent="0.2"/>
    <row r="39499" ht="12.75" hidden="1" customHeight="1" x14ac:dyDescent="0.2"/>
    <row r="39500" ht="12.75" hidden="1" customHeight="1" x14ac:dyDescent="0.2"/>
    <row r="39501" ht="12.75" hidden="1" customHeight="1" x14ac:dyDescent="0.2"/>
    <row r="39502" ht="12.75" hidden="1" customHeight="1" x14ac:dyDescent="0.2"/>
    <row r="39503" ht="12.75" hidden="1" customHeight="1" x14ac:dyDescent="0.2"/>
    <row r="39504" ht="12.75" hidden="1" customHeight="1" x14ac:dyDescent="0.2"/>
    <row r="39505" ht="12.75" hidden="1" customHeight="1" x14ac:dyDescent="0.2"/>
    <row r="39506" ht="12.75" hidden="1" customHeight="1" x14ac:dyDescent="0.2"/>
    <row r="39507" ht="12.75" hidden="1" customHeight="1" x14ac:dyDescent="0.2"/>
    <row r="39508" ht="12.75" hidden="1" customHeight="1" x14ac:dyDescent="0.2"/>
    <row r="39509" ht="12.75" hidden="1" customHeight="1" x14ac:dyDescent="0.2"/>
    <row r="39510" ht="12.75" hidden="1" customHeight="1" x14ac:dyDescent="0.2"/>
    <row r="39511" ht="12.75" hidden="1" customHeight="1" x14ac:dyDescent="0.2"/>
    <row r="39512" ht="12.75" hidden="1" customHeight="1" x14ac:dyDescent="0.2"/>
    <row r="39513" ht="12.75" hidden="1" customHeight="1" x14ac:dyDescent="0.2"/>
    <row r="39514" ht="12.75" hidden="1" customHeight="1" x14ac:dyDescent="0.2"/>
    <row r="39515" ht="12.75" hidden="1" customHeight="1" x14ac:dyDescent="0.2"/>
    <row r="39516" ht="12.75" hidden="1" customHeight="1" x14ac:dyDescent="0.2"/>
    <row r="39517" ht="12.75" hidden="1" customHeight="1" x14ac:dyDescent="0.2"/>
    <row r="39518" ht="12.75" hidden="1" customHeight="1" x14ac:dyDescent="0.2"/>
    <row r="39519" ht="12.75" hidden="1" customHeight="1" x14ac:dyDescent="0.2"/>
    <row r="39520" ht="12.75" hidden="1" customHeight="1" x14ac:dyDescent="0.2"/>
    <row r="39521" ht="12.75" hidden="1" customHeight="1" x14ac:dyDescent="0.2"/>
    <row r="39522" ht="12.75" hidden="1" customHeight="1" x14ac:dyDescent="0.2"/>
    <row r="39523" ht="12.75" hidden="1" customHeight="1" x14ac:dyDescent="0.2"/>
    <row r="39524" ht="12.75" hidden="1" customHeight="1" x14ac:dyDescent="0.2"/>
    <row r="39525" ht="12.75" hidden="1" customHeight="1" x14ac:dyDescent="0.2"/>
    <row r="39526" ht="12.75" hidden="1" customHeight="1" x14ac:dyDescent="0.2"/>
    <row r="39527" ht="12.75" hidden="1" customHeight="1" x14ac:dyDescent="0.2"/>
    <row r="39528" ht="12.75" hidden="1" customHeight="1" x14ac:dyDescent="0.2"/>
    <row r="39529" ht="12.75" hidden="1" customHeight="1" x14ac:dyDescent="0.2"/>
    <row r="39530" ht="12.75" hidden="1" customHeight="1" x14ac:dyDescent="0.2"/>
    <row r="39531" ht="12.75" hidden="1" customHeight="1" x14ac:dyDescent="0.2"/>
    <row r="39532" ht="12.75" hidden="1" customHeight="1" x14ac:dyDescent="0.2"/>
    <row r="39533" ht="12.75" hidden="1" customHeight="1" x14ac:dyDescent="0.2"/>
    <row r="39534" ht="12.75" hidden="1" customHeight="1" x14ac:dyDescent="0.2"/>
    <row r="39535" ht="12.75" hidden="1" customHeight="1" x14ac:dyDescent="0.2"/>
    <row r="39536" ht="12.75" hidden="1" customHeight="1" x14ac:dyDescent="0.2"/>
    <row r="39537" ht="12.75" hidden="1" customHeight="1" x14ac:dyDescent="0.2"/>
    <row r="39538" ht="12.75" hidden="1" customHeight="1" x14ac:dyDescent="0.2"/>
    <row r="39539" ht="12.75" hidden="1" customHeight="1" x14ac:dyDescent="0.2"/>
    <row r="39540" ht="12.75" hidden="1" customHeight="1" x14ac:dyDescent="0.2"/>
    <row r="39541" ht="12.75" hidden="1" customHeight="1" x14ac:dyDescent="0.2"/>
    <row r="39542" ht="12.75" hidden="1" customHeight="1" x14ac:dyDescent="0.2"/>
    <row r="39543" ht="12.75" hidden="1" customHeight="1" x14ac:dyDescent="0.2"/>
    <row r="39544" ht="12.75" hidden="1" customHeight="1" x14ac:dyDescent="0.2"/>
    <row r="39545" ht="12.75" hidden="1" customHeight="1" x14ac:dyDescent="0.2"/>
    <row r="39546" ht="12.75" hidden="1" customHeight="1" x14ac:dyDescent="0.2"/>
    <row r="39547" ht="12.75" hidden="1" customHeight="1" x14ac:dyDescent="0.2"/>
    <row r="39548" ht="12.75" hidden="1" customHeight="1" x14ac:dyDescent="0.2"/>
    <row r="39549" ht="12.75" hidden="1" customHeight="1" x14ac:dyDescent="0.2"/>
    <row r="39550" ht="12.75" hidden="1" customHeight="1" x14ac:dyDescent="0.2"/>
    <row r="39551" ht="12.75" hidden="1" customHeight="1" x14ac:dyDescent="0.2"/>
    <row r="39552" ht="12.75" hidden="1" customHeight="1" x14ac:dyDescent="0.2"/>
    <row r="39553" ht="12.75" hidden="1" customHeight="1" x14ac:dyDescent="0.2"/>
    <row r="39554" ht="12.75" hidden="1" customHeight="1" x14ac:dyDescent="0.2"/>
    <row r="39555" ht="12.75" hidden="1" customHeight="1" x14ac:dyDescent="0.2"/>
    <row r="39556" ht="12.75" hidden="1" customHeight="1" x14ac:dyDescent="0.2"/>
    <row r="39557" ht="12.75" hidden="1" customHeight="1" x14ac:dyDescent="0.2"/>
    <row r="39558" ht="12.75" hidden="1" customHeight="1" x14ac:dyDescent="0.2"/>
    <row r="39559" ht="12.75" hidden="1" customHeight="1" x14ac:dyDescent="0.2"/>
    <row r="39560" ht="12.75" hidden="1" customHeight="1" x14ac:dyDescent="0.2"/>
    <row r="39561" ht="12.75" hidden="1" customHeight="1" x14ac:dyDescent="0.2"/>
    <row r="39562" ht="12.75" hidden="1" customHeight="1" x14ac:dyDescent="0.2"/>
    <row r="39563" ht="12.75" hidden="1" customHeight="1" x14ac:dyDescent="0.2"/>
    <row r="39564" ht="12.75" hidden="1" customHeight="1" x14ac:dyDescent="0.2"/>
    <row r="39565" ht="12.75" hidden="1" customHeight="1" x14ac:dyDescent="0.2"/>
    <row r="39566" ht="12.75" hidden="1" customHeight="1" x14ac:dyDescent="0.2"/>
    <row r="39567" ht="12.75" hidden="1" customHeight="1" x14ac:dyDescent="0.2"/>
    <row r="39568" ht="12.75" hidden="1" customHeight="1" x14ac:dyDescent="0.2"/>
    <row r="39569" ht="12.75" hidden="1" customHeight="1" x14ac:dyDescent="0.2"/>
    <row r="39570" ht="12.75" hidden="1" customHeight="1" x14ac:dyDescent="0.2"/>
    <row r="39571" ht="12.75" hidden="1" customHeight="1" x14ac:dyDescent="0.2"/>
    <row r="39572" ht="12.75" hidden="1" customHeight="1" x14ac:dyDescent="0.2"/>
    <row r="39573" ht="12.75" hidden="1" customHeight="1" x14ac:dyDescent="0.2"/>
    <row r="39574" ht="12.75" hidden="1" customHeight="1" x14ac:dyDescent="0.2"/>
    <row r="39575" ht="12.75" hidden="1" customHeight="1" x14ac:dyDescent="0.2"/>
    <row r="39576" ht="12.75" hidden="1" customHeight="1" x14ac:dyDescent="0.2"/>
    <row r="39577" ht="12.75" hidden="1" customHeight="1" x14ac:dyDescent="0.2"/>
    <row r="39578" ht="12.75" hidden="1" customHeight="1" x14ac:dyDescent="0.2"/>
    <row r="39579" ht="12.75" hidden="1" customHeight="1" x14ac:dyDescent="0.2"/>
    <row r="39580" ht="12.75" hidden="1" customHeight="1" x14ac:dyDescent="0.2"/>
    <row r="39581" ht="12.75" hidden="1" customHeight="1" x14ac:dyDescent="0.2"/>
    <row r="39582" ht="12.75" hidden="1" customHeight="1" x14ac:dyDescent="0.2"/>
    <row r="39583" ht="12.75" hidden="1" customHeight="1" x14ac:dyDescent="0.2"/>
    <row r="39584" ht="12.75" hidden="1" customHeight="1" x14ac:dyDescent="0.2"/>
    <row r="39585" ht="12.75" hidden="1" customHeight="1" x14ac:dyDescent="0.2"/>
    <row r="39586" ht="12.75" hidden="1" customHeight="1" x14ac:dyDescent="0.2"/>
    <row r="39587" ht="12.75" hidden="1" customHeight="1" x14ac:dyDescent="0.2"/>
    <row r="39588" ht="12.75" hidden="1" customHeight="1" x14ac:dyDescent="0.2"/>
    <row r="39589" ht="12.75" hidden="1" customHeight="1" x14ac:dyDescent="0.2"/>
    <row r="39590" ht="12.75" hidden="1" customHeight="1" x14ac:dyDescent="0.2"/>
    <row r="39591" ht="12.75" hidden="1" customHeight="1" x14ac:dyDescent="0.2"/>
    <row r="39592" ht="12.75" hidden="1" customHeight="1" x14ac:dyDescent="0.2"/>
    <row r="39593" ht="12.75" hidden="1" customHeight="1" x14ac:dyDescent="0.2"/>
    <row r="39594" ht="12.75" hidden="1" customHeight="1" x14ac:dyDescent="0.2"/>
    <row r="39595" ht="12.75" hidden="1" customHeight="1" x14ac:dyDescent="0.2"/>
    <row r="39596" ht="12.75" hidden="1" customHeight="1" x14ac:dyDescent="0.2"/>
    <row r="39597" ht="12.75" hidden="1" customHeight="1" x14ac:dyDescent="0.2"/>
    <row r="39598" ht="12.75" hidden="1" customHeight="1" x14ac:dyDescent="0.2"/>
    <row r="39599" ht="12.75" hidden="1" customHeight="1" x14ac:dyDescent="0.2"/>
    <row r="39600" ht="12.75" hidden="1" customHeight="1" x14ac:dyDescent="0.2"/>
    <row r="39601" ht="12.75" hidden="1" customHeight="1" x14ac:dyDescent="0.2"/>
    <row r="39602" ht="12.75" hidden="1" customHeight="1" x14ac:dyDescent="0.2"/>
    <row r="39603" ht="12.75" hidden="1" customHeight="1" x14ac:dyDescent="0.2"/>
    <row r="39604" ht="12.75" hidden="1" customHeight="1" x14ac:dyDescent="0.2"/>
    <row r="39605" ht="12.75" hidden="1" customHeight="1" x14ac:dyDescent="0.2"/>
    <row r="39606" ht="12.75" hidden="1" customHeight="1" x14ac:dyDescent="0.2"/>
    <row r="39607" ht="12.75" hidden="1" customHeight="1" x14ac:dyDescent="0.2"/>
    <row r="39608" ht="12.75" hidden="1" customHeight="1" x14ac:dyDescent="0.2"/>
    <row r="39609" ht="12.75" hidden="1" customHeight="1" x14ac:dyDescent="0.2"/>
    <row r="39610" ht="12.75" hidden="1" customHeight="1" x14ac:dyDescent="0.2"/>
    <row r="39611" ht="12.75" hidden="1" customHeight="1" x14ac:dyDescent="0.2"/>
    <row r="39612" ht="12.75" hidden="1" customHeight="1" x14ac:dyDescent="0.2"/>
    <row r="39613" ht="12.75" hidden="1" customHeight="1" x14ac:dyDescent="0.2"/>
    <row r="39614" ht="12.75" hidden="1" customHeight="1" x14ac:dyDescent="0.2"/>
    <row r="39615" ht="12.75" hidden="1" customHeight="1" x14ac:dyDescent="0.2"/>
    <row r="39616" ht="12.75" hidden="1" customHeight="1" x14ac:dyDescent="0.2"/>
    <row r="39617" ht="12.75" hidden="1" customHeight="1" x14ac:dyDescent="0.2"/>
    <row r="39618" ht="12.75" hidden="1" customHeight="1" x14ac:dyDescent="0.2"/>
    <row r="39619" ht="12.75" hidden="1" customHeight="1" x14ac:dyDescent="0.2"/>
    <row r="39620" ht="12.75" hidden="1" customHeight="1" x14ac:dyDescent="0.2"/>
    <row r="39621" ht="12.75" hidden="1" customHeight="1" x14ac:dyDescent="0.2"/>
    <row r="39622" ht="12.75" hidden="1" customHeight="1" x14ac:dyDescent="0.2"/>
    <row r="39623" ht="12.75" hidden="1" customHeight="1" x14ac:dyDescent="0.2"/>
    <row r="39624" ht="12.75" hidden="1" customHeight="1" x14ac:dyDescent="0.2"/>
    <row r="39625" ht="12.75" hidden="1" customHeight="1" x14ac:dyDescent="0.2"/>
    <row r="39626" ht="12.75" hidden="1" customHeight="1" x14ac:dyDescent="0.2"/>
    <row r="39627" ht="12.75" hidden="1" customHeight="1" x14ac:dyDescent="0.2"/>
    <row r="39628" ht="12.75" hidden="1" customHeight="1" x14ac:dyDescent="0.2"/>
    <row r="39629" ht="12.75" hidden="1" customHeight="1" x14ac:dyDescent="0.2"/>
    <row r="39630" ht="12.75" hidden="1" customHeight="1" x14ac:dyDescent="0.2"/>
    <row r="39631" ht="12.75" hidden="1" customHeight="1" x14ac:dyDescent="0.2"/>
    <row r="39632" ht="12.75" hidden="1" customHeight="1" x14ac:dyDescent="0.2"/>
    <row r="39633" ht="12.75" hidden="1" customHeight="1" x14ac:dyDescent="0.2"/>
    <row r="39634" ht="12.75" hidden="1" customHeight="1" x14ac:dyDescent="0.2"/>
    <row r="39635" ht="12.75" hidden="1" customHeight="1" x14ac:dyDescent="0.2"/>
    <row r="39636" ht="12.75" hidden="1" customHeight="1" x14ac:dyDescent="0.2"/>
    <row r="39637" ht="12.75" hidden="1" customHeight="1" x14ac:dyDescent="0.2"/>
    <row r="39638" ht="12.75" hidden="1" customHeight="1" x14ac:dyDescent="0.2"/>
    <row r="39639" ht="12.75" hidden="1" customHeight="1" x14ac:dyDescent="0.2"/>
    <row r="39640" ht="12.75" hidden="1" customHeight="1" x14ac:dyDescent="0.2"/>
    <row r="39641" ht="12.75" hidden="1" customHeight="1" x14ac:dyDescent="0.2"/>
    <row r="39642" ht="12.75" hidden="1" customHeight="1" x14ac:dyDescent="0.2"/>
    <row r="39643" ht="12.75" hidden="1" customHeight="1" x14ac:dyDescent="0.2"/>
    <row r="39644" ht="12.75" hidden="1" customHeight="1" x14ac:dyDescent="0.2"/>
    <row r="39645" ht="12.75" hidden="1" customHeight="1" x14ac:dyDescent="0.2"/>
    <row r="39646" ht="12.75" hidden="1" customHeight="1" x14ac:dyDescent="0.2"/>
    <row r="39647" ht="12.75" hidden="1" customHeight="1" x14ac:dyDescent="0.2"/>
    <row r="39648" ht="12.75" hidden="1" customHeight="1" x14ac:dyDescent="0.2"/>
    <row r="39649" ht="12.75" hidden="1" customHeight="1" x14ac:dyDescent="0.2"/>
    <row r="39650" ht="12.75" hidden="1" customHeight="1" x14ac:dyDescent="0.2"/>
    <row r="39651" ht="12.75" hidden="1" customHeight="1" x14ac:dyDescent="0.2"/>
    <row r="39652" ht="12.75" hidden="1" customHeight="1" x14ac:dyDescent="0.2"/>
    <row r="39653" ht="12.75" hidden="1" customHeight="1" x14ac:dyDescent="0.2"/>
    <row r="39654" ht="12.75" hidden="1" customHeight="1" x14ac:dyDescent="0.2"/>
    <row r="39655" ht="12.75" hidden="1" customHeight="1" x14ac:dyDescent="0.2"/>
    <row r="39656" ht="12.75" hidden="1" customHeight="1" x14ac:dyDescent="0.2"/>
    <row r="39657" ht="12.75" hidden="1" customHeight="1" x14ac:dyDescent="0.2"/>
    <row r="39658" ht="12.75" hidden="1" customHeight="1" x14ac:dyDescent="0.2"/>
    <row r="39659" ht="12.75" hidden="1" customHeight="1" x14ac:dyDescent="0.2"/>
    <row r="39660" ht="12.75" hidden="1" customHeight="1" x14ac:dyDescent="0.2"/>
    <row r="39661" ht="12.75" hidden="1" customHeight="1" x14ac:dyDescent="0.2"/>
    <row r="39662" ht="12.75" hidden="1" customHeight="1" x14ac:dyDescent="0.2"/>
    <row r="39663" ht="12.75" hidden="1" customHeight="1" x14ac:dyDescent="0.2"/>
    <row r="39664" ht="12.75" hidden="1" customHeight="1" x14ac:dyDescent="0.2"/>
    <row r="39665" ht="12.75" hidden="1" customHeight="1" x14ac:dyDescent="0.2"/>
    <row r="39666" ht="12.75" hidden="1" customHeight="1" x14ac:dyDescent="0.2"/>
    <row r="39667" ht="12.75" hidden="1" customHeight="1" x14ac:dyDescent="0.2"/>
    <row r="39668" ht="12.75" hidden="1" customHeight="1" x14ac:dyDescent="0.2"/>
    <row r="39669" ht="12.75" hidden="1" customHeight="1" x14ac:dyDescent="0.2"/>
    <row r="39670" ht="12.75" hidden="1" customHeight="1" x14ac:dyDescent="0.2"/>
    <row r="39671" ht="12.75" hidden="1" customHeight="1" x14ac:dyDescent="0.2"/>
    <row r="39672" ht="12.75" hidden="1" customHeight="1" x14ac:dyDescent="0.2"/>
    <row r="39673" ht="12.75" hidden="1" customHeight="1" x14ac:dyDescent="0.2"/>
    <row r="39674" ht="12.75" hidden="1" customHeight="1" x14ac:dyDescent="0.2"/>
    <row r="39675" ht="12.75" hidden="1" customHeight="1" x14ac:dyDescent="0.2"/>
    <row r="39676" ht="12.75" hidden="1" customHeight="1" x14ac:dyDescent="0.2"/>
    <row r="39677" ht="12.75" hidden="1" customHeight="1" x14ac:dyDescent="0.2"/>
    <row r="39678" ht="12.75" hidden="1" customHeight="1" x14ac:dyDescent="0.2"/>
    <row r="39679" ht="12.75" hidden="1" customHeight="1" x14ac:dyDescent="0.2"/>
    <row r="39680" ht="12.75" hidden="1" customHeight="1" x14ac:dyDescent="0.2"/>
    <row r="39681" ht="12.75" hidden="1" customHeight="1" x14ac:dyDescent="0.2"/>
    <row r="39682" ht="12.75" hidden="1" customHeight="1" x14ac:dyDescent="0.2"/>
    <row r="39683" ht="12.75" hidden="1" customHeight="1" x14ac:dyDescent="0.2"/>
    <row r="39684" ht="12.75" hidden="1" customHeight="1" x14ac:dyDescent="0.2"/>
    <row r="39685" ht="12.75" hidden="1" customHeight="1" x14ac:dyDescent="0.2"/>
    <row r="39686" ht="12.75" hidden="1" customHeight="1" x14ac:dyDescent="0.2"/>
    <row r="39687" ht="12.75" hidden="1" customHeight="1" x14ac:dyDescent="0.2"/>
    <row r="39688" ht="12.75" hidden="1" customHeight="1" x14ac:dyDescent="0.2"/>
    <row r="39689" ht="12.75" hidden="1" customHeight="1" x14ac:dyDescent="0.2"/>
    <row r="39690" ht="12.75" hidden="1" customHeight="1" x14ac:dyDescent="0.2"/>
    <row r="39691" ht="12.75" hidden="1" customHeight="1" x14ac:dyDescent="0.2"/>
    <row r="39692" ht="12.75" hidden="1" customHeight="1" x14ac:dyDescent="0.2"/>
    <row r="39693" ht="12.75" hidden="1" customHeight="1" x14ac:dyDescent="0.2"/>
    <row r="39694" ht="12.75" hidden="1" customHeight="1" x14ac:dyDescent="0.2"/>
    <row r="39695" ht="12.75" hidden="1" customHeight="1" x14ac:dyDescent="0.2"/>
    <row r="39696" ht="12.75" hidden="1" customHeight="1" x14ac:dyDescent="0.2"/>
    <row r="39697" ht="12.75" hidden="1" customHeight="1" x14ac:dyDescent="0.2"/>
    <row r="39698" ht="12.75" hidden="1" customHeight="1" x14ac:dyDescent="0.2"/>
    <row r="39699" ht="12.75" hidden="1" customHeight="1" x14ac:dyDescent="0.2"/>
    <row r="39700" ht="12.75" hidden="1" customHeight="1" x14ac:dyDescent="0.2"/>
    <row r="39701" ht="12.75" hidden="1" customHeight="1" x14ac:dyDescent="0.2"/>
    <row r="39702" ht="12.75" hidden="1" customHeight="1" x14ac:dyDescent="0.2"/>
    <row r="39703" ht="12.75" hidden="1" customHeight="1" x14ac:dyDescent="0.2"/>
    <row r="39704" ht="12.75" hidden="1" customHeight="1" x14ac:dyDescent="0.2"/>
    <row r="39705" ht="12.75" hidden="1" customHeight="1" x14ac:dyDescent="0.2"/>
    <row r="39706" ht="12.75" hidden="1" customHeight="1" x14ac:dyDescent="0.2"/>
    <row r="39707" ht="12.75" hidden="1" customHeight="1" x14ac:dyDescent="0.2"/>
    <row r="39708" ht="12.75" hidden="1" customHeight="1" x14ac:dyDescent="0.2"/>
    <row r="39709" ht="12.75" hidden="1" customHeight="1" x14ac:dyDescent="0.2"/>
    <row r="39710" ht="12.75" hidden="1" customHeight="1" x14ac:dyDescent="0.2"/>
    <row r="39711" ht="12.75" hidden="1" customHeight="1" x14ac:dyDescent="0.2"/>
    <row r="39712" ht="12.75" hidden="1" customHeight="1" x14ac:dyDescent="0.2"/>
    <row r="39713" ht="12.75" hidden="1" customHeight="1" x14ac:dyDescent="0.2"/>
    <row r="39714" ht="12.75" hidden="1" customHeight="1" x14ac:dyDescent="0.2"/>
    <row r="39715" ht="12.75" hidden="1" customHeight="1" x14ac:dyDescent="0.2"/>
    <row r="39716" ht="12.75" hidden="1" customHeight="1" x14ac:dyDescent="0.2"/>
    <row r="39717" ht="12.75" hidden="1" customHeight="1" x14ac:dyDescent="0.2"/>
    <row r="39718" ht="12.75" hidden="1" customHeight="1" x14ac:dyDescent="0.2"/>
    <row r="39719" ht="12.75" hidden="1" customHeight="1" x14ac:dyDescent="0.2"/>
    <row r="39720" ht="12.75" hidden="1" customHeight="1" x14ac:dyDescent="0.2"/>
    <row r="39721" ht="12.75" hidden="1" customHeight="1" x14ac:dyDescent="0.2"/>
    <row r="39722" ht="12.75" hidden="1" customHeight="1" x14ac:dyDescent="0.2"/>
    <row r="39723" ht="12.75" hidden="1" customHeight="1" x14ac:dyDescent="0.2"/>
    <row r="39724" ht="12.75" hidden="1" customHeight="1" x14ac:dyDescent="0.2"/>
    <row r="39725" ht="12.75" hidden="1" customHeight="1" x14ac:dyDescent="0.2"/>
    <row r="39726" ht="12.75" hidden="1" customHeight="1" x14ac:dyDescent="0.2"/>
    <row r="39727" ht="12.75" hidden="1" customHeight="1" x14ac:dyDescent="0.2"/>
    <row r="39728" ht="12.75" hidden="1" customHeight="1" x14ac:dyDescent="0.2"/>
    <row r="39729" ht="12.75" hidden="1" customHeight="1" x14ac:dyDescent="0.2"/>
    <row r="39730" ht="12.75" hidden="1" customHeight="1" x14ac:dyDescent="0.2"/>
    <row r="39731" ht="12.75" hidden="1" customHeight="1" x14ac:dyDescent="0.2"/>
    <row r="39732" ht="12.75" hidden="1" customHeight="1" x14ac:dyDescent="0.2"/>
    <row r="39733" ht="12.75" hidden="1" customHeight="1" x14ac:dyDescent="0.2"/>
    <row r="39734" ht="12.75" hidden="1" customHeight="1" x14ac:dyDescent="0.2"/>
    <row r="39735" ht="12.75" hidden="1" customHeight="1" x14ac:dyDescent="0.2"/>
    <row r="39736" ht="12.75" hidden="1" customHeight="1" x14ac:dyDescent="0.2"/>
    <row r="39737" ht="12.75" hidden="1" customHeight="1" x14ac:dyDescent="0.2"/>
    <row r="39738" ht="12.75" hidden="1" customHeight="1" x14ac:dyDescent="0.2"/>
    <row r="39739" ht="12.75" hidden="1" customHeight="1" x14ac:dyDescent="0.2"/>
    <row r="39740" ht="12.75" hidden="1" customHeight="1" x14ac:dyDescent="0.2"/>
    <row r="39741" ht="12.75" hidden="1" customHeight="1" x14ac:dyDescent="0.2"/>
    <row r="39742" ht="12.75" hidden="1" customHeight="1" x14ac:dyDescent="0.2"/>
    <row r="39743" ht="12.75" hidden="1" customHeight="1" x14ac:dyDescent="0.2"/>
    <row r="39744" ht="12.75" hidden="1" customHeight="1" x14ac:dyDescent="0.2"/>
    <row r="39745" ht="12.75" hidden="1" customHeight="1" x14ac:dyDescent="0.2"/>
    <row r="39746" ht="12.75" hidden="1" customHeight="1" x14ac:dyDescent="0.2"/>
    <row r="39747" ht="12.75" hidden="1" customHeight="1" x14ac:dyDescent="0.2"/>
    <row r="39748" ht="12.75" hidden="1" customHeight="1" x14ac:dyDescent="0.2"/>
    <row r="39749" ht="12.75" hidden="1" customHeight="1" x14ac:dyDescent="0.2"/>
    <row r="39750" ht="12.75" hidden="1" customHeight="1" x14ac:dyDescent="0.2"/>
    <row r="39751" ht="12.75" hidden="1" customHeight="1" x14ac:dyDescent="0.2"/>
    <row r="39752" ht="12.75" hidden="1" customHeight="1" x14ac:dyDescent="0.2"/>
    <row r="39753" ht="12.75" hidden="1" customHeight="1" x14ac:dyDescent="0.2"/>
    <row r="39754" ht="12.75" hidden="1" customHeight="1" x14ac:dyDescent="0.2"/>
    <row r="39755" ht="12.75" hidden="1" customHeight="1" x14ac:dyDescent="0.2"/>
    <row r="39756" ht="12.75" hidden="1" customHeight="1" x14ac:dyDescent="0.2"/>
    <row r="39757" ht="12.75" hidden="1" customHeight="1" x14ac:dyDescent="0.2"/>
    <row r="39758" ht="12.75" hidden="1" customHeight="1" x14ac:dyDescent="0.2"/>
    <row r="39759" ht="12.75" hidden="1" customHeight="1" x14ac:dyDescent="0.2"/>
    <row r="39760" ht="12.75" hidden="1" customHeight="1" x14ac:dyDescent="0.2"/>
    <row r="39761" ht="12.75" hidden="1" customHeight="1" x14ac:dyDescent="0.2"/>
    <row r="39762" ht="12.75" hidden="1" customHeight="1" x14ac:dyDescent="0.2"/>
    <row r="39763" ht="12.75" hidden="1" customHeight="1" x14ac:dyDescent="0.2"/>
    <row r="39764" ht="12.75" hidden="1" customHeight="1" x14ac:dyDescent="0.2"/>
    <row r="39765" ht="12.75" hidden="1" customHeight="1" x14ac:dyDescent="0.2"/>
    <row r="39766" ht="12.75" hidden="1" customHeight="1" x14ac:dyDescent="0.2"/>
    <row r="39767" ht="12.75" hidden="1" customHeight="1" x14ac:dyDescent="0.2"/>
    <row r="39768" ht="12.75" hidden="1" customHeight="1" x14ac:dyDescent="0.2"/>
    <row r="39769" ht="12.75" hidden="1" customHeight="1" x14ac:dyDescent="0.2"/>
    <row r="39770" ht="12.75" hidden="1" customHeight="1" x14ac:dyDescent="0.2"/>
    <row r="39771" ht="12.75" hidden="1" customHeight="1" x14ac:dyDescent="0.2"/>
    <row r="39772" ht="12.75" hidden="1" customHeight="1" x14ac:dyDescent="0.2"/>
    <row r="39773" ht="12.75" hidden="1" customHeight="1" x14ac:dyDescent="0.2"/>
    <row r="39774" ht="12.75" hidden="1" customHeight="1" x14ac:dyDescent="0.2"/>
    <row r="39775" ht="12.75" hidden="1" customHeight="1" x14ac:dyDescent="0.2"/>
    <row r="39776" ht="12.75" hidden="1" customHeight="1" x14ac:dyDescent="0.2"/>
    <row r="39777" ht="12.75" hidden="1" customHeight="1" x14ac:dyDescent="0.2"/>
    <row r="39778" ht="12.75" hidden="1" customHeight="1" x14ac:dyDescent="0.2"/>
    <row r="39779" ht="12.75" hidden="1" customHeight="1" x14ac:dyDescent="0.2"/>
    <row r="39780" ht="12.75" hidden="1" customHeight="1" x14ac:dyDescent="0.2"/>
    <row r="39781" ht="12.75" hidden="1" customHeight="1" x14ac:dyDescent="0.2"/>
    <row r="39782" ht="12.75" hidden="1" customHeight="1" x14ac:dyDescent="0.2"/>
    <row r="39783" ht="12.75" hidden="1" customHeight="1" x14ac:dyDescent="0.2"/>
    <row r="39784" ht="12.75" hidden="1" customHeight="1" x14ac:dyDescent="0.2"/>
    <row r="39785" ht="12.75" hidden="1" customHeight="1" x14ac:dyDescent="0.2"/>
    <row r="39786" ht="12.75" hidden="1" customHeight="1" x14ac:dyDescent="0.2"/>
    <row r="39787" ht="12.75" hidden="1" customHeight="1" x14ac:dyDescent="0.2"/>
    <row r="39788" ht="12.75" hidden="1" customHeight="1" x14ac:dyDescent="0.2"/>
    <row r="39789" ht="12.75" hidden="1" customHeight="1" x14ac:dyDescent="0.2"/>
    <row r="39790" ht="12.75" hidden="1" customHeight="1" x14ac:dyDescent="0.2"/>
    <row r="39791" ht="12.75" hidden="1" customHeight="1" x14ac:dyDescent="0.2"/>
    <row r="39792" ht="12.75" hidden="1" customHeight="1" x14ac:dyDescent="0.2"/>
    <row r="39793" ht="12.75" hidden="1" customHeight="1" x14ac:dyDescent="0.2"/>
    <row r="39794" ht="12.75" hidden="1" customHeight="1" x14ac:dyDescent="0.2"/>
    <row r="39795" ht="12.75" hidden="1" customHeight="1" x14ac:dyDescent="0.2"/>
    <row r="39796" ht="12.75" hidden="1" customHeight="1" x14ac:dyDescent="0.2"/>
    <row r="39797" ht="12.75" hidden="1" customHeight="1" x14ac:dyDescent="0.2"/>
    <row r="39798" ht="12.75" hidden="1" customHeight="1" x14ac:dyDescent="0.2"/>
    <row r="39799" ht="12.75" hidden="1" customHeight="1" x14ac:dyDescent="0.2"/>
    <row r="39800" ht="12.75" hidden="1" customHeight="1" x14ac:dyDescent="0.2"/>
    <row r="39801" ht="12.75" hidden="1" customHeight="1" x14ac:dyDescent="0.2"/>
    <row r="39802" ht="12.75" hidden="1" customHeight="1" x14ac:dyDescent="0.2"/>
    <row r="39803" ht="12.75" hidden="1" customHeight="1" x14ac:dyDescent="0.2"/>
    <row r="39804" ht="12.75" hidden="1" customHeight="1" x14ac:dyDescent="0.2"/>
    <row r="39805" ht="12.75" hidden="1" customHeight="1" x14ac:dyDescent="0.2"/>
    <row r="39806" ht="12.75" hidden="1" customHeight="1" x14ac:dyDescent="0.2"/>
    <row r="39807" ht="12.75" hidden="1" customHeight="1" x14ac:dyDescent="0.2"/>
    <row r="39808" ht="12.75" hidden="1" customHeight="1" x14ac:dyDescent="0.2"/>
    <row r="39809" ht="12.75" hidden="1" customHeight="1" x14ac:dyDescent="0.2"/>
    <row r="39810" ht="12.75" hidden="1" customHeight="1" x14ac:dyDescent="0.2"/>
    <row r="39811" ht="12.75" hidden="1" customHeight="1" x14ac:dyDescent="0.2"/>
    <row r="39812" ht="12.75" hidden="1" customHeight="1" x14ac:dyDescent="0.2"/>
    <row r="39813" ht="12.75" hidden="1" customHeight="1" x14ac:dyDescent="0.2"/>
    <row r="39814" ht="12.75" hidden="1" customHeight="1" x14ac:dyDescent="0.2"/>
    <row r="39815" ht="12.75" hidden="1" customHeight="1" x14ac:dyDescent="0.2"/>
    <row r="39816" ht="12.75" hidden="1" customHeight="1" x14ac:dyDescent="0.2"/>
    <row r="39817" ht="12.75" hidden="1" customHeight="1" x14ac:dyDescent="0.2"/>
    <row r="39818" ht="12.75" hidden="1" customHeight="1" x14ac:dyDescent="0.2"/>
    <row r="39819" ht="12.75" hidden="1" customHeight="1" x14ac:dyDescent="0.2"/>
    <row r="39820" ht="12.75" hidden="1" customHeight="1" x14ac:dyDescent="0.2"/>
    <row r="39821" ht="12.75" hidden="1" customHeight="1" x14ac:dyDescent="0.2"/>
    <row r="39822" ht="12.75" hidden="1" customHeight="1" x14ac:dyDescent="0.2"/>
    <row r="39823" ht="12.75" hidden="1" customHeight="1" x14ac:dyDescent="0.2"/>
    <row r="39824" ht="12.75" hidden="1" customHeight="1" x14ac:dyDescent="0.2"/>
    <row r="39825" ht="12.75" hidden="1" customHeight="1" x14ac:dyDescent="0.2"/>
    <row r="39826" ht="12.75" hidden="1" customHeight="1" x14ac:dyDescent="0.2"/>
    <row r="39827" ht="12.75" hidden="1" customHeight="1" x14ac:dyDescent="0.2"/>
    <row r="39828" ht="12.75" hidden="1" customHeight="1" x14ac:dyDescent="0.2"/>
    <row r="39829" ht="12.75" hidden="1" customHeight="1" x14ac:dyDescent="0.2"/>
    <row r="39830" ht="12.75" hidden="1" customHeight="1" x14ac:dyDescent="0.2"/>
    <row r="39831" ht="12.75" hidden="1" customHeight="1" x14ac:dyDescent="0.2"/>
    <row r="39832" ht="12.75" hidden="1" customHeight="1" x14ac:dyDescent="0.2"/>
    <row r="39833" ht="12.75" hidden="1" customHeight="1" x14ac:dyDescent="0.2"/>
    <row r="39834" ht="12.75" hidden="1" customHeight="1" x14ac:dyDescent="0.2"/>
    <row r="39835" ht="12.75" hidden="1" customHeight="1" x14ac:dyDescent="0.2"/>
    <row r="39836" ht="12.75" hidden="1" customHeight="1" x14ac:dyDescent="0.2"/>
    <row r="39837" ht="12.75" hidden="1" customHeight="1" x14ac:dyDescent="0.2"/>
    <row r="39838" ht="12.75" hidden="1" customHeight="1" x14ac:dyDescent="0.2"/>
    <row r="39839" ht="12.75" hidden="1" customHeight="1" x14ac:dyDescent="0.2"/>
    <row r="39840" ht="12.75" hidden="1" customHeight="1" x14ac:dyDescent="0.2"/>
    <row r="39841" ht="12.75" hidden="1" customHeight="1" x14ac:dyDescent="0.2"/>
    <row r="39842" ht="12.75" hidden="1" customHeight="1" x14ac:dyDescent="0.2"/>
    <row r="39843" ht="12.75" hidden="1" customHeight="1" x14ac:dyDescent="0.2"/>
    <row r="39844" ht="12.75" hidden="1" customHeight="1" x14ac:dyDescent="0.2"/>
    <row r="39845" ht="12.75" hidden="1" customHeight="1" x14ac:dyDescent="0.2"/>
    <row r="39846" ht="12.75" hidden="1" customHeight="1" x14ac:dyDescent="0.2"/>
    <row r="39847" ht="12.75" hidden="1" customHeight="1" x14ac:dyDescent="0.2"/>
    <row r="39848" ht="12.75" hidden="1" customHeight="1" x14ac:dyDescent="0.2"/>
    <row r="39849" ht="12.75" hidden="1" customHeight="1" x14ac:dyDescent="0.2"/>
    <row r="39850" ht="12.75" hidden="1" customHeight="1" x14ac:dyDescent="0.2"/>
    <row r="39851" ht="12.75" hidden="1" customHeight="1" x14ac:dyDescent="0.2"/>
    <row r="39852" ht="12.75" hidden="1" customHeight="1" x14ac:dyDescent="0.2"/>
    <row r="39853" ht="12.75" hidden="1" customHeight="1" x14ac:dyDescent="0.2"/>
    <row r="39854" ht="12.75" hidden="1" customHeight="1" x14ac:dyDescent="0.2"/>
    <row r="39855" ht="12.75" hidden="1" customHeight="1" x14ac:dyDescent="0.2"/>
    <row r="39856" ht="12.75" hidden="1" customHeight="1" x14ac:dyDescent="0.2"/>
    <row r="39857" ht="12.75" hidden="1" customHeight="1" x14ac:dyDescent="0.2"/>
    <row r="39858" ht="12.75" hidden="1" customHeight="1" x14ac:dyDescent="0.2"/>
    <row r="39859" ht="12.75" hidden="1" customHeight="1" x14ac:dyDescent="0.2"/>
    <row r="39860" ht="12.75" hidden="1" customHeight="1" x14ac:dyDescent="0.2"/>
    <row r="39861" ht="12.75" hidden="1" customHeight="1" x14ac:dyDescent="0.2"/>
    <row r="39862" ht="12.75" hidden="1" customHeight="1" x14ac:dyDescent="0.2"/>
    <row r="39863" ht="12.75" hidden="1" customHeight="1" x14ac:dyDescent="0.2"/>
    <row r="39864" ht="12.75" hidden="1" customHeight="1" x14ac:dyDescent="0.2"/>
    <row r="39865" ht="12.75" hidden="1" customHeight="1" x14ac:dyDescent="0.2"/>
    <row r="39866" ht="12.75" hidden="1" customHeight="1" x14ac:dyDescent="0.2"/>
    <row r="39867" ht="12.75" hidden="1" customHeight="1" x14ac:dyDescent="0.2"/>
    <row r="39868" ht="12.75" hidden="1" customHeight="1" x14ac:dyDescent="0.2"/>
    <row r="39869" ht="12.75" hidden="1" customHeight="1" x14ac:dyDescent="0.2"/>
    <row r="39870" ht="12.75" hidden="1" customHeight="1" x14ac:dyDescent="0.2"/>
    <row r="39871" ht="12.75" hidden="1" customHeight="1" x14ac:dyDescent="0.2"/>
    <row r="39872" ht="12.75" hidden="1" customHeight="1" x14ac:dyDescent="0.2"/>
    <row r="39873" ht="12.75" hidden="1" customHeight="1" x14ac:dyDescent="0.2"/>
    <row r="39874" ht="12.75" hidden="1" customHeight="1" x14ac:dyDescent="0.2"/>
    <row r="39875" ht="12.75" hidden="1" customHeight="1" x14ac:dyDescent="0.2"/>
    <row r="39876" ht="12.75" hidden="1" customHeight="1" x14ac:dyDescent="0.2"/>
    <row r="39877" ht="12.75" hidden="1" customHeight="1" x14ac:dyDescent="0.2"/>
    <row r="39878" ht="12.75" hidden="1" customHeight="1" x14ac:dyDescent="0.2"/>
    <row r="39879" ht="12.75" hidden="1" customHeight="1" x14ac:dyDescent="0.2"/>
    <row r="39880" ht="12.75" hidden="1" customHeight="1" x14ac:dyDescent="0.2"/>
    <row r="39881" ht="12.75" hidden="1" customHeight="1" x14ac:dyDescent="0.2"/>
    <row r="39882" ht="12.75" hidden="1" customHeight="1" x14ac:dyDescent="0.2"/>
    <row r="39883" ht="12.75" hidden="1" customHeight="1" x14ac:dyDescent="0.2"/>
    <row r="39884" ht="12.75" hidden="1" customHeight="1" x14ac:dyDescent="0.2"/>
    <row r="39885" ht="12.75" hidden="1" customHeight="1" x14ac:dyDescent="0.2"/>
    <row r="39886" ht="12.75" hidden="1" customHeight="1" x14ac:dyDescent="0.2"/>
    <row r="39887" ht="12.75" hidden="1" customHeight="1" x14ac:dyDescent="0.2"/>
    <row r="39888" ht="12.75" hidden="1" customHeight="1" x14ac:dyDescent="0.2"/>
    <row r="39889" ht="12.75" hidden="1" customHeight="1" x14ac:dyDescent="0.2"/>
    <row r="39890" ht="12.75" hidden="1" customHeight="1" x14ac:dyDescent="0.2"/>
    <row r="39891" ht="12.75" hidden="1" customHeight="1" x14ac:dyDescent="0.2"/>
    <row r="39892" ht="12.75" hidden="1" customHeight="1" x14ac:dyDescent="0.2"/>
    <row r="39893" ht="12.75" hidden="1" customHeight="1" x14ac:dyDescent="0.2"/>
    <row r="39894" ht="12.75" hidden="1" customHeight="1" x14ac:dyDescent="0.2"/>
    <row r="39895" ht="12.75" hidden="1" customHeight="1" x14ac:dyDescent="0.2"/>
    <row r="39896" ht="12.75" hidden="1" customHeight="1" x14ac:dyDescent="0.2"/>
    <row r="39897" ht="12.75" hidden="1" customHeight="1" x14ac:dyDescent="0.2"/>
    <row r="39898" ht="12.75" hidden="1" customHeight="1" x14ac:dyDescent="0.2"/>
    <row r="39899" ht="12.75" hidden="1" customHeight="1" x14ac:dyDescent="0.2"/>
    <row r="39900" ht="12.75" hidden="1" customHeight="1" x14ac:dyDescent="0.2"/>
    <row r="39901" ht="12.75" hidden="1" customHeight="1" x14ac:dyDescent="0.2"/>
    <row r="39902" ht="12.75" hidden="1" customHeight="1" x14ac:dyDescent="0.2"/>
    <row r="39903" ht="12.75" hidden="1" customHeight="1" x14ac:dyDescent="0.2"/>
    <row r="39904" ht="12.75" hidden="1" customHeight="1" x14ac:dyDescent="0.2"/>
    <row r="39905" ht="12.75" hidden="1" customHeight="1" x14ac:dyDescent="0.2"/>
    <row r="39906" ht="12.75" hidden="1" customHeight="1" x14ac:dyDescent="0.2"/>
    <row r="39907" ht="12.75" hidden="1" customHeight="1" x14ac:dyDescent="0.2"/>
    <row r="39908" ht="12.75" hidden="1" customHeight="1" x14ac:dyDescent="0.2"/>
    <row r="39909" ht="12.75" hidden="1" customHeight="1" x14ac:dyDescent="0.2"/>
    <row r="39910" ht="12.75" hidden="1" customHeight="1" x14ac:dyDescent="0.2"/>
    <row r="39911" ht="12.75" hidden="1" customHeight="1" x14ac:dyDescent="0.2"/>
    <row r="39912" ht="12.75" hidden="1" customHeight="1" x14ac:dyDescent="0.2"/>
    <row r="39913" ht="12.75" hidden="1" customHeight="1" x14ac:dyDescent="0.2"/>
    <row r="39914" ht="12.75" hidden="1" customHeight="1" x14ac:dyDescent="0.2"/>
    <row r="39915" ht="12.75" hidden="1" customHeight="1" x14ac:dyDescent="0.2"/>
    <row r="39916" ht="12.75" hidden="1" customHeight="1" x14ac:dyDescent="0.2"/>
    <row r="39917" ht="12.75" hidden="1" customHeight="1" x14ac:dyDescent="0.2"/>
    <row r="39918" ht="12.75" hidden="1" customHeight="1" x14ac:dyDescent="0.2"/>
    <row r="39919" ht="12.75" hidden="1" customHeight="1" x14ac:dyDescent="0.2"/>
    <row r="39920" ht="12.75" hidden="1" customHeight="1" x14ac:dyDescent="0.2"/>
    <row r="39921" ht="12.75" hidden="1" customHeight="1" x14ac:dyDescent="0.2"/>
    <row r="39922" ht="12.75" hidden="1" customHeight="1" x14ac:dyDescent="0.2"/>
    <row r="39923" ht="12.75" hidden="1" customHeight="1" x14ac:dyDescent="0.2"/>
    <row r="39924" ht="12.75" hidden="1" customHeight="1" x14ac:dyDescent="0.2"/>
    <row r="39925" ht="12.75" hidden="1" customHeight="1" x14ac:dyDescent="0.2"/>
    <row r="39926" ht="12.75" hidden="1" customHeight="1" x14ac:dyDescent="0.2"/>
    <row r="39927" ht="12.75" hidden="1" customHeight="1" x14ac:dyDescent="0.2"/>
    <row r="39928" ht="12.75" hidden="1" customHeight="1" x14ac:dyDescent="0.2"/>
    <row r="39929" ht="12.75" hidden="1" customHeight="1" x14ac:dyDescent="0.2"/>
    <row r="39930" ht="12.75" hidden="1" customHeight="1" x14ac:dyDescent="0.2"/>
    <row r="39931" ht="12.75" hidden="1" customHeight="1" x14ac:dyDescent="0.2"/>
    <row r="39932" ht="12.75" hidden="1" customHeight="1" x14ac:dyDescent="0.2"/>
    <row r="39933" ht="12.75" hidden="1" customHeight="1" x14ac:dyDescent="0.2"/>
    <row r="39934" ht="12.75" hidden="1" customHeight="1" x14ac:dyDescent="0.2"/>
    <row r="39935" ht="12.75" hidden="1" customHeight="1" x14ac:dyDescent="0.2"/>
    <row r="39936" ht="12.75" hidden="1" customHeight="1" x14ac:dyDescent="0.2"/>
    <row r="39937" ht="12.75" hidden="1" customHeight="1" x14ac:dyDescent="0.2"/>
    <row r="39938" ht="12.75" hidden="1" customHeight="1" x14ac:dyDescent="0.2"/>
    <row r="39939" ht="12.75" hidden="1" customHeight="1" x14ac:dyDescent="0.2"/>
    <row r="39940" ht="12.75" hidden="1" customHeight="1" x14ac:dyDescent="0.2"/>
    <row r="39941" ht="12.75" hidden="1" customHeight="1" x14ac:dyDescent="0.2"/>
    <row r="39942" ht="12.75" hidden="1" customHeight="1" x14ac:dyDescent="0.2"/>
    <row r="39943" ht="12.75" hidden="1" customHeight="1" x14ac:dyDescent="0.2"/>
    <row r="39944" ht="12.75" hidden="1" customHeight="1" x14ac:dyDescent="0.2"/>
    <row r="39945" ht="12.75" hidden="1" customHeight="1" x14ac:dyDescent="0.2"/>
    <row r="39946" ht="12.75" hidden="1" customHeight="1" x14ac:dyDescent="0.2"/>
    <row r="39947" ht="12.75" hidden="1" customHeight="1" x14ac:dyDescent="0.2"/>
    <row r="39948" ht="12.75" hidden="1" customHeight="1" x14ac:dyDescent="0.2"/>
    <row r="39949" ht="12.75" hidden="1" customHeight="1" x14ac:dyDescent="0.2"/>
    <row r="39950" ht="12.75" hidden="1" customHeight="1" x14ac:dyDescent="0.2"/>
    <row r="39951" ht="12.75" hidden="1" customHeight="1" x14ac:dyDescent="0.2"/>
    <row r="39952" ht="12.75" hidden="1" customHeight="1" x14ac:dyDescent="0.2"/>
    <row r="39953" ht="12.75" hidden="1" customHeight="1" x14ac:dyDescent="0.2"/>
    <row r="39954" ht="12.75" hidden="1" customHeight="1" x14ac:dyDescent="0.2"/>
    <row r="39955" ht="12.75" hidden="1" customHeight="1" x14ac:dyDescent="0.2"/>
    <row r="39956" ht="12.75" hidden="1" customHeight="1" x14ac:dyDescent="0.2"/>
    <row r="39957" ht="12.75" hidden="1" customHeight="1" x14ac:dyDescent="0.2"/>
    <row r="39958" ht="12.75" hidden="1" customHeight="1" x14ac:dyDescent="0.2"/>
    <row r="39959" ht="12.75" hidden="1" customHeight="1" x14ac:dyDescent="0.2"/>
    <row r="39960" ht="12.75" hidden="1" customHeight="1" x14ac:dyDescent="0.2"/>
    <row r="39961" ht="12.75" hidden="1" customHeight="1" x14ac:dyDescent="0.2"/>
    <row r="39962" ht="12.75" hidden="1" customHeight="1" x14ac:dyDescent="0.2"/>
    <row r="39963" ht="12.75" hidden="1" customHeight="1" x14ac:dyDescent="0.2"/>
    <row r="39964" ht="12.75" hidden="1" customHeight="1" x14ac:dyDescent="0.2"/>
    <row r="39965" ht="12.75" hidden="1" customHeight="1" x14ac:dyDescent="0.2"/>
    <row r="39966" ht="12.75" hidden="1" customHeight="1" x14ac:dyDescent="0.2"/>
    <row r="39967" ht="12.75" hidden="1" customHeight="1" x14ac:dyDescent="0.2"/>
    <row r="39968" ht="12.75" hidden="1" customHeight="1" x14ac:dyDescent="0.2"/>
    <row r="39969" ht="12.75" hidden="1" customHeight="1" x14ac:dyDescent="0.2"/>
    <row r="39970" ht="12.75" hidden="1" customHeight="1" x14ac:dyDescent="0.2"/>
    <row r="39971" ht="12.75" hidden="1" customHeight="1" x14ac:dyDescent="0.2"/>
    <row r="39972" ht="12.75" hidden="1" customHeight="1" x14ac:dyDescent="0.2"/>
    <row r="39973" ht="12.75" hidden="1" customHeight="1" x14ac:dyDescent="0.2"/>
    <row r="39974" ht="12.75" hidden="1" customHeight="1" x14ac:dyDescent="0.2"/>
    <row r="39975" ht="12.75" hidden="1" customHeight="1" x14ac:dyDescent="0.2"/>
    <row r="39976" ht="12.75" hidden="1" customHeight="1" x14ac:dyDescent="0.2"/>
    <row r="39977" ht="12.75" hidden="1" customHeight="1" x14ac:dyDescent="0.2"/>
    <row r="39978" ht="12.75" hidden="1" customHeight="1" x14ac:dyDescent="0.2"/>
    <row r="39979" ht="12.75" hidden="1" customHeight="1" x14ac:dyDescent="0.2"/>
    <row r="39980" ht="12.75" hidden="1" customHeight="1" x14ac:dyDescent="0.2"/>
    <row r="39981" ht="12.75" hidden="1" customHeight="1" x14ac:dyDescent="0.2"/>
    <row r="39982" ht="12.75" hidden="1" customHeight="1" x14ac:dyDescent="0.2"/>
    <row r="39983" ht="12.75" hidden="1" customHeight="1" x14ac:dyDescent="0.2"/>
    <row r="39984" ht="12.75" hidden="1" customHeight="1" x14ac:dyDescent="0.2"/>
    <row r="39985" ht="12.75" hidden="1" customHeight="1" x14ac:dyDescent="0.2"/>
    <row r="39986" ht="12.75" hidden="1" customHeight="1" x14ac:dyDescent="0.2"/>
    <row r="39987" ht="12.75" hidden="1" customHeight="1" x14ac:dyDescent="0.2"/>
    <row r="39988" ht="12.75" hidden="1" customHeight="1" x14ac:dyDescent="0.2"/>
    <row r="39989" ht="12.75" hidden="1" customHeight="1" x14ac:dyDescent="0.2"/>
    <row r="39990" ht="12.75" hidden="1" customHeight="1" x14ac:dyDescent="0.2"/>
    <row r="39991" ht="12.75" hidden="1" customHeight="1" x14ac:dyDescent="0.2"/>
    <row r="39992" ht="12.75" hidden="1" customHeight="1" x14ac:dyDescent="0.2"/>
    <row r="39993" ht="12.75" hidden="1" customHeight="1" x14ac:dyDescent="0.2"/>
    <row r="39994" ht="12.75" hidden="1" customHeight="1" x14ac:dyDescent="0.2"/>
    <row r="39995" ht="12.75" hidden="1" customHeight="1" x14ac:dyDescent="0.2"/>
    <row r="39996" ht="12.75" hidden="1" customHeight="1" x14ac:dyDescent="0.2"/>
    <row r="39997" ht="12.75" hidden="1" customHeight="1" x14ac:dyDescent="0.2"/>
    <row r="39998" ht="12.75" hidden="1" customHeight="1" x14ac:dyDescent="0.2"/>
    <row r="39999" ht="12.75" hidden="1" customHeight="1" x14ac:dyDescent="0.2"/>
    <row r="40000" ht="12.75" hidden="1" customHeight="1" x14ac:dyDescent="0.2"/>
    <row r="40001" ht="12.75" hidden="1" customHeight="1" x14ac:dyDescent="0.2"/>
    <row r="40002" ht="12.75" hidden="1" customHeight="1" x14ac:dyDescent="0.2"/>
    <row r="40003" ht="12.75" hidden="1" customHeight="1" x14ac:dyDescent="0.2"/>
    <row r="40004" ht="12.75" hidden="1" customHeight="1" x14ac:dyDescent="0.2"/>
    <row r="40005" ht="12.75" hidden="1" customHeight="1" x14ac:dyDescent="0.2"/>
    <row r="40006" ht="12.75" hidden="1" customHeight="1" x14ac:dyDescent="0.2"/>
    <row r="40007" ht="12.75" hidden="1" customHeight="1" x14ac:dyDescent="0.2"/>
    <row r="40008" ht="12.75" hidden="1" customHeight="1" x14ac:dyDescent="0.2"/>
    <row r="40009" ht="12.75" hidden="1" customHeight="1" x14ac:dyDescent="0.2"/>
    <row r="40010" ht="12.75" hidden="1" customHeight="1" x14ac:dyDescent="0.2"/>
    <row r="40011" ht="12.75" hidden="1" customHeight="1" x14ac:dyDescent="0.2"/>
    <row r="40012" ht="12.75" hidden="1" customHeight="1" x14ac:dyDescent="0.2"/>
    <row r="40013" ht="12.75" hidden="1" customHeight="1" x14ac:dyDescent="0.2"/>
    <row r="40014" ht="12.75" hidden="1" customHeight="1" x14ac:dyDescent="0.2"/>
    <row r="40015" ht="12.75" hidden="1" customHeight="1" x14ac:dyDescent="0.2"/>
    <row r="40016" ht="12.75" hidden="1" customHeight="1" x14ac:dyDescent="0.2"/>
    <row r="40017" ht="12.75" hidden="1" customHeight="1" x14ac:dyDescent="0.2"/>
    <row r="40018" ht="12.75" hidden="1" customHeight="1" x14ac:dyDescent="0.2"/>
    <row r="40019" ht="12.75" hidden="1" customHeight="1" x14ac:dyDescent="0.2"/>
    <row r="40020" ht="12.75" hidden="1" customHeight="1" x14ac:dyDescent="0.2"/>
    <row r="40021" ht="12.75" hidden="1" customHeight="1" x14ac:dyDescent="0.2"/>
    <row r="40022" ht="12.75" hidden="1" customHeight="1" x14ac:dyDescent="0.2"/>
    <row r="40023" ht="12.75" hidden="1" customHeight="1" x14ac:dyDescent="0.2"/>
    <row r="40024" ht="12.75" hidden="1" customHeight="1" x14ac:dyDescent="0.2"/>
    <row r="40025" ht="12.75" hidden="1" customHeight="1" x14ac:dyDescent="0.2"/>
    <row r="40026" ht="12.75" hidden="1" customHeight="1" x14ac:dyDescent="0.2"/>
    <row r="40027" ht="12.75" hidden="1" customHeight="1" x14ac:dyDescent="0.2"/>
    <row r="40028" ht="12.75" hidden="1" customHeight="1" x14ac:dyDescent="0.2"/>
    <row r="40029" ht="12.75" hidden="1" customHeight="1" x14ac:dyDescent="0.2"/>
    <row r="40030" ht="12.75" hidden="1" customHeight="1" x14ac:dyDescent="0.2"/>
    <row r="40031" ht="12.75" hidden="1" customHeight="1" x14ac:dyDescent="0.2"/>
    <row r="40032" ht="12.75" hidden="1" customHeight="1" x14ac:dyDescent="0.2"/>
    <row r="40033" ht="12.75" hidden="1" customHeight="1" x14ac:dyDescent="0.2"/>
    <row r="40034" ht="12.75" hidden="1" customHeight="1" x14ac:dyDescent="0.2"/>
    <row r="40035" ht="12.75" hidden="1" customHeight="1" x14ac:dyDescent="0.2"/>
    <row r="40036" ht="12.75" hidden="1" customHeight="1" x14ac:dyDescent="0.2"/>
    <row r="40037" ht="12.75" hidden="1" customHeight="1" x14ac:dyDescent="0.2"/>
    <row r="40038" ht="12.75" hidden="1" customHeight="1" x14ac:dyDescent="0.2"/>
    <row r="40039" ht="12.75" hidden="1" customHeight="1" x14ac:dyDescent="0.2"/>
    <row r="40040" ht="12.75" hidden="1" customHeight="1" x14ac:dyDescent="0.2"/>
    <row r="40041" ht="12.75" hidden="1" customHeight="1" x14ac:dyDescent="0.2"/>
    <row r="40042" ht="12.75" hidden="1" customHeight="1" x14ac:dyDescent="0.2"/>
    <row r="40043" ht="12.75" hidden="1" customHeight="1" x14ac:dyDescent="0.2"/>
    <row r="40044" ht="12.75" hidden="1" customHeight="1" x14ac:dyDescent="0.2"/>
    <row r="40045" ht="12.75" hidden="1" customHeight="1" x14ac:dyDescent="0.2"/>
    <row r="40046" ht="12.75" hidden="1" customHeight="1" x14ac:dyDescent="0.2"/>
    <row r="40047" ht="12.75" hidden="1" customHeight="1" x14ac:dyDescent="0.2"/>
    <row r="40048" ht="12.75" hidden="1" customHeight="1" x14ac:dyDescent="0.2"/>
    <row r="40049" ht="12.75" hidden="1" customHeight="1" x14ac:dyDescent="0.2"/>
    <row r="40050" ht="12.75" hidden="1" customHeight="1" x14ac:dyDescent="0.2"/>
    <row r="40051" ht="12.75" hidden="1" customHeight="1" x14ac:dyDescent="0.2"/>
    <row r="40052" ht="12.75" hidden="1" customHeight="1" x14ac:dyDescent="0.2"/>
    <row r="40053" ht="12.75" hidden="1" customHeight="1" x14ac:dyDescent="0.2"/>
    <row r="40054" ht="12.75" hidden="1" customHeight="1" x14ac:dyDescent="0.2"/>
    <row r="40055" ht="12.75" hidden="1" customHeight="1" x14ac:dyDescent="0.2"/>
    <row r="40056" ht="12.75" hidden="1" customHeight="1" x14ac:dyDescent="0.2"/>
    <row r="40057" ht="12.75" hidden="1" customHeight="1" x14ac:dyDescent="0.2"/>
    <row r="40058" ht="12.75" hidden="1" customHeight="1" x14ac:dyDescent="0.2"/>
    <row r="40059" ht="12.75" hidden="1" customHeight="1" x14ac:dyDescent="0.2"/>
    <row r="40060" ht="12.75" hidden="1" customHeight="1" x14ac:dyDescent="0.2"/>
    <row r="40061" ht="12.75" hidden="1" customHeight="1" x14ac:dyDescent="0.2"/>
    <row r="40062" ht="12.75" hidden="1" customHeight="1" x14ac:dyDescent="0.2"/>
    <row r="40063" ht="12.75" hidden="1" customHeight="1" x14ac:dyDescent="0.2"/>
    <row r="40064" ht="12.75" hidden="1" customHeight="1" x14ac:dyDescent="0.2"/>
    <row r="40065" ht="12.75" hidden="1" customHeight="1" x14ac:dyDescent="0.2"/>
    <row r="40066" ht="12.75" hidden="1" customHeight="1" x14ac:dyDescent="0.2"/>
    <row r="40067" ht="12.75" hidden="1" customHeight="1" x14ac:dyDescent="0.2"/>
    <row r="40068" ht="12.75" hidden="1" customHeight="1" x14ac:dyDescent="0.2"/>
    <row r="40069" ht="12.75" hidden="1" customHeight="1" x14ac:dyDescent="0.2"/>
    <row r="40070" ht="12.75" hidden="1" customHeight="1" x14ac:dyDescent="0.2"/>
    <row r="40071" ht="12.75" hidden="1" customHeight="1" x14ac:dyDescent="0.2"/>
    <row r="40072" ht="12.75" hidden="1" customHeight="1" x14ac:dyDescent="0.2"/>
    <row r="40073" ht="12.75" hidden="1" customHeight="1" x14ac:dyDescent="0.2"/>
    <row r="40074" ht="12.75" hidden="1" customHeight="1" x14ac:dyDescent="0.2"/>
    <row r="40075" ht="12.75" hidden="1" customHeight="1" x14ac:dyDescent="0.2"/>
    <row r="40076" ht="12.75" hidden="1" customHeight="1" x14ac:dyDescent="0.2"/>
    <row r="40077" ht="12.75" hidden="1" customHeight="1" x14ac:dyDescent="0.2"/>
    <row r="40078" ht="12.75" hidden="1" customHeight="1" x14ac:dyDescent="0.2"/>
    <row r="40079" ht="12.75" hidden="1" customHeight="1" x14ac:dyDescent="0.2"/>
    <row r="40080" ht="12.75" hidden="1" customHeight="1" x14ac:dyDescent="0.2"/>
    <row r="40081" ht="12.75" hidden="1" customHeight="1" x14ac:dyDescent="0.2"/>
    <row r="40082" ht="12.75" hidden="1" customHeight="1" x14ac:dyDescent="0.2"/>
    <row r="40083" ht="12.75" hidden="1" customHeight="1" x14ac:dyDescent="0.2"/>
    <row r="40084" ht="12.75" hidden="1" customHeight="1" x14ac:dyDescent="0.2"/>
    <row r="40085" ht="12.75" hidden="1" customHeight="1" x14ac:dyDescent="0.2"/>
    <row r="40086" ht="12.75" hidden="1" customHeight="1" x14ac:dyDescent="0.2"/>
    <row r="40087" ht="12.75" hidden="1" customHeight="1" x14ac:dyDescent="0.2"/>
    <row r="40088" ht="12.75" hidden="1" customHeight="1" x14ac:dyDescent="0.2"/>
    <row r="40089" ht="12.75" hidden="1" customHeight="1" x14ac:dyDescent="0.2"/>
    <row r="40090" ht="12.75" hidden="1" customHeight="1" x14ac:dyDescent="0.2"/>
    <row r="40091" ht="12.75" hidden="1" customHeight="1" x14ac:dyDescent="0.2"/>
    <row r="40092" ht="12.75" hidden="1" customHeight="1" x14ac:dyDescent="0.2"/>
    <row r="40093" ht="12.75" hidden="1" customHeight="1" x14ac:dyDescent="0.2"/>
    <row r="40094" ht="12.75" hidden="1" customHeight="1" x14ac:dyDescent="0.2"/>
    <row r="40095" ht="12.75" hidden="1" customHeight="1" x14ac:dyDescent="0.2"/>
    <row r="40096" ht="12.75" hidden="1" customHeight="1" x14ac:dyDescent="0.2"/>
    <row r="40097" ht="12.75" hidden="1" customHeight="1" x14ac:dyDescent="0.2"/>
    <row r="40098" ht="12.75" hidden="1" customHeight="1" x14ac:dyDescent="0.2"/>
    <row r="40099" ht="12.75" hidden="1" customHeight="1" x14ac:dyDescent="0.2"/>
    <row r="40100" ht="12.75" hidden="1" customHeight="1" x14ac:dyDescent="0.2"/>
    <row r="40101" ht="12.75" hidden="1" customHeight="1" x14ac:dyDescent="0.2"/>
    <row r="40102" ht="12.75" hidden="1" customHeight="1" x14ac:dyDescent="0.2"/>
    <row r="40103" ht="12.75" hidden="1" customHeight="1" x14ac:dyDescent="0.2"/>
    <row r="40104" ht="12.75" hidden="1" customHeight="1" x14ac:dyDescent="0.2"/>
    <row r="40105" ht="12.75" hidden="1" customHeight="1" x14ac:dyDescent="0.2"/>
    <row r="40106" ht="12.75" hidden="1" customHeight="1" x14ac:dyDescent="0.2"/>
    <row r="40107" ht="12.75" hidden="1" customHeight="1" x14ac:dyDescent="0.2"/>
    <row r="40108" ht="12.75" hidden="1" customHeight="1" x14ac:dyDescent="0.2"/>
    <row r="40109" ht="12.75" hidden="1" customHeight="1" x14ac:dyDescent="0.2"/>
    <row r="40110" ht="12.75" hidden="1" customHeight="1" x14ac:dyDescent="0.2"/>
    <row r="40111" ht="12.75" hidden="1" customHeight="1" x14ac:dyDescent="0.2"/>
    <row r="40112" ht="12.75" hidden="1" customHeight="1" x14ac:dyDescent="0.2"/>
    <row r="40113" ht="12.75" hidden="1" customHeight="1" x14ac:dyDescent="0.2"/>
    <row r="40114" ht="12.75" hidden="1" customHeight="1" x14ac:dyDescent="0.2"/>
    <row r="40115" ht="12.75" hidden="1" customHeight="1" x14ac:dyDescent="0.2"/>
    <row r="40116" ht="12.75" hidden="1" customHeight="1" x14ac:dyDescent="0.2"/>
    <row r="40117" ht="12.75" hidden="1" customHeight="1" x14ac:dyDescent="0.2"/>
    <row r="40118" ht="12.75" hidden="1" customHeight="1" x14ac:dyDescent="0.2"/>
    <row r="40119" ht="12.75" hidden="1" customHeight="1" x14ac:dyDescent="0.2"/>
    <row r="40120" ht="12.75" hidden="1" customHeight="1" x14ac:dyDescent="0.2"/>
    <row r="40121" ht="12.75" hidden="1" customHeight="1" x14ac:dyDescent="0.2"/>
    <row r="40122" ht="12.75" hidden="1" customHeight="1" x14ac:dyDescent="0.2"/>
    <row r="40123" ht="12.75" hidden="1" customHeight="1" x14ac:dyDescent="0.2"/>
    <row r="40124" ht="12.75" hidden="1" customHeight="1" x14ac:dyDescent="0.2"/>
    <row r="40125" ht="12.75" hidden="1" customHeight="1" x14ac:dyDescent="0.2"/>
    <row r="40126" ht="12.75" hidden="1" customHeight="1" x14ac:dyDescent="0.2"/>
    <row r="40127" ht="12.75" hidden="1" customHeight="1" x14ac:dyDescent="0.2"/>
    <row r="40128" ht="12.75" hidden="1" customHeight="1" x14ac:dyDescent="0.2"/>
    <row r="40129" ht="12.75" hidden="1" customHeight="1" x14ac:dyDescent="0.2"/>
    <row r="40130" ht="12.75" hidden="1" customHeight="1" x14ac:dyDescent="0.2"/>
    <row r="40131" ht="12.75" hidden="1" customHeight="1" x14ac:dyDescent="0.2"/>
    <row r="40132" ht="12.75" hidden="1" customHeight="1" x14ac:dyDescent="0.2"/>
    <row r="40133" ht="12.75" hidden="1" customHeight="1" x14ac:dyDescent="0.2"/>
    <row r="40134" ht="12.75" hidden="1" customHeight="1" x14ac:dyDescent="0.2"/>
    <row r="40135" ht="12.75" hidden="1" customHeight="1" x14ac:dyDescent="0.2"/>
    <row r="40136" ht="12.75" hidden="1" customHeight="1" x14ac:dyDescent="0.2"/>
    <row r="40137" ht="12.75" hidden="1" customHeight="1" x14ac:dyDescent="0.2"/>
    <row r="40138" ht="12.75" hidden="1" customHeight="1" x14ac:dyDescent="0.2"/>
    <row r="40139" ht="12.75" hidden="1" customHeight="1" x14ac:dyDescent="0.2"/>
    <row r="40140" ht="12.75" hidden="1" customHeight="1" x14ac:dyDescent="0.2"/>
    <row r="40141" ht="12.75" hidden="1" customHeight="1" x14ac:dyDescent="0.2"/>
    <row r="40142" ht="12.75" hidden="1" customHeight="1" x14ac:dyDescent="0.2"/>
    <row r="40143" ht="12.75" hidden="1" customHeight="1" x14ac:dyDescent="0.2"/>
    <row r="40144" ht="12.75" hidden="1" customHeight="1" x14ac:dyDescent="0.2"/>
    <row r="40145" ht="12.75" hidden="1" customHeight="1" x14ac:dyDescent="0.2"/>
    <row r="40146" ht="12.75" hidden="1" customHeight="1" x14ac:dyDescent="0.2"/>
    <row r="40147" ht="12.75" hidden="1" customHeight="1" x14ac:dyDescent="0.2"/>
    <row r="40148" ht="12.75" hidden="1" customHeight="1" x14ac:dyDescent="0.2"/>
    <row r="40149" ht="12.75" hidden="1" customHeight="1" x14ac:dyDescent="0.2"/>
    <row r="40150" ht="12.75" hidden="1" customHeight="1" x14ac:dyDescent="0.2"/>
    <row r="40151" ht="12.75" hidden="1" customHeight="1" x14ac:dyDescent="0.2"/>
    <row r="40152" ht="12.75" hidden="1" customHeight="1" x14ac:dyDescent="0.2"/>
    <row r="40153" ht="12.75" hidden="1" customHeight="1" x14ac:dyDescent="0.2"/>
    <row r="40154" ht="12.75" hidden="1" customHeight="1" x14ac:dyDescent="0.2"/>
    <row r="40155" ht="12.75" hidden="1" customHeight="1" x14ac:dyDescent="0.2"/>
    <row r="40156" ht="12.75" hidden="1" customHeight="1" x14ac:dyDescent="0.2"/>
    <row r="40157" ht="12.75" hidden="1" customHeight="1" x14ac:dyDescent="0.2"/>
    <row r="40158" ht="12.75" hidden="1" customHeight="1" x14ac:dyDescent="0.2"/>
    <row r="40159" ht="12.75" hidden="1" customHeight="1" x14ac:dyDescent="0.2"/>
    <row r="40160" ht="12.75" hidden="1" customHeight="1" x14ac:dyDescent="0.2"/>
    <row r="40161" ht="12.75" hidden="1" customHeight="1" x14ac:dyDescent="0.2"/>
    <row r="40162" ht="12.75" hidden="1" customHeight="1" x14ac:dyDescent="0.2"/>
    <row r="40163" ht="12.75" hidden="1" customHeight="1" x14ac:dyDescent="0.2"/>
    <row r="40164" ht="12.75" hidden="1" customHeight="1" x14ac:dyDescent="0.2"/>
    <row r="40165" ht="12.75" hidden="1" customHeight="1" x14ac:dyDescent="0.2"/>
    <row r="40166" ht="12.75" hidden="1" customHeight="1" x14ac:dyDescent="0.2"/>
    <row r="40167" ht="12.75" hidden="1" customHeight="1" x14ac:dyDescent="0.2"/>
    <row r="40168" ht="12.75" hidden="1" customHeight="1" x14ac:dyDescent="0.2"/>
    <row r="40169" ht="12.75" hidden="1" customHeight="1" x14ac:dyDescent="0.2"/>
    <row r="40170" ht="12.75" hidden="1" customHeight="1" x14ac:dyDescent="0.2"/>
    <row r="40171" ht="12.75" hidden="1" customHeight="1" x14ac:dyDescent="0.2"/>
    <row r="40172" ht="12.75" hidden="1" customHeight="1" x14ac:dyDescent="0.2"/>
    <row r="40173" ht="12.75" hidden="1" customHeight="1" x14ac:dyDescent="0.2"/>
    <row r="40174" ht="12.75" hidden="1" customHeight="1" x14ac:dyDescent="0.2"/>
    <row r="40175" ht="12.75" hidden="1" customHeight="1" x14ac:dyDescent="0.2"/>
    <row r="40176" ht="12.75" hidden="1" customHeight="1" x14ac:dyDescent="0.2"/>
    <row r="40177" ht="12.75" hidden="1" customHeight="1" x14ac:dyDescent="0.2"/>
    <row r="40178" ht="12.75" hidden="1" customHeight="1" x14ac:dyDescent="0.2"/>
    <row r="40179" ht="12.75" hidden="1" customHeight="1" x14ac:dyDescent="0.2"/>
    <row r="40180" ht="12.75" hidden="1" customHeight="1" x14ac:dyDescent="0.2"/>
    <row r="40181" ht="12.75" hidden="1" customHeight="1" x14ac:dyDescent="0.2"/>
    <row r="40182" ht="12.75" hidden="1" customHeight="1" x14ac:dyDescent="0.2"/>
    <row r="40183" ht="12.75" hidden="1" customHeight="1" x14ac:dyDescent="0.2"/>
    <row r="40184" ht="12.75" hidden="1" customHeight="1" x14ac:dyDescent="0.2"/>
    <row r="40185" ht="12.75" hidden="1" customHeight="1" x14ac:dyDescent="0.2"/>
    <row r="40186" ht="12.75" hidden="1" customHeight="1" x14ac:dyDescent="0.2"/>
    <row r="40187" ht="12.75" hidden="1" customHeight="1" x14ac:dyDescent="0.2"/>
    <row r="40188" ht="12.75" hidden="1" customHeight="1" x14ac:dyDescent="0.2"/>
    <row r="40189" ht="12.75" hidden="1" customHeight="1" x14ac:dyDescent="0.2"/>
    <row r="40190" ht="12.75" hidden="1" customHeight="1" x14ac:dyDescent="0.2"/>
    <row r="40191" ht="12.75" hidden="1" customHeight="1" x14ac:dyDescent="0.2"/>
    <row r="40192" ht="12.75" hidden="1" customHeight="1" x14ac:dyDescent="0.2"/>
    <row r="40193" ht="12.75" hidden="1" customHeight="1" x14ac:dyDescent="0.2"/>
    <row r="40194" ht="12.75" hidden="1" customHeight="1" x14ac:dyDescent="0.2"/>
    <row r="40195" ht="12.75" hidden="1" customHeight="1" x14ac:dyDescent="0.2"/>
    <row r="40196" ht="12.75" hidden="1" customHeight="1" x14ac:dyDescent="0.2"/>
    <row r="40197" ht="12.75" hidden="1" customHeight="1" x14ac:dyDescent="0.2"/>
    <row r="40198" ht="12.75" hidden="1" customHeight="1" x14ac:dyDescent="0.2"/>
    <row r="40199" ht="12.75" hidden="1" customHeight="1" x14ac:dyDescent="0.2"/>
    <row r="40200" ht="12.75" hidden="1" customHeight="1" x14ac:dyDescent="0.2"/>
    <row r="40201" ht="12.75" hidden="1" customHeight="1" x14ac:dyDescent="0.2"/>
    <row r="40202" ht="12.75" hidden="1" customHeight="1" x14ac:dyDescent="0.2"/>
    <row r="40203" ht="12.75" hidden="1" customHeight="1" x14ac:dyDescent="0.2"/>
    <row r="40204" ht="12.75" hidden="1" customHeight="1" x14ac:dyDescent="0.2"/>
    <row r="40205" ht="12.75" hidden="1" customHeight="1" x14ac:dyDescent="0.2"/>
    <row r="40206" ht="12.75" hidden="1" customHeight="1" x14ac:dyDescent="0.2"/>
    <row r="40207" ht="12.75" hidden="1" customHeight="1" x14ac:dyDescent="0.2"/>
    <row r="40208" ht="12.75" hidden="1" customHeight="1" x14ac:dyDescent="0.2"/>
    <row r="40209" ht="12.75" hidden="1" customHeight="1" x14ac:dyDescent="0.2"/>
    <row r="40210" ht="12.75" hidden="1" customHeight="1" x14ac:dyDescent="0.2"/>
    <row r="40211" ht="12.75" hidden="1" customHeight="1" x14ac:dyDescent="0.2"/>
    <row r="40212" ht="12.75" hidden="1" customHeight="1" x14ac:dyDescent="0.2"/>
    <row r="40213" ht="12.75" hidden="1" customHeight="1" x14ac:dyDescent="0.2"/>
    <row r="40214" ht="12.75" hidden="1" customHeight="1" x14ac:dyDescent="0.2"/>
    <row r="40215" ht="12.75" hidden="1" customHeight="1" x14ac:dyDescent="0.2"/>
    <row r="40216" ht="12.75" hidden="1" customHeight="1" x14ac:dyDescent="0.2"/>
    <row r="40217" ht="12.75" hidden="1" customHeight="1" x14ac:dyDescent="0.2"/>
    <row r="40218" ht="12.75" hidden="1" customHeight="1" x14ac:dyDescent="0.2"/>
    <row r="40219" ht="12.75" hidden="1" customHeight="1" x14ac:dyDescent="0.2"/>
    <row r="40220" ht="12.75" hidden="1" customHeight="1" x14ac:dyDescent="0.2"/>
    <row r="40221" ht="12.75" hidden="1" customHeight="1" x14ac:dyDescent="0.2"/>
    <row r="40222" ht="12.75" hidden="1" customHeight="1" x14ac:dyDescent="0.2"/>
    <row r="40223" ht="12.75" hidden="1" customHeight="1" x14ac:dyDescent="0.2"/>
    <row r="40224" ht="12.75" hidden="1" customHeight="1" x14ac:dyDescent="0.2"/>
    <row r="40225" ht="12.75" hidden="1" customHeight="1" x14ac:dyDescent="0.2"/>
    <row r="40226" ht="12.75" hidden="1" customHeight="1" x14ac:dyDescent="0.2"/>
    <row r="40227" ht="12.75" hidden="1" customHeight="1" x14ac:dyDescent="0.2"/>
    <row r="40228" ht="12.75" hidden="1" customHeight="1" x14ac:dyDescent="0.2"/>
    <row r="40229" ht="12.75" hidden="1" customHeight="1" x14ac:dyDescent="0.2"/>
    <row r="40230" ht="12.75" hidden="1" customHeight="1" x14ac:dyDescent="0.2"/>
    <row r="40231" ht="12.75" hidden="1" customHeight="1" x14ac:dyDescent="0.2"/>
    <row r="40232" ht="12.75" hidden="1" customHeight="1" x14ac:dyDescent="0.2"/>
    <row r="40233" ht="12.75" hidden="1" customHeight="1" x14ac:dyDescent="0.2"/>
    <row r="40234" ht="12.75" hidden="1" customHeight="1" x14ac:dyDescent="0.2"/>
    <row r="40235" ht="12.75" hidden="1" customHeight="1" x14ac:dyDescent="0.2"/>
    <row r="40236" ht="12.75" hidden="1" customHeight="1" x14ac:dyDescent="0.2"/>
    <row r="40237" ht="12.75" hidden="1" customHeight="1" x14ac:dyDescent="0.2"/>
    <row r="40238" ht="12.75" hidden="1" customHeight="1" x14ac:dyDescent="0.2"/>
    <row r="40239" ht="12.75" hidden="1" customHeight="1" x14ac:dyDescent="0.2"/>
    <row r="40240" ht="12.75" hidden="1" customHeight="1" x14ac:dyDescent="0.2"/>
    <row r="40241" ht="12.75" hidden="1" customHeight="1" x14ac:dyDescent="0.2"/>
    <row r="40242" ht="12.75" hidden="1" customHeight="1" x14ac:dyDescent="0.2"/>
    <row r="40243" ht="12.75" hidden="1" customHeight="1" x14ac:dyDescent="0.2"/>
    <row r="40244" ht="12.75" hidden="1" customHeight="1" x14ac:dyDescent="0.2"/>
    <row r="40245" ht="12.75" hidden="1" customHeight="1" x14ac:dyDescent="0.2"/>
    <row r="40246" ht="12.75" hidden="1" customHeight="1" x14ac:dyDescent="0.2"/>
    <row r="40247" ht="12.75" hidden="1" customHeight="1" x14ac:dyDescent="0.2"/>
    <row r="40248" ht="12.75" hidden="1" customHeight="1" x14ac:dyDescent="0.2"/>
    <row r="40249" ht="12.75" hidden="1" customHeight="1" x14ac:dyDescent="0.2"/>
    <row r="40250" ht="12.75" hidden="1" customHeight="1" x14ac:dyDescent="0.2"/>
    <row r="40251" ht="12.75" hidden="1" customHeight="1" x14ac:dyDescent="0.2"/>
    <row r="40252" ht="12.75" hidden="1" customHeight="1" x14ac:dyDescent="0.2"/>
    <row r="40253" ht="12.75" hidden="1" customHeight="1" x14ac:dyDescent="0.2"/>
    <row r="40254" ht="12.75" hidden="1" customHeight="1" x14ac:dyDescent="0.2"/>
    <row r="40255" ht="12.75" hidden="1" customHeight="1" x14ac:dyDescent="0.2"/>
    <row r="40256" ht="12.75" hidden="1" customHeight="1" x14ac:dyDescent="0.2"/>
    <row r="40257" ht="12.75" hidden="1" customHeight="1" x14ac:dyDescent="0.2"/>
    <row r="40258" ht="12.75" hidden="1" customHeight="1" x14ac:dyDescent="0.2"/>
    <row r="40259" ht="12.75" hidden="1" customHeight="1" x14ac:dyDescent="0.2"/>
    <row r="40260" ht="12.75" hidden="1" customHeight="1" x14ac:dyDescent="0.2"/>
    <row r="40261" ht="12.75" hidden="1" customHeight="1" x14ac:dyDescent="0.2"/>
    <row r="40262" ht="12.75" hidden="1" customHeight="1" x14ac:dyDescent="0.2"/>
    <row r="40263" ht="12.75" hidden="1" customHeight="1" x14ac:dyDescent="0.2"/>
    <row r="40264" ht="12.75" hidden="1" customHeight="1" x14ac:dyDescent="0.2"/>
    <row r="40265" ht="12.75" hidden="1" customHeight="1" x14ac:dyDescent="0.2"/>
    <row r="40266" ht="12.75" hidden="1" customHeight="1" x14ac:dyDescent="0.2"/>
    <row r="40267" ht="12.75" hidden="1" customHeight="1" x14ac:dyDescent="0.2"/>
    <row r="40268" ht="12.75" hidden="1" customHeight="1" x14ac:dyDescent="0.2"/>
    <row r="40269" ht="12.75" hidden="1" customHeight="1" x14ac:dyDescent="0.2"/>
    <row r="40270" ht="12.75" hidden="1" customHeight="1" x14ac:dyDescent="0.2"/>
    <row r="40271" ht="12.75" hidden="1" customHeight="1" x14ac:dyDescent="0.2"/>
    <row r="40272" ht="12.75" hidden="1" customHeight="1" x14ac:dyDescent="0.2"/>
    <row r="40273" ht="12.75" hidden="1" customHeight="1" x14ac:dyDescent="0.2"/>
    <row r="40274" ht="12.75" hidden="1" customHeight="1" x14ac:dyDescent="0.2"/>
    <row r="40275" ht="12.75" hidden="1" customHeight="1" x14ac:dyDescent="0.2"/>
    <row r="40276" ht="12.75" hidden="1" customHeight="1" x14ac:dyDescent="0.2"/>
    <row r="40277" ht="12.75" hidden="1" customHeight="1" x14ac:dyDescent="0.2"/>
    <row r="40278" ht="12.75" hidden="1" customHeight="1" x14ac:dyDescent="0.2"/>
    <row r="40279" ht="12.75" hidden="1" customHeight="1" x14ac:dyDescent="0.2"/>
    <row r="40280" ht="12.75" hidden="1" customHeight="1" x14ac:dyDescent="0.2"/>
    <row r="40281" ht="12.75" hidden="1" customHeight="1" x14ac:dyDescent="0.2"/>
    <row r="40282" ht="12.75" hidden="1" customHeight="1" x14ac:dyDescent="0.2"/>
    <row r="40283" ht="12.75" hidden="1" customHeight="1" x14ac:dyDescent="0.2"/>
    <row r="40284" ht="12.75" hidden="1" customHeight="1" x14ac:dyDescent="0.2"/>
    <row r="40285" ht="12.75" hidden="1" customHeight="1" x14ac:dyDescent="0.2"/>
    <row r="40286" ht="12.75" hidden="1" customHeight="1" x14ac:dyDescent="0.2"/>
    <row r="40287" ht="12.75" hidden="1" customHeight="1" x14ac:dyDescent="0.2"/>
    <row r="40288" ht="12.75" hidden="1" customHeight="1" x14ac:dyDescent="0.2"/>
    <row r="40289" ht="12.75" hidden="1" customHeight="1" x14ac:dyDescent="0.2"/>
    <row r="40290" ht="12.75" hidden="1" customHeight="1" x14ac:dyDescent="0.2"/>
    <row r="40291" ht="12.75" hidden="1" customHeight="1" x14ac:dyDescent="0.2"/>
    <row r="40292" ht="12.75" hidden="1" customHeight="1" x14ac:dyDescent="0.2"/>
    <row r="40293" ht="12.75" hidden="1" customHeight="1" x14ac:dyDescent="0.2"/>
    <row r="40294" ht="12.75" hidden="1" customHeight="1" x14ac:dyDescent="0.2"/>
    <row r="40295" ht="12.75" hidden="1" customHeight="1" x14ac:dyDescent="0.2"/>
    <row r="40296" ht="12.75" hidden="1" customHeight="1" x14ac:dyDescent="0.2"/>
    <row r="40297" ht="12.75" hidden="1" customHeight="1" x14ac:dyDescent="0.2"/>
    <row r="40298" ht="12.75" hidden="1" customHeight="1" x14ac:dyDescent="0.2"/>
    <row r="40299" ht="12.75" hidden="1" customHeight="1" x14ac:dyDescent="0.2"/>
    <row r="40300" ht="12.75" hidden="1" customHeight="1" x14ac:dyDescent="0.2"/>
    <row r="40301" ht="12.75" hidden="1" customHeight="1" x14ac:dyDescent="0.2"/>
    <row r="40302" ht="12.75" hidden="1" customHeight="1" x14ac:dyDescent="0.2"/>
    <row r="40303" ht="12.75" hidden="1" customHeight="1" x14ac:dyDescent="0.2"/>
    <row r="40304" ht="12.75" hidden="1" customHeight="1" x14ac:dyDescent="0.2"/>
    <row r="40305" ht="12.75" hidden="1" customHeight="1" x14ac:dyDescent="0.2"/>
    <row r="40306" ht="12.75" hidden="1" customHeight="1" x14ac:dyDescent="0.2"/>
    <row r="40307" ht="12.75" hidden="1" customHeight="1" x14ac:dyDescent="0.2"/>
    <row r="40308" ht="12.75" hidden="1" customHeight="1" x14ac:dyDescent="0.2"/>
    <row r="40309" ht="12.75" hidden="1" customHeight="1" x14ac:dyDescent="0.2"/>
    <row r="40310" ht="12.75" hidden="1" customHeight="1" x14ac:dyDescent="0.2"/>
    <row r="40311" ht="12.75" hidden="1" customHeight="1" x14ac:dyDescent="0.2"/>
    <row r="40312" ht="12.75" hidden="1" customHeight="1" x14ac:dyDescent="0.2"/>
    <row r="40313" ht="12.75" hidden="1" customHeight="1" x14ac:dyDescent="0.2"/>
    <row r="40314" ht="12.75" hidden="1" customHeight="1" x14ac:dyDescent="0.2"/>
    <row r="40315" ht="12.75" hidden="1" customHeight="1" x14ac:dyDescent="0.2"/>
    <row r="40316" ht="12.75" hidden="1" customHeight="1" x14ac:dyDescent="0.2"/>
    <row r="40317" ht="12.75" hidden="1" customHeight="1" x14ac:dyDescent="0.2"/>
    <row r="40318" ht="12.75" hidden="1" customHeight="1" x14ac:dyDescent="0.2"/>
    <row r="40319" ht="12.75" hidden="1" customHeight="1" x14ac:dyDescent="0.2"/>
    <row r="40320" ht="12.75" hidden="1" customHeight="1" x14ac:dyDescent="0.2"/>
    <row r="40321" ht="12.75" hidden="1" customHeight="1" x14ac:dyDescent="0.2"/>
    <row r="40322" ht="12.75" hidden="1" customHeight="1" x14ac:dyDescent="0.2"/>
    <row r="40323" ht="12.75" hidden="1" customHeight="1" x14ac:dyDescent="0.2"/>
    <row r="40324" ht="12.75" hidden="1" customHeight="1" x14ac:dyDescent="0.2"/>
    <row r="40325" ht="12.75" hidden="1" customHeight="1" x14ac:dyDescent="0.2"/>
    <row r="40326" ht="12.75" hidden="1" customHeight="1" x14ac:dyDescent="0.2"/>
    <row r="40327" ht="12.75" hidden="1" customHeight="1" x14ac:dyDescent="0.2"/>
    <row r="40328" ht="12.75" hidden="1" customHeight="1" x14ac:dyDescent="0.2"/>
    <row r="40329" ht="12.75" hidden="1" customHeight="1" x14ac:dyDescent="0.2"/>
    <row r="40330" ht="12.75" hidden="1" customHeight="1" x14ac:dyDescent="0.2"/>
    <row r="40331" ht="12.75" hidden="1" customHeight="1" x14ac:dyDescent="0.2"/>
    <row r="40332" ht="12.75" hidden="1" customHeight="1" x14ac:dyDescent="0.2"/>
    <row r="40333" ht="12.75" hidden="1" customHeight="1" x14ac:dyDescent="0.2"/>
    <row r="40334" ht="12.75" hidden="1" customHeight="1" x14ac:dyDescent="0.2"/>
    <row r="40335" ht="12.75" hidden="1" customHeight="1" x14ac:dyDescent="0.2"/>
    <row r="40336" ht="12.75" hidden="1" customHeight="1" x14ac:dyDescent="0.2"/>
    <row r="40337" ht="12.75" hidden="1" customHeight="1" x14ac:dyDescent="0.2"/>
    <row r="40338" ht="12.75" hidden="1" customHeight="1" x14ac:dyDescent="0.2"/>
    <row r="40339" ht="12.75" hidden="1" customHeight="1" x14ac:dyDescent="0.2"/>
    <row r="40340" ht="12.75" hidden="1" customHeight="1" x14ac:dyDescent="0.2"/>
    <row r="40341" ht="12.75" hidden="1" customHeight="1" x14ac:dyDescent="0.2"/>
    <row r="40342" ht="12.75" hidden="1" customHeight="1" x14ac:dyDescent="0.2"/>
    <row r="40343" ht="12.75" hidden="1" customHeight="1" x14ac:dyDescent="0.2"/>
    <row r="40344" ht="12.75" hidden="1" customHeight="1" x14ac:dyDescent="0.2"/>
    <row r="40345" ht="12.75" hidden="1" customHeight="1" x14ac:dyDescent="0.2"/>
    <row r="40346" ht="12.75" hidden="1" customHeight="1" x14ac:dyDescent="0.2"/>
    <row r="40347" ht="12.75" hidden="1" customHeight="1" x14ac:dyDescent="0.2"/>
    <row r="40348" ht="12.75" hidden="1" customHeight="1" x14ac:dyDescent="0.2"/>
    <row r="40349" ht="12.75" hidden="1" customHeight="1" x14ac:dyDescent="0.2"/>
    <row r="40350" ht="12.75" hidden="1" customHeight="1" x14ac:dyDescent="0.2"/>
    <row r="40351" ht="12.75" hidden="1" customHeight="1" x14ac:dyDescent="0.2"/>
    <row r="40352" ht="12.75" hidden="1" customHeight="1" x14ac:dyDescent="0.2"/>
    <row r="40353" ht="12.75" hidden="1" customHeight="1" x14ac:dyDescent="0.2"/>
    <row r="40354" ht="12.75" hidden="1" customHeight="1" x14ac:dyDescent="0.2"/>
    <row r="40355" ht="12.75" hidden="1" customHeight="1" x14ac:dyDescent="0.2"/>
    <row r="40356" ht="12.75" hidden="1" customHeight="1" x14ac:dyDescent="0.2"/>
    <row r="40357" ht="12.75" hidden="1" customHeight="1" x14ac:dyDescent="0.2"/>
    <row r="40358" ht="12.75" hidden="1" customHeight="1" x14ac:dyDescent="0.2"/>
    <row r="40359" ht="12.75" hidden="1" customHeight="1" x14ac:dyDescent="0.2"/>
    <row r="40360" ht="12.75" hidden="1" customHeight="1" x14ac:dyDescent="0.2"/>
    <row r="40361" ht="12.75" hidden="1" customHeight="1" x14ac:dyDescent="0.2"/>
    <row r="40362" ht="12.75" hidden="1" customHeight="1" x14ac:dyDescent="0.2"/>
    <row r="40363" ht="12.75" hidden="1" customHeight="1" x14ac:dyDescent="0.2"/>
    <row r="40364" ht="12.75" hidden="1" customHeight="1" x14ac:dyDescent="0.2"/>
    <row r="40365" ht="12.75" hidden="1" customHeight="1" x14ac:dyDescent="0.2"/>
    <row r="40366" ht="12.75" hidden="1" customHeight="1" x14ac:dyDescent="0.2"/>
    <row r="40367" ht="12.75" hidden="1" customHeight="1" x14ac:dyDescent="0.2"/>
    <row r="40368" ht="12.75" hidden="1" customHeight="1" x14ac:dyDescent="0.2"/>
    <row r="40369" ht="12.75" hidden="1" customHeight="1" x14ac:dyDescent="0.2"/>
    <row r="40370" ht="12.75" hidden="1" customHeight="1" x14ac:dyDescent="0.2"/>
    <row r="40371" ht="12.75" hidden="1" customHeight="1" x14ac:dyDescent="0.2"/>
    <row r="40372" ht="12.75" hidden="1" customHeight="1" x14ac:dyDescent="0.2"/>
    <row r="40373" ht="12.75" hidden="1" customHeight="1" x14ac:dyDescent="0.2"/>
    <row r="40374" ht="12.75" hidden="1" customHeight="1" x14ac:dyDescent="0.2"/>
    <row r="40375" ht="12.75" hidden="1" customHeight="1" x14ac:dyDescent="0.2"/>
    <row r="40376" ht="12.75" hidden="1" customHeight="1" x14ac:dyDescent="0.2"/>
    <row r="40377" ht="12.75" hidden="1" customHeight="1" x14ac:dyDescent="0.2"/>
    <row r="40378" ht="12.75" hidden="1" customHeight="1" x14ac:dyDescent="0.2"/>
    <row r="40379" ht="12.75" hidden="1" customHeight="1" x14ac:dyDescent="0.2"/>
    <row r="40380" ht="12.75" hidden="1" customHeight="1" x14ac:dyDescent="0.2"/>
    <row r="40381" ht="12.75" hidden="1" customHeight="1" x14ac:dyDescent="0.2"/>
    <row r="40382" ht="12.75" hidden="1" customHeight="1" x14ac:dyDescent="0.2"/>
    <row r="40383" ht="12.75" hidden="1" customHeight="1" x14ac:dyDescent="0.2"/>
    <row r="40384" ht="12.75" hidden="1" customHeight="1" x14ac:dyDescent="0.2"/>
    <row r="40385" ht="12.75" hidden="1" customHeight="1" x14ac:dyDescent="0.2"/>
    <row r="40386" ht="12.75" hidden="1" customHeight="1" x14ac:dyDescent="0.2"/>
    <row r="40387" ht="12.75" hidden="1" customHeight="1" x14ac:dyDescent="0.2"/>
    <row r="40388" ht="12.75" hidden="1" customHeight="1" x14ac:dyDescent="0.2"/>
    <row r="40389" ht="12.75" hidden="1" customHeight="1" x14ac:dyDescent="0.2"/>
    <row r="40390" ht="12.75" hidden="1" customHeight="1" x14ac:dyDescent="0.2"/>
    <row r="40391" ht="12.75" hidden="1" customHeight="1" x14ac:dyDescent="0.2"/>
    <row r="40392" ht="12.75" hidden="1" customHeight="1" x14ac:dyDescent="0.2"/>
    <row r="40393" ht="12.75" hidden="1" customHeight="1" x14ac:dyDescent="0.2"/>
    <row r="40394" ht="12.75" hidden="1" customHeight="1" x14ac:dyDescent="0.2"/>
    <row r="40395" ht="12.75" hidden="1" customHeight="1" x14ac:dyDescent="0.2"/>
    <row r="40396" ht="12.75" hidden="1" customHeight="1" x14ac:dyDescent="0.2"/>
    <row r="40397" ht="12.75" hidden="1" customHeight="1" x14ac:dyDescent="0.2"/>
    <row r="40398" ht="12.75" hidden="1" customHeight="1" x14ac:dyDescent="0.2"/>
    <row r="40399" ht="12.75" hidden="1" customHeight="1" x14ac:dyDescent="0.2"/>
    <row r="40400" ht="12.75" hidden="1" customHeight="1" x14ac:dyDescent="0.2"/>
    <row r="40401" ht="12.75" hidden="1" customHeight="1" x14ac:dyDescent="0.2"/>
    <row r="40402" ht="12.75" hidden="1" customHeight="1" x14ac:dyDescent="0.2"/>
    <row r="40403" ht="12.75" hidden="1" customHeight="1" x14ac:dyDescent="0.2"/>
    <row r="40404" ht="12.75" hidden="1" customHeight="1" x14ac:dyDescent="0.2"/>
    <row r="40405" ht="12.75" hidden="1" customHeight="1" x14ac:dyDescent="0.2"/>
    <row r="40406" ht="12.75" hidden="1" customHeight="1" x14ac:dyDescent="0.2"/>
    <row r="40407" ht="12.75" hidden="1" customHeight="1" x14ac:dyDescent="0.2"/>
    <row r="40408" ht="12.75" hidden="1" customHeight="1" x14ac:dyDescent="0.2"/>
    <row r="40409" ht="12.75" hidden="1" customHeight="1" x14ac:dyDescent="0.2"/>
    <row r="40410" ht="12.75" hidden="1" customHeight="1" x14ac:dyDescent="0.2"/>
    <row r="40411" ht="12.75" hidden="1" customHeight="1" x14ac:dyDescent="0.2"/>
    <row r="40412" ht="12.75" hidden="1" customHeight="1" x14ac:dyDescent="0.2"/>
    <row r="40413" ht="12.75" hidden="1" customHeight="1" x14ac:dyDescent="0.2"/>
    <row r="40414" ht="12.75" hidden="1" customHeight="1" x14ac:dyDescent="0.2"/>
    <row r="40415" ht="12.75" hidden="1" customHeight="1" x14ac:dyDescent="0.2"/>
    <row r="40416" ht="12.75" hidden="1" customHeight="1" x14ac:dyDescent="0.2"/>
    <row r="40417" ht="12.75" hidden="1" customHeight="1" x14ac:dyDescent="0.2"/>
    <row r="40418" ht="12.75" hidden="1" customHeight="1" x14ac:dyDescent="0.2"/>
    <row r="40419" ht="12.75" hidden="1" customHeight="1" x14ac:dyDescent="0.2"/>
    <row r="40420" ht="12.75" hidden="1" customHeight="1" x14ac:dyDescent="0.2"/>
    <row r="40421" ht="12.75" hidden="1" customHeight="1" x14ac:dyDescent="0.2"/>
    <row r="40422" ht="12.75" hidden="1" customHeight="1" x14ac:dyDescent="0.2"/>
    <row r="40423" ht="12.75" hidden="1" customHeight="1" x14ac:dyDescent="0.2"/>
    <row r="40424" ht="12.75" hidden="1" customHeight="1" x14ac:dyDescent="0.2"/>
    <row r="40425" ht="12.75" hidden="1" customHeight="1" x14ac:dyDescent="0.2"/>
    <row r="40426" ht="12.75" hidden="1" customHeight="1" x14ac:dyDescent="0.2"/>
    <row r="40427" ht="12.75" hidden="1" customHeight="1" x14ac:dyDescent="0.2"/>
    <row r="40428" ht="12.75" hidden="1" customHeight="1" x14ac:dyDescent="0.2"/>
    <row r="40429" ht="12.75" hidden="1" customHeight="1" x14ac:dyDescent="0.2"/>
    <row r="40430" ht="12.75" hidden="1" customHeight="1" x14ac:dyDescent="0.2"/>
    <row r="40431" ht="12.75" hidden="1" customHeight="1" x14ac:dyDescent="0.2"/>
    <row r="40432" ht="12.75" hidden="1" customHeight="1" x14ac:dyDescent="0.2"/>
    <row r="40433" ht="12.75" hidden="1" customHeight="1" x14ac:dyDescent="0.2"/>
    <row r="40434" ht="12.75" hidden="1" customHeight="1" x14ac:dyDescent="0.2"/>
    <row r="40435" ht="12.75" hidden="1" customHeight="1" x14ac:dyDescent="0.2"/>
    <row r="40436" ht="12.75" hidden="1" customHeight="1" x14ac:dyDescent="0.2"/>
    <row r="40437" ht="12.75" hidden="1" customHeight="1" x14ac:dyDescent="0.2"/>
    <row r="40438" ht="12.75" hidden="1" customHeight="1" x14ac:dyDescent="0.2"/>
    <row r="40439" ht="12.75" hidden="1" customHeight="1" x14ac:dyDescent="0.2"/>
    <row r="40440" ht="12.75" hidden="1" customHeight="1" x14ac:dyDescent="0.2"/>
    <row r="40441" ht="12.75" hidden="1" customHeight="1" x14ac:dyDescent="0.2"/>
    <row r="40442" ht="12.75" hidden="1" customHeight="1" x14ac:dyDescent="0.2"/>
    <row r="40443" ht="12.75" hidden="1" customHeight="1" x14ac:dyDescent="0.2"/>
    <row r="40444" ht="12.75" hidden="1" customHeight="1" x14ac:dyDescent="0.2"/>
    <row r="40445" ht="12.75" hidden="1" customHeight="1" x14ac:dyDescent="0.2"/>
    <row r="40446" ht="12.75" hidden="1" customHeight="1" x14ac:dyDescent="0.2"/>
    <row r="40447" ht="12.75" hidden="1" customHeight="1" x14ac:dyDescent="0.2"/>
    <row r="40448" ht="12.75" hidden="1" customHeight="1" x14ac:dyDescent="0.2"/>
    <row r="40449" ht="12.75" hidden="1" customHeight="1" x14ac:dyDescent="0.2"/>
    <row r="40450" ht="12.75" hidden="1" customHeight="1" x14ac:dyDescent="0.2"/>
    <row r="40451" ht="12.75" hidden="1" customHeight="1" x14ac:dyDescent="0.2"/>
    <row r="40452" ht="12.75" hidden="1" customHeight="1" x14ac:dyDescent="0.2"/>
    <row r="40453" ht="12.75" hidden="1" customHeight="1" x14ac:dyDescent="0.2"/>
    <row r="40454" ht="12.75" hidden="1" customHeight="1" x14ac:dyDescent="0.2"/>
    <row r="40455" ht="12.75" hidden="1" customHeight="1" x14ac:dyDescent="0.2"/>
    <row r="40456" ht="12.75" hidden="1" customHeight="1" x14ac:dyDescent="0.2"/>
    <row r="40457" ht="12.75" hidden="1" customHeight="1" x14ac:dyDescent="0.2"/>
    <row r="40458" ht="12.75" hidden="1" customHeight="1" x14ac:dyDescent="0.2"/>
    <row r="40459" ht="12.75" hidden="1" customHeight="1" x14ac:dyDescent="0.2"/>
    <row r="40460" ht="12.75" hidden="1" customHeight="1" x14ac:dyDescent="0.2"/>
    <row r="40461" ht="12.75" hidden="1" customHeight="1" x14ac:dyDescent="0.2"/>
    <row r="40462" ht="12.75" hidden="1" customHeight="1" x14ac:dyDescent="0.2"/>
    <row r="40463" ht="12.75" hidden="1" customHeight="1" x14ac:dyDescent="0.2"/>
    <row r="40464" ht="12.75" hidden="1" customHeight="1" x14ac:dyDescent="0.2"/>
    <row r="40465" ht="12.75" hidden="1" customHeight="1" x14ac:dyDescent="0.2"/>
    <row r="40466" ht="12.75" hidden="1" customHeight="1" x14ac:dyDescent="0.2"/>
    <row r="40467" ht="12.75" hidden="1" customHeight="1" x14ac:dyDescent="0.2"/>
    <row r="40468" ht="12.75" hidden="1" customHeight="1" x14ac:dyDescent="0.2"/>
    <row r="40469" ht="12.75" hidden="1" customHeight="1" x14ac:dyDescent="0.2"/>
    <row r="40470" ht="12.75" hidden="1" customHeight="1" x14ac:dyDescent="0.2"/>
    <row r="40471" ht="12.75" hidden="1" customHeight="1" x14ac:dyDescent="0.2"/>
    <row r="40472" ht="12.75" hidden="1" customHeight="1" x14ac:dyDescent="0.2"/>
    <row r="40473" ht="12.75" hidden="1" customHeight="1" x14ac:dyDescent="0.2"/>
    <row r="40474" ht="12.75" hidden="1" customHeight="1" x14ac:dyDescent="0.2"/>
    <row r="40475" ht="12.75" hidden="1" customHeight="1" x14ac:dyDescent="0.2"/>
    <row r="40476" ht="12.75" hidden="1" customHeight="1" x14ac:dyDescent="0.2"/>
    <row r="40477" ht="12.75" hidden="1" customHeight="1" x14ac:dyDescent="0.2"/>
    <row r="40478" ht="12.75" hidden="1" customHeight="1" x14ac:dyDescent="0.2"/>
    <row r="40479" ht="12.75" hidden="1" customHeight="1" x14ac:dyDescent="0.2"/>
    <row r="40480" ht="12.75" hidden="1" customHeight="1" x14ac:dyDescent="0.2"/>
    <row r="40481" ht="12.75" hidden="1" customHeight="1" x14ac:dyDescent="0.2"/>
    <row r="40482" ht="12.75" hidden="1" customHeight="1" x14ac:dyDescent="0.2"/>
    <row r="40483" ht="12.75" hidden="1" customHeight="1" x14ac:dyDescent="0.2"/>
    <row r="40484" ht="12.75" hidden="1" customHeight="1" x14ac:dyDescent="0.2"/>
    <row r="40485" ht="12.75" hidden="1" customHeight="1" x14ac:dyDescent="0.2"/>
    <row r="40486" ht="12.75" hidden="1" customHeight="1" x14ac:dyDescent="0.2"/>
    <row r="40487" ht="12.75" hidden="1" customHeight="1" x14ac:dyDescent="0.2"/>
    <row r="40488" ht="12.75" hidden="1" customHeight="1" x14ac:dyDescent="0.2"/>
    <row r="40489" ht="12.75" hidden="1" customHeight="1" x14ac:dyDescent="0.2"/>
    <row r="40490" ht="12.75" hidden="1" customHeight="1" x14ac:dyDescent="0.2"/>
    <row r="40491" ht="12.75" hidden="1" customHeight="1" x14ac:dyDescent="0.2"/>
    <row r="40492" ht="12.75" hidden="1" customHeight="1" x14ac:dyDescent="0.2"/>
    <row r="40493" ht="12.75" hidden="1" customHeight="1" x14ac:dyDescent="0.2"/>
    <row r="40494" ht="12.75" hidden="1" customHeight="1" x14ac:dyDescent="0.2"/>
    <row r="40495" ht="12.75" hidden="1" customHeight="1" x14ac:dyDescent="0.2"/>
    <row r="40496" ht="12.75" hidden="1" customHeight="1" x14ac:dyDescent="0.2"/>
    <row r="40497" ht="12.75" hidden="1" customHeight="1" x14ac:dyDescent="0.2"/>
    <row r="40498" ht="12.75" hidden="1" customHeight="1" x14ac:dyDescent="0.2"/>
    <row r="40499" ht="12.75" hidden="1" customHeight="1" x14ac:dyDescent="0.2"/>
    <row r="40500" ht="12.75" hidden="1" customHeight="1" x14ac:dyDescent="0.2"/>
    <row r="40501" ht="12.75" hidden="1" customHeight="1" x14ac:dyDescent="0.2"/>
    <row r="40502" ht="12.75" hidden="1" customHeight="1" x14ac:dyDescent="0.2"/>
    <row r="40503" ht="12.75" hidden="1" customHeight="1" x14ac:dyDescent="0.2"/>
    <row r="40504" ht="12.75" hidden="1" customHeight="1" x14ac:dyDescent="0.2"/>
    <row r="40505" ht="12.75" hidden="1" customHeight="1" x14ac:dyDescent="0.2"/>
    <row r="40506" ht="12.75" hidden="1" customHeight="1" x14ac:dyDescent="0.2"/>
    <row r="40507" ht="12.75" hidden="1" customHeight="1" x14ac:dyDescent="0.2"/>
    <row r="40508" ht="12.75" hidden="1" customHeight="1" x14ac:dyDescent="0.2"/>
    <row r="40509" ht="12.75" hidden="1" customHeight="1" x14ac:dyDescent="0.2"/>
    <row r="40510" ht="12.75" hidden="1" customHeight="1" x14ac:dyDescent="0.2"/>
    <row r="40511" ht="12.75" hidden="1" customHeight="1" x14ac:dyDescent="0.2"/>
    <row r="40512" ht="12.75" hidden="1" customHeight="1" x14ac:dyDescent="0.2"/>
    <row r="40513" ht="12.75" hidden="1" customHeight="1" x14ac:dyDescent="0.2"/>
    <row r="40514" ht="12.75" hidden="1" customHeight="1" x14ac:dyDescent="0.2"/>
    <row r="40515" ht="12.75" hidden="1" customHeight="1" x14ac:dyDescent="0.2"/>
    <row r="40516" ht="12.75" hidden="1" customHeight="1" x14ac:dyDescent="0.2"/>
    <row r="40517" ht="12.75" hidden="1" customHeight="1" x14ac:dyDescent="0.2"/>
    <row r="40518" ht="12.75" hidden="1" customHeight="1" x14ac:dyDescent="0.2"/>
    <row r="40519" ht="12.75" hidden="1" customHeight="1" x14ac:dyDescent="0.2"/>
    <row r="40520" ht="12.75" hidden="1" customHeight="1" x14ac:dyDescent="0.2"/>
    <row r="40521" ht="12.75" hidden="1" customHeight="1" x14ac:dyDescent="0.2"/>
    <row r="40522" ht="12.75" hidden="1" customHeight="1" x14ac:dyDescent="0.2"/>
    <row r="40523" ht="12.75" hidden="1" customHeight="1" x14ac:dyDescent="0.2"/>
    <row r="40524" ht="12.75" hidden="1" customHeight="1" x14ac:dyDescent="0.2"/>
    <row r="40525" ht="12.75" hidden="1" customHeight="1" x14ac:dyDescent="0.2"/>
    <row r="40526" ht="12.75" hidden="1" customHeight="1" x14ac:dyDescent="0.2"/>
    <row r="40527" ht="12.75" hidden="1" customHeight="1" x14ac:dyDescent="0.2"/>
    <row r="40528" ht="12.75" hidden="1" customHeight="1" x14ac:dyDescent="0.2"/>
    <row r="40529" ht="12.75" hidden="1" customHeight="1" x14ac:dyDescent="0.2"/>
    <row r="40530" ht="12.75" hidden="1" customHeight="1" x14ac:dyDescent="0.2"/>
    <row r="40531" ht="12.75" hidden="1" customHeight="1" x14ac:dyDescent="0.2"/>
    <row r="40532" ht="12.75" hidden="1" customHeight="1" x14ac:dyDescent="0.2"/>
    <row r="40533" ht="12.75" hidden="1" customHeight="1" x14ac:dyDescent="0.2"/>
    <row r="40534" ht="12.75" hidden="1" customHeight="1" x14ac:dyDescent="0.2"/>
    <row r="40535" ht="12.75" hidden="1" customHeight="1" x14ac:dyDescent="0.2"/>
    <row r="40536" ht="12.75" hidden="1" customHeight="1" x14ac:dyDescent="0.2"/>
    <row r="40537" ht="12.75" hidden="1" customHeight="1" x14ac:dyDescent="0.2"/>
    <row r="40538" ht="12.75" hidden="1" customHeight="1" x14ac:dyDescent="0.2"/>
    <row r="40539" ht="12.75" hidden="1" customHeight="1" x14ac:dyDescent="0.2"/>
    <row r="40540" ht="12.75" hidden="1" customHeight="1" x14ac:dyDescent="0.2"/>
    <row r="40541" ht="12.75" hidden="1" customHeight="1" x14ac:dyDescent="0.2"/>
    <row r="40542" ht="12.75" hidden="1" customHeight="1" x14ac:dyDescent="0.2"/>
    <row r="40543" ht="12.75" hidden="1" customHeight="1" x14ac:dyDescent="0.2"/>
    <row r="40544" ht="12.75" hidden="1" customHeight="1" x14ac:dyDescent="0.2"/>
    <row r="40545" ht="12.75" hidden="1" customHeight="1" x14ac:dyDescent="0.2"/>
    <row r="40546" ht="12.75" hidden="1" customHeight="1" x14ac:dyDescent="0.2"/>
    <row r="40547" ht="12.75" hidden="1" customHeight="1" x14ac:dyDescent="0.2"/>
    <row r="40548" ht="12.75" hidden="1" customHeight="1" x14ac:dyDescent="0.2"/>
    <row r="40549" ht="12.75" hidden="1" customHeight="1" x14ac:dyDescent="0.2"/>
    <row r="40550" ht="12.75" hidden="1" customHeight="1" x14ac:dyDescent="0.2"/>
    <row r="40551" ht="12.75" hidden="1" customHeight="1" x14ac:dyDescent="0.2"/>
    <row r="40552" ht="12.75" hidden="1" customHeight="1" x14ac:dyDescent="0.2"/>
    <row r="40553" ht="12.75" hidden="1" customHeight="1" x14ac:dyDescent="0.2"/>
    <row r="40554" ht="12.75" hidden="1" customHeight="1" x14ac:dyDescent="0.2"/>
    <row r="40555" ht="12.75" hidden="1" customHeight="1" x14ac:dyDescent="0.2"/>
    <row r="40556" ht="12.75" hidden="1" customHeight="1" x14ac:dyDescent="0.2"/>
    <row r="40557" ht="12.75" hidden="1" customHeight="1" x14ac:dyDescent="0.2"/>
    <row r="40558" ht="12.75" hidden="1" customHeight="1" x14ac:dyDescent="0.2"/>
    <row r="40559" ht="12.75" hidden="1" customHeight="1" x14ac:dyDescent="0.2"/>
    <row r="40560" ht="12.75" hidden="1" customHeight="1" x14ac:dyDescent="0.2"/>
    <row r="40561" ht="12.75" hidden="1" customHeight="1" x14ac:dyDescent="0.2"/>
    <row r="40562" ht="12.75" hidden="1" customHeight="1" x14ac:dyDescent="0.2"/>
    <row r="40563" ht="12.75" hidden="1" customHeight="1" x14ac:dyDescent="0.2"/>
    <row r="40564" ht="12.75" hidden="1" customHeight="1" x14ac:dyDescent="0.2"/>
    <row r="40565" ht="12.75" hidden="1" customHeight="1" x14ac:dyDescent="0.2"/>
    <row r="40566" ht="12.75" hidden="1" customHeight="1" x14ac:dyDescent="0.2"/>
    <row r="40567" ht="12.75" hidden="1" customHeight="1" x14ac:dyDescent="0.2"/>
    <row r="40568" ht="12.75" hidden="1" customHeight="1" x14ac:dyDescent="0.2"/>
    <row r="40569" ht="12.75" hidden="1" customHeight="1" x14ac:dyDescent="0.2"/>
    <row r="40570" ht="12.75" hidden="1" customHeight="1" x14ac:dyDescent="0.2"/>
    <row r="40571" ht="12.75" hidden="1" customHeight="1" x14ac:dyDescent="0.2"/>
    <row r="40572" ht="12.75" hidden="1" customHeight="1" x14ac:dyDescent="0.2"/>
    <row r="40573" ht="12.75" hidden="1" customHeight="1" x14ac:dyDescent="0.2"/>
    <row r="40574" ht="12.75" hidden="1" customHeight="1" x14ac:dyDescent="0.2"/>
    <row r="40575" ht="12.75" hidden="1" customHeight="1" x14ac:dyDescent="0.2"/>
    <row r="40576" ht="12.75" hidden="1" customHeight="1" x14ac:dyDescent="0.2"/>
    <row r="40577" ht="12.75" hidden="1" customHeight="1" x14ac:dyDescent="0.2"/>
    <row r="40578" ht="12.75" hidden="1" customHeight="1" x14ac:dyDescent="0.2"/>
    <row r="40579" ht="12.75" hidden="1" customHeight="1" x14ac:dyDescent="0.2"/>
    <row r="40580" ht="12.75" hidden="1" customHeight="1" x14ac:dyDescent="0.2"/>
    <row r="40581" ht="12.75" hidden="1" customHeight="1" x14ac:dyDescent="0.2"/>
    <row r="40582" ht="12.75" hidden="1" customHeight="1" x14ac:dyDescent="0.2"/>
    <row r="40583" ht="12.75" hidden="1" customHeight="1" x14ac:dyDescent="0.2"/>
    <row r="40584" ht="12.75" hidden="1" customHeight="1" x14ac:dyDescent="0.2"/>
    <row r="40585" ht="12.75" hidden="1" customHeight="1" x14ac:dyDescent="0.2"/>
    <row r="40586" ht="12.75" hidden="1" customHeight="1" x14ac:dyDescent="0.2"/>
    <row r="40587" ht="12.75" hidden="1" customHeight="1" x14ac:dyDescent="0.2"/>
    <row r="40588" ht="12.75" hidden="1" customHeight="1" x14ac:dyDescent="0.2"/>
    <row r="40589" ht="12.75" hidden="1" customHeight="1" x14ac:dyDescent="0.2"/>
    <row r="40590" ht="12.75" hidden="1" customHeight="1" x14ac:dyDescent="0.2"/>
    <row r="40591" ht="12.75" hidden="1" customHeight="1" x14ac:dyDescent="0.2"/>
    <row r="40592" ht="12.75" hidden="1" customHeight="1" x14ac:dyDescent="0.2"/>
    <row r="40593" ht="12.75" hidden="1" customHeight="1" x14ac:dyDescent="0.2"/>
    <row r="40594" ht="12.75" hidden="1" customHeight="1" x14ac:dyDescent="0.2"/>
    <row r="40595" ht="12.75" hidden="1" customHeight="1" x14ac:dyDescent="0.2"/>
    <row r="40596" ht="12.75" hidden="1" customHeight="1" x14ac:dyDescent="0.2"/>
    <row r="40597" ht="12.75" hidden="1" customHeight="1" x14ac:dyDescent="0.2"/>
    <row r="40598" ht="12.75" hidden="1" customHeight="1" x14ac:dyDescent="0.2"/>
    <row r="40599" ht="12.75" hidden="1" customHeight="1" x14ac:dyDescent="0.2"/>
    <row r="40600" ht="12.75" hidden="1" customHeight="1" x14ac:dyDescent="0.2"/>
    <row r="40601" ht="12.75" hidden="1" customHeight="1" x14ac:dyDescent="0.2"/>
    <row r="40602" ht="12.75" hidden="1" customHeight="1" x14ac:dyDescent="0.2"/>
    <row r="40603" ht="12.75" hidden="1" customHeight="1" x14ac:dyDescent="0.2"/>
    <row r="40604" ht="12.75" hidden="1" customHeight="1" x14ac:dyDescent="0.2"/>
    <row r="40605" ht="12.75" hidden="1" customHeight="1" x14ac:dyDescent="0.2"/>
    <row r="40606" ht="12.75" hidden="1" customHeight="1" x14ac:dyDescent="0.2"/>
    <row r="40607" ht="12.75" hidden="1" customHeight="1" x14ac:dyDescent="0.2"/>
    <row r="40608" ht="12.75" hidden="1" customHeight="1" x14ac:dyDescent="0.2"/>
    <row r="40609" ht="12.75" hidden="1" customHeight="1" x14ac:dyDescent="0.2"/>
    <row r="40610" ht="12.75" hidden="1" customHeight="1" x14ac:dyDescent="0.2"/>
    <row r="40611" ht="12.75" hidden="1" customHeight="1" x14ac:dyDescent="0.2"/>
    <row r="40612" ht="12.75" hidden="1" customHeight="1" x14ac:dyDescent="0.2"/>
    <row r="40613" ht="12.75" hidden="1" customHeight="1" x14ac:dyDescent="0.2"/>
    <row r="40614" ht="12.75" hidden="1" customHeight="1" x14ac:dyDescent="0.2"/>
    <row r="40615" ht="12.75" hidden="1" customHeight="1" x14ac:dyDescent="0.2"/>
    <row r="40616" ht="12.75" hidden="1" customHeight="1" x14ac:dyDescent="0.2"/>
    <row r="40617" ht="12.75" hidden="1" customHeight="1" x14ac:dyDescent="0.2"/>
    <row r="40618" ht="12.75" hidden="1" customHeight="1" x14ac:dyDescent="0.2"/>
    <row r="40619" ht="12.75" hidden="1" customHeight="1" x14ac:dyDescent="0.2"/>
    <row r="40620" ht="12.75" hidden="1" customHeight="1" x14ac:dyDescent="0.2"/>
    <row r="40621" ht="12.75" hidden="1" customHeight="1" x14ac:dyDescent="0.2"/>
    <row r="40622" ht="12.75" hidden="1" customHeight="1" x14ac:dyDescent="0.2"/>
    <row r="40623" ht="12.75" hidden="1" customHeight="1" x14ac:dyDescent="0.2"/>
    <row r="40624" ht="12.75" hidden="1" customHeight="1" x14ac:dyDescent="0.2"/>
    <row r="40625" ht="12.75" hidden="1" customHeight="1" x14ac:dyDescent="0.2"/>
    <row r="40626" ht="12.75" hidden="1" customHeight="1" x14ac:dyDescent="0.2"/>
    <row r="40627" ht="12.75" hidden="1" customHeight="1" x14ac:dyDescent="0.2"/>
    <row r="40628" ht="12.75" hidden="1" customHeight="1" x14ac:dyDescent="0.2"/>
    <row r="40629" ht="12.75" hidden="1" customHeight="1" x14ac:dyDescent="0.2"/>
    <row r="40630" ht="12.75" hidden="1" customHeight="1" x14ac:dyDescent="0.2"/>
    <row r="40631" ht="12.75" hidden="1" customHeight="1" x14ac:dyDescent="0.2"/>
    <row r="40632" ht="12.75" hidden="1" customHeight="1" x14ac:dyDescent="0.2"/>
    <row r="40633" ht="12.75" hidden="1" customHeight="1" x14ac:dyDescent="0.2"/>
    <row r="40634" ht="12.75" hidden="1" customHeight="1" x14ac:dyDescent="0.2"/>
    <row r="40635" ht="12.75" hidden="1" customHeight="1" x14ac:dyDescent="0.2"/>
    <row r="40636" ht="12.75" hidden="1" customHeight="1" x14ac:dyDescent="0.2"/>
    <row r="40637" ht="12.75" hidden="1" customHeight="1" x14ac:dyDescent="0.2"/>
    <row r="40638" ht="12.75" hidden="1" customHeight="1" x14ac:dyDescent="0.2"/>
    <row r="40639" ht="12.75" hidden="1" customHeight="1" x14ac:dyDescent="0.2"/>
    <row r="40640" ht="12.75" hidden="1" customHeight="1" x14ac:dyDescent="0.2"/>
    <row r="40641" ht="12.75" hidden="1" customHeight="1" x14ac:dyDescent="0.2"/>
    <row r="40642" ht="12.75" hidden="1" customHeight="1" x14ac:dyDescent="0.2"/>
    <row r="40643" ht="12.75" hidden="1" customHeight="1" x14ac:dyDescent="0.2"/>
    <row r="40644" ht="12.75" hidden="1" customHeight="1" x14ac:dyDescent="0.2"/>
    <row r="40645" ht="12.75" hidden="1" customHeight="1" x14ac:dyDescent="0.2"/>
    <row r="40646" ht="12.75" hidden="1" customHeight="1" x14ac:dyDescent="0.2"/>
    <row r="40647" ht="12.75" hidden="1" customHeight="1" x14ac:dyDescent="0.2"/>
    <row r="40648" ht="12.75" hidden="1" customHeight="1" x14ac:dyDescent="0.2"/>
    <row r="40649" ht="12.75" hidden="1" customHeight="1" x14ac:dyDescent="0.2"/>
    <row r="40650" ht="12.75" hidden="1" customHeight="1" x14ac:dyDescent="0.2"/>
    <row r="40651" ht="12.75" hidden="1" customHeight="1" x14ac:dyDescent="0.2"/>
    <row r="40652" ht="12.75" hidden="1" customHeight="1" x14ac:dyDescent="0.2"/>
    <row r="40653" ht="12.75" hidden="1" customHeight="1" x14ac:dyDescent="0.2"/>
    <row r="40654" ht="12.75" hidden="1" customHeight="1" x14ac:dyDescent="0.2"/>
    <row r="40655" ht="12.75" hidden="1" customHeight="1" x14ac:dyDescent="0.2"/>
    <row r="40656" ht="12.75" hidden="1" customHeight="1" x14ac:dyDescent="0.2"/>
    <row r="40657" ht="12.75" hidden="1" customHeight="1" x14ac:dyDescent="0.2"/>
    <row r="40658" ht="12.75" hidden="1" customHeight="1" x14ac:dyDescent="0.2"/>
    <row r="40659" ht="12.75" hidden="1" customHeight="1" x14ac:dyDescent="0.2"/>
    <row r="40660" ht="12.75" hidden="1" customHeight="1" x14ac:dyDescent="0.2"/>
    <row r="40661" ht="12.75" hidden="1" customHeight="1" x14ac:dyDescent="0.2"/>
    <row r="40662" ht="12.75" hidden="1" customHeight="1" x14ac:dyDescent="0.2"/>
    <row r="40663" ht="12.75" hidden="1" customHeight="1" x14ac:dyDescent="0.2"/>
    <row r="40664" ht="12.75" hidden="1" customHeight="1" x14ac:dyDescent="0.2"/>
    <row r="40665" ht="12.75" hidden="1" customHeight="1" x14ac:dyDescent="0.2"/>
    <row r="40666" ht="12.75" hidden="1" customHeight="1" x14ac:dyDescent="0.2"/>
    <row r="40667" ht="12.75" hidden="1" customHeight="1" x14ac:dyDescent="0.2"/>
    <row r="40668" ht="12.75" hidden="1" customHeight="1" x14ac:dyDescent="0.2"/>
    <row r="40669" ht="12.75" hidden="1" customHeight="1" x14ac:dyDescent="0.2"/>
    <row r="40670" ht="12.75" hidden="1" customHeight="1" x14ac:dyDescent="0.2"/>
    <row r="40671" ht="12.75" hidden="1" customHeight="1" x14ac:dyDescent="0.2"/>
    <row r="40672" ht="12.75" hidden="1" customHeight="1" x14ac:dyDescent="0.2"/>
    <row r="40673" ht="12.75" hidden="1" customHeight="1" x14ac:dyDescent="0.2"/>
    <row r="40674" ht="12.75" hidden="1" customHeight="1" x14ac:dyDescent="0.2"/>
    <row r="40675" ht="12.75" hidden="1" customHeight="1" x14ac:dyDescent="0.2"/>
    <row r="40676" ht="12.75" hidden="1" customHeight="1" x14ac:dyDescent="0.2"/>
    <row r="40677" ht="12.75" hidden="1" customHeight="1" x14ac:dyDescent="0.2"/>
    <row r="40678" ht="12.75" hidden="1" customHeight="1" x14ac:dyDescent="0.2"/>
    <row r="40679" ht="12.75" hidden="1" customHeight="1" x14ac:dyDescent="0.2"/>
    <row r="40680" ht="12.75" hidden="1" customHeight="1" x14ac:dyDescent="0.2"/>
    <row r="40681" ht="12.75" hidden="1" customHeight="1" x14ac:dyDescent="0.2"/>
    <row r="40682" ht="12.75" hidden="1" customHeight="1" x14ac:dyDescent="0.2"/>
    <row r="40683" ht="12.75" hidden="1" customHeight="1" x14ac:dyDescent="0.2"/>
    <row r="40684" ht="12.75" hidden="1" customHeight="1" x14ac:dyDescent="0.2"/>
    <row r="40685" ht="12.75" hidden="1" customHeight="1" x14ac:dyDescent="0.2"/>
    <row r="40686" ht="12.75" hidden="1" customHeight="1" x14ac:dyDescent="0.2"/>
    <row r="40687" ht="12.75" hidden="1" customHeight="1" x14ac:dyDescent="0.2"/>
    <row r="40688" ht="12.75" hidden="1" customHeight="1" x14ac:dyDescent="0.2"/>
    <row r="40689" ht="12.75" hidden="1" customHeight="1" x14ac:dyDescent="0.2"/>
    <row r="40690" ht="12.75" hidden="1" customHeight="1" x14ac:dyDescent="0.2"/>
    <row r="40691" ht="12.75" hidden="1" customHeight="1" x14ac:dyDescent="0.2"/>
    <row r="40692" ht="12.75" hidden="1" customHeight="1" x14ac:dyDescent="0.2"/>
    <row r="40693" ht="12.75" hidden="1" customHeight="1" x14ac:dyDescent="0.2"/>
    <row r="40694" ht="12.75" hidden="1" customHeight="1" x14ac:dyDescent="0.2"/>
    <row r="40695" ht="12.75" hidden="1" customHeight="1" x14ac:dyDescent="0.2"/>
    <row r="40696" ht="12.75" hidden="1" customHeight="1" x14ac:dyDescent="0.2"/>
    <row r="40697" ht="12.75" hidden="1" customHeight="1" x14ac:dyDescent="0.2"/>
    <row r="40698" ht="12.75" hidden="1" customHeight="1" x14ac:dyDescent="0.2"/>
    <row r="40699" ht="12.75" hidden="1" customHeight="1" x14ac:dyDescent="0.2"/>
    <row r="40700" ht="12.75" hidden="1" customHeight="1" x14ac:dyDescent="0.2"/>
    <row r="40701" ht="12.75" hidden="1" customHeight="1" x14ac:dyDescent="0.2"/>
    <row r="40702" ht="12.75" hidden="1" customHeight="1" x14ac:dyDescent="0.2"/>
    <row r="40703" ht="12.75" hidden="1" customHeight="1" x14ac:dyDescent="0.2"/>
    <row r="40704" ht="12.75" hidden="1" customHeight="1" x14ac:dyDescent="0.2"/>
    <row r="40705" ht="12.75" hidden="1" customHeight="1" x14ac:dyDescent="0.2"/>
    <row r="40706" ht="12.75" hidden="1" customHeight="1" x14ac:dyDescent="0.2"/>
    <row r="40707" ht="12.75" hidden="1" customHeight="1" x14ac:dyDescent="0.2"/>
    <row r="40708" ht="12.75" hidden="1" customHeight="1" x14ac:dyDescent="0.2"/>
    <row r="40709" ht="12.75" hidden="1" customHeight="1" x14ac:dyDescent="0.2"/>
    <row r="40710" ht="12.75" hidden="1" customHeight="1" x14ac:dyDescent="0.2"/>
    <row r="40711" ht="12.75" hidden="1" customHeight="1" x14ac:dyDescent="0.2"/>
    <row r="40712" ht="12.75" hidden="1" customHeight="1" x14ac:dyDescent="0.2"/>
    <row r="40713" ht="12.75" hidden="1" customHeight="1" x14ac:dyDescent="0.2"/>
    <row r="40714" ht="12.75" hidden="1" customHeight="1" x14ac:dyDescent="0.2"/>
    <row r="40715" ht="12.75" hidden="1" customHeight="1" x14ac:dyDescent="0.2"/>
    <row r="40716" ht="12.75" hidden="1" customHeight="1" x14ac:dyDescent="0.2"/>
    <row r="40717" ht="12.75" hidden="1" customHeight="1" x14ac:dyDescent="0.2"/>
    <row r="40718" ht="12.75" hidden="1" customHeight="1" x14ac:dyDescent="0.2"/>
    <row r="40719" ht="12.75" hidden="1" customHeight="1" x14ac:dyDescent="0.2"/>
    <row r="40720" ht="12.75" hidden="1" customHeight="1" x14ac:dyDescent="0.2"/>
    <row r="40721" ht="12.75" hidden="1" customHeight="1" x14ac:dyDescent="0.2"/>
    <row r="40722" ht="12.75" hidden="1" customHeight="1" x14ac:dyDescent="0.2"/>
    <row r="40723" ht="12.75" hidden="1" customHeight="1" x14ac:dyDescent="0.2"/>
    <row r="40724" ht="12.75" hidden="1" customHeight="1" x14ac:dyDescent="0.2"/>
    <row r="40725" ht="12.75" hidden="1" customHeight="1" x14ac:dyDescent="0.2"/>
    <row r="40726" ht="12.75" hidden="1" customHeight="1" x14ac:dyDescent="0.2"/>
    <row r="40727" ht="12.75" hidden="1" customHeight="1" x14ac:dyDescent="0.2"/>
    <row r="40728" ht="12.75" hidden="1" customHeight="1" x14ac:dyDescent="0.2"/>
    <row r="40729" ht="12.75" hidden="1" customHeight="1" x14ac:dyDescent="0.2"/>
    <row r="40730" ht="12.75" hidden="1" customHeight="1" x14ac:dyDescent="0.2"/>
    <row r="40731" ht="12.75" hidden="1" customHeight="1" x14ac:dyDescent="0.2"/>
    <row r="40732" ht="12.75" hidden="1" customHeight="1" x14ac:dyDescent="0.2"/>
    <row r="40733" ht="12.75" hidden="1" customHeight="1" x14ac:dyDescent="0.2"/>
    <row r="40734" ht="12.75" hidden="1" customHeight="1" x14ac:dyDescent="0.2"/>
    <row r="40735" ht="12.75" hidden="1" customHeight="1" x14ac:dyDescent="0.2"/>
    <row r="40736" ht="12.75" hidden="1" customHeight="1" x14ac:dyDescent="0.2"/>
    <row r="40737" ht="12.75" hidden="1" customHeight="1" x14ac:dyDescent="0.2"/>
    <row r="40738" ht="12.75" hidden="1" customHeight="1" x14ac:dyDescent="0.2"/>
    <row r="40739" ht="12.75" hidden="1" customHeight="1" x14ac:dyDescent="0.2"/>
    <row r="40740" ht="12.75" hidden="1" customHeight="1" x14ac:dyDescent="0.2"/>
    <row r="40741" ht="12.75" hidden="1" customHeight="1" x14ac:dyDescent="0.2"/>
    <row r="40742" ht="12.75" hidden="1" customHeight="1" x14ac:dyDescent="0.2"/>
    <row r="40743" ht="12.75" hidden="1" customHeight="1" x14ac:dyDescent="0.2"/>
    <row r="40744" ht="12.75" hidden="1" customHeight="1" x14ac:dyDescent="0.2"/>
    <row r="40745" ht="12.75" hidden="1" customHeight="1" x14ac:dyDescent="0.2"/>
    <row r="40746" ht="12.75" hidden="1" customHeight="1" x14ac:dyDescent="0.2"/>
    <row r="40747" ht="12.75" hidden="1" customHeight="1" x14ac:dyDescent="0.2"/>
    <row r="40748" ht="12.75" hidden="1" customHeight="1" x14ac:dyDescent="0.2"/>
    <row r="40749" ht="12.75" hidden="1" customHeight="1" x14ac:dyDescent="0.2"/>
    <row r="40750" ht="12.75" hidden="1" customHeight="1" x14ac:dyDescent="0.2"/>
    <row r="40751" ht="12.75" hidden="1" customHeight="1" x14ac:dyDescent="0.2"/>
    <row r="40752" ht="12.75" hidden="1" customHeight="1" x14ac:dyDescent="0.2"/>
    <row r="40753" ht="12.75" hidden="1" customHeight="1" x14ac:dyDescent="0.2"/>
    <row r="40754" ht="12.75" hidden="1" customHeight="1" x14ac:dyDescent="0.2"/>
    <row r="40755" ht="12.75" hidden="1" customHeight="1" x14ac:dyDescent="0.2"/>
    <row r="40756" ht="12.75" hidden="1" customHeight="1" x14ac:dyDescent="0.2"/>
    <row r="40757" ht="12.75" hidden="1" customHeight="1" x14ac:dyDescent="0.2"/>
    <row r="40758" ht="12.75" hidden="1" customHeight="1" x14ac:dyDescent="0.2"/>
    <row r="40759" ht="12.75" hidden="1" customHeight="1" x14ac:dyDescent="0.2"/>
    <row r="40760" ht="12.75" hidden="1" customHeight="1" x14ac:dyDescent="0.2"/>
    <row r="40761" ht="12.75" hidden="1" customHeight="1" x14ac:dyDescent="0.2"/>
    <row r="40762" ht="12.75" hidden="1" customHeight="1" x14ac:dyDescent="0.2"/>
    <row r="40763" ht="12.75" hidden="1" customHeight="1" x14ac:dyDescent="0.2"/>
    <row r="40764" ht="12.75" hidden="1" customHeight="1" x14ac:dyDescent="0.2"/>
    <row r="40765" ht="12.75" hidden="1" customHeight="1" x14ac:dyDescent="0.2"/>
    <row r="40766" ht="12.75" hidden="1" customHeight="1" x14ac:dyDescent="0.2"/>
    <row r="40767" ht="12.75" hidden="1" customHeight="1" x14ac:dyDescent="0.2"/>
    <row r="40768" ht="12.75" hidden="1" customHeight="1" x14ac:dyDescent="0.2"/>
    <row r="40769" ht="12.75" hidden="1" customHeight="1" x14ac:dyDescent="0.2"/>
    <row r="40770" ht="12.75" hidden="1" customHeight="1" x14ac:dyDescent="0.2"/>
    <row r="40771" ht="12.75" hidden="1" customHeight="1" x14ac:dyDescent="0.2"/>
    <row r="40772" ht="12.75" hidden="1" customHeight="1" x14ac:dyDescent="0.2"/>
    <row r="40773" ht="12.75" hidden="1" customHeight="1" x14ac:dyDescent="0.2"/>
    <row r="40774" ht="12.75" hidden="1" customHeight="1" x14ac:dyDescent="0.2"/>
    <row r="40775" ht="12.75" hidden="1" customHeight="1" x14ac:dyDescent="0.2"/>
    <row r="40776" ht="12.75" hidden="1" customHeight="1" x14ac:dyDescent="0.2"/>
    <row r="40777" ht="12.75" hidden="1" customHeight="1" x14ac:dyDescent="0.2"/>
    <row r="40778" ht="12.75" hidden="1" customHeight="1" x14ac:dyDescent="0.2"/>
    <row r="40779" ht="12.75" hidden="1" customHeight="1" x14ac:dyDescent="0.2"/>
    <row r="40780" ht="12.75" hidden="1" customHeight="1" x14ac:dyDescent="0.2"/>
    <row r="40781" ht="12.75" hidden="1" customHeight="1" x14ac:dyDescent="0.2"/>
    <row r="40782" ht="12.75" hidden="1" customHeight="1" x14ac:dyDescent="0.2"/>
    <row r="40783" ht="12.75" hidden="1" customHeight="1" x14ac:dyDescent="0.2"/>
    <row r="40784" ht="12.75" hidden="1" customHeight="1" x14ac:dyDescent="0.2"/>
    <row r="40785" ht="12.75" hidden="1" customHeight="1" x14ac:dyDescent="0.2"/>
    <row r="40786" ht="12.75" hidden="1" customHeight="1" x14ac:dyDescent="0.2"/>
    <row r="40787" ht="12.75" hidden="1" customHeight="1" x14ac:dyDescent="0.2"/>
    <row r="40788" ht="12.75" hidden="1" customHeight="1" x14ac:dyDescent="0.2"/>
    <row r="40789" ht="12.75" hidden="1" customHeight="1" x14ac:dyDescent="0.2"/>
    <row r="40790" ht="12.75" hidden="1" customHeight="1" x14ac:dyDescent="0.2"/>
    <row r="40791" ht="12.75" hidden="1" customHeight="1" x14ac:dyDescent="0.2"/>
    <row r="40792" ht="12.75" hidden="1" customHeight="1" x14ac:dyDescent="0.2"/>
    <row r="40793" ht="12.75" hidden="1" customHeight="1" x14ac:dyDescent="0.2"/>
    <row r="40794" ht="12.75" hidden="1" customHeight="1" x14ac:dyDescent="0.2"/>
    <row r="40795" ht="12.75" hidden="1" customHeight="1" x14ac:dyDescent="0.2"/>
    <row r="40796" ht="12.75" hidden="1" customHeight="1" x14ac:dyDescent="0.2"/>
    <row r="40797" ht="12.75" hidden="1" customHeight="1" x14ac:dyDescent="0.2"/>
    <row r="40798" ht="12.75" hidden="1" customHeight="1" x14ac:dyDescent="0.2"/>
    <row r="40799" ht="12.75" hidden="1" customHeight="1" x14ac:dyDescent="0.2"/>
    <row r="40800" ht="12.75" hidden="1" customHeight="1" x14ac:dyDescent="0.2"/>
    <row r="40801" ht="12.75" hidden="1" customHeight="1" x14ac:dyDescent="0.2"/>
    <row r="40802" ht="12.75" hidden="1" customHeight="1" x14ac:dyDescent="0.2"/>
    <row r="40803" ht="12.75" hidden="1" customHeight="1" x14ac:dyDescent="0.2"/>
    <row r="40804" ht="12.75" hidden="1" customHeight="1" x14ac:dyDescent="0.2"/>
    <row r="40805" ht="12.75" hidden="1" customHeight="1" x14ac:dyDescent="0.2"/>
    <row r="40806" ht="12.75" hidden="1" customHeight="1" x14ac:dyDescent="0.2"/>
    <row r="40807" ht="12.75" hidden="1" customHeight="1" x14ac:dyDescent="0.2"/>
    <row r="40808" ht="12.75" hidden="1" customHeight="1" x14ac:dyDescent="0.2"/>
    <row r="40809" ht="12.75" hidden="1" customHeight="1" x14ac:dyDescent="0.2"/>
    <row r="40810" ht="12.75" hidden="1" customHeight="1" x14ac:dyDescent="0.2"/>
    <row r="40811" ht="12.75" hidden="1" customHeight="1" x14ac:dyDescent="0.2"/>
    <row r="40812" ht="12.75" hidden="1" customHeight="1" x14ac:dyDescent="0.2"/>
    <row r="40813" ht="12.75" hidden="1" customHeight="1" x14ac:dyDescent="0.2"/>
    <row r="40814" ht="12.75" hidden="1" customHeight="1" x14ac:dyDescent="0.2"/>
    <row r="40815" ht="12.75" hidden="1" customHeight="1" x14ac:dyDescent="0.2"/>
    <row r="40816" ht="12.75" hidden="1" customHeight="1" x14ac:dyDescent="0.2"/>
    <row r="40817" ht="12.75" hidden="1" customHeight="1" x14ac:dyDescent="0.2"/>
    <row r="40818" ht="12.75" hidden="1" customHeight="1" x14ac:dyDescent="0.2"/>
    <row r="40819" ht="12.75" hidden="1" customHeight="1" x14ac:dyDescent="0.2"/>
    <row r="40820" ht="12.75" hidden="1" customHeight="1" x14ac:dyDescent="0.2"/>
    <row r="40821" ht="12.75" hidden="1" customHeight="1" x14ac:dyDescent="0.2"/>
    <row r="40822" ht="12.75" hidden="1" customHeight="1" x14ac:dyDescent="0.2"/>
    <row r="40823" ht="12.75" hidden="1" customHeight="1" x14ac:dyDescent="0.2"/>
    <row r="40824" ht="12.75" hidden="1" customHeight="1" x14ac:dyDescent="0.2"/>
    <row r="40825" ht="12.75" hidden="1" customHeight="1" x14ac:dyDescent="0.2"/>
    <row r="40826" ht="12.75" hidden="1" customHeight="1" x14ac:dyDescent="0.2"/>
    <row r="40827" ht="12.75" hidden="1" customHeight="1" x14ac:dyDescent="0.2"/>
    <row r="40828" ht="12.75" hidden="1" customHeight="1" x14ac:dyDescent="0.2"/>
    <row r="40829" ht="12.75" hidden="1" customHeight="1" x14ac:dyDescent="0.2"/>
    <row r="40830" ht="12.75" hidden="1" customHeight="1" x14ac:dyDescent="0.2"/>
    <row r="40831" ht="12.75" hidden="1" customHeight="1" x14ac:dyDescent="0.2"/>
    <row r="40832" ht="12.75" hidden="1" customHeight="1" x14ac:dyDescent="0.2"/>
    <row r="40833" ht="12.75" hidden="1" customHeight="1" x14ac:dyDescent="0.2"/>
    <row r="40834" ht="12.75" hidden="1" customHeight="1" x14ac:dyDescent="0.2"/>
    <row r="40835" ht="12.75" hidden="1" customHeight="1" x14ac:dyDescent="0.2"/>
    <row r="40836" ht="12.75" hidden="1" customHeight="1" x14ac:dyDescent="0.2"/>
    <row r="40837" ht="12.75" hidden="1" customHeight="1" x14ac:dyDescent="0.2"/>
    <row r="40838" ht="12.75" hidden="1" customHeight="1" x14ac:dyDescent="0.2"/>
    <row r="40839" ht="12.75" hidden="1" customHeight="1" x14ac:dyDescent="0.2"/>
    <row r="40840" ht="12.75" hidden="1" customHeight="1" x14ac:dyDescent="0.2"/>
    <row r="40841" ht="12.75" hidden="1" customHeight="1" x14ac:dyDescent="0.2"/>
    <row r="40842" ht="12.75" hidden="1" customHeight="1" x14ac:dyDescent="0.2"/>
    <row r="40843" ht="12.75" hidden="1" customHeight="1" x14ac:dyDescent="0.2"/>
    <row r="40844" ht="12.75" hidden="1" customHeight="1" x14ac:dyDescent="0.2"/>
    <row r="40845" ht="12.75" hidden="1" customHeight="1" x14ac:dyDescent="0.2"/>
    <row r="40846" ht="12.75" hidden="1" customHeight="1" x14ac:dyDescent="0.2"/>
    <row r="40847" ht="12.75" hidden="1" customHeight="1" x14ac:dyDescent="0.2"/>
    <row r="40848" ht="12.75" hidden="1" customHeight="1" x14ac:dyDescent="0.2"/>
    <row r="40849" ht="12.75" hidden="1" customHeight="1" x14ac:dyDescent="0.2"/>
    <row r="40850" ht="12.75" hidden="1" customHeight="1" x14ac:dyDescent="0.2"/>
    <row r="40851" ht="12.75" hidden="1" customHeight="1" x14ac:dyDescent="0.2"/>
    <row r="40852" ht="12.75" hidden="1" customHeight="1" x14ac:dyDescent="0.2"/>
    <row r="40853" ht="12.75" hidden="1" customHeight="1" x14ac:dyDescent="0.2"/>
    <row r="40854" ht="12.75" hidden="1" customHeight="1" x14ac:dyDescent="0.2"/>
    <row r="40855" ht="12.75" hidden="1" customHeight="1" x14ac:dyDescent="0.2"/>
    <row r="40856" ht="12.75" hidden="1" customHeight="1" x14ac:dyDescent="0.2"/>
    <row r="40857" ht="12.75" hidden="1" customHeight="1" x14ac:dyDescent="0.2"/>
    <row r="40858" ht="12.75" hidden="1" customHeight="1" x14ac:dyDescent="0.2"/>
    <row r="40859" ht="12.75" hidden="1" customHeight="1" x14ac:dyDescent="0.2"/>
    <row r="40860" ht="12.75" hidden="1" customHeight="1" x14ac:dyDescent="0.2"/>
    <row r="40861" ht="12.75" hidden="1" customHeight="1" x14ac:dyDescent="0.2"/>
    <row r="40862" ht="12.75" hidden="1" customHeight="1" x14ac:dyDescent="0.2"/>
    <row r="40863" ht="12.75" hidden="1" customHeight="1" x14ac:dyDescent="0.2"/>
    <row r="40864" ht="12.75" hidden="1" customHeight="1" x14ac:dyDescent="0.2"/>
    <row r="40865" ht="12.75" hidden="1" customHeight="1" x14ac:dyDescent="0.2"/>
    <row r="40866" ht="12.75" hidden="1" customHeight="1" x14ac:dyDescent="0.2"/>
    <row r="40867" ht="12.75" hidden="1" customHeight="1" x14ac:dyDescent="0.2"/>
    <row r="40868" ht="12.75" hidden="1" customHeight="1" x14ac:dyDescent="0.2"/>
    <row r="40869" ht="12.75" hidden="1" customHeight="1" x14ac:dyDescent="0.2"/>
    <row r="40870" ht="12.75" hidden="1" customHeight="1" x14ac:dyDescent="0.2"/>
    <row r="40871" ht="12.75" hidden="1" customHeight="1" x14ac:dyDescent="0.2"/>
    <row r="40872" ht="12.75" hidden="1" customHeight="1" x14ac:dyDescent="0.2"/>
    <row r="40873" ht="12.75" hidden="1" customHeight="1" x14ac:dyDescent="0.2"/>
    <row r="40874" ht="12.75" hidden="1" customHeight="1" x14ac:dyDescent="0.2"/>
    <row r="40875" ht="12.75" hidden="1" customHeight="1" x14ac:dyDescent="0.2"/>
    <row r="40876" ht="12.75" hidden="1" customHeight="1" x14ac:dyDescent="0.2"/>
    <row r="40877" ht="12.75" hidden="1" customHeight="1" x14ac:dyDescent="0.2"/>
    <row r="40878" ht="12.75" hidden="1" customHeight="1" x14ac:dyDescent="0.2"/>
    <row r="40879" ht="12.75" hidden="1" customHeight="1" x14ac:dyDescent="0.2"/>
    <row r="40880" ht="12.75" hidden="1" customHeight="1" x14ac:dyDescent="0.2"/>
    <row r="40881" ht="12.75" hidden="1" customHeight="1" x14ac:dyDescent="0.2"/>
    <row r="40882" ht="12.75" hidden="1" customHeight="1" x14ac:dyDescent="0.2"/>
    <row r="40883" ht="12.75" hidden="1" customHeight="1" x14ac:dyDescent="0.2"/>
    <row r="40884" ht="12.75" hidden="1" customHeight="1" x14ac:dyDescent="0.2"/>
    <row r="40885" ht="12.75" hidden="1" customHeight="1" x14ac:dyDescent="0.2"/>
    <row r="40886" ht="12.75" hidden="1" customHeight="1" x14ac:dyDescent="0.2"/>
    <row r="40887" ht="12.75" hidden="1" customHeight="1" x14ac:dyDescent="0.2"/>
    <row r="40888" ht="12.75" hidden="1" customHeight="1" x14ac:dyDescent="0.2"/>
    <row r="40889" ht="12.75" hidden="1" customHeight="1" x14ac:dyDescent="0.2"/>
    <row r="40890" ht="12.75" hidden="1" customHeight="1" x14ac:dyDescent="0.2"/>
    <row r="40891" ht="12.75" hidden="1" customHeight="1" x14ac:dyDescent="0.2"/>
    <row r="40892" ht="12.75" hidden="1" customHeight="1" x14ac:dyDescent="0.2"/>
    <row r="40893" ht="12.75" hidden="1" customHeight="1" x14ac:dyDescent="0.2"/>
    <row r="40894" ht="12.75" hidden="1" customHeight="1" x14ac:dyDescent="0.2"/>
    <row r="40895" ht="12.75" hidden="1" customHeight="1" x14ac:dyDescent="0.2"/>
    <row r="40896" ht="12.75" hidden="1" customHeight="1" x14ac:dyDescent="0.2"/>
    <row r="40897" ht="12.75" hidden="1" customHeight="1" x14ac:dyDescent="0.2"/>
    <row r="40898" ht="12.75" hidden="1" customHeight="1" x14ac:dyDescent="0.2"/>
    <row r="40899" ht="12.75" hidden="1" customHeight="1" x14ac:dyDescent="0.2"/>
    <row r="40900" ht="12.75" hidden="1" customHeight="1" x14ac:dyDescent="0.2"/>
    <row r="40901" ht="12.75" hidden="1" customHeight="1" x14ac:dyDescent="0.2"/>
    <row r="40902" ht="12.75" hidden="1" customHeight="1" x14ac:dyDescent="0.2"/>
    <row r="40903" ht="12.75" hidden="1" customHeight="1" x14ac:dyDescent="0.2"/>
    <row r="40904" ht="12.75" hidden="1" customHeight="1" x14ac:dyDescent="0.2"/>
    <row r="40905" ht="12.75" hidden="1" customHeight="1" x14ac:dyDescent="0.2"/>
    <row r="40906" ht="12.75" hidden="1" customHeight="1" x14ac:dyDescent="0.2"/>
    <row r="40907" ht="12.75" hidden="1" customHeight="1" x14ac:dyDescent="0.2"/>
    <row r="40908" ht="12.75" hidden="1" customHeight="1" x14ac:dyDescent="0.2"/>
    <row r="40909" ht="12.75" hidden="1" customHeight="1" x14ac:dyDescent="0.2"/>
    <row r="40910" ht="12.75" hidden="1" customHeight="1" x14ac:dyDescent="0.2"/>
    <row r="40911" ht="12.75" hidden="1" customHeight="1" x14ac:dyDescent="0.2"/>
    <row r="40912" ht="12.75" hidden="1" customHeight="1" x14ac:dyDescent="0.2"/>
    <row r="40913" ht="12.75" hidden="1" customHeight="1" x14ac:dyDescent="0.2"/>
    <row r="40914" ht="12.75" hidden="1" customHeight="1" x14ac:dyDescent="0.2"/>
    <row r="40915" ht="12.75" hidden="1" customHeight="1" x14ac:dyDescent="0.2"/>
    <row r="40916" ht="12.75" hidden="1" customHeight="1" x14ac:dyDescent="0.2"/>
    <row r="40917" ht="12.75" hidden="1" customHeight="1" x14ac:dyDescent="0.2"/>
    <row r="40918" ht="12.75" hidden="1" customHeight="1" x14ac:dyDescent="0.2"/>
    <row r="40919" ht="12.75" hidden="1" customHeight="1" x14ac:dyDescent="0.2"/>
    <row r="40920" ht="12.75" hidden="1" customHeight="1" x14ac:dyDescent="0.2"/>
    <row r="40921" ht="12.75" hidden="1" customHeight="1" x14ac:dyDescent="0.2"/>
    <row r="40922" ht="12.75" hidden="1" customHeight="1" x14ac:dyDescent="0.2"/>
    <row r="40923" ht="12.75" hidden="1" customHeight="1" x14ac:dyDescent="0.2"/>
    <row r="40924" ht="12.75" hidden="1" customHeight="1" x14ac:dyDescent="0.2"/>
    <row r="40925" ht="12.75" hidden="1" customHeight="1" x14ac:dyDescent="0.2"/>
    <row r="40926" ht="12.75" hidden="1" customHeight="1" x14ac:dyDescent="0.2"/>
    <row r="40927" ht="12.75" hidden="1" customHeight="1" x14ac:dyDescent="0.2"/>
    <row r="40928" ht="12.75" hidden="1" customHeight="1" x14ac:dyDescent="0.2"/>
    <row r="40929" ht="12.75" hidden="1" customHeight="1" x14ac:dyDescent="0.2"/>
    <row r="40930" ht="12.75" hidden="1" customHeight="1" x14ac:dyDescent="0.2"/>
    <row r="40931" ht="12.75" hidden="1" customHeight="1" x14ac:dyDescent="0.2"/>
    <row r="40932" ht="12.75" hidden="1" customHeight="1" x14ac:dyDescent="0.2"/>
    <row r="40933" ht="12.75" hidden="1" customHeight="1" x14ac:dyDescent="0.2"/>
    <row r="40934" ht="12.75" hidden="1" customHeight="1" x14ac:dyDescent="0.2"/>
    <row r="40935" ht="12.75" hidden="1" customHeight="1" x14ac:dyDescent="0.2"/>
    <row r="40936" ht="12.75" hidden="1" customHeight="1" x14ac:dyDescent="0.2"/>
    <row r="40937" ht="12.75" hidden="1" customHeight="1" x14ac:dyDescent="0.2"/>
    <row r="40938" ht="12.75" hidden="1" customHeight="1" x14ac:dyDescent="0.2"/>
    <row r="40939" ht="12.75" hidden="1" customHeight="1" x14ac:dyDescent="0.2"/>
    <row r="40940" ht="12.75" hidden="1" customHeight="1" x14ac:dyDescent="0.2"/>
    <row r="40941" ht="12.75" hidden="1" customHeight="1" x14ac:dyDescent="0.2"/>
    <row r="40942" ht="12.75" hidden="1" customHeight="1" x14ac:dyDescent="0.2"/>
    <row r="40943" ht="12.75" hidden="1" customHeight="1" x14ac:dyDescent="0.2"/>
    <row r="40944" ht="12.75" hidden="1" customHeight="1" x14ac:dyDescent="0.2"/>
    <row r="40945" ht="12.75" hidden="1" customHeight="1" x14ac:dyDescent="0.2"/>
    <row r="40946" ht="12.75" hidden="1" customHeight="1" x14ac:dyDescent="0.2"/>
    <row r="40947" ht="12.75" hidden="1" customHeight="1" x14ac:dyDescent="0.2"/>
    <row r="40948" ht="12.75" hidden="1" customHeight="1" x14ac:dyDescent="0.2"/>
    <row r="40949" ht="12.75" hidden="1" customHeight="1" x14ac:dyDescent="0.2"/>
    <row r="40950" ht="12.75" hidden="1" customHeight="1" x14ac:dyDescent="0.2"/>
    <row r="40951" ht="12.75" hidden="1" customHeight="1" x14ac:dyDescent="0.2"/>
    <row r="40952" ht="12.75" hidden="1" customHeight="1" x14ac:dyDescent="0.2"/>
    <row r="40953" ht="12.75" hidden="1" customHeight="1" x14ac:dyDescent="0.2"/>
    <row r="40954" ht="12.75" hidden="1" customHeight="1" x14ac:dyDescent="0.2"/>
    <row r="40955" ht="12.75" hidden="1" customHeight="1" x14ac:dyDescent="0.2"/>
    <row r="40956" ht="12.75" hidden="1" customHeight="1" x14ac:dyDescent="0.2"/>
    <row r="40957" ht="12.75" hidden="1" customHeight="1" x14ac:dyDescent="0.2"/>
    <row r="40958" ht="12.75" hidden="1" customHeight="1" x14ac:dyDescent="0.2"/>
    <row r="40959" ht="12.75" hidden="1" customHeight="1" x14ac:dyDescent="0.2"/>
    <row r="40960" ht="12.75" hidden="1" customHeight="1" x14ac:dyDescent="0.2"/>
    <row r="40961" ht="12.75" hidden="1" customHeight="1" x14ac:dyDescent="0.2"/>
    <row r="40962" ht="12.75" hidden="1" customHeight="1" x14ac:dyDescent="0.2"/>
    <row r="40963" ht="12.75" hidden="1" customHeight="1" x14ac:dyDescent="0.2"/>
    <row r="40964" ht="12.75" hidden="1" customHeight="1" x14ac:dyDescent="0.2"/>
    <row r="40965" ht="12.75" hidden="1" customHeight="1" x14ac:dyDescent="0.2"/>
    <row r="40966" ht="12.75" hidden="1" customHeight="1" x14ac:dyDescent="0.2"/>
    <row r="40967" ht="12.75" hidden="1" customHeight="1" x14ac:dyDescent="0.2"/>
    <row r="40968" ht="12.75" hidden="1" customHeight="1" x14ac:dyDescent="0.2"/>
    <row r="40969" ht="12.75" hidden="1" customHeight="1" x14ac:dyDescent="0.2"/>
    <row r="40970" ht="12.75" hidden="1" customHeight="1" x14ac:dyDescent="0.2"/>
    <row r="40971" ht="12.75" hidden="1" customHeight="1" x14ac:dyDescent="0.2"/>
    <row r="40972" ht="12.75" hidden="1" customHeight="1" x14ac:dyDescent="0.2"/>
    <row r="40973" ht="12.75" hidden="1" customHeight="1" x14ac:dyDescent="0.2"/>
    <row r="40974" ht="12.75" hidden="1" customHeight="1" x14ac:dyDescent="0.2"/>
    <row r="40975" ht="12.75" hidden="1" customHeight="1" x14ac:dyDescent="0.2"/>
    <row r="40976" ht="12.75" hidden="1" customHeight="1" x14ac:dyDescent="0.2"/>
    <row r="40977" ht="12.75" hidden="1" customHeight="1" x14ac:dyDescent="0.2"/>
    <row r="40978" ht="12.75" hidden="1" customHeight="1" x14ac:dyDescent="0.2"/>
    <row r="40979" ht="12.75" hidden="1" customHeight="1" x14ac:dyDescent="0.2"/>
    <row r="40980" ht="12.75" hidden="1" customHeight="1" x14ac:dyDescent="0.2"/>
    <row r="40981" ht="12.75" hidden="1" customHeight="1" x14ac:dyDescent="0.2"/>
    <row r="40982" ht="12.75" hidden="1" customHeight="1" x14ac:dyDescent="0.2"/>
    <row r="40983" ht="12.75" hidden="1" customHeight="1" x14ac:dyDescent="0.2"/>
    <row r="40984" ht="12.75" hidden="1" customHeight="1" x14ac:dyDescent="0.2"/>
    <row r="40985" ht="12.75" hidden="1" customHeight="1" x14ac:dyDescent="0.2"/>
    <row r="40986" ht="12.75" hidden="1" customHeight="1" x14ac:dyDescent="0.2"/>
    <row r="40987" ht="12.75" hidden="1" customHeight="1" x14ac:dyDescent="0.2"/>
    <row r="40988" ht="12.75" hidden="1" customHeight="1" x14ac:dyDescent="0.2"/>
    <row r="40989" ht="12.75" hidden="1" customHeight="1" x14ac:dyDescent="0.2"/>
    <row r="40990" ht="12.75" hidden="1" customHeight="1" x14ac:dyDescent="0.2"/>
    <row r="40991" ht="12.75" hidden="1" customHeight="1" x14ac:dyDescent="0.2"/>
    <row r="40992" ht="12.75" hidden="1" customHeight="1" x14ac:dyDescent="0.2"/>
    <row r="40993" ht="12.75" hidden="1" customHeight="1" x14ac:dyDescent="0.2"/>
    <row r="40994" ht="12.75" hidden="1" customHeight="1" x14ac:dyDescent="0.2"/>
    <row r="40995" ht="12.75" hidden="1" customHeight="1" x14ac:dyDescent="0.2"/>
    <row r="40996" ht="12.75" hidden="1" customHeight="1" x14ac:dyDescent="0.2"/>
    <row r="40997" ht="12.75" hidden="1" customHeight="1" x14ac:dyDescent="0.2"/>
    <row r="40998" ht="12.75" hidden="1" customHeight="1" x14ac:dyDescent="0.2"/>
    <row r="40999" ht="12.75" hidden="1" customHeight="1" x14ac:dyDescent="0.2"/>
    <row r="41000" ht="12.75" hidden="1" customHeight="1" x14ac:dyDescent="0.2"/>
    <row r="41001" ht="12.75" hidden="1" customHeight="1" x14ac:dyDescent="0.2"/>
    <row r="41002" ht="12.75" hidden="1" customHeight="1" x14ac:dyDescent="0.2"/>
    <row r="41003" ht="12.75" hidden="1" customHeight="1" x14ac:dyDescent="0.2"/>
    <row r="41004" ht="12.75" hidden="1" customHeight="1" x14ac:dyDescent="0.2"/>
    <row r="41005" ht="12.75" hidden="1" customHeight="1" x14ac:dyDescent="0.2"/>
    <row r="41006" ht="12.75" hidden="1" customHeight="1" x14ac:dyDescent="0.2"/>
    <row r="41007" ht="12.75" hidden="1" customHeight="1" x14ac:dyDescent="0.2"/>
    <row r="41008" ht="12.75" hidden="1" customHeight="1" x14ac:dyDescent="0.2"/>
    <row r="41009" ht="12.75" hidden="1" customHeight="1" x14ac:dyDescent="0.2"/>
    <row r="41010" ht="12.75" hidden="1" customHeight="1" x14ac:dyDescent="0.2"/>
    <row r="41011" ht="12.75" hidden="1" customHeight="1" x14ac:dyDescent="0.2"/>
    <row r="41012" ht="12.75" hidden="1" customHeight="1" x14ac:dyDescent="0.2"/>
    <row r="41013" ht="12.75" hidden="1" customHeight="1" x14ac:dyDescent="0.2"/>
    <row r="41014" ht="12.75" hidden="1" customHeight="1" x14ac:dyDescent="0.2"/>
    <row r="41015" ht="12.75" hidden="1" customHeight="1" x14ac:dyDescent="0.2"/>
    <row r="41016" ht="12.75" hidden="1" customHeight="1" x14ac:dyDescent="0.2"/>
    <row r="41017" ht="12.75" hidden="1" customHeight="1" x14ac:dyDescent="0.2"/>
    <row r="41018" ht="12.75" hidden="1" customHeight="1" x14ac:dyDescent="0.2"/>
    <row r="41019" ht="12.75" hidden="1" customHeight="1" x14ac:dyDescent="0.2"/>
    <row r="41020" ht="12.75" hidden="1" customHeight="1" x14ac:dyDescent="0.2"/>
    <row r="41021" ht="12.75" hidden="1" customHeight="1" x14ac:dyDescent="0.2"/>
    <row r="41022" ht="12.75" hidden="1" customHeight="1" x14ac:dyDescent="0.2"/>
    <row r="41023" ht="12.75" hidden="1" customHeight="1" x14ac:dyDescent="0.2"/>
    <row r="41024" ht="12.75" hidden="1" customHeight="1" x14ac:dyDescent="0.2"/>
    <row r="41025" ht="12.75" hidden="1" customHeight="1" x14ac:dyDescent="0.2"/>
    <row r="41026" ht="12.75" hidden="1" customHeight="1" x14ac:dyDescent="0.2"/>
    <row r="41027" ht="12.75" hidden="1" customHeight="1" x14ac:dyDescent="0.2"/>
    <row r="41028" ht="12.75" hidden="1" customHeight="1" x14ac:dyDescent="0.2"/>
    <row r="41029" ht="12.75" hidden="1" customHeight="1" x14ac:dyDescent="0.2"/>
    <row r="41030" ht="12.75" hidden="1" customHeight="1" x14ac:dyDescent="0.2"/>
    <row r="41031" ht="12.75" hidden="1" customHeight="1" x14ac:dyDescent="0.2"/>
    <row r="41032" ht="12.75" hidden="1" customHeight="1" x14ac:dyDescent="0.2"/>
    <row r="41033" ht="12.75" hidden="1" customHeight="1" x14ac:dyDescent="0.2"/>
    <row r="41034" ht="12.75" hidden="1" customHeight="1" x14ac:dyDescent="0.2"/>
    <row r="41035" ht="12.75" hidden="1" customHeight="1" x14ac:dyDescent="0.2"/>
    <row r="41036" ht="12.75" hidden="1" customHeight="1" x14ac:dyDescent="0.2"/>
    <row r="41037" ht="12.75" hidden="1" customHeight="1" x14ac:dyDescent="0.2"/>
    <row r="41038" ht="12.75" hidden="1" customHeight="1" x14ac:dyDescent="0.2"/>
    <row r="41039" ht="12.75" hidden="1" customHeight="1" x14ac:dyDescent="0.2"/>
    <row r="41040" ht="12.75" hidden="1" customHeight="1" x14ac:dyDescent="0.2"/>
    <row r="41041" ht="12.75" hidden="1" customHeight="1" x14ac:dyDescent="0.2"/>
    <row r="41042" ht="12.75" hidden="1" customHeight="1" x14ac:dyDescent="0.2"/>
    <row r="41043" ht="12.75" hidden="1" customHeight="1" x14ac:dyDescent="0.2"/>
    <row r="41044" ht="12.75" hidden="1" customHeight="1" x14ac:dyDescent="0.2"/>
    <row r="41045" ht="12.75" hidden="1" customHeight="1" x14ac:dyDescent="0.2"/>
    <row r="41046" ht="12.75" hidden="1" customHeight="1" x14ac:dyDescent="0.2"/>
    <row r="41047" ht="12.75" hidden="1" customHeight="1" x14ac:dyDescent="0.2"/>
    <row r="41048" ht="12.75" hidden="1" customHeight="1" x14ac:dyDescent="0.2"/>
    <row r="41049" ht="12.75" hidden="1" customHeight="1" x14ac:dyDescent="0.2"/>
    <row r="41050" ht="12.75" hidden="1" customHeight="1" x14ac:dyDescent="0.2"/>
    <row r="41051" ht="12.75" hidden="1" customHeight="1" x14ac:dyDescent="0.2"/>
    <row r="41052" ht="12.75" hidden="1" customHeight="1" x14ac:dyDescent="0.2"/>
    <row r="41053" ht="12.75" hidden="1" customHeight="1" x14ac:dyDescent="0.2"/>
    <row r="41054" ht="12.75" hidden="1" customHeight="1" x14ac:dyDescent="0.2"/>
    <row r="41055" ht="12.75" hidden="1" customHeight="1" x14ac:dyDescent="0.2"/>
    <row r="41056" ht="12.75" hidden="1" customHeight="1" x14ac:dyDescent="0.2"/>
    <row r="41057" ht="12.75" hidden="1" customHeight="1" x14ac:dyDescent="0.2"/>
    <row r="41058" ht="12.75" hidden="1" customHeight="1" x14ac:dyDescent="0.2"/>
    <row r="41059" ht="12.75" hidden="1" customHeight="1" x14ac:dyDescent="0.2"/>
    <row r="41060" ht="12.75" hidden="1" customHeight="1" x14ac:dyDescent="0.2"/>
    <row r="41061" ht="12.75" hidden="1" customHeight="1" x14ac:dyDescent="0.2"/>
    <row r="41062" ht="12.75" hidden="1" customHeight="1" x14ac:dyDescent="0.2"/>
    <row r="41063" ht="12.75" hidden="1" customHeight="1" x14ac:dyDescent="0.2"/>
    <row r="41064" ht="12.75" hidden="1" customHeight="1" x14ac:dyDescent="0.2"/>
    <row r="41065" ht="12.75" hidden="1" customHeight="1" x14ac:dyDescent="0.2"/>
    <row r="41066" ht="12.75" hidden="1" customHeight="1" x14ac:dyDescent="0.2"/>
    <row r="41067" ht="12.75" hidden="1" customHeight="1" x14ac:dyDescent="0.2"/>
    <row r="41068" ht="12.75" hidden="1" customHeight="1" x14ac:dyDescent="0.2"/>
    <row r="41069" ht="12.75" hidden="1" customHeight="1" x14ac:dyDescent="0.2"/>
    <row r="41070" ht="12.75" hidden="1" customHeight="1" x14ac:dyDescent="0.2"/>
    <row r="41071" ht="12.75" hidden="1" customHeight="1" x14ac:dyDescent="0.2"/>
    <row r="41072" ht="12.75" hidden="1" customHeight="1" x14ac:dyDescent="0.2"/>
    <row r="41073" ht="12.75" hidden="1" customHeight="1" x14ac:dyDescent="0.2"/>
    <row r="41074" ht="12.75" hidden="1" customHeight="1" x14ac:dyDescent="0.2"/>
    <row r="41075" ht="12.75" hidden="1" customHeight="1" x14ac:dyDescent="0.2"/>
    <row r="41076" ht="12.75" hidden="1" customHeight="1" x14ac:dyDescent="0.2"/>
    <row r="41077" ht="12.75" hidden="1" customHeight="1" x14ac:dyDescent="0.2"/>
    <row r="41078" ht="12.75" hidden="1" customHeight="1" x14ac:dyDescent="0.2"/>
    <row r="41079" ht="12.75" hidden="1" customHeight="1" x14ac:dyDescent="0.2"/>
    <row r="41080" ht="12.75" hidden="1" customHeight="1" x14ac:dyDescent="0.2"/>
    <row r="41081" ht="12.75" hidden="1" customHeight="1" x14ac:dyDescent="0.2"/>
    <row r="41082" ht="12.75" hidden="1" customHeight="1" x14ac:dyDescent="0.2"/>
    <row r="41083" ht="12.75" hidden="1" customHeight="1" x14ac:dyDescent="0.2"/>
    <row r="41084" ht="12.75" hidden="1" customHeight="1" x14ac:dyDescent="0.2"/>
    <row r="41085" ht="12.75" hidden="1" customHeight="1" x14ac:dyDescent="0.2"/>
    <row r="41086" ht="12.75" hidden="1" customHeight="1" x14ac:dyDescent="0.2"/>
    <row r="41087" ht="12.75" hidden="1" customHeight="1" x14ac:dyDescent="0.2"/>
    <row r="41088" ht="12.75" hidden="1" customHeight="1" x14ac:dyDescent="0.2"/>
    <row r="41089" ht="12.75" hidden="1" customHeight="1" x14ac:dyDescent="0.2"/>
    <row r="41090" ht="12.75" hidden="1" customHeight="1" x14ac:dyDescent="0.2"/>
    <row r="41091" ht="12.75" hidden="1" customHeight="1" x14ac:dyDescent="0.2"/>
    <row r="41092" ht="12.75" hidden="1" customHeight="1" x14ac:dyDescent="0.2"/>
    <row r="41093" ht="12.75" hidden="1" customHeight="1" x14ac:dyDescent="0.2"/>
    <row r="41094" ht="12.75" hidden="1" customHeight="1" x14ac:dyDescent="0.2"/>
    <row r="41095" ht="12.75" hidden="1" customHeight="1" x14ac:dyDescent="0.2"/>
    <row r="41096" ht="12.75" hidden="1" customHeight="1" x14ac:dyDescent="0.2"/>
    <row r="41097" ht="12.75" hidden="1" customHeight="1" x14ac:dyDescent="0.2"/>
    <row r="41098" ht="12.75" hidden="1" customHeight="1" x14ac:dyDescent="0.2"/>
    <row r="41099" ht="12.75" hidden="1" customHeight="1" x14ac:dyDescent="0.2"/>
    <row r="41100" ht="12.75" hidden="1" customHeight="1" x14ac:dyDescent="0.2"/>
    <row r="41101" ht="12.75" hidden="1" customHeight="1" x14ac:dyDescent="0.2"/>
    <row r="41102" ht="12.75" hidden="1" customHeight="1" x14ac:dyDescent="0.2"/>
    <row r="41103" ht="12.75" hidden="1" customHeight="1" x14ac:dyDescent="0.2"/>
    <row r="41104" ht="12.75" hidden="1" customHeight="1" x14ac:dyDescent="0.2"/>
    <row r="41105" ht="12.75" hidden="1" customHeight="1" x14ac:dyDescent="0.2"/>
    <row r="41106" ht="12.75" hidden="1" customHeight="1" x14ac:dyDescent="0.2"/>
    <row r="41107" ht="12.75" hidden="1" customHeight="1" x14ac:dyDescent="0.2"/>
    <row r="41108" ht="12.75" hidden="1" customHeight="1" x14ac:dyDescent="0.2"/>
    <row r="41109" ht="12.75" hidden="1" customHeight="1" x14ac:dyDescent="0.2"/>
    <row r="41110" ht="12.75" hidden="1" customHeight="1" x14ac:dyDescent="0.2"/>
    <row r="41111" ht="12.75" hidden="1" customHeight="1" x14ac:dyDescent="0.2"/>
    <row r="41112" ht="12.75" hidden="1" customHeight="1" x14ac:dyDescent="0.2"/>
    <row r="41113" ht="12.75" hidden="1" customHeight="1" x14ac:dyDescent="0.2"/>
    <row r="41114" ht="12.75" hidden="1" customHeight="1" x14ac:dyDescent="0.2"/>
    <row r="41115" ht="12.75" hidden="1" customHeight="1" x14ac:dyDescent="0.2"/>
    <row r="41116" ht="12.75" hidden="1" customHeight="1" x14ac:dyDescent="0.2"/>
    <row r="41117" ht="12.75" hidden="1" customHeight="1" x14ac:dyDescent="0.2"/>
    <row r="41118" ht="12.75" hidden="1" customHeight="1" x14ac:dyDescent="0.2"/>
    <row r="41119" ht="12.75" hidden="1" customHeight="1" x14ac:dyDescent="0.2"/>
    <row r="41120" ht="12.75" hidden="1" customHeight="1" x14ac:dyDescent="0.2"/>
    <row r="41121" ht="12.75" hidden="1" customHeight="1" x14ac:dyDescent="0.2"/>
    <row r="41122" ht="12.75" hidden="1" customHeight="1" x14ac:dyDescent="0.2"/>
    <row r="41123" ht="12.75" hidden="1" customHeight="1" x14ac:dyDescent="0.2"/>
    <row r="41124" ht="12.75" hidden="1" customHeight="1" x14ac:dyDescent="0.2"/>
    <row r="41125" ht="12.75" hidden="1" customHeight="1" x14ac:dyDescent="0.2"/>
    <row r="41126" ht="12.75" hidden="1" customHeight="1" x14ac:dyDescent="0.2"/>
    <row r="41127" ht="12.75" hidden="1" customHeight="1" x14ac:dyDescent="0.2"/>
    <row r="41128" ht="12.75" hidden="1" customHeight="1" x14ac:dyDescent="0.2"/>
    <row r="41129" ht="12.75" hidden="1" customHeight="1" x14ac:dyDescent="0.2"/>
    <row r="41130" ht="12.75" hidden="1" customHeight="1" x14ac:dyDescent="0.2"/>
    <row r="41131" ht="12.75" hidden="1" customHeight="1" x14ac:dyDescent="0.2"/>
    <row r="41132" ht="12.75" hidden="1" customHeight="1" x14ac:dyDescent="0.2"/>
    <row r="41133" ht="12.75" hidden="1" customHeight="1" x14ac:dyDescent="0.2"/>
    <row r="41134" ht="12.75" hidden="1" customHeight="1" x14ac:dyDescent="0.2"/>
    <row r="41135" ht="12.75" hidden="1" customHeight="1" x14ac:dyDescent="0.2"/>
    <row r="41136" ht="12.75" hidden="1" customHeight="1" x14ac:dyDescent="0.2"/>
    <row r="41137" ht="12.75" hidden="1" customHeight="1" x14ac:dyDescent="0.2"/>
    <row r="41138" ht="12.75" hidden="1" customHeight="1" x14ac:dyDescent="0.2"/>
    <row r="41139" ht="12.75" hidden="1" customHeight="1" x14ac:dyDescent="0.2"/>
    <row r="41140" ht="12.75" hidden="1" customHeight="1" x14ac:dyDescent="0.2"/>
    <row r="41141" ht="12.75" hidden="1" customHeight="1" x14ac:dyDescent="0.2"/>
    <row r="41142" ht="12.75" hidden="1" customHeight="1" x14ac:dyDescent="0.2"/>
    <row r="41143" ht="12.75" hidden="1" customHeight="1" x14ac:dyDescent="0.2"/>
    <row r="41144" ht="12.75" hidden="1" customHeight="1" x14ac:dyDescent="0.2"/>
    <row r="41145" ht="12.75" hidden="1" customHeight="1" x14ac:dyDescent="0.2"/>
    <row r="41146" ht="12.75" hidden="1" customHeight="1" x14ac:dyDescent="0.2"/>
    <row r="41147" ht="12.75" hidden="1" customHeight="1" x14ac:dyDescent="0.2"/>
    <row r="41148" ht="12.75" hidden="1" customHeight="1" x14ac:dyDescent="0.2"/>
    <row r="41149" ht="12.75" hidden="1" customHeight="1" x14ac:dyDescent="0.2"/>
    <row r="41150" ht="12.75" hidden="1" customHeight="1" x14ac:dyDescent="0.2"/>
    <row r="41151" ht="12.75" hidden="1" customHeight="1" x14ac:dyDescent="0.2"/>
    <row r="41152" ht="12.75" hidden="1" customHeight="1" x14ac:dyDescent="0.2"/>
    <row r="41153" ht="12.75" hidden="1" customHeight="1" x14ac:dyDescent="0.2"/>
    <row r="41154" ht="12.75" hidden="1" customHeight="1" x14ac:dyDescent="0.2"/>
    <row r="41155" ht="12.75" hidden="1" customHeight="1" x14ac:dyDescent="0.2"/>
    <row r="41156" ht="12.75" hidden="1" customHeight="1" x14ac:dyDescent="0.2"/>
    <row r="41157" ht="12.75" hidden="1" customHeight="1" x14ac:dyDescent="0.2"/>
    <row r="41158" ht="12.75" hidden="1" customHeight="1" x14ac:dyDescent="0.2"/>
    <row r="41159" ht="12.75" hidden="1" customHeight="1" x14ac:dyDescent="0.2"/>
    <row r="41160" ht="12.75" hidden="1" customHeight="1" x14ac:dyDescent="0.2"/>
    <row r="41161" ht="12.75" hidden="1" customHeight="1" x14ac:dyDescent="0.2"/>
    <row r="41162" ht="12.75" hidden="1" customHeight="1" x14ac:dyDescent="0.2"/>
    <row r="41163" ht="12.75" hidden="1" customHeight="1" x14ac:dyDescent="0.2"/>
    <row r="41164" ht="12.75" hidden="1" customHeight="1" x14ac:dyDescent="0.2"/>
    <row r="41165" ht="12.75" hidden="1" customHeight="1" x14ac:dyDescent="0.2"/>
    <row r="41166" ht="12.75" hidden="1" customHeight="1" x14ac:dyDescent="0.2"/>
    <row r="41167" ht="12.75" hidden="1" customHeight="1" x14ac:dyDescent="0.2"/>
    <row r="41168" ht="12.75" hidden="1" customHeight="1" x14ac:dyDescent="0.2"/>
    <row r="41169" ht="12.75" hidden="1" customHeight="1" x14ac:dyDescent="0.2"/>
    <row r="41170" ht="12.75" hidden="1" customHeight="1" x14ac:dyDescent="0.2"/>
    <row r="41171" ht="12.75" hidden="1" customHeight="1" x14ac:dyDescent="0.2"/>
    <row r="41172" ht="12.75" hidden="1" customHeight="1" x14ac:dyDescent="0.2"/>
    <row r="41173" ht="12.75" hidden="1" customHeight="1" x14ac:dyDescent="0.2"/>
    <row r="41174" ht="12.75" hidden="1" customHeight="1" x14ac:dyDescent="0.2"/>
    <row r="41175" ht="12.75" hidden="1" customHeight="1" x14ac:dyDescent="0.2"/>
    <row r="41176" ht="12.75" hidden="1" customHeight="1" x14ac:dyDescent="0.2"/>
    <row r="41177" ht="12.75" hidden="1" customHeight="1" x14ac:dyDescent="0.2"/>
    <row r="41178" ht="12.75" hidden="1" customHeight="1" x14ac:dyDescent="0.2"/>
    <row r="41179" ht="12.75" hidden="1" customHeight="1" x14ac:dyDescent="0.2"/>
    <row r="41180" ht="12.75" hidden="1" customHeight="1" x14ac:dyDescent="0.2"/>
    <row r="41181" ht="12.75" hidden="1" customHeight="1" x14ac:dyDescent="0.2"/>
    <row r="41182" ht="12.75" hidden="1" customHeight="1" x14ac:dyDescent="0.2"/>
    <row r="41183" ht="12.75" hidden="1" customHeight="1" x14ac:dyDescent="0.2"/>
    <row r="41184" ht="12.75" hidden="1" customHeight="1" x14ac:dyDescent="0.2"/>
    <row r="41185" ht="12.75" hidden="1" customHeight="1" x14ac:dyDescent="0.2"/>
    <row r="41186" ht="12.75" hidden="1" customHeight="1" x14ac:dyDescent="0.2"/>
    <row r="41187" ht="12.75" hidden="1" customHeight="1" x14ac:dyDescent="0.2"/>
    <row r="41188" ht="12.75" hidden="1" customHeight="1" x14ac:dyDescent="0.2"/>
    <row r="41189" ht="12.75" hidden="1" customHeight="1" x14ac:dyDescent="0.2"/>
    <row r="41190" ht="12.75" hidden="1" customHeight="1" x14ac:dyDescent="0.2"/>
    <row r="41191" ht="12.75" hidden="1" customHeight="1" x14ac:dyDescent="0.2"/>
    <row r="41192" ht="12.75" hidden="1" customHeight="1" x14ac:dyDescent="0.2"/>
    <row r="41193" ht="12.75" hidden="1" customHeight="1" x14ac:dyDescent="0.2"/>
    <row r="41194" ht="12.75" hidden="1" customHeight="1" x14ac:dyDescent="0.2"/>
    <row r="41195" ht="12.75" hidden="1" customHeight="1" x14ac:dyDescent="0.2"/>
    <row r="41196" ht="12.75" hidden="1" customHeight="1" x14ac:dyDescent="0.2"/>
    <row r="41197" ht="12.75" hidden="1" customHeight="1" x14ac:dyDescent="0.2"/>
    <row r="41198" ht="12.75" hidden="1" customHeight="1" x14ac:dyDescent="0.2"/>
    <row r="41199" ht="12.75" hidden="1" customHeight="1" x14ac:dyDescent="0.2"/>
    <row r="41200" ht="12.75" hidden="1" customHeight="1" x14ac:dyDescent="0.2"/>
    <row r="41201" ht="12.75" hidden="1" customHeight="1" x14ac:dyDescent="0.2"/>
    <row r="41202" ht="12.75" hidden="1" customHeight="1" x14ac:dyDescent="0.2"/>
    <row r="41203" ht="12.75" hidden="1" customHeight="1" x14ac:dyDescent="0.2"/>
    <row r="41204" ht="12.75" hidden="1" customHeight="1" x14ac:dyDescent="0.2"/>
    <row r="41205" ht="12.75" hidden="1" customHeight="1" x14ac:dyDescent="0.2"/>
    <row r="41206" ht="12.75" hidden="1" customHeight="1" x14ac:dyDescent="0.2"/>
    <row r="41207" ht="12.75" hidden="1" customHeight="1" x14ac:dyDescent="0.2"/>
    <row r="41208" ht="12.75" hidden="1" customHeight="1" x14ac:dyDescent="0.2"/>
    <row r="41209" ht="12.75" hidden="1" customHeight="1" x14ac:dyDescent="0.2"/>
    <row r="41210" ht="12.75" hidden="1" customHeight="1" x14ac:dyDescent="0.2"/>
    <row r="41211" ht="12.75" hidden="1" customHeight="1" x14ac:dyDescent="0.2"/>
    <row r="41212" ht="12.75" hidden="1" customHeight="1" x14ac:dyDescent="0.2"/>
    <row r="41213" ht="12.75" hidden="1" customHeight="1" x14ac:dyDescent="0.2"/>
    <row r="41214" ht="12.75" hidden="1" customHeight="1" x14ac:dyDescent="0.2"/>
    <row r="41215" ht="12.75" hidden="1" customHeight="1" x14ac:dyDescent="0.2"/>
    <row r="41216" ht="12.75" hidden="1" customHeight="1" x14ac:dyDescent="0.2"/>
    <row r="41217" ht="12.75" hidden="1" customHeight="1" x14ac:dyDescent="0.2"/>
    <row r="41218" ht="12.75" hidden="1" customHeight="1" x14ac:dyDescent="0.2"/>
    <row r="41219" ht="12.75" hidden="1" customHeight="1" x14ac:dyDescent="0.2"/>
    <row r="41220" ht="12.75" hidden="1" customHeight="1" x14ac:dyDescent="0.2"/>
    <row r="41221" ht="12.75" hidden="1" customHeight="1" x14ac:dyDescent="0.2"/>
    <row r="41222" ht="12.75" hidden="1" customHeight="1" x14ac:dyDescent="0.2"/>
    <row r="41223" ht="12.75" hidden="1" customHeight="1" x14ac:dyDescent="0.2"/>
    <row r="41224" ht="12.75" hidden="1" customHeight="1" x14ac:dyDescent="0.2"/>
    <row r="41225" ht="12.75" hidden="1" customHeight="1" x14ac:dyDescent="0.2"/>
    <row r="41226" ht="12.75" hidden="1" customHeight="1" x14ac:dyDescent="0.2"/>
    <row r="41227" ht="12.75" hidden="1" customHeight="1" x14ac:dyDescent="0.2"/>
    <row r="41228" ht="12.75" hidden="1" customHeight="1" x14ac:dyDescent="0.2"/>
    <row r="41229" ht="12.75" hidden="1" customHeight="1" x14ac:dyDescent="0.2"/>
    <row r="41230" ht="12.75" hidden="1" customHeight="1" x14ac:dyDescent="0.2"/>
    <row r="41231" ht="12.75" hidden="1" customHeight="1" x14ac:dyDescent="0.2"/>
    <row r="41232" ht="12.75" hidden="1" customHeight="1" x14ac:dyDescent="0.2"/>
    <row r="41233" ht="12.75" hidden="1" customHeight="1" x14ac:dyDescent="0.2"/>
    <row r="41234" ht="12.75" hidden="1" customHeight="1" x14ac:dyDescent="0.2"/>
    <row r="41235" ht="12.75" hidden="1" customHeight="1" x14ac:dyDescent="0.2"/>
    <row r="41236" ht="12.75" hidden="1" customHeight="1" x14ac:dyDescent="0.2"/>
    <row r="41237" ht="12.75" hidden="1" customHeight="1" x14ac:dyDescent="0.2"/>
    <row r="41238" ht="12.75" hidden="1" customHeight="1" x14ac:dyDescent="0.2"/>
    <row r="41239" ht="12.75" hidden="1" customHeight="1" x14ac:dyDescent="0.2"/>
    <row r="41240" ht="12.75" hidden="1" customHeight="1" x14ac:dyDescent="0.2"/>
    <row r="41241" ht="12.75" hidden="1" customHeight="1" x14ac:dyDescent="0.2"/>
    <row r="41242" ht="12.75" hidden="1" customHeight="1" x14ac:dyDescent="0.2"/>
    <row r="41243" ht="12.75" hidden="1" customHeight="1" x14ac:dyDescent="0.2"/>
    <row r="41244" ht="12.75" hidden="1" customHeight="1" x14ac:dyDescent="0.2"/>
    <row r="41245" ht="12.75" hidden="1" customHeight="1" x14ac:dyDescent="0.2"/>
    <row r="41246" ht="12.75" hidden="1" customHeight="1" x14ac:dyDescent="0.2"/>
    <row r="41247" ht="12.75" hidden="1" customHeight="1" x14ac:dyDescent="0.2"/>
    <row r="41248" ht="12.75" hidden="1" customHeight="1" x14ac:dyDescent="0.2"/>
    <row r="41249" ht="12.75" hidden="1" customHeight="1" x14ac:dyDescent="0.2"/>
    <row r="41250" ht="12.75" hidden="1" customHeight="1" x14ac:dyDescent="0.2"/>
    <row r="41251" ht="12.75" hidden="1" customHeight="1" x14ac:dyDescent="0.2"/>
    <row r="41252" ht="12.75" hidden="1" customHeight="1" x14ac:dyDescent="0.2"/>
    <row r="41253" ht="12.75" hidden="1" customHeight="1" x14ac:dyDescent="0.2"/>
    <row r="41254" ht="12.75" hidden="1" customHeight="1" x14ac:dyDescent="0.2"/>
    <row r="41255" ht="12.75" hidden="1" customHeight="1" x14ac:dyDescent="0.2"/>
    <row r="41256" ht="12.75" hidden="1" customHeight="1" x14ac:dyDescent="0.2"/>
    <row r="41257" ht="12.75" hidden="1" customHeight="1" x14ac:dyDescent="0.2"/>
    <row r="41258" ht="12.75" hidden="1" customHeight="1" x14ac:dyDescent="0.2"/>
    <row r="41259" ht="12.75" hidden="1" customHeight="1" x14ac:dyDescent="0.2"/>
    <row r="41260" ht="12.75" hidden="1" customHeight="1" x14ac:dyDescent="0.2"/>
    <row r="41261" ht="12.75" hidden="1" customHeight="1" x14ac:dyDescent="0.2"/>
    <row r="41262" ht="12.75" hidden="1" customHeight="1" x14ac:dyDescent="0.2"/>
    <row r="41263" ht="12.75" hidden="1" customHeight="1" x14ac:dyDescent="0.2"/>
    <row r="41264" ht="12.75" hidden="1" customHeight="1" x14ac:dyDescent="0.2"/>
    <row r="41265" ht="12.75" hidden="1" customHeight="1" x14ac:dyDescent="0.2"/>
    <row r="41266" ht="12.75" hidden="1" customHeight="1" x14ac:dyDescent="0.2"/>
    <row r="41267" ht="12.75" hidden="1" customHeight="1" x14ac:dyDescent="0.2"/>
    <row r="41268" ht="12.75" hidden="1" customHeight="1" x14ac:dyDescent="0.2"/>
    <row r="41269" ht="12.75" hidden="1" customHeight="1" x14ac:dyDescent="0.2"/>
    <row r="41270" ht="12.75" hidden="1" customHeight="1" x14ac:dyDescent="0.2"/>
    <row r="41271" ht="12.75" hidden="1" customHeight="1" x14ac:dyDescent="0.2"/>
    <row r="41272" ht="12.75" hidden="1" customHeight="1" x14ac:dyDescent="0.2"/>
    <row r="41273" ht="12.75" hidden="1" customHeight="1" x14ac:dyDescent="0.2"/>
    <row r="41274" ht="12.75" hidden="1" customHeight="1" x14ac:dyDescent="0.2"/>
    <row r="41275" ht="12.75" hidden="1" customHeight="1" x14ac:dyDescent="0.2"/>
    <row r="41276" ht="12.75" hidden="1" customHeight="1" x14ac:dyDescent="0.2"/>
    <row r="41277" ht="12.75" hidden="1" customHeight="1" x14ac:dyDescent="0.2"/>
    <row r="41278" ht="12.75" hidden="1" customHeight="1" x14ac:dyDescent="0.2"/>
    <row r="41279" ht="12.75" hidden="1" customHeight="1" x14ac:dyDescent="0.2"/>
    <row r="41280" ht="12.75" hidden="1" customHeight="1" x14ac:dyDescent="0.2"/>
    <row r="41281" ht="12.75" hidden="1" customHeight="1" x14ac:dyDescent="0.2"/>
    <row r="41282" ht="12.75" hidden="1" customHeight="1" x14ac:dyDescent="0.2"/>
    <row r="41283" ht="12.75" hidden="1" customHeight="1" x14ac:dyDescent="0.2"/>
    <row r="41284" ht="12.75" hidden="1" customHeight="1" x14ac:dyDescent="0.2"/>
    <row r="41285" ht="12.75" hidden="1" customHeight="1" x14ac:dyDescent="0.2"/>
    <row r="41286" ht="12.75" hidden="1" customHeight="1" x14ac:dyDescent="0.2"/>
    <row r="41287" ht="12.75" hidden="1" customHeight="1" x14ac:dyDescent="0.2"/>
    <row r="41288" ht="12.75" hidden="1" customHeight="1" x14ac:dyDescent="0.2"/>
    <row r="41289" ht="12.75" hidden="1" customHeight="1" x14ac:dyDescent="0.2"/>
    <row r="41290" ht="12.75" hidden="1" customHeight="1" x14ac:dyDescent="0.2"/>
    <row r="41291" ht="12.75" hidden="1" customHeight="1" x14ac:dyDescent="0.2"/>
    <row r="41292" ht="12.75" hidden="1" customHeight="1" x14ac:dyDescent="0.2"/>
    <row r="41293" ht="12.75" hidden="1" customHeight="1" x14ac:dyDescent="0.2"/>
    <row r="41294" ht="12.75" hidden="1" customHeight="1" x14ac:dyDescent="0.2"/>
    <row r="41295" ht="12.75" hidden="1" customHeight="1" x14ac:dyDescent="0.2"/>
    <row r="41296" ht="12.75" hidden="1" customHeight="1" x14ac:dyDescent="0.2"/>
    <row r="41297" ht="12.75" hidden="1" customHeight="1" x14ac:dyDescent="0.2"/>
    <row r="41298" ht="12.75" hidden="1" customHeight="1" x14ac:dyDescent="0.2"/>
    <row r="41299" ht="12.75" hidden="1" customHeight="1" x14ac:dyDescent="0.2"/>
    <row r="41300" ht="12.75" hidden="1" customHeight="1" x14ac:dyDescent="0.2"/>
    <row r="41301" ht="12.75" hidden="1" customHeight="1" x14ac:dyDescent="0.2"/>
    <row r="41302" ht="12.75" hidden="1" customHeight="1" x14ac:dyDescent="0.2"/>
    <row r="41303" ht="12.75" hidden="1" customHeight="1" x14ac:dyDescent="0.2"/>
    <row r="41304" ht="12.75" hidden="1" customHeight="1" x14ac:dyDescent="0.2"/>
    <row r="41305" ht="12.75" hidden="1" customHeight="1" x14ac:dyDescent="0.2"/>
    <row r="41306" ht="12.75" hidden="1" customHeight="1" x14ac:dyDescent="0.2"/>
    <row r="41307" ht="12.75" hidden="1" customHeight="1" x14ac:dyDescent="0.2"/>
    <row r="41308" ht="12.75" hidden="1" customHeight="1" x14ac:dyDescent="0.2"/>
    <row r="41309" ht="12.75" hidden="1" customHeight="1" x14ac:dyDescent="0.2"/>
    <row r="41310" ht="12.75" hidden="1" customHeight="1" x14ac:dyDescent="0.2"/>
    <row r="41311" ht="12.75" hidden="1" customHeight="1" x14ac:dyDescent="0.2"/>
    <row r="41312" ht="12.75" hidden="1" customHeight="1" x14ac:dyDescent="0.2"/>
    <row r="41313" ht="12.75" hidden="1" customHeight="1" x14ac:dyDescent="0.2"/>
    <row r="41314" ht="12.75" hidden="1" customHeight="1" x14ac:dyDescent="0.2"/>
    <row r="41315" ht="12.75" hidden="1" customHeight="1" x14ac:dyDescent="0.2"/>
    <row r="41316" ht="12.75" hidden="1" customHeight="1" x14ac:dyDescent="0.2"/>
    <row r="41317" ht="12.75" hidden="1" customHeight="1" x14ac:dyDescent="0.2"/>
    <row r="41318" ht="12.75" hidden="1" customHeight="1" x14ac:dyDescent="0.2"/>
    <row r="41319" ht="12.75" hidden="1" customHeight="1" x14ac:dyDescent="0.2"/>
    <row r="41320" ht="12.75" hidden="1" customHeight="1" x14ac:dyDescent="0.2"/>
    <row r="41321" ht="12.75" hidden="1" customHeight="1" x14ac:dyDescent="0.2"/>
    <row r="41322" ht="12.75" hidden="1" customHeight="1" x14ac:dyDescent="0.2"/>
    <row r="41323" ht="12.75" hidden="1" customHeight="1" x14ac:dyDescent="0.2"/>
    <row r="41324" ht="12.75" hidden="1" customHeight="1" x14ac:dyDescent="0.2"/>
    <row r="41325" ht="12.75" hidden="1" customHeight="1" x14ac:dyDescent="0.2"/>
    <row r="41326" ht="12.75" hidden="1" customHeight="1" x14ac:dyDescent="0.2"/>
    <row r="41327" ht="12.75" hidden="1" customHeight="1" x14ac:dyDescent="0.2"/>
    <row r="41328" ht="12.75" hidden="1" customHeight="1" x14ac:dyDescent="0.2"/>
    <row r="41329" ht="12.75" hidden="1" customHeight="1" x14ac:dyDescent="0.2"/>
    <row r="41330" ht="12.75" hidden="1" customHeight="1" x14ac:dyDescent="0.2"/>
    <row r="41331" ht="12.75" hidden="1" customHeight="1" x14ac:dyDescent="0.2"/>
    <row r="41332" ht="12.75" hidden="1" customHeight="1" x14ac:dyDescent="0.2"/>
    <row r="41333" ht="12.75" hidden="1" customHeight="1" x14ac:dyDescent="0.2"/>
    <row r="41334" ht="12.75" hidden="1" customHeight="1" x14ac:dyDescent="0.2"/>
    <row r="41335" ht="12.75" hidden="1" customHeight="1" x14ac:dyDescent="0.2"/>
    <row r="41336" ht="12.75" hidden="1" customHeight="1" x14ac:dyDescent="0.2"/>
    <row r="41337" ht="12.75" hidden="1" customHeight="1" x14ac:dyDescent="0.2"/>
    <row r="41338" ht="12.75" hidden="1" customHeight="1" x14ac:dyDescent="0.2"/>
    <row r="41339" ht="12.75" hidden="1" customHeight="1" x14ac:dyDescent="0.2"/>
    <row r="41340" ht="12.75" hidden="1" customHeight="1" x14ac:dyDescent="0.2"/>
    <row r="41341" ht="12.75" hidden="1" customHeight="1" x14ac:dyDescent="0.2"/>
    <row r="41342" ht="12.75" hidden="1" customHeight="1" x14ac:dyDescent="0.2"/>
    <row r="41343" ht="12.75" hidden="1" customHeight="1" x14ac:dyDescent="0.2"/>
    <row r="41344" ht="12.75" hidden="1" customHeight="1" x14ac:dyDescent="0.2"/>
    <row r="41345" ht="12.75" hidden="1" customHeight="1" x14ac:dyDescent="0.2"/>
    <row r="41346" ht="12.75" hidden="1" customHeight="1" x14ac:dyDescent="0.2"/>
    <row r="41347" ht="12.75" hidden="1" customHeight="1" x14ac:dyDescent="0.2"/>
    <row r="41348" ht="12.75" hidden="1" customHeight="1" x14ac:dyDescent="0.2"/>
    <row r="41349" ht="12.75" hidden="1" customHeight="1" x14ac:dyDescent="0.2"/>
    <row r="41350" ht="12.75" hidden="1" customHeight="1" x14ac:dyDescent="0.2"/>
    <row r="41351" ht="12.75" hidden="1" customHeight="1" x14ac:dyDescent="0.2"/>
    <row r="41352" ht="12.75" hidden="1" customHeight="1" x14ac:dyDescent="0.2"/>
    <row r="41353" ht="12.75" hidden="1" customHeight="1" x14ac:dyDescent="0.2"/>
    <row r="41354" ht="12.75" hidden="1" customHeight="1" x14ac:dyDescent="0.2"/>
    <row r="41355" ht="12.75" hidden="1" customHeight="1" x14ac:dyDescent="0.2"/>
    <row r="41356" ht="12.75" hidden="1" customHeight="1" x14ac:dyDescent="0.2"/>
    <row r="41357" ht="12.75" hidden="1" customHeight="1" x14ac:dyDescent="0.2"/>
    <row r="41358" ht="12.75" hidden="1" customHeight="1" x14ac:dyDescent="0.2"/>
    <row r="41359" ht="12.75" hidden="1" customHeight="1" x14ac:dyDescent="0.2"/>
    <row r="41360" ht="12.75" hidden="1" customHeight="1" x14ac:dyDescent="0.2"/>
    <row r="41361" ht="12.75" hidden="1" customHeight="1" x14ac:dyDescent="0.2"/>
    <row r="41362" ht="12.75" hidden="1" customHeight="1" x14ac:dyDescent="0.2"/>
    <row r="41363" ht="12.75" hidden="1" customHeight="1" x14ac:dyDescent="0.2"/>
    <row r="41364" ht="12.75" hidden="1" customHeight="1" x14ac:dyDescent="0.2"/>
    <row r="41365" ht="12.75" hidden="1" customHeight="1" x14ac:dyDescent="0.2"/>
    <row r="41366" ht="12.75" hidden="1" customHeight="1" x14ac:dyDescent="0.2"/>
    <row r="41367" ht="12.75" hidden="1" customHeight="1" x14ac:dyDescent="0.2"/>
    <row r="41368" ht="12.75" hidden="1" customHeight="1" x14ac:dyDescent="0.2"/>
    <row r="41369" ht="12.75" hidden="1" customHeight="1" x14ac:dyDescent="0.2"/>
    <row r="41370" ht="12.75" hidden="1" customHeight="1" x14ac:dyDescent="0.2"/>
    <row r="41371" ht="12.75" hidden="1" customHeight="1" x14ac:dyDescent="0.2"/>
    <row r="41372" ht="12.75" hidden="1" customHeight="1" x14ac:dyDescent="0.2"/>
    <row r="41373" ht="12.75" hidden="1" customHeight="1" x14ac:dyDescent="0.2"/>
    <row r="41374" ht="12.75" hidden="1" customHeight="1" x14ac:dyDescent="0.2"/>
    <row r="41375" ht="12.75" hidden="1" customHeight="1" x14ac:dyDescent="0.2"/>
    <row r="41376" ht="12.75" hidden="1" customHeight="1" x14ac:dyDescent="0.2"/>
    <row r="41377" ht="12.75" hidden="1" customHeight="1" x14ac:dyDescent="0.2"/>
    <row r="41378" ht="12.75" hidden="1" customHeight="1" x14ac:dyDescent="0.2"/>
    <row r="41379" ht="12.75" hidden="1" customHeight="1" x14ac:dyDescent="0.2"/>
    <row r="41380" ht="12.75" hidden="1" customHeight="1" x14ac:dyDescent="0.2"/>
    <row r="41381" ht="12.75" hidden="1" customHeight="1" x14ac:dyDescent="0.2"/>
    <row r="41382" ht="12.75" hidden="1" customHeight="1" x14ac:dyDescent="0.2"/>
    <row r="41383" ht="12.75" hidden="1" customHeight="1" x14ac:dyDescent="0.2"/>
    <row r="41384" ht="12.75" hidden="1" customHeight="1" x14ac:dyDescent="0.2"/>
    <row r="41385" ht="12.75" hidden="1" customHeight="1" x14ac:dyDescent="0.2"/>
    <row r="41386" ht="12.75" hidden="1" customHeight="1" x14ac:dyDescent="0.2"/>
    <row r="41387" ht="12.75" hidden="1" customHeight="1" x14ac:dyDescent="0.2"/>
    <row r="41388" ht="12.75" hidden="1" customHeight="1" x14ac:dyDescent="0.2"/>
    <row r="41389" ht="12.75" hidden="1" customHeight="1" x14ac:dyDescent="0.2"/>
    <row r="41390" ht="12.75" hidden="1" customHeight="1" x14ac:dyDescent="0.2"/>
    <row r="41391" ht="12.75" hidden="1" customHeight="1" x14ac:dyDescent="0.2"/>
    <row r="41392" ht="12.75" hidden="1" customHeight="1" x14ac:dyDescent="0.2"/>
    <row r="41393" ht="12.75" hidden="1" customHeight="1" x14ac:dyDescent="0.2"/>
    <row r="41394" ht="12.75" hidden="1" customHeight="1" x14ac:dyDescent="0.2"/>
    <row r="41395" ht="12.75" hidden="1" customHeight="1" x14ac:dyDescent="0.2"/>
    <row r="41396" ht="12.75" hidden="1" customHeight="1" x14ac:dyDescent="0.2"/>
    <row r="41397" ht="12.75" hidden="1" customHeight="1" x14ac:dyDescent="0.2"/>
    <row r="41398" ht="12.75" hidden="1" customHeight="1" x14ac:dyDescent="0.2"/>
    <row r="41399" ht="12.75" hidden="1" customHeight="1" x14ac:dyDescent="0.2"/>
    <row r="41400" ht="12.75" hidden="1" customHeight="1" x14ac:dyDescent="0.2"/>
    <row r="41401" ht="12.75" hidden="1" customHeight="1" x14ac:dyDescent="0.2"/>
    <row r="41402" ht="12.75" hidden="1" customHeight="1" x14ac:dyDescent="0.2"/>
    <row r="41403" ht="12.75" hidden="1" customHeight="1" x14ac:dyDescent="0.2"/>
    <row r="41404" ht="12.75" hidden="1" customHeight="1" x14ac:dyDescent="0.2"/>
    <row r="41405" ht="12.75" hidden="1" customHeight="1" x14ac:dyDescent="0.2"/>
    <row r="41406" ht="12.75" hidden="1" customHeight="1" x14ac:dyDescent="0.2"/>
    <row r="41407" ht="12.75" hidden="1" customHeight="1" x14ac:dyDescent="0.2"/>
    <row r="41408" ht="12.75" hidden="1" customHeight="1" x14ac:dyDescent="0.2"/>
    <row r="41409" ht="12.75" hidden="1" customHeight="1" x14ac:dyDescent="0.2"/>
    <row r="41410" ht="12.75" hidden="1" customHeight="1" x14ac:dyDescent="0.2"/>
    <row r="41411" ht="12.75" hidden="1" customHeight="1" x14ac:dyDescent="0.2"/>
    <row r="41412" ht="12.75" hidden="1" customHeight="1" x14ac:dyDescent="0.2"/>
    <row r="41413" ht="12.75" hidden="1" customHeight="1" x14ac:dyDescent="0.2"/>
    <row r="41414" ht="12.75" hidden="1" customHeight="1" x14ac:dyDescent="0.2"/>
    <row r="41415" ht="12.75" hidden="1" customHeight="1" x14ac:dyDescent="0.2"/>
    <row r="41416" ht="12.75" hidden="1" customHeight="1" x14ac:dyDescent="0.2"/>
    <row r="41417" ht="12.75" hidden="1" customHeight="1" x14ac:dyDescent="0.2"/>
    <row r="41418" ht="12.75" hidden="1" customHeight="1" x14ac:dyDescent="0.2"/>
    <row r="41419" ht="12.75" hidden="1" customHeight="1" x14ac:dyDescent="0.2"/>
    <row r="41420" ht="12.75" hidden="1" customHeight="1" x14ac:dyDescent="0.2"/>
    <row r="41421" ht="12.75" hidden="1" customHeight="1" x14ac:dyDescent="0.2"/>
    <row r="41422" ht="12.75" hidden="1" customHeight="1" x14ac:dyDescent="0.2"/>
    <row r="41423" ht="12.75" hidden="1" customHeight="1" x14ac:dyDescent="0.2"/>
    <row r="41424" ht="12.75" hidden="1" customHeight="1" x14ac:dyDescent="0.2"/>
    <row r="41425" ht="12.75" hidden="1" customHeight="1" x14ac:dyDescent="0.2"/>
    <row r="41426" ht="12.75" hidden="1" customHeight="1" x14ac:dyDescent="0.2"/>
    <row r="41427" ht="12.75" hidden="1" customHeight="1" x14ac:dyDescent="0.2"/>
    <row r="41428" ht="12.75" hidden="1" customHeight="1" x14ac:dyDescent="0.2"/>
    <row r="41429" ht="12.75" hidden="1" customHeight="1" x14ac:dyDescent="0.2"/>
    <row r="41430" ht="12.75" hidden="1" customHeight="1" x14ac:dyDescent="0.2"/>
    <row r="41431" ht="12.75" hidden="1" customHeight="1" x14ac:dyDescent="0.2"/>
    <row r="41432" ht="12.75" hidden="1" customHeight="1" x14ac:dyDescent="0.2"/>
    <row r="41433" ht="12.75" hidden="1" customHeight="1" x14ac:dyDescent="0.2"/>
    <row r="41434" ht="12.75" hidden="1" customHeight="1" x14ac:dyDescent="0.2"/>
    <row r="41435" ht="12.75" hidden="1" customHeight="1" x14ac:dyDescent="0.2"/>
    <row r="41436" ht="12.75" hidden="1" customHeight="1" x14ac:dyDescent="0.2"/>
    <row r="41437" ht="12.75" hidden="1" customHeight="1" x14ac:dyDescent="0.2"/>
    <row r="41438" ht="12.75" hidden="1" customHeight="1" x14ac:dyDescent="0.2"/>
    <row r="41439" ht="12.75" hidden="1" customHeight="1" x14ac:dyDescent="0.2"/>
    <row r="41440" ht="12.75" hidden="1" customHeight="1" x14ac:dyDescent="0.2"/>
    <row r="41441" ht="12.75" hidden="1" customHeight="1" x14ac:dyDescent="0.2"/>
    <row r="41442" ht="12.75" hidden="1" customHeight="1" x14ac:dyDescent="0.2"/>
    <row r="41443" ht="12.75" hidden="1" customHeight="1" x14ac:dyDescent="0.2"/>
    <row r="41444" ht="12.75" hidden="1" customHeight="1" x14ac:dyDescent="0.2"/>
    <row r="41445" ht="12.75" hidden="1" customHeight="1" x14ac:dyDescent="0.2"/>
    <row r="41446" ht="12.75" hidden="1" customHeight="1" x14ac:dyDescent="0.2"/>
    <row r="41447" ht="12.75" hidden="1" customHeight="1" x14ac:dyDescent="0.2"/>
    <row r="41448" ht="12.75" hidden="1" customHeight="1" x14ac:dyDescent="0.2"/>
    <row r="41449" ht="12.75" hidden="1" customHeight="1" x14ac:dyDescent="0.2"/>
    <row r="41450" ht="12.75" hidden="1" customHeight="1" x14ac:dyDescent="0.2"/>
    <row r="41451" ht="12.75" hidden="1" customHeight="1" x14ac:dyDescent="0.2"/>
    <row r="41452" ht="12.75" hidden="1" customHeight="1" x14ac:dyDescent="0.2"/>
    <row r="41453" ht="12.75" hidden="1" customHeight="1" x14ac:dyDescent="0.2"/>
    <row r="41454" ht="12.75" hidden="1" customHeight="1" x14ac:dyDescent="0.2"/>
    <row r="41455" ht="12.75" hidden="1" customHeight="1" x14ac:dyDescent="0.2"/>
    <row r="41456" ht="12.75" hidden="1" customHeight="1" x14ac:dyDescent="0.2"/>
    <row r="41457" ht="12.75" hidden="1" customHeight="1" x14ac:dyDescent="0.2"/>
    <row r="41458" ht="12.75" hidden="1" customHeight="1" x14ac:dyDescent="0.2"/>
    <row r="41459" ht="12.75" hidden="1" customHeight="1" x14ac:dyDescent="0.2"/>
    <row r="41460" ht="12.75" hidden="1" customHeight="1" x14ac:dyDescent="0.2"/>
    <row r="41461" ht="12.75" hidden="1" customHeight="1" x14ac:dyDescent="0.2"/>
    <row r="41462" ht="12.75" hidden="1" customHeight="1" x14ac:dyDescent="0.2"/>
    <row r="41463" ht="12.75" hidden="1" customHeight="1" x14ac:dyDescent="0.2"/>
    <row r="41464" ht="12.75" hidden="1" customHeight="1" x14ac:dyDescent="0.2"/>
    <row r="41465" ht="12.75" hidden="1" customHeight="1" x14ac:dyDescent="0.2"/>
    <row r="41466" ht="12.75" hidden="1" customHeight="1" x14ac:dyDescent="0.2"/>
    <row r="41467" ht="12.75" hidden="1" customHeight="1" x14ac:dyDescent="0.2"/>
    <row r="41468" ht="12.75" hidden="1" customHeight="1" x14ac:dyDescent="0.2"/>
    <row r="41469" ht="12.75" hidden="1" customHeight="1" x14ac:dyDescent="0.2"/>
    <row r="41470" ht="12.75" hidden="1" customHeight="1" x14ac:dyDescent="0.2"/>
    <row r="41471" ht="12.75" hidden="1" customHeight="1" x14ac:dyDescent="0.2"/>
    <row r="41472" ht="12.75" hidden="1" customHeight="1" x14ac:dyDescent="0.2"/>
    <row r="41473" ht="12.75" hidden="1" customHeight="1" x14ac:dyDescent="0.2"/>
    <row r="41474" ht="12.75" hidden="1" customHeight="1" x14ac:dyDescent="0.2"/>
    <row r="41475" ht="12.75" hidden="1" customHeight="1" x14ac:dyDescent="0.2"/>
    <row r="41476" ht="12.75" hidden="1" customHeight="1" x14ac:dyDescent="0.2"/>
    <row r="41477" ht="12.75" hidden="1" customHeight="1" x14ac:dyDescent="0.2"/>
    <row r="41478" ht="12.75" hidden="1" customHeight="1" x14ac:dyDescent="0.2"/>
    <row r="41479" ht="12.75" hidden="1" customHeight="1" x14ac:dyDescent="0.2"/>
    <row r="41480" ht="12.75" hidden="1" customHeight="1" x14ac:dyDescent="0.2"/>
    <row r="41481" ht="12.75" hidden="1" customHeight="1" x14ac:dyDescent="0.2"/>
    <row r="41482" ht="12.75" hidden="1" customHeight="1" x14ac:dyDescent="0.2"/>
    <row r="41483" ht="12.75" hidden="1" customHeight="1" x14ac:dyDescent="0.2"/>
    <row r="41484" ht="12.75" hidden="1" customHeight="1" x14ac:dyDescent="0.2"/>
    <row r="41485" ht="12.75" hidden="1" customHeight="1" x14ac:dyDescent="0.2"/>
    <row r="41486" ht="12.75" hidden="1" customHeight="1" x14ac:dyDescent="0.2"/>
    <row r="41487" ht="12.75" hidden="1" customHeight="1" x14ac:dyDescent="0.2"/>
    <row r="41488" ht="12.75" hidden="1" customHeight="1" x14ac:dyDescent="0.2"/>
    <row r="41489" ht="12.75" hidden="1" customHeight="1" x14ac:dyDescent="0.2"/>
    <row r="41490" ht="12.75" hidden="1" customHeight="1" x14ac:dyDescent="0.2"/>
    <row r="41491" ht="12.75" hidden="1" customHeight="1" x14ac:dyDescent="0.2"/>
    <row r="41492" ht="12.75" hidden="1" customHeight="1" x14ac:dyDescent="0.2"/>
    <row r="41493" ht="12.75" hidden="1" customHeight="1" x14ac:dyDescent="0.2"/>
    <row r="41494" ht="12.75" hidden="1" customHeight="1" x14ac:dyDescent="0.2"/>
    <row r="41495" ht="12.75" hidden="1" customHeight="1" x14ac:dyDescent="0.2"/>
    <row r="41496" ht="12.75" hidden="1" customHeight="1" x14ac:dyDescent="0.2"/>
    <row r="41497" ht="12.75" hidden="1" customHeight="1" x14ac:dyDescent="0.2"/>
    <row r="41498" ht="12.75" hidden="1" customHeight="1" x14ac:dyDescent="0.2"/>
    <row r="41499" ht="12.75" hidden="1" customHeight="1" x14ac:dyDescent="0.2"/>
    <row r="41500" ht="12.75" hidden="1" customHeight="1" x14ac:dyDescent="0.2"/>
    <row r="41501" ht="12.75" hidden="1" customHeight="1" x14ac:dyDescent="0.2"/>
    <row r="41502" ht="12.75" hidden="1" customHeight="1" x14ac:dyDescent="0.2"/>
    <row r="41503" ht="12.75" hidden="1" customHeight="1" x14ac:dyDescent="0.2"/>
    <row r="41504" ht="12.75" hidden="1" customHeight="1" x14ac:dyDescent="0.2"/>
    <row r="41505" ht="12.75" hidden="1" customHeight="1" x14ac:dyDescent="0.2"/>
    <row r="41506" ht="12.75" hidden="1" customHeight="1" x14ac:dyDescent="0.2"/>
    <row r="41507" ht="12.75" hidden="1" customHeight="1" x14ac:dyDescent="0.2"/>
    <row r="41508" ht="12.75" hidden="1" customHeight="1" x14ac:dyDescent="0.2"/>
    <row r="41509" ht="12.75" hidden="1" customHeight="1" x14ac:dyDescent="0.2"/>
    <row r="41510" ht="12.75" hidden="1" customHeight="1" x14ac:dyDescent="0.2"/>
    <row r="41511" ht="12.75" hidden="1" customHeight="1" x14ac:dyDescent="0.2"/>
    <row r="41512" ht="12.75" hidden="1" customHeight="1" x14ac:dyDescent="0.2"/>
    <row r="41513" ht="12.75" hidden="1" customHeight="1" x14ac:dyDescent="0.2"/>
    <row r="41514" ht="12.75" hidden="1" customHeight="1" x14ac:dyDescent="0.2"/>
    <row r="41515" ht="12.75" hidden="1" customHeight="1" x14ac:dyDescent="0.2"/>
    <row r="41516" ht="12.75" hidden="1" customHeight="1" x14ac:dyDescent="0.2"/>
    <row r="41517" ht="12.75" hidden="1" customHeight="1" x14ac:dyDescent="0.2"/>
    <row r="41518" ht="12.75" hidden="1" customHeight="1" x14ac:dyDescent="0.2"/>
    <row r="41519" ht="12.75" hidden="1" customHeight="1" x14ac:dyDescent="0.2"/>
    <row r="41520" ht="12.75" hidden="1" customHeight="1" x14ac:dyDescent="0.2"/>
    <row r="41521" ht="12.75" hidden="1" customHeight="1" x14ac:dyDescent="0.2"/>
    <row r="41522" ht="12.75" hidden="1" customHeight="1" x14ac:dyDescent="0.2"/>
    <row r="41523" ht="12.75" hidden="1" customHeight="1" x14ac:dyDescent="0.2"/>
    <row r="41524" ht="12.75" hidden="1" customHeight="1" x14ac:dyDescent="0.2"/>
    <row r="41525" ht="12.75" hidden="1" customHeight="1" x14ac:dyDescent="0.2"/>
    <row r="41526" ht="12.75" hidden="1" customHeight="1" x14ac:dyDescent="0.2"/>
    <row r="41527" ht="12.75" hidden="1" customHeight="1" x14ac:dyDescent="0.2"/>
    <row r="41528" ht="12.75" hidden="1" customHeight="1" x14ac:dyDescent="0.2"/>
    <row r="41529" ht="12.75" hidden="1" customHeight="1" x14ac:dyDescent="0.2"/>
    <row r="41530" ht="12.75" hidden="1" customHeight="1" x14ac:dyDescent="0.2"/>
    <row r="41531" ht="12.75" hidden="1" customHeight="1" x14ac:dyDescent="0.2"/>
    <row r="41532" ht="12.75" hidden="1" customHeight="1" x14ac:dyDescent="0.2"/>
    <row r="41533" ht="12.75" hidden="1" customHeight="1" x14ac:dyDescent="0.2"/>
    <row r="41534" ht="12.75" hidden="1" customHeight="1" x14ac:dyDescent="0.2"/>
    <row r="41535" ht="12.75" hidden="1" customHeight="1" x14ac:dyDescent="0.2"/>
    <row r="41536" ht="12.75" hidden="1" customHeight="1" x14ac:dyDescent="0.2"/>
    <row r="41537" ht="12.75" hidden="1" customHeight="1" x14ac:dyDescent="0.2"/>
    <row r="41538" ht="12.75" hidden="1" customHeight="1" x14ac:dyDescent="0.2"/>
    <row r="41539" ht="12.75" hidden="1" customHeight="1" x14ac:dyDescent="0.2"/>
    <row r="41540" ht="12.75" hidden="1" customHeight="1" x14ac:dyDescent="0.2"/>
    <row r="41541" ht="12.75" hidden="1" customHeight="1" x14ac:dyDescent="0.2"/>
    <row r="41542" ht="12.75" hidden="1" customHeight="1" x14ac:dyDescent="0.2"/>
    <row r="41543" ht="12.75" hidden="1" customHeight="1" x14ac:dyDescent="0.2"/>
    <row r="41544" ht="12.75" hidden="1" customHeight="1" x14ac:dyDescent="0.2"/>
    <row r="41545" ht="12.75" hidden="1" customHeight="1" x14ac:dyDescent="0.2"/>
    <row r="41546" ht="12.75" hidden="1" customHeight="1" x14ac:dyDescent="0.2"/>
    <row r="41547" ht="12.75" hidden="1" customHeight="1" x14ac:dyDescent="0.2"/>
    <row r="41548" ht="12.75" hidden="1" customHeight="1" x14ac:dyDescent="0.2"/>
    <row r="41549" ht="12.75" hidden="1" customHeight="1" x14ac:dyDescent="0.2"/>
    <row r="41550" ht="12.75" hidden="1" customHeight="1" x14ac:dyDescent="0.2"/>
    <row r="41551" ht="12.75" hidden="1" customHeight="1" x14ac:dyDescent="0.2"/>
    <row r="41552" ht="12.75" hidden="1" customHeight="1" x14ac:dyDescent="0.2"/>
    <row r="41553" ht="12.75" hidden="1" customHeight="1" x14ac:dyDescent="0.2"/>
    <row r="41554" ht="12.75" hidden="1" customHeight="1" x14ac:dyDescent="0.2"/>
    <row r="41555" ht="12.75" hidden="1" customHeight="1" x14ac:dyDescent="0.2"/>
    <row r="41556" ht="12.75" hidden="1" customHeight="1" x14ac:dyDescent="0.2"/>
    <row r="41557" ht="12.75" hidden="1" customHeight="1" x14ac:dyDescent="0.2"/>
    <row r="41558" ht="12.75" hidden="1" customHeight="1" x14ac:dyDescent="0.2"/>
    <row r="41559" ht="12.75" hidden="1" customHeight="1" x14ac:dyDescent="0.2"/>
    <row r="41560" ht="12.75" hidden="1" customHeight="1" x14ac:dyDescent="0.2"/>
    <row r="41561" ht="12.75" hidden="1" customHeight="1" x14ac:dyDescent="0.2"/>
    <row r="41562" ht="12.75" hidden="1" customHeight="1" x14ac:dyDescent="0.2"/>
    <row r="41563" ht="12.75" hidden="1" customHeight="1" x14ac:dyDescent="0.2"/>
    <row r="41564" ht="12.75" hidden="1" customHeight="1" x14ac:dyDescent="0.2"/>
    <row r="41565" ht="12.75" hidden="1" customHeight="1" x14ac:dyDescent="0.2"/>
    <row r="41566" ht="12.75" hidden="1" customHeight="1" x14ac:dyDescent="0.2"/>
    <row r="41567" ht="12.75" hidden="1" customHeight="1" x14ac:dyDescent="0.2"/>
    <row r="41568" ht="12.75" hidden="1" customHeight="1" x14ac:dyDescent="0.2"/>
    <row r="41569" ht="12.75" hidden="1" customHeight="1" x14ac:dyDescent="0.2"/>
    <row r="41570" ht="12.75" hidden="1" customHeight="1" x14ac:dyDescent="0.2"/>
    <row r="41571" ht="12.75" hidden="1" customHeight="1" x14ac:dyDescent="0.2"/>
    <row r="41572" ht="12.75" hidden="1" customHeight="1" x14ac:dyDescent="0.2"/>
    <row r="41573" ht="12.75" hidden="1" customHeight="1" x14ac:dyDescent="0.2"/>
    <row r="41574" ht="12.75" hidden="1" customHeight="1" x14ac:dyDescent="0.2"/>
    <row r="41575" ht="12.75" hidden="1" customHeight="1" x14ac:dyDescent="0.2"/>
    <row r="41576" ht="12.75" hidden="1" customHeight="1" x14ac:dyDescent="0.2"/>
    <row r="41577" ht="12.75" hidden="1" customHeight="1" x14ac:dyDescent="0.2"/>
    <row r="41578" ht="12.75" hidden="1" customHeight="1" x14ac:dyDescent="0.2"/>
    <row r="41579" ht="12.75" hidden="1" customHeight="1" x14ac:dyDescent="0.2"/>
    <row r="41580" ht="12.75" hidden="1" customHeight="1" x14ac:dyDescent="0.2"/>
    <row r="41581" ht="12.75" hidden="1" customHeight="1" x14ac:dyDescent="0.2"/>
    <row r="41582" ht="12.75" hidden="1" customHeight="1" x14ac:dyDescent="0.2"/>
    <row r="41583" ht="12.75" hidden="1" customHeight="1" x14ac:dyDescent="0.2"/>
    <row r="41584" ht="12.75" hidden="1" customHeight="1" x14ac:dyDescent="0.2"/>
    <row r="41585" ht="12.75" hidden="1" customHeight="1" x14ac:dyDescent="0.2"/>
    <row r="41586" ht="12.75" hidden="1" customHeight="1" x14ac:dyDescent="0.2"/>
    <row r="41587" ht="12.75" hidden="1" customHeight="1" x14ac:dyDescent="0.2"/>
    <row r="41588" ht="12.75" hidden="1" customHeight="1" x14ac:dyDescent="0.2"/>
    <row r="41589" ht="12.75" hidden="1" customHeight="1" x14ac:dyDescent="0.2"/>
    <row r="41590" ht="12.75" hidden="1" customHeight="1" x14ac:dyDescent="0.2"/>
    <row r="41591" ht="12.75" hidden="1" customHeight="1" x14ac:dyDescent="0.2"/>
    <row r="41592" ht="12.75" hidden="1" customHeight="1" x14ac:dyDescent="0.2"/>
    <row r="41593" ht="12.75" hidden="1" customHeight="1" x14ac:dyDescent="0.2"/>
    <row r="41594" ht="12.75" hidden="1" customHeight="1" x14ac:dyDescent="0.2"/>
    <row r="41595" ht="12.75" hidden="1" customHeight="1" x14ac:dyDescent="0.2"/>
    <row r="41596" ht="12.75" hidden="1" customHeight="1" x14ac:dyDescent="0.2"/>
    <row r="41597" ht="12.75" hidden="1" customHeight="1" x14ac:dyDescent="0.2"/>
    <row r="41598" ht="12.75" hidden="1" customHeight="1" x14ac:dyDescent="0.2"/>
    <row r="41599" ht="12.75" hidden="1" customHeight="1" x14ac:dyDescent="0.2"/>
    <row r="41600" ht="12.75" hidden="1" customHeight="1" x14ac:dyDescent="0.2"/>
    <row r="41601" ht="12.75" hidden="1" customHeight="1" x14ac:dyDescent="0.2"/>
    <row r="41602" ht="12.75" hidden="1" customHeight="1" x14ac:dyDescent="0.2"/>
    <row r="41603" ht="12.75" hidden="1" customHeight="1" x14ac:dyDescent="0.2"/>
    <row r="41604" ht="12.75" hidden="1" customHeight="1" x14ac:dyDescent="0.2"/>
    <row r="41605" ht="12.75" hidden="1" customHeight="1" x14ac:dyDescent="0.2"/>
    <row r="41606" ht="12.75" hidden="1" customHeight="1" x14ac:dyDescent="0.2"/>
    <row r="41607" ht="12.75" hidden="1" customHeight="1" x14ac:dyDescent="0.2"/>
    <row r="41608" ht="12.75" hidden="1" customHeight="1" x14ac:dyDescent="0.2"/>
    <row r="41609" ht="12.75" hidden="1" customHeight="1" x14ac:dyDescent="0.2"/>
    <row r="41610" ht="12.75" hidden="1" customHeight="1" x14ac:dyDescent="0.2"/>
    <row r="41611" ht="12.75" hidden="1" customHeight="1" x14ac:dyDescent="0.2"/>
    <row r="41612" ht="12.75" hidden="1" customHeight="1" x14ac:dyDescent="0.2"/>
    <row r="41613" ht="12.75" hidden="1" customHeight="1" x14ac:dyDescent="0.2"/>
    <row r="41614" ht="12.75" hidden="1" customHeight="1" x14ac:dyDescent="0.2"/>
    <row r="41615" ht="12.75" hidden="1" customHeight="1" x14ac:dyDescent="0.2"/>
    <row r="41616" ht="12.75" hidden="1" customHeight="1" x14ac:dyDescent="0.2"/>
    <row r="41617" ht="12.75" hidden="1" customHeight="1" x14ac:dyDescent="0.2"/>
    <row r="41618" ht="12.75" hidden="1" customHeight="1" x14ac:dyDescent="0.2"/>
    <row r="41619" ht="12.75" hidden="1" customHeight="1" x14ac:dyDescent="0.2"/>
    <row r="41620" ht="12.75" hidden="1" customHeight="1" x14ac:dyDescent="0.2"/>
    <row r="41621" ht="12.75" hidden="1" customHeight="1" x14ac:dyDescent="0.2"/>
    <row r="41622" ht="12.75" hidden="1" customHeight="1" x14ac:dyDescent="0.2"/>
    <row r="41623" ht="12.75" hidden="1" customHeight="1" x14ac:dyDescent="0.2"/>
    <row r="41624" ht="12.75" hidden="1" customHeight="1" x14ac:dyDescent="0.2"/>
    <row r="41625" ht="12.75" hidden="1" customHeight="1" x14ac:dyDescent="0.2"/>
    <row r="41626" ht="12.75" hidden="1" customHeight="1" x14ac:dyDescent="0.2"/>
    <row r="41627" ht="12.75" hidden="1" customHeight="1" x14ac:dyDescent="0.2"/>
    <row r="41628" ht="12.75" hidden="1" customHeight="1" x14ac:dyDescent="0.2"/>
    <row r="41629" ht="12.75" hidden="1" customHeight="1" x14ac:dyDescent="0.2"/>
    <row r="41630" ht="12.75" hidden="1" customHeight="1" x14ac:dyDescent="0.2"/>
    <row r="41631" ht="12.75" hidden="1" customHeight="1" x14ac:dyDescent="0.2"/>
    <row r="41632" ht="12.75" hidden="1" customHeight="1" x14ac:dyDescent="0.2"/>
    <row r="41633" ht="12.75" hidden="1" customHeight="1" x14ac:dyDescent="0.2"/>
    <row r="41634" ht="12.75" hidden="1" customHeight="1" x14ac:dyDescent="0.2"/>
    <row r="41635" ht="12.75" hidden="1" customHeight="1" x14ac:dyDescent="0.2"/>
    <row r="41636" ht="12.75" hidden="1" customHeight="1" x14ac:dyDescent="0.2"/>
    <row r="41637" ht="12.75" hidden="1" customHeight="1" x14ac:dyDescent="0.2"/>
    <row r="41638" ht="12.75" hidden="1" customHeight="1" x14ac:dyDescent="0.2"/>
    <row r="41639" ht="12.75" hidden="1" customHeight="1" x14ac:dyDescent="0.2"/>
    <row r="41640" ht="12.75" hidden="1" customHeight="1" x14ac:dyDescent="0.2"/>
    <row r="41641" ht="12.75" hidden="1" customHeight="1" x14ac:dyDescent="0.2"/>
    <row r="41642" ht="12.75" hidden="1" customHeight="1" x14ac:dyDescent="0.2"/>
    <row r="41643" ht="12.75" hidden="1" customHeight="1" x14ac:dyDescent="0.2"/>
    <row r="41644" ht="12.75" hidden="1" customHeight="1" x14ac:dyDescent="0.2"/>
    <row r="41645" ht="12.75" hidden="1" customHeight="1" x14ac:dyDescent="0.2"/>
    <row r="41646" ht="12.75" hidden="1" customHeight="1" x14ac:dyDescent="0.2"/>
    <row r="41647" ht="12.75" hidden="1" customHeight="1" x14ac:dyDescent="0.2"/>
    <row r="41648" ht="12.75" hidden="1" customHeight="1" x14ac:dyDescent="0.2"/>
    <row r="41649" ht="12.75" hidden="1" customHeight="1" x14ac:dyDescent="0.2"/>
    <row r="41650" ht="12.75" hidden="1" customHeight="1" x14ac:dyDescent="0.2"/>
    <row r="41651" ht="12.75" hidden="1" customHeight="1" x14ac:dyDescent="0.2"/>
    <row r="41652" ht="12.75" hidden="1" customHeight="1" x14ac:dyDescent="0.2"/>
    <row r="41653" ht="12.75" hidden="1" customHeight="1" x14ac:dyDescent="0.2"/>
    <row r="41654" ht="12.75" hidden="1" customHeight="1" x14ac:dyDescent="0.2"/>
    <row r="41655" ht="12.75" hidden="1" customHeight="1" x14ac:dyDescent="0.2"/>
    <row r="41656" ht="12.75" hidden="1" customHeight="1" x14ac:dyDescent="0.2"/>
    <row r="41657" ht="12.75" hidden="1" customHeight="1" x14ac:dyDescent="0.2"/>
    <row r="41658" ht="12.75" hidden="1" customHeight="1" x14ac:dyDescent="0.2"/>
    <row r="41659" ht="12.75" hidden="1" customHeight="1" x14ac:dyDescent="0.2"/>
    <row r="41660" ht="12.75" hidden="1" customHeight="1" x14ac:dyDescent="0.2"/>
    <row r="41661" ht="12.75" hidden="1" customHeight="1" x14ac:dyDescent="0.2"/>
    <row r="41662" ht="12.75" hidden="1" customHeight="1" x14ac:dyDescent="0.2"/>
    <row r="41663" ht="12.75" hidden="1" customHeight="1" x14ac:dyDescent="0.2"/>
    <row r="41664" ht="12.75" hidden="1" customHeight="1" x14ac:dyDescent="0.2"/>
    <row r="41665" ht="12.75" hidden="1" customHeight="1" x14ac:dyDescent="0.2"/>
    <row r="41666" ht="12.75" hidden="1" customHeight="1" x14ac:dyDescent="0.2"/>
    <row r="41667" ht="12.75" hidden="1" customHeight="1" x14ac:dyDescent="0.2"/>
    <row r="41668" ht="12.75" hidden="1" customHeight="1" x14ac:dyDescent="0.2"/>
    <row r="41669" ht="12.75" hidden="1" customHeight="1" x14ac:dyDescent="0.2"/>
    <row r="41670" ht="12.75" hidden="1" customHeight="1" x14ac:dyDescent="0.2"/>
    <row r="41671" ht="12.75" hidden="1" customHeight="1" x14ac:dyDescent="0.2"/>
    <row r="41672" ht="12.75" hidden="1" customHeight="1" x14ac:dyDescent="0.2"/>
    <row r="41673" ht="12.75" hidden="1" customHeight="1" x14ac:dyDescent="0.2"/>
    <row r="41674" ht="12.75" hidden="1" customHeight="1" x14ac:dyDescent="0.2"/>
    <row r="41675" ht="12.75" hidden="1" customHeight="1" x14ac:dyDescent="0.2"/>
    <row r="41676" ht="12.75" hidden="1" customHeight="1" x14ac:dyDescent="0.2"/>
    <row r="41677" ht="12.75" hidden="1" customHeight="1" x14ac:dyDescent="0.2"/>
    <row r="41678" ht="12.75" hidden="1" customHeight="1" x14ac:dyDescent="0.2"/>
    <row r="41679" ht="12.75" hidden="1" customHeight="1" x14ac:dyDescent="0.2"/>
    <row r="41680" ht="12.75" hidden="1" customHeight="1" x14ac:dyDescent="0.2"/>
    <row r="41681" ht="12.75" hidden="1" customHeight="1" x14ac:dyDescent="0.2"/>
    <row r="41682" ht="12.75" hidden="1" customHeight="1" x14ac:dyDescent="0.2"/>
    <row r="41683" ht="12.75" hidden="1" customHeight="1" x14ac:dyDescent="0.2"/>
    <row r="41684" ht="12.75" hidden="1" customHeight="1" x14ac:dyDescent="0.2"/>
    <row r="41685" ht="12.75" hidden="1" customHeight="1" x14ac:dyDescent="0.2"/>
    <row r="41686" ht="12.75" hidden="1" customHeight="1" x14ac:dyDescent="0.2"/>
    <row r="41687" ht="12.75" hidden="1" customHeight="1" x14ac:dyDescent="0.2"/>
    <row r="41688" ht="12.75" hidden="1" customHeight="1" x14ac:dyDescent="0.2"/>
    <row r="41689" ht="12.75" hidden="1" customHeight="1" x14ac:dyDescent="0.2"/>
    <row r="41690" ht="12.75" hidden="1" customHeight="1" x14ac:dyDescent="0.2"/>
    <row r="41691" ht="12.75" hidden="1" customHeight="1" x14ac:dyDescent="0.2"/>
    <row r="41692" ht="12.75" hidden="1" customHeight="1" x14ac:dyDescent="0.2"/>
    <row r="41693" ht="12.75" hidden="1" customHeight="1" x14ac:dyDescent="0.2"/>
    <row r="41694" ht="12.75" hidden="1" customHeight="1" x14ac:dyDescent="0.2"/>
    <row r="41695" ht="12.75" hidden="1" customHeight="1" x14ac:dyDescent="0.2"/>
    <row r="41696" ht="12.75" hidden="1" customHeight="1" x14ac:dyDescent="0.2"/>
    <row r="41697" ht="12.75" hidden="1" customHeight="1" x14ac:dyDescent="0.2"/>
    <row r="41698" ht="12.75" hidden="1" customHeight="1" x14ac:dyDescent="0.2"/>
    <row r="41699" ht="12.75" hidden="1" customHeight="1" x14ac:dyDescent="0.2"/>
    <row r="41700" ht="12.75" hidden="1" customHeight="1" x14ac:dyDescent="0.2"/>
    <row r="41701" ht="12.75" hidden="1" customHeight="1" x14ac:dyDescent="0.2"/>
    <row r="41702" ht="12.75" hidden="1" customHeight="1" x14ac:dyDescent="0.2"/>
    <row r="41703" ht="12.75" hidden="1" customHeight="1" x14ac:dyDescent="0.2"/>
    <row r="41704" ht="12.75" hidden="1" customHeight="1" x14ac:dyDescent="0.2"/>
    <row r="41705" ht="12.75" hidden="1" customHeight="1" x14ac:dyDescent="0.2"/>
    <row r="41706" ht="12.75" hidden="1" customHeight="1" x14ac:dyDescent="0.2"/>
    <row r="41707" ht="12.75" hidden="1" customHeight="1" x14ac:dyDescent="0.2"/>
    <row r="41708" ht="12.75" hidden="1" customHeight="1" x14ac:dyDescent="0.2"/>
    <row r="41709" ht="12.75" hidden="1" customHeight="1" x14ac:dyDescent="0.2"/>
    <row r="41710" ht="12.75" hidden="1" customHeight="1" x14ac:dyDescent="0.2"/>
    <row r="41711" ht="12.75" hidden="1" customHeight="1" x14ac:dyDescent="0.2"/>
    <row r="41712" ht="12.75" hidden="1" customHeight="1" x14ac:dyDescent="0.2"/>
    <row r="41713" ht="12.75" hidden="1" customHeight="1" x14ac:dyDescent="0.2"/>
    <row r="41714" ht="12.75" hidden="1" customHeight="1" x14ac:dyDescent="0.2"/>
    <row r="41715" ht="12.75" hidden="1" customHeight="1" x14ac:dyDescent="0.2"/>
    <row r="41716" ht="12.75" hidden="1" customHeight="1" x14ac:dyDescent="0.2"/>
    <row r="41717" ht="12.75" hidden="1" customHeight="1" x14ac:dyDescent="0.2"/>
    <row r="41718" ht="12.75" hidden="1" customHeight="1" x14ac:dyDescent="0.2"/>
    <row r="41719" ht="12.75" hidden="1" customHeight="1" x14ac:dyDescent="0.2"/>
    <row r="41720" ht="12.75" hidden="1" customHeight="1" x14ac:dyDescent="0.2"/>
    <row r="41721" ht="12.75" hidden="1" customHeight="1" x14ac:dyDescent="0.2"/>
    <row r="41722" ht="12.75" hidden="1" customHeight="1" x14ac:dyDescent="0.2"/>
    <row r="41723" ht="12.75" hidden="1" customHeight="1" x14ac:dyDescent="0.2"/>
    <row r="41724" ht="12.75" hidden="1" customHeight="1" x14ac:dyDescent="0.2"/>
    <row r="41725" ht="12.75" hidden="1" customHeight="1" x14ac:dyDescent="0.2"/>
    <row r="41726" ht="12.75" hidden="1" customHeight="1" x14ac:dyDescent="0.2"/>
    <row r="41727" ht="12.75" hidden="1" customHeight="1" x14ac:dyDescent="0.2"/>
    <row r="41728" ht="12.75" hidden="1" customHeight="1" x14ac:dyDescent="0.2"/>
    <row r="41729" ht="12.75" hidden="1" customHeight="1" x14ac:dyDescent="0.2"/>
    <row r="41730" ht="12.75" hidden="1" customHeight="1" x14ac:dyDescent="0.2"/>
    <row r="41731" ht="12.75" hidden="1" customHeight="1" x14ac:dyDescent="0.2"/>
    <row r="41732" ht="12.75" hidden="1" customHeight="1" x14ac:dyDescent="0.2"/>
    <row r="41733" ht="12.75" hidden="1" customHeight="1" x14ac:dyDescent="0.2"/>
    <row r="41734" ht="12.75" hidden="1" customHeight="1" x14ac:dyDescent="0.2"/>
    <row r="41735" ht="12.75" hidden="1" customHeight="1" x14ac:dyDescent="0.2"/>
    <row r="41736" ht="12.75" hidden="1" customHeight="1" x14ac:dyDescent="0.2"/>
    <row r="41737" ht="12.75" hidden="1" customHeight="1" x14ac:dyDescent="0.2"/>
    <row r="41738" ht="12.75" hidden="1" customHeight="1" x14ac:dyDescent="0.2"/>
    <row r="41739" ht="12.75" hidden="1" customHeight="1" x14ac:dyDescent="0.2"/>
    <row r="41740" ht="12.75" hidden="1" customHeight="1" x14ac:dyDescent="0.2"/>
    <row r="41741" ht="12.75" hidden="1" customHeight="1" x14ac:dyDescent="0.2"/>
    <row r="41742" ht="12.75" hidden="1" customHeight="1" x14ac:dyDescent="0.2"/>
    <row r="41743" ht="12.75" hidden="1" customHeight="1" x14ac:dyDescent="0.2"/>
    <row r="41744" ht="12.75" hidden="1" customHeight="1" x14ac:dyDescent="0.2"/>
    <row r="41745" ht="12.75" hidden="1" customHeight="1" x14ac:dyDescent="0.2"/>
    <row r="41746" ht="12.75" hidden="1" customHeight="1" x14ac:dyDescent="0.2"/>
    <row r="41747" ht="12.75" hidden="1" customHeight="1" x14ac:dyDescent="0.2"/>
    <row r="41748" ht="12.75" hidden="1" customHeight="1" x14ac:dyDescent="0.2"/>
    <row r="41749" ht="12.75" hidden="1" customHeight="1" x14ac:dyDescent="0.2"/>
    <row r="41750" ht="12.75" hidden="1" customHeight="1" x14ac:dyDescent="0.2"/>
    <row r="41751" ht="12.75" hidden="1" customHeight="1" x14ac:dyDescent="0.2"/>
    <row r="41752" ht="12.75" hidden="1" customHeight="1" x14ac:dyDescent="0.2"/>
    <row r="41753" ht="12.75" hidden="1" customHeight="1" x14ac:dyDescent="0.2"/>
    <row r="41754" ht="12.75" hidden="1" customHeight="1" x14ac:dyDescent="0.2"/>
    <row r="41755" ht="12.75" hidden="1" customHeight="1" x14ac:dyDescent="0.2"/>
    <row r="41756" ht="12.75" hidden="1" customHeight="1" x14ac:dyDescent="0.2"/>
    <row r="41757" ht="12.75" hidden="1" customHeight="1" x14ac:dyDescent="0.2"/>
    <row r="41758" ht="12.75" hidden="1" customHeight="1" x14ac:dyDescent="0.2"/>
    <row r="41759" ht="12.75" hidden="1" customHeight="1" x14ac:dyDescent="0.2"/>
    <row r="41760" ht="12.75" hidden="1" customHeight="1" x14ac:dyDescent="0.2"/>
    <row r="41761" ht="12.75" hidden="1" customHeight="1" x14ac:dyDescent="0.2"/>
    <row r="41762" ht="12.75" hidden="1" customHeight="1" x14ac:dyDescent="0.2"/>
    <row r="41763" ht="12.75" hidden="1" customHeight="1" x14ac:dyDescent="0.2"/>
    <row r="41764" ht="12.75" hidden="1" customHeight="1" x14ac:dyDescent="0.2"/>
    <row r="41765" ht="12.75" hidden="1" customHeight="1" x14ac:dyDescent="0.2"/>
    <row r="41766" ht="12.75" hidden="1" customHeight="1" x14ac:dyDescent="0.2"/>
    <row r="41767" ht="12.75" hidden="1" customHeight="1" x14ac:dyDescent="0.2"/>
    <row r="41768" ht="12.75" hidden="1" customHeight="1" x14ac:dyDescent="0.2"/>
    <row r="41769" ht="12.75" hidden="1" customHeight="1" x14ac:dyDescent="0.2"/>
    <row r="41770" ht="12.75" hidden="1" customHeight="1" x14ac:dyDescent="0.2"/>
    <row r="41771" ht="12.75" hidden="1" customHeight="1" x14ac:dyDescent="0.2"/>
    <row r="41772" ht="12.75" hidden="1" customHeight="1" x14ac:dyDescent="0.2"/>
    <row r="41773" ht="12.75" hidden="1" customHeight="1" x14ac:dyDescent="0.2"/>
    <row r="41774" ht="12.75" hidden="1" customHeight="1" x14ac:dyDescent="0.2"/>
    <row r="41775" ht="12.75" hidden="1" customHeight="1" x14ac:dyDescent="0.2"/>
    <row r="41776" ht="12.75" hidden="1" customHeight="1" x14ac:dyDescent="0.2"/>
    <row r="41777" ht="12.75" hidden="1" customHeight="1" x14ac:dyDescent="0.2"/>
    <row r="41778" ht="12.75" hidden="1" customHeight="1" x14ac:dyDescent="0.2"/>
    <row r="41779" ht="12.75" hidden="1" customHeight="1" x14ac:dyDescent="0.2"/>
    <row r="41780" ht="12.75" hidden="1" customHeight="1" x14ac:dyDescent="0.2"/>
    <row r="41781" ht="12.75" hidden="1" customHeight="1" x14ac:dyDescent="0.2"/>
    <row r="41782" ht="12.75" hidden="1" customHeight="1" x14ac:dyDescent="0.2"/>
    <row r="41783" ht="12.75" hidden="1" customHeight="1" x14ac:dyDescent="0.2"/>
    <row r="41784" ht="12.75" hidden="1" customHeight="1" x14ac:dyDescent="0.2"/>
    <row r="41785" ht="12.75" hidden="1" customHeight="1" x14ac:dyDescent="0.2"/>
    <row r="41786" ht="12.75" hidden="1" customHeight="1" x14ac:dyDescent="0.2"/>
    <row r="41787" ht="12.75" hidden="1" customHeight="1" x14ac:dyDescent="0.2"/>
    <row r="41788" ht="12.75" hidden="1" customHeight="1" x14ac:dyDescent="0.2"/>
    <row r="41789" ht="12.75" hidden="1" customHeight="1" x14ac:dyDescent="0.2"/>
    <row r="41790" ht="12.75" hidden="1" customHeight="1" x14ac:dyDescent="0.2"/>
    <row r="41791" ht="12.75" hidden="1" customHeight="1" x14ac:dyDescent="0.2"/>
    <row r="41792" ht="12.75" hidden="1" customHeight="1" x14ac:dyDescent="0.2"/>
    <row r="41793" ht="12.75" hidden="1" customHeight="1" x14ac:dyDescent="0.2"/>
    <row r="41794" ht="12.75" hidden="1" customHeight="1" x14ac:dyDescent="0.2"/>
    <row r="41795" ht="12.75" hidden="1" customHeight="1" x14ac:dyDescent="0.2"/>
    <row r="41796" ht="12.75" hidden="1" customHeight="1" x14ac:dyDescent="0.2"/>
    <row r="41797" ht="12.75" hidden="1" customHeight="1" x14ac:dyDescent="0.2"/>
    <row r="41798" ht="12.75" hidden="1" customHeight="1" x14ac:dyDescent="0.2"/>
    <row r="41799" ht="12.75" hidden="1" customHeight="1" x14ac:dyDescent="0.2"/>
    <row r="41800" ht="12.75" hidden="1" customHeight="1" x14ac:dyDescent="0.2"/>
    <row r="41801" ht="12.75" hidden="1" customHeight="1" x14ac:dyDescent="0.2"/>
    <row r="41802" ht="12.75" hidden="1" customHeight="1" x14ac:dyDescent="0.2"/>
    <row r="41803" ht="12.75" hidden="1" customHeight="1" x14ac:dyDescent="0.2"/>
    <row r="41804" ht="12.75" hidden="1" customHeight="1" x14ac:dyDescent="0.2"/>
    <row r="41805" ht="12.75" hidden="1" customHeight="1" x14ac:dyDescent="0.2"/>
    <row r="41806" ht="12.75" hidden="1" customHeight="1" x14ac:dyDescent="0.2"/>
    <row r="41807" ht="12.75" hidden="1" customHeight="1" x14ac:dyDescent="0.2"/>
    <row r="41808" ht="12.75" hidden="1" customHeight="1" x14ac:dyDescent="0.2"/>
    <row r="41809" ht="12.75" hidden="1" customHeight="1" x14ac:dyDescent="0.2"/>
    <row r="41810" ht="12.75" hidden="1" customHeight="1" x14ac:dyDescent="0.2"/>
    <row r="41811" ht="12.75" hidden="1" customHeight="1" x14ac:dyDescent="0.2"/>
    <row r="41812" ht="12.75" hidden="1" customHeight="1" x14ac:dyDescent="0.2"/>
    <row r="41813" ht="12.75" hidden="1" customHeight="1" x14ac:dyDescent="0.2"/>
    <row r="41814" ht="12.75" hidden="1" customHeight="1" x14ac:dyDescent="0.2"/>
    <row r="41815" ht="12.75" hidden="1" customHeight="1" x14ac:dyDescent="0.2"/>
    <row r="41816" ht="12.75" hidden="1" customHeight="1" x14ac:dyDescent="0.2"/>
    <row r="41817" ht="12.75" hidden="1" customHeight="1" x14ac:dyDescent="0.2"/>
    <row r="41818" ht="12.75" hidden="1" customHeight="1" x14ac:dyDescent="0.2"/>
    <row r="41819" ht="12.75" hidden="1" customHeight="1" x14ac:dyDescent="0.2"/>
    <row r="41820" ht="12.75" hidden="1" customHeight="1" x14ac:dyDescent="0.2"/>
    <row r="41821" ht="12.75" hidden="1" customHeight="1" x14ac:dyDescent="0.2"/>
    <row r="41822" ht="12.75" hidden="1" customHeight="1" x14ac:dyDescent="0.2"/>
    <row r="41823" ht="12.75" hidden="1" customHeight="1" x14ac:dyDescent="0.2"/>
    <row r="41824" ht="12.75" hidden="1" customHeight="1" x14ac:dyDescent="0.2"/>
    <row r="41825" ht="12.75" hidden="1" customHeight="1" x14ac:dyDescent="0.2"/>
    <row r="41826" ht="12.75" hidden="1" customHeight="1" x14ac:dyDescent="0.2"/>
    <row r="41827" ht="12.75" hidden="1" customHeight="1" x14ac:dyDescent="0.2"/>
    <row r="41828" ht="12.75" hidden="1" customHeight="1" x14ac:dyDescent="0.2"/>
    <row r="41829" ht="12.75" hidden="1" customHeight="1" x14ac:dyDescent="0.2"/>
    <row r="41830" ht="12.75" hidden="1" customHeight="1" x14ac:dyDescent="0.2"/>
    <row r="41831" ht="12.75" hidden="1" customHeight="1" x14ac:dyDescent="0.2"/>
    <row r="41832" ht="12.75" hidden="1" customHeight="1" x14ac:dyDescent="0.2"/>
    <row r="41833" ht="12.75" hidden="1" customHeight="1" x14ac:dyDescent="0.2"/>
    <row r="41834" ht="12.75" hidden="1" customHeight="1" x14ac:dyDescent="0.2"/>
    <row r="41835" ht="12.75" hidden="1" customHeight="1" x14ac:dyDescent="0.2"/>
    <row r="41836" ht="12.75" hidden="1" customHeight="1" x14ac:dyDescent="0.2"/>
    <row r="41837" ht="12.75" hidden="1" customHeight="1" x14ac:dyDescent="0.2"/>
    <row r="41838" ht="12.75" hidden="1" customHeight="1" x14ac:dyDescent="0.2"/>
    <row r="41839" ht="12.75" hidden="1" customHeight="1" x14ac:dyDescent="0.2"/>
    <row r="41840" ht="12.75" hidden="1" customHeight="1" x14ac:dyDescent="0.2"/>
    <row r="41841" ht="12.75" hidden="1" customHeight="1" x14ac:dyDescent="0.2"/>
    <row r="41842" ht="12.75" hidden="1" customHeight="1" x14ac:dyDescent="0.2"/>
    <row r="41843" ht="12.75" hidden="1" customHeight="1" x14ac:dyDescent="0.2"/>
    <row r="41844" ht="12.75" hidden="1" customHeight="1" x14ac:dyDescent="0.2"/>
    <row r="41845" ht="12.75" hidden="1" customHeight="1" x14ac:dyDescent="0.2"/>
    <row r="41846" ht="12.75" hidden="1" customHeight="1" x14ac:dyDescent="0.2"/>
    <row r="41847" ht="12.75" hidden="1" customHeight="1" x14ac:dyDescent="0.2"/>
    <row r="41848" ht="12.75" hidden="1" customHeight="1" x14ac:dyDescent="0.2"/>
    <row r="41849" ht="12.75" hidden="1" customHeight="1" x14ac:dyDescent="0.2"/>
    <row r="41850" ht="12.75" hidden="1" customHeight="1" x14ac:dyDescent="0.2"/>
    <row r="41851" ht="12.75" hidden="1" customHeight="1" x14ac:dyDescent="0.2"/>
    <row r="41852" ht="12.75" hidden="1" customHeight="1" x14ac:dyDescent="0.2"/>
    <row r="41853" ht="12.75" hidden="1" customHeight="1" x14ac:dyDescent="0.2"/>
    <row r="41854" ht="12.75" hidden="1" customHeight="1" x14ac:dyDescent="0.2"/>
    <row r="41855" ht="12.75" hidden="1" customHeight="1" x14ac:dyDescent="0.2"/>
    <row r="41856" ht="12.75" hidden="1" customHeight="1" x14ac:dyDescent="0.2"/>
    <row r="41857" ht="12.75" hidden="1" customHeight="1" x14ac:dyDescent="0.2"/>
    <row r="41858" ht="12.75" hidden="1" customHeight="1" x14ac:dyDescent="0.2"/>
    <row r="41859" ht="12.75" hidden="1" customHeight="1" x14ac:dyDescent="0.2"/>
    <row r="41860" ht="12.75" hidden="1" customHeight="1" x14ac:dyDescent="0.2"/>
    <row r="41861" ht="12.75" hidden="1" customHeight="1" x14ac:dyDescent="0.2"/>
    <row r="41862" ht="12.75" hidden="1" customHeight="1" x14ac:dyDescent="0.2"/>
    <row r="41863" ht="12.75" hidden="1" customHeight="1" x14ac:dyDescent="0.2"/>
    <row r="41864" ht="12.75" hidden="1" customHeight="1" x14ac:dyDescent="0.2"/>
    <row r="41865" ht="12.75" hidden="1" customHeight="1" x14ac:dyDescent="0.2"/>
    <row r="41866" ht="12.75" hidden="1" customHeight="1" x14ac:dyDescent="0.2"/>
    <row r="41867" ht="12.75" hidden="1" customHeight="1" x14ac:dyDescent="0.2"/>
    <row r="41868" ht="12.75" hidden="1" customHeight="1" x14ac:dyDescent="0.2"/>
    <row r="41869" ht="12.75" hidden="1" customHeight="1" x14ac:dyDescent="0.2"/>
    <row r="41870" ht="12.75" hidden="1" customHeight="1" x14ac:dyDescent="0.2"/>
    <row r="41871" ht="12.75" hidden="1" customHeight="1" x14ac:dyDescent="0.2"/>
    <row r="41872" ht="12.75" hidden="1" customHeight="1" x14ac:dyDescent="0.2"/>
    <row r="41873" ht="12.75" hidden="1" customHeight="1" x14ac:dyDescent="0.2"/>
    <row r="41874" ht="12.75" hidden="1" customHeight="1" x14ac:dyDescent="0.2"/>
    <row r="41875" ht="12.75" hidden="1" customHeight="1" x14ac:dyDescent="0.2"/>
    <row r="41876" ht="12.75" hidden="1" customHeight="1" x14ac:dyDescent="0.2"/>
    <row r="41877" ht="12.75" hidden="1" customHeight="1" x14ac:dyDescent="0.2"/>
    <row r="41878" ht="12.75" hidden="1" customHeight="1" x14ac:dyDescent="0.2"/>
    <row r="41879" ht="12.75" hidden="1" customHeight="1" x14ac:dyDescent="0.2"/>
    <row r="41880" ht="12.75" hidden="1" customHeight="1" x14ac:dyDescent="0.2"/>
    <row r="41881" ht="12.75" hidden="1" customHeight="1" x14ac:dyDescent="0.2"/>
    <row r="41882" ht="12.75" hidden="1" customHeight="1" x14ac:dyDescent="0.2"/>
    <row r="41883" ht="12.75" hidden="1" customHeight="1" x14ac:dyDescent="0.2"/>
    <row r="41884" ht="12.75" hidden="1" customHeight="1" x14ac:dyDescent="0.2"/>
    <row r="41885" ht="12.75" hidden="1" customHeight="1" x14ac:dyDescent="0.2"/>
    <row r="41886" ht="12.75" hidden="1" customHeight="1" x14ac:dyDescent="0.2"/>
    <row r="41887" ht="12.75" hidden="1" customHeight="1" x14ac:dyDescent="0.2"/>
    <row r="41888" ht="12.75" hidden="1" customHeight="1" x14ac:dyDescent="0.2"/>
    <row r="41889" ht="12.75" hidden="1" customHeight="1" x14ac:dyDescent="0.2"/>
    <row r="41890" ht="12.75" hidden="1" customHeight="1" x14ac:dyDescent="0.2"/>
    <row r="41891" ht="12.75" hidden="1" customHeight="1" x14ac:dyDescent="0.2"/>
    <row r="41892" ht="12.75" hidden="1" customHeight="1" x14ac:dyDescent="0.2"/>
    <row r="41893" ht="12.75" hidden="1" customHeight="1" x14ac:dyDescent="0.2"/>
    <row r="41894" ht="12.75" hidden="1" customHeight="1" x14ac:dyDescent="0.2"/>
    <row r="41895" ht="12.75" hidden="1" customHeight="1" x14ac:dyDescent="0.2"/>
    <row r="41896" ht="12.75" hidden="1" customHeight="1" x14ac:dyDescent="0.2"/>
    <row r="41897" ht="12.75" hidden="1" customHeight="1" x14ac:dyDescent="0.2"/>
    <row r="41898" ht="12.75" hidden="1" customHeight="1" x14ac:dyDescent="0.2"/>
    <row r="41899" ht="12.75" hidden="1" customHeight="1" x14ac:dyDescent="0.2"/>
    <row r="41900" ht="12.75" hidden="1" customHeight="1" x14ac:dyDescent="0.2"/>
    <row r="41901" ht="12.75" hidden="1" customHeight="1" x14ac:dyDescent="0.2"/>
    <row r="41902" ht="12.75" hidden="1" customHeight="1" x14ac:dyDescent="0.2"/>
    <row r="41903" ht="12.75" hidden="1" customHeight="1" x14ac:dyDescent="0.2"/>
    <row r="41904" ht="12.75" hidden="1" customHeight="1" x14ac:dyDescent="0.2"/>
    <row r="41905" ht="12.75" hidden="1" customHeight="1" x14ac:dyDescent="0.2"/>
    <row r="41906" ht="12.75" hidden="1" customHeight="1" x14ac:dyDescent="0.2"/>
    <row r="41907" ht="12.75" hidden="1" customHeight="1" x14ac:dyDescent="0.2"/>
    <row r="41908" ht="12.75" hidden="1" customHeight="1" x14ac:dyDescent="0.2"/>
    <row r="41909" ht="12.75" hidden="1" customHeight="1" x14ac:dyDescent="0.2"/>
    <row r="41910" ht="12.75" hidden="1" customHeight="1" x14ac:dyDescent="0.2"/>
    <row r="41911" ht="12.75" hidden="1" customHeight="1" x14ac:dyDescent="0.2"/>
    <row r="41912" ht="12.75" hidden="1" customHeight="1" x14ac:dyDescent="0.2"/>
    <row r="41913" ht="12.75" hidden="1" customHeight="1" x14ac:dyDescent="0.2"/>
    <row r="41914" ht="12.75" hidden="1" customHeight="1" x14ac:dyDescent="0.2"/>
    <row r="41915" ht="12.75" hidden="1" customHeight="1" x14ac:dyDescent="0.2"/>
    <row r="41916" ht="12.75" hidden="1" customHeight="1" x14ac:dyDescent="0.2"/>
    <row r="41917" ht="12.75" hidden="1" customHeight="1" x14ac:dyDescent="0.2"/>
    <row r="41918" ht="12.75" hidden="1" customHeight="1" x14ac:dyDescent="0.2"/>
    <row r="41919" ht="12.75" hidden="1" customHeight="1" x14ac:dyDescent="0.2"/>
    <row r="41920" ht="12.75" hidden="1" customHeight="1" x14ac:dyDescent="0.2"/>
    <row r="41921" ht="12.75" hidden="1" customHeight="1" x14ac:dyDescent="0.2"/>
    <row r="41922" ht="12.75" hidden="1" customHeight="1" x14ac:dyDescent="0.2"/>
    <row r="41923" ht="12.75" hidden="1" customHeight="1" x14ac:dyDescent="0.2"/>
    <row r="41924" ht="12.75" hidden="1" customHeight="1" x14ac:dyDescent="0.2"/>
    <row r="41925" ht="12.75" hidden="1" customHeight="1" x14ac:dyDescent="0.2"/>
    <row r="41926" ht="12.75" hidden="1" customHeight="1" x14ac:dyDescent="0.2"/>
    <row r="41927" ht="12.75" hidden="1" customHeight="1" x14ac:dyDescent="0.2"/>
    <row r="41928" ht="12.75" hidden="1" customHeight="1" x14ac:dyDescent="0.2"/>
    <row r="41929" ht="12.75" hidden="1" customHeight="1" x14ac:dyDescent="0.2"/>
    <row r="41930" ht="12.75" hidden="1" customHeight="1" x14ac:dyDescent="0.2"/>
    <row r="41931" ht="12.75" hidden="1" customHeight="1" x14ac:dyDescent="0.2"/>
    <row r="41932" ht="12.75" hidden="1" customHeight="1" x14ac:dyDescent="0.2"/>
    <row r="41933" ht="12.75" hidden="1" customHeight="1" x14ac:dyDescent="0.2"/>
    <row r="41934" ht="12.75" hidden="1" customHeight="1" x14ac:dyDescent="0.2"/>
    <row r="41935" ht="12.75" hidden="1" customHeight="1" x14ac:dyDescent="0.2"/>
    <row r="41936" ht="12.75" hidden="1" customHeight="1" x14ac:dyDescent="0.2"/>
    <row r="41937" ht="12.75" hidden="1" customHeight="1" x14ac:dyDescent="0.2"/>
    <row r="41938" ht="12.75" hidden="1" customHeight="1" x14ac:dyDescent="0.2"/>
    <row r="41939" ht="12.75" hidden="1" customHeight="1" x14ac:dyDescent="0.2"/>
    <row r="41940" ht="12.75" hidden="1" customHeight="1" x14ac:dyDescent="0.2"/>
    <row r="41941" ht="12.75" hidden="1" customHeight="1" x14ac:dyDescent="0.2"/>
    <row r="41942" ht="12.75" hidden="1" customHeight="1" x14ac:dyDescent="0.2"/>
    <row r="41943" ht="12.75" hidden="1" customHeight="1" x14ac:dyDescent="0.2"/>
    <row r="41944" ht="12.75" hidden="1" customHeight="1" x14ac:dyDescent="0.2"/>
    <row r="41945" ht="12.75" hidden="1" customHeight="1" x14ac:dyDescent="0.2"/>
    <row r="41946" ht="12.75" hidden="1" customHeight="1" x14ac:dyDescent="0.2"/>
    <row r="41947" ht="12.75" hidden="1" customHeight="1" x14ac:dyDescent="0.2"/>
    <row r="41948" ht="12.75" hidden="1" customHeight="1" x14ac:dyDescent="0.2"/>
    <row r="41949" ht="12.75" hidden="1" customHeight="1" x14ac:dyDescent="0.2"/>
    <row r="41950" ht="12.75" hidden="1" customHeight="1" x14ac:dyDescent="0.2"/>
    <row r="41951" ht="12.75" hidden="1" customHeight="1" x14ac:dyDescent="0.2"/>
    <row r="41952" ht="12.75" hidden="1" customHeight="1" x14ac:dyDescent="0.2"/>
    <row r="41953" ht="12.75" hidden="1" customHeight="1" x14ac:dyDescent="0.2"/>
    <row r="41954" ht="12.75" hidden="1" customHeight="1" x14ac:dyDescent="0.2"/>
    <row r="41955" ht="12.75" hidden="1" customHeight="1" x14ac:dyDescent="0.2"/>
    <row r="41956" ht="12.75" hidden="1" customHeight="1" x14ac:dyDescent="0.2"/>
    <row r="41957" ht="12.75" hidden="1" customHeight="1" x14ac:dyDescent="0.2"/>
    <row r="41958" ht="12.75" hidden="1" customHeight="1" x14ac:dyDescent="0.2"/>
    <row r="41959" ht="12.75" hidden="1" customHeight="1" x14ac:dyDescent="0.2"/>
    <row r="41960" ht="12.75" hidden="1" customHeight="1" x14ac:dyDescent="0.2"/>
    <row r="41961" ht="12.75" hidden="1" customHeight="1" x14ac:dyDescent="0.2"/>
    <row r="41962" ht="12.75" hidden="1" customHeight="1" x14ac:dyDescent="0.2"/>
    <row r="41963" ht="12.75" hidden="1" customHeight="1" x14ac:dyDescent="0.2"/>
    <row r="41964" ht="12.75" hidden="1" customHeight="1" x14ac:dyDescent="0.2"/>
    <row r="41965" ht="12.75" hidden="1" customHeight="1" x14ac:dyDescent="0.2"/>
    <row r="41966" ht="12.75" hidden="1" customHeight="1" x14ac:dyDescent="0.2"/>
    <row r="41967" ht="12.75" hidden="1" customHeight="1" x14ac:dyDescent="0.2"/>
    <row r="41968" ht="12.75" hidden="1" customHeight="1" x14ac:dyDescent="0.2"/>
    <row r="41969" ht="12.75" hidden="1" customHeight="1" x14ac:dyDescent="0.2"/>
    <row r="41970" ht="12.75" hidden="1" customHeight="1" x14ac:dyDescent="0.2"/>
    <row r="41971" ht="12.75" hidden="1" customHeight="1" x14ac:dyDescent="0.2"/>
    <row r="41972" ht="12.75" hidden="1" customHeight="1" x14ac:dyDescent="0.2"/>
    <row r="41973" ht="12.75" hidden="1" customHeight="1" x14ac:dyDescent="0.2"/>
    <row r="41974" ht="12.75" hidden="1" customHeight="1" x14ac:dyDescent="0.2"/>
    <row r="41975" ht="12.75" hidden="1" customHeight="1" x14ac:dyDescent="0.2"/>
    <row r="41976" ht="12.75" hidden="1" customHeight="1" x14ac:dyDescent="0.2"/>
    <row r="41977" ht="12.75" hidden="1" customHeight="1" x14ac:dyDescent="0.2"/>
    <row r="41978" ht="12.75" hidden="1" customHeight="1" x14ac:dyDescent="0.2"/>
    <row r="41979" ht="12.75" hidden="1" customHeight="1" x14ac:dyDescent="0.2"/>
    <row r="41980" ht="12.75" hidden="1" customHeight="1" x14ac:dyDescent="0.2"/>
    <row r="41981" ht="12.75" hidden="1" customHeight="1" x14ac:dyDescent="0.2"/>
    <row r="41982" ht="12.75" hidden="1" customHeight="1" x14ac:dyDescent="0.2"/>
    <row r="41983" ht="12.75" hidden="1" customHeight="1" x14ac:dyDescent="0.2"/>
    <row r="41984" ht="12.75" hidden="1" customHeight="1" x14ac:dyDescent="0.2"/>
    <row r="41985" ht="12.75" hidden="1" customHeight="1" x14ac:dyDescent="0.2"/>
    <row r="41986" ht="12.75" hidden="1" customHeight="1" x14ac:dyDescent="0.2"/>
    <row r="41987" ht="12.75" hidden="1" customHeight="1" x14ac:dyDescent="0.2"/>
    <row r="41988" ht="12.75" hidden="1" customHeight="1" x14ac:dyDescent="0.2"/>
    <row r="41989" ht="12.75" hidden="1" customHeight="1" x14ac:dyDescent="0.2"/>
    <row r="41990" ht="12.75" hidden="1" customHeight="1" x14ac:dyDescent="0.2"/>
    <row r="41991" ht="12.75" hidden="1" customHeight="1" x14ac:dyDescent="0.2"/>
    <row r="41992" ht="12.75" hidden="1" customHeight="1" x14ac:dyDescent="0.2"/>
    <row r="41993" ht="12.75" hidden="1" customHeight="1" x14ac:dyDescent="0.2"/>
    <row r="41994" ht="12.75" hidden="1" customHeight="1" x14ac:dyDescent="0.2"/>
    <row r="41995" ht="12.75" hidden="1" customHeight="1" x14ac:dyDescent="0.2"/>
    <row r="41996" ht="12.75" hidden="1" customHeight="1" x14ac:dyDescent="0.2"/>
    <row r="41997" ht="12.75" hidden="1" customHeight="1" x14ac:dyDescent="0.2"/>
    <row r="41998" ht="12.75" hidden="1" customHeight="1" x14ac:dyDescent="0.2"/>
    <row r="41999" ht="12.75" hidden="1" customHeight="1" x14ac:dyDescent="0.2"/>
    <row r="42000" ht="12.75" hidden="1" customHeight="1" x14ac:dyDescent="0.2"/>
    <row r="42001" ht="12.75" hidden="1" customHeight="1" x14ac:dyDescent="0.2"/>
    <row r="42002" ht="12.75" hidden="1" customHeight="1" x14ac:dyDescent="0.2"/>
    <row r="42003" ht="12.75" hidden="1" customHeight="1" x14ac:dyDescent="0.2"/>
    <row r="42004" ht="12.75" hidden="1" customHeight="1" x14ac:dyDescent="0.2"/>
    <row r="42005" ht="12.75" hidden="1" customHeight="1" x14ac:dyDescent="0.2"/>
    <row r="42006" ht="12.75" hidden="1" customHeight="1" x14ac:dyDescent="0.2"/>
    <row r="42007" ht="12.75" hidden="1" customHeight="1" x14ac:dyDescent="0.2"/>
    <row r="42008" ht="12.75" hidden="1" customHeight="1" x14ac:dyDescent="0.2"/>
    <row r="42009" ht="12.75" hidden="1" customHeight="1" x14ac:dyDescent="0.2"/>
    <row r="42010" ht="12.75" hidden="1" customHeight="1" x14ac:dyDescent="0.2"/>
    <row r="42011" ht="12.75" hidden="1" customHeight="1" x14ac:dyDescent="0.2"/>
    <row r="42012" ht="12.75" hidden="1" customHeight="1" x14ac:dyDescent="0.2"/>
    <row r="42013" ht="12.75" hidden="1" customHeight="1" x14ac:dyDescent="0.2"/>
    <row r="42014" ht="12.75" hidden="1" customHeight="1" x14ac:dyDescent="0.2"/>
    <row r="42015" ht="12.75" hidden="1" customHeight="1" x14ac:dyDescent="0.2"/>
    <row r="42016" ht="12.75" hidden="1" customHeight="1" x14ac:dyDescent="0.2"/>
    <row r="42017" ht="12.75" hidden="1" customHeight="1" x14ac:dyDescent="0.2"/>
    <row r="42018" ht="12.75" hidden="1" customHeight="1" x14ac:dyDescent="0.2"/>
    <row r="42019" ht="12.75" hidden="1" customHeight="1" x14ac:dyDescent="0.2"/>
    <row r="42020" ht="12.75" hidden="1" customHeight="1" x14ac:dyDescent="0.2"/>
    <row r="42021" ht="12.75" hidden="1" customHeight="1" x14ac:dyDescent="0.2"/>
    <row r="42022" ht="12.75" hidden="1" customHeight="1" x14ac:dyDescent="0.2"/>
    <row r="42023" ht="12.75" hidden="1" customHeight="1" x14ac:dyDescent="0.2"/>
    <row r="42024" ht="12.75" hidden="1" customHeight="1" x14ac:dyDescent="0.2"/>
    <row r="42025" ht="12.75" hidden="1" customHeight="1" x14ac:dyDescent="0.2"/>
    <row r="42026" ht="12.75" hidden="1" customHeight="1" x14ac:dyDescent="0.2"/>
    <row r="42027" ht="12.75" hidden="1" customHeight="1" x14ac:dyDescent="0.2"/>
    <row r="42028" ht="12.75" hidden="1" customHeight="1" x14ac:dyDescent="0.2"/>
    <row r="42029" ht="12.75" hidden="1" customHeight="1" x14ac:dyDescent="0.2"/>
    <row r="42030" ht="12.75" hidden="1" customHeight="1" x14ac:dyDescent="0.2"/>
    <row r="42031" ht="12.75" hidden="1" customHeight="1" x14ac:dyDescent="0.2"/>
    <row r="42032" ht="12.75" hidden="1" customHeight="1" x14ac:dyDescent="0.2"/>
    <row r="42033" ht="12.75" hidden="1" customHeight="1" x14ac:dyDescent="0.2"/>
    <row r="42034" ht="12.75" hidden="1" customHeight="1" x14ac:dyDescent="0.2"/>
    <row r="42035" ht="12.75" hidden="1" customHeight="1" x14ac:dyDescent="0.2"/>
    <row r="42036" ht="12.75" hidden="1" customHeight="1" x14ac:dyDescent="0.2"/>
    <row r="42037" ht="12.75" hidden="1" customHeight="1" x14ac:dyDescent="0.2"/>
    <row r="42038" ht="12.75" hidden="1" customHeight="1" x14ac:dyDescent="0.2"/>
    <row r="42039" ht="12.75" hidden="1" customHeight="1" x14ac:dyDescent="0.2"/>
    <row r="42040" ht="12.75" hidden="1" customHeight="1" x14ac:dyDescent="0.2"/>
    <row r="42041" ht="12.75" hidden="1" customHeight="1" x14ac:dyDescent="0.2"/>
    <row r="42042" ht="12.75" hidden="1" customHeight="1" x14ac:dyDescent="0.2"/>
    <row r="42043" ht="12.75" hidden="1" customHeight="1" x14ac:dyDescent="0.2"/>
    <row r="42044" ht="12.75" hidden="1" customHeight="1" x14ac:dyDescent="0.2"/>
    <row r="42045" ht="12.75" hidden="1" customHeight="1" x14ac:dyDescent="0.2"/>
    <row r="42046" ht="12.75" hidden="1" customHeight="1" x14ac:dyDescent="0.2"/>
    <row r="42047" ht="12.75" hidden="1" customHeight="1" x14ac:dyDescent="0.2"/>
    <row r="42048" ht="12.75" hidden="1" customHeight="1" x14ac:dyDescent="0.2"/>
    <row r="42049" ht="12.75" hidden="1" customHeight="1" x14ac:dyDescent="0.2"/>
    <row r="42050" ht="12.75" hidden="1" customHeight="1" x14ac:dyDescent="0.2"/>
    <row r="42051" ht="12.75" hidden="1" customHeight="1" x14ac:dyDescent="0.2"/>
    <row r="42052" ht="12.75" hidden="1" customHeight="1" x14ac:dyDescent="0.2"/>
    <row r="42053" ht="12.75" hidden="1" customHeight="1" x14ac:dyDescent="0.2"/>
    <row r="42054" ht="12.75" hidden="1" customHeight="1" x14ac:dyDescent="0.2"/>
    <row r="42055" ht="12.75" hidden="1" customHeight="1" x14ac:dyDescent="0.2"/>
    <row r="42056" ht="12.75" hidden="1" customHeight="1" x14ac:dyDescent="0.2"/>
    <row r="42057" ht="12.75" hidden="1" customHeight="1" x14ac:dyDescent="0.2"/>
    <row r="42058" ht="12.75" hidden="1" customHeight="1" x14ac:dyDescent="0.2"/>
    <row r="42059" ht="12.75" hidden="1" customHeight="1" x14ac:dyDescent="0.2"/>
    <row r="42060" ht="12.75" hidden="1" customHeight="1" x14ac:dyDescent="0.2"/>
    <row r="42061" ht="12.75" hidden="1" customHeight="1" x14ac:dyDescent="0.2"/>
    <row r="42062" ht="12.75" hidden="1" customHeight="1" x14ac:dyDescent="0.2"/>
    <row r="42063" ht="12.75" hidden="1" customHeight="1" x14ac:dyDescent="0.2"/>
    <row r="42064" ht="12.75" hidden="1" customHeight="1" x14ac:dyDescent="0.2"/>
    <row r="42065" ht="12.75" hidden="1" customHeight="1" x14ac:dyDescent="0.2"/>
    <row r="42066" ht="12.75" hidden="1" customHeight="1" x14ac:dyDescent="0.2"/>
    <row r="42067" ht="12.75" hidden="1" customHeight="1" x14ac:dyDescent="0.2"/>
    <row r="42068" ht="12.75" hidden="1" customHeight="1" x14ac:dyDescent="0.2"/>
    <row r="42069" ht="12.75" hidden="1" customHeight="1" x14ac:dyDescent="0.2"/>
    <row r="42070" ht="12.75" hidden="1" customHeight="1" x14ac:dyDescent="0.2"/>
    <row r="42071" ht="12.75" hidden="1" customHeight="1" x14ac:dyDescent="0.2"/>
    <row r="42072" ht="12.75" hidden="1" customHeight="1" x14ac:dyDescent="0.2"/>
    <row r="42073" ht="12.75" hidden="1" customHeight="1" x14ac:dyDescent="0.2"/>
    <row r="42074" ht="12.75" hidden="1" customHeight="1" x14ac:dyDescent="0.2"/>
    <row r="42075" ht="12.75" hidden="1" customHeight="1" x14ac:dyDescent="0.2"/>
    <row r="42076" ht="12.75" hidden="1" customHeight="1" x14ac:dyDescent="0.2"/>
    <row r="42077" ht="12.75" hidden="1" customHeight="1" x14ac:dyDescent="0.2"/>
    <row r="42078" ht="12.75" hidden="1" customHeight="1" x14ac:dyDescent="0.2"/>
    <row r="42079" ht="12.75" hidden="1" customHeight="1" x14ac:dyDescent="0.2"/>
    <row r="42080" ht="12.75" hidden="1" customHeight="1" x14ac:dyDescent="0.2"/>
    <row r="42081" ht="12.75" hidden="1" customHeight="1" x14ac:dyDescent="0.2"/>
    <row r="42082" ht="12.75" hidden="1" customHeight="1" x14ac:dyDescent="0.2"/>
    <row r="42083" ht="12.75" hidden="1" customHeight="1" x14ac:dyDescent="0.2"/>
    <row r="42084" ht="12.75" hidden="1" customHeight="1" x14ac:dyDescent="0.2"/>
    <row r="42085" ht="12.75" hidden="1" customHeight="1" x14ac:dyDescent="0.2"/>
    <row r="42086" ht="12.75" hidden="1" customHeight="1" x14ac:dyDescent="0.2"/>
    <row r="42087" ht="12.75" hidden="1" customHeight="1" x14ac:dyDescent="0.2"/>
    <row r="42088" ht="12.75" hidden="1" customHeight="1" x14ac:dyDescent="0.2"/>
    <row r="42089" ht="12.75" hidden="1" customHeight="1" x14ac:dyDescent="0.2"/>
    <row r="42090" ht="12.75" hidden="1" customHeight="1" x14ac:dyDescent="0.2"/>
    <row r="42091" ht="12.75" hidden="1" customHeight="1" x14ac:dyDescent="0.2"/>
    <row r="42092" ht="12.75" hidden="1" customHeight="1" x14ac:dyDescent="0.2"/>
    <row r="42093" ht="12.75" hidden="1" customHeight="1" x14ac:dyDescent="0.2"/>
    <row r="42094" ht="12.75" hidden="1" customHeight="1" x14ac:dyDescent="0.2"/>
    <row r="42095" ht="12.75" hidden="1" customHeight="1" x14ac:dyDescent="0.2"/>
    <row r="42096" ht="12.75" hidden="1" customHeight="1" x14ac:dyDescent="0.2"/>
    <row r="42097" ht="12.75" hidden="1" customHeight="1" x14ac:dyDescent="0.2"/>
    <row r="42098" ht="12.75" hidden="1" customHeight="1" x14ac:dyDescent="0.2"/>
    <row r="42099" ht="12.75" hidden="1" customHeight="1" x14ac:dyDescent="0.2"/>
    <row r="42100" ht="12.75" hidden="1" customHeight="1" x14ac:dyDescent="0.2"/>
    <row r="42101" ht="12.75" hidden="1" customHeight="1" x14ac:dyDescent="0.2"/>
    <row r="42102" ht="12.75" hidden="1" customHeight="1" x14ac:dyDescent="0.2"/>
    <row r="42103" ht="12.75" hidden="1" customHeight="1" x14ac:dyDescent="0.2"/>
    <row r="42104" ht="12.75" hidden="1" customHeight="1" x14ac:dyDescent="0.2"/>
    <row r="42105" ht="12.75" hidden="1" customHeight="1" x14ac:dyDescent="0.2"/>
    <row r="42106" ht="12.75" hidden="1" customHeight="1" x14ac:dyDescent="0.2"/>
    <row r="42107" ht="12.75" hidden="1" customHeight="1" x14ac:dyDescent="0.2"/>
    <row r="42108" ht="12.75" hidden="1" customHeight="1" x14ac:dyDescent="0.2"/>
    <row r="42109" ht="12.75" hidden="1" customHeight="1" x14ac:dyDescent="0.2"/>
    <row r="42110" ht="12.75" hidden="1" customHeight="1" x14ac:dyDescent="0.2"/>
    <row r="42111" ht="12.75" hidden="1" customHeight="1" x14ac:dyDescent="0.2"/>
    <row r="42112" ht="12.75" hidden="1" customHeight="1" x14ac:dyDescent="0.2"/>
    <row r="42113" ht="12.75" hidden="1" customHeight="1" x14ac:dyDescent="0.2"/>
    <row r="42114" ht="12.75" hidden="1" customHeight="1" x14ac:dyDescent="0.2"/>
    <row r="42115" ht="12.75" hidden="1" customHeight="1" x14ac:dyDescent="0.2"/>
    <row r="42116" ht="12.75" hidden="1" customHeight="1" x14ac:dyDescent="0.2"/>
    <row r="42117" ht="12.75" hidden="1" customHeight="1" x14ac:dyDescent="0.2"/>
    <row r="42118" ht="12.75" hidden="1" customHeight="1" x14ac:dyDescent="0.2"/>
    <row r="42119" ht="12.75" hidden="1" customHeight="1" x14ac:dyDescent="0.2"/>
    <row r="42120" ht="12.75" hidden="1" customHeight="1" x14ac:dyDescent="0.2"/>
    <row r="42121" ht="12.75" hidden="1" customHeight="1" x14ac:dyDescent="0.2"/>
    <row r="42122" ht="12.75" hidden="1" customHeight="1" x14ac:dyDescent="0.2"/>
    <row r="42123" ht="12.75" hidden="1" customHeight="1" x14ac:dyDescent="0.2"/>
    <row r="42124" ht="12.75" hidden="1" customHeight="1" x14ac:dyDescent="0.2"/>
    <row r="42125" ht="12.75" hidden="1" customHeight="1" x14ac:dyDescent="0.2"/>
    <row r="42126" ht="12.75" hidden="1" customHeight="1" x14ac:dyDescent="0.2"/>
    <row r="42127" ht="12.75" hidden="1" customHeight="1" x14ac:dyDescent="0.2"/>
    <row r="42128" ht="12.75" hidden="1" customHeight="1" x14ac:dyDescent="0.2"/>
    <row r="42129" ht="12.75" hidden="1" customHeight="1" x14ac:dyDescent="0.2"/>
    <row r="42130" ht="12.75" hidden="1" customHeight="1" x14ac:dyDescent="0.2"/>
    <row r="42131" ht="12.75" hidden="1" customHeight="1" x14ac:dyDescent="0.2"/>
    <row r="42132" ht="12.75" hidden="1" customHeight="1" x14ac:dyDescent="0.2"/>
    <row r="42133" ht="12.75" hidden="1" customHeight="1" x14ac:dyDescent="0.2"/>
    <row r="42134" ht="12.75" hidden="1" customHeight="1" x14ac:dyDescent="0.2"/>
    <row r="42135" ht="12.75" hidden="1" customHeight="1" x14ac:dyDescent="0.2"/>
    <row r="42136" ht="12.75" hidden="1" customHeight="1" x14ac:dyDescent="0.2"/>
    <row r="42137" ht="12.75" hidden="1" customHeight="1" x14ac:dyDescent="0.2"/>
    <row r="42138" ht="12.75" hidden="1" customHeight="1" x14ac:dyDescent="0.2"/>
    <row r="42139" ht="12.75" hidden="1" customHeight="1" x14ac:dyDescent="0.2"/>
    <row r="42140" ht="12.75" hidden="1" customHeight="1" x14ac:dyDescent="0.2"/>
    <row r="42141" ht="12.75" hidden="1" customHeight="1" x14ac:dyDescent="0.2"/>
    <row r="42142" ht="12.75" hidden="1" customHeight="1" x14ac:dyDescent="0.2"/>
    <row r="42143" ht="12.75" hidden="1" customHeight="1" x14ac:dyDescent="0.2"/>
    <row r="42144" ht="12.75" hidden="1" customHeight="1" x14ac:dyDescent="0.2"/>
    <row r="42145" ht="12.75" hidden="1" customHeight="1" x14ac:dyDescent="0.2"/>
    <row r="42146" ht="12.75" hidden="1" customHeight="1" x14ac:dyDescent="0.2"/>
    <row r="42147" ht="12.75" hidden="1" customHeight="1" x14ac:dyDescent="0.2"/>
    <row r="42148" ht="12.75" hidden="1" customHeight="1" x14ac:dyDescent="0.2"/>
    <row r="42149" ht="12.75" hidden="1" customHeight="1" x14ac:dyDescent="0.2"/>
    <row r="42150" ht="12.75" hidden="1" customHeight="1" x14ac:dyDescent="0.2"/>
    <row r="42151" ht="12.75" hidden="1" customHeight="1" x14ac:dyDescent="0.2"/>
    <row r="42152" ht="12.75" hidden="1" customHeight="1" x14ac:dyDescent="0.2"/>
    <row r="42153" ht="12.75" hidden="1" customHeight="1" x14ac:dyDescent="0.2"/>
    <row r="42154" ht="12.75" hidden="1" customHeight="1" x14ac:dyDescent="0.2"/>
    <row r="42155" ht="12.75" hidden="1" customHeight="1" x14ac:dyDescent="0.2"/>
    <row r="42156" ht="12.75" hidden="1" customHeight="1" x14ac:dyDescent="0.2"/>
    <row r="42157" ht="12.75" hidden="1" customHeight="1" x14ac:dyDescent="0.2"/>
    <row r="42158" ht="12.75" hidden="1" customHeight="1" x14ac:dyDescent="0.2"/>
    <row r="42159" ht="12.75" hidden="1" customHeight="1" x14ac:dyDescent="0.2"/>
    <row r="42160" ht="12.75" hidden="1" customHeight="1" x14ac:dyDescent="0.2"/>
    <row r="42161" ht="12.75" hidden="1" customHeight="1" x14ac:dyDescent="0.2"/>
    <row r="42162" ht="12.75" hidden="1" customHeight="1" x14ac:dyDescent="0.2"/>
    <row r="42163" ht="12.75" hidden="1" customHeight="1" x14ac:dyDescent="0.2"/>
    <row r="42164" ht="12.75" hidden="1" customHeight="1" x14ac:dyDescent="0.2"/>
    <row r="42165" ht="12.75" hidden="1" customHeight="1" x14ac:dyDescent="0.2"/>
    <row r="42166" ht="12.75" hidden="1" customHeight="1" x14ac:dyDescent="0.2"/>
    <row r="42167" ht="12.75" hidden="1" customHeight="1" x14ac:dyDescent="0.2"/>
    <row r="42168" ht="12.75" hidden="1" customHeight="1" x14ac:dyDescent="0.2"/>
    <row r="42169" ht="12.75" hidden="1" customHeight="1" x14ac:dyDescent="0.2"/>
    <row r="42170" ht="12.75" hidden="1" customHeight="1" x14ac:dyDescent="0.2"/>
    <row r="42171" ht="12.75" hidden="1" customHeight="1" x14ac:dyDescent="0.2"/>
    <row r="42172" ht="12.75" hidden="1" customHeight="1" x14ac:dyDescent="0.2"/>
    <row r="42173" ht="12.75" hidden="1" customHeight="1" x14ac:dyDescent="0.2"/>
    <row r="42174" ht="12.75" hidden="1" customHeight="1" x14ac:dyDescent="0.2"/>
    <row r="42175" ht="12.75" hidden="1" customHeight="1" x14ac:dyDescent="0.2"/>
    <row r="42176" ht="12.75" hidden="1" customHeight="1" x14ac:dyDescent="0.2"/>
    <row r="42177" ht="12.75" hidden="1" customHeight="1" x14ac:dyDescent="0.2"/>
    <row r="42178" ht="12.75" hidden="1" customHeight="1" x14ac:dyDescent="0.2"/>
    <row r="42179" ht="12.75" hidden="1" customHeight="1" x14ac:dyDescent="0.2"/>
    <row r="42180" ht="12.75" hidden="1" customHeight="1" x14ac:dyDescent="0.2"/>
    <row r="42181" ht="12.75" hidden="1" customHeight="1" x14ac:dyDescent="0.2"/>
    <row r="42182" ht="12.75" hidden="1" customHeight="1" x14ac:dyDescent="0.2"/>
    <row r="42183" ht="12.75" hidden="1" customHeight="1" x14ac:dyDescent="0.2"/>
    <row r="42184" ht="12.75" hidden="1" customHeight="1" x14ac:dyDescent="0.2"/>
    <row r="42185" ht="12.75" hidden="1" customHeight="1" x14ac:dyDescent="0.2"/>
    <row r="42186" ht="12.75" hidden="1" customHeight="1" x14ac:dyDescent="0.2"/>
    <row r="42187" ht="12.75" hidden="1" customHeight="1" x14ac:dyDescent="0.2"/>
    <row r="42188" ht="12.75" hidden="1" customHeight="1" x14ac:dyDescent="0.2"/>
    <row r="42189" ht="12.75" hidden="1" customHeight="1" x14ac:dyDescent="0.2"/>
    <row r="42190" ht="12.75" hidden="1" customHeight="1" x14ac:dyDescent="0.2"/>
    <row r="42191" ht="12.75" hidden="1" customHeight="1" x14ac:dyDescent="0.2"/>
    <row r="42192" ht="12.75" hidden="1" customHeight="1" x14ac:dyDescent="0.2"/>
    <row r="42193" ht="12.75" hidden="1" customHeight="1" x14ac:dyDescent="0.2"/>
    <row r="42194" ht="12.75" hidden="1" customHeight="1" x14ac:dyDescent="0.2"/>
    <row r="42195" ht="12.75" hidden="1" customHeight="1" x14ac:dyDescent="0.2"/>
    <row r="42196" ht="12.75" hidden="1" customHeight="1" x14ac:dyDescent="0.2"/>
    <row r="42197" ht="12.75" hidden="1" customHeight="1" x14ac:dyDescent="0.2"/>
    <row r="42198" ht="12.75" hidden="1" customHeight="1" x14ac:dyDescent="0.2"/>
    <row r="42199" ht="12.75" hidden="1" customHeight="1" x14ac:dyDescent="0.2"/>
    <row r="42200" ht="12.75" hidden="1" customHeight="1" x14ac:dyDescent="0.2"/>
    <row r="42201" ht="12.75" hidden="1" customHeight="1" x14ac:dyDescent="0.2"/>
    <row r="42202" ht="12.75" hidden="1" customHeight="1" x14ac:dyDescent="0.2"/>
    <row r="42203" ht="12.75" hidden="1" customHeight="1" x14ac:dyDescent="0.2"/>
    <row r="42204" ht="12.75" hidden="1" customHeight="1" x14ac:dyDescent="0.2"/>
    <row r="42205" ht="12.75" hidden="1" customHeight="1" x14ac:dyDescent="0.2"/>
    <row r="42206" ht="12.75" hidden="1" customHeight="1" x14ac:dyDescent="0.2"/>
    <row r="42207" ht="12.75" hidden="1" customHeight="1" x14ac:dyDescent="0.2"/>
    <row r="42208" ht="12.75" hidden="1" customHeight="1" x14ac:dyDescent="0.2"/>
    <row r="42209" ht="12.75" hidden="1" customHeight="1" x14ac:dyDescent="0.2"/>
    <row r="42210" ht="12.75" hidden="1" customHeight="1" x14ac:dyDescent="0.2"/>
    <row r="42211" ht="12.75" hidden="1" customHeight="1" x14ac:dyDescent="0.2"/>
    <row r="42212" ht="12.75" hidden="1" customHeight="1" x14ac:dyDescent="0.2"/>
    <row r="42213" ht="12.75" hidden="1" customHeight="1" x14ac:dyDescent="0.2"/>
    <row r="42214" ht="12.75" hidden="1" customHeight="1" x14ac:dyDescent="0.2"/>
    <row r="42215" ht="12.75" hidden="1" customHeight="1" x14ac:dyDescent="0.2"/>
    <row r="42216" ht="12.75" hidden="1" customHeight="1" x14ac:dyDescent="0.2"/>
    <row r="42217" ht="12.75" hidden="1" customHeight="1" x14ac:dyDescent="0.2"/>
    <row r="42218" ht="12.75" hidden="1" customHeight="1" x14ac:dyDescent="0.2"/>
    <row r="42219" ht="12.75" hidden="1" customHeight="1" x14ac:dyDescent="0.2"/>
    <row r="42220" ht="12.75" hidden="1" customHeight="1" x14ac:dyDescent="0.2"/>
    <row r="42221" ht="12.75" hidden="1" customHeight="1" x14ac:dyDescent="0.2"/>
    <row r="42222" ht="12.75" hidden="1" customHeight="1" x14ac:dyDescent="0.2"/>
    <row r="42223" ht="12.75" hidden="1" customHeight="1" x14ac:dyDescent="0.2"/>
    <row r="42224" ht="12.75" hidden="1" customHeight="1" x14ac:dyDescent="0.2"/>
    <row r="42225" ht="12.75" hidden="1" customHeight="1" x14ac:dyDescent="0.2"/>
    <row r="42226" ht="12.75" hidden="1" customHeight="1" x14ac:dyDescent="0.2"/>
    <row r="42227" ht="12.75" hidden="1" customHeight="1" x14ac:dyDescent="0.2"/>
    <row r="42228" ht="12.75" hidden="1" customHeight="1" x14ac:dyDescent="0.2"/>
    <row r="42229" ht="12.75" hidden="1" customHeight="1" x14ac:dyDescent="0.2"/>
    <row r="42230" ht="12.75" hidden="1" customHeight="1" x14ac:dyDescent="0.2"/>
    <row r="42231" ht="12.75" hidden="1" customHeight="1" x14ac:dyDescent="0.2"/>
    <row r="42232" ht="12.75" hidden="1" customHeight="1" x14ac:dyDescent="0.2"/>
    <row r="42233" ht="12.75" hidden="1" customHeight="1" x14ac:dyDescent="0.2"/>
    <row r="42234" ht="12.75" hidden="1" customHeight="1" x14ac:dyDescent="0.2"/>
    <row r="42235" ht="12.75" hidden="1" customHeight="1" x14ac:dyDescent="0.2"/>
    <row r="42236" ht="12.75" hidden="1" customHeight="1" x14ac:dyDescent="0.2"/>
    <row r="42237" ht="12.75" hidden="1" customHeight="1" x14ac:dyDescent="0.2"/>
    <row r="42238" ht="12.75" hidden="1" customHeight="1" x14ac:dyDescent="0.2"/>
    <row r="42239" ht="12.75" hidden="1" customHeight="1" x14ac:dyDescent="0.2"/>
    <row r="42240" ht="12.75" hidden="1" customHeight="1" x14ac:dyDescent="0.2"/>
    <row r="42241" ht="12.75" hidden="1" customHeight="1" x14ac:dyDescent="0.2"/>
    <row r="42242" ht="12.75" hidden="1" customHeight="1" x14ac:dyDescent="0.2"/>
    <row r="42243" ht="12.75" hidden="1" customHeight="1" x14ac:dyDescent="0.2"/>
    <row r="42244" ht="12.75" hidden="1" customHeight="1" x14ac:dyDescent="0.2"/>
    <row r="42245" ht="12.75" hidden="1" customHeight="1" x14ac:dyDescent="0.2"/>
    <row r="42246" ht="12.75" hidden="1" customHeight="1" x14ac:dyDescent="0.2"/>
    <row r="42247" ht="12.75" hidden="1" customHeight="1" x14ac:dyDescent="0.2"/>
    <row r="42248" ht="12.75" hidden="1" customHeight="1" x14ac:dyDescent="0.2"/>
    <row r="42249" ht="12.75" hidden="1" customHeight="1" x14ac:dyDescent="0.2"/>
    <row r="42250" ht="12.75" hidden="1" customHeight="1" x14ac:dyDescent="0.2"/>
    <row r="42251" ht="12.75" hidden="1" customHeight="1" x14ac:dyDescent="0.2"/>
    <row r="42252" ht="12.75" hidden="1" customHeight="1" x14ac:dyDescent="0.2"/>
    <row r="42253" ht="12.75" hidden="1" customHeight="1" x14ac:dyDescent="0.2"/>
    <row r="42254" ht="12.75" hidden="1" customHeight="1" x14ac:dyDescent="0.2"/>
    <row r="42255" ht="12.75" hidden="1" customHeight="1" x14ac:dyDescent="0.2"/>
    <row r="42256" ht="12.75" hidden="1" customHeight="1" x14ac:dyDescent="0.2"/>
    <row r="42257" ht="12.75" hidden="1" customHeight="1" x14ac:dyDescent="0.2"/>
    <row r="42258" ht="12.75" hidden="1" customHeight="1" x14ac:dyDescent="0.2"/>
    <row r="42259" ht="12.75" hidden="1" customHeight="1" x14ac:dyDescent="0.2"/>
    <row r="42260" ht="12.75" hidden="1" customHeight="1" x14ac:dyDescent="0.2"/>
    <row r="42261" ht="12.75" hidden="1" customHeight="1" x14ac:dyDescent="0.2"/>
    <row r="42262" ht="12.75" hidden="1" customHeight="1" x14ac:dyDescent="0.2"/>
    <row r="42263" ht="12.75" hidden="1" customHeight="1" x14ac:dyDescent="0.2"/>
    <row r="42264" ht="12.75" hidden="1" customHeight="1" x14ac:dyDescent="0.2"/>
    <row r="42265" ht="12.75" hidden="1" customHeight="1" x14ac:dyDescent="0.2"/>
    <row r="42266" ht="12.75" hidden="1" customHeight="1" x14ac:dyDescent="0.2"/>
    <row r="42267" ht="12.75" hidden="1" customHeight="1" x14ac:dyDescent="0.2"/>
    <row r="42268" ht="12.75" hidden="1" customHeight="1" x14ac:dyDescent="0.2"/>
    <row r="42269" ht="12.75" hidden="1" customHeight="1" x14ac:dyDescent="0.2"/>
    <row r="42270" ht="12.75" hidden="1" customHeight="1" x14ac:dyDescent="0.2"/>
    <row r="42271" ht="12.75" hidden="1" customHeight="1" x14ac:dyDescent="0.2"/>
    <row r="42272" ht="12.75" hidden="1" customHeight="1" x14ac:dyDescent="0.2"/>
    <row r="42273" ht="12.75" hidden="1" customHeight="1" x14ac:dyDescent="0.2"/>
    <row r="42274" ht="12.75" hidden="1" customHeight="1" x14ac:dyDescent="0.2"/>
    <row r="42275" ht="12.75" hidden="1" customHeight="1" x14ac:dyDescent="0.2"/>
    <row r="42276" ht="12.75" hidden="1" customHeight="1" x14ac:dyDescent="0.2"/>
    <row r="42277" ht="12.75" hidden="1" customHeight="1" x14ac:dyDescent="0.2"/>
    <row r="42278" ht="12.75" hidden="1" customHeight="1" x14ac:dyDescent="0.2"/>
    <row r="42279" ht="12.75" hidden="1" customHeight="1" x14ac:dyDescent="0.2"/>
    <row r="42280" ht="12.75" hidden="1" customHeight="1" x14ac:dyDescent="0.2"/>
    <row r="42281" ht="12.75" hidden="1" customHeight="1" x14ac:dyDescent="0.2"/>
    <row r="42282" ht="12.75" hidden="1" customHeight="1" x14ac:dyDescent="0.2"/>
    <row r="42283" ht="12.75" hidden="1" customHeight="1" x14ac:dyDescent="0.2"/>
    <row r="42284" ht="12.75" hidden="1" customHeight="1" x14ac:dyDescent="0.2"/>
    <row r="42285" ht="12.75" hidden="1" customHeight="1" x14ac:dyDescent="0.2"/>
    <row r="42286" ht="12.75" hidden="1" customHeight="1" x14ac:dyDescent="0.2"/>
    <row r="42287" ht="12.75" hidden="1" customHeight="1" x14ac:dyDescent="0.2"/>
    <row r="42288" ht="12.75" hidden="1" customHeight="1" x14ac:dyDescent="0.2"/>
    <row r="42289" ht="12.75" hidden="1" customHeight="1" x14ac:dyDescent="0.2"/>
    <row r="42290" ht="12.75" hidden="1" customHeight="1" x14ac:dyDescent="0.2"/>
    <row r="42291" ht="12.75" hidden="1" customHeight="1" x14ac:dyDescent="0.2"/>
    <row r="42292" ht="12.75" hidden="1" customHeight="1" x14ac:dyDescent="0.2"/>
    <row r="42293" ht="12.75" hidden="1" customHeight="1" x14ac:dyDescent="0.2"/>
    <row r="42294" ht="12.75" hidden="1" customHeight="1" x14ac:dyDescent="0.2"/>
    <row r="42295" ht="12.75" hidden="1" customHeight="1" x14ac:dyDescent="0.2"/>
    <row r="42296" ht="12.75" hidden="1" customHeight="1" x14ac:dyDescent="0.2"/>
    <row r="42297" ht="12.75" hidden="1" customHeight="1" x14ac:dyDescent="0.2"/>
    <row r="42298" ht="12.75" hidden="1" customHeight="1" x14ac:dyDescent="0.2"/>
    <row r="42299" ht="12.75" hidden="1" customHeight="1" x14ac:dyDescent="0.2"/>
    <row r="42300" ht="12.75" hidden="1" customHeight="1" x14ac:dyDescent="0.2"/>
    <row r="42301" ht="12.75" hidden="1" customHeight="1" x14ac:dyDescent="0.2"/>
    <row r="42302" ht="12.75" hidden="1" customHeight="1" x14ac:dyDescent="0.2"/>
    <row r="42303" ht="12.75" hidden="1" customHeight="1" x14ac:dyDescent="0.2"/>
    <row r="42304" ht="12.75" hidden="1" customHeight="1" x14ac:dyDescent="0.2"/>
    <row r="42305" ht="12.75" hidden="1" customHeight="1" x14ac:dyDescent="0.2"/>
    <row r="42306" ht="12.75" hidden="1" customHeight="1" x14ac:dyDescent="0.2"/>
    <row r="42307" ht="12.75" hidden="1" customHeight="1" x14ac:dyDescent="0.2"/>
    <row r="42308" ht="12.75" hidden="1" customHeight="1" x14ac:dyDescent="0.2"/>
    <row r="42309" ht="12.75" hidden="1" customHeight="1" x14ac:dyDescent="0.2"/>
    <row r="42310" ht="12.75" hidden="1" customHeight="1" x14ac:dyDescent="0.2"/>
    <row r="42311" ht="12.75" hidden="1" customHeight="1" x14ac:dyDescent="0.2"/>
    <row r="42312" ht="12.75" hidden="1" customHeight="1" x14ac:dyDescent="0.2"/>
    <row r="42313" ht="12.75" hidden="1" customHeight="1" x14ac:dyDescent="0.2"/>
    <row r="42314" ht="12.75" hidden="1" customHeight="1" x14ac:dyDescent="0.2"/>
    <row r="42315" ht="12.75" hidden="1" customHeight="1" x14ac:dyDescent="0.2"/>
    <row r="42316" ht="12.75" hidden="1" customHeight="1" x14ac:dyDescent="0.2"/>
    <row r="42317" ht="12.75" hidden="1" customHeight="1" x14ac:dyDescent="0.2"/>
    <row r="42318" ht="12.75" hidden="1" customHeight="1" x14ac:dyDescent="0.2"/>
    <row r="42319" ht="12.75" hidden="1" customHeight="1" x14ac:dyDescent="0.2"/>
    <row r="42320" ht="12.75" hidden="1" customHeight="1" x14ac:dyDescent="0.2"/>
    <row r="42321" ht="12.75" hidden="1" customHeight="1" x14ac:dyDescent="0.2"/>
    <row r="42322" ht="12.75" hidden="1" customHeight="1" x14ac:dyDescent="0.2"/>
    <row r="42323" ht="12.75" hidden="1" customHeight="1" x14ac:dyDescent="0.2"/>
    <row r="42324" ht="12.75" hidden="1" customHeight="1" x14ac:dyDescent="0.2"/>
    <row r="42325" ht="12.75" hidden="1" customHeight="1" x14ac:dyDescent="0.2"/>
    <row r="42326" ht="12.75" hidden="1" customHeight="1" x14ac:dyDescent="0.2"/>
    <row r="42327" ht="12.75" hidden="1" customHeight="1" x14ac:dyDescent="0.2"/>
    <row r="42328" ht="12.75" hidden="1" customHeight="1" x14ac:dyDescent="0.2"/>
    <row r="42329" ht="12.75" hidden="1" customHeight="1" x14ac:dyDescent="0.2"/>
    <row r="42330" ht="12.75" hidden="1" customHeight="1" x14ac:dyDescent="0.2"/>
    <row r="42331" ht="12.75" hidden="1" customHeight="1" x14ac:dyDescent="0.2"/>
    <row r="42332" ht="12.75" hidden="1" customHeight="1" x14ac:dyDescent="0.2"/>
    <row r="42333" ht="12.75" hidden="1" customHeight="1" x14ac:dyDescent="0.2"/>
    <row r="42334" ht="12.75" hidden="1" customHeight="1" x14ac:dyDescent="0.2"/>
    <row r="42335" ht="12.75" hidden="1" customHeight="1" x14ac:dyDescent="0.2"/>
    <row r="42336" ht="12.75" hidden="1" customHeight="1" x14ac:dyDescent="0.2"/>
    <row r="42337" ht="12.75" hidden="1" customHeight="1" x14ac:dyDescent="0.2"/>
    <row r="42338" ht="12.75" hidden="1" customHeight="1" x14ac:dyDescent="0.2"/>
    <row r="42339" ht="12.75" hidden="1" customHeight="1" x14ac:dyDescent="0.2"/>
    <row r="42340" ht="12.75" hidden="1" customHeight="1" x14ac:dyDescent="0.2"/>
    <row r="42341" ht="12.75" hidden="1" customHeight="1" x14ac:dyDescent="0.2"/>
    <row r="42342" ht="12.75" hidden="1" customHeight="1" x14ac:dyDescent="0.2"/>
    <row r="42343" ht="12.75" hidden="1" customHeight="1" x14ac:dyDescent="0.2"/>
    <row r="42344" ht="12.75" hidden="1" customHeight="1" x14ac:dyDescent="0.2"/>
    <row r="42345" ht="12.75" hidden="1" customHeight="1" x14ac:dyDescent="0.2"/>
    <row r="42346" ht="12.75" hidden="1" customHeight="1" x14ac:dyDescent="0.2"/>
    <row r="42347" ht="12.75" hidden="1" customHeight="1" x14ac:dyDescent="0.2"/>
    <row r="42348" ht="12.75" hidden="1" customHeight="1" x14ac:dyDescent="0.2"/>
    <row r="42349" ht="12.75" hidden="1" customHeight="1" x14ac:dyDescent="0.2"/>
    <row r="42350" ht="12.75" hidden="1" customHeight="1" x14ac:dyDescent="0.2"/>
    <row r="42351" ht="12.75" hidden="1" customHeight="1" x14ac:dyDescent="0.2"/>
    <row r="42352" ht="12.75" hidden="1" customHeight="1" x14ac:dyDescent="0.2"/>
    <row r="42353" ht="12.75" hidden="1" customHeight="1" x14ac:dyDescent="0.2"/>
    <row r="42354" ht="12.75" hidden="1" customHeight="1" x14ac:dyDescent="0.2"/>
    <row r="42355" ht="12.75" hidden="1" customHeight="1" x14ac:dyDescent="0.2"/>
    <row r="42356" ht="12.75" hidden="1" customHeight="1" x14ac:dyDescent="0.2"/>
    <row r="42357" ht="12.75" hidden="1" customHeight="1" x14ac:dyDescent="0.2"/>
    <row r="42358" ht="12.75" hidden="1" customHeight="1" x14ac:dyDescent="0.2"/>
    <row r="42359" ht="12.75" hidden="1" customHeight="1" x14ac:dyDescent="0.2"/>
    <row r="42360" ht="12.75" hidden="1" customHeight="1" x14ac:dyDescent="0.2"/>
    <row r="42361" ht="12.75" hidden="1" customHeight="1" x14ac:dyDescent="0.2"/>
    <row r="42362" ht="12.75" hidden="1" customHeight="1" x14ac:dyDescent="0.2"/>
    <row r="42363" ht="12.75" hidden="1" customHeight="1" x14ac:dyDescent="0.2"/>
    <row r="42364" ht="12.75" hidden="1" customHeight="1" x14ac:dyDescent="0.2"/>
    <row r="42365" ht="12.75" hidden="1" customHeight="1" x14ac:dyDescent="0.2"/>
    <row r="42366" ht="12.75" hidden="1" customHeight="1" x14ac:dyDescent="0.2"/>
    <row r="42367" ht="12.75" hidden="1" customHeight="1" x14ac:dyDescent="0.2"/>
    <row r="42368" ht="12.75" hidden="1" customHeight="1" x14ac:dyDescent="0.2"/>
    <row r="42369" ht="12.75" hidden="1" customHeight="1" x14ac:dyDescent="0.2"/>
    <row r="42370" ht="12.75" hidden="1" customHeight="1" x14ac:dyDescent="0.2"/>
    <row r="42371" ht="12.75" hidden="1" customHeight="1" x14ac:dyDescent="0.2"/>
    <row r="42372" ht="12.75" hidden="1" customHeight="1" x14ac:dyDescent="0.2"/>
    <row r="42373" ht="12.75" hidden="1" customHeight="1" x14ac:dyDescent="0.2"/>
    <row r="42374" ht="12.75" hidden="1" customHeight="1" x14ac:dyDescent="0.2"/>
    <row r="42375" ht="12.75" hidden="1" customHeight="1" x14ac:dyDescent="0.2"/>
    <row r="42376" ht="12.75" hidden="1" customHeight="1" x14ac:dyDescent="0.2"/>
    <row r="42377" ht="12.75" hidden="1" customHeight="1" x14ac:dyDescent="0.2"/>
    <row r="42378" ht="12.75" hidden="1" customHeight="1" x14ac:dyDescent="0.2"/>
    <row r="42379" ht="12.75" hidden="1" customHeight="1" x14ac:dyDescent="0.2"/>
    <row r="42380" ht="12.75" hidden="1" customHeight="1" x14ac:dyDescent="0.2"/>
    <row r="42381" ht="12.75" hidden="1" customHeight="1" x14ac:dyDescent="0.2"/>
    <row r="42382" ht="12.75" hidden="1" customHeight="1" x14ac:dyDescent="0.2"/>
    <row r="42383" ht="12.75" hidden="1" customHeight="1" x14ac:dyDescent="0.2"/>
    <row r="42384" ht="12.75" hidden="1" customHeight="1" x14ac:dyDescent="0.2"/>
    <row r="42385" ht="12.75" hidden="1" customHeight="1" x14ac:dyDescent="0.2"/>
    <row r="42386" ht="12.75" hidden="1" customHeight="1" x14ac:dyDescent="0.2"/>
    <row r="42387" ht="12.75" hidden="1" customHeight="1" x14ac:dyDescent="0.2"/>
    <row r="42388" ht="12.75" hidden="1" customHeight="1" x14ac:dyDescent="0.2"/>
    <row r="42389" ht="12.75" hidden="1" customHeight="1" x14ac:dyDescent="0.2"/>
    <row r="42390" ht="12.75" hidden="1" customHeight="1" x14ac:dyDescent="0.2"/>
    <row r="42391" ht="12.75" hidden="1" customHeight="1" x14ac:dyDescent="0.2"/>
    <row r="42392" ht="12.75" hidden="1" customHeight="1" x14ac:dyDescent="0.2"/>
    <row r="42393" ht="12.75" hidden="1" customHeight="1" x14ac:dyDescent="0.2"/>
    <row r="42394" ht="12.75" hidden="1" customHeight="1" x14ac:dyDescent="0.2"/>
    <row r="42395" ht="12.75" hidden="1" customHeight="1" x14ac:dyDescent="0.2"/>
    <row r="42396" ht="12.75" hidden="1" customHeight="1" x14ac:dyDescent="0.2"/>
    <row r="42397" ht="12.75" hidden="1" customHeight="1" x14ac:dyDescent="0.2"/>
    <row r="42398" ht="12.75" hidden="1" customHeight="1" x14ac:dyDescent="0.2"/>
    <row r="42399" ht="12.75" hidden="1" customHeight="1" x14ac:dyDescent="0.2"/>
    <row r="42400" ht="12.75" hidden="1" customHeight="1" x14ac:dyDescent="0.2"/>
    <row r="42401" ht="12.75" hidden="1" customHeight="1" x14ac:dyDescent="0.2"/>
    <row r="42402" ht="12.75" hidden="1" customHeight="1" x14ac:dyDescent="0.2"/>
    <row r="42403" ht="12.75" hidden="1" customHeight="1" x14ac:dyDescent="0.2"/>
    <row r="42404" ht="12.75" hidden="1" customHeight="1" x14ac:dyDescent="0.2"/>
    <row r="42405" ht="12.75" hidden="1" customHeight="1" x14ac:dyDescent="0.2"/>
    <row r="42406" ht="12.75" hidden="1" customHeight="1" x14ac:dyDescent="0.2"/>
    <row r="42407" ht="12.75" hidden="1" customHeight="1" x14ac:dyDescent="0.2"/>
    <row r="42408" ht="12.75" hidden="1" customHeight="1" x14ac:dyDescent="0.2"/>
    <row r="42409" ht="12.75" hidden="1" customHeight="1" x14ac:dyDescent="0.2"/>
    <row r="42410" ht="12.75" hidden="1" customHeight="1" x14ac:dyDescent="0.2"/>
    <row r="42411" ht="12.75" hidden="1" customHeight="1" x14ac:dyDescent="0.2"/>
    <row r="42412" ht="12.75" hidden="1" customHeight="1" x14ac:dyDescent="0.2"/>
    <row r="42413" ht="12.75" hidden="1" customHeight="1" x14ac:dyDescent="0.2"/>
    <row r="42414" ht="12.75" hidden="1" customHeight="1" x14ac:dyDescent="0.2"/>
    <row r="42415" ht="12.75" hidden="1" customHeight="1" x14ac:dyDescent="0.2"/>
    <row r="42416" ht="12.75" hidden="1" customHeight="1" x14ac:dyDescent="0.2"/>
    <row r="42417" ht="12.75" hidden="1" customHeight="1" x14ac:dyDescent="0.2"/>
    <row r="42418" ht="12.75" hidden="1" customHeight="1" x14ac:dyDescent="0.2"/>
    <row r="42419" ht="12.75" hidden="1" customHeight="1" x14ac:dyDescent="0.2"/>
    <row r="42420" ht="12.75" hidden="1" customHeight="1" x14ac:dyDescent="0.2"/>
    <row r="42421" ht="12.75" hidden="1" customHeight="1" x14ac:dyDescent="0.2"/>
    <row r="42422" ht="12.75" hidden="1" customHeight="1" x14ac:dyDescent="0.2"/>
    <row r="42423" ht="12.75" hidden="1" customHeight="1" x14ac:dyDescent="0.2"/>
    <row r="42424" ht="12.75" hidden="1" customHeight="1" x14ac:dyDescent="0.2"/>
    <row r="42425" ht="12.75" hidden="1" customHeight="1" x14ac:dyDescent="0.2"/>
    <row r="42426" ht="12.75" hidden="1" customHeight="1" x14ac:dyDescent="0.2"/>
    <row r="42427" ht="12.75" hidden="1" customHeight="1" x14ac:dyDescent="0.2"/>
    <row r="42428" ht="12.75" hidden="1" customHeight="1" x14ac:dyDescent="0.2"/>
    <row r="42429" ht="12.75" hidden="1" customHeight="1" x14ac:dyDescent="0.2"/>
    <row r="42430" ht="12.75" hidden="1" customHeight="1" x14ac:dyDescent="0.2"/>
    <row r="42431" ht="12.75" hidden="1" customHeight="1" x14ac:dyDescent="0.2"/>
    <row r="42432" ht="12.75" hidden="1" customHeight="1" x14ac:dyDescent="0.2"/>
    <row r="42433" ht="12.75" hidden="1" customHeight="1" x14ac:dyDescent="0.2"/>
    <row r="42434" ht="12.75" hidden="1" customHeight="1" x14ac:dyDescent="0.2"/>
    <row r="42435" ht="12.75" hidden="1" customHeight="1" x14ac:dyDescent="0.2"/>
    <row r="42436" ht="12.75" hidden="1" customHeight="1" x14ac:dyDescent="0.2"/>
    <row r="42437" ht="12.75" hidden="1" customHeight="1" x14ac:dyDescent="0.2"/>
    <row r="42438" ht="12.75" hidden="1" customHeight="1" x14ac:dyDescent="0.2"/>
    <row r="42439" ht="12.75" hidden="1" customHeight="1" x14ac:dyDescent="0.2"/>
    <row r="42440" ht="12.75" hidden="1" customHeight="1" x14ac:dyDescent="0.2"/>
    <row r="42441" ht="12.75" hidden="1" customHeight="1" x14ac:dyDescent="0.2"/>
    <row r="42442" ht="12.75" hidden="1" customHeight="1" x14ac:dyDescent="0.2"/>
    <row r="42443" ht="12.75" hidden="1" customHeight="1" x14ac:dyDescent="0.2"/>
    <row r="42444" ht="12.75" hidden="1" customHeight="1" x14ac:dyDescent="0.2"/>
    <row r="42445" ht="12.75" hidden="1" customHeight="1" x14ac:dyDescent="0.2"/>
    <row r="42446" ht="12.75" hidden="1" customHeight="1" x14ac:dyDescent="0.2"/>
    <row r="42447" ht="12.75" hidden="1" customHeight="1" x14ac:dyDescent="0.2"/>
    <row r="42448" ht="12.75" hidden="1" customHeight="1" x14ac:dyDescent="0.2"/>
    <row r="42449" ht="12.75" hidden="1" customHeight="1" x14ac:dyDescent="0.2"/>
    <row r="42450" ht="12.75" hidden="1" customHeight="1" x14ac:dyDescent="0.2"/>
    <row r="42451" ht="12.75" hidden="1" customHeight="1" x14ac:dyDescent="0.2"/>
    <row r="42452" ht="12.75" hidden="1" customHeight="1" x14ac:dyDescent="0.2"/>
    <row r="42453" ht="12.75" hidden="1" customHeight="1" x14ac:dyDescent="0.2"/>
    <row r="42454" ht="12.75" hidden="1" customHeight="1" x14ac:dyDescent="0.2"/>
    <row r="42455" ht="12.75" hidden="1" customHeight="1" x14ac:dyDescent="0.2"/>
    <row r="42456" ht="12.75" hidden="1" customHeight="1" x14ac:dyDescent="0.2"/>
    <row r="42457" ht="12.75" hidden="1" customHeight="1" x14ac:dyDescent="0.2"/>
    <row r="42458" ht="12.75" hidden="1" customHeight="1" x14ac:dyDescent="0.2"/>
    <row r="42459" ht="12.75" hidden="1" customHeight="1" x14ac:dyDescent="0.2"/>
    <row r="42460" ht="12.75" hidden="1" customHeight="1" x14ac:dyDescent="0.2"/>
    <row r="42461" ht="12.75" hidden="1" customHeight="1" x14ac:dyDescent="0.2"/>
    <row r="42462" ht="12.75" hidden="1" customHeight="1" x14ac:dyDescent="0.2"/>
    <row r="42463" ht="12.75" hidden="1" customHeight="1" x14ac:dyDescent="0.2"/>
    <row r="42464" ht="12.75" hidden="1" customHeight="1" x14ac:dyDescent="0.2"/>
    <row r="42465" ht="12.75" hidden="1" customHeight="1" x14ac:dyDescent="0.2"/>
    <row r="42466" ht="12.75" hidden="1" customHeight="1" x14ac:dyDescent="0.2"/>
    <row r="42467" ht="12.75" hidden="1" customHeight="1" x14ac:dyDescent="0.2"/>
    <row r="42468" ht="12.75" hidden="1" customHeight="1" x14ac:dyDescent="0.2"/>
    <row r="42469" ht="12.75" hidden="1" customHeight="1" x14ac:dyDescent="0.2"/>
    <row r="42470" ht="12.75" hidden="1" customHeight="1" x14ac:dyDescent="0.2"/>
    <row r="42471" ht="12.75" hidden="1" customHeight="1" x14ac:dyDescent="0.2"/>
    <row r="42472" ht="12.75" hidden="1" customHeight="1" x14ac:dyDescent="0.2"/>
    <row r="42473" ht="12.75" hidden="1" customHeight="1" x14ac:dyDescent="0.2"/>
    <row r="42474" ht="12.75" hidden="1" customHeight="1" x14ac:dyDescent="0.2"/>
    <row r="42475" ht="12.75" hidden="1" customHeight="1" x14ac:dyDescent="0.2"/>
    <row r="42476" ht="12.75" hidden="1" customHeight="1" x14ac:dyDescent="0.2"/>
    <row r="42477" ht="12.75" hidden="1" customHeight="1" x14ac:dyDescent="0.2"/>
    <row r="42478" ht="12.75" hidden="1" customHeight="1" x14ac:dyDescent="0.2"/>
    <row r="42479" ht="12.75" hidden="1" customHeight="1" x14ac:dyDescent="0.2"/>
    <row r="42480" ht="12.75" hidden="1" customHeight="1" x14ac:dyDescent="0.2"/>
    <row r="42481" ht="12.75" hidden="1" customHeight="1" x14ac:dyDescent="0.2"/>
    <row r="42482" ht="12.75" hidden="1" customHeight="1" x14ac:dyDescent="0.2"/>
    <row r="42483" ht="12.75" hidden="1" customHeight="1" x14ac:dyDescent="0.2"/>
    <row r="42484" ht="12.75" hidden="1" customHeight="1" x14ac:dyDescent="0.2"/>
    <row r="42485" ht="12.75" hidden="1" customHeight="1" x14ac:dyDescent="0.2"/>
    <row r="42486" ht="12.75" hidden="1" customHeight="1" x14ac:dyDescent="0.2"/>
    <row r="42487" ht="12.75" hidden="1" customHeight="1" x14ac:dyDescent="0.2"/>
    <row r="42488" ht="12.75" hidden="1" customHeight="1" x14ac:dyDescent="0.2"/>
    <row r="42489" ht="12.75" hidden="1" customHeight="1" x14ac:dyDescent="0.2"/>
    <row r="42490" ht="12.75" hidden="1" customHeight="1" x14ac:dyDescent="0.2"/>
    <row r="42491" ht="12.75" hidden="1" customHeight="1" x14ac:dyDescent="0.2"/>
    <row r="42492" ht="12.75" hidden="1" customHeight="1" x14ac:dyDescent="0.2"/>
    <row r="42493" ht="12.75" hidden="1" customHeight="1" x14ac:dyDescent="0.2"/>
    <row r="42494" ht="12.75" hidden="1" customHeight="1" x14ac:dyDescent="0.2"/>
    <row r="42495" ht="12.75" hidden="1" customHeight="1" x14ac:dyDescent="0.2"/>
    <row r="42496" ht="12.75" hidden="1" customHeight="1" x14ac:dyDescent="0.2"/>
    <row r="42497" ht="12.75" hidden="1" customHeight="1" x14ac:dyDescent="0.2"/>
    <row r="42498" ht="12.75" hidden="1" customHeight="1" x14ac:dyDescent="0.2"/>
    <row r="42499" ht="12.75" hidden="1" customHeight="1" x14ac:dyDescent="0.2"/>
    <row r="42500" ht="12.75" hidden="1" customHeight="1" x14ac:dyDescent="0.2"/>
    <row r="42501" ht="12.75" hidden="1" customHeight="1" x14ac:dyDescent="0.2"/>
    <row r="42502" ht="12.75" hidden="1" customHeight="1" x14ac:dyDescent="0.2"/>
    <row r="42503" ht="12.75" hidden="1" customHeight="1" x14ac:dyDescent="0.2"/>
    <row r="42504" ht="12.75" hidden="1" customHeight="1" x14ac:dyDescent="0.2"/>
    <row r="42505" ht="12.75" hidden="1" customHeight="1" x14ac:dyDescent="0.2"/>
    <row r="42506" ht="12.75" hidden="1" customHeight="1" x14ac:dyDescent="0.2"/>
    <row r="42507" ht="12.75" hidden="1" customHeight="1" x14ac:dyDescent="0.2"/>
    <row r="42508" ht="12.75" hidden="1" customHeight="1" x14ac:dyDescent="0.2"/>
    <row r="42509" ht="12.75" hidden="1" customHeight="1" x14ac:dyDescent="0.2"/>
    <row r="42510" ht="12.75" hidden="1" customHeight="1" x14ac:dyDescent="0.2"/>
    <row r="42511" ht="12.75" hidden="1" customHeight="1" x14ac:dyDescent="0.2"/>
    <row r="42512" ht="12.75" hidden="1" customHeight="1" x14ac:dyDescent="0.2"/>
    <row r="42513" ht="12.75" hidden="1" customHeight="1" x14ac:dyDescent="0.2"/>
    <row r="42514" ht="12.75" hidden="1" customHeight="1" x14ac:dyDescent="0.2"/>
    <row r="42515" ht="12.75" hidden="1" customHeight="1" x14ac:dyDescent="0.2"/>
    <row r="42516" ht="12.75" hidden="1" customHeight="1" x14ac:dyDescent="0.2"/>
    <row r="42517" ht="12.75" hidden="1" customHeight="1" x14ac:dyDescent="0.2"/>
    <row r="42518" ht="12.75" hidden="1" customHeight="1" x14ac:dyDescent="0.2"/>
    <row r="42519" ht="12.75" hidden="1" customHeight="1" x14ac:dyDescent="0.2"/>
    <row r="42520" ht="12.75" hidden="1" customHeight="1" x14ac:dyDescent="0.2"/>
    <row r="42521" ht="12.75" hidden="1" customHeight="1" x14ac:dyDescent="0.2"/>
    <row r="42522" ht="12.75" hidden="1" customHeight="1" x14ac:dyDescent="0.2"/>
    <row r="42523" ht="12.75" hidden="1" customHeight="1" x14ac:dyDescent="0.2"/>
    <row r="42524" ht="12.75" hidden="1" customHeight="1" x14ac:dyDescent="0.2"/>
    <row r="42525" ht="12.75" hidden="1" customHeight="1" x14ac:dyDescent="0.2"/>
    <row r="42526" ht="12.75" hidden="1" customHeight="1" x14ac:dyDescent="0.2"/>
    <row r="42527" ht="12.75" hidden="1" customHeight="1" x14ac:dyDescent="0.2"/>
    <row r="42528" ht="12.75" hidden="1" customHeight="1" x14ac:dyDescent="0.2"/>
    <row r="42529" ht="12.75" hidden="1" customHeight="1" x14ac:dyDescent="0.2"/>
    <row r="42530" ht="12.75" hidden="1" customHeight="1" x14ac:dyDescent="0.2"/>
    <row r="42531" ht="12.75" hidden="1" customHeight="1" x14ac:dyDescent="0.2"/>
    <row r="42532" ht="12.75" hidden="1" customHeight="1" x14ac:dyDescent="0.2"/>
    <row r="42533" ht="12.75" hidden="1" customHeight="1" x14ac:dyDescent="0.2"/>
    <row r="42534" ht="12.75" hidden="1" customHeight="1" x14ac:dyDescent="0.2"/>
    <row r="42535" ht="12.75" hidden="1" customHeight="1" x14ac:dyDescent="0.2"/>
    <row r="42536" ht="12.75" hidden="1" customHeight="1" x14ac:dyDescent="0.2"/>
    <row r="42537" ht="12.75" hidden="1" customHeight="1" x14ac:dyDescent="0.2"/>
    <row r="42538" ht="12.75" hidden="1" customHeight="1" x14ac:dyDescent="0.2"/>
    <row r="42539" ht="12.75" hidden="1" customHeight="1" x14ac:dyDescent="0.2"/>
    <row r="42540" ht="12.75" hidden="1" customHeight="1" x14ac:dyDescent="0.2"/>
    <row r="42541" ht="12.75" hidden="1" customHeight="1" x14ac:dyDescent="0.2"/>
    <row r="42542" ht="12.75" hidden="1" customHeight="1" x14ac:dyDescent="0.2"/>
    <row r="42543" ht="12.75" hidden="1" customHeight="1" x14ac:dyDescent="0.2"/>
    <row r="42544" ht="12.75" hidden="1" customHeight="1" x14ac:dyDescent="0.2"/>
    <row r="42545" ht="12.75" hidden="1" customHeight="1" x14ac:dyDescent="0.2"/>
    <row r="42546" ht="12.75" hidden="1" customHeight="1" x14ac:dyDescent="0.2"/>
    <row r="42547" ht="12.75" hidden="1" customHeight="1" x14ac:dyDescent="0.2"/>
    <row r="42548" ht="12.75" hidden="1" customHeight="1" x14ac:dyDescent="0.2"/>
    <row r="42549" ht="12.75" hidden="1" customHeight="1" x14ac:dyDescent="0.2"/>
    <row r="42550" ht="12.75" hidden="1" customHeight="1" x14ac:dyDescent="0.2"/>
    <row r="42551" ht="12.75" hidden="1" customHeight="1" x14ac:dyDescent="0.2"/>
    <row r="42552" ht="12.75" hidden="1" customHeight="1" x14ac:dyDescent="0.2"/>
    <row r="42553" ht="12.75" hidden="1" customHeight="1" x14ac:dyDescent="0.2"/>
    <row r="42554" ht="12.75" hidden="1" customHeight="1" x14ac:dyDescent="0.2"/>
    <row r="42555" ht="12.75" hidden="1" customHeight="1" x14ac:dyDescent="0.2"/>
    <row r="42556" ht="12.75" hidden="1" customHeight="1" x14ac:dyDescent="0.2"/>
    <row r="42557" ht="12.75" hidden="1" customHeight="1" x14ac:dyDescent="0.2"/>
    <row r="42558" ht="12.75" hidden="1" customHeight="1" x14ac:dyDescent="0.2"/>
    <row r="42559" ht="12.75" hidden="1" customHeight="1" x14ac:dyDescent="0.2"/>
    <row r="42560" ht="12.75" hidden="1" customHeight="1" x14ac:dyDescent="0.2"/>
    <row r="42561" ht="12.75" hidden="1" customHeight="1" x14ac:dyDescent="0.2"/>
    <row r="42562" ht="12.75" hidden="1" customHeight="1" x14ac:dyDescent="0.2"/>
    <row r="42563" ht="12.75" hidden="1" customHeight="1" x14ac:dyDescent="0.2"/>
    <row r="42564" ht="12.75" hidden="1" customHeight="1" x14ac:dyDescent="0.2"/>
    <row r="42565" ht="12.75" hidden="1" customHeight="1" x14ac:dyDescent="0.2"/>
    <row r="42566" ht="12.75" hidden="1" customHeight="1" x14ac:dyDescent="0.2"/>
    <row r="42567" ht="12.75" hidden="1" customHeight="1" x14ac:dyDescent="0.2"/>
    <row r="42568" ht="12.75" hidden="1" customHeight="1" x14ac:dyDescent="0.2"/>
    <row r="42569" ht="12.75" hidden="1" customHeight="1" x14ac:dyDescent="0.2"/>
    <row r="42570" ht="12.75" hidden="1" customHeight="1" x14ac:dyDescent="0.2"/>
    <row r="42571" ht="12.75" hidden="1" customHeight="1" x14ac:dyDescent="0.2"/>
    <row r="42572" ht="12.75" hidden="1" customHeight="1" x14ac:dyDescent="0.2"/>
    <row r="42573" ht="12.75" hidden="1" customHeight="1" x14ac:dyDescent="0.2"/>
    <row r="42574" ht="12.75" hidden="1" customHeight="1" x14ac:dyDescent="0.2"/>
    <row r="42575" ht="12.75" hidden="1" customHeight="1" x14ac:dyDescent="0.2"/>
    <row r="42576" ht="12.75" hidden="1" customHeight="1" x14ac:dyDescent="0.2"/>
    <row r="42577" ht="12.75" hidden="1" customHeight="1" x14ac:dyDescent="0.2"/>
    <row r="42578" ht="12.75" hidden="1" customHeight="1" x14ac:dyDescent="0.2"/>
    <row r="42579" ht="12.75" hidden="1" customHeight="1" x14ac:dyDescent="0.2"/>
    <row r="42580" ht="12.75" hidden="1" customHeight="1" x14ac:dyDescent="0.2"/>
    <row r="42581" ht="12.75" hidden="1" customHeight="1" x14ac:dyDescent="0.2"/>
    <row r="42582" ht="12.75" hidden="1" customHeight="1" x14ac:dyDescent="0.2"/>
    <row r="42583" ht="12.75" hidden="1" customHeight="1" x14ac:dyDescent="0.2"/>
    <row r="42584" ht="12.75" hidden="1" customHeight="1" x14ac:dyDescent="0.2"/>
    <row r="42585" ht="12.75" hidden="1" customHeight="1" x14ac:dyDescent="0.2"/>
    <row r="42586" ht="12.75" hidden="1" customHeight="1" x14ac:dyDescent="0.2"/>
    <row r="42587" ht="12.75" hidden="1" customHeight="1" x14ac:dyDescent="0.2"/>
    <row r="42588" ht="12.75" hidden="1" customHeight="1" x14ac:dyDescent="0.2"/>
    <row r="42589" ht="12.75" hidden="1" customHeight="1" x14ac:dyDescent="0.2"/>
    <row r="42590" ht="12.75" hidden="1" customHeight="1" x14ac:dyDescent="0.2"/>
    <row r="42591" ht="12.75" hidden="1" customHeight="1" x14ac:dyDescent="0.2"/>
    <row r="42592" ht="12.75" hidden="1" customHeight="1" x14ac:dyDescent="0.2"/>
    <row r="42593" ht="12.75" hidden="1" customHeight="1" x14ac:dyDescent="0.2"/>
    <row r="42594" ht="12.75" hidden="1" customHeight="1" x14ac:dyDescent="0.2"/>
    <row r="42595" ht="12.75" hidden="1" customHeight="1" x14ac:dyDescent="0.2"/>
    <row r="42596" ht="12.75" hidden="1" customHeight="1" x14ac:dyDescent="0.2"/>
    <row r="42597" ht="12.75" hidden="1" customHeight="1" x14ac:dyDescent="0.2"/>
    <row r="42598" ht="12.75" hidden="1" customHeight="1" x14ac:dyDescent="0.2"/>
    <row r="42599" ht="12.75" hidden="1" customHeight="1" x14ac:dyDescent="0.2"/>
    <row r="42600" ht="12.75" hidden="1" customHeight="1" x14ac:dyDescent="0.2"/>
    <row r="42601" ht="12.75" hidden="1" customHeight="1" x14ac:dyDescent="0.2"/>
    <row r="42602" ht="12.75" hidden="1" customHeight="1" x14ac:dyDescent="0.2"/>
    <row r="42603" ht="12.75" hidden="1" customHeight="1" x14ac:dyDescent="0.2"/>
    <row r="42604" ht="12.75" hidden="1" customHeight="1" x14ac:dyDescent="0.2"/>
    <row r="42605" ht="12.75" hidden="1" customHeight="1" x14ac:dyDescent="0.2"/>
    <row r="42606" ht="12.75" hidden="1" customHeight="1" x14ac:dyDescent="0.2"/>
    <row r="42607" ht="12.75" hidden="1" customHeight="1" x14ac:dyDescent="0.2"/>
    <row r="42608" ht="12.75" hidden="1" customHeight="1" x14ac:dyDescent="0.2"/>
    <row r="42609" ht="12.75" hidden="1" customHeight="1" x14ac:dyDescent="0.2"/>
    <row r="42610" ht="12.75" hidden="1" customHeight="1" x14ac:dyDescent="0.2"/>
    <row r="42611" ht="12.75" hidden="1" customHeight="1" x14ac:dyDescent="0.2"/>
    <row r="42612" ht="12.75" hidden="1" customHeight="1" x14ac:dyDescent="0.2"/>
    <row r="42613" ht="12.75" hidden="1" customHeight="1" x14ac:dyDescent="0.2"/>
    <row r="42614" ht="12.75" hidden="1" customHeight="1" x14ac:dyDescent="0.2"/>
    <row r="42615" ht="12.75" hidden="1" customHeight="1" x14ac:dyDescent="0.2"/>
    <row r="42616" ht="12.75" hidden="1" customHeight="1" x14ac:dyDescent="0.2"/>
    <row r="42617" ht="12.75" hidden="1" customHeight="1" x14ac:dyDescent="0.2"/>
    <row r="42618" ht="12.75" hidden="1" customHeight="1" x14ac:dyDescent="0.2"/>
    <row r="42619" ht="12.75" hidden="1" customHeight="1" x14ac:dyDescent="0.2"/>
    <row r="42620" ht="12.75" hidden="1" customHeight="1" x14ac:dyDescent="0.2"/>
    <row r="42621" ht="12.75" hidden="1" customHeight="1" x14ac:dyDescent="0.2"/>
    <row r="42622" ht="12.75" hidden="1" customHeight="1" x14ac:dyDescent="0.2"/>
    <row r="42623" ht="12.75" hidden="1" customHeight="1" x14ac:dyDescent="0.2"/>
    <row r="42624" ht="12.75" hidden="1" customHeight="1" x14ac:dyDescent="0.2"/>
    <row r="42625" ht="12.75" hidden="1" customHeight="1" x14ac:dyDescent="0.2"/>
    <row r="42626" ht="12.75" hidden="1" customHeight="1" x14ac:dyDescent="0.2"/>
    <row r="42627" ht="12.75" hidden="1" customHeight="1" x14ac:dyDescent="0.2"/>
    <row r="42628" ht="12.75" hidden="1" customHeight="1" x14ac:dyDescent="0.2"/>
    <row r="42629" ht="12.75" hidden="1" customHeight="1" x14ac:dyDescent="0.2"/>
    <row r="42630" ht="12.75" hidden="1" customHeight="1" x14ac:dyDescent="0.2"/>
    <row r="42631" ht="12.75" hidden="1" customHeight="1" x14ac:dyDescent="0.2"/>
    <row r="42632" ht="12.75" hidden="1" customHeight="1" x14ac:dyDescent="0.2"/>
    <row r="42633" ht="12.75" hidden="1" customHeight="1" x14ac:dyDescent="0.2"/>
    <row r="42634" ht="12.75" hidden="1" customHeight="1" x14ac:dyDescent="0.2"/>
    <row r="42635" ht="12.75" hidden="1" customHeight="1" x14ac:dyDescent="0.2"/>
    <row r="42636" ht="12.75" hidden="1" customHeight="1" x14ac:dyDescent="0.2"/>
    <row r="42637" ht="12.75" hidden="1" customHeight="1" x14ac:dyDescent="0.2"/>
    <row r="42638" ht="12.75" hidden="1" customHeight="1" x14ac:dyDescent="0.2"/>
    <row r="42639" ht="12.75" hidden="1" customHeight="1" x14ac:dyDescent="0.2"/>
    <row r="42640" ht="12.75" hidden="1" customHeight="1" x14ac:dyDescent="0.2"/>
    <row r="42641" ht="12.75" hidden="1" customHeight="1" x14ac:dyDescent="0.2"/>
    <row r="42642" ht="12.75" hidden="1" customHeight="1" x14ac:dyDescent="0.2"/>
    <row r="42643" ht="12.75" hidden="1" customHeight="1" x14ac:dyDescent="0.2"/>
    <row r="42644" ht="12.75" hidden="1" customHeight="1" x14ac:dyDescent="0.2"/>
    <row r="42645" ht="12.75" hidden="1" customHeight="1" x14ac:dyDescent="0.2"/>
    <row r="42646" ht="12.75" hidden="1" customHeight="1" x14ac:dyDescent="0.2"/>
    <row r="42647" ht="12.75" hidden="1" customHeight="1" x14ac:dyDescent="0.2"/>
    <row r="42648" ht="12.75" hidden="1" customHeight="1" x14ac:dyDescent="0.2"/>
    <row r="42649" ht="12.75" hidden="1" customHeight="1" x14ac:dyDescent="0.2"/>
    <row r="42650" ht="12.75" hidden="1" customHeight="1" x14ac:dyDescent="0.2"/>
    <row r="42651" ht="12.75" hidden="1" customHeight="1" x14ac:dyDescent="0.2"/>
    <row r="42652" ht="12.75" hidden="1" customHeight="1" x14ac:dyDescent="0.2"/>
    <row r="42653" ht="12.75" hidden="1" customHeight="1" x14ac:dyDescent="0.2"/>
    <row r="42654" ht="12.75" hidden="1" customHeight="1" x14ac:dyDescent="0.2"/>
    <row r="42655" ht="12.75" hidden="1" customHeight="1" x14ac:dyDescent="0.2"/>
    <row r="42656" ht="12.75" hidden="1" customHeight="1" x14ac:dyDescent="0.2"/>
    <row r="42657" ht="12.75" hidden="1" customHeight="1" x14ac:dyDescent="0.2"/>
    <row r="42658" ht="12.75" hidden="1" customHeight="1" x14ac:dyDescent="0.2"/>
    <row r="42659" ht="12.75" hidden="1" customHeight="1" x14ac:dyDescent="0.2"/>
    <row r="42660" ht="12.75" hidden="1" customHeight="1" x14ac:dyDescent="0.2"/>
    <row r="42661" ht="12.75" hidden="1" customHeight="1" x14ac:dyDescent="0.2"/>
    <row r="42662" ht="12.75" hidden="1" customHeight="1" x14ac:dyDescent="0.2"/>
    <row r="42663" ht="12.75" hidden="1" customHeight="1" x14ac:dyDescent="0.2"/>
    <row r="42664" ht="12.75" hidden="1" customHeight="1" x14ac:dyDescent="0.2"/>
    <row r="42665" ht="12.75" hidden="1" customHeight="1" x14ac:dyDescent="0.2"/>
    <row r="42666" ht="12.75" hidden="1" customHeight="1" x14ac:dyDescent="0.2"/>
    <row r="42667" ht="12.75" hidden="1" customHeight="1" x14ac:dyDescent="0.2"/>
    <row r="42668" ht="12.75" hidden="1" customHeight="1" x14ac:dyDescent="0.2"/>
    <row r="42669" ht="12.75" hidden="1" customHeight="1" x14ac:dyDescent="0.2"/>
    <row r="42670" ht="12.75" hidden="1" customHeight="1" x14ac:dyDescent="0.2"/>
    <row r="42671" ht="12.75" hidden="1" customHeight="1" x14ac:dyDescent="0.2"/>
    <row r="42672" ht="12.75" hidden="1" customHeight="1" x14ac:dyDescent="0.2"/>
    <row r="42673" ht="12.75" hidden="1" customHeight="1" x14ac:dyDescent="0.2"/>
    <row r="42674" ht="12.75" hidden="1" customHeight="1" x14ac:dyDescent="0.2"/>
    <row r="42675" ht="12.75" hidden="1" customHeight="1" x14ac:dyDescent="0.2"/>
    <row r="42676" ht="12.75" hidden="1" customHeight="1" x14ac:dyDescent="0.2"/>
    <row r="42677" ht="12.75" hidden="1" customHeight="1" x14ac:dyDescent="0.2"/>
    <row r="42678" ht="12.75" hidden="1" customHeight="1" x14ac:dyDescent="0.2"/>
    <row r="42679" ht="12.75" hidden="1" customHeight="1" x14ac:dyDescent="0.2"/>
    <row r="42680" ht="12.75" hidden="1" customHeight="1" x14ac:dyDescent="0.2"/>
    <row r="42681" ht="12.75" hidden="1" customHeight="1" x14ac:dyDescent="0.2"/>
    <row r="42682" ht="12.75" hidden="1" customHeight="1" x14ac:dyDescent="0.2"/>
    <row r="42683" ht="12.75" hidden="1" customHeight="1" x14ac:dyDescent="0.2"/>
    <row r="42684" ht="12.75" hidden="1" customHeight="1" x14ac:dyDescent="0.2"/>
    <row r="42685" ht="12.75" hidden="1" customHeight="1" x14ac:dyDescent="0.2"/>
    <row r="42686" ht="12.75" hidden="1" customHeight="1" x14ac:dyDescent="0.2"/>
    <row r="42687" ht="12.75" hidden="1" customHeight="1" x14ac:dyDescent="0.2"/>
    <row r="42688" ht="12.75" hidden="1" customHeight="1" x14ac:dyDescent="0.2"/>
    <row r="42689" ht="12.75" hidden="1" customHeight="1" x14ac:dyDescent="0.2"/>
    <row r="42690" ht="12.75" hidden="1" customHeight="1" x14ac:dyDescent="0.2"/>
    <row r="42691" ht="12.75" hidden="1" customHeight="1" x14ac:dyDescent="0.2"/>
    <row r="42692" ht="12.75" hidden="1" customHeight="1" x14ac:dyDescent="0.2"/>
    <row r="42693" ht="12.75" hidden="1" customHeight="1" x14ac:dyDescent="0.2"/>
    <row r="42694" ht="12.75" hidden="1" customHeight="1" x14ac:dyDescent="0.2"/>
    <row r="42695" ht="12.75" hidden="1" customHeight="1" x14ac:dyDescent="0.2"/>
    <row r="42696" ht="12.75" hidden="1" customHeight="1" x14ac:dyDescent="0.2"/>
    <row r="42697" ht="12.75" hidden="1" customHeight="1" x14ac:dyDescent="0.2"/>
    <row r="42698" ht="12.75" hidden="1" customHeight="1" x14ac:dyDescent="0.2"/>
    <row r="42699" ht="12.75" hidden="1" customHeight="1" x14ac:dyDescent="0.2"/>
    <row r="42700" ht="12.75" hidden="1" customHeight="1" x14ac:dyDescent="0.2"/>
    <row r="42701" ht="12.75" hidden="1" customHeight="1" x14ac:dyDescent="0.2"/>
    <row r="42702" ht="12.75" hidden="1" customHeight="1" x14ac:dyDescent="0.2"/>
    <row r="42703" ht="12.75" hidden="1" customHeight="1" x14ac:dyDescent="0.2"/>
    <row r="42704" ht="12.75" hidden="1" customHeight="1" x14ac:dyDescent="0.2"/>
    <row r="42705" ht="12.75" hidden="1" customHeight="1" x14ac:dyDescent="0.2"/>
    <row r="42706" ht="12.75" hidden="1" customHeight="1" x14ac:dyDescent="0.2"/>
    <row r="42707" ht="12.75" hidden="1" customHeight="1" x14ac:dyDescent="0.2"/>
    <row r="42708" ht="12.75" hidden="1" customHeight="1" x14ac:dyDescent="0.2"/>
    <row r="42709" ht="12.75" hidden="1" customHeight="1" x14ac:dyDescent="0.2"/>
    <row r="42710" ht="12.75" hidden="1" customHeight="1" x14ac:dyDescent="0.2"/>
    <row r="42711" ht="12.75" hidden="1" customHeight="1" x14ac:dyDescent="0.2"/>
    <row r="42712" ht="12.75" hidden="1" customHeight="1" x14ac:dyDescent="0.2"/>
    <row r="42713" ht="12.75" hidden="1" customHeight="1" x14ac:dyDescent="0.2"/>
    <row r="42714" ht="12.75" hidden="1" customHeight="1" x14ac:dyDescent="0.2"/>
    <row r="42715" ht="12.75" hidden="1" customHeight="1" x14ac:dyDescent="0.2"/>
    <row r="42716" ht="12.75" hidden="1" customHeight="1" x14ac:dyDescent="0.2"/>
    <row r="42717" ht="12.75" hidden="1" customHeight="1" x14ac:dyDescent="0.2"/>
    <row r="42718" ht="12.75" hidden="1" customHeight="1" x14ac:dyDescent="0.2"/>
    <row r="42719" ht="12.75" hidden="1" customHeight="1" x14ac:dyDescent="0.2"/>
    <row r="42720" ht="12.75" hidden="1" customHeight="1" x14ac:dyDescent="0.2"/>
    <row r="42721" ht="12.75" hidden="1" customHeight="1" x14ac:dyDescent="0.2"/>
    <row r="42722" ht="12.75" hidden="1" customHeight="1" x14ac:dyDescent="0.2"/>
    <row r="42723" ht="12.75" hidden="1" customHeight="1" x14ac:dyDescent="0.2"/>
    <row r="42724" ht="12.75" hidden="1" customHeight="1" x14ac:dyDescent="0.2"/>
    <row r="42725" ht="12.75" hidden="1" customHeight="1" x14ac:dyDescent="0.2"/>
    <row r="42726" ht="12.75" hidden="1" customHeight="1" x14ac:dyDescent="0.2"/>
    <row r="42727" ht="12.75" hidden="1" customHeight="1" x14ac:dyDescent="0.2"/>
    <row r="42728" ht="12.75" hidden="1" customHeight="1" x14ac:dyDescent="0.2"/>
    <row r="42729" ht="12.75" hidden="1" customHeight="1" x14ac:dyDescent="0.2"/>
    <row r="42730" ht="12.75" hidden="1" customHeight="1" x14ac:dyDescent="0.2"/>
    <row r="42731" ht="12.75" hidden="1" customHeight="1" x14ac:dyDescent="0.2"/>
    <row r="42732" ht="12.75" hidden="1" customHeight="1" x14ac:dyDescent="0.2"/>
    <row r="42733" ht="12.75" hidden="1" customHeight="1" x14ac:dyDescent="0.2"/>
    <row r="42734" ht="12.75" hidden="1" customHeight="1" x14ac:dyDescent="0.2"/>
    <row r="42735" ht="12.75" hidden="1" customHeight="1" x14ac:dyDescent="0.2"/>
    <row r="42736" ht="12.75" hidden="1" customHeight="1" x14ac:dyDescent="0.2"/>
    <row r="42737" ht="12.75" hidden="1" customHeight="1" x14ac:dyDescent="0.2"/>
    <row r="42738" ht="12.75" hidden="1" customHeight="1" x14ac:dyDescent="0.2"/>
    <row r="42739" ht="12.75" hidden="1" customHeight="1" x14ac:dyDescent="0.2"/>
    <row r="42740" ht="12.75" hidden="1" customHeight="1" x14ac:dyDescent="0.2"/>
    <row r="42741" ht="12.75" hidden="1" customHeight="1" x14ac:dyDescent="0.2"/>
    <row r="42742" ht="12.75" hidden="1" customHeight="1" x14ac:dyDescent="0.2"/>
    <row r="42743" ht="12.75" hidden="1" customHeight="1" x14ac:dyDescent="0.2"/>
    <row r="42744" ht="12.75" hidden="1" customHeight="1" x14ac:dyDescent="0.2"/>
    <row r="42745" ht="12.75" hidden="1" customHeight="1" x14ac:dyDescent="0.2"/>
    <row r="42746" ht="12.75" hidden="1" customHeight="1" x14ac:dyDescent="0.2"/>
    <row r="42747" ht="12.75" hidden="1" customHeight="1" x14ac:dyDescent="0.2"/>
    <row r="42748" ht="12.75" hidden="1" customHeight="1" x14ac:dyDescent="0.2"/>
    <row r="42749" ht="12.75" hidden="1" customHeight="1" x14ac:dyDescent="0.2"/>
    <row r="42750" ht="12.75" hidden="1" customHeight="1" x14ac:dyDescent="0.2"/>
    <row r="42751" ht="12.75" hidden="1" customHeight="1" x14ac:dyDescent="0.2"/>
    <row r="42752" ht="12.75" hidden="1" customHeight="1" x14ac:dyDescent="0.2"/>
    <row r="42753" ht="12.75" hidden="1" customHeight="1" x14ac:dyDescent="0.2"/>
    <row r="42754" ht="12.75" hidden="1" customHeight="1" x14ac:dyDescent="0.2"/>
    <row r="42755" ht="12.75" hidden="1" customHeight="1" x14ac:dyDescent="0.2"/>
    <row r="42756" ht="12.75" hidden="1" customHeight="1" x14ac:dyDescent="0.2"/>
    <row r="42757" ht="12.75" hidden="1" customHeight="1" x14ac:dyDescent="0.2"/>
    <row r="42758" ht="12.75" hidden="1" customHeight="1" x14ac:dyDescent="0.2"/>
    <row r="42759" ht="12.75" hidden="1" customHeight="1" x14ac:dyDescent="0.2"/>
    <row r="42760" ht="12.75" hidden="1" customHeight="1" x14ac:dyDescent="0.2"/>
    <row r="42761" ht="12.75" hidden="1" customHeight="1" x14ac:dyDescent="0.2"/>
    <row r="42762" ht="12.75" hidden="1" customHeight="1" x14ac:dyDescent="0.2"/>
    <row r="42763" ht="12.75" hidden="1" customHeight="1" x14ac:dyDescent="0.2"/>
    <row r="42764" ht="12.75" hidden="1" customHeight="1" x14ac:dyDescent="0.2"/>
    <row r="42765" ht="12.75" hidden="1" customHeight="1" x14ac:dyDescent="0.2"/>
    <row r="42766" ht="12.75" hidden="1" customHeight="1" x14ac:dyDescent="0.2"/>
    <row r="42767" ht="12.75" hidden="1" customHeight="1" x14ac:dyDescent="0.2"/>
    <row r="42768" ht="12.75" hidden="1" customHeight="1" x14ac:dyDescent="0.2"/>
    <row r="42769" ht="12.75" hidden="1" customHeight="1" x14ac:dyDescent="0.2"/>
    <row r="42770" ht="12.75" hidden="1" customHeight="1" x14ac:dyDescent="0.2"/>
    <row r="42771" ht="12.75" hidden="1" customHeight="1" x14ac:dyDescent="0.2"/>
    <row r="42772" ht="12.75" hidden="1" customHeight="1" x14ac:dyDescent="0.2"/>
    <row r="42773" ht="12.75" hidden="1" customHeight="1" x14ac:dyDescent="0.2"/>
    <row r="42774" ht="12.75" hidden="1" customHeight="1" x14ac:dyDescent="0.2"/>
    <row r="42775" ht="12.75" hidden="1" customHeight="1" x14ac:dyDescent="0.2"/>
    <row r="42776" ht="12.75" hidden="1" customHeight="1" x14ac:dyDescent="0.2"/>
    <row r="42777" ht="12.75" hidden="1" customHeight="1" x14ac:dyDescent="0.2"/>
    <row r="42778" ht="12.75" hidden="1" customHeight="1" x14ac:dyDescent="0.2"/>
    <row r="42779" ht="12.75" hidden="1" customHeight="1" x14ac:dyDescent="0.2"/>
    <row r="42780" ht="12.75" hidden="1" customHeight="1" x14ac:dyDescent="0.2"/>
    <row r="42781" ht="12.75" hidden="1" customHeight="1" x14ac:dyDescent="0.2"/>
    <row r="42782" ht="12.75" hidden="1" customHeight="1" x14ac:dyDescent="0.2"/>
    <row r="42783" ht="12.75" hidden="1" customHeight="1" x14ac:dyDescent="0.2"/>
    <row r="42784" ht="12.75" hidden="1" customHeight="1" x14ac:dyDescent="0.2"/>
    <row r="42785" ht="12.75" hidden="1" customHeight="1" x14ac:dyDescent="0.2"/>
    <row r="42786" ht="12.75" hidden="1" customHeight="1" x14ac:dyDescent="0.2"/>
    <row r="42787" ht="12.75" hidden="1" customHeight="1" x14ac:dyDescent="0.2"/>
    <row r="42788" ht="12.75" hidden="1" customHeight="1" x14ac:dyDescent="0.2"/>
    <row r="42789" ht="12.75" hidden="1" customHeight="1" x14ac:dyDescent="0.2"/>
    <row r="42790" ht="12.75" hidden="1" customHeight="1" x14ac:dyDescent="0.2"/>
    <row r="42791" ht="12.75" hidden="1" customHeight="1" x14ac:dyDescent="0.2"/>
    <row r="42792" ht="12.75" hidden="1" customHeight="1" x14ac:dyDescent="0.2"/>
    <row r="42793" ht="12.75" hidden="1" customHeight="1" x14ac:dyDescent="0.2"/>
    <row r="42794" ht="12.75" hidden="1" customHeight="1" x14ac:dyDescent="0.2"/>
    <row r="42795" ht="12.75" hidden="1" customHeight="1" x14ac:dyDescent="0.2"/>
    <row r="42796" ht="12.75" hidden="1" customHeight="1" x14ac:dyDescent="0.2"/>
    <row r="42797" ht="12.75" hidden="1" customHeight="1" x14ac:dyDescent="0.2"/>
    <row r="42798" ht="12.75" hidden="1" customHeight="1" x14ac:dyDescent="0.2"/>
    <row r="42799" ht="12.75" hidden="1" customHeight="1" x14ac:dyDescent="0.2"/>
    <row r="42800" ht="12.75" hidden="1" customHeight="1" x14ac:dyDescent="0.2"/>
    <row r="42801" ht="12.75" hidden="1" customHeight="1" x14ac:dyDescent="0.2"/>
    <row r="42802" ht="12.75" hidden="1" customHeight="1" x14ac:dyDescent="0.2"/>
    <row r="42803" ht="12.75" hidden="1" customHeight="1" x14ac:dyDescent="0.2"/>
    <row r="42804" ht="12.75" hidden="1" customHeight="1" x14ac:dyDescent="0.2"/>
    <row r="42805" ht="12.75" hidden="1" customHeight="1" x14ac:dyDescent="0.2"/>
    <row r="42806" ht="12.75" hidden="1" customHeight="1" x14ac:dyDescent="0.2"/>
    <row r="42807" ht="12.75" hidden="1" customHeight="1" x14ac:dyDescent="0.2"/>
    <row r="42808" ht="12.75" hidden="1" customHeight="1" x14ac:dyDescent="0.2"/>
    <row r="42809" ht="12.75" hidden="1" customHeight="1" x14ac:dyDescent="0.2"/>
    <row r="42810" ht="12.75" hidden="1" customHeight="1" x14ac:dyDescent="0.2"/>
    <row r="42811" ht="12.75" hidden="1" customHeight="1" x14ac:dyDescent="0.2"/>
    <row r="42812" ht="12.75" hidden="1" customHeight="1" x14ac:dyDescent="0.2"/>
    <row r="42813" ht="12.75" hidden="1" customHeight="1" x14ac:dyDescent="0.2"/>
    <row r="42814" ht="12.75" hidden="1" customHeight="1" x14ac:dyDescent="0.2"/>
    <row r="42815" ht="12.75" hidden="1" customHeight="1" x14ac:dyDescent="0.2"/>
    <row r="42816" ht="12.75" hidden="1" customHeight="1" x14ac:dyDescent="0.2"/>
    <row r="42817" ht="12.75" hidden="1" customHeight="1" x14ac:dyDescent="0.2"/>
    <row r="42818" ht="12.75" hidden="1" customHeight="1" x14ac:dyDescent="0.2"/>
    <row r="42819" ht="12.75" hidden="1" customHeight="1" x14ac:dyDescent="0.2"/>
    <row r="42820" ht="12.75" hidden="1" customHeight="1" x14ac:dyDescent="0.2"/>
    <row r="42821" ht="12.75" hidden="1" customHeight="1" x14ac:dyDescent="0.2"/>
    <row r="42822" ht="12.75" hidden="1" customHeight="1" x14ac:dyDescent="0.2"/>
    <row r="42823" ht="12.75" hidden="1" customHeight="1" x14ac:dyDescent="0.2"/>
    <row r="42824" ht="12.75" hidden="1" customHeight="1" x14ac:dyDescent="0.2"/>
    <row r="42825" ht="12.75" hidden="1" customHeight="1" x14ac:dyDescent="0.2"/>
    <row r="42826" ht="12.75" hidden="1" customHeight="1" x14ac:dyDescent="0.2"/>
    <row r="42827" ht="12.75" hidden="1" customHeight="1" x14ac:dyDescent="0.2"/>
    <row r="42828" ht="12.75" hidden="1" customHeight="1" x14ac:dyDescent="0.2"/>
    <row r="42829" ht="12.75" hidden="1" customHeight="1" x14ac:dyDescent="0.2"/>
    <row r="42830" ht="12.75" hidden="1" customHeight="1" x14ac:dyDescent="0.2"/>
    <row r="42831" ht="12.75" hidden="1" customHeight="1" x14ac:dyDescent="0.2"/>
    <row r="42832" ht="12.75" hidden="1" customHeight="1" x14ac:dyDescent="0.2"/>
    <row r="42833" ht="12.75" hidden="1" customHeight="1" x14ac:dyDescent="0.2"/>
    <row r="42834" ht="12.75" hidden="1" customHeight="1" x14ac:dyDescent="0.2"/>
    <row r="42835" ht="12.75" hidden="1" customHeight="1" x14ac:dyDescent="0.2"/>
    <row r="42836" ht="12.75" hidden="1" customHeight="1" x14ac:dyDescent="0.2"/>
    <row r="42837" ht="12.75" hidden="1" customHeight="1" x14ac:dyDescent="0.2"/>
    <row r="42838" ht="12.75" hidden="1" customHeight="1" x14ac:dyDescent="0.2"/>
    <row r="42839" ht="12.75" hidden="1" customHeight="1" x14ac:dyDescent="0.2"/>
    <row r="42840" ht="12.75" hidden="1" customHeight="1" x14ac:dyDescent="0.2"/>
    <row r="42841" ht="12.75" hidden="1" customHeight="1" x14ac:dyDescent="0.2"/>
    <row r="42842" ht="12.75" hidden="1" customHeight="1" x14ac:dyDescent="0.2"/>
    <row r="42843" ht="12.75" hidden="1" customHeight="1" x14ac:dyDescent="0.2"/>
    <row r="42844" ht="12.75" hidden="1" customHeight="1" x14ac:dyDescent="0.2"/>
    <row r="42845" ht="12.75" hidden="1" customHeight="1" x14ac:dyDescent="0.2"/>
    <row r="42846" ht="12.75" hidden="1" customHeight="1" x14ac:dyDescent="0.2"/>
    <row r="42847" ht="12.75" hidden="1" customHeight="1" x14ac:dyDescent="0.2"/>
    <row r="42848" ht="12.75" hidden="1" customHeight="1" x14ac:dyDescent="0.2"/>
    <row r="42849" ht="12.75" hidden="1" customHeight="1" x14ac:dyDescent="0.2"/>
    <row r="42850" ht="12.75" hidden="1" customHeight="1" x14ac:dyDescent="0.2"/>
    <row r="42851" ht="12.75" hidden="1" customHeight="1" x14ac:dyDescent="0.2"/>
    <row r="42852" ht="12.75" hidden="1" customHeight="1" x14ac:dyDescent="0.2"/>
    <row r="42853" ht="12.75" hidden="1" customHeight="1" x14ac:dyDescent="0.2"/>
    <row r="42854" ht="12.75" hidden="1" customHeight="1" x14ac:dyDescent="0.2"/>
    <row r="42855" ht="12.75" hidden="1" customHeight="1" x14ac:dyDescent="0.2"/>
    <row r="42856" ht="12.75" hidden="1" customHeight="1" x14ac:dyDescent="0.2"/>
    <row r="42857" ht="12.75" hidden="1" customHeight="1" x14ac:dyDescent="0.2"/>
    <row r="42858" ht="12.75" hidden="1" customHeight="1" x14ac:dyDescent="0.2"/>
    <row r="42859" ht="12.75" hidden="1" customHeight="1" x14ac:dyDescent="0.2"/>
    <row r="42860" ht="12.75" hidden="1" customHeight="1" x14ac:dyDescent="0.2"/>
    <row r="42861" ht="12.75" hidden="1" customHeight="1" x14ac:dyDescent="0.2"/>
    <row r="42862" ht="12.75" hidden="1" customHeight="1" x14ac:dyDescent="0.2"/>
    <row r="42863" ht="12.75" hidden="1" customHeight="1" x14ac:dyDescent="0.2"/>
    <row r="42864" ht="12.75" hidden="1" customHeight="1" x14ac:dyDescent="0.2"/>
    <row r="42865" ht="12.75" hidden="1" customHeight="1" x14ac:dyDescent="0.2"/>
    <row r="42866" ht="12.75" hidden="1" customHeight="1" x14ac:dyDescent="0.2"/>
    <row r="42867" ht="12.75" hidden="1" customHeight="1" x14ac:dyDescent="0.2"/>
    <row r="42868" ht="12.75" hidden="1" customHeight="1" x14ac:dyDescent="0.2"/>
    <row r="42869" ht="12.75" hidden="1" customHeight="1" x14ac:dyDescent="0.2"/>
    <row r="42870" ht="12.75" hidden="1" customHeight="1" x14ac:dyDescent="0.2"/>
    <row r="42871" ht="12.75" hidden="1" customHeight="1" x14ac:dyDescent="0.2"/>
    <row r="42872" ht="12.75" hidden="1" customHeight="1" x14ac:dyDescent="0.2"/>
    <row r="42873" ht="12.75" hidden="1" customHeight="1" x14ac:dyDescent="0.2"/>
    <row r="42874" ht="12.75" hidden="1" customHeight="1" x14ac:dyDescent="0.2"/>
    <row r="42875" ht="12.75" hidden="1" customHeight="1" x14ac:dyDescent="0.2"/>
    <row r="42876" ht="12.75" hidden="1" customHeight="1" x14ac:dyDescent="0.2"/>
    <row r="42877" ht="12.75" hidden="1" customHeight="1" x14ac:dyDescent="0.2"/>
    <row r="42878" ht="12.75" hidden="1" customHeight="1" x14ac:dyDescent="0.2"/>
    <row r="42879" ht="12.75" hidden="1" customHeight="1" x14ac:dyDescent="0.2"/>
    <row r="42880" ht="12.75" hidden="1" customHeight="1" x14ac:dyDescent="0.2"/>
    <row r="42881" ht="12.75" hidden="1" customHeight="1" x14ac:dyDescent="0.2"/>
    <row r="42882" ht="12.75" hidden="1" customHeight="1" x14ac:dyDescent="0.2"/>
    <row r="42883" ht="12.75" hidden="1" customHeight="1" x14ac:dyDescent="0.2"/>
    <row r="42884" ht="12.75" hidden="1" customHeight="1" x14ac:dyDescent="0.2"/>
    <row r="42885" ht="12.75" hidden="1" customHeight="1" x14ac:dyDescent="0.2"/>
    <row r="42886" ht="12.75" hidden="1" customHeight="1" x14ac:dyDescent="0.2"/>
    <row r="42887" ht="12.75" hidden="1" customHeight="1" x14ac:dyDescent="0.2"/>
    <row r="42888" ht="12.75" hidden="1" customHeight="1" x14ac:dyDescent="0.2"/>
    <row r="42889" ht="12.75" hidden="1" customHeight="1" x14ac:dyDescent="0.2"/>
    <row r="42890" ht="12.75" hidden="1" customHeight="1" x14ac:dyDescent="0.2"/>
    <row r="42891" ht="12.75" hidden="1" customHeight="1" x14ac:dyDescent="0.2"/>
    <row r="42892" ht="12.75" hidden="1" customHeight="1" x14ac:dyDescent="0.2"/>
    <row r="42893" ht="12.75" hidden="1" customHeight="1" x14ac:dyDescent="0.2"/>
    <row r="42894" ht="12.75" hidden="1" customHeight="1" x14ac:dyDescent="0.2"/>
    <row r="42895" ht="12.75" hidden="1" customHeight="1" x14ac:dyDescent="0.2"/>
    <row r="42896" ht="12.75" hidden="1" customHeight="1" x14ac:dyDescent="0.2"/>
    <row r="42897" ht="12.75" hidden="1" customHeight="1" x14ac:dyDescent="0.2"/>
    <row r="42898" ht="12.75" hidden="1" customHeight="1" x14ac:dyDescent="0.2"/>
    <row r="42899" ht="12.75" hidden="1" customHeight="1" x14ac:dyDescent="0.2"/>
    <row r="42900" ht="12.75" hidden="1" customHeight="1" x14ac:dyDescent="0.2"/>
    <row r="42901" ht="12.75" hidden="1" customHeight="1" x14ac:dyDescent="0.2"/>
    <row r="42902" ht="12.75" hidden="1" customHeight="1" x14ac:dyDescent="0.2"/>
    <row r="42903" ht="12.75" hidden="1" customHeight="1" x14ac:dyDescent="0.2"/>
    <row r="42904" ht="12.75" hidden="1" customHeight="1" x14ac:dyDescent="0.2"/>
    <row r="42905" ht="12.75" hidden="1" customHeight="1" x14ac:dyDescent="0.2"/>
    <row r="42906" ht="12.75" hidden="1" customHeight="1" x14ac:dyDescent="0.2"/>
    <row r="42907" ht="12.75" hidden="1" customHeight="1" x14ac:dyDescent="0.2"/>
    <row r="42908" ht="12.75" hidden="1" customHeight="1" x14ac:dyDescent="0.2"/>
    <row r="42909" ht="12.75" hidden="1" customHeight="1" x14ac:dyDescent="0.2"/>
    <row r="42910" ht="12.75" hidden="1" customHeight="1" x14ac:dyDescent="0.2"/>
    <row r="42911" ht="12.75" hidden="1" customHeight="1" x14ac:dyDescent="0.2"/>
    <row r="42912" ht="12.75" hidden="1" customHeight="1" x14ac:dyDescent="0.2"/>
    <row r="42913" ht="12.75" hidden="1" customHeight="1" x14ac:dyDescent="0.2"/>
    <row r="42914" ht="12.75" hidden="1" customHeight="1" x14ac:dyDescent="0.2"/>
    <row r="42915" ht="12.75" hidden="1" customHeight="1" x14ac:dyDescent="0.2"/>
    <row r="42916" ht="12.75" hidden="1" customHeight="1" x14ac:dyDescent="0.2"/>
    <row r="42917" ht="12.75" hidden="1" customHeight="1" x14ac:dyDescent="0.2"/>
    <row r="42918" ht="12.75" hidden="1" customHeight="1" x14ac:dyDescent="0.2"/>
    <row r="42919" ht="12.75" hidden="1" customHeight="1" x14ac:dyDescent="0.2"/>
    <row r="42920" ht="12.75" hidden="1" customHeight="1" x14ac:dyDescent="0.2"/>
    <row r="42921" ht="12.75" hidden="1" customHeight="1" x14ac:dyDescent="0.2"/>
    <row r="42922" ht="12.75" hidden="1" customHeight="1" x14ac:dyDescent="0.2"/>
    <row r="42923" ht="12.75" hidden="1" customHeight="1" x14ac:dyDescent="0.2"/>
    <row r="42924" ht="12.75" hidden="1" customHeight="1" x14ac:dyDescent="0.2"/>
    <row r="42925" ht="12.75" hidden="1" customHeight="1" x14ac:dyDescent="0.2"/>
    <row r="42926" ht="12.75" hidden="1" customHeight="1" x14ac:dyDescent="0.2"/>
    <row r="42927" ht="12.75" hidden="1" customHeight="1" x14ac:dyDescent="0.2"/>
    <row r="42928" ht="12.75" hidden="1" customHeight="1" x14ac:dyDescent="0.2"/>
    <row r="42929" ht="12.75" hidden="1" customHeight="1" x14ac:dyDescent="0.2"/>
    <row r="42930" ht="12.75" hidden="1" customHeight="1" x14ac:dyDescent="0.2"/>
    <row r="42931" ht="12.75" hidden="1" customHeight="1" x14ac:dyDescent="0.2"/>
    <row r="42932" ht="12.75" hidden="1" customHeight="1" x14ac:dyDescent="0.2"/>
    <row r="42933" ht="12.75" hidden="1" customHeight="1" x14ac:dyDescent="0.2"/>
    <row r="42934" ht="12.75" hidden="1" customHeight="1" x14ac:dyDescent="0.2"/>
    <row r="42935" ht="12.75" hidden="1" customHeight="1" x14ac:dyDescent="0.2"/>
    <row r="42936" ht="12.75" hidden="1" customHeight="1" x14ac:dyDescent="0.2"/>
    <row r="42937" ht="12.75" hidden="1" customHeight="1" x14ac:dyDescent="0.2"/>
    <row r="42938" ht="12.75" hidden="1" customHeight="1" x14ac:dyDescent="0.2"/>
    <row r="42939" ht="12.75" hidden="1" customHeight="1" x14ac:dyDescent="0.2"/>
    <row r="42940" ht="12.75" hidden="1" customHeight="1" x14ac:dyDescent="0.2"/>
    <row r="42941" ht="12.75" hidden="1" customHeight="1" x14ac:dyDescent="0.2"/>
    <row r="42942" ht="12.75" hidden="1" customHeight="1" x14ac:dyDescent="0.2"/>
    <row r="42943" ht="12.75" hidden="1" customHeight="1" x14ac:dyDescent="0.2"/>
    <row r="42944" ht="12.75" hidden="1" customHeight="1" x14ac:dyDescent="0.2"/>
    <row r="42945" ht="12.75" hidden="1" customHeight="1" x14ac:dyDescent="0.2"/>
    <row r="42946" ht="12.75" hidden="1" customHeight="1" x14ac:dyDescent="0.2"/>
    <row r="42947" ht="12.75" hidden="1" customHeight="1" x14ac:dyDescent="0.2"/>
    <row r="42948" ht="12.75" hidden="1" customHeight="1" x14ac:dyDescent="0.2"/>
    <row r="42949" ht="12.75" hidden="1" customHeight="1" x14ac:dyDescent="0.2"/>
    <row r="42950" ht="12.75" hidden="1" customHeight="1" x14ac:dyDescent="0.2"/>
    <row r="42951" ht="12.75" hidden="1" customHeight="1" x14ac:dyDescent="0.2"/>
    <row r="42952" ht="12.75" hidden="1" customHeight="1" x14ac:dyDescent="0.2"/>
    <row r="42953" ht="12.75" hidden="1" customHeight="1" x14ac:dyDescent="0.2"/>
    <row r="42954" ht="12.75" hidden="1" customHeight="1" x14ac:dyDescent="0.2"/>
    <row r="42955" ht="12.75" hidden="1" customHeight="1" x14ac:dyDescent="0.2"/>
    <row r="42956" ht="12.75" hidden="1" customHeight="1" x14ac:dyDescent="0.2"/>
    <row r="42957" ht="12.75" hidden="1" customHeight="1" x14ac:dyDescent="0.2"/>
    <row r="42958" ht="12.75" hidden="1" customHeight="1" x14ac:dyDescent="0.2"/>
    <row r="42959" ht="12.75" hidden="1" customHeight="1" x14ac:dyDescent="0.2"/>
    <row r="42960" ht="12.75" hidden="1" customHeight="1" x14ac:dyDescent="0.2"/>
    <row r="42961" ht="12.75" hidden="1" customHeight="1" x14ac:dyDescent="0.2"/>
    <row r="42962" ht="12.75" hidden="1" customHeight="1" x14ac:dyDescent="0.2"/>
    <row r="42963" ht="12.75" hidden="1" customHeight="1" x14ac:dyDescent="0.2"/>
    <row r="42964" ht="12.75" hidden="1" customHeight="1" x14ac:dyDescent="0.2"/>
    <row r="42965" ht="12.75" hidden="1" customHeight="1" x14ac:dyDescent="0.2"/>
    <row r="42966" ht="12.75" hidden="1" customHeight="1" x14ac:dyDescent="0.2"/>
    <row r="42967" ht="12.75" hidden="1" customHeight="1" x14ac:dyDescent="0.2"/>
    <row r="42968" ht="12.75" hidden="1" customHeight="1" x14ac:dyDescent="0.2"/>
    <row r="42969" ht="12.75" hidden="1" customHeight="1" x14ac:dyDescent="0.2"/>
    <row r="42970" ht="12.75" hidden="1" customHeight="1" x14ac:dyDescent="0.2"/>
    <row r="42971" ht="12.75" hidden="1" customHeight="1" x14ac:dyDescent="0.2"/>
    <row r="42972" ht="12.75" hidden="1" customHeight="1" x14ac:dyDescent="0.2"/>
    <row r="42973" ht="12.75" hidden="1" customHeight="1" x14ac:dyDescent="0.2"/>
    <row r="42974" ht="12.75" hidden="1" customHeight="1" x14ac:dyDescent="0.2"/>
    <row r="42975" ht="12.75" hidden="1" customHeight="1" x14ac:dyDescent="0.2"/>
    <row r="42976" ht="12.75" hidden="1" customHeight="1" x14ac:dyDescent="0.2"/>
    <row r="42977" ht="12.75" hidden="1" customHeight="1" x14ac:dyDescent="0.2"/>
    <row r="42978" ht="12.75" hidden="1" customHeight="1" x14ac:dyDescent="0.2"/>
    <row r="42979" ht="12.75" hidden="1" customHeight="1" x14ac:dyDescent="0.2"/>
    <row r="42980" ht="12.75" hidden="1" customHeight="1" x14ac:dyDescent="0.2"/>
    <row r="42981" ht="12.75" hidden="1" customHeight="1" x14ac:dyDescent="0.2"/>
    <row r="42982" ht="12.75" hidden="1" customHeight="1" x14ac:dyDescent="0.2"/>
    <row r="42983" ht="12.75" hidden="1" customHeight="1" x14ac:dyDescent="0.2"/>
    <row r="42984" ht="12.75" hidden="1" customHeight="1" x14ac:dyDescent="0.2"/>
    <row r="42985" ht="12.75" hidden="1" customHeight="1" x14ac:dyDescent="0.2"/>
    <row r="42986" ht="12.75" hidden="1" customHeight="1" x14ac:dyDescent="0.2"/>
    <row r="42987" ht="12.75" hidden="1" customHeight="1" x14ac:dyDescent="0.2"/>
    <row r="42988" ht="12.75" hidden="1" customHeight="1" x14ac:dyDescent="0.2"/>
    <row r="42989" ht="12.75" hidden="1" customHeight="1" x14ac:dyDescent="0.2"/>
    <row r="42990" ht="12.75" hidden="1" customHeight="1" x14ac:dyDescent="0.2"/>
    <row r="42991" ht="12.75" hidden="1" customHeight="1" x14ac:dyDescent="0.2"/>
    <row r="42992" ht="12.75" hidden="1" customHeight="1" x14ac:dyDescent="0.2"/>
    <row r="42993" ht="12.75" hidden="1" customHeight="1" x14ac:dyDescent="0.2"/>
    <row r="42994" ht="12.75" hidden="1" customHeight="1" x14ac:dyDescent="0.2"/>
    <row r="42995" ht="12.75" hidden="1" customHeight="1" x14ac:dyDescent="0.2"/>
    <row r="42996" ht="12.75" hidden="1" customHeight="1" x14ac:dyDescent="0.2"/>
    <row r="42997" ht="12.75" hidden="1" customHeight="1" x14ac:dyDescent="0.2"/>
    <row r="42998" ht="12.75" hidden="1" customHeight="1" x14ac:dyDescent="0.2"/>
    <row r="42999" ht="12.75" hidden="1" customHeight="1" x14ac:dyDescent="0.2"/>
    <row r="43000" ht="12.75" hidden="1" customHeight="1" x14ac:dyDescent="0.2"/>
    <row r="43001" ht="12.75" hidden="1" customHeight="1" x14ac:dyDescent="0.2"/>
    <row r="43002" ht="12.75" hidden="1" customHeight="1" x14ac:dyDescent="0.2"/>
    <row r="43003" ht="12.75" hidden="1" customHeight="1" x14ac:dyDescent="0.2"/>
    <row r="43004" ht="12.75" hidden="1" customHeight="1" x14ac:dyDescent="0.2"/>
    <row r="43005" ht="12.75" hidden="1" customHeight="1" x14ac:dyDescent="0.2"/>
    <row r="43006" ht="12.75" hidden="1" customHeight="1" x14ac:dyDescent="0.2"/>
    <row r="43007" ht="12.75" hidden="1" customHeight="1" x14ac:dyDescent="0.2"/>
    <row r="43008" ht="12.75" hidden="1" customHeight="1" x14ac:dyDescent="0.2"/>
    <row r="43009" ht="12.75" hidden="1" customHeight="1" x14ac:dyDescent="0.2"/>
    <row r="43010" ht="12.75" hidden="1" customHeight="1" x14ac:dyDescent="0.2"/>
    <row r="43011" ht="12.75" hidden="1" customHeight="1" x14ac:dyDescent="0.2"/>
    <row r="43012" ht="12.75" hidden="1" customHeight="1" x14ac:dyDescent="0.2"/>
    <row r="43013" ht="12.75" hidden="1" customHeight="1" x14ac:dyDescent="0.2"/>
    <row r="43014" ht="12.75" hidden="1" customHeight="1" x14ac:dyDescent="0.2"/>
    <row r="43015" ht="12.75" hidden="1" customHeight="1" x14ac:dyDescent="0.2"/>
    <row r="43016" ht="12.75" hidden="1" customHeight="1" x14ac:dyDescent="0.2"/>
    <row r="43017" ht="12.75" hidden="1" customHeight="1" x14ac:dyDescent="0.2"/>
    <row r="43018" ht="12.75" hidden="1" customHeight="1" x14ac:dyDescent="0.2"/>
    <row r="43019" ht="12.75" hidden="1" customHeight="1" x14ac:dyDescent="0.2"/>
    <row r="43020" ht="12.75" hidden="1" customHeight="1" x14ac:dyDescent="0.2"/>
    <row r="43021" ht="12.75" hidden="1" customHeight="1" x14ac:dyDescent="0.2"/>
    <row r="43022" ht="12.75" hidden="1" customHeight="1" x14ac:dyDescent="0.2"/>
    <row r="43023" ht="12.75" hidden="1" customHeight="1" x14ac:dyDescent="0.2"/>
    <row r="43024" ht="12.75" hidden="1" customHeight="1" x14ac:dyDescent="0.2"/>
    <row r="43025" ht="12.75" hidden="1" customHeight="1" x14ac:dyDescent="0.2"/>
    <row r="43026" ht="12.75" hidden="1" customHeight="1" x14ac:dyDescent="0.2"/>
    <row r="43027" ht="12.75" hidden="1" customHeight="1" x14ac:dyDescent="0.2"/>
    <row r="43028" ht="12.75" hidden="1" customHeight="1" x14ac:dyDescent="0.2"/>
    <row r="43029" ht="12.75" hidden="1" customHeight="1" x14ac:dyDescent="0.2"/>
    <row r="43030" ht="12.75" hidden="1" customHeight="1" x14ac:dyDescent="0.2"/>
    <row r="43031" ht="12.75" hidden="1" customHeight="1" x14ac:dyDescent="0.2"/>
    <row r="43032" ht="12.75" hidden="1" customHeight="1" x14ac:dyDescent="0.2"/>
    <row r="43033" ht="12.75" hidden="1" customHeight="1" x14ac:dyDescent="0.2"/>
    <row r="43034" ht="12.75" hidden="1" customHeight="1" x14ac:dyDescent="0.2"/>
    <row r="43035" ht="12.75" hidden="1" customHeight="1" x14ac:dyDescent="0.2"/>
    <row r="43036" ht="12.75" hidden="1" customHeight="1" x14ac:dyDescent="0.2"/>
    <row r="43037" ht="12.75" hidden="1" customHeight="1" x14ac:dyDescent="0.2"/>
    <row r="43038" ht="12.75" hidden="1" customHeight="1" x14ac:dyDescent="0.2"/>
    <row r="43039" ht="12.75" hidden="1" customHeight="1" x14ac:dyDescent="0.2"/>
    <row r="43040" ht="12.75" hidden="1" customHeight="1" x14ac:dyDescent="0.2"/>
    <row r="43041" ht="12.75" hidden="1" customHeight="1" x14ac:dyDescent="0.2"/>
    <row r="43042" ht="12.75" hidden="1" customHeight="1" x14ac:dyDescent="0.2"/>
    <row r="43043" ht="12.75" hidden="1" customHeight="1" x14ac:dyDescent="0.2"/>
    <row r="43044" ht="12.75" hidden="1" customHeight="1" x14ac:dyDescent="0.2"/>
    <row r="43045" ht="12.75" hidden="1" customHeight="1" x14ac:dyDescent="0.2"/>
    <row r="43046" ht="12.75" hidden="1" customHeight="1" x14ac:dyDescent="0.2"/>
    <row r="43047" ht="12.75" hidden="1" customHeight="1" x14ac:dyDescent="0.2"/>
    <row r="43048" ht="12.75" hidden="1" customHeight="1" x14ac:dyDescent="0.2"/>
    <row r="43049" ht="12.75" hidden="1" customHeight="1" x14ac:dyDescent="0.2"/>
    <row r="43050" ht="12.75" hidden="1" customHeight="1" x14ac:dyDescent="0.2"/>
    <row r="43051" ht="12.75" hidden="1" customHeight="1" x14ac:dyDescent="0.2"/>
    <row r="43052" ht="12.75" hidden="1" customHeight="1" x14ac:dyDescent="0.2"/>
    <row r="43053" ht="12.75" hidden="1" customHeight="1" x14ac:dyDescent="0.2"/>
    <row r="43054" ht="12.75" hidden="1" customHeight="1" x14ac:dyDescent="0.2"/>
    <row r="43055" ht="12.75" hidden="1" customHeight="1" x14ac:dyDescent="0.2"/>
    <row r="43056" ht="12.75" hidden="1" customHeight="1" x14ac:dyDescent="0.2"/>
    <row r="43057" ht="12.75" hidden="1" customHeight="1" x14ac:dyDescent="0.2"/>
    <row r="43058" ht="12.75" hidden="1" customHeight="1" x14ac:dyDescent="0.2"/>
    <row r="43059" ht="12.75" hidden="1" customHeight="1" x14ac:dyDescent="0.2"/>
    <row r="43060" ht="12.75" hidden="1" customHeight="1" x14ac:dyDescent="0.2"/>
    <row r="43061" ht="12.75" hidden="1" customHeight="1" x14ac:dyDescent="0.2"/>
    <row r="43062" ht="12.75" hidden="1" customHeight="1" x14ac:dyDescent="0.2"/>
    <row r="43063" ht="12.75" hidden="1" customHeight="1" x14ac:dyDescent="0.2"/>
    <row r="43064" ht="12.75" hidden="1" customHeight="1" x14ac:dyDescent="0.2"/>
    <row r="43065" ht="12.75" hidden="1" customHeight="1" x14ac:dyDescent="0.2"/>
    <row r="43066" ht="12.75" hidden="1" customHeight="1" x14ac:dyDescent="0.2"/>
    <row r="43067" ht="12.75" hidden="1" customHeight="1" x14ac:dyDescent="0.2"/>
    <row r="43068" ht="12.75" hidden="1" customHeight="1" x14ac:dyDescent="0.2"/>
    <row r="43069" ht="12.75" hidden="1" customHeight="1" x14ac:dyDescent="0.2"/>
    <row r="43070" ht="12.75" hidden="1" customHeight="1" x14ac:dyDescent="0.2"/>
    <row r="43071" ht="12.75" hidden="1" customHeight="1" x14ac:dyDescent="0.2"/>
    <row r="43072" ht="12.75" hidden="1" customHeight="1" x14ac:dyDescent="0.2"/>
    <row r="43073" ht="12.75" hidden="1" customHeight="1" x14ac:dyDescent="0.2"/>
    <row r="43074" ht="12.75" hidden="1" customHeight="1" x14ac:dyDescent="0.2"/>
    <row r="43075" ht="12.75" hidden="1" customHeight="1" x14ac:dyDescent="0.2"/>
    <row r="43076" ht="12.75" hidden="1" customHeight="1" x14ac:dyDescent="0.2"/>
    <row r="43077" ht="12.75" hidden="1" customHeight="1" x14ac:dyDescent="0.2"/>
    <row r="43078" ht="12.75" hidden="1" customHeight="1" x14ac:dyDescent="0.2"/>
    <row r="43079" ht="12.75" hidden="1" customHeight="1" x14ac:dyDescent="0.2"/>
    <row r="43080" ht="12.75" hidden="1" customHeight="1" x14ac:dyDescent="0.2"/>
    <row r="43081" ht="12.75" hidden="1" customHeight="1" x14ac:dyDescent="0.2"/>
    <row r="43082" ht="12.75" hidden="1" customHeight="1" x14ac:dyDescent="0.2"/>
    <row r="43083" ht="12.75" hidden="1" customHeight="1" x14ac:dyDescent="0.2"/>
    <row r="43084" ht="12.75" hidden="1" customHeight="1" x14ac:dyDescent="0.2"/>
    <row r="43085" ht="12.75" hidden="1" customHeight="1" x14ac:dyDescent="0.2"/>
    <row r="43086" ht="12.75" hidden="1" customHeight="1" x14ac:dyDescent="0.2"/>
    <row r="43087" ht="12.75" hidden="1" customHeight="1" x14ac:dyDescent="0.2"/>
    <row r="43088" ht="12.75" hidden="1" customHeight="1" x14ac:dyDescent="0.2"/>
    <row r="43089" ht="12.75" hidden="1" customHeight="1" x14ac:dyDescent="0.2"/>
    <row r="43090" ht="12.75" hidden="1" customHeight="1" x14ac:dyDescent="0.2"/>
    <row r="43091" ht="12.75" hidden="1" customHeight="1" x14ac:dyDescent="0.2"/>
    <row r="43092" ht="12.75" hidden="1" customHeight="1" x14ac:dyDescent="0.2"/>
    <row r="43093" ht="12.75" hidden="1" customHeight="1" x14ac:dyDescent="0.2"/>
    <row r="43094" ht="12.75" hidden="1" customHeight="1" x14ac:dyDescent="0.2"/>
    <row r="43095" ht="12.75" hidden="1" customHeight="1" x14ac:dyDescent="0.2"/>
    <row r="43096" ht="12.75" hidden="1" customHeight="1" x14ac:dyDescent="0.2"/>
    <row r="43097" ht="12.75" hidden="1" customHeight="1" x14ac:dyDescent="0.2"/>
    <row r="43098" ht="12.75" hidden="1" customHeight="1" x14ac:dyDescent="0.2"/>
    <row r="43099" ht="12.75" hidden="1" customHeight="1" x14ac:dyDescent="0.2"/>
    <row r="43100" ht="12.75" hidden="1" customHeight="1" x14ac:dyDescent="0.2"/>
    <row r="43101" ht="12.75" hidden="1" customHeight="1" x14ac:dyDescent="0.2"/>
    <row r="43102" ht="12.75" hidden="1" customHeight="1" x14ac:dyDescent="0.2"/>
    <row r="43103" ht="12.75" hidden="1" customHeight="1" x14ac:dyDescent="0.2"/>
    <row r="43104" ht="12.75" hidden="1" customHeight="1" x14ac:dyDescent="0.2"/>
    <row r="43105" ht="12.75" hidden="1" customHeight="1" x14ac:dyDescent="0.2"/>
    <row r="43106" ht="12.75" hidden="1" customHeight="1" x14ac:dyDescent="0.2"/>
    <row r="43107" ht="12.75" hidden="1" customHeight="1" x14ac:dyDescent="0.2"/>
    <row r="43108" ht="12.75" hidden="1" customHeight="1" x14ac:dyDescent="0.2"/>
    <row r="43109" ht="12.75" hidden="1" customHeight="1" x14ac:dyDescent="0.2"/>
    <row r="43110" ht="12.75" hidden="1" customHeight="1" x14ac:dyDescent="0.2"/>
    <row r="43111" ht="12.75" hidden="1" customHeight="1" x14ac:dyDescent="0.2"/>
    <row r="43112" ht="12.75" hidden="1" customHeight="1" x14ac:dyDescent="0.2"/>
    <row r="43113" ht="12.75" hidden="1" customHeight="1" x14ac:dyDescent="0.2"/>
    <row r="43114" ht="12.75" hidden="1" customHeight="1" x14ac:dyDescent="0.2"/>
    <row r="43115" ht="12.75" hidden="1" customHeight="1" x14ac:dyDescent="0.2"/>
    <row r="43116" ht="12.75" hidden="1" customHeight="1" x14ac:dyDescent="0.2"/>
    <row r="43117" ht="12.75" hidden="1" customHeight="1" x14ac:dyDescent="0.2"/>
    <row r="43118" ht="12.75" hidden="1" customHeight="1" x14ac:dyDescent="0.2"/>
    <row r="43119" ht="12.75" hidden="1" customHeight="1" x14ac:dyDescent="0.2"/>
    <row r="43120" ht="12.75" hidden="1" customHeight="1" x14ac:dyDescent="0.2"/>
    <row r="43121" ht="12.75" hidden="1" customHeight="1" x14ac:dyDescent="0.2"/>
    <row r="43122" ht="12.75" hidden="1" customHeight="1" x14ac:dyDescent="0.2"/>
    <row r="43123" ht="12.75" hidden="1" customHeight="1" x14ac:dyDescent="0.2"/>
    <row r="43124" ht="12.75" hidden="1" customHeight="1" x14ac:dyDescent="0.2"/>
    <row r="43125" ht="12.75" hidden="1" customHeight="1" x14ac:dyDescent="0.2"/>
    <row r="43126" ht="12.75" hidden="1" customHeight="1" x14ac:dyDescent="0.2"/>
    <row r="43127" ht="12.75" hidden="1" customHeight="1" x14ac:dyDescent="0.2"/>
    <row r="43128" ht="12.75" hidden="1" customHeight="1" x14ac:dyDescent="0.2"/>
    <row r="43129" ht="12.75" hidden="1" customHeight="1" x14ac:dyDescent="0.2"/>
    <row r="43130" ht="12.75" hidden="1" customHeight="1" x14ac:dyDescent="0.2"/>
    <row r="43131" ht="12.75" hidden="1" customHeight="1" x14ac:dyDescent="0.2"/>
    <row r="43132" ht="12.75" hidden="1" customHeight="1" x14ac:dyDescent="0.2"/>
    <row r="43133" ht="12.75" hidden="1" customHeight="1" x14ac:dyDescent="0.2"/>
    <row r="43134" ht="12.75" hidden="1" customHeight="1" x14ac:dyDescent="0.2"/>
    <row r="43135" ht="12.75" hidden="1" customHeight="1" x14ac:dyDescent="0.2"/>
    <row r="43136" ht="12.75" hidden="1" customHeight="1" x14ac:dyDescent="0.2"/>
    <row r="43137" ht="12.75" hidden="1" customHeight="1" x14ac:dyDescent="0.2"/>
    <row r="43138" ht="12.75" hidden="1" customHeight="1" x14ac:dyDescent="0.2"/>
    <row r="43139" ht="12.75" hidden="1" customHeight="1" x14ac:dyDescent="0.2"/>
    <row r="43140" ht="12.75" hidden="1" customHeight="1" x14ac:dyDescent="0.2"/>
    <row r="43141" ht="12.75" hidden="1" customHeight="1" x14ac:dyDescent="0.2"/>
    <row r="43142" ht="12.75" hidden="1" customHeight="1" x14ac:dyDescent="0.2"/>
    <row r="43143" ht="12.75" hidden="1" customHeight="1" x14ac:dyDescent="0.2"/>
    <row r="43144" ht="12.75" hidden="1" customHeight="1" x14ac:dyDescent="0.2"/>
    <row r="43145" ht="12.75" hidden="1" customHeight="1" x14ac:dyDescent="0.2"/>
    <row r="43146" ht="12.75" hidden="1" customHeight="1" x14ac:dyDescent="0.2"/>
    <row r="43147" ht="12.75" hidden="1" customHeight="1" x14ac:dyDescent="0.2"/>
    <row r="43148" ht="12.75" hidden="1" customHeight="1" x14ac:dyDescent="0.2"/>
    <row r="43149" ht="12.75" hidden="1" customHeight="1" x14ac:dyDescent="0.2"/>
    <row r="43150" ht="12.75" hidden="1" customHeight="1" x14ac:dyDescent="0.2"/>
    <row r="43151" ht="12.75" hidden="1" customHeight="1" x14ac:dyDescent="0.2"/>
    <row r="43152" ht="12.75" hidden="1" customHeight="1" x14ac:dyDescent="0.2"/>
    <row r="43153" ht="12.75" hidden="1" customHeight="1" x14ac:dyDescent="0.2"/>
    <row r="43154" ht="12.75" hidden="1" customHeight="1" x14ac:dyDescent="0.2"/>
    <row r="43155" ht="12.75" hidden="1" customHeight="1" x14ac:dyDescent="0.2"/>
    <row r="43156" ht="12.75" hidden="1" customHeight="1" x14ac:dyDescent="0.2"/>
    <row r="43157" ht="12.75" hidden="1" customHeight="1" x14ac:dyDescent="0.2"/>
    <row r="43158" ht="12.75" hidden="1" customHeight="1" x14ac:dyDescent="0.2"/>
    <row r="43159" ht="12.75" hidden="1" customHeight="1" x14ac:dyDescent="0.2"/>
    <row r="43160" ht="12.75" hidden="1" customHeight="1" x14ac:dyDescent="0.2"/>
    <row r="43161" ht="12.75" hidden="1" customHeight="1" x14ac:dyDescent="0.2"/>
    <row r="43162" ht="12.75" hidden="1" customHeight="1" x14ac:dyDescent="0.2"/>
    <row r="43163" ht="12.75" hidden="1" customHeight="1" x14ac:dyDescent="0.2"/>
    <row r="43164" ht="12.75" hidden="1" customHeight="1" x14ac:dyDescent="0.2"/>
    <row r="43165" ht="12.75" hidden="1" customHeight="1" x14ac:dyDescent="0.2"/>
    <row r="43166" ht="12.75" hidden="1" customHeight="1" x14ac:dyDescent="0.2"/>
    <row r="43167" ht="12.75" hidden="1" customHeight="1" x14ac:dyDescent="0.2"/>
    <row r="43168" ht="12.75" hidden="1" customHeight="1" x14ac:dyDescent="0.2"/>
    <row r="43169" ht="12.75" hidden="1" customHeight="1" x14ac:dyDescent="0.2"/>
    <row r="43170" ht="12.75" hidden="1" customHeight="1" x14ac:dyDescent="0.2"/>
    <row r="43171" ht="12.75" hidden="1" customHeight="1" x14ac:dyDescent="0.2"/>
    <row r="43172" ht="12.75" hidden="1" customHeight="1" x14ac:dyDescent="0.2"/>
    <row r="43173" ht="12.75" hidden="1" customHeight="1" x14ac:dyDescent="0.2"/>
    <row r="43174" ht="12.75" hidden="1" customHeight="1" x14ac:dyDescent="0.2"/>
    <row r="43175" ht="12.75" hidden="1" customHeight="1" x14ac:dyDescent="0.2"/>
    <row r="43176" ht="12.75" hidden="1" customHeight="1" x14ac:dyDescent="0.2"/>
    <row r="43177" ht="12.75" hidden="1" customHeight="1" x14ac:dyDescent="0.2"/>
    <row r="43178" ht="12.75" hidden="1" customHeight="1" x14ac:dyDescent="0.2"/>
    <row r="43179" ht="12.75" hidden="1" customHeight="1" x14ac:dyDescent="0.2"/>
    <row r="43180" ht="12.75" hidden="1" customHeight="1" x14ac:dyDescent="0.2"/>
    <row r="43181" ht="12.75" hidden="1" customHeight="1" x14ac:dyDescent="0.2"/>
    <row r="43182" ht="12.75" hidden="1" customHeight="1" x14ac:dyDescent="0.2"/>
    <row r="43183" ht="12.75" hidden="1" customHeight="1" x14ac:dyDescent="0.2"/>
    <row r="43184" ht="12.75" hidden="1" customHeight="1" x14ac:dyDescent="0.2"/>
    <row r="43185" ht="12.75" hidden="1" customHeight="1" x14ac:dyDescent="0.2"/>
    <row r="43186" ht="12.75" hidden="1" customHeight="1" x14ac:dyDescent="0.2"/>
    <row r="43187" ht="12.75" hidden="1" customHeight="1" x14ac:dyDescent="0.2"/>
    <row r="43188" ht="12.75" hidden="1" customHeight="1" x14ac:dyDescent="0.2"/>
    <row r="43189" ht="12.75" hidden="1" customHeight="1" x14ac:dyDescent="0.2"/>
    <row r="43190" ht="12.75" hidden="1" customHeight="1" x14ac:dyDescent="0.2"/>
    <row r="43191" ht="12.75" hidden="1" customHeight="1" x14ac:dyDescent="0.2"/>
    <row r="43192" ht="12.75" hidden="1" customHeight="1" x14ac:dyDescent="0.2"/>
    <row r="43193" ht="12.75" hidden="1" customHeight="1" x14ac:dyDescent="0.2"/>
    <row r="43194" ht="12.75" hidden="1" customHeight="1" x14ac:dyDescent="0.2"/>
    <row r="43195" ht="12.75" hidden="1" customHeight="1" x14ac:dyDescent="0.2"/>
    <row r="43196" ht="12.75" hidden="1" customHeight="1" x14ac:dyDescent="0.2"/>
    <row r="43197" ht="12.75" hidden="1" customHeight="1" x14ac:dyDescent="0.2"/>
    <row r="43198" ht="12.75" hidden="1" customHeight="1" x14ac:dyDescent="0.2"/>
    <row r="43199" ht="12.75" hidden="1" customHeight="1" x14ac:dyDescent="0.2"/>
    <row r="43200" ht="12.75" hidden="1" customHeight="1" x14ac:dyDescent="0.2"/>
    <row r="43201" ht="12.75" hidden="1" customHeight="1" x14ac:dyDescent="0.2"/>
    <row r="43202" ht="12.75" hidden="1" customHeight="1" x14ac:dyDescent="0.2"/>
    <row r="43203" ht="12.75" hidden="1" customHeight="1" x14ac:dyDescent="0.2"/>
    <row r="43204" ht="12.75" hidden="1" customHeight="1" x14ac:dyDescent="0.2"/>
    <row r="43205" ht="12.75" hidden="1" customHeight="1" x14ac:dyDescent="0.2"/>
    <row r="43206" ht="12.75" hidden="1" customHeight="1" x14ac:dyDescent="0.2"/>
    <row r="43207" ht="12.75" hidden="1" customHeight="1" x14ac:dyDescent="0.2"/>
    <row r="43208" ht="12.75" hidden="1" customHeight="1" x14ac:dyDescent="0.2"/>
    <row r="43209" ht="12.75" hidden="1" customHeight="1" x14ac:dyDescent="0.2"/>
    <row r="43210" ht="12.75" hidden="1" customHeight="1" x14ac:dyDescent="0.2"/>
    <row r="43211" ht="12.75" hidden="1" customHeight="1" x14ac:dyDescent="0.2"/>
    <row r="43212" ht="12.75" hidden="1" customHeight="1" x14ac:dyDescent="0.2"/>
    <row r="43213" ht="12.75" hidden="1" customHeight="1" x14ac:dyDescent="0.2"/>
    <row r="43214" ht="12.75" hidden="1" customHeight="1" x14ac:dyDescent="0.2"/>
    <row r="43215" ht="12.75" hidden="1" customHeight="1" x14ac:dyDescent="0.2"/>
    <row r="43216" ht="12.75" hidden="1" customHeight="1" x14ac:dyDescent="0.2"/>
    <row r="43217" ht="12.75" hidden="1" customHeight="1" x14ac:dyDescent="0.2"/>
    <row r="43218" ht="12.75" hidden="1" customHeight="1" x14ac:dyDescent="0.2"/>
    <row r="43219" ht="12.75" hidden="1" customHeight="1" x14ac:dyDescent="0.2"/>
    <row r="43220" ht="12.75" hidden="1" customHeight="1" x14ac:dyDescent="0.2"/>
    <row r="43221" ht="12.75" hidden="1" customHeight="1" x14ac:dyDescent="0.2"/>
    <row r="43222" ht="12.75" hidden="1" customHeight="1" x14ac:dyDescent="0.2"/>
    <row r="43223" ht="12.75" hidden="1" customHeight="1" x14ac:dyDescent="0.2"/>
    <row r="43224" ht="12.75" hidden="1" customHeight="1" x14ac:dyDescent="0.2"/>
    <row r="43225" ht="12.75" hidden="1" customHeight="1" x14ac:dyDescent="0.2"/>
    <row r="43226" ht="12.75" hidden="1" customHeight="1" x14ac:dyDescent="0.2"/>
    <row r="43227" ht="12.75" hidden="1" customHeight="1" x14ac:dyDescent="0.2"/>
    <row r="43228" ht="12.75" hidden="1" customHeight="1" x14ac:dyDescent="0.2"/>
    <row r="43229" ht="12.75" hidden="1" customHeight="1" x14ac:dyDescent="0.2"/>
    <row r="43230" ht="12.75" hidden="1" customHeight="1" x14ac:dyDescent="0.2"/>
    <row r="43231" ht="12.75" hidden="1" customHeight="1" x14ac:dyDescent="0.2"/>
    <row r="43232" ht="12.75" hidden="1" customHeight="1" x14ac:dyDescent="0.2"/>
    <row r="43233" ht="12.75" hidden="1" customHeight="1" x14ac:dyDescent="0.2"/>
    <row r="43234" ht="12.75" hidden="1" customHeight="1" x14ac:dyDescent="0.2"/>
    <row r="43235" ht="12.75" hidden="1" customHeight="1" x14ac:dyDescent="0.2"/>
    <row r="43236" ht="12.75" hidden="1" customHeight="1" x14ac:dyDescent="0.2"/>
    <row r="43237" ht="12.75" hidden="1" customHeight="1" x14ac:dyDescent="0.2"/>
    <row r="43238" ht="12.75" hidden="1" customHeight="1" x14ac:dyDescent="0.2"/>
    <row r="43239" ht="12.75" hidden="1" customHeight="1" x14ac:dyDescent="0.2"/>
    <row r="43240" ht="12.75" hidden="1" customHeight="1" x14ac:dyDescent="0.2"/>
    <row r="43241" ht="12.75" hidden="1" customHeight="1" x14ac:dyDescent="0.2"/>
    <row r="43242" ht="12.75" hidden="1" customHeight="1" x14ac:dyDescent="0.2"/>
    <row r="43243" ht="12.75" hidden="1" customHeight="1" x14ac:dyDescent="0.2"/>
    <row r="43244" ht="12.75" hidden="1" customHeight="1" x14ac:dyDescent="0.2"/>
    <row r="43245" ht="12.75" hidden="1" customHeight="1" x14ac:dyDescent="0.2"/>
    <row r="43246" ht="12.75" hidden="1" customHeight="1" x14ac:dyDescent="0.2"/>
    <row r="43247" ht="12.75" hidden="1" customHeight="1" x14ac:dyDescent="0.2"/>
    <row r="43248" ht="12.75" hidden="1" customHeight="1" x14ac:dyDescent="0.2"/>
    <row r="43249" ht="12.75" hidden="1" customHeight="1" x14ac:dyDescent="0.2"/>
    <row r="43250" ht="12.75" hidden="1" customHeight="1" x14ac:dyDescent="0.2"/>
    <row r="43251" ht="12.75" hidden="1" customHeight="1" x14ac:dyDescent="0.2"/>
    <row r="43252" ht="12.75" hidden="1" customHeight="1" x14ac:dyDescent="0.2"/>
    <row r="43253" ht="12.75" hidden="1" customHeight="1" x14ac:dyDescent="0.2"/>
    <row r="43254" ht="12.75" hidden="1" customHeight="1" x14ac:dyDescent="0.2"/>
    <row r="43255" ht="12.75" hidden="1" customHeight="1" x14ac:dyDescent="0.2"/>
    <row r="43256" ht="12.75" hidden="1" customHeight="1" x14ac:dyDescent="0.2"/>
    <row r="43257" ht="12.75" hidden="1" customHeight="1" x14ac:dyDescent="0.2"/>
    <row r="43258" ht="12.75" hidden="1" customHeight="1" x14ac:dyDescent="0.2"/>
    <row r="43259" ht="12.75" hidden="1" customHeight="1" x14ac:dyDescent="0.2"/>
    <row r="43260" ht="12.75" hidden="1" customHeight="1" x14ac:dyDescent="0.2"/>
    <row r="43261" ht="12.75" hidden="1" customHeight="1" x14ac:dyDescent="0.2"/>
    <row r="43262" ht="12.75" hidden="1" customHeight="1" x14ac:dyDescent="0.2"/>
    <row r="43263" ht="12.75" hidden="1" customHeight="1" x14ac:dyDescent="0.2"/>
    <row r="43264" ht="12.75" hidden="1" customHeight="1" x14ac:dyDescent="0.2"/>
    <row r="43265" ht="12.75" hidden="1" customHeight="1" x14ac:dyDescent="0.2"/>
    <row r="43266" ht="12.75" hidden="1" customHeight="1" x14ac:dyDescent="0.2"/>
    <row r="43267" ht="12.75" hidden="1" customHeight="1" x14ac:dyDescent="0.2"/>
    <row r="43268" ht="12.75" hidden="1" customHeight="1" x14ac:dyDescent="0.2"/>
    <row r="43269" ht="12.75" hidden="1" customHeight="1" x14ac:dyDescent="0.2"/>
    <row r="43270" ht="12.75" hidden="1" customHeight="1" x14ac:dyDescent="0.2"/>
    <row r="43271" ht="12.75" hidden="1" customHeight="1" x14ac:dyDescent="0.2"/>
    <row r="43272" ht="12.75" hidden="1" customHeight="1" x14ac:dyDescent="0.2"/>
    <row r="43273" ht="12.75" hidden="1" customHeight="1" x14ac:dyDescent="0.2"/>
    <row r="43274" ht="12.75" hidden="1" customHeight="1" x14ac:dyDescent="0.2"/>
    <row r="43275" ht="12.75" hidden="1" customHeight="1" x14ac:dyDescent="0.2"/>
    <row r="43276" ht="12.75" hidden="1" customHeight="1" x14ac:dyDescent="0.2"/>
    <row r="43277" ht="12.75" hidden="1" customHeight="1" x14ac:dyDescent="0.2"/>
    <row r="43278" ht="12.75" hidden="1" customHeight="1" x14ac:dyDescent="0.2"/>
    <row r="43279" ht="12.75" hidden="1" customHeight="1" x14ac:dyDescent="0.2"/>
    <row r="43280" ht="12.75" hidden="1" customHeight="1" x14ac:dyDescent="0.2"/>
    <row r="43281" ht="12.75" hidden="1" customHeight="1" x14ac:dyDescent="0.2"/>
    <row r="43282" ht="12.75" hidden="1" customHeight="1" x14ac:dyDescent="0.2"/>
    <row r="43283" ht="12.75" hidden="1" customHeight="1" x14ac:dyDescent="0.2"/>
    <row r="43284" ht="12.75" hidden="1" customHeight="1" x14ac:dyDescent="0.2"/>
    <row r="43285" ht="12.75" hidden="1" customHeight="1" x14ac:dyDescent="0.2"/>
    <row r="43286" ht="12.75" hidden="1" customHeight="1" x14ac:dyDescent="0.2"/>
    <row r="43287" ht="12.75" hidden="1" customHeight="1" x14ac:dyDescent="0.2"/>
    <row r="43288" ht="12.75" hidden="1" customHeight="1" x14ac:dyDescent="0.2"/>
    <row r="43289" ht="12.75" hidden="1" customHeight="1" x14ac:dyDescent="0.2"/>
    <row r="43290" ht="12.75" hidden="1" customHeight="1" x14ac:dyDescent="0.2"/>
    <row r="43291" ht="12.75" hidden="1" customHeight="1" x14ac:dyDescent="0.2"/>
    <row r="43292" ht="12.75" hidden="1" customHeight="1" x14ac:dyDescent="0.2"/>
    <row r="43293" ht="12.75" hidden="1" customHeight="1" x14ac:dyDescent="0.2"/>
    <row r="43294" ht="12.75" hidden="1" customHeight="1" x14ac:dyDescent="0.2"/>
    <row r="43295" ht="12.75" hidden="1" customHeight="1" x14ac:dyDescent="0.2"/>
    <row r="43296" ht="12.75" hidden="1" customHeight="1" x14ac:dyDescent="0.2"/>
    <row r="43297" ht="12.75" hidden="1" customHeight="1" x14ac:dyDescent="0.2"/>
    <row r="43298" ht="12.75" hidden="1" customHeight="1" x14ac:dyDescent="0.2"/>
    <row r="43299" ht="12.75" hidden="1" customHeight="1" x14ac:dyDescent="0.2"/>
    <row r="43300" ht="12.75" hidden="1" customHeight="1" x14ac:dyDescent="0.2"/>
    <row r="43301" ht="12.75" hidden="1" customHeight="1" x14ac:dyDescent="0.2"/>
    <row r="43302" ht="12.75" hidden="1" customHeight="1" x14ac:dyDescent="0.2"/>
    <row r="43303" ht="12.75" hidden="1" customHeight="1" x14ac:dyDescent="0.2"/>
    <row r="43304" ht="12.75" hidden="1" customHeight="1" x14ac:dyDescent="0.2"/>
    <row r="43305" ht="12.75" hidden="1" customHeight="1" x14ac:dyDescent="0.2"/>
    <row r="43306" ht="12.75" hidden="1" customHeight="1" x14ac:dyDescent="0.2"/>
    <row r="43307" ht="12.75" hidden="1" customHeight="1" x14ac:dyDescent="0.2"/>
    <row r="43308" ht="12.75" hidden="1" customHeight="1" x14ac:dyDescent="0.2"/>
    <row r="43309" ht="12.75" hidden="1" customHeight="1" x14ac:dyDescent="0.2"/>
    <row r="43310" ht="12.75" hidden="1" customHeight="1" x14ac:dyDescent="0.2"/>
    <row r="43311" ht="12.75" hidden="1" customHeight="1" x14ac:dyDescent="0.2"/>
    <row r="43312" ht="12.75" hidden="1" customHeight="1" x14ac:dyDescent="0.2"/>
    <row r="43313" ht="12.75" hidden="1" customHeight="1" x14ac:dyDescent="0.2"/>
    <row r="43314" ht="12.75" hidden="1" customHeight="1" x14ac:dyDescent="0.2"/>
    <row r="43315" ht="12.75" hidden="1" customHeight="1" x14ac:dyDescent="0.2"/>
    <row r="43316" ht="12.75" hidden="1" customHeight="1" x14ac:dyDescent="0.2"/>
    <row r="43317" ht="12.75" hidden="1" customHeight="1" x14ac:dyDescent="0.2"/>
    <row r="43318" ht="12.75" hidden="1" customHeight="1" x14ac:dyDescent="0.2"/>
    <row r="43319" ht="12.75" hidden="1" customHeight="1" x14ac:dyDescent="0.2"/>
    <row r="43320" ht="12.75" hidden="1" customHeight="1" x14ac:dyDescent="0.2"/>
    <row r="43321" ht="12.75" hidden="1" customHeight="1" x14ac:dyDescent="0.2"/>
    <row r="43322" ht="12.75" hidden="1" customHeight="1" x14ac:dyDescent="0.2"/>
    <row r="43323" ht="12.75" hidden="1" customHeight="1" x14ac:dyDescent="0.2"/>
    <row r="43324" ht="12.75" hidden="1" customHeight="1" x14ac:dyDescent="0.2"/>
    <row r="43325" ht="12.75" hidden="1" customHeight="1" x14ac:dyDescent="0.2"/>
    <row r="43326" ht="12.75" hidden="1" customHeight="1" x14ac:dyDescent="0.2"/>
    <row r="43327" ht="12.75" hidden="1" customHeight="1" x14ac:dyDescent="0.2"/>
    <row r="43328" ht="12.75" hidden="1" customHeight="1" x14ac:dyDescent="0.2"/>
    <row r="43329" ht="12.75" hidden="1" customHeight="1" x14ac:dyDescent="0.2"/>
    <row r="43330" ht="12.75" hidden="1" customHeight="1" x14ac:dyDescent="0.2"/>
    <row r="43331" ht="12.75" hidden="1" customHeight="1" x14ac:dyDescent="0.2"/>
    <row r="43332" ht="12.75" hidden="1" customHeight="1" x14ac:dyDescent="0.2"/>
    <row r="43333" ht="12.75" hidden="1" customHeight="1" x14ac:dyDescent="0.2"/>
    <row r="43334" ht="12.75" hidden="1" customHeight="1" x14ac:dyDescent="0.2"/>
    <row r="43335" ht="12.75" hidden="1" customHeight="1" x14ac:dyDescent="0.2"/>
    <row r="43336" ht="12.75" hidden="1" customHeight="1" x14ac:dyDescent="0.2"/>
    <row r="43337" ht="12.75" hidden="1" customHeight="1" x14ac:dyDescent="0.2"/>
    <row r="43338" ht="12.75" hidden="1" customHeight="1" x14ac:dyDescent="0.2"/>
    <row r="43339" ht="12.75" hidden="1" customHeight="1" x14ac:dyDescent="0.2"/>
    <row r="43340" ht="12.75" hidden="1" customHeight="1" x14ac:dyDescent="0.2"/>
    <row r="43341" ht="12.75" hidden="1" customHeight="1" x14ac:dyDescent="0.2"/>
    <row r="43342" ht="12.75" hidden="1" customHeight="1" x14ac:dyDescent="0.2"/>
    <row r="43343" ht="12.75" hidden="1" customHeight="1" x14ac:dyDescent="0.2"/>
    <row r="43344" ht="12.75" hidden="1" customHeight="1" x14ac:dyDescent="0.2"/>
    <row r="43345" ht="12.75" hidden="1" customHeight="1" x14ac:dyDescent="0.2"/>
    <row r="43346" ht="12.75" hidden="1" customHeight="1" x14ac:dyDescent="0.2"/>
    <row r="43347" ht="12.75" hidden="1" customHeight="1" x14ac:dyDescent="0.2"/>
    <row r="43348" ht="12.75" hidden="1" customHeight="1" x14ac:dyDescent="0.2"/>
    <row r="43349" ht="12.75" hidden="1" customHeight="1" x14ac:dyDescent="0.2"/>
    <row r="43350" ht="12.75" hidden="1" customHeight="1" x14ac:dyDescent="0.2"/>
    <row r="43351" ht="12.75" hidden="1" customHeight="1" x14ac:dyDescent="0.2"/>
    <row r="43352" ht="12.75" hidden="1" customHeight="1" x14ac:dyDescent="0.2"/>
    <row r="43353" ht="12.75" hidden="1" customHeight="1" x14ac:dyDescent="0.2"/>
    <row r="43354" ht="12.75" hidden="1" customHeight="1" x14ac:dyDescent="0.2"/>
    <row r="43355" ht="12.75" hidden="1" customHeight="1" x14ac:dyDescent="0.2"/>
    <row r="43356" ht="12.75" hidden="1" customHeight="1" x14ac:dyDescent="0.2"/>
    <row r="43357" ht="12.75" hidden="1" customHeight="1" x14ac:dyDescent="0.2"/>
    <row r="43358" ht="12.75" hidden="1" customHeight="1" x14ac:dyDescent="0.2"/>
    <row r="43359" ht="12.75" hidden="1" customHeight="1" x14ac:dyDescent="0.2"/>
    <row r="43360" ht="12.75" hidden="1" customHeight="1" x14ac:dyDescent="0.2"/>
    <row r="43361" ht="12.75" hidden="1" customHeight="1" x14ac:dyDescent="0.2"/>
    <row r="43362" ht="12.75" hidden="1" customHeight="1" x14ac:dyDescent="0.2"/>
    <row r="43363" ht="12.75" hidden="1" customHeight="1" x14ac:dyDescent="0.2"/>
    <row r="43364" ht="12.75" hidden="1" customHeight="1" x14ac:dyDescent="0.2"/>
    <row r="43365" ht="12.75" hidden="1" customHeight="1" x14ac:dyDescent="0.2"/>
    <row r="43366" ht="12.75" hidden="1" customHeight="1" x14ac:dyDescent="0.2"/>
    <row r="43367" ht="12.75" hidden="1" customHeight="1" x14ac:dyDescent="0.2"/>
    <row r="43368" ht="12.75" hidden="1" customHeight="1" x14ac:dyDescent="0.2"/>
    <row r="43369" ht="12.75" hidden="1" customHeight="1" x14ac:dyDescent="0.2"/>
    <row r="43370" ht="12.75" hidden="1" customHeight="1" x14ac:dyDescent="0.2"/>
    <row r="43371" ht="12.75" hidden="1" customHeight="1" x14ac:dyDescent="0.2"/>
    <row r="43372" ht="12.75" hidden="1" customHeight="1" x14ac:dyDescent="0.2"/>
    <row r="43373" ht="12.75" hidden="1" customHeight="1" x14ac:dyDescent="0.2"/>
    <row r="43374" ht="12.75" hidden="1" customHeight="1" x14ac:dyDescent="0.2"/>
    <row r="43375" ht="12.75" hidden="1" customHeight="1" x14ac:dyDescent="0.2"/>
    <row r="43376" ht="12.75" hidden="1" customHeight="1" x14ac:dyDescent="0.2"/>
    <row r="43377" ht="12.75" hidden="1" customHeight="1" x14ac:dyDescent="0.2"/>
    <row r="43378" ht="12.75" hidden="1" customHeight="1" x14ac:dyDescent="0.2"/>
    <row r="43379" ht="12.75" hidden="1" customHeight="1" x14ac:dyDescent="0.2"/>
    <row r="43380" ht="12.75" hidden="1" customHeight="1" x14ac:dyDescent="0.2"/>
    <row r="43381" ht="12.75" hidden="1" customHeight="1" x14ac:dyDescent="0.2"/>
    <row r="43382" ht="12.75" hidden="1" customHeight="1" x14ac:dyDescent="0.2"/>
    <row r="43383" ht="12.75" hidden="1" customHeight="1" x14ac:dyDescent="0.2"/>
    <row r="43384" ht="12.75" hidden="1" customHeight="1" x14ac:dyDescent="0.2"/>
    <row r="43385" ht="12.75" hidden="1" customHeight="1" x14ac:dyDescent="0.2"/>
    <row r="43386" ht="12.75" hidden="1" customHeight="1" x14ac:dyDescent="0.2"/>
    <row r="43387" ht="12.75" hidden="1" customHeight="1" x14ac:dyDescent="0.2"/>
    <row r="43388" ht="12.75" hidden="1" customHeight="1" x14ac:dyDescent="0.2"/>
    <row r="43389" ht="12.75" hidden="1" customHeight="1" x14ac:dyDescent="0.2"/>
    <row r="43390" ht="12.75" hidden="1" customHeight="1" x14ac:dyDescent="0.2"/>
    <row r="43391" ht="12.75" hidden="1" customHeight="1" x14ac:dyDescent="0.2"/>
    <row r="43392" ht="12.75" hidden="1" customHeight="1" x14ac:dyDescent="0.2"/>
    <row r="43393" ht="12.75" hidden="1" customHeight="1" x14ac:dyDescent="0.2"/>
    <row r="43394" ht="12.75" hidden="1" customHeight="1" x14ac:dyDescent="0.2"/>
    <row r="43395" ht="12.75" hidden="1" customHeight="1" x14ac:dyDescent="0.2"/>
    <row r="43396" ht="12.75" hidden="1" customHeight="1" x14ac:dyDescent="0.2"/>
    <row r="43397" ht="12.75" hidden="1" customHeight="1" x14ac:dyDescent="0.2"/>
    <row r="43398" ht="12.75" hidden="1" customHeight="1" x14ac:dyDescent="0.2"/>
    <row r="43399" ht="12.75" hidden="1" customHeight="1" x14ac:dyDescent="0.2"/>
    <row r="43400" ht="12.75" hidden="1" customHeight="1" x14ac:dyDescent="0.2"/>
    <row r="43401" ht="12.75" hidden="1" customHeight="1" x14ac:dyDescent="0.2"/>
    <row r="43402" ht="12.75" hidden="1" customHeight="1" x14ac:dyDescent="0.2"/>
    <row r="43403" ht="12.75" hidden="1" customHeight="1" x14ac:dyDescent="0.2"/>
    <row r="43404" ht="12.75" hidden="1" customHeight="1" x14ac:dyDescent="0.2"/>
    <row r="43405" ht="12.75" hidden="1" customHeight="1" x14ac:dyDescent="0.2"/>
    <row r="43406" ht="12.75" hidden="1" customHeight="1" x14ac:dyDescent="0.2"/>
    <row r="43407" ht="12.75" hidden="1" customHeight="1" x14ac:dyDescent="0.2"/>
    <row r="43408" ht="12.75" hidden="1" customHeight="1" x14ac:dyDescent="0.2"/>
    <row r="43409" ht="12.75" hidden="1" customHeight="1" x14ac:dyDescent="0.2"/>
    <row r="43410" ht="12.75" hidden="1" customHeight="1" x14ac:dyDescent="0.2"/>
    <row r="43411" ht="12.75" hidden="1" customHeight="1" x14ac:dyDescent="0.2"/>
    <row r="43412" ht="12.75" hidden="1" customHeight="1" x14ac:dyDescent="0.2"/>
    <row r="43413" ht="12.75" hidden="1" customHeight="1" x14ac:dyDescent="0.2"/>
    <row r="43414" ht="12.75" hidden="1" customHeight="1" x14ac:dyDescent="0.2"/>
    <row r="43415" ht="12.75" hidden="1" customHeight="1" x14ac:dyDescent="0.2"/>
    <row r="43416" ht="12.75" hidden="1" customHeight="1" x14ac:dyDescent="0.2"/>
    <row r="43417" ht="12.75" hidden="1" customHeight="1" x14ac:dyDescent="0.2"/>
    <row r="43418" ht="12.75" hidden="1" customHeight="1" x14ac:dyDescent="0.2"/>
    <row r="43419" ht="12.75" hidden="1" customHeight="1" x14ac:dyDescent="0.2"/>
    <row r="43420" ht="12.75" hidden="1" customHeight="1" x14ac:dyDescent="0.2"/>
    <row r="43421" ht="12.75" hidden="1" customHeight="1" x14ac:dyDescent="0.2"/>
    <row r="43422" ht="12.75" hidden="1" customHeight="1" x14ac:dyDescent="0.2"/>
    <row r="43423" ht="12.75" hidden="1" customHeight="1" x14ac:dyDescent="0.2"/>
    <row r="43424" ht="12.75" hidden="1" customHeight="1" x14ac:dyDescent="0.2"/>
    <row r="43425" ht="12.75" hidden="1" customHeight="1" x14ac:dyDescent="0.2"/>
    <row r="43426" ht="12.75" hidden="1" customHeight="1" x14ac:dyDescent="0.2"/>
    <row r="43427" ht="12.75" hidden="1" customHeight="1" x14ac:dyDescent="0.2"/>
    <row r="43428" ht="12.75" hidden="1" customHeight="1" x14ac:dyDescent="0.2"/>
    <row r="43429" ht="12.75" hidden="1" customHeight="1" x14ac:dyDescent="0.2"/>
    <row r="43430" ht="12.75" hidden="1" customHeight="1" x14ac:dyDescent="0.2"/>
    <row r="43431" ht="12.75" hidden="1" customHeight="1" x14ac:dyDescent="0.2"/>
    <row r="43432" ht="12.75" hidden="1" customHeight="1" x14ac:dyDescent="0.2"/>
    <row r="43433" ht="12.75" hidden="1" customHeight="1" x14ac:dyDescent="0.2"/>
    <row r="43434" ht="12.75" hidden="1" customHeight="1" x14ac:dyDescent="0.2"/>
    <row r="43435" ht="12.75" hidden="1" customHeight="1" x14ac:dyDescent="0.2"/>
    <row r="43436" ht="12.75" hidden="1" customHeight="1" x14ac:dyDescent="0.2"/>
    <row r="43437" ht="12.75" hidden="1" customHeight="1" x14ac:dyDescent="0.2"/>
    <row r="43438" ht="12.75" hidden="1" customHeight="1" x14ac:dyDescent="0.2"/>
    <row r="43439" ht="12.75" hidden="1" customHeight="1" x14ac:dyDescent="0.2"/>
    <row r="43440" ht="12.75" hidden="1" customHeight="1" x14ac:dyDescent="0.2"/>
    <row r="43441" ht="12.75" hidden="1" customHeight="1" x14ac:dyDescent="0.2"/>
    <row r="43442" ht="12.75" hidden="1" customHeight="1" x14ac:dyDescent="0.2"/>
    <row r="43443" ht="12.75" hidden="1" customHeight="1" x14ac:dyDescent="0.2"/>
    <row r="43444" ht="12.75" hidden="1" customHeight="1" x14ac:dyDescent="0.2"/>
    <row r="43445" ht="12.75" hidden="1" customHeight="1" x14ac:dyDescent="0.2"/>
    <row r="43446" ht="12.75" hidden="1" customHeight="1" x14ac:dyDescent="0.2"/>
    <row r="43447" ht="12.75" hidden="1" customHeight="1" x14ac:dyDescent="0.2"/>
    <row r="43448" ht="12.75" hidden="1" customHeight="1" x14ac:dyDescent="0.2"/>
    <row r="43449" ht="12.75" hidden="1" customHeight="1" x14ac:dyDescent="0.2"/>
    <row r="43450" ht="12.75" hidden="1" customHeight="1" x14ac:dyDescent="0.2"/>
    <row r="43451" ht="12.75" hidden="1" customHeight="1" x14ac:dyDescent="0.2"/>
    <row r="43452" ht="12.75" hidden="1" customHeight="1" x14ac:dyDescent="0.2"/>
    <row r="43453" ht="12.75" hidden="1" customHeight="1" x14ac:dyDescent="0.2"/>
    <row r="43454" ht="12.75" hidden="1" customHeight="1" x14ac:dyDescent="0.2"/>
    <row r="43455" ht="12.75" hidden="1" customHeight="1" x14ac:dyDescent="0.2"/>
    <row r="43456" ht="12.75" hidden="1" customHeight="1" x14ac:dyDescent="0.2"/>
    <row r="43457" ht="12.75" hidden="1" customHeight="1" x14ac:dyDescent="0.2"/>
    <row r="43458" ht="12.75" hidden="1" customHeight="1" x14ac:dyDescent="0.2"/>
    <row r="43459" ht="12.75" hidden="1" customHeight="1" x14ac:dyDescent="0.2"/>
    <row r="43460" ht="12.75" hidden="1" customHeight="1" x14ac:dyDescent="0.2"/>
    <row r="43461" ht="12.75" hidden="1" customHeight="1" x14ac:dyDescent="0.2"/>
    <row r="43462" ht="12.75" hidden="1" customHeight="1" x14ac:dyDescent="0.2"/>
    <row r="43463" ht="12.75" hidden="1" customHeight="1" x14ac:dyDescent="0.2"/>
    <row r="43464" ht="12.75" hidden="1" customHeight="1" x14ac:dyDescent="0.2"/>
    <row r="43465" ht="12.75" hidden="1" customHeight="1" x14ac:dyDescent="0.2"/>
    <row r="43466" ht="12.75" hidden="1" customHeight="1" x14ac:dyDescent="0.2"/>
    <row r="43467" ht="12.75" hidden="1" customHeight="1" x14ac:dyDescent="0.2"/>
    <row r="43468" ht="12.75" hidden="1" customHeight="1" x14ac:dyDescent="0.2"/>
    <row r="43469" ht="12.75" hidden="1" customHeight="1" x14ac:dyDescent="0.2"/>
    <row r="43470" ht="12.75" hidden="1" customHeight="1" x14ac:dyDescent="0.2"/>
    <row r="43471" ht="12.75" hidden="1" customHeight="1" x14ac:dyDescent="0.2"/>
    <row r="43472" ht="12.75" hidden="1" customHeight="1" x14ac:dyDescent="0.2"/>
    <row r="43473" ht="12.75" hidden="1" customHeight="1" x14ac:dyDescent="0.2"/>
    <row r="43474" ht="12.75" hidden="1" customHeight="1" x14ac:dyDescent="0.2"/>
    <row r="43475" ht="12.75" hidden="1" customHeight="1" x14ac:dyDescent="0.2"/>
    <row r="43476" ht="12.75" hidden="1" customHeight="1" x14ac:dyDescent="0.2"/>
    <row r="43477" ht="12.75" hidden="1" customHeight="1" x14ac:dyDescent="0.2"/>
    <row r="43478" ht="12.75" hidden="1" customHeight="1" x14ac:dyDescent="0.2"/>
    <row r="43479" ht="12.75" hidden="1" customHeight="1" x14ac:dyDescent="0.2"/>
    <row r="43480" ht="12.75" hidden="1" customHeight="1" x14ac:dyDescent="0.2"/>
    <row r="43481" ht="12.75" hidden="1" customHeight="1" x14ac:dyDescent="0.2"/>
    <row r="43482" ht="12.75" hidden="1" customHeight="1" x14ac:dyDescent="0.2"/>
    <row r="43483" ht="12.75" hidden="1" customHeight="1" x14ac:dyDescent="0.2"/>
    <row r="43484" ht="12.75" hidden="1" customHeight="1" x14ac:dyDescent="0.2"/>
    <row r="43485" ht="12.75" hidden="1" customHeight="1" x14ac:dyDescent="0.2"/>
    <row r="43486" ht="12.75" hidden="1" customHeight="1" x14ac:dyDescent="0.2"/>
    <row r="43487" ht="12.75" hidden="1" customHeight="1" x14ac:dyDescent="0.2"/>
    <row r="43488" ht="12.75" hidden="1" customHeight="1" x14ac:dyDescent="0.2"/>
    <row r="43489" ht="12.75" hidden="1" customHeight="1" x14ac:dyDescent="0.2"/>
    <row r="43490" ht="12.75" hidden="1" customHeight="1" x14ac:dyDescent="0.2"/>
    <row r="43491" ht="12.75" hidden="1" customHeight="1" x14ac:dyDescent="0.2"/>
    <row r="43492" ht="12.75" hidden="1" customHeight="1" x14ac:dyDescent="0.2"/>
    <row r="43493" ht="12.75" hidden="1" customHeight="1" x14ac:dyDescent="0.2"/>
    <row r="43494" ht="12.75" hidden="1" customHeight="1" x14ac:dyDescent="0.2"/>
    <row r="43495" ht="12.75" hidden="1" customHeight="1" x14ac:dyDescent="0.2"/>
    <row r="43496" ht="12.75" hidden="1" customHeight="1" x14ac:dyDescent="0.2"/>
    <row r="43497" ht="12.75" hidden="1" customHeight="1" x14ac:dyDescent="0.2"/>
    <row r="43498" ht="12.75" hidden="1" customHeight="1" x14ac:dyDescent="0.2"/>
    <row r="43499" ht="12.75" hidden="1" customHeight="1" x14ac:dyDescent="0.2"/>
    <row r="43500" ht="12.75" hidden="1" customHeight="1" x14ac:dyDescent="0.2"/>
    <row r="43501" ht="12.75" hidden="1" customHeight="1" x14ac:dyDescent="0.2"/>
    <row r="43502" ht="12.75" hidden="1" customHeight="1" x14ac:dyDescent="0.2"/>
    <row r="43503" ht="12.75" hidden="1" customHeight="1" x14ac:dyDescent="0.2"/>
    <row r="43504" ht="12.75" hidden="1" customHeight="1" x14ac:dyDescent="0.2"/>
    <row r="43505" ht="12.75" hidden="1" customHeight="1" x14ac:dyDescent="0.2"/>
    <row r="43506" ht="12.75" hidden="1" customHeight="1" x14ac:dyDescent="0.2"/>
    <row r="43507" ht="12.75" hidden="1" customHeight="1" x14ac:dyDescent="0.2"/>
    <row r="43508" ht="12.75" hidden="1" customHeight="1" x14ac:dyDescent="0.2"/>
    <row r="43509" ht="12.75" hidden="1" customHeight="1" x14ac:dyDescent="0.2"/>
    <row r="43510" ht="12.75" hidden="1" customHeight="1" x14ac:dyDescent="0.2"/>
    <row r="43511" ht="12.75" hidden="1" customHeight="1" x14ac:dyDescent="0.2"/>
    <row r="43512" ht="12.75" hidden="1" customHeight="1" x14ac:dyDescent="0.2"/>
    <row r="43513" ht="12.75" hidden="1" customHeight="1" x14ac:dyDescent="0.2"/>
    <row r="43514" ht="12.75" hidden="1" customHeight="1" x14ac:dyDescent="0.2"/>
    <row r="43515" ht="12.75" hidden="1" customHeight="1" x14ac:dyDescent="0.2"/>
    <row r="43516" ht="12.75" hidden="1" customHeight="1" x14ac:dyDescent="0.2"/>
    <row r="43517" ht="12.75" hidden="1" customHeight="1" x14ac:dyDescent="0.2"/>
    <row r="43518" ht="12.75" hidden="1" customHeight="1" x14ac:dyDescent="0.2"/>
    <row r="43519" ht="12.75" hidden="1" customHeight="1" x14ac:dyDescent="0.2"/>
    <row r="43520" ht="12.75" hidden="1" customHeight="1" x14ac:dyDescent="0.2"/>
    <row r="43521" ht="12.75" hidden="1" customHeight="1" x14ac:dyDescent="0.2"/>
    <row r="43522" ht="12.75" hidden="1" customHeight="1" x14ac:dyDescent="0.2"/>
    <row r="43523" ht="12.75" hidden="1" customHeight="1" x14ac:dyDescent="0.2"/>
    <row r="43524" ht="12.75" hidden="1" customHeight="1" x14ac:dyDescent="0.2"/>
    <row r="43525" ht="12.75" hidden="1" customHeight="1" x14ac:dyDescent="0.2"/>
    <row r="43526" ht="12.75" hidden="1" customHeight="1" x14ac:dyDescent="0.2"/>
    <row r="43527" ht="12.75" hidden="1" customHeight="1" x14ac:dyDescent="0.2"/>
    <row r="43528" ht="12.75" hidden="1" customHeight="1" x14ac:dyDescent="0.2"/>
    <row r="43529" ht="12.75" hidden="1" customHeight="1" x14ac:dyDescent="0.2"/>
    <row r="43530" ht="12.75" hidden="1" customHeight="1" x14ac:dyDescent="0.2"/>
    <row r="43531" ht="12.75" hidden="1" customHeight="1" x14ac:dyDescent="0.2"/>
    <row r="43532" ht="12.75" hidden="1" customHeight="1" x14ac:dyDescent="0.2"/>
    <row r="43533" ht="12.75" hidden="1" customHeight="1" x14ac:dyDescent="0.2"/>
    <row r="43534" ht="12.75" hidden="1" customHeight="1" x14ac:dyDescent="0.2"/>
    <row r="43535" ht="12.75" hidden="1" customHeight="1" x14ac:dyDescent="0.2"/>
    <row r="43536" ht="12.75" hidden="1" customHeight="1" x14ac:dyDescent="0.2"/>
    <row r="43537" ht="12.75" hidden="1" customHeight="1" x14ac:dyDescent="0.2"/>
    <row r="43538" ht="12.75" hidden="1" customHeight="1" x14ac:dyDescent="0.2"/>
    <row r="43539" ht="12.75" hidden="1" customHeight="1" x14ac:dyDescent="0.2"/>
    <row r="43540" ht="12.75" hidden="1" customHeight="1" x14ac:dyDescent="0.2"/>
    <row r="43541" ht="12.75" hidden="1" customHeight="1" x14ac:dyDescent="0.2"/>
    <row r="43542" ht="12.75" hidden="1" customHeight="1" x14ac:dyDescent="0.2"/>
    <row r="43543" ht="12.75" hidden="1" customHeight="1" x14ac:dyDescent="0.2"/>
    <row r="43544" ht="12.75" hidden="1" customHeight="1" x14ac:dyDescent="0.2"/>
    <row r="43545" ht="12.75" hidden="1" customHeight="1" x14ac:dyDescent="0.2"/>
    <row r="43546" ht="12.75" hidden="1" customHeight="1" x14ac:dyDescent="0.2"/>
    <row r="43547" ht="12.75" hidden="1" customHeight="1" x14ac:dyDescent="0.2"/>
    <row r="43548" ht="12.75" hidden="1" customHeight="1" x14ac:dyDescent="0.2"/>
    <row r="43549" ht="12.75" hidden="1" customHeight="1" x14ac:dyDescent="0.2"/>
    <row r="43550" ht="12.75" hidden="1" customHeight="1" x14ac:dyDescent="0.2"/>
    <row r="43551" ht="12.75" hidden="1" customHeight="1" x14ac:dyDescent="0.2"/>
    <row r="43552" ht="12.75" hidden="1" customHeight="1" x14ac:dyDescent="0.2"/>
    <row r="43553" ht="12.75" hidden="1" customHeight="1" x14ac:dyDescent="0.2"/>
    <row r="43554" ht="12.75" hidden="1" customHeight="1" x14ac:dyDescent="0.2"/>
    <row r="43555" ht="12.75" hidden="1" customHeight="1" x14ac:dyDescent="0.2"/>
    <row r="43556" ht="12.75" hidden="1" customHeight="1" x14ac:dyDescent="0.2"/>
    <row r="43557" ht="12.75" hidden="1" customHeight="1" x14ac:dyDescent="0.2"/>
    <row r="43558" ht="12.75" hidden="1" customHeight="1" x14ac:dyDescent="0.2"/>
    <row r="43559" ht="12.75" hidden="1" customHeight="1" x14ac:dyDescent="0.2"/>
    <row r="43560" ht="12.75" hidden="1" customHeight="1" x14ac:dyDescent="0.2"/>
    <row r="43561" ht="12.75" hidden="1" customHeight="1" x14ac:dyDescent="0.2"/>
    <row r="43562" ht="12.75" hidden="1" customHeight="1" x14ac:dyDescent="0.2"/>
    <row r="43563" ht="12.75" hidden="1" customHeight="1" x14ac:dyDescent="0.2"/>
    <row r="43564" ht="12.75" hidden="1" customHeight="1" x14ac:dyDescent="0.2"/>
    <row r="43565" ht="12.75" hidden="1" customHeight="1" x14ac:dyDescent="0.2"/>
    <row r="43566" ht="12.75" hidden="1" customHeight="1" x14ac:dyDescent="0.2"/>
    <row r="43567" ht="12.75" hidden="1" customHeight="1" x14ac:dyDescent="0.2"/>
    <row r="43568" ht="12.75" hidden="1" customHeight="1" x14ac:dyDescent="0.2"/>
    <row r="43569" ht="12.75" hidden="1" customHeight="1" x14ac:dyDescent="0.2"/>
    <row r="43570" ht="12.75" hidden="1" customHeight="1" x14ac:dyDescent="0.2"/>
    <row r="43571" ht="12.75" hidden="1" customHeight="1" x14ac:dyDescent="0.2"/>
    <row r="43572" ht="12.75" hidden="1" customHeight="1" x14ac:dyDescent="0.2"/>
    <row r="43573" ht="12.75" hidden="1" customHeight="1" x14ac:dyDescent="0.2"/>
    <row r="43574" ht="12.75" hidden="1" customHeight="1" x14ac:dyDescent="0.2"/>
    <row r="43575" ht="12.75" hidden="1" customHeight="1" x14ac:dyDescent="0.2"/>
    <row r="43576" ht="12.75" hidden="1" customHeight="1" x14ac:dyDescent="0.2"/>
    <row r="43577" ht="12.75" hidden="1" customHeight="1" x14ac:dyDescent="0.2"/>
    <row r="43578" ht="12.75" hidden="1" customHeight="1" x14ac:dyDescent="0.2"/>
    <row r="43579" ht="12.75" hidden="1" customHeight="1" x14ac:dyDescent="0.2"/>
    <row r="43580" ht="12.75" hidden="1" customHeight="1" x14ac:dyDescent="0.2"/>
    <row r="43581" ht="12.75" hidden="1" customHeight="1" x14ac:dyDescent="0.2"/>
    <row r="43582" ht="12.75" hidden="1" customHeight="1" x14ac:dyDescent="0.2"/>
    <row r="43583" ht="12.75" hidden="1" customHeight="1" x14ac:dyDescent="0.2"/>
    <row r="43584" ht="12.75" hidden="1" customHeight="1" x14ac:dyDescent="0.2"/>
    <row r="43585" ht="12.75" hidden="1" customHeight="1" x14ac:dyDescent="0.2"/>
    <row r="43586" ht="12.75" hidden="1" customHeight="1" x14ac:dyDescent="0.2"/>
    <row r="43587" ht="12.75" hidden="1" customHeight="1" x14ac:dyDescent="0.2"/>
    <row r="43588" ht="12.75" hidden="1" customHeight="1" x14ac:dyDescent="0.2"/>
    <row r="43589" ht="12.75" hidden="1" customHeight="1" x14ac:dyDescent="0.2"/>
    <row r="43590" ht="12.75" hidden="1" customHeight="1" x14ac:dyDescent="0.2"/>
    <row r="43591" ht="12.75" hidden="1" customHeight="1" x14ac:dyDescent="0.2"/>
    <row r="43592" ht="12.75" hidden="1" customHeight="1" x14ac:dyDescent="0.2"/>
    <row r="43593" ht="12.75" hidden="1" customHeight="1" x14ac:dyDescent="0.2"/>
    <row r="43594" ht="12.75" hidden="1" customHeight="1" x14ac:dyDescent="0.2"/>
    <row r="43595" ht="12.75" hidden="1" customHeight="1" x14ac:dyDescent="0.2"/>
    <row r="43596" ht="12.75" hidden="1" customHeight="1" x14ac:dyDescent="0.2"/>
    <row r="43597" ht="12.75" hidden="1" customHeight="1" x14ac:dyDescent="0.2"/>
    <row r="43598" ht="12.75" hidden="1" customHeight="1" x14ac:dyDescent="0.2"/>
    <row r="43599" ht="12.75" hidden="1" customHeight="1" x14ac:dyDescent="0.2"/>
    <row r="43600" ht="12.75" hidden="1" customHeight="1" x14ac:dyDescent="0.2"/>
    <row r="43601" ht="12.75" hidden="1" customHeight="1" x14ac:dyDescent="0.2"/>
    <row r="43602" ht="12.75" hidden="1" customHeight="1" x14ac:dyDescent="0.2"/>
    <row r="43603" ht="12.75" hidden="1" customHeight="1" x14ac:dyDescent="0.2"/>
    <row r="43604" ht="12.75" hidden="1" customHeight="1" x14ac:dyDescent="0.2"/>
    <row r="43605" ht="12.75" hidden="1" customHeight="1" x14ac:dyDescent="0.2"/>
    <row r="43606" ht="12.75" hidden="1" customHeight="1" x14ac:dyDescent="0.2"/>
    <row r="43607" ht="12.75" hidden="1" customHeight="1" x14ac:dyDescent="0.2"/>
    <row r="43608" ht="12.75" hidden="1" customHeight="1" x14ac:dyDescent="0.2"/>
    <row r="43609" ht="12.75" hidden="1" customHeight="1" x14ac:dyDescent="0.2"/>
    <row r="43610" ht="12.75" hidden="1" customHeight="1" x14ac:dyDescent="0.2"/>
    <row r="43611" ht="12.75" hidden="1" customHeight="1" x14ac:dyDescent="0.2"/>
    <row r="43612" ht="12.75" hidden="1" customHeight="1" x14ac:dyDescent="0.2"/>
    <row r="43613" ht="12.75" hidden="1" customHeight="1" x14ac:dyDescent="0.2"/>
    <row r="43614" ht="12.75" hidden="1" customHeight="1" x14ac:dyDescent="0.2"/>
    <row r="43615" ht="12.75" hidden="1" customHeight="1" x14ac:dyDescent="0.2"/>
    <row r="43616" ht="12.75" hidden="1" customHeight="1" x14ac:dyDescent="0.2"/>
    <row r="43617" ht="12.75" hidden="1" customHeight="1" x14ac:dyDescent="0.2"/>
    <row r="43618" ht="12.75" hidden="1" customHeight="1" x14ac:dyDescent="0.2"/>
    <row r="43619" ht="12.75" hidden="1" customHeight="1" x14ac:dyDescent="0.2"/>
    <row r="43620" ht="12.75" hidden="1" customHeight="1" x14ac:dyDescent="0.2"/>
    <row r="43621" ht="12.75" hidden="1" customHeight="1" x14ac:dyDescent="0.2"/>
    <row r="43622" ht="12.75" hidden="1" customHeight="1" x14ac:dyDescent="0.2"/>
    <row r="43623" ht="12.75" hidden="1" customHeight="1" x14ac:dyDescent="0.2"/>
    <row r="43624" ht="12.75" hidden="1" customHeight="1" x14ac:dyDescent="0.2"/>
    <row r="43625" ht="12.75" hidden="1" customHeight="1" x14ac:dyDescent="0.2"/>
    <row r="43626" ht="12.75" hidden="1" customHeight="1" x14ac:dyDescent="0.2"/>
    <row r="43627" ht="12.75" hidden="1" customHeight="1" x14ac:dyDescent="0.2"/>
    <row r="43628" ht="12.75" hidden="1" customHeight="1" x14ac:dyDescent="0.2"/>
    <row r="43629" ht="12.75" hidden="1" customHeight="1" x14ac:dyDescent="0.2"/>
    <row r="43630" ht="12.75" hidden="1" customHeight="1" x14ac:dyDescent="0.2"/>
    <row r="43631" ht="12.75" hidden="1" customHeight="1" x14ac:dyDescent="0.2"/>
    <row r="43632" ht="12.75" hidden="1" customHeight="1" x14ac:dyDescent="0.2"/>
    <row r="43633" ht="12.75" hidden="1" customHeight="1" x14ac:dyDescent="0.2"/>
    <row r="43634" ht="12.75" hidden="1" customHeight="1" x14ac:dyDescent="0.2"/>
    <row r="43635" ht="12.75" hidden="1" customHeight="1" x14ac:dyDescent="0.2"/>
    <row r="43636" ht="12.75" hidden="1" customHeight="1" x14ac:dyDescent="0.2"/>
    <row r="43637" ht="12.75" hidden="1" customHeight="1" x14ac:dyDescent="0.2"/>
    <row r="43638" ht="12.75" hidden="1" customHeight="1" x14ac:dyDescent="0.2"/>
    <row r="43639" ht="12.75" hidden="1" customHeight="1" x14ac:dyDescent="0.2"/>
    <row r="43640" ht="12.75" hidden="1" customHeight="1" x14ac:dyDescent="0.2"/>
    <row r="43641" ht="12.75" hidden="1" customHeight="1" x14ac:dyDescent="0.2"/>
    <row r="43642" ht="12.75" hidden="1" customHeight="1" x14ac:dyDescent="0.2"/>
    <row r="43643" ht="12.75" hidden="1" customHeight="1" x14ac:dyDescent="0.2"/>
    <row r="43644" ht="12.75" hidden="1" customHeight="1" x14ac:dyDescent="0.2"/>
    <row r="43645" ht="12.75" hidden="1" customHeight="1" x14ac:dyDescent="0.2"/>
    <row r="43646" ht="12.75" hidden="1" customHeight="1" x14ac:dyDescent="0.2"/>
    <row r="43647" ht="12.75" hidden="1" customHeight="1" x14ac:dyDescent="0.2"/>
    <row r="43648" ht="12.75" hidden="1" customHeight="1" x14ac:dyDescent="0.2"/>
    <row r="43649" ht="12.75" hidden="1" customHeight="1" x14ac:dyDescent="0.2"/>
    <row r="43650" ht="12.75" hidden="1" customHeight="1" x14ac:dyDescent="0.2"/>
    <row r="43651" ht="12.75" hidden="1" customHeight="1" x14ac:dyDescent="0.2"/>
    <row r="43652" ht="12.75" hidden="1" customHeight="1" x14ac:dyDescent="0.2"/>
    <row r="43653" ht="12.75" hidden="1" customHeight="1" x14ac:dyDescent="0.2"/>
    <row r="43654" ht="12.75" hidden="1" customHeight="1" x14ac:dyDescent="0.2"/>
    <row r="43655" ht="12.75" hidden="1" customHeight="1" x14ac:dyDescent="0.2"/>
    <row r="43656" ht="12.75" hidden="1" customHeight="1" x14ac:dyDescent="0.2"/>
    <row r="43657" ht="12.75" hidden="1" customHeight="1" x14ac:dyDescent="0.2"/>
    <row r="43658" ht="12.75" hidden="1" customHeight="1" x14ac:dyDescent="0.2"/>
    <row r="43659" ht="12.75" hidden="1" customHeight="1" x14ac:dyDescent="0.2"/>
    <row r="43660" ht="12.75" hidden="1" customHeight="1" x14ac:dyDescent="0.2"/>
    <row r="43661" ht="12.75" hidden="1" customHeight="1" x14ac:dyDescent="0.2"/>
    <row r="43662" ht="12.75" hidden="1" customHeight="1" x14ac:dyDescent="0.2"/>
    <row r="43663" ht="12.75" hidden="1" customHeight="1" x14ac:dyDescent="0.2"/>
    <row r="43664" ht="12.75" hidden="1" customHeight="1" x14ac:dyDescent="0.2"/>
    <row r="43665" ht="12.75" hidden="1" customHeight="1" x14ac:dyDescent="0.2"/>
    <row r="43666" ht="12.75" hidden="1" customHeight="1" x14ac:dyDescent="0.2"/>
    <row r="43667" ht="12.75" hidden="1" customHeight="1" x14ac:dyDescent="0.2"/>
    <row r="43668" ht="12.75" hidden="1" customHeight="1" x14ac:dyDescent="0.2"/>
    <row r="43669" ht="12.75" hidden="1" customHeight="1" x14ac:dyDescent="0.2"/>
    <row r="43670" ht="12.75" hidden="1" customHeight="1" x14ac:dyDescent="0.2"/>
    <row r="43671" ht="12.75" hidden="1" customHeight="1" x14ac:dyDescent="0.2"/>
    <row r="43672" ht="12.75" hidden="1" customHeight="1" x14ac:dyDescent="0.2"/>
    <row r="43673" ht="12.75" hidden="1" customHeight="1" x14ac:dyDescent="0.2"/>
    <row r="43674" ht="12.75" hidden="1" customHeight="1" x14ac:dyDescent="0.2"/>
    <row r="43675" ht="12.75" hidden="1" customHeight="1" x14ac:dyDescent="0.2"/>
    <row r="43676" ht="12.75" hidden="1" customHeight="1" x14ac:dyDescent="0.2"/>
    <row r="43677" ht="12.75" hidden="1" customHeight="1" x14ac:dyDescent="0.2"/>
    <row r="43678" ht="12.75" hidden="1" customHeight="1" x14ac:dyDescent="0.2"/>
    <row r="43679" ht="12.75" hidden="1" customHeight="1" x14ac:dyDescent="0.2"/>
    <row r="43680" ht="12.75" hidden="1" customHeight="1" x14ac:dyDescent="0.2"/>
    <row r="43681" ht="12.75" hidden="1" customHeight="1" x14ac:dyDescent="0.2"/>
    <row r="43682" ht="12.75" hidden="1" customHeight="1" x14ac:dyDescent="0.2"/>
    <row r="43683" ht="12.75" hidden="1" customHeight="1" x14ac:dyDescent="0.2"/>
    <row r="43684" ht="12.75" hidden="1" customHeight="1" x14ac:dyDescent="0.2"/>
    <row r="43685" ht="12.75" hidden="1" customHeight="1" x14ac:dyDescent="0.2"/>
    <row r="43686" ht="12.75" hidden="1" customHeight="1" x14ac:dyDescent="0.2"/>
    <row r="43687" ht="12.75" hidden="1" customHeight="1" x14ac:dyDescent="0.2"/>
    <row r="43688" ht="12.75" hidden="1" customHeight="1" x14ac:dyDescent="0.2"/>
    <row r="43689" ht="12.75" hidden="1" customHeight="1" x14ac:dyDescent="0.2"/>
    <row r="43690" ht="12.75" hidden="1" customHeight="1" x14ac:dyDescent="0.2"/>
    <row r="43691" ht="12.75" hidden="1" customHeight="1" x14ac:dyDescent="0.2"/>
    <row r="43692" ht="12.75" hidden="1" customHeight="1" x14ac:dyDescent="0.2"/>
    <row r="43693" ht="12.75" hidden="1" customHeight="1" x14ac:dyDescent="0.2"/>
    <row r="43694" ht="12.75" hidden="1" customHeight="1" x14ac:dyDescent="0.2"/>
    <row r="43695" ht="12.75" hidden="1" customHeight="1" x14ac:dyDescent="0.2"/>
    <row r="43696" ht="12.75" hidden="1" customHeight="1" x14ac:dyDescent="0.2"/>
    <row r="43697" ht="12.75" hidden="1" customHeight="1" x14ac:dyDescent="0.2"/>
    <row r="43698" ht="12.75" hidden="1" customHeight="1" x14ac:dyDescent="0.2"/>
    <row r="43699" ht="12.75" hidden="1" customHeight="1" x14ac:dyDescent="0.2"/>
    <row r="43700" ht="12.75" hidden="1" customHeight="1" x14ac:dyDescent="0.2"/>
    <row r="43701" ht="12.75" hidden="1" customHeight="1" x14ac:dyDescent="0.2"/>
    <row r="43702" ht="12.75" hidden="1" customHeight="1" x14ac:dyDescent="0.2"/>
    <row r="43703" ht="12.75" hidden="1" customHeight="1" x14ac:dyDescent="0.2"/>
    <row r="43704" ht="12.75" hidden="1" customHeight="1" x14ac:dyDescent="0.2"/>
    <row r="43705" ht="12.75" hidden="1" customHeight="1" x14ac:dyDescent="0.2"/>
    <row r="43706" ht="12.75" hidden="1" customHeight="1" x14ac:dyDescent="0.2"/>
    <row r="43707" ht="12.75" hidden="1" customHeight="1" x14ac:dyDescent="0.2"/>
    <row r="43708" ht="12.75" hidden="1" customHeight="1" x14ac:dyDescent="0.2"/>
    <row r="43709" ht="12.75" hidden="1" customHeight="1" x14ac:dyDescent="0.2"/>
    <row r="43710" ht="12.75" hidden="1" customHeight="1" x14ac:dyDescent="0.2"/>
    <row r="43711" ht="12.75" hidden="1" customHeight="1" x14ac:dyDescent="0.2"/>
    <row r="43712" ht="12.75" hidden="1" customHeight="1" x14ac:dyDescent="0.2"/>
    <row r="43713" ht="12.75" hidden="1" customHeight="1" x14ac:dyDescent="0.2"/>
    <row r="43714" ht="12.75" hidden="1" customHeight="1" x14ac:dyDescent="0.2"/>
    <row r="43715" ht="12.75" hidden="1" customHeight="1" x14ac:dyDescent="0.2"/>
    <row r="43716" ht="12.75" hidden="1" customHeight="1" x14ac:dyDescent="0.2"/>
    <row r="43717" ht="12.75" hidden="1" customHeight="1" x14ac:dyDescent="0.2"/>
    <row r="43718" ht="12.75" hidden="1" customHeight="1" x14ac:dyDescent="0.2"/>
    <row r="43719" ht="12.75" hidden="1" customHeight="1" x14ac:dyDescent="0.2"/>
    <row r="43720" ht="12.75" hidden="1" customHeight="1" x14ac:dyDescent="0.2"/>
    <row r="43721" ht="12.75" hidden="1" customHeight="1" x14ac:dyDescent="0.2"/>
    <row r="43722" ht="12.75" hidden="1" customHeight="1" x14ac:dyDescent="0.2"/>
    <row r="43723" ht="12.75" hidden="1" customHeight="1" x14ac:dyDescent="0.2"/>
    <row r="43724" ht="12.75" hidden="1" customHeight="1" x14ac:dyDescent="0.2"/>
    <row r="43725" ht="12.75" hidden="1" customHeight="1" x14ac:dyDescent="0.2"/>
    <row r="43726" ht="12.75" hidden="1" customHeight="1" x14ac:dyDescent="0.2"/>
    <row r="43727" ht="12.75" hidden="1" customHeight="1" x14ac:dyDescent="0.2"/>
    <row r="43728" ht="12.75" hidden="1" customHeight="1" x14ac:dyDescent="0.2"/>
    <row r="43729" ht="12.75" hidden="1" customHeight="1" x14ac:dyDescent="0.2"/>
    <row r="43730" ht="12.75" hidden="1" customHeight="1" x14ac:dyDescent="0.2"/>
    <row r="43731" ht="12.75" hidden="1" customHeight="1" x14ac:dyDescent="0.2"/>
    <row r="43732" ht="12.75" hidden="1" customHeight="1" x14ac:dyDescent="0.2"/>
    <row r="43733" ht="12.75" hidden="1" customHeight="1" x14ac:dyDescent="0.2"/>
    <row r="43734" ht="12.75" hidden="1" customHeight="1" x14ac:dyDescent="0.2"/>
    <row r="43735" ht="12.75" hidden="1" customHeight="1" x14ac:dyDescent="0.2"/>
    <row r="43736" ht="12.75" hidden="1" customHeight="1" x14ac:dyDescent="0.2"/>
    <row r="43737" ht="12.75" hidden="1" customHeight="1" x14ac:dyDescent="0.2"/>
    <row r="43738" ht="12.75" hidden="1" customHeight="1" x14ac:dyDescent="0.2"/>
    <row r="43739" ht="12.75" hidden="1" customHeight="1" x14ac:dyDescent="0.2"/>
    <row r="43740" ht="12.75" hidden="1" customHeight="1" x14ac:dyDescent="0.2"/>
    <row r="43741" ht="12.75" hidden="1" customHeight="1" x14ac:dyDescent="0.2"/>
    <row r="43742" ht="12.75" hidden="1" customHeight="1" x14ac:dyDescent="0.2"/>
    <row r="43743" ht="12.75" hidden="1" customHeight="1" x14ac:dyDescent="0.2"/>
    <row r="43744" ht="12.75" hidden="1" customHeight="1" x14ac:dyDescent="0.2"/>
    <row r="43745" ht="12.75" hidden="1" customHeight="1" x14ac:dyDescent="0.2"/>
    <row r="43746" ht="12.75" hidden="1" customHeight="1" x14ac:dyDescent="0.2"/>
    <row r="43747" ht="12.75" hidden="1" customHeight="1" x14ac:dyDescent="0.2"/>
    <row r="43748" ht="12.75" hidden="1" customHeight="1" x14ac:dyDescent="0.2"/>
    <row r="43749" ht="12.75" hidden="1" customHeight="1" x14ac:dyDescent="0.2"/>
    <row r="43750" ht="12.75" hidden="1" customHeight="1" x14ac:dyDescent="0.2"/>
    <row r="43751" ht="12.75" hidden="1" customHeight="1" x14ac:dyDescent="0.2"/>
    <row r="43752" ht="12.75" hidden="1" customHeight="1" x14ac:dyDescent="0.2"/>
    <row r="43753" ht="12.75" hidden="1" customHeight="1" x14ac:dyDescent="0.2"/>
    <row r="43754" ht="12.75" hidden="1" customHeight="1" x14ac:dyDescent="0.2"/>
    <row r="43755" ht="12.75" hidden="1" customHeight="1" x14ac:dyDescent="0.2"/>
    <row r="43756" ht="12.75" hidden="1" customHeight="1" x14ac:dyDescent="0.2"/>
    <row r="43757" ht="12.75" hidden="1" customHeight="1" x14ac:dyDescent="0.2"/>
    <row r="43758" ht="12.75" hidden="1" customHeight="1" x14ac:dyDescent="0.2"/>
    <row r="43759" ht="12.75" hidden="1" customHeight="1" x14ac:dyDescent="0.2"/>
    <row r="43760" ht="12.75" hidden="1" customHeight="1" x14ac:dyDescent="0.2"/>
    <row r="43761" ht="12.75" hidden="1" customHeight="1" x14ac:dyDescent="0.2"/>
    <row r="43762" ht="12.75" hidden="1" customHeight="1" x14ac:dyDescent="0.2"/>
    <row r="43763" ht="12.75" hidden="1" customHeight="1" x14ac:dyDescent="0.2"/>
    <row r="43764" ht="12.75" hidden="1" customHeight="1" x14ac:dyDescent="0.2"/>
    <row r="43765" ht="12.75" hidden="1" customHeight="1" x14ac:dyDescent="0.2"/>
    <row r="43766" ht="12.75" hidden="1" customHeight="1" x14ac:dyDescent="0.2"/>
    <row r="43767" ht="12.75" hidden="1" customHeight="1" x14ac:dyDescent="0.2"/>
    <row r="43768" ht="12.75" hidden="1" customHeight="1" x14ac:dyDescent="0.2"/>
    <row r="43769" ht="12.75" hidden="1" customHeight="1" x14ac:dyDescent="0.2"/>
    <row r="43770" ht="12.75" hidden="1" customHeight="1" x14ac:dyDescent="0.2"/>
    <row r="43771" ht="12.75" hidden="1" customHeight="1" x14ac:dyDescent="0.2"/>
    <row r="43772" ht="12.75" hidden="1" customHeight="1" x14ac:dyDescent="0.2"/>
    <row r="43773" ht="12.75" hidden="1" customHeight="1" x14ac:dyDescent="0.2"/>
    <row r="43774" ht="12.75" hidden="1" customHeight="1" x14ac:dyDescent="0.2"/>
    <row r="43775" ht="12.75" hidden="1" customHeight="1" x14ac:dyDescent="0.2"/>
    <row r="43776" ht="12.75" hidden="1" customHeight="1" x14ac:dyDescent="0.2"/>
    <row r="43777" ht="12.75" hidden="1" customHeight="1" x14ac:dyDescent="0.2"/>
    <row r="43778" ht="12.75" hidden="1" customHeight="1" x14ac:dyDescent="0.2"/>
    <row r="43779" ht="12.75" hidden="1" customHeight="1" x14ac:dyDescent="0.2"/>
    <row r="43780" ht="12.75" hidden="1" customHeight="1" x14ac:dyDescent="0.2"/>
    <row r="43781" ht="12.75" hidden="1" customHeight="1" x14ac:dyDescent="0.2"/>
    <row r="43782" ht="12.75" hidden="1" customHeight="1" x14ac:dyDescent="0.2"/>
    <row r="43783" ht="12.75" hidden="1" customHeight="1" x14ac:dyDescent="0.2"/>
    <row r="43784" ht="12.75" hidden="1" customHeight="1" x14ac:dyDescent="0.2"/>
    <row r="43785" ht="12.75" hidden="1" customHeight="1" x14ac:dyDescent="0.2"/>
    <row r="43786" ht="12.75" hidden="1" customHeight="1" x14ac:dyDescent="0.2"/>
    <row r="43787" ht="12.75" hidden="1" customHeight="1" x14ac:dyDescent="0.2"/>
    <row r="43788" ht="12.75" hidden="1" customHeight="1" x14ac:dyDescent="0.2"/>
    <row r="43789" ht="12.75" hidden="1" customHeight="1" x14ac:dyDescent="0.2"/>
    <row r="43790" ht="12.75" hidden="1" customHeight="1" x14ac:dyDescent="0.2"/>
    <row r="43791" ht="12.75" hidden="1" customHeight="1" x14ac:dyDescent="0.2"/>
    <row r="43792" ht="12.75" hidden="1" customHeight="1" x14ac:dyDescent="0.2"/>
    <row r="43793" ht="12.75" hidden="1" customHeight="1" x14ac:dyDescent="0.2"/>
    <row r="43794" ht="12.75" hidden="1" customHeight="1" x14ac:dyDescent="0.2"/>
    <row r="43795" ht="12.75" hidden="1" customHeight="1" x14ac:dyDescent="0.2"/>
    <row r="43796" ht="12.75" hidden="1" customHeight="1" x14ac:dyDescent="0.2"/>
    <row r="43797" ht="12.75" hidden="1" customHeight="1" x14ac:dyDescent="0.2"/>
    <row r="43798" ht="12.75" hidden="1" customHeight="1" x14ac:dyDescent="0.2"/>
    <row r="43799" ht="12.75" hidden="1" customHeight="1" x14ac:dyDescent="0.2"/>
    <row r="43800" ht="12.75" hidden="1" customHeight="1" x14ac:dyDescent="0.2"/>
    <row r="43801" ht="12.75" hidden="1" customHeight="1" x14ac:dyDescent="0.2"/>
    <row r="43802" ht="12.75" hidden="1" customHeight="1" x14ac:dyDescent="0.2"/>
    <row r="43803" ht="12.75" hidden="1" customHeight="1" x14ac:dyDescent="0.2"/>
    <row r="43804" ht="12.75" hidden="1" customHeight="1" x14ac:dyDescent="0.2"/>
    <row r="43805" ht="12.75" hidden="1" customHeight="1" x14ac:dyDescent="0.2"/>
    <row r="43806" ht="12.75" hidden="1" customHeight="1" x14ac:dyDescent="0.2"/>
    <row r="43807" ht="12.75" hidden="1" customHeight="1" x14ac:dyDescent="0.2"/>
    <row r="43808" ht="12.75" hidden="1" customHeight="1" x14ac:dyDescent="0.2"/>
    <row r="43809" ht="12.75" hidden="1" customHeight="1" x14ac:dyDescent="0.2"/>
    <row r="43810" ht="12.75" hidden="1" customHeight="1" x14ac:dyDescent="0.2"/>
    <row r="43811" ht="12.75" hidden="1" customHeight="1" x14ac:dyDescent="0.2"/>
    <row r="43812" ht="12.75" hidden="1" customHeight="1" x14ac:dyDescent="0.2"/>
    <row r="43813" ht="12.75" hidden="1" customHeight="1" x14ac:dyDescent="0.2"/>
    <row r="43814" ht="12.75" hidden="1" customHeight="1" x14ac:dyDescent="0.2"/>
    <row r="43815" ht="12.75" hidden="1" customHeight="1" x14ac:dyDescent="0.2"/>
    <row r="43816" ht="12.75" hidden="1" customHeight="1" x14ac:dyDescent="0.2"/>
    <row r="43817" ht="12.75" hidden="1" customHeight="1" x14ac:dyDescent="0.2"/>
    <row r="43818" ht="12.75" hidden="1" customHeight="1" x14ac:dyDescent="0.2"/>
    <row r="43819" ht="12.75" hidden="1" customHeight="1" x14ac:dyDescent="0.2"/>
    <row r="43820" ht="12.75" hidden="1" customHeight="1" x14ac:dyDescent="0.2"/>
    <row r="43821" ht="12.75" hidden="1" customHeight="1" x14ac:dyDescent="0.2"/>
    <row r="43822" ht="12.75" hidden="1" customHeight="1" x14ac:dyDescent="0.2"/>
    <row r="43823" ht="12.75" hidden="1" customHeight="1" x14ac:dyDescent="0.2"/>
    <row r="43824" ht="12.75" hidden="1" customHeight="1" x14ac:dyDescent="0.2"/>
    <row r="43825" ht="12.75" hidden="1" customHeight="1" x14ac:dyDescent="0.2"/>
    <row r="43826" ht="12.75" hidden="1" customHeight="1" x14ac:dyDescent="0.2"/>
    <row r="43827" ht="12.75" hidden="1" customHeight="1" x14ac:dyDescent="0.2"/>
    <row r="43828" ht="12.75" hidden="1" customHeight="1" x14ac:dyDescent="0.2"/>
    <row r="43829" ht="12.75" hidden="1" customHeight="1" x14ac:dyDescent="0.2"/>
    <row r="43830" ht="12.75" hidden="1" customHeight="1" x14ac:dyDescent="0.2"/>
    <row r="43831" ht="12.75" hidden="1" customHeight="1" x14ac:dyDescent="0.2"/>
    <row r="43832" ht="12.75" hidden="1" customHeight="1" x14ac:dyDescent="0.2"/>
    <row r="43833" ht="12.75" hidden="1" customHeight="1" x14ac:dyDescent="0.2"/>
    <row r="43834" ht="12.75" hidden="1" customHeight="1" x14ac:dyDescent="0.2"/>
    <row r="43835" ht="12.75" hidden="1" customHeight="1" x14ac:dyDescent="0.2"/>
    <row r="43836" ht="12.75" hidden="1" customHeight="1" x14ac:dyDescent="0.2"/>
    <row r="43837" ht="12.75" hidden="1" customHeight="1" x14ac:dyDescent="0.2"/>
    <row r="43838" ht="12.75" hidden="1" customHeight="1" x14ac:dyDescent="0.2"/>
    <row r="43839" ht="12.75" hidden="1" customHeight="1" x14ac:dyDescent="0.2"/>
    <row r="43840" ht="12.75" hidden="1" customHeight="1" x14ac:dyDescent="0.2"/>
    <row r="43841" ht="12.75" hidden="1" customHeight="1" x14ac:dyDescent="0.2"/>
    <row r="43842" ht="12.75" hidden="1" customHeight="1" x14ac:dyDescent="0.2"/>
    <row r="43843" ht="12.75" hidden="1" customHeight="1" x14ac:dyDescent="0.2"/>
    <row r="43844" ht="12.75" hidden="1" customHeight="1" x14ac:dyDescent="0.2"/>
    <row r="43845" ht="12.75" hidden="1" customHeight="1" x14ac:dyDescent="0.2"/>
    <row r="43846" ht="12.75" hidden="1" customHeight="1" x14ac:dyDescent="0.2"/>
    <row r="43847" ht="12.75" hidden="1" customHeight="1" x14ac:dyDescent="0.2"/>
    <row r="43848" ht="12.75" hidden="1" customHeight="1" x14ac:dyDescent="0.2"/>
    <row r="43849" ht="12.75" hidden="1" customHeight="1" x14ac:dyDescent="0.2"/>
    <row r="43850" ht="12.75" hidden="1" customHeight="1" x14ac:dyDescent="0.2"/>
    <row r="43851" ht="12.75" hidden="1" customHeight="1" x14ac:dyDescent="0.2"/>
    <row r="43852" ht="12.75" hidden="1" customHeight="1" x14ac:dyDescent="0.2"/>
    <row r="43853" ht="12.75" hidden="1" customHeight="1" x14ac:dyDescent="0.2"/>
    <row r="43854" ht="12.75" hidden="1" customHeight="1" x14ac:dyDescent="0.2"/>
    <row r="43855" ht="12.75" hidden="1" customHeight="1" x14ac:dyDescent="0.2"/>
    <row r="43856" ht="12.75" hidden="1" customHeight="1" x14ac:dyDescent="0.2"/>
    <row r="43857" ht="12.75" hidden="1" customHeight="1" x14ac:dyDescent="0.2"/>
    <row r="43858" ht="12.75" hidden="1" customHeight="1" x14ac:dyDescent="0.2"/>
    <row r="43859" ht="12.75" hidden="1" customHeight="1" x14ac:dyDescent="0.2"/>
    <row r="43860" ht="12.75" hidden="1" customHeight="1" x14ac:dyDescent="0.2"/>
    <row r="43861" ht="12.75" hidden="1" customHeight="1" x14ac:dyDescent="0.2"/>
    <row r="43862" ht="12.75" hidden="1" customHeight="1" x14ac:dyDescent="0.2"/>
    <row r="43863" ht="12.75" hidden="1" customHeight="1" x14ac:dyDescent="0.2"/>
    <row r="43864" ht="12.75" hidden="1" customHeight="1" x14ac:dyDescent="0.2"/>
    <row r="43865" ht="12.75" hidden="1" customHeight="1" x14ac:dyDescent="0.2"/>
    <row r="43866" ht="12.75" hidden="1" customHeight="1" x14ac:dyDescent="0.2"/>
    <row r="43867" ht="12.75" hidden="1" customHeight="1" x14ac:dyDescent="0.2"/>
    <row r="43868" ht="12.75" hidden="1" customHeight="1" x14ac:dyDescent="0.2"/>
    <row r="43869" ht="12.75" hidden="1" customHeight="1" x14ac:dyDescent="0.2"/>
    <row r="43870" ht="12.75" hidden="1" customHeight="1" x14ac:dyDescent="0.2"/>
    <row r="43871" ht="12.75" hidden="1" customHeight="1" x14ac:dyDescent="0.2"/>
    <row r="43872" ht="12.75" hidden="1" customHeight="1" x14ac:dyDescent="0.2"/>
    <row r="43873" ht="12.75" hidden="1" customHeight="1" x14ac:dyDescent="0.2"/>
    <row r="43874" ht="12.75" hidden="1" customHeight="1" x14ac:dyDescent="0.2"/>
    <row r="43875" ht="12.75" hidden="1" customHeight="1" x14ac:dyDescent="0.2"/>
    <row r="43876" ht="12.75" hidden="1" customHeight="1" x14ac:dyDescent="0.2"/>
    <row r="43877" ht="12.75" hidden="1" customHeight="1" x14ac:dyDescent="0.2"/>
    <row r="43878" ht="12.75" hidden="1" customHeight="1" x14ac:dyDescent="0.2"/>
    <row r="43879" ht="12.75" hidden="1" customHeight="1" x14ac:dyDescent="0.2"/>
    <row r="43880" ht="12.75" hidden="1" customHeight="1" x14ac:dyDescent="0.2"/>
    <row r="43881" ht="12.75" hidden="1" customHeight="1" x14ac:dyDescent="0.2"/>
    <row r="43882" ht="12.75" hidden="1" customHeight="1" x14ac:dyDescent="0.2"/>
    <row r="43883" ht="12.75" hidden="1" customHeight="1" x14ac:dyDescent="0.2"/>
    <row r="43884" ht="12.75" hidden="1" customHeight="1" x14ac:dyDescent="0.2"/>
    <row r="43885" ht="12.75" hidden="1" customHeight="1" x14ac:dyDescent="0.2"/>
    <row r="43886" ht="12.75" hidden="1" customHeight="1" x14ac:dyDescent="0.2"/>
    <row r="43887" ht="12.75" hidden="1" customHeight="1" x14ac:dyDescent="0.2"/>
    <row r="43888" ht="12.75" hidden="1" customHeight="1" x14ac:dyDescent="0.2"/>
    <row r="43889" ht="12.75" hidden="1" customHeight="1" x14ac:dyDescent="0.2"/>
    <row r="43890" ht="12.75" hidden="1" customHeight="1" x14ac:dyDescent="0.2"/>
    <row r="43891" ht="12.75" hidden="1" customHeight="1" x14ac:dyDescent="0.2"/>
    <row r="43892" ht="12.75" hidden="1" customHeight="1" x14ac:dyDescent="0.2"/>
    <row r="43893" ht="12.75" hidden="1" customHeight="1" x14ac:dyDescent="0.2"/>
    <row r="43894" ht="12.75" hidden="1" customHeight="1" x14ac:dyDescent="0.2"/>
    <row r="43895" ht="12.75" hidden="1" customHeight="1" x14ac:dyDescent="0.2"/>
    <row r="43896" ht="12.75" hidden="1" customHeight="1" x14ac:dyDescent="0.2"/>
    <row r="43897" ht="12.75" hidden="1" customHeight="1" x14ac:dyDescent="0.2"/>
    <row r="43898" ht="12.75" hidden="1" customHeight="1" x14ac:dyDescent="0.2"/>
    <row r="43899" ht="12.75" hidden="1" customHeight="1" x14ac:dyDescent="0.2"/>
    <row r="43900" ht="12.75" hidden="1" customHeight="1" x14ac:dyDescent="0.2"/>
    <row r="43901" ht="12.75" hidden="1" customHeight="1" x14ac:dyDescent="0.2"/>
    <row r="43902" ht="12.75" hidden="1" customHeight="1" x14ac:dyDescent="0.2"/>
    <row r="43903" ht="12.75" hidden="1" customHeight="1" x14ac:dyDescent="0.2"/>
    <row r="43904" ht="12.75" hidden="1" customHeight="1" x14ac:dyDescent="0.2"/>
    <row r="43905" ht="12.75" hidden="1" customHeight="1" x14ac:dyDescent="0.2"/>
    <row r="43906" ht="12.75" hidden="1" customHeight="1" x14ac:dyDescent="0.2"/>
    <row r="43907" ht="12.75" hidden="1" customHeight="1" x14ac:dyDescent="0.2"/>
    <row r="43908" ht="12.75" hidden="1" customHeight="1" x14ac:dyDescent="0.2"/>
    <row r="43909" ht="12.75" hidden="1" customHeight="1" x14ac:dyDescent="0.2"/>
    <row r="43910" ht="12.75" hidden="1" customHeight="1" x14ac:dyDescent="0.2"/>
    <row r="43911" ht="12.75" hidden="1" customHeight="1" x14ac:dyDescent="0.2"/>
    <row r="43912" ht="12.75" hidden="1" customHeight="1" x14ac:dyDescent="0.2"/>
    <row r="43913" ht="12.75" hidden="1" customHeight="1" x14ac:dyDescent="0.2"/>
    <row r="43914" ht="12.75" hidden="1" customHeight="1" x14ac:dyDescent="0.2"/>
    <row r="43915" ht="12.75" hidden="1" customHeight="1" x14ac:dyDescent="0.2"/>
    <row r="43916" ht="12.75" hidden="1" customHeight="1" x14ac:dyDescent="0.2"/>
    <row r="43917" ht="12.75" hidden="1" customHeight="1" x14ac:dyDescent="0.2"/>
    <row r="43918" ht="12.75" hidden="1" customHeight="1" x14ac:dyDescent="0.2"/>
    <row r="43919" ht="12.75" hidden="1" customHeight="1" x14ac:dyDescent="0.2"/>
    <row r="43920" ht="12.75" hidden="1" customHeight="1" x14ac:dyDescent="0.2"/>
    <row r="43921" ht="12.75" hidden="1" customHeight="1" x14ac:dyDescent="0.2"/>
    <row r="43922" ht="12.75" hidden="1" customHeight="1" x14ac:dyDescent="0.2"/>
    <row r="43923" ht="12.75" hidden="1" customHeight="1" x14ac:dyDescent="0.2"/>
    <row r="43924" ht="12.75" hidden="1" customHeight="1" x14ac:dyDescent="0.2"/>
    <row r="43925" ht="12.75" hidden="1" customHeight="1" x14ac:dyDescent="0.2"/>
    <row r="43926" ht="12.75" hidden="1" customHeight="1" x14ac:dyDescent="0.2"/>
    <row r="43927" ht="12.75" hidden="1" customHeight="1" x14ac:dyDescent="0.2"/>
    <row r="43928" ht="12.75" hidden="1" customHeight="1" x14ac:dyDescent="0.2"/>
    <row r="43929" ht="12.75" hidden="1" customHeight="1" x14ac:dyDescent="0.2"/>
    <row r="43930" ht="12.75" hidden="1" customHeight="1" x14ac:dyDescent="0.2"/>
    <row r="43931" ht="12.75" hidden="1" customHeight="1" x14ac:dyDescent="0.2"/>
    <row r="43932" ht="12.75" hidden="1" customHeight="1" x14ac:dyDescent="0.2"/>
    <row r="43933" ht="12.75" hidden="1" customHeight="1" x14ac:dyDescent="0.2"/>
    <row r="43934" ht="12.75" hidden="1" customHeight="1" x14ac:dyDescent="0.2"/>
    <row r="43935" ht="12.75" hidden="1" customHeight="1" x14ac:dyDescent="0.2"/>
    <row r="43936" ht="12.75" hidden="1" customHeight="1" x14ac:dyDescent="0.2"/>
    <row r="43937" ht="12.75" hidden="1" customHeight="1" x14ac:dyDescent="0.2"/>
    <row r="43938" ht="12.75" hidden="1" customHeight="1" x14ac:dyDescent="0.2"/>
    <row r="43939" ht="12.75" hidden="1" customHeight="1" x14ac:dyDescent="0.2"/>
    <row r="43940" ht="12.75" hidden="1" customHeight="1" x14ac:dyDescent="0.2"/>
    <row r="43941" ht="12.75" hidden="1" customHeight="1" x14ac:dyDescent="0.2"/>
    <row r="43942" ht="12.75" hidden="1" customHeight="1" x14ac:dyDescent="0.2"/>
    <row r="43943" ht="12.75" hidden="1" customHeight="1" x14ac:dyDescent="0.2"/>
    <row r="43944" ht="12.75" hidden="1" customHeight="1" x14ac:dyDescent="0.2"/>
    <row r="43945" ht="12.75" hidden="1" customHeight="1" x14ac:dyDescent="0.2"/>
    <row r="43946" ht="12.75" hidden="1" customHeight="1" x14ac:dyDescent="0.2"/>
    <row r="43947" ht="12.75" hidden="1" customHeight="1" x14ac:dyDescent="0.2"/>
    <row r="43948" ht="12.75" hidden="1" customHeight="1" x14ac:dyDescent="0.2"/>
    <row r="43949" ht="12.75" hidden="1" customHeight="1" x14ac:dyDescent="0.2"/>
    <row r="43950" ht="12.75" hidden="1" customHeight="1" x14ac:dyDescent="0.2"/>
    <row r="43951" ht="12.75" hidden="1" customHeight="1" x14ac:dyDescent="0.2"/>
    <row r="43952" ht="12.75" hidden="1" customHeight="1" x14ac:dyDescent="0.2"/>
    <row r="43953" ht="12.75" hidden="1" customHeight="1" x14ac:dyDescent="0.2"/>
    <row r="43954" ht="12.75" hidden="1" customHeight="1" x14ac:dyDescent="0.2"/>
    <row r="43955" ht="12.75" hidden="1" customHeight="1" x14ac:dyDescent="0.2"/>
    <row r="43956" ht="12.75" hidden="1" customHeight="1" x14ac:dyDescent="0.2"/>
    <row r="43957" ht="12.75" hidden="1" customHeight="1" x14ac:dyDescent="0.2"/>
    <row r="43958" ht="12.75" hidden="1" customHeight="1" x14ac:dyDescent="0.2"/>
    <row r="43959" ht="12.75" hidden="1" customHeight="1" x14ac:dyDescent="0.2"/>
    <row r="43960" ht="12.75" hidden="1" customHeight="1" x14ac:dyDescent="0.2"/>
    <row r="43961" ht="12.75" hidden="1" customHeight="1" x14ac:dyDescent="0.2"/>
    <row r="43962" ht="12.75" hidden="1" customHeight="1" x14ac:dyDescent="0.2"/>
    <row r="43963" ht="12.75" hidden="1" customHeight="1" x14ac:dyDescent="0.2"/>
    <row r="43964" ht="12.75" hidden="1" customHeight="1" x14ac:dyDescent="0.2"/>
    <row r="43965" ht="12.75" hidden="1" customHeight="1" x14ac:dyDescent="0.2"/>
    <row r="43966" ht="12.75" hidden="1" customHeight="1" x14ac:dyDescent="0.2"/>
    <row r="43967" ht="12.75" hidden="1" customHeight="1" x14ac:dyDescent="0.2"/>
    <row r="43968" ht="12.75" hidden="1" customHeight="1" x14ac:dyDescent="0.2"/>
    <row r="43969" ht="12.75" hidden="1" customHeight="1" x14ac:dyDescent="0.2"/>
    <row r="43970" ht="12.75" hidden="1" customHeight="1" x14ac:dyDescent="0.2"/>
    <row r="43971" ht="12.75" hidden="1" customHeight="1" x14ac:dyDescent="0.2"/>
    <row r="43972" ht="12.75" hidden="1" customHeight="1" x14ac:dyDescent="0.2"/>
    <row r="43973" ht="12.75" hidden="1" customHeight="1" x14ac:dyDescent="0.2"/>
    <row r="43974" ht="12.75" hidden="1" customHeight="1" x14ac:dyDescent="0.2"/>
    <row r="43975" ht="12.75" hidden="1" customHeight="1" x14ac:dyDescent="0.2"/>
    <row r="43976" ht="12.75" hidden="1" customHeight="1" x14ac:dyDescent="0.2"/>
    <row r="43977" ht="12.75" hidden="1" customHeight="1" x14ac:dyDescent="0.2"/>
    <row r="43978" ht="12.75" hidden="1" customHeight="1" x14ac:dyDescent="0.2"/>
    <row r="43979" ht="12.75" hidden="1" customHeight="1" x14ac:dyDescent="0.2"/>
    <row r="43980" ht="12.75" hidden="1" customHeight="1" x14ac:dyDescent="0.2"/>
    <row r="43981" ht="12.75" hidden="1" customHeight="1" x14ac:dyDescent="0.2"/>
    <row r="43982" ht="12.75" hidden="1" customHeight="1" x14ac:dyDescent="0.2"/>
    <row r="43983" ht="12.75" hidden="1" customHeight="1" x14ac:dyDescent="0.2"/>
    <row r="43984" ht="12.75" hidden="1" customHeight="1" x14ac:dyDescent="0.2"/>
    <row r="43985" ht="12.75" hidden="1" customHeight="1" x14ac:dyDescent="0.2"/>
    <row r="43986" ht="12.75" hidden="1" customHeight="1" x14ac:dyDescent="0.2"/>
    <row r="43987" ht="12.75" hidden="1" customHeight="1" x14ac:dyDescent="0.2"/>
    <row r="43988" ht="12.75" hidden="1" customHeight="1" x14ac:dyDescent="0.2"/>
    <row r="43989" ht="12.75" hidden="1" customHeight="1" x14ac:dyDescent="0.2"/>
    <row r="43990" ht="12.75" hidden="1" customHeight="1" x14ac:dyDescent="0.2"/>
    <row r="43991" ht="12.75" hidden="1" customHeight="1" x14ac:dyDescent="0.2"/>
    <row r="43992" ht="12.75" hidden="1" customHeight="1" x14ac:dyDescent="0.2"/>
    <row r="43993" ht="12.75" hidden="1" customHeight="1" x14ac:dyDescent="0.2"/>
    <row r="43994" ht="12.75" hidden="1" customHeight="1" x14ac:dyDescent="0.2"/>
    <row r="43995" ht="12.75" hidden="1" customHeight="1" x14ac:dyDescent="0.2"/>
    <row r="43996" ht="12.75" hidden="1" customHeight="1" x14ac:dyDescent="0.2"/>
    <row r="43997" ht="12.75" hidden="1" customHeight="1" x14ac:dyDescent="0.2"/>
    <row r="43998" ht="12.75" hidden="1" customHeight="1" x14ac:dyDescent="0.2"/>
    <row r="43999" ht="12.75" hidden="1" customHeight="1" x14ac:dyDescent="0.2"/>
    <row r="44000" ht="12.75" hidden="1" customHeight="1" x14ac:dyDescent="0.2"/>
    <row r="44001" ht="12.75" hidden="1" customHeight="1" x14ac:dyDescent="0.2"/>
    <row r="44002" ht="12.75" hidden="1" customHeight="1" x14ac:dyDescent="0.2"/>
    <row r="44003" ht="12.75" hidden="1" customHeight="1" x14ac:dyDescent="0.2"/>
    <row r="44004" ht="12.75" hidden="1" customHeight="1" x14ac:dyDescent="0.2"/>
    <row r="44005" ht="12.75" hidden="1" customHeight="1" x14ac:dyDescent="0.2"/>
    <row r="44006" ht="12.75" hidden="1" customHeight="1" x14ac:dyDescent="0.2"/>
    <row r="44007" ht="12.75" hidden="1" customHeight="1" x14ac:dyDescent="0.2"/>
    <row r="44008" ht="12.75" hidden="1" customHeight="1" x14ac:dyDescent="0.2"/>
    <row r="44009" ht="12.75" hidden="1" customHeight="1" x14ac:dyDescent="0.2"/>
    <row r="44010" ht="12.75" hidden="1" customHeight="1" x14ac:dyDescent="0.2"/>
    <row r="44011" ht="12.75" hidden="1" customHeight="1" x14ac:dyDescent="0.2"/>
    <row r="44012" ht="12.75" hidden="1" customHeight="1" x14ac:dyDescent="0.2"/>
    <row r="44013" ht="12.75" hidden="1" customHeight="1" x14ac:dyDescent="0.2"/>
    <row r="44014" ht="12.75" hidden="1" customHeight="1" x14ac:dyDescent="0.2"/>
    <row r="44015" ht="12.75" hidden="1" customHeight="1" x14ac:dyDescent="0.2"/>
    <row r="44016" ht="12.75" hidden="1" customHeight="1" x14ac:dyDescent="0.2"/>
    <row r="44017" ht="12.75" hidden="1" customHeight="1" x14ac:dyDescent="0.2"/>
    <row r="44018" ht="12.75" hidden="1" customHeight="1" x14ac:dyDescent="0.2"/>
    <row r="44019" ht="12.75" hidden="1" customHeight="1" x14ac:dyDescent="0.2"/>
    <row r="44020" ht="12.75" hidden="1" customHeight="1" x14ac:dyDescent="0.2"/>
    <row r="44021" ht="12.75" hidden="1" customHeight="1" x14ac:dyDescent="0.2"/>
    <row r="44022" ht="12.75" hidden="1" customHeight="1" x14ac:dyDescent="0.2"/>
    <row r="44023" ht="12.75" hidden="1" customHeight="1" x14ac:dyDescent="0.2"/>
    <row r="44024" ht="12.75" hidden="1" customHeight="1" x14ac:dyDescent="0.2"/>
    <row r="44025" ht="12.75" hidden="1" customHeight="1" x14ac:dyDescent="0.2"/>
    <row r="44026" ht="12.75" hidden="1" customHeight="1" x14ac:dyDescent="0.2"/>
    <row r="44027" ht="12.75" hidden="1" customHeight="1" x14ac:dyDescent="0.2"/>
    <row r="44028" ht="12.75" hidden="1" customHeight="1" x14ac:dyDescent="0.2"/>
    <row r="44029" ht="12.75" hidden="1" customHeight="1" x14ac:dyDescent="0.2"/>
    <row r="44030" ht="12.75" hidden="1" customHeight="1" x14ac:dyDescent="0.2"/>
    <row r="44031" ht="12.75" hidden="1" customHeight="1" x14ac:dyDescent="0.2"/>
    <row r="44032" ht="12.75" hidden="1" customHeight="1" x14ac:dyDescent="0.2"/>
    <row r="44033" ht="12.75" hidden="1" customHeight="1" x14ac:dyDescent="0.2"/>
    <row r="44034" ht="12.75" hidden="1" customHeight="1" x14ac:dyDescent="0.2"/>
    <row r="44035" ht="12.75" hidden="1" customHeight="1" x14ac:dyDescent="0.2"/>
    <row r="44036" ht="12.75" hidden="1" customHeight="1" x14ac:dyDescent="0.2"/>
    <row r="44037" ht="12.75" hidden="1" customHeight="1" x14ac:dyDescent="0.2"/>
    <row r="44038" ht="12.75" hidden="1" customHeight="1" x14ac:dyDescent="0.2"/>
    <row r="44039" ht="12.75" hidden="1" customHeight="1" x14ac:dyDescent="0.2"/>
    <row r="44040" ht="12.75" hidden="1" customHeight="1" x14ac:dyDescent="0.2"/>
    <row r="44041" ht="12.75" hidden="1" customHeight="1" x14ac:dyDescent="0.2"/>
    <row r="44042" ht="12.75" hidden="1" customHeight="1" x14ac:dyDescent="0.2"/>
    <row r="44043" ht="12.75" hidden="1" customHeight="1" x14ac:dyDescent="0.2"/>
    <row r="44044" ht="12.75" hidden="1" customHeight="1" x14ac:dyDescent="0.2"/>
    <row r="44045" ht="12.75" hidden="1" customHeight="1" x14ac:dyDescent="0.2"/>
    <row r="44046" ht="12.75" hidden="1" customHeight="1" x14ac:dyDescent="0.2"/>
    <row r="44047" ht="12.75" hidden="1" customHeight="1" x14ac:dyDescent="0.2"/>
    <row r="44048" ht="12.75" hidden="1" customHeight="1" x14ac:dyDescent="0.2"/>
    <row r="44049" ht="12.75" hidden="1" customHeight="1" x14ac:dyDescent="0.2"/>
    <row r="44050" ht="12.75" hidden="1" customHeight="1" x14ac:dyDescent="0.2"/>
    <row r="44051" ht="12.75" hidden="1" customHeight="1" x14ac:dyDescent="0.2"/>
    <row r="44052" ht="12.75" hidden="1" customHeight="1" x14ac:dyDescent="0.2"/>
    <row r="44053" ht="12.75" hidden="1" customHeight="1" x14ac:dyDescent="0.2"/>
    <row r="44054" ht="12.75" hidden="1" customHeight="1" x14ac:dyDescent="0.2"/>
    <row r="44055" ht="12.75" hidden="1" customHeight="1" x14ac:dyDescent="0.2"/>
    <row r="44056" ht="12.75" hidden="1" customHeight="1" x14ac:dyDescent="0.2"/>
    <row r="44057" ht="12.75" hidden="1" customHeight="1" x14ac:dyDescent="0.2"/>
    <row r="44058" ht="12.75" hidden="1" customHeight="1" x14ac:dyDescent="0.2"/>
    <row r="44059" ht="12.75" hidden="1" customHeight="1" x14ac:dyDescent="0.2"/>
    <row r="44060" ht="12.75" hidden="1" customHeight="1" x14ac:dyDescent="0.2"/>
    <row r="44061" ht="12.75" hidden="1" customHeight="1" x14ac:dyDescent="0.2"/>
    <row r="44062" ht="12.75" hidden="1" customHeight="1" x14ac:dyDescent="0.2"/>
    <row r="44063" ht="12.75" hidden="1" customHeight="1" x14ac:dyDescent="0.2"/>
    <row r="44064" ht="12.75" hidden="1" customHeight="1" x14ac:dyDescent="0.2"/>
    <row r="44065" ht="12.75" hidden="1" customHeight="1" x14ac:dyDescent="0.2"/>
    <row r="44066" ht="12.75" hidden="1" customHeight="1" x14ac:dyDescent="0.2"/>
    <row r="44067" ht="12.75" hidden="1" customHeight="1" x14ac:dyDescent="0.2"/>
    <row r="44068" ht="12.75" hidden="1" customHeight="1" x14ac:dyDescent="0.2"/>
    <row r="44069" ht="12.75" hidden="1" customHeight="1" x14ac:dyDescent="0.2"/>
    <row r="44070" ht="12.75" hidden="1" customHeight="1" x14ac:dyDescent="0.2"/>
    <row r="44071" ht="12.75" hidden="1" customHeight="1" x14ac:dyDescent="0.2"/>
    <row r="44072" ht="12.75" hidden="1" customHeight="1" x14ac:dyDescent="0.2"/>
    <row r="44073" ht="12.75" hidden="1" customHeight="1" x14ac:dyDescent="0.2"/>
    <row r="44074" ht="12.75" hidden="1" customHeight="1" x14ac:dyDescent="0.2"/>
    <row r="44075" ht="12.75" hidden="1" customHeight="1" x14ac:dyDescent="0.2"/>
    <row r="44076" ht="12.75" hidden="1" customHeight="1" x14ac:dyDescent="0.2"/>
    <row r="44077" ht="12.75" hidden="1" customHeight="1" x14ac:dyDescent="0.2"/>
    <row r="44078" ht="12.75" hidden="1" customHeight="1" x14ac:dyDescent="0.2"/>
    <row r="44079" ht="12.75" hidden="1" customHeight="1" x14ac:dyDescent="0.2"/>
    <row r="44080" ht="12.75" hidden="1" customHeight="1" x14ac:dyDescent="0.2"/>
    <row r="44081" ht="12.75" hidden="1" customHeight="1" x14ac:dyDescent="0.2"/>
    <row r="44082" ht="12.75" hidden="1" customHeight="1" x14ac:dyDescent="0.2"/>
    <row r="44083" ht="12.75" hidden="1" customHeight="1" x14ac:dyDescent="0.2"/>
    <row r="44084" ht="12.75" hidden="1" customHeight="1" x14ac:dyDescent="0.2"/>
    <row r="44085" ht="12.75" hidden="1" customHeight="1" x14ac:dyDescent="0.2"/>
    <row r="44086" ht="12.75" hidden="1" customHeight="1" x14ac:dyDescent="0.2"/>
    <row r="44087" ht="12.75" hidden="1" customHeight="1" x14ac:dyDescent="0.2"/>
    <row r="44088" ht="12.75" hidden="1" customHeight="1" x14ac:dyDescent="0.2"/>
    <row r="44089" ht="12.75" hidden="1" customHeight="1" x14ac:dyDescent="0.2"/>
    <row r="44090" ht="12.75" hidden="1" customHeight="1" x14ac:dyDescent="0.2"/>
    <row r="44091" ht="12.75" hidden="1" customHeight="1" x14ac:dyDescent="0.2"/>
    <row r="44092" ht="12.75" hidden="1" customHeight="1" x14ac:dyDescent="0.2"/>
    <row r="44093" ht="12.75" hidden="1" customHeight="1" x14ac:dyDescent="0.2"/>
    <row r="44094" ht="12.75" hidden="1" customHeight="1" x14ac:dyDescent="0.2"/>
    <row r="44095" ht="12.75" hidden="1" customHeight="1" x14ac:dyDescent="0.2"/>
    <row r="44096" ht="12.75" hidden="1" customHeight="1" x14ac:dyDescent="0.2"/>
    <row r="44097" ht="12.75" hidden="1" customHeight="1" x14ac:dyDescent="0.2"/>
    <row r="44098" ht="12.75" hidden="1" customHeight="1" x14ac:dyDescent="0.2"/>
    <row r="44099" ht="12.75" hidden="1" customHeight="1" x14ac:dyDescent="0.2"/>
    <row r="44100" ht="12.75" hidden="1" customHeight="1" x14ac:dyDescent="0.2"/>
    <row r="44101" ht="12.75" hidden="1" customHeight="1" x14ac:dyDescent="0.2"/>
    <row r="44102" ht="12.75" hidden="1" customHeight="1" x14ac:dyDescent="0.2"/>
    <row r="44103" ht="12.75" hidden="1" customHeight="1" x14ac:dyDescent="0.2"/>
    <row r="44104" ht="12.75" hidden="1" customHeight="1" x14ac:dyDescent="0.2"/>
    <row r="44105" ht="12.75" hidden="1" customHeight="1" x14ac:dyDescent="0.2"/>
    <row r="44106" ht="12.75" hidden="1" customHeight="1" x14ac:dyDescent="0.2"/>
    <row r="44107" ht="12.75" hidden="1" customHeight="1" x14ac:dyDescent="0.2"/>
    <row r="44108" ht="12.75" hidden="1" customHeight="1" x14ac:dyDescent="0.2"/>
    <row r="44109" ht="12.75" hidden="1" customHeight="1" x14ac:dyDescent="0.2"/>
    <row r="44110" ht="12.75" hidden="1" customHeight="1" x14ac:dyDescent="0.2"/>
    <row r="44111" ht="12.75" hidden="1" customHeight="1" x14ac:dyDescent="0.2"/>
    <row r="44112" ht="12.75" hidden="1" customHeight="1" x14ac:dyDescent="0.2"/>
    <row r="44113" ht="12.75" hidden="1" customHeight="1" x14ac:dyDescent="0.2"/>
    <row r="44114" ht="12.75" hidden="1" customHeight="1" x14ac:dyDescent="0.2"/>
    <row r="44115" ht="12.75" hidden="1" customHeight="1" x14ac:dyDescent="0.2"/>
    <row r="44116" ht="12.75" hidden="1" customHeight="1" x14ac:dyDescent="0.2"/>
    <row r="44117" ht="12.75" hidden="1" customHeight="1" x14ac:dyDescent="0.2"/>
    <row r="44118" ht="12.75" hidden="1" customHeight="1" x14ac:dyDescent="0.2"/>
    <row r="44119" ht="12.75" hidden="1" customHeight="1" x14ac:dyDescent="0.2"/>
    <row r="44120" ht="12.75" hidden="1" customHeight="1" x14ac:dyDescent="0.2"/>
    <row r="44121" ht="12.75" hidden="1" customHeight="1" x14ac:dyDescent="0.2"/>
    <row r="44122" ht="12.75" hidden="1" customHeight="1" x14ac:dyDescent="0.2"/>
    <row r="44123" ht="12.75" hidden="1" customHeight="1" x14ac:dyDescent="0.2"/>
    <row r="44124" ht="12.75" hidden="1" customHeight="1" x14ac:dyDescent="0.2"/>
    <row r="44125" ht="12.75" hidden="1" customHeight="1" x14ac:dyDescent="0.2"/>
    <row r="44126" ht="12.75" hidden="1" customHeight="1" x14ac:dyDescent="0.2"/>
    <row r="44127" ht="12.75" hidden="1" customHeight="1" x14ac:dyDescent="0.2"/>
    <row r="44128" ht="12.75" hidden="1" customHeight="1" x14ac:dyDescent="0.2"/>
    <row r="44129" ht="12.75" hidden="1" customHeight="1" x14ac:dyDescent="0.2"/>
    <row r="44130" ht="12.75" hidden="1" customHeight="1" x14ac:dyDescent="0.2"/>
    <row r="44131" ht="12.75" hidden="1" customHeight="1" x14ac:dyDescent="0.2"/>
    <row r="44132" ht="12.75" hidden="1" customHeight="1" x14ac:dyDescent="0.2"/>
    <row r="44133" ht="12.75" hidden="1" customHeight="1" x14ac:dyDescent="0.2"/>
    <row r="44134" ht="12.75" hidden="1" customHeight="1" x14ac:dyDescent="0.2"/>
    <row r="44135" ht="12.75" hidden="1" customHeight="1" x14ac:dyDescent="0.2"/>
    <row r="44136" ht="12.75" hidden="1" customHeight="1" x14ac:dyDescent="0.2"/>
    <row r="44137" ht="12.75" hidden="1" customHeight="1" x14ac:dyDescent="0.2"/>
    <row r="44138" ht="12.75" hidden="1" customHeight="1" x14ac:dyDescent="0.2"/>
    <row r="44139" ht="12.75" hidden="1" customHeight="1" x14ac:dyDescent="0.2"/>
    <row r="44140" ht="12.75" hidden="1" customHeight="1" x14ac:dyDescent="0.2"/>
    <row r="44141" ht="12.75" hidden="1" customHeight="1" x14ac:dyDescent="0.2"/>
    <row r="44142" ht="12.75" hidden="1" customHeight="1" x14ac:dyDescent="0.2"/>
    <row r="44143" ht="12.75" hidden="1" customHeight="1" x14ac:dyDescent="0.2"/>
    <row r="44144" ht="12.75" hidden="1" customHeight="1" x14ac:dyDescent="0.2"/>
    <row r="44145" ht="12.75" hidden="1" customHeight="1" x14ac:dyDescent="0.2"/>
    <row r="44146" ht="12.75" hidden="1" customHeight="1" x14ac:dyDescent="0.2"/>
    <row r="44147" ht="12.75" hidden="1" customHeight="1" x14ac:dyDescent="0.2"/>
    <row r="44148" ht="12.75" hidden="1" customHeight="1" x14ac:dyDescent="0.2"/>
    <row r="44149" ht="12.75" hidden="1" customHeight="1" x14ac:dyDescent="0.2"/>
    <row r="44150" ht="12.75" hidden="1" customHeight="1" x14ac:dyDescent="0.2"/>
    <row r="44151" ht="12.75" hidden="1" customHeight="1" x14ac:dyDescent="0.2"/>
    <row r="44152" ht="12.75" hidden="1" customHeight="1" x14ac:dyDescent="0.2"/>
    <row r="44153" ht="12.75" hidden="1" customHeight="1" x14ac:dyDescent="0.2"/>
    <row r="44154" ht="12.75" hidden="1" customHeight="1" x14ac:dyDescent="0.2"/>
    <row r="44155" ht="12.75" hidden="1" customHeight="1" x14ac:dyDescent="0.2"/>
    <row r="44156" ht="12.75" hidden="1" customHeight="1" x14ac:dyDescent="0.2"/>
    <row r="44157" ht="12.75" hidden="1" customHeight="1" x14ac:dyDescent="0.2"/>
    <row r="44158" ht="12.75" hidden="1" customHeight="1" x14ac:dyDescent="0.2"/>
    <row r="44159" ht="12.75" hidden="1" customHeight="1" x14ac:dyDescent="0.2"/>
    <row r="44160" ht="12.75" hidden="1" customHeight="1" x14ac:dyDescent="0.2"/>
    <row r="44161" ht="12.75" hidden="1" customHeight="1" x14ac:dyDescent="0.2"/>
    <row r="44162" ht="12.75" hidden="1" customHeight="1" x14ac:dyDescent="0.2"/>
    <row r="44163" ht="12.75" hidden="1" customHeight="1" x14ac:dyDescent="0.2"/>
    <row r="44164" ht="12.75" hidden="1" customHeight="1" x14ac:dyDescent="0.2"/>
    <row r="44165" ht="12.75" hidden="1" customHeight="1" x14ac:dyDescent="0.2"/>
    <row r="44166" ht="12.75" hidden="1" customHeight="1" x14ac:dyDescent="0.2"/>
    <row r="44167" ht="12.75" hidden="1" customHeight="1" x14ac:dyDescent="0.2"/>
    <row r="44168" ht="12.75" hidden="1" customHeight="1" x14ac:dyDescent="0.2"/>
    <row r="44169" ht="12.75" hidden="1" customHeight="1" x14ac:dyDescent="0.2"/>
    <row r="44170" ht="12.75" hidden="1" customHeight="1" x14ac:dyDescent="0.2"/>
    <row r="44171" ht="12.75" hidden="1" customHeight="1" x14ac:dyDescent="0.2"/>
    <row r="44172" ht="12.75" hidden="1" customHeight="1" x14ac:dyDescent="0.2"/>
    <row r="44173" ht="12.75" hidden="1" customHeight="1" x14ac:dyDescent="0.2"/>
    <row r="44174" ht="12.75" hidden="1" customHeight="1" x14ac:dyDescent="0.2"/>
    <row r="44175" ht="12.75" hidden="1" customHeight="1" x14ac:dyDescent="0.2"/>
    <row r="44176" ht="12.75" hidden="1" customHeight="1" x14ac:dyDescent="0.2"/>
    <row r="44177" ht="12.75" hidden="1" customHeight="1" x14ac:dyDescent="0.2"/>
    <row r="44178" ht="12.75" hidden="1" customHeight="1" x14ac:dyDescent="0.2"/>
    <row r="44179" ht="12.75" hidden="1" customHeight="1" x14ac:dyDescent="0.2"/>
    <row r="44180" ht="12.75" hidden="1" customHeight="1" x14ac:dyDescent="0.2"/>
    <row r="44181" ht="12.75" hidden="1" customHeight="1" x14ac:dyDescent="0.2"/>
    <row r="44182" ht="12.75" hidden="1" customHeight="1" x14ac:dyDescent="0.2"/>
    <row r="44183" ht="12.75" hidden="1" customHeight="1" x14ac:dyDescent="0.2"/>
    <row r="44184" ht="12.75" hidden="1" customHeight="1" x14ac:dyDescent="0.2"/>
    <row r="44185" ht="12.75" hidden="1" customHeight="1" x14ac:dyDescent="0.2"/>
    <row r="44186" ht="12.75" hidden="1" customHeight="1" x14ac:dyDescent="0.2"/>
    <row r="44187" ht="12.75" hidden="1" customHeight="1" x14ac:dyDescent="0.2"/>
    <row r="44188" ht="12.75" hidden="1" customHeight="1" x14ac:dyDescent="0.2"/>
    <row r="44189" ht="12.75" hidden="1" customHeight="1" x14ac:dyDescent="0.2"/>
    <row r="44190" ht="12.75" hidden="1" customHeight="1" x14ac:dyDescent="0.2"/>
    <row r="44191" ht="12.75" hidden="1" customHeight="1" x14ac:dyDescent="0.2"/>
    <row r="44192" ht="12.75" hidden="1" customHeight="1" x14ac:dyDescent="0.2"/>
    <row r="44193" ht="12.75" hidden="1" customHeight="1" x14ac:dyDescent="0.2"/>
    <row r="44194" ht="12.75" hidden="1" customHeight="1" x14ac:dyDescent="0.2"/>
    <row r="44195" ht="12.75" hidden="1" customHeight="1" x14ac:dyDescent="0.2"/>
    <row r="44196" ht="12.75" hidden="1" customHeight="1" x14ac:dyDescent="0.2"/>
    <row r="44197" ht="12.75" hidden="1" customHeight="1" x14ac:dyDescent="0.2"/>
    <row r="44198" ht="12.75" hidden="1" customHeight="1" x14ac:dyDescent="0.2"/>
    <row r="44199" ht="12.75" hidden="1" customHeight="1" x14ac:dyDescent="0.2"/>
    <row r="44200" ht="12.75" hidden="1" customHeight="1" x14ac:dyDescent="0.2"/>
    <row r="44201" ht="12.75" hidden="1" customHeight="1" x14ac:dyDescent="0.2"/>
    <row r="44202" ht="12.75" hidden="1" customHeight="1" x14ac:dyDescent="0.2"/>
    <row r="44203" ht="12.75" hidden="1" customHeight="1" x14ac:dyDescent="0.2"/>
    <row r="44204" ht="12.75" hidden="1" customHeight="1" x14ac:dyDescent="0.2"/>
    <row r="44205" ht="12.75" hidden="1" customHeight="1" x14ac:dyDescent="0.2"/>
    <row r="44206" ht="12.75" hidden="1" customHeight="1" x14ac:dyDescent="0.2"/>
    <row r="44207" ht="12.75" hidden="1" customHeight="1" x14ac:dyDescent="0.2"/>
    <row r="44208" ht="12.75" hidden="1" customHeight="1" x14ac:dyDescent="0.2"/>
    <row r="44209" ht="12.75" hidden="1" customHeight="1" x14ac:dyDescent="0.2"/>
    <row r="44210" ht="12.75" hidden="1" customHeight="1" x14ac:dyDescent="0.2"/>
    <row r="44211" ht="12.75" hidden="1" customHeight="1" x14ac:dyDescent="0.2"/>
    <row r="44212" ht="12.75" hidden="1" customHeight="1" x14ac:dyDescent="0.2"/>
    <row r="44213" ht="12.75" hidden="1" customHeight="1" x14ac:dyDescent="0.2"/>
    <row r="44214" ht="12.75" hidden="1" customHeight="1" x14ac:dyDescent="0.2"/>
    <row r="44215" ht="12.75" hidden="1" customHeight="1" x14ac:dyDescent="0.2"/>
    <row r="44216" ht="12.75" hidden="1" customHeight="1" x14ac:dyDescent="0.2"/>
    <row r="44217" ht="12.75" hidden="1" customHeight="1" x14ac:dyDescent="0.2"/>
    <row r="44218" ht="12.75" hidden="1" customHeight="1" x14ac:dyDescent="0.2"/>
    <row r="44219" ht="12.75" hidden="1" customHeight="1" x14ac:dyDescent="0.2"/>
    <row r="44220" ht="12.75" hidden="1" customHeight="1" x14ac:dyDescent="0.2"/>
    <row r="44221" ht="12.75" hidden="1" customHeight="1" x14ac:dyDescent="0.2"/>
    <row r="44222" ht="12.75" hidden="1" customHeight="1" x14ac:dyDescent="0.2"/>
    <row r="44223" ht="12.75" hidden="1" customHeight="1" x14ac:dyDescent="0.2"/>
    <row r="44224" ht="12.75" hidden="1" customHeight="1" x14ac:dyDescent="0.2"/>
    <row r="44225" ht="12.75" hidden="1" customHeight="1" x14ac:dyDescent="0.2"/>
    <row r="44226" ht="12.75" hidden="1" customHeight="1" x14ac:dyDescent="0.2"/>
    <row r="44227" ht="12.75" hidden="1" customHeight="1" x14ac:dyDescent="0.2"/>
    <row r="44228" ht="12.75" hidden="1" customHeight="1" x14ac:dyDescent="0.2"/>
    <row r="44229" ht="12.75" hidden="1" customHeight="1" x14ac:dyDescent="0.2"/>
    <row r="44230" ht="12.75" hidden="1" customHeight="1" x14ac:dyDescent="0.2"/>
    <row r="44231" ht="12.75" hidden="1" customHeight="1" x14ac:dyDescent="0.2"/>
    <row r="44232" ht="12.75" hidden="1" customHeight="1" x14ac:dyDescent="0.2"/>
    <row r="44233" ht="12.75" hidden="1" customHeight="1" x14ac:dyDescent="0.2"/>
    <row r="44234" ht="12.75" hidden="1" customHeight="1" x14ac:dyDescent="0.2"/>
    <row r="44235" ht="12.75" hidden="1" customHeight="1" x14ac:dyDescent="0.2"/>
    <row r="44236" ht="12.75" hidden="1" customHeight="1" x14ac:dyDescent="0.2"/>
    <row r="44237" ht="12.75" hidden="1" customHeight="1" x14ac:dyDescent="0.2"/>
    <row r="44238" ht="12.75" hidden="1" customHeight="1" x14ac:dyDescent="0.2"/>
    <row r="44239" ht="12.75" hidden="1" customHeight="1" x14ac:dyDescent="0.2"/>
    <row r="44240" ht="12.75" hidden="1" customHeight="1" x14ac:dyDescent="0.2"/>
    <row r="44241" ht="12.75" hidden="1" customHeight="1" x14ac:dyDescent="0.2"/>
    <row r="44242" ht="12.75" hidden="1" customHeight="1" x14ac:dyDescent="0.2"/>
    <row r="44243" ht="12.75" hidden="1" customHeight="1" x14ac:dyDescent="0.2"/>
    <row r="44244" ht="12.75" hidden="1" customHeight="1" x14ac:dyDescent="0.2"/>
    <row r="44245" ht="12.75" hidden="1" customHeight="1" x14ac:dyDescent="0.2"/>
    <row r="44246" ht="12.75" hidden="1" customHeight="1" x14ac:dyDescent="0.2"/>
    <row r="44247" ht="12.75" hidden="1" customHeight="1" x14ac:dyDescent="0.2"/>
    <row r="44248" ht="12.75" hidden="1" customHeight="1" x14ac:dyDescent="0.2"/>
    <row r="44249" ht="12.75" hidden="1" customHeight="1" x14ac:dyDescent="0.2"/>
    <row r="44250" ht="12.75" hidden="1" customHeight="1" x14ac:dyDescent="0.2"/>
    <row r="44251" ht="12.75" hidden="1" customHeight="1" x14ac:dyDescent="0.2"/>
    <row r="44252" ht="12.75" hidden="1" customHeight="1" x14ac:dyDescent="0.2"/>
    <row r="44253" ht="12.75" hidden="1" customHeight="1" x14ac:dyDescent="0.2"/>
    <row r="44254" ht="12.75" hidden="1" customHeight="1" x14ac:dyDescent="0.2"/>
    <row r="44255" ht="12.75" hidden="1" customHeight="1" x14ac:dyDescent="0.2"/>
    <row r="44256" ht="12.75" hidden="1" customHeight="1" x14ac:dyDescent="0.2"/>
    <row r="44257" ht="12.75" hidden="1" customHeight="1" x14ac:dyDescent="0.2"/>
    <row r="44258" ht="12.75" hidden="1" customHeight="1" x14ac:dyDescent="0.2"/>
    <row r="44259" ht="12.75" hidden="1" customHeight="1" x14ac:dyDescent="0.2"/>
    <row r="44260" ht="12.75" hidden="1" customHeight="1" x14ac:dyDescent="0.2"/>
    <row r="44261" ht="12.75" hidden="1" customHeight="1" x14ac:dyDescent="0.2"/>
    <row r="44262" ht="12.75" hidden="1" customHeight="1" x14ac:dyDescent="0.2"/>
    <row r="44263" ht="12.75" hidden="1" customHeight="1" x14ac:dyDescent="0.2"/>
    <row r="44264" ht="12.75" hidden="1" customHeight="1" x14ac:dyDescent="0.2"/>
    <row r="44265" ht="12.75" hidden="1" customHeight="1" x14ac:dyDescent="0.2"/>
    <row r="44266" ht="12.75" hidden="1" customHeight="1" x14ac:dyDescent="0.2"/>
    <row r="44267" ht="12.75" hidden="1" customHeight="1" x14ac:dyDescent="0.2"/>
    <row r="44268" ht="12.75" hidden="1" customHeight="1" x14ac:dyDescent="0.2"/>
    <row r="44269" ht="12.75" hidden="1" customHeight="1" x14ac:dyDescent="0.2"/>
    <row r="44270" ht="12.75" hidden="1" customHeight="1" x14ac:dyDescent="0.2"/>
    <row r="44271" ht="12.75" hidden="1" customHeight="1" x14ac:dyDescent="0.2"/>
    <row r="44272" ht="12.75" hidden="1" customHeight="1" x14ac:dyDescent="0.2"/>
    <row r="44273" ht="12.75" hidden="1" customHeight="1" x14ac:dyDescent="0.2"/>
    <row r="44274" ht="12.75" hidden="1" customHeight="1" x14ac:dyDescent="0.2"/>
    <row r="44275" ht="12.75" hidden="1" customHeight="1" x14ac:dyDescent="0.2"/>
    <row r="44276" ht="12.75" hidden="1" customHeight="1" x14ac:dyDescent="0.2"/>
    <row r="44277" ht="12.75" hidden="1" customHeight="1" x14ac:dyDescent="0.2"/>
    <row r="44278" ht="12.75" hidden="1" customHeight="1" x14ac:dyDescent="0.2"/>
    <row r="44279" ht="12.75" hidden="1" customHeight="1" x14ac:dyDescent="0.2"/>
    <row r="44280" ht="12.75" hidden="1" customHeight="1" x14ac:dyDescent="0.2"/>
    <row r="44281" ht="12.75" hidden="1" customHeight="1" x14ac:dyDescent="0.2"/>
    <row r="44282" ht="12.75" hidden="1" customHeight="1" x14ac:dyDescent="0.2"/>
    <row r="44283" ht="12.75" hidden="1" customHeight="1" x14ac:dyDescent="0.2"/>
    <row r="44284" ht="12.75" hidden="1" customHeight="1" x14ac:dyDescent="0.2"/>
    <row r="44285" ht="12.75" hidden="1" customHeight="1" x14ac:dyDescent="0.2"/>
    <row r="44286" ht="12.75" hidden="1" customHeight="1" x14ac:dyDescent="0.2"/>
    <row r="44287" ht="12.75" hidden="1" customHeight="1" x14ac:dyDescent="0.2"/>
    <row r="44288" ht="12.75" hidden="1" customHeight="1" x14ac:dyDescent="0.2"/>
    <row r="44289" ht="12.75" hidden="1" customHeight="1" x14ac:dyDescent="0.2"/>
    <row r="44290" ht="12.75" hidden="1" customHeight="1" x14ac:dyDescent="0.2"/>
    <row r="44291" ht="12.75" hidden="1" customHeight="1" x14ac:dyDescent="0.2"/>
    <row r="44292" ht="12.75" hidden="1" customHeight="1" x14ac:dyDescent="0.2"/>
    <row r="44293" ht="12.75" hidden="1" customHeight="1" x14ac:dyDescent="0.2"/>
    <row r="44294" ht="12.75" hidden="1" customHeight="1" x14ac:dyDescent="0.2"/>
    <row r="44295" ht="12.75" hidden="1" customHeight="1" x14ac:dyDescent="0.2"/>
    <row r="44296" ht="12.75" hidden="1" customHeight="1" x14ac:dyDescent="0.2"/>
    <row r="44297" ht="12.75" hidden="1" customHeight="1" x14ac:dyDescent="0.2"/>
    <row r="44298" ht="12.75" hidden="1" customHeight="1" x14ac:dyDescent="0.2"/>
    <row r="44299" ht="12.75" hidden="1" customHeight="1" x14ac:dyDescent="0.2"/>
    <row r="44300" ht="12.75" hidden="1" customHeight="1" x14ac:dyDescent="0.2"/>
    <row r="44301" ht="12.75" hidden="1" customHeight="1" x14ac:dyDescent="0.2"/>
    <row r="44302" ht="12.75" hidden="1" customHeight="1" x14ac:dyDescent="0.2"/>
    <row r="44303" ht="12.75" hidden="1" customHeight="1" x14ac:dyDescent="0.2"/>
    <row r="44304" ht="12.75" hidden="1" customHeight="1" x14ac:dyDescent="0.2"/>
    <row r="44305" ht="12.75" hidden="1" customHeight="1" x14ac:dyDescent="0.2"/>
    <row r="44306" ht="12.75" hidden="1" customHeight="1" x14ac:dyDescent="0.2"/>
    <row r="44307" ht="12.75" hidden="1" customHeight="1" x14ac:dyDescent="0.2"/>
    <row r="44308" ht="12.75" hidden="1" customHeight="1" x14ac:dyDescent="0.2"/>
    <row r="44309" ht="12.75" hidden="1" customHeight="1" x14ac:dyDescent="0.2"/>
    <row r="44310" ht="12.75" hidden="1" customHeight="1" x14ac:dyDescent="0.2"/>
    <row r="44311" ht="12.75" hidden="1" customHeight="1" x14ac:dyDescent="0.2"/>
    <row r="44312" ht="12.75" hidden="1" customHeight="1" x14ac:dyDescent="0.2"/>
    <row r="44313" ht="12.75" hidden="1" customHeight="1" x14ac:dyDescent="0.2"/>
    <row r="44314" ht="12.75" hidden="1" customHeight="1" x14ac:dyDescent="0.2"/>
    <row r="44315" ht="12.75" hidden="1" customHeight="1" x14ac:dyDescent="0.2"/>
    <row r="44316" ht="12.75" hidden="1" customHeight="1" x14ac:dyDescent="0.2"/>
    <row r="44317" ht="12.75" hidden="1" customHeight="1" x14ac:dyDescent="0.2"/>
    <row r="44318" ht="12.75" hidden="1" customHeight="1" x14ac:dyDescent="0.2"/>
    <row r="44319" ht="12.75" hidden="1" customHeight="1" x14ac:dyDescent="0.2"/>
    <row r="44320" ht="12.75" hidden="1" customHeight="1" x14ac:dyDescent="0.2"/>
    <row r="44321" ht="12.75" hidden="1" customHeight="1" x14ac:dyDescent="0.2"/>
    <row r="44322" ht="12.75" hidden="1" customHeight="1" x14ac:dyDescent="0.2"/>
    <row r="44323" ht="12.75" hidden="1" customHeight="1" x14ac:dyDescent="0.2"/>
    <row r="44324" ht="12.75" hidden="1" customHeight="1" x14ac:dyDescent="0.2"/>
    <row r="44325" ht="12.75" hidden="1" customHeight="1" x14ac:dyDescent="0.2"/>
    <row r="44326" ht="12.75" hidden="1" customHeight="1" x14ac:dyDescent="0.2"/>
    <row r="44327" ht="12.75" hidden="1" customHeight="1" x14ac:dyDescent="0.2"/>
    <row r="44328" ht="12.75" hidden="1" customHeight="1" x14ac:dyDescent="0.2"/>
    <row r="44329" ht="12.75" hidden="1" customHeight="1" x14ac:dyDescent="0.2"/>
    <row r="44330" ht="12.75" hidden="1" customHeight="1" x14ac:dyDescent="0.2"/>
    <row r="44331" ht="12.75" hidden="1" customHeight="1" x14ac:dyDescent="0.2"/>
    <row r="44332" ht="12.75" hidden="1" customHeight="1" x14ac:dyDescent="0.2"/>
    <row r="44333" ht="12.75" hidden="1" customHeight="1" x14ac:dyDescent="0.2"/>
    <row r="44334" ht="12.75" hidden="1" customHeight="1" x14ac:dyDescent="0.2"/>
    <row r="44335" ht="12.75" hidden="1" customHeight="1" x14ac:dyDescent="0.2"/>
    <row r="44336" ht="12.75" hidden="1" customHeight="1" x14ac:dyDescent="0.2"/>
    <row r="44337" ht="12.75" hidden="1" customHeight="1" x14ac:dyDescent="0.2"/>
    <row r="44338" ht="12.75" hidden="1" customHeight="1" x14ac:dyDescent="0.2"/>
    <row r="44339" ht="12.75" hidden="1" customHeight="1" x14ac:dyDescent="0.2"/>
    <row r="44340" ht="12.75" hidden="1" customHeight="1" x14ac:dyDescent="0.2"/>
    <row r="44341" ht="12.75" hidden="1" customHeight="1" x14ac:dyDescent="0.2"/>
    <row r="44342" ht="12.75" hidden="1" customHeight="1" x14ac:dyDescent="0.2"/>
    <row r="44343" ht="12.75" hidden="1" customHeight="1" x14ac:dyDescent="0.2"/>
    <row r="44344" ht="12.75" hidden="1" customHeight="1" x14ac:dyDescent="0.2"/>
    <row r="44345" ht="12.75" hidden="1" customHeight="1" x14ac:dyDescent="0.2"/>
    <row r="44346" ht="12.75" hidden="1" customHeight="1" x14ac:dyDescent="0.2"/>
    <row r="44347" ht="12.75" hidden="1" customHeight="1" x14ac:dyDescent="0.2"/>
    <row r="44348" ht="12.75" hidden="1" customHeight="1" x14ac:dyDescent="0.2"/>
    <row r="44349" ht="12.75" hidden="1" customHeight="1" x14ac:dyDescent="0.2"/>
    <row r="44350" ht="12.75" hidden="1" customHeight="1" x14ac:dyDescent="0.2"/>
    <row r="44351" ht="12.75" hidden="1" customHeight="1" x14ac:dyDescent="0.2"/>
    <row r="44352" ht="12.75" hidden="1" customHeight="1" x14ac:dyDescent="0.2"/>
    <row r="44353" ht="12.75" hidden="1" customHeight="1" x14ac:dyDescent="0.2"/>
    <row r="44354" ht="12.75" hidden="1" customHeight="1" x14ac:dyDescent="0.2"/>
    <row r="44355" ht="12.75" hidden="1" customHeight="1" x14ac:dyDescent="0.2"/>
    <row r="44356" ht="12.75" hidden="1" customHeight="1" x14ac:dyDescent="0.2"/>
    <row r="44357" ht="12.75" hidden="1" customHeight="1" x14ac:dyDescent="0.2"/>
    <row r="44358" ht="12.75" hidden="1" customHeight="1" x14ac:dyDescent="0.2"/>
    <row r="44359" ht="12.75" hidden="1" customHeight="1" x14ac:dyDescent="0.2"/>
    <row r="44360" ht="12.75" hidden="1" customHeight="1" x14ac:dyDescent="0.2"/>
    <row r="44361" ht="12.75" hidden="1" customHeight="1" x14ac:dyDescent="0.2"/>
    <row r="44362" ht="12.75" hidden="1" customHeight="1" x14ac:dyDescent="0.2"/>
    <row r="44363" ht="12.75" hidden="1" customHeight="1" x14ac:dyDescent="0.2"/>
    <row r="44364" ht="12.75" hidden="1" customHeight="1" x14ac:dyDescent="0.2"/>
    <row r="44365" ht="12.75" hidden="1" customHeight="1" x14ac:dyDescent="0.2"/>
    <row r="44366" ht="12.75" hidden="1" customHeight="1" x14ac:dyDescent="0.2"/>
    <row r="44367" ht="12.75" hidden="1" customHeight="1" x14ac:dyDescent="0.2"/>
    <row r="44368" ht="12.75" hidden="1" customHeight="1" x14ac:dyDescent="0.2"/>
    <row r="44369" ht="12.75" hidden="1" customHeight="1" x14ac:dyDescent="0.2"/>
    <row r="44370" ht="12.75" hidden="1" customHeight="1" x14ac:dyDescent="0.2"/>
    <row r="44371" ht="12.75" hidden="1" customHeight="1" x14ac:dyDescent="0.2"/>
    <row r="44372" ht="12.75" hidden="1" customHeight="1" x14ac:dyDescent="0.2"/>
    <row r="44373" ht="12.75" hidden="1" customHeight="1" x14ac:dyDescent="0.2"/>
    <row r="44374" ht="12.75" hidden="1" customHeight="1" x14ac:dyDescent="0.2"/>
    <row r="44375" ht="12.75" hidden="1" customHeight="1" x14ac:dyDescent="0.2"/>
    <row r="44376" ht="12.75" hidden="1" customHeight="1" x14ac:dyDescent="0.2"/>
    <row r="44377" ht="12.75" hidden="1" customHeight="1" x14ac:dyDescent="0.2"/>
    <row r="44378" ht="12.75" hidden="1" customHeight="1" x14ac:dyDescent="0.2"/>
    <row r="44379" ht="12.75" hidden="1" customHeight="1" x14ac:dyDescent="0.2"/>
    <row r="44380" ht="12.75" hidden="1" customHeight="1" x14ac:dyDescent="0.2"/>
    <row r="44381" ht="12.75" hidden="1" customHeight="1" x14ac:dyDescent="0.2"/>
    <row r="44382" ht="12.75" hidden="1" customHeight="1" x14ac:dyDescent="0.2"/>
    <row r="44383" ht="12.75" hidden="1" customHeight="1" x14ac:dyDescent="0.2"/>
    <row r="44384" ht="12.75" hidden="1" customHeight="1" x14ac:dyDescent="0.2"/>
    <row r="44385" ht="12.75" hidden="1" customHeight="1" x14ac:dyDescent="0.2"/>
    <row r="44386" ht="12.75" hidden="1" customHeight="1" x14ac:dyDescent="0.2"/>
    <row r="44387" ht="12.75" hidden="1" customHeight="1" x14ac:dyDescent="0.2"/>
    <row r="44388" ht="12.75" hidden="1" customHeight="1" x14ac:dyDescent="0.2"/>
    <row r="44389" ht="12.75" hidden="1" customHeight="1" x14ac:dyDescent="0.2"/>
    <row r="44390" ht="12.75" hidden="1" customHeight="1" x14ac:dyDescent="0.2"/>
    <row r="44391" ht="12.75" hidden="1" customHeight="1" x14ac:dyDescent="0.2"/>
    <row r="44392" ht="12.75" hidden="1" customHeight="1" x14ac:dyDescent="0.2"/>
    <row r="44393" ht="12.75" hidden="1" customHeight="1" x14ac:dyDescent="0.2"/>
    <row r="44394" ht="12.75" hidden="1" customHeight="1" x14ac:dyDescent="0.2"/>
    <row r="44395" ht="12.75" hidden="1" customHeight="1" x14ac:dyDescent="0.2"/>
    <row r="44396" ht="12.75" hidden="1" customHeight="1" x14ac:dyDescent="0.2"/>
    <row r="44397" ht="12.75" hidden="1" customHeight="1" x14ac:dyDescent="0.2"/>
    <row r="44398" ht="12.75" hidden="1" customHeight="1" x14ac:dyDescent="0.2"/>
    <row r="44399" ht="12.75" hidden="1" customHeight="1" x14ac:dyDescent="0.2"/>
    <row r="44400" ht="12.75" hidden="1" customHeight="1" x14ac:dyDescent="0.2"/>
    <row r="44401" ht="12.75" hidden="1" customHeight="1" x14ac:dyDescent="0.2"/>
    <row r="44402" ht="12.75" hidden="1" customHeight="1" x14ac:dyDescent="0.2"/>
    <row r="44403" ht="12.75" hidden="1" customHeight="1" x14ac:dyDescent="0.2"/>
    <row r="44404" ht="12.75" hidden="1" customHeight="1" x14ac:dyDescent="0.2"/>
    <row r="44405" ht="12.75" hidden="1" customHeight="1" x14ac:dyDescent="0.2"/>
    <row r="44406" ht="12.75" hidden="1" customHeight="1" x14ac:dyDescent="0.2"/>
    <row r="44407" ht="12.75" hidden="1" customHeight="1" x14ac:dyDescent="0.2"/>
    <row r="44408" ht="12.75" hidden="1" customHeight="1" x14ac:dyDescent="0.2"/>
    <row r="44409" ht="12.75" hidden="1" customHeight="1" x14ac:dyDescent="0.2"/>
    <row r="44410" ht="12.75" hidden="1" customHeight="1" x14ac:dyDescent="0.2"/>
    <row r="44411" ht="12.75" hidden="1" customHeight="1" x14ac:dyDescent="0.2"/>
    <row r="44412" ht="12.75" hidden="1" customHeight="1" x14ac:dyDescent="0.2"/>
    <row r="44413" ht="12.75" hidden="1" customHeight="1" x14ac:dyDescent="0.2"/>
    <row r="44414" ht="12.75" hidden="1" customHeight="1" x14ac:dyDescent="0.2"/>
    <row r="44415" ht="12.75" hidden="1" customHeight="1" x14ac:dyDescent="0.2"/>
    <row r="44416" ht="12.75" hidden="1" customHeight="1" x14ac:dyDescent="0.2"/>
    <row r="44417" ht="12.75" hidden="1" customHeight="1" x14ac:dyDescent="0.2"/>
    <row r="44418" ht="12.75" hidden="1" customHeight="1" x14ac:dyDescent="0.2"/>
    <row r="44419" ht="12.75" hidden="1" customHeight="1" x14ac:dyDescent="0.2"/>
    <row r="44420" ht="12.75" hidden="1" customHeight="1" x14ac:dyDescent="0.2"/>
    <row r="44421" ht="12.75" hidden="1" customHeight="1" x14ac:dyDescent="0.2"/>
    <row r="44422" ht="12.75" hidden="1" customHeight="1" x14ac:dyDescent="0.2"/>
    <row r="44423" ht="12.75" hidden="1" customHeight="1" x14ac:dyDescent="0.2"/>
    <row r="44424" ht="12.75" hidden="1" customHeight="1" x14ac:dyDescent="0.2"/>
    <row r="44425" ht="12.75" hidden="1" customHeight="1" x14ac:dyDescent="0.2"/>
    <row r="44426" ht="12.75" hidden="1" customHeight="1" x14ac:dyDescent="0.2"/>
    <row r="44427" ht="12.75" hidden="1" customHeight="1" x14ac:dyDescent="0.2"/>
    <row r="44428" ht="12.75" hidden="1" customHeight="1" x14ac:dyDescent="0.2"/>
    <row r="44429" ht="12.75" hidden="1" customHeight="1" x14ac:dyDescent="0.2"/>
    <row r="44430" ht="12.75" hidden="1" customHeight="1" x14ac:dyDescent="0.2"/>
    <row r="44431" ht="12.75" hidden="1" customHeight="1" x14ac:dyDescent="0.2"/>
    <row r="44432" ht="12.75" hidden="1" customHeight="1" x14ac:dyDescent="0.2"/>
    <row r="44433" ht="12.75" hidden="1" customHeight="1" x14ac:dyDescent="0.2"/>
    <row r="44434" ht="12.75" hidden="1" customHeight="1" x14ac:dyDescent="0.2"/>
    <row r="44435" ht="12.75" hidden="1" customHeight="1" x14ac:dyDescent="0.2"/>
    <row r="44436" ht="12.75" hidden="1" customHeight="1" x14ac:dyDescent="0.2"/>
    <row r="44437" ht="12.75" hidden="1" customHeight="1" x14ac:dyDescent="0.2"/>
    <row r="44438" ht="12.75" hidden="1" customHeight="1" x14ac:dyDescent="0.2"/>
    <row r="44439" ht="12.75" hidden="1" customHeight="1" x14ac:dyDescent="0.2"/>
    <row r="44440" ht="12.75" hidden="1" customHeight="1" x14ac:dyDescent="0.2"/>
    <row r="44441" ht="12.75" hidden="1" customHeight="1" x14ac:dyDescent="0.2"/>
    <row r="44442" ht="12.75" hidden="1" customHeight="1" x14ac:dyDescent="0.2"/>
    <row r="44443" ht="12.75" hidden="1" customHeight="1" x14ac:dyDescent="0.2"/>
    <row r="44444" ht="12.75" hidden="1" customHeight="1" x14ac:dyDescent="0.2"/>
    <row r="44445" ht="12.75" hidden="1" customHeight="1" x14ac:dyDescent="0.2"/>
    <row r="44446" ht="12.75" hidden="1" customHeight="1" x14ac:dyDescent="0.2"/>
    <row r="44447" ht="12.75" hidden="1" customHeight="1" x14ac:dyDescent="0.2"/>
    <row r="44448" ht="12.75" hidden="1" customHeight="1" x14ac:dyDescent="0.2"/>
    <row r="44449" ht="12.75" hidden="1" customHeight="1" x14ac:dyDescent="0.2"/>
    <row r="44450" ht="12.75" hidden="1" customHeight="1" x14ac:dyDescent="0.2"/>
    <row r="44451" ht="12.75" hidden="1" customHeight="1" x14ac:dyDescent="0.2"/>
    <row r="44452" ht="12.75" hidden="1" customHeight="1" x14ac:dyDescent="0.2"/>
    <row r="44453" ht="12.75" hidden="1" customHeight="1" x14ac:dyDescent="0.2"/>
    <row r="44454" ht="12.75" hidden="1" customHeight="1" x14ac:dyDescent="0.2"/>
    <row r="44455" ht="12.75" hidden="1" customHeight="1" x14ac:dyDescent="0.2"/>
    <row r="44456" ht="12.75" hidden="1" customHeight="1" x14ac:dyDescent="0.2"/>
    <row r="44457" ht="12.75" hidden="1" customHeight="1" x14ac:dyDescent="0.2"/>
    <row r="44458" ht="12.75" hidden="1" customHeight="1" x14ac:dyDescent="0.2"/>
    <row r="44459" ht="12.75" hidden="1" customHeight="1" x14ac:dyDescent="0.2"/>
    <row r="44460" ht="12.75" hidden="1" customHeight="1" x14ac:dyDescent="0.2"/>
    <row r="44461" ht="12.75" hidden="1" customHeight="1" x14ac:dyDescent="0.2"/>
    <row r="44462" ht="12.75" hidden="1" customHeight="1" x14ac:dyDescent="0.2"/>
    <row r="44463" ht="12.75" hidden="1" customHeight="1" x14ac:dyDescent="0.2"/>
    <row r="44464" ht="12.75" hidden="1" customHeight="1" x14ac:dyDescent="0.2"/>
    <row r="44465" ht="12.75" hidden="1" customHeight="1" x14ac:dyDescent="0.2"/>
    <row r="44466" ht="12.75" hidden="1" customHeight="1" x14ac:dyDescent="0.2"/>
    <row r="44467" ht="12.75" hidden="1" customHeight="1" x14ac:dyDescent="0.2"/>
    <row r="44468" ht="12.75" hidden="1" customHeight="1" x14ac:dyDescent="0.2"/>
    <row r="44469" ht="12.75" hidden="1" customHeight="1" x14ac:dyDescent="0.2"/>
    <row r="44470" ht="12.75" hidden="1" customHeight="1" x14ac:dyDescent="0.2"/>
    <row r="44471" ht="12.75" hidden="1" customHeight="1" x14ac:dyDescent="0.2"/>
    <row r="44472" ht="12.75" hidden="1" customHeight="1" x14ac:dyDescent="0.2"/>
    <row r="44473" ht="12.75" hidden="1" customHeight="1" x14ac:dyDescent="0.2"/>
    <row r="44474" ht="12.75" hidden="1" customHeight="1" x14ac:dyDescent="0.2"/>
    <row r="44475" ht="12.75" hidden="1" customHeight="1" x14ac:dyDescent="0.2"/>
    <row r="44476" ht="12.75" hidden="1" customHeight="1" x14ac:dyDescent="0.2"/>
    <row r="44477" ht="12.75" hidden="1" customHeight="1" x14ac:dyDescent="0.2"/>
    <row r="44478" ht="12.75" hidden="1" customHeight="1" x14ac:dyDescent="0.2"/>
    <row r="44479" ht="12.75" hidden="1" customHeight="1" x14ac:dyDescent="0.2"/>
    <row r="44480" ht="12.75" hidden="1" customHeight="1" x14ac:dyDescent="0.2"/>
    <row r="44481" ht="12.75" hidden="1" customHeight="1" x14ac:dyDescent="0.2"/>
    <row r="44482" ht="12.75" hidden="1" customHeight="1" x14ac:dyDescent="0.2"/>
    <row r="44483" ht="12.75" hidden="1" customHeight="1" x14ac:dyDescent="0.2"/>
    <row r="44484" ht="12.75" hidden="1" customHeight="1" x14ac:dyDescent="0.2"/>
    <row r="44485" ht="12.75" hidden="1" customHeight="1" x14ac:dyDescent="0.2"/>
    <row r="44486" ht="12.75" hidden="1" customHeight="1" x14ac:dyDescent="0.2"/>
    <row r="44487" ht="12.75" hidden="1" customHeight="1" x14ac:dyDescent="0.2"/>
    <row r="44488" ht="12.75" hidden="1" customHeight="1" x14ac:dyDescent="0.2"/>
    <row r="44489" ht="12.75" hidden="1" customHeight="1" x14ac:dyDescent="0.2"/>
    <row r="44490" ht="12.75" hidden="1" customHeight="1" x14ac:dyDescent="0.2"/>
    <row r="44491" ht="12.75" hidden="1" customHeight="1" x14ac:dyDescent="0.2"/>
    <row r="44492" ht="12.75" hidden="1" customHeight="1" x14ac:dyDescent="0.2"/>
    <row r="44493" ht="12.75" hidden="1" customHeight="1" x14ac:dyDescent="0.2"/>
    <row r="44494" ht="12.75" hidden="1" customHeight="1" x14ac:dyDescent="0.2"/>
    <row r="44495" ht="12.75" hidden="1" customHeight="1" x14ac:dyDescent="0.2"/>
    <row r="44496" ht="12.75" hidden="1" customHeight="1" x14ac:dyDescent="0.2"/>
    <row r="44497" ht="12.75" hidden="1" customHeight="1" x14ac:dyDescent="0.2"/>
    <row r="44498" ht="12.75" hidden="1" customHeight="1" x14ac:dyDescent="0.2"/>
    <row r="44499" ht="12.75" hidden="1" customHeight="1" x14ac:dyDescent="0.2"/>
    <row r="44500" ht="12.75" hidden="1" customHeight="1" x14ac:dyDescent="0.2"/>
    <row r="44501" ht="12.75" hidden="1" customHeight="1" x14ac:dyDescent="0.2"/>
    <row r="44502" ht="12.75" hidden="1" customHeight="1" x14ac:dyDescent="0.2"/>
    <row r="44503" ht="12.75" hidden="1" customHeight="1" x14ac:dyDescent="0.2"/>
    <row r="44504" ht="12.75" hidden="1" customHeight="1" x14ac:dyDescent="0.2"/>
    <row r="44505" ht="12.75" hidden="1" customHeight="1" x14ac:dyDescent="0.2"/>
    <row r="44506" ht="12.75" hidden="1" customHeight="1" x14ac:dyDescent="0.2"/>
    <row r="44507" ht="12.75" hidden="1" customHeight="1" x14ac:dyDescent="0.2"/>
    <row r="44508" ht="12.75" hidden="1" customHeight="1" x14ac:dyDescent="0.2"/>
    <row r="44509" ht="12.75" hidden="1" customHeight="1" x14ac:dyDescent="0.2"/>
    <row r="44510" ht="12.75" hidden="1" customHeight="1" x14ac:dyDescent="0.2"/>
    <row r="44511" ht="12.75" hidden="1" customHeight="1" x14ac:dyDescent="0.2"/>
    <row r="44512" ht="12.75" hidden="1" customHeight="1" x14ac:dyDescent="0.2"/>
    <row r="44513" ht="12.75" hidden="1" customHeight="1" x14ac:dyDescent="0.2"/>
    <row r="44514" ht="12.75" hidden="1" customHeight="1" x14ac:dyDescent="0.2"/>
    <row r="44515" ht="12.75" hidden="1" customHeight="1" x14ac:dyDescent="0.2"/>
    <row r="44516" ht="12.75" hidden="1" customHeight="1" x14ac:dyDescent="0.2"/>
    <row r="44517" ht="12.75" hidden="1" customHeight="1" x14ac:dyDescent="0.2"/>
    <row r="44518" ht="12.75" hidden="1" customHeight="1" x14ac:dyDescent="0.2"/>
    <row r="44519" ht="12.75" hidden="1" customHeight="1" x14ac:dyDescent="0.2"/>
    <row r="44520" ht="12.75" hidden="1" customHeight="1" x14ac:dyDescent="0.2"/>
    <row r="44521" ht="12.75" hidden="1" customHeight="1" x14ac:dyDescent="0.2"/>
    <row r="44522" ht="12.75" hidden="1" customHeight="1" x14ac:dyDescent="0.2"/>
    <row r="44523" ht="12.75" hidden="1" customHeight="1" x14ac:dyDescent="0.2"/>
    <row r="44524" ht="12.75" hidden="1" customHeight="1" x14ac:dyDescent="0.2"/>
    <row r="44525" ht="12.75" hidden="1" customHeight="1" x14ac:dyDescent="0.2"/>
    <row r="44526" ht="12.75" hidden="1" customHeight="1" x14ac:dyDescent="0.2"/>
    <row r="44527" ht="12.75" hidden="1" customHeight="1" x14ac:dyDescent="0.2"/>
    <row r="44528" ht="12.75" hidden="1" customHeight="1" x14ac:dyDescent="0.2"/>
    <row r="44529" ht="12.75" hidden="1" customHeight="1" x14ac:dyDescent="0.2"/>
    <row r="44530" ht="12.75" hidden="1" customHeight="1" x14ac:dyDescent="0.2"/>
    <row r="44531" ht="12.75" hidden="1" customHeight="1" x14ac:dyDescent="0.2"/>
    <row r="44532" ht="12.75" hidden="1" customHeight="1" x14ac:dyDescent="0.2"/>
    <row r="44533" ht="12.75" hidden="1" customHeight="1" x14ac:dyDescent="0.2"/>
    <row r="44534" ht="12.75" hidden="1" customHeight="1" x14ac:dyDescent="0.2"/>
    <row r="44535" ht="12.75" hidden="1" customHeight="1" x14ac:dyDescent="0.2"/>
    <row r="44536" ht="12.75" hidden="1" customHeight="1" x14ac:dyDescent="0.2"/>
    <row r="44537" ht="12.75" hidden="1" customHeight="1" x14ac:dyDescent="0.2"/>
    <row r="44538" ht="12.75" hidden="1" customHeight="1" x14ac:dyDescent="0.2"/>
    <row r="44539" ht="12.75" hidden="1" customHeight="1" x14ac:dyDescent="0.2"/>
    <row r="44540" ht="12.75" hidden="1" customHeight="1" x14ac:dyDescent="0.2"/>
    <row r="44541" ht="12.75" hidden="1" customHeight="1" x14ac:dyDescent="0.2"/>
    <row r="44542" ht="12.75" hidden="1" customHeight="1" x14ac:dyDescent="0.2"/>
    <row r="44543" ht="12.75" hidden="1" customHeight="1" x14ac:dyDescent="0.2"/>
    <row r="44544" ht="12.75" hidden="1" customHeight="1" x14ac:dyDescent="0.2"/>
    <row r="44545" ht="12.75" hidden="1" customHeight="1" x14ac:dyDescent="0.2"/>
    <row r="44546" ht="12.75" hidden="1" customHeight="1" x14ac:dyDescent="0.2"/>
    <row r="44547" ht="12.75" hidden="1" customHeight="1" x14ac:dyDescent="0.2"/>
    <row r="44548" ht="12.75" hidden="1" customHeight="1" x14ac:dyDescent="0.2"/>
    <row r="44549" ht="12.75" hidden="1" customHeight="1" x14ac:dyDescent="0.2"/>
    <row r="44550" ht="12.75" hidden="1" customHeight="1" x14ac:dyDescent="0.2"/>
    <row r="44551" ht="12.75" hidden="1" customHeight="1" x14ac:dyDescent="0.2"/>
    <row r="44552" ht="12.75" hidden="1" customHeight="1" x14ac:dyDescent="0.2"/>
    <row r="44553" ht="12.75" hidden="1" customHeight="1" x14ac:dyDescent="0.2"/>
    <row r="44554" ht="12.75" hidden="1" customHeight="1" x14ac:dyDescent="0.2"/>
    <row r="44555" ht="12.75" hidden="1" customHeight="1" x14ac:dyDescent="0.2"/>
    <row r="44556" ht="12.75" hidden="1" customHeight="1" x14ac:dyDescent="0.2"/>
    <row r="44557" ht="12.75" hidden="1" customHeight="1" x14ac:dyDescent="0.2"/>
    <row r="44558" ht="12.75" hidden="1" customHeight="1" x14ac:dyDescent="0.2"/>
    <row r="44559" ht="12.75" hidden="1" customHeight="1" x14ac:dyDescent="0.2"/>
    <row r="44560" ht="12.75" hidden="1" customHeight="1" x14ac:dyDescent="0.2"/>
    <row r="44561" ht="12.75" hidden="1" customHeight="1" x14ac:dyDescent="0.2"/>
    <row r="44562" ht="12.75" hidden="1" customHeight="1" x14ac:dyDescent="0.2"/>
    <row r="44563" ht="12.75" hidden="1" customHeight="1" x14ac:dyDescent="0.2"/>
    <row r="44564" ht="12.75" hidden="1" customHeight="1" x14ac:dyDescent="0.2"/>
    <row r="44565" ht="12.75" hidden="1" customHeight="1" x14ac:dyDescent="0.2"/>
    <row r="44566" ht="12.75" hidden="1" customHeight="1" x14ac:dyDescent="0.2"/>
    <row r="44567" ht="12.75" hidden="1" customHeight="1" x14ac:dyDescent="0.2"/>
    <row r="44568" ht="12.75" hidden="1" customHeight="1" x14ac:dyDescent="0.2"/>
    <row r="44569" ht="12.75" hidden="1" customHeight="1" x14ac:dyDescent="0.2"/>
    <row r="44570" ht="12.75" hidden="1" customHeight="1" x14ac:dyDescent="0.2"/>
    <row r="44571" ht="12.75" hidden="1" customHeight="1" x14ac:dyDescent="0.2"/>
    <row r="44572" ht="12.75" hidden="1" customHeight="1" x14ac:dyDescent="0.2"/>
    <row r="44573" ht="12.75" hidden="1" customHeight="1" x14ac:dyDescent="0.2"/>
    <row r="44574" ht="12.75" hidden="1" customHeight="1" x14ac:dyDescent="0.2"/>
    <row r="44575" ht="12.75" hidden="1" customHeight="1" x14ac:dyDescent="0.2"/>
    <row r="44576" ht="12.75" hidden="1" customHeight="1" x14ac:dyDescent="0.2"/>
    <row r="44577" ht="12.75" hidden="1" customHeight="1" x14ac:dyDescent="0.2"/>
    <row r="44578" ht="12.75" hidden="1" customHeight="1" x14ac:dyDescent="0.2"/>
    <row r="44579" ht="12.75" hidden="1" customHeight="1" x14ac:dyDescent="0.2"/>
    <row r="44580" ht="12.75" hidden="1" customHeight="1" x14ac:dyDescent="0.2"/>
    <row r="44581" ht="12.75" hidden="1" customHeight="1" x14ac:dyDescent="0.2"/>
    <row r="44582" ht="12.75" hidden="1" customHeight="1" x14ac:dyDescent="0.2"/>
    <row r="44583" ht="12.75" hidden="1" customHeight="1" x14ac:dyDescent="0.2"/>
    <row r="44584" ht="12.75" hidden="1" customHeight="1" x14ac:dyDescent="0.2"/>
    <row r="44585" ht="12.75" hidden="1" customHeight="1" x14ac:dyDescent="0.2"/>
    <row r="44586" ht="12.75" hidden="1" customHeight="1" x14ac:dyDescent="0.2"/>
    <row r="44587" ht="12.75" hidden="1" customHeight="1" x14ac:dyDescent="0.2"/>
    <row r="44588" ht="12.75" hidden="1" customHeight="1" x14ac:dyDescent="0.2"/>
    <row r="44589" ht="12.75" hidden="1" customHeight="1" x14ac:dyDescent="0.2"/>
    <row r="44590" ht="12.75" hidden="1" customHeight="1" x14ac:dyDescent="0.2"/>
    <row r="44591" ht="12.75" hidden="1" customHeight="1" x14ac:dyDescent="0.2"/>
    <row r="44592" ht="12.75" hidden="1" customHeight="1" x14ac:dyDescent="0.2"/>
    <row r="44593" ht="12.75" hidden="1" customHeight="1" x14ac:dyDescent="0.2"/>
    <row r="44594" ht="12.75" hidden="1" customHeight="1" x14ac:dyDescent="0.2"/>
    <row r="44595" ht="12.75" hidden="1" customHeight="1" x14ac:dyDescent="0.2"/>
    <row r="44596" ht="12.75" hidden="1" customHeight="1" x14ac:dyDescent="0.2"/>
    <row r="44597" ht="12.75" hidden="1" customHeight="1" x14ac:dyDescent="0.2"/>
    <row r="44598" ht="12.75" hidden="1" customHeight="1" x14ac:dyDescent="0.2"/>
    <row r="44599" ht="12.75" hidden="1" customHeight="1" x14ac:dyDescent="0.2"/>
    <row r="44600" ht="12.75" hidden="1" customHeight="1" x14ac:dyDescent="0.2"/>
    <row r="44601" ht="12.75" hidden="1" customHeight="1" x14ac:dyDescent="0.2"/>
    <row r="44602" ht="12.75" hidden="1" customHeight="1" x14ac:dyDescent="0.2"/>
    <row r="44603" ht="12.75" hidden="1" customHeight="1" x14ac:dyDescent="0.2"/>
    <row r="44604" ht="12.75" hidden="1" customHeight="1" x14ac:dyDescent="0.2"/>
    <row r="44605" ht="12.75" hidden="1" customHeight="1" x14ac:dyDescent="0.2"/>
    <row r="44606" ht="12.75" hidden="1" customHeight="1" x14ac:dyDescent="0.2"/>
    <row r="44607" ht="12.75" hidden="1" customHeight="1" x14ac:dyDescent="0.2"/>
    <row r="44608" ht="12.75" hidden="1" customHeight="1" x14ac:dyDescent="0.2"/>
    <row r="44609" ht="12.75" hidden="1" customHeight="1" x14ac:dyDescent="0.2"/>
    <row r="44610" ht="12.75" hidden="1" customHeight="1" x14ac:dyDescent="0.2"/>
    <row r="44611" ht="12.75" hidden="1" customHeight="1" x14ac:dyDescent="0.2"/>
    <row r="44612" ht="12.75" hidden="1" customHeight="1" x14ac:dyDescent="0.2"/>
    <row r="44613" ht="12.75" hidden="1" customHeight="1" x14ac:dyDescent="0.2"/>
    <row r="44614" ht="12.75" hidden="1" customHeight="1" x14ac:dyDescent="0.2"/>
    <row r="44615" ht="12.75" hidden="1" customHeight="1" x14ac:dyDescent="0.2"/>
    <row r="44616" ht="12.75" hidden="1" customHeight="1" x14ac:dyDescent="0.2"/>
    <row r="44617" ht="12.75" hidden="1" customHeight="1" x14ac:dyDescent="0.2"/>
    <row r="44618" ht="12.75" hidden="1" customHeight="1" x14ac:dyDescent="0.2"/>
    <row r="44619" ht="12.75" hidden="1" customHeight="1" x14ac:dyDescent="0.2"/>
    <row r="44620" ht="12.75" hidden="1" customHeight="1" x14ac:dyDescent="0.2"/>
    <row r="44621" ht="12.75" hidden="1" customHeight="1" x14ac:dyDescent="0.2"/>
    <row r="44622" ht="12.75" hidden="1" customHeight="1" x14ac:dyDescent="0.2"/>
    <row r="44623" ht="12.75" hidden="1" customHeight="1" x14ac:dyDescent="0.2"/>
    <row r="44624" ht="12.75" hidden="1" customHeight="1" x14ac:dyDescent="0.2"/>
    <row r="44625" ht="12.75" hidden="1" customHeight="1" x14ac:dyDescent="0.2"/>
    <row r="44626" ht="12.75" hidden="1" customHeight="1" x14ac:dyDescent="0.2"/>
    <row r="44627" ht="12.75" hidden="1" customHeight="1" x14ac:dyDescent="0.2"/>
    <row r="44628" ht="12.75" hidden="1" customHeight="1" x14ac:dyDescent="0.2"/>
    <row r="44629" ht="12.75" hidden="1" customHeight="1" x14ac:dyDescent="0.2"/>
    <row r="44630" ht="12.75" hidden="1" customHeight="1" x14ac:dyDescent="0.2"/>
    <row r="44631" ht="12.75" hidden="1" customHeight="1" x14ac:dyDescent="0.2"/>
    <row r="44632" ht="12.75" hidden="1" customHeight="1" x14ac:dyDescent="0.2"/>
    <row r="44633" ht="12.75" hidden="1" customHeight="1" x14ac:dyDescent="0.2"/>
    <row r="44634" ht="12.75" hidden="1" customHeight="1" x14ac:dyDescent="0.2"/>
    <row r="44635" ht="12.75" hidden="1" customHeight="1" x14ac:dyDescent="0.2"/>
    <row r="44636" ht="12.75" hidden="1" customHeight="1" x14ac:dyDescent="0.2"/>
    <row r="44637" ht="12.75" hidden="1" customHeight="1" x14ac:dyDescent="0.2"/>
    <row r="44638" ht="12.75" hidden="1" customHeight="1" x14ac:dyDescent="0.2"/>
    <row r="44639" ht="12.75" hidden="1" customHeight="1" x14ac:dyDescent="0.2"/>
    <row r="44640" ht="12.75" hidden="1" customHeight="1" x14ac:dyDescent="0.2"/>
    <row r="44641" ht="12.75" hidden="1" customHeight="1" x14ac:dyDescent="0.2"/>
    <row r="44642" ht="12.75" hidden="1" customHeight="1" x14ac:dyDescent="0.2"/>
    <row r="44643" ht="12.75" hidden="1" customHeight="1" x14ac:dyDescent="0.2"/>
    <row r="44644" ht="12.75" hidden="1" customHeight="1" x14ac:dyDescent="0.2"/>
    <row r="44645" ht="12.75" hidden="1" customHeight="1" x14ac:dyDescent="0.2"/>
    <row r="44646" ht="12.75" hidden="1" customHeight="1" x14ac:dyDescent="0.2"/>
    <row r="44647" ht="12.75" hidden="1" customHeight="1" x14ac:dyDescent="0.2"/>
    <row r="44648" ht="12.75" hidden="1" customHeight="1" x14ac:dyDescent="0.2"/>
    <row r="44649" ht="12.75" hidden="1" customHeight="1" x14ac:dyDescent="0.2"/>
    <row r="44650" ht="12.75" hidden="1" customHeight="1" x14ac:dyDescent="0.2"/>
    <row r="44651" ht="12.75" hidden="1" customHeight="1" x14ac:dyDescent="0.2"/>
    <row r="44652" ht="12.75" hidden="1" customHeight="1" x14ac:dyDescent="0.2"/>
    <row r="44653" ht="12.75" hidden="1" customHeight="1" x14ac:dyDescent="0.2"/>
    <row r="44654" ht="12.75" hidden="1" customHeight="1" x14ac:dyDescent="0.2"/>
    <row r="44655" ht="12.75" hidden="1" customHeight="1" x14ac:dyDescent="0.2"/>
    <row r="44656" ht="12.75" hidden="1" customHeight="1" x14ac:dyDescent="0.2"/>
    <row r="44657" ht="12.75" hidden="1" customHeight="1" x14ac:dyDescent="0.2"/>
    <row r="44658" ht="12.75" hidden="1" customHeight="1" x14ac:dyDescent="0.2"/>
    <row r="44659" ht="12.75" hidden="1" customHeight="1" x14ac:dyDescent="0.2"/>
    <row r="44660" ht="12.75" hidden="1" customHeight="1" x14ac:dyDescent="0.2"/>
    <row r="44661" ht="12.75" hidden="1" customHeight="1" x14ac:dyDescent="0.2"/>
    <row r="44662" ht="12.75" hidden="1" customHeight="1" x14ac:dyDescent="0.2"/>
    <row r="44663" ht="12.75" hidden="1" customHeight="1" x14ac:dyDescent="0.2"/>
    <row r="44664" ht="12.75" hidden="1" customHeight="1" x14ac:dyDescent="0.2"/>
    <row r="44665" ht="12.75" hidden="1" customHeight="1" x14ac:dyDescent="0.2"/>
    <row r="44666" ht="12.75" hidden="1" customHeight="1" x14ac:dyDescent="0.2"/>
    <row r="44667" ht="12.75" hidden="1" customHeight="1" x14ac:dyDescent="0.2"/>
    <row r="44668" ht="12.75" hidden="1" customHeight="1" x14ac:dyDescent="0.2"/>
    <row r="44669" ht="12.75" hidden="1" customHeight="1" x14ac:dyDescent="0.2"/>
    <row r="44670" ht="12.75" hidden="1" customHeight="1" x14ac:dyDescent="0.2"/>
    <row r="44671" ht="12.75" hidden="1" customHeight="1" x14ac:dyDescent="0.2"/>
    <row r="44672" ht="12.75" hidden="1" customHeight="1" x14ac:dyDescent="0.2"/>
    <row r="44673" ht="12.75" hidden="1" customHeight="1" x14ac:dyDescent="0.2"/>
    <row r="44674" ht="12.75" hidden="1" customHeight="1" x14ac:dyDescent="0.2"/>
    <row r="44675" ht="12.75" hidden="1" customHeight="1" x14ac:dyDescent="0.2"/>
    <row r="44676" ht="12.75" hidden="1" customHeight="1" x14ac:dyDescent="0.2"/>
    <row r="44677" ht="12.75" hidden="1" customHeight="1" x14ac:dyDescent="0.2"/>
    <row r="44678" ht="12.75" hidden="1" customHeight="1" x14ac:dyDescent="0.2"/>
    <row r="44679" ht="12.75" hidden="1" customHeight="1" x14ac:dyDescent="0.2"/>
    <row r="44680" ht="12.75" hidden="1" customHeight="1" x14ac:dyDescent="0.2"/>
    <row r="44681" ht="12.75" hidden="1" customHeight="1" x14ac:dyDescent="0.2"/>
    <row r="44682" ht="12.75" hidden="1" customHeight="1" x14ac:dyDescent="0.2"/>
    <row r="44683" ht="12.75" hidden="1" customHeight="1" x14ac:dyDescent="0.2"/>
    <row r="44684" ht="12.75" hidden="1" customHeight="1" x14ac:dyDescent="0.2"/>
    <row r="44685" ht="12.75" hidden="1" customHeight="1" x14ac:dyDescent="0.2"/>
    <row r="44686" ht="12.75" hidden="1" customHeight="1" x14ac:dyDescent="0.2"/>
    <row r="44687" ht="12.75" hidden="1" customHeight="1" x14ac:dyDescent="0.2"/>
    <row r="44688" ht="12.75" hidden="1" customHeight="1" x14ac:dyDescent="0.2"/>
    <row r="44689" ht="12.75" hidden="1" customHeight="1" x14ac:dyDescent="0.2"/>
    <row r="44690" ht="12.75" hidden="1" customHeight="1" x14ac:dyDescent="0.2"/>
    <row r="44691" ht="12.75" hidden="1" customHeight="1" x14ac:dyDescent="0.2"/>
    <row r="44692" ht="12.75" hidden="1" customHeight="1" x14ac:dyDescent="0.2"/>
    <row r="44693" ht="12.75" hidden="1" customHeight="1" x14ac:dyDescent="0.2"/>
    <row r="44694" ht="12.75" hidden="1" customHeight="1" x14ac:dyDescent="0.2"/>
    <row r="44695" ht="12.75" hidden="1" customHeight="1" x14ac:dyDescent="0.2"/>
    <row r="44696" ht="12.75" hidden="1" customHeight="1" x14ac:dyDescent="0.2"/>
    <row r="44697" ht="12.75" hidden="1" customHeight="1" x14ac:dyDescent="0.2"/>
    <row r="44698" ht="12.75" hidden="1" customHeight="1" x14ac:dyDescent="0.2"/>
    <row r="44699" ht="12.75" hidden="1" customHeight="1" x14ac:dyDescent="0.2"/>
    <row r="44700" ht="12.75" hidden="1" customHeight="1" x14ac:dyDescent="0.2"/>
    <row r="44701" ht="12.75" hidden="1" customHeight="1" x14ac:dyDescent="0.2"/>
    <row r="44702" ht="12.75" hidden="1" customHeight="1" x14ac:dyDescent="0.2"/>
    <row r="44703" ht="12.75" hidden="1" customHeight="1" x14ac:dyDescent="0.2"/>
    <row r="44704" ht="12.75" hidden="1" customHeight="1" x14ac:dyDescent="0.2"/>
    <row r="44705" ht="12.75" hidden="1" customHeight="1" x14ac:dyDescent="0.2"/>
    <row r="44706" ht="12.75" hidden="1" customHeight="1" x14ac:dyDescent="0.2"/>
    <row r="44707" ht="12.75" hidden="1" customHeight="1" x14ac:dyDescent="0.2"/>
    <row r="44708" ht="12.75" hidden="1" customHeight="1" x14ac:dyDescent="0.2"/>
    <row r="44709" ht="12.75" hidden="1" customHeight="1" x14ac:dyDescent="0.2"/>
    <row r="44710" ht="12.75" hidden="1" customHeight="1" x14ac:dyDescent="0.2"/>
    <row r="44711" ht="12.75" hidden="1" customHeight="1" x14ac:dyDescent="0.2"/>
    <row r="44712" ht="12.75" hidden="1" customHeight="1" x14ac:dyDescent="0.2"/>
    <row r="44713" ht="12.75" hidden="1" customHeight="1" x14ac:dyDescent="0.2"/>
    <row r="44714" ht="12.75" hidden="1" customHeight="1" x14ac:dyDescent="0.2"/>
    <row r="44715" ht="12.75" hidden="1" customHeight="1" x14ac:dyDescent="0.2"/>
    <row r="44716" ht="12.75" hidden="1" customHeight="1" x14ac:dyDescent="0.2"/>
    <row r="44717" ht="12.75" hidden="1" customHeight="1" x14ac:dyDescent="0.2"/>
    <row r="44718" ht="12.75" hidden="1" customHeight="1" x14ac:dyDescent="0.2"/>
    <row r="44719" ht="12.75" hidden="1" customHeight="1" x14ac:dyDescent="0.2"/>
    <row r="44720" ht="12.75" hidden="1" customHeight="1" x14ac:dyDescent="0.2"/>
    <row r="44721" ht="12.75" hidden="1" customHeight="1" x14ac:dyDescent="0.2"/>
    <row r="44722" ht="12.75" hidden="1" customHeight="1" x14ac:dyDescent="0.2"/>
    <row r="44723" ht="12.75" hidden="1" customHeight="1" x14ac:dyDescent="0.2"/>
    <row r="44724" ht="12.75" hidden="1" customHeight="1" x14ac:dyDescent="0.2"/>
    <row r="44725" ht="12.75" hidden="1" customHeight="1" x14ac:dyDescent="0.2"/>
    <row r="44726" ht="12.75" hidden="1" customHeight="1" x14ac:dyDescent="0.2"/>
    <row r="44727" ht="12.75" hidden="1" customHeight="1" x14ac:dyDescent="0.2"/>
    <row r="44728" ht="12.75" hidden="1" customHeight="1" x14ac:dyDescent="0.2"/>
    <row r="44729" ht="12.75" hidden="1" customHeight="1" x14ac:dyDescent="0.2"/>
    <row r="44730" ht="12.75" hidden="1" customHeight="1" x14ac:dyDescent="0.2"/>
    <row r="44731" ht="12.75" hidden="1" customHeight="1" x14ac:dyDescent="0.2"/>
    <row r="44732" ht="12.75" hidden="1" customHeight="1" x14ac:dyDescent="0.2"/>
    <row r="44733" ht="12.75" hidden="1" customHeight="1" x14ac:dyDescent="0.2"/>
    <row r="44734" ht="12.75" hidden="1" customHeight="1" x14ac:dyDescent="0.2"/>
    <row r="44735" ht="12.75" hidden="1" customHeight="1" x14ac:dyDescent="0.2"/>
    <row r="44736" ht="12.75" hidden="1" customHeight="1" x14ac:dyDescent="0.2"/>
    <row r="44737" ht="12.75" hidden="1" customHeight="1" x14ac:dyDescent="0.2"/>
    <row r="44738" ht="12.75" hidden="1" customHeight="1" x14ac:dyDescent="0.2"/>
    <row r="44739" ht="12.75" hidden="1" customHeight="1" x14ac:dyDescent="0.2"/>
    <row r="44740" ht="12.75" hidden="1" customHeight="1" x14ac:dyDescent="0.2"/>
    <row r="44741" ht="12.75" hidden="1" customHeight="1" x14ac:dyDescent="0.2"/>
    <row r="44742" ht="12.75" hidden="1" customHeight="1" x14ac:dyDescent="0.2"/>
    <row r="44743" ht="12.75" hidden="1" customHeight="1" x14ac:dyDescent="0.2"/>
    <row r="44744" ht="12.75" hidden="1" customHeight="1" x14ac:dyDescent="0.2"/>
    <row r="44745" ht="12.75" hidden="1" customHeight="1" x14ac:dyDescent="0.2"/>
    <row r="44746" ht="12.75" hidden="1" customHeight="1" x14ac:dyDescent="0.2"/>
    <row r="44747" ht="12.75" hidden="1" customHeight="1" x14ac:dyDescent="0.2"/>
    <row r="44748" ht="12.75" hidden="1" customHeight="1" x14ac:dyDescent="0.2"/>
    <row r="44749" ht="12.75" hidden="1" customHeight="1" x14ac:dyDescent="0.2"/>
    <row r="44750" ht="12.75" hidden="1" customHeight="1" x14ac:dyDescent="0.2"/>
    <row r="44751" ht="12.75" hidden="1" customHeight="1" x14ac:dyDescent="0.2"/>
    <row r="44752" ht="12.75" hidden="1" customHeight="1" x14ac:dyDescent="0.2"/>
    <row r="44753" ht="12.75" hidden="1" customHeight="1" x14ac:dyDescent="0.2"/>
    <row r="44754" ht="12.75" hidden="1" customHeight="1" x14ac:dyDescent="0.2"/>
    <row r="44755" ht="12.75" hidden="1" customHeight="1" x14ac:dyDescent="0.2"/>
    <row r="44756" ht="12.75" hidden="1" customHeight="1" x14ac:dyDescent="0.2"/>
    <row r="44757" ht="12.75" hidden="1" customHeight="1" x14ac:dyDescent="0.2"/>
    <row r="44758" ht="12.75" hidden="1" customHeight="1" x14ac:dyDescent="0.2"/>
    <row r="44759" ht="12.75" hidden="1" customHeight="1" x14ac:dyDescent="0.2"/>
    <row r="44760" ht="12.75" hidden="1" customHeight="1" x14ac:dyDescent="0.2"/>
    <row r="44761" ht="12.75" hidden="1" customHeight="1" x14ac:dyDescent="0.2"/>
    <row r="44762" ht="12.75" hidden="1" customHeight="1" x14ac:dyDescent="0.2"/>
    <row r="44763" ht="12.75" hidden="1" customHeight="1" x14ac:dyDescent="0.2"/>
    <row r="44764" ht="12.75" hidden="1" customHeight="1" x14ac:dyDescent="0.2"/>
    <row r="44765" ht="12.75" hidden="1" customHeight="1" x14ac:dyDescent="0.2"/>
    <row r="44766" ht="12.75" hidden="1" customHeight="1" x14ac:dyDescent="0.2"/>
    <row r="44767" ht="12.75" hidden="1" customHeight="1" x14ac:dyDescent="0.2"/>
    <row r="44768" ht="12.75" hidden="1" customHeight="1" x14ac:dyDescent="0.2"/>
    <row r="44769" ht="12.75" hidden="1" customHeight="1" x14ac:dyDescent="0.2"/>
    <row r="44770" ht="12.75" hidden="1" customHeight="1" x14ac:dyDescent="0.2"/>
    <row r="44771" ht="12.75" hidden="1" customHeight="1" x14ac:dyDescent="0.2"/>
    <row r="44772" ht="12.75" hidden="1" customHeight="1" x14ac:dyDescent="0.2"/>
    <row r="44773" ht="12.75" hidden="1" customHeight="1" x14ac:dyDescent="0.2"/>
    <row r="44774" ht="12.75" hidden="1" customHeight="1" x14ac:dyDescent="0.2"/>
    <row r="44775" ht="12.75" hidden="1" customHeight="1" x14ac:dyDescent="0.2"/>
    <row r="44776" ht="12.75" hidden="1" customHeight="1" x14ac:dyDescent="0.2"/>
    <row r="44777" ht="12.75" hidden="1" customHeight="1" x14ac:dyDescent="0.2"/>
    <row r="44778" ht="12.75" hidden="1" customHeight="1" x14ac:dyDescent="0.2"/>
    <row r="44779" ht="12.75" hidden="1" customHeight="1" x14ac:dyDescent="0.2"/>
    <row r="44780" ht="12.75" hidden="1" customHeight="1" x14ac:dyDescent="0.2"/>
    <row r="44781" ht="12.75" hidden="1" customHeight="1" x14ac:dyDescent="0.2"/>
    <row r="44782" ht="12.75" hidden="1" customHeight="1" x14ac:dyDescent="0.2"/>
    <row r="44783" ht="12.75" hidden="1" customHeight="1" x14ac:dyDescent="0.2"/>
    <row r="44784" ht="12.75" hidden="1" customHeight="1" x14ac:dyDescent="0.2"/>
    <row r="44785" ht="12.75" hidden="1" customHeight="1" x14ac:dyDescent="0.2"/>
    <row r="44786" ht="12.75" hidden="1" customHeight="1" x14ac:dyDescent="0.2"/>
    <row r="44787" ht="12.75" hidden="1" customHeight="1" x14ac:dyDescent="0.2"/>
    <row r="44788" ht="12.75" hidden="1" customHeight="1" x14ac:dyDescent="0.2"/>
    <row r="44789" ht="12.75" hidden="1" customHeight="1" x14ac:dyDescent="0.2"/>
    <row r="44790" ht="12.75" hidden="1" customHeight="1" x14ac:dyDescent="0.2"/>
    <row r="44791" ht="12.75" hidden="1" customHeight="1" x14ac:dyDescent="0.2"/>
    <row r="44792" ht="12.75" hidden="1" customHeight="1" x14ac:dyDescent="0.2"/>
    <row r="44793" ht="12.75" hidden="1" customHeight="1" x14ac:dyDescent="0.2"/>
    <row r="44794" ht="12.75" hidden="1" customHeight="1" x14ac:dyDescent="0.2"/>
    <row r="44795" ht="12.75" hidden="1" customHeight="1" x14ac:dyDescent="0.2"/>
    <row r="44796" ht="12.75" hidden="1" customHeight="1" x14ac:dyDescent="0.2"/>
    <row r="44797" ht="12.75" hidden="1" customHeight="1" x14ac:dyDescent="0.2"/>
    <row r="44798" ht="12.75" hidden="1" customHeight="1" x14ac:dyDescent="0.2"/>
    <row r="44799" ht="12.75" hidden="1" customHeight="1" x14ac:dyDescent="0.2"/>
    <row r="44800" ht="12.75" hidden="1" customHeight="1" x14ac:dyDescent="0.2"/>
    <row r="44801" ht="12.75" hidden="1" customHeight="1" x14ac:dyDescent="0.2"/>
    <row r="44802" ht="12.75" hidden="1" customHeight="1" x14ac:dyDescent="0.2"/>
    <row r="44803" ht="12.75" hidden="1" customHeight="1" x14ac:dyDescent="0.2"/>
    <row r="44804" ht="12.75" hidden="1" customHeight="1" x14ac:dyDescent="0.2"/>
    <row r="44805" ht="12.75" hidden="1" customHeight="1" x14ac:dyDescent="0.2"/>
    <row r="44806" ht="12.75" hidden="1" customHeight="1" x14ac:dyDescent="0.2"/>
    <row r="44807" ht="12.75" hidden="1" customHeight="1" x14ac:dyDescent="0.2"/>
    <row r="44808" ht="12.75" hidden="1" customHeight="1" x14ac:dyDescent="0.2"/>
    <row r="44809" ht="12.75" hidden="1" customHeight="1" x14ac:dyDescent="0.2"/>
    <row r="44810" ht="12.75" hidden="1" customHeight="1" x14ac:dyDescent="0.2"/>
    <row r="44811" ht="12.75" hidden="1" customHeight="1" x14ac:dyDescent="0.2"/>
    <row r="44812" ht="12.75" hidden="1" customHeight="1" x14ac:dyDescent="0.2"/>
    <row r="44813" ht="12.75" hidden="1" customHeight="1" x14ac:dyDescent="0.2"/>
    <row r="44814" ht="12.75" hidden="1" customHeight="1" x14ac:dyDescent="0.2"/>
    <row r="44815" ht="12.75" hidden="1" customHeight="1" x14ac:dyDescent="0.2"/>
    <row r="44816" ht="12.75" hidden="1" customHeight="1" x14ac:dyDescent="0.2"/>
    <row r="44817" ht="12.75" hidden="1" customHeight="1" x14ac:dyDescent="0.2"/>
    <row r="44818" ht="12.75" hidden="1" customHeight="1" x14ac:dyDescent="0.2"/>
    <row r="44819" ht="12.75" hidden="1" customHeight="1" x14ac:dyDescent="0.2"/>
    <row r="44820" ht="12.75" hidden="1" customHeight="1" x14ac:dyDescent="0.2"/>
    <row r="44821" ht="12.75" hidden="1" customHeight="1" x14ac:dyDescent="0.2"/>
    <row r="44822" ht="12.75" hidden="1" customHeight="1" x14ac:dyDescent="0.2"/>
    <row r="44823" ht="12.75" hidden="1" customHeight="1" x14ac:dyDescent="0.2"/>
    <row r="44824" ht="12.75" hidden="1" customHeight="1" x14ac:dyDescent="0.2"/>
    <row r="44825" ht="12.75" hidden="1" customHeight="1" x14ac:dyDescent="0.2"/>
    <row r="44826" ht="12.75" hidden="1" customHeight="1" x14ac:dyDescent="0.2"/>
    <row r="44827" ht="12.75" hidden="1" customHeight="1" x14ac:dyDescent="0.2"/>
    <row r="44828" ht="12.75" hidden="1" customHeight="1" x14ac:dyDescent="0.2"/>
    <row r="44829" ht="12.75" hidden="1" customHeight="1" x14ac:dyDescent="0.2"/>
    <row r="44830" ht="12.75" hidden="1" customHeight="1" x14ac:dyDescent="0.2"/>
    <row r="44831" ht="12.75" hidden="1" customHeight="1" x14ac:dyDescent="0.2"/>
    <row r="44832" ht="12.75" hidden="1" customHeight="1" x14ac:dyDescent="0.2"/>
    <row r="44833" ht="12.75" hidden="1" customHeight="1" x14ac:dyDescent="0.2"/>
    <row r="44834" ht="12.75" hidden="1" customHeight="1" x14ac:dyDescent="0.2"/>
    <row r="44835" ht="12.75" hidden="1" customHeight="1" x14ac:dyDescent="0.2"/>
    <row r="44836" ht="12.75" hidden="1" customHeight="1" x14ac:dyDescent="0.2"/>
    <row r="44837" ht="12.75" hidden="1" customHeight="1" x14ac:dyDescent="0.2"/>
    <row r="44838" ht="12.75" hidden="1" customHeight="1" x14ac:dyDescent="0.2"/>
    <row r="44839" ht="12.75" hidden="1" customHeight="1" x14ac:dyDescent="0.2"/>
    <row r="44840" ht="12.75" hidden="1" customHeight="1" x14ac:dyDescent="0.2"/>
    <row r="44841" ht="12.75" hidden="1" customHeight="1" x14ac:dyDescent="0.2"/>
    <row r="44842" ht="12.75" hidden="1" customHeight="1" x14ac:dyDescent="0.2"/>
    <row r="44843" ht="12.75" hidden="1" customHeight="1" x14ac:dyDescent="0.2"/>
    <row r="44844" ht="12.75" hidden="1" customHeight="1" x14ac:dyDescent="0.2"/>
    <row r="44845" ht="12.75" hidden="1" customHeight="1" x14ac:dyDescent="0.2"/>
    <row r="44846" ht="12.75" hidden="1" customHeight="1" x14ac:dyDescent="0.2"/>
    <row r="44847" ht="12.75" hidden="1" customHeight="1" x14ac:dyDescent="0.2"/>
    <row r="44848" ht="12.75" hidden="1" customHeight="1" x14ac:dyDescent="0.2"/>
    <row r="44849" ht="12.75" hidden="1" customHeight="1" x14ac:dyDescent="0.2"/>
    <row r="44850" ht="12.75" hidden="1" customHeight="1" x14ac:dyDescent="0.2"/>
    <row r="44851" ht="12.75" hidden="1" customHeight="1" x14ac:dyDescent="0.2"/>
    <row r="44852" ht="12.75" hidden="1" customHeight="1" x14ac:dyDescent="0.2"/>
    <row r="44853" ht="12.75" hidden="1" customHeight="1" x14ac:dyDescent="0.2"/>
    <row r="44854" ht="12.75" hidden="1" customHeight="1" x14ac:dyDescent="0.2"/>
    <row r="44855" ht="12.75" hidden="1" customHeight="1" x14ac:dyDescent="0.2"/>
    <row r="44856" ht="12.75" hidden="1" customHeight="1" x14ac:dyDescent="0.2"/>
    <row r="44857" ht="12.75" hidden="1" customHeight="1" x14ac:dyDescent="0.2"/>
    <row r="44858" ht="12.75" hidden="1" customHeight="1" x14ac:dyDescent="0.2"/>
    <row r="44859" ht="12.75" hidden="1" customHeight="1" x14ac:dyDescent="0.2"/>
    <row r="44860" ht="12.75" hidden="1" customHeight="1" x14ac:dyDescent="0.2"/>
    <row r="44861" ht="12.75" hidden="1" customHeight="1" x14ac:dyDescent="0.2"/>
    <row r="44862" ht="12.75" hidden="1" customHeight="1" x14ac:dyDescent="0.2"/>
    <row r="44863" ht="12.75" hidden="1" customHeight="1" x14ac:dyDescent="0.2"/>
    <row r="44864" ht="12.75" hidden="1" customHeight="1" x14ac:dyDescent="0.2"/>
    <row r="44865" ht="12.75" hidden="1" customHeight="1" x14ac:dyDescent="0.2"/>
    <row r="44866" ht="12.75" hidden="1" customHeight="1" x14ac:dyDescent="0.2"/>
    <row r="44867" ht="12.75" hidden="1" customHeight="1" x14ac:dyDescent="0.2"/>
    <row r="44868" ht="12.75" hidden="1" customHeight="1" x14ac:dyDescent="0.2"/>
    <row r="44869" ht="12.75" hidden="1" customHeight="1" x14ac:dyDescent="0.2"/>
    <row r="44870" ht="12.75" hidden="1" customHeight="1" x14ac:dyDescent="0.2"/>
    <row r="44871" ht="12.75" hidden="1" customHeight="1" x14ac:dyDescent="0.2"/>
    <row r="44872" ht="12.75" hidden="1" customHeight="1" x14ac:dyDescent="0.2"/>
    <row r="44873" ht="12.75" hidden="1" customHeight="1" x14ac:dyDescent="0.2"/>
    <row r="44874" ht="12.75" hidden="1" customHeight="1" x14ac:dyDescent="0.2"/>
    <row r="44875" ht="12.75" hidden="1" customHeight="1" x14ac:dyDescent="0.2"/>
    <row r="44876" ht="12.75" hidden="1" customHeight="1" x14ac:dyDescent="0.2"/>
    <row r="44877" ht="12.75" hidden="1" customHeight="1" x14ac:dyDescent="0.2"/>
    <row r="44878" ht="12.75" hidden="1" customHeight="1" x14ac:dyDescent="0.2"/>
    <row r="44879" ht="12.75" hidden="1" customHeight="1" x14ac:dyDescent="0.2"/>
    <row r="44880" ht="12.75" hidden="1" customHeight="1" x14ac:dyDescent="0.2"/>
    <row r="44881" ht="12.75" hidden="1" customHeight="1" x14ac:dyDescent="0.2"/>
    <row r="44882" ht="12.75" hidden="1" customHeight="1" x14ac:dyDescent="0.2"/>
    <row r="44883" ht="12.75" hidden="1" customHeight="1" x14ac:dyDescent="0.2"/>
    <row r="44884" ht="12.75" hidden="1" customHeight="1" x14ac:dyDescent="0.2"/>
    <row r="44885" ht="12.75" hidden="1" customHeight="1" x14ac:dyDescent="0.2"/>
    <row r="44886" ht="12.75" hidden="1" customHeight="1" x14ac:dyDescent="0.2"/>
    <row r="44887" ht="12.75" hidden="1" customHeight="1" x14ac:dyDescent="0.2"/>
    <row r="44888" ht="12.75" hidden="1" customHeight="1" x14ac:dyDescent="0.2"/>
    <row r="44889" ht="12.75" hidden="1" customHeight="1" x14ac:dyDescent="0.2"/>
    <row r="44890" ht="12.75" hidden="1" customHeight="1" x14ac:dyDescent="0.2"/>
    <row r="44891" ht="12.75" hidden="1" customHeight="1" x14ac:dyDescent="0.2"/>
    <row r="44892" ht="12.75" hidden="1" customHeight="1" x14ac:dyDescent="0.2"/>
    <row r="44893" ht="12.75" hidden="1" customHeight="1" x14ac:dyDescent="0.2"/>
    <row r="44894" ht="12.75" hidden="1" customHeight="1" x14ac:dyDescent="0.2"/>
    <row r="44895" ht="12.75" hidden="1" customHeight="1" x14ac:dyDescent="0.2"/>
    <row r="44896" ht="12.75" hidden="1" customHeight="1" x14ac:dyDescent="0.2"/>
    <row r="44897" ht="12.75" hidden="1" customHeight="1" x14ac:dyDescent="0.2"/>
    <row r="44898" ht="12.75" hidden="1" customHeight="1" x14ac:dyDescent="0.2"/>
    <row r="44899" ht="12.75" hidden="1" customHeight="1" x14ac:dyDescent="0.2"/>
    <row r="44900" ht="12.75" hidden="1" customHeight="1" x14ac:dyDescent="0.2"/>
    <row r="44901" ht="12.75" hidden="1" customHeight="1" x14ac:dyDescent="0.2"/>
    <row r="44902" ht="12.75" hidden="1" customHeight="1" x14ac:dyDescent="0.2"/>
    <row r="44903" ht="12.75" hidden="1" customHeight="1" x14ac:dyDescent="0.2"/>
    <row r="44904" ht="12.75" hidden="1" customHeight="1" x14ac:dyDescent="0.2"/>
    <row r="44905" ht="12.75" hidden="1" customHeight="1" x14ac:dyDescent="0.2"/>
    <row r="44906" ht="12.75" hidden="1" customHeight="1" x14ac:dyDescent="0.2"/>
    <row r="44907" ht="12.75" hidden="1" customHeight="1" x14ac:dyDescent="0.2"/>
    <row r="44908" ht="12.75" hidden="1" customHeight="1" x14ac:dyDescent="0.2"/>
    <row r="44909" ht="12.75" hidden="1" customHeight="1" x14ac:dyDescent="0.2"/>
    <row r="44910" ht="12.75" hidden="1" customHeight="1" x14ac:dyDescent="0.2"/>
    <row r="44911" ht="12.75" hidden="1" customHeight="1" x14ac:dyDescent="0.2"/>
    <row r="44912" ht="12.75" hidden="1" customHeight="1" x14ac:dyDescent="0.2"/>
    <row r="44913" ht="12.75" hidden="1" customHeight="1" x14ac:dyDescent="0.2"/>
    <row r="44914" ht="12.75" hidden="1" customHeight="1" x14ac:dyDescent="0.2"/>
    <row r="44915" ht="12.75" hidden="1" customHeight="1" x14ac:dyDescent="0.2"/>
    <row r="44916" ht="12.75" hidden="1" customHeight="1" x14ac:dyDescent="0.2"/>
    <row r="44917" ht="12.75" hidden="1" customHeight="1" x14ac:dyDescent="0.2"/>
    <row r="44918" ht="12.75" hidden="1" customHeight="1" x14ac:dyDescent="0.2"/>
    <row r="44919" ht="12.75" hidden="1" customHeight="1" x14ac:dyDescent="0.2"/>
    <row r="44920" ht="12.75" hidden="1" customHeight="1" x14ac:dyDescent="0.2"/>
    <row r="44921" ht="12.75" hidden="1" customHeight="1" x14ac:dyDescent="0.2"/>
    <row r="44922" ht="12.75" hidden="1" customHeight="1" x14ac:dyDescent="0.2"/>
    <row r="44923" ht="12.75" hidden="1" customHeight="1" x14ac:dyDescent="0.2"/>
    <row r="44924" ht="12.75" hidden="1" customHeight="1" x14ac:dyDescent="0.2"/>
    <row r="44925" ht="12.75" hidden="1" customHeight="1" x14ac:dyDescent="0.2"/>
    <row r="44926" ht="12.75" hidden="1" customHeight="1" x14ac:dyDescent="0.2"/>
    <row r="44927" ht="12.75" hidden="1" customHeight="1" x14ac:dyDescent="0.2"/>
    <row r="44928" ht="12.75" hidden="1" customHeight="1" x14ac:dyDescent="0.2"/>
    <row r="44929" ht="12.75" hidden="1" customHeight="1" x14ac:dyDescent="0.2"/>
    <row r="44930" ht="12.75" hidden="1" customHeight="1" x14ac:dyDescent="0.2"/>
    <row r="44931" ht="12.75" hidden="1" customHeight="1" x14ac:dyDescent="0.2"/>
    <row r="44932" ht="12.75" hidden="1" customHeight="1" x14ac:dyDescent="0.2"/>
    <row r="44933" ht="12.75" hidden="1" customHeight="1" x14ac:dyDescent="0.2"/>
    <row r="44934" ht="12.75" hidden="1" customHeight="1" x14ac:dyDescent="0.2"/>
    <row r="44935" ht="12.75" hidden="1" customHeight="1" x14ac:dyDescent="0.2"/>
    <row r="44936" ht="12.75" hidden="1" customHeight="1" x14ac:dyDescent="0.2"/>
    <row r="44937" ht="12.75" hidden="1" customHeight="1" x14ac:dyDescent="0.2"/>
    <row r="44938" ht="12.75" hidden="1" customHeight="1" x14ac:dyDescent="0.2"/>
    <row r="44939" ht="12.75" hidden="1" customHeight="1" x14ac:dyDescent="0.2"/>
    <row r="44940" ht="12.75" hidden="1" customHeight="1" x14ac:dyDescent="0.2"/>
    <row r="44941" ht="12.75" hidden="1" customHeight="1" x14ac:dyDescent="0.2"/>
    <row r="44942" ht="12.75" hidden="1" customHeight="1" x14ac:dyDescent="0.2"/>
    <row r="44943" ht="12.75" hidden="1" customHeight="1" x14ac:dyDescent="0.2"/>
    <row r="44944" ht="12.75" hidden="1" customHeight="1" x14ac:dyDescent="0.2"/>
    <row r="44945" ht="12.75" hidden="1" customHeight="1" x14ac:dyDescent="0.2"/>
    <row r="44946" ht="12.75" hidden="1" customHeight="1" x14ac:dyDescent="0.2"/>
    <row r="44947" ht="12.75" hidden="1" customHeight="1" x14ac:dyDescent="0.2"/>
    <row r="44948" ht="12.75" hidden="1" customHeight="1" x14ac:dyDescent="0.2"/>
    <row r="44949" ht="12.75" hidden="1" customHeight="1" x14ac:dyDescent="0.2"/>
    <row r="44950" ht="12.75" hidden="1" customHeight="1" x14ac:dyDescent="0.2"/>
    <row r="44951" ht="12.75" hidden="1" customHeight="1" x14ac:dyDescent="0.2"/>
    <row r="44952" ht="12.75" hidden="1" customHeight="1" x14ac:dyDescent="0.2"/>
    <row r="44953" ht="12.75" hidden="1" customHeight="1" x14ac:dyDescent="0.2"/>
    <row r="44954" ht="12.75" hidden="1" customHeight="1" x14ac:dyDescent="0.2"/>
    <row r="44955" ht="12.75" hidden="1" customHeight="1" x14ac:dyDescent="0.2"/>
    <row r="44956" ht="12.75" hidden="1" customHeight="1" x14ac:dyDescent="0.2"/>
    <row r="44957" ht="12.75" hidden="1" customHeight="1" x14ac:dyDescent="0.2"/>
    <row r="44958" ht="12.75" hidden="1" customHeight="1" x14ac:dyDescent="0.2"/>
    <row r="44959" ht="12.75" hidden="1" customHeight="1" x14ac:dyDescent="0.2"/>
    <row r="44960" ht="12.75" hidden="1" customHeight="1" x14ac:dyDescent="0.2"/>
    <row r="44961" ht="12.75" hidden="1" customHeight="1" x14ac:dyDescent="0.2"/>
    <row r="44962" ht="12.75" hidden="1" customHeight="1" x14ac:dyDescent="0.2"/>
    <row r="44963" ht="12.75" hidden="1" customHeight="1" x14ac:dyDescent="0.2"/>
    <row r="44964" ht="12.75" hidden="1" customHeight="1" x14ac:dyDescent="0.2"/>
    <row r="44965" ht="12.75" hidden="1" customHeight="1" x14ac:dyDescent="0.2"/>
    <row r="44966" ht="12.75" hidden="1" customHeight="1" x14ac:dyDescent="0.2"/>
    <row r="44967" ht="12.75" hidden="1" customHeight="1" x14ac:dyDescent="0.2"/>
    <row r="44968" ht="12.75" hidden="1" customHeight="1" x14ac:dyDescent="0.2"/>
    <row r="44969" ht="12.75" hidden="1" customHeight="1" x14ac:dyDescent="0.2"/>
    <row r="44970" ht="12.75" hidden="1" customHeight="1" x14ac:dyDescent="0.2"/>
    <row r="44971" ht="12.75" hidden="1" customHeight="1" x14ac:dyDescent="0.2"/>
    <row r="44972" ht="12.75" hidden="1" customHeight="1" x14ac:dyDescent="0.2"/>
    <row r="44973" ht="12.75" hidden="1" customHeight="1" x14ac:dyDescent="0.2"/>
    <row r="44974" ht="12.75" hidden="1" customHeight="1" x14ac:dyDescent="0.2"/>
    <row r="44975" ht="12.75" hidden="1" customHeight="1" x14ac:dyDescent="0.2"/>
    <row r="44976" ht="12.75" hidden="1" customHeight="1" x14ac:dyDescent="0.2"/>
    <row r="44977" ht="12.75" hidden="1" customHeight="1" x14ac:dyDescent="0.2"/>
    <row r="44978" ht="12.75" hidden="1" customHeight="1" x14ac:dyDescent="0.2"/>
    <row r="44979" ht="12.75" hidden="1" customHeight="1" x14ac:dyDescent="0.2"/>
    <row r="44980" ht="12.75" hidden="1" customHeight="1" x14ac:dyDescent="0.2"/>
    <row r="44981" ht="12.75" hidden="1" customHeight="1" x14ac:dyDescent="0.2"/>
    <row r="44982" ht="12.75" hidden="1" customHeight="1" x14ac:dyDescent="0.2"/>
    <row r="44983" ht="12.75" hidden="1" customHeight="1" x14ac:dyDescent="0.2"/>
    <row r="44984" ht="12.75" hidden="1" customHeight="1" x14ac:dyDescent="0.2"/>
    <row r="44985" ht="12.75" hidden="1" customHeight="1" x14ac:dyDescent="0.2"/>
    <row r="44986" ht="12.75" hidden="1" customHeight="1" x14ac:dyDescent="0.2"/>
    <row r="44987" ht="12.75" hidden="1" customHeight="1" x14ac:dyDescent="0.2"/>
    <row r="44988" ht="12.75" hidden="1" customHeight="1" x14ac:dyDescent="0.2"/>
    <row r="44989" ht="12.75" hidden="1" customHeight="1" x14ac:dyDescent="0.2"/>
    <row r="44990" ht="12.75" hidden="1" customHeight="1" x14ac:dyDescent="0.2"/>
    <row r="44991" ht="12.75" hidden="1" customHeight="1" x14ac:dyDescent="0.2"/>
    <row r="44992" ht="12.75" hidden="1" customHeight="1" x14ac:dyDescent="0.2"/>
    <row r="44993" ht="12.75" hidden="1" customHeight="1" x14ac:dyDescent="0.2"/>
    <row r="44994" ht="12.75" hidden="1" customHeight="1" x14ac:dyDescent="0.2"/>
    <row r="44995" ht="12.75" hidden="1" customHeight="1" x14ac:dyDescent="0.2"/>
    <row r="44996" ht="12.75" hidden="1" customHeight="1" x14ac:dyDescent="0.2"/>
    <row r="44997" ht="12.75" hidden="1" customHeight="1" x14ac:dyDescent="0.2"/>
    <row r="44998" ht="12.75" hidden="1" customHeight="1" x14ac:dyDescent="0.2"/>
    <row r="44999" ht="12.75" hidden="1" customHeight="1" x14ac:dyDescent="0.2"/>
    <row r="45000" ht="12.75" hidden="1" customHeight="1" x14ac:dyDescent="0.2"/>
    <row r="45001" ht="12.75" hidden="1" customHeight="1" x14ac:dyDescent="0.2"/>
    <row r="45002" ht="12.75" hidden="1" customHeight="1" x14ac:dyDescent="0.2"/>
    <row r="45003" ht="12.75" hidden="1" customHeight="1" x14ac:dyDescent="0.2"/>
    <row r="45004" ht="12.75" hidden="1" customHeight="1" x14ac:dyDescent="0.2"/>
    <row r="45005" ht="12.75" hidden="1" customHeight="1" x14ac:dyDescent="0.2"/>
    <row r="45006" ht="12.75" hidden="1" customHeight="1" x14ac:dyDescent="0.2"/>
    <row r="45007" ht="12.75" hidden="1" customHeight="1" x14ac:dyDescent="0.2"/>
    <row r="45008" ht="12.75" hidden="1" customHeight="1" x14ac:dyDescent="0.2"/>
    <row r="45009" ht="12.75" hidden="1" customHeight="1" x14ac:dyDescent="0.2"/>
    <row r="45010" ht="12.75" hidden="1" customHeight="1" x14ac:dyDescent="0.2"/>
    <row r="45011" ht="12.75" hidden="1" customHeight="1" x14ac:dyDescent="0.2"/>
    <row r="45012" ht="12.75" hidden="1" customHeight="1" x14ac:dyDescent="0.2"/>
    <row r="45013" ht="12.75" hidden="1" customHeight="1" x14ac:dyDescent="0.2"/>
    <row r="45014" ht="12.75" hidden="1" customHeight="1" x14ac:dyDescent="0.2"/>
    <row r="45015" ht="12.75" hidden="1" customHeight="1" x14ac:dyDescent="0.2"/>
    <row r="45016" ht="12.75" hidden="1" customHeight="1" x14ac:dyDescent="0.2"/>
    <row r="45017" ht="12.75" hidden="1" customHeight="1" x14ac:dyDescent="0.2"/>
    <row r="45018" ht="12.75" hidden="1" customHeight="1" x14ac:dyDescent="0.2"/>
    <row r="45019" ht="12.75" hidden="1" customHeight="1" x14ac:dyDescent="0.2"/>
    <row r="45020" ht="12.75" hidden="1" customHeight="1" x14ac:dyDescent="0.2"/>
    <row r="45021" ht="12.75" hidden="1" customHeight="1" x14ac:dyDescent="0.2"/>
    <row r="45022" ht="12.75" hidden="1" customHeight="1" x14ac:dyDescent="0.2"/>
    <row r="45023" ht="12.75" hidden="1" customHeight="1" x14ac:dyDescent="0.2"/>
    <row r="45024" ht="12.75" hidden="1" customHeight="1" x14ac:dyDescent="0.2"/>
    <row r="45025" ht="12.75" hidden="1" customHeight="1" x14ac:dyDescent="0.2"/>
    <row r="45026" ht="12.75" hidden="1" customHeight="1" x14ac:dyDescent="0.2"/>
    <row r="45027" ht="12.75" hidden="1" customHeight="1" x14ac:dyDescent="0.2"/>
    <row r="45028" ht="12.75" hidden="1" customHeight="1" x14ac:dyDescent="0.2"/>
    <row r="45029" ht="12.75" hidden="1" customHeight="1" x14ac:dyDescent="0.2"/>
    <row r="45030" ht="12.75" hidden="1" customHeight="1" x14ac:dyDescent="0.2"/>
    <row r="45031" ht="12.75" hidden="1" customHeight="1" x14ac:dyDescent="0.2"/>
    <row r="45032" ht="12.75" hidden="1" customHeight="1" x14ac:dyDescent="0.2"/>
    <row r="45033" ht="12.75" hidden="1" customHeight="1" x14ac:dyDescent="0.2"/>
    <row r="45034" ht="12.75" hidden="1" customHeight="1" x14ac:dyDescent="0.2"/>
    <row r="45035" ht="12.75" hidden="1" customHeight="1" x14ac:dyDescent="0.2"/>
    <row r="45036" ht="12.75" hidden="1" customHeight="1" x14ac:dyDescent="0.2"/>
    <row r="45037" ht="12.75" hidden="1" customHeight="1" x14ac:dyDescent="0.2"/>
    <row r="45038" ht="12.75" hidden="1" customHeight="1" x14ac:dyDescent="0.2"/>
    <row r="45039" ht="12.75" hidden="1" customHeight="1" x14ac:dyDescent="0.2"/>
    <row r="45040" ht="12.75" hidden="1" customHeight="1" x14ac:dyDescent="0.2"/>
    <row r="45041" ht="12.75" hidden="1" customHeight="1" x14ac:dyDescent="0.2"/>
    <row r="45042" ht="12.75" hidden="1" customHeight="1" x14ac:dyDescent="0.2"/>
    <row r="45043" ht="12.75" hidden="1" customHeight="1" x14ac:dyDescent="0.2"/>
    <row r="45044" ht="12.75" hidden="1" customHeight="1" x14ac:dyDescent="0.2"/>
    <row r="45045" ht="12.75" hidden="1" customHeight="1" x14ac:dyDescent="0.2"/>
    <row r="45046" ht="12.75" hidden="1" customHeight="1" x14ac:dyDescent="0.2"/>
    <row r="45047" ht="12.75" hidden="1" customHeight="1" x14ac:dyDescent="0.2"/>
    <row r="45048" ht="12.75" hidden="1" customHeight="1" x14ac:dyDescent="0.2"/>
    <row r="45049" ht="12.75" hidden="1" customHeight="1" x14ac:dyDescent="0.2"/>
    <row r="45050" ht="12.75" hidden="1" customHeight="1" x14ac:dyDescent="0.2"/>
    <row r="45051" ht="12.75" hidden="1" customHeight="1" x14ac:dyDescent="0.2"/>
    <row r="45052" ht="12.75" hidden="1" customHeight="1" x14ac:dyDescent="0.2"/>
    <row r="45053" ht="12.75" hidden="1" customHeight="1" x14ac:dyDescent="0.2"/>
    <row r="45054" ht="12.75" hidden="1" customHeight="1" x14ac:dyDescent="0.2"/>
    <row r="45055" ht="12.75" hidden="1" customHeight="1" x14ac:dyDescent="0.2"/>
    <row r="45056" ht="12.75" hidden="1" customHeight="1" x14ac:dyDescent="0.2"/>
    <row r="45057" ht="12.75" hidden="1" customHeight="1" x14ac:dyDescent="0.2"/>
    <row r="45058" ht="12.75" hidden="1" customHeight="1" x14ac:dyDescent="0.2"/>
    <row r="45059" ht="12.75" hidden="1" customHeight="1" x14ac:dyDescent="0.2"/>
    <row r="45060" ht="12.75" hidden="1" customHeight="1" x14ac:dyDescent="0.2"/>
    <row r="45061" ht="12.75" hidden="1" customHeight="1" x14ac:dyDescent="0.2"/>
    <row r="45062" ht="12.75" hidden="1" customHeight="1" x14ac:dyDescent="0.2"/>
    <row r="45063" ht="12.75" hidden="1" customHeight="1" x14ac:dyDescent="0.2"/>
    <row r="45064" ht="12.75" hidden="1" customHeight="1" x14ac:dyDescent="0.2"/>
    <row r="45065" ht="12.75" hidden="1" customHeight="1" x14ac:dyDescent="0.2"/>
    <row r="45066" ht="12.75" hidden="1" customHeight="1" x14ac:dyDescent="0.2"/>
    <row r="45067" ht="12.75" hidden="1" customHeight="1" x14ac:dyDescent="0.2"/>
    <row r="45068" ht="12.75" hidden="1" customHeight="1" x14ac:dyDescent="0.2"/>
    <row r="45069" ht="12.75" hidden="1" customHeight="1" x14ac:dyDescent="0.2"/>
    <row r="45070" ht="12.75" hidden="1" customHeight="1" x14ac:dyDescent="0.2"/>
    <row r="45071" ht="12.75" hidden="1" customHeight="1" x14ac:dyDescent="0.2"/>
    <row r="45072" ht="12.75" hidden="1" customHeight="1" x14ac:dyDescent="0.2"/>
    <row r="45073" ht="12.75" hidden="1" customHeight="1" x14ac:dyDescent="0.2"/>
    <row r="45074" ht="12.75" hidden="1" customHeight="1" x14ac:dyDescent="0.2"/>
    <row r="45075" ht="12.75" hidden="1" customHeight="1" x14ac:dyDescent="0.2"/>
    <row r="45076" ht="12.75" hidden="1" customHeight="1" x14ac:dyDescent="0.2"/>
    <row r="45077" ht="12.75" hidden="1" customHeight="1" x14ac:dyDescent="0.2"/>
    <row r="45078" ht="12.75" hidden="1" customHeight="1" x14ac:dyDescent="0.2"/>
    <row r="45079" ht="12.75" hidden="1" customHeight="1" x14ac:dyDescent="0.2"/>
    <row r="45080" ht="12.75" hidden="1" customHeight="1" x14ac:dyDescent="0.2"/>
    <row r="45081" ht="12.75" hidden="1" customHeight="1" x14ac:dyDescent="0.2"/>
    <row r="45082" ht="12.75" hidden="1" customHeight="1" x14ac:dyDescent="0.2"/>
    <row r="45083" ht="12.75" hidden="1" customHeight="1" x14ac:dyDescent="0.2"/>
    <row r="45084" ht="12.75" hidden="1" customHeight="1" x14ac:dyDescent="0.2"/>
    <row r="45085" ht="12.75" hidden="1" customHeight="1" x14ac:dyDescent="0.2"/>
    <row r="45086" ht="12.75" hidden="1" customHeight="1" x14ac:dyDescent="0.2"/>
    <row r="45087" ht="12.75" hidden="1" customHeight="1" x14ac:dyDescent="0.2"/>
    <row r="45088" ht="12.75" hidden="1" customHeight="1" x14ac:dyDescent="0.2"/>
    <row r="45089" ht="12.75" hidden="1" customHeight="1" x14ac:dyDescent="0.2"/>
    <row r="45090" ht="12.75" hidden="1" customHeight="1" x14ac:dyDescent="0.2"/>
    <row r="45091" ht="12.75" hidden="1" customHeight="1" x14ac:dyDescent="0.2"/>
    <row r="45092" ht="12.75" hidden="1" customHeight="1" x14ac:dyDescent="0.2"/>
    <row r="45093" ht="12.75" hidden="1" customHeight="1" x14ac:dyDescent="0.2"/>
    <row r="45094" ht="12.75" hidden="1" customHeight="1" x14ac:dyDescent="0.2"/>
    <row r="45095" ht="12.75" hidden="1" customHeight="1" x14ac:dyDescent="0.2"/>
    <row r="45096" ht="12.75" hidden="1" customHeight="1" x14ac:dyDescent="0.2"/>
    <row r="45097" ht="12.75" hidden="1" customHeight="1" x14ac:dyDescent="0.2"/>
    <row r="45098" ht="12.75" hidden="1" customHeight="1" x14ac:dyDescent="0.2"/>
    <row r="45099" ht="12.75" hidden="1" customHeight="1" x14ac:dyDescent="0.2"/>
    <row r="45100" ht="12.75" hidden="1" customHeight="1" x14ac:dyDescent="0.2"/>
    <row r="45101" ht="12.75" hidden="1" customHeight="1" x14ac:dyDescent="0.2"/>
    <row r="45102" ht="12.75" hidden="1" customHeight="1" x14ac:dyDescent="0.2"/>
    <row r="45103" ht="12.75" hidden="1" customHeight="1" x14ac:dyDescent="0.2"/>
    <row r="45104" ht="12.75" hidden="1" customHeight="1" x14ac:dyDescent="0.2"/>
    <row r="45105" ht="12.75" hidden="1" customHeight="1" x14ac:dyDescent="0.2"/>
    <row r="45106" ht="12.75" hidden="1" customHeight="1" x14ac:dyDescent="0.2"/>
    <row r="45107" ht="12.75" hidden="1" customHeight="1" x14ac:dyDescent="0.2"/>
    <row r="45108" ht="12.75" hidden="1" customHeight="1" x14ac:dyDescent="0.2"/>
    <row r="45109" ht="12.75" hidden="1" customHeight="1" x14ac:dyDescent="0.2"/>
    <row r="45110" ht="12.75" hidden="1" customHeight="1" x14ac:dyDescent="0.2"/>
    <row r="45111" ht="12.75" hidden="1" customHeight="1" x14ac:dyDescent="0.2"/>
    <row r="45112" ht="12.75" hidden="1" customHeight="1" x14ac:dyDescent="0.2"/>
    <row r="45113" ht="12.75" hidden="1" customHeight="1" x14ac:dyDescent="0.2"/>
    <row r="45114" ht="12.75" hidden="1" customHeight="1" x14ac:dyDescent="0.2"/>
    <row r="45115" ht="12.75" hidden="1" customHeight="1" x14ac:dyDescent="0.2"/>
    <row r="45116" ht="12.75" hidden="1" customHeight="1" x14ac:dyDescent="0.2"/>
    <row r="45117" ht="12.75" hidden="1" customHeight="1" x14ac:dyDescent="0.2"/>
    <row r="45118" ht="12.75" hidden="1" customHeight="1" x14ac:dyDescent="0.2"/>
    <row r="45119" ht="12.75" hidden="1" customHeight="1" x14ac:dyDescent="0.2"/>
    <row r="45120" ht="12.75" hidden="1" customHeight="1" x14ac:dyDescent="0.2"/>
    <row r="45121" ht="12.75" hidden="1" customHeight="1" x14ac:dyDescent="0.2"/>
    <row r="45122" ht="12.75" hidden="1" customHeight="1" x14ac:dyDescent="0.2"/>
    <row r="45123" ht="12.75" hidden="1" customHeight="1" x14ac:dyDescent="0.2"/>
    <row r="45124" ht="12.75" hidden="1" customHeight="1" x14ac:dyDescent="0.2"/>
    <row r="45125" ht="12.75" hidden="1" customHeight="1" x14ac:dyDescent="0.2"/>
    <row r="45126" ht="12.75" hidden="1" customHeight="1" x14ac:dyDescent="0.2"/>
    <row r="45127" ht="12.75" hidden="1" customHeight="1" x14ac:dyDescent="0.2"/>
    <row r="45128" ht="12.75" hidden="1" customHeight="1" x14ac:dyDescent="0.2"/>
    <row r="45129" ht="12.75" hidden="1" customHeight="1" x14ac:dyDescent="0.2"/>
    <row r="45130" ht="12.75" hidden="1" customHeight="1" x14ac:dyDescent="0.2"/>
    <row r="45131" ht="12.75" hidden="1" customHeight="1" x14ac:dyDescent="0.2"/>
    <row r="45132" ht="12.75" hidden="1" customHeight="1" x14ac:dyDescent="0.2"/>
    <row r="45133" ht="12.75" hidden="1" customHeight="1" x14ac:dyDescent="0.2"/>
    <row r="45134" ht="12.75" hidden="1" customHeight="1" x14ac:dyDescent="0.2"/>
    <row r="45135" ht="12.75" hidden="1" customHeight="1" x14ac:dyDescent="0.2"/>
    <row r="45136" ht="12.75" hidden="1" customHeight="1" x14ac:dyDescent="0.2"/>
    <row r="45137" ht="12.75" hidden="1" customHeight="1" x14ac:dyDescent="0.2"/>
    <row r="45138" ht="12.75" hidden="1" customHeight="1" x14ac:dyDescent="0.2"/>
    <row r="45139" ht="12.75" hidden="1" customHeight="1" x14ac:dyDescent="0.2"/>
    <row r="45140" ht="12.75" hidden="1" customHeight="1" x14ac:dyDescent="0.2"/>
    <row r="45141" ht="12.75" hidden="1" customHeight="1" x14ac:dyDescent="0.2"/>
    <row r="45142" ht="12.75" hidden="1" customHeight="1" x14ac:dyDescent="0.2"/>
    <row r="45143" ht="12.75" hidden="1" customHeight="1" x14ac:dyDescent="0.2"/>
    <row r="45144" ht="12.75" hidden="1" customHeight="1" x14ac:dyDescent="0.2"/>
    <row r="45145" ht="12.75" hidden="1" customHeight="1" x14ac:dyDescent="0.2"/>
    <row r="45146" ht="12.75" hidden="1" customHeight="1" x14ac:dyDescent="0.2"/>
    <row r="45147" ht="12.75" hidden="1" customHeight="1" x14ac:dyDescent="0.2"/>
    <row r="45148" ht="12.75" hidden="1" customHeight="1" x14ac:dyDescent="0.2"/>
    <row r="45149" ht="12.75" hidden="1" customHeight="1" x14ac:dyDescent="0.2"/>
    <row r="45150" ht="12.75" hidden="1" customHeight="1" x14ac:dyDescent="0.2"/>
    <row r="45151" ht="12.75" hidden="1" customHeight="1" x14ac:dyDescent="0.2"/>
    <row r="45152" ht="12.75" hidden="1" customHeight="1" x14ac:dyDescent="0.2"/>
    <row r="45153" ht="12.75" hidden="1" customHeight="1" x14ac:dyDescent="0.2"/>
    <row r="45154" ht="12.75" hidden="1" customHeight="1" x14ac:dyDescent="0.2"/>
    <row r="45155" ht="12.75" hidden="1" customHeight="1" x14ac:dyDescent="0.2"/>
    <row r="45156" ht="12.75" hidden="1" customHeight="1" x14ac:dyDescent="0.2"/>
    <row r="45157" ht="12.75" hidden="1" customHeight="1" x14ac:dyDescent="0.2"/>
    <row r="45158" ht="12.75" hidden="1" customHeight="1" x14ac:dyDescent="0.2"/>
    <row r="45159" ht="12.75" hidden="1" customHeight="1" x14ac:dyDescent="0.2"/>
    <row r="45160" ht="12.75" hidden="1" customHeight="1" x14ac:dyDescent="0.2"/>
    <row r="45161" ht="12.75" hidden="1" customHeight="1" x14ac:dyDescent="0.2"/>
    <row r="45162" ht="12.75" hidden="1" customHeight="1" x14ac:dyDescent="0.2"/>
    <row r="45163" ht="12.75" hidden="1" customHeight="1" x14ac:dyDescent="0.2"/>
    <row r="45164" ht="12.75" hidden="1" customHeight="1" x14ac:dyDescent="0.2"/>
    <row r="45165" ht="12.75" hidden="1" customHeight="1" x14ac:dyDescent="0.2"/>
    <row r="45166" ht="12.75" hidden="1" customHeight="1" x14ac:dyDescent="0.2"/>
    <row r="45167" ht="12.75" hidden="1" customHeight="1" x14ac:dyDescent="0.2"/>
    <row r="45168" ht="12.75" hidden="1" customHeight="1" x14ac:dyDescent="0.2"/>
    <row r="45169" ht="12.75" hidden="1" customHeight="1" x14ac:dyDescent="0.2"/>
    <row r="45170" ht="12.75" hidden="1" customHeight="1" x14ac:dyDescent="0.2"/>
    <row r="45171" ht="12.75" hidden="1" customHeight="1" x14ac:dyDescent="0.2"/>
    <row r="45172" ht="12.75" hidden="1" customHeight="1" x14ac:dyDescent="0.2"/>
    <row r="45173" ht="12.75" hidden="1" customHeight="1" x14ac:dyDescent="0.2"/>
    <row r="45174" ht="12.75" hidden="1" customHeight="1" x14ac:dyDescent="0.2"/>
    <row r="45175" ht="12.75" hidden="1" customHeight="1" x14ac:dyDescent="0.2"/>
    <row r="45176" ht="12.75" hidden="1" customHeight="1" x14ac:dyDescent="0.2"/>
    <row r="45177" ht="12.75" hidden="1" customHeight="1" x14ac:dyDescent="0.2"/>
    <row r="45178" ht="12.75" hidden="1" customHeight="1" x14ac:dyDescent="0.2"/>
    <row r="45179" ht="12.75" hidden="1" customHeight="1" x14ac:dyDescent="0.2"/>
    <row r="45180" ht="12.75" hidden="1" customHeight="1" x14ac:dyDescent="0.2"/>
    <row r="45181" ht="12.75" hidden="1" customHeight="1" x14ac:dyDescent="0.2"/>
    <row r="45182" ht="12.75" hidden="1" customHeight="1" x14ac:dyDescent="0.2"/>
    <row r="45183" ht="12.75" hidden="1" customHeight="1" x14ac:dyDescent="0.2"/>
    <row r="45184" ht="12.75" hidden="1" customHeight="1" x14ac:dyDescent="0.2"/>
    <row r="45185" ht="12.75" hidden="1" customHeight="1" x14ac:dyDescent="0.2"/>
    <row r="45186" ht="12.75" hidden="1" customHeight="1" x14ac:dyDescent="0.2"/>
    <row r="45187" ht="12.75" hidden="1" customHeight="1" x14ac:dyDescent="0.2"/>
    <row r="45188" ht="12.75" hidden="1" customHeight="1" x14ac:dyDescent="0.2"/>
    <row r="45189" ht="12.75" hidden="1" customHeight="1" x14ac:dyDescent="0.2"/>
    <row r="45190" ht="12.75" hidden="1" customHeight="1" x14ac:dyDescent="0.2"/>
    <row r="45191" ht="12.75" hidden="1" customHeight="1" x14ac:dyDescent="0.2"/>
    <row r="45192" ht="12.75" hidden="1" customHeight="1" x14ac:dyDescent="0.2"/>
    <row r="45193" ht="12.75" hidden="1" customHeight="1" x14ac:dyDescent="0.2"/>
    <row r="45194" ht="12.75" hidden="1" customHeight="1" x14ac:dyDescent="0.2"/>
    <row r="45195" ht="12.75" hidden="1" customHeight="1" x14ac:dyDescent="0.2"/>
    <row r="45196" ht="12.75" hidden="1" customHeight="1" x14ac:dyDescent="0.2"/>
    <row r="45197" ht="12.75" hidden="1" customHeight="1" x14ac:dyDescent="0.2"/>
    <row r="45198" ht="12.75" hidden="1" customHeight="1" x14ac:dyDescent="0.2"/>
    <row r="45199" ht="12.75" hidden="1" customHeight="1" x14ac:dyDescent="0.2"/>
    <row r="45200" ht="12.75" hidden="1" customHeight="1" x14ac:dyDescent="0.2"/>
    <row r="45201" ht="12.75" hidden="1" customHeight="1" x14ac:dyDescent="0.2"/>
    <row r="45202" ht="12.75" hidden="1" customHeight="1" x14ac:dyDescent="0.2"/>
    <row r="45203" ht="12.75" hidden="1" customHeight="1" x14ac:dyDescent="0.2"/>
    <row r="45204" ht="12.75" hidden="1" customHeight="1" x14ac:dyDescent="0.2"/>
    <row r="45205" ht="12.75" hidden="1" customHeight="1" x14ac:dyDescent="0.2"/>
    <row r="45206" ht="12.75" hidden="1" customHeight="1" x14ac:dyDescent="0.2"/>
    <row r="45207" ht="12.75" hidden="1" customHeight="1" x14ac:dyDescent="0.2"/>
    <row r="45208" ht="12.75" hidden="1" customHeight="1" x14ac:dyDescent="0.2"/>
    <row r="45209" ht="12.75" hidden="1" customHeight="1" x14ac:dyDescent="0.2"/>
    <row r="45210" ht="12.75" hidden="1" customHeight="1" x14ac:dyDescent="0.2"/>
    <row r="45211" ht="12.75" hidden="1" customHeight="1" x14ac:dyDescent="0.2"/>
    <row r="45212" ht="12.75" hidden="1" customHeight="1" x14ac:dyDescent="0.2"/>
    <row r="45213" ht="12.75" hidden="1" customHeight="1" x14ac:dyDescent="0.2"/>
    <row r="45214" ht="12.75" hidden="1" customHeight="1" x14ac:dyDescent="0.2"/>
    <row r="45215" ht="12.75" hidden="1" customHeight="1" x14ac:dyDescent="0.2"/>
    <row r="45216" ht="12.75" hidden="1" customHeight="1" x14ac:dyDescent="0.2"/>
    <row r="45217" ht="12.75" hidden="1" customHeight="1" x14ac:dyDescent="0.2"/>
    <row r="45218" ht="12.75" hidden="1" customHeight="1" x14ac:dyDescent="0.2"/>
    <row r="45219" ht="12.75" hidden="1" customHeight="1" x14ac:dyDescent="0.2"/>
    <row r="45220" ht="12.75" hidden="1" customHeight="1" x14ac:dyDescent="0.2"/>
    <row r="45221" ht="12.75" hidden="1" customHeight="1" x14ac:dyDescent="0.2"/>
    <row r="45222" ht="12.75" hidden="1" customHeight="1" x14ac:dyDescent="0.2"/>
    <row r="45223" ht="12.75" hidden="1" customHeight="1" x14ac:dyDescent="0.2"/>
    <row r="45224" ht="12.75" hidden="1" customHeight="1" x14ac:dyDescent="0.2"/>
    <row r="45225" ht="12.75" hidden="1" customHeight="1" x14ac:dyDescent="0.2"/>
    <row r="45226" ht="12.75" hidden="1" customHeight="1" x14ac:dyDescent="0.2"/>
    <row r="45227" ht="12.75" hidden="1" customHeight="1" x14ac:dyDescent="0.2"/>
    <row r="45228" ht="12.75" hidden="1" customHeight="1" x14ac:dyDescent="0.2"/>
    <row r="45229" ht="12.75" hidden="1" customHeight="1" x14ac:dyDescent="0.2"/>
    <row r="45230" ht="12.75" hidden="1" customHeight="1" x14ac:dyDescent="0.2"/>
    <row r="45231" ht="12.75" hidden="1" customHeight="1" x14ac:dyDescent="0.2"/>
    <row r="45232" ht="12.75" hidden="1" customHeight="1" x14ac:dyDescent="0.2"/>
    <row r="45233" ht="12.75" hidden="1" customHeight="1" x14ac:dyDescent="0.2"/>
    <row r="45234" ht="12.75" hidden="1" customHeight="1" x14ac:dyDescent="0.2"/>
    <row r="45235" ht="12.75" hidden="1" customHeight="1" x14ac:dyDescent="0.2"/>
    <row r="45236" ht="12.75" hidden="1" customHeight="1" x14ac:dyDescent="0.2"/>
    <row r="45237" ht="12.75" hidden="1" customHeight="1" x14ac:dyDescent="0.2"/>
    <row r="45238" ht="12.75" hidden="1" customHeight="1" x14ac:dyDescent="0.2"/>
    <row r="45239" ht="12.75" hidden="1" customHeight="1" x14ac:dyDescent="0.2"/>
    <row r="45240" ht="12.75" hidden="1" customHeight="1" x14ac:dyDescent="0.2"/>
    <row r="45241" ht="12.75" hidden="1" customHeight="1" x14ac:dyDescent="0.2"/>
    <row r="45242" ht="12.75" hidden="1" customHeight="1" x14ac:dyDescent="0.2"/>
    <row r="45243" ht="12.75" hidden="1" customHeight="1" x14ac:dyDescent="0.2"/>
    <row r="45244" ht="12.75" hidden="1" customHeight="1" x14ac:dyDescent="0.2"/>
    <row r="45245" ht="12.75" hidden="1" customHeight="1" x14ac:dyDescent="0.2"/>
    <row r="45246" ht="12.75" hidden="1" customHeight="1" x14ac:dyDescent="0.2"/>
    <row r="45247" ht="12.75" hidden="1" customHeight="1" x14ac:dyDescent="0.2"/>
    <row r="45248" ht="12.75" hidden="1" customHeight="1" x14ac:dyDescent="0.2"/>
    <row r="45249" ht="12.75" hidden="1" customHeight="1" x14ac:dyDescent="0.2"/>
    <row r="45250" ht="12.75" hidden="1" customHeight="1" x14ac:dyDescent="0.2"/>
    <row r="45251" ht="12.75" hidden="1" customHeight="1" x14ac:dyDescent="0.2"/>
    <row r="45252" ht="12.75" hidden="1" customHeight="1" x14ac:dyDescent="0.2"/>
    <row r="45253" ht="12.75" hidden="1" customHeight="1" x14ac:dyDescent="0.2"/>
    <row r="45254" ht="12.75" hidden="1" customHeight="1" x14ac:dyDescent="0.2"/>
    <row r="45255" ht="12.75" hidden="1" customHeight="1" x14ac:dyDescent="0.2"/>
    <row r="45256" ht="12.75" hidden="1" customHeight="1" x14ac:dyDescent="0.2"/>
    <row r="45257" ht="12.75" hidden="1" customHeight="1" x14ac:dyDescent="0.2"/>
    <row r="45258" ht="12.75" hidden="1" customHeight="1" x14ac:dyDescent="0.2"/>
    <row r="45259" ht="12.75" hidden="1" customHeight="1" x14ac:dyDescent="0.2"/>
    <row r="45260" ht="12.75" hidden="1" customHeight="1" x14ac:dyDescent="0.2"/>
    <row r="45261" ht="12.75" hidden="1" customHeight="1" x14ac:dyDescent="0.2"/>
    <row r="45262" ht="12.75" hidden="1" customHeight="1" x14ac:dyDescent="0.2"/>
    <row r="45263" ht="12.75" hidden="1" customHeight="1" x14ac:dyDescent="0.2"/>
    <row r="45264" ht="12.75" hidden="1" customHeight="1" x14ac:dyDescent="0.2"/>
    <row r="45265" ht="12.75" hidden="1" customHeight="1" x14ac:dyDescent="0.2"/>
    <row r="45266" ht="12.75" hidden="1" customHeight="1" x14ac:dyDescent="0.2"/>
    <row r="45267" ht="12.75" hidden="1" customHeight="1" x14ac:dyDescent="0.2"/>
    <row r="45268" ht="12.75" hidden="1" customHeight="1" x14ac:dyDescent="0.2"/>
    <row r="45269" ht="12.75" hidden="1" customHeight="1" x14ac:dyDescent="0.2"/>
    <row r="45270" ht="12.75" hidden="1" customHeight="1" x14ac:dyDescent="0.2"/>
    <row r="45271" ht="12.75" hidden="1" customHeight="1" x14ac:dyDescent="0.2"/>
    <row r="45272" ht="12.75" hidden="1" customHeight="1" x14ac:dyDescent="0.2"/>
    <row r="45273" ht="12.75" hidden="1" customHeight="1" x14ac:dyDescent="0.2"/>
    <row r="45274" ht="12.75" hidden="1" customHeight="1" x14ac:dyDescent="0.2"/>
    <row r="45275" ht="12.75" hidden="1" customHeight="1" x14ac:dyDescent="0.2"/>
    <row r="45276" ht="12.75" hidden="1" customHeight="1" x14ac:dyDescent="0.2"/>
    <row r="45277" ht="12.75" hidden="1" customHeight="1" x14ac:dyDescent="0.2"/>
    <row r="45278" ht="12.75" hidden="1" customHeight="1" x14ac:dyDescent="0.2"/>
    <row r="45279" ht="12.75" hidden="1" customHeight="1" x14ac:dyDescent="0.2"/>
    <row r="45280" ht="12.75" hidden="1" customHeight="1" x14ac:dyDescent="0.2"/>
    <row r="45281" ht="12.75" hidden="1" customHeight="1" x14ac:dyDescent="0.2"/>
    <row r="45282" ht="12.75" hidden="1" customHeight="1" x14ac:dyDescent="0.2"/>
    <row r="45283" ht="12.75" hidden="1" customHeight="1" x14ac:dyDescent="0.2"/>
    <row r="45284" ht="12.75" hidden="1" customHeight="1" x14ac:dyDescent="0.2"/>
    <row r="45285" ht="12.75" hidden="1" customHeight="1" x14ac:dyDescent="0.2"/>
    <row r="45286" ht="12.75" hidden="1" customHeight="1" x14ac:dyDescent="0.2"/>
    <row r="45287" ht="12.75" hidden="1" customHeight="1" x14ac:dyDescent="0.2"/>
    <row r="45288" ht="12.75" hidden="1" customHeight="1" x14ac:dyDescent="0.2"/>
    <row r="45289" ht="12.75" hidden="1" customHeight="1" x14ac:dyDescent="0.2"/>
    <row r="45290" ht="12.75" hidden="1" customHeight="1" x14ac:dyDescent="0.2"/>
    <row r="45291" ht="12.75" hidden="1" customHeight="1" x14ac:dyDescent="0.2"/>
    <row r="45292" ht="12.75" hidden="1" customHeight="1" x14ac:dyDescent="0.2"/>
    <row r="45293" ht="12.75" hidden="1" customHeight="1" x14ac:dyDescent="0.2"/>
    <row r="45294" ht="12.75" hidden="1" customHeight="1" x14ac:dyDescent="0.2"/>
    <row r="45295" ht="12.75" hidden="1" customHeight="1" x14ac:dyDescent="0.2"/>
    <row r="45296" ht="12.75" hidden="1" customHeight="1" x14ac:dyDescent="0.2"/>
    <row r="45297" ht="12.75" hidden="1" customHeight="1" x14ac:dyDescent="0.2"/>
    <row r="45298" ht="12.75" hidden="1" customHeight="1" x14ac:dyDescent="0.2"/>
    <row r="45299" ht="12.75" hidden="1" customHeight="1" x14ac:dyDescent="0.2"/>
    <row r="45300" ht="12.75" hidden="1" customHeight="1" x14ac:dyDescent="0.2"/>
    <row r="45301" ht="12.75" hidden="1" customHeight="1" x14ac:dyDescent="0.2"/>
    <row r="45302" ht="12.75" hidden="1" customHeight="1" x14ac:dyDescent="0.2"/>
    <row r="45303" ht="12.75" hidden="1" customHeight="1" x14ac:dyDescent="0.2"/>
    <row r="45304" ht="12.75" hidden="1" customHeight="1" x14ac:dyDescent="0.2"/>
    <row r="45305" ht="12.75" hidden="1" customHeight="1" x14ac:dyDescent="0.2"/>
    <row r="45306" ht="12.75" hidden="1" customHeight="1" x14ac:dyDescent="0.2"/>
    <row r="45307" ht="12.75" hidden="1" customHeight="1" x14ac:dyDescent="0.2"/>
    <row r="45308" ht="12.75" hidden="1" customHeight="1" x14ac:dyDescent="0.2"/>
    <row r="45309" ht="12.75" hidden="1" customHeight="1" x14ac:dyDescent="0.2"/>
    <row r="45310" ht="12.75" hidden="1" customHeight="1" x14ac:dyDescent="0.2"/>
    <row r="45311" ht="12.75" hidden="1" customHeight="1" x14ac:dyDescent="0.2"/>
    <row r="45312" ht="12.75" hidden="1" customHeight="1" x14ac:dyDescent="0.2"/>
    <row r="45313" ht="12.75" hidden="1" customHeight="1" x14ac:dyDescent="0.2"/>
    <row r="45314" ht="12.75" hidden="1" customHeight="1" x14ac:dyDescent="0.2"/>
    <row r="45315" ht="12.75" hidden="1" customHeight="1" x14ac:dyDescent="0.2"/>
    <row r="45316" ht="12.75" hidden="1" customHeight="1" x14ac:dyDescent="0.2"/>
    <row r="45317" ht="12.75" hidden="1" customHeight="1" x14ac:dyDescent="0.2"/>
    <row r="45318" ht="12.75" hidden="1" customHeight="1" x14ac:dyDescent="0.2"/>
    <row r="45319" ht="12.75" hidden="1" customHeight="1" x14ac:dyDescent="0.2"/>
    <row r="45320" ht="12.75" hidden="1" customHeight="1" x14ac:dyDescent="0.2"/>
    <row r="45321" ht="12.75" hidden="1" customHeight="1" x14ac:dyDescent="0.2"/>
    <row r="45322" ht="12.75" hidden="1" customHeight="1" x14ac:dyDescent="0.2"/>
    <row r="45323" ht="12.75" hidden="1" customHeight="1" x14ac:dyDescent="0.2"/>
    <row r="45324" ht="12.75" hidden="1" customHeight="1" x14ac:dyDescent="0.2"/>
    <row r="45325" ht="12.75" hidden="1" customHeight="1" x14ac:dyDescent="0.2"/>
    <row r="45326" ht="12.75" hidden="1" customHeight="1" x14ac:dyDescent="0.2"/>
    <row r="45327" ht="12.75" hidden="1" customHeight="1" x14ac:dyDescent="0.2"/>
    <row r="45328" ht="12.75" hidden="1" customHeight="1" x14ac:dyDescent="0.2"/>
    <row r="45329" ht="12.75" hidden="1" customHeight="1" x14ac:dyDescent="0.2"/>
    <row r="45330" ht="12.75" hidden="1" customHeight="1" x14ac:dyDescent="0.2"/>
    <row r="45331" ht="12.75" hidden="1" customHeight="1" x14ac:dyDescent="0.2"/>
    <row r="45332" ht="12.75" hidden="1" customHeight="1" x14ac:dyDescent="0.2"/>
    <row r="45333" ht="12.75" hidden="1" customHeight="1" x14ac:dyDescent="0.2"/>
    <row r="45334" ht="12.75" hidden="1" customHeight="1" x14ac:dyDescent="0.2"/>
    <row r="45335" ht="12.75" hidden="1" customHeight="1" x14ac:dyDescent="0.2"/>
    <row r="45336" ht="12.75" hidden="1" customHeight="1" x14ac:dyDescent="0.2"/>
    <row r="45337" ht="12.75" hidden="1" customHeight="1" x14ac:dyDescent="0.2"/>
    <row r="45338" ht="12.75" hidden="1" customHeight="1" x14ac:dyDescent="0.2"/>
    <row r="45339" ht="12.75" hidden="1" customHeight="1" x14ac:dyDescent="0.2"/>
    <row r="45340" ht="12.75" hidden="1" customHeight="1" x14ac:dyDescent="0.2"/>
    <row r="45341" ht="12.75" hidden="1" customHeight="1" x14ac:dyDescent="0.2"/>
    <row r="45342" ht="12.75" hidden="1" customHeight="1" x14ac:dyDescent="0.2"/>
    <row r="45343" ht="12.75" hidden="1" customHeight="1" x14ac:dyDescent="0.2"/>
    <row r="45344" ht="12.75" hidden="1" customHeight="1" x14ac:dyDescent="0.2"/>
    <row r="45345" ht="12.75" hidden="1" customHeight="1" x14ac:dyDescent="0.2"/>
    <row r="45346" ht="12.75" hidden="1" customHeight="1" x14ac:dyDescent="0.2"/>
    <row r="45347" ht="12.75" hidden="1" customHeight="1" x14ac:dyDescent="0.2"/>
    <row r="45348" ht="12.75" hidden="1" customHeight="1" x14ac:dyDescent="0.2"/>
    <row r="45349" ht="12.75" hidden="1" customHeight="1" x14ac:dyDescent="0.2"/>
    <row r="45350" ht="12.75" hidden="1" customHeight="1" x14ac:dyDescent="0.2"/>
    <row r="45351" ht="12.75" hidden="1" customHeight="1" x14ac:dyDescent="0.2"/>
    <row r="45352" ht="12.75" hidden="1" customHeight="1" x14ac:dyDescent="0.2"/>
    <row r="45353" ht="12.75" hidden="1" customHeight="1" x14ac:dyDescent="0.2"/>
    <row r="45354" ht="12.75" hidden="1" customHeight="1" x14ac:dyDescent="0.2"/>
    <row r="45355" ht="12.75" hidden="1" customHeight="1" x14ac:dyDescent="0.2"/>
    <row r="45356" ht="12.75" hidden="1" customHeight="1" x14ac:dyDescent="0.2"/>
    <row r="45357" ht="12.75" hidden="1" customHeight="1" x14ac:dyDescent="0.2"/>
    <row r="45358" ht="12.75" hidden="1" customHeight="1" x14ac:dyDescent="0.2"/>
    <row r="45359" ht="12.75" hidden="1" customHeight="1" x14ac:dyDescent="0.2"/>
    <row r="45360" ht="12.75" hidden="1" customHeight="1" x14ac:dyDescent="0.2"/>
    <row r="45361" ht="12.75" hidden="1" customHeight="1" x14ac:dyDescent="0.2"/>
    <row r="45362" ht="12.75" hidden="1" customHeight="1" x14ac:dyDescent="0.2"/>
    <row r="45363" ht="12.75" hidden="1" customHeight="1" x14ac:dyDescent="0.2"/>
    <row r="45364" ht="12.75" hidden="1" customHeight="1" x14ac:dyDescent="0.2"/>
    <row r="45365" ht="12.75" hidden="1" customHeight="1" x14ac:dyDescent="0.2"/>
    <row r="45366" ht="12.75" hidden="1" customHeight="1" x14ac:dyDescent="0.2"/>
    <row r="45367" ht="12.75" hidden="1" customHeight="1" x14ac:dyDescent="0.2"/>
    <row r="45368" ht="12.75" hidden="1" customHeight="1" x14ac:dyDescent="0.2"/>
    <row r="45369" ht="12.75" hidden="1" customHeight="1" x14ac:dyDescent="0.2"/>
    <row r="45370" ht="12.75" hidden="1" customHeight="1" x14ac:dyDescent="0.2"/>
    <row r="45371" ht="12.75" hidden="1" customHeight="1" x14ac:dyDescent="0.2"/>
    <row r="45372" ht="12.75" hidden="1" customHeight="1" x14ac:dyDescent="0.2"/>
    <row r="45373" ht="12.75" hidden="1" customHeight="1" x14ac:dyDescent="0.2"/>
    <row r="45374" ht="12.75" hidden="1" customHeight="1" x14ac:dyDescent="0.2"/>
    <row r="45375" ht="12.75" hidden="1" customHeight="1" x14ac:dyDescent="0.2"/>
    <row r="45376" ht="12.75" hidden="1" customHeight="1" x14ac:dyDescent="0.2"/>
    <row r="45377" ht="12.75" hidden="1" customHeight="1" x14ac:dyDescent="0.2"/>
    <row r="45378" ht="12.75" hidden="1" customHeight="1" x14ac:dyDescent="0.2"/>
    <row r="45379" ht="12.75" hidden="1" customHeight="1" x14ac:dyDescent="0.2"/>
    <row r="45380" ht="12.75" hidden="1" customHeight="1" x14ac:dyDescent="0.2"/>
    <row r="45381" ht="12.75" hidden="1" customHeight="1" x14ac:dyDescent="0.2"/>
    <row r="45382" ht="12.75" hidden="1" customHeight="1" x14ac:dyDescent="0.2"/>
    <row r="45383" ht="12.75" hidden="1" customHeight="1" x14ac:dyDescent="0.2"/>
    <row r="45384" ht="12.75" hidden="1" customHeight="1" x14ac:dyDescent="0.2"/>
    <row r="45385" ht="12.75" hidden="1" customHeight="1" x14ac:dyDescent="0.2"/>
    <row r="45386" ht="12.75" hidden="1" customHeight="1" x14ac:dyDescent="0.2"/>
    <row r="45387" ht="12.75" hidden="1" customHeight="1" x14ac:dyDescent="0.2"/>
    <row r="45388" ht="12.75" hidden="1" customHeight="1" x14ac:dyDescent="0.2"/>
    <row r="45389" ht="12.75" hidden="1" customHeight="1" x14ac:dyDescent="0.2"/>
    <row r="45390" ht="12.75" hidden="1" customHeight="1" x14ac:dyDescent="0.2"/>
    <row r="45391" ht="12.75" hidden="1" customHeight="1" x14ac:dyDescent="0.2"/>
    <row r="45392" ht="12.75" hidden="1" customHeight="1" x14ac:dyDescent="0.2"/>
    <row r="45393" ht="12.75" hidden="1" customHeight="1" x14ac:dyDescent="0.2"/>
    <row r="45394" ht="12.75" hidden="1" customHeight="1" x14ac:dyDescent="0.2"/>
    <row r="45395" ht="12.75" hidden="1" customHeight="1" x14ac:dyDescent="0.2"/>
    <row r="45396" ht="12.75" hidden="1" customHeight="1" x14ac:dyDescent="0.2"/>
    <row r="45397" ht="12.75" hidden="1" customHeight="1" x14ac:dyDescent="0.2"/>
    <row r="45398" ht="12.75" hidden="1" customHeight="1" x14ac:dyDescent="0.2"/>
    <row r="45399" ht="12.75" hidden="1" customHeight="1" x14ac:dyDescent="0.2"/>
    <row r="45400" ht="12.75" hidden="1" customHeight="1" x14ac:dyDescent="0.2"/>
    <row r="45401" ht="12.75" hidden="1" customHeight="1" x14ac:dyDescent="0.2"/>
    <row r="45402" ht="12.75" hidden="1" customHeight="1" x14ac:dyDescent="0.2"/>
    <row r="45403" ht="12.75" hidden="1" customHeight="1" x14ac:dyDescent="0.2"/>
    <row r="45404" ht="12.75" hidden="1" customHeight="1" x14ac:dyDescent="0.2"/>
    <row r="45405" ht="12.75" hidden="1" customHeight="1" x14ac:dyDescent="0.2"/>
    <row r="45406" ht="12.75" hidden="1" customHeight="1" x14ac:dyDescent="0.2"/>
    <row r="45407" ht="12.75" hidden="1" customHeight="1" x14ac:dyDescent="0.2"/>
    <row r="45408" ht="12.75" hidden="1" customHeight="1" x14ac:dyDescent="0.2"/>
    <row r="45409" ht="12.75" hidden="1" customHeight="1" x14ac:dyDescent="0.2"/>
    <row r="45410" ht="12.75" hidden="1" customHeight="1" x14ac:dyDescent="0.2"/>
    <row r="45411" ht="12.75" hidden="1" customHeight="1" x14ac:dyDescent="0.2"/>
    <row r="45412" ht="12.75" hidden="1" customHeight="1" x14ac:dyDescent="0.2"/>
    <row r="45413" ht="12.75" hidden="1" customHeight="1" x14ac:dyDescent="0.2"/>
    <row r="45414" ht="12.75" hidden="1" customHeight="1" x14ac:dyDescent="0.2"/>
    <row r="45415" ht="12.75" hidden="1" customHeight="1" x14ac:dyDescent="0.2"/>
    <row r="45416" ht="12.75" hidden="1" customHeight="1" x14ac:dyDescent="0.2"/>
    <row r="45417" ht="12.75" hidden="1" customHeight="1" x14ac:dyDescent="0.2"/>
    <row r="45418" ht="12.75" hidden="1" customHeight="1" x14ac:dyDescent="0.2"/>
    <row r="45419" ht="12.75" hidden="1" customHeight="1" x14ac:dyDescent="0.2"/>
    <row r="45420" ht="12.75" hidden="1" customHeight="1" x14ac:dyDescent="0.2"/>
    <row r="45421" ht="12.75" hidden="1" customHeight="1" x14ac:dyDescent="0.2"/>
    <row r="45422" ht="12.75" hidden="1" customHeight="1" x14ac:dyDescent="0.2"/>
    <row r="45423" ht="12.75" hidden="1" customHeight="1" x14ac:dyDescent="0.2"/>
    <row r="45424" ht="12.75" hidden="1" customHeight="1" x14ac:dyDescent="0.2"/>
    <row r="45425" ht="12.75" hidden="1" customHeight="1" x14ac:dyDescent="0.2"/>
    <row r="45426" ht="12.75" hidden="1" customHeight="1" x14ac:dyDescent="0.2"/>
    <row r="45427" ht="12.75" hidden="1" customHeight="1" x14ac:dyDescent="0.2"/>
    <row r="45428" ht="12.75" hidden="1" customHeight="1" x14ac:dyDescent="0.2"/>
    <row r="45429" ht="12.75" hidden="1" customHeight="1" x14ac:dyDescent="0.2"/>
    <row r="45430" ht="12.75" hidden="1" customHeight="1" x14ac:dyDescent="0.2"/>
    <row r="45431" ht="12.75" hidden="1" customHeight="1" x14ac:dyDescent="0.2"/>
    <row r="45432" ht="12.75" hidden="1" customHeight="1" x14ac:dyDescent="0.2"/>
    <row r="45433" ht="12.75" hidden="1" customHeight="1" x14ac:dyDescent="0.2"/>
    <row r="45434" ht="12.75" hidden="1" customHeight="1" x14ac:dyDescent="0.2"/>
    <row r="45435" ht="12.75" hidden="1" customHeight="1" x14ac:dyDescent="0.2"/>
    <row r="45436" ht="12.75" hidden="1" customHeight="1" x14ac:dyDescent="0.2"/>
    <row r="45437" ht="12.75" hidden="1" customHeight="1" x14ac:dyDescent="0.2"/>
    <row r="45438" ht="12.75" hidden="1" customHeight="1" x14ac:dyDescent="0.2"/>
    <row r="45439" ht="12.75" hidden="1" customHeight="1" x14ac:dyDescent="0.2"/>
    <row r="45440" ht="12.75" hidden="1" customHeight="1" x14ac:dyDescent="0.2"/>
    <row r="45441" ht="12.75" hidden="1" customHeight="1" x14ac:dyDescent="0.2"/>
    <row r="45442" ht="12.75" hidden="1" customHeight="1" x14ac:dyDescent="0.2"/>
    <row r="45443" ht="12.75" hidden="1" customHeight="1" x14ac:dyDescent="0.2"/>
    <row r="45444" ht="12.75" hidden="1" customHeight="1" x14ac:dyDescent="0.2"/>
    <row r="45445" ht="12.75" hidden="1" customHeight="1" x14ac:dyDescent="0.2"/>
    <row r="45446" ht="12.75" hidden="1" customHeight="1" x14ac:dyDescent="0.2"/>
    <row r="45447" ht="12.75" hidden="1" customHeight="1" x14ac:dyDescent="0.2"/>
    <row r="45448" ht="12.75" hidden="1" customHeight="1" x14ac:dyDescent="0.2"/>
    <row r="45449" ht="12.75" hidden="1" customHeight="1" x14ac:dyDescent="0.2"/>
    <row r="45450" ht="12.75" hidden="1" customHeight="1" x14ac:dyDescent="0.2"/>
    <row r="45451" ht="12.75" hidden="1" customHeight="1" x14ac:dyDescent="0.2"/>
    <row r="45452" ht="12.75" hidden="1" customHeight="1" x14ac:dyDescent="0.2"/>
    <row r="45453" ht="12.75" hidden="1" customHeight="1" x14ac:dyDescent="0.2"/>
    <row r="45454" ht="12.75" hidden="1" customHeight="1" x14ac:dyDescent="0.2"/>
    <row r="45455" ht="12.75" hidden="1" customHeight="1" x14ac:dyDescent="0.2"/>
    <row r="45456" ht="12.75" hidden="1" customHeight="1" x14ac:dyDescent="0.2"/>
    <row r="45457" ht="12.75" hidden="1" customHeight="1" x14ac:dyDescent="0.2"/>
    <row r="45458" ht="12.75" hidden="1" customHeight="1" x14ac:dyDescent="0.2"/>
    <row r="45459" ht="12.75" hidden="1" customHeight="1" x14ac:dyDescent="0.2"/>
    <row r="45460" ht="12.75" hidden="1" customHeight="1" x14ac:dyDescent="0.2"/>
    <row r="45461" ht="12.75" hidden="1" customHeight="1" x14ac:dyDescent="0.2"/>
    <row r="45462" ht="12.75" hidden="1" customHeight="1" x14ac:dyDescent="0.2"/>
    <row r="45463" ht="12.75" hidden="1" customHeight="1" x14ac:dyDescent="0.2"/>
    <row r="45464" ht="12.75" hidden="1" customHeight="1" x14ac:dyDescent="0.2"/>
    <row r="45465" ht="12.75" hidden="1" customHeight="1" x14ac:dyDescent="0.2"/>
    <row r="45466" ht="12.75" hidden="1" customHeight="1" x14ac:dyDescent="0.2"/>
    <row r="45467" ht="12.75" hidden="1" customHeight="1" x14ac:dyDescent="0.2"/>
    <row r="45468" ht="12.75" hidden="1" customHeight="1" x14ac:dyDescent="0.2"/>
    <row r="45469" ht="12.75" hidden="1" customHeight="1" x14ac:dyDescent="0.2"/>
    <row r="45470" ht="12.75" hidden="1" customHeight="1" x14ac:dyDescent="0.2"/>
    <row r="45471" ht="12.75" hidden="1" customHeight="1" x14ac:dyDescent="0.2"/>
    <row r="45472" ht="12.75" hidden="1" customHeight="1" x14ac:dyDescent="0.2"/>
    <row r="45473" ht="12.75" hidden="1" customHeight="1" x14ac:dyDescent="0.2"/>
    <row r="45474" ht="12.75" hidden="1" customHeight="1" x14ac:dyDescent="0.2"/>
    <row r="45475" ht="12.75" hidden="1" customHeight="1" x14ac:dyDescent="0.2"/>
    <row r="45476" ht="12.75" hidden="1" customHeight="1" x14ac:dyDescent="0.2"/>
    <row r="45477" ht="12.75" hidden="1" customHeight="1" x14ac:dyDescent="0.2"/>
    <row r="45478" ht="12.75" hidden="1" customHeight="1" x14ac:dyDescent="0.2"/>
    <row r="45479" ht="12.75" hidden="1" customHeight="1" x14ac:dyDescent="0.2"/>
    <row r="45480" ht="12.75" hidden="1" customHeight="1" x14ac:dyDescent="0.2"/>
    <row r="45481" ht="12.75" hidden="1" customHeight="1" x14ac:dyDescent="0.2"/>
    <row r="45482" ht="12.75" hidden="1" customHeight="1" x14ac:dyDescent="0.2"/>
    <row r="45483" ht="12.75" hidden="1" customHeight="1" x14ac:dyDescent="0.2"/>
    <row r="45484" ht="12.75" hidden="1" customHeight="1" x14ac:dyDescent="0.2"/>
    <row r="45485" ht="12.75" hidden="1" customHeight="1" x14ac:dyDescent="0.2"/>
    <row r="45486" ht="12.75" hidden="1" customHeight="1" x14ac:dyDescent="0.2"/>
    <row r="45487" ht="12.75" hidden="1" customHeight="1" x14ac:dyDescent="0.2"/>
    <row r="45488" ht="12.75" hidden="1" customHeight="1" x14ac:dyDescent="0.2"/>
    <row r="45489" ht="12.75" hidden="1" customHeight="1" x14ac:dyDescent="0.2"/>
    <row r="45490" ht="12.75" hidden="1" customHeight="1" x14ac:dyDescent="0.2"/>
    <row r="45491" ht="12.75" hidden="1" customHeight="1" x14ac:dyDescent="0.2"/>
    <row r="45492" ht="12.75" hidden="1" customHeight="1" x14ac:dyDescent="0.2"/>
    <row r="45493" ht="12.75" hidden="1" customHeight="1" x14ac:dyDescent="0.2"/>
    <row r="45494" ht="12.75" hidden="1" customHeight="1" x14ac:dyDescent="0.2"/>
    <row r="45495" ht="12.75" hidden="1" customHeight="1" x14ac:dyDescent="0.2"/>
    <row r="45496" ht="12.75" hidden="1" customHeight="1" x14ac:dyDescent="0.2"/>
    <row r="45497" ht="12.75" hidden="1" customHeight="1" x14ac:dyDescent="0.2"/>
    <row r="45498" ht="12.75" hidden="1" customHeight="1" x14ac:dyDescent="0.2"/>
    <row r="45499" ht="12.75" hidden="1" customHeight="1" x14ac:dyDescent="0.2"/>
    <row r="45500" ht="12.75" hidden="1" customHeight="1" x14ac:dyDescent="0.2"/>
    <row r="45501" ht="12.75" hidden="1" customHeight="1" x14ac:dyDescent="0.2"/>
    <row r="45502" ht="12.75" hidden="1" customHeight="1" x14ac:dyDescent="0.2"/>
    <row r="45503" ht="12.75" hidden="1" customHeight="1" x14ac:dyDescent="0.2"/>
    <row r="45504" ht="12.75" hidden="1" customHeight="1" x14ac:dyDescent="0.2"/>
    <row r="45505" ht="12.75" hidden="1" customHeight="1" x14ac:dyDescent="0.2"/>
    <row r="45506" ht="12.75" hidden="1" customHeight="1" x14ac:dyDescent="0.2"/>
    <row r="45507" ht="12.75" hidden="1" customHeight="1" x14ac:dyDescent="0.2"/>
    <row r="45508" ht="12.75" hidden="1" customHeight="1" x14ac:dyDescent="0.2"/>
    <row r="45509" ht="12.75" hidden="1" customHeight="1" x14ac:dyDescent="0.2"/>
    <row r="45510" ht="12.75" hidden="1" customHeight="1" x14ac:dyDescent="0.2"/>
    <row r="45511" ht="12.75" hidden="1" customHeight="1" x14ac:dyDescent="0.2"/>
    <row r="45512" ht="12.75" hidden="1" customHeight="1" x14ac:dyDescent="0.2"/>
    <row r="45513" ht="12.75" hidden="1" customHeight="1" x14ac:dyDescent="0.2"/>
    <row r="45514" ht="12.75" hidden="1" customHeight="1" x14ac:dyDescent="0.2"/>
    <row r="45515" ht="12.75" hidden="1" customHeight="1" x14ac:dyDescent="0.2"/>
    <row r="45516" ht="12.75" hidden="1" customHeight="1" x14ac:dyDescent="0.2"/>
    <row r="45517" ht="12.75" hidden="1" customHeight="1" x14ac:dyDescent="0.2"/>
    <row r="45518" ht="12.75" hidden="1" customHeight="1" x14ac:dyDescent="0.2"/>
    <row r="45519" ht="12.75" hidden="1" customHeight="1" x14ac:dyDescent="0.2"/>
    <row r="45520" ht="12.75" hidden="1" customHeight="1" x14ac:dyDescent="0.2"/>
    <row r="45521" ht="12.75" hidden="1" customHeight="1" x14ac:dyDescent="0.2"/>
    <row r="45522" ht="12.75" hidden="1" customHeight="1" x14ac:dyDescent="0.2"/>
    <row r="45523" ht="12.75" hidden="1" customHeight="1" x14ac:dyDescent="0.2"/>
    <row r="45524" ht="12.75" hidden="1" customHeight="1" x14ac:dyDescent="0.2"/>
    <row r="45525" ht="12.75" hidden="1" customHeight="1" x14ac:dyDescent="0.2"/>
    <row r="45526" ht="12.75" hidden="1" customHeight="1" x14ac:dyDescent="0.2"/>
    <row r="45527" ht="12.75" hidden="1" customHeight="1" x14ac:dyDescent="0.2"/>
    <row r="45528" ht="12.75" hidden="1" customHeight="1" x14ac:dyDescent="0.2"/>
    <row r="45529" ht="12.75" hidden="1" customHeight="1" x14ac:dyDescent="0.2"/>
    <row r="45530" ht="12.75" hidden="1" customHeight="1" x14ac:dyDescent="0.2"/>
    <row r="45531" ht="12.75" hidden="1" customHeight="1" x14ac:dyDescent="0.2"/>
    <row r="45532" ht="12.75" hidden="1" customHeight="1" x14ac:dyDescent="0.2"/>
    <row r="45533" ht="12.75" hidden="1" customHeight="1" x14ac:dyDescent="0.2"/>
    <row r="45534" ht="12.75" hidden="1" customHeight="1" x14ac:dyDescent="0.2"/>
    <row r="45535" ht="12.75" hidden="1" customHeight="1" x14ac:dyDescent="0.2"/>
    <row r="45536" ht="12.75" hidden="1" customHeight="1" x14ac:dyDescent="0.2"/>
    <row r="45537" ht="12.75" hidden="1" customHeight="1" x14ac:dyDescent="0.2"/>
    <row r="45538" ht="12.75" hidden="1" customHeight="1" x14ac:dyDescent="0.2"/>
    <row r="45539" ht="12.75" hidden="1" customHeight="1" x14ac:dyDescent="0.2"/>
    <row r="45540" ht="12.75" hidden="1" customHeight="1" x14ac:dyDescent="0.2"/>
    <row r="45541" ht="12.75" hidden="1" customHeight="1" x14ac:dyDescent="0.2"/>
    <row r="45542" ht="12.75" hidden="1" customHeight="1" x14ac:dyDescent="0.2"/>
    <row r="45543" ht="12.75" hidden="1" customHeight="1" x14ac:dyDescent="0.2"/>
    <row r="45544" ht="12.75" hidden="1" customHeight="1" x14ac:dyDescent="0.2"/>
    <row r="45545" ht="12.75" hidden="1" customHeight="1" x14ac:dyDescent="0.2"/>
    <row r="45546" ht="12.75" hidden="1" customHeight="1" x14ac:dyDescent="0.2"/>
    <row r="45547" ht="12.75" hidden="1" customHeight="1" x14ac:dyDescent="0.2"/>
    <row r="45548" ht="12.75" hidden="1" customHeight="1" x14ac:dyDescent="0.2"/>
    <row r="45549" ht="12.75" hidden="1" customHeight="1" x14ac:dyDescent="0.2"/>
    <row r="45550" ht="12.75" hidden="1" customHeight="1" x14ac:dyDescent="0.2"/>
    <row r="45551" ht="12.75" hidden="1" customHeight="1" x14ac:dyDescent="0.2"/>
    <row r="45552" ht="12.75" hidden="1" customHeight="1" x14ac:dyDescent="0.2"/>
    <row r="45553" ht="12.75" hidden="1" customHeight="1" x14ac:dyDescent="0.2"/>
    <row r="45554" ht="12.75" hidden="1" customHeight="1" x14ac:dyDescent="0.2"/>
    <row r="45555" ht="12.75" hidden="1" customHeight="1" x14ac:dyDescent="0.2"/>
    <row r="45556" ht="12.75" hidden="1" customHeight="1" x14ac:dyDescent="0.2"/>
    <row r="45557" ht="12.75" hidden="1" customHeight="1" x14ac:dyDescent="0.2"/>
    <row r="45558" ht="12.75" hidden="1" customHeight="1" x14ac:dyDescent="0.2"/>
    <row r="45559" ht="12.75" hidden="1" customHeight="1" x14ac:dyDescent="0.2"/>
    <row r="45560" ht="12.75" hidden="1" customHeight="1" x14ac:dyDescent="0.2"/>
    <row r="45561" ht="12.75" hidden="1" customHeight="1" x14ac:dyDescent="0.2"/>
    <row r="45562" ht="12.75" hidden="1" customHeight="1" x14ac:dyDescent="0.2"/>
    <row r="45563" ht="12.75" hidden="1" customHeight="1" x14ac:dyDescent="0.2"/>
    <row r="45564" ht="12.75" hidden="1" customHeight="1" x14ac:dyDescent="0.2"/>
    <row r="45565" ht="12.75" hidden="1" customHeight="1" x14ac:dyDescent="0.2"/>
    <row r="45566" ht="12.75" hidden="1" customHeight="1" x14ac:dyDescent="0.2"/>
    <row r="45567" ht="12.75" hidden="1" customHeight="1" x14ac:dyDescent="0.2"/>
    <row r="45568" ht="12.75" hidden="1" customHeight="1" x14ac:dyDescent="0.2"/>
    <row r="45569" ht="12.75" hidden="1" customHeight="1" x14ac:dyDescent="0.2"/>
    <row r="45570" ht="12.75" hidden="1" customHeight="1" x14ac:dyDescent="0.2"/>
    <row r="45571" ht="12.75" hidden="1" customHeight="1" x14ac:dyDescent="0.2"/>
    <row r="45572" ht="12.75" hidden="1" customHeight="1" x14ac:dyDescent="0.2"/>
    <row r="45573" ht="12.75" hidden="1" customHeight="1" x14ac:dyDescent="0.2"/>
    <row r="45574" ht="12.75" hidden="1" customHeight="1" x14ac:dyDescent="0.2"/>
    <row r="45575" ht="12.75" hidden="1" customHeight="1" x14ac:dyDescent="0.2"/>
    <row r="45576" ht="12.75" hidden="1" customHeight="1" x14ac:dyDescent="0.2"/>
    <row r="45577" ht="12.75" hidden="1" customHeight="1" x14ac:dyDescent="0.2"/>
    <row r="45578" ht="12.75" hidden="1" customHeight="1" x14ac:dyDescent="0.2"/>
    <row r="45579" ht="12.75" hidden="1" customHeight="1" x14ac:dyDescent="0.2"/>
    <row r="45580" ht="12.75" hidden="1" customHeight="1" x14ac:dyDescent="0.2"/>
    <row r="45581" ht="12.75" hidden="1" customHeight="1" x14ac:dyDescent="0.2"/>
    <row r="45582" ht="12.75" hidden="1" customHeight="1" x14ac:dyDescent="0.2"/>
    <row r="45583" ht="12.75" hidden="1" customHeight="1" x14ac:dyDescent="0.2"/>
    <row r="45584" ht="12.75" hidden="1" customHeight="1" x14ac:dyDescent="0.2"/>
    <row r="45585" ht="12.75" hidden="1" customHeight="1" x14ac:dyDescent="0.2"/>
    <row r="45586" ht="12.75" hidden="1" customHeight="1" x14ac:dyDescent="0.2"/>
    <row r="45587" ht="12.75" hidden="1" customHeight="1" x14ac:dyDescent="0.2"/>
    <row r="45588" ht="12.75" hidden="1" customHeight="1" x14ac:dyDescent="0.2"/>
    <row r="45589" ht="12.75" hidden="1" customHeight="1" x14ac:dyDescent="0.2"/>
    <row r="45590" ht="12.75" hidden="1" customHeight="1" x14ac:dyDescent="0.2"/>
    <row r="45591" ht="12.75" hidden="1" customHeight="1" x14ac:dyDescent="0.2"/>
    <row r="45592" ht="12.75" hidden="1" customHeight="1" x14ac:dyDescent="0.2"/>
    <row r="45593" ht="12.75" hidden="1" customHeight="1" x14ac:dyDescent="0.2"/>
    <row r="45594" ht="12.75" hidden="1" customHeight="1" x14ac:dyDescent="0.2"/>
    <row r="45595" ht="12.75" hidden="1" customHeight="1" x14ac:dyDescent="0.2"/>
    <row r="45596" ht="12.75" hidden="1" customHeight="1" x14ac:dyDescent="0.2"/>
    <row r="45597" ht="12.75" hidden="1" customHeight="1" x14ac:dyDescent="0.2"/>
    <row r="45598" ht="12.75" hidden="1" customHeight="1" x14ac:dyDescent="0.2"/>
    <row r="45599" ht="12.75" hidden="1" customHeight="1" x14ac:dyDescent="0.2"/>
    <row r="45600" ht="12.75" hidden="1" customHeight="1" x14ac:dyDescent="0.2"/>
    <row r="45601" ht="12.75" hidden="1" customHeight="1" x14ac:dyDescent="0.2"/>
    <row r="45602" ht="12.75" hidden="1" customHeight="1" x14ac:dyDescent="0.2"/>
    <row r="45603" ht="12.75" hidden="1" customHeight="1" x14ac:dyDescent="0.2"/>
    <row r="45604" ht="12.75" hidden="1" customHeight="1" x14ac:dyDescent="0.2"/>
    <row r="45605" ht="12.75" hidden="1" customHeight="1" x14ac:dyDescent="0.2"/>
    <row r="45606" ht="12.75" hidden="1" customHeight="1" x14ac:dyDescent="0.2"/>
    <row r="45607" ht="12.75" hidden="1" customHeight="1" x14ac:dyDescent="0.2"/>
    <row r="45608" ht="12.75" hidden="1" customHeight="1" x14ac:dyDescent="0.2"/>
    <row r="45609" ht="12.75" hidden="1" customHeight="1" x14ac:dyDescent="0.2"/>
    <row r="45610" ht="12.75" hidden="1" customHeight="1" x14ac:dyDescent="0.2"/>
    <row r="45611" ht="12.75" hidden="1" customHeight="1" x14ac:dyDescent="0.2"/>
    <row r="45612" ht="12.75" hidden="1" customHeight="1" x14ac:dyDescent="0.2"/>
    <row r="45613" ht="12.75" hidden="1" customHeight="1" x14ac:dyDescent="0.2"/>
    <row r="45614" ht="12.75" hidden="1" customHeight="1" x14ac:dyDescent="0.2"/>
    <row r="45615" ht="12.75" hidden="1" customHeight="1" x14ac:dyDescent="0.2"/>
    <row r="45616" ht="12.75" hidden="1" customHeight="1" x14ac:dyDescent="0.2"/>
    <row r="45617" ht="12.75" hidden="1" customHeight="1" x14ac:dyDescent="0.2"/>
    <row r="45618" ht="12.75" hidden="1" customHeight="1" x14ac:dyDescent="0.2"/>
    <row r="45619" ht="12.75" hidden="1" customHeight="1" x14ac:dyDescent="0.2"/>
    <row r="45620" ht="12.75" hidden="1" customHeight="1" x14ac:dyDescent="0.2"/>
    <row r="45621" ht="12.75" hidden="1" customHeight="1" x14ac:dyDescent="0.2"/>
    <row r="45622" ht="12.75" hidden="1" customHeight="1" x14ac:dyDescent="0.2"/>
    <row r="45623" ht="12.75" hidden="1" customHeight="1" x14ac:dyDescent="0.2"/>
    <row r="45624" ht="12.75" hidden="1" customHeight="1" x14ac:dyDescent="0.2"/>
    <row r="45625" ht="12.75" hidden="1" customHeight="1" x14ac:dyDescent="0.2"/>
    <row r="45626" ht="12.75" hidden="1" customHeight="1" x14ac:dyDescent="0.2"/>
    <row r="45627" ht="12.75" hidden="1" customHeight="1" x14ac:dyDescent="0.2"/>
    <row r="45628" ht="12.75" hidden="1" customHeight="1" x14ac:dyDescent="0.2"/>
    <row r="45629" ht="12.75" hidden="1" customHeight="1" x14ac:dyDescent="0.2"/>
    <row r="45630" ht="12.75" hidden="1" customHeight="1" x14ac:dyDescent="0.2"/>
    <row r="45631" ht="12.75" hidden="1" customHeight="1" x14ac:dyDescent="0.2"/>
    <row r="45632" ht="12.75" hidden="1" customHeight="1" x14ac:dyDescent="0.2"/>
    <row r="45633" ht="12.75" hidden="1" customHeight="1" x14ac:dyDescent="0.2"/>
    <row r="45634" ht="12.75" hidden="1" customHeight="1" x14ac:dyDescent="0.2"/>
    <row r="45635" ht="12.75" hidden="1" customHeight="1" x14ac:dyDescent="0.2"/>
    <row r="45636" ht="12.75" hidden="1" customHeight="1" x14ac:dyDescent="0.2"/>
    <row r="45637" ht="12.75" hidden="1" customHeight="1" x14ac:dyDescent="0.2"/>
    <row r="45638" ht="12.75" hidden="1" customHeight="1" x14ac:dyDescent="0.2"/>
    <row r="45639" ht="12.75" hidden="1" customHeight="1" x14ac:dyDescent="0.2"/>
    <row r="45640" ht="12.75" hidden="1" customHeight="1" x14ac:dyDescent="0.2"/>
    <row r="45641" ht="12.75" hidden="1" customHeight="1" x14ac:dyDescent="0.2"/>
    <row r="45642" ht="12.75" hidden="1" customHeight="1" x14ac:dyDescent="0.2"/>
    <row r="45643" ht="12.75" hidden="1" customHeight="1" x14ac:dyDescent="0.2"/>
    <row r="45644" ht="12.75" hidden="1" customHeight="1" x14ac:dyDescent="0.2"/>
    <row r="45645" ht="12.75" hidden="1" customHeight="1" x14ac:dyDescent="0.2"/>
    <row r="45646" ht="12.75" hidden="1" customHeight="1" x14ac:dyDescent="0.2"/>
    <row r="45647" ht="12.75" hidden="1" customHeight="1" x14ac:dyDescent="0.2"/>
    <row r="45648" ht="12.75" hidden="1" customHeight="1" x14ac:dyDescent="0.2"/>
    <row r="45649" ht="12.75" hidden="1" customHeight="1" x14ac:dyDescent="0.2"/>
    <row r="45650" ht="12.75" hidden="1" customHeight="1" x14ac:dyDescent="0.2"/>
    <row r="45651" ht="12.75" hidden="1" customHeight="1" x14ac:dyDescent="0.2"/>
    <row r="45652" ht="12.75" hidden="1" customHeight="1" x14ac:dyDescent="0.2"/>
    <row r="45653" ht="12.75" hidden="1" customHeight="1" x14ac:dyDescent="0.2"/>
    <row r="45654" ht="12.75" hidden="1" customHeight="1" x14ac:dyDescent="0.2"/>
    <row r="45655" ht="12.75" hidden="1" customHeight="1" x14ac:dyDescent="0.2"/>
    <row r="45656" ht="12.75" hidden="1" customHeight="1" x14ac:dyDescent="0.2"/>
    <row r="45657" ht="12.75" hidden="1" customHeight="1" x14ac:dyDescent="0.2"/>
    <row r="45658" ht="12.75" hidden="1" customHeight="1" x14ac:dyDescent="0.2"/>
    <row r="45659" ht="12.75" hidden="1" customHeight="1" x14ac:dyDescent="0.2"/>
    <row r="45660" ht="12.75" hidden="1" customHeight="1" x14ac:dyDescent="0.2"/>
    <row r="45661" ht="12.75" hidden="1" customHeight="1" x14ac:dyDescent="0.2"/>
    <row r="45662" ht="12.75" hidden="1" customHeight="1" x14ac:dyDescent="0.2"/>
    <row r="45663" ht="12.75" hidden="1" customHeight="1" x14ac:dyDescent="0.2"/>
    <row r="45664" ht="12.75" hidden="1" customHeight="1" x14ac:dyDescent="0.2"/>
    <row r="45665" ht="12.75" hidden="1" customHeight="1" x14ac:dyDescent="0.2"/>
    <row r="45666" ht="12.75" hidden="1" customHeight="1" x14ac:dyDescent="0.2"/>
    <row r="45667" ht="12.75" hidden="1" customHeight="1" x14ac:dyDescent="0.2"/>
    <row r="45668" ht="12.75" hidden="1" customHeight="1" x14ac:dyDescent="0.2"/>
    <row r="45669" ht="12.75" hidden="1" customHeight="1" x14ac:dyDescent="0.2"/>
    <row r="45670" ht="12.75" hidden="1" customHeight="1" x14ac:dyDescent="0.2"/>
    <row r="45671" ht="12.75" hidden="1" customHeight="1" x14ac:dyDescent="0.2"/>
    <row r="45672" ht="12.75" hidden="1" customHeight="1" x14ac:dyDescent="0.2"/>
    <row r="45673" ht="12.75" hidden="1" customHeight="1" x14ac:dyDescent="0.2"/>
    <row r="45674" ht="12.75" hidden="1" customHeight="1" x14ac:dyDescent="0.2"/>
    <row r="45675" ht="12.75" hidden="1" customHeight="1" x14ac:dyDescent="0.2"/>
    <row r="45676" ht="12.75" hidden="1" customHeight="1" x14ac:dyDescent="0.2"/>
    <row r="45677" ht="12.75" hidden="1" customHeight="1" x14ac:dyDescent="0.2"/>
    <row r="45678" ht="12.75" hidden="1" customHeight="1" x14ac:dyDescent="0.2"/>
    <row r="45679" ht="12.75" hidden="1" customHeight="1" x14ac:dyDescent="0.2"/>
    <row r="45680" ht="12.75" hidden="1" customHeight="1" x14ac:dyDescent="0.2"/>
    <row r="45681" ht="12.75" hidden="1" customHeight="1" x14ac:dyDescent="0.2"/>
    <row r="45682" ht="12.75" hidden="1" customHeight="1" x14ac:dyDescent="0.2"/>
    <row r="45683" ht="12.75" hidden="1" customHeight="1" x14ac:dyDescent="0.2"/>
    <row r="45684" ht="12.75" hidden="1" customHeight="1" x14ac:dyDescent="0.2"/>
    <row r="45685" ht="12.75" hidden="1" customHeight="1" x14ac:dyDescent="0.2"/>
    <row r="45686" ht="12.75" hidden="1" customHeight="1" x14ac:dyDescent="0.2"/>
    <row r="45687" ht="12.75" hidden="1" customHeight="1" x14ac:dyDescent="0.2"/>
    <row r="45688" ht="12.75" hidden="1" customHeight="1" x14ac:dyDescent="0.2"/>
    <row r="45689" ht="12.75" hidden="1" customHeight="1" x14ac:dyDescent="0.2"/>
    <row r="45690" ht="12.75" hidden="1" customHeight="1" x14ac:dyDescent="0.2"/>
    <row r="45691" ht="12.75" hidden="1" customHeight="1" x14ac:dyDescent="0.2"/>
    <row r="45692" ht="12.75" hidden="1" customHeight="1" x14ac:dyDescent="0.2"/>
    <row r="45693" ht="12.75" hidden="1" customHeight="1" x14ac:dyDescent="0.2"/>
    <row r="45694" ht="12.75" hidden="1" customHeight="1" x14ac:dyDescent="0.2"/>
    <row r="45695" ht="12.75" hidden="1" customHeight="1" x14ac:dyDescent="0.2"/>
    <row r="45696" ht="12.75" hidden="1" customHeight="1" x14ac:dyDescent="0.2"/>
    <row r="45697" ht="12.75" hidden="1" customHeight="1" x14ac:dyDescent="0.2"/>
    <row r="45698" ht="12.75" hidden="1" customHeight="1" x14ac:dyDescent="0.2"/>
    <row r="45699" ht="12.75" hidden="1" customHeight="1" x14ac:dyDescent="0.2"/>
    <row r="45700" ht="12.75" hidden="1" customHeight="1" x14ac:dyDescent="0.2"/>
    <row r="45701" ht="12.75" hidden="1" customHeight="1" x14ac:dyDescent="0.2"/>
    <row r="45702" ht="12.75" hidden="1" customHeight="1" x14ac:dyDescent="0.2"/>
    <row r="45703" ht="12.75" hidden="1" customHeight="1" x14ac:dyDescent="0.2"/>
    <row r="45704" ht="12.75" hidden="1" customHeight="1" x14ac:dyDescent="0.2"/>
    <row r="45705" ht="12.75" hidden="1" customHeight="1" x14ac:dyDescent="0.2"/>
    <row r="45706" ht="12.75" hidden="1" customHeight="1" x14ac:dyDescent="0.2"/>
    <row r="45707" ht="12.75" hidden="1" customHeight="1" x14ac:dyDescent="0.2"/>
    <row r="45708" ht="12.75" hidden="1" customHeight="1" x14ac:dyDescent="0.2"/>
    <row r="45709" ht="12.75" hidden="1" customHeight="1" x14ac:dyDescent="0.2"/>
    <row r="45710" ht="12.75" hidden="1" customHeight="1" x14ac:dyDescent="0.2"/>
    <row r="45711" ht="12.75" hidden="1" customHeight="1" x14ac:dyDescent="0.2"/>
    <row r="45712" ht="12.75" hidden="1" customHeight="1" x14ac:dyDescent="0.2"/>
    <row r="45713" ht="12.75" hidden="1" customHeight="1" x14ac:dyDescent="0.2"/>
    <row r="45714" ht="12.75" hidden="1" customHeight="1" x14ac:dyDescent="0.2"/>
    <row r="45715" ht="12.75" hidden="1" customHeight="1" x14ac:dyDescent="0.2"/>
    <row r="45716" ht="12.75" hidden="1" customHeight="1" x14ac:dyDescent="0.2"/>
    <row r="45717" ht="12.75" hidden="1" customHeight="1" x14ac:dyDescent="0.2"/>
    <row r="45718" ht="12.75" hidden="1" customHeight="1" x14ac:dyDescent="0.2"/>
    <row r="45719" ht="12.75" hidden="1" customHeight="1" x14ac:dyDescent="0.2"/>
    <row r="45720" ht="12.75" hidden="1" customHeight="1" x14ac:dyDescent="0.2"/>
    <row r="45721" ht="12.75" hidden="1" customHeight="1" x14ac:dyDescent="0.2"/>
    <row r="45722" ht="12.75" hidden="1" customHeight="1" x14ac:dyDescent="0.2"/>
    <row r="45723" ht="12.75" hidden="1" customHeight="1" x14ac:dyDescent="0.2"/>
    <row r="45724" ht="12.75" hidden="1" customHeight="1" x14ac:dyDescent="0.2"/>
    <row r="45725" ht="12.75" hidden="1" customHeight="1" x14ac:dyDescent="0.2"/>
    <row r="45726" ht="12.75" hidden="1" customHeight="1" x14ac:dyDescent="0.2"/>
    <row r="45727" ht="12.75" hidden="1" customHeight="1" x14ac:dyDescent="0.2"/>
    <row r="45728" ht="12.75" hidden="1" customHeight="1" x14ac:dyDescent="0.2"/>
    <row r="45729" ht="12.75" hidden="1" customHeight="1" x14ac:dyDescent="0.2"/>
    <row r="45730" ht="12.75" hidden="1" customHeight="1" x14ac:dyDescent="0.2"/>
    <row r="45731" ht="12.75" hidden="1" customHeight="1" x14ac:dyDescent="0.2"/>
    <row r="45732" ht="12.75" hidden="1" customHeight="1" x14ac:dyDescent="0.2"/>
    <row r="45733" ht="12.75" hidden="1" customHeight="1" x14ac:dyDescent="0.2"/>
    <row r="45734" ht="12.75" hidden="1" customHeight="1" x14ac:dyDescent="0.2"/>
    <row r="45735" ht="12.75" hidden="1" customHeight="1" x14ac:dyDescent="0.2"/>
    <row r="45736" ht="12.75" hidden="1" customHeight="1" x14ac:dyDescent="0.2"/>
    <row r="45737" ht="12.75" hidden="1" customHeight="1" x14ac:dyDescent="0.2"/>
    <row r="45738" ht="12.75" hidden="1" customHeight="1" x14ac:dyDescent="0.2"/>
    <row r="45739" ht="12.75" hidden="1" customHeight="1" x14ac:dyDescent="0.2"/>
    <row r="45740" ht="12.75" hidden="1" customHeight="1" x14ac:dyDescent="0.2"/>
    <row r="45741" ht="12.75" hidden="1" customHeight="1" x14ac:dyDescent="0.2"/>
    <row r="45742" ht="12.75" hidden="1" customHeight="1" x14ac:dyDescent="0.2"/>
    <row r="45743" ht="12.75" hidden="1" customHeight="1" x14ac:dyDescent="0.2"/>
    <row r="45744" ht="12.75" hidden="1" customHeight="1" x14ac:dyDescent="0.2"/>
    <row r="45745" ht="12.75" hidden="1" customHeight="1" x14ac:dyDescent="0.2"/>
    <row r="45746" ht="12.75" hidden="1" customHeight="1" x14ac:dyDescent="0.2"/>
    <row r="45747" ht="12.75" hidden="1" customHeight="1" x14ac:dyDescent="0.2"/>
    <row r="45748" ht="12.75" hidden="1" customHeight="1" x14ac:dyDescent="0.2"/>
    <row r="45749" ht="12.75" hidden="1" customHeight="1" x14ac:dyDescent="0.2"/>
    <row r="45750" ht="12.75" hidden="1" customHeight="1" x14ac:dyDescent="0.2"/>
    <row r="45751" ht="12.75" hidden="1" customHeight="1" x14ac:dyDescent="0.2"/>
    <row r="45752" ht="12.75" hidden="1" customHeight="1" x14ac:dyDescent="0.2"/>
    <row r="45753" ht="12.75" hidden="1" customHeight="1" x14ac:dyDescent="0.2"/>
    <row r="45754" ht="12.75" hidden="1" customHeight="1" x14ac:dyDescent="0.2"/>
    <row r="45755" ht="12.75" hidden="1" customHeight="1" x14ac:dyDescent="0.2"/>
    <row r="45756" ht="12.75" hidden="1" customHeight="1" x14ac:dyDescent="0.2"/>
    <row r="45757" ht="12.75" hidden="1" customHeight="1" x14ac:dyDescent="0.2"/>
    <row r="45758" ht="12.75" hidden="1" customHeight="1" x14ac:dyDescent="0.2"/>
    <row r="45759" ht="12.75" hidden="1" customHeight="1" x14ac:dyDescent="0.2"/>
    <row r="45760" ht="12.75" hidden="1" customHeight="1" x14ac:dyDescent="0.2"/>
    <row r="45761" ht="12.75" hidden="1" customHeight="1" x14ac:dyDescent="0.2"/>
    <row r="45762" ht="12.75" hidden="1" customHeight="1" x14ac:dyDescent="0.2"/>
    <row r="45763" ht="12.75" hidden="1" customHeight="1" x14ac:dyDescent="0.2"/>
    <row r="45764" ht="12.75" hidden="1" customHeight="1" x14ac:dyDescent="0.2"/>
    <row r="45765" ht="12.75" hidden="1" customHeight="1" x14ac:dyDescent="0.2"/>
    <row r="45766" ht="12.75" hidden="1" customHeight="1" x14ac:dyDescent="0.2"/>
    <row r="45767" ht="12.75" hidden="1" customHeight="1" x14ac:dyDescent="0.2"/>
    <row r="45768" ht="12.75" hidden="1" customHeight="1" x14ac:dyDescent="0.2"/>
    <row r="45769" ht="12.75" hidden="1" customHeight="1" x14ac:dyDescent="0.2"/>
    <row r="45770" ht="12.75" hidden="1" customHeight="1" x14ac:dyDescent="0.2"/>
    <row r="45771" ht="12.75" hidden="1" customHeight="1" x14ac:dyDescent="0.2"/>
    <row r="45772" ht="12.75" hidden="1" customHeight="1" x14ac:dyDescent="0.2"/>
    <row r="45773" ht="12.75" hidden="1" customHeight="1" x14ac:dyDescent="0.2"/>
    <row r="45774" ht="12.75" hidden="1" customHeight="1" x14ac:dyDescent="0.2"/>
    <row r="45775" ht="12.75" hidden="1" customHeight="1" x14ac:dyDescent="0.2"/>
    <row r="45776" ht="12.75" hidden="1" customHeight="1" x14ac:dyDescent="0.2"/>
    <row r="45777" ht="12.75" hidden="1" customHeight="1" x14ac:dyDescent="0.2"/>
    <row r="45778" ht="12.75" hidden="1" customHeight="1" x14ac:dyDescent="0.2"/>
    <row r="45779" ht="12.75" hidden="1" customHeight="1" x14ac:dyDescent="0.2"/>
    <row r="45780" ht="12.75" hidden="1" customHeight="1" x14ac:dyDescent="0.2"/>
    <row r="45781" ht="12.75" hidden="1" customHeight="1" x14ac:dyDescent="0.2"/>
    <row r="45782" ht="12.75" hidden="1" customHeight="1" x14ac:dyDescent="0.2"/>
    <row r="45783" ht="12.75" hidden="1" customHeight="1" x14ac:dyDescent="0.2"/>
    <row r="45784" ht="12.75" hidden="1" customHeight="1" x14ac:dyDescent="0.2"/>
    <row r="45785" ht="12.75" hidden="1" customHeight="1" x14ac:dyDescent="0.2"/>
    <row r="45786" ht="12.75" hidden="1" customHeight="1" x14ac:dyDescent="0.2"/>
    <row r="45787" ht="12.75" hidden="1" customHeight="1" x14ac:dyDescent="0.2"/>
    <row r="45788" ht="12.75" hidden="1" customHeight="1" x14ac:dyDescent="0.2"/>
    <row r="45789" ht="12.75" hidden="1" customHeight="1" x14ac:dyDescent="0.2"/>
    <row r="45790" ht="12.75" hidden="1" customHeight="1" x14ac:dyDescent="0.2"/>
    <row r="45791" ht="12.75" hidden="1" customHeight="1" x14ac:dyDescent="0.2"/>
    <row r="45792" ht="12.75" hidden="1" customHeight="1" x14ac:dyDescent="0.2"/>
    <row r="45793" ht="12.75" hidden="1" customHeight="1" x14ac:dyDescent="0.2"/>
    <row r="45794" ht="12.75" hidden="1" customHeight="1" x14ac:dyDescent="0.2"/>
    <row r="45795" ht="12.75" hidden="1" customHeight="1" x14ac:dyDescent="0.2"/>
    <row r="45796" ht="12.75" hidden="1" customHeight="1" x14ac:dyDescent="0.2"/>
    <row r="45797" ht="12.75" hidden="1" customHeight="1" x14ac:dyDescent="0.2"/>
    <row r="45798" ht="12.75" hidden="1" customHeight="1" x14ac:dyDescent="0.2"/>
    <row r="45799" ht="12.75" hidden="1" customHeight="1" x14ac:dyDescent="0.2"/>
    <row r="45800" ht="12.75" hidden="1" customHeight="1" x14ac:dyDescent="0.2"/>
    <row r="45801" ht="12.75" hidden="1" customHeight="1" x14ac:dyDescent="0.2"/>
    <row r="45802" ht="12.75" hidden="1" customHeight="1" x14ac:dyDescent="0.2"/>
    <row r="45803" ht="12.75" hidden="1" customHeight="1" x14ac:dyDescent="0.2"/>
    <row r="45804" ht="12.75" hidden="1" customHeight="1" x14ac:dyDescent="0.2"/>
    <row r="45805" ht="12.75" hidden="1" customHeight="1" x14ac:dyDescent="0.2"/>
    <row r="45806" ht="12.75" hidden="1" customHeight="1" x14ac:dyDescent="0.2"/>
    <row r="45807" ht="12.75" hidden="1" customHeight="1" x14ac:dyDescent="0.2"/>
    <row r="45808" ht="12.75" hidden="1" customHeight="1" x14ac:dyDescent="0.2"/>
    <row r="45809" ht="12.75" hidden="1" customHeight="1" x14ac:dyDescent="0.2"/>
    <row r="45810" ht="12.75" hidden="1" customHeight="1" x14ac:dyDescent="0.2"/>
    <row r="45811" ht="12.75" hidden="1" customHeight="1" x14ac:dyDescent="0.2"/>
    <row r="45812" ht="12.75" hidden="1" customHeight="1" x14ac:dyDescent="0.2"/>
    <row r="45813" ht="12.75" hidden="1" customHeight="1" x14ac:dyDescent="0.2"/>
    <row r="45814" ht="12.75" hidden="1" customHeight="1" x14ac:dyDescent="0.2"/>
    <row r="45815" ht="12.75" hidden="1" customHeight="1" x14ac:dyDescent="0.2"/>
    <row r="45816" ht="12.75" hidden="1" customHeight="1" x14ac:dyDescent="0.2"/>
    <row r="45817" ht="12.75" hidden="1" customHeight="1" x14ac:dyDescent="0.2"/>
    <row r="45818" ht="12.75" hidden="1" customHeight="1" x14ac:dyDescent="0.2"/>
    <row r="45819" ht="12.75" hidden="1" customHeight="1" x14ac:dyDescent="0.2"/>
    <row r="45820" ht="12.75" hidden="1" customHeight="1" x14ac:dyDescent="0.2"/>
    <row r="45821" ht="12.75" hidden="1" customHeight="1" x14ac:dyDescent="0.2"/>
    <row r="45822" ht="12.75" hidden="1" customHeight="1" x14ac:dyDescent="0.2"/>
    <row r="45823" ht="12.75" hidden="1" customHeight="1" x14ac:dyDescent="0.2"/>
    <row r="45824" ht="12.75" hidden="1" customHeight="1" x14ac:dyDescent="0.2"/>
    <row r="45825" ht="12.75" hidden="1" customHeight="1" x14ac:dyDescent="0.2"/>
    <row r="45826" ht="12.75" hidden="1" customHeight="1" x14ac:dyDescent="0.2"/>
    <row r="45827" ht="12.75" hidden="1" customHeight="1" x14ac:dyDescent="0.2"/>
    <row r="45828" ht="12.75" hidden="1" customHeight="1" x14ac:dyDescent="0.2"/>
    <row r="45829" ht="12.75" hidden="1" customHeight="1" x14ac:dyDescent="0.2"/>
    <row r="45830" ht="12.75" hidden="1" customHeight="1" x14ac:dyDescent="0.2"/>
    <row r="45831" ht="12.75" hidden="1" customHeight="1" x14ac:dyDescent="0.2"/>
    <row r="45832" ht="12.75" hidden="1" customHeight="1" x14ac:dyDescent="0.2"/>
    <row r="45833" ht="12.75" hidden="1" customHeight="1" x14ac:dyDescent="0.2"/>
    <row r="45834" ht="12.75" hidden="1" customHeight="1" x14ac:dyDescent="0.2"/>
    <row r="45835" ht="12.75" hidden="1" customHeight="1" x14ac:dyDescent="0.2"/>
    <row r="45836" ht="12.75" hidden="1" customHeight="1" x14ac:dyDescent="0.2"/>
    <row r="45837" ht="12.75" hidden="1" customHeight="1" x14ac:dyDescent="0.2"/>
    <row r="45838" ht="12.75" hidden="1" customHeight="1" x14ac:dyDescent="0.2"/>
    <row r="45839" ht="12.75" hidden="1" customHeight="1" x14ac:dyDescent="0.2"/>
    <row r="45840" ht="12.75" hidden="1" customHeight="1" x14ac:dyDescent="0.2"/>
    <row r="45841" ht="12.75" hidden="1" customHeight="1" x14ac:dyDescent="0.2"/>
    <row r="45842" ht="12.75" hidden="1" customHeight="1" x14ac:dyDescent="0.2"/>
    <row r="45843" ht="12.75" hidden="1" customHeight="1" x14ac:dyDescent="0.2"/>
    <row r="45844" ht="12.75" hidden="1" customHeight="1" x14ac:dyDescent="0.2"/>
    <row r="45845" ht="12.75" hidden="1" customHeight="1" x14ac:dyDescent="0.2"/>
    <row r="45846" ht="12.75" hidden="1" customHeight="1" x14ac:dyDescent="0.2"/>
    <row r="45847" ht="12.75" hidden="1" customHeight="1" x14ac:dyDescent="0.2"/>
    <row r="45848" ht="12.75" hidden="1" customHeight="1" x14ac:dyDescent="0.2"/>
    <row r="45849" ht="12.75" hidden="1" customHeight="1" x14ac:dyDescent="0.2"/>
    <row r="45850" ht="12.75" hidden="1" customHeight="1" x14ac:dyDescent="0.2"/>
    <row r="45851" ht="12.75" hidden="1" customHeight="1" x14ac:dyDescent="0.2"/>
    <row r="45852" ht="12.75" hidden="1" customHeight="1" x14ac:dyDescent="0.2"/>
    <row r="45853" ht="12.75" hidden="1" customHeight="1" x14ac:dyDescent="0.2"/>
    <row r="45854" ht="12.75" hidden="1" customHeight="1" x14ac:dyDescent="0.2"/>
    <row r="45855" ht="12.75" hidden="1" customHeight="1" x14ac:dyDescent="0.2"/>
    <row r="45856" ht="12.75" hidden="1" customHeight="1" x14ac:dyDescent="0.2"/>
    <row r="45857" ht="12.75" hidden="1" customHeight="1" x14ac:dyDescent="0.2"/>
    <row r="45858" ht="12.75" hidden="1" customHeight="1" x14ac:dyDescent="0.2"/>
    <row r="45859" ht="12.75" hidden="1" customHeight="1" x14ac:dyDescent="0.2"/>
    <row r="45860" ht="12.75" hidden="1" customHeight="1" x14ac:dyDescent="0.2"/>
    <row r="45861" ht="12.75" hidden="1" customHeight="1" x14ac:dyDescent="0.2"/>
    <row r="45862" ht="12.75" hidden="1" customHeight="1" x14ac:dyDescent="0.2"/>
    <row r="45863" ht="12.75" hidden="1" customHeight="1" x14ac:dyDescent="0.2"/>
    <row r="45864" ht="12.75" hidden="1" customHeight="1" x14ac:dyDescent="0.2"/>
    <row r="45865" ht="12.75" hidden="1" customHeight="1" x14ac:dyDescent="0.2"/>
    <row r="45866" ht="12.75" hidden="1" customHeight="1" x14ac:dyDescent="0.2"/>
    <row r="45867" ht="12.75" hidden="1" customHeight="1" x14ac:dyDescent="0.2"/>
    <row r="45868" ht="12.75" hidden="1" customHeight="1" x14ac:dyDescent="0.2"/>
    <row r="45869" ht="12.75" hidden="1" customHeight="1" x14ac:dyDescent="0.2"/>
    <row r="45870" ht="12.75" hidden="1" customHeight="1" x14ac:dyDescent="0.2"/>
    <row r="45871" ht="12.75" hidden="1" customHeight="1" x14ac:dyDescent="0.2"/>
    <row r="45872" ht="12.75" hidden="1" customHeight="1" x14ac:dyDescent="0.2"/>
    <row r="45873" ht="12.75" hidden="1" customHeight="1" x14ac:dyDescent="0.2"/>
    <row r="45874" ht="12.75" hidden="1" customHeight="1" x14ac:dyDescent="0.2"/>
    <row r="45875" ht="12.75" hidden="1" customHeight="1" x14ac:dyDescent="0.2"/>
    <row r="45876" ht="12.75" hidden="1" customHeight="1" x14ac:dyDescent="0.2"/>
    <row r="45877" ht="12.75" hidden="1" customHeight="1" x14ac:dyDescent="0.2"/>
    <row r="45878" ht="12.75" hidden="1" customHeight="1" x14ac:dyDescent="0.2"/>
    <row r="45879" ht="12.75" hidden="1" customHeight="1" x14ac:dyDescent="0.2"/>
    <row r="45880" ht="12.75" hidden="1" customHeight="1" x14ac:dyDescent="0.2"/>
    <row r="45881" ht="12.75" hidden="1" customHeight="1" x14ac:dyDescent="0.2"/>
    <row r="45882" ht="12.75" hidden="1" customHeight="1" x14ac:dyDescent="0.2"/>
    <row r="45883" ht="12.75" hidden="1" customHeight="1" x14ac:dyDescent="0.2"/>
    <row r="45884" ht="12.75" hidden="1" customHeight="1" x14ac:dyDescent="0.2"/>
    <row r="45885" ht="12.75" hidden="1" customHeight="1" x14ac:dyDescent="0.2"/>
    <row r="45886" ht="12.75" hidden="1" customHeight="1" x14ac:dyDescent="0.2"/>
    <row r="45887" ht="12.75" hidden="1" customHeight="1" x14ac:dyDescent="0.2"/>
    <row r="45888" ht="12.75" hidden="1" customHeight="1" x14ac:dyDescent="0.2"/>
    <row r="45889" ht="12.75" hidden="1" customHeight="1" x14ac:dyDescent="0.2"/>
    <row r="45890" ht="12.75" hidden="1" customHeight="1" x14ac:dyDescent="0.2"/>
    <row r="45891" ht="12.75" hidden="1" customHeight="1" x14ac:dyDescent="0.2"/>
    <row r="45892" ht="12.75" hidden="1" customHeight="1" x14ac:dyDescent="0.2"/>
    <row r="45893" ht="12.75" hidden="1" customHeight="1" x14ac:dyDescent="0.2"/>
    <row r="45894" ht="12.75" hidden="1" customHeight="1" x14ac:dyDescent="0.2"/>
    <row r="45895" ht="12.75" hidden="1" customHeight="1" x14ac:dyDescent="0.2"/>
    <row r="45896" ht="12.75" hidden="1" customHeight="1" x14ac:dyDescent="0.2"/>
    <row r="45897" ht="12.75" hidden="1" customHeight="1" x14ac:dyDescent="0.2"/>
    <row r="45898" ht="12.75" hidden="1" customHeight="1" x14ac:dyDescent="0.2"/>
    <row r="45899" ht="12.75" hidden="1" customHeight="1" x14ac:dyDescent="0.2"/>
    <row r="45900" ht="12.75" hidden="1" customHeight="1" x14ac:dyDescent="0.2"/>
    <row r="45901" ht="12.75" hidden="1" customHeight="1" x14ac:dyDescent="0.2"/>
    <row r="45902" ht="12.75" hidden="1" customHeight="1" x14ac:dyDescent="0.2"/>
    <row r="45903" ht="12.75" hidden="1" customHeight="1" x14ac:dyDescent="0.2"/>
    <row r="45904" ht="12.75" hidden="1" customHeight="1" x14ac:dyDescent="0.2"/>
    <row r="45905" ht="12.75" hidden="1" customHeight="1" x14ac:dyDescent="0.2"/>
    <row r="45906" ht="12.75" hidden="1" customHeight="1" x14ac:dyDescent="0.2"/>
    <row r="45907" ht="12.75" hidden="1" customHeight="1" x14ac:dyDescent="0.2"/>
    <row r="45908" ht="12.75" hidden="1" customHeight="1" x14ac:dyDescent="0.2"/>
    <row r="45909" ht="12.75" hidden="1" customHeight="1" x14ac:dyDescent="0.2"/>
    <row r="45910" ht="12.75" hidden="1" customHeight="1" x14ac:dyDescent="0.2"/>
    <row r="45911" ht="12.75" hidden="1" customHeight="1" x14ac:dyDescent="0.2"/>
    <row r="45912" ht="12.75" hidden="1" customHeight="1" x14ac:dyDescent="0.2"/>
    <row r="45913" ht="12.75" hidden="1" customHeight="1" x14ac:dyDescent="0.2"/>
    <row r="45914" ht="12.75" hidden="1" customHeight="1" x14ac:dyDescent="0.2"/>
    <row r="45915" ht="12.75" hidden="1" customHeight="1" x14ac:dyDescent="0.2"/>
    <row r="45916" ht="12.75" hidden="1" customHeight="1" x14ac:dyDescent="0.2"/>
    <row r="45917" ht="12.75" hidden="1" customHeight="1" x14ac:dyDescent="0.2"/>
    <row r="45918" ht="12.75" hidden="1" customHeight="1" x14ac:dyDescent="0.2"/>
    <row r="45919" ht="12.75" hidden="1" customHeight="1" x14ac:dyDescent="0.2"/>
    <row r="45920" ht="12.75" hidden="1" customHeight="1" x14ac:dyDescent="0.2"/>
    <row r="45921" ht="12.75" hidden="1" customHeight="1" x14ac:dyDescent="0.2"/>
    <row r="45922" ht="12.75" hidden="1" customHeight="1" x14ac:dyDescent="0.2"/>
    <row r="45923" ht="12.75" hidden="1" customHeight="1" x14ac:dyDescent="0.2"/>
    <row r="45924" ht="12.75" hidden="1" customHeight="1" x14ac:dyDescent="0.2"/>
    <row r="45925" ht="12.75" hidden="1" customHeight="1" x14ac:dyDescent="0.2"/>
    <row r="45926" ht="12.75" hidden="1" customHeight="1" x14ac:dyDescent="0.2"/>
    <row r="45927" ht="12.75" hidden="1" customHeight="1" x14ac:dyDescent="0.2"/>
    <row r="45928" ht="12.75" hidden="1" customHeight="1" x14ac:dyDescent="0.2"/>
    <row r="45929" ht="12.75" hidden="1" customHeight="1" x14ac:dyDescent="0.2"/>
    <row r="45930" ht="12.75" hidden="1" customHeight="1" x14ac:dyDescent="0.2"/>
    <row r="45931" ht="12.75" hidden="1" customHeight="1" x14ac:dyDescent="0.2"/>
    <row r="45932" ht="12.75" hidden="1" customHeight="1" x14ac:dyDescent="0.2"/>
    <row r="45933" ht="12.75" hidden="1" customHeight="1" x14ac:dyDescent="0.2"/>
    <row r="45934" ht="12.75" hidden="1" customHeight="1" x14ac:dyDescent="0.2"/>
    <row r="45935" ht="12.75" hidden="1" customHeight="1" x14ac:dyDescent="0.2"/>
    <row r="45936" ht="12.75" hidden="1" customHeight="1" x14ac:dyDescent="0.2"/>
    <row r="45937" ht="12.75" hidden="1" customHeight="1" x14ac:dyDescent="0.2"/>
    <row r="45938" ht="12.75" hidden="1" customHeight="1" x14ac:dyDescent="0.2"/>
    <row r="45939" ht="12.75" hidden="1" customHeight="1" x14ac:dyDescent="0.2"/>
    <row r="45940" ht="12.75" hidden="1" customHeight="1" x14ac:dyDescent="0.2"/>
    <row r="45941" ht="12.75" hidden="1" customHeight="1" x14ac:dyDescent="0.2"/>
    <row r="45942" ht="12.75" hidden="1" customHeight="1" x14ac:dyDescent="0.2"/>
    <row r="45943" ht="12.75" hidden="1" customHeight="1" x14ac:dyDescent="0.2"/>
    <row r="45944" ht="12.75" hidden="1" customHeight="1" x14ac:dyDescent="0.2"/>
    <row r="45945" ht="12.75" hidden="1" customHeight="1" x14ac:dyDescent="0.2"/>
    <row r="45946" ht="12.75" hidden="1" customHeight="1" x14ac:dyDescent="0.2"/>
    <row r="45947" ht="12.75" hidden="1" customHeight="1" x14ac:dyDescent="0.2"/>
    <row r="45948" ht="12.75" hidden="1" customHeight="1" x14ac:dyDescent="0.2"/>
    <row r="45949" ht="12.75" hidden="1" customHeight="1" x14ac:dyDescent="0.2"/>
    <row r="45950" ht="12.75" hidden="1" customHeight="1" x14ac:dyDescent="0.2"/>
    <row r="45951" ht="12.75" hidden="1" customHeight="1" x14ac:dyDescent="0.2"/>
    <row r="45952" ht="12.75" hidden="1" customHeight="1" x14ac:dyDescent="0.2"/>
    <row r="45953" ht="12.75" hidden="1" customHeight="1" x14ac:dyDescent="0.2"/>
    <row r="45954" ht="12.75" hidden="1" customHeight="1" x14ac:dyDescent="0.2"/>
    <row r="45955" ht="12.75" hidden="1" customHeight="1" x14ac:dyDescent="0.2"/>
    <row r="45956" ht="12.75" hidden="1" customHeight="1" x14ac:dyDescent="0.2"/>
    <row r="45957" ht="12.75" hidden="1" customHeight="1" x14ac:dyDescent="0.2"/>
    <row r="45958" ht="12.75" hidden="1" customHeight="1" x14ac:dyDescent="0.2"/>
    <row r="45959" ht="12.75" hidden="1" customHeight="1" x14ac:dyDescent="0.2"/>
    <row r="45960" ht="12.75" hidden="1" customHeight="1" x14ac:dyDescent="0.2"/>
    <row r="45961" ht="12.75" hidden="1" customHeight="1" x14ac:dyDescent="0.2"/>
    <row r="45962" ht="12.75" hidden="1" customHeight="1" x14ac:dyDescent="0.2"/>
    <row r="45963" ht="12.75" hidden="1" customHeight="1" x14ac:dyDescent="0.2"/>
    <row r="45964" ht="12.75" hidden="1" customHeight="1" x14ac:dyDescent="0.2"/>
    <row r="45965" ht="12.75" hidden="1" customHeight="1" x14ac:dyDescent="0.2"/>
    <row r="45966" ht="12.75" hidden="1" customHeight="1" x14ac:dyDescent="0.2"/>
    <row r="45967" ht="12.75" hidden="1" customHeight="1" x14ac:dyDescent="0.2"/>
    <row r="45968" ht="12.75" hidden="1" customHeight="1" x14ac:dyDescent="0.2"/>
    <row r="45969" ht="12.75" hidden="1" customHeight="1" x14ac:dyDescent="0.2"/>
    <row r="45970" ht="12.75" hidden="1" customHeight="1" x14ac:dyDescent="0.2"/>
    <row r="45971" ht="12.75" hidden="1" customHeight="1" x14ac:dyDescent="0.2"/>
    <row r="45972" ht="12.75" hidden="1" customHeight="1" x14ac:dyDescent="0.2"/>
    <row r="45973" ht="12.75" hidden="1" customHeight="1" x14ac:dyDescent="0.2"/>
    <row r="45974" ht="12.75" hidden="1" customHeight="1" x14ac:dyDescent="0.2"/>
    <row r="45975" ht="12.75" hidden="1" customHeight="1" x14ac:dyDescent="0.2"/>
    <row r="45976" ht="12.75" hidden="1" customHeight="1" x14ac:dyDescent="0.2"/>
    <row r="45977" ht="12.75" hidden="1" customHeight="1" x14ac:dyDescent="0.2"/>
    <row r="45978" ht="12.75" hidden="1" customHeight="1" x14ac:dyDescent="0.2"/>
    <row r="45979" ht="12.75" hidden="1" customHeight="1" x14ac:dyDescent="0.2"/>
    <row r="45980" ht="12.75" hidden="1" customHeight="1" x14ac:dyDescent="0.2"/>
    <row r="45981" ht="12.75" hidden="1" customHeight="1" x14ac:dyDescent="0.2"/>
    <row r="45982" ht="12.75" hidden="1" customHeight="1" x14ac:dyDescent="0.2"/>
    <row r="45983" ht="12.75" hidden="1" customHeight="1" x14ac:dyDescent="0.2"/>
    <row r="45984" ht="12.75" hidden="1" customHeight="1" x14ac:dyDescent="0.2"/>
    <row r="45985" ht="12.75" hidden="1" customHeight="1" x14ac:dyDescent="0.2"/>
    <row r="45986" ht="12.75" hidden="1" customHeight="1" x14ac:dyDescent="0.2"/>
    <row r="45987" ht="12.75" hidden="1" customHeight="1" x14ac:dyDescent="0.2"/>
    <row r="45988" ht="12.75" hidden="1" customHeight="1" x14ac:dyDescent="0.2"/>
    <row r="45989" ht="12.75" hidden="1" customHeight="1" x14ac:dyDescent="0.2"/>
    <row r="45990" ht="12.75" hidden="1" customHeight="1" x14ac:dyDescent="0.2"/>
    <row r="45991" ht="12.75" hidden="1" customHeight="1" x14ac:dyDescent="0.2"/>
    <row r="45992" ht="12.75" hidden="1" customHeight="1" x14ac:dyDescent="0.2"/>
    <row r="45993" ht="12.75" hidden="1" customHeight="1" x14ac:dyDescent="0.2"/>
    <row r="45994" ht="12.75" hidden="1" customHeight="1" x14ac:dyDescent="0.2"/>
    <row r="45995" ht="12.75" hidden="1" customHeight="1" x14ac:dyDescent="0.2"/>
    <row r="45996" ht="12.75" hidden="1" customHeight="1" x14ac:dyDescent="0.2"/>
    <row r="45997" ht="12.75" hidden="1" customHeight="1" x14ac:dyDescent="0.2"/>
    <row r="45998" ht="12.75" hidden="1" customHeight="1" x14ac:dyDescent="0.2"/>
    <row r="45999" ht="12.75" hidden="1" customHeight="1" x14ac:dyDescent="0.2"/>
    <row r="46000" ht="12.75" hidden="1" customHeight="1" x14ac:dyDescent="0.2"/>
    <row r="46001" ht="12.75" hidden="1" customHeight="1" x14ac:dyDescent="0.2"/>
    <row r="46002" ht="12.75" hidden="1" customHeight="1" x14ac:dyDescent="0.2"/>
    <row r="46003" ht="12.75" hidden="1" customHeight="1" x14ac:dyDescent="0.2"/>
    <row r="46004" ht="12.75" hidden="1" customHeight="1" x14ac:dyDescent="0.2"/>
    <row r="46005" ht="12.75" hidden="1" customHeight="1" x14ac:dyDescent="0.2"/>
    <row r="46006" ht="12.75" hidden="1" customHeight="1" x14ac:dyDescent="0.2"/>
    <row r="46007" ht="12.75" hidden="1" customHeight="1" x14ac:dyDescent="0.2"/>
    <row r="46008" ht="12.75" hidden="1" customHeight="1" x14ac:dyDescent="0.2"/>
    <row r="46009" ht="12.75" hidden="1" customHeight="1" x14ac:dyDescent="0.2"/>
    <row r="46010" ht="12.75" hidden="1" customHeight="1" x14ac:dyDescent="0.2"/>
    <row r="46011" ht="12.75" hidden="1" customHeight="1" x14ac:dyDescent="0.2"/>
    <row r="46012" ht="12.75" hidden="1" customHeight="1" x14ac:dyDescent="0.2"/>
    <row r="46013" ht="12.75" hidden="1" customHeight="1" x14ac:dyDescent="0.2"/>
    <row r="46014" ht="12.75" hidden="1" customHeight="1" x14ac:dyDescent="0.2"/>
    <row r="46015" ht="12.75" hidden="1" customHeight="1" x14ac:dyDescent="0.2"/>
    <row r="46016" ht="12.75" hidden="1" customHeight="1" x14ac:dyDescent="0.2"/>
    <row r="46017" ht="12.75" hidden="1" customHeight="1" x14ac:dyDescent="0.2"/>
    <row r="46018" ht="12.75" hidden="1" customHeight="1" x14ac:dyDescent="0.2"/>
    <row r="46019" ht="12.75" hidden="1" customHeight="1" x14ac:dyDescent="0.2"/>
    <row r="46020" ht="12.75" hidden="1" customHeight="1" x14ac:dyDescent="0.2"/>
    <row r="46021" ht="12.75" hidden="1" customHeight="1" x14ac:dyDescent="0.2"/>
    <row r="46022" ht="12.75" hidden="1" customHeight="1" x14ac:dyDescent="0.2"/>
    <row r="46023" ht="12.75" hidden="1" customHeight="1" x14ac:dyDescent="0.2"/>
    <row r="46024" ht="12.75" hidden="1" customHeight="1" x14ac:dyDescent="0.2"/>
    <row r="46025" ht="12.75" hidden="1" customHeight="1" x14ac:dyDescent="0.2"/>
    <row r="46026" ht="12.75" hidden="1" customHeight="1" x14ac:dyDescent="0.2"/>
    <row r="46027" ht="12.75" hidden="1" customHeight="1" x14ac:dyDescent="0.2"/>
    <row r="46028" ht="12.75" hidden="1" customHeight="1" x14ac:dyDescent="0.2"/>
    <row r="46029" ht="12.75" hidden="1" customHeight="1" x14ac:dyDescent="0.2"/>
    <row r="46030" ht="12.75" hidden="1" customHeight="1" x14ac:dyDescent="0.2"/>
    <row r="46031" ht="12.75" hidden="1" customHeight="1" x14ac:dyDescent="0.2"/>
    <row r="46032" ht="12.75" hidden="1" customHeight="1" x14ac:dyDescent="0.2"/>
    <row r="46033" ht="12.75" hidden="1" customHeight="1" x14ac:dyDescent="0.2"/>
    <row r="46034" ht="12.75" hidden="1" customHeight="1" x14ac:dyDescent="0.2"/>
    <row r="46035" ht="12.75" hidden="1" customHeight="1" x14ac:dyDescent="0.2"/>
    <row r="46036" ht="12.75" hidden="1" customHeight="1" x14ac:dyDescent="0.2"/>
    <row r="46037" ht="12.75" hidden="1" customHeight="1" x14ac:dyDescent="0.2"/>
    <row r="46038" ht="12.75" hidden="1" customHeight="1" x14ac:dyDescent="0.2"/>
    <row r="46039" ht="12.75" hidden="1" customHeight="1" x14ac:dyDescent="0.2"/>
    <row r="46040" ht="12.75" hidden="1" customHeight="1" x14ac:dyDescent="0.2"/>
    <row r="46041" ht="12.75" hidden="1" customHeight="1" x14ac:dyDescent="0.2"/>
    <row r="46042" ht="12.75" hidden="1" customHeight="1" x14ac:dyDescent="0.2"/>
    <row r="46043" ht="12.75" hidden="1" customHeight="1" x14ac:dyDescent="0.2"/>
    <row r="46044" ht="12.75" hidden="1" customHeight="1" x14ac:dyDescent="0.2"/>
    <row r="46045" ht="12.75" hidden="1" customHeight="1" x14ac:dyDescent="0.2"/>
    <row r="46046" ht="12.75" hidden="1" customHeight="1" x14ac:dyDescent="0.2"/>
    <row r="46047" ht="12.75" hidden="1" customHeight="1" x14ac:dyDescent="0.2"/>
    <row r="46048" ht="12.75" hidden="1" customHeight="1" x14ac:dyDescent="0.2"/>
    <row r="46049" ht="12.75" hidden="1" customHeight="1" x14ac:dyDescent="0.2"/>
    <row r="46050" ht="12.75" hidden="1" customHeight="1" x14ac:dyDescent="0.2"/>
    <row r="46051" ht="12.75" hidden="1" customHeight="1" x14ac:dyDescent="0.2"/>
    <row r="46052" ht="12.75" hidden="1" customHeight="1" x14ac:dyDescent="0.2"/>
    <row r="46053" ht="12.75" hidden="1" customHeight="1" x14ac:dyDescent="0.2"/>
    <row r="46054" ht="12.75" hidden="1" customHeight="1" x14ac:dyDescent="0.2"/>
    <row r="46055" ht="12.75" hidden="1" customHeight="1" x14ac:dyDescent="0.2"/>
    <row r="46056" ht="12.75" hidden="1" customHeight="1" x14ac:dyDescent="0.2"/>
    <row r="46057" ht="12.75" hidden="1" customHeight="1" x14ac:dyDescent="0.2"/>
    <row r="46058" ht="12.75" hidden="1" customHeight="1" x14ac:dyDescent="0.2"/>
    <row r="46059" ht="12.75" hidden="1" customHeight="1" x14ac:dyDescent="0.2"/>
    <row r="46060" ht="12.75" hidden="1" customHeight="1" x14ac:dyDescent="0.2"/>
    <row r="46061" ht="12.75" hidden="1" customHeight="1" x14ac:dyDescent="0.2"/>
    <row r="46062" ht="12.75" hidden="1" customHeight="1" x14ac:dyDescent="0.2"/>
    <row r="46063" ht="12.75" hidden="1" customHeight="1" x14ac:dyDescent="0.2"/>
    <row r="46064" ht="12.75" hidden="1" customHeight="1" x14ac:dyDescent="0.2"/>
    <row r="46065" ht="12.75" hidden="1" customHeight="1" x14ac:dyDescent="0.2"/>
    <row r="46066" ht="12.75" hidden="1" customHeight="1" x14ac:dyDescent="0.2"/>
    <row r="46067" ht="12.75" hidden="1" customHeight="1" x14ac:dyDescent="0.2"/>
    <row r="46068" ht="12.75" hidden="1" customHeight="1" x14ac:dyDescent="0.2"/>
    <row r="46069" ht="12.75" hidden="1" customHeight="1" x14ac:dyDescent="0.2"/>
    <row r="46070" ht="12.75" hidden="1" customHeight="1" x14ac:dyDescent="0.2"/>
    <row r="46071" ht="12.75" hidden="1" customHeight="1" x14ac:dyDescent="0.2"/>
    <row r="46072" ht="12.75" hidden="1" customHeight="1" x14ac:dyDescent="0.2"/>
    <row r="46073" ht="12.75" hidden="1" customHeight="1" x14ac:dyDescent="0.2"/>
    <row r="46074" ht="12.75" hidden="1" customHeight="1" x14ac:dyDescent="0.2"/>
    <row r="46075" ht="12.75" hidden="1" customHeight="1" x14ac:dyDescent="0.2"/>
    <row r="46076" ht="12.75" hidden="1" customHeight="1" x14ac:dyDescent="0.2"/>
    <row r="46077" ht="12.75" hidden="1" customHeight="1" x14ac:dyDescent="0.2"/>
    <row r="46078" ht="12.75" hidden="1" customHeight="1" x14ac:dyDescent="0.2"/>
    <row r="46079" ht="12.75" hidden="1" customHeight="1" x14ac:dyDescent="0.2"/>
    <row r="46080" ht="12.75" hidden="1" customHeight="1" x14ac:dyDescent="0.2"/>
    <row r="46081" ht="12.75" hidden="1" customHeight="1" x14ac:dyDescent="0.2"/>
    <row r="46082" ht="12.75" hidden="1" customHeight="1" x14ac:dyDescent="0.2"/>
    <row r="46083" ht="12.75" hidden="1" customHeight="1" x14ac:dyDescent="0.2"/>
    <row r="46084" ht="12.75" hidden="1" customHeight="1" x14ac:dyDescent="0.2"/>
    <row r="46085" ht="12.75" hidden="1" customHeight="1" x14ac:dyDescent="0.2"/>
    <row r="46086" ht="12.75" hidden="1" customHeight="1" x14ac:dyDescent="0.2"/>
    <row r="46087" ht="12.75" hidden="1" customHeight="1" x14ac:dyDescent="0.2"/>
    <row r="46088" ht="12.75" hidden="1" customHeight="1" x14ac:dyDescent="0.2"/>
    <row r="46089" ht="12.75" hidden="1" customHeight="1" x14ac:dyDescent="0.2"/>
    <row r="46090" ht="12.75" hidden="1" customHeight="1" x14ac:dyDescent="0.2"/>
    <row r="46091" ht="12.75" hidden="1" customHeight="1" x14ac:dyDescent="0.2"/>
    <row r="46092" ht="12.75" hidden="1" customHeight="1" x14ac:dyDescent="0.2"/>
    <row r="46093" ht="12.75" hidden="1" customHeight="1" x14ac:dyDescent="0.2"/>
    <row r="46094" ht="12.75" hidden="1" customHeight="1" x14ac:dyDescent="0.2"/>
    <row r="46095" ht="12.75" hidden="1" customHeight="1" x14ac:dyDescent="0.2"/>
    <row r="46096" ht="12.75" hidden="1" customHeight="1" x14ac:dyDescent="0.2"/>
    <row r="46097" ht="12.75" hidden="1" customHeight="1" x14ac:dyDescent="0.2"/>
    <row r="46098" ht="12.75" hidden="1" customHeight="1" x14ac:dyDescent="0.2"/>
    <row r="46099" ht="12.75" hidden="1" customHeight="1" x14ac:dyDescent="0.2"/>
    <row r="46100" ht="12.75" hidden="1" customHeight="1" x14ac:dyDescent="0.2"/>
    <row r="46101" ht="12.75" hidden="1" customHeight="1" x14ac:dyDescent="0.2"/>
    <row r="46102" ht="12.75" hidden="1" customHeight="1" x14ac:dyDescent="0.2"/>
    <row r="46103" ht="12.75" hidden="1" customHeight="1" x14ac:dyDescent="0.2"/>
    <row r="46104" ht="12.75" hidden="1" customHeight="1" x14ac:dyDescent="0.2"/>
    <row r="46105" ht="12.75" hidden="1" customHeight="1" x14ac:dyDescent="0.2"/>
    <row r="46106" ht="12.75" hidden="1" customHeight="1" x14ac:dyDescent="0.2"/>
    <row r="46107" ht="12.75" hidden="1" customHeight="1" x14ac:dyDescent="0.2"/>
    <row r="46108" ht="12.75" hidden="1" customHeight="1" x14ac:dyDescent="0.2"/>
    <row r="46109" ht="12.75" hidden="1" customHeight="1" x14ac:dyDescent="0.2"/>
    <row r="46110" ht="12.75" hidden="1" customHeight="1" x14ac:dyDescent="0.2"/>
    <row r="46111" ht="12.75" hidden="1" customHeight="1" x14ac:dyDescent="0.2"/>
    <row r="46112" ht="12.75" hidden="1" customHeight="1" x14ac:dyDescent="0.2"/>
    <row r="46113" ht="12.75" hidden="1" customHeight="1" x14ac:dyDescent="0.2"/>
    <row r="46114" ht="12.75" hidden="1" customHeight="1" x14ac:dyDescent="0.2"/>
    <row r="46115" ht="12.75" hidden="1" customHeight="1" x14ac:dyDescent="0.2"/>
    <row r="46116" ht="12.75" hidden="1" customHeight="1" x14ac:dyDescent="0.2"/>
    <row r="46117" ht="12.75" hidden="1" customHeight="1" x14ac:dyDescent="0.2"/>
    <row r="46118" ht="12.75" hidden="1" customHeight="1" x14ac:dyDescent="0.2"/>
    <row r="46119" ht="12.75" hidden="1" customHeight="1" x14ac:dyDescent="0.2"/>
    <row r="46120" ht="12.75" hidden="1" customHeight="1" x14ac:dyDescent="0.2"/>
    <row r="46121" ht="12.75" hidden="1" customHeight="1" x14ac:dyDescent="0.2"/>
    <row r="46122" ht="12.75" hidden="1" customHeight="1" x14ac:dyDescent="0.2"/>
    <row r="46123" ht="12.75" hidden="1" customHeight="1" x14ac:dyDescent="0.2"/>
    <row r="46124" ht="12.75" hidden="1" customHeight="1" x14ac:dyDescent="0.2"/>
    <row r="46125" ht="12.75" hidden="1" customHeight="1" x14ac:dyDescent="0.2"/>
    <row r="46126" ht="12.75" hidden="1" customHeight="1" x14ac:dyDescent="0.2"/>
    <row r="46127" ht="12.75" hidden="1" customHeight="1" x14ac:dyDescent="0.2"/>
    <row r="46128" ht="12.75" hidden="1" customHeight="1" x14ac:dyDescent="0.2"/>
    <row r="46129" ht="12.75" hidden="1" customHeight="1" x14ac:dyDescent="0.2"/>
    <row r="46130" ht="12.75" hidden="1" customHeight="1" x14ac:dyDescent="0.2"/>
    <row r="46131" ht="12.75" hidden="1" customHeight="1" x14ac:dyDescent="0.2"/>
    <row r="46132" ht="12.75" hidden="1" customHeight="1" x14ac:dyDescent="0.2"/>
    <row r="46133" ht="12.75" hidden="1" customHeight="1" x14ac:dyDescent="0.2"/>
    <row r="46134" ht="12.75" hidden="1" customHeight="1" x14ac:dyDescent="0.2"/>
    <row r="46135" ht="12.75" hidden="1" customHeight="1" x14ac:dyDescent="0.2"/>
    <row r="46136" ht="12.75" hidden="1" customHeight="1" x14ac:dyDescent="0.2"/>
    <row r="46137" ht="12.75" hidden="1" customHeight="1" x14ac:dyDescent="0.2"/>
    <row r="46138" ht="12.75" hidden="1" customHeight="1" x14ac:dyDescent="0.2"/>
    <row r="46139" ht="12.75" hidden="1" customHeight="1" x14ac:dyDescent="0.2"/>
    <row r="46140" ht="12.75" hidden="1" customHeight="1" x14ac:dyDescent="0.2"/>
    <row r="46141" ht="12.75" hidden="1" customHeight="1" x14ac:dyDescent="0.2"/>
    <row r="46142" ht="12.75" hidden="1" customHeight="1" x14ac:dyDescent="0.2"/>
    <row r="46143" ht="12.75" hidden="1" customHeight="1" x14ac:dyDescent="0.2"/>
    <row r="46144" ht="12.75" hidden="1" customHeight="1" x14ac:dyDescent="0.2"/>
    <row r="46145" ht="12.75" hidden="1" customHeight="1" x14ac:dyDescent="0.2"/>
    <row r="46146" ht="12.75" hidden="1" customHeight="1" x14ac:dyDescent="0.2"/>
    <row r="46147" ht="12.75" hidden="1" customHeight="1" x14ac:dyDescent="0.2"/>
    <row r="46148" ht="12.75" hidden="1" customHeight="1" x14ac:dyDescent="0.2"/>
    <row r="46149" ht="12.75" hidden="1" customHeight="1" x14ac:dyDescent="0.2"/>
    <row r="46150" ht="12.75" hidden="1" customHeight="1" x14ac:dyDescent="0.2"/>
    <row r="46151" ht="12.75" hidden="1" customHeight="1" x14ac:dyDescent="0.2"/>
    <row r="46152" ht="12.75" hidden="1" customHeight="1" x14ac:dyDescent="0.2"/>
    <row r="46153" ht="12.75" hidden="1" customHeight="1" x14ac:dyDescent="0.2"/>
    <row r="46154" ht="12.75" hidden="1" customHeight="1" x14ac:dyDescent="0.2"/>
    <row r="46155" ht="12.75" hidden="1" customHeight="1" x14ac:dyDescent="0.2"/>
    <row r="46156" ht="12.75" hidden="1" customHeight="1" x14ac:dyDescent="0.2"/>
    <row r="46157" ht="12.75" hidden="1" customHeight="1" x14ac:dyDescent="0.2"/>
    <row r="46158" ht="12.75" hidden="1" customHeight="1" x14ac:dyDescent="0.2"/>
    <row r="46159" ht="12.75" hidden="1" customHeight="1" x14ac:dyDescent="0.2"/>
    <row r="46160" ht="12.75" hidden="1" customHeight="1" x14ac:dyDescent="0.2"/>
    <row r="46161" ht="12.75" hidden="1" customHeight="1" x14ac:dyDescent="0.2"/>
    <row r="46162" ht="12.75" hidden="1" customHeight="1" x14ac:dyDescent="0.2"/>
    <row r="46163" ht="12.75" hidden="1" customHeight="1" x14ac:dyDescent="0.2"/>
    <row r="46164" ht="12.75" hidden="1" customHeight="1" x14ac:dyDescent="0.2"/>
    <row r="46165" ht="12.75" hidden="1" customHeight="1" x14ac:dyDescent="0.2"/>
    <row r="46166" ht="12.75" hidden="1" customHeight="1" x14ac:dyDescent="0.2"/>
    <row r="46167" ht="12.75" hidden="1" customHeight="1" x14ac:dyDescent="0.2"/>
    <row r="46168" ht="12.75" hidden="1" customHeight="1" x14ac:dyDescent="0.2"/>
    <row r="46169" ht="12.75" hidden="1" customHeight="1" x14ac:dyDescent="0.2"/>
    <row r="46170" ht="12.75" hidden="1" customHeight="1" x14ac:dyDescent="0.2"/>
    <row r="46171" ht="12.75" hidden="1" customHeight="1" x14ac:dyDescent="0.2"/>
    <row r="46172" ht="12.75" hidden="1" customHeight="1" x14ac:dyDescent="0.2"/>
    <row r="46173" ht="12.75" hidden="1" customHeight="1" x14ac:dyDescent="0.2"/>
    <row r="46174" ht="12.75" hidden="1" customHeight="1" x14ac:dyDescent="0.2"/>
    <row r="46175" ht="12.75" hidden="1" customHeight="1" x14ac:dyDescent="0.2"/>
    <row r="46176" ht="12.75" hidden="1" customHeight="1" x14ac:dyDescent="0.2"/>
    <row r="46177" ht="12.75" hidden="1" customHeight="1" x14ac:dyDescent="0.2"/>
    <row r="46178" ht="12.75" hidden="1" customHeight="1" x14ac:dyDescent="0.2"/>
    <row r="46179" ht="12.75" hidden="1" customHeight="1" x14ac:dyDescent="0.2"/>
    <row r="46180" ht="12.75" hidden="1" customHeight="1" x14ac:dyDescent="0.2"/>
    <row r="46181" ht="12.75" hidden="1" customHeight="1" x14ac:dyDescent="0.2"/>
    <row r="46182" ht="12.75" hidden="1" customHeight="1" x14ac:dyDescent="0.2"/>
    <row r="46183" ht="12.75" hidden="1" customHeight="1" x14ac:dyDescent="0.2"/>
    <row r="46184" ht="12.75" hidden="1" customHeight="1" x14ac:dyDescent="0.2"/>
    <row r="46185" ht="12.75" hidden="1" customHeight="1" x14ac:dyDescent="0.2"/>
    <row r="46186" ht="12.75" hidden="1" customHeight="1" x14ac:dyDescent="0.2"/>
    <row r="46187" ht="12.75" hidden="1" customHeight="1" x14ac:dyDescent="0.2"/>
    <row r="46188" ht="12.75" hidden="1" customHeight="1" x14ac:dyDescent="0.2"/>
    <row r="46189" ht="12.75" hidden="1" customHeight="1" x14ac:dyDescent="0.2"/>
    <row r="46190" ht="12.75" hidden="1" customHeight="1" x14ac:dyDescent="0.2"/>
    <row r="46191" ht="12.75" hidden="1" customHeight="1" x14ac:dyDescent="0.2"/>
    <row r="46192" ht="12.75" hidden="1" customHeight="1" x14ac:dyDescent="0.2"/>
    <row r="46193" ht="12.75" hidden="1" customHeight="1" x14ac:dyDescent="0.2"/>
    <row r="46194" ht="12.75" hidden="1" customHeight="1" x14ac:dyDescent="0.2"/>
    <row r="46195" ht="12.75" hidden="1" customHeight="1" x14ac:dyDescent="0.2"/>
    <row r="46196" ht="12.75" hidden="1" customHeight="1" x14ac:dyDescent="0.2"/>
    <row r="46197" ht="12.75" hidden="1" customHeight="1" x14ac:dyDescent="0.2"/>
    <row r="46198" ht="12.75" hidden="1" customHeight="1" x14ac:dyDescent="0.2"/>
    <row r="46199" ht="12.75" hidden="1" customHeight="1" x14ac:dyDescent="0.2"/>
    <row r="46200" ht="12.75" hidden="1" customHeight="1" x14ac:dyDescent="0.2"/>
    <row r="46201" ht="12.75" hidden="1" customHeight="1" x14ac:dyDescent="0.2"/>
    <row r="46202" ht="12.75" hidden="1" customHeight="1" x14ac:dyDescent="0.2"/>
    <row r="46203" ht="12.75" hidden="1" customHeight="1" x14ac:dyDescent="0.2"/>
    <row r="46204" ht="12.75" hidden="1" customHeight="1" x14ac:dyDescent="0.2"/>
    <row r="46205" ht="12.75" hidden="1" customHeight="1" x14ac:dyDescent="0.2"/>
    <row r="46206" ht="12.75" hidden="1" customHeight="1" x14ac:dyDescent="0.2"/>
    <row r="46207" ht="12.75" hidden="1" customHeight="1" x14ac:dyDescent="0.2"/>
    <row r="46208" ht="12.75" hidden="1" customHeight="1" x14ac:dyDescent="0.2"/>
    <row r="46209" ht="12.75" hidden="1" customHeight="1" x14ac:dyDescent="0.2"/>
    <row r="46210" ht="12.75" hidden="1" customHeight="1" x14ac:dyDescent="0.2"/>
    <row r="46211" ht="12.75" hidden="1" customHeight="1" x14ac:dyDescent="0.2"/>
    <row r="46212" ht="12.75" hidden="1" customHeight="1" x14ac:dyDescent="0.2"/>
    <row r="46213" ht="12.75" hidden="1" customHeight="1" x14ac:dyDescent="0.2"/>
    <row r="46214" ht="12.75" hidden="1" customHeight="1" x14ac:dyDescent="0.2"/>
    <row r="46215" ht="12.75" hidden="1" customHeight="1" x14ac:dyDescent="0.2"/>
    <row r="46216" ht="12.75" hidden="1" customHeight="1" x14ac:dyDescent="0.2"/>
    <row r="46217" ht="12.75" hidden="1" customHeight="1" x14ac:dyDescent="0.2"/>
    <row r="46218" ht="12.75" hidden="1" customHeight="1" x14ac:dyDescent="0.2"/>
    <row r="46219" ht="12.75" hidden="1" customHeight="1" x14ac:dyDescent="0.2"/>
    <row r="46220" ht="12.75" hidden="1" customHeight="1" x14ac:dyDescent="0.2"/>
    <row r="46221" ht="12.75" hidden="1" customHeight="1" x14ac:dyDescent="0.2"/>
    <row r="46222" ht="12.75" hidden="1" customHeight="1" x14ac:dyDescent="0.2"/>
    <row r="46223" ht="12.75" hidden="1" customHeight="1" x14ac:dyDescent="0.2"/>
    <row r="46224" ht="12.75" hidden="1" customHeight="1" x14ac:dyDescent="0.2"/>
    <row r="46225" ht="12.75" hidden="1" customHeight="1" x14ac:dyDescent="0.2"/>
    <row r="46226" ht="12.75" hidden="1" customHeight="1" x14ac:dyDescent="0.2"/>
    <row r="46227" ht="12.75" hidden="1" customHeight="1" x14ac:dyDescent="0.2"/>
    <row r="46228" ht="12.75" hidden="1" customHeight="1" x14ac:dyDescent="0.2"/>
    <row r="46229" ht="12.75" hidden="1" customHeight="1" x14ac:dyDescent="0.2"/>
    <row r="46230" ht="12.75" hidden="1" customHeight="1" x14ac:dyDescent="0.2"/>
    <row r="46231" ht="12.75" hidden="1" customHeight="1" x14ac:dyDescent="0.2"/>
    <row r="46232" ht="12.75" hidden="1" customHeight="1" x14ac:dyDescent="0.2"/>
    <row r="46233" ht="12.75" hidden="1" customHeight="1" x14ac:dyDescent="0.2"/>
    <row r="46234" ht="12.75" hidden="1" customHeight="1" x14ac:dyDescent="0.2"/>
    <row r="46235" ht="12.75" hidden="1" customHeight="1" x14ac:dyDescent="0.2"/>
    <row r="46236" ht="12.75" hidden="1" customHeight="1" x14ac:dyDescent="0.2"/>
    <row r="46237" ht="12.75" hidden="1" customHeight="1" x14ac:dyDescent="0.2"/>
    <row r="46238" ht="12.75" hidden="1" customHeight="1" x14ac:dyDescent="0.2"/>
    <row r="46239" ht="12.75" hidden="1" customHeight="1" x14ac:dyDescent="0.2"/>
    <row r="46240" ht="12.75" hidden="1" customHeight="1" x14ac:dyDescent="0.2"/>
    <row r="46241" ht="12.75" hidden="1" customHeight="1" x14ac:dyDescent="0.2"/>
    <row r="46242" ht="12.75" hidden="1" customHeight="1" x14ac:dyDescent="0.2"/>
    <row r="46243" ht="12.75" hidden="1" customHeight="1" x14ac:dyDescent="0.2"/>
    <row r="46244" ht="12.75" hidden="1" customHeight="1" x14ac:dyDescent="0.2"/>
    <row r="46245" ht="12.75" hidden="1" customHeight="1" x14ac:dyDescent="0.2"/>
    <row r="46246" ht="12.75" hidden="1" customHeight="1" x14ac:dyDescent="0.2"/>
    <row r="46247" ht="12.75" hidden="1" customHeight="1" x14ac:dyDescent="0.2"/>
    <row r="46248" ht="12.75" hidden="1" customHeight="1" x14ac:dyDescent="0.2"/>
    <row r="46249" ht="12.75" hidden="1" customHeight="1" x14ac:dyDescent="0.2"/>
    <row r="46250" ht="12.75" hidden="1" customHeight="1" x14ac:dyDescent="0.2"/>
    <row r="46251" ht="12.75" hidden="1" customHeight="1" x14ac:dyDescent="0.2"/>
    <row r="46252" ht="12.75" hidden="1" customHeight="1" x14ac:dyDescent="0.2"/>
    <row r="46253" ht="12.75" hidden="1" customHeight="1" x14ac:dyDescent="0.2"/>
    <row r="46254" ht="12.75" hidden="1" customHeight="1" x14ac:dyDescent="0.2"/>
    <row r="46255" ht="12.75" hidden="1" customHeight="1" x14ac:dyDescent="0.2"/>
    <row r="46256" ht="12.75" hidden="1" customHeight="1" x14ac:dyDescent="0.2"/>
    <row r="46257" ht="12.75" hidden="1" customHeight="1" x14ac:dyDescent="0.2"/>
    <row r="46258" ht="12.75" hidden="1" customHeight="1" x14ac:dyDescent="0.2"/>
    <row r="46259" ht="12.75" hidden="1" customHeight="1" x14ac:dyDescent="0.2"/>
    <row r="46260" ht="12.75" hidden="1" customHeight="1" x14ac:dyDescent="0.2"/>
    <row r="46261" ht="12.75" hidden="1" customHeight="1" x14ac:dyDescent="0.2"/>
    <row r="46262" ht="12.75" hidden="1" customHeight="1" x14ac:dyDescent="0.2"/>
    <row r="46263" ht="12.75" hidden="1" customHeight="1" x14ac:dyDescent="0.2"/>
    <row r="46264" ht="12.75" hidden="1" customHeight="1" x14ac:dyDescent="0.2"/>
    <row r="46265" ht="12.75" hidden="1" customHeight="1" x14ac:dyDescent="0.2"/>
    <row r="46266" ht="12.75" hidden="1" customHeight="1" x14ac:dyDescent="0.2"/>
    <row r="46267" ht="12.75" hidden="1" customHeight="1" x14ac:dyDescent="0.2"/>
    <row r="46268" ht="12.75" hidden="1" customHeight="1" x14ac:dyDescent="0.2"/>
    <row r="46269" ht="12.75" hidden="1" customHeight="1" x14ac:dyDescent="0.2"/>
    <row r="46270" ht="12.75" hidden="1" customHeight="1" x14ac:dyDescent="0.2"/>
    <row r="46271" ht="12.75" hidden="1" customHeight="1" x14ac:dyDescent="0.2"/>
    <row r="46272" ht="12.75" hidden="1" customHeight="1" x14ac:dyDescent="0.2"/>
    <row r="46273" ht="12.75" hidden="1" customHeight="1" x14ac:dyDescent="0.2"/>
    <row r="46274" ht="12.75" hidden="1" customHeight="1" x14ac:dyDescent="0.2"/>
    <row r="46275" ht="12.75" hidden="1" customHeight="1" x14ac:dyDescent="0.2"/>
    <row r="46276" ht="12.75" hidden="1" customHeight="1" x14ac:dyDescent="0.2"/>
    <row r="46277" ht="12.75" hidden="1" customHeight="1" x14ac:dyDescent="0.2"/>
    <row r="46278" ht="12.75" hidden="1" customHeight="1" x14ac:dyDescent="0.2"/>
    <row r="46279" ht="12.75" hidden="1" customHeight="1" x14ac:dyDescent="0.2"/>
    <row r="46280" ht="12.75" hidden="1" customHeight="1" x14ac:dyDescent="0.2"/>
    <row r="46281" ht="12.75" hidden="1" customHeight="1" x14ac:dyDescent="0.2"/>
    <row r="46282" ht="12.75" hidden="1" customHeight="1" x14ac:dyDescent="0.2"/>
    <row r="46283" ht="12.75" hidden="1" customHeight="1" x14ac:dyDescent="0.2"/>
    <row r="46284" ht="12.75" hidden="1" customHeight="1" x14ac:dyDescent="0.2"/>
    <row r="46285" ht="12.75" hidden="1" customHeight="1" x14ac:dyDescent="0.2"/>
    <row r="46286" ht="12.75" hidden="1" customHeight="1" x14ac:dyDescent="0.2"/>
    <row r="46287" ht="12.75" hidden="1" customHeight="1" x14ac:dyDescent="0.2"/>
    <row r="46288" ht="12.75" hidden="1" customHeight="1" x14ac:dyDescent="0.2"/>
    <row r="46289" ht="12.75" hidden="1" customHeight="1" x14ac:dyDescent="0.2"/>
    <row r="46290" ht="12.75" hidden="1" customHeight="1" x14ac:dyDescent="0.2"/>
    <row r="46291" ht="12.75" hidden="1" customHeight="1" x14ac:dyDescent="0.2"/>
    <row r="46292" ht="12.75" hidden="1" customHeight="1" x14ac:dyDescent="0.2"/>
    <row r="46293" ht="12.75" hidden="1" customHeight="1" x14ac:dyDescent="0.2"/>
    <row r="46294" ht="12.75" hidden="1" customHeight="1" x14ac:dyDescent="0.2"/>
    <row r="46295" ht="12.75" hidden="1" customHeight="1" x14ac:dyDescent="0.2"/>
    <row r="46296" ht="12.75" hidden="1" customHeight="1" x14ac:dyDescent="0.2"/>
    <row r="46297" ht="12.75" hidden="1" customHeight="1" x14ac:dyDescent="0.2"/>
    <row r="46298" ht="12.75" hidden="1" customHeight="1" x14ac:dyDescent="0.2"/>
    <row r="46299" ht="12.75" hidden="1" customHeight="1" x14ac:dyDescent="0.2"/>
    <row r="46300" ht="12.75" hidden="1" customHeight="1" x14ac:dyDescent="0.2"/>
    <row r="46301" ht="12.75" hidden="1" customHeight="1" x14ac:dyDescent="0.2"/>
    <row r="46302" ht="12.75" hidden="1" customHeight="1" x14ac:dyDescent="0.2"/>
    <row r="46303" ht="12.75" hidden="1" customHeight="1" x14ac:dyDescent="0.2"/>
    <row r="46304" ht="12.75" hidden="1" customHeight="1" x14ac:dyDescent="0.2"/>
    <row r="46305" ht="12.75" hidden="1" customHeight="1" x14ac:dyDescent="0.2"/>
    <row r="46306" ht="12.75" hidden="1" customHeight="1" x14ac:dyDescent="0.2"/>
    <row r="46307" ht="12.75" hidden="1" customHeight="1" x14ac:dyDescent="0.2"/>
    <row r="46308" ht="12.75" hidden="1" customHeight="1" x14ac:dyDescent="0.2"/>
    <row r="46309" ht="12.75" hidden="1" customHeight="1" x14ac:dyDescent="0.2"/>
    <row r="46310" ht="12.75" hidden="1" customHeight="1" x14ac:dyDescent="0.2"/>
    <row r="46311" ht="12.75" hidden="1" customHeight="1" x14ac:dyDescent="0.2"/>
    <row r="46312" ht="12.75" hidden="1" customHeight="1" x14ac:dyDescent="0.2"/>
    <row r="46313" ht="12.75" hidden="1" customHeight="1" x14ac:dyDescent="0.2"/>
    <row r="46314" ht="12.75" hidden="1" customHeight="1" x14ac:dyDescent="0.2"/>
    <row r="46315" ht="12.75" hidden="1" customHeight="1" x14ac:dyDescent="0.2"/>
    <row r="46316" ht="12.75" hidden="1" customHeight="1" x14ac:dyDescent="0.2"/>
    <row r="46317" ht="12.75" hidden="1" customHeight="1" x14ac:dyDescent="0.2"/>
    <row r="46318" ht="12.75" hidden="1" customHeight="1" x14ac:dyDescent="0.2"/>
    <row r="46319" ht="12.75" hidden="1" customHeight="1" x14ac:dyDescent="0.2"/>
    <row r="46320" ht="12.75" hidden="1" customHeight="1" x14ac:dyDescent="0.2"/>
    <row r="46321" ht="12.75" hidden="1" customHeight="1" x14ac:dyDescent="0.2"/>
    <row r="46322" ht="12.75" hidden="1" customHeight="1" x14ac:dyDescent="0.2"/>
    <row r="46323" ht="12.75" hidden="1" customHeight="1" x14ac:dyDescent="0.2"/>
    <row r="46324" ht="12.75" hidden="1" customHeight="1" x14ac:dyDescent="0.2"/>
    <row r="46325" ht="12.75" hidden="1" customHeight="1" x14ac:dyDescent="0.2"/>
    <row r="46326" ht="12.75" hidden="1" customHeight="1" x14ac:dyDescent="0.2"/>
    <row r="46327" ht="12.75" hidden="1" customHeight="1" x14ac:dyDescent="0.2"/>
    <row r="46328" ht="12.75" hidden="1" customHeight="1" x14ac:dyDescent="0.2"/>
    <row r="46329" ht="12.75" hidden="1" customHeight="1" x14ac:dyDescent="0.2"/>
    <row r="46330" ht="12.75" hidden="1" customHeight="1" x14ac:dyDescent="0.2"/>
    <row r="46331" ht="12.75" hidden="1" customHeight="1" x14ac:dyDescent="0.2"/>
    <row r="46332" ht="12.75" hidden="1" customHeight="1" x14ac:dyDescent="0.2"/>
    <row r="46333" ht="12.75" hidden="1" customHeight="1" x14ac:dyDescent="0.2"/>
    <row r="46334" ht="12.75" hidden="1" customHeight="1" x14ac:dyDescent="0.2"/>
    <row r="46335" ht="12.75" hidden="1" customHeight="1" x14ac:dyDescent="0.2"/>
    <row r="46336" ht="12.75" hidden="1" customHeight="1" x14ac:dyDescent="0.2"/>
    <row r="46337" ht="12.75" hidden="1" customHeight="1" x14ac:dyDescent="0.2"/>
    <row r="46338" ht="12.75" hidden="1" customHeight="1" x14ac:dyDescent="0.2"/>
    <row r="46339" ht="12.75" hidden="1" customHeight="1" x14ac:dyDescent="0.2"/>
    <row r="46340" ht="12.75" hidden="1" customHeight="1" x14ac:dyDescent="0.2"/>
    <row r="46341" ht="12.75" hidden="1" customHeight="1" x14ac:dyDescent="0.2"/>
    <row r="46342" ht="12.75" hidden="1" customHeight="1" x14ac:dyDescent="0.2"/>
    <row r="46343" ht="12.75" hidden="1" customHeight="1" x14ac:dyDescent="0.2"/>
    <row r="46344" ht="12.75" hidden="1" customHeight="1" x14ac:dyDescent="0.2"/>
    <row r="46345" ht="12.75" hidden="1" customHeight="1" x14ac:dyDescent="0.2"/>
    <row r="46346" ht="12.75" hidden="1" customHeight="1" x14ac:dyDescent="0.2"/>
    <row r="46347" ht="12.75" hidden="1" customHeight="1" x14ac:dyDescent="0.2"/>
    <row r="46348" ht="12.75" hidden="1" customHeight="1" x14ac:dyDescent="0.2"/>
    <row r="46349" ht="12.75" hidden="1" customHeight="1" x14ac:dyDescent="0.2"/>
    <row r="46350" ht="12.75" hidden="1" customHeight="1" x14ac:dyDescent="0.2"/>
    <row r="46351" ht="12.75" hidden="1" customHeight="1" x14ac:dyDescent="0.2"/>
    <row r="46352" ht="12.75" hidden="1" customHeight="1" x14ac:dyDescent="0.2"/>
    <row r="46353" ht="12.75" hidden="1" customHeight="1" x14ac:dyDescent="0.2"/>
    <row r="46354" ht="12.75" hidden="1" customHeight="1" x14ac:dyDescent="0.2"/>
    <row r="46355" ht="12.75" hidden="1" customHeight="1" x14ac:dyDescent="0.2"/>
    <row r="46356" ht="12.75" hidden="1" customHeight="1" x14ac:dyDescent="0.2"/>
    <row r="46357" ht="12.75" hidden="1" customHeight="1" x14ac:dyDescent="0.2"/>
    <row r="46358" ht="12.75" hidden="1" customHeight="1" x14ac:dyDescent="0.2"/>
    <row r="46359" ht="12.75" hidden="1" customHeight="1" x14ac:dyDescent="0.2"/>
    <row r="46360" ht="12.75" hidden="1" customHeight="1" x14ac:dyDescent="0.2"/>
    <row r="46361" ht="12.75" hidden="1" customHeight="1" x14ac:dyDescent="0.2"/>
    <row r="46362" ht="12.75" hidden="1" customHeight="1" x14ac:dyDescent="0.2"/>
    <row r="46363" ht="12.75" hidden="1" customHeight="1" x14ac:dyDescent="0.2"/>
    <row r="46364" ht="12.75" hidden="1" customHeight="1" x14ac:dyDescent="0.2"/>
    <row r="46365" ht="12.75" hidden="1" customHeight="1" x14ac:dyDescent="0.2"/>
    <row r="46366" ht="12.75" hidden="1" customHeight="1" x14ac:dyDescent="0.2"/>
    <row r="46367" ht="12.75" hidden="1" customHeight="1" x14ac:dyDescent="0.2"/>
    <row r="46368" ht="12.75" hidden="1" customHeight="1" x14ac:dyDescent="0.2"/>
    <row r="46369" ht="12.75" hidden="1" customHeight="1" x14ac:dyDescent="0.2"/>
    <row r="46370" ht="12.75" hidden="1" customHeight="1" x14ac:dyDescent="0.2"/>
    <row r="46371" ht="12.75" hidden="1" customHeight="1" x14ac:dyDescent="0.2"/>
    <row r="46372" ht="12.75" hidden="1" customHeight="1" x14ac:dyDescent="0.2"/>
    <row r="46373" ht="12.75" hidden="1" customHeight="1" x14ac:dyDescent="0.2"/>
    <row r="46374" ht="12.75" hidden="1" customHeight="1" x14ac:dyDescent="0.2"/>
    <row r="46375" ht="12.75" hidden="1" customHeight="1" x14ac:dyDescent="0.2"/>
    <row r="46376" ht="12.75" hidden="1" customHeight="1" x14ac:dyDescent="0.2"/>
    <row r="46377" ht="12.75" hidden="1" customHeight="1" x14ac:dyDescent="0.2"/>
    <row r="46378" ht="12.75" hidden="1" customHeight="1" x14ac:dyDescent="0.2"/>
    <row r="46379" ht="12.75" hidden="1" customHeight="1" x14ac:dyDescent="0.2"/>
    <row r="46380" ht="12.75" hidden="1" customHeight="1" x14ac:dyDescent="0.2"/>
    <row r="46381" ht="12.75" hidden="1" customHeight="1" x14ac:dyDescent="0.2"/>
    <row r="46382" ht="12.75" hidden="1" customHeight="1" x14ac:dyDescent="0.2"/>
    <row r="46383" ht="12.75" hidden="1" customHeight="1" x14ac:dyDescent="0.2"/>
    <row r="46384" ht="12.75" hidden="1" customHeight="1" x14ac:dyDescent="0.2"/>
    <row r="46385" ht="12.75" hidden="1" customHeight="1" x14ac:dyDescent="0.2"/>
    <row r="46386" ht="12.75" hidden="1" customHeight="1" x14ac:dyDescent="0.2"/>
    <row r="46387" ht="12.75" hidden="1" customHeight="1" x14ac:dyDescent="0.2"/>
    <row r="46388" ht="12.75" hidden="1" customHeight="1" x14ac:dyDescent="0.2"/>
    <row r="46389" ht="12.75" hidden="1" customHeight="1" x14ac:dyDescent="0.2"/>
    <row r="46390" ht="12.75" hidden="1" customHeight="1" x14ac:dyDescent="0.2"/>
    <row r="46391" ht="12.75" hidden="1" customHeight="1" x14ac:dyDescent="0.2"/>
    <row r="46392" ht="12.75" hidden="1" customHeight="1" x14ac:dyDescent="0.2"/>
    <row r="46393" ht="12.75" hidden="1" customHeight="1" x14ac:dyDescent="0.2"/>
    <row r="46394" ht="12.75" hidden="1" customHeight="1" x14ac:dyDescent="0.2"/>
    <row r="46395" ht="12.75" hidden="1" customHeight="1" x14ac:dyDescent="0.2"/>
    <row r="46396" ht="12.75" hidden="1" customHeight="1" x14ac:dyDescent="0.2"/>
    <row r="46397" ht="12.75" hidden="1" customHeight="1" x14ac:dyDescent="0.2"/>
    <row r="46398" ht="12.75" hidden="1" customHeight="1" x14ac:dyDescent="0.2"/>
    <row r="46399" ht="12.75" hidden="1" customHeight="1" x14ac:dyDescent="0.2"/>
    <row r="46400" ht="12.75" hidden="1" customHeight="1" x14ac:dyDescent="0.2"/>
    <row r="46401" ht="12.75" hidden="1" customHeight="1" x14ac:dyDescent="0.2"/>
    <row r="46402" ht="12.75" hidden="1" customHeight="1" x14ac:dyDescent="0.2"/>
    <row r="46403" ht="12.75" hidden="1" customHeight="1" x14ac:dyDescent="0.2"/>
    <row r="46404" ht="12.75" hidden="1" customHeight="1" x14ac:dyDescent="0.2"/>
    <row r="46405" ht="12.75" hidden="1" customHeight="1" x14ac:dyDescent="0.2"/>
    <row r="46406" ht="12.75" hidden="1" customHeight="1" x14ac:dyDescent="0.2"/>
    <row r="46407" ht="12.75" hidden="1" customHeight="1" x14ac:dyDescent="0.2"/>
    <row r="46408" ht="12.75" hidden="1" customHeight="1" x14ac:dyDescent="0.2"/>
    <row r="46409" ht="12.75" hidden="1" customHeight="1" x14ac:dyDescent="0.2"/>
    <row r="46410" ht="12.75" hidden="1" customHeight="1" x14ac:dyDescent="0.2"/>
    <row r="46411" ht="12.75" hidden="1" customHeight="1" x14ac:dyDescent="0.2"/>
    <row r="46412" ht="12.75" hidden="1" customHeight="1" x14ac:dyDescent="0.2"/>
    <row r="46413" ht="12.75" hidden="1" customHeight="1" x14ac:dyDescent="0.2"/>
    <row r="46414" ht="12.75" hidden="1" customHeight="1" x14ac:dyDescent="0.2"/>
    <row r="46415" ht="12.75" hidden="1" customHeight="1" x14ac:dyDescent="0.2"/>
    <row r="46416" ht="12.75" hidden="1" customHeight="1" x14ac:dyDescent="0.2"/>
    <row r="46417" ht="12.75" hidden="1" customHeight="1" x14ac:dyDescent="0.2"/>
    <row r="46418" ht="12.75" hidden="1" customHeight="1" x14ac:dyDescent="0.2"/>
    <row r="46419" ht="12.75" hidden="1" customHeight="1" x14ac:dyDescent="0.2"/>
    <row r="46420" ht="12.75" hidden="1" customHeight="1" x14ac:dyDescent="0.2"/>
    <row r="46421" ht="12.75" hidden="1" customHeight="1" x14ac:dyDescent="0.2"/>
    <row r="46422" ht="12.75" hidden="1" customHeight="1" x14ac:dyDescent="0.2"/>
    <row r="46423" ht="12.75" hidden="1" customHeight="1" x14ac:dyDescent="0.2"/>
    <row r="46424" ht="12.75" hidden="1" customHeight="1" x14ac:dyDescent="0.2"/>
    <row r="46425" ht="12.75" hidden="1" customHeight="1" x14ac:dyDescent="0.2"/>
    <row r="46426" ht="12.75" hidden="1" customHeight="1" x14ac:dyDescent="0.2"/>
    <row r="46427" ht="12.75" hidden="1" customHeight="1" x14ac:dyDescent="0.2"/>
    <row r="46428" ht="12.75" hidden="1" customHeight="1" x14ac:dyDescent="0.2"/>
    <row r="46429" ht="12.75" hidden="1" customHeight="1" x14ac:dyDescent="0.2"/>
    <row r="46430" ht="12.75" hidden="1" customHeight="1" x14ac:dyDescent="0.2"/>
    <row r="46431" ht="12.75" hidden="1" customHeight="1" x14ac:dyDescent="0.2"/>
    <row r="46432" ht="12.75" hidden="1" customHeight="1" x14ac:dyDescent="0.2"/>
    <row r="46433" ht="12.75" hidden="1" customHeight="1" x14ac:dyDescent="0.2"/>
    <row r="46434" ht="12.75" hidden="1" customHeight="1" x14ac:dyDescent="0.2"/>
    <row r="46435" ht="12.75" hidden="1" customHeight="1" x14ac:dyDescent="0.2"/>
    <row r="46436" ht="12.75" hidden="1" customHeight="1" x14ac:dyDescent="0.2"/>
    <row r="46437" ht="12.75" hidden="1" customHeight="1" x14ac:dyDescent="0.2"/>
    <row r="46438" ht="12.75" hidden="1" customHeight="1" x14ac:dyDescent="0.2"/>
    <row r="46439" ht="12.75" hidden="1" customHeight="1" x14ac:dyDescent="0.2"/>
    <row r="46440" ht="12.75" hidden="1" customHeight="1" x14ac:dyDescent="0.2"/>
    <row r="46441" ht="12.75" hidden="1" customHeight="1" x14ac:dyDescent="0.2"/>
    <row r="46442" ht="12.75" hidden="1" customHeight="1" x14ac:dyDescent="0.2"/>
    <row r="46443" ht="12.75" hidden="1" customHeight="1" x14ac:dyDescent="0.2"/>
    <row r="46444" ht="12.75" hidden="1" customHeight="1" x14ac:dyDescent="0.2"/>
    <row r="46445" ht="12.75" hidden="1" customHeight="1" x14ac:dyDescent="0.2"/>
    <row r="46446" ht="12.75" hidden="1" customHeight="1" x14ac:dyDescent="0.2"/>
    <row r="46447" ht="12.75" hidden="1" customHeight="1" x14ac:dyDescent="0.2"/>
    <row r="46448" ht="12.75" hidden="1" customHeight="1" x14ac:dyDescent="0.2"/>
    <row r="46449" ht="12.75" hidden="1" customHeight="1" x14ac:dyDescent="0.2"/>
    <row r="46450" ht="12.75" hidden="1" customHeight="1" x14ac:dyDescent="0.2"/>
    <row r="46451" ht="12.75" hidden="1" customHeight="1" x14ac:dyDescent="0.2"/>
    <row r="46452" ht="12.75" hidden="1" customHeight="1" x14ac:dyDescent="0.2"/>
    <row r="46453" ht="12.75" hidden="1" customHeight="1" x14ac:dyDescent="0.2"/>
    <row r="46454" ht="12.75" hidden="1" customHeight="1" x14ac:dyDescent="0.2"/>
    <row r="46455" ht="12.75" hidden="1" customHeight="1" x14ac:dyDescent="0.2"/>
    <row r="46456" ht="12.75" hidden="1" customHeight="1" x14ac:dyDescent="0.2"/>
    <row r="46457" ht="12.75" hidden="1" customHeight="1" x14ac:dyDescent="0.2"/>
    <row r="46458" ht="12.75" hidden="1" customHeight="1" x14ac:dyDescent="0.2"/>
    <row r="46459" ht="12.75" hidden="1" customHeight="1" x14ac:dyDescent="0.2"/>
    <row r="46460" ht="12.75" hidden="1" customHeight="1" x14ac:dyDescent="0.2"/>
    <row r="46461" ht="12.75" hidden="1" customHeight="1" x14ac:dyDescent="0.2"/>
    <row r="46462" ht="12.75" hidden="1" customHeight="1" x14ac:dyDescent="0.2"/>
    <row r="46463" ht="12.75" hidden="1" customHeight="1" x14ac:dyDescent="0.2"/>
    <row r="46464" ht="12.75" hidden="1" customHeight="1" x14ac:dyDescent="0.2"/>
    <row r="46465" ht="12.75" hidden="1" customHeight="1" x14ac:dyDescent="0.2"/>
    <row r="46466" ht="12.75" hidden="1" customHeight="1" x14ac:dyDescent="0.2"/>
    <row r="46467" ht="12.75" hidden="1" customHeight="1" x14ac:dyDescent="0.2"/>
    <row r="46468" ht="12.75" hidden="1" customHeight="1" x14ac:dyDescent="0.2"/>
    <row r="46469" ht="12.75" hidden="1" customHeight="1" x14ac:dyDescent="0.2"/>
    <row r="46470" ht="12.75" hidden="1" customHeight="1" x14ac:dyDescent="0.2"/>
    <row r="46471" ht="12.75" hidden="1" customHeight="1" x14ac:dyDescent="0.2"/>
    <row r="46472" ht="12.75" hidden="1" customHeight="1" x14ac:dyDescent="0.2"/>
    <row r="46473" ht="12.75" hidden="1" customHeight="1" x14ac:dyDescent="0.2"/>
    <row r="46474" ht="12.75" hidden="1" customHeight="1" x14ac:dyDescent="0.2"/>
    <row r="46475" ht="12.75" hidden="1" customHeight="1" x14ac:dyDescent="0.2"/>
    <row r="46476" ht="12.75" hidden="1" customHeight="1" x14ac:dyDescent="0.2"/>
    <row r="46477" ht="12.75" hidden="1" customHeight="1" x14ac:dyDescent="0.2"/>
    <row r="46478" ht="12.75" hidden="1" customHeight="1" x14ac:dyDescent="0.2"/>
    <row r="46479" ht="12.75" hidden="1" customHeight="1" x14ac:dyDescent="0.2"/>
    <row r="46480" ht="12.75" hidden="1" customHeight="1" x14ac:dyDescent="0.2"/>
    <row r="46481" ht="12.75" hidden="1" customHeight="1" x14ac:dyDescent="0.2"/>
    <row r="46482" ht="12.75" hidden="1" customHeight="1" x14ac:dyDescent="0.2"/>
    <row r="46483" ht="12.75" hidden="1" customHeight="1" x14ac:dyDescent="0.2"/>
    <row r="46484" ht="12.75" hidden="1" customHeight="1" x14ac:dyDescent="0.2"/>
    <row r="46485" ht="12.75" hidden="1" customHeight="1" x14ac:dyDescent="0.2"/>
    <row r="46486" ht="12.75" hidden="1" customHeight="1" x14ac:dyDescent="0.2"/>
    <row r="46487" ht="12.75" hidden="1" customHeight="1" x14ac:dyDescent="0.2"/>
    <row r="46488" ht="12.75" hidden="1" customHeight="1" x14ac:dyDescent="0.2"/>
    <row r="46489" ht="12.75" hidden="1" customHeight="1" x14ac:dyDescent="0.2"/>
    <row r="46490" ht="12.75" hidden="1" customHeight="1" x14ac:dyDescent="0.2"/>
    <row r="46491" ht="12.75" hidden="1" customHeight="1" x14ac:dyDescent="0.2"/>
    <row r="46492" ht="12.75" hidden="1" customHeight="1" x14ac:dyDescent="0.2"/>
    <row r="46493" ht="12.75" hidden="1" customHeight="1" x14ac:dyDescent="0.2"/>
    <row r="46494" ht="12.75" hidden="1" customHeight="1" x14ac:dyDescent="0.2"/>
    <row r="46495" ht="12.75" hidden="1" customHeight="1" x14ac:dyDescent="0.2"/>
    <row r="46496" ht="12.75" hidden="1" customHeight="1" x14ac:dyDescent="0.2"/>
    <row r="46497" ht="12.75" hidden="1" customHeight="1" x14ac:dyDescent="0.2"/>
    <row r="46498" ht="12.75" hidden="1" customHeight="1" x14ac:dyDescent="0.2"/>
    <row r="46499" ht="12.75" hidden="1" customHeight="1" x14ac:dyDescent="0.2"/>
    <row r="46500" ht="12.75" hidden="1" customHeight="1" x14ac:dyDescent="0.2"/>
    <row r="46501" ht="12.75" hidden="1" customHeight="1" x14ac:dyDescent="0.2"/>
    <row r="46502" ht="12.75" hidden="1" customHeight="1" x14ac:dyDescent="0.2"/>
    <row r="46503" ht="12.75" hidden="1" customHeight="1" x14ac:dyDescent="0.2"/>
    <row r="46504" ht="12.75" hidden="1" customHeight="1" x14ac:dyDescent="0.2"/>
    <row r="46505" ht="12.75" hidden="1" customHeight="1" x14ac:dyDescent="0.2"/>
    <row r="46506" ht="12.75" hidden="1" customHeight="1" x14ac:dyDescent="0.2"/>
    <row r="46507" ht="12.75" hidden="1" customHeight="1" x14ac:dyDescent="0.2"/>
    <row r="46508" ht="12.75" hidden="1" customHeight="1" x14ac:dyDescent="0.2"/>
    <row r="46509" ht="12.75" hidden="1" customHeight="1" x14ac:dyDescent="0.2"/>
    <row r="46510" ht="12.75" hidden="1" customHeight="1" x14ac:dyDescent="0.2"/>
    <row r="46511" ht="12.75" hidden="1" customHeight="1" x14ac:dyDescent="0.2"/>
    <row r="46512" ht="12.75" hidden="1" customHeight="1" x14ac:dyDescent="0.2"/>
    <row r="46513" ht="12.75" hidden="1" customHeight="1" x14ac:dyDescent="0.2"/>
    <row r="46514" ht="12.75" hidden="1" customHeight="1" x14ac:dyDescent="0.2"/>
    <row r="46515" ht="12.75" hidden="1" customHeight="1" x14ac:dyDescent="0.2"/>
    <row r="46516" ht="12.75" hidden="1" customHeight="1" x14ac:dyDescent="0.2"/>
    <row r="46517" ht="12.75" hidden="1" customHeight="1" x14ac:dyDescent="0.2"/>
    <row r="46518" ht="12.75" hidden="1" customHeight="1" x14ac:dyDescent="0.2"/>
    <row r="46519" ht="12.75" hidden="1" customHeight="1" x14ac:dyDescent="0.2"/>
    <row r="46520" ht="12.75" hidden="1" customHeight="1" x14ac:dyDescent="0.2"/>
    <row r="46521" ht="12.75" hidden="1" customHeight="1" x14ac:dyDescent="0.2"/>
    <row r="46522" ht="12.75" hidden="1" customHeight="1" x14ac:dyDescent="0.2"/>
    <row r="46523" ht="12.75" hidden="1" customHeight="1" x14ac:dyDescent="0.2"/>
    <row r="46524" ht="12.75" hidden="1" customHeight="1" x14ac:dyDescent="0.2"/>
    <row r="46525" ht="12.75" hidden="1" customHeight="1" x14ac:dyDescent="0.2"/>
    <row r="46526" ht="12.75" hidden="1" customHeight="1" x14ac:dyDescent="0.2"/>
    <row r="46527" ht="12.75" hidden="1" customHeight="1" x14ac:dyDescent="0.2"/>
    <row r="46528" ht="12.75" hidden="1" customHeight="1" x14ac:dyDescent="0.2"/>
    <row r="46529" ht="12.75" hidden="1" customHeight="1" x14ac:dyDescent="0.2"/>
    <row r="46530" ht="12.75" hidden="1" customHeight="1" x14ac:dyDescent="0.2"/>
    <row r="46531" ht="12.75" hidden="1" customHeight="1" x14ac:dyDescent="0.2"/>
    <row r="46532" ht="12.75" hidden="1" customHeight="1" x14ac:dyDescent="0.2"/>
    <row r="46533" ht="12.75" hidden="1" customHeight="1" x14ac:dyDescent="0.2"/>
    <row r="46534" ht="12.75" hidden="1" customHeight="1" x14ac:dyDescent="0.2"/>
    <row r="46535" ht="12.75" hidden="1" customHeight="1" x14ac:dyDescent="0.2"/>
    <row r="46536" ht="12.75" hidden="1" customHeight="1" x14ac:dyDescent="0.2"/>
    <row r="46537" ht="12.75" hidden="1" customHeight="1" x14ac:dyDescent="0.2"/>
    <row r="46538" ht="12.75" hidden="1" customHeight="1" x14ac:dyDescent="0.2"/>
    <row r="46539" ht="12.75" hidden="1" customHeight="1" x14ac:dyDescent="0.2"/>
    <row r="46540" ht="12.75" hidden="1" customHeight="1" x14ac:dyDescent="0.2"/>
    <row r="46541" ht="12.75" hidden="1" customHeight="1" x14ac:dyDescent="0.2"/>
    <row r="46542" ht="12.75" hidden="1" customHeight="1" x14ac:dyDescent="0.2"/>
    <row r="46543" ht="12.75" hidden="1" customHeight="1" x14ac:dyDescent="0.2"/>
    <row r="46544" ht="12.75" hidden="1" customHeight="1" x14ac:dyDescent="0.2"/>
    <row r="46545" ht="12.75" hidden="1" customHeight="1" x14ac:dyDescent="0.2"/>
    <row r="46546" ht="12.75" hidden="1" customHeight="1" x14ac:dyDescent="0.2"/>
    <row r="46547" ht="12.75" hidden="1" customHeight="1" x14ac:dyDescent="0.2"/>
    <row r="46548" ht="12.75" hidden="1" customHeight="1" x14ac:dyDescent="0.2"/>
    <row r="46549" ht="12.75" hidden="1" customHeight="1" x14ac:dyDescent="0.2"/>
    <row r="46550" ht="12.75" hidden="1" customHeight="1" x14ac:dyDescent="0.2"/>
    <row r="46551" ht="12.75" hidden="1" customHeight="1" x14ac:dyDescent="0.2"/>
    <row r="46552" ht="12.75" hidden="1" customHeight="1" x14ac:dyDescent="0.2"/>
    <row r="46553" ht="12.75" hidden="1" customHeight="1" x14ac:dyDescent="0.2"/>
    <row r="46554" ht="12.75" hidden="1" customHeight="1" x14ac:dyDescent="0.2"/>
    <row r="46555" ht="12.75" hidden="1" customHeight="1" x14ac:dyDescent="0.2"/>
    <row r="46556" ht="12.75" hidden="1" customHeight="1" x14ac:dyDescent="0.2"/>
    <row r="46557" ht="12.75" hidden="1" customHeight="1" x14ac:dyDescent="0.2"/>
    <row r="46558" ht="12.75" hidden="1" customHeight="1" x14ac:dyDescent="0.2"/>
    <row r="46559" ht="12.75" hidden="1" customHeight="1" x14ac:dyDescent="0.2"/>
    <row r="46560" ht="12.75" hidden="1" customHeight="1" x14ac:dyDescent="0.2"/>
    <row r="46561" ht="12.75" hidden="1" customHeight="1" x14ac:dyDescent="0.2"/>
    <row r="46562" ht="12.75" hidden="1" customHeight="1" x14ac:dyDescent="0.2"/>
    <row r="46563" ht="12.75" hidden="1" customHeight="1" x14ac:dyDescent="0.2"/>
    <row r="46564" ht="12.75" hidden="1" customHeight="1" x14ac:dyDescent="0.2"/>
    <row r="46565" ht="12.75" hidden="1" customHeight="1" x14ac:dyDescent="0.2"/>
    <row r="46566" ht="12.75" hidden="1" customHeight="1" x14ac:dyDescent="0.2"/>
    <row r="46567" ht="12.75" hidden="1" customHeight="1" x14ac:dyDescent="0.2"/>
    <row r="46568" ht="12.75" hidden="1" customHeight="1" x14ac:dyDescent="0.2"/>
    <row r="46569" ht="12.75" hidden="1" customHeight="1" x14ac:dyDescent="0.2"/>
    <row r="46570" ht="12.75" hidden="1" customHeight="1" x14ac:dyDescent="0.2"/>
    <row r="46571" ht="12.75" hidden="1" customHeight="1" x14ac:dyDescent="0.2"/>
    <row r="46572" ht="12.75" hidden="1" customHeight="1" x14ac:dyDescent="0.2"/>
    <row r="46573" ht="12.75" hidden="1" customHeight="1" x14ac:dyDescent="0.2"/>
    <row r="46574" ht="12.75" hidden="1" customHeight="1" x14ac:dyDescent="0.2"/>
    <row r="46575" ht="12.75" hidden="1" customHeight="1" x14ac:dyDescent="0.2"/>
    <row r="46576" ht="12.75" hidden="1" customHeight="1" x14ac:dyDescent="0.2"/>
    <row r="46577" ht="12.75" hidden="1" customHeight="1" x14ac:dyDescent="0.2"/>
    <row r="46578" ht="12.75" hidden="1" customHeight="1" x14ac:dyDescent="0.2"/>
    <row r="46579" ht="12.75" hidden="1" customHeight="1" x14ac:dyDescent="0.2"/>
    <row r="46580" ht="12.75" hidden="1" customHeight="1" x14ac:dyDescent="0.2"/>
    <row r="46581" ht="12.75" hidden="1" customHeight="1" x14ac:dyDescent="0.2"/>
    <row r="46582" ht="12.75" hidden="1" customHeight="1" x14ac:dyDescent="0.2"/>
    <row r="46583" ht="12.75" hidden="1" customHeight="1" x14ac:dyDescent="0.2"/>
    <row r="46584" ht="12.75" hidden="1" customHeight="1" x14ac:dyDescent="0.2"/>
    <row r="46585" ht="12.75" hidden="1" customHeight="1" x14ac:dyDescent="0.2"/>
    <row r="46586" ht="12.75" hidden="1" customHeight="1" x14ac:dyDescent="0.2"/>
    <row r="46587" ht="12.75" hidden="1" customHeight="1" x14ac:dyDescent="0.2"/>
    <row r="46588" ht="12.75" hidden="1" customHeight="1" x14ac:dyDescent="0.2"/>
    <row r="46589" ht="12.75" hidden="1" customHeight="1" x14ac:dyDescent="0.2"/>
    <row r="46590" ht="12.75" hidden="1" customHeight="1" x14ac:dyDescent="0.2"/>
    <row r="46591" ht="12.75" hidden="1" customHeight="1" x14ac:dyDescent="0.2"/>
    <row r="46592" ht="12.75" hidden="1" customHeight="1" x14ac:dyDescent="0.2"/>
    <row r="46593" ht="12.75" hidden="1" customHeight="1" x14ac:dyDescent="0.2"/>
    <row r="46594" ht="12.75" hidden="1" customHeight="1" x14ac:dyDescent="0.2"/>
    <row r="46595" ht="12.75" hidden="1" customHeight="1" x14ac:dyDescent="0.2"/>
    <row r="46596" ht="12.75" hidden="1" customHeight="1" x14ac:dyDescent="0.2"/>
    <row r="46597" ht="12.75" hidden="1" customHeight="1" x14ac:dyDescent="0.2"/>
    <row r="46598" ht="12.75" hidden="1" customHeight="1" x14ac:dyDescent="0.2"/>
    <row r="46599" ht="12.75" hidden="1" customHeight="1" x14ac:dyDescent="0.2"/>
    <row r="46600" ht="12.75" hidden="1" customHeight="1" x14ac:dyDescent="0.2"/>
    <row r="46601" ht="12.75" hidden="1" customHeight="1" x14ac:dyDescent="0.2"/>
    <row r="46602" ht="12.75" hidden="1" customHeight="1" x14ac:dyDescent="0.2"/>
    <row r="46603" ht="12.75" hidden="1" customHeight="1" x14ac:dyDescent="0.2"/>
    <row r="46604" ht="12.75" hidden="1" customHeight="1" x14ac:dyDescent="0.2"/>
    <row r="46605" ht="12.75" hidden="1" customHeight="1" x14ac:dyDescent="0.2"/>
    <row r="46606" ht="12.75" hidden="1" customHeight="1" x14ac:dyDescent="0.2"/>
    <row r="46607" ht="12.75" hidden="1" customHeight="1" x14ac:dyDescent="0.2"/>
    <row r="46608" ht="12.75" hidden="1" customHeight="1" x14ac:dyDescent="0.2"/>
    <row r="46609" ht="12.75" hidden="1" customHeight="1" x14ac:dyDescent="0.2"/>
    <row r="46610" ht="12.75" hidden="1" customHeight="1" x14ac:dyDescent="0.2"/>
    <row r="46611" ht="12.75" hidden="1" customHeight="1" x14ac:dyDescent="0.2"/>
    <row r="46612" ht="12.75" hidden="1" customHeight="1" x14ac:dyDescent="0.2"/>
    <row r="46613" ht="12.75" hidden="1" customHeight="1" x14ac:dyDescent="0.2"/>
    <row r="46614" ht="12.75" hidden="1" customHeight="1" x14ac:dyDescent="0.2"/>
    <row r="46615" ht="12.75" hidden="1" customHeight="1" x14ac:dyDescent="0.2"/>
    <row r="46616" ht="12.75" hidden="1" customHeight="1" x14ac:dyDescent="0.2"/>
    <row r="46617" ht="12.75" hidden="1" customHeight="1" x14ac:dyDescent="0.2"/>
    <row r="46618" ht="12.75" hidden="1" customHeight="1" x14ac:dyDescent="0.2"/>
    <row r="46619" ht="12.75" hidden="1" customHeight="1" x14ac:dyDescent="0.2"/>
    <row r="46620" ht="12.75" hidden="1" customHeight="1" x14ac:dyDescent="0.2"/>
    <row r="46621" ht="12.75" hidden="1" customHeight="1" x14ac:dyDescent="0.2"/>
    <row r="46622" ht="12.75" hidden="1" customHeight="1" x14ac:dyDescent="0.2"/>
    <row r="46623" ht="12.75" hidden="1" customHeight="1" x14ac:dyDescent="0.2"/>
    <row r="46624" ht="12.75" hidden="1" customHeight="1" x14ac:dyDescent="0.2"/>
    <row r="46625" ht="12.75" hidden="1" customHeight="1" x14ac:dyDescent="0.2"/>
    <row r="46626" ht="12.75" hidden="1" customHeight="1" x14ac:dyDescent="0.2"/>
    <row r="46627" ht="12.75" hidden="1" customHeight="1" x14ac:dyDescent="0.2"/>
    <row r="46628" ht="12.75" hidden="1" customHeight="1" x14ac:dyDescent="0.2"/>
    <row r="46629" ht="12.75" hidden="1" customHeight="1" x14ac:dyDescent="0.2"/>
    <row r="46630" ht="12.75" hidden="1" customHeight="1" x14ac:dyDescent="0.2"/>
    <row r="46631" ht="12.75" hidden="1" customHeight="1" x14ac:dyDescent="0.2"/>
    <row r="46632" ht="12.75" hidden="1" customHeight="1" x14ac:dyDescent="0.2"/>
    <row r="46633" ht="12.75" hidden="1" customHeight="1" x14ac:dyDescent="0.2"/>
    <row r="46634" ht="12.75" hidden="1" customHeight="1" x14ac:dyDescent="0.2"/>
    <row r="46635" ht="12.75" hidden="1" customHeight="1" x14ac:dyDescent="0.2"/>
    <row r="46636" ht="12.75" hidden="1" customHeight="1" x14ac:dyDescent="0.2"/>
    <row r="46637" ht="12.75" hidden="1" customHeight="1" x14ac:dyDescent="0.2"/>
    <row r="46638" ht="12.75" hidden="1" customHeight="1" x14ac:dyDescent="0.2"/>
    <row r="46639" ht="12.75" hidden="1" customHeight="1" x14ac:dyDescent="0.2"/>
    <row r="46640" ht="12.75" hidden="1" customHeight="1" x14ac:dyDescent="0.2"/>
    <row r="46641" ht="12.75" hidden="1" customHeight="1" x14ac:dyDescent="0.2"/>
    <row r="46642" ht="12.75" hidden="1" customHeight="1" x14ac:dyDescent="0.2"/>
    <row r="46643" ht="12.75" hidden="1" customHeight="1" x14ac:dyDescent="0.2"/>
    <row r="46644" ht="12.75" hidden="1" customHeight="1" x14ac:dyDescent="0.2"/>
    <row r="46645" ht="12.75" hidden="1" customHeight="1" x14ac:dyDescent="0.2"/>
    <row r="46646" ht="12.75" hidden="1" customHeight="1" x14ac:dyDescent="0.2"/>
    <row r="46647" ht="12.75" hidden="1" customHeight="1" x14ac:dyDescent="0.2"/>
    <row r="46648" ht="12.75" hidden="1" customHeight="1" x14ac:dyDescent="0.2"/>
    <row r="46649" ht="12.75" hidden="1" customHeight="1" x14ac:dyDescent="0.2"/>
    <row r="46650" ht="12.75" hidden="1" customHeight="1" x14ac:dyDescent="0.2"/>
    <row r="46651" ht="12.75" hidden="1" customHeight="1" x14ac:dyDescent="0.2"/>
    <row r="46652" ht="12.75" hidden="1" customHeight="1" x14ac:dyDescent="0.2"/>
    <row r="46653" ht="12.75" hidden="1" customHeight="1" x14ac:dyDescent="0.2"/>
    <row r="46654" ht="12.75" hidden="1" customHeight="1" x14ac:dyDescent="0.2"/>
    <row r="46655" ht="12.75" hidden="1" customHeight="1" x14ac:dyDescent="0.2"/>
    <row r="46656" ht="12.75" hidden="1" customHeight="1" x14ac:dyDescent="0.2"/>
    <row r="46657" ht="12.75" hidden="1" customHeight="1" x14ac:dyDescent="0.2"/>
    <row r="46658" ht="12.75" hidden="1" customHeight="1" x14ac:dyDescent="0.2"/>
    <row r="46659" ht="12.75" hidden="1" customHeight="1" x14ac:dyDescent="0.2"/>
    <row r="46660" ht="12.75" hidden="1" customHeight="1" x14ac:dyDescent="0.2"/>
    <row r="46661" ht="12.75" hidden="1" customHeight="1" x14ac:dyDescent="0.2"/>
    <row r="46662" ht="12.75" hidden="1" customHeight="1" x14ac:dyDescent="0.2"/>
    <row r="46663" ht="12.75" hidden="1" customHeight="1" x14ac:dyDescent="0.2"/>
    <row r="46664" ht="12.75" hidden="1" customHeight="1" x14ac:dyDescent="0.2"/>
    <row r="46665" ht="12.75" hidden="1" customHeight="1" x14ac:dyDescent="0.2"/>
    <row r="46666" ht="12.75" hidden="1" customHeight="1" x14ac:dyDescent="0.2"/>
    <row r="46667" ht="12.75" hidden="1" customHeight="1" x14ac:dyDescent="0.2"/>
    <row r="46668" ht="12.75" hidden="1" customHeight="1" x14ac:dyDescent="0.2"/>
    <row r="46669" ht="12.75" hidden="1" customHeight="1" x14ac:dyDescent="0.2"/>
    <row r="46670" ht="12.75" hidden="1" customHeight="1" x14ac:dyDescent="0.2"/>
    <row r="46671" ht="12.75" hidden="1" customHeight="1" x14ac:dyDescent="0.2"/>
    <row r="46672" ht="12.75" hidden="1" customHeight="1" x14ac:dyDescent="0.2"/>
    <row r="46673" ht="12.75" hidden="1" customHeight="1" x14ac:dyDescent="0.2"/>
    <row r="46674" ht="12.75" hidden="1" customHeight="1" x14ac:dyDescent="0.2"/>
    <row r="46675" ht="12.75" hidden="1" customHeight="1" x14ac:dyDescent="0.2"/>
    <row r="46676" ht="12.75" hidden="1" customHeight="1" x14ac:dyDescent="0.2"/>
    <row r="46677" ht="12.75" hidden="1" customHeight="1" x14ac:dyDescent="0.2"/>
    <row r="46678" ht="12.75" hidden="1" customHeight="1" x14ac:dyDescent="0.2"/>
    <row r="46679" ht="12.75" hidden="1" customHeight="1" x14ac:dyDescent="0.2"/>
    <row r="46680" ht="12.75" hidden="1" customHeight="1" x14ac:dyDescent="0.2"/>
    <row r="46681" ht="12.75" hidden="1" customHeight="1" x14ac:dyDescent="0.2"/>
    <row r="46682" ht="12.75" hidden="1" customHeight="1" x14ac:dyDescent="0.2"/>
    <row r="46683" ht="12.75" hidden="1" customHeight="1" x14ac:dyDescent="0.2"/>
    <row r="46684" ht="12.75" hidden="1" customHeight="1" x14ac:dyDescent="0.2"/>
    <row r="46685" ht="12.75" hidden="1" customHeight="1" x14ac:dyDescent="0.2"/>
    <row r="46686" ht="12.75" hidden="1" customHeight="1" x14ac:dyDescent="0.2"/>
    <row r="46687" ht="12.75" hidden="1" customHeight="1" x14ac:dyDescent="0.2"/>
    <row r="46688" ht="12.75" hidden="1" customHeight="1" x14ac:dyDescent="0.2"/>
    <row r="46689" ht="12.75" hidden="1" customHeight="1" x14ac:dyDescent="0.2"/>
    <row r="46690" ht="12.75" hidden="1" customHeight="1" x14ac:dyDescent="0.2"/>
    <row r="46691" ht="12.75" hidden="1" customHeight="1" x14ac:dyDescent="0.2"/>
    <row r="46692" ht="12.75" hidden="1" customHeight="1" x14ac:dyDescent="0.2"/>
    <row r="46693" ht="12.75" hidden="1" customHeight="1" x14ac:dyDescent="0.2"/>
    <row r="46694" ht="12.75" hidden="1" customHeight="1" x14ac:dyDescent="0.2"/>
    <row r="46695" ht="12.75" hidden="1" customHeight="1" x14ac:dyDescent="0.2"/>
    <row r="46696" ht="12.75" hidden="1" customHeight="1" x14ac:dyDescent="0.2"/>
    <row r="46697" ht="12.75" hidden="1" customHeight="1" x14ac:dyDescent="0.2"/>
    <row r="46698" ht="12.75" hidden="1" customHeight="1" x14ac:dyDescent="0.2"/>
    <row r="46699" ht="12.75" hidden="1" customHeight="1" x14ac:dyDescent="0.2"/>
    <row r="46700" ht="12.75" hidden="1" customHeight="1" x14ac:dyDescent="0.2"/>
    <row r="46701" ht="12.75" hidden="1" customHeight="1" x14ac:dyDescent="0.2"/>
    <row r="46702" ht="12.75" hidden="1" customHeight="1" x14ac:dyDescent="0.2"/>
    <row r="46703" ht="12.75" hidden="1" customHeight="1" x14ac:dyDescent="0.2"/>
    <row r="46704" ht="12.75" hidden="1" customHeight="1" x14ac:dyDescent="0.2"/>
    <row r="46705" ht="12.75" hidden="1" customHeight="1" x14ac:dyDescent="0.2"/>
    <row r="46706" ht="12.75" hidden="1" customHeight="1" x14ac:dyDescent="0.2"/>
    <row r="46707" ht="12.75" hidden="1" customHeight="1" x14ac:dyDescent="0.2"/>
    <row r="46708" ht="12.75" hidden="1" customHeight="1" x14ac:dyDescent="0.2"/>
    <row r="46709" ht="12.75" hidden="1" customHeight="1" x14ac:dyDescent="0.2"/>
    <row r="46710" ht="12.75" hidden="1" customHeight="1" x14ac:dyDescent="0.2"/>
    <row r="46711" ht="12.75" hidden="1" customHeight="1" x14ac:dyDescent="0.2"/>
    <row r="46712" ht="12.75" hidden="1" customHeight="1" x14ac:dyDescent="0.2"/>
    <row r="46713" ht="12.75" hidden="1" customHeight="1" x14ac:dyDescent="0.2"/>
    <row r="46714" ht="12.75" hidden="1" customHeight="1" x14ac:dyDescent="0.2"/>
    <row r="46715" ht="12.75" hidden="1" customHeight="1" x14ac:dyDescent="0.2"/>
    <row r="46716" ht="12.75" hidden="1" customHeight="1" x14ac:dyDescent="0.2"/>
    <row r="46717" ht="12.75" hidden="1" customHeight="1" x14ac:dyDescent="0.2"/>
    <row r="46718" ht="12.75" hidden="1" customHeight="1" x14ac:dyDescent="0.2"/>
    <row r="46719" ht="12.75" hidden="1" customHeight="1" x14ac:dyDescent="0.2"/>
    <row r="46720" ht="12.75" hidden="1" customHeight="1" x14ac:dyDescent="0.2"/>
    <row r="46721" ht="12.75" hidden="1" customHeight="1" x14ac:dyDescent="0.2"/>
    <row r="46722" ht="12.75" hidden="1" customHeight="1" x14ac:dyDescent="0.2"/>
    <row r="46723" ht="12.75" hidden="1" customHeight="1" x14ac:dyDescent="0.2"/>
    <row r="46724" ht="12.75" hidden="1" customHeight="1" x14ac:dyDescent="0.2"/>
    <row r="46725" ht="12.75" hidden="1" customHeight="1" x14ac:dyDescent="0.2"/>
    <row r="46726" ht="12.75" hidden="1" customHeight="1" x14ac:dyDescent="0.2"/>
    <row r="46727" ht="12.75" hidden="1" customHeight="1" x14ac:dyDescent="0.2"/>
    <row r="46728" ht="12.75" hidden="1" customHeight="1" x14ac:dyDescent="0.2"/>
    <row r="46729" ht="12.75" hidden="1" customHeight="1" x14ac:dyDescent="0.2"/>
    <row r="46730" ht="12.75" hidden="1" customHeight="1" x14ac:dyDescent="0.2"/>
    <row r="46731" ht="12.75" hidden="1" customHeight="1" x14ac:dyDescent="0.2"/>
    <row r="46732" ht="12.75" hidden="1" customHeight="1" x14ac:dyDescent="0.2"/>
    <row r="46733" ht="12.75" hidden="1" customHeight="1" x14ac:dyDescent="0.2"/>
    <row r="46734" ht="12.75" hidden="1" customHeight="1" x14ac:dyDescent="0.2"/>
    <row r="46735" ht="12.75" hidden="1" customHeight="1" x14ac:dyDescent="0.2"/>
    <row r="46736" ht="12.75" hidden="1" customHeight="1" x14ac:dyDescent="0.2"/>
    <row r="46737" ht="12.75" hidden="1" customHeight="1" x14ac:dyDescent="0.2"/>
    <row r="46738" ht="12.75" hidden="1" customHeight="1" x14ac:dyDescent="0.2"/>
    <row r="46739" ht="12.75" hidden="1" customHeight="1" x14ac:dyDescent="0.2"/>
    <row r="46740" ht="12.75" hidden="1" customHeight="1" x14ac:dyDescent="0.2"/>
    <row r="46741" ht="12.75" hidden="1" customHeight="1" x14ac:dyDescent="0.2"/>
    <row r="46742" ht="12.75" hidden="1" customHeight="1" x14ac:dyDescent="0.2"/>
    <row r="46743" ht="12.75" hidden="1" customHeight="1" x14ac:dyDescent="0.2"/>
    <row r="46744" ht="12.75" hidden="1" customHeight="1" x14ac:dyDescent="0.2"/>
    <row r="46745" ht="12.75" hidden="1" customHeight="1" x14ac:dyDescent="0.2"/>
    <row r="46746" ht="12.75" hidden="1" customHeight="1" x14ac:dyDescent="0.2"/>
    <row r="46747" ht="12.75" hidden="1" customHeight="1" x14ac:dyDescent="0.2"/>
    <row r="46748" ht="12.75" hidden="1" customHeight="1" x14ac:dyDescent="0.2"/>
    <row r="46749" ht="12.75" hidden="1" customHeight="1" x14ac:dyDescent="0.2"/>
    <row r="46750" ht="12.75" hidden="1" customHeight="1" x14ac:dyDescent="0.2"/>
    <row r="46751" ht="12.75" hidden="1" customHeight="1" x14ac:dyDescent="0.2"/>
    <row r="46752" ht="12.75" hidden="1" customHeight="1" x14ac:dyDescent="0.2"/>
    <row r="46753" ht="12.75" hidden="1" customHeight="1" x14ac:dyDescent="0.2"/>
    <row r="46754" ht="12.75" hidden="1" customHeight="1" x14ac:dyDescent="0.2"/>
    <row r="46755" ht="12.75" hidden="1" customHeight="1" x14ac:dyDescent="0.2"/>
    <row r="46756" ht="12.75" hidden="1" customHeight="1" x14ac:dyDescent="0.2"/>
    <row r="46757" ht="12.75" hidden="1" customHeight="1" x14ac:dyDescent="0.2"/>
    <row r="46758" ht="12.75" hidden="1" customHeight="1" x14ac:dyDescent="0.2"/>
    <row r="46759" ht="12.75" hidden="1" customHeight="1" x14ac:dyDescent="0.2"/>
    <row r="46760" ht="12.75" hidden="1" customHeight="1" x14ac:dyDescent="0.2"/>
    <row r="46761" ht="12.75" hidden="1" customHeight="1" x14ac:dyDescent="0.2"/>
    <row r="46762" ht="12.75" hidden="1" customHeight="1" x14ac:dyDescent="0.2"/>
    <row r="46763" ht="12.75" hidden="1" customHeight="1" x14ac:dyDescent="0.2"/>
    <row r="46764" ht="12.75" hidden="1" customHeight="1" x14ac:dyDescent="0.2"/>
    <row r="46765" ht="12.75" hidden="1" customHeight="1" x14ac:dyDescent="0.2"/>
    <row r="46766" ht="12.75" hidden="1" customHeight="1" x14ac:dyDescent="0.2"/>
    <row r="46767" ht="12.75" hidden="1" customHeight="1" x14ac:dyDescent="0.2"/>
    <row r="46768" ht="12.75" hidden="1" customHeight="1" x14ac:dyDescent="0.2"/>
    <row r="46769" ht="12.75" hidden="1" customHeight="1" x14ac:dyDescent="0.2"/>
    <row r="46770" ht="12.75" hidden="1" customHeight="1" x14ac:dyDescent="0.2"/>
    <row r="46771" ht="12.75" hidden="1" customHeight="1" x14ac:dyDescent="0.2"/>
    <row r="46772" ht="12.75" hidden="1" customHeight="1" x14ac:dyDescent="0.2"/>
    <row r="46773" ht="12.75" hidden="1" customHeight="1" x14ac:dyDescent="0.2"/>
    <row r="46774" ht="12.75" hidden="1" customHeight="1" x14ac:dyDescent="0.2"/>
    <row r="46775" ht="12.75" hidden="1" customHeight="1" x14ac:dyDescent="0.2"/>
    <row r="46776" ht="12.75" hidden="1" customHeight="1" x14ac:dyDescent="0.2"/>
    <row r="46777" ht="12.75" hidden="1" customHeight="1" x14ac:dyDescent="0.2"/>
    <row r="46778" ht="12.75" hidden="1" customHeight="1" x14ac:dyDescent="0.2"/>
    <row r="46779" ht="12.75" hidden="1" customHeight="1" x14ac:dyDescent="0.2"/>
    <row r="46780" ht="12.75" hidden="1" customHeight="1" x14ac:dyDescent="0.2"/>
    <row r="46781" ht="12.75" hidden="1" customHeight="1" x14ac:dyDescent="0.2"/>
    <row r="46782" ht="12.75" hidden="1" customHeight="1" x14ac:dyDescent="0.2"/>
    <row r="46783" ht="12.75" hidden="1" customHeight="1" x14ac:dyDescent="0.2"/>
    <row r="46784" ht="12.75" hidden="1" customHeight="1" x14ac:dyDescent="0.2"/>
    <row r="46785" ht="12.75" hidden="1" customHeight="1" x14ac:dyDescent="0.2"/>
    <row r="46786" ht="12.75" hidden="1" customHeight="1" x14ac:dyDescent="0.2"/>
    <row r="46787" ht="12.75" hidden="1" customHeight="1" x14ac:dyDescent="0.2"/>
    <row r="46788" ht="12.75" hidden="1" customHeight="1" x14ac:dyDescent="0.2"/>
    <row r="46789" ht="12.75" hidden="1" customHeight="1" x14ac:dyDescent="0.2"/>
    <row r="46790" ht="12.75" hidden="1" customHeight="1" x14ac:dyDescent="0.2"/>
    <row r="46791" ht="12.75" hidden="1" customHeight="1" x14ac:dyDescent="0.2"/>
    <row r="46792" ht="12.75" hidden="1" customHeight="1" x14ac:dyDescent="0.2"/>
    <row r="46793" ht="12.75" hidden="1" customHeight="1" x14ac:dyDescent="0.2"/>
    <row r="46794" ht="12.75" hidden="1" customHeight="1" x14ac:dyDescent="0.2"/>
    <row r="46795" ht="12.75" hidden="1" customHeight="1" x14ac:dyDescent="0.2"/>
    <row r="46796" ht="12.75" hidden="1" customHeight="1" x14ac:dyDescent="0.2"/>
    <row r="46797" ht="12.75" hidden="1" customHeight="1" x14ac:dyDescent="0.2"/>
    <row r="46798" ht="12.75" hidden="1" customHeight="1" x14ac:dyDescent="0.2"/>
    <row r="46799" ht="12.75" hidden="1" customHeight="1" x14ac:dyDescent="0.2"/>
    <row r="46800" ht="12.75" hidden="1" customHeight="1" x14ac:dyDescent="0.2"/>
    <row r="46801" ht="12.75" hidden="1" customHeight="1" x14ac:dyDescent="0.2"/>
    <row r="46802" ht="12.75" hidden="1" customHeight="1" x14ac:dyDescent="0.2"/>
    <row r="46803" ht="12.75" hidden="1" customHeight="1" x14ac:dyDescent="0.2"/>
    <row r="46804" ht="12.75" hidden="1" customHeight="1" x14ac:dyDescent="0.2"/>
    <row r="46805" ht="12.75" hidden="1" customHeight="1" x14ac:dyDescent="0.2"/>
    <row r="46806" ht="12.75" hidden="1" customHeight="1" x14ac:dyDescent="0.2"/>
    <row r="46807" ht="12.75" hidden="1" customHeight="1" x14ac:dyDescent="0.2"/>
    <row r="46808" ht="12.75" hidden="1" customHeight="1" x14ac:dyDescent="0.2"/>
    <row r="46809" ht="12.75" hidden="1" customHeight="1" x14ac:dyDescent="0.2"/>
    <row r="46810" ht="12.75" hidden="1" customHeight="1" x14ac:dyDescent="0.2"/>
    <row r="46811" ht="12.75" hidden="1" customHeight="1" x14ac:dyDescent="0.2"/>
    <row r="46812" ht="12.75" hidden="1" customHeight="1" x14ac:dyDescent="0.2"/>
    <row r="46813" ht="12.75" hidden="1" customHeight="1" x14ac:dyDescent="0.2"/>
    <row r="46814" ht="12.75" hidden="1" customHeight="1" x14ac:dyDescent="0.2"/>
    <row r="46815" ht="12.75" hidden="1" customHeight="1" x14ac:dyDescent="0.2"/>
    <row r="46816" ht="12.75" hidden="1" customHeight="1" x14ac:dyDescent="0.2"/>
    <row r="46817" ht="12.75" hidden="1" customHeight="1" x14ac:dyDescent="0.2"/>
    <row r="46818" ht="12.75" hidden="1" customHeight="1" x14ac:dyDescent="0.2"/>
    <row r="46819" ht="12.75" hidden="1" customHeight="1" x14ac:dyDescent="0.2"/>
    <row r="46820" ht="12.75" hidden="1" customHeight="1" x14ac:dyDescent="0.2"/>
    <row r="46821" ht="12.75" hidden="1" customHeight="1" x14ac:dyDescent="0.2"/>
    <row r="46822" ht="12.75" hidden="1" customHeight="1" x14ac:dyDescent="0.2"/>
    <row r="46823" ht="12.75" hidden="1" customHeight="1" x14ac:dyDescent="0.2"/>
    <row r="46824" ht="12.75" hidden="1" customHeight="1" x14ac:dyDescent="0.2"/>
    <row r="46825" ht="12.75" hidden="1" customHeight="1" x14ac:dyDescent="0.2"/>
    <row r="46826" ht="12.75" hidden="1" customHeight="1" x14ac:dyDescent="0.2"/>
    <row r="46827" ht="12.75" hidden="1" customHeight="1" x14ac:dyDescent="0.2"/>
    <row r="46828" ht="12.75" hidden="1" customHeight="1" x14ac:dyDescent="0.2"/>
    <row r="46829" ht="12.75" hidden="1" customHeight="1" x14ac:dyDescent="0.2"/>
    <row r="46830" ht="12.75" hidden="1" customHeight="1" x14ac:dyDescent="0.2"/>
    <row r="46831" ht="12.75" hidden="1" customHeight="1" x14ac:dyDescent="0.2"/>
    <row r="46832" ht="12.75" hidden="1" customHeight="1" x14ac:dyDescent="0.2"/>
    <row r="46833" ht="12.75" hidden="1" customHeight="1" x14ac:dyDescent="0.2"/>
    <row r="46834" ht="12.75" hidden="1" customHeight="1" x14ac:dyDescent="0.2"/>
    <row r="46835" ht="12.75" hidden="1" customHeight="1" x14ac:dyDescent="0.2"/>
    <row r="46836" ht="12.75" hidden="1" customHeight="1" x14ac:dyDescent="0.2"/>
    <row r="46837" ht="12.75" hidden="1" customHeight="1" x14ac:dyDescent="0.2"/>
    <row r="46838" ht="12.75" hidden="1" customHeight="1" x14ac:dyDescent="0.2"/>
    <row r="46839" ht="12.75" hidden="1" customHeight="1" x14ac:dyDescent="0.2"/>
    <row r="46840" ht="12.75" hidden="1" customHeight="1" x14ac:dyDescent="0.2"/>
    <row r="46841" ht="12.75" hidden="1" customHeight="1" x14ac:dyDescent="0.2"/>
    <row r="46842" ht="12.75" hidden="1" customHeight="1" x14ac:dyDescent="0.2"/>
    <row r="46843" ht="12.75" hidden="1" customHeight="1" x14ac:dyDescent="0.2"/>
    <row r="46844" ht="12.75" hidden="1" customHeight="1" x14ac:dyDescent="0.2"/>
    <row r="46845" ht="12.75" hidden="1" customHeight="1" x14ac:dyDescent="0.2"/>
    <row r="46846" ht="12.75" hidden="1" customHeight="1" x14ac:dyDescent="0.2"/>
    <row r="46847" ht="12.75" hidden="1" customHeight="1" x14ac:dyDescent="0.2"/>
    <row r="46848" ht="12.75" hidden="1" customHeight="1" x14ac:dyDescent="0.2"/>
    <row r="46849" ht="12.75" hidden="1" customHeight="1" x14ac:dyDescent="0.2"/>
    <row r="46850" ht="12.75" hidden="1" customHeight="1" x14ac:dyDescent="0.2"/>
    <row r="46851" ht="12.75" hidden="1" customHeight="1" x14ac:dyDescent="0.2"/>
    <row r="46852" ht="12.75" hidden="1" customHeight="1" x14ac:dyDescent="0.2"/>
    <row r="46853" ht="12.75" hidden="1" customHeight="1" x14ac:dyDescent="0.2"/>
    <row r="46854" ht="12.75" hidden="1" customHeight="1" x14ac:dyDescent="0.2"/>
    <row r="46855" ht="12.75" hidden="1" customHeight="1" x14ac:dyDescent="0.2"/>
    <row r="46856" ht="12.75" hidden="1" customHeight="1" x14ac:dyDescent="0.2"/>
    <row r="46857" ht="12.75" hidden="1" customHeight="1" x14ac:dyDescent="0.2"/>
    <row r="46858" ht="12.75" hidden="1" customHeight="1" x14ac:dyDescent="0.2"/>
    <row r="46859" ht="12.75" hidden="1" customHeight="1" x14ac:dyDescent="0.2"/>
    <row r="46860" ht="12.75" hidden="1" customHeight="1" x14ac:dyDescent="0.2"/>
    <row r="46861" ht="12.75" hidden="1" customHeight="1" x14ac:dyDescent="0.2"/>
    <row r="46862" ht="12.75" hidden="1" customHeight="1" x14ac:dyDescent="0.2"/>
    <row r="46863" ht="12.75" hidden="1" customHeight="1" x14ac:dyDescent="0.2"/>
    <row r="46864" ht="12.75" hidden="1" customHeight="1" x14ac:dyDescent="0.2"/>
    <row r="46865" ht="12.75" hidden="1" customHeight="1" x14ac:dyDescent="0.2"/>
    <row r="46866" ht="12.75" hidden="1" customHeight="1" x14ac:dyDescent="0.2"/>
    <row r="46867" ht="12.75" hidden="1" customHeight="1" x14ac:dyDescent="0.2"/>
    <row r="46868" ht="12.75" hidden="1" customHeight="1" x14ac:dyDescent="0.2"/>
    <row r="46869" ht="12.75" hidden="1" customHeight="1" x14ac:dyDescent="0.2"/>
    <row r="46870" ht="12.75" hidden="1" customHeight="1" x14ac:dyDescent="0.2"/>
    <row r="46871" ht="12.75" hidden="1" customHeight="1" x14ac:dyDescent="0.2"/>
    <row r="46872" ht="12.75" hidden="1" customHeight="1" x14ac:dyDescent="0.2"/>
    <row r="46873" ht="12.75" hidden="1" customHeight="1" x14ac:dyDescent="0.2"/>
    <row r="46874" ht="12.75" hidden="1" customHeight="1" x14ac:dyDescent="0.2"/>
    <row r="46875" ht="12.75" hidden="1" customHeight="1" x14ac:dyDescent="0.2"/>
    <row r="46876" ht="12.75" hidden="1" customHeight="1" x14ac:dyDescent="0.2"/>
    <row r="46877" ht="12.75" hidden="1" customHeight="1" x14ac:dyDescent="0.2"/>
    <row r="46878" ht="12.75" hidden="1" customHeight="1" x14ac:dyDescent="0.2"/>
    <row r="46879" ht="12.75" hidden="1" customHeight="1" x14ac:dyDescent="0.2"/>
    <row r="46880" ht="12.75" hidden="1" customHeight="1" x14ac:dyDescent="0.2"/>
    <row r="46881" ht="12.75" hidden="1" customHeight="1" x14ac:dyDescent="0.2"/>
    <row r="46882" ht="12.75" hidden="1" customHeight="1" x14ac:dyDescent="0.2"/>
    <row r="46883" ht="12.75" hidden="1" customHeight="1" x14ac:dyDescent="0.2"/>
    <row r="46884" ht="12.75" hidden="1" customHeight="1" x14ac:dyDescent="0.2"/>
    <row r="46885" ht="12.75" hidden="1" customHeight="1" x14ac:dyDescent="0.2"/>
    <row r="46886" ht="12.75" hidden="1" customHeight="1" x14ac:dyDescent="0.2"/>
    <row r="46887" ht="12.75" hidden="1" customHeight="1" x14ac:dyDescent="0.2"/>
    <row r="46888" ht="12.75" hidden="1" customHeight="1" x14ac:dyDescent="0.2"/>
    <row r="46889" ht="12.75" hidden="1" customHeight="1" x14ac:dyDescent="0.2"/>
    <row r="46890" ht="12.75" hidden="1" customHeight="1" x14ac:dyDescent="0.2"/>
    <row r="46891" ht="12.75" hidden="1" customHeight="1" x14ac:dyDescent="0.2"/>
    <row r="46892" ht="12.75" hidden="1" customHeight="1" x14ac:dyDescent="0.2"/>
    <row r="46893" ht="12.75" hidden="1" customHeight="1" x14ac:dyDescent="0.2"/>
    <row r="46894" ht="12.75" hidden="1" customHeight="1" x14ac:dyDescent="0.2"/>
    <row r="46895" ht="12.75" hidden="1" customHeight="1" x14ac:dyDescent="0.2"/>
    <row r="46896" ht="12.75" hidden="1" customHeight="1" x14ac:dyDescent="0.2"/>
    <row r="46897" ht="12.75" hidden="1" customHeight="1" x14ac:dyDescent="0.2"/>
    <row r="46898" ht="12.75" hidden="1" customHeight="1" x14ac:dyDescent="0.2"/>
    <row r="46899" ht="12.75" hidden="1" customHeight="1" x14ac:dyDescent="0.2"/>
    <row r="46900" ht="12.75" hidden="1" customHeight="1" x14ac:dyDescent="0.2"/>
    <row r="46901" ht="12.75" hidden="1" customHeight="1" x14ac:dyDescent="0.2"/>
    <row r="46902" ht="12.75" hidden="1" customHeight="1" x14ac:dyDescent="0.2"/>
    <row r="46903" ht="12.75" hidden="1" customHeight="1" x14ac:dyDescent="0.2"/>
    <row r="46904" ht="12.75" hidden="1" customHeight="1" x14ac:dyDescent="0.2"/>
    <row r="46905" ht="12.75" hidden="1" customHeight="1" x14ac:dyDescent="0.2"/>
    <row r="46906" ht="12.75" hidden="1" customHeight="1" x14ac:dyDescent="0.2"/>
    <row r="46907" ht="12.75" hidden="1" customHeight="1" x14ac:dyDescent="0.2"/>
    <row r="46908" ht="12.75" hidden="1" customHeight="1" x14ac:dyDescent="0.2"/>
    <row r="46909" ht="12.75" hidden="1" customHeight="1" x14ac:dyDescent="0.2"/>
    <row r="46910" ht="12.75" hidden="1" customHeight="1" x14ac:dyDescent="0.2"/>
    <row r="46911" ht="12.75" hidden="1" customHeight="1" x14ac:dyDescent="0.2"/>
    <row r="46912" ht="12.75" hidden="1" customHeight="1" x14ac:dyDescent="0.2"/>
    <row r="46913" ht="12.75" hidden="1" customHeight="1" x14ac:dyDescent="0.2"/>
    <row r="46914" ht="12.75" hidden="1" customHeight="1" x14ac:dyDescent="0.2"/>
    <row r="46915" ht="12.75" hidden="1" customHeight="1" x14ac:dyDescent="0.2"/>
    <row r="46916" ht="12.75" hidden="1" customHeight="1" x14ac:dyDescent="0.2"/>
    <row r="46917" ht="12.75" hidden="1" customHeight="1" x14ac:dyDescent="0.2"/>
    <row r="46918" ht="12.75" hidden="1" customHeight="1" x14ac:dyDescent="0.2"/>
    <row r="46919" ht="12.75" hidden="1" customHeight="1" x14ac:dyDescent="0.2"/>
    <row r="46920" ht="12.75" hidden="1" customHeight="1" x14ac:dyDescent="0.2"/>
    <row r="46921" ht="12.75" hidden="1" customHeight="1" x14ac:dyDescent="0.2"/>
    <row r="46922" ht="12.75" hidden="1" customHeight="1" x14ac:dyDescent="0.2"/>
    <row r="46923" ht="12.75" hidden="1" customHeight="1" x14ac:dyDescent="0.2"/>
    <row r="46924" ht="12.75" hidden="1" customHeight="1" x14ac:dyDescent="0.2"/>
    <row r="46925" ht="12.75" hidden="1" customHeight="1" x14ac:dyDescent="0.2"/>
    <row r="46926" ht="12.75" hidden="1" customHeight="1" x14ac:dyDescent="0.2"/>
    <row r="46927" ht="12.75" hidden="1" customHeight="1" x14ac:dyDescent="0.2"/>
    <row r="46928" ht="12.75" hidden="1" customHeight="1" x14ac:dyDescent="0.2"/>
    <row r="46929" ht="12.75" hidden="1" customHeight="1" x14ac:dyDescent="0.2"/>
    <row r="46930" ht="12.75" hidden="1" customHeight="1" x14ac:dyDescent="0.2"/>
    <row r="46931" ht="12.75" hidden="1" customHeight="1" x14ac:dyDescent="0.2"/>
    <row r="46932" ht="12.75" hidden="1" customHeight="1" x14ac:dyDescent="0.2"/>
    <row r="46933" ht="12.75" hidden="1" customHeight="1" x14ac:dyDescent="0.2"/>
    <row r="46934" ht="12.75" hidden="1" customHeight="1" x14ac:dyDescent="0.2"/>
    <row r="46935" ht="12.75" hidden="1" customHeight="1" x14ac:dyDescent="0.2"/>
    <row r="46936" ht="12.75" hidden="1" customHeight="1" x14ac:dyDescent="0.2"/>
    <row r="46937" ht="12.75" hidden="1" customHeight="1" x14ac:dyDescent="0.2"/>
    <row r="46938" ht="12.75" hidden="1" customHeight="1" x14ac:dyDescent="0.2"/>
    <row r="46939" ht="12.75" hidden="1" customHeight="1" x14ac:dyDescent="0.2"/>
    <row r="46940" ht="12.75" hidden="1" customHeight="1" x14ac:dyDescent="0.2"/>
    <row r="46941" ht="12.75" hidden="1" customHeight="1" x14ac:dyDescent="0.2"/>
    <row r="46942" ht="12.75" hidden="1" customHeight="1" x14ac:dyDescent="0.2"/>
    <row r="46943" ht="12.75" hidden="1" customHeight="1" x14ac:dyDescent="0.2"/>
    <row r="46944" ht="12.75" hidden="1" customHeight="1" x14ac:dyDescent="0.2"/>
    <row r="46945" ht="12.75" hidden="1" customHeight="1" x14ac:dyDescent="0.2"/>
    <row r="46946" ht="12.75" hidden="1" customHeight="1" x14ac:dyDescent="0.2"/>
    <row r="46947" ht="12.75" hidden="1" customHeight="1" x14ac:dyDescent="0.2"/>
    <row r="46948" ht="12.75" hidden="1" customHeight="1" x14ac:dyDescent="0.2"/>
    <row r="46949" ht="12.75" hidden="1" customHeight="1" x14ac:dyDescent="0.2"/>
    <row r="46950" ht="12.75" hidden="1" customHeight="1" x14ac:dyDescent="0.2"/>
    <row r="46951" ht="12.75" hidden="1" customHeight="1" x14ac:dyDescent="0.2"/>
    <row r="46952" ht="12.75" hidden="1" customHeight="1" x14ac:dyDescent="0.2"/>
    <row r="46953" ht="12.75" hidden="1" customHeight="1" x14ac:dyDescent="0.2"/>
    <row r="46954" ht="12.75" hidden="1" customHeight="1" x14ac:dyDescent="0.2"/>
    <row r="46955" ht="12.75" hidden="1" customHeight="1" x14ac:dyDescent="0.2"/>
    <row r="46956" ht="12.75" hidden="1" customHeight="1" x14ac:dyDescent="0.2"/>
    <row r="46957" ht="12.75" hidden="1" customHeight="1" x14ac:dyDescent="0.2"/>
    <row r="46958" ht="12.75" hidden="1" customHeight="1" x14ac:dyDescent="0.2"/>
    <row r="46959" ht="12.75" hidden="1" customHeight="1" x14ac:dyDescent="0.2"/>
    <row r="46960" ht="12.75" hidden="1" customHeight="1" x14ac:dyDescent="0.2"/>
    <row r="46961" ht="12.75" hidden="1" customHeight="1" x14ac:dyDescent="0.2"/>
    <row r="46962" ht="12.75" hidden="1" customHeight="1" x14ac:dyDescent="0.2"/>
    <row r="46963" ht="12.75" hidden="1" customHeight="1" x14ac:dyDescent="0.2"/>
    <row r="46964" ht="12.75" hidden="1" customHeight="1" x14ac:dyDescent="0.2"/>
    <row r="46965" ht="12.75" hidden="1" customHeight="1" x14ac:dyDescent="0.2"/>
    <row r="46966" ht="12.75" hidden="1" customHeight="1" x14ac:dyDescent="0.2"/>
    <row r="46967" ht="12.75" hidden="1" customHeight="1" x14ac:dyDescent="0.2"/>
    <row r="46968" ht="12.75" hidden="1" customHeight="1" x14ac:dyDescent="0.2"/>
    <row r="46969" ht="12.75" hidden="1" customHeight="1" x14ac:dyDescent="0.2"/>
    <row r="46970" ht="12.75" hidden="1" customHeight="1" x14ac:dyDescent="0.2"/>
    <row r="46971" ht="12.75" hidden="1" customHeight="1" x14ac:dyDescent="0.2"/>
    <row r="46972" ht="12.75" hidden="1" customHeight="1" x14ac:dyDescent="0.2"/>
    <row r="46973" ht="12.75" hidden="1" customHeight="1" x14ac:dyDescent="0.2"/>
    <row r="46974" ht="12.75" hidden="1" customHeight="1" x14ac:dyDescent="0.2"/>
    <row r="46975" ht="12.75" hidden="1" customHeight="1" x14ac:dyDescent="0.2"/>
    <row r="46976" ht="12.75" hidden="1" customHeight="1" x14ac:dyDescent="0.2"/>
    <row r="46977" ht="12.75" hidden="1" customHeight="1" x14ac:dyDescent="0.2"/>
    <row r="46978" ht="12.75" hidden="1" customHeight="1" x14ac:dyDescent="0.2"/>
    <row r="46979" ht="12.75" hidden="1" customHeight="1" x14ac:dyDescent="0.2"/>
    <row r="46980" ht="12.75" hidden="1" customHeight="1" x14ac:dyDescent="0.2"/>
    <row r="46981" ht="12.75" hidden="1" customHeight="1" x14ac:dyDescent="0.2"/>
    <row r="46982" ht="12.75" hidden="1" customHeight="1" x14ac:dyDescent="0.2"/>
    <row r="46983" ht="12.75" hidden="1" customHeight="1" x14ac:dyDescent="0.2"/>
    <row r="46984" ht="12.75" hidden="1" customHeight="1" x14ac:dyDescent="0.2"/>
    <row r="46985" ht="12.75" hidden="1" customHeight="1" x14ac:dyDescent="0.2"/>
    <row r="46986" ht="12.75" hidden="1" customHeight="1" x14ac:dyDescent="0.2"/>
    <row r="46987" ht="12.75" hidden="1" customHeight="1" x14ac:dyDescent="0.2"/>
    <row r="46988" ht="12.75" hidden="1" customHeight="1" x14ac:dyDescent="0.2"/>
    <row r="46989" ht="12.75" hidden="1" customHeight="1" x14ac:dyDescent="0.2"/>
    <row r="46990" ht="12.75" hidden="1" customHeight="1" x14ac:dyDescent="0.2"/>
    <row r="46991" ht="12.75" hidden="1" customHeight="1" x14ac:dyDescent="0.2"/>
    <row r="46992" ht="12.75" hidden="1" customHeight="1" x14ac:dyDescent="0.2"/>
    <row r="46993" ht="12.75" hidden="1" customHeight="1" x14ac:dyDescent="0.2"/>
    <row r="46994" ht="12.75" hidden="1" customHeight="1" x14ac:dyDescent="0.2"/>
    <row r="46995" ht="12.75" hidden="1" customHeight="1" x14ac:dyDescent="0.2"/>
    <row r="46996" ht="12.75" hidden="1" customHeight="1" x14ac:dyDescent="0.2"/>
    <row r="46997" ht="12.75" hidden="1" customHeight="1" x14ac:dyDescent="0.2"/>
    <row r="46998" ht="12.75" hidden="1" customHeight="1" x14ac:dyDescent="0.2"/>
    <row r="46999" ht="12.75" hidden="1" customHeight="1" x14ac:dyDescent="0.2"/>
    <row r="47000" ht="12.75" hidden="1" customHeight="1" x14ac:dyDescent="0.2"/>
    <row r="47001" ht="12.75" hidden="1" customHeight="1" x14ac:dyDescent="0.2"/>
    <row r="47002" ht="12.75" hidden="1" customHeight="1" x14ac:dyDescent="0.2"/>
    <row r="47003" ht="12.75" hidden="1" customHeight="1" x14ac:dyDescent="0.2"/>
    <row r="47004" ht="12.75" hidden="1" customHeight="1" x14ac:dyDescent="0.2"/>
    <row r="47005" ht="12.75" hidden="1" customHeight="1" x14ac:dyDescent="0.2"/>
    <row r="47006" ht="12.75" hidden="1" customHeight="1" x14ac:dyDescent="0.2"/>
    <row r="47007" ht="12.75" hidden="1" customHeight="1" x14ac:dyDescent="0.2"/>
    <row r="47008" ht="12.75" hidden="1" customHeight="1" x14ac:dyDescent="0.2"/>
    <row r="47009" ht="12.75" hidden="1" customHeight="1" x14ac:dyDescent="0.2"/>
    <row r="47010" ht="12.75" hidden="1" customHeight="1" x14ac:dyDescent="0.2"/>
    <row r="47011" ht="12.75" hidden="1" customHeight="1" x14ac:dyDescent="0.2"/>
    <row r="47012" ht="12.75" hidden="1" customHeight="1" x14ac:dyDescent="0.2"/>
    <row r="47013" ht="12.75" hidden="1" customHeight="1" x14ac:dyDescent="0.2"/>
    <row r="47014" ht="12.75" hidden="1" customHeight="1" x14ac:dyDescent="0.2"/>
    <row r="47015" ht="12.75" hidden="1" customHeight="1" x14ac:dyDescent="0.2"/>
    <row r="47016" ht="12.75" hidden="1" customHeight="1" x14ac:dyDescent="0.2"/>
    <row r="47017" ht="12.75" hidden="1" customHeight="1" x14ac:dyDescent="0.2"/>
    <row r="47018" ht="12.75" hidden="1" customHeight="1" x14ac:dyDescent="0.2"/>
    <row r="47019" ht="12.75" hidden="1" customHeight="1" x14ac:dyDescent="0.2"/>
    <row r="47020" ht="12.75" hidden="1" customHeight="1" x14ac:dyDescent="0.2"/>
    <row r="47021" ht="12.75" hidden="1" customHeight="1" x14ac:dyDescent="0.2"/>
    <row r="47022" ht="12.75" hidden="1" customHeight="1" x14ac:dyDescent="0.2"/>
    <row r="47023" ht="12.75" hidden="1" customHeight="1" x14ac:dyDescent="0.2"/>
    <row r="47024" ht="12.75" hidden="1" customHeight="1" x14ac:dyDescent="0.2"/>
    <row r="47025" ht="12.75" hidden="1" customHeight="1" x14ac:dyDescent="0.2"/>
    <row r="47026" ht="12.75" hidden="1" customHeight="1" x14ac:dyDescent="0.2"/>
    <row r="47027" ht="12.75" hidden="1" customHeight="1" x14ac:dyDescent="0.2"/>
    <row r="47028" ht="12.75" hidden="1" customHeight="1" x14ac:dyDescent="0.2"/>
    <row r="47029" ht="12.75" hidden="1" customHeight="1" x14ac:dyDescent="0.2"/>
    <row r="47030" ht="12.75" hidden="1" customHeight="1" x14ac:dyDescent="0.2"/>
    <row r="47031" ht="12.75" hidden="1" customHeight="1" x14ac:dyDescent="0.2"/>
    <row r="47032" ht="12.75" hidden="1" customHeight="1" x14ac:dyDescent="0.2"/>
    <row r="47033" ht="12.75" hidden="1" customHeight="1" x14ac:dyDescent="0.2"/>
    <row r="47034" ht="12.75" hidden="1" customHeight="1" x14ac:dyDescent="0.2"/>
    <row r="47035" ht="12.75" hidden="1" customHeight="1" x14ac:dyDescent="0.2"/>
    <row r="47036" ht="12.75" hidden="1" customHeight="1" x14ac:dyDescent="0.2"/>
    <row r="47037" ht="12.75" hidden="1" customHeight="1" x14ac:dyDescent="0.2"/>
    <row r="47038" ht="12.75" hidden="1" customHeight="1" x14ac:dyDescent="0.2"/>
    <row r="47039" ht="12.75" hidden="1" customHeight="1" x14ac:dyDescent="0.2"/>
    <row r="47040" ht="12.75" hidden="1" customHeight="1" x14ac:dyDescent="0.2"/>
    <row r="47041" ht="12.75" hidden="1" customHeight="1" x14ac:dyDescent="0.2"/>
    <row r="47042" ht="12.75" hidden="1" customHeight="1" x14ac:dyDescent="0.2"/>
    <row r="47043" ht="12.75" hidden="1" customHeight="1" x14ac:dyDescent="0.2"/>
    <row r="47044" ht="12.75" hidden="1" customHeight="1" x14ac:dyDescent="0.2"/>
    <row r="47045" ht="12.75" hidden="1" customHeight="1" x14ac:dyDescent="0.2"/>
    <row r="47046" ht="12.75" hidden="1" customHeight="1" x14ac:dyDescent="0.2"/>
    <row r="47047" ht="12.75" hidden="1" customHeight="1" x14ac:dyDescent="0.2"/>
    <row r="47048" ht="12.75" hidden="1" customHeight="1" x14ac:dyDescent="0.2"/>
    <row r="47049" ht="12.75" hidden="1" customHeight="1" x14ac:dyDescent="0.2"/>
    <row r="47050" ht="12.75" hidden="1" customHeight="1" x14ac:dyDescent="0.2"/>
    <row r="47051" ht="12.75" hidden="1" customHeight="1" x14ac:dyDescent="0.2"/>
    <row r="47052" ht="12.75" hidden="1" customHeight="1" x14ac:dyDescent="0.2"/>
    <row r="47053" ht="12.75" hidden="1" customHeight="1" x14ac:dyDescent="0.2"/>
    <row r="47054" ht="12.75" hidden="1" customHeight="1" x14ac:dyDescent="0.2"/>
    <row r="47055" ht="12.75" hidden="1" customHeight="1" x14ac:dyDescent="0.2"/>
    <row r="47056" ht="12.75" hidden="1" customHeight="1" x14ac:dyDescent="0.2"/>
    <row r="47057" ht="12.75" hidden="1" customHeight="1" x14ac:dyDescent="0.2"/>
    <row r="47058" ht="12.75" hidden="1" customHeight="1" x14ac:dyDescent="0.2"/>
    <row r="47059" ht="12.75" hidden="1" customHeight="1" x14ac:dyDescent="0.2"/>
    <row r="47060" ht="12.75" hidden="1" customHeight="1" x14ac:dyDescent="0.2"/>
    <row r="47061" ht="12.75" hidden="1" customHeight="1" x14ac:dyDescent="0.2"/>
    <row r="47062" ht="12.75" hidden="1" customHeight="1" x14ac:dyDescent="0.2"/>
    <row r="47063" ht="12.75" hidden="1" customHeight="1" x14ac:dyDescent="0.2"/>
    <row r="47064" ht="12.75" hidden="1" customHeight="1" x14ac:dyDescent="0.2"/>
    <row r="47065" ht="12.75" hidden="1" customHeight="1" x14ac:dyDescent="0.2"/>
    <row r="47066" ht="12.75" hidden="1" customHeight="1" x14ac:dyDescent="0.2"/>
    <row r="47067" ht="12.75" hidden="1" customHeight="1" x14ac:dyDescent="0.2"/>
    <row r="47068" ht="12.75" hidden="1" customHeight="1" x14ac:dyDescent="0.2"/>
    <row r="47069" ht="12.75" hidden="1" customHeight="1" x14ac:dyDescent="0.2"/>
    <row r="47070" ht="12.75" hidden="1" customHeight="1" x14ac:dyDescent="0.2"/>
    <row r="47071" ht="12.75" hidden="1" customHeight="1" x14ac:dyDescent="0.2"/>
    <row r="47072" ht="12.75" hidden="1" customHeight="1" x14ac:dyDescent="0.2"/>
    <row r="47073" ht="12.75" hidden="1" customHeight="1" x14ac:dyDescent="0.2"/>
    <row r="47074" ht="12.75" hidden="1" customHeight="1" x14ac:dyDescent="0.2"/>
    <row r="47075" ht="12.75" hidden="1" customHeight="1" x14ac:dyDescent="0.2"/>
    <row r="47076" ht="12.75" hidden="1" customHeight="1" x14ac:dyDescent="0.2"/>
    <row r="47077" ht="12.75" hidden="1" customHeight="1" x14ac:dyDescent="0.2"/>
    <row r="47078" ht="12.75" hidden="1" customHeight="1" x14ac:dyDescent="0.2"/>
    <row r="47079" ht="12.75" hidden="1" customHeight="1" x14ac:dyDescent="0.2"/>
    <row r="47080" ht="12.75" hidden="1" customHeight="1" x14ac:dyDescent="0.2"/>
    <row r="47081" ht="12.75" hidden="1" customHeight="1" x14ac:dyDescent="0.2"/>
    <row r="47082" ht="12.75" hidden="1" customHeight="1" x14ac:dyDescent="0.2"/>
    <row r="47083" ht="12.75" hidden="1" customHeight="1" x14ac:dyDescent="0.2"/>
    <row r="47084" ht="12.75" hidden="1" customHeight="1" x14ac:dyDescent="0.2"/>
    <row r="47085" ht="12.75" hidden="1" customHeight="1" x14ac:dyDescent="0.2"/>
    <row r="47086" ht="12.75" hidden="1" customHeight="1" x14ac:dyDescent="0.2"/>
    <row r="47087" ht="12.75" hidden="1" customHeight="1" x14ac:dyDescent="0.2"/>
    <row r="47088" ht="12.75" hidden="1" customHeight="1" x14ac:dyDescent="0.2"/>
    <row r="47089" ht="12.75" hidden="1" customHeight="1" x14ac:dyDescent="0.2"/>
    <row r="47090" ht="12.75" hidden="1" customHeight="1" x14ac:dyDescent="0.2"/>
    <row r="47091" ht="12.75" hidden="1" customHeight="1" x14ac:dyDescent="0.2"/>
    <row r="47092" ht="12.75" hidden="1" customHeight="1" x14ac:dyDescent="0.2"/>
    <row r="47093" ht="12.75" hidden="1" customHeight="1" x14ac:dyDescent="0.2"/>
    <row r="47094" ht="12.75" hidden="1" customHeight="1" x14ac:dyDescent="0.2"/>
    <row r="47095" ht="12.75" hidden="1" customHeight="1" x14ac:dyDescent="0.2"/>
    <row r="47096" ht="12.75" hidden="1" customHeight="1" x14ac:dyDescent="0.2"/>
    <row r="47097" ht="12.75" hidden="1" customHeight="1" x14ac:dyDescent="0.2"/>
    <row r="47098" ht="12.75" hidden="1" customHeight="1" x14ac:dyDescent="0.2"/>
    <row r="47099" ht="12.75" hidden="1" customHeight="1" x14ac:dyDescent="0.2"/>
    <row r="47100" ht="12.75" hidden="1" customHeight="1" x14ac:dyDescent="0.2"/>
    <row r="47101" ht="12.75" hidden="1" customHeight="1" x14ac:dyDescent="0.2"/>
    <row r="47102" ht="12.75" hidden="1" customHeight="1" x14ac:dyDescent="0.2"/>
    <row r="47103" ht="12.75" hidden="1" customHeight="1" x14ac:dyDescent="0.2"/>
    <row r="47104" ht="12.75" hidden="1" customHeight="1" x14ac:dyDescent="0.2"/>
    <row r="47105" ht="12.75" hidden="1" customHeight="1" x14ac:dyDescent="0.2"/>
    <row r="47106" ht="12.75" hidden="1" customHeight="1" x14ac:dyDescent="0.2"/>
    <row r="47107" ht="12.75" hidden="1" customHeight="1" x14ac:dyDescent="0.2"/>
    <row r="47108" ht="12.75" hidden="1" customHeight="1" x14ac:dyDescent="0.2"/>
    <row r="47109" ht="12.75" hidden="1" customHeight="1" x14ac:dyDescent="0.2"/>
    <row r="47110" ht="12.75" hidden="1" customHeight="1" x14ac:dyDescent="0.2"/>
    <row r="47111" ht="12.75" hidden="1" customHeight="1" x14ac:dyDescent="0.2"/>
    <row r="47112" ht="12.75" hidden="1" customHeight="1" x14ac:dyDescent="0.2"/>
    <row r="47113" ht="12.75" hidden="1" customHeight="1" x14ac:dyDescent="0.2"/>
    <row r="47114" ht="12.75" hidden="1" customHeight="1" x14ac:dyDescent="0.2"/>
    <row r="47115" ht="12.75" hidden="1" customHeight="1" x14ac:dyDescent="0.2"/>
    <row r="47116" ht="12.75" hidden="1" customHeight="1" x14ac:dyDescent="0.2"/>
    <row r="47117" ht="12.75" hidden="1" customHeight="1" x14ac:dyDescent="0.2"/>
    <row r="47118" ht="12.75" hidden="1" customHeight="1" x14ac:dyDescent="0.2"/>
    <row r="47119" ht="12.75" hidden="1" customHeight="1" x14ac:dyDescent="0.2"/>
    <row r="47120" ht="12.75" hidden="1" customHeight="1" x14ac:dyDescent="0.2"/>
    <row r="47121" ht="12.75" hidden="1" customHeight="1" x14ac:dyDescent="0.2"/>
    <row r="47122" ht="12.75" hidden="1" customHeight="1" x14ac:dyDescent="0.2"/>
    <row r="47123" ht="12.75" hidden="1" customHeight="1" x14ac:dyDescent="0.2"/>
    <row r="47124" ht="12.75" hidden="1" customHeight="1" x14ac:dyDescent="0.2"/>
    <row r="47125" ht="12.75" hidden="1" customHeight="1" x14ac:dyDescent="0.2"/>
    <row r="47126" ht="12.75" hidden="1" customHeight="1" x14ac:dyDescent="0.2"/>
    <row r="47127" ht="12.75" hidden="1" customHeight="1" x14ac:dyDescent="0.2"/>
    <row r="47128" ht="12.75" hidden="1" customHeight="1" x14ac:dyDescent="0.2"/>
    <row r="47129" ht="12.75" hidden="1" customHeight="1" x14ac:dyDescent="0.2"/>
    <row r="47130" ht="12.75" hidden="1" customHeight="1" x14ac:dyDescent="0.2"/>
    <row r="47131" ht="12.75" hidden="1" customHeight="1" x14ac:dyDescent="0.2"/>
    <row r="47132" ht="12.75" hidden="1" customHeight="1" x14ac:dyDescent="0.2"/>
    <row r="47133" ht="12.75" hidden="1" customHeight="1" x14ac:dyDescent="0.2"/>
    <row r="47134" ht="12.75" hidden="1" customHeight="1" x14ac:dyDescent="0.2"/>
    <row r="47135" ht="12.75" hidden="1" customHeight="1" x14ac:dyDescent="0.2"/>
    <row r="47136" ht="12.75" hidden="1" customHeight="1" x14ac:dyDescent="0.2"/>
    <row r="47137" ht="12.75" hidden="1" customHeight="1" x14ac:dyDescent="0.2"/>
    <row r="47138" ht="12.75" hidden="1" customHeight="1" x14ac:dyDescent="0.2"/>
    <row r="47139" ht="12.75" hidden="1" customHeight="1" x14ac:dyDescent="0.2"/>
    <row r="47140" ht="12.75" hidden="1" customHeight="1" x14ac:dyDescent="0.2"/>
    <row r="47141" ht="12.75" hidden="1" customHeight="1" x14ac:dyDescent="0.2"/>
    <row r="47142" ht="12.75" hidden="1" customHeight="1" x14ac:dyDescent="0.2"/>
    <row r="47143" ht="12.75" hidden="1" customHeight="1" x14ac:dyDescent="0.2"/>
    <row r="47144" ht="12.75" hidden="1" customHeight="1" x14ac:dyDescent="0.2"/>
    <row r="47145" ht="12.75" hidden="1" customHeight="1" x14ac:dyDescent="0.2"/>
    <row r="47146" ht="12.75" hidden="1" customHeight="1" x14ac:dyDescent="0.2"/>
    <row r="47147" ht="12.75" hidden="1" customHeight="1" x14ac:dyDescent="0.2"/>
    <row r="47148" ht="12.75" hidden="1" customHeight="1" x14ac:dyDescent="0.2"/>
    <row r="47149" ht="12.75" hidden="1" customHeight="1" x14ac:dyDescent="0.2"/>
    <row r="47150" ht="12.75" hidden="1" customHeight="1" x14ac:dyDescent="0.2"/>
    <row r="47151" ht="12.75" hidden="1" customHeight="1" x14ac:dyDescent="0.2"/>
    <row r="47152" ht="12.75" hidden="1" customHeight="1" x14ac:dyDescent="0.2"/>
    <row r="47153" ht="12.75" hidden="1" customHeight="1" x14ac:dyDescent="0.2"/>
    <row r="47154" ht="12.75" hidden="1" customHeight="1" x14ac:dyDescent="0.2"/>
    <row r="47155" ht="12.75" hidden="1" customHeight="1" x14ac:dyDescent="0.2"/>
    <row r="47156" ht="12.75" hidden="1" customHeight="1" x14ac:dyDescent="0.2"/>
    <row r="47157" ht="12.75" hidden="1" customHeight="1" x14ac:dyDescent="0.2"/>
    <row r="47158" ht="12.75" hidden="1" customHeight="1" x14ac:dyDescent="0.2"/>
    <row r="47159" ht="12.75" hidden="1" customHeight="1" x14ac:dyDescent="0.2"/>
    <row r="47160" ht="12.75" hidden="1" customHeight="1" x14ac:dyDescent="0.2"/>
    <row r="47161" ht="12.75" hidden="1" customHeight="1" x14ac:dyDescent="0.2"/>
    <row r="47162" ht="12.75" hidden="1" customHeight="1" x14ac:dyDescent="0.2"/>
    <row r="47163" ht="12.75" hidden="1" customHeight="1" x14ac:dyDescent="0.2"/>
    <row r="47164" ht="12.75" hidden="1" customHeight="1" x14ac:dyDescent="0.2"/>
    <row r="47165" ht="12.75" hidden="1" customHeight="1" x14ac:dyDescent="0.2"/>
    <row r="47166" ht="12.75" hidden="1" customHeight="1" x14ac:dyDescent="0.2"/>
    <row r="47167" ht="12.75" hidden="1" customHeight="1" x14ac:dyDescent="0.2"/>
    <row r="47168" ht="12.75" hidden="1" customHeight="1" x14ac:dyDescent="0.2"/>
    <row r="47169" ht="12.75" hidden="1" customHeight="1" x14ac:dyDescent="0.2"/>
    <row r="47170" ht="12.75" hidden="1" customHeight="1" x14ac:dyDescent="0.2"/>
    <row r="47171" ht="12.75" hidden="1" customHeight="1" x14ac:dyDescent="0.2"/>
    <row r="47172" ht="12.75" hidden="1" customHeight="1" x14ac:dyDescent="0.2"/>
    <row r="47173" ht="12.75" hidden="1" customHeight="1" x14ac:dyDescent="0.2"/>
    <row r="47174" ht="12.75" hidden="1" customHeight="1" x14ac:dyDescent="0.2"/>
    <row r="47175" ht="12.75" hidden="1" customHeight="1" x14ac:dyDescent="0.2"/>
    <row r="47176" ht="12.75" hidden="1" customHeight="1" x14ac:dyDescent="0.2"/>
    <row r="47177" ht="12.75" hidden="1" customHeight="1" x14ac:dyDescent="0.2"/>
    <row r="47178" ht="12.75" hidden="1" customHeight="1" x14ac:dyDescent="0.2"/>
    <row r="47179" ht="12.75" hidden="1" customHeight="1" x14ac:dyDescent="0.2"/>
    <row r="47180" ht="12.75" hidden="1" customHeight="1" x14ac:dyDescent="0.2"/>
    <row r="47181" ht="12.75" hidden="1" customHeight="1" x14ac:dyDescent="0.2"/>
    <row r="47182" ht="12.75" hidden="1" customHeight="1" x14ac:dyDescent="0.2"/>
    <row r="47183" ht="12.75" hidden="1" customHeight="1" x14ac:dyDescent="0.2"/>
    <row r="47184" ht="12.75" hidden="1" customHeight="1" x14ac:dyDescent="0.2"/>
    <row r="47185" ht="12.75" hidden="1" customHeight="1" x14ac:dyDescent="0.2"/>
    <row r="47186" ht="12.75" hidden="1" customHeight="1" x14ac:dyDescent="0.2"/>
    <row r="47187" ht="12.75" hidden="1" customHeight="1" x14ac:dyDescent="0.2"/>
    <row r="47188" ht="12.75" hidden="1" customHeight="1" x14ac:dyDescent="0.2"/>
    <row r="47189" ht="12.75" hidden="1" customHeight="1" x14ac:dyDescent="0.2"/>
    <row r="47190" ht="12.75" hidden="1" customHeight="1" x14ac:dyDescent="0.2"/>
    <row r="47191" ht="12.75" hidden="1" customHeight="1" x14ac:dyDescent="0.2"/>
    <row r="47192" ht="12.75" hidden="1" customHeight="1" x14ac:dyDescent="0.2"/>
    <row r="47193" ht="12.75" hidden="1" customHeight="1" x14ac:dyDescent="0.2"/>
    <row r="47194" ht="12.75" hidden="1" customHeight="1" x14ac:dyDescent="0.2"/>
    <row r="47195" ht="12.75" hidden="1" customHeight="1" x14ac:dyDescent="0.2"/>
    <row r="47196" ht="12.75" hidden="1" customHeight="1" x14ac:dyDescent="0.2"/>
    <row r="47197" ht="12.75" hidden="1" customHeight="1" x14ac:dyDescent="0.2"/>
    <row r="47198" ht="12.75" hidden="1" customHeight="1" x14ac:dyDescent="0.2"/>
    <row r="47199" ht="12.75" hidden="1" customHeight="1" x14ac:dyDescent="0.2"/>
    <row r="47200" ht="12.75" hidden="1" customHeight="1" x14ac:dyDescent="0.2"/>
    <row r="47201" ht="12.75" hidden="1" customHeight="1" x14ac:dyDescent="0.2"/>
    <row r="47202" ht="12.75" hidden="1" customHeight="1" x14ac:dyDescent="0.2"/>
    <row r="47203" ht="12.75" hidden="1" customHeight="1" x14ac:dyDescent="0.2"/>
    <row r="47204" ht="12.75" hidden="1" customHeight="1" x14ac:dyDescent="0.2"/>
    <row r="47205" ht="12.75" hidden="1" customHeight="1" x14ac:dyDescent="0.2"/>
    <row r="47206" ht="12.75" hidden="1" customHeight="1" x14ac:dyDescent="0.2"/>
    <row r="47207" ht="12.75" hidden="1" customHeight="1" x14ac:dyDescent="0.2"/>
    <row r="47208" ht="12.75" hidden="1" customHeight="1" x14ac:dyDescent="0.2"/>
    <row r="47209" ht="12.75" hidden="1" customHeight="1" x14ac:dyDescent="0.2"/>
    <row r="47210" ht="12.75" hidden="1" customHeight="1" x14ac:dyDescent="0.2"/>
    <row r="47211" ht="12.75" hidden="1" customHeight="1" x14ac:dyDescent="0.2"/>
    <row r="47212" ht="12.75" hidden="1" customHeight="1" x14ac:dyDescent="0.2"/>
    <row r="47213" ht="12.75" hidden="1" customHeight="1" x14ac:dyDescent="0.2"/>
    <row r="47214" ht="12.75" hidden="1" customHeight="1" x14ac:dyDescent="0.2"/>
    <row r="47215" ht="12.75" hidden="1" customHeight="1" x14ac:dyDescent="0.2"/>
    <row r="47216" ht="12.75" hidden="1" customHeight="1" x14ac:dyDescent="0.2"/>
    <row r="47217" ht="12.75" hidden="1" customHeight="1" x14ac:dyDescent="0.2"/>
    <row r="47218" ht="12.75" hidden="1" customHeight="1" x14ac:dyDescent="0.2"/>
    <row r="47219" ht="12.75" hidden="1" customHeight="1" x14ac:dyDescent="0.2"/>
    <row r="47220" ht="12.75" hidden="1" customHeight="1" x14ac:dyDescent="0.2"/>
    <row r="47221" ht="12.75" hidden="1" customHeight="1" x14ac:dyDescent="0.2"/>
    <row r="47222" ht="12.75" hidden="1" customHeight="1" x14ac:dyDescent="0.2"/>
    <row r="47223" ht="12.75" hidden="1" customHeight="1" x14ac:dyDescent="0.2"/>
    <row r="47224" ht="12.75" hidden="1" customHeight="1" x14ac:dyDescent="0.2"/>
    <row r="47225" ht="12.75" hidden="1" customHeight="1" x14ac:dyDescent="0.2"/>
    <row r="47226" ht="12.75" hidden="1" customHeight="1" x14ac:dyDescent="0.2"/>
    <row r="47227" ht="12.75" hidden="1" customHeight="1" x14ac:dyDescent="0.2"/>
    <row r="47228" ht="12.75" hidden="1" customHeight="1" x14ac:dyDescent="0.2"/>
    <row r="47229" ht="12.75" hidden="1" customHeight="1" x14ac:dyDescent="0.2"/>
    <row r="47230" ht="12.75" hidden="1" customHeight="1" x14ac:dyDescent="0.2"/>
    <row r="47231" ht="12.75" hidden="1" customHeight="1" x14ac:dyDescent="0.2"/>
    <row r="47232" ht="12.75" hidden="1" customHeight="1" x14ac:dyDescent="0.2"/>
    <row r="47233" ht="12.75" hidden="1" customHeight="1" x14ac:dyDescent="0.2"/>
    <row r="47234" ht="12.75" hidden="1" customHeight="1" x14ac:dyDescent="0.2"/>
    <row r="47235" ht="12.75" hidden="1" customHeight="1" x14ac:dyDescent="0.2"/>
    <row r="47236" ht="12.75" hidden="1" customHeight="1" x14ac:dyDescent="0.2"/>
    <row r="47237" ht="12.75" hidden="1" customHeight="1" x14ac:dyDescent="0.2"/>
    <row r="47238" ht="12.75" hidden="1" customHeight="1" x14ac:dyDescent="0.2"/>
    <row r="47239" ht="12.75" hidden="1" customHeight="1" x14ac:dyDescent="0.2"/>
    <row r="47240" ht="12.75" hidden="1" customHeight="1" x14ac:dyDescent="0.2"/>
    <row r="47241" ht="12.75" hidden="1" customHeight="1" x14ac:dyDescent="0.2"/>
    <row r="47242" ht="12.75" hidden="1" customHeight="1" x14ac:dyDescent="0.2"/>
    <row r="47243" ht="12.75" hidden="1" customHeight="1" x14ac:dyDescent="0.2"/>
    <row r="47244" ht="12.75" hidden="1" customHeight="1" x14ac:dyDescent="0.2"/>
    <row r="47245" ht="12.75" hidden="1" customHeight="1" x14ac:dyDescent="0.2"/>
    <row r="47246" ht="12.75" hidden="1" customHeight="1" x14ac:dyDescent="0.2"/>
    <row r="47247" ht="12.75" hidden="1" customHeight="1" x14ac:dyDescent="0.2"/>
    <row r="47248" ht="12.75" hidden="1" customHeight="1" x14ac:dyDescent="0.2"/>
    <row r="47249" ht="12.75" hidden="1" customHeight="1" x14ac:dyDescent="0.2"/>
    <row r="47250" ht="12.75" hidden="1" customHeight="1" x14ac:dyDescent="0.2"/>
    <row r="47251" ht="12.75" hidden="1" customHeight="1" x14ac:dyDescent="0.2"/>
    <row r="47252" ht="12.75" hidden="1" customHeight="1" x14ac:dyDescent="0.2"/>
    <row r="47253" ht="12.75" hidden="1" customHeight="1" x14ac:dyDescent="0.2"/>
    <row r="47254" ht="12.75" hidden="1" customHeight="1" x14ac:dyDescent="0.2"/>
    <row r="47255" ht="12.75" hidden="1" customHeight="1" x14ac:dyDescent="0.2"/>
    <row r="47256" ht="12.75" hidden="1" customHeight="1" x14ac:dyDescent="0.2"/>
    <row r="47257" ht="12.75" hidden="1" customHeight="1" x14ac:dyDescent="0.2"/>
    <row r="47258" ht="12.75" hidden="1" customHeight="1" x14ac:dyDescent="0.2"/>
    <row r="47259" ht="12.75" hidden="1" customHeight="1" x14ac:dyDescent="0.2"/>
    <row r="47260" ht="12.75" hidden="1" customHeight="1" x14ac:dyDescent="0.2"/>
    <row r="47261" ht="12.75" hidden="1" customHeight="1" x14ac:dyDescent="0.2"/>
    <row r="47262" ht="12.75" hidden="1" customHeight="1" x14ac:dyDescent="0.2"/>
    <row r="47263" ht="12.75" hidden="1" customHeight="1" x14ac:dyDescent="0.2"/>
    <row r="47264" ht="12.75" hidden="1" customHeight="1" x14ac:dyDescent="0.2"/>
    <row r="47265" ht="12.75" hidden="1" customHeight="1" x14ac:dyDescent="0.2"/>
    <row r="47266" ht="12.75" hidden="1" customHeight="1" x14ac:dyDescent="0.2"/>
    <row r="47267" ht="12.75" hidden="1" customHeight="1" x14ac:dyDescent="0.2"/>
    <row r="47268" ht="12.75" hidden="1" customHeight="1" x14ac:dyDescent="0.2"/>
    <row r="47269" ht="12.75" hidden="1" customHeight="1" x14ac:dyDescent="0.2"/>
    <row r="47270" ht="12.75" hidden="1" customHeight="1" x14ac:dyDescent="0.2"/>
    <row r="47271" ht="12.75" hidden="1" customHeight="1" x14ac:dyDescent="0.2"/>
    <row r="47272" ht="12.75" hidden="1" customHeight="1" x14ac:dyDescent="0.2"/>
    <row r="47273" ht="12.75" hidden="1" customHeight="1" x14ac:dyDescent="0.2"/>
    <row r="47274" ht="12.75" hidden="1" customHeight="1" x14ac:dyDescent="0.2"/>
    <row r="47275" ht="12.75" hidden="1" customHeight="1" x14ac:dyDescent="0.2"/>
    <row r="47276" ht="12.75" hidden="1" customHeight="1" x14ac:dyDescent="0.2"/>
    <row r="47277" ht="12.75" hidden="1" customHeight="1" x14ac:dyDescent="0.2"/>
    <row r="47278" ht="12.75" hidden="1" customHeight="1" x14ac:dyDescent="0.2"/>
    <row r="47279" ht="12.75" hidden="1" customHeight="1" x14ac:dyDescent="0.2"/>
    <row r="47280" ht="12.75" hidden="1" customHeight="1" x14ac:dyDescent="0.2"/>
    <row r="47281" ht="12.75" hidden="1" customHeight="1" x14ac:dyDescent="0.2"/>
    <row r="47282" ht="12.75" hidden="1" customHeight="1" x14ac:dyDescent="0.2"/>
    <row r="47283" ht="12.75" hidden="1" customHeight="1" x14ac:dyDescent="0.2"/>
    <row r="47284" ht="12.75" hidden="1" customHeight="1" x14ac:dyDescent="0.2"/>
    <row r="47285" ht="12.75" hidden="1" customHeight="1" x14ac:dyDescent="0.2"/>
    <row r="47286" ht="12.75" hidden="1" customHeight="1" x14ac:dyDescent="0.2"/>
    <row r="47287" ht="12.75" hidden="1" customHeight="1" x14ac:dyDescent="0.2"/>
    <row r="47288" ht="12.75" hidden="1" customHeight="1" x14ac:dyDescent="0.2"/>
    <row r="47289" ht="12.75" hidden="1" customHeight="1" x14ac:dyDescent="0.2"/>
    <row r="47290" ht="12.75" hidden="1" customHeight="1" x14ac:dyDescent="0.2"/>
    <row r="47291" ht="12.75" hidden="1" customHeight="1" x14ac:dyDescent="0.2"/>
    <row r="47292" ht="12.75" hidden="1" customHeight="1" x14ac:dyDescent="0.2"/>
    <row r="47293" ht="12.75" hidden="1" customHeight="1" x14ac:dyDescent="0.2"/>
    <row r="47294" ht="12.75" hidden="1" customHeight="1" x14ac:dyDescent="0.2"/>
    <row r="47295" ht="12.75" hidden="1" customHeight="1" x14ac:dyDescent="0.2"/>
    <row r="47296" ht="12.75" hidden="1" customHeight="1" x14ac:dyDescent="0.2"/>
    <row r="47297" ht="12.75" hidden="1" customHeight="1" x14ac:dyDescent="0.2"/>
    <row r="47298" ht="12.75" hidden="1" customHeight="1" x14ac:dyDescent="0.2"/>
    <row r="47299" ht="12.75" hidden="1" customHeight="1" x14ac:dyDescent="0.2"/>
    <row r="47300" ht="12.75" hidden="1" customHeight="1" x14ac:dyDescent="0.2"/>
    <row r="47301" ht="12.75" hidden="1" customHeight="1" x14ac:dyDescent="0.2"/>
    <row r="47302" ht="12.75" hidden="1" customHeight="1" x14ac:dyDescent="0.2"/>
    <row r="47303" ht="12.75" hidden="1" customHeight="1" x14ac:dyDescent="0.2"/>
    <row r="47304" ht="12.75" hidden="1" customHeight="1" x14ac:dyDescent="0.2"/>
    <row r="47305" ht="12.75" hidden="1" customHeight="1" x14ac:dyDescent="0.2"/>
    <row r="47306" ht="12.75" hidden="1" customHeight="1" x14ac:dyDescent="0.2"/>
    <row r="47307" ht="12.75" hidden="1" customHeight="1" x14ac:dyDescent="0.2"/>
    <row r="47308" ht="12.75" hidden="1" customHeight="1" x14ac:dyDescent="0.2"/>
    <row r="47309" ht="12.75" hidden="1" customHeight="1" x14ac:dyDescent="0.2"/>
    <row r="47310" ht="12.75" hidden="1" customHeight="1" x14ac:dyDescent="0.2"/>
    <row r="47311" ht="12.75" hidden="1" customHeight="1" x14ac:dyDescent="0.2"/>
    <row r="47312" ht="12.75" hidden="1" customHeight="1" x14ac:dyDescent="0.2"/>
    <row r="47313" ht="12.75" hidden="1" customHeight="1" x14ac:dyDescent="0.2"/>
    <row r="47314" ht="12.75" hidden="1" customHeight="1" x14ac:dyDescent="0.2"/>
    <row r="47315" ht="12.75" hidden="1" customHeight="1" x14ac:dyDescent="0.2"/>
    <row r="47316" ht="12.75" hidden="1" customHeight="1" x14ac:dyDescent="0.2"/>
    <row r="47317" ht="12.75" hidden="1" customHeight="1" x14ac:dyDescent="0.2"/>
    <row r="47318" ht="12.75" hidden="1" customHeight="1" x14ac:dyDescent="0.2"/>
    <row r="47319" ht="12.75" hidden="1" customHeight="1" x14ac:dyDescent="0.2"/>
    <row r="47320" ht="12.75" hidden="1" customHeight="1" x14ac:dyDescent="0.2"/>
    <row r="47321" ht="12.75" hidden="1" customHeight="1" x14ac:dyDescent="0.2"/>
    <row r="47322" ht="12.75" hidden="1" customHeight="1" x14ac:dyDescent="0.2"/>
    <row r="47323" ht="12.75" hidden="1" customHeight="1" x14ac:dyDescent="0.2"/>
    <row r="47324" ht="12.75" hidden="1" customHeight="1" x14ac:dyDescent="0.2"/>
    <row r="47325" ht="12.75" hidden="1" customHeight="1" x14ac:dyDescent="0.2"/>
    <row r="47326" ht="12.75" hidden="1" customHeight="1" x14ac:dyDescent="0.2"/>
    <row r="47327" ht="12.75" hidden="1" customHeight="1" x14ac:dyDescent="0.2"/>
    <row r="47328" ht="12.75" hidden="1" customHeight="1" x14ac:dyDescent="0.2"/>
    <row r="47329" ht="12.75" hidden="1" customHeight="1" x14ac:dyDescent="0.2"/>
    <row r="47330" ht="12.75" hidden="1" customHeight="1" x14ac:dyDescent="0.2"/>
    <row r="47331" ht="12.75" hidden="1" customHeight="1" x14ac:dyDescent="0.2"/>
    <row r="47332" ht="12.75" hidden="1" customHeight="1" x14ac:dyDescent="0.2"/>
    <row r="47333" ht="12.75" hidden="1" customHeight="1" x14ac:dyDescent="0.2"/>
    <row r="47334" ht="12.75" hidden="1" customHeight="1" x14ac:dyDescent="0.2"/>
    <row r="47335" ht="12.75" hidden="1" customHeight="1" x14ac:dyDescent="0.2"/>
    <row r="47336" ht="12.75" hidden="1" customHeight="1" x14ac:dyDescent="0.2"/>
    <row r="47337" ht="12.75" hidden="1" customHeight="1" x14ac:dyDescent="0.2"/>
    <row r="47338" ht="12.75" hidden="1" customHeight="1" x14ac:dyDescent="0.2"/>
    <row r="47339" ht="12.75" hidden="1" customHeight="1" x14ac:dyDescent="0.2"/>
    <row r="47340" ht="12.75" hidden="1" customHeight="1" x14ac:dyDescent="0.2"/>
    <row r="47341" ht="12.75" hidden="1" customHeight="1" x14ac:dyDescent="0.2"/>
    <row r="47342" ht="12.75" hidden="1" customHeight="1" x14ac:dyDescent="0.2"/>
    <row r="47343" ht="12.75" hidden="1" customHeight="1" x14ac:dyDescent="0.2"/>
    <row r="47344" ht="12.75" hidden="1" customHeight="1" x14ac:dyDescent="0.2"/>
    <row r="47345" ht="12.75" hidden="1" customHeight="1" x14ac:dyDescent="0.2"/>
    <row r="47346" ht="12.75" hidden="1" customHeight="1" x14ac:dyDescent="0.2"/>
    <row r="47347" ht="12.75" hidden="1" customHeight="1" x14ac:dyDescent="0.2"/>
    <row r="47348" ht="12.75" hidden="1" customHeight="1" x14ac:dyDescent="0.2"/>
    <row r="47349" ht="12.75" hidden="1" customHeight="1" x14ac:dyDescent="0.2"/>
    <row r="47350" ht="12.75" hidden="1" customHeight="1" x14ac:dyDescent="0.2"/>
    <row r="47351" ht="12.75" hidden="1" customHeight="1" x14ac:dyDescent="0.2"/>
    <row r="47352" ht="12.75" hidden="1" customHeight="1" x14ac:dyDescent="0.2"/>
    <row r="47353" ht="12.75" hidden="1" customHeight="1" x14ac:dyDescent="0.2"/>
    <row r="47354" ht="12.75" hidden="1" customHeight="1" x14ac:dyDescent="0.2"/>
    <row r="47355" ht="12.75" hidden="1" customHeight="1" x14ac:dyDescent="0.2"/>
    <row r="47356" ht="12.75" hidden="1" customHeight="1" x14ac:dyDescent="0.2"/>
    <row r="47357" ht="12.75" hidden="1" customHeight="1" x14ac:dyDescent="0.2"/>
    <row r="47358" ht="12.75" hidden="1" customHeight="1" x14ac:dyDescent="0.2"/>
    <row r="47359" ht="12.75" hidden="1" customHeight="1" x14ac:dyDescent="0.2"/>
    <row r="47360" ht="12.75" hidden="1" customHeight="1" x14ac:dyDescent="0.2"/>
    <row r="47361" ht="12.75" hidden="1" customHeight="1" x14ac:dyDescent="0.2"/>
    <row r="47362" ht="12.75" hidden="1" customHeight="1" x14ac:dyDescent="0.2"/>
    <row r="47363" ht="12.75" hidden="1" customHeight="1" x14ac:dyDescent="0.2"/>
    <row r="47364" ht="12.75" hidden="1" customHeight="1" x14ac:dyDescent="0.2"/>
    <row r="47365" ht="12.75" hidden="1" customHeight="1" x14ac:dyDescent="0.2"/>
    <row r="47366" ht="12.75" hidden="1" customHeight="1" x14ac:dyDescent="0.2"/>
    <row r="47367" ht="12.75" hidden="1" customHeight="1" x14ac:dyDescent="0.2"/>
    <row r="47368" ht="12.75" hidden="1" customHeight="1" x14ac:dyDescent="0.2"/>
    <row r="47369" ht="12.75" hidden="1" customHeight="1" x14ac:dyDescent="0.2"/>
    <row r="47370" ht="12.75" hidden="1" customHeight="1" x14ac:dyDescent="0.2"/>
    <row r="47371" ht="12.75" hidden="1" customHeight="1" x14ac:dyDescent="0.2"/>
    <row r="47372" ht="12.75" hidden="1" customHeight="1" x14ac:dyDescent="0.2"/>
    <row r="47373" ht="12.75" hidden="1" customHeight="1" x14ac:dyDescent="0.2"/>
    <row r="47374" ht="12.75" hidden="1" customHeight="1" x14ac:dyDescent="0.2"/>
    <row r="47375" ht="12.75" hidden="1" customHeight="1" x14ac:dyDescent="0.2"/>
    <row r="47376" ht="12.75" hidden="1" customHeight="1" x14ac:dyDescent="0.2"/>
    <row r="47377" ht="12.75" hidden="1" customHeight="1" x14ac:dyDescent="0.2"/>
    <row r="47378" ht="12.75" hidden="1" customHeight="1" x14ac:dyDescent="0.2"/>
    <row r="47379" ht="12.75" hidden="1" customHeight="1" x14ac:dyDescent="0.2"/>
    <row r="47380" ht="12.75" hidden="1" customHeight="1" x14ac:dyDescent="0.2"/>
    <row r="47381" ht="12.75" hidden="1" customHeight="1" x14ac:dyDescent="0.2"/>
    <row r="47382" ht="12.75" hidden="1" customHeight="1" x14ac:dyDescent="0.2"/>
    <row r="47383" ht="12.75" hidden="1" customHeight="1" x14ac:dyDescent="0.2"/>
    <row r="47384" ht="12.75" hidden="1" customHeight="1" x14ac:dyDescent="0.2"/>
    <row r="47385" ht="12.75" hidden="1" customHeight="1" x14ac:dyDescent="0.2"/>
    <row r="47386" ht="12.75" hidden="1" customHeight="1" x14ac:dyDescent="0.2"/>
    <row r="47387" ht="12.75" hidden="1" customHeight="1" x14ac:dyDescent="0.2"/>
    <row r="47388" ht="12.75" hidden="1" customHeight="1" x14ac:dyDescent="0.2"/>
    <row r="47389" ht="12.75" hidden="1" customHeight="1" x14ac:dyDescent="0.2"/>
    <row r="47390" ht="12.75" hidden="1" customHeight="1" x14ac:dyDescent="0.2"/>
    <row r="47391" ht="12.75" hidden="1" customHeight="1" x14ac:dyDescent="0.2"/>
    <row r="47392" ht="12.75" hidden="1" customHeight="1" x14ac:dyDescent="0.2"/>
    <row r="47393" ht="12.75" hidden="1" customHeight="1" x14ac:dyDescent="0.2"/>
    <row r="47394" ht="12.75" hidden="1" customHeight="1" x14ac:dyDescent="0.2"/>
    <row r="47395" ht="12.75" hidden="1" customHeight="1" x14ac:dyDescent="0.2"/>
    <row r="47396" ht="12.75" hidden="1" customHeight="1" x14ac:dyDescent="0.2"/>
    <row r="47397" ht="12.75" hidden="1" customHeight="1" x14ac:dyDescent="0.2"/>
    <row r="47398" ht="12.75" hidden="1" customHeight="1" x14ac:dyDescent="0.2"/>
    <row r="47399" ht="12.75" hidden="1" customHeight="1" x14ac:dyDescent="0.2"/>
    <row r="47400" ht="12.75" hidden="1" customHeight="1" x14ac:dyDescent="0.2"/>
    <row r="47401" ht="12.75" hidden="1" customHeight="1" x14ac:dyDescent="0.2"/>
    <row r="47402" ht="12.75" hidden="1" customHeight="1" x14ac:dyDescent="0.2"/>
    <row r="47403" ht="12.75" hidden="1" customHeight="1" x14ac:dyDescent="0.2"/>
    <row r="47404" ht="12.75" hidden="1" customHeight="1" x14ac:dyDescent="0.2"/>
    <row r="47405" ht="12.75" hidden="1" customHeight="1" x14ac:dyDescent="0.2"/>
    <row r="47406" ht="12.75" hidden="1" customHeight="1" x14ac:dyDescent="0.2"/>
    <row r="47407" ht="12.75" hidden="1" customHeight="1" x14ac:dyDescent="0.2"/>
    <row r="47408" ht="12.75" hidden="1" customHeight="1" x14ac:dyDescent="0.2"/>
    <row r="47409" ht="12.75" hidden="1" customHeight="1" x14ac:dyDescent="0.2"/>
    <row r="47410" ht="12.75" hidden="1" customHeight="1" x14ac:dyDescent="0.2"/>
    <row r="47411" ht="12.75" hidden="1" customHeight="1" x14ac:dyDescent="0.2"/>
    <row r="47412" ht="12.75" hidden="1" customHeight="1" x14ac:dyDescent="0.2"/>
    <row r="47413" ht="12.75" hidden="1" customHeight="1" x14ac:dyDescent="0.2"/>
    <row r="47414" ht="12.75" hidden="1" customHeight="1" x14ac:dyDescent="0.2"/>
    <row r="47415" ht="12.75" hidden="1" customHeight="1" x14ac:dyDescent="0.2"/>
    <row r="47416" ht="12.75" hidden="1" customHeight="1" x14ac:dyDescent="0.2"/>
    <row r="47417" ht="12.75" hidden="1" customHeight="1" x14ac:dyDescent="0.2"/>
    <row r="47418" ht="12.75" hidden="1" customHeight="1" x14ac:dyDescent="0.2"/>
    <row r="47419" ht="12.75" hidden="1" customHeight="1" x14ac:dyDescent="0.2"/>
    <row r="47420" ht="12.75" hidden="1" customHeight="1" x14ac:dyDescent="0.2"/>
    <row r="47421" ht="12.75" hidden="1" customHeight="1" x14ac:dyDescent="0.2"/>
    <row r="47422" ht="12.75" hidden="1" customHeight="1" x14ac:dyDescent="0.2"/>
    <row r="47423" ht="12.75" hidden="1" customHeight="1" x14ac:dyDescent="0.2"/>
    <row r="47424" ht="12.75" hidden="1" customHeight="1" x14ac:dyDescent="0.2"/>
    <row r="47425" ht="12.75" hidden="1" customHeight="1" x14ac:dyDescent="0.2"/>
    <row r="47426" ht="12.75" hidden="1" customHeight="1" x14ac:dyDescent="0.2"/>
    <row r="47427" ht="12.75" hidden="1" customHeight="1" x14ac:dyDescent="0.2"/>
    <row r="47428" ht="12.75" hidden="1" customHeight="1" x14ac:dyDescent="0.2"/>
    <row r="47429" ht="12.75" hidden="1" customHeight="1" x14ac:dyDescent="0.2"/>
    <row r="47430" ht="12.75" hidden="1" customHeight="1" x14ac:dyDescent="0.2"/>
    <row r="47431" ht="12.75" hidden="1" customHeight="1" x14ac:dyDescent="0.2"/>
    <row r="47432" ht="12.75" hidden="1" customHeight="1" x14ac:dyDescent="0.2"/>
    <row r="47433" ht="12.75" hidden="1" customHeight="1" x14ac:dyDescent="0.2"/>
    <row r="47434" ht="12.75" hidden="1" customHeight="1" x14ac:dyDescent="0.2"/>
    <row r="47435" ht="12.75" hidden="1" customHeight="1" x14ac:dyDescent="0.2"/>
    <row r="47436" ht="12.75" hidden="1" customHeight="1" x14ac:dyDescent="0.2"/>
    <row r="47437" ht="12.75" hidden="1" customHeight="1" x14ac:dyDescent="0.2"/>
    <row r="47438" ht="12.75" hidden="1" customHeight="1" x14ac:dyDescent="0.2"/>
    <row r="47439" ht="12.75" hidden="1" customHeight="1" x14ac:dyDescent="0.2"/>
    <row r="47440" ht="12.75" hidden="1" customHeight="1" x14ac:dyDescent="0.2"/>
    <row r="47441" ht="12.75" hidden="1" customHeight="1" x14ac:dyDescent="0.2"/>
    <row r="47442" ht="12.75" hidden="1" customHeight="1" x14ac:dyDescent="0.2"/>
    <row r="47443" ht="12.75" hidden="1" customHeight="1" x14ac:dyDescent="0.2"/>
    <row r="47444" ht="12.75" hidden="1" customHeight="1" x14ac:dyDescent="0.2"/>
    <row r="47445" ht="12.75" hidden="1" customHeight="1" x14ac:dyDescent="0.2"/>
    <row r="47446" ht="12.75" hidden="1" customHeight="1" x14ac:dyDescent="0.2"/>
    <row r="47447" ht="12.75" hidden="1" customHeight="1" x14ac:dyDescent="0.2"/>
    <row r="47448" ht="12.75" hidden="1" customHeight="1" x14ac:dyDescent="0.2"/>
    <row r="47449" ht="12.75" hidden="1" customHeight="1" x14ac:dyDescent="0.2"/>
    <row r="47450" ht="12.75" hidden="1" customHeight="1" x14ac:dyDescent="0.2"/>
    <row r="47451" ht="12.75" hidden="1" customHeight="1" x14ac:dyDescent="0.2"/>
    <row r="47452" ht="12.75" hidden="1" customHeight="1" x14ac:dyDescent="0.2"/>
    <row r="47453" ht="12.75" hidden="1" customHeight="1" x14ac:dyDescent="0.2"/>
    <row r="47454" ht="12.75" hidden="1" customHeight="1" x14ac:dyDescent="0.2"/>
    <row r="47455" ht="12.75" hidden="1" customHeight="1" x14ac:dyDescent="0.2"/>
    <row r="47456" ht="12.75" hidden="1" customHeight="1" x14ac:dyDescent="0.2"/>
    <row r="47457" ht="12.75" hidden="1" customHeight="1" x14ac:dyDescent="0.2"/>
    <row r="47458" ht="12.75" hidden="1" customHeight="1" x14ac:dyDescent="0.2"/>
    <row r="47459" ht="12.75" hidden="1" customHeight="1" x14ac:dyDescent="0.2"/>
    <row r="47460" ht="12.75" hidden="1" customHeight="1" x14ac:dyDescent="0.2"/>
    <row r="47461" ht="12.75" hidden="1" customHeight="1" x14ac:dyDescent="0.2"/>
    <row r="47462" ht="12.75" hidden="1" customHeight="1" x14ac:dyDescent="0.2"/>
    <row r="47463" ht="12.75" hidden="1" customHeight="1" x14ac:dyDescent="0.2"/>
    <row r="47464" ht="12.75" hidden="1" customHeight="1" x14ac:dyDescent="0.2"/>
    <row r="47465" ht="12.75" hidden="1" customHeight="1" x14ac:dyDescent="0.2"/>
    <row r="47466" ht="12.75" hidden="1" customHeight="1" x14ac:dyDescent="0.2"/>
    <row r="47467" ht="12.75" hidden="1" customHeight="1" x14ac:dyDescent="0.2"/>
    <row r="47468" ht="12.75" hidden="1" customHeight="1" x14ac:dyDescent="0.2"/>
    <row r="47469" ht="12.75" hidden="1" customHeight="1" x14ac:dyDescent="0.2"/>
    <row r="47470" ht="12.75" hidden="1" customHeight="1" x14ac:dyDescent="0.2"/>
    <row r="47471" ht="12.75" hidden="1" customHeight="1" x14ac:dyDescent="0.2"/>
    <row r="47472" ht="12.75" hidden="1" customHeight="1" x14ac:dyDescent="0.2"/>
    <row r="47473" ht="12.75" hidden="1" customHeight="1" x14ac:dyDescent="0.2"/>
    <row r="47474" ht="12.75" hidden="1" customHeight="1" x14ac:dyDescent="0.2"/>
    <row r="47475" ht="12.75" hidden="1" customHeight="1" x14ac:dyDescent="0.2"/>
    <row r="47476" ht="12.75" hidden="1" customHeight="1" x14ac:dyDescent="0.2"/>
    <row r="47477" ht="12.75" hidden="1" customHeight="1" x14ac:dyDescent="0.2"/>
    <row r="47478" ht="12.75" hidden="1" customHeight="1" x14ac:dyDescent="0.2"/>
    <row r="47479" ht="12.75" hidden="1" customHeight="1" x14ac:dyDescent="0.2"/>
    <row r="47480" ht="12.75" hidden="1" customHeight="1" x14ac:dyDescent="0.2"/>
    <row r="47481" ht="12.75" hidden="1" customHeight="1" x14ac:dyDescent="0.2"/>
    <row r="47482" ht="12.75" hidden="1" customHeight="1" x14ac:dyDescent="0.2"/>
    <row r="47483" ht="12.75" hidden="1" customHeight="1" x14ac:dyDescent="0.2"/>
    <row r="47484" ht="12.75" hidden="1" customHeight="1" x14ac:dyDescent="0.2"/>
    <row r="47485" ht="12.75" hidden="1" customHeight="1" x14ac:dyDescent="0.2"/>
    <row r="47486" ht="12.75" hidden="1" customHeight="1" x14ac:dyDescent="0.2"/>
    <row r="47487" ht="12.75" hidden="1" customHeight="1" x14ac:dyDescent="0.2"/>
    <row r="47488" ht="12.75" hidden="1" customHeight="1" x14ac:dyDescent="0.2"/>
    <row r="47489" ht="12.75" hidden="1" customHeight="1" x14ac:dyDescent="0.2"/>
    <row r="47490" ht="12.75" hidden="1" customHeight="1" x14ac:dyDescent="0.2"/>
    <row r="47491" ht="12.75" hidden="1" customHeight="1" x14ac:dyDescent="0.2"/>
    <row r="47492" ht="12.75" hidden="1" customHeight="1" x14ac:dyDescent="0.2"/>
    <row r="47493" ht="12.75" hidden="1" customHeight="1" x14ac:dyDescent="0.2"/>
    <row r="47494" ht="12.75" hidden="1" customHeight="1" x14ac:dyDescent="0.2"/>
    <row r="47495" ht="12.75" hidden="1" customHeight="1" x14ac:dyDescent="0.2"/>
    <row r="47496" ht="12.75" hidden="1" customHeight="1" x14ac:dyDescent="0.2"/>
    <row r="47497" ht="12.75" hidden="1" customHeight="1" x14ac:dyDescent="0.2"/>
    <row r="47498" ht="12.75" hidden="1" customHeight="1" x14ac:dyDescent="0.2"/>
    <row r="47499" ht="12.75" hidden="1" customHeight="1" x14ac:dyDescent="0.2"/>
    <row r="47500" ht="12.75" hidden="1" customHeight="1" x14ac:dyDescent="0.2"/>
    <row r="47501" ht="12.75" hidden="1" customHeight="1" x14ac:dyDescent="0.2"/>
    <row r="47502" ht="12.75" hidden="1" customHeight="1" x14ac:dyDescent="0.2"/>
    <row r="47503" ht="12.75" hidden="1" customHeight="1" x14ac:dyDescent="0.2"/>
    <row r="47504" ht="12.75" hidden="1" customHeight="1" x14ac:dyDescent="0.2"/>
    <row r="47505" ht="12.75" hidden="1" customHeight="1" x14ac:dyDescent="0.2"/>
    <row r="47506" ht="12.75" hidden="1" customHeight="1" x14ac:dyDescent="0.2"/>
    <row r="47507" ht="12.75" hidden="1" customHeight="1" x14ac:dyDescent="0.2"/>
    <row r="47508" ht="12.75" hidden="1" customHeight="1" x14ac:dyDescent="0.2"/>
    <row r="47509" ht="12.75" hidden="1" customHeight="1" x14ac:dyDescent="0.2"/>
    <row r="47510" ht="12.75" hidden="1" customHeight="1" x14ac:dyDescent="0.2"/>
    <row r="47511" ht="12.75" hidden="1" customHeight="1" x14ac:dyDescent="0.2"/>
    <row r="47512" ht="12.75" hidden="1" customHeight="1" x14ac:dyDescent="0.2"/>
    <row r="47513" ht="12.75" hidden="1" customHeight="1" x14ac:dyDescent="0.2"/>
    <row r="47514" ht="12.75" hidden="1" customHeight="1" x14ac:dyDescent="0.2"/>
    <row r="47515" ht="12.75" hidden="1" customHeight="1" x14ac:dyDescent="0.2"/>
    <row r="47516" ht="12.75" hidden="1" customHeight="1" x14ac:dyDescent="0.2"/>
    <row r="47517" ht="12.75" hidden="1" customHeight="1" x14ac:dyDescent="0.2"/>
    <row r="47518" ht="12.75" hidden="1" customHeight="1" x14ac:dyDescent="0.2"/>
    <row r="47519" ht="12.75" hidden="1" customHeight="1" x14ac:dyDescent="0.2"/>
    <row r="47520" ht="12.75" hidden="1" customHeight="1" x14ac:dyDescent="0.2"/>
    <row r="47521" ht="12.75" hidden="1" customHeight="1" x14ac:dyDescent="0.2"/>
    <row r="47522" ht="12.75" hidden="1" customHeight="1" x14ac:dyDescent="0.2"/>
    <row r="47523" ht="12.75" hidden="1" customHeight="1" x14ac:dyDescent="0.2"/>
    <row r="47524" ht="12.75" hidden="1" customHeight="1" x14ac:dyDescent="0.2"/>
    <row r="47525" ht="12.75" hidden="1" customHeight="1" x14ac:dyDescent="0.2"/>
    <row r="47526" ht="12.75" hidden="1" customHeight="1" x14ac:dyDescent="0.2"/>
    <row r="47527" ht="12.75" hidden="1" customHeight="1" x14ac:dyDescent="0.2"/>
    <row r="47528" ht="12.75" hidden="1" customHeight="1" x14ac:dyDescent="0.2"/>
    <row r="47529" ht="12.75" hidden="1" customHeight="1" x14ac:dyDescent="0.2"/>
    <row r="47530" ht="12.75" hidden="1" customHeight="1" x14ac:dyDescent="0.2"/>
    <row r="47531" ht="12.75" hidden="1" customHeight="1" x14ac:dyDescent="0.2"/>
    <row r="47532" ht="12.75" hidden="1" customHeight="1" x14ac:dyDescent="0.2"/>
    <row r="47533" ht="12.75" hidden="1" customHeight="1" x14ac:dyDescent="0.2"/>
    <row r="47534" ht="12.75" hidden="1" customHeight="1" x14ac:dyDescent="0.2"/>
    <row r="47535" ht="12.75" hidden="1" customHeight="1" x14ac:dyDescent="0.2"/>
    <row r="47536" ht="12.75" hidden="1" customHeight="1" x14ac:dyDescent="0.2"/>
    <row r="47537" ht="12.75" hidden="1" customHeight="1" x14ac:dyDescent="0.2"/>
    <row r="47538" ht="12.75" hidden="1" customHeight="1" x14ac:dyDescent="0.2"/>
    <row r="47539" ht="12.75" hidden="1" customHeight="1" x14ac:dyDescent="0.2"/>
    <row r="47540" ht="12.75" hidden="1" customHeight="1" x14ac:dyDescent="0.2"/>
    <row r="47541" ht="12.75" hidden="1" customHeight="1" x14ac:dyDescent="0.2"/>
    <row r="47542" ht="12.75" hidden="1" customHeight="1" x14ac:dyDescent="0.2"/>
    <row r="47543" ht="12.75" hidden="1" customHeight="1" x14ac:dyDescent="0.2"/>
    <row r="47544" ht="12.75" hidden="1" customHeight="1" x14ac:dyDescent="0.2"/>
    <row r="47545" ht="12.75" hidden="1" customHeight="1" x14ac:dyDescent="0.2"/>
    <row r="47546" ht="12.75" hidden="1" customHeight="1" x14ac:dyDescent="0.2"/>
    <row r="47547" ht="12.75" hidden="1" customHeight="1" x14ac:dyDescent="0.2"/>
    <row r="47548" ht="12.75" hidden="1" customHeight="1" x14ac:dyDescent="0.2"/>
    <row r="47549" ht="12.75" hidden="1" customHeight="1" x14ac:dyDescent="0.2"/>
    <row r="47550" ht="12.75" hidden="1" customHeight="1" x14ac:dyDescent="0.2"/>
    <row r="47551" ht="12.75" hidden="1" customHeight="1" x14ac:dyDescent="0.2"/>
    <row r="47552" ht="12.75" hidden="1" customHeight="1" x14ac:dyDescent="0.2"/>
    <row r="47553" ht="12.75" hidden="1" customHeight="1" x14ac:dyDescent="0.2"/>
    <row r="47554" ht="12.75" hidden="1" customHeight="1" x14ac:dyDescent="0.2"/>
    <row r="47555" ht="12.75" hidden="1" customHeight="1" x14ac:dyDescent="0.2"/>
    <row r="47556" ht="12.75" hidden="1" customHeight="1" x14ac:dyDescent="0.2"/>
    <row r="47557" ht="12.75" hidden="1" customHeight="1" x14ac:dyDescent="0.2"/>
    <row r="47558" ht="12.75" hidden="1" customHeight="1" x14ac:dyDescent="0.2"/>
    <row r="47559" ht="12.75" hidden="1" customHeight="1" x14ac:dyDescent="0.2"/>
    <row r="47560" ht="12.75" hidden="1" customHeight="1" x14ac:dyDescent="0.2"/>
    <row r="47561" ht="12.75" hidden="1" customHeight="1" x14ac:dyDescent="0.2"/>
    <row r="47562" ht="12.75" hidden="1" customHeight="1" x14ac:dyDescent="0.2"/>
    <row r="47563" ht="12.75" hidden="1" customHeight="1" x14ac:dyDescent="0.2"/>
    <row r="47564" ht="12.75" hidden="1" customHeight="1" x14ac:dyDescent="0.2"/>
    <row r="47565" ht="12.75" hidden="1" customHeight="1" x14ac:dyDescent="0.2"/>
    <row r="47566" ht="12.75" hidden="1" customHeight="1" x14ac:dyDescent="0.2"/>
    <row r="47567" ht="12.75" hidden="1" customHeight="1" x14ac:dyDescent="0.2"/>
    <row r="47568" ht="12.75" hidden="1" customHeight="1" x14ac:dyDescent="0.2"/>
    <row r="47569" ht="12.75" hidden="1" customHeight="1" x14ac:dyDescent="0.2"/>
    <row r="47570" ht="12.75" hidden="1" customHeight="1" x14ac:dyDescent="0.2"/>
    <row r="47571" ht="12.75" hidden="1" customHeight="1" x14ac:dyDescent="0.2"/>
    <row r="47572" ht="12.75" hidden="1" customHeight="1" x14ac:dyDescent="0.2"/>
    <row r="47573" ht="12.75" hidden="1" customHeight="1" x14ac:dyDescent="0.2"/>
    <row r="47574" ht="12.75" hidden="1" customHeight="1" x14ac:dyDescent="0.2"/>
    <row r="47575" ht="12.75" hidden="1" customHeight="1" x14ac:dyDescent="0.2"/>
    <row r="47576" ht="12.75" hidden="1" customHeight="1" x14ac:dyDescent="0.2"/>
    <row r="47577" ht="12.75" hidden="1" customHeight="1" x14ac:dyDescent="0.2"/>
    <row r="47578" ht="12.75" hidden="1" customHeight="1" x14ac:dyDescent="0.2"/>
    <row r="47579" ht="12.75" hidden="1" customHeight="1" x14ac:dyDescent="0.2"/>
    <row r="47580" ht="12.75" hidden="1" customHeight="1" x14ac:dyDescent="0.2"/>
    <row r="47581" ht="12.75" hidden="1" customHeight="1" x14ac:dyDescent="0.2"/>
    <row r="47582" ht="12.75" hidden="1" customHeight="1" x14ac:dyDescent="0.2"/>
    <row r="47583" ht="12.75" hidden="1" customHeight="1" x14ac:dyDescent="0.2"/>
    <row r="47584" ht="12.75" hidden="1" customHeight="1" x14ac:dyDescent="0.2"/>
    <row r="47585" ht="12.75" hidden="1" customHeight="1" x14ac:dyDescent="0.2"/>
    <row r="47586" ht="12.75" hidden="1" customHeight="1" x14ac:dyDescent="0.2"/>
    <row r="47587" ht="12.75" hidden="1" customHeight="1" x14ac:dyDescent="0.2"/>
    <row r="47588" ht="12.75" hidden="1" customHeight="1" x14ac:dyDescent="0.2"/>
    <row r="47589" ht="12.75" hidden="1" customHeight="1" x14ac:dyDescent="0.2"/>
    <row r="47590" ht="12.75" hidden="1" customHeight="1" x14ac:dyDescent="0.2"/>
    <row r="47591" ht="12.75" hidden="1" customHeight="1" x14ac:dyDescent="0.2"/>
    <row r="47592" ht="12.75" hidden="1" customHeight="1" x14ac:dyDescent="0.2"/>
    <row r="47593" ht="12.75" hidden="1" customHeight="1" x14ac:dyDescent="0.2"/>
    <row r="47594" ht="12.75" hidden="1" customHeight="1" x14ac:dyDescent="0.2"/>
    <row r="47595" ht="12.75" hidden="1" customHeight="1" x14ac:dyDescent="0.2"/>
    <row r="47596" ht="12.75" hidden="1" customHeight="1" x14ac:dyDescent="0.2"/>
    <row r="47597" ht="12.75" hidden="1" customHeight="1" x14ac:dyDescent="0.2"/>
    <row r="47598" ht="12.75" hidden="1" customHeight="1" x14ac:dyDescent="0.2"/>
    <row r="47599" ht="12.75" hidden="1" customHeight="1" x14ac:dyDescent="0.2"/>
    <row r="47600" ht="12.75" hidden="1" customHeight="1" x14ac:dyDescent="0.2"/>
    <row r="47601" ht="12.75" hidden="1" customHeight="1" x14ac:dyDescent="0.2"/>
    <row r="47602" ht="12.75" hidden="1" customHeight="1" x14ac:dyDescent="0.2"/>
    <row r="47603" ht="12.75" hidden="1" customHeight="1" x14ac:dyDescent="0.2"/>
    <row r="47604" ht="12.75" hidden="1" customHeight="1" x14ac:dyDescent="0.2"/>
    <row r="47605" ht="12.75" hidden="1" customHeight="1" x14ac:dyDescent="0.2"/>
    <row r="47606" ht="12.75" hidden="1" customHeight="1" x14ac:dyDescent="0.2"/>
    <row r="47607" ht="12.75" hidden="1" customHeight="1" x14ac:dyDescent="0.2"/>
    <row r="47608" ht="12.75" hidden="1" customHeight="1" x14ac:dyDescent="0.2"/>
    <row r="47609" ht="12.75" hidden="1" customHeight="1" x14ac:dyDescent="0.2"/>
    <row r="47610" ht="12.75" hidden="1" customHeight="1" x14ac:dyDescent="0.2"/>
    <row r="47611" ht="12.75" hidden="1" customHeight="1" x14ac:dyDescent="0.2"/>
    <row r="47612" ht="12.75" hidden="1" customHeight="1" x14ac:dyDescent="0.2"/>
    <row r="47613" ht="12.75" hidden="1" customHeight="1" x14ac:dyDescent="0.2"/>
    <row r="47614" ht="12.75" hidden="1" customHeight="1" x14ac:dyDescent="0.2"/>
    <row r="47615" ht="12.75" hidden="1" customHeight="1" x14ac:dyDescent="0.2"/>
    <row r="47616" ht="12.75" hidden="1" customHeight="1" x14ac:dyDescent="0.2"/>
    <row r="47617" ht="12.75" hidden="1" customHeight="1" x14ac:dyDescent="0.2"/>
    <row r="47618" ht="12.75" hidden="1" customHeight="1" x14ac:dyDescent="0.2"/>
    <row r="47619" ht="12.75" hidden="1" customHeight="1" x14ac:dyDescent="0.2"/>
    <row r="47620" ht="12.75" hidden="1" customHeight="1" x14ac:dyDescent="0.2"/>
    <row r="47621" ht="12.75" hidden="1" customHeight="1" x14ac:dyDescent="0.2"/>
    <row r="47622" ht="12.75" hidden="1" customHeight="1" x14ac:dyDescent="0.2"/>
    <row r="47623" ht="12.75" hidden="1" customHeight="1" x14ac:dyDescent="0.2"/>
    <row r="47624" ht="12.75" hidden="1" customHeight="1" x14ac:dyDescent="0.2"/>
    <row r="47625" ht="12.75" hidden="1" customHeight="1" x14ac:dyDescent="0.2"/>
    <row r="47626" ht="12.75" hidden="1" customHeight="1" x14ac:dyDescent="0.2"/>
    <row r="47627" ht="12.75" hidden="1" customHeight="1" x14ac:dyDescent="0.2"/>
    <row r="47628" ht="12.75" hidden="1" customHeight="1" x14ac:dyDescent="0.2"/>
    <row r="47629" ht="12.75" hidden="1" customHeight="1" x14ac:dyDescent="0.2"/>
    <row r="47630" ht="12.75" hidden="1" customHeight="1" x14ac:dyDescent="0.2"/>
    <row r="47631" ht="12.75" hidden="1" customHeight="1" x14ac:dyDescent="0.2"/>
    <row r="47632" ht="12.75" hidden="1" customHeight="1" x14ac:dyDescent="0.2"/>
    <row r="47633" ht="12.75" hidden="1" customHeight="1" x14ac:dyDescent="0.2"/>
    <row r="47634" ht="12.75" hidden="1" customHeight="1" x14ac:dyDescent="0.2"/>
    <row r="47635" ht="12.75" hidden="1" customHeight="1" x14ac:dyDescent="0.2"/>
    <row r="47636" ht="12.75" hidden="1" customHeight="1" x14ac:dyDescent="0.2"/>
    <row r="47637" ht="12.75" hidden="1" customHeight="1" x14ac:dyDescent="0.2"/>
    <row r="47638" ht="12.75" hidden="1" customHeight="1" x14ac:dyDescent="0.2"/>
    <row r="47639" ht="12.75" hidden="1" customHeight="1" x14ac:dyDescent="0.2"/>
    <row r="47640" ht="12.75" hidden="1" customHeight="1" x14ac:dyDescent="0.2"/>
    <row r="47641" ht="12.75" hidden="1" customHeight="1" x14ac:dyDescent="0.2"/>
    <row r="47642" ht="12.75" hidden="1" customHeight="1" x14ac:dyDescent="0.2"/>
    <row r="47643" ht="12.75" hidden="1" customHeight="1" x14ac:dyDescent="0.2"/>
    <row r="47644" ht="12.75" hidden="1" customHeight="1" x14ac:dyDescent="0.2"/>
    <row r="47645" ht="12.75" hidden="1" customHeight="1" x14ac:dyDescent="0.2"/>
    <row r="47646" ht="12.75" hidden="1" customHeight="1" x14ac:dyDescent="0.2"/>
    <row r="47647" ht="12.75" hidden="1" customHeight="1" x14ac:dyDescent="0.2"/>
    <row r="47648" ht="12.75" hidden="1" customHeight="1" x14ac:dyDescent="0.2"/>
    <row r="47649" ht="12.75" hidden="1" customHeight="1" x14ac:dyDescent="0.2"/>
    <row r="47650" ht="12.75" hidden="1" customHeight="1" x14ac:dyDescent="0.2"/>
    <row r="47651" ht="12.75" hidden="1" customHeight="1" x14ac:dyDescent="0.2"/>
    <row r="47652" ht="12.75" hidden="1" customHeight="1" x14ac:dyDescent="0.2"/>
    <row r="47653" ht="12.75" hidden="1" customHeight="1" x14ac:dyDescent="0.2"/>
    <row r="47654" ht="12.75" hidden="1" customHeight="1" x14ac:dyDescent="0.2"/>
    <row r="47655" ht="12.75" hidden="1" customHeight="1" x14ac:dyDescent="0.2"/>
    <row r="47656" ht="12.75" hidden="1" customHeight="1" x14ac:dyDescent="0.2"/>
    <row r="47657" ht="12.75" hidden="1" customHeight="1" x14ac:dyDescent="0.2"/>
    <row r="47658" ht="12.75" hidden="1" customHeight="1" x14ac:dyDescent="0.2"/>
    <row r="47659" ht="12.75" hidden="1" customHeight="1" x14ac:dyDescent="0.2"/>
    <row r="47660" ht="12.75" hidden="1" customHeight="1" x14ac:dyDescent="0.2"/>
    <row r="47661" ht="12.75" hidden="1" customHeight="1" x14ac:dyDescent="0.2"/>
    <row r="47662" ht="12.75" hidden="1" customHeight="1" x14ac:dyDescent="0.2"/>
    <row r="47663" ht="12.75" hidden="1" customHeight="1" x14ac:dyDescent="0.2"/>
    <row r="47664" ht="12.75" hidden="1" customHeight="1" x14ac:dyDescent="0.2"/>
    <row r="47665" ht="12.75" hidden="1" customHeight="1" x14ac:dyDescent="0.2"/>
    <row r="47666" ht="12.75" hidden="1" customHeight="1" x14ac:dyDescent="0.2"/>
    <row r="47667" ht="12.75" hidden="1" customHeight="1" x14ac:dyDescent="0.2"/>
    <row r="47668" ht="12.75" hidden="1" customHeight="1" x14ac:dyDescent="0.2"/>
    <row r="47669" ht="12.75" hidden="1" customHeight="1" x14ac:dyDescent="0.2"/>
    <row r="47670" ht="12.75" hidden="1" customHeight="1" x14ac:dyDescent="0.2"/>
    <row r="47671" ht="12.75" hidden="1" customHeight="1" x14ac:dyDescent="0.2"/>
    <row r="47672" ht="12.75" hidden="1" customHeight="1" x14ac:dyDescent="0.2"/>
    <row r="47673" ht="12.75" hidden="1" customHeight="1" x14ac:dyDescent="0.2"/>
    <row r="47674" ht="12.75" hidden="1" customHeight="1" x14ac:dyDescent="0.2"/>
    <row r="47675" ht="12.75" hidden="1" customHeight="1" x14ac:dyDescent="0.2"/>
    <row r="47676" ht="12.75" hidden="1" customHeight="1" x14ac:dyDescent="0.2"/>
    <row r="47677" ht="12.75" hidden="1" customHeight="1" x14ac:dyDescent="0.2"/>
    <row r="47678" ht="12.75" hidden="1" customHeight="1" x14ac:dyDescent="0.2"/>
    <row r="47679" ht="12.75" hidden="1" customHeight="1" x14ac:dyDescent="0.2"/>
    <row r="47680" ht="12.75" hidden="1" customHeight="1" x14ac:dyDescent="0.2"/>
    <row r="47681" ht="12.75" hidden="1" customHeight="1" x14ac:dyDescent="0.2"/>
    <row r="47682" ht="12.75" hidden="1" customHeight="1" x14ac:dyDescent="0.2"/>
    <row r="47683" ht="12.75" hidden="1" customHeight="1" x14ac:dyDescent="0.2"/>
    <row r="47684" ht="12.75" hidden="1" customHeight="1" x14ac:dyDescent="0.2"/>
    <row r="47685" ht="12.75" hidden="1" customHeight="1" x14ac:dyDescent="0.2"/>
    <row r="47686" ht="12.75" hidden="1" customHeight="1" x14ac:dyDescent="0.2"/>
    <row r="47687" ht="12.75" hidden="1" customHeight="1" x14ac:dyDescent="0.2"/>
    <row r="47688" ht="12.75" hidden="1" customHeight="1" x14ac:dyDescent="0.2"/>
    <row r="47689" ht="12.75" hidden="1" customHeight="1" x14ac:dyDescent="0.2"/>
    <row r="47690" ht="12.75" hidden="1" customHeight="1" x14ac:dyDescent="0.2"/>
    <row r="47691" ht="12.75" hidden="1" customHeight="1" x14ac:dyDescent="0.2"/>
    <row r="47692" ht="12.75" hidden="1" customHeight="1" x14ac:dyDescent="0.2"/>
    <row r="47693" ht="12.75" hidden="1" customHeight="1" x14ac:dyDescent="0.2"/>
    <row r="47694" ht="12.75" hidden="1" customHeight="1" x14ac:dyDescent="0.2"/>
    <row r="47695" ht="12.75" hidden="1" customHeight="1" x14ac:dyDescent="0.2"/>
    <row r="47696" ht="12.75" hidden="1" customHeight="1" x14ac:dyDescent="0.2"/>
    <row r="47697" ht="12.75" hidden="1" customHeight="1" x14ac:dyDescent="0.2"/>
    <row r="47698" ht="12.75" hidden="1" customHeight="1" x14ac:dyDescent="0.2"/>
    <row r="47699" ht="12.75" hidden="1" customHeight="1" x14ac:dyDescent="0.2"/>
    <row r="47700" ht="12.75" hidden="1" customHeight="1" x14ac:dyDescent="0.2"/>
    <row r="47701" ht="12.75" hidden="1" customHeight="1" x14ac:dyDescent="0.2"/>
    <row r="47702" ht="12.75" hidden="1" customHeight="1" x14ac:dyDescent="0.2"/>
    <row r="47703" ht="12.75" hidden="1" customHeight="1" x14ac:dyDescent="0.2"/>
    <row r="47704" ht="12.75" hidden="1" customHeight="1" x14ac:dyDescent="0.2"/>
    <row r="47705" ht="12.75" hidden="1" customHeight="1" x14ac:dyDescent="0.2"/>
    <row r="47706" ht="12.75" hidden="1" customHeight="1" x14ac:dyDescent="0.2"/>
    <row r="47707" ht="12.75" hidden="1" customHeight="1" x14ac:dyDescent="0.2"/>
    <row r="47708" ht="12.75" hidden="1" customHeight="1" x14ac:dyDescent="0.2"/>
    <row r="47709" ht="12.75" hidden="1" customHeight="1" x14ac:dyDescent="0.2"/>
    <row r="47710" ht="12.75" hidden="1" customHeight="1" x14ac:dyDescent="0.2"/>
    <row r="47711" ht="12.75" hidden="1" customHeight="1" x14ac:dyDescent="0.2"/>
    <row r="47712" ht="12.75" hidden="1" customHeight="1" x14ac:dyDescent="0.2"/>
    <row r="47713" ht="12.75" hidden="1" customHeight="1" x14ac:dyDescent="0.2"/>
    <row r="47714" ht="12.75" hidden="1" customHeight="1" x14ac:dyDescent="0.2"/>
    <row r="47715" ht="12.75" hidden="1" customHeight="1" x14ac:dyDescent="0.2"/>
    <row r="47716" ht="12.75" hidden="1" customHeight="1" x14ac:dyDescent="0.2"/>
    <row r="47717" ht="12.75" hidden="1" customHeight="1" x14ac:dyDescent="0.2"/>
    <row r="47718" ht="12.75" hidden="1" customHeight="1" x14ac:dyDescent="0.2"/>
    <row r="47719" ht="12.75" hidden="1" customHeight="1" x14ac:dyDescent="0.2"/>
    <row r="47720" ht="12.75" hidden="1" customHeight="1" x14ac:dyDescent="0.2"/>
    <row r="47721" ht="12.75" hidden="1" customHeight="1" x14ac:dyDescent="0.2"/>
    <row r="47722" ht="12.75" hidden="1" customHeight="1" x14ac:dyDescent="0.2"/>
    <row r="47723" ht="12.75" hidden="1" customHeight="1" x14ac:dyDescent="0.2"/>
    <row r="47724" ht="12.75" hidden="1" customHeight="1" x14ac:dyDescent="0.2"/>
    <row r="47725" ht="12.75" hidden="1" customHeight="1" x14ac:dyDescent="0.2"/>
    <row r="47726" ht="12.75" hidden="1" customHeight="1" x14ac:dyDescent="0.2"/>
    <row r="47727" ht="12.75" hidden="1" customHeight="1" x14ac:dyDescent="0.2"/>
    <row r="47728" ht="12.75" hidden="1" customHeight="1" x14ac:dyDescent="0.2"/>
    <row r="47729" ht="12.75" hidden="1" customHeight="1" x14ac:dyDescent="0.2"/>
    <row r="47730" ht="12.75" hidden="1" customHeight="1" x14ac:dyDescent="0.2"/>
    <row r="47731" ht="12.75" hidden="1" customHeight="1" x14ac:dyDescent="0.2"/>
    <row r="47732" ht="12.75" hidden="1" customHeight="1" x14ac:dyDescent="0.2"/>
    <row r="47733" ht="12.75" hidden="1" customHeight="1" x14ac:dyDescent="0.2"/>
    <row r="47734" ht="12.75" hidden="1" customHeight="1" x14ac:dyDescent="0.2"/>
    <row r="47735" ht="12.75" hidden="1" customHeight="1" x14ac:dyDescent="0.2"/>
    <row r="47736" ht="12.75" hidden="1" customHeight="1" x14ac:dyDescent="0.2"/>
    <row r="47737" ht="12.75" hidden="1" customHeight="1" x14ac:dyDescent="0.2"/>
    <row r="47738" ht="12.75" hidden="1" customHeight="1" x14ac:dyDescent="0.2"/>
    <row r="47739" ht="12.75" hidden="1" customHeight="1" x14ac:dyDescent="0.2"/>
    <row r="47740" ht="12.75" hidden="1" customHeight="1" x14ac:dyDescent="0.2"/>
    <row r="47741" ht="12.75" hidden="1" customHeight="1" x14ac:dyDescent="0.2"/>
    <row r="47742" ht="12.75" hidden="1" customHeight="1" x14ac:dyDescent="0.2"/>
    <row r="47743" ht="12.75" hidden="1" customHeight="1" x14ac:dyDescent="0.2"/>
    <row r="47744" ht="12.75" hidden="1" customHeight="1" x14ac:dyDescent="0.2"/>
    <row r="47745" ht="12.75" hidden="1" customHeight="1" x14ac:dyDescent="0.2"/>
    <row r="47746" ht="12.75" hidden="1" customHeight="1" x14ac:dyDescent="0.2"/>
    <row r="47747" ht="12.75" hidden="1" customHeight="1" x14ac:dyDescent="0.2"/>
    <row r="47748" ht="12.75" hidden="1" customHeight="1" x14ac:dyDescent="0.2"/>
    <row r="47749" ht="12.75" hidden="1" customHeight="1" x14ac:dyDescent="0.2"/>
    <row r="47750" ht="12.75" hidden="1" customHeight="1" x14ac:dyDescent="0.2"/>
    <row r="47751" ht="12.75" hidden="1" customHeight="1" x14ac:dyDescent="0.2"/>
    <row r="47752" ht="12.75" hidden="1" customHeight="1" x14ac:dyDescent="0.2"/>
    <row r="47753" ht="12.75" hidden="1" customHeight="1" x14ac:dyDescent="0.2"/>
    <row r="47754" ht="12.75" hidden="1" customHeight="1" x14ac:dyDescent="0.2"/>
    <row r="47755" ht="12.75" hidden="1" customHeight="1" x14ac:dyDescent="0.2"/>
    <row r="47756" ht="12.75" hidden="1" customHeight="1" x14ac:dyDescent="0.2"/>
    <row r="47757" ht="12.75" hidden="1" customHeight="1" x14ac:dyDescent="0.2"/>
    <row r="47758" ht="12.75" hidden="1" customHeight="1" x14ac:dyDescent="0.2"/>
    <row r="47759" ht="12.75" hidden="1" customHeight="1" x14ac:dyDescent="0.2"/>
    <row r="47760" ht="12.75" hidden="1" customHeight="1" x14ac:dyDescent="0.2"/>
    <row r="47761" ht="12.75" hidden="1" customHeight="1" x14ac:dyDescent="0.2"/>
    <row r="47762" ht="12.75" hidden="1" customHeight="1" x14ac:dyDescent="0.2"/>
    <row r="47763" ht="12.75" hidden="1" customHeight="1" x14ac:dyDescent="0.2"/>
    <row r="47764" ht="12.75" hidden="1" customHeight="1" x14ac:dyDescent="0.2"/>
    <row r="47765" ht="12.75" hidden="1" customHeight="1" x14ac:dyDescent="0.2"/>
    <row r="47766" ht="12.75" hidden="1" customHeight="1" x14ac:dyDescent="0.2"/>
    <row r="47767" ht="12.75" hidden="1" customHeight="1" x14ac:dyDescent="0.2"/>
    <row r="47768" ht="12.75" hidden="1" customHeight="1" x14ac:dyDescent="0.2"/>
    <row r="47769" ht="12.75" hidden="1" customHeight="1" x14ac:dyDescent="0.2"/>
    <row r="47770" ht="12.75" hidden="1" customHeight="1" x14ac:dyDescent="0.2"/>
    <row r="47771" ht="12.75" hidden="1" customHeight="1" x14ac:dyDescent="0.2"/>
    <row r="47772" ht="12.75" hidden="1" customHeight="1" x14ac:dyDescent="0.2"/>
    <row r="47773" ht="12.75" hidden="1" customHeight="1" x14ac:dyDescent="0.2"/>
    <row r="47774" ht="12.75" hidden="1" customHeight="1" x14ac:dyDescent="0.2"/>
    <row r="47775" ht="12.75" hidden="1" customHeight="1" x14ac:dyDescent="0.2"/>
    <row r="47776" ht="12.75" hidden="1" customHeight="1" x14ac:dyDescent="0.2"/>
    <row r="47777" ht="12.75" hidden="1" customHeight="1" x14ac:dyDescent="0.2"/>
    <row r="47778" ht="12.75" hidden="1" customHeight="1" x14ac:dyDescent="0.2"/>
    <row r="47779" ht="12.75" hidden="1" customHeight="1" x14ac:dyDescent="0.2"/>
    <row r="47780" ht="12.75" hidden="1" customHeight="1" x14ac:dyDescent="0.2"/>
    <row r="47781" ht="12.75" hidden="1" customHeight="1" x14ac:dyDescent="0.2"/>
    <row r="47782" ht="12.75" hidden="1" customHeight="1" x14ac:dyDescent="0.2"/>
    <row r="47783" ht="12.75" hidden="1" customHeight="1" x14ac:dyDescent="0.2"/>
    <row r="47784" ht="12.75" hidden="1" customHeight="1" x14ac:dyDescent="0.2"/>
    <row r="47785" ht="12.75" hidden="1" customHeight="1" x14ac:dyDescent="0.2"/>
    <row r="47786" ht="12.75" hidden="1" customHeight="1" x14ac:dyDescent="0.2"/>
    <row r="47787" ht="12.75" hidden="1" customHeight="1" x14ac:dyDescent="0.2"/>
    <row r="47788" ht="12.75" hidden="1" customHeight="1" x14ac:dyDescent="0.2"/>
    <row r="47789" ht="12.75" hidden="1" customHeight="1" x14ac:dyDescent="0.2"/>
    <row r="47790" ht="12.75" hidden="1" customHeight="1" x14ac:dyDescent="0.2"/>
    <row r="47791" ht="12.75" hidden="1" customHeight="1" x14ac:dyDescent="0.2"/>
    <row r="47792" ht="12.75" hidden="1" customHeight="1" x14ac:dyDescent="0.2"/>
    <row r="47793" ht="12.75" hidden="1" customHeight="1" x14ac:dyDescent="0.2"/>
    <row r="47794" ht="12.75" hidden="1" customHeight="1" x14ac:dyDescent="0.2"/>
    <row r="47795" ht="12.75" hidden="1" customHeight="1" x14ac:dyDescent="0.2"/>
    <row r="47796" ht="12.75" hidden="1" customHeight="1" x14ac:dyDescent="0.2"/>
    <row r="47797" ht="12.75" hidden="1" customHeight="1" x14ac:dyDescent="0.2"/>
    <row r="47798" ht="12.75" hidden="1" customHeight="1" x14ac:dyDescent="0.2"/>
    <row r="47799" ht="12.75" hidden="1" customHeight="1" x14ac:dyDescent="0.2"/>
    <row r="47800" ht="12.75" hidden="1" customHeight="1" x14ac:dyDescent="0.2"/>
    <row r="47801" ht="12.75" hidden="1" customHeight="1" x14ac:dyDescent="0.2"/>
    <row r="47802" ht="12.75" hidden="1" customHeight="1" x14ac:dyDescent="0.2"/>
    <row r="47803" ht="12.75" hidden="1" customHeight="1" x14ac:dyDescent="0.2"/>
    <row r="47804" ht="12.75" hidden="1" customHeight="1" x14ac:dyDescent="0.2"/>
    <row r="47805" ht="12.75" hidden="1" customHeight="1" x14ac:dyDescent="0.2"/>
    <row r="47806" ht="12.75" hidden="1" customHeight="1" x14ac:dyDescent="0.2"/>
    <row r="47807" ht="12.75" hidden="1" customHeight="1" x14ac:dyDescent="0.2"/>
    <row r="47808" ht="12.75" hidden="1" customHeight="1" x14ac:dyDescent="0.2"/>
    <row r="47809" ht="12.75" hidden="1" customHeight="1" x14ac:dyDescent="0.2"/>
    <row r="47810" ht="12.75" hidden="1" customHeight="1" x14ac:dyDescent="0.2"/>
    <row r="47811" ht="12.75" hidden="1" customHeight="1" x14ac:dyDescent="0.2"/>
    <row r="47812" ht="12.75" hidden="1" customHeight="1" x14ac:dyDescent="0.2"/>
    <row r="47813" ht="12.75" hidden="1" customHeight="1" x14ac:dyDescent="0.2"/>
    <row r="47814" ht="12.75" hidden="1" customHeight="1" x14ac:dyDescent="0.2"/>
    <row r="47815" ht="12.75" hidden="1" customHeight="1" x14ac:dyDescent="0.2"/>
    <row r="47816" ht="12.75" hidden="1" customHeight="1" x14ac:dyDescent="0.2"/>
    <row r="47817" ht="12.75" hidden="1" customHeight="1" x14ac:dyDescent="0.2"/>
    <row r="47818" ht="12.75" hidden="1" customHeight="1" x14ac:dyDescent="0.2"/>
    <row r="47819" ht="12.75" hidden="1" customHeight="1" x14ac:dyDescent="0.2"/>
    <row r="47820" ht="12.75" hidden="1" customHeight="1" x14ac:dyDescent="0.2"/>
    <row r="47821" ht="12.75" hidden="1" customHeight="1" x14ac:dyDescent="0.2"/>
    <row r="47822" ht="12.75" hidden="1" customHeight="1" x14ac:dyDescent="0.2"/>
    <row r="47823" ht="12.75" hidden="1" customHeight="1" x14ac:dyDescent="0.2"/>
    <row r="47824" ht="12.75" hidden="1" customHeight="1" x14ac:dyDescent="0.2"/>
    <row r="47825" ht="12.75" hidden="1" customHeight="1" x14ac:dyDescent="0.2"/>
    <row r="47826" ht="12.75" hidden="1" customHeight="1" x14ac:dyDescent="0.2"/>
    <row r="47827" ht="12.75" hidden="1" customHeight="1" x14ac:dyDescent="0.2"/>
    <row r="47828" ht="12.75" hidden="1" customHeight="1" x14ac:dyDescent="0.2"/>
    <row r="47829" ht="12.75" hidden="1" customHeight="1" x14ac:dyDescent="0.2"/>
    <row r="47830" ht="12.75" hidden="1" customHeight="1" x14ac:dyDescent="0.2"/>
    <row r="47831" ht="12.75" hidden="1" customHeight="1" x14ac:dyDescent="0.2"/>
    <row r="47832" ht="12.75" hidden="1" customHeight="1" x14ac:dyDescent="0.2"/>
    <row r="47833" ht="12.75" hidden="1" customHeight="1" x14ac:dyDescent="0.2"/>
    <row r="47834" ht="12.75" hidden="1" customHeight="1" x14ac:dyDescent="0.2"/>
    <row r="47835" ht="12.75" hidden="1" customHeight="1" x14ac:dyDescent="0.2"/>
    <row r="47836" ht="12.75" hidden="1" customHeight="1" x14ac:dyDescent="0.2"/>
    <row r="47837" ht="12.75" hidden="1" customHeight="1" x14ac:dyDescent="0.2"/>
    <row r="47838" ht="12.75" hidden="1" customHeight="1" x14ac:dyDescent="0.2"/>
    <row r="47839" ht="12.75" hidden="1" customHeight="1" x14ac:dyDescent="0.2"/>
    <row r="47840" ht="12.75" hidden="1" customHeight="1" x14ac:dyDescent="0.2"/>
    <row r="47841" ht="12.75" hidden="1" customHeight="1" x14ac:dyDescent="0.2"/>
    <row r="47842" ht="12.75" hidden="1" customHeight="1" x14ac:dyDescent="0.2"/>
    <row r="47843" ht="12.75" hidden="1" customHeight="1" x14ac:dyDescent="0.2"/>
    <row r="47844" ht="12.75" hidden="1" customHeight="1" x14ac:dyDescent="0.2"/>
    <row r="47845" ht="12.75" hidden="1" customHeight="1" x14ac:dyDescent="0.2"/>
    <row r="47846" ht="12.75" hidden="1" customHeight="1" x14ac:dyDescent="0.2"/>
    <row r="47847" ht="12.75" hidden="1" customHeight="1" x14ac:dyDescent="0.2"/>
    <row r="47848" ht="12.75" hidden="1" customHeight="1" x14ac:dyDescent="0.2"/>
    <row r="47849" ht="12.75" hidden="1" customHeight="1" x14ac:dyDescent="0.2"/>
    <row r="47850" ht="12.75" hidden="1" customHeight="1" x14ac:dyDescent="0.2"/>
    <row r="47851" ht="12.75" hidden="1" customHeight="1" x14ac:dyDescent="0.2"/>
    <row r="47852" ht="12.75" hidden="1" customHeight="1" x14ac:dyDescent="0.2"/>
    <row r="47853" ht="12.75" hidden="1" customHeight="1" x14ac:dyDescent="0.2"/>
    <row r="47854" ht="12.75" hidden="1" customHeight="1" x14ac:dyDescent="0.2"/>
    <row r="47855" ht="12.75" hidden="1" customHeight="1" x14ac:dyDescent="0.2"/>
    <row r="47856" ht="12.75" hidden="1" customHeight="1" x14ac:dyDescent="0.2"/>
    <row r="47857" ht="12.75" hidden="1" customHeight="1" x14ac:dyDescent="0.2"/>
    <row r="47858" ht="12.75" hidden="1" customHeight="1" x14ac:dyDescent="0.2"/>
    <row r="47859" ht="12.75" hidden="1" customHeight="1" x14ac:dyDescent="0.2"/>
    <row r="47860" ht="12.75" hidden="1" customHeight="1" x14ac:dyDescent="0.2"/>
    <row r="47861" ht="12.75" hidden="1" customHeight="1" x14ac:dyDescent="0.2"/>
    <row r="47862" ht="12.75" hidden="1" customHeight="1" x14ac:dyDescent="0.2"/>
    <row r="47863" ht="12.75" hidden="1" customHeight="1" x14ac:dyDescent="0.2"/>
    <row r="47864" ht="12.75" hidden="1" customHeight="1" x14ac:dyDescent="0.2"/>
    <row r="47865" ht="12.75" hidden="1" customHeight="1" x14ac:dyDescent="0.2"/>
    <row r="47866" ht="12.75" hidden="1" customHeight="1" x14ac:dyDescent="0.2"/>
    <row r="47867" ht="12.75" hidden="1" customHeight="1" x14ac:dyDescent="0.2"/>
    <row r="47868" ht="12.75" hidden="1" customHeight="1" x14ac:dyDescent="0.2"/>
    <row r="47869" ht="12.75" hidden="1" customHeight="1" x14ac:dyDescent="0.2"/>
    <row r="47870" ht="12.75" hidden="1" customHeight="1" x14ac:dyDescent="0.2"/>
    <row r="47871" ht="12.75" hidden="1" customHeight="1" x14ac:dyDescent="0.2"/>
    <row r="47872" ht="12.75" hidden="1" customHeight="1" x14ac:dyDescent="0.2"/>
    <row r="47873" ht="12.75" hidden="1" customHeight="1" x14ac:dyDescent="0.2"/>
    <row r="47874" ht="12.75" hidden="1" customHeight="1" x14ac:dyDescent="0.2"/>
    <row r="47875" ht="12.75" hidden="1" customHeight="1" x14ac:dyDescent="0.2"/>
    <row r="47876" ht="12.75" hidden="1" customHeight="1" x14ac:dyDescent="0.2"/>
    <row r="47877" ht="12.75" hidden="1" customHeight="1" x14ac:dyDescent="0.2"/>
    <row r="47878" ht="12.75" hidden="1" customHeight="1" x14ac:dyDescent="0.2"/>
    <row r="47879" ht="12.75" hidden="1" customHeight="1" x14ac:dyDescent="0.2"/>
    <row r="47880" ht="12.75" hidden="1" customHeight="1" x14ac:dyDescent="0.2"/>
    <row r="47881" ht="12.75" hidden="1" customHeight="1" x14ac:dyDescent="0.2"/>
    <row r="47882" ht="12.75" hidden="1" customHeight="1" x14ac:dyDescent="0.2"/>
    <row r="47883" ht="12.75" hidden="1" customHeight="1" x14ac:dyDescent="0.2"/>
    <row r="47884" ht="12.75" hidden="1" customHeight="1" x14ac:dyDescent="0.2"/>
    <row r="47885" ht="12.75" hidden="1" customHeight="1" x14ac:dyDescent="0.2"/>
    <row r="47886" ht="12.75" hidden="1" customHeight="1" x14ac:dyDescent="0.2"/>
    <row r="47887" ht="12.75" hidden="1" customHeight="1" x14ac:dyDescent="0.2"/>
    <row r="47888" ht="12.75" hidden="1" customHeight="1" x14ac:dyDescent="0.2"/>
    <row r="47889" ht="12.75" hidden="1" customHeight="1" x14ac:dyDescent="0.2"/>
    <row r="47890" ht="12.75" hidden="1" customHeight="1" x14ac:dyDescent="0.2"/>
    <row r="47891" ht="12.75" hidden="1" customHeight="1" x14ac:dyDescent="0.2"/>
    <row r="47892" ht="12.75" hidden="1" customHeight="1" x14ac:dyDescent="0.2"/>
    <row r="47893" ht="12.75" hidden="1" customHeight="1" x14ac:dyDescent="0.2"/>
    <row r="47894" ht="12.75" hidden="1" customHeight="1" x14ac:dyDescent="0.2"/>
    <row r="47895" ht="12.75" hidden="1" customHeight="1" x14ac:dyDescent="0.2"/>
    <row r="47896" ht="12.75" hidden="1" customHeight="1" x14ac:dyDescent="0.2"/>
    <row r="47897" ht="12.75" hidden="1" customHeight="1" x14ac:dyDescent="0.2"/>
    <row r="47898" ht="12.75" hidden="1" customHeight="1" x14ac:dyDescent="0.2"/>
    <row r="47899" ht="12.75" hidden="1" customHeight="1" x14ac:dyDescent="0.2"/>
    <row r="47900" ht="12.75" hidden="1" customHeight="1" x14ac:dyDescent="0.2"/>
    <row r="47901" ht="12.75" hidden="1" customHeight="1" x14ac:dyDescent="0.2"/>
    <row r="47902" ht="12.75" hidden="1" customHeight="1" x14ac:dyDescent="0.2"/>
    <row r="47903" ht="12.75" hidden="1" customHeight="1" x14ac:dyDescent="0.2"/>
    <row r="47904" ht="12.75" hidden="1" customHeight="1" x14ac:dyDescent="0.2"/>
    <row r="47905" ht="12.75" hidden="1" customHeight="1" x14ac:dyDescent="0.2"/>
    <row r="47906" ht="12.75" hidden="1" customHeight="1" x14ac:dyDescent="0.2"/>
    <row r="47907" ht="12.75" hidden="1" customHeight="1" x14ac:dyDescent="0.2"/>
    <row r="47908" ht="12.75" hidden="1" customHeight="1" x14ac:dyDescent="0.2"/>
    <row r="47909" ht="12.75" hidden="1" customHeight="1" x14ac:dyDescent="0.2"/>
    <row r="47910" ht="12.75" hidden="1" customHeight="1" x14ac:dyDescent="0.2"/>
    <row r="47911" ht="12.75" hidden="1" customHeight="1" x14ac:dyDescent="0.2"/>
    <row r="47912" ht="12.75" hidden="1" customHeight="1" x14ac:dyDescent="0.2"/>
    <row r="47913" ht="12.75" hidden="1" customHeight="1" x14ac:dyDescent="0.2"/>
    <row r="47914" ht="12.75" hidden="1" customHeight="1" x14ac:dyDescent="0.2"/>
    <row r="47915" ht="12.75" hidden="1" customHeight="1" x14ac:dyDescent="0.2"/>
    <row r="47916" ht="12.75" hidden="1" customHeight="1" x14ac:dyDescent="0.2"/>
    <row r="47917" ht="12.75" hidden="1" customHeight="1" x14ac:dyDescent="0.2"/>
    <row r="47918" ht="12.75" hidden="1" customHeight="1" x14ac:dyDescent="0.2"/>
    <row r="47919" ht="12.75" hidden="1" customHeight="1" x14ac:dyDescent="0.2"/>
    <row r="47920" ht="12.75" hidden="1" customHeight="1" x14ac:dyDescent="0.2"/>
    <row r="47921" ht="12.75" hidden="1" customHeight="1" x14ac:dyDescent="0.2"/>
    <row r="47922" ht="12.75" hidden="1" customHeight="1" x14ac:dyDescent="0.2"/>
    <row r="47923" ht="12.75" hidden="1" customHeight="1" x14ac:dyDescent="0.2"/>
    <row r="47924" ht="12.75" hidden="1" customHeight="1" x14ac:dyDescent="0.2"/>
    <row r="47925" ht="12.75" hidden="1" customHeight="1" x14ac:dyDescent="0.2"/>
    <row r="47926" ht="12.75" hidden="1" customHeight="1" x14ac:dyDescent="0.2"/>
    <row r="47927" ht="12.75" hidden="1" customHeight="1" x14ac:dyDescent="0.2"/>
    <row r="47928" ht="12.75" hidden="1" customHeight="1" x14ac:dyDescent="0.2"/>
    <row r="47929" ht="12.75" hidden="1" customHeight="1" x14ac:dyDescent="0.2"/>
    <row r="47930" ht="12.75" hidden="1" customHeight="1" x14ac:dyDescent="0.2"/>
    <row r="47931" ht="12.75" hidden="1" customHeight="1" x14ac:dyDescent="0.2"/>
    <row r="47932" ht="12.75" hidden="1" customHeight="1" x14ac:dyDescent="0.2"/>
    <row r="47933" ht="12.75" hidden="1" customHeight="1" x14ac:dyDescent="0.2"/>
    <row r="47934" ht="12.75" hidden="1" customHeight="1" x14ac:dyDescent="0.2"/>
    <row r="47935" ht="12.75" hidden="1" customHeight="1" x14ac:dyDescent="0.2"/>
    <row r="47936" ht="12.75" hidden="1" customHeight="1" x14ac:dyDescent="0.2"/>
    <row r="47937" ht="12.75" hidden="1" customHeight="1" x14ac:dyDescent="0.2"/>
    <row r="47938" ht="12.75" hidden="1" customHeight="1" x14ac:dyDescent="0.2"/>
    <row r="47939" ht="12.75" hidden="1" customHeight="1" x14ac:dyDescent="0.2"/>
    <row r="47940" ht="12.75" hidden="1" customHeight="1" x14ac:dyDescent="0.2"/>
    <row r="47941" ht="12.75" hidden="1" customHeight="1" x14ac:dyDescent="0.2"/>
    <row r="47942" ht="12.75" hidden="1" customHeight="1" x14ac:dyDescent="0.2"/>
    <row r="47943" ht="12.75" hidden="1" customHeight="1" x14ac:dyDescent="0.2"/>
    <row r="47944" ht="12.75" hidden="1" customHeight="1" x14ac:dyDescent="0.2"/>
    <row r="47945" ht="12.75" hidden="1" customHeight="1" x14ac:dyDescent="0.2"/>
    <row r="47946" ht="12.75" hidden="1" customHeight="1" x14ac:dyDescent="0.2"/>
    <row r="47947" ht="12.75" hidden="1" customHeight="1" x14ac:dyDescent="0.2"/>
    <row r="47948" ht="12.75" hidden="1" customHeight="1" x14ac:dyDescent="0.2"/>
    <row r="47949" ht="12.75" hidden="1" customHeight="1" x14ac:dyDescent="0.2"/>
    <row r="47950" ht="12.75" hidden="1" customHeight="1" x14ac:dyDescent="0.2"/>
    <row r="47951" ht="12.75" hidden="1" customHeight="1" x14ac:dyDescent="0.2"/>
    <row r="47952" ht="12.75" hidden="1" customHeight="1" x14ac:dyDescent="0.2"/>
    <row r="47953" ht="12.75" hidden="1" customHeight="1" x14ac:dyDescent="0.2"/>
    <row r="47954" ht="12.75" hidden="1" customHeight="1" x14ac:dyDescent="0.2"/>
    <row r="47955" ht="12.75" hidden="1" customHeight="1" x14ac:dyDescent="0.2"/>
    <row r="47956" ht="12.75" hidden="1" customHeight="1" x14ac:dyDescent="0.2"/>
    <row r="47957" ht="12.75" hidden="1" customHeight="1" x14ac:dyDescent="0.2"/>
    <row r="47958" ht="12.75" hidden="1" customHeight="1" x14ac:dyDescent="0.2"/>
    <row r="47959" ht="12.75" hidden="1" customHeight="1" x14ac:dyDescent="0.2"/>
    <row r="47960" ht="12.75" hidden="1" customHeight="1" x14ac:dyDescent="0.2"/>
    <row r="47961" ht="12.75" hidden="1" customHeight="1" x14ac:dyDescent="0.2"/>
    <row r="47962" ht="12.75" hidden="1" customHeight="1" x14ac:dyDescent="0.2"/>
    <row r="47963" ht="12.75" hidden="1" customHeight="1" x14ac:dyDescent="0.2"/>
    <row r="47964" ht="12.75" hidden="1" customHeight="1" x14ac:dyDescent="0.2"/>
    <row r="47965" ht="12.75" hidden="1" customHeight="1" x14ac:dyDescent="0.2"/>
    <row r="47966" ht="12.75" hidden="1" customHeight="1" x14ac:dyDescent="0.2"/>
    <row r="47967" ht="12.75" hidden="1" customHeight="1" x14ac:dyDescent="0.2"/>
    <row r="47968" ht="12.75" hidden="1" customHeight="1" x14ac:dyDescent="0.2"/>
    <row r="47969" ht="12.75" hidden="1" customHeight="1" x14ac:dyDescent="0.2"/>
    <row r="47970" ht="12.75" hidden="1" customHeight="1" x14ac:dyDescent="0.2"/>
    <row r="47971" ht="12.75" hidden="1" customHeight="1" x14ac:dyDescent="0.2"/>
    <row r="47972" ht="12.75" hidden="1" customHeight="1" x14ac:dyDescent="0.2"/>
    <row r="47973" ht="12.75" hidden="1" customHeight="1" x14ac:dyDescent="0.2"/>
    <row r="47974" ht="12.75" hidden="1" customHeight="1" x14ac:dyDescent="0.2"/>
    <row r="47975" ht="12.75" hidden="1" customHeight="1" x14ac:dyDescent="0.2"/>
    <row r="47976" ht="12.75" hidden="1" customHeight="1" x14ac:dyDescent="0.2"/>
    <row r="47977" ht="12.75" hidden="1" customHeight="1" x14ac:dyDescent="0.2"/>
    <row r="47978" ht="12.75" hidden="1" customHeight="1" x14ac:dyDescent="0.2"/>
    <row r="47979" ht="12.75" hidden="1" customHeight="1" x14ac:dyDescent="0.2"/>
    <row r="47980" ht="12.75" hidden="1" customHeight="1" x14ac:dyDescent="0.2"/>
    <row r="47981" ht="12.75" hidden="1" customHeight="1" x14ac:dyDescent="0.2"/>
    <row r="47982" ht="12.75" hidden="1" customHeight="1" x14ac:dyDescent="0.2"/>
    <row r="47983" ht="12.75" hidden="1" customHeight="1" x14ac:dyDescent="0.2"/>
    <row r="47984" ht="12.75" hidden="1" customHeight="1" x14ac:dyDescent="0.2"/>
    <row r="47985" ht="12.75" hidden="1" customHeight="1" x14ac:dyDescent="0.2"/>
    <row r="47986" ht="12.75" hidden="1" customHeight="1" x14ac:dyDescent="0.2"/>
    <row r="47987" ht="12.75" hidden="1" customHeight="1" x14ac:dyDescent="0.2"/>
    <row r="47988" ht="12.75" hidden="1" customHeight="1" x14ac:dyDescent="0.2"/>
    <row r="47989" ht="12.75" hidden="1" customHeight="1" x14ac:dyDescent="0.2"/>
    <row r="47990" ht="12.75" hidden="1" customHeight="1" x14ac:dyDescent="0.2"/>
    <row r="47991" ht="12.75" hidden="1" customHeight="1" x14ac:dyDescent="0.2"/>
    <row r="47992" ht="12.75" hidden="1" customHeight="1" x14ac:dyDescent="0.2"/>
    <row r="47993" ht="12.75" hidden="1" customHeight="1" x14ac:dyDescent="0.2"/>
    <row r="47994" ht="12.75" hidden="1" customHeight="1" x14ac:dyDescent="0.2"/>
    <row r="47995" ht="12.75" hidden="1" customHeight="1" x14ac:dyDescent="0.2"/>
    <row r="47996" ht="12.75" hidden="1" customHeight="1" x14ac:dyDescent="0.2"/>
    <row r="47997" ht="12.75" hidden="1" customHeight="1" x14ac:dyDescent="0.2"/>
    <row r="47998" ht="12.75" hidden="1" customHeight="1" x14ac:dyDescent="0.2"/>
    <row r="47999" ht="12.75" hidden="1" customHeight="1" x14ac:dyDescent="0.2"/>
    <row r="48000" ht="12.75" hidden="1" customHeight="1" x14ac:dyDescent="0.2"/>
    <row r="48001" ht="12.75" hidden="1" customHeight="1" x14ac:dyDescent="0.2"/>
    <row r="48002" ht="12.75" hidden="1" customHeight="1" x14ac:dyDescent="0.2"/>
    <row r="48003" ht="12.75" hidden="1" customHeight="1" x14ac:dyDescent="0.2"/>
    <row r="48004" ht="12.75" hidden="1" customHeight="1" x14ac:dyDescent="0.2"/>
    <row r="48005" ht="12.75" hidden="1" customHeight="1" x14ac:dyDescent="0.2"/>
    <row r="48006" ht="12.75" hidden="1" customHeight="1" x14ac:dyDescent="0.2"/>
    <row r="48007" ht="12.75" hidden="1" customHeight="1" x14ac:dyDescent="0.2"/>
    <row r="48008" ht="12.75" hidden="1" customHeight="1" x14ac:dyDescent="0.2"/>
    <row r="48009" ht="12.75" hidden="1" customHeight="1" x14ac:dyDescent="0.2"/>
    <row r="48010" ht="12.75" hidden="1" customHeight="1" x14ac:dyDescent="0.2"/>
    <row r="48011" ht="12.75" hidden="1" customHeight="1" x14ac:dyDescent="0.2"/>
    <row r="48012" ht="12.75" hidden="1" customHeight="1" x14ac:dyDescent="0.2"/>
    <row r="48013" ht="12.75" hidden="1" customHeight="1" x14ac:dyDescent="0.2"/>
    <row r="48014" ht="12.75" hidden="1" customHeight="1" x14ac:dyDescent="0.2"/>
    <row r="48015" ht="12.75" hidden="1" customHeight="1" x14ac:dyDescent="0.2"/>
    <row r="48016" ht="12.75" hidden="1" customHeight="1" x14ac:dyDescent="0.2"/>
    <row r="48017" ht="12.75" hidden="1" customHeight="1" x14ac:dyDescent="0.2"/>
    <row r="48018" ht="12.75" hidden="1" customHeight="1" x14ac:dyDescent="0.2"/>
    <row r="48019" ht="12.75" hidden="1" customHeight="1" x14ac:dyDescent="0.2"/>
    <row r="48020" ht="12.75" hidden="1" customHeight="1" x14ac:dyDescent="0.2"/>
    <row r="48021" ht="12.75" hidden="1" customHeight="1" x14ac:dyDescent="0.2"/>
    <row r="48022" ht="12.75" hidden="1" customHeight="1" x14ac:dyDescent="0.2"/>
    <row r="48023" ht="12.75" hidden="1" customHeight="1" x14ac:dyDescent="0.2"/>
    <row r="48024" ht="12.75" hidden="1" customHeight="1" x14ac:dyDescent="0.2"/>
    <row r="48025" ht="12.75" hidden="1" customHeight="1" x14ac:dyDescent="0.2"/>
    <row r="48026" ht="12.75" hidden="1" customHeight="1" x14ac:dyDescent="0.2"/>
    <row r="48027" ht="12.75" hidden="1" customHeight="1" x14ac:dyDescent="0.2"/>
    <row r="48028" ht="12.75" hidden="1" customHeight="1" x14ac:dyDescent="0.2"/>
    <row r="48029" ht="12.75" hidden="1" customHeight="1" x14ac:dyDescent="0.2"/>
    <row r="48030" ht="12.75" hidden="1" customHeight="1" x14ac:dyDescent="0.2"/>
    <row r="48031" ht="12.75" hidden="1" customHeight="1" x14ac:dyDescent="0.2"/>
    <row r="48032" ht="12.75" hidden="1" customHeight="1" x14ac:dyDescent="0.2"/>
    <row r="48033" ht="12.75" hidden="1" customHeight="1" x14ac:dyDescent="0.2"/>
    <row r="48034" ht="12.75" hidden="1" customHeight="1" x14ac:dyDescent="0.2"/>
    <row r="48035" ht="12.75" hidden="1" customHeight="1" x14ac:dyDescent="0.2"/>
    <row r="48036" ht="12.75" hidden="1" customHeight="1" x14ac:dyDescent="0.2"/>
    <row r="48037" ht="12.75" hidden="1" customHeight="1" x14ac:dyDescent="0.2"/>
    <row r="48038" ht="12.75" hidden="1" customHeight="1" x14ac:dyDescent="0.2"/>
    <row r="48039" ht="12.75" hidden="1" customHeight="1" x14ac:dyDescent="0.2"/>
    <row r="48040" ht="12.75" hidden="1" customHeight="1" x14ac:dyDescent="0.2"/>
    <row r="48041" ht="12.75" hidden="1" customHeight="1" x14ac:dyDescent="0.2"/>
    <row r="48042" ht="12.75" hidden="1" customHeight="1" x14ac:dyDescent="0.2"/>
    <row r="48043" ht="12.75" hidden="1" customHeight="1" x14ac:dyDescent="0.2"/>
    <row r="48044" ht="12.75" hidden="1" customHeight="1" x14ac:dyDescent="0.2"/>
    <row r="48045" ht="12.75" hidden="1" customHeight="1" x14ac:dyDescent="0.2"/>
    <row r="48046" ht="12.75" hidden="1" customHeight="1" x14ac:dyDescent="0.2"/>
    <row r="48047" ht="12.75" hidden="1" customHeight="1" x14ac:dyDescent="0.2"/>
    <row r="48048" ht="12.75" hidden="1" customHeight="1" x14ac:dyDescent="0.2"/>
    <row r="48049" ht="12.75" hidden="1" customHeight="1" x14ac:dyDescent="0.2"/>
    <row r="48050" ht="12.75" hidden="1" customHeight="1" x14ac:dyDescent="0.2"/>
    <row r="48051" ht="12.75" hidden="1" customHeight="1" x14ac:dyDescent="0.2"/>
    <row r="48052" ht="12.75" hidden="1" customHeight="1" x14ac:dyDescent="0.2"/>
    <row r="48053" ht="12.75" hidden="1" customHeight="1" x14ac:dyDescent="0.2"/>
    <row r="48054" ht="12.75" hidden="1" customHeight="1" x14ac:dyDescent="0.2"/>
    <row r="48055" ht="12.75" hidden="1" customHeight="1" x14ac:dyDescent="0.2"/>
    <row r="48056" ht="12.75" hidden="1" customHeight="1" x14ac:dyDescent="0.2"/>
    <row r="48057" ht="12.75" hidden="1" customHeight="1" x14ac:dyDescent="0.2"/>
    <row r="48058" ht="12.75" hidden="1" customHeight="1" x14ac:dyDescent="0.2"/>
    <row r="48059" ht="12.75" hidden="1" customHeight="1" x14ac:dyDescent="0.2"/>
    <row r="48060" ht="12.75" hidden="1" customHeight="1" x14ac:dyDescent="0.2"/>
    <row r="48061" ht="12.75" hidden="1" customHeight="1" x14ac:dyDescent="0.2"/>
    <row r="48062" ht="12.75" hidden="1" customHeight="1" x14ac:dyDescent="0.2"/>
    <row r="48063" ht="12.75" hidden="1" customHeight="1" x14ac:dyDescent="0.2"/>
    <row r="48064" ht="12.75" hidden="1" customHeight="1" x14ac:dyDescent="0.2"/>
    <row r="48065" ht="12.75" hidden="1" customHeight="1" x14ac:dyDescent="0.2"/>
    <row r="48066" ht="12.75" hidden="1" customHeight="1" x14ac:dyDescent="0.2"/>
    <row r="48067" ht="12.75" hidden="1" customHeight="1" x14ac:dyDescent="0.2"/>
    <row r="48068" ht="12.75" hidden="1" customHeight="1" x14ac:dyDescent="0.2"/>
    <row r="48069" ht="12.75" hidden="1" customHeight="1" x14ac:dyDescent="0.2"/>
    <row r="48070" ht="12.75" hidden="1" customHeight="1" x14ac:dyDescent="0.2"/>
    <row r="48071" ht="12.75" hidden="1" customHeight="1" x14ac:dyDescent="0.2"/>
    <row r="48072" ht="12.75" hidden="1" customHeight="1" x14ac:dyDescent="0.2"/>
    <row r="48073" ht="12.75" hidden="1" customHeight="1" x14ac:dyDescent="0.2"/>
    <row r="48074" ht="12.75" hidden="1" customHeight="1" x14ac:dyDescent="0.2"/>
    <row r="48075" ht="12.75" hidden="1" customHeight="1" x14ac:dyDescent="0.2"/>
    <row r="48076" ht="12.75" hidden="1" customHeight="1" x14ac:dyDescent="0.2"/>
    <row r="48077" ht="12.75" hidden="1" customHeight="1" x14ac:dyDescent="0.2"/>
    <row r="48078" ht="12.75" hidden="1" customHeight="1" x14ac:dyDescent="0.2"/>
    <row r="48079" ht="12.75" hidden="1" customHeight="1" x14ac:dyDescent="0.2"/>
    <row r="48080" ht="12.75" hidden="1" customHeight="1" x14ac:dyDescent="0.2"/>
    <row r="48081" ht="12.75" hidden="1" customHeight="1" x14ac:dyDescent="0.2"/>
    <row r="48082" ht="12.75" hidden="1" customHeight="1" x14ac:dyDescent="0.2"/>
    <row r="48083" ht="12.75" hidden="1" customHeight="1" x14ac:dyDescent="0.2"/>
    <row r="48084" ht="12.75" hidden="1" customHeight="1" x14ac:dyDescent="0.2"/>
    <row r="48085" ht="12.75" hidden="1" customHeight="1" x14ac:dyDescent="0.2"/>
    <row r="48086" ht="12.75" hidden="1" customHeight="1" x14ac:dyDescent="0.2"/>
    <row r="48087" ht="12.75" hidden="1" customHeight="1" x14ac:dyDescent="0.2"/>
    <row r="48088" ht="12.75" hidden="1" customHeight="1" x14ac:dyDescent="0.2"/>
    <row r="48089" ht="12.75" hidden="1" customHeight="1" x14ac:dyDescent="0.2"/>
    <row r="48090" ht="12.75" hidden="1" customHeight="1" x14ac:dyDescent="0.2"/>
    <row r="48091" ht="12.75" hidden="1" customHeight="1" x14ac:dyDescent="0.2"/>
    <row r="48092" ht="12.75" hidden="1" customHeight="1" x14ac:dyDescent="0.2"/>
    <row r="48093" ht="12.75" hidden="1" customHeight="1" x14ac:dyDescent="0.2"/>
    <row r="48094" ht="12.75" hidden="1" customHeight="1" x14ac:dyDescent="0.2"/>
    <row r="48095" ht="12.75" hidden="1" customHeight="1" x14ac:dyDescent="0.2"/>
    <row r="48096" ht="12.75" hidden="1" customHeight="1" x14ac:dyDescent="0.2"/>
    <row r="48097" ht="12.75" hidden="1" customHeight="1" x14ac:dyDescent="0.2"/>
    <row r="48098" ht="12.75" hidden="1" customHeight="1" x14ac:dyDescent="0.2"/>
    <row r="48099" ht="12.75" hidden="1" customHeight="1" x14ac:dyDescent="0.2"/>
    <row r="48100" ht="12.75" hidden="1" customHeight="1" x14ac:dyDescent="0.2"/>
    <row r="48101" ht="12.75" hidden="1" customHeight="1" x14ac:dyDescent="0.2"/>
    <row r="48102" ht="12.75" hidden="1" customHeight="1" x14ac:dyDescent="0.2"/>
    <row r="48103" ht="12.75" hidden="1" customHeight="1" x14ac:dyDescent="0.2"/>
    <row r="48104" ht="12.75" hidden="1" customHeight="1" x14ac:dyDescent="0.2"/>
    <row r="48105" ht="12.75" hidden="1" customHeight="1" x14ac:dyDescent="0.2"/>
    <row r="48106" ht="12.75" hidden="1" customHeight="1" x14ac:dyDescent="0.2"/>
    <row r="48107" ht="12.75" hidden="1" customHeight="1" x14ac:dyDescent="0.2"/>
    <row r="48108" ht="12.75" hidden="1" customHeight="1" x14ac:dyDescent="0.2"/>
    <row r="48109" ht="12.75" hidden="1" customHeight="1" x14ac:dyDescent="0.2"/>
    <row r="48110" ht="12.75" hidden="1" customHeight="1" x14ac:dyDescent="0.2"/>
    <row r="48111" ht="12.75" hidden="1" customHeight="1" x14ac:dyDescent="0.2"/>
    <row r="48112" ht="12.75" hidden="1" customHeight="1" x14ac:dyDescent="0.2"/>
    <row r="48113" ht="12.75" hidden="1" customHeight="1" x14ac:dyDescent="0.2"/>
    <row r="48114" ht="12.75" hidden="1" customHeight="1" x14ac:dyDescent="0.2"/>
    <row r="48115" ht="12.75" hidden="1" customHeight="1" x14ac:dyDescent="0.2"/>
    <row r="48116" ht="12.75" hidden="1" customHeight="1" x14ac:dyDescent="0.2"/>
    <row r="48117" ht="12.75" hidden="1" customHeight="1" x14ac:dyDescent="0.2"/>
    <row r="48118" ht="12.75" hidden="1" customHeight="1" x14ac:dyDescent="0.2"/>
    <row r="48119" ht="12.75" hidden="1" customHeight="1" x14ac:dyDescent="0.2"/>
    <row r="48120" ht="12.75" hidden="1" customHeight="1" x14ac:dyDescent="0.2"/>
    <row r="48121" ht="12.75" hidden="1" customHeight="1" x14ac:dyDescent="0.2"/>
    <row r="48122" ht="12.75" hidden="1" customHeight="1" x14ac:dyDescent="0.2"/>
    <row r="48123" ht="12.75" hidden="1" customHeight="1" x14ac:dyDescent="0.2"/>
    <row r="48124" ht="12.75" hidden="1" customHeight="1" x14ac:dyDescent="0.2"/>
    <row r="48125" ht="12.75" hidden="1" customHeight="1" x14ac:dyDescent="0.2"/>
    <row r="48126" ht="12.75" hidden="1" customHeight="1" x14ac:dyDescent="0.2"/>
    <row r="48127" ht="12.75" hidden="1" customHeight="1" x14ac:dyDescent="0.2"/>
    <row r="48128" ht="12.75" hidden="1" customHeight="1" x14ac:dyDescent="0.2"/>
    <row r="48129" ht="12.75" hidden="1" customHeight="1" x14ac:dyDescent="0.2"/>
    <row r="48130" ht="12.75" hidden="1" customHeight="1" x14ac:dyDescent="0.2"/>
    <row r="48131" ht="12.75" hidden="1" customHeight="1" x14ac:dyDescent="0.2"/>
    <row r="48132" ht="12.75" hidden="1" customHeight="1" x14ac:dyDescent="0.2"/>
    <row r="48133" ht="12.75" hidden="1" customHeight="1" x14ac:dyDescent="0.2"/>
    <row r="48134" ht="12.75" hidden="1" customHeight="1" x14ac:dyDescent="0.2"/>
    <row r="48135" ht="12.75" hidden="1" customHeight="1" x14ac:dyDescent="0.2"/>
    <row r="48136" ht="12.75" hidden="1" customHeight="1" x14ac:dyDescent="0.2"/>
    <row r="48137" ht="12.75" hidden="1" customHeight="1" x14ac:dyDescent="0.2"/>
    <row r="48138" ht="12.75" hidden="1" customHeight="1" x14ac:dyDescent="0.2"/>
    <row r="48139" ht="12.75" hidden="1" customHeight="1" x14ac:dyDescent="0.2"/>
    <row r="48140" ht="12.75" hidden="1" customHeight="1" x14ac:dyDescent="0.2"/>
    <row r="48141" ht="12.75" hidden="1" customHeight="1" x14ac:dyDescent="0.2"/>
    <row r="48142" ht="12.75" hidden="1" customHeight="1" x14ac:dyDescent="0.2"/>
    <row r="48143" ht="12.75" hidden="1" customHeight="1" x14ac:dyDescent="0.2"/>
    <row r="48144" ht="12.75" hidden="1" customHeight="1" x14ac:dyDescent="0.2"/>
    <row r="48145" ht="12.75" hidden="1" customHeight="1" x14ac:dyDescent="0.2"/>
    <row r="48146" ht="12.75" hidden="1" customHeight="1" x14ac:dyDescent="0.2"/>
    <row r="48147" ht="12.75" hidden="1" customHeight="1" x14ac:dyDescent="0.2"/>
    <row r="48148" ht="12.75" hidden="1" customHeight="1" x14ac:dyDescent="0.2"/>
    <row r="48149" ht="12.75" hidden="1" customHeight="1" x14ac:dyDescent="0.2"/>
    <row r="48150" ht="12.75" hidden="1" customHeight="1" x14ac:dyDescent="0.2"/>
    <row r="48151" ht="12.75" hidden="1" customHeight="1" x14ac:dyDescent="0.2"/>
    <row r="48152" ht="12.75" hidden="1" customHeight="1" x14ac:dyDescent="0.2"/>
    <row r="48153" ht="12.75" hidden="1" customHeight="1" x14ac:dyDescent="0.2"/>
    <row r="48154" ht="12.75" hidden="1" customHeight="1" x14ac:dyDescent="0.2"/>
    <row r="48155" ht="12.75" hidden="1" customHeight="1" x14ac:dyDescent="0.2"/>
    <row r="48156" ht="12.75" hidden="1" customHeight="1" x14ac:dyDescent="0.2"/>
    <row r="48157" ht="12.75" hidden="1" customHeight="1" x14ac:dyDescent="0.2"/>
    <row r="48158" ht="12.75" hidden="1" customHeight="1" x14ac:dyDescent="0.2"/>
    <row r="48159" ht="12.75" hidden="1" customHeight="1" x14ac:dyDescent="0.2"/>
    <row r="48160" ht="12.75" hidden="1" customHeight="1" x14ac:dyDescent="0.2"/>
    <row r="48161" ht="12.75" hidden="1" customHeight="1" x14ac:dyDescent="0.2"/>
    <row r="48162" ht="12.75" hidden="1" customHeight="1" x14ac:dyDescent="0.2"/>
    <row r="48163" ht="12.75" hidden="1" customHeight="1" x14ac:dyDescent="0.2"/>
    <row r="48164" ht="12.75" hidden="1" customHeight="1" x14ac:dyDescent="0.2"/>
    <row r="48165" ht="12.75" hidden="1" customHeight="1" x14ac:dyDescent="0.2"/>
    <row r="48166" ht="12.75" hidden="1" customHeight="1" x14ac:dyDescent="0.2"/>
    <row r="48167" ht="12.75" hidden="1" customHeight="1" x14ac:dyDescent="0.2"/>
    <row r="48168" ht="12.75" hidden="1" customHeight="1" x14ac:dyDescent="0.2"/>
    <row r="48169" ht="12.75" hidden="1" customHeight="1" x14ac:dyDescent="0.2"/>
    <row r="48170" ht="12.75" hidden="1" customHeight="1" x14ac:dyDescent="0.2"/>
    <row r="48171" ht="12.75" hidden="1" customHeight="1" x14ac:dyDescent="0.2"/>
    <row r="48172" ht="12.75" hidden="1" customHeight="1" x14ac:dyDescent="0.2"/>
    <row r="48173" ht="12.75" hidden="1" customHeight="1" x14ac:dyDescent="0.2"/>
    <row r="48174" ht="12.75" hidden="1" customHeight="1" x14ac:dyDescent="0.2"/>
    <row r="48175" ht="12.75" hidden="1" customHeight="1" x14ac:dyDescent="0.2"/>
    <row r="48176" ht="12.75" hidden="1" customHeight="1" x14ac:dyDescent="0.2"/>
    <row r="48177" ht="12.75" hidden="1" customHeight="1" x14ac:dyDescent="0.2"/>
    <row r="48178" ht="12.75" hidden="1" customHeight="1" x14ac:dyDescent="0.2"/>
    <row r="48179" ht="12.75" hidden="1" customHeight="1" x14ac:dyDescent="0.2"/>
    <row r="48180" ht="12.75" hidden="1" customHeight="1" x14ac:dyDescent="0.2"/>
    <row r="48181" ht="12.75" hidden="1" customHeight="1" x14ac:dyDescent="0.2"/>
    <row r="48182" ht="12.75" hidden="1" customHeight="1" x14ac:dyDescent="0.2"/>
    <row r="48183" ht="12.75" hidden="1" customHeight="1" x14ac:dyDescent="0.2"/>
    <row r="48184" ht="12.75" hidden="1" customHeight="1" x14ac:dyDescent="0.2"/>
    <row r="48185" ht="12.75" hidden="1" customHeight="1" x14ac:dyDescent="0.2"/>
    <row r="48186" ht="12.75" hidden="1" customHeight="1" x14ac:dyDescent="0.2"/>
    <row r="48187" ht="12.75" hidden="1" customHeight="1" x14ac:dyDescent="0.2"/>
    <row r="48188" ht="12.75" hidden="1" customHeight="1" x14ac:dyDescent="0.2"/>
    <row r="48189" ht="12.75" hidden="1" customHeight="1" x14ac:dyDescent="0.2"/>
    <row r="48190" ht="12.75" hidden="1" customHeight="1" x14ac:dyDescent="0.2"/>
    <row r="48191" ht="12.75" hidden="1" customHeight="1" x14ac:dyDescent="0.2"/>
    <row r="48192" ht="12.75" hidden="1" customHeight="1" x14ac:dyDescent="0.2"/>
    <row r="48193" ht="12.75" hidden="1" customHeight="1" x14ac:dyDescent="0.2"/>
    <row r="48194" ht="12.75" hidden="1" customHeight="1" x14ac:dyDescent="0.2"/>
    <row r="48195" ht="12.75" hidden="1" customHeight="1" x14ac:dyDescent="0.2"/>
    <row r="48196" ht="12.75" hidden="1" customHeight="1" x14ac:dyDescent="0.2"/>
    <row r="48197" ht="12.75" hidden="1" customHeight="1" x14ac:dyDescent="0.2"/>
    <row r="48198" ht="12.75" hidden="1" customHeight="1" x14ac:dyDescent="0.2"/>
    <row r="48199" ht="12.75" hidden="1" customHeight="1" x14ac:dyDescent="0.2"/>
    <row r="48200" ht="12.75" hidden="1" customHeight="1" x14ac:dyDescent="0.2"/>
    <row r="48201" ht="12.75" hidden="1" customHeight="1" x14ac:dyDescent="0.2"/>
    <row r="48202" ht="12.75" hidden="1" customHeight="1" x14ac:dyDescent="0.2"/>
    <row r="48203" ht="12.75" hidden="1" customHeight="1" x14ac:dyDescent="0.2"/>
    <row r="48204" ht="12.75" hidden="1" customHeight="1" x14ac:dyDescent="0.2"/>
    <row r="48205" ht="12.75" hidden="1" customHeight="1" x14ac:dyDescent="0.2"/>
    <row r="48206" ht="12.75" hidden="1" customHeight="1" x14ac:dyDescent="0.2"/>
    <row r="48207" ht="12.75" hidden="1" customHeight="1" x14ac:dyDescent="0.2"/>
    <row r="48208" ht="12.75" hidden="1" customHeight="1" x14ac:dyDescent="0.2"/>
    <row r="48209" ht="12.75" hidden="1" customHeight="1" x14ac:dyDescent="0.2"/>
    <row r="48210" ht="12.75" hidden="1" customHeight="1" x14ac:dyDescent="0.2"/>
    <row r="48211" ht="12.75" hidden="1" customHeight="1" x14ac:dyDescent="0.2"/>
    <row r="48212" ht="12.75" hidden="1" customHeight="1" x14ac:dyDescent="0.2"/>
    <row r="48213" ht="12.75" hidden="1" customHeight="1" x14ac:dyDescent="0.2"/>
    <row r="48214" ht="12.75" hidden="1" customHeight="1" x14ac:dyDescent="0.2"/>
    <row r="48215" ht="12.75" hidden="1" customHeight="1" x14ac:dyDescent="0.2"/>
    <row r="48216" ht="12.75" hidden="1" customHeight="1" x14ac:dyDescent="0.2"/>
    <row r="48217" ht="12.75" hidden="1" customHeight="1" x14ac:dyDescent="0.2"/>
    <row r="48218" ht="12.75" hidden="1" customHeight="1" x14ac:dyDescent="0.2"/>
    <row r="48219" ht="12.75" hidden="1" customHeight="1" x14ac:dyDescent="0.2"/>
    <row r="48220" ht="12.75" hidden="1" customHeight="1" x14ac:dyDescent="0.2"/>
    <row r="48221" ht="12.75" hidden="1" customHeight="1" x14ac:dyDescent="0.2"/>
    <row r="48222" ht="12.75" hidden="1" customHeight="1" x14ac:dyDescent="0.2"/>
    <row r="48223" ht="12.75" hidden="1" customHeight="1" x14ac:dyDescent="0.2"/>
    <row r="48224" ht="12.75" hidden="1" customHeight="1" x14ac:dyDescent="0.2"/>
    <row r="48225" ht="12.75" hidden="1" customHeight="1" x14ac:dyDescent="0.2"/>
    <row r="48226" ht="12.75" hidden="1" customHeight="1" x14ac:dyDescent="0.2"/>
    <row r="48227" ht="12.75" hidden="1" customHeight="1" x14ac:dyDescent="0.2"/>
    <row r="48228" ht="12.75" hidden="1" customHeight="1" x14ac:dyDescent="0.2"/>
    <row r="48229" ht="12.75" hidden="1" customHeight="1" x14ac:dyDescent="0.2"/>
    <row r="48230" ht="12.75" hidden="1" customHeight="1" x14ac:dyDescent="0.2"/>
    <row r="48231" ht="12.75" hidden="1" customHeight="1" x14ac:dyDescent="0.2"/>
    <row r="48232" ht="12.75" hidden="1" customHeight="1" x14ac:dyDescent="0.2"/>
    <row r="48233" ht="12.75" hidden="1" customHeight="1" x14ac:dyDescent="0.2"/>
    <row r="48234" ht="12.75" hidden="1" customHeight="1" x14ac:dyDescent="0.2"/>
    <row r="48235" ht="12.75" hidden="1" customHeight="1" x14ac:dyDescent="0.2"/>
    <row r="48236" ht="12.75" hidden="1" customHeight="1" x14ac:dyDescent="0.2"/>
    <row r="48237" ht="12.75" hidden="1" customHeight="1" x14ac:dyDescent="0.2"/>
    <row r="48238" ht="12.75" hidden="1" customHeight="1" x14ac:dyDescent="0.2"/>
    <row r="48239" ht="12.75" hidden="1" customHeight="1" x14ac:dyDescent="0.2"/>
    <row r="48240" ht="12.75" hidden="1" customHeight="1" x14ac:dyDescent="0.2"/>
    <row r="48241" ht="12.75" hidden="1" customHeight="1" x14ac:dyDescent="0.2"/>
    <row r="48242" ht="12.75" hidden="1" customHeight="1" x14ac:dyDescent="0.2"/>
    <row r="48243" ht="12.75" hidden="1" customHeight="1" x14ac:dyDescent="0.2"/>
    <row r="48244" ht="12.75" hidden="1" customHeight="1" x14ac:dyDescent="0.2"/>
    <row r="48245" ht="12.75" hidden="1" customHeight="1" x14ac:dyDescent="0.2"/>
    <row r="48246" ht="12.75" hidden="1" customHeight="1" x14ac:dyDescent="0.2"/>
    <row r="48247" ht="12.75" hidden="1" customHeight="1" x14ac:dyDescent="0.2"/>
    <row r="48248" ht="12.75" hidden="1" customHeight="1" x14ac:dyDescent="0.2"/>
    <row r="48249" ht="12.75" hidden="1" customHeight="1" x14ac:dyDescent="0.2"/>
    <row r="48250" ht="12.75" hidden="1" customHeight="1" x14ac:dyDescent="0.2"/>
    <row r="48251" ht="12.75" hidden="1" customHeight="1" x14ac:dyDescent="0.2"/>
    <row r="48252" ht="12.75" hidden="1" customHeight="1" x14ac:dyDescent="0.2"/>
    <row r="48253" ht="12.75" hidden="1" customHeight="1" x14ac:dyDescent="0.2"/>
    <row r="48254" ht="12.75" hidden="1" customHeight="1" x14ac:dyDescent="0.2"/>
    <row r="48255" ht="12.75" hidden="1" customHeight="1" x14ac:dyDescent="0.2"/>
    <row r="48256" ht="12.75" hidden="1" customHeight="1" x14ac:dyDescent="0.2"/>
    <row r="48257" ht="12.75" hidden="1" customHeight="1" x14ac:dyDescent="0.2"/>
    <row r="48258" ht="12.75" hidden="1" customHeight="1" x14ac:dyDescent="0.2"/>
    <row r="48259" ht="12.75" hidden="1" customHeight="1" x14ac:dyDescent="0.2"/>
    <row r="48260" ht="12.75" hidden="1" customHeight="1" x14ac:dyDescent="0.2"/>
    <row r="48261" ht="12.75" hidden="1" customHeight="1" x14ac:dyDescent="0.2"/>
    <row r="48262" ht="12.75" hidden="1" customHeight="1" x14ac:dyDescent="0.2"/>
    <row r="48263" ht="12.75" hidden="1" customHeight="1" x14ac:dyDescent="0.2"/>
    <row r="48264" ht="12.75" hidden="1" customHeight="1" x14ac:dyDescent="0.2"/>
    <row r="48265" ht="12.75" hidden="1" customHeight="1" x14ac:dyDescent="0.2"/>
    <row r="48266" ht="12.75" hidden="1" customHeight="1" x14ac:dyDescent="0.2"/>
    <row r="48267" ht="12.75" hidden="1" customHeight="1" x14ac:dyDescent="0.2"/>
    <row r="48268" ht="12.75" hidden="1" customHeight="1" x14ac:dyDescent="0.2"/>
    <row r="48269" ht="12.75" hidden="1" customHeight="1" x14ac:dyDescent="0.2"/>
    <row r="48270" ht="12.75" hidden="1" customHeight="1" x14ac:dyDescent="0.2"/>
    <row r="48271" ht="12.75" hidden="1" customHeight="1" x14ac:dyDescent="0.2"/>
    <row r="48272" ht="12.75" hidden="1" customHeight="1" x14ac:dyDescent="0.2"/>
    <row r="48273" ht="12.75" hidden="1" customHeight="1" x14ac:dyDescent="0.2"/>
    <row r="48274" ht="12.75" hidden="1" customHeight="1" x14ac:dyDescent="0.2"/>
    <row r="48275" ht="12.75" hidden="1" customHeight="1" x14ac:dyDescent="0.2"/>
    <row r="48276" ht="12.75" hidden="1" customHeight="1" x14ac:dyDescent="0.2"/>
    <row r="48277" ht="12.75" hidden="1" customHeight="1" x14ac:dyDescent="0.2"/>
    <row r="48278" ht="12.75" hidden="1" customHeight="1" x14ac:dyDescent="0.2"/>
    <row r="48279" ht="12.75" hidden="1" customHeight="1" x14ac:dyDescent="0.2"/>
    <row r="48280" ht="12.75" hidden="1" customHeight="1" x14ac:dyDescent="0.2"/>
    <row r="48281" ht="12.75" hidden="1" customHeight="1" x14ac:dyDescent="0.2"/>
    <row r="48282" ht="12.75" hidden="1" customHeight="1" x14ac:dyDescent="0.2"/>
    <row r="48283" ht="12.75" hidden="1" customHeight="1" x14ac:dyDescent="0.2"/>
    <row r="48284" ht="12.75" hidden="1" customHeight="1" x14ac:dyDescent="0.2"/>
    <row r="48285" ht="12.75" hidden="1" customHeight="1" x14ac:dyDescent="0.2"/>
    <row r="48286" ht="12.75" hidden="1" customHeight="1" x14ac:dyDescent="0.2"/>
    <row r="48287" ht="12.75" hidden="1" customHeight="1" x14ac:dyDescent="0.2"/>
    <row r="48288" ht="12.75" hidden="1" customHeight="1" x14ac:dyDescent="0.2"/>
    <row r="48289" ht="12.75" hidden="1" customHeight="1" x14ac:dyDescent="0.2"/>
    <row r="48290" ht="12.75" hidden="1" customHeight="1" x14ac:dyDescent="0.2"/>
    <row r="48291" ht="12.75" hidden="1" customHeight="1" x14ac:dyDescent="0.2"/>
    <row r="48292" ht="12.75" hidden="1" customHeight="1" x14ac:dyDescent="0.2"/>
    <row r="48293" ht="12.75" hidden="1" customHeight="1" x14ac:dyDescent="0.2"/>
    <row r="48294" ht="12.75" hidden="1" customHeight="1" x14ac:dyDescent="0.2"/>
    <row r="48295" ht="12.75" hidden="1" customHeight="1" x14ac:dyDescent="0.2"/>
    <row r="48296" ht="12.75" hidden="1" customHeight="1" x14ac:dyDescent="0.2"/>
    <row r="48297" ht="12.75" hidden="1" customHeight="1" x14ac:dyDescent="0.2"/>
    <row r="48298" ht="12.75" hidden="1" customHeight="1" x14ac:dyDescent="0.2"/>
    <row r="48299" ht="12.75" hidden="1" customHeight="1" x14ac:dyDescent="0.2"/>
    <row r="48300" ht="12.75" hidden="1" customHeight="1" x14ac:dyDescent="0.2"/>
    <row r="48301" ht="12.75" hidden="1" customHeight="1" x14ac:dyDescent="0.2"/>
    <row r="48302" ht="12.75" hidden="1" customHeight="1" x14ac:dyDescent="0.2"/>
    <row r="48303" ht="12.75" hidden="1" customHeight="1" x14ac:dyDescent="0.2"/>
    <row r="48304" ht="12.75" hidden="1" customHeight="1" x14ac:dyDescent="0.2"/>
    <row r="48305" ht="12.75" hidden="1" customHeight="1" x14ac:dyDescent="0.2"/>
    <row r="48306" ht="12.75" hidden="1" customHeight="1" x14ac:dyDescent="0.2"/>
    <row r="48307" ht="12.75" hidden="1" customHeight="1" x14ac:dyDescent="0.2"/>
    <row r="48308" ht="12.75" hidden="1" customHeight="1" x14ac:dyDescent="0.2"/>
    <row r="48309" ht="12.75" hidden="1" customHeight="1" x14ac:dyDescent="0.2"/>
    <row r="48310" ht="12.75" hidden="1" customHeight="1" x14ac:dyDescent="0.2"/>
    <row r="48311" ht="12.75" hidden="1" customHeight="1" x14ac:dyDescent="0.2"/>
    <row r="48312" ht="12.75" hidden="1" customHeight="1" x14ac:dyDescent="0.2"/>
    <row r="48313" ht="12.75" hidden="1" customHeight="1" x14ac:dyDescent="0.2"/>
    <row r="48314" ht="12.75" hidden="1" customHeight="1" x14ac:dyDescent="0.2"/>
    <row r="48315" ht="12.75" hidden="1" customHeight="1" x14ac:dyDescent="0.2"/>
    <row r="48316" ht="12.75" hidden="1" customHeight="1" x14ac:dyDescent="0.2"/>
    <row r="48317" ht="12.75" hidden="1" customHeight="1" x14ac:dyDescent="0.2"/>
    <row r="48318" ht="12.75" hidden="1" customHeight="1" x14ac:dyDescent="0.2"/>
    <row r="48319" ht="12.75" hidden="1" customHeight="1" x14ac:dyDescent="0.2"/>
    <row r="48320" ht="12.75" hidden="1" customHeight="1" x14ac:dyDescent="0.2"/>
    <row r="48321" ht="12.75" hidden="1" customHeight="1" x14ac:dyDescent="0.2"/>
    <row r="48322" ht="12.75" hidden="1" customHeight="1" x14ac:dyDescent="0.2"/>
    <row r="48323" ht="12.75" hidden="1" customHeight="1" x14ac:dyDescent="0.2"/>
    <row r="48324" ht="12.75" hidden="1" customHeight="1" x14ac:dyDescent="0.2"/>
    <row r="48325" ht="12.75" hidden="1" customHeight="1" x14ac:dyDescent="0.2"/>
    <row r="48326" ht="12.75" hidden="1" customHeight="1" x14ac:dyDescent="0.2"/>
    <row r="48327" ht="12.75" hidden="1" customHeight="1" x14ac:dyDescent="0.2"/>
    <row r="48328" ht="12.75" hidden="1" customHeight="1" x14ac:dyDescent="0.2"/>
    <row r="48329" ht="12.75" hidden="1" customHeight="1" x14ac:dyDescent="0.2"/>
    <row r="48330" ht="12.75" hidden="1" customHeight="1" x14ac:dyDescent="0.2"/>
    <row r="48331" ht="12.75" hidden="1" customHeight="1" x14ac:dyDescent="0.2"/>
    <row r="48332" ht="12.75" hidden="1" customHeight="1" x14ac:dyDescent="0.2"/>
    <row r="48333" ht="12.75" hidden="1" customHeight="1" x14ac:dyDescent="0.2"/>
    <row r="48334" ht="12.75" hidden="1" customHeight="1" x14ac:dyDescent="0.2"/>
    <row r="48335" ht="12.75" hidden="1" customHeight="1" x14ac:dyDescent="0.2"/>
    <row r="48336" ht="12.75" hidden="1" customHeight="1" x14ac:dyDescent="0.2"/>
    <row r="48337" ht="12.75" hidden="1" customHeight="1" x14ac:dyDescent="0.2"/>
    <row r="48338" ht="12.75" hidden="1" customHeight="1" x14ac:dyDescent="0.2"/>
    <row r="48339" ht="12.75" hidden="1" customHeight="1" x14ac:dyDescent="0.2"/>
    <row r="48340" ht="12.75" hidden="1" customHeight="1" x14ac:dyDescent="0.2"/>
    <row r="48341" ht="12.75" hidden="1" customHeight="1" x14ac:dyDescent="0.2"/>
    <row r="48342" ht="12.75" hidden="1" customHeight="1" x14ac:dyDescent="0.2"/>
    <row r="48343" ht="12.75" hidden="1" customHeight="1" x14ac:dyDescent="0.2"/>
    <row r="48344" ht="12.75" hidden="1" customHeight="1" x14ac:dyDescent="0.2"/>
    <row r="48345" ht="12.75" hidden="1" customHeight="1" x14ac:dyDescent="0.2"/>
    <row r="48346" ht="12.75" hidden="1" customHeight="1" x14ac:dyDescent="0.2"/>
    <row r="48347" ht="12.75" hidden="1" customHeight="1" x14ac:dyDescent="0.2"/>
    <row r="48348" ht="12.75" hidden="1" customHeight="1" x14ac:dyDescent="0.2"/>
    <row r="48349" ht="12.75" hidden="1" customHeight="1" x14ac:dyDescent="0.2"/>
    <row r="48350" ht="12.75" hidden="1" customHeight="1" x14ac:dyDescent="0.2"/>
    <row r="48351" ht="12.75" hidden="1" customHeight="1" x14ac:dyDescent="0.2"/>
    <row r="48352" ht="12.75" hidden="1" customHeight="1" x14ac:dyDescent="0.2"/>
    <row r="48353" ht="12.75" hidden="1" customHeight="1" x14ac:dyDescent="0.2"/>
    <row r="48354" ht="12.75" hidden="1" customHeight="1" x14ac:dyDescent="0.2"/>
    <row r="48355" ht="12.75" hidden="1" customHeight="1" x14ac:dyDescent="0.2"/>
    <row r="48356" ht="12.75" hidden="1" customHeight="1" x14ac:dyDescent="0.2"/>
    <row r="48357" ht="12.75" hidden="1" customHeight="1" x14ac:dyDescent="0.2"/>
    <row r="48358" ht="12.75" hidden="1" customHeight="1" x14ac:dyDescent="0.2"/>
    <row r="48359" ht="12.75" hidden="1" customHeight="1" x14ac:dyDescent="0.2"/>
    <row r="48360" ht="12.75" hidden="1" customHeight="1" x14ac:dyDescent="0.2"/>
    <row r="48361" ht="12.75" hidden="1" customHeight="1" x14ac:dyDescent="0.2"/>
    <row r="48362" ht="12.75" hidden="1" customHeight="1" x14ac:dyDescent="0.2"/>
    <row r="48363" ht="12.75" hidden="1" customHeight="1" x14ac:dyDescent="0.2"/>
    <row r="48364" ht="12.75" hidden="1" customHeight="1" x14ac:dyDescent="0.2"/>
    <row r="48365" ht="12.75" hidden="1" customHeight="1" x14ac:dyDescent="0.2"/>
    <row r="48366" ht="12.75" hidden="1" customHeight="1" x14ac:dyDescent="0.2"/>
    <row r="48367" ht="12.75" hidden="1" customHeight="1" x14ac:dyDescent="0.2"/>
    <row r="48368" ht="12.75" hidden="1" customHeight="1" x14ac:dyDescent="0.2"/>
    <row r="48369" ht="12.75" hidden="1" customHeight="1" x14ac:dyDescent="0.2"/>
    <row r="48370" ht="12.75" hidden="1" customHeight="1" x14ac:dyDescent="0.2"/>
    <row r="48371" ht="12.75" hidden="1" customHeight="1" x14ac:dyDescent="0.2"/>
    <row r="48372" ht="12.75" hidden="1" customHeight="1" x14ac:dyDescent="0.2"/>
    <row r="48373" ht="12.75" hidden="1" customHeight="1" x14ac:dyDescent="0.2"/>
    <row r="48374" ht="12.75" hidden="1" customHeight="1" x14ac:dyDescent="0.2"/>
    <row r="48375" ht="12.75" hidden="1" customHeight="1" x14ac:dyDescent="0.2"/>
    <row r="48376" ht="12.75" hidden="1" customHeight="1" x14ac:dyDescent="0.2"/>
    <row r="48377" ht="12.75" hidden="1" customHeight="1" x14ac:dyDescent="0.2"/>
    <row r="48378" ht="12.75" hidden="1" customHeight="1" x14ac:dyDescent="0.2"/>
    <row r="48379" ht="12.75" hidden="1" customHeight="1" x14ac:dyDescent="0.2"/>
    <row r="48380" ht="12.75" hidden="1" customHeight="1" x14ac:dyDescent="0.2"/>
    <row r="48381" ht="12.75" hidden="1" customHeight="1" x14ac:dyDescent="0.2"/>
    <row r="48382" ht="12.75" hidden="1" customHeight="1" x14ac:dyDescent="0.2"/>
    <row r="48383" ht="12.75" hidden="1" customHeight="1" x14ac:dyDescent="0.2"/>
    <row r="48384" ht="12.75" hidden="1" customHeight="1" x14ac:dyDescent="0.2"/>
    <row r="48385" ht="12.75" hidden="1" customHeight="1" x14ac:dyDescent="0.2"/>
    <row r="48386" ht="12.75" hidden="1" customHeight="1" x14ac:dyDescent="0.2"/>
    <row r="48387" ht="12.75" hidden="1" customHeight="1" x14ac:dyDescent="0.2"/>
    <row r="48388" ht="12.75" hidden="1" customHeight="1" x14ac:dyDescent="0.2"/>
    <row r="48389" ht="12.75" hidden="1" customHeight="1" x14ac:dyDescent="0.2"/>
    <row r="48390" ht="12.75" hidden="1" customHeight="1" x14ac:dyDescent="0.2"/>
    <row r="48391" ht="12.75" hidden="1" customHeight="1" x14ac:dyDescent="0.2"/>
    <row r="48392" ht="12.75" hidden="1" customHeight="1" x14ac:dyDescent="0.2"/>
    <row r="48393" ht="12.75" hidden="1" customHeight="1" x14ac:dyDescent="0.2"/>
    <row r="48394" ht="12.75" hidden="1" customHeight="1" x14ac:dyDescent="0.2"/>
    <row r="48395" ht="12.75" hidden="1" customHeight="1" x14ac:dyDescent="0.2"/>
    <row r="48396" ht="12.75" hidden="1" customHeight="1" x14ac:dyDescent="0.2"/>
    <row r="48397" ht="12.75" hidden="1" customHeight="1" x14ac:dyDescent="0.2"/>
    <row r="48398" ht="12.75" hidden="1" customHeight="1" x14ac:dyDescent="0.2"/>
    <row r="48399" ht="12.75" hidden="1" customHeight="1" x14ac:dyDescent="0.2"/>
    <row r="48400" ht="12.75" hidden="1" customHeight="1" x14ac:dyDescent="0.2"/>
    <row r="48401" ht="12.75" hidden="1" customHeight="1" x14ac:dyDescent="0.2"/>
    <row r="48402" ht="12.75" hidden="1" customHeight="1" x14ac:dyDescent="0.2"/>
    <row r="48403" ht="12.75" hidden="1" customHeight="1" x14ac:dyDescent="0.2"/>
    <row r="48404" ht="12.75" hidden="1" customHeight="1" x14ac:dyDescent="0.2"/>
    <row r="48405" ht="12.75" hidden="1" customHeight="1" x14ac:dyDescent="0.2"/>
    <row r="48406" ht="12.75" hidden="1" customHeight="1" x14ac:dyDescent="0.2"/>
    <row r="48407" ht="12.75" hidden="1" customHeight="1" x14ac:dyDescent="0.2"/>
    <row r="48408" ht="12.75" hidden="1" customHeight="1" x14ac:dyDescent="0.2"/>
    <row r="48409" ht="12.75" hidden="1" customHeight="1" x14ac:dyDescent="0.2"/>
    <row r="48410" ht="12.75" hidden="1" customHeight="1" x14ac:dyDescent="0.2"/>
    <row r="48411" ht="12.75" hidden="1" customHeight="1" x14ac:dyDescent="0.2"/>
    <row r="48412" ht="12.75" hidden="1" customHeight="1" x14ac:dyDescent="0.2"/>
    <row r="48413" ht="12.75" hidden="1" customHeight="1" x14ac:dyDescent="0.2"/>
    <row r="48414" ht="12.75" hidden="1" customHeight="1" x14ac:dyDescent="0.2"/>
    <row r="48415" ht="12.75" hidden="1" customHeight="1" x14ac:dyDescent="0.2"/>
    <row r="48416" ht="12.75" hidden="1" customHeight="1" x14ac:dyDescent="0.2"/>
    <row r="48417" ht="12.75" hidden="1" customHeight="1" x14ac:dyDescent="0.2"/>
    <row r="48418" ht="12.75" hidden="1" customHeight="1" x14ac:dyDescent="0.2"/>
    <row r="48419" ht="12.75" hidden="1" customHeight="1" x14ac:dyDescent="0.2"/>
    <row r="48420" ht="12.75" hidden="1" customHeight="1" x14ac:dyDescent="0.2"/>
    <row r="48421" ht="12.75" hidden="1" customHeight="1" x14ac:dyDescent="0.2"/>
    <row r="48422" ht="12.75" hidden="1" customHeight="1" x14ac:dyDescent="0.2"/>
    <row r="48423" ht="12.75" hidden="1" customHeight="1" x14ac:dyDescent="0.2"/>
    <row r="48424" ht="12.75" hidden="1" customHeight="1" x14ac:dyDescent="0.2"/>
    <row r="48425" ht="12.75" hidden="1" customHeight="1" x14ac:dyDescent="0.2"/>
    <row r="48426" ht="12.75" hidden="1" customHeight="1" x14ac:dyDescent="0.2"/>
    <row r="48427" ht="12.75" hidden="1" customHeight="1" x14ac:dyDescent="0.2"/>
    <row r="48428" ht="12.75" hidden="1" customHeight="1" x14ac:dyDescent="0.2"/>
    <row r="48429" ht="12.75" hidden="1" customHeight="1" x14ac:dyDescent="0.2"/>
    <row r="48430" ht="12.75" hidden="1" customHeight="1" x14ac:dyDescent="0.2"/>
    <row r="48431" ht="12.75" hidden="1" customHeight="1" x14ac:dyDescent="0.2"/>
    <row r="48432" ht="12.75" hidden="1" customHeight="1" x14ac:dyDescent="0.2"/>
    <row r="48433" ht="12.75" hidden="1" customHeight="1" x14ac:dyDescent="0.2"/>
    <row r="48434" ht="12.75" hidden="1" customHeight="1" x14ac:dyDescent="0.2"/>
    <row r="48435" ht="12.75" hidden="1" customHeight="1" x14ac:dyDescent="0.2"/>
    <row r="48436" ht="12.75" hidden="1" customHeight="1" x14ac:dyDescent="0.2"/>
    <row r="48437" ht="12.75" hidden="1" customHeight="1" x14ac:dyDescent="0.2"/>
    <row r="48438" ht="12.75" hidden="1" customHeight="1" x14ac:dyDescent="0.2"/>
    <row r="48439" ht="12.75" hidden="1" customHeight="1" x14ac:dyDescent="0.2"/>
    <row r="48440" ht="12.75" hidden="1" customHeight="1" x14ac:dyDescent="0.2"/>
    <row r="48441" ht="12.75" hidden="1" customHeight="1" x14ac:dyDescent="0.2"/>
    <row r="48442" ht="12.75" hidden="1" customHeight="1" x14ac:dyDescent="0.2"/>
    <row r="48443" ht="12.75" hidden="1" customHeight="1" x14ac:dyDescent="0.2"/>
    <row r="48444" ht="12.75" hidden="1" customHeight="1" x14ac:dyDescent="0.2"/>
    <row r="48445" ht="12.75" hidden="1" customHeight="1" x14ac:dyDescent="0.2"/>
    <row r="48446" ht="12.75" hidden="1" customHeight="1" x14ac:dyDescent="0.2"/>
    <row r="48447" ht="12.75" hidden="1" customHeight="1" x14ac:dyDescent="0.2"/>
    <row r="48448" ht="12.75" hidden="1" customHeight="1" x14ac:dyDescent="0.2"/>
    <row r="48449" ht="12.75" hidden="1" customHeight="1" x14ac:dyDescent="0.2"/>
    <row r="48450" ht="12.75" hidden="1" customHeight="1" x14ac:dyDescent="0.2"/>
    <row r="48451" ht="12.75" hidden="1" customHeight="1" x14ac:dyDescent="0.2"/>
    <row r="48452" ht="12.75" hidden="1" customHeight="1" x14ac:dyDescent="0.2"/>
    <row r="48453" ht="12.75" hidden="1" customHeight="1" x14ac:dyDescent="0.2"/>
    <row r="48454" ht="12.75" hidden="1" customHeight="1" x14ac:dyDescent="0.2"/>
    <row r="48455" ht="12.75" hidden="1" customHeight="1" x14ac:dyDescent="0.2"/>
    <row r="48456" ht="12.75" hidden="1" customHeight="1" x14ac:dyDescent="0.2"/>
    <row r="48457" ht="12.75" hidden="1" customHeight="1" x14ac:dyDescent="0.2"/>
    <row r="48458" ht="12.75" hidden="1" customHeight="1" x14ac:dyDescent="0.2"/>
    <row r="48459" ht="12.75" hidden="1" customHeight="1" x14ac:dyDescent="0.2"/>
    <row r="48460" ht="12.75" hidden="1" customHeight="1" x14ac:dyDescent="0.2"/>
    <row r="48461" ht="12.75" hidden="1" customHeight="1" x14ac:dyDescent="0.2"/>
    <row r="48462" ht="12.75" hidden="1" customHeight="1" x14ac:dyDescent="0.2"/>
    <row r="48463" ht="12.75" hidden="1" customHeight="1" x14ac:dyDescent="0.2"/>
    <row r="48464" ht="12.75" hidden="1" customHeight="1" x14ac:dyDescent="0.2"/>
    <row r="48465" ht="12.75" hidden="1" customHeight="1" x14ac:dyDescent="0.2"/>
    <row r="48466" ht="12.75" hidden="1" customHeight="1" x14ac:dyDescent="0.2"/>
    <row r="48467" ht="12.75" hidden="1" customHeight="1" x14ac:dyDescent="0.2"/>
    <row r="48468" ht="12.75" hidden="1" customHeight="1" x14ac:dyDescent="0.2"/>
    <row r="48469" ht="12.75" hidden="1" customHeight="1" x14ac:dyDescent="0.2"/>
    <row r="48470" ht="12.75" hidden="1" customHeight="1" x14ac:dyDescent="0.2"/>
    <row r="48471" ht="12.75" hidden="1" customHeight="1" x14ac:dyDescent="0.2"/>
    <row r="48472" ht="12.75" hidden="1" customHeight="1" x14ac:dyDescent="0.2"/>
    <row r="48473" ht="12.75" hidden="1" customHeight="1" x14ac:dyDescent="0.2"/>
    <row r="48474" ht="12.75" hidden="1" customHeight="1" x14ac:dyDescent="0.2"/>
    <row r="48475" ht="12.75" hidden="1" customHeight="1" x14ac:dyDescent="0.2"/>
    <row r="48476" ht="12.75" hidden="1" customHeight="1" x14ac:dyDescent="0.2"/>
    <row r="48477" ht="12.75" hidden="1" customHeight="1" x14ac:dyDescent="0.2"/>
    <row r="48478" ht="12.75" hidden="1" customHeight="1" x14ac:dyDescent="0.2"/>
    <row r="48479" ht="12.75" hidden="1" customHeight="1" x14ac:dyDescent="0.2"/>
    <row r="48480" ht="12.75" hidden="1" customHeight="1" x14ac:dyDescent="0.2"/>
    <row r="48481" ht="12.75" hidden="1" customHeight="1" x14ac:dyDescent="0.2"/>
    <row r="48482" ht="12.75" hidden="1" customHeight="1" x14ac:dyDescent="0.2"/>
    <row r="48483" ht="12.75" hidden="1" customHeight="1" x14ac:dyDescent="0.2"/>
    <row r="48484" ht="12.75" hidden="1" customHeight="1" x14ac:dyDescent="0.2"/>
    <row r="48485" ht="12.75" hidden="1" customHeight="1" x14ac:dyDescent="0.2"/>
    <row r="48486" ht="12.75" hidden="1" customHeight="1" x14ac:dyDescent="0.2"/>
    <row r="48487" ht="12.75" hidden="1" customHeight="1" x14ac:dyDescent="0.2"/>
    <row r="48488" ht="12.75" hidden="1" customHeight="1" x14ac:dyDescent="0.2"/>
    <row r="48489" ht="12.75" hidden="1" customHeight="1" x14ac:dyDescent="0.2"/>
    <row r="48490" ht="12.75" hidden="1" customHeight="1" x14ac:dyDescent="0.2"/>
    <row r="48491" ht="12.75" hidden="1" customHeight="1" x14ac:dyDescent="0.2"/>
    <row r="48492" ht="12.75" hidden="1" customHeight="1" x14ac:dyDescent="0.2"/>
    <row r="48493" ht="12.75" hidden="1" customHeight="1" x14ac:dyDescent="0.2"/>
    <row r="48494" ht="12.75" hidden="1" customHeight="1" x14ac:dyDescent="0.2"/>
    <row r="48495" ht="12.75" hidden="1" customHeight="1" x14ac:dyDescent="0.2"/>
    <row r="48496" ht="12.75" hidden="1" customHeight="1" x14ac:dyDescent="0.2"/>
    <row r="48497" ht="12.75" hidden="1" customHeight="1" x14ac:dyDescent="0.2"/>
    <row r="48498" ht="12.75" hidden="1" customHeight="1" x14ac:dyDescent="0.2"/>
    <row r="48499" ht="12.75" hidden="1" customHeight="1" x14ac:dyDescent="0.2"/>
    <row r="48500" ht="12.75" hidden="1" customHeight="1" x14ac:dyDescent="0.2"/>
    <row r="48501" ht="12.75" hidden="1" customHeight="1" x14ac:dyDescent="0.2"/>
    <row r="48502" ht="12.75" hidden="1" customHeight="1" x14ac:dyDescent="0.2"/>
    <row r="48503" ht="12.75" hidden="1" customHeight="1" x14ac:dyDescent="0.2"/>
    <row r="48504" ht="12.75" hidden="1" customHeight="1" x14ac:dyDescent="0.2"/>
    <row r="48505" ht="12.75" hidden="1" customHeight="1" x14ac:dyDescent="0.2"/>
    <row r="48506" ht="12.75" hidden="1" customHeight="1" x14ac:dyDescent="0.2"/>
    <row r="48507" ht="12.75" hidden="1" customHeight="1" x14ac:dyDescent="0.2"/>
    <row r="48508" ht="12.75" hidden="1" customHeight="1" x14ac:dyDescent="0.2"/>
    <row r="48509" ht="12.75" hidden="1" customHeight="1" x14ac:dyDescent="0.2"/>
    <row r="48510" ht="12.75" hidden="1" customHeight="1" x14ac:dyDescent="0.2"/>
    <row r="48511" ht="12.75" hidden="1" customHeight="1" x14ac:dyDescent="0.2"/>
    <row r="48512" ht="12.75" hidden="1" customHeight="1" x14ac:dyDescent="0.2"/>
    <row r="48513" ht="12.75" hidden="1" customHeight="1" x14ac:dyDescent="0.2"/>
    <row r="48514" ht="12.75" hidden="1" customHeight="1" x14ac:dyDescent="0.2"/>
    <row r="48515" ht="12.75" hidden="1" customHeight="1" x14ac:dyDescent="0.2"/>
    <row r="48516" ht="12.75" hidden="1" customHeight="1" x14ac:dyDescent="0.2"/>
    <row r="48517" ht="12.75" hidden="1" customHeight="1" x14ac:dyDescent="0.2"/>
    <row r="48518" ht="12.75" hidden="1" customHeight="1" x14ac:dyDescent="0.2"/>
    <row r="48519" ht="12.75" hidden="1" customHeight="1" x14ac:dyDescent="0.2"/>
    <row r="48520" ht="12.75" hidden="1" customHeight="1" x14ac:dyDescent="0.2"/>
    <row r="48521" ht="12.75" hidden="1" customHeight="1" x14ac:dyDescent="0.2"/>
    <row r="48522" ht="12.75" hidden="1" customHeight="1" x14ac:dyDescent="0.2"/>
    <row r="48523" ht="12.75" hidden="1" customHeight="1" x14ac:dyDescent="0.2"/>
    <row r="48524" ht="12.75" hidden="1" customHeight="1" x14ac:dyDescent="0.2"/>
    <row r="48525" ht="12.75" hidden="1" customHeight="1" x14ac:dyDescent="0.2"/>
    <row r="48526" ht="12.75" hidden="1" customHeight="1" x14ac:dyDescent="0.2"/>
    <row r="48527" ht="12.75" hidden="1" customHeight="1" x14ac:dyDescent="0.2"/>
    <row r="48528" ht="12.75" hidden="1" customHeight="1" x14ac:dyDescent="0.2"/>
    <row r="48529" ht="12.75" hidden="1" customHeight="1" x14ac:dyDescent="0.2"/>
    <row r="48530" ht="12.75" hidden="1" customHeight="1" x14ac:dyDescent="0.2"/>
    <row r="48531" ht="12.75" hidden="1" customHeight="1" x14ac:dyDescent="0.2"/>
    <row r="48532" ht="12.75" hidden="1" customHeight="1" x14ac:dyDescent="0.2"/>
    <row r="48533" ht="12.75" hidden="1" customHeight="1" x14ac:dyDescent="0.2"/>
    <row r="48534" ht="12.75" hidden="1" customHeight="1" x14ac:dyDescent="0.2"/>
    <row r="48535" ht="12.75" hidden="1" customHeight="1" x14ac:dyDescent="0.2"/>
    <row r="48536" ht="12.75" hidden="1" customHeight="1" x14ac:dyDescent="0.2"/>
    <row r="48537" ht="12.75" hidden="1" customHeight="1" x14ac:dyDescent="0.2"/>
    <row r="48538" ht="12.75" hidden="1" customHeight="1" x14ac:dyDescent="0.2"/>
    <row r="48539" ht="12.75" hidden="1" customHeight="1" x14ac:dyDescent="0.2"/>
    <row r="48540" ht="12.75" hidden="1" customHeight="1" x14ac:dyDescent="0.2"/>
    <row r="48541" ht="12.75" hidden="1" customHeight="1" x14ac:dyDescent="0.2"/>
    <row r="48542" ht="12.75" hidden="1" customHeight="1" x14ac:dyDescent="0.2"/>
    <row r="48543" ht="12.75" hidden="1" customHeight="1" x14ac:dyDescent="0.2"/>
    <row r="48544" ht="12.75" hidden="1" customHeight="1" x14ac:dyDescent="0.2"/>
    <row r="48545" ht="12.75" hidden="1" customHeight="1" x14ac:dyDescent="0.2"/>
    <row r="48546" ht="12.75" hidden="1" customHeight="1" x14ac:dyDescent="0.2"/>
    <row r="48547" ht="12.75" hidden="1" customHeight="1" x14ac:dyDescent="0.2"/>
    <row r="48548" ht="12.75" hidden="1" customHeight="1" x14ac:dyDescent="0.2"/>
    <row r="48549" ht="12.75" hidden="1" customHeight="1" x14ac:dyDescent="0.2"/>
    <row r="48550" ht="12.75" hidden="1" customHeight="1" x14ac:dyDescent="0.2"/>
    <row r="48551" ht="12.75" hidden="1" customHeight="1" x14ac:dyDescent="0.2"/>
    <row r="48552" ht="12.75" hidden="1" customHeight="1" x14ac:dyDescent="0.2"/>
    <row r="48553" ht="12.75" hidden="1" customHeight="1" x14ac:dyDescent="0.2"/>
    <row r="48554" ht="12.75" hidden="1" customHeight="1" x14ac:dyDescent="0.2"/>
    <row r="48555" ht="12.75" hidden="1" customHeight="1" x14ac:dyDescent="0.2"/>
    <row r="48556" ht="12.75" hidden="1" customHeight="1" x14ac:dyDescent="0.2"/>
    <row r="48557" ht="12.75" hidden="1" customHeight="1" x14ac:dyDescent="0.2"/>
    <row r="48558" ht="12.75" hidden="1" customHeight="1" x14ac:dyDescent="0.2"/>
    <row r="48559" ht="12.75" hidden="1" customHeight="1" x14ac:dyDescent="0.2"/>
    <row r="48560" ht="12.75" hidden="1" customHeight="1" x14ac:dyDescent="0.2"/>
    <row r="48561" ht="12.75" hidden="1" customHeight="1" x14ac:dyDescent="0.2"/>
    <row r="48562" ht="12.75" hidden="1" customHeight="1" x14ac:dyDescent="0.2"/>
    <row r="48563" ht="12.75" hidden="1" customHeight="1" x14ac:dyDescent="0.2"/>
    <row r="48564" ht="12.75" hidden="1" customHeight="1" x14ac:dyDescent="0.2"/>
    <row r="48565" ht="12.75" hidden="1" customHeight="1" x14ac:dyDescent="0.2"/>
    <row r="48566" ht="12.75" hidden="1" customHeight="1" x14ac:dyDescent="0.2"/>
    <row r="48567" ht="12.75" hidden="1" customHeight="1" x14ac:dyDescent="0.2"/>
    <row r="48568" ht="12.75" hidden="1" customHeight="1" x14ac:dyDescent="0.2"/>
    <row r="48569" ht="12.75" hidden="1" customHeight="1" x14ac:dyDescent="0.2"/>
    <row r="48570" ht="12.75" hidden="1" customHeight="1" x14ac:dyDescent="0.2"/>
    <row r="48571" ht="12.75" hidden="1" customHeight="1" x14ac:dyDescent="0.2"/>
    <row r="48572" ht="12.75" hidden="1" customHeight="1" x14ac:dyDescent="0.2"/>
    <row r="48573" ht="12.75" hidden="1" customHeight="1" x14ac:dyDescent="0.2"/>
    <row r="48574" ht="12.75" hidden="1" customHeight="1" x14ac:dyDescent="0.2"/>
    <row r="48575" ht="12.75" hidden="1" customHeight="1" x14ac:dyDescent="0.2"/>
    <row r="48576" ht="12.75" hidden="1" customHeight="1" x14ac:dyDescent="0.2"/>
    <row r="48577" ht="12.75" hidden="1" customHeight="1" x14ac:dyDescent="0.2"/>
    <row r="48578" ht="12.75" hidden="1" customHeight="1" x14ac:dyDescent="0.2"/>
    <row r="48579" ht="12.75" hidden="1" customHeight="1" x14ac:dyDescent="0.2"/>
    <row r="48580" ht="12.75" hidden="1" customHeight="1" x14ac:dyDescent="0.2"/>
    <row r="48581" ht="12.75" hidden="1" customHeight="1" x14ac:dyDescent="0.2"/>
    <row r="48582" ht="12.75" hidden="1" customHeight="1" x14ac:dyDescent="0.2"/>
    <row r="48583" ht="12.75" hidden="1" customHeight="1" x14ac:dyDescent="0.2"/>
    <row r="48584" ht="12.75" hidden="1" customHeight="1" x14ac:dyDescent="0.2"/>
    <row r="48585" ht="12.75" hidden="1" customHeight="1" x14ac:dyDescent="0.2"/>
    <row r="48586" ht="12.75" hidden="1" customHeight="1" x14ac:dyDescent="0.2"/>
    <row r="48587" ht="12.75" hidden="1" customHeight="1" x14ac:dyDescent="0.2"/>
    <row r="48588" ht="12.75" hidden="1" customHeight="1" x14ac:dyDescent="0.2"/>
    <row r="48589" ht="12.75" hidden="1" customHeight="1" x14ac:dyDescent="0.2"/>
    <row r="48590" ht="12.75" hidden="1" customHeight="1" x14ac:dyDescent="0.2"/>
    <row r="48591" ht="12.75" hidden="1" customHeight="1" x14ac:dyDescent="0.2"/>
    <row r="48592" ht="12.75" hidden="1" customHeight="1" x14ac:dyDescent="0.2"/>
    <row r="48593" ht="12.75" hidden="1" customHeight="1" x14ac:dyDescent="0.2"/>
    <row r="48594" ht="12.75" hidden="1" customHeight="1" x14ac:dyDescent="0.2"/>
    <row r="48595" ht="12.75" hidden="1" customHeight="1" x14ac:dyDescent="0.2"/>
    <row r="48596" ht="12.75" hidden="1" customHeight="1" x14ac:dyDescent="0.2"/>
    <row r="48597" ht="12.75" hidden="1" customHeight="1" x14ac:dyDescent="0.2"/>
    <row r="48598" ht="12.75" hidden="1" customHeight="1" x14ac:dyDescent="0.2"/>
    <row r="48599" ht="12.75" hidden="1" customHeight="1" x14ac:dyDescent="0.2"/>
    <row r="48600" ht="12.75" hidden="1" customHeight="1" x14ac:dyDescent="0.2"/>
    <row r="48601" ht="12.75" hidden="1" customHeight="1" x14ac:dyDescent="0.2"/>
    <row r="48602" ht="12.75" hidden="1" customHeight="1" x14ac:dyDescent="0.2"/>
    <row r="48603" ht="12.75" hidden="1" customHeight="1" x14ac:dyDescent="0.2"/>
    <row r="48604" ht="12.75" hidden="1" customHeight="1" x14ac:dyDescent="0.2"/>
    <row r="48605" ht="12.75" hidden="1" customHeight="1" x14ac:dyDescent="0.2"/>
    <row r="48606" ht="12.75" hidden="1" customHeight="1" x14ac:dyDescent="0.2"/>
    <row r="48607" ht="12.75" hidden="1" customHeight="1" x14ac:dyDescent="0.2"/>
    <row r="48608" ht="12.75" hidden="1" customHeight="1" x14ac:dyDescent="0.2"/>
    <row r="48609" ht="12.75" hidden="1" customHeight="1" x14ac:dyDescent="0.2"/>
    <row r="48610" ht="12.75" hidden="1" customHeight="1" x14ac:dyDescent="0.2"/>
    <row r="48611" ht="12.75" hidden="1" customHeight="1" x14ac:dyDescent="0.2"/>
    <row r="48612" ht="12.75" hidden="1" customHeight="1" x14ac:dyDescent="0.2"/>
    <row r="48613" ht="12.75" hidden="1" customHeight="1" x14ac:dyDescent="0.2"/>
    <row r="48614" ht="12.75" hidden="1" customHeight="1" x14ac:dyDescent="0.2"/>
    <row r="48615" ht="12.75" hidden="1" customHeight="1" x14ac:dyDescent="0.2"/>
    <row r="48616" ht="12.75" hidden="1" customHeight="1" x14ac:dyDescent="0.2"/>
    <row r="48617" ht="12.75" hidden="1" customHeight="1" x14ac:dyDescent="0.2"/>
    <row r="48618" ht="12.75" hidden="1" customHeight="1" x14ac:dyDescent="0.2"/>
    <row r="48619" ht="12.75" hidden="1" customHeight="1" x14ac:dyDescent="0.2"/>
    <row r="48620" ht="12.75" hidden="1" customHeight="1" x14ac:dyDescent="0.2"/>
    <row r="48621" ht="12.75" hidden="1" customHeight="1" x14ac:dyDescent="0.2"/>
    <row r="48622" ht="12.75" hidden="1" customHeight="1" x14ac:dyDescent="0.2"/>
    <row r="48623" ht="12.75" hidden="1" customHeight="1" x14ac:dyDescent="0.2"/>
    <row r="48624" ht="12.75" hidden="1" customHeight="1" x14ac:dyDescent="0.2"/>
    <row r="48625" ht="12.75" hidden="1" customHeight="1" x14ac:dyDescent="0.2"/>
    <row r="48626" ht="12.75" hidden="1" customHeight="1" x14ac:dyDescent="0.2"/>
    <row r="48627" ht="12.75" hidden="1" customHeight="1" x14ac:dyDescent="0.2"/>
    <row r="48628" ht="12.75" hidden="1" customHeight="1" x14ac:dyDescent="0.2"/>
    <row r="48629" ht="12.75" hidden="1" customHeight="1" x14ac:dyDescent="0.2"/>
    <row r="48630" ht="12.75" hidden="1" customHeight="1" x14ac:dyDescent="0.2"/>
    <row r="48631" ht="12.75" hidden="1" customHeight="1" x14ac:dyDescent="0.2"/>
    <row r="48632" ht="12.75" hidden="1" customHeight="1" x14ac:dyDescent="0.2"/>
    <row r="48633" ht="12.75" hidden="1" customHeight="1" x14ac:dyDescent="0.2"/>
    <row r="48634" ht="12.75" hidden="1" customHeight="1" x14ac:dyDescent="0.2"/>
    <row r="48635" ht="12.75" hidden="1" customHeight="1" x14ac:dyDescent="0.2"/>
    <row r="48636" ht="12.75" hidden="1" customHeight="1" x14ac:dyDescent="0.2"/>
    <row r="48637" ht="12.75" hidden="1" customHeight="1" x14ac:dyDescent="0.2"/>
    <row r="48638" ht="12.75" hidden="1" customHeight="1" x14ac:dyDescent="0.2"/>
    <row r="48639" ht="12.75" hidden="1" customHeight="1" x14ac:dyDescent="0.2"/>
    <row r="48640" ht="12.75" hidden="1" customHeight="1" x14ac:dyDescent="0.2"/>
    <row r="48641" ht="12.75" hidden="1" customHeight="1" x14ac:dyDescent="0.2"/>
    <row r="48642" ht="12.75" hidden="1" customHeight="1" x14ac:dyDescent="0.2"/>
    <row r="48643" ht="12.75" hidden="1" customHeight="1" x14ac:dyDescent="0.2"/>
    <row r="48644" ht="12.75" hidden="1" customHeight="1" x14ac:dyDescent="0.2"/>
    <row r="48645" ht="12.75" hidden="1" customHeight="1" x14ac:dyDescent="0.2"/>
    <row r="48646" ht="12.75" hidden="1" customHeight="1" x14ac:dyDescent="0.2"/>
    <row r="48647" ht="12.75" hidden="1" customHeight="1" x14ac:dyDescent="0.2"/>
    <row r="48648" ht="12.75" hidden="1" customHeight="1" x14ac:dyDescent="0.2"/>
    <row r="48649" ht="12.75" hidden="1" customHeight="1" x14ac:dyDescent="0.2"/>
    <row r="48650" ht="12.75" hidden="1" customHeight="1" x14ac:dyDescent="0.2"/>
    <row r="48651" ht="12.75" hidden="1" customHeight="1" x14ac:dyDescent="0.2"/>
    <row r="48652" ht="12.75" hidden="1" customHeight="1" x14ac:dyDescent="0.2"/>
    <row r="48653" ht="12.75" hidden="1" customHeight="1" x14ac:dyDescent="0.2"/>
    <row r="48654" ht="12.75" hidden="1" customHeight="1" x14ac:dyDescent="0.2"/>
    <row r="48655" ht="12.75" hidden="1" customHeight="1" x14ac:dyDescent="0.2"/>
    <row r="48656" ht="12.75" hidden="1" customHeight="1" x14ac:dyDescent="0.2"/>
    <row r="48657" ht="12.75" hidden="1" customHeight="1" x14ac:dyDescent="0.2"/>
    <row r="48658" ht="12.75" hidden="1" customHeight="1" x14ac:dyDescent="0.2"/>
    <row r="48659" ht="12.75" hidden="1" customHeight="1" x14ac:dyDescent="0.2"/>
    <row r="48660" ht="12.75" hidden="1" customHeight="1" x14ac:dyDescent="0.2"/>
    <row r="48661" ht="12.75" hidden="1" customHeight="1" x14ac:dyDescent="0.2"/>
    <row r="48662" ht="12.75" hidden="1" customHeight="1" x14ac:dyDescent="0.2"/>
    <row r="48663" ht="12.75" hidden="1" customHeight="1" x14ac:dyDescent="0.2"/>
    <row r="48664" ht="12.75" hidden="1" customHeight="1" x14ac:dyDescent="0.2"/>
    <row r="48665" ht="12.75" hidden="1" customHeight="1" x14ac:dyDescent="0.2"/>
    <row r="48666" ht="12.75" hidden="1" customHeight="1" x14ac:dyDescent="0.2"/>
    <row r="48667" ht="12.75" hidden="1" customHeight="1" x14ac:dyDescent="0.2"/>
    <row r="48668" ht="12.75" hidden="1" customHeight="1" x14ac:dyDescent="0.2"/>
    <row r="48669" ht="12.75" hidden="1" customHeight="1" x14ac:dyDescent="0.2"/>
    <row r="48670" ht="12.75" hidden="1" customHeight="1" x14ac:dyDescent="0.2"/>
    <row r="48671" ht="12.75" hidden="1" customHeight="1" x14ac:dyDescent="0.2"/>
    <row r="48672" ht="12.75" hidden="1" customHeight="1" x14ac:dyDescent="0.2"/>
    <row r="48673" ht="12.75" hidden="1" customHeight="1" x14ac:dyDescent="0.2"/>
    <row r="48674" ht="12.75" hidden="1" customHeight="1" x14ac:dyDescent="0.2"/>
    <row r="48675" ht="12.75" hidden="1" customHeight="1" x14ac:dyDescent="0.2"/>
    <row r="48676" ht="12.75" hidden="1" customHeight="1" x14ac:dyDescent="0.2"/>
    <row r="48677" ht="12.75" hidden="1" customHeight="1" x14ac:dyDescent="0.2"/>
    <row r="48678" ht="12.75" hidden="1" customHeight="1" x14ac:dyDescent="0.2"/>
    <row r="48679" ht="12.75" hidden="1" customHeight="1" x14ac:dyDescent="0.2"/>
    <row r="48680" ht="12.75" hidden="1" customHeight="1" x14ac:dyDescent="0.2"/>
    <row r="48681" ht="12.75" hidden="1" customHeight="1" x14ac:dyDescent="0.2"/>
    <row r="48682" ht="12.75" hidden="1" customHeight="1" x14ac:dyDescent="0.2"/>
    <row r="48683" ht="12.75" hidden="1" customHeight="1" x14ac:dyDescent="0.2"/>
    <row r="48684" ht="12.75" hidden="1" customHeight="1" x14ac:dyDescent="0.2"/>
    <row r="48685" ht="12.75" hidden="1" customHeight="1" x14ac:dyDescent="0.2"/>
    <row r="48686" ht="12.75" hidden="1" customHeight="1" x14ac:dyDescent="0.2"/>
    <row r="48687" ht="12.75" hidden="1" customHeight="1" x14ac:dyDescent="0.2"/>
    <row r="48688" ht="12.75" hidden="1" customHeight="1" x14ac:dyDescent="0.2"/>
    <row r="48689" ht="12.75" hidden="1" customHeight="1" x14ac:dyDescent="0.2"/>
    <row r="48690" ht="12.75" hidden="1" customHeight="1" x14ac:dyDescent="0.2"/>
    <row r="48691" ht="12.75" hidden="1" customHeight="1" x14ac:dyDescent="0.2"/>
    <row r="48692" ht="12.75" hidden="1" customHeight="1" x14ac:dyDescent="0.2"/>
    <row r="48693" ht="12.75" hidden="1" customHeight="1" x14ac:dyDescent="0.2"/>
    <row r="48694" ht="12.75" hidden="1" customHeight="1" x14ac:dyDescent="0.2"/>
    <row r="48695" ht="12.75" hidden="1" customHeight="1" x14ac:dyDescent="0.2"/>
    <row r="48696" ht="12.75" hidden="1" customHeight="1" x14ac:dyDescent="0.2"/>
    <row r="48697" ht="12.75" hidden="1" customHeight="1" x14ac:dyDescent="0.2"/>
    <row r="48698" ht="12.75" hidden="1" customHeight="1" x14ac:dyDescent="0.2"/>
    <row r="48699" ht="12.75" hidden="1" customHeight="1" x14ac:dyDescent="0.2"/>
    <row r="48700" ht="12.75" hidden="1" customHeight="1" x14ac:dyDescent="0.2"/>
    <row r="48701" ht="12.75" hidden="1" customHeight="1" x14ac:dyDescent="0.2"/>
    <row r="48702" ht="12.75" hidden="1" customHeight="1" x14ac:dyDescent="0.2"/>
    <row r="48703" ht="12.75" hidden="1" customHeight="1" x14ac:dyDescent="0.2"/>
    <row r="48704" ht="12.75" hidden="1" customHeight="1" x14ac:dyDescent="0.2"/>
    <row r="48705" ht="12.75" hidden="1" customHeight="1" x14ac:dyDescent="0.2"/>
    <row r="48706" ht="12.75" hidden="1" customHeight="1" x14ac:dyDescent="0.2"/>
    <row r="48707" ht="12.75" hidden="1" customHeight="1" x14ac:dyDescent="0.2"/>
    <row r="48708" ht="12.75" hidden="1" customHeight="1" x14ac:dyDescent="0.2"/>
    <row r="48709" ht="12.75" hidden="1" customHeight="1" x14ac:dyDescent="0.2"/>
    <row r="48710" ht="12.75" hidden="1" customHeight="1" x14ac:dyDescent="0.2"/>
    <row r="48711" ht="12.75" hidden="1" customHeight="1" x14ac:dyDescent="0.2"/>
    <row r="48712" ht="12.75" hidden="1" customHeight="1" x14ac:dyDescent="0.2"/>
    <row r="48713" ht="12.75" hidden="1" customHeight="1" x14ac:dyDescent="0.2"/>
    <row r="48714" ht="12.75" hidden="1" customHeight="1" x14ac:dyDescent="0.2"/>
    <row r="48715" ht="12.75" hidden="1" customHeight="1" x14ac:dyDescent="0.2"/>
    <row r="48716" ht="12.75" hidden="1" customHeight="1" x14ac:dyDescent="0.2"/>
    <row r="48717" ht="12.75" hidden="1" customHeight="1" x14ac:dyDescent="0.2"/>
    <row r="48718" ht="12.75" hidden="1" customHeight="1" x14ac:dyDescent="0.2"/>
    <row r="48719" ht="12.75" hidden="1" customHeight="1" x14ac:dyDescent="0.2"/>
    <row r="48720" ht="12.75" hidden="1" customHeight="1" x14ac:dyDescent="0.2"/>
    <row r="48721" ht="12.75" hidden="1" customHeight="1" x14ac:dyDescent="0.2"/>
    <row r="48722" ht="12.75" hidden="1" customHeight="1" x14ac:dyDescent="0.2"/>
    <row r="48723" ht="12.75" hidden="1" customHeight="1" x14ac:dyDescent="0.2"/>
    <row r="48724" ht="12.75" hidden="1" customHeight="1" x14ac:dyDescent="0.2"/>
    <row r="48725" ht="12.75" hidden="1" customHeight="1" x14ac:dyDescent="0.2"/>
    <row r="48726" ht="12.75" hidden="1" customHeight="1" x14ac:dyDescent="0.2"/>
    <row r="48727" ht="12.75" hidden="1" customHeight="1" x14ac:dyDescent="0.2"/>
    <row r="48728" ht="12.75" hidden="1" customHeight="1" x14ac:dyDescent="0.2"/>
    <row r="48729" ht="12.75" hidden="1" customHeight="1" x14ac:dyDescent="0.2"/>
    <row r="48730" ht="12.75" hidden="1" customHeight="1" x14ac:dyDescent="0.2"/>
    <row r="48731" ht="12.75" hidden="1" customHeight="1" x14ac:dyDescent="0.2"/>
    <row r="48732" ht="12.75" hidden="1" customHeight="1" x14ac:dyDescent="0.2"/>
    <row r="48733" ht="12.75" hidden="1" customHeight="1" x14ac:dyDescent="0.2"/>
    <row r="48734" ht="12.75" hidden="1" customHeight="1" x14ac:dyDescent="0.2"/>
    <row r="48735" ht="12.75" hidden="1" customHeight="1" x14ac:dyDescent="0.2"/>
    <row r="48736" ht="12.75" hidden="1" customHeight="1" x14ac:dyDescent="0.2"/>
    <row r="48737" ht="12.75" hidden="1" customHeight="1" x14ac:dyDescent="0.2"/>
    <row r="48738" ht="12.75" hidden="1" customHeight="1" x14ac:dyDescent="0.2"/>
    <row r="48739" ht="12.75" hidden="1" customHeight="1" x14ac:dyDescent="0.2"/>
    <row r="48740" ht="12.75" hidden="1" customHeight="1" x14ac:dyDescent="0.2"/>
    <row r="48741" ht="12.75" hidden="1" customHeight="1" x14ac:dyDescent="0.2"/>
    <row r="48742" ht="12.75" hidden="1" customHeight="1" x14ac:dyDescent="0.2"/>
    <row r="48743" ht="12.75" hidden="1" customHeight="1" x14ac:dyDescent="0.2"/>
    <row r="48744" ht="12.75" hidden="1" customHeight="1" x14ac:dyDescent="0.2"/>
    <row r="48745" ht="12.75" hidden="1" customHeight="1" x14ac:dyDescent="0.2"/>
    <row r="48746" ht="12.75" hidden="1" customHeight="1" x14ac:dyDescent="0.2"/>
    <row r="48747" ht="12.75" hidden="1" customHeight="1" x14ac:dyDescent="0.2"/>
    <row r="48748" ht="12.75" hidden="1" customHeight="1" x14ac:dyDescent="0.2"/>
    <row r="48749" ht="12.75" hidden="1" customHeight="1" x14ac:dyDescent="0.2"/>
    <row r="48750" ht="12.75" hidden="1" customHeight="1" x14ac:dyDescent="0.2"/>
    <row r="48751" ht="12.75" hidden="1" customHeight="1" x14ac:dyDescent="0.2"/>
    <row r="48752" ht="12.75" hidden="1" customHeight="1" x14ac:dyDescent="0.2"/>
    <row r="48753" ht="12.75" hidden="1" customHeight="1" x14ac:dyDescent="0.2"/>
    <row r="48754" ht="12.75" hidden="1" customHeight="1" x14ac:dyDescent="0.2"/>
    <row r="48755" ht="12.75" hidden="1" customHeight="1" x14ac:dyDescent="0.2"/>
    <row r="48756" ht="12.75" hidden="1" customHeight="1" x14ac:dyDescent="0.2"/>
    <row r="48757" ht="12.75" hidden="1" customHeight="1" x14ac:dyDescent="0.2"/>
    <row r="48758" ht="12.75" hidden="1" customHeight="1" x14ac:dyDescent="0.2"/>
    <row r="48759" ht="12.75" hidden="1" customHeight="1" x14ac:dyDescent="0.2"/>
    <row r="48760" ht="12.75" hidden="1" customHeight="1" x14ac:dyDescent="0.2"/>
    <row r="48761" ht="12.75" hidden="1" customHeight="1" x14ac:dyDescent="0.2"/>
    <row r="48762" ht="12.75" hidden="1" customHeight="1" x14ac:dyDescent="0.2"/>
    <row r="48763" ht="12.75" hidden="1" customHeight="1" x14ac:dyDescent="0.2"/>
    <row r="48764" ht="12.75" hidden="1" customHeight="1" x14ac:dyDescent="0.2"/>
    <row r="48765" ht="12.75" hidden="1" customHeight="1" x14ac:dyDescent="0.2"/>
    <row r="48766" ht="12.75" hidden="1" customHeight="1" x14ac:dyDescent="0.2"/>
    <row r="48767" ht="12.75" hidden="1" customHeight="1" x14ac:dyDescent="0.2"/>
    <row r="48768" ht="12.75" hidden="1" customHeight="1" x14ac:dyDescent="0.2"/>
    <row r="48769" ht="12.75" hidden="1" customHeight="1" x14ac:dyDescent="0.2"/>
    <row r="48770" ht="12.75" hidden="1" customHeight="1" x14ac:dyDescent="0.2"/>
    <row r="48771" ht="12.75" hidden="1" customHeight="1" x14ac:dyDescent="0.2"/>
    <row r="48772" ht="12.75" hidden="1" customHeight="1" x14ac:dyDescent="0.2"/>
    <row r="48773" ht="12.75" hidden="1" customHeight="1" x14ac:dyDescent="0.2"/>
    <row r="48774" ht="12.75" hidden="1" customHeight="1" x14ac:dyDescent="0.2"/>
    <row r="48775" ht="12.75" hidden="1" customHeight="1" x14ac:dyDescent="0.2"/>
    <row r="48776" ht="12.75" hidden="1" customHeight="1" x14ac:dyDescent="0.2"/>
    <row r="48777" ht="12.75" hidden="1" customHeight="1" x14ac:dyDescent="0.2"/>
    <row r="48778" ht="12.75" hidden="1" customHeight="1" x14ac:dyDescent="0.2"/>
    <row r="48779" ht="12.75" hidden="1" customHeight="1" x14ac:dyDescent="0.2"/>
    <row r="48780" ht="12.75" hidden="1" customHeight="1" x14ac:dyDescent="0.2"/>
    <row r="48781" ht="12.75" hidden="1" customHeight="1" x14ac:dyDescent="0.2"/>
    <row r="48782" ht="12.75" hidden="1" customHeight="1" x14ac:dyDescent="0.2"/>
    <row r="48783" ht="12.75" hidden="1" customHeight="1" x14ac:dyDescent="0.2"/>
    <row r="48784" ht="12.75" hidden="1" customHeight="1" x14ac:dyDescent="0.2"/>
    <row r="48785" ht="12.75" hidden="1" customHeight="1" x14ac:dyDescent="0.2"/>
    <row r="48786" ht="12.75" hidden="1" customHeight="1" x14ac:dyDescent="0.2"/>
    <row r="48787" ht="12.75" hidden="1" customHeight="1" x14ac:dyDescent="0.2"/>
    <row r="48788" ht="12.75" hidden="1" customHeight="1" x14ac:dyDescent="0.2"/>
    <row r="48789" ht="12.75" hidden="1" customHeight="1" x14ac:dyDescent="0.2"/>
    <row r="48790" ht="12.75" hidden="1" customHeight="1" x14ac:dyDescent="0.2"/>
    <row r="48791" ht="12.75" hidden="1" customHeight="1" x14ac:dyDescent="0.2"/>
    <row r="48792" ht="12.75" hidden="1" customHeight="1" x14ac:dyDescent="0.2"/>
    <row r="48793" ht="12.75" hidden="1" customHeight="1" x14ac:dyDescent="0.2"/>
    <row r="48794" ht="12.75" hidden="1" customHeight="1" x14ac:dyDescent="0.2"/>
    <row r="48795" ht="12.75" hidden="1" customHeight="1" x14ac:dyDescent="0.2"/>
    <row r="48796" ht="12.75" hidden="1" customHeight="1" x14ac:dyDescent="0.2"/>
    <row r="48797" ht="12.75" hidden="1" customHeight="1" x14ac:dyDescent="0.2"/>
    <row r="48798" ht="12.75" hidden="1" customHeight="1" x14ac:dyDescent="0.2"/>
    <row r="48799" ht="12.75" hidden="1" customHeight="1" x14ac:dyDescent="0.2"/>
    <row r="48800" ht="12.75" hidden="1" customHeight="1" x14ac:dyDescent="0.2"/>
    <row r="48801" ht="12.75" hidden="1" customHeight="1" x14ac:dyDescent="0.2"/>
    <row r="48802" ht="12.75" hidden="1" customHeight="1" x14ac:dyDescent="0.2"/>
    <row r="48803" ht="12.75" hidden="1" customHeight="1" x14ac:dyDescent="0.2"/>
    <row r="48804" ht="12.75" hidden="1" customHeight="1" x14ac:dyDescent="0.2"/>
    <row r="48805" ht="12.75" hidden="1" customHeight="1" x14ac:dyDescent="0.2"/>
    <row r="48806" ht="12.75" hidden="1" customHeight="1" x14ac:dyDescent="0.2"/>
    <row r="48807" ht="12.75" hidden="1" customHeight="1" x14ac:dyDescent="0.2"/>
    <row r="48808" ht="12.75" hidden="1" customHeight="1" x14ac:dyDescent="0.2"/>
    <row r="48809" ht="12.75" hidden="1" customHeight="1" x14ac:dyDescent="0.2"/>
    <row r="48810" ht="12.75" hidden="1" customHeight="1" x14ac:dyDescent="0.2"/>
    <row r="48811" ht="12.75" hidden="1" customHeight="1" x14ac:dyDescent="0.2"/>
    <row r="48812" ht="12.75" hidden="1" customHeight="1" x14ac:dyDescent="0.2"/>
    <row r="48813" ht="12.75" hidden="1" customHeight="1" x14ac:dyDescent="0.2"/>
    <row r="48814" ht="12.75" hidden="1" customHeight="1" x14ac:dyDescent="0.2"/>
    <row r="48815" ht="12.75" hidden="1" customHeight="1" x14ac:dyDescent="0.2"/>
    <row r="48816" ht="12.75" hidden="1" customHeight="1" x14ac:dyDescent="0.2"/>
    <row r="48817" ht="12.75" hidden="1" customHeight="1" x14ac:dyDescent="0.2"/>
    <row r="48818" ht="12.75" hidden="1" customHeight="1" x14ac:dyDescent="0.2"/>
    <row r="48819" ht="12.75" hidden="1" customHeight="1" x14ac:dyDescent="0.2"/>
    <row r="48820" ht="12.75" hidden="1" customHeight="1" x14ac:dyDescent="0.2"/>
    <row r="48821" ht="12.75" hidden="1" customHeight="1" x14ac:dyDescent="0.2"/>
    <row r="48822" ht="12.75" hidden="1" customHeight="1" x14ac:dyDescent="0.2"/>
    <row r="48823" ht="12.75" hidden="1" customHeight="1" x14ac:dyDescent="0.2"/>
    <row r="48824" ht="12.75" hidden="1" customHeight="1" x14ac:dyDescent="0.2"/>
    <row r="48825" ht="12.75" hidden="1" customHeight="1" x14ac:dyDescent="0.2"/>
    <row r="48826" ht="12.75" hidden="1" customHeight="1" x14ac:dyDescent="0.2"/>
    <row r="48827" ht="12.75" hidden="1" customHeight="1" x14ac:dyDescent="0.2"/>
    <row r="48828" ht="12.75" hidden="1" customHeight="1" x14ac:dyDescent="0.2"/>
    <row r="48829" ht="12.75" hidden="1" customHeight="1" x14ac:dyDescent="0.2"/>
    <row r="48830" ht="12.75" hidden="1" customHeight="1" x14ac:dyDescent="0.2"/>
    <row r="48831" ht="12.75" hidden="1" customHeight="1" x14ac:dyDescent="0.2"/>
    <row r="48832" ht="12.75" hidden="1" customHeight="1" x14ac:dyDescent="0.2"/>
    <row r="48833" ht="12.75" hidden="1" customHeight="1" x14ac:dyDescent="0.2"/>
    <row r="48834" ht="12.75" hidden="1" customHeight="1" x14ac:dyDescent="0.2"/>
    <row r="48835" ht="12.75" hidden="1" customHeight="1" x14ac:dyDescent="0.2"/>
    <row r="48836" ht="12.75" hidden="1" customHeight="1" x14ac:dyDescent="0.2"/>
    <row r="48837" ht="12.75" hidden="1" customHeight="1" x14ac:dyDescent="0.2"/>
    <row r="48838" ht="12.75" hidden="1" customHeight="1" x14ac:dyDescent="0.2"/>
    <row r="48839" ht="12.75" hidden="1" customHeight="1" x14ac:dyDescent="0.2"/>
    <row r="48840" ht="12.75" hidden="1" customHeight="1" x14ac:dyDescent="0.2"/>
    <row r="48841" ht="12.75" hidden="1" customHeight="1" x14ac:dyDescent="0.2"/>
    <row r="48842" ht="12.75" hidden="1" customHeight="1" x14ac:dyDescent="0.2"/>
    <row r="48843" ht="12.75" hidden="1" customHeight="1" x14ac:dyDescent="0.2"/>
    <row r="48844" ht="12.75" hidden="1" customHeight="1" x14ac:dyDescent="0.2"/>
    <row r="48845" ht="12.75" hidden="1" customHeight="1" x14ac:dyDescent="0.2"/>
    <row r="48846" ht="12.75" hidden="1" customHeight="1" x14ac:dyDescent="0.2"/>
    <row r="48847" ht="12.75" hidden="1" customHeight="1" x14ac:dyDescent="0.2"/>
    <row r="48848" ht="12.75" hidden="1" customHeight="1" x14ac:dyDescent="0.2"/>
    <row r="48849" ht="12.75" hidden="1" customHeight="1" x14ac:dyDescent="0.2"/>
    <row r="48850" ht="12.75" hidden="1" customHeight="1" x14ac:dyDescent="0.2"/>
    <row r="48851" ht="12.75" hidden="1" customHeight="1" x14ac:dyDescent="0.2"/>
    <row r="48852" ht="12.75" hidden="1" customHeight="1" x14ac:dyDescent="0.2"/>
    <row r="48853" ht="12.75" hidden="1" customHeight="1" x14ac:dyDescent="0.2"/>
    <row r="48854" ht="12.75" hidden="1" customHeight="1" x14ac:dyDescent="0.2"/>
    <row r="48855" ht="12.75" hidden="1" customHeight="1" x14ac:dyDescent="0.2"/>
    <row r="48856" ht="12.75" hidden="1" customHeight="1" x14ac:dyDescent="0.2"/>
    <row r="48857" ht="12.75" hidden="1" customHeight="1" x14ac:dyDescent="0.2"/>
    <row r="48858" ht="12.75" hidden="1" customHeight="1" x14ac:dyDescent="0.2"/>
    <row r="48859" ht="12.75" hidden="1" customHeight="1" x14ac:dyDescent="0.2"/>
    <row r="48860" ht="12.75" hidden="1" customHeight="1" x14ac:dyDescent="0.2"/>
    <row r="48861" ht="12.75" hidden="1" customHeight="1" x14ac:dyDescent="0.2"/>
    <row r="48862" ht="12.75" hidden="1" customHeight="1" x14ac:dyDescent="0.2"/>
    <row r="48863" ht="12.75" hidden="1" customHeight="1" x14ac:dyDescent="0.2"/>
    <row r="48864" ht="12.75" hidden="1" customHeight="1" x14ac:dyDescent="0.2"/>
    <row r="48865" ht="12.75" hidden="1" customHeight="1" x14ac:dyDescent="0.2"/>
    <row r="48866" ht="12.75" hidden="1" customHeight="1" x14ac:dyDescent="0.2"/>
    <row r="48867" ht="12.75" hidden="1" customHeight="1" x14ac:dyDescent="0.2"/>
    <row r="48868" ht="12.75" hidden="1" customHeight="1" x14ac:dyDescent="0.2"/>
    <row r="48869" ht="12.75" hidden="1" customHeight="1" x14ac:dyDescent="0.2"/>
    <row r="48870" ht="12.75" hidden="1" customHeight="1" x14ac:dyDescent="0.2"/>
    <row r="48871" ht="12.75" hidden="1" customHeight="1" x14ac:dyDescent="0.2"/>
    <row r="48872" ht="12.75" hidden="1" customHeight="1" x14ac:dyDescent="0.2"/>
    <row r="48873" ht="12.75" hidden="1" customHeight="1" x14ac:dyDescent="0.2"/>
    <row r="48874" ht="12.75" hidden="1" customHeight="1" x14ac:dyDescent="0.2"/>
    <row r="48875" ht="12.75" hidden="1" customHeight="1" x14ac:dyDescent="0.2"/>
    <row r="48876" ht="12.75" hidden="1" customHeight="1" x14ac:dyDescent="0.2"/>
    <row r="48877" ht="12.75" hidden="1" customHeight="1" x14ac:dyDescent="0.2"/>
    <row r="48878" ht="12.75" hidden="1" customHeight="1" x14ac:dyDescent="0.2"/>
    <row r="48879" ht="12.75" hidden="1" customHeight="1" x14ac:dyDescent="0.2"/>
    <row r="48880" ht="12.75" hidden="1" customHeight="1" x14ac:dyDescent="0.2"/>
    <row r="48881" ht="12.75" hidden="1" customHeight="1" x14ac:dyDescent="0.2"/>
    <row r="48882" ht="12.75" hidden="1" customHeight="1" x14ac:dyDescent="0.2"/>
    <row r="48883" ht="12.75" hidden="1" customHeight="1" x14ac:dyDescent="0.2"/>
    <row r="48884" ht="12.75" hidden="1" customHeight="1" x14ac:dyDescent="0.2"/>
    <row r="48885" ht="12.75" hidden="1" customHeight="1" x14ac:dyDescent="0.2"/>
    <row r="48886" ht="12.75" hidden="1" customHeight="1" x14ac:dyDescent="0.2"/>
    <row r="48887" ht="12.75" hidden="1" customHeight="1" x14ac:dyDescent="0.2"/>
    <row r="48888" ht="12.75" hidden="1" customHeight="1" x14ac:dyDescent="0.2"/>
    <row r="48889" ht="12.75" hidden="1" customHeight="1" x14ac:dyDescent="0.2"/>
    <row r="48890" ht="12.75" hidden="1" customHeight="1" x14ac:dyDescent="0.2"/>
    <row r="48891" ht="12.75" hidden="1" customHeight="1" x14ac:dyDescent="0.2"/>
    <row r="48892" ht="12.75" hidden="1" customHeight="1" x14ac:dyDescent="0.2"/>
    <row r="48893" ht="12.75" hidden="1" customHeight="1" x14ac:dyDescent="0.2"/>
    <row r="48894" ht="12.75" hidden="1" customHeight="1" x14ac:dyDescent="0.2"/>
    <row r="48895" ht="12.75" hidden="1" customHeight="1" x14ac:dyDescent="0.2"/>
    <row r="48896" ht="12.75" hidden="1" customHeight="1" x14ac:dyDescent="0.2"/>
    <row r="48897" ht="12.75" hidden="1" customHeight="1" x14ac:dyDescent="0.2"/>
    <row r="48898" ht="12.75" hidden="1" customHeight="1" x14ac:dyDescent="0.2"/>
    <row r="48899" ht="12.75" hidden="1" customHeight="1" x14ac:dyDescent="0.2"/>
    <row r="48900" ht="12.75" hidden="1" customHeight="1" x14ac:dyDescent="0.2"/>
    <row r="48901" ht="12.75" hidden="1" customHeight="1" x14ac:dyDescent="0.2"/>
    <row r="48902" ht="12.75" hidden="1" customHeight="1" x14ac:dyDescent="0.2"/>
    <row r="48903" ht="12.75" hidden="1" customHeight="1" x14ac:dyDescent="0.2"/>
    <row r="48904" ht="12.75" hidden="1" customHeight="1" x14ac:dyDescent="0.2"/>
    <row r="48905" ht="12.75" hidden="1" customHeight="1" x14ac:dyDescent="0.2"/>
    <row r="48906" ht="12.75" hidden="1" customHeight="1" x14ac:dyDescent="0.2"/>
    <row r="48907" ht="12.75" hidden="1" customHeight="1" x14ac:dyDescent="0.2"/>
    <row r="48908" ht="12.75" hidden="1" customHeight="1" x14ac:dyDescent="0.2"/>
    <row r="48909" ht="12.75" hidden="1" customHeight="1" x14ac:dyDescent="0.2"/>
    <row r="48910" ht="12.75" hidden="1" customHeight="1" x14ac:dyDescent="0.2"/>
    <row r="48911" ht="12.75" hidden="1" customHeight="1" x14ac:dyDescent="0.2"/>
    <row r="48912" ht="12.75" hidden="1" customHeight="1" x14ac:dyDescent="0.2"/>
    <row r="48913" ht="12.75" hidden="1" customHeight="1" x14ac:dyDescent="0.2"/>
    <row r="48914" ht="12.75" hidden="1" customHeight="1" x14ac:dyDescent="0.2"/>
    <row r="48915" ht="12.75" hidden="1" customHeight="1" x14ac:dyDescent="0.2"/>
    <row r="48916" ht="12.75" hidden="1" customHeight="1" x14ac:dyDescent="0.2"/>
    <row r="48917" ht="12.75" hidden="1" customHeight="1" x14ac:dyDescent="0.2"/>
    <row r="48918" ht="12.75" hidden="1" customHeight="1" x14ac:dyDescent="0.2"/>
    <row r="48919" ht="12.75" hidden="1" customHeight="1" x14ac:dyDescent="0.2"/>
    <row r="48920" ht="12.75" hidden="1" customHeight="1" x14ac:dyDescent="0.2"/>
    <row r="48921" ht="12.75" hidden="1" customHeight="1" x14ac:dyDescent="0.2"/>
    <row r="48922" ht="12.75" hidden="1" customHeight="1" x14ac:dyDescent="0.2"/>
    <row r="48923" ht="12.75" hidden="1" customHeight="1" x14ac:dyDescent="0.2"/>
    <row r="48924" ht="12.75" hidden="1" customHeight="1" x14ac:dyDescent="0.2"/>
    <row r="48925" ht="12.75" hidden="1" customHeight="1" x14ac:dyDescent="0.2"/>
    <row r="48926" ht="12.75" hidden="1" customHeight="1" x14ac:dyDescent="0.2"/>
    <row r="48927" ht="12.75" hidden="1" customHeight="1" x14ac:dyDescent="0.2"/>
    <row r="48928" ht="12.75" hidden="1" customHeight="1" x14ac:dyDescent="0.2"/>
    <row r="48929" ht="12.75" hidden="1" customHeight="1" x14ac:dyDescent="0.2"/>
    <row r="48930" ht="12.75" hidden="1" customHeight="1" x14ac:dyDescent="0.2"/>
    <row r="48931" ht="12.75" hidden="1" customHeight="1" x14ac:dyDescent="0.2"/>
    <row r="48932" ht="12.75" hidden="1" customHeight="1" x14ac:dyDescent="0.2"/>
    <row r="48933" ht="12.75" hidden="1" customHeight="1" x14ac:dyDescent="0.2"/>
    <row r="48934" ht="12.75" hidden="1" customHeight="1" x14ac:dyDescent="0.2"/>
    <row r="48935" ht="12.75" hidden="1" customHeight="1" x14ac:dyDescent="0.2"/>
    <row r="48936" ht="12.75" hidden="1" customHeight="1" x14ac:dyDescent="0.2"/>
    <row r="48937" ht="12.75" hidden="1" customHeight="1" x14ac:dyDescent="0.2"/>
    <row r="48938" ht="12.75" hidden="1" customHeight="1" x14ac:dyDescent="0.2"/>
    <row r="48939" ht="12.75" hidden="1" customHeight="1" x14ac:dyDescent="0.2"/>
    <row r="48940" ht="12.75" hidden="1" customHeight="1" x14ac:dyDescent="0.2"/>
    <row r="48941" ht="12.75" hidden="1" customHeight="1" x14ac:dyDescent="0.2"/>
    <row r="48942" ht="12.75" hidden="1" customHeight="1" x14ac:dyDescent="0.2"/>
    <row r="48943" ht="12.75" hidden="1" customHeight="1" x14ac:dyDescent="0.2"/>
    <row r="48944" ht="12.75" hidden="1" customHeight="1" x14ac:dyDescent="0.2"/>
    <row r="48945" ht="12.75" hidden="1" customHeight="1" x14ac:dyDescent="0.2"/>
    <row r="48946" ht="12.75" hidden="1" customHeight="1" x14ac:dyDescent="0.2"/>
    <row r="48947" ht="12.75" hidden="1" customHeight="1" x14ac:dyDescent="0.2"/>
    <row r="48948" ht="12.75" hidden="1" customHeight="1" x14ac:dyDescent="0.2"/>
    <row r="48949" ht="12.75" hidden="1" customHeight="1" x14ac:dyDescent="0.2"/>
    <row r="48950" ht="12.75" hidden="1" customHeight="1" x14ac:dyDescent="0.2"/>
    <row r="48951" ht="12.75" hidden="1" customHeight="1" x14ac:dyDescent="0.2"/>
    <row r="48952" ht="12.75" hidden="1" customHeight="1" x14ac:dyDescent="0.2"/>
    <row r="48953" ht="12.75" hidden="1" customHeight="1" x14ac:dyDescent="0.2"/>
    <row r="48954" ht="12.75" hidden="1" customHeight="1" x14ac:dyDescent="0.2"/>
    <row r="48955" ht="12.75" hidden="1" customHeight="1" x14ac:dyDescent="0.2"/>
    <row r="48956" ht="12.75" hidden="1" customHeight="1" x14ac:dyDescent="0.2"/>
    <row r="48957" ht="12.75" hidden="1" customHeight="1" x14ac:dyDescent="0.2"/>
    <row r="48958" ht="12.75" hidden="1" customHeight="1" x14ac:dyDescent="0.2"/>
    <row r="48959" ht="12.75" hidden="1" customHeight="1" x14ac:dyDescent="0.2"/>
    <row r="48960" ht="12.75" hidden="1" customHeight="1" x14ac:dyDescent="0.2"/>
    <row r="48961" ht="12.75" hidden="1" customHeight="1" x14ac:dyDescent="0.2"/>
    <row r="48962" ht="12.75" hidden="1" customHeight="1" x14ac:dyDescent="0.2"/>
    <row r="48963" ht="12.75" hidden="1" customHeight="1" x14ac:dyDescent="0.2"/>
    <row r="48964" ht="12.75" hidden="1" customHeight="1" x14ac:dyDescent="0.2"/>
    <row r="48965" ht="12.75" hidden="1" customHeight="1" x14ac:dyDescent="0.2"/>
    <row r="48966" ht="12.75" hidden="1" customHeight="1" x14ac:dyDescent="0.2"/>
    <row r="48967" ht="12.75" hidden="1" customHeight="1" x14ac:dyDescent="0.2"/>
    <row r="48968" ht="12.75" hidden="1" customHeight="1" x14ac:dyDescent="0.2"/>
    <row r="48969" ht="12.75" hidden="1" customHeight="1" x14ac:dyDescent="0.2"/>
    <row r="48970" ht="12.75" hidden="1" customHeight="1" x14ac:dyDescent="0.2"/>
    <row r="48971" ht="12.75" hidden="1" customHeight="1" x14ac:dyDescent="0.2"/>
    <row r="48972" ht="12.75" hidden="1" customHeight="1" x14ac:dyDescent="0.2"/>
    <row r="48973" ht="12.75" hidden="1" customHeight="1" x14ac:dyDescent="0.2"/>
    <row r="48974" ht="12.75" hidden="1" customHeight="1" x14ac:dyDescent="0.2"/>
    <row r="48975" ht="12.75" hidden="1" customHeight="1" x14ac:dyDescent="0.2"/>
    <row r="48976" ht="12.75" hidden="1" customHeight="1" x14ac:dyDescent="0.2"/>
    <row r="48977" ht="12.75" hidden="1" customHeight="1" x14ac:dyDescent="0.2"/>
    <row r="48978" ht="12.75" hidden="1" customHeight="1" x14ac:dyDescent="0.2"/>
    <row r="48979" ht="12.75" hidden="1" customHeight="1" x14ac:dyDescent="0.2"/>
    <row r="48980" ht="12.75" hidden="1" customHeight="1" x14ac:dyDescent="0.2"/>
    <row r="48981" ht="12.75" hidden="1" customHeight="1" x14ac:dyDescent="0.2"/>
    <row r="48982" ht="12.75" hidden="1" customHeight="1" x14ac:dyDescent="0.2"/>
    <row r="48983" ht="12.75" hidden="1" customHeight="1" x14ac:dyDescent="0.2"/>
    <row r="48984" ht="12.75" hidden="1" customHeight="1" x14ac:dyDescent="0.2"/>
    <row r="48985" ht="12.75" hidden="1" customHeight="1" x14ac:dyDescent="0.2"/>
    <row r="48986" ht="12.75" hidden="1" customHeight="1" x14ac:dyDescent="0.2"/>
    <row r="48987" ht="12.75" hidden="1" customHeight="1" x14ac:dyDescent="0.2"/>
    <row r="48988" ht="12.75" hidden="1" customHeight="1" x14ac:dyDescent="0.2"/>
    <row r="48989" ht="12.75" hidden="1" customHeight="1" x14ac:dyDescent="0.2"/>
    <row r="48990" ht="12.75" hidden="1" customHeight="1" x14ac:dyDescent="0.2"/>
    <row r="48991" ht="12.75" hidden="1" customHeight="1" x14ac:dyDescent="0.2"/>
    <row r="48992" ht="12.75" hidden="1" customHeight="1" x14ac:dyDescent="0.2"/>
    <row r="48993" ht="12.75" hidden="1" customHeight="1" x14ac:dyDescent="0.2"/>
    <row r="48994" ht="12.75" hidden="1" customHeight="1" x14ac:dyDescent="0.2"/>
    <row r="48995" ht="12.75" hidden="1" customHeight="1" x14ac:dyDescent="0.2"/>
    <row r="48996" ht="12.75" hidden="1" customHeight="1" x14ac:dyDescent="0.2"/>
    <row r="48997" ht="12.75" hidden="1" customHeight="1" x14ac:dyDescent="0.2"/>
    <row r="48998" ht="12.75" hidden="1" customHeight="1" x14ac:dyDescent="0.2"/>
    <row r="48999" ht="12.75" hidden="1" customHeight="1" x14ac:dyDescent="0.2"/>
    <row r="49000" ht="12.75" hidden="1" customHeight="1" x14ac:dyDescent="0.2"/>
    <row r="49001" ht="12.75" hidden="1" customHeight="1" x14ac:dyDescent="0.2"/>
    <row r="49002" ht="12.75" hidden="1" customHeight="1" x14ac:dyDescent="0.2"/>
    <row r="49003" ht="12.75" hidden="1" customHeight="1" x14ac:dyDescent="0.2"/>
    <row r="49004" ht="12.75" hidden="1" customHeight="1" x14ac:dyDescent="0.2"/>
    <row r="49005" ht="12.75" hidden="1" customHeight="1" x14ac:dyDescent="0.2"/>
    <row r="49006" ht="12.75" hidden="1" customHeight="1" x14ac:dyDescent="0.2"/>
    <row r="49007" ht="12.75" hidden="1" customHeight="1" x14ac:dyDescent="0.2"/>
    <row r="49008" ht="12.75" hidden="1" customHeight="1" x14ac:dyDescent="0.2"/>
    <row r="49009" ht="12.75" hidden="1" customHeight="1" x14ac:dyDescent="0.2"/>
    <row r="49010" ht="12.75" hidden="1" customHeight="1" x14ac:dyDescent="0.2"/>
    <row r="49011" ht="12.75" hidden="1" customHeight="1" x14ac:dyDescent="0.2"/>
    <row r="49012" ht="12.75" hidden="1" customHeight="1" x14ac:dyDescent="0.2"/>
    <row r="49013" ht="12.75" hidden="1" customHeight="1" x14ac:dyDescent="0.2"/>
    <row r="49014" ht="12.75" hidden="1" customHeight="1" x14ac:dyDescent="0.2"/>
    <row r="49015" ht="12.75" hidden="1" customHeight="1" x14ac:dyDescent="0.2"/>
    <row r="49016" ht="12.75" hidden="1" customHeight="1" x14ac:dyDescent="0.2"/>
    <row r="49017" ht="12.75" hidden="1" customHeight="1" x14ac:dyDescent="0.2"/>
    <row r="49018" ht="12.75" hidden="1" customHeight="1" x14ac:dyDescent="0.2"/>
    <row r="49019" ht="12.75" hidden="1" customHeight="1" x14ac:dyDescent="0.2"/>
    <row r="49020" ht="12.75" hidden="1" customHeight="1" x14ac:dyDescent="0.2"/>
    <row r="49021" ht="12.75" hidden="1" customHeight="1" x14ac:dyDescent="0.2"/>
    <row r="49022" ht="12.75" hidden="1" customHeight="1" x14ac:dyDescent="0.2"/>
    <row r="49023" ht="12.75" hidden="1" customHeight="1" x14ac:dyDescent="0.2"/>
    <row r="49024" ht="12.75" hidden="1" customHeight="1" x14ac:dyDescent="0.2"/>
    <row r="49025" ht="12.75" hidden="1" customHeight="1" x14ac:dyDescent="0.2"/>
    <row r="49026" ht="12.75" hidden="1" customHeight="1" x14ac:dyDescent="0.2"/>
    <row r="49027" ht="12.75" hidden="1" customHeight="1" x14ac:dyDescent="0.2"/>
    <row r="49028" ht="12.75" hidden="1" customHeight="1" x14ac:dyDescent="0.2"/>
    <row r="49029" ht="12.75" hidden="1" customHeight="1" x14ac:dyDescent="0.2"/>
    <row r="49030" ht="12.75" hidden="1" customHeight="1" x14ac:dyDescent="0.2"/>
    <row r="49031" ht="12.75" hidden="1" customHeight="1" x14ac:dyDescent="0.2"/>
    <row r="49032" ht="12.75" hidden="1" customHeight="1" x14ac:dyDescent="0.2"/>
    <row r="49033" ht="12.75" hidden="1" customHeight="1" x14ac:dyDescent="0.2"/>
    <row r="49034" ht="12.75" hidden="1" customHeight="1" x14ac:dyDescent="0.2"/>
    <row r="49035" ht="12.75" hidden="1" customHeight="1" x14ac:dyDescent="0.2"/>
    <row r="49036" ht="12.75" hidden="1" customHeight="1" x14ac:dyDescent="0.2"/>
    <row r="49037" ht="12.75" hidden="1" customHeight="1" x14ac:dyDescent="0.2"/>
    <row r="49038" ht="12.75" hidden="1" customHeight="1" x14ac:dyDescent="0.2"/>
    <row r="49039" ht="12.75" hidden="1" customHeight="1" x14ac:dyDescent="0.2"/>
    <row r="49040" ht="12.75" hidden="1" customHeight="1" x14ac:dyDescent="0.2"/>
    <row r="49041" ht="12.75" hidden="1" customHeight="1" x14ac:dyDescent="0.2"/>
    <row r="49042" ht="12.75" hidden="1" customHeight="1" x14ac:dyDescent="0.2"/>
    <row r="49043" ht="12.75" hidden="1" customHeight="1" x14ac:dyDescent="0.2"/>
    <row r="49044" ht="12.75" hidden="1" customHeight="1" x14ac:dyDescent="0.2"/>
    <row r="49045" ht="12.75" hidden="1" customHeight="1" x14ac:dyDescent="0.2"/>
    <row r="49046" ht="12.75" hidden="1" customHeight="1" x14ac:dyDescent="0.2"/>
    <row r="49047" ht="12.75" hidden="1" customHeight="1" x14ac:dyDescent="0.2"/>
    <row r="49048" ht="12.75" hidden="1" customHeight="1" x14ac:dyDescent="0.2"/>
    <row r="49049" ht="12.75" hidden="1" customHeight="1" x14ac:dyDescent="0.2"/>
    <row r="49050" ht="12.75" hidden="1" customHeight="1" x14ac:dyDescent="0.2"/>
    <row r="49051" ht="12.75" hidden="1" customHeight="1" x14ac:dyDescent="0.2"/>
    <row r="49052" ht="12.75" hidden="1" customHeight="1" x14ac:dyDescent="0.2"/>
    <row r="49053" ht="12.75" hidden="1" customHeight="1" x14ac:dyDescent="0.2"/>
    <row r="49054" ht="12.75" hidden="1" customHeight="1" x14ac:dyDescent="0.2"/>
    <row r="49055" ht="12.75" hidden="1" customHeight="1" x14ac:dyDescent="0.2"/>
    <row r="49056" ht="12.75" hidden="1" customHeight="1" x14ac:dyDescent="0.2"/>
    <row r="49057" ht="12.75" hidden="1" customHeight="1" x14ac:dyDescent="0.2"/>
    <row r="49058" ht="12.75" hidden="1" customHeight="1" x14ac:dyDescent="0.2"/>
    <row r="49059" ht="12.75" hidden="1" customHeight="1" x14ac:dyDescent="0.2"/>
    <row r="49060" ht="12.75" hidden="1" customHeight="1" x14ac:dyDescent="0.2"/>
    <row r="49061" ht="12.75" hidden="1" customHeight="1" x14ac:dyDescent="0.2"/>
    <row r="49062" ht="12.75" hidden="1" customHeight="1" x14ac:dyDescent="0.2"/>
    <row r="49063" ht="12.75" hidden="1" customHeight="1" x14ac:dyDescent="0.2"/>
    <row r="49064" ht="12.75" hidden="1" customHeight="1" x14ac:dyDescent="0.2"/>
    <row r="49065" ht="12.75" hidden="1" customHeight="1" x14ac:dyDescent="0.2"/>
    <row r="49066" ht="12.75" hidden="1" customHeight="1" x14ac:dyDescent="0.2"/>
    <row r="49067" ht="12.75" hidden="1" customHeight="1" x14ac:dyDescent="0.2"/>
    <row r="49068" ht="12.75" hidden="1" customHeight="1" x14ac:dyDescent="0.2"/>
    <row r="49069" ht="12.75" hidden="1" customHeight="1" x14ac:dyDescent="0.2"/>
    <row r="49070" ht="12.75" hidden="1" customHeight="1" x14ac:dyDescent="0.2"/>
    <row r="49071" ht="12.75" hidden="1" customHeight="1" x14ac:dyDescent="0.2"/>
    <row r="49072" ht="12.75" hidden="1" customHeight="1" x14ac:dyDescent="0.2"/>
    <row r="49073" ht="12.75" hidden="1" customHeight="1" x14ac:dyDescent="0.2"/>
    <row r="49074" ht="12.75" hidden="1" customHeight="1" x14ac:dyDescent="0.2"/>
    <row r="49075" ht="12.75" hidden="1" customHeight="1" x14ac:dyDescent="0.2"/>
    <row r="49076" ht="12.75" hidden="1" customHeight="1" x14ac:dyDescent="0.2"/>
    <row r="49077" ht="12.75" hidden="1" customHeight="1" x14ac:dyDescent="0.2"/>
    <row r="49078" ht="12.75" hidden="1" customHeight="1" x14ac:dyDescent="0.2"/>
    <row r="49079" ht="12.75" hidden="1" customHeight="1" x14ac:dyDescent="0.2"/>
    <row r="49080" ht="12.75" hidden="1" customHeight="1" x14ac:dyDescent="0.2"/>
    <row r="49081" ht="12.75" hidden="1" customHeight="1" x14ac:dyDescent="0.2"/>
    <row r="49082" ht="12.75" hidden="1" customHeight="1" x14ac:dyDescent="0.2"/>
    <row r="49083" ht="12.75" hidden="1" customHeight="1" x14ac:dyDescent="0.2"/>
    <row r="49084" ht="12.75" hidden="1" customHeight="1" x14ac:dyDescent="0.2"/>
    <row r="49085" ht="12.75" hidden="1" customHeight="1" x14ac:dyDescent="0.2"/>
    <row r="49086" ht="12.75" hidden="1" customHeight="1" x14ac:dyDescent="0.2"/>
    <row r="49087" ht="12.75" hidden="1" customHeight="1" x14ac:dyDescent="0.2"/>
    <row r="49088" ht="12.75" hidden="1" customHeight="1" x14ac:dyDescent="0.2"/>
    <row r="49089" ht="12.75" hidden="1" customHeight="1" x14ac:dyDescent="0.2"/>
    <row r="49090" ht="12.75" hidden="1" customHeight="1" x14ac:dyDescent="0.2"/>
    <row r="49091" ht="12.75" hidden="1" customHeight="1" x14ac:dyDescent="0.2"/>
    <row r="49092" ht="12.75" hidden="1" customHeight="1" x14ac:dyDescent="0.2"/>
    <row r="49093" ht="12.75" hidden="1" customHeight="1" x14ac:dyDescent="0.2"/>
    <row r="49094" ht="12.75" hidden="1" customHeight="1" x14ac:dyDescent="0.2"/>
    <row r="49095" ht="12.75" hidden="1" customHeight="1" x14ac:dyDescent="0.2"/>
    <row r="49096" ht="12.75" hidden="1" customHeight="1" x14ac:dyDescent="0.2"/>
    <row r="49097" ht="12.75" hidden="1" customHeight="1" x14ac:dyDescent="0.2"/>
    <row r="49098" ht="12.75" hidden="1" customHeight="1" x14ac:dyDescent="0.2"/>
    <row r="49099" ht="12.75" hidden="1" customHeight="1" x14ac:dyDescent="0.2"/>
    <row r="49100" ht="12.75" hidden="1" customHeight="1" x14ac:dyDescent="0.2"/>
    <row r="49101" ht="12.75" hidden="1" customHeight="1" x14ac:dyDescent="0.2"/>
    <row r="49102" ht="12.75" hidden="1" customHeight="1" x14ac:dyDescent="0.2"/>
    <row r="49103" ht="12.75" hidden="1" customHeight="1" x14ac:dyDescent="0.2"/>
    <row r="49104" ht="12.75" hidden="1" customHeight="1" x14ac:dyDescent="0.2"/>
    <row r="49105" ht="12.75" hidden="1" customHeight="1" x14ac:dyDescent="0.2"/>
    <row r="49106" ht="12.75" hidden="1" customHeight="1" x14ac:dyDescent="0.2"/>
    <row r="49107" ht="12.75" hidden="1" customHeight="1" x14ac:dyDescent="0.2"/>
    <row r="49108" ht="12.75" hidden="1" customHeight="1" x14ac:dyDescent="0.2"/>
    <row r="49109" ht="12.75" hidden="1" customHeight="1" x14ac:dyDescent="0.2"/>
    <row r="49110" ht="12.75" hidden="1" customHeight="1" x14ac:dyDescent="0.2"/>
    <row r="49111" ht="12.75" hidden="1" customHeight="1" x14ac:dyDescent="0.2"/>
    <row r="49112" ht="12.75" hidden="1" customHeight="1" x14ac:dyDescent="0.2"/>
    <row r="49113" ht="12.75" hidden="1" customHeight="1" x14ac:dyDescent="0.2"/>
    <row r="49114" ht="12.75" hidden="1" customHeight="1" x14ac:dyDescent="0.2"/>
    <row r="49115" ht="12.75" hidden="1" customHeight="1" x14ac:dyDescent="0.2"/>
    <row r="49116" ht="12.75" hidden="1" customHeight="1" x14ac:dyDescent="0.2"/>
    <row r="49117" ht="12.75" hidden="1" customHeight="1" x14ac:dyDescent="0.2"/>
    <row r="49118" ht="12.75" hidden="1" customHeight="1" x14ac:dyDescent="0.2"/>
    <row r="49119" ht="12.75" hidden="1" customHeight="1" x14ac:dyDescent="0.2"/>
    <row r="49120" ht="12.75" hidden="1" customHeight="1" x14ac:dyDescent="0.2"/>
    <row r="49121" ht="12.75" hidden="1" customHeight="1" x14ac:dyDescent="0.2"/>
    <row r="49122" ht="12.75" hidden="1" customHeight="1" x14ac:dyDescent="0.2"/>
    <row r="49123" ht="12.75" hidden="1" customHeight="1" x14ac:dyDescent="0.2"/>
    <row r="49124" ht="12.75" hidden="1" customHeight="1" x14ac:dyDescent="0.2"/>
    <row r="49125" ht="12.75" hidden="1" customHeight="1" x14ac:dyDescent="0.2"/>
    <row r="49126" ht="12.75" hidden="1" customHeight="1" x14ac:dyDescent="0.2"/>
    <row r="49127" ht="12.75" hidden="1" customHeight="1" x14ac:dyDescent="0.2"/>
    <row r="49128" ht="12.75" hidden="1" customHeight="1" x14ac:dyDescent="0.2"/>
    <row r="49129" ht="12.75" hidden="1" customHeight="1" x14ac:dyDescent="0.2"/>
    <row r="49130" ht="12.75" hidden="1" customHeight="1" x14ac:dyDescent="0.2"/>
    <row r="49131" ht="12.75" hidden="1" customHeight="1" x14ac:dyDescent="0.2"/>
    <row r="49132" ht="12.75" hidden="1" customHeight="1" x14ac:dyDescent="0.2"/>
    <row r="49133" ht="12.75" hidden="1" customHeight="1" x14ac:dyDescent="0.2"/>
    <row r="49134" ht="12.75" hidden="1" customHeight="1" x14ac:dyDescent="0.2"/>
    <row r="49135" ht="12.75" hidden="1" customHeight="1" x14ac:dyDescent="0.2"/>
    <row r="49136" ht="12.75" hidden="1" customHeight="1" x14ac:dyDescent="0.2"/>
    <row r="49137" ht="12.75" hidden="1" customHeight="1" x14ac:dyDescent="0.2"/>
    <row r="49138" ht="12.75" hidden="1" customHeight="1" x14ac:dyDescent="0.2"/>
    <row r="49139" ht="12.75" hidden="1" customHeight="1" x14ac:dyDescent="0.2"/>
    <row r="49140" ht="12.75" hidden="1" customHeight="1" x14ac:dyDescent="0.2"/>
    <row r="49141" ht="12.75" hidden="1" customHeight="1" x14ac:dyDescent="0.2"/>
    <row r="49142" ht="12.75" hidden="1" customHeight="1" x14ac:dyDescent="0.2"/>
    <row r="49143" ht="12.75" hidden="1" customHeight="1" x14ac:dyDescent="0.2"/>
    <row r="49144" ht="12.75" hidden="1" customHeight="1" x14ac:dyDescent="0.2"/>
    <row r="49145" ht="12.75" hidden="1" customHeight="1" x14ac:dyDescent="0.2"/>
    <row r="49146" ht="12.75" hidden="1" customHeight="1" x14ac:dyDescent="0.2"/>
    <row r="49147" ht="12.75" hidden="1" customHeight="1" x14ac:dyDescent="0.2"/>
    <row r="49148" ht="12.75" hidden="1" customHeight="1" x14ac:dyDescent="0.2"/>
    <row r="49149" ht="12.75" hidden="1" customHeight="1" x14ac:dyDescent="0.2"/>
    <row r="49150" ht="12.75" hidden="1" customHeight="1" x14ac:dyDescent="0.2"/>
    <row r="49151" ht="12.75" hidden="1" customHeight="1" x14ac:dyDescent="0.2"/>
    <row r="49152" ht="12.75" hidden="1" customHeight="1" x14ac:dyDescent="0.2"/>
    <row r="49153" ht="12.75" hidden="1" customHeight="1" x14ac:dyDescent="0.2"/>
    <row r="49154" ht="12.75" hidden="1" customHeight="1" x14ac:dyDescent="0.2"/>
    <row r="49155" ht="12.75" hidden="1" customHeight="1" x14ac:dyDescent="0.2"/>
    <row r="49156" ht="12.75" hidden="1" customHeight="1" x14ac:dyDescent="0.2"/>
    <row r="49157" ht="12.75" hidden="1" customHeight="1" x14ac:dyDescent="0.2"/>
    <row r="49158" ht="12.75" hidden="1" customHeight="1" x14ac:dyDescent="0.2"/>
    <row r="49159" ht="12.75" hidden="1" customHeight="1" x14ac:dyDescent="0.2"/>
    <row r="49160" ht="12.75" hidden="1" customHeight="1" x14ac:dyDescent="0.2"/>
    <row r="49161" ht="12.75" hidden="1" customHeight="1" x14ac:dyDescent="0.2"/>
    <row r="49162" ht="12.75" hidden="1" customHeight="1" x14ac:dyDescent="0.2"/>
    <row r="49163" ht="12.75" hidden="1" customHeight="1" x14ac:dyDescent="0.2"/>
    <row r="49164" ht="12.75" hidden="1" customHeight="1" x14ac:dyDescent="0.2"/>
    <row r="49165" ht="12.75" hidden="1" customHeight="1" x14ac:dyDescent="0.2"/>
    <row r="49166" ht="12.75" hidden="1" customHeight="1" x14ac:dyDescent="0.2"/>
    <row r="49167" ht="12.75" hidden="1" customHeight="1" x14ac:dyDescent="0.2"/>
    <row r="49168" ht="12.75" hidden="1" customHeight="1" x14ac:dyDescent="0.2"/>
    <row r="49169" ht="12.75" hidden="1" customHeight="1" x14ac:dyDescent="0.2"/>
    <row r="49170" ht="12.75" hidden="1" customHeight="1" x14ac:dyDescent="0.2"/>
    <row r="49171" ht="12.75" hidden="1" customHeight="1" x14ac:dyDescent="0.2"/>
    <row r="49172" ht="12.75" hidden="1" customHeight="1" x14ac:dyDescent="0.2"/>
    <row r="49173" ht="12.75" hidden="1" customHeight="1" x14ac:dyDescent="0.2"/>
    <row r="49174" ht="12.75" hidden="1" customHeight="1" x14ac:dyDescent="0.2"/>
    <row r="49175" ht="12.75" hidden="1" customHeight="1" x14ac:dyDescent="0.2"/>
    <row r="49176" ht="12.75" hidden="1" customHeight="1" x14ac:dyDescent="0.2"/>
    <row r="49177" ht="12.75" hidden="1" customHeight="1" x14ac:dyDescent="0.2"/>
    <row r="49178" ht="12.75" hidden="1" customHeight="1" x14ac:dyDescent="0.2"/>
    <row r="49179" ht="12.75" hidden="1" customHeight="1" x14ac:dyDescent="0.2"/>
    <row r="49180" ht="12.75" hidden="1" customHeight="1" x14ac:dyDescent="0.2"/>
    <row r="49181" ht="12.75" hidden="1" customHeight="1" x14ac:dyDescent="0.2"/>
    <row r="49182" ht="12.75" hidden="1" customHeight="1" x14ac:dyDescent="0.2"/>
    <row r="49183" ht="12.75" hidden="1" customHeight="1" x14ac:dyDescent="0.2"/>
    <row r="49184" ht="12.75" hidden="1" customHeight="1" x14ac:dyDescent="0.2"/>
    <row r="49185" ht="12.75" hidden="1" customHeight="1" x14ac:dyDescent="0.2"/>
    <row r="49186" ht="12.75" hidden="1" customHeight="1" x14ac:dyDescent="0.2"/>
    <row r="49187" ht="12.75" hidden="1" customHeight="1" x14ac:dyDescent="0.2"/>
    <row r="49188" ht="12.75" hidden="1" customHeight="1" x14ac:dyDescent="0.2"/>
    <row r="49189" ht="12.75" hidden="1" customHeight="1" x14ac:dyDescent="0.2"/>
    <row r="49190" ht="12.75" hidden="1" customHeight="1" x14ac:dyDescent="0.2"/>
    <row r="49191" ht="12.75" hidden="1" customHeight="1" x14ac:dyDescent="0.2"/>
    <row r="49192" ht="12.75" hidden="1" customHeight="1" x14ac:dyDescent="0.2"/>
    <row r="49193" ht="12.75" hidden="1" customHeight="1" x14ac:dyDescent="0.2"/>
    <row r="49194" ht="12.75" hidden="1" customHeight="1" x14ac:dyDescent="0.2"/>
    <row r="49195" ht="12.75" hidden="1" customHeight="1" x14ac:dyDescent="0.2"/>
    <row r="49196" ht="12.75" hidden="1" customHeight="1" x14ac:dyDescent="0.2"/>
    <row r="49197" ht="12.75" hidden="1" customHeight="1" x14ac:dyDescent="0.2"/>
    <row r="49198" ht="12.75" hidden="1" customHeight="1" x14ac:dyDescent="0.2"/>
    <row r="49199" ht="12.75" hidden="1" customHeight="1" x14ac:dyDescent="0.2"/>
    <row r="49200" ht="12.75" hidden="1" customHeight="1" x14ac:dyDescent="0.2"/>
    <row r="49201" ht="12.75" hidden="1" customHeight="1" x14ac:dyDescent="0.2"/>
    <row r="49202" ht="12.75" hidden="1" customHeight="1" x14ac:dyDescent="0.2"/>
    <row r="49203" ht="12.75" hidden="1" customHeight="1" x14ac:dyDescent="0.2"/>
    <row r="49204" ht="12.75" hidden="1" customHeight="1" x14ac:dyDescent="0.2"/>
    <row r="49205" ht="12.75" hidden="1" customHeight="1" x14ac:dyDescent="0.2"/>
    <row r="49206" ht="12.75" hidden="1" customHeight="1" x14ac:dyDescent="0.2"/>
    <row r="49207" ht="12.75" hidden="1" customHeight="1" x14ac:dyDescent="0.2"/>
    <row r="49208" ht="12.75" hidden="1" customHeight="1" x14ac:dyDescent="0.2"/>
    <row r="49209" ht="12.75" hidden="1" customHeight="1" x14ac:dyDescent="0.2"/>
    <row r="49210" ht="12.75" hidden="1" customHeight="1" x14ac:dyDescent="0.2"/>
    <row r="49211" ht="12.75" hidden="1" customHeight="1" x14ac:dyDescent="0.2"/>
    <row r="49212" ht="12.75" hidden="1" customHeight="1" x14ac:dyDescent="0.2"/>
    <row r="49213" ht="12.75" hidden="1" customHeight="1" x14ac:dyDescent="0.2"/>
    <row r="49214" ht="12.75" hidden="1" customHeight="1" x14ac:dyDescent="0.2"/>
    <row r="49215" ht="12.75" hidden="1" customHeight="1" x14ac:dyDescent="0.2"/>
    <row r="49216" ht="12.75" hidden="1" customHeight="1" x14ac:dyDescent="0.2"/>
    <row r="49217" ht="12.75" hidden="1" customHeight="1" x14ac:dyDescent="0.2"/>
    <row r="49218" ht="12.75" hidden="1" customHeight="1" x14ac:dyDescent="0.2"/>
    <row r="49219" ht="12.75" hidden="1" customHeight="1" x14ac:dyDescent="0.2"/>
    <row r="49220" ht="12.75" hidden="1" customHeight="1" x14ac:dyDescent="0.2"/>
    <row r="49221" ht="12.75" hidden="1" customHeight="1" x14ac:dyDescent="0.2"/>
    <row r="49222" ht="12.75" hidden="1" customHeight="1" x14ac:dyDescent="0.2"/>
    <row r="49223" ht="12.75" hidden="1" customHeight="1" x14ac:dyDescent="0.2"/>
    <row r="49224" ht="12.75" hidden="1" customHeight="1" x14ac:dyDescent="0.2"/>
    <row r="49225" ht="12.75" hidden="1" customHeight="1" x14ac:dyDescent="0.2"/>
    <row r="49226" ht="12.75" hidden="1" customHeight="1" x14ac:dyDescent="0.2"/>
    <row r="49227" ht="12.75" hidden="1" customHeight="1" x14ac:dyDescent="0.2"/>
    <row r="49228" ht="12.75" hidden="1" customHeight="1" x14ac:dyDescent="0.2"/>
    <row r="49229" ht="12.75" hidden="1" customHeight="1" x14ac:dyDescent="0.2"/>
    <row r="49230" ht="12.75" hidden="1" customHeight="1" x14ac:dyDescent="0.2"/>
    <row r="49231" ht="12.75" hidden="1" customHeight="1" x14ac:dyDescent="0.2"/>
    <row r="49232" ht="12.75" hidden="1" customHeight="1" x14ac:dyDescent="0.2"/>
    <row r="49233" ht="12.75" hidden="1" customHeight="1" x14ac:dyDescent="0.2"/>
    <row r="49234" ht="12.75" hidden="1" customHeight="1" x14ac:dyDescent="0.2"/>
    <row r="49235" ht="12.75" hidden="1" customHeight="1" x14ac:dyDescent="0.2"/>
    <row r="49236" ht="12.75" hidden="1" customHeight="1" x14ac:dyDescent="0.2"/>
    <row r="49237" ht="12.75" hidden="1" customHeight="1" x14ac:dyDescent="0.2"/>
    <row r="49238" ht="12.75" hidden="1" customHeight="1" x14ac:dyDescent="0.2"/>
    <row r="49239" ht="12.75" hidden="1" customHeight="1" x14ac:dyDescent="0.2"/>
    <row r="49240" ht="12.75" hidden="1" customHeight="1" x14ac:dyDescent="0.2"/>
    <row r="49241" ht="12.75" hidden="1" customHeight="1" x14ac:dyDescent="0.2"/>
    <row r="49242" ht="12.75" hidden="1" customHeight="1" x14ac:dyDescent="0.2"/>
    <row r="49243" ht="12.75" hidden="1" customHeight="1" x14ac:dyDescent="0.2"/>
    <row r="49244" ht="12.75" hidden="1" customHeight="1" x14ac:dyDescent="0.2"/>
    <row r="49245" ht="12.75" hidden="1" customHeight="1" x14ac:dyDescent="0.2"/>
    <row r="49246" ht="12.75" hidden="1" customHeight="1" x14ac:dyDescent="0.2"/>
    <row r="49247" ht="12.75" hidden="1" customHeight="1" x14ac:dyDescent="0.2"/>
    <row r="49248" ht="12.75" hidden="1" customHeight="1" x14ac:dyDescent="0.2"/>
    <row r="49249" ht="12.75" hidden="1" customHeight="1" x14ac:dyDescent="0.2"/>
    <row r="49250" ht="12.75" hidden="1" customHeight="1" x14ac:dyDescent="0.2"/>
    <row r="49251" ht="12.75" hidden="1" customHeight="1" x14ac:dyDescent="0.2"/>
    <row r="49252" ht="12.75" hidden="1" customHeight="1" x14ac:dyDescent="0.2"/>
    <row r="49253" ht="12.75" hidden="1" customHeight="1" x14ac:dyDescent="0.2"/>
    <row r="49254" ht="12.75" hidden="1" customHeight="1" x14ac:dyDescent="0.2"/>
    <row r="49255" ht="12.75" hidden="1" customHeight="1" x14ac:dyDescent="0.2"/>
    <row r="49256" ht="12.75" hidden="1" customHeight="1" x14ac:dyDescent="0.2"/>
    <row r="49257" ht="12.75" hidden="1" customHeight="1" x14ac:dyDescent="0.2"/>
    <row r="49258" ht="12.75" hidden="1" customHeight="1" x14ac:dyDescent="0.2"/>
    <row r="49259" ht="12.75" hidden="1" customHeight="1" x14ac:dyDescent="0.2"/>
    <row r="49260" ht="12.75" hidden="1" customHeight="1" x14ac:dyDescent="0.2"/>
    <row r="49261" ht="12.75" hidden="1" customHeight="1" x14ac:dyDescent="0.2"/>
    <row r="49262" ht="12.75" hidden="1" customHeight="1" x14ac:dyDescent="0.2"/>
    <row r="49263" ht="12.75" hidden="1" customHeight="1" x14ac:dyDescent="0.2"/>
    <row r="49264" ht="12.75" hidden="1" customHeight="1" x14ac:dyDescent="0.2"/>
    <row r="49265" ht="12.75" hidden="1" customHeight="1" x14ac:dyDescent="0.2"/>
    <row r="49266" ht="12.75" hidden="1" customHeight="1" x14ac:dyDescent="0.2"/>
    <row r="49267" ht="12.75" hidden="1" customHeight="1" x14ac:dyDescent="0.2"/>
    <row r="49268" ht="12.75" hidden="1" customHeight="1" x14ac:dyDescent="0.2"/>
    <row r="49269" ht="12.75" hidden="1" customHeight="1" x14ac:dyDescent="0.2"/>
    <row r="49270" ht="12.75" hidden="1" customHeight="1" x14ac:dyDescent="0.2"/>
    <row r="49271" ht="12.75" hidden="1" customHeight="1" x14ac:dyDescent="0.2"/>
    <row r="49272" ht="12.75" hidden="1" customHeight="1" x14ac:dyDescent="0.2"/>
    <row r="49273" ht="12.75" hidden="1" customHeight="1" x14ac:dyDescent="0.2"/>
    <row r="49274" ht="12.75" hidden="1" customHeight="1" x14ac:dyDescent="0.2"/>
    <row r="49275" ht="12.75" hidden="1" customHeight="1" x14ac:dyDescent="0.2"/>
    <row r="49276" ht="12.75" hidden="1" customHeight="1" x14ac:dyDescent="0.2"/>
    <row r="49277" ht="12.75" hidden="1" customHeight="1" x14ac:dyDescent="0.2"/>
    <row r="49278" ht="12.75" hidden="1" customHeight="1" x14ac:dyDescent="0.2"/>
    <row r="49279" ht="12.75" hidden="1" customHeight="1" x14ac:dyDescent="0.2"/>
    <row r="49280" ht="12.75" hidden="1" customHeight="1" x14ac:dyDescent="0.2"/>
    <row r="49281" ht="12.75" hidden="1" customHeight="1" x14ac:dyDescent="0.2"/>
    <row r="49282" ht="12.75" hidden="1" customHeight="1" x14ac:dyDescent="0.2"/>
    <row r="49283" ht="12.75" hidden="1" customHeight="1" x14ac:dyDescent="0.2"/>
    <row r="49284" ht="12.75" hidden="1" customHeight="1" x14ac:dyDescent="0.2"/>
    <row r="49285" ht="12.75" hidden="1" customHeight="1" x14ac:dyDescent="0.2"/>
    <row r="49286" ht="12.75" hidden="1" customHeight="1" x14ac:dyDescent="0.2"/>
    <row r="49287" ht="12.75" hidden="1" customHeight="1" x14ac:dyDescent="0.2"/>
    <row r="49288" ht="12.75" hidden="1" customHeight="1" x14ac:dyDescent="0.2"/>
    <row r="49289" ht="12.75" hidden="1" customHeight="1" x14ac:dyDescent="0.2"/>
    <row r="49290" ht="12.75" hidden="1" customHeight="1" x14ac:dyDescent="0.2"/>
    <row r="49291" ht="12.75" hidden="1" customHeight="1" x14ac:dyDescent="0.2"/>
    <row r="49292" ht="12.75" hidden="1" customHeight="1" x14ac:dyDescent="0.2"/>
    <row r="49293" ht="12.75" hidden="1" customHeight="1" x14ac:dyDescent="0.2"/>
    <row r="49294" ht="12.75" hidden="1" customHeight="1" x14ac:dyDescent="0.2"/>
    <row r="49295" ht="12.75" hidden="1" customHeight="1" x14ac:dyDescent="0.2"/>
    <row r="49296" ht="12.75" hidden="1" customHeight="1" x14ac:dyDescent="0.2"/>
    <row r="49297" ht="12.75" hidden="1" customHeight="1" x14ac:dyDescent="0.2"/>
    <row r="49298" ht="12.75" hidden="1" customHeight="1" x14ac:dyDescent="0.2"/>
    <row r="49299" ht="12.75" hidden="1" customHeight="1" x14ac:dyDescent="0.2"/>
    <row r="49300" ht="12.75" hidden="1" customHeight="1" x14ac:dyDescent="0.2"/>
    <row r="49301" ht="12.75" hidden="1" customHeight="1" x14ac:dyDescent="0.2"/>
    <row r="49302" ht="12.75" hidden="1" customHeight="1" x14ac:dyDescent="0.2"/>
    <row r="49303" ht="12.75" hidden="1" customHeight="1" x14ac:dyDescent="0.2"/>
    <row r="49304" ht="12.75" hidden="1" customHeight="1" x14ac:dyDescent="0.2"/>
    <row r="49305" ht="12.75" hidden="1" customHeight="1" x14ac:dyDescent="0.2"/>
    <row r="49306" ht="12.75" hidden="1" customHeight="1" x14ac:dyDescent="0.2"/>
    <row r="49307" ht="12.75" hidden="1" customHeight="1" x14ac:dyDescent="0.2"/>
    <row r="49308" ht="12.75" hidden="1" customHeight="1" x14ac:dyDescent="0.2"/>
    <row r="49309" ht="12.75" hidden="1" customHeight="1" x14ac:dyDescent="0.2"/>
    <row r="49310" ht="12.75" hidden="1" customHeight="1" x14ac:dyDescent="0.2"/>
    <row r="49311" ht="12.75" hidden="1" customHeight="1" x14ac:dyDescent="0.2"/>
    <row r="49312" ht="12.75" hidden="1" customHeight="1" x14ac:dyDescent="0.2"/>
    <row r="49313" ht="12.75" hidden="1" customHeight="1" x14ac:dyDescent="0.2"/>
    <row r="49314" ht="12.75" hidden="1" customHeight="1" x14ac:dyDescent="0.2"/>
    <row r="49315" ht="12.75" hidden="1" customHeight="1" x14ac:dyDescent="0.2"/>
    <row r="49316" ht="12.75" hidden="1" customHeight="1" x14ac:dyDescent="0.2"/>
    <row r="49317" ht="12.75" hidden="1" customHeight="1" x14ac:dyDescent="0.2"/>
    <row r="49318" ht="12.75" hidden="1" customHeight="1" x14ac:dyDescent="0.2"/>
    <row r="49319" ht="12.75" hidden="1" customHeight="1" x14ac:dyDescent="0.2"/>
    <row r="49320" ht="12.75" hidden="1" customHeight="1" x14ac:dyDescent="0.2"/>
    <row r="49321" ht="12.75" hidden="1" customHeight="1" x14ac:dyDescent="0.2"/>
    <row r="49322" ht="12.75" hidden="1" customHeight="1" x14ac:dyDescent="0.2"/>
    <row r="49323" ht="12.75" hidden="1" customHeight="1" x14ac:dyDescent="0.2"/>
    <row r="49324" ht="12.75" hidden="1" customHeight="1" x14ac:dyDescent="0.2"/>
    <row r="49325" ht="12.75" hidden="1" customHeight="1" x14ac:dyDescent="0.2"/>
    <row r="49326" ht="12.75" hidden="1" customHeight="1" x14ac:dyDescent="0.2"/>
    <row r="49327" ht="12.75" hidden="1" customHeight="1" x14ac:dyDescent="0.2"/>
    <row r="49328" ht="12.75" hidden="1" customHeight="1" x14ac:dyDescent="0.2"/>
    <row r="49329" ht="12.75" hidden="1" customHeight="1" x14ac:dyDescent="0.2"/>
    <row r="49330" ht="12.75" hidden="1" customHeight="1" x14ac:dyDescent="0.2"/>
    <row r="49331" ht="12.75" hidden="1" customHeight="1" x14ac:dyDescent="0.2"/>
    <row r="49332" ht="12.75" hidden="1" customHeight="1" x14ac:dyDescent="0.2"/>
    <row r="49333" ht="12.75" hidden="1" customHeight="1" x14ac:dyDescent="0.2"/>
    <row r="49334" ht="12.75" hidden="1" customHeight="1" x14ac:dyDescent="0.2"/>
    <row r="49335" ht="12.75" hidden="1" customHeight="1" x14ac:dyDescent="0.2"/>
    <row r="49336" ht="12.75" hidden="1" customHeight="1" x14ac:dyDescent="0.2"/>
    <row r="49337" ht="12.75" hidden="1" customHeight="1" x14ac:dyDescent="0.2"/>
    <row r="49338" ht="12.75" hidden="1" customHeight="1" x14ac:dyDescent="0.2"/>
    <row r="49339" ht="12.75" hidden="1" customHeight="1" x14ac:dyDescent="0.2"/>
    <row r="49340" ht="12.75" hidden="1" customHeight="1" x14ac:dyDescent="0.2"/>
    <row r="49341" ht="12.75" hidden="1" customHeight="1" x14ac:dyDescent="0.2"/>
    <row r="49342" ht="12.75" hidden="1" customHeight="1" x14ac:dyDescent="0.2"/>
    <row r="49343" ht="12.75" hidden="1" customHeight="1" x14ac:dyDescent="0.2"/>
    <row r="49344" ht="12.75" hidden="1" customHeight="1" x14ac:dyDescent="0.2"/>
    <row r="49345" ht="12.75" hidden="1" customHeight="1" x14ac:dyDescent="0.2"/>
    <row r="49346" ht="12.75" hidden="1" customHeight="1" x14ac:dyDescent="0.2"/>
    <row r="49347" ht="12.75" hidden="1" customHeight="1" x14ac:dyDescent="0.2"/>
    <row r="49348" ht="12.75" hidden="1" customHeight="1" x14ac:dyDescent="0.2"/>
    <row r="49349" ht="12.75" hidden="1" customHeight="1" x14ac:dyDescent="0.2"/>
    <row r="49350" ht="12.75" hidden="1" customHeight="1" x14ac:dyDescent="0.2"/>
    <row r="49351" ht="12.75" hidden="1" customHeight="1" x14ac:dyDescent="0.2"/>
    <row r="49352" ht="12.75" hidden="1" customHeight="1" x14ac:dyDescent="0.2"/>
    <row r="49353" ht="12.75" hidden="1" customHeight="1" x14ac:dyDescent="0.2"/>
    <row r="49354" ht="12.75" hidden="1" customHeight="1" x14ac:dyDescent="0.2"/>
    <row r="49355" ht="12.75" hidden="1" customHeight="1" x14ac:dyDescent="0.2"/>
    <row r="49356" ht="12.75" hidden="1" customHeight="1" x14ac:dyDescent="0.2"/>
    <row r="49357" ht="12.75" hidden="1" customHeight="1" x14ac:dyDescent="0.2"/>
    <row r="49358" ht="12.75" hidden="1" customHeight="1" x14ac:dyDescent="0.2"/>
    <row r="49359" ht="12.75" hidden="1" customHeight="1" x14ac:dyDescent="0.2"/>
    <row r="49360" ht="12.75" hidden="1" customHeight="1" x14ac:dyDescent="0.2"/>
    <row r="49361" ht="12.75" hidden="1" customHeight="1" x14ac:dyDescent="0.2"/>
    <row r="49362" ht="12.75" hidden="1" customHeight="1" x14ac:dyDescent="0.2"/>
    <row r="49363" ht="12.75" hidden="1" customHeight="1" x14ac:dyDescent="0.2"/>
    <row r="49364" ht="12.75" hidden="1" customHeight="1" x14ac:dyDescent="0.2"/>
    <row r="49365" ht="12.75" hidden="1" customHeight="1" x14ac:dyDescent="0.2"/>
    <row r="49366" ht="12.75" hidden="1" customHeight="1" x14ac:dyDescent="0.2"/>
    <row r="49367" ht="12.75" hidden="1" customHeight="1" x14ac:dyDescent="0.2"/>
    <row r="49368" ht="12.75" hidden="1" customHeight="1" x14ac:dyDescent="0.2"/>
    <row r="49369" ht="12.75" hidden="1" customHeight="1" x14ac:dyDescent="0.2"/>
    <row r="49370" ht="12.75" hidden="1" customHeight="1" x14ac:dyDescent="0.2"/>
    <row r="49371" ht="12.75" hidden="1" customHeight="1" x14ac:dyDescent="0.2"/>
    <row r="49372" ht="12.75" hidden="1" customHeight="1" x14ac:dyDescent="0.2"/>
    <row r="49373" ht="12.75" hidden="1" customHeight="1" x14ac:dyDescent="0.2"/>
    <row r="49374" ht="12.75" hidden="1" customHeight="1" x14ac:dyDescent="0.2"/>
    <row r="49375" ht="12.75" hidden="1" customHeight="1" x14ac:dyDescent="0.2"/>
    <row r="49376" ht="12.75" hidden="1" customHeight="1" x14ac:dyDescent="0.2"/>
    <row r="49377" ht="12.75" hidden="1" customHeight="1" x14ac:dyDescent="0.2"/>
    <row r="49378" ht="12.75" hidden="1" customHeight="1" x14ac:dyDescent="0.2"/>
    <row r="49379" ht="12.75" hidden="1" customHeight="1" x14ac:dyDescent="0.2"/>
    <row r="49380" ht="12.75" hidden="1" customHeight="1" x14ac:dyDescent="0.2"/>
    <row r="49381" ht="12.75" hidden="1" customHeight="1" x14ac:dyDescent="0.2"/>
    <row r="49382" ht="12.75" hidden="1" customHeight="1" x14ac:dyDescent="0.2"/>
    <row r="49383" ht="12.75" hidden="1" customHeight="1" x14ac:dyDescent="0.2"/>
    <row r="49384" ht="12.75" hidden="1" customHeight="1" x14ac:dyDescent="0.2"/>
    <row r="49385" ht="12.75" hidden="1" customHeight="1" x14ac:dyDescent="0.2"/>
    <row r="49386" ht="12.75" hidden="1" customHeight="1" x14ac:dyDescent="0.2"/>
    <row r="49387" ht="12.75" hidden="1" customHeight="1" x14ac:dyDescent="0.2"/>
    <row r="49388" ht="12.75" hidden="1" customHeight="1" x14ac:dyDescent="0.2"/>
    <row r="49389" ht="12.75" hidden="1" customHeight="1" x14ac:dyDescent="0.2"/>
    <row r="49390" ht="12.75" hidden="1" customHeight="1" x14ac:dyDescent="0.2"/>
    <row r="49391" ht="12.75" hidden="1" customHeight="1" x14ac:dyDescent="0.2"/>
    <row r="49392" ht="12.75" hidden="1" customHeight="1" x14ac:dyDescent="0.2"/>
    <row r="49393" ht="12.75" hidden="1" customHeight="1" x14ac:dyDescent="0.2"/>
    <row r="49394" ht="12.75" hidden="1" customHeight="1" x14ac:dyDescent="0.2"/>
    <row r="49395" ht="12.75" hidden="1" customHeight="1" x14ac:dyDescent="0.2"/>
    <row r="49396" ht="12.75" hidden="1" customHeight="1" x14ac:dyDescent="0.2"/>
    <row r="49397" ht="12.75" hidden="1" customHeight="1" x14ac:dyDescent="0.2"/>
    <row r="49398" ht="12.75" hidden="1" customHeight="1" x14ac:dyDescent="0.2"/>
    <row r="49399" ht="12.75" hidden="1" customHeight="1" x14ac:dyDescent="0.2"/>
    <row r="49400" ht="12.75" hidden="1" customHeight="1" x14ac:dyDescent="0.2"/>
    <row r="49401" ht="12.75" hidden="1" customHeight="1" x14ac:dyDescent="0.2"/>
    <row r="49402" ht="12.75" hidden="1" customHeight="1" x14ac:dyDescent="0.2"/>
    <row r="49403" ht="12.75" hidden="1" customHeight="1" x14ac:dyDescent="0.2"/>
    <row r="49404" ht="12.75" hidden="1" customHeight="1" x14ac:dyDescent="0.2"/>
    <row r="49405" ht="12.75" hidden="1" customHeight="1" x14ac:dyDescent="0.2"/>
    <row r="49406" ht="12.75" hidden="1" customHeight="1" x14ac:dyDescent="0.2"/>
    <row r="49407" ht="12.75" hidden="1" customHeight="1" x14ac:dyDescent="0.2"/>
    <row r="49408" ht="12.75" hidden="1" customHeight="1" x14ac:dyDescent="0.2"/>
    <row r="49409" ht="12.75" hidden="1" customHeight="1" x14ac:dyDescent="0.2"/>
    <row r="49410" ht="12.75" hidden="1" customHeight="1" x14ac:dyDescent="0.2"/>
    <row r="49411" ht="12.75" hidden="1" customHeight="1" x14ac:dyDescent="0.2"/>
    <row r="49412" ht="12.75" hidden="1" customHeight="1" x14ac:dyDescent="0.2"/>
    <row r="49413" ht="12.75" hidden="1" customHeight="1" x14ac:dyDescent="0.2"/>
    <row r="49414" ht="12.75" hidden="1" customHeight="1" x14ac:dyDescent="0.2"/>
    <row r="49415" ht="12.75" hidden="1" customHeight="1" x14ac:dyDescent="0.2"/>
    <row r="49416" ht="12.75" hidden="1" customHeight="1" x14ac:dyDescent="0.2"/>
    <row r="49417" ht="12.75" hidden="1" customHeight="1" x14ac:dyDescent="0.2"/>
    <row r="49418" ht="12.75" hidden="1" customHeight="1" x14ac:dyDescent="0.2"/>
    <row r="49419" ht="12.75" hidden="1" customHeight="1" x14ac:dyDescent="0.2"/>
    <row r="49420" ht="12.75" hidden="1" customHeight="1" x14ac:dyDescent="0.2"/>
    <row r="49421" ht="12.75" hidden="1" customHeight="1" x14ac:dyDescent="0.2"/>
    <row r="49422" ht="12.75" hidden="1" customHeight="1" x14ac:dyDescent="0.2"/>
    <row r="49423" ht="12.75" hidden="1" customHeight="1" x14ac:dyDescent="0.2"/>
    <row r="49424" ht="12.75" hidden="1" customHeight="1" x14ac:dyDescent="0.2"/>
    <row r="49425" ht="12.75" hidden="1" customHeight="1" x14ac:dyDescent="0.2"/>
    <row r="49426" ht="12.75" hidden="1" customHeight="1" x14ac:dyDescent="0.2"/>
    <row r="49427" ht="12.75" hidden="1" customHeight="1" x14ac:dyDescent="0.2"/>
    <row r="49428" ht="12.75" hidden="1" customHeight="1" x14ac:dyDescent="0.2"/>
    <row r="49429" ht="12.75" hidden="1" customHeight="1" x14ac:dyDescent="0.2"/>
    <row r="49430" ht="12.75" hidden="1" customHeight="1" x14ac:dyDescent="0.2"/>
    <row r="49431" ht="12.75" hidden="1" customHeight="1" x14ac:dyDescent="0.2"/>
    <row r="49432" ht="12.75" hidden="1" customHeight="1" x14ac:dyDescent="0.2"/>
    <row r="49433" ht="12.75" hidden="1" customHeight="1" x14ac:dyDescent="0.2"/>
    <row r="49434" ht="12.75" hidden="1" customHeight="1" x14ac:dyDescent="0.2"/>
    <row r="49435" ht="12.75" hidden="1" customHeight="1" x14ac:dyDescent="0.2"/>
    <row r="49436" ht="12.75" hidden="1" customHeight="1" x14ac:dyDescent="0.2"/>
    <row r="49437" ht="12.75" hidden="1" customHeight="1" x14ac:dyDescent="0.2"/>
    <row r="49438" ht="12.75" hidden="1" customHeight="1" x14ac:dyDescent="0.2"/>
    <row r="49439" ht="12.75" hidden="1" customHeight="1" x14ac:dyDescent="0.2"/>
    <row r="49440" ht="12.75" hidden="1" customHeight="1" x14ac:dyDescent="0.2"/>
    <row r="49441" ht="12.75" hidden="1" customHeight="1" x14ac:dyDescent="0.2"/>
    <row r="49442" ht="12.75" hidden="1" customHeight="1" x14ac:dyDescent="0.2"/>
    <row r="49443" ht="12.75" hidden="1" customHeight="1" x14ac:dyDescent="0.2"/>
    <row r="49444" ht="12.75" hidden="1" customHeight="1" x14ac:dyDescent="0.2"/>
    <row r="49445" ht="12.75" hidden="1" customHeight="1" x14ac:dyDescent="0.2"/>
    <row r="49446" ht="12.75" hidden="1" customHeight="1" x14ac:dyDescent="0.2"/>
    <row r="49447" ht="12.75" hidden="1" customHeight="1" x14ac:dyDescent="0.2"/>
    <row r="49448" ht="12.75" hidden="1" customHeight="1" x14ac:dyDescent="0.2"/>
    <row r="49449" ht="12.75" hidden="1" customHeight="1" x14ac:dyDescent="0.2"/>
    <row r="49450" ht="12.75" hidden="1" customHeight="1" x14ac:dyDescent="0.2"/>
    <row r="49451" ht="12.75" hidden="1" customHeight="1" x14ac:dyDescent="0.2"/>
    <row r="49452" ht="12.75" hidden="1" customHeight="1" x14ac:dyDescent="0.2"/>
    <row r="49453" ht="12.75" hidden="1" customHeight="1" x14ac:dyDescent="0.2"/>
    <row r="49454" ht="12.75" hidden="1" customHeight="1" x14ac:dyDescent="0.2"/>
    <row r="49455" ht="12.75" hidden="1" customHeight="1" x14ac:dyDescent="0.2"/>
    <row r="49456" ht="12.75" hidden="1" customHeight="1" x14ac:dyDescent="0.2"/>
    <row r="49457" ht="12.75" hidden="1" customHeight="1" x14ac:dyDescent="0.2"/>
    <row r="49458" ht="12.75" hidden="1" customHeight="1" x14ac:dyDescent="0.2"/>
    <row r="49459" ht="12.75" hidden="1" customHeight="1" x14ac:dyDescent="0.2"/>
    <row r="49460" ht="12.75" hidden="1" customHeight="1" x14ac:dyDescent="0.2"/>
    <row r="49461" ht="12.75" hidden="1" customHeight="1" x14ac:dyDescent="0.2"/>
    <row r="49462" ht="12.75" hidden="1" customHeight="1" x14ac:dyDescent="0.2"/>
    <row r="49463" ht="12.75" hidden="1" customHeight="1" x14ac:dyDescent="0.2"/>
    <row r="49464" ht="12.75" hidden="1" customHeight="1" x14ac:dyDescent="0.2"/>
    <row r="49465" ht="12.75" hidden="1" customHeight="1" x14ac:dyDescent="0.2"/>
    <row r="49466" ht="12.75" hidden="1" customHeight="1" x14ac:dyDescent="0.2"/>
    <row r="49467" ht="12.75" hidden="1" customHeight="1" x14ac:dyDescent="0.2"/>
    <row r="49468" ht="12.75" hidden="1" customHeight="1" x14ac:dyDescent="0.2"/>
    <row r="49469" ht="12.75" hidden="1" customHeight="1" x14ac:dyDescent="0.2"/>
    <row r="49470" ht="12.75" hidden="1" customHeight="1" x14ac:dyDescent="0.2"/>
    <row r="49471" ht="12.75" hidden="1" customHeight="1" x14ac:dyDescent="0.2"/>
    <row r="49472" ht="12.75" hidden="1" customHeight="1" x14ac:dyDescent="0.2"/>
    <row r="49473" ht="12.75" hidden="1" customHeight="1" x14ac:dyDescent="0.2"/>
    <row r="49474" ht="12.75" hidden="1" customHeight="1" x14ac:dyDescent="0.2"/>
    <row r="49475" ht="12.75" hidden="1" customHeight="1" x14ac:dyDescent="0.2"/>
    <row r="49476" ht="12.75" hidden="1" customHeight="1" x14ac:dyDescent="0.2"/>
    <row r="49477" ht="12.75" hidden="1" customHeight="1" x14ac:dyDescent="0.2"/>
    <row r="49478" ht="12.75" hidden="1" customHeight="1" x14ac:dyDescent="0.2"/>
    <row r="49479" ht="12.75" hidden="1" customHeight="1" x14ac:dyDescent="0.2"/>
    <row r="49480" ht="12.75" hidden="1" customHeight="1" x14ac:dyDescent="0.2"/>
    <row r="49481" ht="12.75" hidden="1" customHeight="1" x14ac:dyDescent="0.2"/>
    <row r="49482" ht="12.75" hidden="1" customHeight="1" x14ac:dyDescent="0.2"/>
    <row r="49483" ht="12.75" hidden="1" customHeight="1" x14ac:dyDescent="0.2"/>
    <row r="49484" ht="12.75" hidden="1" customHeight="1" x14ac:dyDescent="0.2"/>
    <row r="49485" ht="12.75" hidden="1" customHeight="1" x14ac:dyDescent="0.2"/>
    <row r="49486" ht="12.75" hidden="1" customHeight="1" x14ac:dyDescent="0.2"/>
    <row r="49487" ht="12.75" hidden="1" customHeight="1" x14ac:dyDescent="0.2"/>
    <row r="49488" ht="12.75" hidden="1" customHeight="1" x14ac:dyDescent="0.2"/>
    <row r="49489" ht="12.75" hidden="1" customHeight="1" x14ac:dyDescent="0.2"/>
    <row r="49490" ht="12.75" hidden="1" customHeight="1" x14ac:dyDescent="0.2"/>
    <row r="49491" ht="12.75" hidden="1" customHeight="1" x14ac:dyDescent="0.2"/>
    <row r="49492" ht="12.75" hidden="1" customHeight="1" x14ac:dyDescent="0.2"/>
    <row r="49493" ht="12.75" hidden="1" customHeight="1" x14ac:dyDescent="0.2"/>
    <row r="49494" ht="12.75" hidden="1" customHeight="1" x14ac:dyDescent="0.2"/>
    <row r="49495" ht="12.75" hidden="1" customHeight="1" x14ac:dyDescent="0.2"/>
    <row r="49496" ht="12.75" hidden="1" customHeight="1" x14ac:dyDescent="0.2"/>
    <row r="49497" ht="12.75" hidden="1" customHeight="1" x14ac:dyDescent="0.2"/>
    <row r="49498" ht="12.75" hidden="1" customHeight="1" x14ac:dyDescent="0.2"/>
    <row r="49499" ht="12.75" hidden="1" customHeight="1" x14ac:dyDescent="0.2"/>
    <row r="49500" ht="12.75" hidden="1" customHeight="1" x14ac:dyDescent="0.2"/>
    <row r="49501" ht="12.75" hidden="1" customHeight="1" x14ac:dyDescent="0.2"/>
    <row r="49502" ht="12.75" hidden="1" customHeight="1" x14ac:dyDescent="0.2"/>
    <row r="49503" ht="12.75" hidden="1" customHeight="1" x14ac:dyDescent="0.2"/>
    <row r="49504" ht="12.75" hidden="1" customHeight="1" x14ac:dyDescent="0.2"/>
    <row r="49505" ht="12.75" hidden="1" customHeight="1" x14ac:dyDescent="0.2"/>
    <row r="49506" ht="12.75" hidden="1" customHeight="1" x14ac:dyDescent="0.2"/>
    <row r="49507" ht="12.75" hidden="1" customHeight="1" x14ac:dyDescent="0.2"/>
    <row r="49508" ht="12.75" hidden="1" customHeight="1" x14ac:dyDescent="0.2"/>
    <row r="49509" ht="12.75" hidden="1" customHeight="1" x14ac:dyDescent="0.2"/>
    <row r="49510" ht="12.75" hidden="1" customHeight="1" x14ac:dyDescent="0.2"/>
    <row r="49511" ht="12.75" hidden="1" customHeight="1" x14ac:dyDescent="0.2"/>
    <row r="49512" ht="12.75" hidden="1" customHeight="1" x14ac:dyDescent="0.2"/>
    <row r="49513" ht="12.75" hidden="1" customHeight="1" x14ac:dyDescent="0.2"/>
    <row r="49514" ht="12.75" hidden="1" customHeight="1" x14ac:dyDescent="0.2"/>
    <row r="49515" ht="12.75" hidden="1" customHeight="1" x14ac:dyDescent="0.2"/>
    <row r="49516" ht="12.75" hidden="1" customHeight="1" x14ac:dyDescent="0.2"/>
    <row r="49517" ht="12.75" hidden="1" customHeight="1" x14ac:dyDescent="0.2"/>
    <row r="49518" ht="12.75" hidden="1" customHeight="1" x14ac:dyDescent="0.2"/>
    <row r="49519" ht="12.75" hidden="1" customHeight="1" x14ac:dyDescent="0.2"/>
    <row r="49520" ht="12.75" hidden="1" customHeight="1" x14ac:dyDescent="0.2"/>
    <row r="49521" ht="12.75" hidden="1" customHeight="1" x14ac:dyDescent="0.2"/>
    <row r="49522" ht="12.75" hidden="1" customHeight="1" x14ac:dyDescent="0.2"/>
    <row r="49523" ht="12.75" hidden="1" customHeight="1" x14ac:dyDescent="0.2"/>
    <row r="49524" ht="12.75" hidden="1" customHeight="1" x14ac:dyDescent="0.2"/>
    <row r="49525" ht="12.75" hidden="1" customHeight="1" x14ac:dyDescent="0.2"/>
    <row r="49526" ht="12.75" hidden="1" customHeight="1" x14ac:dyDescent="0.2"/>
    <row r="49527" ht="12.75" hidden="1" customHeight="1" x14ac:dyDescent="0.2"/>
    <row r="49528" ht="12.75" hidden="1" customHeight="1" x14ac:dyDescent="0.2"/>
    <row r="49529" ht="12.75" hidden="1" customHeight="1" x14ac:dyDescent="0.2"/>
    <row r="49530" ht="12.75" hidden="1" customHeight="1" x14ac:dyDescent="0.2"/>
    <row r="49531" ht="12.75" hidden="1" customHeight="1" x14ac:dyDescent="0.2"/>
    <row r="49532" ht="12.75" hidden="1" customHeight="1" x14ac:dyDescent="0.2"/>
    <row r="49533" ht="12.75" hidden="1" customHeight="1" x14ac:dyDescent="0.2"/>
    <row r="49534" ht="12.75" hidden="1" customHeight="1" x14ac:dyDescent="0.2"/>
    <row r="49535" ht="12.75" hidden="1" customHeight="1" x14ac:dyDescent="0.2"/>
    <row r="49536" ht="12.75" hidden="1" customHeight="1" x14ac:dyDescent="0.2"/>
    <row r="49537" ht="12.75" hidden="1" customHeight="1" x14ac:dyDescent="0.2"/>
    <row r="49538" ht="12.75" hidden="1" customHeight="1" x14ac:dyDescent="0.2"/>
    <row r="49539" ht="12.75" hidden="1" customHeight="1" x14ac:dyDescent="0.2"/>
    <row r="49540" ht="12.75" hidden="1" customHeight="1" x14ac:dyDescent="0.2"/>
    <row r="49541" ht="12.75" hidden="1" customHeight="1" x14ac:dyDescent="0.2"/>
    <row r="49542" ht="12.75" hidden="1" customHeight="1" x14ac:dyDescent="0.2"/>
    <row r="49543" ht="12.75" hidden="1" customHeight="1" x14ac:dyDescent="0.2"/>
    <row r="49544" ht="12.75" hidden="1" customHeight="1" x14ac:dyDescent="0.2"/>
    <row r="49545" ht="12.75" hidden="1" customHeight="1" x14ac:dyDescent="0.2"/>
    <row r="49546" ht="12.75" hidden="1" customHeight="1" x14ac:dyDescent="0.2"/>
    <row r="49547" ht="12.75" hidden="1" customHeight="1" x14ac:dyDescent="0.2"/>
    <row r="49548" ht="12.75" hidden="1" customHeight="1" x14ac:dyDescent="0.2"/>
    <row r="49549" ht="12.75" hidden="1" customHeight="1" x14ac:dyDescent="0.2"/>
    <row r="49550" ht="12.75" hidden="1" customHeight="1" x14ac:dyDescent="0.2"/>
    <row r="49551" ht="12.75" hidden="1" customHeight="1" x14ac:dyDescent="0.2"/>
    <row r="49552" ht="12.75" hidden="1" customHeight="1" x14ac:dyDescent="0.2"/>
    <row r="49553" ht="12.75" hidden="1" customHeight="1" x14ac:dyDescent="0.2"/>
    <row r="49554" ht="12.75" hidden="1" customHeight="1" x14ac:dyDescent="0.2"/>
    <row r="49555" ht="12.75" hidden="1" customHeight="1" x14ac:dyDescent="0.2"/>
    <row r="49556" ht="12.75" hidden="1" customHeight="1" x14ac:dyDescent="0.2"/>
    <row r="49557" ht="12.75" hidden="1" customHeight="1" x14ac:dyDescent="0.2"/>
    <row r="49558" ht="12.75" hidden="1" customHeight="1" x14ac:dyDescent="0.2"/>
    <row r="49559" ht="12.75" hidden="1" customHeight="1" x14ac:dyDescent="0.2"/>
    <row r="49560" ht="12.75" hidden="1" customHeight="1" x14ac:dyDescent="0.2"/>
    <row r="49561" ht="12.75" hidden="1" customHeight="1" x14ac:dyDescent="0.2"/>
    <row r="49562" ht="12.75" hidden="1" customHeight="1" x14ac:dyDescent="0.2"/>
    <row r="49563" ht="12.75" hidden="1" customHeight="1" x14ac:dyDescent="0.2"/>
    <row r="49564" ht="12.75" hidden="1" customHeight="1" x14ac:dyDescent="0.2"/>
    <row r="49565" ht="12.75" hidden="1" customHeight="1" x14ac:dyDescent="0.2"/>
    <row r="49566" ht="12.75" hidden="1" customHeight="1" x14ac:dyDescent="0.2"/>
    <row r="49567" ht="12.75" hidden="1" customHeight="1" x14ac:dyDescent="0.2"/>
    <row r="49568" ht="12.75" hidden="1" customHeight="1" x14ac:dyDescent="0.2"/>
    <row r="49569" ht="12.75" hidden="1" customHeight="1" x14ac:dyDescent="0.2"/>
    <row r="49570" ht="12.75" hidden="1" customHeight="1" x14ac:dyDescent="0.2"/>
    <row r="49571" ht="12.75" hidden="1" customHeight="1" x14ac:dyDescent="0.2"/>
    <row r="49572" ht="12.75" hidden="1" customHeight="1" x14ac:dyDescent="0.2"/>
    <row r="49573" ht="12.75" hidden="1" customHeight="1" x14ac:dyDescent="0.2"/>
    <row r="49574" ht="12.75" hidden="1" customHeight="1" x14ac:dyDescent="0.2"/>
    <row r="49575" ht="12.75" hidden="1" customHeight="1" x14ac:dyDescent="0.2"/>
    <row r="49576" ht="12.75" hidden="1" customHeight="1" x14ac:dyDescent="0.2"/>
    <row r="49577" ht="12.75" hidden="1" customHeight="1" x14ac:dyDescent="0.2"/>
    <row r="49578" ht="12.75" hidden="1" customHeight="1" x14ac:dyDescent="0.2"/>
    <row r="49579" ht="12.75" hidden="1" customHeight="1" x14ac:dyDescent="0.2"/>
    <row r="49580" ht="12.75" hidden="1" customHeight="1" x14ac:dyDescent="0.2"/>
    <row r="49581" ht="12.75" hidden="1" customHeight="1" x14ac:dyDescent="0.2"/>
    <row r="49582" ht="12.75" hidden="1" customHeight="1" x14ac:dyDescent="0.2"/>
    <row r="49583" ht="12.75" hidden="1" customHeight="1" x14ac:dyDescent="0.2"/>
    <row r="49584" ht="12.75" hidden="1" customHeight="1" x14ac:dyDescent="0.2"/>
    <row r="49585" ht="12.75" hidden="1" customHeight="1" x14ac:dyDescent="0.2"/>
    <row r="49586" ht="12.75" hidden="1" customHeight="1" x14ac:dyDescent="0.2"/>
    <row r="49587" ht="12.75" hidden="1" customHeight="1" x14ac:dyDescent="0.2"/>
    <row r="49588" ht="12.75" hidden="1" customHeight="1" x14ac:dyDescent="0.2"/>
    <row r="49589" ht="12.75" hidden="1" customHeight="1" x14ac:dyDescent="0.2"/>
    <row r="49590" ht="12.75" hidden="1" customHeight="1" x14ac:dyDescent="0.2"/>
    <row r="49591" ht="12.75" hidden="1" customHeight="1" x14ac:dyDescent="0.2"/>
    <row r="49592" ht="12.75" hidden="1" customHeight="1" x14ac:dyDescent="0.2"/>
    <row r="49593" ht="12.75" hidden="1" customHeight="1" x14ac:dyDescent="0.2"/>
    <row r="49594" ht="12.75" hidden="1" customHeight="1" x14ac:dyDescent="0.2"/>
    <row r="49595" ht="12.75" hidden="1" customHeight="1" x14ac:dyDescent="0.2"/>
    <row r="49596" ht="12.75" hidden="1" customHeight="1" x14ac:dyDescent="0.2"/>
    <row r="49597" ht="12.75" hidden="1" customHeight="1" x14ac:dyDescent="0.2"/>
    <row r="49598" ht="12.75" hidden="1" customHeight="1" x14ac:dyDescent="0.2"/>
    <row r="49599" ht="12.75" hidden="1" customHeight="1" x14ac:dyDescent="0.2"/>
    <row r="49600" ht="12.75" hidden="1" customHeight="1" x14ac:dyDescent="0.2"/>
    <row r="49601" ht="12.75" hidden="1" customHeight="1" x14ac:dyDescent="0.2"/>
    <row r="49602" ht="12.75" hidden="1" customHeight="1" x14ac:dyDescent="0.2"/>
    <row r="49603" ht="12.75" hidden="1" customHeight="1" x14ac:dyDescent="0.2"/>
    <row r="49604" ht="12.75" hidden="1" customHeight="1" x14ac:dyDescent="0.2"/>
    <row r="49605" ht="12.75" hidden="1" customHeight="1" x14ac:dyDescent="0.2"/>
    <row r="49606" ht="12.75" hidden="1" customHeight="1" x14ac:dyDescent="0.2"/>
    <row r="49607" ht="12.75" hidden="1" customHeight="1" x14ac:dyDescent="0.2"/>
    <row r="49608" ht="12.75" hidden="1" customHeight="1" x14ac:dyDescent="0.2"/>
    <row r="49609" ht="12.75" hidden="1" customHeight="1" x14ac:dyDescent="0.2"/>
    <row r="49610" ht="12.75" hidden="1" customHeight="1" x14ac:dyDescent="0.2"/>
    <row r="49611" ht="12.75" hidden="1" customHeight="1" x14ac:dyDescent="0.2"/>
    <row r="49612" ht="12.75" hidden="1" customHeight="1" x14ac:dyDescent="0.2"/>
    <row r="49613" ht="12.75" hidden="1" customHeight="1" x14ac:dyDescent="0.2"/>
    <row r="49614" ht="12.75" hidden="1" customHeight="1" x14ac:dyDescent="0.2"/>
    <row r="49615" ht="12.75" hidden="1" customHeight="1" x14ac:dyDescent="0.2"/>
    <row r="49616" ht="12.75" hidden="1" customHeight="1" x14ac:dyDescent="0.2"/>
    <row r="49617" ht="12.75" hidden="1" customHeight="1" x14ac:dyDescent="0.2"/>
    <row r="49618" ht="12.75" hidden="1" customHeight="1" x14ac:dyDescent="0.2"/>
    <row r="49619" ht="12.75" hidden="1" customHeight="1" x14ac:dyDescent="0.2"/>
    <row r="49620" ht="12.75" hidden="1" customHeight="1" x14ac:dyDescent="0.2"/>
    <row r="49621" ht="12.75" hidden="1" customHeight="1" x14ac:dyDescent="0.2"/>
    <row r="49622" ht="12.75" hidden="1" customHeight="1" x14ac:dyDescent="0.2"/>
    <row r="49623" ht="12.75" hidden="1" customHeight="1" x14ac:dyDescent="0.2"/>
    <row r="49624" ht="12.75" hidden="1" customHeight="1" x14ac:dyDescent="0.2"/>
    <row r="49625" ht="12.75" hidden="1" customHeight="1" x14ac:dyDescent="0.2"/>
    <row r="49626" ht="12.75" hidden="1" customHeight="1" x14ac:dyDescent="0.2"/>
    <row r="49627" ht="12.75" hidden="1" customHeight="1" x14ac:dyDescent="0.2"/>
    <row r="49628" ht="12.75" hidden="1" customHeight="1" x14ac:dyDescent="0.2"/>
    <row r="49629" ht="12.75" hidden="1" customHeight="1" x14ac:dyDescent="0.2"/>
    <row r="49630" ht="12.75" hidden="1" customHeight="1" x14ac:dyDescent="0.2"/>
    <row r="49631" ht="12.75" hidden="1" customHeight="1" x14ac:dyDescent="0.2"/>
    <row r="49632" ht="12.75" hidden="1" customHeight="1" x14ac:dyDescent="0.2"/>
    <row r="49633" ht="12.75" hidden="1" customHeight="1" x14ac:dyDescent="0.2"/>
    <row r="49634" ht="12.75" hidden="1" customHeight="1" x14ac:dyDescent="0.2"/>
    <row r="49635" ht="12.75" hidden="1" customHeight="1" x14ac:dyDescent="0.2"/>
    <row r="49636" ht="12.75" hidden="1" customHeight="1" x14ac:dyDescent="0.2"/>
    <row r="49637" ht="12.75" hidden="1" customHeight="1" x14ac:dyDescent="0.2"/>
    <row r="49638" ht="12.75" hidden="1" customHeight="1" x14ac:dyDescent="0.2"/>
    <row r="49639" ht="12.75" hidden="1" customHeight="1" x14ac:dyDescent="0.2"/>
    <row r="49640" ht="12.75" hidden="1" customHeight="1" x14ac:dyDescent="0.2"/>
    <row r="49641" ht="12.75" hidden="1" customHeight="1" x14ac:dyDescent="0.2"/>
    <row r="49642" ht="12.75" hidden="1" customHeight="1" x14ac:dyDescent="0.2"/>
    <row r="49643" ht="12.75" hidden="1" customHeight="1" x14ac:dyDescent="0.2"/>
    <row r="49644" ht="12.75" hidden="1" customHeight="1" x14ac:dyDescent="0.2"/>
    <row r="49645" ht="12.75" hidden="1" customHeight="1" x14ac:dyDescent="0.2"/>
    <row r="49646" ht="12.75" hidden="1" customHeight="1" x14ac:dyDescent="0.2"/>
    <row r="49647" ht="12.75" hidden="1" customHeight="1" x14ac:dyDescent="0.2"/>
    <row r="49648" ht="12.75" hidden="1" customHeight="1" x14ac:dyDescent="0.2"/>
    <row r="49649" ht="12.75" hidden="1" customHeight="1" x14ac:dyDescent="0.2"/>
    <row r="49650" ht="12.75" hidden="1" customHeight="1" x14ac:dyDescent="0.2"/>
    <row r="49651" ht="12.75" hidden="1" customHeight="1" x14ac:dyDescent="0.2"/>
    <row r="49652" ht="12.75" hidden="1" customHeight="1" x14ac:dyDescent="0.2"/>
    <row r="49653" ht="12.75" hidden="1" customHeight="1" x14ac:dyDescent="0.2"/>
    <row r="49654" ht="12.75" hidden="1" customHeight="1" x14ac:dyDescent="0.2"/>
    <row r="49655" ht="12.75" hidden="1" customHeight="1" x14ac:dyDescent="0.2"/>
    <row r="49656" ht="12.75" hidden="1" customHeight="1" x14ac:dyDescent="0.2"/>
    <row r="49657" ht="12.75" hidden="1" customHeight="1" x14ac:dyDescent="0.2"/>
    <row r="49658" ht="12.75" hidden="1" customHeight="1" x14ac:dyDescent="0.2"/>
    <row r="49659" ht="12.75" hidden="1" customHeight="1" x14ac:dyDescent="0.2"/>
    <row r="49660" ht="12.75" hidden="1" customHeight="1" x14ac:dyDescent="0.2"/>
    <row r="49661" ht="12.75" hidden="1" customHeight="1" x14ac:dyDescent="0.2"/>
    <row r="49662" ht="12.75" hidden="1" customHeight="1" x14ac:dyDescent="0.2"/>
    <row r="49663" ht="12.75" hidden="1" customHeight="1" x14ac:dyDescent="0.2"/>
    <row r="49664" ht="12.75" hidden="1" customHeight="1" x14ac:dyDescent="0.2"/>
    <row r="49665" ht="12.75" hidden="1" customHeight="1" x14ac:dyDescent="0.2"/>
    <row r="49666" ht="12.75" hidden="1" customHeight="1" x14ac:dyDescent="0.2"/>
    <row r="49667" ht="12.75" hidden="1" customHeight="1" x14ac:dyDescent="0.2"/>
    <row r="49668" ht="12.75" hidden="1" customHeight="1" x14ac:dyDescent="0.2"/>
    <row r="49669" ht="12.75" hidden="1" customHeight="1" x14ac:dyDescent="0.2"/>
    <row r="49670" ht="12.75" hidden="1" customHeight="1" x14ac:dyDescent="0.2"/>
    <row r="49671" ht="12.75" hidden="1" customHeight="1" x14ac:dyDescent="0.2"/>
    <row r="49672" ht="12.75" hidden="1" customHeight="1" x14ac:dyDescent="0.2"/>
    <row r="49673" ht="12.75" hidden="1" customHeight="1" x14ac:dyDescent="0.2"/>
    <row r="49674" ht="12.75" hidden="1" customHeight="1" x14ac:dyDescent="0.2"/>
    <row r="49675" ht="12.75" hidden="1" customHeight="1" x14ac:dyDescent="0.2"/>
    <row r="49676" ht="12.75" hidden="1" customHeight="1" x14ac:dyDescent="0.2"/>
    <row r="49677" ht="12.75" hidden="1" customHeight="1" x14ac:dyDescent="0.2"/>
    <row r="49678" ht="12.75" hidden="1" customHeight="1" x14ac:dyDescent="0.2"/>
    <row r="49679" ht="12.75" hidden="1" customHeight="1" x14ac:dyDescent="0.2"/>
    <row r="49680" ht="12.75" hidden="1" customHeight="1" x14ac:dyDescent="0.2"/>
    <row r="49681" ht="12.75" hidden="1" customHeight="1" x14ac:dyDescent="0.2"/>
    <row r="49682" ht="12.75" hidden="1" customHeight="1" x14ac:dyDescent="0.2"/>
    <row r="49683" ht="12.75" hidden="1" customHeight="1" x14ac:dyDescent="0.2"/>
    <row r="49684" ht="12.75" hidden="1" customHeight="1" x14ac:dyDescent="0.2"/>
    <row r="49685" ht="12.75" hidden="1" customHeight="1" x14ac:dyDescent="0.2"/>
    <row r="49686" ht="12.75" hidden="1" customHeight="1" x14ac:dyDescent="0.2"/>
    <row r="49687" ht="12.75" hidden="1" customHeight="1" x14ac:dyDescent="0.2"/>
    <row r="49688" ht="12.75" hidden="1" customHeight="1" x14ac:dyDescent="0.2"/>
    <row r="49689" ht="12.75" hidden="1" customHeight="1" x14ac:dyDescent="0.2"/>
    <row r="49690" ht="12.75" hidden="1" customHeight="1" x14ac:dyDescent="0.2"/>
    <row r="49691" ht="12.75" hidden="1" customHeight="1" x14ac:dyDescent="0.2"/>
    <row r="49692" ht="12.75" hidden="1" customHeight="1" x14ac:dyDescent="0.2"/>
    <row r="49693" ht="12.75" hidden="1" customHeight="1" x14ac:dyDescent="0.2"/>
    <row r="49694" ht="12.75" hidden="1" customHeight="1" x14ac:dyDescent="0.2"/>
    <row r="49695" ht="12.75" hidden="1" customHeight="1" x14ac:dyDescent="0.2"/>
    <row r="49696" ht="12.75" hidden="1" customHeight="1" x14ac:dyDescent="0.2"/>
    <row r="49697" ht="12.75" hidden="1" customHeight="1" x14ac:dyDescent="0.2"/>
    <row r="49698" ht="12.75" hidden="1" customHeight="1" x14ac:dyDescent="0.2"/>
    <row r="49699" ht="12.75" hidden="1" customHeight="1" x14ac:dyDescent="0.2"/>
    <row r="49700" ht="12.75" hidden="1" customHeight="1" x14ac:dyDescent="0.2"/>
    <row r="49701" ht="12.75" hidden="1" customHeight="1" x14ac:dyDescent="0.2"/>
    <row r="49702" ht="12.75" hidden="1" customHeight="1" x14ac:dyDescent="0.2"/>
    <row r="49703" ht="12.75" hidden="1" customHeight="1" x14ac:dyDescent="0.2"/>
    <row r="49704" ht="12.75" hidden="1" customHeight="1" x14ac:dyDescent="0.2"/>
    <row r="49705" ht="12.75" hidden="1" customHeight="1" x14ac:dyDescent="0.2"/>
    <row r="49706" ht="12.75" hidden="1" customHeight="1" x14ac:dyDescent="0.2"/>
    <row r="49707" ht="12.75" hidden="1" customHeight="1" x14ac:dyDescent="0.2"/>
    <row r="49708" ht="12.75" hidden="1" customHeight="1" x14ac:dyDescent="0.2"/>
    <row r="49709" ht="12.75" hidden="1" customHeight="1" x14ac:dyDescent="0.2"/>
    <row r="49710" ht="12.75" hidden="1" customHeight="1" x14ac:dyDescent="0.2"/>
    <row r="49711" ht="12.75" hidden="1" customHeight="1" x14ac:dyDescent="0.2"/>
    <row r="49712" ht="12.75" hidden="1" customHeight="1" x14ac:dyDescent="0.2"/>
    <row r="49713" ht="12.75" hidden="1" customHeight="1" x14ac:dyDescent="0.2"/>
    <row r="49714" ht="12.75" hidden="1" customHeight="1" x14ac:dyDescent="0.2"/>
    <row r="49715" ht="12.75" hidden="1" customHeight="1" x14ac:dyDescent="0.2"/>
    <row r="49716" ht="12.75" hidden="1" customHeight="1" x14ac:dyDescent="0.2"/>
    <row r="49717" ht="12.75" hidden="1" customHeight="1" x14ac:dyDescent="0.2"/>
    <row r="49718" ht="12.75" hidden="1" customHeight="1" x14ac:dyDescent="0.2"/>
    <row r="49719" ht="12.75" hidden="1" customHeight="1" x14ac:dyDescent="0.2"/>
    <row r="49720" ht="12.75" hidden="1" customHeight="1" x14ac:dyDescent="0.2"/>
    <row r="49721" ht="12.75" hidden="1" customHeight="1" x14ac:dyDescent="0.2"/>
    <row r="49722" ht="12.75" hidden="1" customHeight="1" x14ac:dyDescent="0.2"/>
    <row r="49723" ht="12.75" hidden="1" customHeight="1" x14ac:dyDescent="0.2"/>
    <row r="49724" ht="12.75" hidden="1" customHeight="1" x14ac:dyDescent="0.2"/>
    <row r="49725" ht="12.75" hidden="1" customHeight="1" x14ac:dyDescent="0.2"/>
    <row r="49726" ht="12.75" hidden="1" customHeight="1" x14ac:dyDescent="0.2"/>
    <row r="49727" ht="12.75" hidden="1" customHeight="1" x14ac:dyDescent="0.2"/>
    <row r="49728" ht="12.75" hidden="1" customHeight="1" x14ac:dyDescent="0.2"/>
    <row r="49729" ht="12.75" hidden="1" customHeight="1" x14ac:dyDescent="0.2"/>
    <row r="49730" ht="12.75" hidden="1" customHeight="1" x14ac:dyDescent="0.2"/>
    <row r="49731" ht="12.75" hidden="1" customHeight="1" x14ac:dyDescent="0.2"/>
    <row r="49732" ht="12.75" hidden="1" customHeight="1" x14ac:dyDescent="0.2"/>
    <row r="49733" ht="12.75" hidden="1" customHeight="1" x14ac:dyDescent="0.2"/>
    <row r="49734" ht="12.75" hidden="1" customHeight="1" x14ac:dyDescent="0.2"/>
    <row r="49735" ht="12.75" hidden="1" customHeight="1" x14ac:dyDescent="0.2"/>
    <row r="49736" ht="12.75" hidden="1" customHeight="1" x14ac:dyDescent="0.2"/>
    <row r="49737" ht="12.75" hidden="1" customHeight="1" x14ac:dyDescent="0.2"/>
    <row r="49738" ht="12.75" hidden="1" customHeight="1" x14ac:dyDescent="0.2"/>
    <row r="49739" ht="12.75" hidden="1" customHeight="1" x14ac:dyDescent="0.2"/>
    <row r="49740" ht="12.75" hidden="1" customHeight="1" x14ac:dyDescent="0.2"/>
    <row r="49741" ht="12.75" hidden="1" customHeight="1" x14ac:dyDescent="0.2"/>
    <row r="49742" ht="12.75" hidden="1" customHeight="1" x14ac:dyDescent="0.2"/>
    <row r="49743" ht="12.75" hidden="1" customHeight="1" x14ac:dyDescent="0.2"/>
    <row r="49744" ht="12.75" hidden="1" customHeight="1" x14ac:dyDescent="0.2"/>
    <row r="49745" ht="12.75" hidden="1" customHeight="1" x14ac:dyDescent="0.2"/>
    <row r="49746" ht="12.75" hidden="1" customHeight="1" x14ac:dyDescent="0.2"/>
    <row r="49747" ht="12.75" hidden="1" customHeight="1" x14ac:dyDescent="0.2"/>
    <row r="49748" ht="12.75" hidden="1" customHeight="1" x14ac:dyDescent="0.2"/>
    <row r="49749" ht="12.75" hidden="1" customHeight="1" x14ac:dyDescent="0.2"/>
    <row r="49750" ht="12.75" hidden="1" customHeight="1" x14ac:dyDescent="0.2"/>
    <row r="49751" ht="12.75" hidden="1" customHeight="1" x14ac:dyDescent="0.2"/>
    <row r="49752" ht="12.75" hidden="1" customHeight="1" x14ac:dyDescent="0.2"/>
    <row r="49753" ht="12.75" hidden="1" customHeight="1" x14ac:dyDescent="0.2"/>
    <row r="49754" ht="12.75" hidden="1" customHeight="1" x14ac:dyDescent="0.2"/>
    <row r="49755" ht="12.75" hidden="1" customHeight="1" x14ac:dyDescent="0.2"/>
    <row r="49756" ht="12.75" hidden="1" customHeight="1" x14ac:dyDescent="0.2"/>
    <row r="49757" ht="12.75" hidden="1" customHeight="1" x14ac:dyDescent="0.2"/>
    <row r="49758" ht="12.75" hidden="1" customHeight="1" x14ac:dyDescent="0.2"/>
    <row r="49759" ht="12.75" hidden="1" customHeight="1" x14ac:dyDescent="0.2"/>
    <row r="49760" ht="12.75" hidden="1" customHeight="1" x14ac:dyDescent="0.2"/>
    <row r="49761" ht="12.75" hidden="1" customHeight="1" x14ac:dyDescent="0.2"/>
    <row r="49762" ht="12.75" hidden="1" customHeight="1" x14ac:dyDescent="0.2"/>
    <row r="49763" ht="12.75" hidden="1" customHeight="1" x14ac:dyDescent="0.2"/>
    <row r="49764" ht="12.75" hidden="1" customHeight="1" x14ac:dyDescent="0.2"/>
    <row r="49765" ht="12.75" hidden="1" customHeight="1" x14ac:dyDescent="0.2"/>
    <row r="49766" ht="12.75" hidden="1" customHeight="1" x14ac:dyDescent="0.2"/>
    <row r="49767" ht="12.75" hidden="1" customHeight="1" x14ac:dyDescent="0.2"/>
    <row r="49768" ht="12.75" hidden="1" customHeight="1" x14ac:dyDescent="0.2"/>
    <row r="49769" ht="12.75" hidden="1" customHeight="1" x14ac:dyDescent="0.2"/>
    <row r="49770" ht="12.75" hidden="1" customHeight="1" x14ac:dyDescent="0.2"/>
    <row r="49771" ht="12.75" hidden="1" customHeight="1" x14ac:dyDescent="0.2"/>
    <row r="49772" ht="12.75" hidden="1" customHeight="1" x14ac:dyDescent="0.2"/>
    <row r="49773" ht="12.75" hidden="1" customHeight="1" x14ac:dyDescent="0.2"/>
    <row r="49774" ht="12.75" hidden="1" customHeight="1" x14ac:dyDescent="0.2"/>
    <row r="49775" ht="12.75" hidden="1" customHeight="1" x14ac:dyDescent="0.2"/>
    <row r="49776" ht="12.75" hidden="1" customHeight="1" x14ac:dyDescent="0.2"/>
    <row r="49777" ht="12.75" hidden="1" customHeight="1" x14ac:dyDescent="0.2"/>
    <row r="49778" ht="12.75" hidden="1" customHeight="1" x14ac:dyDescent="0.2"/>
    <row r="49779" ht="12.75" hidden="1" customHeight="1" x14ac:dyDescent="0.2"/>
    <row r="49780" ht="12.75" hidden="1" customHeight="1" x14ac:dyDescent="0.2"/>
    <row r="49781" ht="12.75" hidden="1" customHeight="1" x14ac:dyDescent="0.2"/>
    <row r="49782" ht="12.75" hidden="1" customHeight="1" x14ac:dyDescent="0.2"/>
    <row r="49783" ht="12.75" hidden="1" customHeight="1" x14ac:dyDescent="0.2"/>
    <row r="49784" ht="12.75" hidden="1" customHeight="1" x14ac:dyDescent="0.2"/>
    <row r="49785" ht="12.75" hidden="1" customHeight="1" x14ac:dyDescent="0.2"/>
    <row r="49786" ht="12.75" hidden="1" customHeight="1" x14ac:dyDescent="0.2"/>
    <row r="49787" ht="12.75" hidden="1" customHeight="1" x14ac:dyDescent="0.2"/>
    <row r="49788" ht="12.75" hidden="1" customHeight="1" x14ac:dyDescent="0.2"/>
    <row r="49789" ht="12.75" hidden="1" customHeight="1" x14ac:dyDescent="0.2"/>
    <row r="49790" ht="12.75" hidden="1" customHeight="1" x14ac:dyDescent="0.2"/>
    <row r="49791" ht="12.75" hidden="1" customHeight="1" x14ac:dyDescent="0.2"/>
    <row r="49792" ht="12.75" hidden="1" customHeight="1" x14ac:dyDescent="0.2"/>
    <row r="49793" ht="12.75" hidden="1" customHeight="1" x14ac:dyDescent="0.2"/>
    <row r="49794" ht="12.75" hidden="1" customHeight="1" x14ac:dyDescent="0.2"/>
    <row r="49795" ht="12.75" hidden="1" customHeight="1" x14ac:dyDescent="0.2"/>
    <row r="49796" ht="12.75" hidden="1" customHeight="1" x14ac:dyDescent="0.2"/>
    <row r="49797" ht="12.75" hidden="1" customHeight="1" x14ac:dyDescent="0.2"/>
    <row r="49798" ht="12.75" hidden="1" customHeight="1" x14ac:dyDescent="0.2"/>
    <row r="49799" ht="12.75" hidden="1" customHeight="1" x14ac:dyDescent="0.2"/>
    <row r="49800" ht="12.75" hidden="1" customHeight="1" x14ac:dyDescent="0.2"/>
    <row r="49801" ht="12.75" hidden="1" customHeight="1" x14ac:dyDescent="0.2"/>
    <row r="49802" ht="12.75" hidden="1" customHeight="1" x14ac:dyDescent="0.2"/>
    <row r="49803" ht="12.75" hidden="1" customHeight="1" x14ac:dyDescent="0.2"/>
    <row r="49804" ht="12.75" hidden="1" customHeight="1" x14ac:dyDescent="0.2"/>
    <row r="49805" ht="12.75" hidden="1" customHeight="1" x14ac:dyDescent="0.2"/>
    <row r="49806" ht="12.75" hidden="1" customHeight="1" x14ac:dyDescent="0.2"/>
    <row r="49807" ht="12.75" hidden="1" customHeight="1" x14ac:dyDescent="0.2"/>
    <row r="49808" ht="12.75" hidden="1" customHeight="1" x14ac:dyDescent="0.2"/>
    <row r="49809" ht="12.75" hidden="1" customHeight="1" x14ac:dyDescent="0.2"/>
    <row r="49810" ht="12.75" hidden="1" customHeight="1" x14ac:dyDescent="0.2"/>
    <row r="49811" ht="12.75" hidden="1" customHeight="1" x14ac:dyDescent="0.2"/>
    <row r="49812" ht="12.75" hidden="1" customHeight="1" x14ac:dyDescent="0.2"/>
    <row r="49813" ht="12.75" hidden="1" customHeight="1" x14ac:dyDescent="0.2"/>
    <row r="49814" ht="12.75" hidden="1" customHeight="1" x14ac:dyDescent="0.2"/>
    <row r="49815" ht="12.75" hidden="1" customHeight="1" x14ac:dyDescent="0.2"/>
    <row r="49816" ht="12.75" hidden="1" customHeight="1" x14ac:dyDescent="0.2"/>
    <row r="49817" ht="12.75" hidden="1" customHeight="1" x14ac:dyDescent="0.2"/>
    <row r="49818" ht="12.75" hidden="1" customHeight="1" x14ac:dyDescent="0.2"/>
    <row r="49819" ht="12.75" hidden="1" customHeight="1" x14ac:dyDescent="0.2"/>
    <row r="49820" ht="12.75" hidden="1" customHeight="1" x14ac:dyDescent="0.2"/>
    <row r="49821" ht="12.75" hidden="1" customHeight="1" x14ac:dyDescent="0.2"/>
    <row r="49822" ht="12.75" hidden="1" customHeight="1" x14ac:dyDescent="0.2"/>
    <row r="49823" ht="12.75" hidden="1" customHeight="1" x14ac:dyDescent="0.2"/>
    <row r="49824" ht="12.75" hidden="1" customHeight="1" x14ac:dyDescent="0.2"/>
    <row r="49825" ht="12.75" hidden="1" customHeight="1" x14ac:dyDescent="0.2"/>
    <row r="49826" ht="12.75" hidden="1" customHeight="1" x14ac:dyDescent="0.2"/>
    <row r="49827" ht="12.75" hidden="1" customHeight="1" x14ac:dyDescent="0.2"/>
    <row r="49828" ht="12.75" hidden="1" customHeight="1" x14ac:dyDescent="0.2"/>
    <row r="49829" ht="12.75" hidden="1" customHeight="1" x14ac:dyDescent="0.2"/>
    <row r="49830" ht="12.75" hidden="1" customHeight="1" x14ac:dyDescent="0.2"/>
    <row r="49831" ht="12.75" hidden="1" customHeight="1" x14ac:dyDescent="0.2"/>
    <row r="49832" ht="12.75" hidden="1" customHeight="1" x14ac:dyDescent="0.2"/>
    <row r="49833" ht="12.75" hidden="1" customHeight="1" x14ac:dyDescent="0.2"/>
    <row r="49834" ht="12.75" hidden="1" customHeight="1" x14ac:dyDescent="0.2"/>
    <row r="49835" ht="12.75" hidden="1" customHeight="1" x14ac:dyDescent="0.2"/>
    <row r="49836" ht="12.75" hidden="1" customHeight="1" x14ac:dyDescent="0.2"/>
    <row r="49837" ht="12.75" hidden="1" customHeight="1" x14ac:dyDescent="0.2"/>
    <row r="49838" ht="12.75" hidden="1" customHeight="1" x14ac:dyDescent="0.2"/>
    <row r="49839" ht="12.75" hidden="1" customHeight="1" x14ac:dyDescent="0.2"/>
    <row r="49840" ht="12.75" hidden="1" customHeight="1" x14ac:dyDescent="0.2"/>
    <row r="49841" ht="12.75" hidden="1" customHeight="1" x14ac:dyDescent="0.2"/>
    <row r="49842" ht="12.75" hidden="1" customHeight="1" x14ac:dyDescent="0.2"/>
    <row r="49843" ht="12.75" hidden="1" customHeight="1" x14ac:dyDescent="0.2"/>
    <row r="49844" ht="12.75" hidden="1" customHeight="1" x14ac:dyDescent="0.2"/>
    <row r="49845" ht="12.75" hidden="1" customHeight="1" x14ac:dyDescent="0.2"/>
    <row r="49846" ht="12.75" hidden="1" customHeight="1" x14ac:dyDescent="0.2"/>
    <row r="49847" ht="12.75" hidden="1" customHeight="1" x14ac:dyDescent="0.2"/>
    <row r="49848" ht="12.75" hidden="1" customHeight="1" x14ac:dyDescent="0.2"/>
    <row r="49849" ht="12.75" hidden="1" customHeight="1" x14ac:dyDescent="0.2"/>
    <row r="49850" ht="12.75" hidden="1" customHeight="1" x14ac:dyDescent="0.2"/>
    <row r="49851" ht="12.75" hidden="1" customHeight="1" x14ac:dyDescent="0.2"/>
    <row r="49852" ht="12.75" hidden="1" customHeight="1" x14ac:dyDescent="0.2"/>
    <row r="49853" ht="12.75" hidden="1" customHeight="1" x14ac:dyDescent="0.2"/>
    <row r="49854" ht="12.75" hidden="1" customHeight="1" x14ac:dyDescent="0.2"/>
    <row r="49855" ht="12.75" hidden="1" customHeight="1" x14ac:dyDescent="0.2"/>
    <row r="49856" ht="12.75" hidden="1" customHeight="1" x14ac:dyDescent="0.2"/>
    <row r="49857" ht="12.75" hidden="1" customHeight="1" x14ac:dyDescent="0.2"/>
    <row r="49858" ht="12.75" hidden="1" customHeight="1" x14ac:dyDescent="0.2"/>
    <row r="49859" ht="12.75" hidden="1" customHeight="1" x14ac:dyDescent="0.2"/>
    <row r="49860" ht="12.75" hidden="1" customHeight="1" x14ac:dyDescent="0.2"/>
    <row r="49861" ht="12.75" hidden="1" customHeight="1" x14ac:dyDescent="0.2"/>
    <row r="49862" ht="12.75" hidden="1" customHeight="1" x14ac:dyDescent="0.2"/>
    <row r="49863" ht="12.75" hidden="1" customHeight="1" x14ac:dyDescent="0.2"/>
    <row r="49864" ht="12.75" hidden="1" customHeight="1" x14ac:dyDescent="0.2"/>
    <row r="49865" ht="12.75" hidden="1" customHeight="1" x14ac:dyDescent="0.2"/>
    <row r="49866" ht="12.75" hidden="1" customHeight="1" x14ac:dyDescent="0.2"/>
    <row r="49867" ht="12.75" hidden="1" customHeight="1" x14ac:dyDescent="0.2"/>
    <row r="49868" ht="12.75" hidden="1" customHeight="1" x14ac:dyDescent="0.2"/>
    <row r="49869" ht="12.75" hidden="1" customHeight="1" x14ac:dyDescent="0.2"/>
    <row r="49870" ht="12.75" hidden="1" customHeight="1" x14ac:dyDescent="0.2"/>
    <row r="49871" ht="12.75" hidden="1" customHeight="1" x14ac:dyDescent="0.2"/>
    <row r="49872" ht="12.75" hidden="1" customHeight="1" x14ac:dyDescent="0.2"/>
    <row r="49873" ht="12.75" hidden="1" customHeight="1" x14ac:dyDescent="0.2"/>
    <row r="49874" ht="12.75" hidden="1" customHeight="1" x14ac:dyDescent="0.2"/>
    <row r="49875" ht="12.75" hidden="1" customHeight="1" x14ac:dyDescent="0.2"/>
    <row r="49876" ht="12.75" hidden="1" customHeight="1" x14ac:dyDescent="0.2"/>
    <row r="49877" ht="12.75" hidden="1" customHeight="1" x14ac:dyDescent="0.2"/>
    <row r="49878" ht="12.75" hidden="1" customHeight="1" x14ac:dyDescent="0.2"/>
    <row r="49879" ht="12.75" hidden="1" customHeight="1" x14ac:dyDescent="0.2"/>
    <row r="49880" ht="12.75" hidden="1" customHeight="1" x14ac:dyDescent="0.2"/>
    <row r="49881" ht="12.75" hidden="1" customHeight="1" x14ac:dyDescent="0.2"/>
    <row r="49882" ht="12.75" hidden="1" customHeight="1" x14ac:dyDescent="0.2"/>
    <row r="49883" ht="12.75" hidden="1" customHeight="1" x14ac:dyDescent="0.2"/>
    <row r="49884" ht="12.75" hidden="1" customHeight="1" x14ac:dyDescent="0.2"/>
    <row r="49885" ht="12.75" hidden="1" customHeight="1" x14ac:dyDescent="0.2"/>
    <row r="49886" ht="12.75" hidden="1" customHeight="1" x14ac:dyDescent="0.2"/>
    <row r="49887" ht="12.75" hidden="1" customHeight="1" x14ac:dyDescent="0.2"/>
    <row r="49888" ht="12.75" hidden="1" customHeight="1" x14ac:dyDescent="0.2"/>
    <row r="49889" ht="12.75" hidden="1" customHeight="1" x14ac:dyDescent="0.2"/>
    <row r="49890" ht="12.75" hidden="1" customHeight="1" x14ac:dyDescent="0.2"/>
    <row r="49891" ht="12.75" hidden="1" customHeight="1" x14ac:dyDescent="0.2"/>
    <row r="49892" ht="12.75" hidden="1" customHeight="1" x14ac:dyDescent="0.2"/>
    <row r="49893" ht="12.75" hidden="1" customHeight="1" x14ac:dyDescent="0.2"/>
    <row r="49894" ht="12.75" hidden="1" customHeight="1" x14ac:dyDescent="0.2"/>
    <row r="49895" ht="12.75" hidden="1" customHeight="1" x14ac:dyDescent="0.2"/>
    <row r="49896" ht="12.75" hidden="1" customHeight="1" x14ac:dyDescent="0.2"/>
    <row r="49897" ht="12.75" hidden="1" customHeight="1" x14ac:dyDescent="0.2"/>
    <row r="49898" ht="12.75" hidden="1" customHeight="1" x14ac:dyDescent="0.2"/>
    <row r="49899" ht="12.75" hidden="1" customHeight="1" x14ac:dyDescent="0.2"/>
    <row r="49900" ht="12.75" hidden="1" customHeight="1" x14ac:dyDescent="0.2"/>
    <row r="49901" ht="12.75" hidden="1" customHeight="1" x14ac:dyDescent="0.2"/>
    <row r="49902" ht="12.75" hidden="1" customHeight="1" x14ac:dyDescent="0.2"/>
    <row r="49903" ht="12.75" hidden="1" customHeight="1" x14ac:dyDescent="0.2"/>
    <row r="49904" ht="12.75" hidden="1" customHeight="1" x14ac:dyDescent="0.2"/>
    <row r="49905" ht="12.75" hidden="1" customHeight="1" x14ac:dyDescent="0.2"/>
    <row r="49906" ht="12.75" hidden="1" customHeight="1" x14ac:dyDescent="0.2"/>
    <row r="49907" ht="12.75" hidden="1" customHeight="1" x14ac:dyDescent="0.2"/>
    <row r="49908" ht="12.75" hidden="1" customHeight="1" x14ac:dyDescent="0.2"/>
    <row r="49909" ht="12.75" hidden="1" customHeight="1" x14ac:dyDescent="0.2"/>
    <row r="49910" ht="12.75" hidden="1" customHeight="1" x14ac:dyDescent="0.2"/>
    <row r="49911" ht="12.75" hidden="1" customHeight="1" x14ac:dyDescent="0.2"/>
    <row r="49912" ht="12.75" hidden="1" customHeight="1" x14ac:dyDescent="0.2"/>
    <row r="49913" ht="12.75" hidden="1" customHeight="1" x14ac:dyDescent="0.2"/>
    <row r="49914" ht="12.75" hidden="1" customHeight="1" x14ac:dyDescent="0.2"/>
    <row r="49915" ht="12.75" hidden="1" customHeight="1" x14ac:dyDescent="0.2"/>
    <row r="49916" ht="12.75" hidden="1" customHeight="1" x14ac:dyDescent="0.2"/>
    <row r="49917" ht="12.75" hidden="1" customHeight="1" x14ac:dyDescent="0.2"/>
    <row r="49918" ht="12.75" hidden="1" customHeight="1" x14ac:dyDescent="0.2"/>
    <row r="49919" ht="12.75" hidden="1" customHeight="1" x14ac:dyDescent="0.2"/>
    <row r="49920" ht="12.75" hidden="1" customHeight="1" x14ac:dyDescent="0.2"/>
    <row r="49921" ht="12.75" hidden="1" customHeight="1" x14ac:dyDescent="0.2"/>
    <row r="49922" ht="12.75" hidden="1" customHeight="1" x14ac:dyDescent="0.2"/>
    <row r="49923" ht="12.75" hidden="1" customHeight="1" x14ac:dyDescent="0.2"/>
    <row r="49924" ht="12.75" hidden="1" customHeight="1" x14ac:dyDescent="0.2"/>
    <row r="49925" ht="12.75" hidden="1" customHeight="1" x14ac:dyDescent="0.2"/>
    <row r="49926" ht="12.75" hidden="1" customHeight="1" x14ac:dyDescent="0.2"/>
    <row r="49927" ht="12.75" hidden="1" customHeight="1" x14ac:dyDescent="0.2"/>
    <row r="49928" ht="12.75" hidden="1" customHeight="1" x14ac:dyDescent="0.2"/>
    <row r="49929" ht="12.75" hidden="1" customHeight="1" x14ac:dyDescent="0.2"/>
    <row r="49930" ht="12.75" hidden="1" customHeight="1" x14ac:dyDescent="0.2"/>
    <row r="49931" ht="12.75" hidden="1" customHeight="1" x14ac:dyDescent="0.2"/>
    <row r="49932" ht="12.75" hidden="1" customHeight="1" x14ac:dyDescent="0.2"/>
    <row r="49933" ht="12.75" hidden="1" customHeight="1" x14ac:dyDescent="0.2"/>
    <row r="49934" ht="12.75" hidden="1" customHeight="1" x14ac:dyDescent="0.2"/>
    <row r="49935" ht="12.75" hidden="1" customHeight="1" x14ac:dyDescent="0.2"/>
    <row r="49936" ht="12.75" hidden="1" customHeight="1" x14ac:dyDescent="0.2"/>
    <row r="49937" ht="12.75" hidden="1" customHeight="1" x14ac:dyDescent="0.2"/>
    <row r="49938" ht="12.75" hidden="1" customHeight="1" x14ac:dyDescent="0.2"/>
    <row r="49939" ht="12.75" hidden="1" customHeight="1" x14ac:dyDescent="0.2"/>
    <row r="49940" ht="12.75" hidden="1" customHeight="1" x14ac:dyDescent="0.2"/>
    <row r="49941" ht="12.75" hidden="1" customHeight="1" x14ac:dyDescent="0.2"/>
    <row r="49942" ht="12.75" hidden="1" customHeight="1" x14ac:dyDescent="0.2"/>
    <row r="49943" ht="12.75" hidden="1" customHeight="1" x14ac:dyDescent="0.2"/>
    <row r="49944" ht="12.75" hidden="1" customHeight="1" x14ac:dyDescent="0.2"/>
    <row r="49945" ht="12.75" hidden="1" customHeight="1" x14ac:dyDescent="0.2"/>
    <row r="49946" ht="12.75" hidden="1" customHeight="1" x14ac:dyDescent="0.2"/>
    <row r="49947" ht="12.75" hidden="1" customHeight="1" x14ac:dyDescent="0.2"/>
    <row r="49948" ht="12.75" hidden="1" customHeight="1" x14ac:dyDescent="0.2"/>
    <row r="49949" ht="12.75" hidden="1" customHeight="1" x14ac:dyDescent="0.2"/>
    <row r="49950" ht="12.75" hidden="1" customHeight="1" x14ac:dyDescent="0.2"/>
    <row r="49951" ht="12.75" hidden="1" customHeight="1" x14ac:dyDescent="0.2"/>
    <row r="49952" ht="12.75" hidden="1" customHeight="1" x14ac:dyDescent="0.2"/>
    <row r="49953" ht="12.75" hidden="1" customHeight="1" x14ac:dyDescent="0.2"/>
    <row r="49954" ht="12.75" hidden="1" customHeight="1" x14ac:dyDescent="0.2"/>
    <row r="49955" ht="12.75" hidden="1" customHeight="1" x14ac:dyDescent="0.2"/>
    <row r="49956" ht="12.75" hidden="1" customHeight="1" x14ac:dyDescent="0.2"/>
    <row r="49957" ht="12.75" hidden="1" customHeight="1" x14ac:dyDescent="0.2"/>
    <row r="49958" ht="12.75" hidden="1" customHeight="1" x14ac:dyDescent="0.2"/>
    <row r="49959" ht="12.75" hidden="1" customHeight="1" x14ac:dyDescent="0.2"/>
    <row r="49960" ht="12.75" hidden="1" customHeight="1" x14ac:dyDescent="0.2"/>
    <row r="49961" ht="12.75" hidden="1" customHeight="1" x14ac:dyDescent="0.2"/>
    <row r="49962" ht="12.75" hidden="1" customHeight="1" x14ac:dyDescent="0.2"/>
    <row r="49963" ht="12.75" hidden="1" customHeight="1" x14ac:dyDescent="0.2"/>
    <row r="49964" ht="12.75" hidden="1" customHeight="1" x14ac:dyDescent="0.2"/>
    <row r="49965" ht="12.75" hidden="1" customHeight="1" x14ac:dyDescent="0.2"/>
    <row r="49966" ht="12.75" hidden="1" customHeight="1" x14ac:dyDescent="0.2"/>
    <row r="49967" ht="12.75" hidden="1" customHeight="1" x14ac:dyDescent="0.2"/>
    <row r="49968" ht="12.75" hidden="1" customHeight="1" x14ac:dyDescent="0.2"/>
    <row r="49969" ht="12.75" hidden="1" customHeight="1" x14ac:dyDescent="0.2"/>
    <row r="49970" ht="12.75" hidden="1" customHeight="1" x14ac:dyDescent="0.2"/>
    <row r="49971" ht="12.75" hidden="1" customHeight="1" x14ac:dyDescent="0.2"/>
    <row r="49972" ht="12.75" hidden="1" customHeight="1" x14ac:dyDescent="0.2"/>
    <row r="49973" ht="12.75" hidden="1" customHeight="1" x14ac:dyDescent="0.2"/>
    <row r="49974" ht="12.75" hidden="1" customHeight="1" x14ac:dyDescent="0.2"/>
    <row r="49975" ht="12.75" hidden="1" customHeight="1" x14ac:dyDescent="0.2"/>
    <row r="49976" ht="12.75" hidden="1" customHeight="1" x14ac:dyDescent="0.2"/>
    <row r="49977" ht="12.75" hidden="1" customHeight="1" x14ac:dyDescent="0.2"/>
    <row r="49978" ht="12.75" hidden="1" customHeight="1" x14ac:dyDescent="0.2"/>
    <row r="49979" ht="12.75" hidden="1" customHeight="1" x14ac:dyDescent="0.2"/>
    <row r="49980" ht="12.75" hidden="1" customHeight="1" x14ac:dyDescent="0.2"/>
    <row r="49981" ht="12.75" hidden="1" customHeight="1" x14ac:dyDescent="0.2"/>
    <row r="49982" ht="12.75" hidden="1" customHeight="1" x14ac:dyDescent="0.2"/>
    <row r="49983" ht="12.75" hidden="1" customHeight="1" x14ac:dyDescent="0.2"/>
    <row r="49984" ht="12.75" hidden="1" customHeight="1" x14ac:dyDescent="0.2"/>
    <row r="49985" ht="12.75" hidden="1" customHeight="1" x14ac:dyDescent="0.2"/>
    <row r="49986" ht="12.75" hidden="1" customHeight="1" x14ac:dyDescent="0.2"/>
    <row r="49987" ht="12.75" hidden="1" customHeight="1" x14ac:dyDescent="0.2"/>
    <row r="49988" ht="12.75" hidden="1" customHeight="1" x14ac:dyDescent="0.2"/>
    <row r="49989" ht="12.75" hidden="1" customHeight="1" x14ac:dyDescent="0.2"/>
    <row r="49990" ht="12.75" hidden="1" customHeight="1" x14ac:dyDescent="0.2"/>
    <row r="49991" ht="12.75" hidden="1" customHeight="1" x14ac:dyDescent="0.2"/>
    <row r="49992" ht="12.75" hidden="1" customHeight="1" x14ac:dyDescent="0.2"/>
    <row r="49993" ht="12.75" hidden="1" customHeight="1" x14ac:dyDescent="0.2"/>
    <row r="49994" ht="12.75" hidden="1" customHeight="1" x14ac:dyDescent="0.2"/>
    <row r="49995" ht="12.75" hidden="1" customHeight="1" x14ac:dyDescent="0.2"/>
    <row r="49996" ht="12.75" hidden="1" customHeight="1" x14ac:dyDescent="0.2"/>
    <row r="49997" ht="12.75" hidden="1" customHeight="1" x14ac:dyDescent="0.2"/>
    <row r="49998" ht="12.75" hidden="1" customHeight="1" x14ac:dyDescent="0.2"/>
    <row r="49999" ht="12.75" hidden="1" customHeight="1" x14ac:dyDescent="0.2"/>
    <row r="50000" ht="12.75" hidden="1" customHeight="1" x14ac:dyDescent="0.2"/>
    <row r="50001" ht="12.75" hidden="1" customHeight="1" x14ac:dyDescent="0.2"/>
    <row r="50002" ht="12.75" hidden="1" customHeight="1" x14ac:dyDescent="0.2"/>
    <row r="50003" ht="12.75" hidden="1" customHeight="1" x14ac:dyDescent="0.2"/>
    <row r="50004" ht="12.75" hidden="1" customHeight="1" x14ac:dyDescent="0.2"/>
    <row r="50005" ht="12.75" hidden="1" customHeight="1" x14ac:dyDescent="0.2"/>
    <row r="50006" ht="12.75" hidden="1" customHeight="1" x14ac:dyDescent="0.2"/>
    <row r="50007" ht="12.75" hidden="1" customHeight="1" x14ac:dyDescent="0.2"/>
    <row r="50008" ht="12.75" hidden="1" customHeight="1" x14ac:dyDescent="0.2"/>
    <row r="50009" ht="12.75" hidden="1" customHeight="1" x14ac:dyDescent="0.2"/>
    <row r="50010" ht="12.75" hidden="1" customHeight="1" x14ac:dyDescent="0.2"/>
    <row r="50011" ht="12.75" hidden="1" customHeight="1" x14ac:dyDescent="0.2"/>
    <row r="50012" ht="12.75" hidden="1" customHeight="1" x14ac:dyDescent="0.2"/>
    <row r="50013" ht="12.75" hidden="1" customHeight="1" x14ac:dyDescent="0.2"/>
    <row r="50014" ht="12.75" hidden="1" customHeight="1" x14ac:dyDescent="0.2"/>
    <row r="50015" ht="12.75" hidden="1" customHeight="1" x14ac:dyDescent="0.2"/>
    <row r="50016" ht="12.75" hidden="1" customHeight="1" x14ac:dyDescent="0.2"/>
    <row r="50017" ht="12.75" hidden="1" customHeight="1" x14ac:dyDescent="0.2"/>
    <row r="50018" ht="12.75" hidden="1" customHeight="1" x14ac:dyDescent="0.2"/>
    <row r="50019" ht="12.75" hidden="1" customHeight="1" x14ac:dyDescent="0.2"/>
    <row r="50020" ht="12.75" hidden="1" customHeight="1" x14ac:dyDescent="0.2"/>
    <row r="50021" ht="12.75" hidden="1" customHeight="1" x14ac:dyDescent="0.2"/>
    <row r="50022" ht="12.75" hidden="1" customHeight="1" x14ac:dyDescent="0.2"/>
    <row r="50023" ht="12.75" hidden="1" customHeight="1" x14ac:dyDescent="0.2"/>
    <row r="50024" ht="12.75" hidden="1" customHeight="1" x14ac:dyDescent="0.2"/>
    <row r="50025" ht="12.75" hidden="1" customHeight="1" x14ac:dyDescent="0.2"/>
    <row r="50026" ht="12.75" hidden="1" customHeight="1" x14ac:dyDescent="0.2"/>
    <row r="50027" ht="12.75" hidden="1" customHeight="1" x14ac:dyDescent="0.2"/>
    <row r="50028" ht="12.75" hidden="1" customHeight="1" x14ac:dyDescent="0.2"/>
    <row r="50029" ht="12.75" hidden="1" customHeight="1" x14ac:dyDescent="0.2"/>
    <row r="50030" ht="12.75" hidden="1" customHeight="1" x14ac:dyDescent="0.2"/>
    <row r="50031" ht="12.75" hidden="1" customHeight="1" x14ac:dyDescent="0.2"/>
    <row r="50032" ht="12.75" hidden="1" customHeight="1" x14ac:dyDescent="0.2"/>
    <row r="50033" ht="12.75" hidden="1" customHeight="1" x14ac:dyDescent="0.2"/>
    <row r="50034" ht="12.75" hidden="1" customHeight="1" x14ac:dyDescent="0.2"/>
    <row r="50035" ht="12.75" hidden="1" customHeight="1" x14ac:dyDescent="0.2"/>
    <row r="50036" ht="12.75" hidden="1" customHeight="1" x14ac:dyDescent="0.2"/>
    <row r="50037" ht="12.75" hidden="1" customHeight="1" x14ac:dyDescent="0.2"/>
    <row r="50038" ht="12.75" hidden="1" customHeight="1" x14ac:dyDescent="0.2"/>
    <row r="50039" ht="12.75" hidden="1" customHeight="1" x14ac:dyDescent="0.2"/>
    <row r="50040" ht="12.75" hidden="1" customHeight="1" x14ac:dyDescent="0.2"/>
    <row r="50041" ht="12.75" hidden="1" customHeight="1" x14ac:dyDescent="0.2"/>
    <row r="50042" ht="12.75" hidden="1" customHeight="1" x14ac:dyDescent="0.2"/>
    <row r="50043" ht="12.75" hidden="1" customHeight="1" x14ac:dyDescent="0.2"/>
    <row r="50044" ht="12.75" hidden="1" customHeight="1" x14ac:dyDescent="0.2"/>
    <row r="50045" ht="12.75" hidden="1" customHeight="1" x14ac:dyDescent="0.2"/>
    <row r="50046" ht="12.75" hidden="1" customHeight="1" x14ac:dyDescent="0.2"/>
    <row r="50047" ht="12.75" hidden="1" customHeight="1" x14ac:dyDescent="0.2"/>
    <row r="50048" ht="12.75" hidden="1" customHeight="1" x14ac:dyDescent="0.2"/>
    <row r="50049" ht="12.75" hidden="1" customHeight="1" x14ac:dyDescent="0.2"/>
    <row r="50050" ht="12.75" hidden="1" customHeight="1" x14ac:dyDescent="0.2"/>
    <row r="50051" ht="12.75" hidden="1" customHeight="1" x14ac:dyDescent="0.2"/>
    <row r="50052" ht="12.75" hidden="1" customHeight="1" x14ac:dyDescent="0.2"/>
    <row r="50053" ht="12.75" hidden="1" customHeight="1" x14ac:dyDescent="0.2"/>
    <row r="50054" ht="12.75" hidden="1" customHeight="1" x14ac:dyDescent="0.2"/>
    <row r="50055" ht="12.75" hidden="1" customHeight="1" x14ac:dyDescent="0.2"/>
    <row r="50056" ht="12.75" hidden="1" customHeight="1" x14ac:dyDescent="0.2"/>
    <row r="50057" ht="12.75" hidden="1" customHeight="1" x14ac:dyDescent="0.2"/>
    <row r="50058" ht="12.75" hidden="1" customHeight="1" x14ac:dyDescent="0.2"/>
    <row r="50059" ht="12.75" hidden="1" customHeight="1" x14ac:dyDescent="0.2"/>
    <row r="50060" ht="12.75" hidden="1" customHeight="1" x14ac:dyDescent="0.2"/>
    <row r="50061" ht="12.75" hidden="1" customHeight="1" x14ac:dyDescent="0.2"/>
    <row r="50062" ht="12.75" hidden="1" customHeight="1" x14ac:dyDescent="0.2"/>
    <row r="50063" ht="12.75" hidden="1" customHeight="1" x14ac:dyDescent="0.2"/>
    <row r="50064" ht="12.75" hidden="1" customHeight="1" x14ac:dyDescent="0.2"/>
    <row r="50065" ht="12.75" hidden="1" customHeight="1" x14ac:dyDescent="0.2"/>
    <row r="50066" ht="12.75" hidden="1" customHeight="1" x14ac:dyDescent="0.2"/>
    <row r="50067" ht="12.75" hidden="1" customHeight="1" x14ac:dyDescent="0.2"/>
    <row r="50068" ht="12.75" hidden="1" customHeight="1" x14ac:dyDescent="0.2"/>
    <row r="50069" ht="12.75" hidden="1" customHeight="1" x14ac:dyDescent="0.2"/>
    <row r="50070" ht="12.75" hidden="1" customHeight="1" x14ac:dyDescent="0.2"/>
    <row r="50071" ht="12.75" hidden="1" customHeight="1" x14ac:dyDescent="0.2"/>
    <row r="50072" ht="12.75" hidden="1" customHeight="1" x14ac:dyDescent="0.2"/>
    <row r="50073" ht="12.75" hidden="1" customHeight="1" x14ac:dyDescent="0.2"/>
    <row r="50074" ht="12.75" hidden="1" customHeight="1" x14ac:dyDescent="0.2"/>
    <row r="50075" ht="12.75" hidden="1" customHeight="1" x14ac:dyDescent="0.2"/>
    <row r="50076" ht="12.75" hidden="1" customHeight="1" x14ac:dyDescent="0.2"/>
    <row r="50077" ht="12.75" hidden="1" customHeight="1" x14ac:dyDescent="0.2"/>
    <row r="50078" ht="12.75" hidden="1" customHeight="1" x14ac:dyDescent="0.2"/>
    <row r="50079" ht="12.75" hidden="1" customHeight="1" x14ac:dyDescent="0.2"/>
    <row r="50080" ht="12.75" hidden="1" customHeight="1" x14ac:dyDescent="0.2"/>
    <row r="50081" ht="12.75" hidden="1" customHeight="1" x14ac:dyDescent="0.2"/>
    <row r="50082" ht="12.75" hidden="1" customHeight="1" x14ac:dyDescent="0.2"/>
    <row r="50083" ht="12.75" hidden="1" customHeight="1" x14ac:dyDescent="0.2"/>
    <row r="50084" ht="12.75" hidden="1" customHeight="1" x14ac:dyDescent="0.2"/>
    <row r="50085" ht="12.75" hidden="1" customHeight="1" x14ac:dyDescent="0.2"/>
    <row r="50086" ht="12.75" hidden="1" customHeight="1" x14ac:dyDescent="0.2"/>
    <row r="50087" ht="12.75" hidden="1" customHeight="1" x14ac:dyDescent="0.2"/>
    <row r="50088" ht="12.75" hidden="1" customHeight="1" x14ac:dyDescent="0.2"/>
    <row r="50089" ht="12.75" hidden="1" customHeight="1" x14ac:dyDescent="0.2"/>
    <row r="50090" ht="12.75" hidden="1" customHeight="1" x14ac:dyDescent="0.2"/>
    <row r="50091" ht="12.75" hidden="1" customHeight="1" x14ac:dyDescent="0.2"/>
    <row r="50092" ht="12.75" hidden="1" customHeight="1" x14ac:dyDescent="0.2"/>
    <row r="50093" ht="12.75" hidden="1" customHeight="1" x14ac:dyDescent="0.2"/>
    <row r="50094" ht="12.75" hidden="1" customHeight="1" x14ac:dyDescent="0.2"/>
    <row r="50095" ht="12.75" hidden="1" customHeight="1" x14ac:dyDescent="0.2"/>
    <row r="50096" ht="12.75" hidden="1" customHeight="1" x14ac:dyDescent="0.2"/>
    <row r="50097" ht="12.75" hidden="1" customHeight="1" x14ac:dyDescent="0.2"/>
    <row r="50098" ht="12.75" hidden="1" customHeight="1" x14ac:dyDescent="0.2"/>
    <row r="50099" ht="12.75" hidden="1" customHeight="1" x14ac:dyDescent="0.2"/>
    <row r="50100" ht="12.75" hidden="1" customHeight="1" x14ac:dyDescent="0.2"/>
    <row r="50101" ht="12.75" hidden="1" customHeight="1" x14ac:dyDescent="0.2"/>
    <row r="50102" ht="12.75" hidden="1" customHeight="1" x14ac:dyDescent="0.2"/>
    <row r="50103" ht="12.75" hidden="1" customHeight="1" x14ac:dyDescent="0.2"/>
    <row r="50104" ht="12.75" hidden="1" customHeight="1" x14ac:dyDescent="0.2"/>
    <row r="50105" ht="12.75" hidden="1" customHeight="1" x14ac:dyDescent="0.2"/>
    <row r="50106" ht="12.75" hidden="1" customHeight="1" x14ac:dyDescent="0.2"/>
    <row r="50107" ht="12.75" hidden="1" customHeight="1" x14ac:dyDescent="0.2"/>
    <row r="50108" ht="12.75" hidden="1" customHeight="1" x14ac:dyDescent="0.2"/>
    <row r="50109" ht="12.75" hidden="1" customHeight="1" x14ac:dyDescent="0.2"/>
    <row r="50110" ht="12.75" hidden="1" customHeight="1" x14ac:dyDescent="0.2"/>
    <row r="50111" ht="12.75" hidden="1" customHeight="1" x14ac:dyDescent="0.2"/>
    <row r="50112" ht="12.75" hidden="1" customHeight="1" x14ac:dyDescent="0.2"/>
    <row r="50113" ht="12.75" hidden="1" customHeight="1" x14ac:dyDescent="0.2"/>
    <row r="50114" ht="12.75" hidden="1" customHeight="1" x14ac:dyDescent="0.2"/>
    <row r="50115" ht="12.75" hidden="1" customHeight="1" x14ac:dyDescent="0.2"/>
    <row r="50116" ht="12.75" hidden="1" customHeight="1" x14ac:dyDescent="0.2"/>
    <row r="50117" ht="12.75" hidden="1" customHeight="1" x14ac:dyDescent="0.2"/>
    <row r="50118" ht="12.75" hidden="1" customHeight="1" x14ac:dyDescent="0.2"/>
    <row r="50119" ht="12.75" hidden="1" customHeight="1" x14ac:dyDescent="0.2"/>
    <row r="50120" ht="12.75" hidden="1" customHeight="1" x14ac:dyDescent="0.2"/>
    <row r="50121" ht="12.75" hidden="1" customHeight="1" x14ac:dyDescent="0.2"/>
    <row r="50122" ht="12.75" hidden="1" customHeight="1" x14ac:dyDescent="0.2"/>
    <row r="50123" ht="12.75" hidden="1" customHeight="1" x14ac:dyDescent="0.2"/>
    <row r="50124" ht="12.75" hidden="1" customHeight="1" x14ac:dyDescent="0.2"/>
    <row r="50125" ht="12.75" hidden="1" customHeight="1" x14ac:dyDescent="0.2"/>
    <row r="50126" ht="12.75" hidden="1" customHeight="1" x14ac:dyDescent="0.2"/>
    <row r="50127" ht="12.75" hidden="1" customHeight="1" x14ac:dyDescent="0.2"/>
    <row r="50128" ht="12.75" hidden="1" customHeight="1" x14ac:dyDescent="0.2"/>
    <row r="50129" ht="12.75" hidden="1" customHeight="1" x14ac:dyDescent="0.2"/>
    <row r="50130" ht="12.75" hidden="1" customHeight="1" x14ac:dyDescent="0.2"/>
    <row r="50131" ht="12.75" hidden="1" customHeight="1" x14ac:dyDescent="0.2"/>
    <row r="50132" ht="12.75" hidden="1" customHeight="1" x14ac:dyDescent="0.2"/>
    <row r="50133" ht="12.75" hidden="1" customHeight="1" x14ac:dyDescent="0.2"/>
    <row r="50134" ht="12.75" hidden="1" customHeight="1" x14ac:dyDescent="0.2"/>
    <row r="50135" ht="12.75" hidden="1" customHeight="1" x14ac:dyDescent="0.2"/>
    <row r="50136" ht="12.75" hidden="1" customHeight="1" x14ac:dyDescent="0.2"/>
    <row r="50137" ht="12.75" hidden="1" customHeight="1" x14ac:dyDescent="0.2"/>
    <row r="50138" ht="12.75" hidden="1" customHeight="1" x14ac:dyDescent="0.2"/>
    <row r="50139" ht="12.75" hidden="1" customHeight="1" x14ac:dyDescent="0.2"/>
    <row r="50140" ht="12.75" hidden="1" customHeight="1" x14ac:dyDescent="0.2"/>
    <row r="50141" ht="12.75" hidden="1" customHeight="1" x14ac:dyDescent="0.2"/>
    <row r="50142" ht="12.75" hidden="1" customHeight="1" x14ac:dyDescent="0.2"/>
    <row r="50143" ht="12.75" hidden="1" customHeight="1" x14ac:dyDescent="0.2"/>
    <row r="50144" ht="12.75" hidden="1" customHeight="1" x14ac:dyDescent="0.2"/>
    <row r="50145" ht="12.75" hidden="1" customHeight="1" x14ac:dyDescent="0.2"/>
    <row r="50146" ht="12.75" hidden="1" customHeight="1" x14ac:dyDescent="0.2"/>
    <row r="50147" ht="12.75" hidden="1" customHeight="1" x14ac:dyDescent="0.2"/>
    <row r="50148" ht="12.75" hidden="1" customHeight="1" x14ac:dyDescent="0.2"/>
    <row r="50149" ht="12.75" hidden="1" customHeight="1" x14ac:dyDescent="0.2"/>
    <row r="50150" ht="12.75" hidden="1" customHeight="1" x14ac:dyDescent="0.2"/>
    <row r="50151" ht="12.75" hidden="1" customHeight="1" x14ac:dyDescent="0.2"/>
    <row r="50152" ht="12.75" hidden="1" customHeight="1" x14ac:dyDescent="0.2"/>
    <row r="50153" ht="12.75" hidden="1" customHeight="1" x14ac:dyDescent="0.2"/>
    <row r="50154" ht="12.75" hidden="1" customHeight="1" x14ac:dyDescent="0.2"/>
    <row r="50155" ht="12.75" hidden="1" customHeight="1" x14ac:dyDescent="0.2"/>
    <row r="50156" ht="12.75" hidden="1" customHeight="1" x14ac:dyDescent="0.2"/>
    <row r="50157" ht="12.75" hidden="1" customHeight="1" x14ac:dyDescent="0.2"/>
    <row r="50158" ht="12.75" hidden="1" customHeight="1" x14ac:dyDescent="0.2"/>
    <row r="50159" ht="12.75" hidden="1" customHeight="1" x14ac:dyDescent="0.2"/>
    <row r="50160" ht="12.75" hidden="1" customHeight="1" x14ac:dyDescent="0.2"/>
    <row r="50161" ht="12.75" hidden="1" customHeight="1" x14ac:dyDescent="0.2"/>
    <row r="50162" ht="12.75" hidden="1" customHeight="1" x14ac:dyDescent="0.2"/>
    <row r="50163" ht="12.75" hidden="1" customHeight="1" x14ac:dyDescent="0.2"/>
    <row r="50164" ht="12.75" hidden="1" customHeight="1" x14ac:dyDescent="0.2"/>
    <row r="50165" ht="12.75" hidden="1" customHeight="1" x14ac:dyDescent="0.2"/>
    <row r="50166" ht="12.75" hidden="1" customHeight="1" x14ac:dyDescent="0.2"/>
    <row r="50167" ht="12.75" hidden="1" customHeight="1" x14ac:dyDescent="0.2"/>
    <row r="50168" ht="12.75" hidden="1" customHeight="1" x14ac:dyDescent="0.2"/>
    <row r="50169" ht="12.75" hidden="1" customHeight="1" x14ac:dyDescent="0.2"/>
    <row r="50170" ht="12.75" hidden="1" customHeight="1" x14ac:dyDescent="0.2"/>
    <row r="50171" ht="12.75" hidden="1" customHeight="1" x14ac:dyDescent="0.2"/>
    <row r="50172" ht="12.75" hidden="1" customHeight="1" x14ac:dyDescent="0.2"/>
    <row r="50173" ht="12.75" hidden="1" customHeight="1" x14ac:dyDescent="0.2"/>
    <row r="50174" ht="12.75" hidden="1" customHeight="1" x14ac:dyDescent="0.2"/>
    <row r="50175" ht="12.75" hidden="1" customHeight="1" x14ac:dyDescent="0.2"/>
    <row r="50176" ht="12.75" hidden="1" customHeight="1" x14ac:dyDescent="0.2"/>
    <row r="50177" ht="12.75" hidden="1" customHeight="1" x14ac:dyDescent="0.2"/>
    <row r="50178" ht="12.75" hidden="1" customHeight="1" x14ac:dyDescent="0.2"/>
    <row r="50179" ht="12.75" hidden="1" customHeight="1" x14ac:dyDescent="0.2"/>
    <row r="50180" ht="12.75" hidden="1" customHeight="1" x14ac:dyDescent="0.2"/>
    <row r="50181" ht="12.75" hidden="1" customHeight="1" x14ac:dyDescent="0.2"/>
    <row r="50182" ht="12.75" hidden="1" customHeight="1" x14ac:dyDescent="0.2"/>
    <row r="50183" ht="12.75" hidden="1" customHeight="1" x14ac:dyDescent="0.2"/>
    <row r="50184" ht="12.75" hidden="1" customHeight="1" x14ac:dyDescent="0.2"/>
    <row r="50185" ht="12.75" hidden="1" customHeight="1" x14ac:dyDescent="0.2"/>
    <row r="50186" ht="12.75" hidden="1" customHeight="1" x14ac:dyDescent="0.2"/>
    <row r="50187" ht="12.75" hidden="1" customHeight="1" x14ac:dyDescent="0.2"/>
    <row r="50188" ht="12.75" hidden="1" customHeight="1" x14ac:dyDescent="0.2"/>
    <row r="50189" ht="12.75" hidden="1" customHeight="1" x14ac:dyDescent="0.2"/>
    <row r="50190" ht="12.75" hidden="1" customHeight="1" x14ac:dyDescent="0.2"/>
    <row r="50191" ht="12.75" hidden="1" customHeight="1" x14ac:dyDescent="0.2"/>
    <row r="50192" ht="12.75" hidden="1" customHeight="1" x14ac:dyDescent="0.2"/>
    <row r="50193" ht="12.75" hidden="1" customHeight="1" x14ac:dyDescent="0.2"/>
    <row r="50194" ht="12.75" hidden="1" customHeight="1" x14ac:dyDescent="0.2"/>
    <row r="50195" ht="12.75" hidden="1" customHeight="1" x14ac:dyDescent="0.2"/>
    <row r="50196" ht="12.75" hidden="1" customHeight="1" x14ac:dyDescent="0.2"/>
    <row r="50197" ht="12.75" hidden="1" customHeight="1" x14ac:dyDescent="0.2"/>
    <row r="50198" ht="12.75" hidden="1" customHeight="1" x14ac:dyDescent="0.2"/>
    <row r="50199" ht="12.75" hidden="1" customHeight="1" x14ac:dyDescent="0.2"/>
    <row r="50200" ht="12.75" hidden="1" customHeight="1" x14ac:dyDescent="0.2"/>
    <row r="50201" ht="12.75" hidden="1" customHeight="1" x14ac:dyDescent="0.2"/>
    <row r="50202" ht="12.75" hidden="1" customHeight="1" x14ac:dyDescent="0.2"/>
    <row r="50203" ht="12.75" hidden="1" customHeight="1" x14ac:dyDescent="0.2"/>
    <row r="50204" ht="12.75" hidden="1" customHeight="1" x14ac:dyDescent="0.2"/>
    <row r="50205" ht="12.75" hidden="1" customHeight="1" x14ac:dyDescent="0.2"/>
    <row r="50206" ht="12.75" hidden="1" customHeight="1" x14ac:dyDescent="0.2"/>
    <row r="50207" ht="12.75" hidden="1" customHeight="1" x14ac:dyDescent="0.2"/>
    <row r="50208" ht="12.75" hidden="1" customHeight="1" x14ac:dyDescent="0.2"/>
    <row r="50209" ht="12.75" hidden="1" customHeight="1" x14ac:dyDescent="0.2"/>
    <row r="50210" ht="12.75" hidden="1" customHeight="1" x14ac:dyDescent="0.2"/>
    <row r="50211" ht="12.75" hidden="1" customHeight="1" x14ac:dyDescent="0.2"/>
    <row r="50212" ht="12.75" hidden="1" customHeight="1" x14ac:dyDescent="0.2"/>
    <row r="50213" ht="12.75" hidden="1" customHeight="1" x14ac:dyDescent="0.2"/>
    <row r="50214" ht="12.75" hidden="1" customHeight="1" x14ac:dyDescent="0.2"/>
    <row r="50215" ht="12.75" hidden="1" customHeight="1" x14ac:dyDescent="0.2"/>
    <row r="50216" ht="12.75" hidden="1" customHeight="1" x14ac:dyDescent="0.2"/>
    <row r="50217" ht="12.75" hidden="1" customHeight="1" x14ac:dyDescent="0.2"/>
    <row r="50218" ht="12.75" hidden="1" customHeight="1" x14ac:dyDescent="0.2"/>
    <row r="50219" ht="12.75" hidden="1" customHeight="1" x14ac:dyDescent="0.2"/>
    <row r="50220" ht="12.75" hidden="1" customHeight="1" x14ac:dyDescent="0.2"/>
    <row r="50221" ht="12.75" hidden="1" customHeight="1" x14ac:dyDescent="0.2"/>
    <row r="50222" ht="12.75" hidden="1" customHeight="1" x14ac:dyDescent="0.2"/>
    <row r="50223" ht="12.75" hidden="1" customHeight="1" x14ac:dyDescent="0.2"/>
    <row r="50224" ht="12.75" hidden="1" customHeight="1" x14ac:dyDescent="0.2"/>
    <row r="50225" ht="12.75" hidden="1" customHeight="1" x14ac:dyDescent="0.2"/>
    <row r="50226" ht="12.75" hidden="1" customHeight="1" x14ac:dyDescent="0.2"/>
    <row r="50227" ht="12.75" hidden="1" customHeight="1" x14ac:dyDescent="0.2"/>
    <row r="50228" ht="12.75" hidden="1" customHeight="1" x14ac:dyDescent="0.2"/>
    <row r="50229" ht="12.75" hidden="1" customHeight="1" x14ac:dyDescent="0.2"/>
    <row r="50230" ht="12.75" hidden="1" customHeight="1" x14ac:dyDescent="0.2"/>
    <row r="50231" ht="12.75" hidden="1" customHeight="1" x14ac:dyDescent="0.2"/>
    <row r="50232" ht="12.75" hidden="1" customHeight="1" x14ac:dyDescent="0.2"/>
    <row r="50233" ht="12.75" hidden="1" customHeight="1" x14ac:dyDescent="0.2"/>
    <row r="50234" ht="12.75" hidden="1" customHeight="1" x14ac:dyDescent="0.2"/>
    <row r="50235" ht="12.75" hidden="1" customHeight="1" x14ac:dyDescent="0.2"/>
    <row r="50236" ht="12.75" hidden="1" customHeight="1" x14ac:dyDescent="0.2"/>
    <row r="50237" ht="12.75" hidden="1" customHeight="1" x14ac:dyDescent="0.2"/>
    <row r="50238" ht="12.75" hidden="1" customHeight="1" x14ac:dyDescent="0.2"/>
    <row r="50239" ht="12.75" hidden="1" customHeight="1" x14ac:dyDescent="0.2"/>
    <row r="50240" ht="12.75" hidden="1" customHeight="1" x14ac:dyDescent="0.2"/>
    <row r="50241" ht="12.75" hidden="1" customHeight="1" x14ac:dyDescent="0.2"/>
    <row r="50242" ht="12.75" hidden="1" customHeight="1" x14ac:dyDescent="0.2"/>
    <row r="50243" ht="12.75" hidden="1" customHeight="1" x14ac:dyDescent="0.2"/>
    <row r="50244" ht="12.75" hidden="1" customHeight="1" x14ac:dyDescent="0.2"/>
    <row r="50245" ht="12.75" hidden="1" customHeight="1" x14ac:dyDescent="0.2"/>
    <row r="50246" ht="12.75" hidden="1" customHeight="1" x14ac:dyDescent="0.2"/>
    <row r="50247" ht="12.75" hidden="1" customHeight="1" x14ac:dyDescent="0.2"/>
    <row r="50248" ht="12.75" hidden="1" customHeight="1" x14ac:dyDescent="0.2"/>
    <row r="50249" ht="12.75" hidden="1" customHeight="1" x14ac:dyDescent="0.2"/>
    <row r="50250" ht="12.75" hidden="1" customHeight="1" x14ac:dyDescent="0.2"/>
    <row r="50251" ht="12.75" hidden="1" customHeight="1" x14ac:dyDescent="0.2"/>
    <row r="50252" ht="12.75" hidden="1" customHeight="1" x14ac:dyDescent="0.2"/>
    <row r="50253" ht="12.75" hidden="1" customHeight="1" x14ac:dyDescent="0.2"/>
    <row r="50254" ht="12.75" hidden="1" customHeight="1" x14ac:dyDescent="0.2"/>
    <row r="50255" ht="12.75" hidden="1" customHeight="1" x14ac:dyDescent="0.2"/>
    <row r="50256" ht="12.75" hidden="1" customHeight="1" x14ac:dyDescent="0.2"/>
    <row r="50257" ht="12.75" hidden="1" customHeight="1" x14ac:dyDescent="0.2"/>
    <row r="50258" ht="12.75" hidden="1" customHeight="1" x14ac:dyDescent="0.2"/>
    <row r="50259" ht="12.75" hidden="1" customHeight="1" x14ac:dyDescent="0.2"/>
    <row r="50260" ht="12.75" hidden="1" customHeight="1" x14ac:dyDescent="0.2"/>
    <row r="50261" ht="12.75" hidden="1" customHeight="1" x14ac:dyDescent="0.2"/>
    <row r="50262" ht="12.75" hidden="1" customHeight="1" x14ac:dyDescent="0.2"/>
    <row r="50263" ht="12.75" hidden="1" customHeight="1" x14ac:dyDescent="0.2"/>
    <row r="50264" ht="12.75" hidden="1" customHeight="1" x14ac:dyDescent="0.2"/>
    <row r="50265" ht="12.75" hidden="1" customHeight="1" x14ac:dyDescent="0.2"/>
    <row r="50266" ht="12.75" hidden="1" customHeight="1" x14ac:dyDescent="0.2"/>
    <row r="50267" ht="12.75" hidden="1" customHeight="1" x14ac:dyDescent="0.2"/>
    <row r="50268" ht="12.75" hidden="1" customHeight="1" x14ac:dyDescent="0.2"/>
    <row r="50269" ht="12.75" hidden="1" customHeight="1" x14ac:dyDescent="0.2"/>
    <row r="50270" ht="12.75" hidden="1" customHeight="1" x14ac:dyDescent="0.2"/>
    <row r="50271" ht="12.75" hidden="1" customHeight="1" x14ac:dyDescent="0.2"/>
    <row r="50272" ht="12.75" hidden="1" customHeight="1" x14ac:dyDescent="0.2"/>
    <row r="50273" ht="12.75" hidden="1" customHeight="1" x14ac:dyDescent="0.2"/>
    <row r="50274" ht="12.75" hidden="1" customHeight="1" x14ac:dyDescent="0.2"/>
    <row r="50275" ht="12.75" hidden="1" customHeight="1" x14ac:dyDescent="0.2"/>
    <row r="50276" ht="12.75" hidden="1" customHeight="1" x14ac:dyDescent="0.2"/>
    <row r="50277" ht="12.75" hidden="1" customHeight="1" x14ac:dyDescent="0.2"/>
    <row r="50278" ht="12.75" hidden="1" customHeight="1" x14ac:dyDescent="0.2"/>
    <row r="50279" ht="12.75" hidden="1" customHeight="1" x14ac:dyDescent="0.2"/>
    <row r="50280" ht="12.75" hidden="1" customHeight="1" x14ac:dyDescent="0.2"/>
    <row r="50281" ht="12.75" hidden="1" customHeight="1" x14ac:dyDescent="0.2"/>
    <row r="50282" ht="12.75" hidden="1" customHeight="1" x14ac:dyDescent="0.2"/>
    <row r="50283" ht="12.75" hidden="1" customHeight="1" x14ac:dyDescent="0.2"/>
    <row r="50284" ht="12.75" hidden="1" customHeight="1" x14ac:dyDescent="0.2"/>
    <row r="50285" ht="12.75" hidden="1" customHeight="1" x14ac:dyDescent="0.2"/>
    <row r="50286" ht="12.75" hidden="1" customHeight="1" x14ac:dyDescent="0.2"/>
    <row r="50287" ht="12.75" hidden="1" customHeight="1" x14ac:dyDescent="0.2"/>
    <row r="50288" ht="12.75" hidden="1" customHeight="1" x14ac:dyDescent="0.2"/>
    <row r="50289" ht="12.75" hidden="1" customHeight="1" x14ac:dyDescent="0.2"/>
    <row r="50290" ht="12.75" hidden="1" customHeight="1" x14ac:dyDescent="0.2"/>
    <row r="50291" ht="12.75" hidden="1" customHeight="1" x14ac:dyDescent="0.2"/>
    <row r="50292" ht="12.75" hidden="1" customHeight="1" x14ac:dyDescent="0.2"/>
    <row r="50293" ht="12.75" hidden="1" customHeight="1" x14ac:dyDescent="0.2"/>
    <row r="50294" ht="12.75" hidden="1" customHeight="1" x14ac:dyDescent="0.2"/>
    <row r="50295" ht="12.75" hidden="1" customHeight="1" x14ac:dyDescent="0.2"/>
    <row r="50296" ht="12.75" hidden="1" customHeight="1" x14ac:dyDescent="0.2"/>
    <row r="50297" ht="12.75" hidden="1" customHeight="1" x14ac:dyDescent="0.2"/>
    <row r="50298" ht="12.75" hidden="1" customHeight="1" x14ac:dyDescent="0.2"/>
    <row r="50299" ht="12.75" hidden="1" customHeight="1" x14ac:dyDescent="0.2"/>
    <row r="50300" ht="12.75" hidden="1" customHeight="1" x14ac:dyDescent="0.2"/>
    <row r="50301" ht="12.75" hidden="1" customHeight="1" x14ac:dyDescent="0.2"/>
    <row r="50302" ht="12.75" hidden="1" customHeight="1" x14ac:dyDescent="0.2"/>
    <row r="50303" ht="12.75" hidden="1" customHeight="1" x14ac:dyDescent="0.2"/>
    <row r="50304" ht="12.75" hidden="1" customHeight="1" x14ac:dyDescent="0.2"/>
    <row r="50305" ht="12.75" hidden="1" customHeight="1" x14ac:dyDescent="0.2"/>
    <row r="50306" ht="12.75" hidden="1" customHeight="1" x14ac:dyDescent="0.2"/>
    <row r="50307" ht="12.75" hidden="1" customHeight="1" x14ac:dyDescent="0.2"/>
    <row r="50308" ht="12.75" hidden="1" customHeight="1" x14ac:dyDescent="0.2"/>
    <row r="50309" ht="12.75" hidden="1" customHeight="1" x14ac:dyDescent="0.2"/>
    <row r="50310" ht="12.75" hidden="1" customHeight="1" x14ac:dyDescent="0.2"/>
    <row r="50311" ht="12.75" hidden="1" customHeight="1" x14ac:dyDescent="0.2"/>
    <row r="50312" ht="12.75" hidden="1" customHeight="1" x14ac:dyDescent="0.2"/>
    <row r="50313" ht="12.75" hidden="1" customHeight="1" x14ac:dyDescent="0.2"/>
    <row r="50314" ht="12.75" hidden="1" customHeight="1" x14ac:dyDescent="0.2"/>
    <row r="50315" ht="12.75" hidden="1" customHeight="1" x14ac:dyDescent="0.2"/>
    <row r="50316" ht="12.75" hidden="1" customHeight="1" x14ac:dyDescent="0.2"/>
    <row r="50317" ht="12.75" hidden="1" customHeight="1" x14ac:dyDescent="0.2"/>
    <row r="50318" ht="12.75" hidden="1" customHeight="1" x14ac:dyDescent="0.2"/>
    <row r="50319" ht="12.75" hidden="1" customHeight="1" x14ac:dyDescent="0.2"/>
    <row r="50320" ht="12.75" hidden="1" customHeight="1" x14ac:dyDescent="0.2"/>
    <row r="50321" ht="12.75" hidden="1" customHeight="1" x14ac:dyDescent="0.2"/>
    <row r="50322" ht="12.75" hidden="1" customHeight="1" x14ac:dyDescent="0.2"/>
    <row r="50323" ht="12.75" hidden="1" customHeight="1" x14ac:dyDescent="0.2"/>
    <row r="50324" ht="12.75" hidden="1" customHeight="1" x14ac:dyDescent="0.2"/>
    <row r="50325" ht="12.75" hidden="1" customHeight="1" x14ac:dyDescent="0.2"/>
    <row r="50326" ht="12.75" hidden="1" customHeight="1" x14ac:dyDescent="0.2"/>
    <row r="50327" ht="12.75" hidden="1" customHeight="1" x14ac:dyDescent="0.2"/>
    <row r="50328" ht="12.75" hidden="1" customHeight="1" x14ac:dyDescent="0.2"/>
    <row r="50329" ht="12.75" hidden="1" customHeight="1" x14ac:dyDescent="0.2"/>
    <row r="50330" ht="12.75" hidden="1" customHeight="1" x14ac:dyDescent="0.2"/>
    <row r="50331" ht="12.75" hidden="1" customHeight="1" x14ac:dyDescent="0.2"/>
    <row r="50332" ht="12.75" hidden="1" customHeight="1" x14ac:dyDescent="0.2"/>
    <row r="50333" ht="12.75" hidden="1" customHeight="1" x14ac:dyDescent="0.2"/>
    <row r="50334" ht="12.75" hidden="1" customHeight="1" x14ac:dyDescent="0.2"/>
    <row r="50335" ht="12.75" hidden="1" customHeight="1" x14ac:dyDescent="0.2"/>
    <row r="50336" ht="12.75" hidden="1" customHeight="1" x14ac:dyDescent="0.2"/>
    <row r="50337" ht="12.75" hidden="1" customHeight="1" x14ac:dyDescent="0.2"/>
    <row r="50338" ht="12.75" hidden="1" customHeight="1" x14ac:dyDescent="0.2"/>
    <row r="50339" ht="12.75" hidden="1" customHeight="1" x14ac:dyDescent="0.2"/>
    <row r="50340" ht="12.75" hidden="1" customHeight="1" x14ac:dyDescent="0.2"/>
    <row r="50341" ht="12.75" hidden="1" customHeight="1" x14ac:dyDescent="0.2"/>
    <row r="50342" ht="12.75" hidden="1" customHeight="1" x14ac:dyDescent="0.2"/>
    <row r="50343" ht="12.75" hidden="1" customHeight="1" x14ac:dyDescent="0.2"/>
    <row r="50344" ht="12.75" hidden="1" customHeight="1" x14ac:dyDescent="0.2"/>
    <row r="50345" ht="12.75" hidden="1" customHeight="1" x14ac:dyDescent="0.2"/>
    <row r="50346" ht="12.75" hidden="1" customHeight="1" x14ac:dyDescent="0.2"/>
    <row r="50347" ht="12.75" hidden="1" customHeight="1" x14ac:dyDescent="0.2"/>
    <row r="50348" ht="12.75" hidden="1" customHeight="1" x14ac:dyDescent="0.2"/>
    <row r="50349" ht="12.75" hidden="1" customHeight="1" x14ac:dyDescent="0.2"/>
    <row r="50350" ht="12.75" hidden="1" customHeight="1" x14ac:dyDescent="0.2"/>
    <row r="50351" ht="12.75" hidden="1" customHeight="1" x14ac:dyDescent="0.2"/>
    <row r="50352" ht="12.75" hidden="1" customHeight="1" x14ac:dyDescent="0.2"/>
    <row r="50353" ht="12.75" hidden="1" customHeight="1" x14ac:dyDescent="0.2"/>
    <row r="50354" ht="12.75" hidden="1" customHeight="1" x14ac:dyDescent="0.2"/>
    <row r="50355" ht="12.75" hidden="1" customHeight="1" x14ac:dyDescent="0.2"/>
    <row r="50356" ht="12.75" hidden="1" customHeight="1" x14ac:dyDescent="0.2"/>
    <row r="50357" ht="12.75" hidden="1" customHeight="1" x14ac:dyDescent="0.2"/>
    <row r="50358" ht="12.75" hidden="1" customHeight="1" x14ac:dyDescent="0.2"/>
    <row r="50359" ht="12.75" hidden="1" customHeight="1" x14ac:dyDescent="0.2"/>
    <row r="50360" ht="12.75" hidden="1" customHeight="1" x14ac:dyDescent="0.2"/>
    <row r="50361" ht="12.75" hidden="1" customHeight="1" x14ac:dyDescent="0.2"/>
    <row r="50362" ht="12.75" hidden="1" customHeight="1" x14ac:dyDescent="0.2"/>
    <row r="50363" ht="12.75" hidden="1" customHeight="1" x14ac:dyDescent="0.2"/>
    <row r="50364" ht="12.75" hidden="1" customHeight="1" x14ac:dyDescent="0.2"/>
    <row r="50365" ht="12.75" hidden="1" customHeight="1" x14ac:dyDescent="0.2"/>
    <row r="50366" ht="12.75" hidden="1" customHeight="1" x14ac:dyDescent="0.2"/>
    <row r="50367" ht="12.75" hidden="1" customHeight="1" x14ac:dyDescent="0.2"/>
    <row r="50368" ht="12.75" hidden="1" customHeight="1" x14ac:dyDescent="0.2"/>
    <row r="50369" ht="12.75" hidden="1" customHeight="1" x14ac:dyDescent="0.2"/>
    <row r="50370" ht="12.75" hidden="1" customHeight="1" x14ac:dyDescent="0.2"/>
    <row r="50371" ht="12.75" hidden="1" customHeight="1" x14ac:dyDescent="0.2"/>
    <row r="50372" ht="12.75" hidden="1" customHeight="1" x14ac:dyDescent="0.2"/>
    <row r="50373" ht="12.75" hidden="1" customHeight="1" x14ac:dyDescent="0.2"/>
    <row r="50374" ht="12.75" hidden="1" customHeight="1" x14ac:dyDescent="0.2"/>
    <row r="50375" ht="12.75" hidden="1" customHeight="1" x14ac:dyDescent="0.2"/>
    <row r="50376" ht="12.75" hidden="1" customHeight="1" x14ac:dyDescent="0.2"/>
    <row r="50377" ht="12.75" hidden="1" customHeight="1" x14ac:dyDescent="0.2"/>
    <row r="50378" ht="12.75" hidden="1" customHeight="1" x14ac:dyDescent="0.2"/>
    <row r="50379" ht="12.75" hidden="1" customHeight="1" x14ac:dyDescent="0.2"/>
    <row r="50380" ht="12.75" hidden="1" customHeight="1" x14ac:dyDescent="0.2"/>
    <row r="50381" ht="12.75" hidden="1" customHeight="1" x14ac:dyDescent="0.2"/>
    <row r="50382" ht="12.75" hidden="1" customHeight="1" x14ac:dyDescent="0.2"/>
    <row r="50383" ht="12.75" hidden="1" customHeight="1" x14ac:dyDescent="0.2"/>
    <row r="50384" ht="12.75" hidden="1" customHeight="1" x14ac:dyDescent="0.2"/>
    <row r="50385" ht="12.75" hidden="1" customHeight="1" x14ac:dyDescent="0.2"/>
    <row r="50386" ht="12.75" hidden="1" customHeight="1" x14ac:dyDescent="0.2"/>
    <row r="50387" ht="12.75" hidden="1" customHeight="1" x14ac:dyDescent="0.2"/>
    <row r="50388" ht="12.75" hidden="1" customHeight="1" x14ac:dyDescent="0.2"/>
    <row r="50389" ht="12.75" hidden="1" customHeight="1" x14ac:dyDescent="0.2"/>
    <row r="50390" ht="12.75" hidden="1" customHeight="1" x14ac:dyDescent="0.2"/>
    <row r="50391" ht="12.75" hidden="1" customHeight="1" x14ac:dyDescent="0.2"/>
    <row r="50392" ht="12.75" hidden="1" customHeight="1" x14ac:dyDescent="0.2"/>
    <row r="50393" ht="12.75" hidden="1" customHeight="1" x14ac:dyDescent="0.2"/>
    <row r="50394" ht="12.75" hidden="1" customHeight="1" x14ac:dyDescent="0.2"/>
    <row r="50395" ht="12.75" hidden="1" customHeight="1" x14ac:dyDescent="0.2"/>
    <row r="50396" ht="12.75" hidden="1" customHeight="1" x14ac:dyDescent="0.2"/>
    <row r="50397" ht="12.75" hidden="1" customHeight="1" x14ac:dyDescent="0.2"/>
    <row r="50398" ht="12.75" hidden="1" customHeight="1" x14ac:dyDescent="0.2"/>
    <row r="50399" ht="12.75" hidden="1" customHeight="1" x14ac:dyDescent="0.2"/>
    <row r="50400" ht="12.75" hidden="1" customHeight="1" x14ac:dyDescent="0.2"/>
    <row r="50401" ht="12.75" hidden="1" customHeight="1" x14ac:dyDescent="0.2"/>
    <row r="50402" ht="12.75" hidden="1" customHeight="1" x14ac:dyDescent="0.2"/>
    <row r="50403" ht="12.75" hidden="1" customHeight="1" x14ac:dyDescent="0.2"/>
    <row r="50404" ht="12.75" hidden="1" customHeight="1" x14ac:dyDescent="0.2"/>
    <row r="50405" ht="12.75" hidden="1" customHeight="1" x14ac:dyDescent="0.2"/>
    <row r="50406" ht="12.75" hidden="1" customHeight="1" x14ac:dyDescent="0.2"/>
    <row r="50407" ht="12.75" hidden="1" customHeight="1" x14ac:dyDescent="0.2"/>
    <row r="50408" ht="12.75" hidden="1" customHeight="1" x14ac:dyDescent="0.2"/>
    <row r="50409" ht="12.75" hidden="1" customHeight="1" x14ac:dyDescent="0.2"/>
    <row r="50410" ht="12.75" hidden="1" customHeight="1" x14ac:dyDescent="0.2"/>
    <row r="50411" ht="12.75" hidden="1" customHeight="1" x14ac:dyDescent="0.2"/>
    <row r="50412" ht="12.75" hidden="1" customHeight="1" x14ac:dyDescent="0.2"/>
    <row r="50413" ht="12.75" hidden="1" customHeight="1" x14ac:dyDescent="0.2"/>
    <row r="50414" ht="12.75" hidden="1" customHeight="1" x14ac:dyDescent="0.2"/>
    <row r="50415" ht="12.75" hidden="1" customHeight="1" x14ac:dyDescent="0.2"/>
    <row r="50416" ht="12.75" hidden="1" customHeight="1" x14ac:dyDescent="0.2"/>
    <row r="50417" ht="12.75" hidden="1" customHeight="1" x14ac:dyDescent="0.2"/>
    <row r="50418" ht="12.75" hidden="1" customHeight="1" x14ac:dyDescent="0.2"/>
    <row r="50419" ht="12.75" hidden="1" customHeight="1" x14ac:dyDescent="0.2"/>
    <row r="50420" ht="12.75" hidden="1" customHeight="1" x14ac:dyDescent="0.2"/>
    <row r="50421" ht="12.75" hidden="1" customHeight="1" x14ac:dyDescent="0.2"/>
    <row r="50422" ht="12.75" hidden="1" customHeight="1" x14ac:dyDescent="0.2"/>
    <row r="50423" ht="12.75" hidden="1" customHeight="1" x14ac:dyDescent="0.2"/>
    <row r="50424" ht="12.75" hidden="1" customHeight="1" x14ac:dyDescent="0.2"/>
    <row r="50425" ht="12.75" hidden="1" customHeight="1" x14ac:dyDescent="0.2"/>
    <row r="50426" ht="12.75" hidden="1" customHeight="1" x14ac:dyDescent="0.2"/>
    <row r="50427" ht="12.75" hidden="1" customHeight="1" x14ac:dyDescent="0.2"/>
    <row r="50428" ht="12.75" hidden="1" customHeight="1" x14ac:dyDescent="0.2"/>
    <row r="50429" ht="12.75" hidden="1" customHeight="1" x14ac:dyDescent="0.2"/>
    <row r="50430" ht="12.75" hidden="1" customHeight="1" x14ac:dyDescent="0.2"/>
    <row r="50431" ht="12.75" hidden="1" customHeight="1" x14ac:dyDescent="0.2"/>
    <row r="50432" ht="12.75" hidden="1" customHeight="1" x14ac:dyDescent="0.2"/>
    <row r="50433" ht="12.75" hidden="1" customHeight="1" x14ac:dyDescent="0.2"/>
    <row r="50434" ht="12.75" hidden="1" customHeight="1" x14ac:dyDescent="0.2"/>
    <row r="50435" ht="12.75" hidden="1" customHeight="1" x14ac:dyDescent="0.2"/>
    <row r="50436" ht="12.75" hidden="1" customHeight="1" x14ac:dyDescent="0.2"/>
    <row r="50437" ht="12.75" hidden="1" customHeight="1" x14ac:dyDescent="0.2"/>
    <row r="50438" ht="12.75" hidden="1" customHeight="1" x14ac:dyDescent="0.2"/>
    <row r="50439" ht="12.75" hidden="1" customHeight="1" x14ac:dyDescent="0.2"/>
    <row r="50440" ht="12.75" hidden="1" customHeight="1" x14ac:dyDescent="0.2"/>
    <row r="50441" ht="12.75" hidden="1" customHeight="1" x14ac:dyDescent="0.2"/>
    <row r="50442" ht="12.75" hidden="1" customHeight="1" x14ac:dyDescent="0.2"/>
    <row r="50443" ht="12.75" hidden="1" customHeight="1" x14ac:dyDescent="0.2"/>
    <row r="50444" ht="12.75" hidden="1" customHeight="1" x14ac:dyDescent="0.2"/>
    <row r="50445" ht="12.75" hidden="1" customHeight="1" x14ac:dyDescent="0.2"/>
    <row r="50446" ht="12.75" hidden="1" customHeight="1" x14ac:dyDescent="0.2"/>
    <row r="50447" ht="12.75" hidden="1" customHeight="1" x14ac:dyDescent="0.2"/>
    <row r="50448" ht="12.75" hidden="1" customHeight="1" x14ac:dyDescent="0.2"/>
    <row r="50449" ht="12.75" hidden="1" customHeight="1" x14ac:dyDescent="0.2"/>
    <row r="50450" ht="12.75" hidden="1" customHeight="1" x14ac:dyDescent="0.2"/>
    <row r="50451" ht="12.75" hidden="1" customHeight="1" x14ac:dyDescent="0.2"/>
    <row r="50452" ht="12.75" hidden="1" customHeight="1" x14ac:dyDescent="0.2"/>
    <row r="50453" ht="12.75" hidden="1" customHeight="1" x14ac:dyDescent="0.2"/>
    <row r="50454" ht="12.75" hidden="1" customHeight="1" x14ac:dyDescent="0.2"/>
    <row r="50455" ht="12.75" hidden="1" customHeight="1" x14ac:dyDescent="0.2"/>
    <row r="50456" ht="12.75" hidden="1" customHeight="1" x14ac:dyDescent="0.2"/>
    <row r="50457" ht="12.75" hidden="1" customHeight="1" x14ac:dyDescent="0.2"/>
    <row r="50458" ht="12.75" hidden="1" customHeight="1" x14ac:dyDescent="0.2"/>
    <row r="50459" ht="12.75" hidden="1" customHeight="1" x14ac:dyDescent="0.2"/>
    <row r="50460" ht="12.75" hidden="1" customHeight="1" x14ac:dyDescent="0.2"/>
    <row r="50461" ht="12.75" hidden="1" customHeight="1" x14ac:dyDescent="0.2"/>
    <row r="50462" ht="12.75" hidden="1" customHeight="1" x14ac:dyDescent="0.2"/>
    <row r="50463" ht="12.75" hidden="1" customHeight="1" x14ac:dyDescent="0.2"/>
    <row r="50464" ht="12.75" hidden="1" customHeight="1" x14ac:dyDescent="0.2"/>
    <row r="50465" ht="12.75" hidden="1" customHeight="1" x14ac:dyDescent="0.2"/>
    <row r="50466" ht="12.75" hidden="1" customHeight="1" x14ac:dyDescent="0.2"/>
    <row r="50467" ht="12.75" hidden="1" customHeight="1" x14ac:dyDescent="0.2"/>
    <row r="50468" ht="12.75" hidden="1" customHeight="1" x14ac:dyDescent="0.2"/>
    <row r="50469" ht="12.75" hidden="1" customHeight="1" x14ac:dyDescent="0.2"/>
    <row r="50470" ht="12.75" hidden="1" customHeight="1" x14ac:dyDescent="0.2"/>
    <row r="50471" ht="12.75" hidden="1" customHeight="1" x14ac:dyDescent="0.2"/>
    <row r="50472" ht="12.75" hidden="1" customHeight="1" x14ac:dyDescent="0.2"/>
    <row r="50473" ht="12.75" hidden="1" customHeight="1" x14ac:dyDescent="0.2"/>
    <row r="50474" ht="12.75" hidden="1" customHeight="1" x14ac:dyDescent="0.2"/>
    <row r="50475" ht="12.75" hidden="1" customHeight="1" x14ac:dyDescent="0.2"/>
    <row r="50476" ht="12.75" hidden="1" customHeight="1" x14ac:dyDescent="0.2"/>
    <row r="50477" ht="12.75" hidden="1" customHeight="1" x14ac:dyDescent="0.2"/>
    <row r="50478" ht="12.75" hidden="1" customHeight="1" x14ac:dyDescent="0.2"/>
    <row r="50479" ht="12.75" hidden="1" customHeight="1" x14ac:dyDescent="0.2"/>
    <row r="50480" ht="12.75" hidden="1" customHeight="1" x14ac:dyDescent="0.2"/>
    <row r="50481" ht="12.75" hidden="1" customHeight="1" x14ac:dyDescent="0.2"/>
    <row r="50482" ht="12.75" hidden="1" customHeight="1" x14ac:dyDescent="0.2"/>
    <row r="50483" ht="12.75" hidden="1" customHeight="1" x14ac:dyDescent="0.2"/>
    <row r="50484" ht="12.75" hidden="1" customHeight="1" x14ac:dyDescent="0.2"/>
    <row r="50485" ht="12.75" hidden="1" customHeight="1" x14ac:dyDescent="0.2"/>
    <row r="50486" ht="12.75" hidden="1" customHeight="1" x14ac:dyDescent="0.2"/>
    <row r="50487" ht="12.75" hidden="1" customHeight="1" x14ac:dyDescent="0.2"/>
    <row r="50488" ht="12.75" hidden="1" customHeight="1" x14ac:dyDescent="0.2"/>
    <row r="50489" ht="12.75" hidden="1" customHeight="1" x14ac:dyDescent="0.2"/>
    <row r="50490" ht="12.75" hidden="1" customHeight="1" x14ac:dyDescent="0.2"/>
    <row r="50491" ht="12.75" hidden="1" customHeight="1" x14ac:dyDescent="0.2"/>
    <row r="50492" ht="12.75" hidden="1" customHeight="1" x14ac:dyDescent="0.2"/>
    <row r="50493" ht="12.75" hidden="1" customHeight="1" x14ac:dyDescent="0.2"/>
    <row r="50494" ht="12.75" hidden="1" customHeight="1" x14ac:dyDescent="0.2"/>
    <row r="50495" ht="12.75" hidden="1" customHeight="1" x14ac:dyDescent="0.2"/>
    <row r="50496" ht="12.75" hidden="1" customHeight="1" x14ac:dyDescent="0.2"/>
    <row r="50497" ht="12.75" hidden="1" customHeight="1" x14ac:dyDescent="0.2"/>
    <row r="50498" ht="12.75" hidden="1" customHeight="1" x14ac:dyDescent="0.2"/>
    <row r="50499" ht="12.75" hidden="1" customHeight="1" x14ac:dyDescent="0.2"/>
    <row r="50500" ht="12.75" hidden="1" customHeight="1" x14ac:dyDescent="0.2"/>
    <row r="50501" ht="12.75" hidden="1" customHeight="1" x14ac:dyDescent="0.2"/>
    <row r="50502" ht="12.75" hidden="1" customHeight="1" x14ac:dyDescent="0.2"/>
    <row r="50503" ht="12.75" hidden="1" customHeight="1" x14ac:dyDescent="0.2"/>
    <row r="50504" ht="12.75" hidden="1" customHeight="1" x14ac:dyDescent="0.2"/>
    <row r="50505" ht="12.75" hidden="1" customHeight="1" x14ac:dyDescent="0.2"/>
    <row r="50506" ht="12.75" hidden="1" customHeight="1" x14ac:dyDescent="0.2"/>
    <row r="50507" ht="12.75" hidden="1" customHeight="1" x14ac:dyDescent="0.2"/>
    <row r="50508" ht="12.75" hidden="1" customHeight="1" x14ac:dyDescent="0.2"/>
    <row r="50509" ht="12.75" hidden="1" customHeight="1" x14ac:dyDescent="0.2"/>
    <row r="50510" ht="12.75" hidden="1" customHeight="1" x14ac:dyDescent="0.2"/>
    <row r="50511" ht="12.75" hidden="1" customHeight="1" x14ac:dyDescent="0.2"/>
    <row r="50512" ht="12.75" hidden="1" customHeight="1" x14ac:dyDescent="0.2"/>
    <row r="50513" ht="12.75" hidden="1" customHeight="1" x14ac:dyDescent="0.2"/>
    <row r="50514" ht="12.75" hidden="1" customHeight="1" x14ac:dyDescent="0.2"/>
    <row r="50515" ht="12.75" hidden="1" customHeight="1" x14ac:dyDescent="0.2"/>
    <row r="50516" ht="12.75" hidden="1" customHeight="1" x14ac:dyDescent="0.2"/>
    <row r="50517" ht="12.75" hidden="1" customHeight="1" x14ac:dyDescent="0.2"/>
    <row r="50518" ht="12.75" hidden="1" customHeight="1" x14ac:dyDescent="0.2"/>
    <row r="50519" ht="12.75" hidden="1" customHeight="1" x14ac:dyDescent="0.2"/>
    <row r="50520" ht="12.75" hidden="1" customHeight="1" x14ac:dyDescent="0.2"/>
    <row r="50521" ht="12.75" hidden="1" customHeight="1" x14ac:dyDescent="0.2"/>
    <row r="50522" ht="12.75" hidden="1" customHeight="1" x14ac:dyDescent="0.2"/>
    <row r="50523" ht="12.75" hidden="1" customHeight="1" x14ac:dyDescent="0.2"/>
    <row r="50524" ht="12.75" hidden="1" customHeight="1" x14ac:dyDescent="0.2"/>
    <row r="50525" ht="12.75" hidden="1" customHeight="1" x14ac:dyDescent="0.2"/>
    <row r="50526" ht="12.75" hidden="1" customHeight="1" x14ac:dyDescent="0.2"/>
    <row r="50527" ht="12.75" hidden="1" customHeight="1" x14ac:dyDescent="0.2"/>
    <row r="50528" ht="12.75" hidden="1" customHeight="1" x14ac:dyDescent="0.2"/>
    <row r="50529" ht="12.75" hidden="1" customHeight="1" x14ac:dyDescent="0.2"/>
    <row r="50530" ht="12.75" hidden="1" customHeight="1" x14ac:dyDescent="0.2"/>
    <row r="50531" ht="12.75" hidden="1" customHeight="1" x14ac:dyDescent="0.2"/>
    <row r="50532" ht="12.75" hidden="1" customHeight="1" x14ac:dyDescent="0.2"/>
    <row r="50533" ht="12.75" hidden="1" customHeight="1" x14ac:dyDescent="0.2"/>
    <row r="50534" ht="12.75" hidden="1" customHeight="1" x14ac:dyDescent="0.2"/>
    <row r="50535" ht="12.75" hidden="1" customHeight="1" x14ac:dyDescent="0.2"/>
    <row r="50536" ht="12.75" hidden="1" customHeight="1" x14ac:dyDescent="0.2"/>
    <row r="50537" ht="12.75" hidden="1" customHeight="1" x14ac:dyDescent="0.2"/>
    <row r="50538" ht="12.75" hidden="1" customHeight="1" x14ac:dyDescent="0.2"/>
    <row r="50539" ht="12.75" hidden="1" customHeight="1" x14ac:dyDescent="0.2"/>
    <row r="50540" ht="12.75" hidden="1" customHeight="1" x14ac:dyDescent="0.2"/>
    <row r="50541" ht="12.75" hidden="1" customHeight="1" x14ac:dyDescent="0.2"/>
    <row r="50542" ht="12.75" hidden="1" customHeight="1" x14ac:dyDescent="0.2"/>
    <row r="50543" ht="12.75" hidden="1" customHeight="1" x14ac:dyDescent="0.2"/>
    <row r="50544" ht="12.75" hidden="1" customHeight="1" x14ac:dyDescent="0.2"/>
    <row r="50545" ht="12.75" hidden="1" customHeight="1" x14ac:dyDescent="0.2"/>
    <row r="50546" ht="12.75" hidden="1" customHeight="1" x14ac:dyDescent="0.2"/>
    <row r="50547" ht="12.75" hidden="1" customHeight="1" x14ac:dyDescent="0.2"/>
    <row r="50548" ht="12.75" hidden="1" customHeight="1" x14ac:dyDescent="0.2"/>
    <row r="50549" ht="12.75" hidden="1" customHeight="1" x14ac:dyDescent="0.2"/>
    <row r="50550" ht="12.75" hidden="1" customHeight="1" x14ac:dyDescent="0.2"/>
    <row r="50551" ht="12.75" hidden="1" customHeight="1" x14ac:dyDescent="0.2"/>
    <row r="50552" ht="12.75" hidden="1" customHeight="1" x14ac:dyDescent="0.2"/>
    <row r="50553" ht="12.75" hidden="1" customHeight="1" x14ac:dyDescent="0.2"/>
    <row r="50554" ht="12.75" hidden="1" customHeight="1" x14ac:dyDescent="0.2"/>
    <row r="50555" ht="12.75" hidden="1" customHeight="1" x14ac:dyDescent="0.2"/>
    <row r="50556" ht="12.75" hidden="1" customHeight="1" x14ac:dyDescent="0.2"/>
    <row r="50557" ht="12.75" hidden="1" customHeight="1" x14ac:dyDescent="0.2"/>
    <row r="50558" ht="12.75" hidden="1" customHeight="1" x14ac:dyDescent="0.2"/>
    <row r="50559" ht="12.75" hidden="1" customHeight="1" x14ac:dyDescent="0.2"/>
    <row r="50560" ht="12.75" hidden="1" customHeight="1" x14ac:dyDescent="0.2"/>
    <row r="50561" ht="12.75" hidden="1" customHeight="1" x14ac:dyDescent="0.2"/>
    <row r="50562" ht="12.75" hidden="1" customHeight="1" x14ac:dyDescent="0.2"/>
    <row r="50563" ht="12.75" hidden="1" customHeight="1" x14ac:dyDescent="0.2"/>
    <row r="50564" ht="12.75" hidden="1" customHeight="1" x14ac:dyDescent="0.2"/>
    <row r="50565" ht="12.75" hidden="1" customHeight="1" x14ac:dyDescent="0.2"/>
    <row r="50566" ht="12.75" hidden="1" customHeight="1" x14ac:dyDescent="0.2"/>
    <row r="50567" ht="12.75" hidden="1" customHeight="1" x14ac:dyDescent="0.2"/>
    <row r="50568" ht="12.75" hidden="1" customHeight="1" x14ac:dyDescent="0.2"/>
    <row r="50569" ht="12.75" hidden="1" customHeight="1" x14ac:dyDescent="0.2"/>
    <row r="50570" ht="12.75" hidden="1" customHeight="1" x14ac:dyDescent="0.2"/>
    <row r="50571" ht="12.75" hidden="1" customHeight="1" x14ac:dyDescent="0.2"/>
    <row r="50572" ht="12.75" hidden="1" customHeight="1" x14ac:dyDescent="0.2"/>
    <row r="50573" ht="12.75" hidden="1" customHeight="1" x14ac:dyDescent="0.2"/>
    <row r="50574" ht="12.75" hidden="1" customHeight="1" x14ac:dyDescent="0.2"/>
    <row r="50575" ht="12.75" hidden="1" customHeight="1" x14ac:dyDescent="0.2"/>
    <row r="50576" ht="12.75" hidden="1" customHeight="1" x14ac:dyDescent="0.2"/>
    <row r="50577" ht="12.75" hidden="1" customHeight="1" x14ac:dyDescent="0.2"/>
    <row r="50578" ht="12.75" hidden="1" customHeight="1" x14ac:dyDescent="0.2"/>
    <row r="50579" ht="12.75" hidden="1" customHeight="1" x14ac:dyDescent="0.2"/>
    <row r="50580" ht="12.75" hidden="1" customHeight="1" x14ac:dyDescent="0.2"/>
    <row r="50581" ht="12.75" hidden="1" customHeight="1" x14ac:dyDescent="0.2"/>
    <row r="50582" ht="12.75" hidden="1" customHeight="1" x14ac:dyDescent="0.2"/>
    <row r="50583" ht="12.75" hidden="1" customHeight="1" x14ac:dyDescent="0.2"/>
    <row r="50584" ht="12.75" hidden="1" customHeight="1" x14ac:dyDescent="0.2"/>
    <row r="50585" ht="12.75" hidden="1" customHeight="1" x14ac:dyDescent="0.2"/>
    <row r="50586" ht="12.75" hidden="1" customHeight="1" x14ac:dyDescent="0.2"/>
    <row r="50587" ht="12.75" hidden="1" customHeight="1" x14ac:dyDescent="0.2"/>
    <row r="50588" ht="12.75" hidden="1" customHeight="1" x14ac:dyDescent="0.2"/>
    <row r="50589" ht="12.75" hidden="1" customHeight="1" x14ac:dyDescent="0.2"/>
    <row r="50590" ht="12.75" hidden="1" customHeight="1" x14ac:dyDescent="0.2"/>
    <row r="50591" ht="12.75" hidden="1" customHeight="1" x14ac:dyDescent="0.2"/>
    <row r="50592" ht="12.75" hidden="1" customHeight="1" x14ac:dyDescent="0.2"/>
    <row r="50593" ht="12.75" hidden="1" customHeight="1" x14ac:dyDescent="0.2"/>
    <row r="50594" ht="12.75" hidden="1" customHeight="1" x14ac:dyDescent="0.2"/>
    <row r="50595" ht="12.75" hidden="1" customHeight="1" x14ac:dyDescent="0.2"/>
    <row r="50596" ht="12.75" hidden="1" customHeight="1" x14ac:dyDescent="0.2"/>
    <row r="50597" ht="12.75" hidden="1" customHeight="1" x14ac:dyDescent="0.2"/>
    <row r="50598" ht="12.75" hidden="1" customHeight="1" x14ac:dyDescent="0.2"/>
    <row r="50599" ht="12.75" hidden="1" customHeight="1" x14ac:dyDescent="0.2"/>
    <row r="50600" ht="12.75" hidden="1" customHeight="1" x14ac:dyDescent="0.2"/>
    <row r="50601" ht="12.75" hidden="1" customHeight="1" x14ac:dyDescent="0.2"/>
    <row r="50602" ht="12.75" hidden="1" customHeight="1" x14ac:dyDescent="0.2"/>
    <row r="50603" ht="12.75" hidden="1" customHeight="1" x14ac:dyDescent="0.2"/>
    <row r="50604" ht="12.75" hidden="1" customHeight="1" x14ac:dyDescent="0.2"/>
    <row r="50605" ht="12.75" hidden="1" customHeight="1" x14ac:dyDescent="0.2"/>
    <row r="50606" ht="12.75" hidden="1" customHeight="1" x14ac:dyDescent="0.2"/>
    <row r="50607" ht="12.75" hidden="1" customHeight="1" x14ac:dyDescent="0.2"/>
    <row r="50608" ht="12.75" hidden="1" customHeight="1" x14ac:dyDescent="0.2"/>
    <row r="50609" ht="12.75" hidden="1" customHeight="1" x14ac:dyDescent="0.2"/>
    <row r="50610" ht="12.75" hidden="1" customHeight="1" x14ac:dyDescent="0.2"/>
    <row r="50611" ht="12.75" hidden="1" customHeight="1" x14ac:dyDescent="0.2"/>
    <row r="50612" ht="12.75" hidden="1" customHeight="1" x14ac:dyDescent="0.2"/>
    <row r="50613" ht="12.75" hidden="1" customHeight="1" x14ac:dyDescent="0.2"/>
    <row r="50614" ht="12.75" hidden="1" customHeight="1" x14ac:dyDescent="0.2"/>
    <row r="50615" ht="12.75" hidden="1" customHeight="1" x14ac:dyDescent="0.2"/>
    <row r="50616" ht="12.75" hidden="1" customHeight="1" x14ac:dyDescent="0.2"/>
    <row r="50617" ht="12.75" hidden="1" customHeight="1" x14ac:dyDescent="0.2"/>
    <row r="50618" ht="12.75" hidden="1" customHeight="1" x14ac:dyDescent="0.2"/>
    <row r="50619" ht="12.75" hidden="1" customHeight="1" x14ac:dyDescent="0.2"/>
    <row r="50620" ht="12.75" hidden="1" customHeight="1" x14ac:dyDescent="0.2"/>
    <row r="50621" ht="12.75" hidden="1" customHeight="1" x14ac:dyDescent="0.2"/>
    <row r="50622" ht="12.75" hidden="1" customHeight="1" x14ac:dyDescent="0.2"/>
    <row r="50623" ht="12.75" hidden="1" customHeight="1" x14ac:dyDescent="0.2"/>
    <row r="50624" ht="12.75" hidden="1" customHeight="1" x14ac:dyDescent="0.2"/>
    <row r="50625" ht="12.75" hidden="1" customHeight="1" x14ac:dyDescent="0.2"/>
    <row r="50626" ht="12.75" hidden="1" customHeight="1" x14ac:dyDescent="0.2"/>
    <row r="50627" ht="12.75" hidden="1" customHeight="1" x14ac:dyDescent="0.2"/>
    <row r="50628" ht="12.75" hidden="1" customHeight="1" x14ac:dyDescent="0.2"/>
    <row r="50629" ht="12.75" hidden="1" customHeight="1" x14ac:dyDescent="0.2"/>
    <row r="50630" ht="12.75" hidden="1" customHeight="1" x14ac:dyDescent="0.2"/>
    <row r="50631" ht="12.75" hidden="1" customHeight="1" x14ac:dyDescent="0.2"/>
    <row r="50632" ht="12.75" hidden="1" customHeight="1" x14ac:dyDescent="0.2"/>
    <row r="50633" ht="12.75" hidden="1" customHeight="1" x14ac:dyDescent="0.2"/>
    <row r="50634" ht="12.75" hidden="1" customHeight="1" x14ac:dyDescent="0.2"/>
    <row r="50635" ht="12.75" hidden="1" customHeight="1" x14ac:dyDescent="0.2"/>
    <row r="50636" ht="12.75" hidden="1" customHeight="1" x14ac:dyDescent="0.2"/>
    <row r="50637" ht="12.75" hidden="1" customHeight="1" x14ac:dyDescent="0.2"/>
    <row r="50638" ht="12.75" hidden="1" customHeight="1" x14ac:dyDescent="0.2"/>
    <row r="50639" ht="12.75" hidden="1" customHeight="1" x14ac:dyDescent="0.2"/>
    <row r="50640" ht="12.75" hidden="1" customHeight="1" x14ac:dyDescent="0.2"/>
    <row r="50641" ht="12.75" hidden="1" customHeight="1" x14ac:dyDescent="0.2"/>
    <row r="50642" ht="12.75" hidden="1" customHeight="1" x14ac:dyDescent="0.2"/>
    <row r="50643" ht="12.75" hidden="1" customHeight="1" x14ac:dyDescent="0.2"/>
    <row r="50644" ht="12.75" hidden="1" customHeight="1" x14ac:dyDescent="0.2"/>
    <row r="50645" ht="12.75" hidden="1" customHeight="1" x14ac:dyDescent="0.2"/>
    <row r="50646" ht="12.75" hidden="1" customHeight="1" x14ac:dyDescent="0.2"/>
    <row r="50647" ht="12.75" hidden="1" customHeight="1" x14ac:dyDescent="0.2"/>
    <row r="50648" ht="12.75" hidden="1" customHeight="1" x14ac:dyDescent="0.2"/>
    <row r="50649" ht="12.75" hidden="1" customHeight="1" x14ac:dyDescent="0.2"/>
    <row r="50650" ht="12.75" hidden="1" customHeight="1" x14ac:dyDescent="0.2"/>
    <row r="50651" ht="12.75" hidden="1" customHeight="1" x14ac:dyDescent="0.2"/>
    <row r="50652" ht="12.75" hidden="1" customHeight="1" x14ac:dyDescent="0.2"/>
    <row r="50653" ht="12.75" hidden="1" customHeight="1" x14ac:dyDescent="0.2"/>
    <row r="50654" ht="12.75" hidden="1" customHeight="1" x14ac:dyDescent="0.2"/>
    <row r="50655" ht="12.75" hidden="1" customHeight="1" x14ac:dyDescent="0.2"/>
    <row r="50656" ht="12.75" hidden="1" customHeight="1" x14ac:dyDescent="0.2"/>
    <row r="50657" ht="12.75" hidden="1" customHeight="1" x14ac:dyDescent="0.2"/>
    <row r="50658" ht="12.75" hidden="1" customHeight="1" x14ac:dyDescent="0.2"/>
    <row r="50659" ht="12.75" hidden="1" customHeight="1" x14ac:dyDescent="0.2"/>
    <row r="50660" ht="12.75" hidden="1" customHeight="1" x14ac:dyDescent="0.2"/>
    <row r="50661" ht="12.75" hidden="1" customHeight="1" x14ac:dyDescent="0.2"/>
    <row r="50662" ht="12.75" hidden="1" customHeight="1" x14ac:dyDescent="0.2"/>
    <row r="50663" ht="12.75" hidden="1" customHeight="1" x14ac:dyDescent="0.2"/>
    <row r="50664" ht="12.75" hidden="1" customHeight="1" x14ac:dyDescent="0.2"/>
    <row r="50665" ht="12.75" hidden="1" customHeight="1" x14ac:dyDescent="0.2"/>
    <row r="50666" ht="12.75" hidden="1" customHeight="1" x14ac:dyDescent="0.2"/>
    <row r="50667" ht="12.75" hidden="1" customHeight="1" x14ac:dyDescent="0.2"/>
    <row r="50668" ht="12.75" hidden="1" customHeight="1" x14ac:dyDescent="0.2"/>
    <row r="50669" ht="12.75" hidden="1" customHeight="1" x14ac:dyDescent="0.2"/>
    <row r="50670" ht="12.75" hidden="1" customHeight="1" x14ac:dyDescent="0.2"/>
    <row r="50671" ht="12.75" hidden="1" customHeight="1" x14ac:dyDescent="0.2"/>
    <row r="50672" ht="12.75" hidden="1" customHeight="1" x14ac:dyDescent="0.2"/>
    <row r="50673" ht="12.75" hidden="1" customHeight="1" x14ac:dyDescent="0.2"/>
    <row r="50674" ht="12.75" hidden="1" customHeight="1" x14ac:dyDescent="0.2"/>
    <row r="50675" ht="12.75" hidden="1" customHeight="1" x14ac:dyDescent="0.2"/>
    <row r="50676" ht="12.75" hidden="1" customHeight="1" x14ac:dyDescent="0.2"/>
    <row r="50677" ht="12.75" hidden="1" customHeight="1" x14ac:dyDescent="0.2"/>
    <row r="50678" ht="12.75" hidden="1" customHeight="1" x14ac:dyDescent="0.2"/>
    <row r="50679" ht="12.75" hidden="1" customHeight="1" x14ac:dyDescent="0.2"/>
    <row r="50680" ht="12.75" hidden="1" customHeight="1" x14ac:dyDescent="0.2"/>
    <row r="50681" ht="12.75" hidden="1" customHeight="1" x14ac:dyDescent="0.2"/>
    <row r="50682" ht="12.75" hidden="1" customHeight="1" x14ac:dyDescent="0.2"/>
    <row r="50683" ht="12.75" hidden="1" customHeight="1" x14ac:dyDescent="0.2"/>
    <row r="50684" ht="12.75" hidden="1" customHeight="1" x14ac:dyDescent="0.2"/>
    <row r="50685" ht="12.75" hidden="1" customHeight="1" x14ac:dyDescent="0.2"/>
    <row r="50686" ht="12.75" hidden="1" customHeight="1" x14ac:dyDescent="0.2"/>
    <row r="50687" ht="12.75" hidden="1" customHeight="1" x14ac:dyDescent="0.2"/>
    <row r="50688" ht="12.75" hidden="1" customHeight="1" x14ac:dyDescent="0.2"/>
    <row r="50689" ht="12.75" hidden="1" customHeight="1" x14ac:dyDescent="0.2"/>
    <row r="50690" ht="12.75" hidden="1" customHeight="1" x14ac:dyDescent="0.2"/>
    <row r="50691" ht="12.75" hidden="1" customHeight="1" x14ac:dyDescent="0.2"/>
    <row r="50692" ht="12.75" hidden="1" customHeight="1" x14ac:dyDescent="0.2"/>
    <row r="50693" ht="12.75" hidden="1" customHeight="1" x14ac:dyDescent="0.2"/>
    <row r="50694" ht="12.75" hidden="1" customHeight="1" x14ac:dyDescent="0.2"/>
    <row r="50695" ht="12.75" hidden="1" customHeight="1" x14ac:dyDescent="0.2"/>
    <row r="50696" ht="12.75" hidden="1" customHeight="1" x14ac:dyDescent="0.2"/>
    <row r="50697" ht="12.75" hidden="1" customHeight="1" x14ac:dyDescent="0.2"/>
    <row r="50698" ht="12.75" hidden="1" customHeight="1" x14ac:dyDescent="0.2"/>
    <row r="50699" ht="12.75" hidden="1" customHeight="1" x14ac:dyDescent="0.2"/>
    <row r="50700" ht="12.75" hidden="1" customHeight="1" x14ac:dyDescent="0.2"/>
    <row r="50701" ht="12.75" hidden="1" customHeight="1" x14ac:dyDescent="0.2"/>
    <row r="50702" ht="12.75" hidden="1" customHeight="1" x14ac:dyDescent="0.2"/>
    <row r="50703" ht="12.75" hidden="1" customHeight="1" x14ac:dyDescent="0.2"/>
    <row r="50704" ht="12.75" hidden="1" customHeight="1" x14ac:dyDescent="0.2"/>
    <row r="50705" ht="12.75" hidden="1" customHeight="1" x14ac:dyDescent="0.2"/>
    <row r="50706" ht="12.75" hidden="1" customHeight="1" x14ac:dyDescent="0.2"/>
    <row r="50707" ht="12.75" hidden="1" customHeight="1" x14ac:dyDescent="0.2"/>
    <row r="50708" ht="12.75" hidden="1" customHeight="1" x14ac:dyDescent="0.2"/>
    <row r="50709" ht="12.75" hidden="1" customHeight="1" x14ac:dyDescent="0.2"/>
    <row r="50710" ht="12.75" hidden="1" customHeight="1" x14ac:dyDescent="0.2"/>
    <row r="50711" ht="12.75" hidden="1" customHeight="1" x14ac:dyDescent="0.2"/>
    <row r="50712" ht="12.75" hidden="1" customHeight="1" x14ac:dyDescent="0.2"/>
    <row r="50713" ht="12.75" hidden="1" customHeight="1" x14ac:dyDescent="0.2"/>
    <row r="50714" ht="12.75" hidden="1" customHeight="1" x14ac:dyDescent="0.2"/>
    <row r="50715" ht="12.75" hidden="1" customHeight="1" x14ac:dyDescent="0.2"/>
    <row r="50716" ht="12.75" hidden="1" customHeight="1" x14ac:dyDescent="0.2"/>
    <row r="50717" ht="12.75" hidden="1" customHeight="1" x14ac:dyDescent="0.2"/>
    <row r="50718" ht="12.75" hidden="1" customHeight="1" x14ac:dyDescent="0.2"/>
    <row r="50719" ht="12.75" hidden="1" customHeight="1" x14ac:dyDescent="0.2"/>
    <row r="50720" ht="12.75" hidden="1" customHeight="1" x14ac:dyDescent="0.2"/>
    <row r="50721" ht="12.75" hidden="1" customHeight="1" x14ac:dyDescent="0.2"/>
    <row r="50722" ht="12.75" hidden="1" customHeight="1" x14ac:dyDescent="0.2"/>
    <row r="50723" ht="12.75" hidden="1" customHeight="1" x14ac:dyDescent="0.2"/>
    <row r="50724" ht="12.75" hidden="1" customHeight="1" x14ac:dyDescent="0.2"/>
    <row r="50725" ht="12.75" hidden="1" customHeight="1" x14ac:dyDescent="0.2"/>
    <row r="50726" ht="12.75" hidden="1" customHeight="1" x14ac:dyDescent="0.2"/>
    <row r="50727" ht="12.75" hidden="1" customHeight="1" x14ac:dyDescent="0.2"/>
    <row r="50728" ht="12.75" hidden="1" customHeight="1" x14ac:dyDescent="0.2"/>
    <row r="50729" ht="12.75" hidden="1" customHeight="1" x14ac:dyDescent="0.2"/>
    <row r="50730" ht="12.75" hidden="1" customHeight="1" x14ac:dyDescent="0.2"/>
    <row r="50731" ht="12.75" hidden="1" customHeight="1" x14ac:dyDescent="0.2"/>
    <row r="50732" ht="12.75" hidden="1" customHeight="1" x14ac:dyDescent="0.2"/>
    <row r="50733" ht="12.75" hidden="1" customHeight="1" x14ac:dyDescent="0.2"/>
    <row r="50734" ht="12.75" hidden="1" customHeight="1" x14ac:dyDescent="0.2"/>
    <row r="50735" ht="12.75" hidden="1" customHeight="1" x14ac:dyDescent="0.2"/>
    <row r="50736" ht="12.75" hidden="1" customHeight="1" x14ac:dyDescent="0.2"/>
    <row r="50737" ht="12.75" hidden="1" customHeight="1" x14ac:dyDescent="0.2"/>
    <row r="50738" ht="12.75" hidden="1" customHeight="1" x14ac:dyDescent="0.2"/>
    <row r="50739" ht="12.75" hidden="1" customHeight="1" x14ac:dyDescent="0.2"/>
    <row r="50740" ht="12.75" hidden="1" customHeight="1" x14ac:dyDescent="0.2"/>
    <row r="50741" ht="12.75" hidden="1" customHeight="1" x14ac:dyDescent="0.2"/>
    <row r="50742" ht="12.75" hidden="1" customHeight="1" x14ac:dyDescent="0.2"/>
    <row r="50743" ht="12.75" hidden="1" customHeight="1" x14ac:dyDescent="0.2"/>
    <row r="50744" ht="12.75" hidden="1" customHeight="1" x14ac:dyDescent="0.2"/>
    <row r="50745" ht="12.75" hidden="1" customHeight="1" x14ac:dyDescent="0.2"/>
    <row r="50746" ht="12.75" hidden="1" customHeight="1" x14ac:dyDescent="0.2"/>
    <row r="50747" ht="12.75" hidden="1" customHeight="1" x14ac:dyDescent="0.2"/>
    <row r="50748" ht="12.75" hidden="1" customHeight="1" x14ac:dyDescent="0.2"/>
    <row r="50749" ht="12.75" hidden="1" customHeight="1" x14ac:dyDescent="0.2"/>
    <row r="50750" ht="12.75" hidden="1" customHeight="1" x14ac:dyDescent="0.2"/>
    <row r="50751" ht="12.75" hidden="1" customHeight="1" x14ac:dyDescent="0.2"/>
    <row r="50752" ht="12.75" hidden="1" customHeight="1" x14ac:dyDescent="0.2"/>
    <row r="50753" ht="12.75" hidden="1" customHeight="1" x14ac:dyDescent="0.2"/>
    <row r="50754" ht="12.75" hidden="1" customHeight="1" x14ac:dyDescent="0.2"/>
    <row r="50755" ht="12.75" hidden="1" customHeight="1" x14ac:dyDescent="0.2"/>
    <row r="50756" ht="12.75" hidden="1" customHeight="1" x14ac:dyDescent="0.2"/>
    <row r="50757" ht="12.75" hidden="1" customHeight="1" x14ac:dyDescent="0.2"/>
    <row r="50758" ht="12.75" hidden="1" customHeight="1" x14ac:dyDescent="0.2"/>
    <row r="50759" ht="12.75" hidden="1" customHeight="1" x14ac:dyDescent="0.2"/>
    <row r="50760" ht="12.75" hidden="1" customHeight="1" x14ac:dyDescent="0.2"/>
    <row r="50761" ht="12.75" hidden="1" customHeight="1" x14ac:dyDescent="0.2"/>
    <row r="50762" ht="12.75" hidden="1" customHeight="1" x14ac:dyDescent="0.2"/>
    <row r="50763" ht="12.75" hidden="1" customHeight="1" x14ac:dyDescent="0.2"/>
    <row r="50764" ht="12.75" hidden="1" customHeight="1" x14ac:dyDescent="0.2"/>
    <row r="50765" ht="12.75" hidden="1" customHeight="1" x14ac:dyDescent="0.2"/>
    <row r="50766" ht="12.75" hidden="1" customHeight="1" x14ac:dyDescent="0.2"/>
    <row r="50767" ht="12.75" hidden="1" customHeight="1" x14ac:dyDescent="0.2"/>
    <row r="50768" ht="12.75" hidden="1" customHeight="1" x14ac:dyDescent="0.2"/>
    <row r="50769" ht="12.75" hidden="1" customHeight="1" x14ac:dyDescent="0.2"/>
    <row r="50770" ht="12.75" hidden="1" customHeight="1" x14ac:dyDescent="0.2"/>
    <row r="50771" ht="12.75" hidden="1" customHeight="1" x14ac:dyDescent="0.2"/>
    <row r="50772" ht="12.75" hidden="1" customHeight="1" x14ac:dyDescent="0.2"/>
    <row r="50773" ht="12.75" hidden="1" customHeight="1" x14ac:dyDescent="0.2"/>
    <row r="50774" ht="12.75" hidden="1" customHeight="1" x14ac:dyDescent="0.2"/>
    <row r="50775" ht="12.75" hidden="1" customHeight="1" x14ac:dyDescent="0.2"/>
    <row r="50776" ht="12.75" hidden="1" customHeight="1" x14ac:dyDescent="0.2"/>
    <row r="50777" ht="12.75" hidden="1" customHeight="1" x14ac:dyDescent="0.2"/>
    <row r="50778" ht="12.75" hidden="1" customHeight="1" x14ac:dyDescent="0.2"/>
    <row r="50779" ht="12.75" hidden="1" customHeight="1" x14ac:dyDescent="0.2"/>
    <row r="50780" ht="12.75" hidden="1" customHeight="1" x14ac:dyDescent="0.2"/>
    <row r="50781" ht="12.75" hidden="1" customHeight="1" x14ac:dyDescent="0.2"/>
    <row r="50782" ht="12.75" hidden="1" customHeight="1" x14ac:dyDescent="0.2"/>
    <row r="50783" ht="12.75" hidden="1" customHeight="1" x14ac:dyDescent="0.2"/>
    <row r="50784" ht="12.75" hidden="1" customHeight="1" x14ac:dyDescent="0.2"/>
    <row r="50785" ht="12.75" hidden="1" customHeight="1" x14ac:dyDescent="0.2"/>
    <row r="50786" ht="12.75" hidden="1" customHeight="1" x14ac:dyDescent="0.2"/>
    <row r="50787" ht="12.75" hidden="1" customHeight="1" x14ac:dyDescent="0.2"/>
    <row r="50788" ht="12.75" hidden="1" customHeight="1" x14ac:dyDescent="0.2"/>
    <row r="50789" ht="12.75" hidden="1" customHeight="1" x14ac:dyDescent="0.2"/>
    <row r="50790" ht="12.75" hidden="1" customHeight="1" x14ac:dyDescent="0.2"/>
    <row r="50791" ht="12.75" hidden="1" customHeight="1" x14ac:dyDescent="0.2"/>
    <row r="50792" ht="12.75" hidden="1" customHeight="1" x14ac:dyDescent="0.2"/>
    <row r="50793" ht="12.75" hidden="1" customHeight="1" x14ac:dyDescent="0.2"/>
    <row r="50794" ht="12.75" hidden="1" customHeight="1" x14ac:dyDescent="0.2"/>
    <row r="50795" ht="12.75" hidden="1" customHeight="1" x14ac:dyDescent="0.2"/>
    <row r="50796" ht="12.75" hidden="1" customHeight="1" x14ac:dyDescent="0.2"/>
    <row r="50797" ht="12.75" hidden="1" customHeight="1" x14ac:dyDescent="0.2"/>
    <row r="50798" ht="12.75" hidden="1" customHeight="1" x14ac:dyDescent="0.2"/>
    <row r="50799" ht="12.75" hidden="1" customHeight="1" x14ac:dyDescent="0.2"/>
    <row r="50800" ht="12.75" hidden="1" customHeight="1" x14ac:dyDescent="0.2"/>
    <row r="50801" ht="12.75" hidden="1" customHeight="1" x14ac:dyDescent="0.2"/>
    <row r="50802" ht="12.75" hidden="1" customHeight="1" x14ac:dyDescent="0.2"/>
    <row r="50803" ht="12.75" hidden="1" customHeight="1" x14ac:dyDescent="0.2"/>
    <row r="50804" ht="12.75" hidden="1" customHeight="1" x14ac:dyDescent="0.2"/>
    <row r="50805" ht="12.75" hidden="1" customHeight="1" x14ac:dyDescent="0.2"/>
    <row r="50806" ht="12.75" hidden="1" customHeight="1" x14ac:dyDescent="0.2"/>
    <row r="50807" ht="12.75" hidden="1" customHeight="1" x14ac:dyDescent="0.2"/>
    <row r="50808" ht="12.75" hidden="1" customHeight="1" x14ac:dyDescent="0.2"/>
    <row r="50809" ht="12.75" hidden="1" customHeight="1" x14ac:dyDescent="0.2"/>
    <row r="50810" ht="12.75" hidden="1" customHeight="1" x14ac:dyDescent="0.2"/>
    <row r="50811" ht="12.75" hidden="1" customHeight="1" x14ac:dyDescent="0.2"/>
    <row r="50812" ht="12.75" hidden="1" customHeight="1" x14ac:dyDescent="0.2"/>
    <row r="50813" ht="12.75" hidden="1" customHeight="1" x14ac:dyDescent="0.2"/>
    <row r="50814" ht="12.75" hidden="1" customHeight="1" x14ac:dyDescent="0.2"/>
    <row r="50815" ht="12.75" hidden="1" customHeight="1" x14ac:dyDescent="0.2"/>
    <row r="50816" ht="12.75" hidden="1" customHeight="1" x14ac:dyDescent="0.2"/>
    <row r="50817" ht="12.75" hidden="1" customHeight="1" x14ac:dyDescent="0.2"/>
    <row r="50818" ht="12.75" hidden="1" customHeight="1" x14ac:dyDescent="0.2"/>
    <row r="50819" ht="12.75" hidden="1" customHeight="1" x14ac:dyDescent="0.2"/>
    <row r="50820" ht="12.75" hidden="1" customHeight="1" x14ac:dyDescent="0.2"/>
    <row r="50821" ht="12.75" hidden="1" customHeight="1" x14ac:dyDescent="0.2"/>
    <row r="50822" ht="12.75" hidden="1" customHeight="1" x14ac:dyDescent="0.2"/>
    <row r="50823" ht="12.75" hidden="1" customHeight="1" x14ac:dyDescent="0.2"/>
    <row r="50824" ht="12.75" hidden="1" customHeight="1" x14ac:dyDescent="0.2"/>
    <row r="50825" ht="12.75" hidden="1" customHeight="1" x14ac:dyDescent="0.2"/>
    <row r="50826" ht="12.75" hidden="1" customHeight="1" x14ac:dyDescent="0.2"/>
    <row r="50827" ht="12.75" hidden="1" customHeight="1" x14ac:dyDescent="0.2"/>
    <row r="50828" ht="12.75" hidden="1" customHeight="1" x14ac:dyDescent="0.2"/>
    <row r="50829" ht="12.75" hidden="1" customHeight="1" x14ac:dyDescent="0.2"/>
    <row r="50830" ht="12.75" hidden="1" customHeight="1" x14ac:dyDescent="0.2"/>
    <row r="50831" ht="12.75" hidden="1" customHeight="1" x14ac:dyDescent="0.2"/>
    <row r="50832" ht="12.75" hidden="1" customHeight="1" x14ac:dyDescent="0.2"/>
    <row r="50833" ht="12.75" hidden="1" customHeight="1" x14ac:dyDescent="0.2"/>
    <row r="50834" ht="12.75" hidden="1" customHeight="1" x14ac:dyDescent="0.2"/>
    <row r="50835" ht="12.75" hidden="1" customHeight="1" x14ac:dyDescent="0.2"/>
    <row r="50836" ht="12.75" hidden="1" customHeight="1" x14ac:dyDescent="0.2"/>
    <row r="50837" ht="12.75" hidden="1" customHeight="1" x14ac:dyDescent="0.2"/>
    <row r="50838" ht="12.75" hidden="1" customHeight="1" x14ac:dyDescent="0.2"/>
    <row r="50839" ht="12.75" hidden="1" customHeight="1" x14ac:dyDescent="0.2"/>
    <row r="50840" ht="12.75" hidden="1" customHeight="1" x14ac:dyDescent="0.2"/>
    <row r="50841" ht="12.75" hidden="1" customHeight="1" x14ac:dyDescent="0.2"/>
    <row r="50842" ht="12.75" hidden="1" customHeight="1" x14ac:dyDescent="0.2"/>
    <row r="50843" ht="12.75" hidden="1" customHeight="1" x14ac:dyDescent="0.2"/>
    <row r="50844" ht="12.75" hidden="1" customHeight="1" x14ac:dyDescent="0.2"/>
    <row r="50845" ht="12.75" hidden="1" customHeight="1" x14ac:dyDescent="0.2"/>
    <row r="50846" ht="12.75" hidden="1" customHeight="1" x14ac:dyDescent="0.2"/>
    <row r="50847" ht="12.75" hidden="1" customHeight="1" x14ac:dyDescent="0.2"/>
    <row r="50848" ht="12.75" hidden="1" customHeight="1" x14ac:dyDescent="0.2"/>
    <row r="50849" ht="12.75" hidden="1" customHeight="1" x14ac:dyDescent="0.2"/>
    <row r="50850" ht="12.75" hidden="1" customHeight="1" x14ac:dyDescent="0.2"/>
    <row r="50851" ht="12.75" hidden="1" customHeight="1" x14ac:dyDescent="0.2"/>
    <row r="50852" ht="12.75" hidden="1" customHeight="1" x14ac:dyDescent="0.2"/>
    <row r="50853" ht="12.75" hidden="1" customHeight="1" x14ac:dyDescent="0.2"/>
    <row r="50854" ht="12.75" hidden="1" customHeight="1" x14ac:dyDescent="0.2"/>
    <row r="50855" ht="12.75" hidden="1" customHeight="1" x14ac:dyDescent="0.2"/>
    <row r="50856" ht="12.75" hidden="1" customHeight="1" x14ac:dyDescent="0.2"/>
    <row r="50857" ht="12.75" hidden="1" customHeight="1" x14ac:dyDescent="0.2"/>
    <row r="50858" ht="12.75" hidden="1" customHeight="1" x14ac:dyDescent="0.2"/>
    <row r="50859" ht="12.75" hidden="1" customHeight="1" x14ac:dyDescent="0.2"/>
    <row r="50860" ht="12.75" hidden="1" customHeight="1" x14ac:dyDescent="0.2"/>
    <row r="50861" ht="12.75" hidden="1" customHeight="1" x14ac:dyDescent="0.2"/>
    <row r="50862" ht="12.75" hidden="1" customHeight="1" x14ac:dyDescent="0.2"/>
    <row r="50863" ht="12.75" hidden="1" customHeight="1" x14ac:dyDescent="0.2"/>
    <row r="50864" ht="12.75" hidden="1" customHeight="1" x14ac:dyDescent="0.2"/>
    <row r="50865" ht="12.75" hidden="1" customHeight="1" x14ac:dyDescent="0.2"/>
    <row r="50866" ht="12.75" hidden="1" customHeight="1" x14ac:dyDescent="0.2"/>
    <row r="50867" ht="12.75" hidden="1" customHeight="1" x14ac:dyDescent="0.2"/>
    <row r="50868" ht="12.75" hidden="1" customHeight="1" x14ac:dyDescent="0.2"/>
    <row r="50869" ht="12.75" hidden="1" customHeight="1" x14ac:dyDescent="0.2"/>
    <row r="50870" ht="12.75" hidden="1" customHeight="1" x14ac:dyDescent="0.2"/>
    <row r="50871" ht="12.75" hidden="1" customHeight="1" x14ac:dyDescent="0.2"/>
    <row r="50872" ht="12.75" hidden="1" customHeight="1" x14ac:dyDescent="0.2"/>
    <row r="50873" ht="12.75" hidden="1" customHeight="1" x14ac:dyDescent="0.2"/>
    <row r="50874" ht="12.75" hidden="1" customHeight="1" x14ac:dyDescent="0.2"/>
    <row r="50875" ht="12.75" hidden="1" customHeight="1" x14ac:dyDescent="0.2"/>
    <row r="50876" ht="12.75" hidden="1" customHeight="1" x14ac:dyDescent="0.2"/>
    <row r="50877" ht="12.75" hidden="1" customHeight="1" x14ac:dyDescent="0.2"/>
    <row r="50878" ht="12.75" hidden="1" customHeight="1" x14ac:dyDescent="0.2"/>
    <row r="50879" ht="12.75" hidden="1" customHeight="1" x14ac:dyDescent="0.2"/>
    <row r="50880" ht="12.75" hidden="1" customHeight="1" x14ac:dyDescent="0.2"/>
    <row r="50881" ht="12.75" hidden="1" customHeight="1" x14ac:dyDescent="0.2"/>
    <row r="50882" ht="12.75" hidden="1" customHeight="1" x14ac:dyDescent="0.2"/>
    <row r="50883" ht="12.75" hidden="1" customHeight="1" x14ac:dyDescent="0.2"/>
    <row r="50884" ht="12.75" hidden="1" customHeight="1" x14ac:dyDescent="0.2"/>
    <row r="50885" ht="12.75" hidden="1" customHeight="1" x14ac:dyDescent="0.2"/>
    <row r="50886" ht="12.75" hidden="1" customHeight="1" x14ac:dyDescent="0.2"/>
    <row r="50887" ht="12.75" hidden="1" customHeight="1" x14ac:dyDescent="0.2"/>
    <row r="50888" ht="12.75" hidden="1" customHeight="1" x14ac:dyDescent="0.2"/>
    <row r="50889" ht="12.75" hidden="1" customHeight="1" x14ac:dyDescent="0.2"/>
    <row r="50890" ht="12.75" hidden="1" customHeight="1" x14ac:dyDescent="0.2"/>
    <row r="50891" ht="12.75" hidden="1" customHeight="1" x14ac:dyDescent="0.2"/>
    <row r="50892" ht="12.75" hidden="1" customHeight="1" x14ac:dyDescent="0.2"/>
    <row r="50893" ht="12.75" hidden="1" customHeight="1" x14ac:dyDescent="0.2"/>
    <row r="50894" ht="12.75" hidden="1" customHeight="1" x14ac:dyDescent="0.2"/>
    <row r="50895" ht="12.75" hidden="1" customHeight="1" x14ac:dyDescent="0.2"/>
    <row r="50896" ht="12.75" hidden="1" customHeight="1" x14ac:dyDescent="0.2"/>
    <row r="50897" ht="12.75" hidden="1" customHeight="1" x14ac:dyDescent="0.2"/>
    <row r="50898" ht="12.75" hidden="1" customHeight="1" x14ac:dyDescent="0.2"/>
    <row r="50899" ht="12.75" hidden="1" customHeight="1" x14ac:dyDescent="0.2"/>
    <row r="50900" ht="12.75" hidden="1" customHeight="1" x14ac:dyDescent="0.2"/>
    <row r="50901" ht="12.75" hidden="1" customHeight="1" x14ac:dyDescent="0.2"/>
    <row r="50902" ht="12.75" hidden="1" customHeight="1" x14ac:dyDescent="0.2"/>
    <row r="50903" ht="12.75" hidden="1" customHeight="1" x14ac:dyDescent="0.2"/>
    <row r="50904" ht="12.75" hidden="1" customHeight="1" x14ac:dyDescent="0.2"/>
    <row r="50905" ht="12.75" hidden="1" customHeight="1" x14ac:dyDescent="0.2"/>
    <row r="50906" ht="12.75" hidden="1" customHeight="1" x14ac:dyDescent="0.2"/>
    <row r="50907" ht="12.75" hidden="1" customHeight="1" x14ac:dyDescent="0.2"/>
    <row r="50908" ht="12.75" hidden="1" customHeight="1" x14ac:dyDescent="0.2"/>
    <row r="50909" ht="12.75" hidden="1" customHeight="1" x14ac:dyDescent="0.2"/>
    <row r="50910" ht="12.75" hidden="1" customHeight="1" x14ac:dyDescent="0.2"/>
    <row r="50911" ht="12.75" hidden="1" customHeight="1" x14ac:dyDescent="0.2"/>
    <row r="50912" ht="12.75" hidden="1" customHeight="1" x14ac:dyDescent="0.2"/>
    <row r="50913" ht="12.75" hidden="1" customHeight="1" x14ac:dyDescent="0.2"/>
    <row r="50914" ht="12.75" hidden="1" customHeight="1" x14ac:dyDescent="0.2"/>
    <row r="50915" ht="12.75" hidden="1" customHeight="1" x14ac:dyDescent="0.2"/>
    <row r="50916" ht="12.75" hidden="1" customHeight="1" x14ac:dyDescent="0.2"/>
    <row r="50917" ht="12.75" hidden="1" customHeight="1" x14ac:dyDescent="0.2"/>
    <row r="50918" ht="12.75" hidden="1" customHeight="1" x14ac:dyDescent="0.2"/>
    <row r="50919" ht="12.75" hidden="1" customHeight="1" x14ac:dyDescent="0.2"/>
    <row r="50920" ht="12.75" hidden="1" customHeight="1" x14ac:dyDescent="0.2"/>
    <row r="50921" ht="12.75" hidden="1" customHeight="1" x14ac:dyDescent="0.2"/>
    <row r="50922" ht="12.75" hidden="1" customHeight="1" x14ac:dyDescent="0.2"/>
    <row r="50923" ht="12.75" hidden="1" customHeight="1" x14ac:dyDescent="0.2"/>
    <row r="50924" ht="12.75" hidden="1" customHeight="1" x14ac:dyDescent="0.2"/>
    <row r="50925" ht="12.75" hidden="1" customHeight="1" x14ac:dyDescent="0.2"/>
    <row r="50926" ht="12.75" hidden="1" customHeight="1" x14ac:dyDescent="0.2"/>
    <row r="50927" ht="12.75" hidden="1" customHeight="1" x14ac:dyDescent="0.2"/>
    <row r="50928" ht="12.75" hidden="1" customHeight="1" x14ac:dyDescent="0.2"/>
    <row r="50929" ht="12.75" hidden="1" customHeight="1" x14ac:dyDescent="0.2"/>
    <row r="50930" ht="12.75" hidden="1" customHeight="1" x14ac:dyDescent="0.2"/>
    <row r="50931" ht="12.75" hidden="1" customHeight="1" x14ac:dyDescent="0.2"/>
    <row r="50932" ht="12.75" hidden="1" customHeight="1" x14ac:dyDescent="0.2"/>
    <row r="50933" ht="12.75" hidden="1" customHeight="1" x14ac:dyDescent="0.2"/>
    <row r="50934" ht="12.75" hidden="1" customHeight="1" x14ac:dyDescent="0.2"/>
    <row r="50935" ht="12.75" hidden="1" customHeight="1" x14ac:dyDescent="0.2"/>
    <row r="50936" ht="12.75" hidden="1" customHeight="1" x14ac:dyDescent="0.2"/>
    <row r="50937" ht="12.75" hidden="1" customHeight="1" x14ac:dyDescent="0.2"/>
    <row r="50938" ht="12.75" hidden="1" customHeight="1" x14ac:dyDescent="0.2"/>
    <row r="50939" ht="12.75" hidden="1" customHeight="1" x14ac:dyDescent="0.2"/>
    <row r="50940" ht="12.75" hidden="1" customHeight="1" x14ac:dyDescent="0.2"/>
    <row r="50941" ht="12.75" hidden="1" customHeight="1" x14ac:dyDescent="0.2"/>
    <row r="50942" ht="12.75" hidden="1" customHeight="1" x14ac:dyDescent="0.2"/>
    <row r="50943" ht="12.75" hidden="1" customHeight="1" x14ac:dyDescent="0.2"/>
    <row r="50944" ht="12.75" hidden="1" customHeight="1" x14ac:dyDescent="0.2"/>
    <row r="50945" ht="12.75" hidden="1" customHeight="1" x14ac:dyDescent="0.2"/>
    <row r="50946" ht="12.75" hidden="1" customHeight="1" x14ac:dyDescent="0.2"/>
    <row r="50947" ht="12.75" hidden="1" customHeight="1" x14ac:dyDescent="0.2"/>
    <row r="50948" ht="12.75" hidden="1" customHeight="1" x14ac:dyDescent="0.2"/>
    <row r="50949" ht="12.75" hidden="1" customHeight="1" x14ac:dyDescent="0.2"/>
    <row r="50950" ht="12.75" hidden="1" customHeight="1" x14ac:dyDescent="0.2"/>
    <row r="50951" ht="12.75" hidden="1" customHeight="1" x14ac:dyDescent="0.2"/>
    <row r="50952" ht="12.75" hidden="1" customHeight="1" x14ac:dyDescent="0.2"/>
    <row r="50953" ht="12.75" hidden="1" customHeight="1" x14ac:dyDescent="0.2"/>
    <row r="50954" ht="12.75" hidden="1" customHeight="1" x14ac:dyDescent="0.2"/>
    <row r="50955" ht="12.75" hidden="1" customHeight="1" x14ac:dyDescent="0.2"/>
    <row r="50956" ht="12.75" hidden="1" customHeight="1" x14ac:dyDescent="0.2"/>
    <row r="50957" ht="12.75" hidden="1" customHeight="1" x14ac:dyDescent="0.2"/>
    <row r="50958" ht="12.75" hidden="1" customHeight="1" x14ac:dyDescent="0.2"/>
    <row r="50959" ht="12.75" hidden="1" customHeight="1" x14ac:dyDescent="0.2"/>
    <row r="50960" ht="12.75" hidden="1" customHeight="1" x14ac:dyDescent="0.2"/>
    <row r="50961" ht="12.75" hidden="1" customHeight="1" x14ac:dyDescent="0.2"/>
    <row r="50962" ht="12.75" hidden="1" customHeight="1" x14ac:dyDescent="0.2"/>
    <row r="50963" ht="12.75" hidden="1" customHeight="1" x14ac:dyDescent="0.2"/>
    <row r="50964" ht="12.75" hidden="1" customHeight="1" x14ac:dyDescent="0.2"/>
    <row r="50965" ht="12.75" hidden="1" customHeight="1" x14ac:dyDescent="0.2"/>
    <row r="50966" ht="12.75" hidden="1" customHeight="1" x14ac:dyDescent="0.2"/>
    <row r="50967" ht="12.75" hidden="1" customHeight="1" x14ac:dyDescent="0.2"/>
    <row r="50968" ht="12.75" hidden="1" customHeight="1" x14ac:dyDescent="0.2"/>
    <row r="50969" ht="12.75" hidden="1" customHeight="1" x14ac:dyDescent="0.2"/>
    <row r="50970" ht="12.75" hidden="1" customHeight="1" x14ac:dyDescent="0.2"/>
    <row r="50971" ht="12.75" hidden="1" customHeight="1" x14ac:dyDescent="0.2"/>
    <row r="50972" ht="12.75" hidden="1" customHeight="1" x14ac:dyDescent="0.2"/>
    <row r="50973" ht="12.75" hidden="1" customHeight="1" x14ac:dyDescent="0.2"/>
    <row r="50974" ht="12.75" hidden="1" customHeight="1" x14ac:dyDescent="0.2"/>
    <row r="50975" ht="12.75" hidden="1" customHeight="1" x14ac:dyDescent="0.2"/>
    <row r="50976" ht="12.75" hidden="1" customHeight="1" x14ac:dyDescent="0.2"/>
    <row r="50977" ht="12.75" hidden="1" customHeight="1" x14ac:dyDescent="0.2"/>
    <row r="50978" ht="12.75" hidden="1" customHeight="1" x14ac:dyDescent="0.2"/>
    <row r="50979" ht="12.75" hidden="1" customHeight="1" x14ac:dyDescent="0.2"/>
    <row r="50980" ht="12.75" hidden="1" customHeight="1" x14ac:dyDescent="0.2"/>
    <row r="50981" ht="12.75" hidden="1" customHeight="1" x14ac:dyDescent="0.2"/>
    <row r="50982" ht="12.75" hidden="1" customHeight="1" x14ac:dyDescent="0.2"/>
    <row r="50983" ht="12.75" hidden="1" customHeight="1" x14ac:dyDescent="0.2"/>
    <row r="50984" ht="12.75" hidden="1" customHeight="1" x14ac:dyDescent="0.2"/>
    <row r="50985" ht="12.75" hidden="1" customHeight="1" x14ac:dyDescent="0.2"/>
    <row r="50986" ht="12.75" hidden="1" customHeight="1" x14ac:dyDescent="0.2"/>
    <row r="50987" ht="12.75" hidden="1" customHeight="1" x14ac:dyDescent="0.2"/>
    <row r="50988" ht="12.75" hidden="1" customHeight="1" x14ac:dyDescent="0.2"/>
    <row r="50989" ht="12.75" hidden="1" customHeight="1" x14ac:dyDescent="0.2"/>
    <row r="50990" ht="12.75" hidden="1" customHeight="1" x14ac:dyDescent="0.2"/>
    <row r="50991" ht="12.75" hidden="1" customHeight="1" x14ac:dyDescent="0.2"/>
    <row r="50992" ht="12.75" hidden="1" customHeight="1" x14ac:dyDescent="0.2"/>
    <row r="50993" ht="12.75" hidden="1" customHeight="1" x14ac:dyDescent="0.2"/>
    <row r="50994" ht="12.75" hidden="1" customHeight="1" x14ac:dyDescent="0.2"/>
    <row r="50995" ht="12.75" hidden="1" customHeight="1" x14ac:dyDescent="0.2"/>
    <row r="50996" ht="12.75" hidden="1" customHeight="1" x14ac:dyDescent="0.2"/>
    <row r="50997" ht="12.75" hidden="1" customHeight="1" x14ac:dyDescent="0.2"/>
    <row r="50998" ht="12.75" hidden="1" customHeight="1" x14ac:dyDescent="0.2"/>
    <row r="50999" ht="12.75" hidden="1" customHeight="1" x14ac:dyDescent="0.2"/>
    <row r="51000" ht="12.75" hidden="1" customHeight="1" x14ac:dyDescent="0.2"/>
    <row r="51001" ht="12.75" hidden="1" customHeight="1" x14ac:dyDescent="0.2"/>
    <row r="51002" ht="12.75" hidden="1" customHeight="1" x14ac:dyDescent="0.2"/>
    <row r="51003" ht="12.75" hidden="1" customHeight="1" x14ac:dyDescent="0.2"/>
    <row r="51004" ht="12.75" hidden="1" customHeight="1" x14ac:dyDescent="0.2"/>
    <row r="51005" ht="12.75" hidden="1" customHeight="1" x14ac:dyDescent="0.2"/>
    <row r="51006" ht="12.75" hidden="1" customHeight="1" x14ac:dyDescent="0.2"/>
    <row r="51007" ht="12.75" hidden="1" customHeight="1" x14ac:dyDescent="0.2"/>
    <row r="51008" ht="12.75" hidden="1" customHeight="1" x14ac:dyDescent="0.2"/>
    <row r="51009" ht="12.75" hidden="1" customHeight="1" x14ac:dyDescent="0.2"/>
    <row r="51010" ht="12.75" hidden="1" customHeight="1" x14ac:dyDescent="0.2"/>
    <row r="51011" ht="12.75" hidden="1" customHeight="1" x14ac:dyDescent="0.2"/>
    <row r="51012" ht="12.75" hidden="1" customHeight="1" x14ac:dyDescent="0.2"/>
    <row r="51013" ht="12.75" hidden="1" customHeight="1" x14ac:dyDescent="0.2"/>
    <row r="51014" ht="12.75" hidden="1" customHeight="1" x14ac:dyDescent="0.2"/>
    <row r="51015" ht="12.75" hidden="1" customHeight="1" x14ac:dyDescent="0.2"/>
    <row r="51016" ht="12.75" hidden="1" customHeight="1" x14ac:dyDescent="0.2"/>
    <row r="51017" ht="12.75" hidden="1" customHeight="1" x14ac:dyDescent="0.2"/>
    <row r="51018" ht="12.75" hidden="1" customHeight="1" x14ac:dyDescent="0.2"/>
    <row r="51019" ht="12.75" hidden="1" customHeight="1" x14ac:dyDescent="0.2"/>
    <row r="51020" ht="12.75" hidden="1" customHeight="1" x14ac:dyDescent="0.2"/>
    <row r="51021" ht="12.75" hidden="1" customHeight="1" x14ac:dyDescent="0.2"/>
    <row r="51022" ht="12.75" hidden="1" customHeight="1" x14ac:dyDescent="0.2"/>
    <row r="51023" ht="12.75" hidden="1" customHeight="1" x14ac:dyDescent="0.2"/>
    <row r="51024" ht="12.75" hidden="1" customHeight="1" x14ac:dyDescent="0.2"/>
    <row r="51025" ht="12.75" hidden="1" customHeight="1" x14ac:dyDescent="0.2"/>
    <row r="51026" ht="12.75" hidden="1" customHeight="1" x14ac:dyDescent="0.2"/>
    <row r="51027" ht="12.75" hidden="1" customHeight="1" x14ac:dyDescent="0.2"/>
    <row r="51028" ht="12.75" hidden="1" customHeight="1" x14ac:dyDescent="0.2"/>
    <row r="51029" ht="12.75" hidden="1" customHeight="1" x14ac:dyDescent="0.2"/>
    <row r="51030" ht="12.75" hidden="1" customHeight="1" x14ac:dyDescent="0.2"/>
    <row r="51031" ht="12.75" hidden="1" customHeight="1" x14ac:dyDescent="0.2"/>
    <row r="51032" ht="12.75" hidden="1" customHeight="1" x14ac:dyDescent="0.2"/>
    <row r="51033" ht="12.75" hidden="1" customHeight="1" x14ac:dyDescent="0.2"/>
    <row r="51034" ht="12.75" hidden="1" customHeight="1" x14ac:dyDescent="0.2"/>
    <row r="51035" ht="12.75" hidden="1" customHeight="1" x14ac:dyDescent="0.2"/>
    <row r="51036" ht="12.75" hidden="1" customHeight="1" x14ac:dyDescent="0.2"/>
    <row r="51037" ht="12.75" hidden="1" customHeight="1" x14ac:dyDescent="0.2"/>
    <row r="51038" ht="12.75" hidden="1" customHeight="1" x14ac:dyDescent="0.2"/>
    <row r="51039" ht="12.75" hidden="1" customHeight="1" x14ac:dyDescent="0.2"/>
    <row r="51040" ht="12.75" hidden="1" customHeight="1" x14ac:dyDescent="0.2"/>
    <row r="51041" ht="12.75" hidden="1" customHeight="1" x14ac:dyDescent="0.2"/>
    <row r="51042" ht="12.75" hidden="1" customHeight="1" x14ac:dyDescent="0.2"/>
    <row r="51043" ht="12.75" hidden="1" customHeight="1" x14ac:dyDescent="0.2"/>
    <row r="51044" ht="12.75" hidden="1" customHeight="1" x14ac:dyDescent="0.2"/>
    <row r="51045" ht="12.75" hidden="1" customHeight="1" x14ac:dyDescent="0.2"/>
    <row r="51046" ht="12.75" hidden="1" customHeight="1" x14ac:dyDescent="0.2"/>
    <row r="51047" ht="12.75" hidden="1" customHeight="1" x14ac:dyDescent="0.2"/>
    <row r="51048" ht="12.75" hidden="1" customHeight="1" x14ac:dyDescent="0.2"/>
    <row r="51049" ht="12.75" hidden="1" customHeight="1" x14ac:dyDescent="0.2"/>
    <row r="51050" ht="12.75" hidden="1" customHeight="1" x14ac:dyDescent="0.2"/>
    <row r="51051" ht="12.75" hidden="1" customHeight="1" x14ac:dyDescent="0.2"/>
    <row r="51052" ht="12.75" hidden="1" customHeight="1" x14ac:dyDescent="0.2"/>
    <row r="51053" ht="12.75" hidden="1" customHeight="1" x14ac:dyDescent="0.2"/>
    <row r="51054" ht="12.75" hidden="1" customHeight="1" x14ac:dyDescent="0.2"/>
    <row r="51055" ht="12.75" hidden="1" customHeight="1" x14ac:dyDescent="0.2"/>
    <row r="51056" ht="12.75" hidden="1" customHeight="1" x14ac:dyDescent="0.2"/>
    <row r="51057" ht="12.75" hidden="1" customHeight="1" x14ac:dyDescent="0.2"/>
    <row r="51058" ht="12.75" hidden="1" customHeight="1" x14ac:dyDescent="0.2"/>
    <row r="51059" ht="12.75" hidden="1" customHeight="1" x14ac:dyDescent="0.2"/>
    <row r="51060" ht="12.75" hidden="1" customHeight="1" x14ac:dyDescent="0.2"/>
    <row r="51061" ht="12.75" hidden="1" customHeight="1" x14ac:dyDescent="0.2"/>
    <row r="51062" ht="12.75" hidden="1" customHeight="1" x14ac:dyDescent="0.2"/>
    <row r="51063" ht="12.75" hidden="1" customHeight="1" x14ac:dyDescent="0.2"/>
    <row r="51064" ht="12.75" hidden="1" customHeight="1" x14ac:dyDescent="0.2"/>
    <row r="51065" ht="12.75" hidden="1" customHeight="1" x14ac:dyDescent="0.2"/>
    <row r="51066" ht="12.75" hidden="1" customHeight="1" x14ac:dyDescent="0.2"/>
    <row r="51067" ht="12.75" hidden="1" customHeight="1" x14ac:dyDescent="0.2"/>
    <row r="51068" ht="12.75" hidden="1" customHeight="1" x14ac:dyDescent="0.2"/>
    <row r="51069" ht="12.75" hidden="1" customHeight="1" x14ac:dyDescent="0.2"/>
    <row r="51070" ht="12.75" hidden="1" customHeight="1" x14ac:dyDescent="0.2"/>
    <row r="51071" ht="12.75" hidden="1" customHeight="1" x14ac:dyDescent="0.2"/>
    <row r="51072" ht="12.75" hidden="1" customHeight="1" x14ac:dyDescent="0.2"/>
    <row r="51073" ht="12.75" hidden="1" customHeight="1" x14ac:dyDescent="0.2"/>
    <row r="51074" ht="12.75" hidden="1" customHeight="1" x14ac:dyDescent="0.2"/>
    <row r="51075" ht="12.75" hidden="1" customHeight="1" x14ac:dyDescent="0.2"/>
    <row r="51076" ht="12.75" hidden="1" customHeight="1" x14ac:dyDescent="0.2"/>
    <row r="51077" ht="12.75" hidden="1" customHeight="1" x14ac:dyDescent="0.2"/>
    <row r="51078" ht="12.75" hidden="1" customHeight="1" x14ac:dyDescent="0.2"/>
    <row r="51079" ht="12.75" hidden="1" customHeight="1" x14ac:dyDescent="0.2"/>
    <row r="51080" ht="12.75" hidden="1" customHeight="1" x14ac:dyDescent="0.2"/>
    <row r="51081" ht="12.75" hidden="1" customHeight="1" x14ac:dyDescent="0.2"/>
    <row r="51082" ht="12.75" hidden="1" customHeight="1" x14ac:dyDescent="0.2"/>
    <row r="51083" ht="12.75" hidden="1" customHeight="1" x14ac:dyDescent="0.2"/>
    <row r="51084" ht="12.75" hidden="1" customHeight="1" x14ac:dyDescent="0.2"/>
    <row r="51085" ht="12.75" hidden="1" customHeight="1" x14ac:dyDescent="0.2"/>
    <row r="51086" ht="12.75" hidden="1" customHeight="1" x14ac:dyDescent="0.2"/>
    <row r="51087" ht="12.75" hidden="1" customHeight="1" x14ac:dyDescent="0.2"/>
    <row r="51088" ht="12.75" hidden="1" customHeight="1" x14ac:dyDescent="0.2"/>
    <row r="51089" ht="12.75" hidden="1" customHeight="1" x14ac:dyDescent="0.2"/>
    <row r="51090" ht="12.75" hidden="1" customHeight="1" x14ac:dyDescent="0.2"/>
    <row r="51091" ht="12.75" hidden="1" customHeight="1" x14ac:dyDescent="0.2"/>
    <row r="51092" ht="12.75" hidden="1" customHeight="1" x14ac:dyDescent="0.2"/>
    <row r="51093" ht="12.75" hidden="1" customHeight="1" x14ac:dyDescent="0.2"/>
    <row r="51094" ht="12.75" hidden="1" customHeight="1" x14ac:dyDescent="0.2"/>
    <row r="51095" ht="12.75" hidden="1" customHeight="1" x14ac:dyDescent="0.2"/>
    <row r="51096" ht="12.75" hidden="1" customHeight="1" x14ac:dyDescent="0.2"/>
    <row r="51097" ht="12.75" hidden="1" customHeight="1" x14ac:dyDescent="0.2"/>
    <row r="51098" ht="12.75" hidden="1" customHeight="1" x14ac:dyDescent="0.2"/>
    <row r="51099" ht="12.75" hidden="1" customHeight="1" x14ac:dyDescent="0.2"/>
    <row r="51100" ht="12.75" hidden="1" customHeight="1" x14ac:dyDescent="0.2"/>
    <row r="51101" ht="12.75" hidden="1" customHeight="1" x14ac:dyDescent="0.2"/>
    <row r="51102" ht="12.75" hidden="1" customHeight="1" x14ac:dyDescent="0.2"/>
    <row r="51103" ht="12.75" hidden="1" customHeight="1" x14ac:dyDescent="0.2"/>
    <row r="51104" ht="12.75" hidden="1" customHeight="1" x14ac:dyDescent="0.2"/>
    <row r="51105" ht="12.75" hidden="1" customHeight="1" x14ac:dyDescent="0.2"/>
    <row r="51106" ht="12.75" hidden="1" customHeight="1" x14ac:dyDescent="0.2"/>
    <row r="51107" ht="12.75" hidden="1" customHeight="1" x14ac:dyDescent="0.2"/>
    <row r="51108" ht="12.75" hidden="1" customHeight="1" x14ac:dyDescent="0.2"/>
    <row r="51109" ht="12.75" hidden="1" customHeight="1" x14ac:dyDescent="0.2"/>
    <row r="51110" ht="12.75" hidden="1" customHeight="1" x14ac:dyDescent="0.2"/>
    <row r="51111" ht="12.75" hidden="1" customHeight="1" x14ac:dyDescent="0.2"/>
    <row r="51112" ht="12.75" hidden="1" customHeight="1" x14ac:dyDescent="0.2"/>
    <row r="51113" ht="12.75" hidden="1" customHeight="1" x14ac:dyDescent="0.2"/>
    <row r="51114" ht="12.75" hidden="1" customHeight="1" x14ac:dyDescent="0.2"/>
    <row r="51115" ht="12.75" hidden="1" customHeight="1" x14ac:dyDescent="0.2"/>
    <row r="51116" ht="12.75" hidden="1" customHeight="1" x14ac:dyDescent="0.2"/>
    <row r="51117" ht="12.75" hidden="1" customHeight="1" x14ac:dyDescent="0.2"/>
    <row r="51118" ht="12.75" hidden="1" customHeight="1" x14ac:dyDescent="0.2"/>
    <row r="51119" ht="12.75" hidden="1" customHeight="1" x14ac:dyDescent="0.2"/>
    <row r="51120" ht="12.75" hidden="1" customHeight="1" x14ac:dyDescent="0.2"/>
    <row r="51121" ht="12.75" hidden="1" customHeight="1" x14ac:dyDescent="0.2"/>
    <row r="51122" ht="12.75" hidden="1" customHeight="1" x14ac:dyDescent="0.2"/>
    <row r="51123" ht="12.75" hidden="1" customHeight="1" x14ac:dyDescent="0.2"/>
    <row r="51124" ht="12.75" hidden="1" customHeight="1" x14ac:dyDescent="0.2"/>
    <row r="51125" ht="12.75" hidden="1" customHeight="1" x14ac:dyDescent="0.2"/>
    <row r="51126" ht="12.75" hidden="1" customHeight="1" x14ac:dyDescent="0.2"/>
    <row r="51127" ht="12.75" hidden="1" customHeight="1" x14ac:dyDescent="0.2"/>
    <row r="51128" ht="12.75" hidden="1" customHeight="1" x14ac:dyDescent="0.2"/>
    <row r="51129" ht="12.75" hidden="1" customHeight="1" x14ac:dyDescent="0.2"/>
    <row r="51130" ht="12.75" hidden="1" customHeight="1" x14ac:dyDescent="0.2"/>
    <row r="51131" ht="12.75" hidden="1" customHeight="1" x14ac:dyDescent="0.2"/>
    <row r="51132" ht="12.75" hidden="1" customHeight="1" x14ac:dyDescent="0.2"/>
    <row r="51133" ht="12.75" hidden="1" customHeight="1" x14ac:dyDescent="0.2"/>
    <row r="51134" ht="12.75" hidden="1" customHeight="1" x14ac:dyDescent="0.2"/>
    <row r="51135" ht="12.75" hidden="1" customHeight="1" x14ac:dyDescent="0.2"/>
    <row r="51136" ht="12.75" hidden="1" customHeight="1" x14ac:dyDescent="0.2"/>
    <row r="51137" ht="12.75" hidden="1" customHeight="1" x14ac:dyDescent="0.2"/>
    <row r="51138" ht="12.75" hidden="1" customHeight="1" x14ac:dyDescent="0.2"/>
    <row r="51139" ht="12.75" hidden="1" customHeight="1" x14ac:dyDescent="0.2"/>
    <row r="51140" ht="12.75" hidden="1" customHeight="1" x14ac:dyDescent="0.2"/>
    <row r="51141" ht="12.75" hidden="1" customHeight="1" x14ac:dyDescent="0.2"/>
    <row r="51142" ht="12.75" hidden="1" customHeight="1" x14ac:dyDescent="0.2"/>
    <row r="51143" ht="12.75" hidden="1" customHeight="1" x14ac:dyDescent="0.2"/>
    <row r="51144" ht="12.75" hidden="1" customHeight="1" x14ac:dyDescent="0.2"/>
    <row r="51145" ht="12.75" hidden="1" customHeight="1" x14ac:dyDescent="0.2"/>
    <row r="51146" ht="12.75" hidden="1" customHeight="1" x14ac:dyDescent="0.2"/>
    <row r="51147" ht="12.75" hidden="1" customHeight="1" x14ac:dyDescent="0.2"/>
    <row r="51148" ht="12.75" hidden="1" customHeight="1" x14ac:dyDescent="0.2"/>
    <row r="51149" ht="12.75" hidden="1" customHeight="1" x14ac:dyDescent="0.2"/>
    <row r="51150" ht="12.75" hidden="1" customHeight="1" x14ac:dyDescent="0.2"/>
    <row r="51151" ht="12.75" hidden="1" customHeight="1" x14ac:dyDescent="0.2"/>
    <row r="51152" ht="12.75" hidden="1" customHeight="1" x14ac:dyDescent="0.2"/>
    <row r="51153" ht="12.75" hidden="1" customHeight="1" x14ac:dyDescent="0.2"/>
    <row r="51154" ht="12.75" hidden="1" customHeight="1" x14ac:dyDescent="0.2"/>
    <row r="51155" ht="12.75" hidden="1" customHeight="1" x14ac:dyDescent="0.2"/>
    <row r="51156" ht="12.75" hidden="1" customHeight="1" x14ac:dyDescent="0.2"/>
    <row r="51157" ht="12.75" hidden="1" customHeight="1" x14ac:dyDescent="0.2"/>
    <row r="51158" ht="12.75" hidden="1" customHeight="1" x14ac:dyDescent="0.2"/>
    <row r="51159" ht="12.75" hidden="1" customHeight="1" x14ac:dyDescent="0.2"/>
    <row r="51160" ht="12.75" hidden="1" customHeight="1" x14ac:dyDescent="0.2"/>
    <row r="51161" ht="12.75" hidden="1" customHeight="1" x14ac:dyDescent="0.2"/>
    <row r="51162" ht="12.75" hidden="1" customHeight="1" x14ac:dyDescent="0.2"/>
    <row r="51163" ht="12.75" hidden="1" customHeight="1" x14ac:dyDescent="0.2"/>
    <row r="51164" ht="12.75" hidden="1" customHeight="1" x14ac:dyDescent="0.2"/>
    <row r="51165" ht="12.75" hidden="1" customHeight="1" x14ac:dyDescent="0.2"/>
    <row r="51166" ht="12.75" hidden="1" customHeight="1" x14ac:dyDescent="0.2"/>
    <row r="51167" ht="12.75" hidden="1" customHeight="1" x14ac:dyDescent="0.2"/>
    <row r="51168" ht="12.75" hidden="1" customHeight="1" x14ac:dyDescent="0.2"/>
    <row r="51169" ht="12.75" hidden="1" customHeight="1" x14ac:dyDescent="0.2"/>
    <row r="51170" ht="12.75" hidden="1" customHeight="1" x14ac:dyDescent="0.2"/>
    <row r="51171" ht="12.75" hidden="1" customHeight="1" x14ac:dyDescent="0.2"/>
    <row r="51172" ht="12.75" hidden="1" customHeight="1" x14ac:dyDescent="0.2"/>
    <row r="51173" ht="12.75" hidden="1" customHeight="1" x14ac:dyDescent="0.2"/>
    <row r="51174" ht="12.75" hidden="1" customHeight="1" x14ac:dyDescent="0.2"/>
    <row r="51175" ht="12.75" hidden="1" customHeight="1" x14ac:dyDescent="0.2"/>
    <row r="51176" ht="12.75" hidden="1" customHeight="1" x14ac:dyDescent="0.2"/>
    <row r="51177" ht="12.75" hidden="1" customHeight="1" x14ac:dyDescent="0.2"/>
    <row r="51178" ht="12.75" hidden="1" customHeight="1" x14ac:dyDescent="0.2"/>
    <row r="51179" ht="12.75" hidden="1" customHeight="1" x14ac:dyDescent="0.2"/>
    <row r="51180" ht="12.75" hidden="1" customHeight="1" x14ac:dyDescent="0.2"/>
    <row r="51181" ht="12.75" hidden="1" customHeight="1" x14ac:dyDescent="0.2"/>
    <row r="51182" ht="12.75" hidden="1" customHeight="1" x14ac:dyDescent="0.2"/>
    <row r="51183" ht="12.75" hidden="1" customHeight="1" x14ac:dyDescent="0.2"/>
    <row r="51184" ht="12.75" hidden="1" customHeight="1" x14ac:dyDescent="0.2"/>
    <row r="51185" ht="12.75" hidden="1" customHeight="1" x14ac:dyDescent="0.2"/>
    <row r="51186" ht="12.75" hidden="1" customHeight="1" x14ac:dyDescent="0.2"/>
    <row r="51187" ht="12.75" hidden="1" customHeight="1" x14ac:dyDescent="0.2"/>
    <row r="51188" ht="12.75" hidden="1" customHeight="1" x14ac:dyDescent="0.2"/>
    <row r="51189" ht="12.75" hidden="1" customHeight="1" x14ac:dyDescent="0.2"/>
    <row r="51190" ht="12.75" hidden="1" customHeight="1" x14ac:dyDescent="0.2"/>
    <row r="51191" ht="12.75" hidden="1" customHeight="1" x14ac:dyDescent="0.2"/>
    <row r="51192" ht="12.75" hidden="1" customHeight="1" x14ac:dyDescent="0.2"/>
    <row r="51193" ht="12.75" hidden="1" customHeight="1" x14ac:dyDescent="0.2"/>
    <row r="51194" ht="12.75" hidden="1" customHeight="1" x14ac:dyDescent="0.2"/>
    <row r="51195" ht="12.75" hidden="1" customHeight="1" x14ac:dyDescent="0.2"/>
    <row r="51196" ht="12.75" hidden="1" customHeight="1" x14ac:dyDescent="0.2"/>
    <row r="51197" ht="12.75" hidden="1" customHeight="1" x14ac:dyDescent="0.2"/>
    <row r="51198" ht="12.75" hidden="1" customHeight="1" x14ac:dyDescent="0.2"/>
    <row r="51199" ht="12.75" hidden="1" customHeight="1" x14ac:dyDescent="0.2"/>
    <row r="51200" ht="12.75" hidden="1" customHeight="1" x14ac:dyDescent="0.2"/>
    <row r="51201" ht="12.75" hidden="1" customHeight="1" x14ac:dyDescent="0.2"/>
    <row r="51202" ht="12.75" hidden="1" customHeight="1" x14ac:dyDescent="0.2"/>
    <row r="51203" ht="12.75" hidden="1" customHeight="1" x14ac:dyDescent="0.2"/>
    <row r="51204" ht="12.75" hidden="1" customHeight="1" x14ac:dyDescent="0.2"/>
    <row r="51205" ht="12.75" hidden="1" customHeight="1" x14ac:dyDescent="0.2"/>
    <row r="51206" ht="12.75" hidden="1" customHeight="1" x14ac:dyDescent="0.2"/>
    <row r="51207" ht="12.75" hidden="1" customHeight="1" x14ac:dyDescent="0.2"/>
    <row r="51208" ht="12.75" hidden="1" customHeight="1" x14ac:dyDescent="0.2"/>
    <row r="51209" ht="12.75" hidden="1" customHeight="1" x14ac:dyDescent="0.2"/>
    <row r="51210" ht="12.75" hidden="1" customHeight="1" x14ac:dyDescent="0.2"/>
    <row r="51211" ht="12.75" hidden="1" customHeight="1" x14ac:dyDescent="0.2"/>
    <row r="51212" ht="12.75" hidden="1" customHeight="1" x14ac:dyDescent="0.2"/>
    <row r="51213" ht="12.75" hidden="1" customHeight="1" x14ac:dyDescent="0.2"/>
    <row r="51214" ht="12.75" hidden="1" customHeight="1" x14ac:dyDescent="0.2"/>
    <row r="51215" ht="12.75" hidden="1" customHeight="1" x14ac:dyDescent="0.2"/>
    <row r="51216" ht="12.75" hidden="1" customHeight="1" x14ac:dyDescent="0.2"/>
    <row r="51217" ht="12.75" hidden="1" customHeight="1" x14ac:dyDescent="0.2"/>
    <row r="51218" ht="12.75" hidden="1" customHeight="1" x14ac:dyDescent="0.2"/>
    <row r="51219" ht="12.75" hidden="1" customHeight="1" x14ac:dyDescent="0.2"/>
    <row r="51220" ht="12.75" hidden="1" customHeight="1" x14ac:dyDescent="0.2"/>
    <row r="51221" ht="12.75" hidden="1" customHeight="1" x14ac:dyDescent="0.2"/>
    <row r="51222" ht="12.75" hidden="1" customHeight="1" x14ac:dyDescent="0.2"/>
    <row r="51223" ht="12.75" hidden="1" customHeight="1" x14ac:dyDescent="0.2"/>
    <row r="51224" ht="12.75" hidden="1" customHeight="1" x14ac:dyDescent="0.2"/>
    <row r="51225" ht="12.75" hidden="1" customHeight="1" x14ac:dyDescent="0.2"/>
    <row r="51226" ht="12.75" hidden="1" customHeight="1" x14ac:dyDescent="0.2"/>
    <row r="51227" ht="12.75" hidden="1" customHeight="1" x14ac:dyDescent="0.2"/>
    <row r="51228" ht="12.75" hidden="1" customHeight="1" x14ac:dyDescent="0.2"/>
    <row r="51229" ht="12.75" hidden="1" customHeight="1" x14ac:dyDescent="0.2"/>
    <row r="51230" ht="12.75" hidden="1" customHeight="1" x14ac:dyDescent="0.2"/>
    <row r="51231" ht="12.75" hidden="1" customHeight="1" x14ac:dyDescent="0.2"/>
    <row r="51232" ht="12.75" hidden="1" customHeight="1" x14ac:dyDescent="0.2"/>
    <row r="51233" ht="12.75" hidden="1" customHeight="1" x14ac:dyDescent="0.2"/>
    <row r="51234" ht="12.75" hidden="1" customHeight="1" x14ac:dyDescent="0.2"/>
    <row r="51235" ht="12.75" hidden="1" customHeight="1" x14ac:dyDescent="0.2"/>
    <row r="51236" ht="12.75" hidden="1" customHeight="1" x14ac:dyDescent="0.2"/>
    <row r="51237" ht="12.75" hidden="1" customHeight="1" x14ac:dyDescent="0.2"/>
    <row r="51238" ht="12.75" hidden="1" customHeight="1" x14ac:dyDescent="0.2"/>
    <row r="51239" ht="12.75" hidden="1" customHeight="1" x14ac:dyDescent="0.2"/>
    <row r="51240" ht="12.75" hidden="1" customHeight="1" x14ac:dyDescent="0.2"/>
    <row r="51241" ht="12.75" hidden="1" customHeight="1" x14ac:dyDescent="0.2"/>
    <row r="51242" ht="12.75" hidden="1" customHeight="1" x14ac:dyDescent="0.2"/>
    <row r="51243" ht="12.75" hidden="1" customHeight="1" x14ac:dyDescent="0.2"/>
    <row r="51244" ht="12.75" hidden="1" customHeight="1" x14ac:dyDescent="0.2"/>
    <row r="51245" ht="12.75" hidden="1" customHeight="1" x14ac:dyDescent="0.2"/>
    <row r="51246" ht="12.75" hidden="1" customHeight="1" x14ac:dyDescent="0.2"/>
    <row r="51247" ht="12.75" hidden="1" customHeight="1" x14ac:dyDescent="0.2"/>
    <row r="51248" ht="12.75" hidden="1" customHeight="1" x14ac:dyDescent="0.2"/>
    <row r="51249" ht="12.75" hidden="1" customHeight="1" x14ac:dyDescent="0.2"/>
    <row r="51250" ht="12.75" hidden="1" customHeight="1" x14ac:dyDescent="0.2"/>
    <row r="51251" ht="12.75" hidden="1" customHeight="1" x14ac:dyDescent="0.2"/>
    <row r="51252" ht="12.75" hidden="1" customHeight="1" x14ac:dyDescent="0.2"/>
    <row r="51253" ht="12.75" hidden="1" customHeight="1" x14ac:dyDescent="0.2"/>
    <row r="51254" ht="12.75" hidden="1" customHeight="1" x14ac:dyDescent="0.2"/>
    <row r="51255" ht="12.75" hidden="1" customHeight="1" x14ac:dyDescent="0.2"/>
    <row r="51256" ht="12.75" hidden="1" customHeight="1" x14ac:dyDescent="0.2"/>
    <row r="51257" ht="12.75" hidden="1" customHeight="1" x14ac:dyDescent="0.2"/>
    <row r="51258" ht="12.75" hidden="1" customHeight="1" x14ac:dyDescent="0.2"/>
    <row r="51259" ht="12.75" hidden="1" customHeight="1" x14ac:dyDescent="0.2"/>
    <row r="51260" ht="12.75" hidden="1" customHeight="1" x14ac:dyDescent="0.2"/>
    <row r="51261" ht="12.75" hidden="1" customHeight="1" x14ac:dyDescent="0.2"/>
    <row r="51262" ht="12.75" hidden="1" customHeight="1" x14ac:dyDescent="0.2"/>
    <row r="51263" ht="12.75" hidden="1" customHeight="1" x14ac:dyDescent="0.2"/>
    <row r="51264" ht="12.75" hidden="1" customHeight="1" x14ac:dyDescent="0.2"/>
    <row r="51265" ht="12.75" hidden="1" customHeight="1" x14ac:dyDescent="0.2"/>
    <row r="51266" ht="12.75" hidden="1" customHeight="1" x14ac:dyDescent="0.2"/>
    <row r="51267" ht="12.75" hidden="1" customHeight="1" x14ac:dyDescent="0.2"/>
    <row r="51268" ht="12.75" hidden="1" customHeight="1" x14ac:dyDescent="0.2"/>
    <row r="51269" ht="12.75" hidden="1" customHeight="1" x14ac:dyDescent="0.2"/>
    <row r="51270" ht="12.75" hidden="1" customHeight="1" x14ac:dyDescent="0.2"/>
    <row r="51271" ht="12.75" hidden="1" customHeight="1" x14ac:dyDescent="0.2"/>
    <row r="51272" ht="12.75" hidden="1" customHeight="1" x14ac:dyDescent="0.2"/>
    <row r="51273" ht="12.75" hidden="1" customHeight="1" x14ac:dyDescent="0.2"/>
    <row r="51274" ht="12.75" hidden="1" customHeight="1" x14ac:dyDescent="0.2"/>
    <row r="51275" ht="12.75" hidden="1" customHeight="1" x14ac:dyDescent="0.2"/>
    <row r="51276" ht="12.75" hidden="1" customHeight="1" x14ac:dyDescent="0.2"/>
    <row r="51277" ht="12.75" hidden="1" customHeight="1" x14ac:dyDescent="0.2"/>
    <row r="51278" ht="12.75" hidden="1" customHeight="1" x14ac:dyDescent="0.2"/>
    <row r="51279" ht="12.75" hidden="1" customHeight="1" x14ac:dyDescent="0.2"/>
    <row r="51280" ht="12.75" hidden="1" customHeight="1" x14ac:dyDescent="0.2"/>
    <row r="51281" ht="12.75" hidden="1" customHeight="1" x14ac:dyDescent="0.2"/>
    <row r="51282" ht="12.75" hidden="1" customHeight="1" x14ac:dyDescent="0.2"/>
    <row r="51283" ht="12.75" hidden="1" customHeight="1" x14ac:dyDescent="0.2"/>
    <row r="51284" ht="12.75" hidden="1" customHeight="1" x14ac:dyDescent="0.2"/>
    <row r="51285" ht="12.75" hidden="1" customHeight="1" x14ac:dyDescent="0.2"/>
    <row r="51286" ht="12.75" hidden="1" customHeight="1" x14ac:dyDescent="0.2"/>
    <row r="51287" ht="12.75" hidden="1" customHeight="1" x14ac:dyDescent="0.2"/>
    <row r="51288" ht="12.75" hidden="1" customHeight="1" x14ac:dyDescent="0.2"/>
    <row r="51289" ht="12.75" hidden="1" customHeight="1" x14ac:dyDescent="0.2"/>
    <row r="51290" ht="12.75" hidden="1" customHeight="1" x14ac:dyDescent="0.2"/>
    <row r="51291" ht="12.75" hidden="1" customHeight="1" x14ac:dyDescent="0.2"/>
    <row r="51292" ht="12.75" hidden="1" customHeight="1" x14ac:dyDescent="0.2"/>
    <row r="51293" ht="12.75" hidden="1" customHeight="1" x14ac:dyDescent="0.2"/>
    <row r="51294" ht="12.75" hidden="1" customHeight="1" x14ac:dyDescent="0.2"/>
    <row r="51295" ht="12.75" hidden="1" customHeight="1" x14ac:dyDescent="0.2"/>
    <row r="51296" ht="12.75" hidden="1" customHeight="1" x14ac:dyDescent="0.2"/>
    <row r="51297" ht="12.75" hidden="1" customHeight="1" x14ac:dyDescent="0.2"/>
    <row r="51298" ht="12.75" hidden="1" customHeight="1" x14ac:dyDescent="0.2"/>
    <row r="51299" ht="12.75" hidden="1" customHeight="1" x14ac:dyDescent="0.2"/>
    <row r="51300" ht="12.75" hidden="1" customHeight="1" x14ac:dyDescent="0.2"/>
    <row r="51301" ht="12.75" hidden="1" customHeight="1" x14ac:dyDescent="0.2"/>
    <row r="51302" ht="12.75" hidden="1" customHeight="1" x14ac:dyDescent="0.2"/>
    <row r="51303" ht="12.75" hidden="1" customHeight="1" x14ac:dyDescent="0.2"/>
    <row r="51304" ht="12.75" hidden="1" customHeight="1" x14ac:dyDescent="0.2"/>
    <row r="51305" ht="12.75" hidden="1" customHeight="1" x14ac:dyDescent="0.2"/>
    <row r="51306" ht="12.75" hidden="1" customHeight="1" x14ac:dyDescent="0.2"/>
    <row r="51307" ht="12.75" hidden="1" customHeight="1" x14ac:dyDescent="0.2"/>
    <row r="51308" ht="12.75" hidden="1" customHeight="1" x14ac:dyDescent="0.2"/>
    <row r="51309" ht="12.75" hidden="1" customHeight="1" x14ac:dyDescent="0.2"/>
    <row r="51310" ht="12.75" hidden="1" customHeight="1" x14ac:dyDescent="0.2"/>
    <row r="51311" ht="12.75" hidden="1" customHeight="1" x14ac:dyDescent="0.2"/>
    <row r="51312" ht="12.75" hidden="1" customHeight="1" x14ac:dyDescent="0.2"/>
    <row r="51313" ht="12.75" hidden="1" customHeight="1" x14ac:dyDescent="0.2"/>
    <row r="51314" ht="12.75" hidden="1" customHeight="1" x14ac:dyDescent="0.2"/>
    <row r="51315" ht="12.75" hidden="1" customHeight="1" x14ac:dyDescent="0.2"/>
    <row r="51316" ht="12.75" hidden="1" customHeight="1" x14ac:dyDescent="0.2"/>
    <row r="51317" ht="12.75" hidden="1" customHeight="1" x14ac:dyDescent="0.2"/>
    <row r="51318" ht="12.75" hidden="1" customHeight="1" x14ac:dyDescent="0.2"/>
    <row r="51319" ht="12.75" hidden="1" customHeight="1" x14ac:dyDescent="0.2"/>
    <row r="51320" ht="12.75" hidden="1" customHeight="1" x14ac:dyDescent="0.2"/>
    <row r="51321" ht="12.75" hidden="1" customHeight="1" x14ac:dyDescent="0.2"/>
    <row r="51322" ht="12.75" hidden="1" customHeight="1" x14ac:dyDescent="0.2"/>
    <row r="51323" ht="12.75" hidden="1" customHeight="1" x14ac:dyDescent="0.2"/>
    <row r="51324" ht="12.75" hidden="1" customHeight="1" x14ac:dyDescent="0.2"/>
    <row r="51325" ht="12.75" hidden="1" customHeight="1" x14ac:dyDescent="0.2"/>
    <row r="51326" ht="12.75" hidden="1" customHeight="1" x14ac:dyDescent="0.2"/>
    <row r="51327" ht="12.75" hidden="1" customHeight="1" x14ac:dyDescent="0.2"/>
    <row r="51328" ht="12.75" hidden="1" customHeight="1" x14ac:dyDescent="0.2"/>
    <row r="51329" ht="12.75" hidden="1" customHeight="1" x14ac:dyDescent="0.2"/>
    <row r="51330" ht="12.75" hidden="1" customHeight="1" x14ac:dyDescent="0.2"/>
    <row r="51331" ht="12.75" hidden="1" customHeight="1" x14ac:dyDescent="0.2"/>
    <row r="51332" ht="12.75" hidden="1" customHeight="1" x14ac:dyDescent="0.2"/>
    <row r="51333" ht="12.75" hidden="1" customHeight="1" x14ac:dyDescent="0.2"/>
    <row r="51334" ht="12.75" hidden="1" customHeight="1" x14ac:dyDescent="0.2"/>
    <row r="51335" ht="12.75" hidden="1" customHeight="1" x14ac:dyDescent="0.2"/>
    <row r="51336" ht="12.75" hidden="1" customHeight="1" x14ac:dyDescent="0.2"/>
    <row r="51337" ht="12.75" hidden="1" customHeight="1" x14ac:dyDescent="0.2"/>
    <row r="51338" ht="12.75" hidden="1" customHeight="1" x14ac:dyDescent="0.2"/>
    <row r="51339" ht="12.75" hidden="1" customHeight="1" x14ac:dyDescent="0.2"/>
    <row r="51340" ht="12.75" hidden="1" customHeight="1" x14ac:dyDescent="0.2"/>
    <row r="51341" ht="12.75" hidden="1" customHeight="1" x14ac:dyDescent="0.2"/>
    <row r="51342" ht="12.75" hidden="1" customHeight="1" x14ac:dyDescent="0.2"/>
    <row r="51343" ht="12.75" hidden="1" customHeight="1" x14ac:dyDescent="0.2"/>
    <row r="51344" ht="12.75" hidden="1" customHeight="1" x14ac:dyDescent="0.2"/>
    <row r="51345" ht="12.75" hidden="1" customHeight="1" x14ac:dyDescent="0.2"/>
    <row r="51346" ht="12.75" hidden="1" customHeight="1" x14ac:dyDescent="0.2"/>
    <row r="51347" ht="12.75" hidden="1" customHeight="1" x14ac:dyDescent="0.2"/>
    <row r="51348" ht="12.75" hidden="1" customHeight="1" x14ac:dyDescent="0.2"/>
    <row r="51349" ht="12.75" hidden="1" customHeight="1" x14ac:dyDescent="0.2"/>
    <row r="51350" ht="12.75" hidden="1" customHeight="1" x14ac:dyDescent="0.2"/>
    <row r="51351" ht="12.75" hidden="1" customHeight="1" x14ac:dyDescent="0.2"/>
    <row r="51352" ht="12.75" hidden="1" customHeight="1" x14ac:dyDescent="0.2"/>
    <row r="51353" ht="12.75" hidden="1" customHeight="1" x14ac:dyDescent="0.2"/>
    <row r="51354" ht="12.75" hidden="1" customHeight="1" x14ac:dyDescent="0.2"/>
    <row r="51355" ht="12.75" hidden="1" customHeight="1" x14ac:dyDescent="0.2"/>
    <row r="51356" ht="12.75" hidden="1" customHeight="1" x14ac:dyDescent="0.2"/>
    <row r="51357" ht="12.75" hidden="1" customHeight="1" x14ac:dyDescent="0.2"/>
    <row r="51358" ht="12.75" hidden="1" customHeight="1" x14ac:dyDescent="0.2"/>
    <row r="51359" ht="12.75" hidden="1" customHeight="1" x14ac:dyDescent="0.2"/>
    <row r="51360" ht="12.75" hidden="1" customHeight="1" x14ac:dyDescent="0.2"/>
    <row r="51361" ht="12.75" hidden="1" customHeight="1" x14ac:dyDescent="0.2"/>
    <row r="51362" ht="12.75" hidden="1" customHeight="1" x14ac:dyDescent="0.2"/>
    <row r="51363" ht="12.75" hidden="1" customHeight="1" x14ac:dyDescent="0.2"/>
    <row r="51364" ht="12.75" hidden="1" customHeight="1" x14ac:dyDescent="0.2"/>
    <row r="51365" ht="12.75" hidden="1" customHeight="1" x14ac:dyDescent="0.2"/>
    <row r="51366" ht="12.75" hidden="1" customHeight="1" x14ac:dyDescent="0.2"/>
    <row r="51367" ht="12.75" hidden="1" customHeight="1" x14ac:dyDescent="0.2"/>
    <row r="51368" ht="12.75" hidden="1" customHeight="1" x14ac:dyDescent="0.2"/>
    <row r="51369" ht="12.75" hidden="1" customHeight="1" x14ac:dyDescent="0.2"/>
    <row r="51370" ht="12.75" hidden="1" customHeight="1" x14ac:dyDescent="0.2"/>
    <row r="51371" ht="12.75" hidden="1" customHeight="1" x14ac:dyDescent="0.2"/>
    <row r="51372" ht="12.75" hidden="1" customHeight="1" x14ac:dyDescent="0.2"/>
    <row r="51373" ht="12.75" hidden="1" customHeight="1" x14ac:dyDescent="0.2"/>
    <row r="51374" ht="12.75" hidden="1" customHeight="1" x14ac:dyDescent="0.2"/>
    <row r="51375" ht="12.75" hidden="1" customHeight="1" x14ac:dyDescent="0.2"/>
    <row r="51376" ht="12.75" hidden="1" customHeight="1" x14ac:dyDescent="0.2"/>
    <row r="51377" ht="12.75" hidden="1" customHeight="1" x14ac:dyDescent="0.2"/>
    <row r="51378" ht="12.75" hidden="1" customHeight="1" x14ac:dyDescent="0.2"/>
    <row r="51379" ht="12.75" hidden="1" customHeight="1" x14ac:dyDescent="0.2"/>
    <row r="51380" ht="12.75" hidden="1" customHeight="1" x14ac:dyDescent="0.2"/>
    <row r="51381" ht="12.75" hidden="1" customHeight="1" x14ac:dyDescent="0.2"/>
    <row r="51382" ht="12.75" hidden="1" customHeight="1" x14ac:dyDescent="0.2"/>
    <row r="51383" ht="12.75" hidden="1" customHeight="1" x14ac:dyDescent="0.2"/>
    <row r="51384" ht="12.75" hidden="1" customHeight="1" x14ac:dyDescent="0.2"/>
    <row r="51385" ht="12.75" hidden="1" customHeight="1" x14ac:dyDescent="0.2"/>
    <row r="51386" ht="12.75" hidden="1" customHeight="1" x14ac:dyDescent="0.2"/>
    <row r="51387" ht="12.75" hidden="1" customHeight="1" x14ac:dyDescent="0.2"/>
    <row r="51388" ht="12.75" hidden="1" customHeight="1" x14ac:dyDescent="0.2"/>
    <row r="51389" ht="12.75" hidden="1" customHeight="1" x14ac:dyDescent="0.2"/>
    <row r="51390" ht="12.75" hidden="1" customHeight="1" x14ac:dyDescent="0.2"/>
    <row r="51391" ht="12.75" hidden="1" customHeight="1" x14ac:dyDescent="0.2"/>
    <row r="51392" ht="12.75" hidden="1" customHeight="1" x14ac:dyDescent="0.2"/>
    <row r="51393" ht="12.75" hidden="1" customHeight="1" x14ac:dyDescent="0.2"/>
    <row r="51394" ht="12.75" hidden="1" customHeight="1" x14ac:dyDescent="0.2"/>
    <row r="51395" ht="12.75" hidden="1" customHeight="1" x14ac:dyDescent="0.2"/>
    <row r="51396" ht="12.75" hidden="1" customHeight="1" x14ac:dyDescent="0.2"/>
    <row r="51397" ht="12.75" hidden="1" customHeight="1" x14ac:dyDescent="0.2"/>
    <row r="51398" ht="12.75" hidden="1" customHeight="1" x14ac:dyDescent="0.2"/>
    <row r="51399" ht="12.75" hidden="1" customHeight="1" x14ac:dyDescent="0.2"/>
    <row r="51400" ht="12.75" hidden="1" customHeight="1" x14ac:dyDescent="0.2"/>
    <row r="51401" ht="12.75" hidden="1" customHeight="1" x14ac:dyDescent="0.2"/>
    <row r="51402" ht="12.75" hidden="1" customHeight="1" x14ac:dyDescent="0.2"/>
    <row r="51403" ht="12.75" hidden="1" customHeight="1" x14ac:dyDescent="0.2"/>
    <row r="51404" ht="12.75" hidden="1" customHeight="1" x14ac:dyDescent="0.2"/>
    <row r="51405" ht="12.75" hidden="1" customHeight="1" x14ac:dyDescent="0.2"/>
    <row r="51406" ht="12.75" hidden="1" customHeight="1" x14ac:dyDescent="0.2"/>
    <row r="51407" ht="12.75" hidden="1" customHeight="1" x14ac:dyDescent="0.2"/>
    <row r="51408" ht="12.75" hidden="1" customHeight="1" x14ac:dyDescent="0.2"/>
    <row r="51409" ht="12.75" hidden="1" customHeight="1" x14ac:dyDescent="0.2"/>
    <row r="51410" ht="12.75" hidden="1" customHeight="1" x14ac:dyDescent="0.2"/>
    <row r="51411" ht="12.75" hidden="1" customHeight="1" x14ac:dyDescent="0.2"/>
    <row r="51412" ht="12.75" hidden="1" customHeight="1" x14ac:dyDescent="0.2"/>
    <row r="51413" ht="12.75" hidden="1" customHeight="1" x14ac:dyDescent="0.2"/>
    <row r="51414" ht="12.75" hidden="1" customHeight="1" x14ac:dyDescent="0.2"/>
    <row r="51415" ht="12.75" hidden="1" customHeight="1" x14ac:dyDescent="0.2"/>
    <row r="51416" ht="12.75" hidden="1" customHeight="1" x14ac:dyDescent="0.2"/>
    <row r="51417" ht="12.75" hidden="1" customHeight="1" x14ac:dyDescent="0.2"/>
    <row r="51418" ht="12.75" hidden="1" customHeight="1" x14ac:dyDescent="0.2"/>
    <row r="51419" ht="12.75" hidden="1" customHeight="1" x14ac:dyDescent="0.2"/>
    <row r="51420" ht="12.75" hidden="1" customHeight="1" x14ac:dyDescent="0.2"/>
    <row r="51421" ht="12.75" hidden="1" customHeight="1" x14ac:dyDescent="0.2"/>
    <row r="51422" ht="12.75" hidden="1" customHeight="1" x14ac:dyDescent="0.2"/>
    <row r="51423" ht="12.75" hidden="1" customHeight="1" x14ac:dyDescent="0.2"/>
    <row r="51424" ht="12.75" hidden="1" customHeight="1" x14ac:dyDescent="0.2"/>
    <row r="51425" ht="12.75" hidden="1" customHeight="1" x14ac:dyDescent="0.2"/>
    <row r="51426" ht="12.75" hidden="1" customHeight="1" x14ac:dyDescent="0.2"/>
    <row r="51427" ht="12.75" hidden="1" customHeight="1" x14ac:dyDescent="0.2"/>
    <row r="51428" ht="12.75" hidden="1" customHeight="1" x14ac:dyDescent="0.2"/>
    <row r="51429" ht="12.75" hidden="1" customHeight="1" x14ac:dyDescent="0.2"/>
    <row r="51430" ht="12.75" hidden="1" customHeight="1" x14ac:dyDescent="0.2"/>
    <row r="51431" ht="12.75" hidden="1" customHeight="1" x14ac:dyDescent="0.2"/>
    <row r="51432" ht="12.75" hidden="1" customHeight="1" x14ac:dyDescent="0.2"/>
    <row r="51433" ht="12.75" hidden="1" customHeight="1" x14ac:dyDescent="0.2"/>
    <row r="51434" ht="12.75" hidden="1" customHeight="1" x14ac:dyDescent="0.2"/>
    <row r="51435" ht="12.75" hidden="1" customHeight="1" x14ac:dyDescent="0.2"/>
    <row r="51436" ht="12.75" hidden="1" customHeight="1" x14ac:dyDescent="0.2"/>
    <row r="51437" ht="12.75" hidden="1" customHeight="1" x14ac:dyDescent="0.2"/>
    <row r="51438" ht="12.75" hidden="1" customHeight="1" x14ac:dyDescent="0.2"/>
    <row r="51439" ht="12.75" hidden="1" customHeight="1" x14ac:dyDescent="0.2"/>
    <row r="51440" ht="12.75" hidden="1" customHeight="1" x14ac:dyDescent="0.2"/>
    <row r="51441" ht="12.75" hidden="1" customHeight="1" x14ac:dyDescent="0.2"/>
    <row r="51442" ht="12.75" hidden="1" customHeight="1" x14ac:dyDescent="0.2"/>
    <row r="51443" ht="12.75" hidden="1" customHeight="1" x14ac:dyDescent="0.2"/>
    <row r="51444" ht="12.75" hidden="1" customHeight="1" x14ac:dyDescent="0.2"/>
    <row r="51445" ht="12.75" hidden="1" customHeight="1" x14ac:dyDescent="0.2"/>
    <row r="51446" ht="12.75" hidden="1" customHeight="1" x14ac:dyDescent="0.2"/>
    <row r="51447" ht="12.75" hidden="1" customHeight="1" x14ac:dyDescent="0.2"/>
    <row r="51448" ht="12.75" hidden="1" customHeight="1" x14ac:dyDescent="0.2"/>
    <row r="51449" ht="12.75" hidden="1" customHeight="1" x14ac:dyDescent="0.2"/>
    <row r="51450" ht="12.75" hidden="1" customHeight="1" x14ac:dyDescent="0.2"/>
    <row r="51451" ht="12.75" hidden="1" customHeight="1" x14ac:dyDescent="0.2"/>
    <row r="51452" ht="12.75" hidden="1" customHeight="1" x14ac:dyDescent="0.2"/>
    <row r="51453" ht="12.75" hidden="1" customHeight="1" x14ac:dyDescent="0.2"/>
    <row r="51454" ht="12.75" hidden="1" customHeight="1" x14ac:dyDescent="0.2"/>
    <row r="51455" ht="12.75" hidden="1" customHeight="1" x14ac:dyDescent="0.2"/>
    <row r="51456" ht="12.75" hidden="1" customHeight="1" x14ac:dyDescent="0.2"/>
    <row r="51457" ht="12.75" hidden="1" customHeight="1" x14ac:dyDescent="0.2"/>
    <row r="51458" ht="12.75" hidden="1" customHeight="1" x14ac:dyDescent="0.2"/>
    <row r="51459" ht="12.75" hidden="1" customHeight="1" x14ac:dyDescent="0.2"/>
    <row r="51460" ht="12.75" hidden="1" customHeight="1" x14ac:dyDescent="0.2"/>
    <row r="51461" ht="12.75" hidden="1" customHeight="1" x14ac:dyDescent="0.2"/>
    <row r="51462" ht="12.75" hidden="1" customHeight="1" x14ac:dyDescent="0.2"/>
    <row r="51463" ht="12.75" hidden="1" customHeight="1" x14ac:dyDescent="0.2"/>
    <row r="51464" ht="12.75" hidden="1" customHeight="1" x14ac:dyDescent="0.2"/>
    <row r="51465" ht="12.75" hidden="1" customHeight="1" x14ac:dyDescent="0.2"/>
    <row r="51466" ht="12.75" hidden="1" customHeight="1" x14ac:dyDescent="0.2"/>
    <row r="51467" ht="12.75" hidden="1" customHeight="1" x14ac:dyDescent="0.2"/>
    <row r="51468" ht="12.75" hidden="1" customHeight="1" x14ac:dyDescent="0.2"/>
    <row r="51469" ht="12.75" hidden="1" customHeight="1" x14ac:dyDescent="0.2"/>
    <row r="51470" ht="12.75" hidden="1" customHeight="1" x14ac:dyDescent="0.2"/>
    <row r="51471" ht="12.75" hidden="1" customHeight="1" x14ac:dyDescent="0.2"/>
    <row r="51472" ht="12.75" hidden="1" customHeight="1" x14ac:dyDescent="0.2"/>
    <row r="51473" ht="12.75" hidden="1" customHeight="1" x14ac:dyDescent="0.2"/>
    <row r="51474" ht="12.75" hidden="1" customHeight="1" x14ac:dyDescent="0.2"/>
    <row r="51475" ht="12.75" hidden="1" customHeight="1" x14ac:dyDescent="0.2"/>
    <row r="51476" ht="12.75" hidden="1" customHeight="1" x14ac:dyDescent="0.2"/>
    <row r="51477" ht="12.75" hidden="1" customHeight="1" x14ac:dyDescent="0.2"/>
    <row r="51478" ht="12.75" hidden="1" customHeight="1" x14ac:dyDescent="0.2"/>
    <row r="51479" ht="12.75" hidden="1" customHeight="1" x14ac:dyDescent="0.2"/>
    <row r="51480" ht="12.75" hidden="1" customHeight="1" x14ac:dyDescent="0.2"/>
    <row r="51481" ht="12.75" hidden="1" customHeight="1" x14ac:dyDescent="0.2"/>
    <row r="51482" ht="12.75" hidden="1" customHeight="1" x14ac:dyDescent="0.2"/>
    <row r="51483" ht="12.75" hidden="1" customHeight="1" x14ac:dyDescent="0.2"/>
    <row r="51484" ht="12.75" hidden="1" customHeight="1" x14ac:dyDescent="0.2"/>
    <row r="51485" ht="12.75" hidden="1" customHeight="1" x14ac:dyDescent="0.2"/>
    <row r="51486" ht="12.75" hidden="1" customHeight="1" x14ac:dyDescent="0.2"/>
    <row r="51487" ht="12.75" hidden="1" customHeight="1" x14ac:dyDescent="0.2"/>
    <row r="51488" ht="12.75" hidden="1" customHeight="1" x14ac:dyDescent="0.2"/>
    <row r="51489" ht="12.75" hidden="1" customHeight="1" x14ac:dyDescent="0.2"/>
    <row r="51490" ht="12.75" hidden="1" customHeight="1" x14ac:dyDescent="0.2"/>
    <row r="51491" ht="12.75" hidden="1" customHeight="1" x14ac:dyDescent="0.2"/>
    <row r="51492" ht="12.75" hidden="1" customHeight="1" x14ac:dyDescent="0.2"/>
    <row r="51493" ht="12.75" hidden="1" customHeight="1" x14ac:dyDescent="0.2"/>
    <row r="51494" ht="12.75" hidden="1" customHeight="1" x14ac:dyDescent="0.2"/>
    <row r="51495" ht="12.75" hidden="1" customHeight="1" x14ac:dyDescent="0.2"/>
    <row r="51496" ht="12.75" hidden="1" customHeight="1" x14ac:dyDescent="0.2"/>
    <row r="51497" ht="12.75" hidden="1" customHeight="1" x14ac:dyDescent="0.2"/>
    <row r="51498" ht="12.75" hidden="1" customHeight="1" x14ac:dyDescent="0.2"/>
    <row r="51499" ht="12.75" hidden="1" customHeight="1" x14ac:dyDescent="0.2"/>
    <row r="51500" ht="12.75" hidden="1" customHeight="1" x14ac:dyDescent="0.2"/>
    <row r="51501" ht="12.75" hidden="1" customHeight="1" x14ac:dyDescent="0.2"/>
    <row r="51502" ht="12.75" hidden="1" customHeight="1" x14ac:dyDescent="0.2"/>
    <row r="51503" ht="12.75" hidden="1" customHeight="1" x14ac:dyDescent="0.2"/>
    <row r="51504" ht="12.75" hidden="1" customHeight="1" x14ac:dyDescent="0.2"/>
    <row r="51505" ht="12.75" hidden="1" customHeight="1" x14ac:dyDescent="0.2"/>
    <row r="51506" ht="12.75" hidden="1" customHeight="1" x14ac:dyDescent="0.2"/>
    <row r="51507" ht="12.75" hidden="1" customHeight="1" x14ac:dyDescent="0.2"/>
    <row r="51508" ht="12.75" hidden="1" customHeight="1" x14ac:dyDescent="0.2"/>
    <row r="51509" ht="12.75" hidden="1" customHeight="1" x14ac:dyDescent="0.2"/>
    <row r="51510" ht="12.75" hidden="1" customHeight="1" x14ac:dyDescent="0.2"/>
    <row r="51511" ht="12.75" hidden="1" customHeight="1" x14ac:dyDescent="0.2"/>
    <row r="51512" ht="12.75" hidden="1" customHeight="1" x14ac:dyDescent="0.2"/>
    <row r="51513" ht="12.75" hidden="1" customHeight="1" x14ac:dyDescent="0.2"/>
    <row r="51514" ht="12.75" hidden="1" customHeight="1" x14ac:dyDescent="0.2"/>
    <row r="51515" ht="12.75" hidden="1" customHeight="1" x14ac:dyDescent="0.2"/>
    <row r="51516" ht="12.75" hidden="1" customHeight="1" x14ac:dyDescent="0.2"/>
    <row r="51517" ht="12.75" hidden="1" customHeight="1" x14ac:dyDescent="0.2"/>
    <row r="51518" ht="12.75" hidden="1" customHeight="1" x14ac:dyDescent="0.2"/>
    <row r="51519" ht="12.75" hidden="1" customHeight="1" x14ac:dyDescent="0.2"/>
    <row r="51520" ht="12.75" hidden="1" customHeight="1" x14ac:dyDescent="0.2"/>
    <row r="51521" ht="12.75" hidden="1" customHeight="1" x14ac:dyDescent="0.2"/>
    <row r="51522" ht="12.75" hidden="1" customHeight="1" x14ac:dyDescent="0.2"/>
    <row r="51523" ht="12.75" hidden="1" customHeight="1" x14ac:dyDescent="0.2"/>
    <row r="51524" ht="12.75" hidden="1" customHeight="1" x14ac:dyDescent="0.2"/>
    <row r="51525" ht="12.75" hidden="1" customHeight="1" x14ac:dyDescent="0.2"/>
    <row r="51526" ht="12.75" hidden="1" customHeight="1" x14ac:dyDescent="0.2"/>
    <row r="51527" ht="12.75" hidden="1" customHeight="1" x14ac:dyDescent="0.2"/>
    <row r="51528" ht="12.75" hidden="1" customHeight="1" x14ac:dyDescent="0.2"/>
    <row r="51529" ht="12.75" hidden="1" customHeight="1" x14ac:dyDescent="0.2"/>
    <row r="51530" ht="12.75" hidden="1" customHeight="1" x14ac:dyDescent="0.2"/>
    <row r="51531" ht="12.75" hidden="1" customHeight="1" x14ac:dyDescent="0.2"/>
    <row r="51532" ht="12.75" hidden="1" customHeight="1" x14ac:dyDescent="0.2"/>
    <row r="51533" ht="12.75" hidden="1" customHeight="1" x14ac:dyDescent="0.2"/>
    <row r="51534" ht="12.75" hidden="1" customHeight="1" x14ac:dyDescent="0.2"/>
    <row r="51535" ht="12.75" hidden="1" customHeight="1" x14ac:dyDescent="0.2"/>
    <row r="51536" ht="12.75" hidden="1" customHeight="1" x14ac:dyDescent="0.2"/>
    <row r="51537" ht="12.75" hidden="1" customHeight="1" x14ac:dyDescent="0.2"/>
    <row r="51538" ht="12.75" hidden="1" customHeight="1" x14ac:dyDescent="0.2"/>
    <row r="51539" ht="12.75" hidden="1" customHeight="1" x14ac:dyDescent="0.2"/>
    <row r="51540" ht="12.75" hidden="1" customHeight="1" x14ac:dyDescent="0.2"/>
    <row r="51541" ht="12.75" hidden="1" customHeight="1" x14ac:dyDescent="0.2"/>
    <row r="51542" ht="12.75" hidden="1" customHeight="1" x14ac:dyDescent="0.2"/>
    <row r="51543" ht="12.75" hidden="1" customHeight="1" x14ac:dyDescent="0.2"/>
    <row r="51544" ht="12.75" hidden="1" customHeight="1" x14ac:dyDescent="0.2"/>
    <row r="51545" ht="12.75" hidden="1" customHeight="1" x14ac:dyDescent="0.2"/>
    <row r="51546" ht="12.75" hidden="1" customHeight="1" x14ac:dyDescent="0.2"/>
    <row r="51547" ht="12.75" hidden="1" customHeight="1" x14ac:dyDescent="0.2"/>
    <row r="51548" ht="12.75" hidden="1" customHeight="1" x14ac:dyDescent="0.2"/>
    <row r="51549" ht="12.75" hidden="1" customHeight="1" x14ac:dyDescent="0.2"/>
    <row r="51550" ht="12.75" hidden="1" customHeight="1" x14ac:dyDescent="0.2"/>
    <row r="51551" ht="12.75" hidden="1" customHeight="1" x14ac:dyDescent="0.2"/>
    <row r="51552" ht="12.75" hidden="1" customHeight="1" x14ac:dyDescent="0.2"/>
    <row r="51553" ht="12.75" hidden="1" customHeight="1" x14ac:dyDescent="0.2"/>
    <row r="51554" ht="12.75" hidden="1" customHeight="1" x14ac:dyDescent="0.2"/>
    <row r="51555" ht="12.75" hidden="1" customHeight="1" x14ac:dyDescent="0.2"/>
    <row r="51556" ht="12.75" hidden="1" customHeight="1" x14ac:dyDescent="0.2"/>
    <row r="51557" ht="12.75" hidden="1" customHeight="1" x14ac:dyDescent="0.2"/>
    <row r="51558" ht="12.75" hidden="1" customHeight="1" x14ac:dyDescent="0.2"/>
    <row r="51559" ht="12.75" hidden="1" customHeight="1" x14ac:dyDescent="0.2"/>
    <row r="51560" ht="12.75" hidden="1" customHeight="1" x14ac:dyDescent="0.2"/>
    <row r="51561" ht="12.75" hidden="1" customHeight="1" x14ac:dyDescent="0.2"/>
    <row r="51562" ht="12.75" hidden="1" customHeight="1" x14ac:dyDescent="0.2"/>
    <row r="51563" ht="12.75" hidden="1" customHeight="1" x14ac:dyDescent="0.2"/>
    <row r="51564" ht="12.75" hidden="1" customHeight="1" x14ac:dyDescent="0.2"/>
    <row r="51565" ht="12.75" hidden="1" customHeight="1" x14ac:dyDescent="0.2"/>
    <row r="51566" ht="12.75" hidden="1" customHeight="1" x14ac:dyDescent="0.2"/>
    <row r="51567" ht="12.75" hidden="1" customHeight="1" x14ac:dyDescent="0.2"/>
    <row r="51568" ht="12.75" hidden="1" customHeight="1" x14ac:dyDescent="0.2"/>
    <row r="51569" ht="12.75" hidden="1" customHeight="1" x14ac:dyDescent="0.2"/>
    <row r="51570" ht="12.75" hidden="1" customHeight="1" x14ac:dyDescent="0.2"/>
    <row r="51571" ht="12.75" hidden="1" customHeight="1" x14ac:dyDescent="0.2"/>
    <row r="51572" ht="12.75" hidden="1" customHeight="1" x14ac:dyDescent="0.2"/>
    <row r="51573" ht="12.75" hidden="1" customHeight="1" x14ac:dyDescent="0.2"/>
    <row r="51574" ht="12.75" hidden="1" customHeight="1" x14ac:dyDescent="0.2"/>
    <row r="51575" ht="12.75" hidden="1" customHeight="1" x14ac:dyDescent="0.2"/>
    <row r="51576" ht="12.75" hidden="1" customHeight="1" x14ac:dyDescent="0.2"/>
    <row r="51577" ht="12.75" hidden="1" customHeight="1" x14ac:dyDescent="0.2"/>
    <row r="51578" ht="12.75" hidden="1" customHeight="1" x14ac:dyDescent="0.2"/>
    <row r="51579" ht="12.75" hidden="1" customHeight="1" x14ac:dyDescent="0.2"/>
    <row r="51580" ht="12.75" hidden="1" customHeight="1" x14ac:dyDescent="0.2"/>
    <row r="51581" ht="12.75" hidden="1" customHeight="1" x14ac:dyDescent="0.2"/>
    <row r="51582" ht="12.75" hidden="1" customHeight="1" x14ac:dyDescent="0.2"/>
    <row r="51583" ht="12.75" hidden="1" customHeight="1" x14ac:dyDescent="0.2"/>
    <row r="51584" ht="12.75" hidden="1" customHeight="1" x14ac:dyDescent="0.2"/>
    <row r="51585" ht="12.75" hidden="1" customHeight="1" x14ac:dyDescent="0.2"/>
    <row r="51586" ht="12.75" hidden="1" customHeight="1" x14ac:dyDescent="0.2"/>
    <row r="51587" ht="12.75" hidden="1" customHeight="1" x14ac:dyDescent="0.2"/>
    <row r="51588" ht="12.75" hidden="1" customHeight="1" x14ac:dyDescent="0.2"/>
    <row r="51589" ht="12.75" hidden="1" customHeight="1" x14ac:dyDescent="0.2"/>
    <row r="51590" ht="12.75" hidden="1" customHeight="1" x14ac:dyDescent="0.2"/>
    <row r="51591" ht="12.75" hidden="1" customHeight="1" x14ac:dyDescent="0.2"/>
    <row r="51592" ht="12.75" hidden="1" customHeight="1" x14ac:dyDescent="0.2"/>
    <row r="51593" ht="12.75" hidden="1" customHeight="1" x14ac:dyDescent="0.2"/>
    <row r="51594" ht="12.75" hidden="1" customHeight="1" x14ac:dyDescent="0.2"/>
    <row r="51595" ht="12.75" hidden="1" customHeight="1" x14ac:dyDescent="0.2"/>
    <row r="51596" ht="12.75" hidden="1" customHeight="1" x14ac:dyDescent="0.2"/>
    <row r="51597" ht="12.75" hidden="1" customHeight="1" x14ac:dyDescent="0.2"/>
    <row r="51598" ht="12.75" hidden="1" customHeight="1" x14ac:dyDescent="0.2"/>
    <row r="51599" ht="12.75" hidden="1" customHeight="1" x14ac:dyDescent="0.2"/>
    <row r="51600" ht="12.75" hidden="1" customHeight="1" x14ac:dyDescent="0.2"/>
    <row r="51601" ht="12.75" hidden="1" customHeight="1" x14ac:dyDescent="0.2"/>
    <row r="51602" ht="12.75" hidden="1" customHeight="1" x14ac:dyDescent="0.2"/>
    <row r="51603" ht="12.75" hidden="1" customHeight="1" x14ac:dyDescent="0.2"/>
    <row r="51604" ht="12.75" hidden="1" customHeight="1" x14ac:dyDescent="0.2"/>
    <row r="51605" ht="12.75" hidden="1" customHeight="1" x14ac:dyDescent="0.2"/>
    <row r="51606" ht="12.75" hidden="1" customHeight="1" x14ac:dyDescent="0.2"/>
    <row r="51607" ht="12.75" hidden="1" customHeight="1" x14ac:dyDescent="0.2"/>
    <row r="51608" ht="12.75" hidden="1" customHeight="1" x14ac:dyDescent="0.2"/>
    <row r="51609" ht="12.75" hidden="1" customHeight="1" x14ac:dyDescent="0.2"/>
    <row r="51610" ht="12.75" hidden="1" customHeight="1" x14ac:dyDescent="0.2"/>
    <row r="51611" ht="12.75" hidden="1" customHeight="1" x14ac:dyDescent="0.2"/>
    <row r="51612" ht="12.75" hidden="1" customHeight="1" x14ac:dyDescent="0.2"/>
    <row r="51613" ht="12.75" hidden="1" customHeight="1" x14ac:dyDescent="0.2"/>
    <row r="51614" ht="12.75" hidden="1" customHeight="1" x14ac:dyDescent="0.2"/>
    <row r="51615" ht="12.75" hidden="1" customHeight="1" x14ac:dyDescent="0.2"/>
    <row r="51616" ht="12.75" hidden="1" customHeight="1" x14ac:dyDescent="0.2"/>
    <row r="51617" ht="12.75" hidden="1" customHeight="1" x14ac:dyDescent="0.2"/>
    <row r="51618" ht="12.75" hidden="1" customHeight="1" x14ac:dyDescent="0.2"/>
    <row r="51619" ht="12.75" hidden="1" customHeight="1" x14ac:dyDescent="0.2"/>
    <row r="51620" ht="12.75" hidden="1" customHeight="1" x14ac:dyDescent="0.2"/>
    <row r="51621" ht="12.75" hidden="1" customHeight="1" x14ac:dyDescent="0.2"/>
    <row r="51622" ht="12.75" hidden="1" customHeight="1" x14ac:dyDescent="0.2"/>
    <row r="51623" ht="12.75" hidden="1" customHeight="1" x14ac:dyDescent="0.2"/>
    <row r="51624" ht="12.75" hidden="1" customHeight="1" x14ac:dyDescent="0.2"/>
    <row r="51625" ht="12.75" hidden="1" customHeight="1" x14ac:dyDescent="0.2"/>
    <row r="51626" ht="12.75" hidden="1" customHeight="1" x14ac:dyDescent="0.2"/>
    <row r="51627" ht="12.75" hidden="1" customHeight="1" x14ac:dyDescent="0.2"/>
    <row r="51628" ht="12.75" hidden="1" customHeight="1" x14ac:dyDescent="0.2"/>
    <row r="51629" ht="12.75" hidden="1" customHeight="1" x14ac:dyDescent="0.2"/>
    <row r="51630" ht="12.75" hidden="1" customHeight="1" x14ac:dyDescent="0.2"/>
    <row r="51631" ht="12.75" hidden="1" customHeight="1" x14ac:dyDescent="0.2"/>
    <row r="51632" ht="12.75" hidden="1" customHeight="1" x14ac:dyDescent="0.2"/>
    <row r="51633" ht="12.75" hidden="1" customHeight="1" x14ac:dyDescent="0.2"/>
    <row r="51634" ht="12.75" hidden="1" customHeight="1" x14ac:dyDescent="0.2"/>
    <row r="51635" ht="12.75" hidden="1" customHeight="1" x14ac:dyDescent="0.2"/>
    <row r="51636" ht="12.75" hidden="1" customHeight="1" x14ac:dyDescent="0.2"/>
    <row r="51637" ht="12.75" hidden="1" customHeight="1" x14ac:dyDescent="0.2"/>
    <row r="51638" ht="12.75" hidden="1" customHeight="1" x14ac:dyDescent="0.2"/>
    <row r="51639" ht="12.75" hidden="1" customHeight="1" x14ac:dyDescent="0.2"/>
    <row r="51640" ht="12.75" hidden="1" customHeight="1" x14ac:dyDescent="0.2"/>
    <row r="51641" ht="12.75" hidden="1" customHeight="1" x14ac:dyDescent="0.2"/>
    <row r="51642" ht="12.75" hidden="1" customHeight="1" x14ac:dyDescent="0.2"/>
    <row r="51643" ht="12.75" hidden="1" customHeight="1" x14ac:dyDescent="0.2"/>
    <row r="51644" ht="12.75" hidden="1" customHeight="1" x14ac:dyDescent="0.2"/>
    <row r="51645" ht="12.75" hidden="1" customHeight="1" x14ac:dyDescent="0.2"/>
    <row r="51646" ht="12.75" hidden="1" customHeight="1" x14ac:dyDescent="0.2"/>
    <row r="51647" ht="12.75" hidden="1" customHeight="1" x14ac:dyDescent="0.2"/>
    <row r="51648" ht="12.75" hidden="1" customHeight="1" x14ac:dyDescent="0.2"/>
    <row r="51649" ht="12.75" hidden="1" customHeight="1" x14ac:dyDescent="0.2"/>
    <row r="51650" ht="12.75" hidden="1" customHeight="1" x14ac:dyDescent="0.2"/>
    <row r="51651" ht="12.75" hidden="1" customHeight="1" x14ac:dyDescent="0.2"/>
    <row r="51652" ht="12.75" hidden="1" customHeight="1" x14ac:dyDescent="0.2"/>
    <row r="51653" ht="12.75" hidden="1" customHeight="1" x14ac:dyDescent="0.2"/>
    <row r="51654" ht="12.75" hidden="1" customHeight="1" x14ac:dyDescent="0.2"/>
    <row r="51655" ht="12.75" hidden="1" customHeight="1" x14ac:dyDescent="0.2"/>
    <row r="51656" ht="12.75" hidden="1" customHeight="1" x14ac:dyDescent="0.2"/>
    <row r="51657" ht="12.75" hidden="1" customHeight="1" x14ac:dyDescent="0.2"/>
    <row r="51658" ht="12.75" hidden="1" customHeight="1" x14ac:dyDescent="0.2"/>
    <row r="51659" ht="12.75" hidden="1" customHeight="1" x14ac:dyDescent="0.2"/>
    <row r="51660" ht="12.75" hidden="1" customHeight="1" x14ac:dyDescent="0.2"/>
    <row r="51661" ht="12.75" hidden="1" customHeight="1" x14ac:dyDescent="0.2"/>
    <row r="51662" ht="12.75" hidden="1" customHeight="1" x14ac:dyDescent="0.2"/>
    <row r="51663" ht="12.75" hidden="1" customHeight="1" x14ac:dyDescent="0.2"/>
    <row r="51664" ht="12.75" hidden="1" customHeight="1" x14ac:dyDescent="0.2"/>
    <row r="51665" ht="12.75" hidden="1" customHeight="1" x14ac:dyDescent="0.2"/>
    <row r="51666" ht="12.75" hidden="1" customHeight="1" x14ac:dyDescent="0.2"/>
    <row r="51667" ht="12.75" hidden="1" customHeight="1" x14ac:dyDescent="0.2"/>
    <row r="51668" ht="12.75" hidden="1" customHeight="1" x14ac:dyDescent="0.2"/>
    <row r="51669" ht="12.75" hidden="1" customHeight="1" x14ac:dyDescent="0.2"/>
    <row r="51670" ht="12.75" hidden="1" customHeight="1" x14ac:dyDescent="0.2"/>
    <row r="51671" ht="12.75" hidden="1" customHeight="1" x14ac:dyDescent="0.2"/>
    <row r="51672" ht="12.75" hidden="1" customHeight="1" x14ac:dyDescent="0.2"/>
    <row r="51673" ht="12.75" hidden="1" customHeight="1" x14ac:dyDescent="0.2"/>
    <row r="51674" ht="12.75" hidden="1" customHeight="1" x14ac:dyDescent="0.2"/>
    <row r="51675" ht="12.75" hidden="1" customHeight="1" x14ac:dyDescent="0.2"/>
    <row r="51676" ht="12.75" hidden="1" customHeight="1" x14ac:dyDescent="0.2"/>
    <row r="51677" ht="12.75" hidden="1" customHeight="1" x14ac:dyDescent="0.2"/>
    <row r="51678" ht="12.75" hidden="1" customHeight="1" x14ac:dyDescent="0.2"/>
    <row r="51679" ht="12.75" hidden="1" customHeight="1" x14ac:dyDescent="0.2"/>
    <row r="51680" ht="12.75" hidden="1" customHeight="1" x14ac:dyDescent="0.2"/>
    <row r="51681" ht="12.75" hidden="1" customHeight="1" x14ac:dyDescent="0.2"/>
    <row r="51682" ht="12.75" hidden="1" customHeight="1" x14ac:dyDescent="0.2"/>
    <row r="51683" ht="12.75" hidden="1" customHeight="1" x14ac:dyDescent="0.2"/>
    <row r="51684" ht="12.75" hidden="1" customHeight="1" x14ac:dyDescent="0.2"/>
    <row r="51685" ht="12.75" hidden="1" customHeight="1" x14ac:dyDescent="0.2"/>
    <row r="51686" ht="12.75" hidden="1" customHeight="1" x14ac:dyDescent="0.2"/>
    <row r="51687" ht="12.75" hidden="1" customHeight="1" x14ac:dyDescent="0.2"/>
    <row r="51688" ht="12.75" hidden="1" customHeight="1" x14ac:dyDescent="0.2"/>
    <row r="51689" ht="12.75" hidden="1" customHeight="1" x14ac:dyDescent="0.2"/>
    <row r="51690" ht="12.75" hidden="1" customHeight="1" x14ac:dyDescent="0.2"/>
    <row r="51691" ht="12.75" hidden="1" customHeight="1" x14ac:dyDescent="0.2"/>
    <row r="51692" ht="12.75" hidden="1" customHeight="1" x14ac:dyDescent="0.2"/>
    <row r="51693" ht="12.75" hidden="1" customHeight="1" x14ac:dyDescent="0.2"/>
    <row r="51694" ht="12.75" hidden="1" customHeight="1" x14ac:dyDescent="0.2"/>
    <row r="51695" ht="12.75" hidden="1" customHeight="1" x14ac:dyDescent="0.2"/>
    <row r="51696" ht="12.75" hidden="1" customHeight="1" x14ac:dyDescent="0.2"/>
    <row r="51697" ht="12.75" hidden="1" customHeight="1" x14ac:dyDescent="0.2"/>
    <row r="51698" ht="12.75" hidden="1" customHeight="1" x14ac:dyDescent="0.2"/>
    <row r="51699" ht="12.75" hidden="1" customHeight="1" x14ac:dyDescent="0.2"/>
    <row r="51700" ht="12.75" hidden="1" customHeight="1" x14ac:dyDescent="0.2"/>
    <row r="51701" ht="12.75" hidden="1" customHeight="1" x14ac:dyDescent="0.2"/>
    <row r="51702" ht="12.75" hidden="1" customHeight="1" x14ac:dyDescent="0.2"/>
    <row r="51703" ht="12.75" hidden="1" customHeight="1" x14ac:dyDescent="0.2"/>
    <row r="51704" ht="12.75" hidden="1" customHeight="1" x14ac:dyDescent="0.2"/>
    <row r="51705" ht="12.75" hidden="1" customHeight="1" x14ac:dyDescent="0.2"/>
    <row r="51706" ht="12.75" hidden="1" customHeight="1" x14ac:dyDescent="0.2"/>
    <row r="51707" ht="12.75" hidden="1" customHeight="1" x14ac:dyDescent="0.2"/>
    <row r="51708" ht="12.75" hidden="1" customHeight="1" x14ac:dyDescent="0.2"/>
    <row r="51709" ht="12.75" hidden="1" customHeight="1" x14ac:dyDescent="0.2"/>
    <row r="51710" ht="12.75" hidden="1" customHeight="1" x14ac:dyDescent="0.2"/>
    <row r="51711" ht="12.75" hidden="1" customHeight="1" x14ac:dyDescent="0.2"/>
    <row r="51712" ht="12.75" hidden="1" customHeight="1" x14ac:dyDescent="0.2"/>
    <row r="51713" ht="12.75" hidden="1" customHeight="1" x14ac:dyDescent="0.2"/>
    <row r="51714" ht="12.75" hidden="1" customHeight="1" x14ac:dyDescent="0.2"/>
    <row r="51715" ht="12.75" hidden="1" customHeight="1" x14ac:dyDescent="0.2"/>
    <row r="51716" ht="12.75" hidden="1" customHeight="1" x14ac:dyDescent="0.2"/>
    <row r="51717" ht="12.75" hidden="1" customHeight="1" x14ac:dyDescent="0.2"/>
    <row r="51718" ht="12.75" hidden="1" customHeight="1" x14ac:dyDescent="0.2"/>
    <row r="51719" ht="12.75" hidden="1" customHeight="1" x14ac:dyDescent="0.2"/>
    <row r="51720" ht="12.75" hidden="1" customHeight="1" x14ac:dyDescent="0.2"/>
    <row r="51721" ht="12.75" hidden="1" customHeight="1" x14ac:dyDescent="0.2"/>
    <row r="51722" ht="12.75" hidden="1" customHeight="1" x14ac:dyDescent="0.2"/>
    <row r="51723" ht="12.75" hidden="1" customHeight="1" x14ac:dyDescent="0.2"/>
    <row r="51724" ht="12.75" hidden="1" customHeight="1" x14ac:dyDescent="0.2"/>
    <row r="51725" ht="12.75" hidden="1" customHeight="1" x14ac:dyDescent="0.2"/>
    <row r="51726" ht="12.75" hidden="1" customHeight="1" x14ac:dyDescent="0.2"/>
    <row r="51727" ht="12.75" hidden="1" customHeight="1" x14ac:dyDescent="0.2"/>
    <row r="51728" ht="12.75" hidden="1" customHeight="1" x14ac:dyDescent="0.2"/>
    <row r="51729" ht="12.75" hidden="1" customHeight="1" x14ac:dyDescent="0.2"/>
    <row r="51730" ht="12.75" hidden="1" customHeight="1" x14ac:dyDescent="0.2"/>
    <row r="51731" ht="12.75" hidden="1" customHeight="1" x14ac:dyDescent="0.2"/>
    <row r="51732" ht="12.75" hidden="1" customHeight="1" x14ac:dyDescent="0.2"/>
    <row r="51733" ht="12.75" hidden="1" customHeight="1" x14ac:dyDescent="0.2"/>
    <row r="51734" ht="12.75" hidden="1" customHeight="1" x14ac:dyDescent="0.2"/>
    <row r="51735" ht="12.75" hidden="1" customHeight="1" x14ac:dyDescent="0.2"/>
    <row r="51736" ht="12.75" hidden="1" customHeight="1" x14ac:dyDescent="0.2"/>
    <row r="51737" ht="12.75" hidden="1" customHeight="1" x14ac:dyDescent="0.2"/>
    <row r="51738" ht="12.75" hidden="1" customHeight="1" x14ac:dyDescent="0.2"/>
    <row r="51739" ht="12.75" hidden="1" customHeight="1" x14ac:dyDescent="0.2"/>
    <row r="51740" ht="12.75" hidden="1" customHeight="1" x14ac:dyDescent="0.2"/>
    <row r="51741" ht="12.75" hidden="1" customHeight="1" x14ac:dyDescent="0.2"/>
    <row r="51742" ht="12.75" hidden="1" customHeight="1" x14ac:dyDescent="0.2"/>
    <row r="51743" ht="12.75" hidden="1" customHeight="1" x14ac:dyDescent="0.2"/>
    <row r="51744" ht="12.75" hidden="1" customHeight="1" x14ac:dyDescent="0.2"/>
    <row r="51745" ht="12.75" hidden="1" customHeight="1" x14ac:dyDescent="0.2"/>
    <row r="51746" ht="12.75" hidden="1" customHeight="1" x14ac:dyDescent="0.2"/>
    <row r="51747" ht="12.75" hidden="1" customHeight="1" x14ac:dyDescent="0.2"/>
    <row r="51748" ht="12.75" hidden="1" customHeight="1" x14ac:dyDescent="0.2"/>
    <row r="51749" ht="12.75" hidden="1" customHeight="1" x14ac:dyDescent="0.2"/>
    <row r="51750" ht="12.75" hidden="1" customHeight="1" x14ac:dyDescent="0.2"/>
    <row r="51751" ht="12.75" hidden="1" customHeight="1" x14ac:dyDescent="0.2"/>
    <row r="51752" ht="12.75" hidden="1" customHeight="1" x14ac:dyDescent="0.2"/>
    <row r="51753" ht="12.75" hidden="1" customHeight="1" x14ac:dyDescent="0.2"/>
    <row r="51754" ht="12.75" hidden="1" customHeight="1" x14ac:dyDescent="0.2"/>
    <row r="51755" ht="12.75" hidden="1" customHeight="1" x14ac:dyDescent="0.2"/>
    <row r="51756" ht="12.75" hidden="1" customHeight="1" x14ac:dyDescent="0.2"/>
    <row r="51757" ht="12.75" hidden="1" customHeight="1" x14ac:dyDescent="0.2"/>
    <row r="51758" ht="12.75" hidden="1" customHeight="1" x14ac:dyDescent="0.2"/>
    <row r="51759" ht="12.75" hidden="1" customHeight="1" x14ac:dyDescent="0.2"/>
    <row r="51760" ht="12.75" hidden="1" customHeight="1" x14ac:dyDescent="0.2"/>
    <row r="51761" ht="12.75" hidden="1" customHeight="1" x14ac:dyDescent="0.2"/>
    <row r="51762" ht="12.75" hidden="1" customHeight="1" x14ac:dyDescent="0.2"/>
    <row r="51763" ht="12.75" hidden="1" customHeight="1" x14ac:dyDescent="0.2"/>
    <row r="51764" ht="12.75" hidden="1" customHeight="1" x14ac:dyDescent="0.2"/>
    <row r="51765" ht="12.75" hidden="1" customHeight="1" x14ac:dyDescent="0.2"/>
    <row r="51766" ht="12.75" hidden="1" customHeight="1" x14ac:dyDescent="0.2"/>
    <row r="51767" ht="12.75" hidden="1" customHeight="1" x14ac:dyDescent="0.2"/>
    <row r="51768" ht="12.75" hidden="1" customHeight="1" x14ac:dyDescent="0.2"/>
    <row r="51769" ht="12.75" hidden="1" customHeight="1" x14ac:dyDescent="0.2"/>
    <row r="51770" ht="12.75" hidden="1" customHeight="1" x14ac:dyDescent="0.2"/>
    <row r="51771" ht="12.75" hidden="1" customHeight="1" x14ac:dyDescent="0.2"/>
    <row r="51772" ht="12.75" hidden="1" customHeight="1" x14ac:dyDescent="0.2"/>
    <row r="51773" ht="12.75" hidden="1" customHeight="1" x14ac:dyDescent="0.2"/>
    <row r="51774" ht="12.75" hidden="1" customHeight="1" x14ac:dyDescent="0.2"/>
    <row r="51775" ht="12.75" hidden="1" customHeight="1" x14ac:dyDescent="0.2"/>
    <row r="51776" ht="12.75" hidden="1" customHeight="1" x14ac:dyDescent="0.2"/>
    <row r="51777" ht="12.75" hidden="1" customHeight="1" x14ac:dyDescent="0.2"/>
    <row r="51778" ht="12.75" hidden="1" customHeight="1" x14ac:dyDescent="0.2"/>
    <row r="51779" ht="12.75" hidden="1" customHeight="1" x14ac:dyDescent="0.2"/>
    <row r="51780" ht="12.75" hidden="1" customHeight="1" x14ac:dyDescent="0.2"/>
    <row r="51781" ht="12.75" hidden="1" customHeight="1" x14ac:dyDescent="0.2"/>
    <row r="51782" ht="12.75" hidden="1" customHeight="1" x14ac:dyDescent="0.2"/>
    <row r="51783" ht="12.75" hidden="1" customHeight="1" x14ac:dyDescent="0.2"/>
    <row r="51784" ht="12.75" hidden="1" customHeight="1" x14ac:dyDescent="0.2"/>
    <row r="51785" ht="12.75" hidden="1" customHeight="1" x14ac:dyDescent="0.2"/>
    <row r="51786" ht="12.75" hidden="1" customHeight="1" x14ac:dyDescent="0.2"/>
    <row r="51787" ht="12.75" hidden="1" customHeight="1" x14ac:dyDescent="0.2"/>
    <row r="51788" ht="12.75" hidden="1" customHeight="1" x14ac:dyDescent="0.2"/>
    <row r="51789" ht="12.75" hidden="1" customHeight="1" x14ac:dyDescent="0.2"/>
    <row r="51790" ht="12.75" hidden="1" customHeight="1" x14ac:dyDescent="0.2"/>
    <row r="51791" ht="12.75" hidden="1" customHeight="1" x14ac:dyDescent="0.2"/>
    <row r="51792" ht="12.75" hidden="1" customHeight="1" x14ac:dyDescent="0.2"/>
    <row r="51793" ht="12.75" hidden="1" customHeight="1" x14ac:dyDescent="0.2"/>
    <row r="51794" ht="12.75" hidden="1" customHeight="1" x14ac:dyDescent="0.2"/>
    <row r="51795" ht="12.75" hidden="1" customHeight="1" x14ac:dyDescent="0.2"/>
    <row r="51796" ht="12.75" hidden="1" customHeight="1" x14ac:dyDescent="0.2"/>
    <row r="51797" ht="12.75" hidden="1" customHeight="1" x14ac:dyDescent="0.2"/>
    <row r="51798" ht="12.75" hidden="1" customHeight="1" x14ac:dyDescent="0.2"/>
    <row r="51799" ht="12.75" hidden="1" customHeight="1" x14ac:dyDescent="0.2"/>
    <row r="51800" ht="12.75" hidden="1" customHeight="1" x14ac:dyDescent="0.2"/>
    <row r="51801" ht="12.75" hidden="1" customHeight="1" x14ac:dyDescent="0.2"/>
    <row r="51802" ht="12.75" hidden="1" customHeight="1" x14ac:dyDescent="0.2"/>
    <row r="51803" ht="12.75" hidden="1" customHeight="1" x14ac:dyDescent="0.2"/>
    <row r="51804" ht="12.75" hidden="1" customHeight="1" x14ac:dyDescent="0.2"/>
    <row r="51805" ht="12.75" hidden="1" customHeight="1" x14ac:dyDescent="0.2"/>
    <row r="51806" ht="12.75" hidden="1" customHeight="1" x14ac:dyDescent="0.2"/>
    <row r="51807" ht="12.75" hidden="1" customHeight="1" x14ac:dyDescent="0.2"/>
    <row r="51808" ht="12.75" hidden="1" customHeight="1" x14ac:dyDescent="0.2"/>
    <row r="51809" ht="12.75" hidden="1" customHeight="1" x14ac:dyDescent="0.2"/>
    <row r="51810" ht="12.75" hidden="1" customHeight="1" x14ac:dyDescent="0.2"/>
    <row r="51811" ht="12.75" hidden="1" customHeight="1" x14ac:dyDescent="0.2"/>
    <row r="51812" ht="12.75" hidden="1" customHeight="1" x14ac:dyDescent="0.2"/>
    <row r="51813" ht="12.75" hidden="1" customHeight="1" x14ac:dyDescent="0.2"/>
    <row r="51814" ht="12.75" hidden="1" customHeight="1" x14ac:dyDescent="0.2"/>
    <row r="51815" ht="12.75" hidden="1" customHeight="1" x14ac:dyDescent="0.2"/>
    <row r="51816" ht="12.75" hidden="1" customHeight="1" x14ac:dyDescent="0.2"/>
    <row r="51817" ht="12.75" hidden="1" customHeight="1" x14ac:dyDescent="0.2"/>
    <row r="51818" ht="12.75" hidden="1" customHeight="1" x14ac:dyDescent="0.2"/>
    <row r="51819" ht="12.75" hidden="1" customHeight="1" x14ac:dyDescent="0.2"/>
    <row r="51820" ht="12.75" hidden="1" customHeight="1" x14ac:dyDescent="0.2"/>
    <row r="51821" ht="12.75" hidden="1" customHeight="1" x14ac:dyDescent="0.2"/>
    <row r="51822" ht="12.75" hidden="1" customHeight="1" x14ac:dyDescent="0.2"/>
    <row r="51823" ht="12.75" hidden="1" customHeight="1" x14ac:dyDescent="0.2"/>
    <row r="51824" ht="12.75" hidden="1" customHeight="1" x14ac:dyDescent="0.2"/>
    <row r="51825" ht="12.75" hidden="1" customHeight="1" x14ac:dyDescent="0.2"/>
    <row r="51826" ht="12.75" hidden="1" customHeight="1" x14ac:dyDescent="0.2"/>
    <row r="51827" ht="12.75" hidden="1" customHeight="1" x14ac:dyDescent="0.2"/>
    <row r="51828" ht="12.75" hidden="1" customHeight="1" x14ac:dyDescent="0.2"/>
    <row r="51829" ht="12.75" hidden="1" customHeight="1" x14ac:dyDescent="0.2"/>
    <row r="51830" ht="12.75" hidden="1" customHeight="1" x14ac:dyDescent="0.2"/>
    <row r="51831" ht="12.75" hidden="1" customHeight="1" x14ac:dyDescent="0.2"/>
    <row r="51832" ht="12.75" hidden="1" customHeight="1" x14ac:dyDescent="0.2"/>
    <row r="51833" ht="12.75" hidden="1" customHeight="1" x14ac:dyDescent="0.2"/>
    <row r="51834" ht="12.75" hidden="1" customHeight="1" x14ac:dyDescent="0.2"/>
    <row r="51835" ht="12.75" hidden="1" customHeight="1" x14ac:dyDescent="0.2"/>
    <row r="51836" ht="12.75" hidden="1" customHeight="1" x14ac:dyDescent="0.2"/>
    <row r="51837" ht="12.75" hidden="1" customHeight="1" x14ac:dyDescent="0.2"/>
    <row r="51838" ht="12.75" hidden="1" customHeight="1" x14ac:dyDescent="0.2"/>
    <row r="51839" ht="12.75" hidden="1" customHeight="1" x14ac:dyDescent="0.2"/>
    <row r="51840" ht="12.75" hidden="1" customHeight="1" x14ac:dyDescent="0.2"/>
    <row r="51841" ht="12.75" hidden="1" customHeight="1" x14ac:dyDescent="0.2"/>
    <row r="51842" ht="12.75" hidden="1" customHeight="1" x14ac:dyDescent="0.2"/>
    <row r="51843" ht="12.75" hidden="1" customHeight="1" x14ac:dyDescent="0.2"/>
    <row r="51844" ht="12.75" hidden="1" customHeight="1" x14ac:dyDescent="0.2"/>
    <row r="51845" ht="12.75" hidden="1" customHeight="1" x14ac:dyDescent="0.2"/>
    <row r="51846" ht="12.75" hidden="1" customHeight="1" x14ac:dyDescent="0.2"/>
    <row r="51847" ht="12.75" hidden="1" customHeight="1" x14ac:dyDescent="0.2"/>
    <row r="51848" ht="12.75" hidden="1" customHeight="1" x14ac:dyDescent="0.2"/>
    <row r="51849" ht="12.75" hidden="1" customHeight="1" x14ac:dyDescent="0.2"/>
    <row r="51850" ht="12.75" hidden="1" customHeight="1" x14ac:dyDescent="0.2"/>
    <row r="51851" ht="12.75" hidden="1" customHeight="1" x14ac:dyDescent="0.2"/>
    <row r="51852" ht="12.75" hidden="1" customHeight="1" x14ac:dyDescent="0.2"/>
    <row r="51853" ht="12.75" hidden="1" customHeight="1" x14ac:dyDescent="0.2"/>
    <row r="51854" ht="12.75" hidden="1" customHeight="1" x14ac:dyDescent="0.2"/>
    <row r="51855" ht="12.75" hidden="1" customHeight="1" x14ac:dyDescent="0.2"/>
    <row r="51856" ht="12.75" hidden="1" customHeight="1" x14ac:dyDescent="0.2"/>
    <row r="51857" ht="12.75" hidden="1" customHeight="1" x14ac:dyDescent="0.2"/>
    <row r="51858" ht="12.75" hidden="1" customHeight="1" x14ac:dyDescent="0.2"/>
    <row r="51859" ht="12.75" hidden="1" customHeight="1" x14ac:dyDescent="0.2"/>
    <row r="51860" ht="12.75" hidden="1" customHeight="1" x14ac:dyDescent="0.2"/>
    <row r="51861" ht="12.75" hidden="1" customHeight="1" x14ac:dyDescent="0.2"/>
    <row r="51862" ht="12.75" hidden="1" customHeight="1" x14ac:dyDescent="0.2"/>
    <row r="51863" ht="12.75" hidden="1" customHeight="1" x14ac:dyDescent="0.2"/>
    <row r="51864" ht="12.75" hidden="1" customHeight="1" x14ac:dyDescent="0.2"/>
    <row r="51865" ht="12.75" hidden="1" customHeight="1" x14ac:dyDescent="0.2"/>
    <row r="51866" ht="12.75" hidden="1" customHeight="1" x14ac:dyDescent="0.2"/>
    <row r="51867" ht="12.75" hidden="1" customHeight="1" x14ac:dyDescent="0.2"/>
    <row r="51868" ht="12.75" hidden="1" customHeight="1" x14ac:dyDescent="0.2"/>
    <row r="51869" ht="12.75" hidden="1" customHeight="1" x14ac:dyDescent="0.2"/>
    <row r="51870" ht="12.75" hidden="1" customHeight="1" x14ac:dyDescent="0.2"/>
    <row r="51871" ht="12.75" hidden="1" customHeight="1" x14ac:dyDescent="0.2"/>
    <row r="51872" ht="12.75" hidden="1" customHeight="1" x14ac:dyDescent="0.2"/>
    <row r="51873" ht="12.75" hidden="1" customHeight="1" x14ac:dyDescent="0.2"/>
    <row r="51874" ht="12.75" hidden="1" customHeight="1" x14ac:dyDescent="0.2"/>
    <row r="51875" ht="12.75" hidden="1" customHeight="1" x14ac:dyDescent="0.2"/>
    <row r="51876" ht="12.75" hidden="1" customHeight="1" x14ac:dyDescent="0.2"/>
    <row r="51877" ht="12.75" hidden="1" customHeight="1" x14ac:dyDescent="0.2"/>
    <row r="51878" ht="12.75" hidden="1" customHeight="1" x14ac:dyDescent="0.2"/>
    <row r="51879" ht="12.75" hidden="1" customHeight="1" x14ac:dyDescent="0.2"/>
    <row r="51880" ht="12.75" hidden="1" customHeight="1" x14ac:dyDescent="0.2"/>
    <row r="51881" ht="12.75" hidden="1" customHeight="1" x14ac:dyDescent="0.2"/>
    <row r="51882" ht="12.75" hidden="1" customHeight="1" x14ac:dyDescent="0.2"/>
    <row r="51883" ht="12.75" hidden="1" customHeight="1" x14ac:dyDescent="0.2"/>
    <row r="51884" ht="12.75" hidden="1" customHeight="1" x14ac:dyDescent="0.2"/>
    <row r="51885" ht="12.75" hidden="1" customHeight="1" x14ac:dyDescent="0.2"/>
    <row r="51886" ht="12.75" hidden="1" customHeight="1" x14ac:dyDescent="0.2"/>
    <row r="51887" ht="12.75" hidden="1" customHeight="1" x14ac:dyDescent="0.2"/>
    <row r="51888" ht="12.75" hidden="1" customHeight="1" x14ac:dyDescent="0.2"/>
    <row r="51889" ht="12.75" hidden="1" customHeight="1" x14ac:dyDescent="0.2"/>
    <row r="51890" ht="12.75" hidden="1" customHeight="1" x14ac:dyDescent="0.2"/>
    <row r="51891" ht="12.75" hidden="1" customHeight="1" x14ac:dyDescent="0.2"/>
    <row r="51892" ht="12.75" hidden="1" customHeight="1" x14ac:dyDescent="0.2"/>
    <row r="51893" ht="12.75" hidden="1" customHeight="1" x14ac:dyDescent="0.2"/>
    <row r="51894" ht="12.75" hidden="1" customHeight="1" x14ac:dyDescent="0.2"/>
    <row r="51895" ht="12.75" hidden="1" customHeight="1" x14ac:dyDescent="0.2"/>
    <row r="51896" ht="12.75" hidden="1" customHeight="1" x14ac:dyDescent="0.2"/>
    <row r="51897" ht="12.75" hidden="1" customHeight="1" x14ac:dyDescent="0.2"/>
    <row r="51898" ht="12.75" hidden="1" customHeight="1" x14ac:dyDescent="0.2"/>
    <row r="51899" ht="12.75" hidden="1" customHeight="1" x14ac:dyDescent="0.2"/>
    <row r="51900" ht="12.75" hidden="1" customHeight="1" x14ac:dyDescent="0.2"/>
    <row r="51901" ht="12.75" hidden="1" customHeight="1" x14ac:dyDescent="0.2"/>
    <row r="51902" ht="12.75" hidden="1" customHeight="1" x14ac:dyDescent="0.2"/>
    <row r="51903" ht="12.75" hidden="1" customHeight="1" x14ac:dyDescent="0.2"/>
    <row r="51904" ht="12.75" hidden="1" customHeight="1" x14ac:dyDescent="0.2"/>
    <row r="51905" ht="12.75" hidden="1" customHeight="1" x14ac:dyDescent="0.2"/>
    <row r="51906" ht="12.75" hidden="1" customHeight="1" x14ac:dyDescent="0.2"/>
    <row r="51907" ht="12.75" hidden="1" customHeight="1" x14ac:dyDescent="0.2"/>
    <row r="51908" ht="12.75" hidden="1" customHeight="1" x14ac:dyDescent="0.2"/>
    <row r="51909" ht="12.75" hidden="1" customHeight="1" x14ac:dyDescent="0.2"/>
    <row r="51910" ht="12.75" hidden="1" customHeight="1" x14ac:dyDescent="0.2"/>
    <row r="51911" ht="12.75" hidden="1" customHeight="1" x14ac:dyDescent="0.2"/>
    <row r="51912" ht="12.75" hidden="1" customHeight="1" x14ac:dyDescent="0.2"/>
    <row r="51913" ht="12.75" hidden="1" customHeight="1" x14ac:dyDescent="0.2"/>
    <row r="51914" ht="12.75" hidden="1" customHeight="1" x14ac:dyDescent="0.2"/>
    <row r="51915" ht="12.75" hidden="1" customHeight="1" x14ac:dyDescent="0.2"/>
    <row r="51916" ht="12.75" hidden="1" customHeight="1" x14ac:dyDescent="0.2"/>
    <row r="51917" ht="12.75" hidden="1" customHeight="1" x14ac:dyDescent="0.2"/>
    <row r="51918" ht="12.75" hidden="1" customHeight="1" x14ac:dyDescent="0.2"/>
    <row r="51919" ht="12.75" hidden="1" customHeight="1" x14ac:dyDescent="0.2"/>
    <row r="51920" ht="12.75" hidden="1" customHeight="1" x14ac:dyDescent="0.2"/>
    <row r="51921" ht="12.75" hidden="1" customHeight="1" x14ac:dyDescent="0.2"/>
    <row r="51922" ht="12.75" hidden="1" customHeight="1" x14ac:dyDescent="0.2"/>
    <row r="51923" ht="12.75" hidden="1" customHeight="1" x14ac:dyDescent="0.2"/>
    <row r="51924" ht="12.75" hidden="1" customHeight="1" x14ac:dyDescent="0.2"/>
    <row r="51925" ht="12.75" hidden="1" customHeight="1" x14ac:dyDescent="0.2"/>
    <row r="51926" ht="12.75" hidden="1" customHeight="1" x14ac:dyDescent="0.2"/>
    <row r="51927" ht="12.75" hidden="1" customHeight="1" x14ac:dyDescent="0.2"/>
    <row r="51928" ht="12.75" hidden="1" customHeight="1" x14ac:dyDescent="0.2"/>
    <row r="51929" ht="12.75" hidden="1" customHeight="1" x14ac:dyDescent="0.2"/>
    <row r="51930" ht="12.75" hidden="1" customHeight="1" x14ac:dyDescent="0.2"/>
    <row r="51931" ht="12.75" hidden="1" customHeight="1" x14ac:dyDescent="0.2"/>
    <row r="51932" ht="12.75" hidden="1" customHeight="1" x14ac:dyDescent="0.2"/>
    <row r="51933" ht="12.75" hidden="1" customHeight="1" x14ac:dyDescent="0.2"/>
    <row r="51934" ht="12.75" hidden="1" customHeight="1" x14ac:dyDescent="0.2"/>
    <row r="51935" ht="12.75" hidden="1" customHeight="1" x14ac:dyDescent="0.2"/>
    <row r="51936" ht="12.75" hidden="1" customHeight="1" x14ac:dyDescent="0.2"/>
    <row r="51937" ht="12.75" hidden="1" customHeight="1" x14ac:dyDescent="0.2"/>
    <row r="51938" ht="12.75" hidden="1" customHeight="1" x14ac:dyDescent="0.2"/>
    <row r="51939" ht="12.75" hidden="1" customHeight="1" x14ac:dyDescent="0.2"/>
    <row r="51940" ht="12.75" hidden="1" customHeight="1" x14ac:dyDescent="0.2"/>
    <row r="51941" ht="12.75" hidden="1" customHeight="1" x14ac:dyDescent="0.2"/>
    <row r="51942" ht="12.75" hidden="1" customHeight="1" x14ac:dyDescent="0.2"/>
    <row r="51943" ht="12.75" hidden="1" customHeight="1" x14ac:dyDescent="0.2"/>
    <row r="51944" ht="12.75" hidden="1" customHeight="1" x14ac:dyDescent="0.2"/>
    <row r="51945" ht="12.75" hidden="1" customHeight="1" x14ac:dyDescent="0.2"/>
    <row r="51946" ht="12.75" hidden="1" customHeight="1" x14ac:dyDescent="0.2"/>
    <row r="51947" ht="12.75" hidden="1" customHeight="1" x14ac:dyDescent="0.2"/>
    <row r="51948" ht="12.75" hidden="1" customHeight="1" x14ac:dyDescent="0.2"/>
    <row r="51949" ht="12.75" hidden="1" customHeight="1" x14ac:dyDescent="0.2"/>
    <row r="51950" ht="12.75" hidden="1" customHeight="1" x14ac:dyDescent="0.2"/>
    <row r="51951" ht="12.75" hidden="1" customHeight="1" x14ac:dyDescent="0.2"/>
    <row r="51952" ht="12.75" hidden="1" customHeight="1" x14ac:dyDescent="0.2"/>
    <row r="51953" ht="12.75" hidden="1" customHeight="1" x14ac:dyDescent="0.2"/>
    <row r="51954" ht="12.75" hidden="1" customHeight="1" x14ac:dyDescent="0.2"/>
    <row r="51955" ht="12.75" hidden="1" customHeight="1" x14ac:dyDescent="0.2"/>
    <row r="51956" ht="12.75" hidden="1" customHeight="1" x14ac:dyDescent="0.2"/>
    <row r="51957" ht="12.75" hidden="1" customHeight="1" x14ac:dyDescent="0.2"/>
    <row r="51958" ht="12.75" hidden="1" customHeight="1" x14ac:dyDescent="0.2"/>
    <row r="51959" ht="12.75" hidden="1" customHeight="1" x14ac:dyDescent="0.2"/>
    <row r="51960" ht="12.75" hidden="1" customHeight="1" x14ac:dyDescent="0.2"/>
    <row r="51961" ht="12.75" hidden="1" customHeight="1" x14ac:dyDescent="0.2"/>
    <row r="51962" ht="12.75" hidden="1" customHeight="1" x14ac:dyDescent="0.2"/>
    <row r="51963" ht="12.75" hidden="1" customHeight="1" x14ac:dyDescent="0.2"/>
    <row r="51964" ht="12.75" hidden="1" customHeight="1" x14ac:dyDescent="0.2"/>
    <row r="51965" ht="12.75" hidden="1" customHeight="1" x14ac:dyDescent="0.2"/>
    <row r="51966" ht="12.75" hidden="1" customHeight="1" x14ac:dyDescent="0.2"/>
    <row r="51967" ht="12.75" hidden="1" customHeight="1" x14ac:dyDescent="0.2"/>
    <row r="51968" ht="12.75" hidden="1" customHeight="1" x14ac:dyDescent="0.2"/>
    <row r="51969" ht="12.75" hidden="1" customHeight="1" x14ac:dyDescent="0.2"/>
    <row r="51970" ht="12.75" hidden="1" customHeight="1" x14ac:dyDescent="0.2"/>
    <row r="51971" ht="12.75" hidden="1" customHeight="1" x14ac:dyDescent="0.2"/>
    <row r="51972" ht="12.75" hidden="1" customHeight="1" x14ac:dyDescent="0.2"/>
    <row r="51973" ht="12.75" hidden="1" customHeight="1" x14ac:dyDescent="0.2"/>
    <row r="51974" ht="12.75" hidden="1" customHeight="1" x14ac:dyDescent="0.2"/>
    <row r="51975" ht="12.75" hidden="1" customHeight="1" x14ac:dyDescent="0.2"/>
    <row r="51976" ht="12.75" hidden="1" customHeight="1" x14ac:dyDescent="0.2"/>
    <row r="51977" ht="12.75" hidden="1" customHeight="1" x14ac:dyDescent="0.2"/>
    <row r="51978" ht="12.75" hidden="1" customHeight="1" x14ac:dyDescent="0.2"/>
    <row r="51979" ht="12.75" hidden="1" customHeight="1" x14ac:dyDescent="0.2"/>
    <row r="51980" ht="12.75" hidden="1" customHeight="1" x14ac:dyDescent="0.2"/>
    <row r="51981" ht="12.75" hidden="1" customHeight="1" x14ac:dyDescent="0.2"/>
    <row r="51982" ht="12.75" hidden="1" customHeight="1" x14ac:dyDescent="0.2"/>
    <row r="51983" ht="12.75" hidden="1" customHeight="1" x14ac:dyDescent="0.2"/>
    <row r="51984" ht="12.75" hidden="1" customHeight="1" x14ac:dyDescent="0.2"/>
    <row r="51985" ht="12.75" hidden="1" customHeight="1" x14ac:dyDescent="0.2"/>
    <row r="51986" ht="12.75" hidden="1" customHeight="1" x14ac:dyDescent="0.2"/>
    <row r="51987" ht="12.75" hidden="1" customHeight="1" x14ac:dyDescent="0.2"/>
    <row r="51988" ht="12.75" hidden="1" customHeight="1" x14ac:dyDescent="0.2"/>
    <row r="51989" ht="12.75" hidden="1" customHeight="1" x14ac:dyDescent="0.2"/>
    <row r="51990" ht="12.75" hidden="1" customHeight="1" x14ac:dyDescent="0.2"/>
    <row r="51991" ht="12.75" hidden="1" customHeight="1" x14ac:dyDescent="0.2"/>
    <row r="51992" ht="12.75" hidden="1" customHeight="1" x14ac:dyDescent="0.2"/>
    <row r="51993" ht="12.75" hidden="1" customHeight="1" x14ac:dyDescent="0.2"/>
    <row r="51994" ht="12.75" hidden="1" customHeight="1" x14ac:dyDescent="0.2"/>
    <row r="51995" ht="12.75" hidden="1" customHeight="1" x14ac:dyDescent="0.2"/>
    <row r="51996" ht="12.75" hidden="1" customHeight="1" x14ac:dyDescent="0.2"/>
    <row r="51997" ht="12.75" hidden="1" customHeight="1" x14ac:dyDescent="0.2"/>
    <row r="51998" ht="12.75" hidden="1" customHeight="1" x14ac:dyDescent="0.2"/>
    <row r="51999" ht="12.75" hidden="1" customHeight="1" x14ac:dyDescent="0.2"/>
    <row r="52000" ht="12.75" hidden="1" customHeight="1" x14ac:dyDescent="0.2"/>
    <row r="52001" ht="12.75" hidden="1" customHeight="1" x14ac:dyDescent="0.2"/>
    <row r="52002" ht="12.75" hidden="1" customHeight="1" x14ac:dyDescent="0.2"/>
    <row r="52003" ht="12.75" hidden="1" customHeight="1" x14ac:dyDescent="0.2"/>
    <row r="52004" ht="12.75" hidden="1" customHeight="1" x14ac:dyDescent="0.2"/>
    <row r="52005" ht="12.75" hidden="1" customHeight="1" x14ac:dyDescent="0.2"/>
    <row r="52006" ht="12.75" hidden="1" customHeight="1" x14ac:dyDescent="0.2"/>
    <row r="52007" ht="12.75" hidden="1" customHeight="1" x14ac:dyDescent="0.2"/>
    <row r="52008" ht="12.75" hidden="1" customHeight="1" x14ac:dyDescent="0.2"/>
    <row r="52009" ht="12.75" hidden="1" customHeight="1" x14ac:dyDescent="0.2"/>
    <row r="52010" ht="12.75" hidden="1" customHeight="1" x14ac:dyDescent="0.2"/>
    <row r="52011" ht="12.75" hidden="1" customHeight="1" x14ac:dyDescent="0.2"/>
    <row r="52012" ht="12.75" hidden="1" customHeight="1" x14ac:dyDescent="0.2"/>
    <row r="52013" ht="12.75" hidden="1" customHeight="1" x14ac:dyDescent="0.2"/>
    <row r="52014" ht="12.75" hidden="1" customHeight="1" x14ac:dyDescent="0.2"/>
    <row r="52015" ht="12.75" hidden="1" customHeight="1" x14ac:dyDescent="0.2"/>
    <row r="52016" ht="12.75" hidden="1" customHeight="1" x14ac:dyDescent="0.2"/>
    <row r="52017" ht="12.75" hidden="1" customHeight="1" x14ac:dyDescent="0.2"/>
    <row r="52018" ht="12.75" hidden="1" customHeight="1" x14ac:dyDescent="0.2"/>
    <row r="52019" ht="12.75" hidden="1" customHeight="1" x14ac:dyDescent="0.2"/>
    <row r="52020" ht="12.75" hidden="1" customHeight="1" x14ac:dyDescent="0.2"/>
    <row r="52021" ht="12.75" hidden="1" customHeight="1" x14ac:dyDescent="0.2"/>
    <row r="52022" ht="12.75" hidden="1" customHeight="1" x14ac:dyDescent="0.2"/>
    <row r="52023" ht="12.75" hidden="1" customHeight="1" x14ac:dyDescent="0.2"/>
    <row r="52024" ht="12.75" hidden="1" customHeight="1" x14ac:dyDescent="0.2"/>
    <row r="52025" ht="12.75" hidden="1" customHeight="1" x14ac:dyDescent="0.2"/>
    <row r="52026" ht="12.75" hidden="1" customHeight="1" x14ac:dyDescent="0.2"/>
    <row r="52027" ht="12.75" hidden="1" customHeight="1" x14ac:dyDescent="0.2"/>
    <row r="52028" ht="12.75" hidden="1" customHeight="1" x14ac:dyDescent="0.2"/>
    <row r="52029" ht="12.75" hidden="1" customHeight="1" x14ac:dyDescent="0.2"/>
    <row r="52030" ht="12.75" hidden="1" customHeight="1" x14ac:dyDescent="0.2"/>
    <row r="52031" ht="12.75" hidden="1" customHeight="1" x14ac:dyDescent="0.2"/>
    <row r="52032" ht="12.75" hidden="1" customHeight="1" x14ac:dyDescent="0.2"/>
    <row r="52033" ht="12.75" hidden="1" customHeight="1" x14ac:dyDescent="0.2"/>
    <row r="52034" ht="12.75" hidden="1" customHeight="1" x14ac:dyDescent="0.2"/>
    <row r="52035" ht="12.75" hidden="1" customHeight="1" x14ac:dyDescent="0.2"/>
    <row r="52036" ht="12.75" hidden="1" customHeight="1" x14ac:dyDescent="0.2"/>
    <row r="52037" ht="12.75" hidden="1" customHeight="1" x14ac:dyDescent="0.2"/>
    <row r="52038" ht="12.75" hidden="1" customHeight="1" x14ac:dyDescent="0.2"/>
    <row r="52039" ht="12.75" hidden="1" customHeight="1" x14ac:dyDescent="0.2"/>
    <row r="52040" ht="12.75" hidden="1" customHeight="1" x14ac:dyDescent="0.2"/>
    <row r="52041" ht="12.75" hidden="1" customHeight="1" x14ac:dyDescent="0.2"/>
    <row r="52042" ht="12.75" hidden="1" customHeight="1" x14ac:dyDescent="0.2"/>
    <row r="52043" ht="12.75" hidden="1" customHeight="1" x14ac:dyDescent="0.2"/>
    <row r="52044" ht="12.75" hidden="1" customHeight="1" x14ac:dyDescent="0.2"/>
    <row r="52045" ht="12.75" hidden="1" customHeight="1" x14ac:dyDescent="0.2"/>
    <row r="52046" ht="12.75" hidden="1" customHeight="1" x14ac:dyDescent="0.2"/>
    <row r="52047" ht="12.75" hidden="1" customHeight="1" x14ac:dyDescent="0.2"/>
    <row r="52048" ht="12.75" hidden="1" customHeight="1" x14ac:dyDescent="0.2"/>
    <row r="52049" ht="12.75" hidden="1" customHeight="1" x14ac:dyDescent="0.2"/>
    <row r="52050" ht="12.75" hidden="1" customHeight="1" x14ac:dyDescent="0.2"/>
    <row r="52051" ht="12.75" hidden="1" customHeight="1" x14ac:dyDescent="0.2"/>
    <row r="52052" ht="12.75" hidden="1" customHeight="1" x14ac:dyDescent="0.2"/>
    <row r="52053" ht="12.75" hidden="1" customHeight="1" x14ac:dyDescent="0.2"/>
    <row r="52054" ht="12.75" hidden="1" customHeight="1" x14ac:dyDescent="0.2"/>
    <row r="52055" ht="12.75" hidden="1" customHeight="1" x14ac:dyDescent="0.2"/>
    <row r="52056" ht="12.75" hidden="1" customHeight="1" x14ac:dyDescent="0.2"/>
    <row r="52057" ht="12.75" hidden="1" customHeight="1" x14ac:dyDescent="0.2"/>
    <row r="52058" ht="12.75" hidden="1" customHeight="1" x14ac:dyDescent="0.2"/>
    <row r="52059" ht="12.75" hidden="1" customHeight="1" x14ac:dyDescent="0.2"/>
    <row r="52060" ht="12.75" hidden="1" customHeight="1" x14ac:dyDescent="0.2"/>
    <row r="52061" ht="12.75" hidden="1" customHeight="1" x14ac:dyDescent="0.2"/>
    <row r="52062" ht="12.75" hidden="1" customHeight="1" x14ac:dyDescent="0.2"/>
    <row r="52063" ht="12.75" hidden="1" customHeight="1" x14ac:dyDescent="0.2"/>
    <row r="52064" ht="12.75" hidden="1" customHeight="1" x14ac:dyDescent="0.2"/>
    <row r="52065" ht="12.75" hidden="1" customHeight="1" x14ac:dyDescent="0.2"/>
    <row r="52066" ht="12.75" hidden="1" customHeight="1" x14ac:dyDescent="0.2"/>
    <row r="52067" ht="12.75" hidden="1" customHeight="1" x14ac:dyDescent="0.2"/>
    <row r="52068" ht="12.75" hidden="1" customHeight="1" x14ac:dyDescent="0.2"/>
    <row r="52069" ht="12.75" hidden="1" customHeight="1" x14ac:dyDescent="0.2"/>
    <row r="52070" ht="12.75" hidden="1" customHeight="1" x14ac:dyDescent="0.2"/>
    <row r="52071" ht="12.75" hidden="1" customHeight="1" x14ac:dyDescent="0.2"/>
    <row r="52072" ht="12.75" hidden="1" customHeight="1" x14ac:dyDescent="0.2"/>
    <row r="52073" ht="12.75" hidden="1" customHeight="1" x14ac:dyDescent="0.2"/>
    <row r="52074" ht="12.75" hidden="1" customHeight="1" x14ac:dyDescent="0.2"/>
    <row r="52075" ht="12.75" hidden="1" customHeight="1" x14ac:dyDescent="0.2"/>
    <row r="52076" ht="12.75" hidden="1" customHeight="1" x14ac:dyDescent="0.2"/>
    <row r="52077" ht="12.75" hidden="1" customHeight="1" x14ac:dyDescent="0.2"/>
    <row r="52078" ht="12.75" hidden="1" customHeight="1" x14ac:dyDescent="0.2"/>
    <row r="52079" ht="12.75" hidden="1" customHeight="1" x14ac:dyDescent="0.2"/>
    <row r="52080" ht="12.75" hidden="1" customHeight="1" x14ac:dyDescent="0.2"/>
    <row r="52081" ht="12.75" hidden="1" customHeight="1" x14ac:dyDescent="0.2"/>
    <row r="52082" ht="12.75" hidden="1" customHeight="1" x14ac:dyDescent="0.2"/>
    <row r="52083" ht="12.75" hidden="1" customHeight="1" x14ac:dyDescent="0.2"/>
    <row r="52084" ht="12.75" hidden="1" customHeight="1" x14ac:dyDescent="0.2"/>
    <row r="52085" ht="12.75" hidden="1" customHeight="1" x14ac:dyDescent="0.2"/>
    <row r="52086" ht="12.75" hidden="1" customHeight="1" x14ac:dyDescent="0.2"/>
    <row r="52087" ht="12.75" hidden="1" customHeight="1" x14ac:dyDescent="0.2"/>
    <row r="52088" ht="12.75" hidden="1" customHeight="1" x14ac:dyDescent="0.2"/>
    <row r="52089" ht="12.75" hidden="1" customHeight="1" x14ac:dyDescent="0.2"/>
    <row r="52090" ht="12.75" hidden="1" customHeight="1" x14ac:dyDescent="0.2"/>
    <row r="52091" ht="12.75" hidden="1" customHeight="1" x14ac:dyDescent="0.2"/>
    <row r="52092" ht="12.75" hidden="1" customHeight="1" x14ac:dyDescent="0.2"/>
    <row r="52093" ht="12.75" hidden="1" customHeight="1" x14ac:dyDescent="0.2"/>
    <row r="52094" ht="12.75" hidden="1" customHeight="1" x14ac:dyDescent="0.2"/>
    <row r="52095" ht="12.75" hidden="1" customHeight="1" x14ac:dyDescent="0.2"/>
    <row r="52096" ht="12.75" hidden="1" customHeight="1" x14ac:dyDescent="0.2"/>
    <row r="52097" ht="12.75" hidden="1" customHeight="1" x14ac:dyDescent="0.2"/>
    <row r="52098" ht="12.75" hidden="1" customHeight="1" x14ac:dyDescent="0.2"/>
    <row r="52099" ht="12.75" hidden="1" customHeight="1" x14ac:dyDescent="0.2"/>
    <row r="52100" ht="12.75" hidden="1" customHeight="1" x14ac:dyDescent="0.2"/>
    <row r="52101" ht="12.75" hidden="1" customHeight="1" x14ac:dyDescent="0.2"/>
    <row r="52102" ht="12.75" hidden="1" customHeight="1" x14ac:dyDescent="0.2"/>
    <row r="52103" ht="12.75" hidden="1" customHeight="1" x14ac:dyDescent="0.2"/>
    <row r="52104" ht="12.75" hidden="1" customHeight="1" x14ac:dyDescent="0.2"/>
    <row r="52105" ht="12.75" hidden="1" customHeight="1" x14ac:dyDescent="0.2"/>
    <row r="52106" ht="12.75" hidden="1" customHeight="1" x14ac:dyDescent="0.2"/>
    <row r="52107" ht="12.75" hidden="1" customHeight="1" x14ac:dyDescent="0.2"/>
    <row r="52108" ht="12.75" hidden="1" customHeight="1" x14ac:dyDescent="0.2"/>
    <row r="52109" ht="12.75" hidden="1" customHeight="1" x14ac:dyDescent="0.2"/>
    <row r="52110" ht="12.75" hidden="1" customHeight="1" x14ac:dyDescent="0.2"/>
    <row r="52111" ht="12.75" hidden="1" customHeight="1" x14ac:dyDescent="0.2"/>
    <row r="52112" ht="12.75" hidden="1" customHeight="1" x14ac:dyDescent="0.2"/>
    <row r="52113" ht="12.75" hidden="1" customHeight="1" x14ac:dyDescent="0.2"/>
    <row r="52114" ht="12.75" hidden="1" customHeight="1" x14ac:dyDescent="0.2"/>
    <row r="52115" ht="12.75" hidden="1" customHeight="1" x14ac:dyDescent="0.2"/>
    <row r="52116" ht="12.75" hidden="1" customHeight="1" x14ac:dyDescent="0.2"/>
    <row r="52117" ht="12.75" hidden="1" customHeight="1" x14ac:dyDescent="0.2"/>
    <row r="52118" ht="12.75" hidden="1" customHeight="1" x14ac:dyDescent="0.2"/>
    <row r="52119" ht="12.75" hidden="1" customHeight="1" x14ac:dyDescent="0.2"/>
    <row r="52120" ht="12.75" hidden="1" customHeight="1" x14ac:dyDescent="0.2"/>
    <row r="52121" ht="12.75" hidden="1" customHeight="1" x14ac:dyDescent="0.2"/>
    <row r="52122" ht="12.75" hidden="1" customHeight="1" x14ac:dyDescent="0.2"/>
    <row r="52123" ht="12.75" hidden="1" customHeight="1" x14ac:dyDescent="0.2"/>
    <row r="52124" ht="12.75" hidden="1" customHeight="1" x14ac:dyDescent="0.2"/>
    <row r="52125" ht="12.75" hidden="1" customHeight="1" x14ac:dyDescent="0.2"/>
    <row r="52126" ht="12.75" hidden="1" customHeight="1" x14ac:dyDescent="0.2"/>
    <row r="52127" ht="12.75" hidden="1" customHeight="1" x14ac:dyDescent="0.2"/>
    <row r="52128" ht="12.75" hidden="1" customHeight="1" x14ac:dyDescent="0.2"/>
    <row r="52129" ht="12.75" hidden="1" customHeight="1" x14ac:dyDescent="0.2"/>
    <row r="52130" ht="12.75" hidden="1" customHeight="1" x14ac:dyDescent="0.2"/>
    <row r="52131" ht="12.75" hidden="1" customHeight="1" x14ac:dyDescent="0.2"/>
    <row r="52132" ht="12.75" hidden="1" customHeight="1" x14ac:dyDescent="0.2"/>
    <row r="52133" ht="12.75" hidden="1" customHeight="1" x14ac:dyDescent="0.2"/>
    <row r="52134" ht="12.75" hidden="1" customHeight="1" x14ac:dyDescent="0.2"/>
    <row r="52135" ht="12.75" hidden="1" customHeight="1" x14ac:dyDescent="0.2"/>
    <row r="52136" ht="12.75" hidden="1" customHeight="1" x14ac:dyDescent="0.2"/>
    <row r="52137" ht="12.75" hidden="1" customHeight="1" x14ac:dyDescent="0.2"/>
    <row r="52138" ht="12.75" hidden="1" customHeight="1" x14ac:dyDescent="0.2"/>
    <row r="52139" ht="12.75" hidden="1" customHeight="1" x14ac:dyDescent="0.2"/>
    <row r="52140" ht="12.75" hidden="1" customHeight="1" x14ac:dyDescent="0.2"/>
    <row r="52141" ht="12.75" hidden="1" customHeight="1" x14ac:dyDescent="0.2"/>
    <row r="52142" ht="12.75" hidden="1" customHeight="1" x14ac:dyDescent="0.2"/>
    <row r="52143" ht="12.75" hidden="1" customHeight="1" x14ac:dyDescent="0.2"/>
    <row r="52144" ht="12.75" hidden="1" customHeight="1" x14ac:dyDescent="0.2"/>
    <row r="52145" ht="12.75" hidden="1" customHeight="1" x14ac:dyDescent="0.2"/>
    <row r="52146" ht="12.75" hidden="1" customHeight="1" x14ac:dyDescent="0.2"/>
    <row r="52147" ht="12.75" hidden="1" customHeight="1" x14ac:dyDescent="0.2"/>
    <row r="52148" ht="12.75" hidden="1" customHeight="1" x14ac:dyDescent="0.2"/>
    <row r="52149" ht="12.75" hidden="1" customHeight="1" x14ac:dyDescent="0.2"/>
    <row r="52150" ht="12.75" hidden="1" customHeight="1" x14ac:dyDescent="0.2"/>
    <row r="52151" ht="12.75" hidden="1" customHeight="1" x14ac:dyDescent="0.2"/>
    <row r="52152" ht="12.75" hidden="1" customHeight="1" x14ac:dyDescent="0.2"/>
    <row r="52153" ht="12.75" hidden="1" customHeight="1" x14ac:dyDescent="0.2"/>
    <row r="52154" ht="12.75" hidden="1" customHeight="1" x14ac:dyDescent="0.2"/>
    <row r="52155" ht="12.75" hidden="1" customHeight="1" x14ac:dyDescent="0.2"/>
    <row r="52156" ht="12.75" hidden="1" customHeight="1" x14ac:dyDescent="0.2"/>
    <row r="52157" ht="12.75" hidden="1" customHeight="1" x14ac:dyDescent="0.2"/>
    <row r="52158" ht="12.75" hidden="1" customHeight="1" x14ac:dyDescent="0.2"/>
    <row r="52159" ht="12.75" hidden="1" customHeight="1" x14ac:dyDescent="0.2"/>
    <row r="52160" ht="12.75" hidden="1" customHeight="1" x14ac:dyDescent="0.2"/>
    <row r="52161" ht="12.75" hidden="1" customHeight="1" x14ac:dyDescent="0.2"/>
    <row r="52162" ht="12.75" hidden="1" customHeight="1" x14ac:dyDescent="0.2"/>
    <row r="52163" ht="12.75" hidden="1" customHeight="1" x14ac:dyDescent="0.2"/>
    <row r="52164" ht="12.75" hidden="1" customHeight="1" x14ac:dyDescent="0.2"/>
    <row r="52165" ht="12.75" hidden="1" customHeight="1" x14ac:dyDescent="0.2"/>
    <row r="52166" ht="12.75" hidden="1" customHeight="1" x14ac:dyDescent="0.2"/>
    <row r="52167" ht="12.75" hidden="1" customHeight="1" x14ac:dyDescent="0.2"/>
    <row r="52168" ht="12.75" hidden="1" customHeight="1" x14ac:dyDescent="0.2"/>
    <row r="52169" ht="12.75" hidden="1" customHeight="1" x14ac:dyDescent="0.2"/>
    <row r="52170" ht="12.75" hidden="1" customHeight="1" x14ac:dyDescent="0.2"/>
    <row r="52171" ht="12.75" hidden="1" customHeight="1" x14ac:dyDescent="0.2"/>
    <row r="52172" ht="12.75" hidden="1" customHeight="1" x14ac:dyDescent="0.2"/>
    <row r="52173" ht="12.75" hidden="1" customHeight="1" x14ac:dyDescent="0.2"/>
    <row r="52174" ht="12.75" hidden="1" customHeight="1" x14ac:dyDescent="0.2"/>
    <row r="52175" ht="12.75" hidden="1" customHeight="1" x14ac:dyDescent="0.2"/>
    <row r="52176" ht="12.75" hidden="1" customHeight="1" x14ac:dyDescent="0.2"/>
    <row r="52177" ht="12.75" hidden="1" customHeight="1" x14ac:dyDescent="0.2"/>
    <row r="52178" ht="12.75" hidden="1" customHeight="1" x14ac:dyDescent="0.2"/>
    <row r="52179" ht="12.75" hidden="1" customHeight="1" x14ac:dyDescent="0.2"/>
    <row r="52180" ht="12.75" hidden="1" customHeight="1" x14ac:dyDescent="0.2"/>
    <row r="52181" ht="12.75" hidden="1" customHeight="1" x14ac:dyDescent="0.2"/>
    <row r="52182" ht="12.75" hidden="1" customHeight="1" x14ac:dyDescent="0.2"/>
    <row r="52183" ht="12.75" hidden="1" customHeight="1" x14ac:dyDescent="0.2"/>
    <row r="52184" ht="12.75" hidden="1" customHeight="1" x14ac:dyDescent="0.2"/>
    <row r="52185" ht="12.75" hidden="1" customHeight="1" x14ac:dyDescent="0.2"/>
    <row r="52186" ht="12.75" hidden="1" customHeight="1" x14ac:dyDescent="0.2"/>
    <row r="52187" ht="12.75" hidden="1" customHeight="1" x14ac:dyDescent="0.2"/>
    <row r="52188" ht="12.75" hidden="1" customHeight="1" x14ac:dyDescent="0.2"/>
    <row r="52189" ht="12.75" hidden="1" customHeight="1" x14ac:dyDescent="0.2"/>
    <row r="52190" ht="12.75" hidden="1" customHeight="1" x14ac:dyDescent="0.2"/>
    <row r="52191" ht="12.75" hidden="1" customHeight="1" x14ac:dyDescent="0.2"/>
    <row r="52192" ht="12.75" hidden="1" customHeight="1" x14ac:dyDescent="0.2"/>
    <row r="52193" ht="12.75" hidden="1" customHeight="1" x14ac:dyDescent="0.2"/>
    <row r="52194" ht="12.75" hidden="1" customHeight="1" x14ac:dyDescent="0.2"/>
    <row r="52195" ht="12.75" hidden="1" customHeight="1" x14ac:dyDescent="0.2"/>
    <row r="52196" ht="12.75" hidden="1" customHeight="1" x14ac:dyDescent="0.2"/>
    <row r="52197" ht="12.75" hidden="1" customHeight="1" x14ac:dyDescent="0.2"/>
    <row r="52198" ht="12.75" hidden="1" customHeight="1" x14ac:dyDescent="0.2"/>
    <row r="52199" ht="12.75" hidden="1" customHeight="1" x14ac:dyDescent="0.2"/>
    <row r="52200" ht="12.75" hidden="1" customHeight="1" x14ac:dyDescent="0.2"/>
    <row r="52201" ht="12.75" hidden="1" customHeight="1" x14ac:dyDescent="0.2"/>
    <row r="52202" ht="12.75" hidden="1" customHeight="1" x14ac:dyDescent="0.2"/>
    <row r="52203" ht="12.75" hidden="1" customHeight="1" x14ac:dyDescent="0.2"/>
    <row r="52204" ht="12.75" hidden="1" customHeight="1" x14ac:dyDescent="0.2"/>
    <row r="52205" ht="12.75" hidden="1" customHeight="1" x14ac:dyDescent="0.2"/>
    <row r="52206" ht="12.75" hidden="1" customHeight="1" x14ac:dyDescent="0.2"/>
    <row r="52207" ht="12.75" hidden="1" customHeight="1" x14ac:dyDescent="0.2"/>
    <row r="52208" ht="12.75" hidden="1" customHeight="1" x14ac:dyDescent="0.2"/>
    <row r="52209" ht="12.75" hidden="1" customHeight="1" x14ac:dyDescent="0.2"/>
    <row r="52210" ht="12.75" hidden="1" customHeight="1" x14ac:dyDescent="0.2"/>
    <row r="52211" ht="12.75" hidden="1" customHeight="1" x14ac:dyDescent="0.2"/>
    <row r="52212" ht="12.75" hidden="1" customHeight="1" x14ac:dyDescent="0.2"/>
    <row r="52213" ht="12.75" hidden="1" customHeight="1" x14ac:dyDescent="0.2"/>
    <row r="52214" ht="12.75" hidden="1" customHeight="1" x14ac:dyDescent="0.2"/>
    <row r="52215" ht="12.75" hidden="1" customHeight="1" x14ac:dyDescent="0.2"/>
    <row r="52216" ht="12.75" hidden="1" customHeight="1" x14ac:dyDescent="0.2"/>
    <row r="52217" ht="12.75" hidden="1" customHeight="1" x14ac:dyDescent="0.2"/>
    <row r="52218" ht="12.75" hidden="1" customHeight="1" x14ac:dyDescent="0.2"/>
    <row r="52219" ht="12.75" hidden="1" customHeight="1" x14ac:dyDescent="0.2"/>
    <row r="52220" ht="12.75" hidden="1" customHeight="1" x14ac:dyDescent="0.2"/>
    <row r="52221" ht="12.75" hidden="1" customHeight="1" x14ac:dyDescent="0.2"/>
    <row r="52222" ht="12.75" hidden="1" customHeight="1" x14ac:dyDescent="0.2"/>
    <row r="52223" ht="12.75" hidden="1" customHeight="1" x14ac:dyDescent="0.2"/>
    <row r="52224" ht="12.75" hidden="1" customHeight="1" x14ac:dyDescent="0.2"/>
    <row r="52225" ht="12.75" hidden="1" customHeight="1" x14ac:dyDescent="0.2"/>
    <row r="52226" ht="12.75" hidden="1" customHeight="1" x14ac:dyDescent="0.2"/>
    <row r="52227" ht="12.75" hidden="1" customHeight="1" x14ac:dyDescent="0.2"/>
    <row r="52228" ht="12.75" hidden="1" customHeight="1" x14ac:dyDescent="0.2"/>
    <row r="52229" ht="12.75" hidden="1" customHeight="1" x14ac:dyDescent="0.2"/>
    <row r="52230" ht="12.75" hidden="1" customHeight="1" x14ac:dyDescent="0.2"/>
    <row r="52231" ht="12.75" hidden="1" customHeight="1" x14ac:dyDescent="0.2"/>
    <row r="52232" ht="12.75" hidden="1" customHeight="1" x14ac:dyDescent="0.2"/>
    <row r="52233" ht="12.75" hidden="1" customHeight="1" x14ac:dyDescent="0.2"/>
    <row r="52234" ht="12.75" hidden="1" customHeight="1" x14ac:dyDescent="0.2"/>
    <row r="52235" ht="12.75" hidden="1" customHeight="1" x14ac:dyDescent="0.2"/>
    <row r="52236" ht="12.75" hidden="1" customHeight="1" x14ac:dyDescent="0.2"/>
    <row r="52237" ht="12.75" hidden="1" customHeight="1" x14ac:dyDescent="0.2"/>
    <row r="52238" ht="12.75" hidden="1" customHeight="1" x14ac:dyDescent="0.2"/>
    <row r="52239" ht="12.75" hidden="1" customHeight="1" x14ac:dyDescent="0.2"/>
    <row r="52240" ht="12.75" hidden="1" customHeight="1" x14ac:dyDescent="0.2"/>
    <row r="52241" ht="12.75" hidden="1" customHeight="1" x14ac:dyDescent="0.2"/>
    <row r="52242" ht="12.75" hidden="1" customHeight="1" x14ac:dyDescent="0.2"/>
    <row r="52243" ht="12.75" hidden="1" customHeight="1" x14ac:dyDescent="0.2"/>
    <row r="52244" ht="12.75" hidden="1" customHeight="1" x14ac:dyDescent="0.2"/>
    <row r="52245" ht="12.75" hidden="1" customHeight="1" x14ac:dyDescent="0.2"/>
    <row r="52246" ht="12.75" hidden="1" customHeight="1" x14ac:dyDescent="0.2"/>
    <row r="52247" ht="12.75" hidden="1" customHeight="1" x14ac:dyDescent="0.2"/>
    <row r="52248" ht="12.75" hidden="1" customHeight="1" x14ac:dyDescent="0.2"/>
    <row r="52249" ht="12.75" hidden="1" customHeight="1" x14ac:dyDescent="0.2"/>
    <row r="52250" ht="12.75" hidden="1" customHeight="1" x14ac:dyDescent="0.2"/>
    <row r="52251" ht="12.75" hidden="1" customHeight="1" x14ac:dyDescent="0.2"/>
    <row r="52252" ht="12.75" hidden="1" customHeight="1" x14ac:dyDescent="0.2"/>
    <row r="52253" ht="12.75" hidden="1" customHeight="1" x14ac:dyDescent="0.2"/>
    <row r="52254" ht="12.75" hidden="1" customHeight="1" x14ac:dyDescent="0.2"/>
    <row r="52255" ht="12.75" hidden="1" customHeight="1" x14ac:dyDescent="0.2"/>
    <row r="52256" ht="12.75" hidden="1" customHeight="1" x14ac:dyDescent="0.2"/>
    <row r="52257" ht="12.75" hidden="1" customHeight="1" x14ac:dyDescent="0.2"/>
    <row r="52258" ht="12.75" hidden="1" customHeight="1" x14ac:dyDescent="0.2"/>
    <row r="52259" ht="12.75" hidden="1" customHeight="1" x14ac:dyDescent="0.2"/>
    <row r="52260" ht="12.75" hidden="1" customHeight="1" x14ac:dyDescent="0.2"/>
    <row r="52261" ht="12.75" hidden="1" customHeight="1" x14ac:dyDescent="0.2"/>
    <row r="52262" ht="12.75" hidden="1" customHeight="1" x14ac:dyDescent="0.2"/>
    <row r="52263" ht="12.75" hidden="1" customHeight="1" x14ac:dyDescent="0.2"/>
    <row r="52264" ht="12.75" hidden="1" customHeight="1" x14ac:dyDescent="0.2"/>
    <row r="52265" ht="12.75" hidden="1" customHeight="1" x14ac:dyDescent="0.2"/>
    <row r="52266" ht="12.75" hidden="1" customHeight="1" x14ac:dyDescent="0.2"/>
    <row r="52267" ht="12.75" hidden="1" customHeight="1" x14ac:dyDescent="0.2"/>
    <row r="52268" ht="12.75" hidden="1" customHeight="1" x14ac:dyDescent="0.2"/>
    <row r="52269" ht="12.75" hidden="1" customHeight="1" x14ac:dyDescent="0.2"/>
    <row r="52270" ht="12.75" hidden="1" customHeight="1" x14ac:dyDescent="0.2"/>
    <row r="52271" ht="12.75" hidden="1" customHeight="1" x14ac:dyDescent="0.2"/>
    <row r="52272" ht="12.75" hidden="1" customHeight="1" x14ac:dyDescent="0.2"/>
    <row r="52273" ht="12.75" hidden="1" customHeight="1" x14ac:dyDescent="0.2"/>
    <row r="52274" ht="12.75" hidden="1" customHeight="1" x14ac:dyDescent="0.2"/>
    <row r="52275" ht="12.75" hidden="1" customHeight="1" x14ac:dyDescent="0.2"/>
    <row r="52276" ht="12.75" hidden="1" customHeight="1" x14ac:dyDescent="0.2"/>
    <row r="52277" ht="12.75" hidden="1" customHeight="1" x14ac:dyDescent="0.2"/>
    <row r="52278" ht="12.75" hidden="1" customHeight="1" x14ac:dyDescent="0.2"/>
    <row r="52279" ht="12.75" hidden="1" customHeight="1" x14ac:dyDescent="0.2"/>
    <row r="52280" ht="12.75" hidden="1" customHeight="1" x14ac:dyDescent="0.2"/>
    <row r="52281" ht="12.75" hidden="1" customHeight="1" x14ac:dyDescent="0.2"/>
    <row r="52282" ht="12.75" hidden="1" customHeight="1" x14ac:dyDescent="0.2"/>
    <row r="52283" ht="12.75" hidden="1" customHeight="1" x14ac:dyDescent="0.2"/>
    <row r="52284" ht="12.75" hidden="1" customHeight="1" x14ac:dyDescent="0.2"/>
    <row r="52285" ht="12.75" hidden="1" customHeight="1" x14ac:dyDescent="0.2"/>
    <row r="52286" ht="12.75" hidden="1" customHeight="1" x14ac:dyDescent="0.2"/>
    <row r="52287" ht="12.75" hidden="1" customHeight="1" x14ac:dyDescent="0.2"/>
    <row r="52288" ht="12.75" hidden="1" customHeight="1" x14ac:dyDescent="0.2"/>
    <row r="52289" ht="12.75" hidden="1" customHeight="1" x14ac:dyDescent="0.2"/>
    <row r="52290" ht="12.75" hidden="1" customHeight="1" x14ac:dyDescent="0.2"/>
    <row r="52291" ht="12.75" hidden="1" customHeight="1" x14ac:dyDescent="0.2"/>
    <row r="52292" ht="12.75" hidden="1" customHeight="1" x14ac:dyDescent="0.2"/>
    <row r="52293" ht="12.75" hidden="1" customHeight="1" x14ac:dyDescent="0.2"/>
    <row r="52294" ht="12.75" hidden="1" customHeight="1" x14ac:dyDescent="0.2"/>
    <row r="52295" ht="12.75" hidden="1" customHeight="1" x14ac:dyDescent="0.2"/>
    <row r="52296" ht="12.75" hidden="1" customHeight="1" x14ac:dyDescent="0.2"/>
    <row r="52297" ht="12.75" hidden="1" customHeight="1" x14ac:dyDescent="0.2"/>
    <row r="52298" ht="12.75" hidden="1" customHeight="1" x14ac:dyDescent="0.2"/>
    <row r="52299" ht="12.75" hidden="1" customHeight="1" x14ac:dyDescent="0.2"/>
    <row r="52300" ht="12.75" hidden="1" customHeight="1" x14ac:dyDescent="0.2"/>
    <row r="52301" ht="12.75" hidden="1" customHeight="1" x14ac:dyDescent="0.2"/>
    <row r="52302" ht="12.75" hidden="1" customHeight="1" x14ac:dyDescent="0.2"/>
    <row r="52303" ht="12.75" hidden="1" customHeight="1" x14ac:dyDescent="0.2"/>
    <row r="52304" ht="12.75" hidden="1" customHeight="1" x14ac:dyDescent="0.2"/>
    <row r="52305" ht="12.75" hidden="1" customHeight="1" x14ac:dyDescent="0.2"/>
    <row r="52306" ht="12.75" hidden="1" customHeight="1" x14ac:dyDescent="0.2"/>
    <row r="52307" ht="12.75" hidden="1" customHeight="1" x14ac:dyDescent="0.2"/>
    <row r="52308" ht="12.75" hidden="1" customHeight="1" x14ac:dyDescent="0.2"/>
    <row r="52309" ht="12.75" hidden="1" customHeight="1" x14ac:dyDescent="0.2"/>
    <row r="52310" ht="12.75" hidden="1" customHeight="1" x14ac:dyDescent="0.2"/>
    <row r="52311" ht="12.75" hidden="1" customHeight="1" x14ac:dyDescent="0.2"/>
    <row r="52312" ht="12.75" hidden="1" customHeight="1" x14ac:dyDescent="0.2"/>
    <row r="52313" ht="12.75" hidden="1" customHeight="1" x14ac:dyDescent="0.2"/>
    <row r="52314" ht="12.75" hidden="1" customHeight="1" x14ac:dyDescent="0.2"/>
    <row r="52315" ht="12.75" hidden="1" customHeight="1" x14ac:dyDescent="0.2"/>
    <row r="52316" ht="12.75" hidden="1" customHeight="1" x14ac:dyDescent="0.2"/>
    <row r="52317" ht="12.75" hidden="1" customHeight="1" x14ac:dyDescent="0.2"/>
    <row r="52318" ht="12.75" hidden="1" customHeight="1" x14ac:dyDescent="0.2"/>
    <row r="52319" ht="12.75" hidden="1" customHeight="1" x14ac:dyDescent="0.2"/>
    <row r="52320" ht="12.75" hidden="1" customHeight="1" x14ac:dyDescent="0.2"/>
    <row r="52321" ht="12.75" hidden="1" customHeight="1" x14ac:dyDescent="0.2"/>
    <row r="52322" ht="12.75" hidden="1" customHeight="1" x14ac:dyDescent="0.2"/>
    <row r="52323" ht="12.75" hidden="1" customHeight="1" x14ac:dyDescent="0.2"/>
    <row r="52324" ht="12.75" hidden="1" customHeight="1" x14ac:dyDescent="0.2"/>
    <row r="52325" ht="12.75" hidden="1" customHeight="1" x14ac:dyDescent="0.2"/>
    <row r="52326" ht="12.75" hidden="1" customHeight="1" x14ac:dyDescent="0.2"/>
    <row r="52327" ht="12.75" hidden="1" customHeight="1" x14ac:dyDescent="0.2"/>
    <row r="52328" ht="12.75" hidden="1" customHeight="1" x14ac:dyDescent="0.2"/>
    <row r="52329" ht="12.75" hidden="1" customHeight="1" x14ac:dyDescent="0.2"/>
    <row r="52330" ht="12.75" hidden="1" customHeight="1" x14ac:dyDescent="0.2"/>
    <row r="52331" ht="12.75" hidden="1" customHeight="1" x14ac:dyDescent="0.2"/>
    <row r="52332" ht="12.75" hidden="1" customHeight="1" x14ac:dyDescent="0.2"/>
    <row r="52333" ht="12.75" hidden="1" customHeight="1" x14ac:dyDescent="0.2"/>
    <row r="52334" ht="12.75" hidden="1" customHeight="1" x14ac:dyDescent="0.2"/>
    <row r="52335" ht="12.75" hidden="1" customHeight="1" x14ac:dyDescent="0.2"/>
    <row r="52336" ht="12.75" hidden="1" customHeight="1" x14ac:dyDescent="0.2"/>
    <row r="52337" ht="12.75" hidden="1" customHeight="1" x14ac:dyDescent="0.2"/>
    <row r="52338" ht="12.75" hidden="1" customHeight="1" x14ac:dyDescent="0.2"/>
    <row r="52339" ht="12.75" hidden="1" customHeight="1" x14ac:dyDescent="0.2"/>
    <row r="52340" ht="12.75" hidden="1" customHeight="1" x14ac:dyDescent="0.2"/>
    <row r="52341" ht="12.75" hidden="1" customHeight="1" x14ac:dyDescent="0.2"/>
    <row r="52342" ht="12.75" hidden="1" customHeight="1" x14ac:dyDescent="0.2"/>
    <row r="52343" ht="12.75" hidden="1" customHeight="1" x14ac:dyDescent="0.2"/>
    <row r="52344" ht="12.75" hidden="1" customHeight="1" x14ac:dyDescent="0.2"/>
    <row r="52345" ht="12.75" hidden="1" customHeight="1" x14ac:dyDescent="0.2"/>
    <row r="52346" ht="12.75" hidden="1" customHeight="1" x14ac:dyDescent="0.2"/>
    <row r="52347" ht="12.75" hidden="1" customHeight="1" x14ac:dyDescent="0.2"/>
    <row r="52348" ht="12.75" hidden="1" customHeight="1" x14ac:dyDescent="0.2"/>
    <row r="52349" ht="12.75" hidden="1" customHeight="1" x14ac:dyDescent="0.2"/>
    <row r="52350" ht="12.75" hidden="1" customHeight="1" x14ac:dyDescent="0.2"/>
    <row r="52351" ht="12.75" hidden="1" customHeight="1" x14ac:dyDescent="0.2"/>
    <row r="52352" ht="12.75" hidden="1" customHeight="1" x14ac:dyDescent="0.2"/>
    <row r="52353" ht="12.75" hidden="1" customHeight="1" x14ac:dyDescent="0.2"/>
    <row r="52354" ht="12.75" hidden="1" customHeight="1" x14ac:dyDescent="0.2"/>
    <row r="52355" ht="12.75" hidden="1" customHeight="1" x14ac:dyDescent="0.2"/>
    <row r="52356" ht="12.75" hidden="1" customHeight="1" x14ac:dyDescent="0.2"/>
    <row r="52357" ht="12.75" hidden="1" customHeight="1" x14ac:dyDescent="0.2"/>
    <row r="52358" ht="12.75" hidden="1" customHeight="1" x14ac:dyDescent="0.2"/>
    <row r="52359" ht="12.75" hidden="1" customHeight="1" x14ac:dyDescent="0.2"/>
    <row r="52360" ht="12.75" hidden="1" customHeight="1" x14ac:dyDescent="0.2"/>
    <row r="52361" ht="12.75" hidden="1" customHeight="1" x14ac:dyDescent="0.2"/>
    <row r="52362" ht="12.75" hidden="1" customHeight="1" x14ac:dyDescent="0.2"/>
    <row r="52363" ht="12.75" hidden="1" customHeight="1" x14ac:dyDescent="0.2"/>
    <row r="52364" ht="12.75" hidden="1" customHeight="1" x14ac:dyDescent="0.2"/>
    <row r="52365" ht="12.75" hidden="1" customHeight="1" x14ac:dyDescent="0.2"/>
    <row r="52366" ht="12.75" hidden="1" customHeight="1" x14ac:dyDescent="0.2"/>
    <row r="52367" ht="12.75" hidden="1" customHeight="1" x14ac:dyDescent="0.2"/>
    <row r="52368" ht="12.75" hidden="1" customHeight="1" x14ac:dyDescent="0.2"/>
    <row r="52369" ht="12.75" hidden="1" customHeight="1" x14ac:dyDescent="0.2"/>
    <row r="52370" ht="12.75" hidden="1" customHeight="1" x14ac:dyDescent="0.2"/>
    <row r="52371" ht="12.75" hidden="1" customHeight="1" x14ac:dyDescent="0.2"/>
    <row r="52372" ht="12.75" hidden="1" customHeight="1" x14ac:dyDescent="0.2"/>
    <row r="52373" ht="12.75" hidden="1" customHeight="1" x14ac:dyDescent="0.2"/>
    <row r="52374" ht="12.75" hidden="1" customHeight="1" x14ac:dyDescent="0.2"/>
    <row r="52375" ht="12.75" hidden="1" customHeight="1" x14ac:dyDescent="0.2"/>
    <row r="52376" ht="12.75" hidden="1" customHeight="1" x14ac:dyDescent="0.2"/>
    <row r="52377" ht="12.75" hidden="1" customHeight="1" x14ac:dyDescent="0.2"/>
    <row r="52378" ht="12.75" hidden="1" customHeight="1" x14ac:dyDescent="0.2"/>
    <row r="52379" ht="12.75" hidden="1" customHeight="1" x14ac:dyDescent="0.2"/>
    <row r="52380" ht="12.75" hidden="1" customHeight="1" x14ac:dyDescent="0.2"/>
    <row r="52381" ht="12.75" hidden="1" customHeight="1" x14ac:dyDescent="0.2"/>
    <row r="52382" ht="12.75" hidden="1" customHeight="1" x14ac:dyDescent="0.2"/>
    <row r="52383" ht="12.75" hidden="1" customHeight="1" x14ac:dyDescent="0.2"/>
    <row r="52384" ht="12.75" hidden="1" customHeight="1" x14ac:dyDescent="0.2"/>
    <row r="52385" ht="12.75" hidden="1" customHeight="1" x14ac:dyDescent="0.2"/>
    <row r="52386" ht="12.75" hidden="1" customHeight="1" x14ac:dyDescent="0.2"/>
    <row r="52387" ht="12.75" hidden="1" customHeight="1" x14ac:dyDescent="0.2"/>
    <row r="52388" ht="12.75" hidden="1" customHeight="1" x14ac:dyDescent="0.2"/>
    <row r="52389" ht="12.75" hidden="1" customHeight="1" x14ac:dyDescent="0.2"/>
    <row r="52390" ht="12.75" hidden="1" customHeight="1" x14ac:dyDescent="0.2"/>
    <row r="52391" ht="12.75" hidden="1" customHeight="1" x14ac:dyDescent="0.2"/>
    <row r="52392" ht="12.75" hidden="1" customHeight="1" x14ac:dyDescent="0.2"/>
    <row r="52393" ht="12.75" hidden="1" customHeight="1" x14ac:dyDescent="0.2"/>
    <row r="52394" ht="12.75" hidden="1" customHeight="1" x14ac:dyDescent="0.2"/>
    <row r="52395" ht="12.75" hidden="1" customHeight="1" x14ac:dyDescent="0.2"/>
    <row r="52396" ht="12.75" hidden="1" customHeight="1" x14ac:dyDescent="0.2"/>
    <row r="52397" ht="12.75" hidden="1" customHeight="1" x14ac:dyDescent="0.2"/>
    <row r="52398" ht="12.75" hidden="1" customHeight="1" x14ac:dyDescent="0.2"/>
    <row r="52399" ht="12.75" hidden="1" customHeight="1" x14ac:dyDescent="0.2"/>
    <row r="52400" ht="12.75" hidden="1" customHeight="1" x14ac:dyDescent="0.2"/>
    <row r="52401" ht="12.75" hidden="1" customHeight="1" x14ac:dyDescent="0.2"/>
    <row r="52402" ht="12.75" hidden="1" customHeight="1" x14ac:dyDescent="0.2"/>
    <row r="52403" ht="12.75" hidden="1" customHeight="1" x14ac:dyDescent="0.2"/>
    <row r="52404" ht="12.75" hidden="1" customHeight="1" x14ac:dyDescent="0.2"/>
    <row r="52405" ht="12.75" hidden="1" customHeight="1" x14ac:dyDescent="0.2"/>
    <row r="52406" ht="12.75" hidden="1" customHeight="1" x14ac:dyDescent="0.2"/>
    <row r="52407" ht="12.75" hidden="1" customHeight="1" x14ac:dyDescent="0.2"/>
    <row r="52408" ht="12.75" hidden="1" customHeight="1" x14ac:dyDescent="0.2"/>
    <row r="52409" ht="12.75" hidden="1" customHeight="1" x14ac:dyDescent="0.2"/>
    <row r="52410" ht="12.75" hidden="1" customHeight="1" x14ac:dyDescent="0.2"/>
    <row r="52411" ht="12.75" hidden="1" customHeight="1" x14ac:dyDescent="0.2"/>
    <row r="52412" ht="12.75" hidden="1" customHeight="1" x14ac:dyDescent="0.2"/>
    <row r="52413" ht="12.75" hidden="1" customHeight="1" x14ac:dyDescent="0.2"/>
    <row r="52414" ht="12.75" hidden="1" customHeight="1" x14ac:dyDescent="0.2"/>
    <row r="52415" ht="12.75" hidden="1" customHeight="1" x14ac:dyDescent="0.2"/>
    <row r="52416" ht="12.75" hidden="1" customHeight="1" x14ac:dyDescent="0.2"/>
    <row r="52417" ht="12.75" hidden="1" customHeight="1" x14ac:dyDescent="0.2"/>
    <row r="52418" ht="12.75" hidden="1" customHeight="1" x14ac:dyDescent="0.2"/>
    <row r="52419" ht="12.75" hidden="1" customHeight="1" x14ac:dyDescent="0.2"/>
    <row r="52420" ht="12.75" hidden="1" customHeight="1" x14ac:dyDescent="0.2"/>
    <row r="52421" ht="12.75" hidden="1" customHeight="1" x14ac:dyDescent="0.2"/>
    <row r="52422" ht="12.75" hidden="1" customHeight="1" x14ac:dyDescent="0.2"/>
    <row r="52423" ht="12.75" hidden="1" customHeight="1" x14ac:dyDescent="0.2"/>
    <row r="52424" ht="12.75" hidden="1" customHeight="1" x14ac:dyDescent="0.2"/>
    <row r="52425" ht="12.75" hidden="1" customHeight="1" x14ac:dyDescent="0.2"/>
    <row r="52426" ht="12.75" hidden="1" customHeight="1" x14ac:dyDescent="0.2"/>
    <row r="52427" ht="12.75" hidden="1" customHeight="1" x14ac:dyDescent="0.2"/>
    <row r="52428" ht="12.75" hidden="1" customHeight="1" x14ac:dyDescent="0.2"/>
    <row r="52429" ht="12.75" hidden="1" customHeight="1" x14ac:dyDescent="0.2"/>
    <row r="52430" ht="12.75" hidden="1" customHeight="1" x14ac:dyDescent="0.2"/>
    <row r="52431" ht="12.75" hidden="1" customHeight="1" x14ac:dyDescent="0.2"/>
    <row r="52432" ht="12.75" hidden="1" customHeight="1" x14ac:dyDescent="0.2"/>
    <row r="52433" ht="12.75" hidden="1" customHeight="1" x14ac:dyDescent="0.2"/>
    <row r="52434" ht="12.75" hidden="1" customHeight="1" x14ac:dyDescent="0.2"/>
    <row r="52435" ht="12.75" hidden="1" customHeight="1" x14ac:dyDescent="0.2"/>
    <row r="52436" ht="12.75" hidden="1" customHeight="1" x14ac:dyDescent="0.2"/>
    <row r="52437" ht="12.75" hidden="1" customHeight="1" x14ac:dyDescent="0.2"/>
    <row r="52438" ht="12.75" hidden="1" customHeight="1" x14ac:dyDescent="0.2"/>
    <row r="52439" ht="12.75" hidden="1" customHeight="1" x14ac:dyDescent="0.2"/>
    <row r="52440" ht="12.75" hidden="1" customHeight="1" x14ac:dyDescent="0.2"/>
    <row r="52441" ht="12.75" hidden="1" customHeight="1" x14ac:dyDescent="0.2"/>
    <row r="52442" ht="12.75" hidden="1" customHeight="1" x14ac:dyDescent="0.2"/>
    <row r="52443" ht="12.75" hidden="1" customHeight="1" x14ac:dyDescent="0.2"/>
    <row r="52444" ht="12.75" hidden="1" customHeight="1" x14ac:dyDescent="0.2"/>
    <row r="52445" ht="12.75" hidden="1" customHeight="1" x14ac:dyDescent="0.2"/>
    <row r="52446" ht="12.75" hidden="1" customHeight="1" x14ac:dyDescent="0.2"/>
    <row r="52447" ht="12.75" hidden="1" customHeight="1" x14ac:dyDescent="0.2"/>
    <row r="52448" ht="12.75" hidden="1" customHeight="1" x14ac:dyDescent="0.2"/>
    <row r="52449" ht="12.75" hidden="1" customHeight="1" x14ac:dyDescent="0.2"/>
    <row r="52450" ht="12.75" hidden="1" customHeight="1" x14ac:dyDescent="0.2"/>
    <row r="52451" ht="12.75" hidden="1" customHeight="1" x14ac:dyDescent="0.2"/>
    <row r="52452" ht="12.75" hidden="1" customHeight="1" x14ac:dyDescent="0.2"/>
    <row r="52453" ht="12.75" hidden="1" customHeight="1" x14ac:dyDescent="0.2"/>
    <row r="52454" ht="12.75" hidden="1" customHeight="1" x14ac:dyDescent="0.2"/>
    <row r="52455" ht="12.75" hidden="1" customHeight="1" x14ac:dyDescent="0.2"/>
    <row r="52456" ht="12.75" hidden="1" customHeight="1" x14ac:dyDescent="0.2"/>
    <row r="52457" ht="12.75" hidden="1" customHeight="1" x14ac:dyDescent="0.2"/>
    <row r="52458" ht="12.75" hidden="1" customHeight="1" x14ac:dyDescent="0.2"/>
    <row r="52459" ht="12.75" hidden="1" customHeight="1" x14ac:dyDescent="0.2"/>
    <row r="52460" ht="12.75" hidden="1" customHeight="1" x14ac:dyDescent="0.2"/>
    <row r="52461" ht="12.75" hidden="1" customHeight="1" x14ac:dyDescent="0.2"/>
    <row r="52462" ht="12.75" hidden="1" customHeight="1" x14ac:dyDescent="0.2"/>
    <row r="52463" ht="12.75" hidden="1" customHeight="1" x14ac:dyDescent="0.2"/>
    <row r="52464" ht="12.75" hidden="1" customHeight="1" x14ac:dyDescent="0.2"/>
    <row r="52465" ht="12.75" hidden="1" customHeight="1" x14ac:dyDescent="0.2"/>
    <row r="52466" ht="12.75" hidden="1" customHeight="1" x14ac:dyDescent="0.2"/>
    <row r="52467" ht="12.75" hidden="1" customHeight="1" x14ac:dyDescent="0.2"/>
    <row r="52468" ht="12.75" hidden="1" customHeight="1" x14ac:dyDescent="0.2"/>
    <row r="52469" ht="12.75" hidden="1" customHeight="1" x14ac:dyDescent="0.2"/>
    <row r="52470" ht="12.75" hidden="1" customHeight="1" x14ac:dyDescent="0.2"/>
    <row r="52471" ht="12.75" hidden="1" customHeight="1" x14ac:dyDescent="0.2"/>
    <row r="52472" ht="12.75" hidden="1" customHeight="1" x14ac:dyDescent="0.2"/>
    <row r="52473" ht="12.75" hidden="1" customHeight="1" x14ac:dyDescent="0.2"/>
    <row r="52474" ht="12.75" hidden="1" customHeight="1" x14ac:dyDescent="0.2"/>
    <row r="52475" ht="12.75" hidden="1" customHeight="1" x14ac:dyDescent="0.2"/>
    <row r="52476" ht="12.75" hidden="1" customHeight="1" x14ac:dyDescent="0.2"/>
    <row r="52477" ht="12.75" hidden="1" customHeight="1" x14ac:dyDescent="0.2"/>
    <row r="52478" ht="12.75" hidden="1" customHeight="1" x14ac:dyDescent="0.2"/>
    <row r="52479" ht="12.75" hidden="1" customHeight="1" x14ac:dyDescent="0.2"/>
    <row r="52480" ht="12.75" hidden="1" customHeight="1" x14ac:dyDescent="0.2"/>
    <row r="52481" ht="12.75" hidden="1" customHeight="1" x14ac:dyDescent="0.2"/>
    <row r="52482" ht="12.75" hidden="1" customHeight="1" x14ac:dyDescent="0.2"/>
    <row r="52483" ht="12.75" hidden="1" customHeight="1" x14ac:dyDescent="0.2"/>
    <row r="52484" ht="12.75" hidden="1" customHeight="1" x14ac:dyDescent="0.2"/>
    <row r="52485" ht="12.75" hidden="1" customHeight="1" x14ac:dyDescent="0.2"/>
    <row r="52486" ht="12.75" hidden="1" customHeight="1" x14ac:dyDescent="0.2"/>
    <row r="52487" ht="12.75" hidden="1" customHeight="1" x14ac:dyDescent="0.2"/>
    <row r="52488" ht="12.75" hidden="1" customHeight="1" x14ac:dyDescent="0.2"/>
    <row r="52489" ht="12.75" hidden="1" customHeight="1" x14ac:dyDescent="0.2"/>
    <row r="52490" ht="12.75" hidden="1" customHeight="1" x14ac:dyDescent="0.2"/>
    <row r="52491" ht="12.75" hidden="1" customHeight="1" x14ac:dyDescent="0.2"/>
    <row r="52492" ht="12.75" hidden="1" customHeight="1" x14ac:dyDescent="0.2"/>
    <row r="52493" ht="12.75" hidden="1" customHeight="1" x14ac:dyDescent="0.2"/>
    <row r="52494" ht="12.75" hidden="1" customHeight="1" x14ac:dyDescent="0.2"/>
    <row r="52495" ht="12.75" hidden="1" customHeight="1" x14ac:dyDescent="0.2"/>
    <row r="52496" ht="12.75" hidden="1" customHeight="1" x14ac:dyDescent="0.2"/>
    <row r="52497" ht="12.75" hidden="1" customHeight="1" x14ac:dyDescent="0.2"/>
    <row r="52498" ht="12.75" hidden="1" customHeight="1" x14ac:dyDescent="0.2"/>
    <row r="52499" ht="12.75" hidden="1" customHeight="1" x14ac:dyDescent="0.2"/>
    <row r="52500" ht="12.75" hidden="1" customHeight="1" x14ac:dyDescent="0.2"/>
    <row r="52501" ht="12.75" hidden="1" customHeight="1" x14ac:dyDescent="0.2"/>
    <row r="52502" ht="12.75" hidden="1" customHeight="1" x14ac:dyDescent="0.2"/>
    <row r="52503" ht="12.75" hidden="1" customHeight="1" x14ac:dyDescent="0.2"/>
    <row r="52504" ht="12.75" hidden="1" customHeight="1" x14ac:dyDescent="0.2"/>
    <row r="52505" ht="12.75" hidden="1" customHeight="1" x14ac:dyDescent="0.2"/>
    <row r="52506" ht="12.75" hidden="1" customHeight="1" x14ac:dyDescent="0.2"/>
    <row r="52507" ht="12.75" hidden="1" customHeight="1" x14ac:dyDescent="0.2"/>
    <row r="52508" ht="12.75" hidden="1" customHeight="1" x14ac:dyDescent="0.2"/>
    <row r="52509" ht="12.75" hidden="1" customHeight="1" x14ac:dyDescent="0.2"/>
    <row r="52510" ht="12.75" hidden="1" customHeight="1" x14ac:dyDescent="0.2"/>
    <row r="52511" ht="12.75" hidden="1" customHeight="1" x14ac:dyDescent="0.2"/>
    <row r="52512" ht="12.75" hidden="1" customHeight="1" x14ac:dyDescent="0.2"/>
    <row r="52513" ht="12.75" hidden="1" customHeight="1" x14ac:dyDescent="0.2"/>
    <row r="52514" ht="12.75" hidden="1" customHeight="1" x14ac:dyDescent="0.2"/>
    <row r="52515" ht="12.75" hidden="1" customHeight="1" x14ac:dyDescent="0.2"/>
    <row r="52516" ht="12.75" hidden="1" customHeight="1" x14ac:dyDescent="0.2"/>
    <row r="52517" ht="12.75" hidden="1" customHeight="1" x14ac:dyDescent="0.2"/>
    <row r="52518" ht="12.75" hidden="1" customHeight="1" x14ac:dyDescent="0.2"/>
    <row r="52519" ht="12.75" hidden="1" customHeight="1" x14ac:dyDescent="0.2"/>
    <row r="52520" ht="12.75" hidden="1" customHeight="1" x14ac:dyDescent="0.2"/>
    <row r="52521" ht="12.75" hidden="1" customHeight="1" x14ac:dyDescent="0.2"/>
    <row r="52522" ht="12.75" hidden="1" customHeight="1" x14ac:dyDescent="0.2"/>
    <row r="52523" ht="12.75" hidden="1" customHeight="1" x14ac:dyDescent="0.2"/>
    <row r="52524" ht="12.75" hidden="1" customHeight="1" x14ac:dyDescent="0.2"/>
    <row r="52525" ht="12.75" hidden="1" customHeight="1" x14ac:dyDescent="0.2"/>
    <row r="52526" ht="12.75" hidden="1" customHeight="1" x14ac:dyDescent="0.2"/>
    <row r="52527" ht="12.75" hidden="1" customHeight="1" x14ac:dyDescent="0.2"/>
    <row r="52528" ht="12.75" hidden="1" customHeight="1" x14ac:dyDescent="0.2"/>
    <row r="52529" ht="12.75" hidden="1" customHeight="1" x14ac:dyDescent="0.2"/>
    <row r="52530" ht="12.75" hidden="1" customHeight="1" x14ac:dyDescent="0.2"/>
    <row r="52531" ht="12.75" hidden="1" customHeight="1" x14ac:dyDescent="0.2"/>
    <row r="52532" ht="12.75" hidden="1" customHeight="1" x14ac:dyDescent="0.2"/>
    <row r="52533" ht="12.75" hidden="1" customHeight="1" x14ac:dyDescent="0.2"/>
    <row r="52534" ht="12.75" hidden="1" customHeight="1" x14ac:dyDescent="0.2"/>
    <row r="52535" ht="12.75" hidden="1" customHeight="1" x14ac:dyDescent="0.2"/>
    <row r="52536" ht="12.75" hidden="1" customHeight="1" x14ac:dyDescent="0.2"/>
    <row r="52537" ht="12.75" hidden="1" customHeight="1" x14ac:dyDescent="0.2"/>
    <row r="52538" ht="12.75" hidden="1" customHeight="1" x14ac:dyDescent="0.2"/>
    <row r="52539" ht="12.75" hidden="1" customHeight="1" x14ac:dyDescent="0.2"/>
    <row r="52540" ht="12.75" hidden="1" customHeight="1" x14ac:dyDescent="0.2"/>
    <row r="52541" ht="12.75" hidden="1" customHeight="1" x14ac:dyDescent="0.2"/>
    <row r="52542" ht="12.75" hidden="1" customHeight="1" x14ac:dyDescent="0.2"/>
    <row r="52543" ht="12.75" hidden="1" customHeight="1" x14ac:dyDescent="0.2"/>
    <row r="52544" ht="12.75" hidden="1" customHeight="1" x14ac:dyDescent="0.2"/>
    <row r="52545" ht="12.75" hidden="1" customHeight="1" x14ac:dyDescent="0.2"/>
    <row r="52546" ht="12.75" hidden="1" customHeight="1" x14ac:dyDescent="0.2"/>
    <row r="52547" ht="12.75" hidden="1" customHeight="1" x14ac:dyDescent="0.2"/>
    <row r="52548" ht="12.75" hidden="1" customHeight="1" x14ac:dyDescent="0.2"/>
    <row r="52549" ht="12.75" hidden="1" customHeight="1" x14ac:dyDescent="0.2"/>
    <row r="52550" ht="12.75" hidden="1" customHeight="1" x14ac:dyDescent="0.2"/>
    <row r="52551" ht="12.75" hidden="1" customHeight="1" x14ac:dyDescent="0.2"/>
    <row r="52552" ht="12.75" hidden="1" customHeight="1" x14ac:dyDescent="0.2"/>
    <row r="52553" ht="12.75" hidden="1" customHeight="1" x14ac:dyDescent="0.2"/>
    <row r="52554" ht="12.75" hidden="1" customHeight="1" x14ac:dyDescent="0.2"/>
    <row r="52555" ht="12.75" hidden="1" customHeight="1" x14ac:dyDescent="0.2"/>
    <row r="52556" ht="12.75" hidden="1" customHeight="1" x14ac:dyDescent="0.2"/>
    <row r="52557" ht="12.75" hidden="1" customHeight="1" x14ac:dyDescent="0.2"/>
    <row r="52558" ht="12.75" hidden="1" customHeight="1" x14ac:dyDescent="0.2"/>
    <row r="52559" ht="12.75" hidden="1" customHeight="1" x14ac:dyDescent="0.2"/>
    <row r="52560" ht="12.75" hidden="1" customHeight="1" x14ac:dyDescent="0.2"/>
    <row r="52561" ht="12.75" hidden="1" customHeight="1" x14ac:dyDescent="0.2"/>
    <row r="52562" ht="12.75" hidden="1" customHeight="1" x14ac:dyDescent="0.2"/>
    <row r="52563" ht="12.75" hidden="1" customHeight="1" x14ac:dyDescent="0.2"/>
    <row r="52564" ht="12.75" hidden="1" customHeight="1" x14ac:dyDescent="0.2"/>
    <row r="52565" ht="12.75" hidden="1" customHeight="1" x14ac:dyDescent="0.2"/>
    <row r="52566" ht="12.75" hidden="1" customHeight="1" x14ac:dyDescent="0.2"/>
    <row r="52567" ht="12.75" hidden="1" customHeight="1" x14ac:dyDescent="0.2"/>
    <row r="52568" ht="12.75" hidden="1" customHeight="1" x14ac:dyDescent="0.2"/>
    <row r="52569" ht="12.75" hidden="1" customHeight="1" x14ac:dyDescent="0.2"/>
    <row r="52570" ht="12.75" hidden="1" customHeight="1" x14ac:dyDescent="0.2"/>
    <row r="52571" ht="12.75" hidden="1" customHeight="1" x14ac:dyDescent="0.2"/>
    <row r="52572" ht="12.75" hidden="1" customHeight="1" x14ac:dyDescent="0.2"/>
    <row r="52573" ht="12.75" hidden="1" customHeight="1" x14ac:dyDescent="0.2"/>
    <row r="52574" ht="12.75" hidden="1" customHeight="1" x14ac:dyDescent="0.2"/>
    <row r="52575" ht="12.75" hidden="1" customHeight="1" x14ac:dyDescent="0.2"/>
    <row r="52576" ht="12.75" hidden="1" customHeight="1" x14ac:dyDescent="0.2"/>
    <row r="52577" ht="12.75" hidden="1" customHeight="1" x14ac:dyDescent="0.2"/>
    <row r="52578" ht="12.75" hidden="1" customHeight="1" x14ac:dyDescent="0.2"/>
    <row r="52579" ht="12.75" hidden="1" customHeight="1" x14ac:dyDescent="0.2"/>
    <row r="52580" ht="12.75" hidden="1" customHeight="1" x14ac:dyDescent="0.2"/>
    <row r="52581" ht="12.75" hidden="1" customHeight="1" x14ac:dyDescent="0.2"/>
    <row r="52582" ht="12.75" hidden="1" customHeight="1" x14ac:dyDescent="0.2"/>
    <row r="52583" ht="12.75" hidden="1" customHeight="1" x14ac:dyDescent="0.2"/>
    <row r="52584" ht="12.75" hidden="1" customHeight="1" x14ac:dyDescent="0.2"/>
    <row r="52585" ht="12.75" hidden="1" customHeight="1" x14ac:dyDescent="0.2"/>
    <row r="52586" ht="12.75" hidden="1" customHeight="1" x14ac:dyDescent="0.2"/>
    <row r="52587" ht="12.75" hidden="1" customHeight="1" x14ac:dyDescent="0.2"/>
    <row r="52588" ht="12.75" hidden="1" customHeight="1" x14ac:dyDescent="0.2"/>
    <row r="52589" ht="12.75" hidden="1" customHeight="1" x14ac:dyDescent="0.2"/>
    <row r="52590" ht="12.75" hidden="1" customHeight="1" x14ac:dyDescent="0.2"/>
    <row r="52591" ht="12.75" hidden="1" customHeight="1" x14ac:dyDescent="0.2"/>
    <row r="52592" ht="12.75" hidden="1" customHeight="1" x14ac:dyDescent="0.2"/>
    <row r="52593" ht="12.75" hidden="1" customHeight="1" x14ac:dyDescent="0.2"/>
    <row r="52594" ht="12.75" hidden="1" customHeight="1" x14ac:dyDescent="0.2"/>
    <row r="52595" ht="12.75" hidden="1" customHeight="1" x14ac:dyDescent="0.2"/>
    <row r="52596" ht="12.75" hidden="1" customHeight="1" x14ac:dyDescent="0.2"/>
    <row r="52597" ht="12.75" hidden="1" customHeight="1" x14ac:dyDescent="0.2"/>
    <row r="52598" ht="12.75" hidden="1" customHeight="1" x14ac:dyDescent="0.2"/>
    <row r="52599" ht="12.75" hidden="1" customHeight="1" x14ac:dyDescent="0.2"/>
    <row r="52600" ht="12.75" hidden="1" customHeight="1" x14ac:dyDescent="0.2"/>
    <row r="52601" ht="12.75" hidden="1" customHeight="1" x14ac:dyDescent="0.2"/>
    <row r="52602" ht="12.75" hidden="1" customHeight="1" x14ac:dyDescent="0.2"/>
    <row r="52603" ht="12.75" hidden="1" customHeight="1" x14ac:dyDescent="0.2"/>
    <row r="52604" ht="12.75" hidden="1" customHeight="1" x14ac:dyDescent="0.2"/>
    <row r="52605" ht="12.75" hidden="1" customHeight="1" x14ac:dyDescent="0.2"/>
    <row r="52606" ht="12.75" hidden="1" customHeight="1" x14ac:dyDescent="0.2"/>
    <row r="52607" ht="12.75" hidden="1" customHeight="1" x14ac:dyDescent="0.2"/>
    <row r="52608" ht="12.75" hidden="1" customHeight="1" x14ac:dyDescent="0.2"/>
    <row r="52609" ht="12.75" hidden="1" customHeight="1" x14ac:dyDescent="0.2"/>
    <row r="52610" ht="12.75" hidden="1" customHeight="1" x14ac:dyDescent="0.2"/>
    <row r="52611" ht="12.75" hidden="1" customHeight="1" x14ac:dyDescent="0.2"/>
    <row r="52612" ht="12.75" hidden="1" customHeight="1" x14ac:dyDescent="0.2"/>
    <row r="52613" ht="12.75" hidden="1" customHeight="1" x14ac:dyDescent="0.2"/>
    <row r="52614" ht="12.75" hidden="1" customHeight="1" x14ac:dyDescent="0.2"/>
    <row r="52615" ht="12.75" hidden="1" customHeight="1" x14ac:dyDescent="0.2"/>
    <row r="52616" ht="12.75" hidden="1" customHeight="1" x14ac:dyDescent="0.2"/>
    <row r="52617" ht="12.75" hidden="1" customHeight="1" x14ac:dyDescent="0.2"/>
    <row r="52618" ht="12.75" hidden="1" customHeight="1" x14ac:dyDescent="0.2"/>
    <row r="52619" ht="12.75" hidden="1" customHeight="1" x14ac:dyDescent="0.2"/>
    <row r="52620" ht="12.75" hidden="1" customHeight="1" x14ac:dyDescent="0.2"/>
    <row r="52621" ht="12.75" hidden="1" customHeight="1" x14ac:dyDescent="0.2"/>
    <row r="52622" ht="12.75" hidden="1" customHeight="1" x14ac:dyDescent="0.2"/>
    <row r="52623" ht="12.75" hidden="1" customHeight="1" x14ac:dyDescent="0.2"/>
    <row r="52624" ht="12.75" hidden="1" customHeight="1" x14ac:dyDescent="0.2"/>
    <row r="52625" ht="12.75" hidden="1" customHeight="1" x14ac:dyDescent="0.2"/>
    <row r="52626" ht="12.75" hidden="1" customHeight="1" x14ac:dyDescent="0.2"/>
    <row r="52627" ht="12.75" hidden="1" customHeight="1" x14ac:dyDescent="0.2"/>
    <row r="52628" ht="12.75" hidden="1" customHeight="1" x14ac:dyDescent="0.2"/>
    <row r="52629" ht="12.75" hidden="1" customHeight="1" x14ac:dyDescent="0.2"/>
    <row r="52630" ht="12.75" hidden="1" customHeight="1" x14ac:dyDescent="0.2"/>
    <row r="52631" ht="12.75" hidden="1" customHeight="1" x14ac:dyDescent="0.2"/>
    <row r="52632" ht="12.75" hidden="1" customHeight="1" x14ac:dyDescent="0.2"/>
    <row r="52633" ht="12.75" hidden="1" customHeight="1" x14ac:dyDescent="0.2"/>
    <row r="52634" ht="12.75" hidden="1" customHeight="1" x14ac:dyDescent="0.2"/>
    <row r="52635" ht="12.75" hidden="1" customHeight="1" x14ac:dyDescent="0.2"/>
    <row r="52636" ht="12.75" hidden="1" customHeight="1" x14ac:dyDescent="0.2"/>
    <row r="52637" ht="12.75" hidden="1" customHeight="1" x14ac:dyDescent="0.2"/>
    <row r="52638" ht="12.75" hidden="1" customHeight="1" x14ac:dyDescent="0.2"/>
    <row r="52639" ht="12.75" hidden="1" customHeight="1" x14ac:dyDescent="0.2"/>
    <row r="52640" ht="12.75" hidden="1" customHeight="1" x14ac:dyDescent="0.2"/>
    <row r="52641" ht="12.75" hidden="1" customHeight="1" x14ac:dyDescent="0.2"/>
    <row r="52642" ht="12.75" hidden="1" customHeight="1" x14ac:dyDescent="0.2"/>
    <row r="52643" ht="12.75" hidden="1" customHeight="1" x14ac:dyDescent="0.2"/>
    <row r="52644" ht="12.75" hidden="1" customHeight="1" x14ac:dyDescent="0.2"/>
    <row r="52645" ht="12.75" hidden="1" customHeight="1" x14ac:dyDescent="0.2"/>
    <row r="52646" ht="12.75" hidden="1" customHeight="1" x14ac:dyDescent="0.2"/>
    <row r="52647" ht="12.75" hidden="1" customHeight="1" x14ac:dyDescent="0.2"/>
    <row r="52648" ht="12.75" hidden="1" customHeight="1" x14ac:dyDescent="0.2"/>
    <row r="52649" ht="12.75" hidden="1" customHeight="1" x14ac:dyDescent="0.2"/>
    <row r="52650" ht="12.75" hidden="1" customHeight="1" x14ac:dyDescent="0.2"/>
    <row r="52651" ht="12.75" hidden="1" customHeight="1" x14ac:dyDescent="0.2"/>
    <row r="52652" ht="12.75" hidden="1" customHeight="1" x14ac:dyDescent="0.2"/>
    <row r="52653" ht="12.75" hidden="1" customHeight="1" x14ac:dyDescent="0.2"/>
    <row r="52654" ht="12.75" hidden="1" customHeight="1" x14ac:dyDescent="0.2"/>
    <row r="52655" ht="12.75" hidden="1" customHeight="1" x14ac:dyDescent="0.2"/>
    <row r="52656" ht="12.75" hidden="1" customHeight="1" x14ac:dyDescent="0.2"/>
    <row r="52657" ht="12.75" hidden="1" customHeight="1" x14ac:dyDescent="0.2"/>
    <row r="52658" ht="12.75" hidden="1" customHeight="1" x14ac:dyDescent="0.2"/>
    <row r="52659" ht="12.75" hidden="1" customHeight="1" x14ac:dyDescent="0.2"/>
    <row r="52660" ht="12.75" hidden="1" customHeight="1" x14ac:dyDescent="0.2"/>
    <row r="52661" ht="12.75" hidden="1" customHeight="1" x14ac:dyDescent="0.2"/>
    <row r="52662" ht="12.75" hidden="1" customHeight="1" x14ac:dyDescent="0.2"/>
    <row r="52663" ht="12.75" hidden="1" customHeight="1" x14ac:dyDescent="0.2"/>
    <row r="52664" ht="12.75" hidden="1" customHeight="1" x14ac:dyDescent="0.2"/>
    <row r="52665" ht="12.75" hidden="1" customHeight="1" x14ac:dyDescent="0.2"/>
    <row r="52666" ht="12.75" hidden="1" customHeight="1" x14ac:dyDescent="0.2"/>
    <row r="52667" ht="12.75" hidden="1" customHeight="1" x14ac:dyDescent="0.2"/>
    <row r="52668" ht="12.75" hidden="1" customHeight="1" x14ac:dyDescent="0.2"/>
    <row r="52669" ht="12.75" hidden="1" customHeight="1" x14ac:dyDescent="0.2"/>
    <row r="52670" ht="12.75" hidden="1" customHeight="1" x14ac:dyDescent="0.2"/>
    <row r="52671" ht="12.75" hidden="1" customHeight="1" x14ac:dyDescent="0.2"/>
    <row r="52672" ht="12.75" hidden="1" customHeight="1" x14ac:dyDescent="0.2"/>
    <row r="52673" ht="12.75" hidden="1" customHeight="1" x14ac:dyDescent="0.2"/>
    <row r="52674" ht="12.75" hidden="1" customHeight="1" x14ac:dyDescent="0.2"/>
    <row r="52675" ht="12.75" hidden="1" customHeight="1" x14ac:dyDescent="0.2"/>
    <row r="52676" ht="12.75" hidden="1" customHeight="1" x14ac:dyDescent="0.2"/>
    <row r="52677" ht="12.75" hidden="1" customHeight="1" x14ac:dyDescent="0.2"/>
    <row r="52678" ht="12.75" hidden="1" customHeight="1" x14ac:dyDescent="0.2"/>
    <row r="52679" ht="12.75" hidden="1" customHeight="1" x14ac:dyDescent="0.2"/>
    <row r="52680" ht="12.75" hidden="1" customHeight="1" x14ac:dyDescent="0.2"/>
    <row r="52681" ht="12.75" hidden="1" customHeight="1" x14ac:dyDescent="0.2"/>
    <row r="52682" ht="12.75" hidden="1" customHeight="1" x14ac:dyDescent="0.2"/>
    <row r="52683" ht="12.75" hidden="1" customHeight="1" x14ac:dyDescent="0.2"/>
    <row r="52684" ht="12.75" hidden="1" customHeight="1" x14ac:dyDescent="0.2"/>
    <row r="52685" ht="12.75" hidden="1" customHeight="1" x14ac:dyDescent="0.2"/>
    <row r="52686" ht="12.75" hidden="1" customHeight="1" x14ac:dyDescent="0.2"/>
    <row r="52687" ht="12.75" hidden="1" customHeight="1" x14ac:dyDescent="0.2"/>
    <row r="52688" ht="12.75" hidden="1" customHeight="1" x14ac:dyDescent="0.2"/>
    <row r="52689" ht="12.75" hidden="1" customHeight="1" x14ac:dyDescent="0.2"/>
    <row r="52690" ht="12.75" hidden="1" customHeight="1" x14ac:dyDescent="0.2"/>
    <row r="52691" ht="12.75" hidden="1" customHeight="1" x14ac:dyDescent="0.2"/>
    <row r="52692" ht="12.75" hidden="1" customHeight="1" x14ac:dyDescent="0.2"/>
    <row r="52693" ht="12.75" hidden="1" customHeight="1" x14ac:dyDescent="0.2"/>
    <row r="52694" ht="12.75" hidden="1" customHeight="1" x14ac:dyDescent="0.2"/>
    <row r="52695" ht="12.75" hidden="1" customHeight="1" x14ac:dyDescent="0.2"/>
    <row r="52696" ht="12.75" hidden="1" customHeight="1" x14ac:dyDescent="0.2"/>
    <row r="52697" ht="12.75" hidden="1" customHeight="1" x14ac:dyDescent="0.2"/>
    <row r="52698" ht="12.75" hidden="1" customHeight="1" x14ac:dyDescent="0.2"/>
    <row r="52699" ht="12.75" hidden="1" customHeight="1" x14ac:dyDescent="0.2"/>
    <row r="52700" ht="12.75" hidden="1" customHeight="1" x14ac:dyDescent="0.2"/>
    <row r="52701" ht="12.75" hidden="1" customHeight="1" x14ac:dyDescent="0.2"/>
    <row r="52702" ht="12.75" hidden="1" customHeight="1" x14ac:dyDescent="0.2"/>
    <row r="52703" ht="12.75" hidden="1" customHeight="1" x14ac:dyDescent="0.2"/>
    <row r="52704" ht="12.75" hidden="1" customHeight="1" x14ac:dyDescent="0.2"/>
    <row r="52705" ht="12.75" hidden="1" customHeight="1" x14ac:dyDescent="0.2"/>
    <row r="52706" ht="12.75" hidden="1" customHeight="1" x14ac:dyDescent="0.2"/>
    <row r="52707" ht="12.75" hidden="1" customHeight="1" x14ac:dyDescent="0.2"/>
    <row r="52708" ht="12.75" hidden="1" customHeight="1" x14ac:dyDescent="0.2"/>
    <row r="52709" ht="12.75" hidden="1" customHeight="1" x14ac:dyDescent="0.2"/>
    <row r="52710" ht="12.75" hidden="1" customHeight="1" x14ac:dyDescent="0.2"/>
    <row r="52711" ht="12.75" hidden="1" customHeight="1" x14ac:dyDescent="0.2"/>
    <row r="52712" ht="12.75" hidden="1" customHeight="1" x14ac:dyDescent="0.2"/>
    <row r="52713" ht="12.75" hidden="1" customHeight="1" x14ac:dyDescent="0.2"/>
    <row r="52714" ht="12.75" hidden="1" customHeight="1" x14ac:dyDescent="0.2"/>
    <row r="52715" ht="12.75" hidden="1" customHeight="1" x14ac:dyDescent="0.2"/>
    <row r="52716" ht="12.75" hidden="1" customHeight="1" x14ac:dyDescent="0.2"/>
    <row r="52717" ht="12.75" hidden="1" customHeight="1" x14ac:dyDescent="0.2"/>
    <row r="52718" ht="12.75" hidden="1" customHeight="1" x14ac:dyDescent="0.2"/>
    <row r="52719" ht="12.75" hidden="1" customHeight="1" x14ac:dyDescent="0.2"/>
    <row r="52720" ht="12.75" hidden="1" customHeight="1" x14ac:dyDescent="0.2"/>
    <row r="52721" ht="12.75" hidden="1" customHeight="1" x14ac:dyDescent="0.2"/>
    <row r="52722" ht="12.75" hidden="1" customHeight="1" x14ac:dyDescent="0.2"/>
    <row r="52723" ht="12.75" hidden="1" customHeight="1" x14ac:dyDescent="0.2"/>
    <row r="52724" ht="12.75" hidden="1" customHeight="1" x14ac:dyDescent="0.2"/>
    <row r="52725" ht="12.75" hidden="1" customHeight="1" x14ac:dyDescent="0.2"/>
    <row r="52726" ht="12.75" hidden="1" customHeight="1" x14ac:dyDescent="0.2"/>
    <row r="52727" ht="12.75" hidden="1" customHeight="1" x14ac:dyDescent="0.2"/>
    <row r="52728" ht="12.75" hidden="1" customHeight="1" x14ac:dyDescent="0.2"/>
    <row r="52729" ht="12.75" hidden="1" customHeight="1" x14ac:dyDescent="0.2"/>
    <row r="52730" ht="12.75" hidden="1" customHeight="1" x14ac:dyDescent="0.2"/>
    <row r="52731" ht="12.75" hidden="1" customHeight="1" x14ac:dyDescent="0.2"/>
    <row r="52732" ht="12.75" hidden="1" customHeight="1" x14ac:dyDescent="0.2"/>
    <row r="52733" ht="12.75" hidden="1" customHeight="1" x14ac:dyDescent="0.2"/>
    <row r="52734" ht="12.75" hidden="1" customHeight="1" x14ac:dyDescent="0.2"/>
    <row r="52735" ht="12.75" hidden="1" customHeight="1" x14ac:dyDescent="0.2"/>
    <row r="52736" ht="12.75" hidden="1" customHeight="1" x14ac:dyDescent="0.2"/>
    <row r="52737" ht="12.75" hidden="1" customHeight="1" x14ac:dyDescent="0.2"/>
    <row r="52738" ht="12.75" hidden="1" customHeight="1" x14ac:dyDescent="0.2"/>
    <row r="52739" ht="12.75" hidden="1" customHeight="1" x14ac:dyDescent="0.2"/>
    <row r="52740" ht="12.75" hidden="1" customHeight="1" x14ac:dyDescent="0.2"/>
    <row r="52741" ht="12.75" hidden="1" customHeight="1" x14ac:dyDescent="0.2"/>
    <row r="52742" ht="12.75" hidden="1" customHeight="1" x14ac:dyDescent="0.2"/>
    <row r="52743" ht="12.75" hidden="1" customHeight="1" x14ac:dyDescent="0.2"/>
    <row r="52744" ht="12.75" hidden="1" customHeight="1" x14ac:dyDescent="0.2"/>
    <row r="52745" ht="12.75" hidden="1" customHeight="1" x14ac:dyDescent="0.2"/>
    <row r="52746" ht="12.75" hidden="1" customHeight="1" x14ac:dyDescent="0.2"/>
    <row r="52747" ht="12.75" hidden="1" customHeight="1" x14ac:dyDescent="0.2"/>
    <row r="52748" ht="12.75" hidden="1" customHeight="1" x14ac:dyDescent="0.2"/>
    <row r="52749" ht="12.75" hidden="1" customHeight="1" x14ac:dyDescent="0.2"/>
    <row r="52750" ht="12.75" hidden="1" customHeight="1" x14ac:dyDescent="0.2"/>
    <row r="52751" ht="12.75" hidden="1" customHeight="1" x14ac:dyDescent="0.2"/>
    <row r="52752" ht="12.75" hidden="1" customHeight="1" x14ac:dyDescent="0.2"/>
    <row r="52753" ht="12.75" hidden="1" customHeight="1" x14ac:dyDescent="0.2"/>
    <row r="52754" ht="12.75" hidden="1" customHeight="1" x14ac:dyDescent="0.2"/>
    <row r="52755" ht="12.75" hidden="1" customHeight="1" x14ac:dyDescent="0.2"/>
    <row r="52756" ht="12.75" hidden="1" customHeight="1" x14ac:dyDescent="0.2"/>
    <row r="52757" ht="12.75" hidden="1" customHeight="1" x14ac:dyDescent="0.2"/>
    <row r="52758" ht="12.75" hidden="1" customHeight="1" x14ac:dyDescent="0.2"/>
    <row r="52759" ht="12.75" hidden="1" customHeight="1" x14ac:dyDescent="0.2"/>
    <row r="52760" ht="12.75" hidden="1" customHeight="1" x14ac:dyDescent="0.2"/>
    <row r="52761" ht="12.75" hidden="1" customHeight="1" x14ac:dyDescent="0.2"/>
    <row r="52762" ht="12.75" hidden="1" customHeight="1" x14ac:dyDescent="0.2"/>
    <row r="52763" ht="12.75" hidden="1" customHeight="1" x14ac:dyDescent="0.2"/>
    <row r="52764" ht="12.75" hidden="1" customHeight="1" x14ac:dyDescent="0.2"/>
    <row r="52765" ht="12.75" hidden="1" customHeight="1" x14ac:dyDescent="0.2"/>
    <row r="52766" ht="12.75" hidden="1" customHeight="1" x14ac:dyDescent="0.2"/>
    <row r="52767" ht="12.75" hidden="1" customHeight="1" x14ac:dyDescent="0.2"/>
    <row r="52768" ht="12.75" hidden="1" customHeight="1" x14ac:dyDescent="0.2"/>
    <row r="52769" ht="12.75" hidden="1" customHeight="1" x14ac:dyDescent="0.2"/>
    <row r="52770" ht="12.75" hidden="1" customHeight="1" x14ac:dyDescent="0.2"/>
    <row r="52771" ht="12.75" hidden="1" customHeight="1" x14ac:dyDescent="0.2"/>
    <row r="52772" ht="12.75" hidden="1" customHeight="1" x14ac:dyDescent="0.2"/>
    <row r="52773" ht="12.75" hidden="1" customHeight="1" x14ac:dyDescent="0.2"/>
    <row r="52774" ht="12.75" hidden="1" customHeight="1" x14ac:dyDescent="0.2"/>
    <row r="52775" ht="12.75" hidden="1" customHeight="1" x14ac:dyDescent="0.2"/>
    <row r="52776" ht="12.75" hidden="1" customHeight="1" x14ac:dyDescent="0.2"/>
    <row r="52777" ht="12.75" hidden="1" customHeight="1" x14ac:dyDescent="0.2"/>
    <row r="52778" ht="12.75" hidden="1" customHeight="1" x14ac:dyDescent="0.2"/>
    <row r="52779" ht="12.75" hidden="1" customHeight="1" x14ac:dyDescent="0.2"/>
    <row r="52780" ht="12.75" hidden="1" customHeight="1" x14ac:dyDescent="0.2"/>
    <row r="52781" ht="12.75" hidden="1" customHeight="1" x14ac:dyDescent="0.2"/>
    <row r="52782" ht="12.75" hidden="1" customHeight="1" x14ac:dyDescent="0.2"/>
    <row r="52783" ht="12.75" hidden="1" customHeight="1" x14ac:dyDescent="0.2"/>
    <row r="52784" ht="12.75" hidden="1" customHeight="1" x14ac:dyDescent="0.2"/>
    <row r="52785" ht="12.75" hidden="1" customHeight="1" x14ac:dyDescent="0.2"/>
    <row r="52786" ht="12.75" hidden="1" customHeight="1" x14ac:dyDescent="0.2"/>
    <row r="52787" ht="12.75" hidden="1" customHeight="1" x14ac:dyDescent="0.2"/>
    <row r="52788" ht="12.75" hidden="1" customHeight="1" x14ac:dyDescent="0.2"/>
    <row r="52789" ht="12.75" hidden="1" customHeight="1" x14ac:dyDescent="0.2"/>
    <row r="52790" ht="12.75" hidden="1" customHeight="1" x14ac:dyDescent="0.2"/>
    <row r="52791" ht="12.75" hidden="1" customHeight="1" x14ac:dyDescent="0.2"/>
    <row r="52792" ht="12.75" hidden="1" customHeight="1" x14ac:dyDescent="0.2"/>
    <row r="52793" ht="12.75" hidden="1" customHeight="1" x14ac:dyDescent="0.2"/>
    <row r="52794" ht="12.75" hidden="1" customHeight="1" x14ac:dyDescent="0.2"/>
    <row r="52795" ht="12.75" hidden="1" customHeight="1" x14ac:dyDescent="0.2"/>
    <row r="52796" ht="12.75" hidden="1" customHeight="1" x14ac:dyDescent="0.2"/>
    <row r="52797" ht="12.75" hidden="1" customHeight="1" x14ac:dyDescent="0.2"/>
    <row r="52798" ht="12.75" hidden="1" customHeight="1" x14ac:dyDescent="0.2"/>
    <row r="52799" ht="12.75" hidden="1" customHeight="1" x14ac:dyDescent="0.2"/>
    <row r="52800" ht="12.75" hidden="1" customHeight="1" x14ac:dyDescent="0.2"/>
    <row r="52801" ht="12.75" hidden="1" customHeight="1" x14ac:dyDescent="0.2"/>
    <row r="52802" ht="12.75" hidden="1" customHeight="1" x14ac:dyDescent="0.2"/>
    <row r="52803" ht="12.75" hidden="1" customHeight="1" x14ac:dyDescent="0.2"/>
    <row r="52804" ht="12.75" hidden="1" customHeight="1" x14ac:dyDescent="0.2"/>
    <row r="52805" ht="12.75" hidden="1" customHeight="1" x14ac:dyDescent="0.2"/>
    <row r="52806" ht="12.75" hidden="1" customHeight="1" x14ac:dyDescent="0.2"/>
    <row r="52807" ht="12.75" hidden="1" customHeight="1" x14ac:dyDescent="0.2"/>
    <row r="52808" ht="12.75" hidden="1" customHeight="1" x14ac:dyDescent="0.2"/>
    <row r="52809" ht="12.75" hidden="1" customHeight="1" x14ac:dyDescent="0.2"/>
    <row r="52810" ht="12.75" hidden="1" customHeight="1" x14ac:dyDescent="0.2"/>
    <row r="52811" ht="12.75" hidden="1" customHeight="1" x14ac:dyDescent="0.2"/>
    <row r="52812" ht="12.75" hidden="1" customHeight="1" x14ac:dyDescent="0.2"/>
    <row r="52813" ht="12.75" hidden="1" customHeight="1" x14ac:dyDescent="0.2"/>
    <row r="52814" ht="12.75" hidden="1" customHeight="1" x14ac:dyDescent="0.2"/>
    <row r="52815" ht="12.75" hidden="1" customHeight="1" x14ac:dyDescent="0.2"/>
    <row r="52816" ht="12.75" hidden="1" customHeight="1" x14ac:dyDescent="0.2"/>
    <row r="52817" ht="12.75" hidden="1" customHeight="1" x14ac:dyDescent="0.2"/>
    <row r="52818" ht="12.75" hidden="1" customHeight="1" x14ac:dyDescent="0.2"/>
    <row r="52819" ht="12.75" hidden="1" customHeight="1" x14ac:dyDescent="0.2"/>
    <row r="52820" ht="12.75" hidden="1" customHeight="1" x14ac:dyDescent="0.2"/>
    <row r="52821" ht="12.75" hidden="1" customHeight="1" x14ac:dyDescent="0.2"/>
    <row r="52822" ht="12.75" hidden="1" customHeight="1" x14ac:dyDescent="0.2"/>
    <row r="52823" ht="12.75" hidden="1" customHeight="1" x14ac:dyDescent="0.2"/>
    <row r="52824" ht="12.75" hidden="1" customHeight="1" x14ac:dyDescent="0.2"/>
    <row r="52825" ht="12.75" hidden="1" customHeight="1" x14ac:dyDescent="0.2"/>
    <row r="52826" ht="12.75" hidden="1" customHeight="1" x14ac:dyDescent="0.2"/>
    <row r="52827" ht="12.75" hidden="1" customHeight="1" x14ac:dyDescent="0.2"/>
    <row r="52828" ht="12.75" hidden="1" customHeight="1" x14ac:dyDescent="0.2"/>
    <row r="52829" ht="12.75" hidden="1" customHeight="1" x14ac:dyDescent="0.2"/>
    <row r="52830" ht="12.75" hidden="1" customHeight="1" x14ac:dyDescent="0.2"/>
    <row r="52831" ht="12.75" hidden="1" customHeight="1" x14ac:dyDescent="0.2"/>
    <row r="52832" ht="12.75" hidden="1" customHeight="1" x14ac:dyDescent="0.2"/>
    <row r="52833" ht="12.75" hidden="1" customHeight="1" x14ac:dyDescent="0.2"/>
    <row r="52834" ht="12.75" hidden="1" customHeight="1" x14ac:dyDescent="0.2"/>
    <row r="52835" ht="12.75" hidden="1" customHeight="1" x14ac:dyDescent="0.2"/>
    <row r="52836" ht="12.75" hidden="1" customHeight="1" x14ac:dyDescent="0.2"/>
    <row r="52837" ht="12.75" hidden="1" customHeight="1" x14ac:dyDescent="0.2"/>
    <row r="52838" ht="12.75" hidden="1" customHeight="1" x14ac:dyDescent="0.2"/>
    <row r="52839" ht="12.75" hidden="1" customHeight="1" x14ac:dyDescent="0.2"/>
    <row r="52840" ht="12.75" hidden="1" customHeight="1" x14ac:dyDescent="0.2"/>
    <row r="52841" ht="12.75" hidden="1" customHeight="1" x14ac:dyDescent="0.2"/>
    <row r="52842" ht="12.75" hidden="1" customHeight="1" x14ac:dyDescent="0.2"/>
    <row r="52843" ht="12.75" hidden="1" customHeight="1" x14ac:dyDescent="0.2"/>
    <row r="52844" ht="12.75" hidden="1" customHeight="1" x14ac:dyDescent="0.2"/>
    <row r="52845" ht="12.75" hidden="1" customHeight="1" x14ac:dyDescent="0.2"/>
    <row r="52846" ht="12.75" hidden="1" customHeight="1" x14ac:dyDescent="0.2"/>
    <row r="52847" ht="12.75" hidden="1" customHeight="1" x14ac:dyDescent="0.2"/>
    <row r="52848" ht="12.75" hidden="1" customHeight="1" x14ac:dyDescent="0.2"/>
    <row r="52849" ht="12.75" hidden="1" customHeight="1" x14ac:dyDescent="0.2"/>
    <row r="52850" ht="12.75" hidden="1" customHeight="1" x14ac:dyDescent="0.2"/>
    <row r="52851" ht="12.75" hidden="1" customHeight="1" x14ac:dyDescent="0.2"/>
    <row r="52852" ht="12.75" hidden="1" customHeight="1" x14ac:dyDescent="0.2"/>
    <row r="52853" ht="12.75" hidden="1" customHeight="1" x14ac:dyDescent="0.2"/>
    <row r="52854" ht="12.75" hidden="1" customHeight="1" x14ac:dyDescent="0.2"/>
    <row r="52855" ht="12.75" hidden="1" customHeight="1" x14ac:dyDescent="0.2"/>
    <row r="52856" ht="12.75" hidden="1" customHeight="1" x14ac:dyDescent="0.2"/>
    <row r="52857" ht="12.75" hidden="1" customHeight="1" x14ac:dyDescent="0.2"/>
    <row r="52858" ht="12.75" hidden="1" customHeight="1" x14ac:dyDescent="0.2"/>
    <row r="52859" ht="12.75" hidden="1" customHeight="1" x14ac:dyDescent="0.2"/>
    <row r="52860" ht="12.75" hidden="1" customHeight="1" x14ac:dyDescent="0.2"/>
    <row r="52861" ht="12.75" hidden="1" customHeight="1" x14ac:dyDescent="0.2"/>
    <row r="52862" ht="12.75" hidden="1" customHeight="1" x14ac:dyDescent="0.2"/>
    <row r="52863" ht="12.75" hidden="1" customHeight="1" x14ac:dyDescent="0.2"/>
    <row r="52864" ht="12.75" hidden="1" customHeight="1" x14ac:dyDescent="0.2"/>
    <row r="52865" ht="12.75" hidden="1" customHeight="1" x14ac:dyDescent="0.2"/>
    <row r="52866" ht="12.75" hidden="1" customHeight="1" x14ac:dyDescent="0.2"/>
    <row r="52867" ht="12.75" hidden="1" customHeight="1" x14ac:dyDescent="0.2"/>
    <row r="52868" ht="12.75" hidden="1" customHeight="1" x14ac:dyDescent="0.2"/>
    <row r="52869" ht="12.75" hidden="1" customHeight="1" x14ac:dyDescent="0.2"/>
    <row r="52870" ht="12.75" hidden="1" customHeight="1" x14ac:dyDescent="0.2"/>
    <row r="52871" ht="12.75" hidden="1" customHeight="1" x14ac:dyDescent="0.2"/>
    <row r="52872" ht="12.75" hidden="1" customHeight="1" x14ac:dyDescent="0.2"/>
    <row r="52873" ht="12.75" hidden="1" customHeight="1" x14ac:dyDescent="0.2"/>
    <row r="52874" ht="12.75" hidden="1" customHeight="1" x14ac:dyDescent="0.2"/>
    <row r="52875" ht="12.75" hidden="1" customHeight="1" x14ac:dyDescent="0.2"/>
    <row r="52876" ht="12.75" hidden="1" customHeight="1" x14ac:dyDescent="0.2"/>
    <row r="52877" ht="12.75" hidden="1" customHeight="1" x14ac:dyDescent="0.2"/>
    <row r="52878" ht="12.75" hidden="1" customHeight="1" x14ac:dyDescent="0.2"/>
    <row r="52879" ht="12.75" hidden="1" customHeight="1" x14ac:dyDescent="0.2"/>
    <row r="52880" ht="12.75" hidden="1" customHeight="1" x14ac:dyDescent="0.2"/>
    <row r="52881" ht="12.75" hidden="1" customHeight="1" x14ac:dyDescent="0.2"/>
    <row r="52882" ht="12.75" hidden="1" customHeight="1" x14ac:dyDescent="0.2"/>
    <row r="52883" ht="12.75" hidden="1" customHeight="1" x14ac:dyDescent="0.2"/>
    <row r="52884" ht="12.75" hidden="1" customHeight="1" x14ac:dyDescent="0.2"/>
    <row r="52885" ht="12.75" hidden="1" customHeight="1" x14ac:dyDescent="0.2"/>
    <row r="52886" ht="12.75" hidden="1" customHeight="1" x14ac:dyDescent="0.2"/>
    <row r="52887" ht="12.75" hidden="1" customHeight="1" x14ac:dyDescent="0.2"/>
    <row r="52888" ht="12.75" hidden="1" customHeight="1" x14ac:dyDescent="0.2"/>
    <row r="52889" ht="12.75" hidden="1" customHeight="1" x14ac:dyDescent="0.2"/>
    <row r="52890" ht="12.75" hidden="1" customHeight="1" x14ac:dyDescent="0.2"/>
    <row r="52891" ht="12.75" hidden="1" customHeight="1" x14ac:dyDescent="0.2"/>
    <row r="52892" ht="12.75" hidden="1" customHeight="1" x14ac:dyDescent="0.2"/>
    <row r="52893" ht="12.75" hidden="1" customHeight="1" x14ac:dyDescent="0.2"/>
    <row r="52894" ht="12.75" hidden="1" customHeight="1" x14ac:dyDescent="0.2"/>
    <row r="52895" ht="12.75" hidden="1" customHeight="1" x14ac:dyDescent="0.2"/>
    <row r="52896" ht="12.75" hidden="1" customHeight="1" x14ac:dyDescent="0.2"/>
    <row r="52897" ht="12.75" hidden="1" customHeight="1" x14ac:dyDescent="0.2"/>
    <row r="52898" ht="12.75" hidden="1" customHeight="1" x14ac:dyDescent="0.2"/>
    <row r="52899" ht="12.75" hidden="1" customHeight="1" x14ac:dyDescent="0.2"/>
    <row r="52900" ht="12.75" hidden="1" customHeight="1" x14ac:dyDescent="0.2"/>
    <row r="52901" ht="12.75" hidden="1" customHeight="1" x14ac:dyDescent="0.2"/>
    <row r="52902" ht="12.75" hidden="1" customHeight="1" x14ac:dyDescent="0.2"/>
    <row r="52903" ht="12.75" hidden="1" customHeight="1" x14ac:dyDescent="0.2"/>
    <row r="52904" ht="12.75" hidden="1" customHeight="1" x14ac:dyDescent="0.2"/>
    <row r="52905" ht="12.75" hidden="1" customHeight="1" x14ac:dyDescent="0.2"/>
    <row r="52906" ht="12.75" hidden="1" customHeight="1" x14ac:dyDescent="0.2"/>
    <row r="52907" ht="12.75" hidden="1" customHeight="1" x14ac:dyDescent="0.2"/>
    <row r="52908" ht="12.75" hidden="1" customHeight="1" x14ac:dyDescent="0.2"/>
    <row r="52909" ht="12.75" hidden="1" customHeight="1" x14ac:dyDescent="0.2"/>
    <row r="52910" ht="12.75" hidden="1" customHeight="1" x14ac:dyDescent="0.2"/>
    <row r="52911" ht="12.75" hidden="1" customHeight="1" x14ac:dyDescent="0.2"/>
    <row r="52912" ht="12.75" hidden="1" customHeight="1" x14ac:dyDescent="0.2"/>
    <row r="52913" ht="12.75" hidden="1" customHeight="1" x14ac:dyDescent="0.2"/>
    <row r="52914" ht="12.75" hidden="1" customHeight="1" x14ac:dyDescent="0.2"/>
    <row r="52915" ht="12.75" hidden="1" customHeight="1" x14ac:dyDescent="0.2"/>
    <row r="52916" ht="12.75" hidden="1" customHeight="1" x14ac:dyDescent="0.2"/>
    <row r="52917" ht="12.75" hidden="1" customHeight="1" x14ac:dyDescent="0.2"/>
    <row r="52918" ht="12.75" hidden="1" customHeight="1" x14ac:dyDescent="0.2"/>
    <row r="52919" ht="12.75" hidden="1" customHeight="1" x14ac:dyDescent="0.2"/>
    <row r="52920" ht="12.75" hidden="1" customHeight="1" x14ac:dyDescent="0.2"/>
    <row r="52921" ht="12.75" hidden="1" customHeight="1" x14ac:dyDescent="0.2"/>
    <row r="52922" ht="12.75" hidden="1" customHeight="1" x14ac:dyDescent="0.2"/>
    <row r="52923" ht="12.75" hidden="1" customHeight="1" x14ac:dyDescent="0.2"/>
    <row r="52924" ht="12.75" hidden="1" customHeight="1" x14ac:dyDescent="0.2"/>
    <row r="52925" ht="12.75" hidden="1" customHeight="1" x14ac:dyDescent="0.2"/>
    <row r="52926" ht="12.75" hidden="1" customHeight="1" x14ac:dyDescent="0.2"/>
    <row r="52927" ht="12.75" hidden="1" customHeight="1" x14ac:dyDescent="0.2"/>
    <row r="52928" ht="12.75" hidden="1" customHeight="1" x14ac:dyDescent="0.2"/>
    <row r="52929" ht="12.75" hidden="1" customHeight="1" x14ac:dyDescent="0.2"/>
    <row r="52930" ht="12.75" hidden="1" customHeight="1" x14ac:dyDescent="0.2"/>
    <row r="52931" ht="12.75" hidden="1" customHeight="1" x14ac:dyDescent="0.2"/>
    <row r="52932" ht="12.75" hidden="1" customHeight="1" x14ac:dyDescent="0.2"/>
    <row r="52933" ht="12.75" hidden="1" customHeight="1" x14ac:dyDescent="0.2"/>
    <row r="52934" ht="12.75" hidden="1" customHeight="1" x14ac:dyDescent="0.2"/>
    <row r="52935" ht="12.75" hidden="1" customHeight="1" x14ac:dyDescent="0.2"/>
    <row r="52936" ht="12.75" hidden="1" customHeight="1" x14ac:dyDescent="0.2"/>
    <row r="52937" ht="12.75" hidden="1" customHeight="1" x14ac:dyDescent="0.2"/>
    <row r="52938" ht="12.75" hidden="1" customHeight="1" x14ac:dyDescent="0.2"/>
    <row r="52939" ht="12.75" hidden="1" customHeight="1" x14ac:dyDescent="0.2"/>
    <row r="52940" ht="12.75" hidden="1" customHeight="1" x14ac:dyDescent="0.2"/>
    <row r="52941" ht="12.75" hidden="1" customHeight="1" x14ac:dyDescent="0.2"/>
    <row r="52942" ht="12.75" hidden="1" customHeight="1" x14ac:dyDescent="0.2"/>
    <row r="52943" ht="12.75" hidden="1" customHeight="1" x14ac:dyDescent="0.2"/>
    <row r="52944" ht="12.75" hidden="1" customHeight="1" x14ac:dyDescent="0.2"/>
    <row r="52945" ht="12.75" hidden="1" customHeight="1" x14ac:dyDescent="0.2"/>
    <row r="52946" ht="12.75" hidden="1" customHeight="1" x14ac:dyDescent="0.2"/>
    <row r="52947" ht="12.75" hidden="1" customHeight="1" x14ac:dyDescent="0.2"/>
    <row r="52948" ht="12.75" hidden="1" customHeight="1" x14ac:dyDescent="0.2"/>
    <row r="52949" ht="12.75" hidden="1" customHeight="1" x14ac:dyDescent="0.2"/>
    <row r="52950" ht="12.75" hidden="1" customHeight="1" x14ac:dyDescent="0.2"/>
    <row r="52951" ht="12.75" hidden="1" customHeight="1" x14ac:dyDescent="0.2"/>
    <row r="52952" ht="12.75" hidden="1" customHeight="1" x14ac:dyDescent="0.2"/>
    <row r="52953" ht="12.75" hidden="1" customHeight="1" x14ac:dyDescent="0.2"/>
    <row r="52954" ht="12.75" hidden="1" customHeight="1" x14ac:dyDescent="0.2"/>
    <row r="52955" ht="12.75" hidden="1" customHeight="1" x14ac:dyDescent="0.2"/>
    <row r="52956" ht="12.75" hidden="1" customHeight="1" x14ac:dyDescent="0.2"/>
    <row r="52957" ht="12.75" hidden="1" customHeight="1" x14ac:dyDescent="0.2"/>
    <row r="52958" ht="12.75" hidden="1" customHeight="1" x14ac:dyDescent="0.2"/>
    <row r="52959" ht="12.75" hidden="1" customHeight="1" x14ac:dyDescent="0.2"/>
    <row r="52960" ht="12.75" hidden="1" customHeight="1" x14ac:dyDescent="0.2"/>
    <row r="52961" ht="12.75" hidden="1" customHeight="1" x14ac:dyDescent="0.2"/>
    <row r="52962" ht="12.75" hidden="1" customHeight="1" x14ac:dyDescent="0.2"/>
    <row r="52963" ht="12.75" hidden="1" customHeight="1" x14ac:dyDescent="0.2"/>
    <row r="52964" ht="12.75" hidden="1" customHeight="1" x14ac:dyDescent="0.2"/>
    <row r="52965" ht="12.75" hidden="1" customHeight="1" x14ac:dyDescent="0.2"/>
    <row r="52966" ht="12.75" hidden="1" customHeight="1" x14ac:dyDescent="0.2"/>
    <row r="52967" ht="12.75" hidden="1" customHeight="1" x14ac:dyDescent="0.2"/>
    <row r="52968" ht="12.75" hidden="1" customHeight="1" x14ac:dyDescent="0.2"/>
    <row r="52969" ht="12.75" hidden="1" customHeight="1" x14ac:dyDescent="0.2"/>
    <row r="52970" ht="12.75" hidden="1" customHeight="1" x14ac:dyDescent="0.2"/>
    <row r="52971" ht="12.75" hidden="1" customHeight="1" x14ac:dyDescent="0.2"/>
    <row r="52972" ht="12.75" hidden="1" customHeight="1" x14ac:dyDescent="0.2"/>
    <row r="52973" ht="12.75" hidden="1" customHeight="1" x14ac:dyDescent="0.2"/>
    <row r="52974" ht="12.75" hidden="1" customHeight="1" x14ac:dyDescent="0.2"/>
    <row r="52975" ht="12.75" hidden="1" customHeight="1" x14ac:dyDescent="0.2"/>
    <row r="52976" ht="12.75" hidden="1" customHeight="1" x14ac:dyDescent="0.2"/>
    <row r="52977" ht="12.75" hidden="1" customHeight="1" x14ac:dyDescent="0.2"/>
    <row r="52978" ht="12.75" hidden="1" customHeight="1" x14ac:dyDescent="0.2"/>
    <row r="52979" ht="12.75" hidden="1" customHeight="1" x14ac:dyDescent="0.2"/>
    <row r="52980" ht="12.75" hidden="1" customHeight="1" x14ac:dyDescent="0.2"/>
    <row r="52981" ht="12.75" hidden="1" customHeight="1" x14ac:dyDescent="0.2"/>
    <row r="52982" ht="12.75" hidden="1" customHeight="1" x14ac:dyDescent="0.2"/>
    <row r="52983" ht="12.75" hidden="1" customHeight="1" x14ac:dyDescent="0.2"/>
    <row r="52984" ht="12.75" hidden="1" customHeight="1" x14ac:dyDescent="0.2"/>
    <row r="52985" ht="12.75" hidden="1" customHeight="1" x14ac:dyDescent="0.2"/>
    <row r="52986" ht="12.75" hidden="1" customHeight="1" x14ac:dyDescent="0.2"/>
    <row r="52987" ht="12.75" hidden="1" customHeight="1" x14ac:dyDescent="0.2"/>
    <row r="52988" ht="12.75" hidden="1" customHeight="1" x14ac:dyDescent="0.2"/>
    <row r="52989" ht="12.75" hidden="1" customHeight="1" x14ac:dyDescent="0.2"/>
    <row r="52990" ht="12.75" hidden="1" customHeight="1" x14ac:dyDescent="0.2"/>
    <row r="52991" ht="12.75" hidden="1" customHeight="1" x14ac:dyDescent="0.2"/>
    <row r="52992" ht="12.75" hidden="1" customHeight="1" x14ac:dyDescent="0.2"/>
    <row r="52993" ht="12.75" hidden="1" customHeight="1" x14ac:dyDescent="0.2"/>
    <row r="52994" ht="12.75" hidden="1" customHeight="1" x14ac:dyDescent="0.2"/>
    <row r="52995" ht="12.75" hidden="1" customHeight="1" x14ac:dyDescent="0.2"/>
    <row r="52996" ht="12.75" hidden="1" customHeight="1" x14ac:dyDescent="0.2"/>
    <row r="52997" ht="12.75" hidden="1" customHeight="1" x14ac:dyDescent="0.2"/>
    <row r="52998" ht="12.75" hidden="1" customHeight="1" x14ac:dyDescent="0.2"/>
    <row r="52999" ht="12.75" hidden="1" customHeight="1" x14ac:dyDescent="0.2"/>
    <row r="53000" ht="12.75" hidden="1" customHeight="1" x14ac:dyDescent="0.2"/>
    <row r="53001" ht="12.75" hidden="1" customHeight="1" x14ac:dyDescent="0.2"/>
    <row r="53002" ht="12.75" hidden="1" customHeight="1" x14ac:dyDescent="0.2"/>
    <row r="53003" ht="12.75" hidden="1" customHeight="1" x14ac:dyDescent="0.2"/>
    <row r="53004" ht="12.75" hidden="1" customHeight="1" x14ac:dyDescent="0.2"/>
    <row r="53005" ht="12.75" hidden="1" customHeight="1" x14ac:dyDescent="0.2"/>
    <row r="53006" ht="12.75" hidden="1" customHeight="1" x14ac:dyDescent="0.2"/>
    <row r="53007" ht="12.75" hidden="1" customHeight="1" x14ac:dyDescent="0.2"/>
    <row r="53008" ht="12.75" hidden="1" customHeight="1" x14ac:dyDescent="0.2"/>
    <row r="53009" ht="12.75" hidden="1" customHeight="1" x14ac:dyDescent="0.2"/>
    <row r="53010" ht="12.75" hidden="1" customHeight="1" x14ac:dyDescent="0.2"/>
    <row r="53011" ht="12.75" hidden="1" customHeight="1" x14ac:dyDescent="0.2"/>
    <row r="53012" ht="12.75" hidden="1" customHeight="1" x14ac:dyDescent="0.2"/>
    <row r="53013" ht="12.75" hidden="1" customHeight="1" x14ac:dyDescent="0.2"/>
    <row r="53014" ht="12.75" hidden="1" customHeight="1" x14ac:dyDescent="0.2"/>
    <row r="53015" ht="12.75" hidden="1" customHeight="1" x14ac:dyDescent="0.2"/>
    <row r="53016" ht="12.75" hidden="1" customHeight="1" x14ac:dyDescent="0.2"/>
    <row r="53017" ht="12.75" hidden="1" customHeight="1" x14ac:dyDescent="0.2"/>
    <row r="53018" ht="12.75" hidden="1" customHeight="1" x14ac:dyDescent="0.2"/>
    <row r="53019" ht="12.75" hidden="1" customHeight="1" x14ac:dyDescent="0.2"/>
    <row r="53020" ht="12.75" hidden="1" customHeight="1" x14ac:dyDescent="0.2"/>
    <row r="53021" ht="12.75" hidden="1" customHeight="1" x14ac:dyDescent="0.2"/>
    <row r="53022" ht="12.75" hidden="1" customHeight="1" x14ac:dyDescent="0.2"/>
    <row r="53023" ht="12.75" hidden="1" customHeight="1" x14ac:dyDescent="0.2"/>
    <row r="53024" ht="12.75" hidden="1" customHeight="1" x14ac:dyDescent="0.2"/>
    <row r="53025" ht="12.75" hidden="1" customHeight="1" x14ac:dyDescent="0.2"/>
    <row r="53026" ht="12.75" hidden="1" customHeight="1" x14ac:dyDescent="0.2"/>
    <row r="53027" ht="12.75" hidden="1" customHeight="1" x14ac:dyDescent="0.2"/>
    <row r="53028" ht="12.75" hidden="1" customHeight="1" x14ac:dyDescent="0.2"/>
    <row r="53029" ht="12.75" hidden="1" customHeight="1" x14ac:dyDescent="0.2"/>
    <row r="53030" ht="12.75" hidden="1" customHeight="1" x14ac:dyDescent="0.2"/>
    <row r="53031" ht="12.75" hidden="1" customHeight="1" x14ac:dyDescent="0.2"/>
    <row r="53032" ht="12.75" hidden="1" customHeight="1" x14ac:dyDescent="0.2"/>
    <row r="53033" ht="12.75" hidden="1" customHeight="1" x14ac:dyDescent="0.2"/>
    <row r="53034" ht="12.75" hidden="1" customHeight="1" x14ac:dyDescent="0.2"/>
    <row r="53035" ht="12.75" hidden="1" customHeight="1" x14ac:dyDescent="0.2"/>
    <row r="53036" ht="12.75" hidden="1" customHeight="1" x14ac:dyDescent="0.2"/>
    <row r="53037" ht="12.75" hidden="1" customHeight="1" x14ac:dyDescent="0.2"/>
    <row r="53038" ht="12.75" hidden="1" customHeight="1" x14ac:dyDescent="0.2"/>
    <row r="53039" ht="12.75" hidden="1" customHeight="1" x14ac:dyDescent="0.2"/>
    <row r="53040" ht="12.75" hidden="1" customHeight="1" x14ac:dyDescent="0.2"/>
    <row r="53041" ht="12.75" hidden="1" customHeight="1" x14ac:dyDescent="0.2"/>
    <row r="53042" ht="12.75" hidden="1" customHeight="1" x14ac:dyDescent="0.2"/>
    <row r="53043" ht="12.75" hidden="1" customHeight="1" x14ac:dyDescent="0.2"/>
    <row r="53044" ht="12.75" hidden="1" customHeight="1" x14ac:dyDescent="0.2"/>
    <row r="53045" ht="12.75" hidden="1" customHeight="1" x14ac:dyDescent="0.2"/>
    <row r="53046" ht="12.75" hidden="1" customHeight="1" x14ac:dyDescent="0.2"/>
    <row r="53047" ht="12.75" hidden="1" customHeight="1" x14ac:dyDescent="0.2"/>
    <row r="53048" ht="12.75" hidden="1" customHeight="1" x14ac:dyDescent="0.2"/>
    <row r="53049" ht="12.75" hidden="1" customHeight="1" x14ac:dyDescent="0.2"/>
    <row r="53050" ht="12.75" hidden="1" customHeight="1" x14ac:dyDescent="0.2"/>
    <row r="53051" ht="12.75" hidden="1" customHeight="1" x14ac:dyDescent="0.2"/>
    <row r="53052" ht="12.75" hidden="1" customHeight="1" x14ac:dyDescent="0.2"/>
    <row r="53053" ht="12.75" hidden="1" customHeight="1" x14ac:dyDescent="0.2"/>
    <row r="53054" ht="12.75" hidden="1" customHeight="1" x14ac:dyDescent="0.2"/>
    <row r="53055" ht="12.75" hidden="1" customHeight="1" x14ac:dyDescent="0.2"/>
    <row r="53056" ht="12.75" hidden="1" customHeight="1" x14ac:dyDescent="0.2"/>
    <row r="53057" ht="12.75" hidden="1" customHeight="1" x14ac:dyDescent="0.2"/>
    <row r="53058" ht="12.75" hidden="1" customHeight="1" x14ac:dyDescent="0.2"/>
    <row r="53059" ht="12.75" hidden="1" customHeight="1" x14ac:dyDescent="0.2"/>
    <row r="53060" ht="12.75" hidden="1" customHeight="1" x14ac:dyDescent="0.2"/>
    <row r="53061" ht="12.75" hidden="1" customHeight="1" x14ac:dyDescent="0.2"/>
    <row r="53062" ht="12.75" hidden="1" customHeight="1" x14ac:dyDescent="0.2"/>
    <row r="53063" ht="12.75" hidden="1" customHeight="1" x14ac:dyDescent="0.2"/>
    <row r="53064" ht="12.75" hidden="1" customHeight="1" x14ac:dyDescent="0.2"/>
    <row r="53065" ht="12.75" hidden="1" customHeight="1" x14ac:dyDescent="0.2"/>
    <row r="53066" ht="12.75" hidden="1" customHeight="1" x14ac:dyDescent="0.2"/>
    <row r="53067" ht="12.75" hidden="1" customHeight="1" x14ac:dyDescent="0.2"/>
    <row r="53068" ht="12.75" hidden="1" customHeight="1" x14ac:dyDescent="0.2"/>
    <row r="53069" ht="12.75" hidden="1" customHeight="1" x14ac:dyDescent="0.2"/>
    <row r="53070" ht="12.75" hidden="1" customHeight="1" x14ac:dyDescent="0.2"/>
    <row r="53071" ht="12.75" hidden="1" customHeight="1" x14ac:dyDescent="0.2"/>
    <row r="53072" ht="12.75" hidden="1" customHeight="1" x14ac:dyDescent="0.2"/>
    <row r="53073" ht="12.75" hidden="1" customHeight="1" x14ac:dyDescent="0.2"/>
    <row r="53074" ht="12.75" hidden="1" customHeight="1" x14ac:dyDescent="0.2"/>
    <row r="53075" ht="12.75" hidden="1" customHeight="1" x14ac:dyDescent="0.2"/>
    <row r="53076" ht="12.75" hidden="1" customHeight="1" x14ac:dyDescent="0.2"/>
    <row r="53077" ht="12.75" hidden="1" customHeight="1" x14ac:dyDescent="0.2"/>
    <row r="53078" ht="12.75" hidden="1" customHeight="1" x14ac:dyDescent="0.2"/>
    <row r="53079" ht="12.75" hidden="1" customHeight="1" x14ac:dyDescent="0.2"/>
    <row r="53080" ht="12.75" hidden="1" customHeight="1" x14ac:dyDescent="0.2"/>
    <row r="53081" ht="12.75" hidden="1" customHeight="1" x14ac:dyDescent="0.2"/>
    <row r="53082" ht="12.75" hidden="1" customHeight="1" x14ac:dyDescent="0.2"/>
    <row r="53083" ht="12.75" hidden="1" customHeight="1" x14ac:dyDescent="0.2"/>
    <row r="53084" ht="12.75" hidden="1" customHeight="1" x14ac:dyDescent="0.2"/>
    <row r="53085" ht="12.75" hidden="1" customHeight="1" x14ac:dyDescent="0.2"/>
    <row r="53086" ht="12.75" hidden="1" customHeight="1" x14ac:dyDescent="0.2"/>
    <row r="53087" ht="12.75" hidden="1" customHeight="1" x14ac:dyDescent="0.2"/>
    <row r="53088" ht="12.75" hidden="1" customHeight="1" x14ac:dyDescent="0.2"/>
    <row r="53089" ht="12.75" hidden="1" customHeight="1" x14ac:dyDescent="0.2"/>
    <row r="53090" ht="12.75" hidden="1" customHeight="1" x14ac:dyDescent="0.2"/>
    <row r="53091" ht="12.75" hidden="1" customHeight="1" x14ac:dyDescent="0.2"/>
    <row r="53092" ht="12.75" hidden="1" customHeight="1" x14ac:dyDescent="0.2"/>
    <row r="53093" ht="12.75" hidden="1" customHeight="1" x14ac:dyDescent="0.2"/>
    <row r="53094" ht="12.75" hidden="1" customHeight="1" x14ac:dyDescent="0.2"/>
    <row r="53095" ht="12.75" hidden="1" customHeight="1" x14ac:dyDescent="0.2"/>
    <row r="53096" ht="12.75" hidden="1" customHeight="1" x14ac:dyDescent="0.2"/>
    <row r="53097" ht="12.75" hidden="1" customHeight="1" x14ac:dyDescent="0.2"/>
    <row r="53098" ht="12.75" hidden="1" customHeight="1" x14ac:dyDescent="0.2"/>
    <row r="53099" ht="12.75" hidden="1" customHeight="1" x14ac:dyDescent="0.2"/>
    <row r="53100" ht="12.75" hidden="1" customHeight="1" x14ac:dyDescent="0.2"/>
    <row r="53101" ht="12.75" hidden="1" customHeight="1" x14ac:dyDescent="0.2"/>
    <row r="53102" ht="12.75" hidden="1" customHeight="1" x14ac:dyDescent="0.2"/>
    <row r="53103" ht="12.75" hidden="1" customHeight="1" x14ac:dyDescent="0.2"/>
    <row r="53104" ht="12.75" hidden="1" customHeight="1" x14ac:dyDescent="0.2"/>
    <row r="53105" ht="12.75" hidden="1" customHeight="1" x14ac:dyDescent="0.2"/>
    <row r="53106" ht="12.75" hidden="1" customHeight="1" x14ac:dyDescent="0.2"/>
    <row r="53107" ht="12.75" hidden="1" customHeight="1" x14ac:dyDescent="0.2"/>
    <row r="53108" ht="12.75" hidden="1" customHeight="1" x14ac:dyDescent="0.2"/>
    <row r="53109" ht="12.75" hidden="1" customHeight="1" x14ac:dyDescent="0.2"/>
    <row r="53110" ht="12.75" hidden="1" customHeight="1" x14ac:dyDescent="0.2"/>
    <row r="53111" ht="12.75" hidden="1" customHeight="1" x14ac:dyDescent="0.2"/>
    <row r="53112" ht="12.75" hidden="1" customHeight="1" x14ac:dyDescent="0.2"/>
    <row r="53113" ht="12.75" hidden="1" customHeight="1" x14ac:dyDescent="0.2"/>
    <row r="53114" ht="12.75" hidden="1" customHeight="1" x14ac:dyDescent="0.2"/>
    <row r="53115" ht="12.75" hidden="1" customHeight="1" x14ac:dyDescent="0.2"/>
    <row r="53116" ht="12.75" hidden="1" customHeight="1" x14ac:dyDescent="0.2"/>
    <row r="53117" ht="12.75" hidden="1" customHeight="1" x14ac:dyDescent="0.2"/>
    <row r="53118" ht="12.75" hidden="1" customHeight="1" x14ac:dyDescent="0.2"/>
    <row r="53119" ht="12.75" hidden="1" customHeight="1" x14ac:dyDescent="0.2"/>
    <row r="53120" ht="12.75" hidden="1" customHeight="1" x14ac:dyDescent="0.2"/>
    <row r="53121" ht="12.75" hidden="1" customHeight="1" x14ac:dyDescent="0.2"/>
    <row r="53122" ht="12.75" hidden="1" customHeight="1" x14ac:dyDescent="0.2"/>
    <row r="53123" ht="12.75" hidden="1" customHeight="1" x14ac:dyDescent="0.2"/>
    <row r="53124" ht="12.75" hidden="1" customHeight="1" x14ac:dyDescent="0.2"/>
    <row r="53125" ht="12.75" hidden="1" customHeight="1" x14ac:dyDescent="0.2"/>
    <row r="53126" ht="12.75" hidden="1" customHeight="1" x14ac:dyDescent="0.2"/>
    <row r="53127" ht="12.75" hidden="1" customHeight="1" x14ac:dyDescent="0.2"/>
    <row r="53128" ht="12.75" hidden="1" customHeight="1" x14ac:dyDescent="0.2"/>
    <row r="53129" ht="12.75" hidden="1" customHeight="1" x14ac:dyDescent="0.2"/>
    <row r="53130" ht="12.75" hidden="1" customHeight="1" x14ac:dyDescent="0.2"/>
    <row r="53131" ht="12.75" hidden="1" customHeight="1" x14ac:dyDescent="0.2"/>
    <row r="53132" ht="12.75" hidden="1" customHeight="1" x14ac:dyDescent="0.2"/>
    <row r="53133" ht="12.75" hidden="1" customHeight="1" x14ac:dyDescent="0.2"/>
    <row r="53134" ht="12.75" hidden="1" customHeight="1" x14ac:dyDescent="0.2"/>
    <row r="53135" ht="12.75" hidden="1" customHeight="1" x14ac:dyDescent="0.2"/>
    <row r="53136" ht="12.75" hidden="1" customHeight="1" x14ac:dyDescent="0.2"/>
    <row r="53137" ht="12.75" hidden="1" customHeight="1" x14ac:dyDescent="0.2"/>
    <row r="53138" ht="12.75" hidden="1" customHeight="1" x14ac:dyDescent="0.2"/>
    <row r="53139" ht="12.75" hidden="1" customHeight="1" x14ac:dyDescent="0.2"/>
    <row r="53140" ht="12.75" hidden="1" customHeight="1" x14ac:dyDescent="0.2"/>
    <row r="53141" ht="12.75" hidden="1" customHeight="1" x14ac:dyDescent="0.2"/>
    <row r="53142" ht="12.75" hidden="1" customHeight="1" x14ac:dyDescent="0.2"/>
    <row r="53143" ht="12.75" hidden="1" customHeight="1" x14ac:dyDescent="0.2"/>
    <row r="53144" ht="12.75" hidden="1" customHeight="1" x14ac:dyDescent="0.2"/>
    <row r="53145" ht="12.75" hidden="1" customHeight="1" x14ac:dyDescent="0.2"/>
    <row r="53146" ht="12.75" hidden="1" customHeight="1" x14ac:dyDescent="0.2"/>
    <row r="53147" ht="12.75" hidden="1" customHeight="1" x14ac:dyDescent="0.2"/>
    <row r="53148" ht="12.75" hidden="1" customHeight="1" x14ac:dyDescent="0.2"/>
    <row r="53149" ht="12.75" hidden="1" customHeight="1" x14ac:dyDescent="0.2"/>
    <row r="53150" ht="12.75" hidden="1" customHeight="1" x14ac:dyDescent="0.2"/>
    <row r="53151" ht="12.75" hidden="1" customHeight="1" x14ac:dyDescent="0.2"/>
    <row r="53152" ht="12.75" hidden="1" customHeight="1" x14ac:dyDescent="0.2"/>
    <row r="53153" ht="12.75" hidden="1" customHeight="1" x14ac:dyDescent="0.2"/>
    <row r="53154" ht="12.75" hidden="1" customHeight="1" x14ac:dyDescent="0.2"/>
    <row r="53155" ht="12.75" hidden="1" customHeight="1" x14ac:dyDescent="0.2"/>
    <row r="53156" ht="12.75" hidden="1" customHeight="1" x14ac:dyDescent="0.2"/>
    <row r="53157" ht="12.75" hidden="1" customHeight="1" x14ac:dyDescent="0.2"/>
    <row r="53158" ht="12.75" hidden="1" customHeight="1" x14ac:dyDescent="0.2"/>
    <row r="53159" ht="12.75" hidden="1" customHeight="1" x14ac:dyDescent="0.2"/>
    <row r="53160" ht="12.75" hidden="1" customHeight="1" x14ac:dyDescent="0.2"/>
    <row r="53161" ht="12.75" hidden="1" customHeight="1" x14ac:dyDescent="0.2"/>
    <row r="53162" ht="12.75" hidden="1" customHeight="1" x14ac:dyDescent="0.2"/>
    <row r="53163" ht="12.75" hidden="1" customHeight="1" x14ac:dyDescent="0.2"/>
    <row r="53164" ht="12.75" hidden="1" customHeight="1" x14ac:dyDescent="0.2"/>
    <row r="53165" ht="12.75" hidden="1" customHeight="1" x14ac:dyDescent="0.2"/>
    <row r="53166" ht="12.75" hidden="1" customHeight="1" x14ac:dyDescent="0.2"/>
    <row r="53167" ht="12.75" hidden="1" customHeight="1" x14ac:dyDescent="0.2"/>
    <row r="53168" ht="12.75" hidden="1" customHeight="1" x14ac:dyDescent="0.2"/>
    <row r="53169" ht="12.75" hidden="1" customHeight="1" x14ac:dyDescent="0.2"/>
    <row r="53170" ht="12.75" hidden="1" customHeight="1" x14ac:dyDescent="0.2"/>
    <row r="53171" ht="12.75" hidden="1" customHeight="1" x14ac:dyDescent="0.2"/>
    <row r="53172" ht="12.75" hidden="1" customHeight="1" x14ac:dyDescent="0.2"/>
    <row r="53173" ht="12.75" hidden="1" customHeight="1" x14ac:dyDescent="0.2"/>
    <row r="53174" ht="12.75" hidden="1" customHeight="1" x14ac:dyDescent="0.2"/>
    <row r="53175" ht="12.75" hidden="1" customHeight="1" x14ac:dyDescent="0.2"/>
    <row r="53176" ht="12.75" hidden="1" customHeight="1" x14ac:dyDescent="0.2"/>
    <row r="53177" ht="12.75" hidden="1" customHeight="1" x14ac:dyDescent="0.2"/>
    <row r="53178" ht="12.75" hidden="1" customHeight="1" x14ac:dyDescent="0.2"/>
    <row r="53179" ht="12.75" hidden="1" customHeight="1" x14ac:dyDescent="0.2"/>
    <row r="53180" ht="12.75" hidden="1" customHeight="1" x14ac:dyDescent="0.2"/>
    <row r="53181" ht="12.75" hidden="1" customHeight="1" x14ac:dyDescent="0.2"/>
    <row r="53182" ht="12.75" hidden="1" customHeight="1" x14ac:dyDescent="0.2"/>
    <row r="53183" ht="12.75" hidden="1" customHeight="1" x14ac:dyDescent="0.2"/>
    <row r="53184" ht="12.75" hidden="1" customHeight="1" x14ac:dyDescent="0.2"/>
    <row r="53185" ht="12.75" hidden="1" customHeight="1" x14ac:dyDescent="0.2"/>
    <row r="53186" ht="12.75" hidden="1" customHeight="1" x14ac:dyDescent="0.2"/>
    <row r="53187" ht="12.75" hidden="1" customHeight="1" x14ac:dyDescent="0.2"/>
    <row r="53188" ht="12.75" hidden="1" customHeight="1" x14ac:dyDescent="0.2"/>
    <row r="53189" ht="12.75" hidden="1" customHeight="1" x14ac:dyDescent="0.2"/>
    <row r="53190" ht="12.75" hidden="1" customHeight="1" x14ac:dyDescent="0.2"/>
    <row r="53191" ht="12.75" hidden="1" customHeight="1" x14ac:dyDescent="0.2"/>
    <row r="53192" ht="12.75" hidden="1" customHeight="1" x14ac:dyDescent="0.2"/>
    <row r="53193" ht="12.75" hidden="1" customHeight="1" x14ac:dyDescent="0.2"/>
    <row r="53194" ht="12.75" hidden="1" customHeight="1" x14ac:dyDescent="0.2"/>
    <row r="53195" ht="12.75" hidden="1" customHeight="1" x14ac:dyDescent="0.2"/>
    <row r="53196" ht="12.75" hidden="1" customHeight="1" x14ac:dyDescent="0.2"/>
    <row r="53197" ht="12.75" hidden="1" customHeight="1" x14ac:dyDescent="0.2"/>
    <row r="53198" ht="12.75" hidden="1" customHeight="1" x14ac:dyDescent="0.2"/>
    <row r="53199" ht="12.75" hidden="1" customHeight="1" x14ac:dyDescent="0.2"/>
    <row r="53200" ht="12.75" hidden="1" customHeight="1" x14ac:dyDescent="0.2"/>
    <row r="53201" ht="12.75" hidden="1" customHeight="1" x14ac:dyDescent="0.2"/>
    <row r="53202" ht="12.75" hidden="1" customHeight="1" x14ac:dyDescent="0.2"/>
    <row r="53203" ht="12.75" hidden="1" customHeight="1" x14ac:dyDescent="0.2"/>
    <row r="53204" ht="12.75" hidden="1" customHeight="1" x14ac:dyDescent="0.2"/>
    <row r="53205" ht="12.75" hidden="1" customHeight="1" x14ac:dyDescent="0.2"/>
    <row r="53206" ht="12.75" hidden="1" customHeight="1" x14ac:dyDescent="0.2"/>
    <row r="53207" ht="12.75" hidden="1" customHeight="1" x14ac:dyDescent="0.2"/>
    <row r="53208" ht="12.75" hidden="1" customHeight="1" x14ac:dyDescent="0.2"/>
    <row r="53209" ht="12.75" hidden="1" customHeight="1" x14ac:dyDescent="0.2"/>
    <row r="53210" ht="12.75" hidden="1" customHeight="1" x14ac:dyDescent="0.2"/>
    <row r="53211" ht="12.75" hidden="1" customHeight="1" x14ac:dyDescent="0.2"/>
    <row r="53212" ht="12.75" hidden="1" customHeight="1" x14ac:dyDescent="0.2"/>
    <row r="53213" ht="12.75" hidden="1" customHeight="1" x14ac:dyDescent="0.2"/>
    <row r="53214" ht="12.75" hidden="1" customHeight="1" x14ac:dyDescent="0.2"/>
    <row r="53215" ht="12.75" hidden="1" customHeight="1" x14ac:dyDescent="0.2"/>
    <row r="53216" ht="12.75" hidden="1" customHeight="1" x14ac:dyDescent="0.2"/>
    <row r="53217" ht="12.75" hidden="1" customHeight="1" x14ac:dyDescent="0.2"/>
    <row r="53218" ht="12.75" hidden="1" customHeight="1" x14ac:dyDescent="0.2"/>
    <row r="53219" ht="12.75" hidden="1" customHeight="1" x14ac:dyDescent="0.2"/>
    <row r="53220" ht="12.75" hidden="1" customHeight="1" x14ac:dyDescent="0.2"/>
    <row r="53221" ht="12.75" hidden="1" customHeight="1" x14ac:dyDescent="0.2"/>
    <row r="53222" ht="12.75" hidden="1" customHeight="1" x14ac:dyDescent="0.2"/>
    <row r="53223" ht="12.75" hidden="1" customHeight="1" x14ac:dyDescent="0.2"/>
    <row r="53224" ht="12.75" hidden="1" customHeight="1" x14ac:dyDescent="0.2"/>
    <row r="53225" ht="12.75" hidden="1" customHeight="1" x14ac:dyDescent="0.2"/>
    <row r="53226" ht="12.75" hidden="1" customHeight="1" x14ac:dyDescent="0.2"/>
    <row r="53227" ht="12.75" hidden="1" customHeight="1" x14ac:dyDescent="0.2"/>
    <row r="53228" ht="12.75" hidden="1" customHeight="1" x14ac:dyDescent="0.2"/>
    <row r="53229" ht="12.75" hidden="1" customHeight="1" x14ac:dyDescent="0.2"/>
    <row r="53230" ht="12.75" hidden="1" customHeight="1" x14ac:dyDescent="0.2"/>
    <row r="53231" ht="12.75" hidden="1" customHeight="1" x14ac:dyDescent="0.2"/>
    <row r="53232" ht="12.75" hidden="1" customHeight="1" x14ac:dyDescent="0.2"/>
    <row r="53233" ht="12.75" hidden="1" customHeight="1" x14ac:dyDescent="0.2"/>
    <row r="53234" ht="12.75" hidden="1" customHeight="1" x14ac:dyDescent="0.2"/>
    <row r="53235" ht="12.75" hidden="1" customHeight="1" x14ac:dyDescent="0.2"/>
    <row r="53236" ht="12.75" hidden="1" customHeight="1" x14ac:dyDescent="0.2"/>
    <row r="53237" ht="12.75" hidden="1" customHeight="1" x14ac:dyDescent="0.2"/>
    <row r="53238" ht="12.75" hidden="1" customHeight="1" x14ac:dyDescent="0.2"/>
    <row r="53239" ht="12.75" hidden="1" customHeight="1" x14ac:dyDescent="0.2"/>
    <row r="53240" ht="12.75" hidden="1" customHeight="1" x14ac:dyDescent="0.2"/>
    <row r="53241" ht="12.75" hidden="1" customHeight="1" x14ac:dyDescent="0.2"/>
    <row r="53242" ht="12.75" hidden="1" customHeight="1" x14ac:dyDescent="0.2"/>
    <row r="53243" ht="12.75" hidden="1" customHeight="1" x14ac:dyDescent="0.2"/>
    <row r="53244" ht="12.75" hidden="1" customHeight="1" x14ac:dyDescent="0.2"/>
    <row r="53245" ht="12.75" hidden="1" customHeight="1" x14ac:dyDescent="0.2"/>
    <row r="53246" ht="12.75" hidden="1" customHeight="1" x14ac:dyDescent="0.2"/>
    <row r="53247" ht="12.75" hidden="1" customHeight="1" x14ac:dyDescent="0.2"/>
    <row r="53248" ht="12.75" hidden="1" customHeight="1" x14ac:dyDescent="0.2"/>
    <row r="53249" ht="12.75" hidden="1" customHeight="1" x14ac:dyDescent="0.2"/>
    <row r="53250" ht="12.75" hidden="1" customHeight="1" x14ac:dyDescent="0.2"/>
    <row r="53251" ht="12.75" hidden="1" customHeight="1" x14ac:dyDescent="0.2"/>
    <row r="53252" ht="12.75" hidden="1" customHeight="1" x14ac:dyDescent="0.2"/>
    <row r="53253" ht="12.75" hidden="1" customHeight="1" x14ac:dyDescent="0.2"/>
    <row r="53254" ht="12.75" hidden="1" customHeight="1" x14ac:dyDescent="0.2"/>
    <row r="53255" ht="12.75" hidden="1" customHeight="1" x14ac:dyDescent="0.2"/>
    <row r="53256" ht="12.75" hidden="1" customHeight="1" x14ac:dyDescent="0.2"/>
    <row r="53257" ht="12.75" hidden="1" customHeight="1" x14ac:dyDescent="0.2"/>
    <row r="53258" ht="12.75" hidden="1" customHeight="1" x14ac:dyDescent="0.2"/>
    <row r="53259" ht="12.75" hidden="1" customHeight="1" x14ac:dyDescent="0.2"/>
    <row r="53260" ht="12.75" hidden="1" customHeight="1" x14ac:dyDescent="0.2"/>
    <row r="53261" ht="12.75" hidden="1" customHeight="1" x14ac:dyDescent="0.2"/>
    <row r="53262" ht="12.75" hidden="1" customHeight="1" x14ac:dyDescent="0.2"/>
    <row r="53263" ht="12.75" hidden="1" customHeight="1" x14ac:dyDescent="0.2"/>
    <row r="53264" ht="12.75" hidden="1" customHeight="1" x14ac:dyDescent="0.2"/>
    <row r="53265" ht="12.75" hidden="1" customHeight="1" x14ac:dyDescent="0.2"/>
    <row r="53266" ht="12.75" hidden="1" customHeight="1" x14ac:dyDescent="0.2"/>
    <row r="53267" ht="12.75" hidden="1" customHeight="1" x14ac:dyDescent="0.2"/>
    <row r="53268" ht="12.75" hidden="1" customHeight="1" x14ac:dyDescent="0.2"/>
    <row r="53269" ht="12.75" hidden="1" customHeight="1" x14ac:dyDescent="0.2"/>
    <row r="53270" ht="12.75" hidden="1" customHeight="1" x14ac:dyDescent="0.2"/>
    <row r="53271" ht="12.75" hidden="1" customHeight="1" x14ac:dyDescent="0.2"/>
    <row r="53272" ht="12.75" hidden="1" customHeight="1" x14ac:dyDescent="0.2"/>
    <row r="53273" ht="12.75" hidden="1" customHeight="1" x14ac:dyDescent="0.2"/>
    <row r="53274" ht="12.75" hidden="1" customHeight="1" x14ac:dyDescent="0.2"/>
    <row r="53275" ht="12.75" hidden="1" customHeight="1" x14ac:dyDescent="0.2"/>
    <row r="53276" ht="12.75" hidden="1" customHeight="1" x14ac:dyDescent="0.2"/>
    <row r="53277" ht="12.75" hidden="1" customHeight="1" x14ac:dyDescent="0.2"/>
    <row r="53278" ht="12.75" hidden="1" customHeight="1" x14ac:dyDescent="0.2"/>
    <row r="53279" ht="12.75" hidden="1" customHeight="1" x14ac:dyDescent="0.2"/>
    <row r="53280" ht="12.75" hidden="1" customHeight="1" x14ac:dyDescent="0.2"/>
    <row r="53281" ht="12.75" hidden="1" customHeight="1" x14ac:dyDescent="0.2"/>
    <row r="53282" ht="12.75" hidden="1" customHeight="1" x14ac:dyDescent="0.2"/>
    <row r="53283" ht="12.75" hidden="1" customHeight="1" x14ac:dyDescent="0.2"/>
    <row r="53284" ht="12.75" hidden="1" customHeight="1" x14ac:dyDescent="0.2"/>
    <row r="53285" ht="12.75" hidden="1" customHeight="1" x14ac:dyDescent="0.2"/>
    <row r="53286" ht="12.75" hidden="1" customHeight="1" x14ac:dyDescent="0.2"/>
    <row r="53287" ht="12.75" hidden="1" customHeight="1" x14ac:dyDescent="0.2"/>
    <row r="53288" ht="12.75" hidden="1" customHeight="1" x14ac:dyDescent="0.2"/>
    <row r="53289" ht="12.75" hidden="1" customHeight="1" x14ac:dyDescent="0.2"/>
    <row r="53290" ht="12.75" hidden="1" customHeight="1" x14ac:dyDescent="0.2"/>
    <row r="53291" ht="12.75" hidden="1" customHeight="1" x14ac:dyDescent="0.2"/>
    <row r="53292" ht="12.75" hidden="1" customHeight="1" x14ac:dyDescent="0.2"/>
    <row r="53293" ht="12.75" hidden="1" customHeight="1" x14ac:dyDescent="0.2"/>
    <row r="53294" ht="12.75" hidden="1" customHeight="1" x14ac:dyDescent="0.2"/>
    <row r="53295" ht="12.75" hidden="1" customHeight="1" x14ac:dyDescent="0.2"/>
    <row r="53296" ht="12.75" hidden="1" customHeight="1" x14ac:dyDescent="0.2"/>
    <row r="53297" ht="12.75" hidden="1" customHeight="1" x14ac:dyDescent="0.2"/>
    <row r="53298" ht="12.75" hidden="1" customHeight="1" x14ac:dyDescent="0.2"/>
    <row r="53299" ht="12.75" hidden="1" customHeight="1" x14ac:dyDescent="0.2"/>
    <row r="53300" ht="12.75" hidden="1" customHeight="1" x14ac:dyDescent="0.2"/>
    <row r="53301" ht="12.75" hidden="1" customHeight="1" x14ac:dyDescent="0.2"/>
    <row r="53302" ht="12.75" hidden="1" customHeight="1" x14ac:dyDescent="0.2"/>
    <row r="53303" ht="12.75" hidden="1" customHeight="1" x14ac:dyDescent="0.2"/>
    <row r="53304" ht="12.75" hidden="1" customHeight="1" x14ac:dyDescent="0.2"/>
    <row r="53305" ht="12.75" hidden="1" customHeight="1" x14ac:dyDescent="0.2"/>
    <row r="53306" ht="12.75" hidden="1" customHeight="1" x14ac:dyDescent="0.2"/>
    <row r="53307" ht="12.75" hidden="1" customHeight="1" x14ac:dyDescent="0.2"/>
    <row r="53308" ht="12.75" hidden="1" customHeight="1" x14ac:dyDescent="0.2"/>
    <row r="53309" ht="12.75" hidden="1" customHeight="1" x14ac:dyDescent="0.2"/>
    <row r="53310" ht="12.75" hidden="1" customHeight="1" x14ac:dyDescent="0.2"/>
    <row r="53311" ht="12.75" hidden="1" customHeight="1" x14ac:dyDescent="0.2"/>
    <row r="53312" ht="12.75" hidden="1" customHeight="1" x14ac:dyDescent="0.2"/>
    <row r="53313" ht="12.75" hidden="1" customHeight="1" x14ac:dyDescent="0.2"/>
    <row r="53314" ht="12.75" hidden="1" customHeight="1" x14ac:dyDescent="0.2"/>
    <row r="53315" ht="12.75" hidden="1" customHeight="1" x14ac:dyDescent="0.2"/>
    <row r="53316" ht="12.75" hidden="1" customHeight="1" x14ac:dyDescent="0.2"/>
    <row r="53317" ht="12.75" hidden="1" customHeight="1" x14ac:dyDescent="0.2"/>
    <row r="53318" ht="12.75" hidden="1" customHeight="1" x14ac:dyDescent="0.2"/>
    <row r="53319" ht="12.75" hidden="1" customHeight="1" x14ac:dyDescent="0.2"/>
    <row r="53320" ht="12.75" hidden="1" customHeight="1" x14ac:dyDescent="0.2"/>
    <row r="53321" ht="12.75" hidden="1" customHeight="1" x14ac:dyDescent="0.2"/>
    <row r="53322" ht="12.75" hidden="1" customHeight="1" x14ac:dyDescent="0.2"/>
    <row r="53323" ht="12.75" hidden="1" customHeight="1" x14ac:dyDescent="0.2"/>
    <row r="53324" ht="12.75" hidden="1" customHeight="1" x14ac:dyDescent="0.2"/>
    <row r="53325" ht="12.75" hidden="1" customHeight="1" x14ac:dyDescent="0.2"/>
    <row r="53326" ht="12.75" hidden="1" customHeight="1" x14ac:dyDescent="0.2"/>
    <row r="53327" ht="12.75" hidden="1" customHeight="1" x14ac:dyDescent="0.2"/>
    <row r="53328" ht="12.75" hidden="1" customHeight="1" x14ac:dyDescent="0.2"/>
    <row r="53329" ht="12.75" hidden="1" customHeight="1" x14ac:dyDescent="0.2"/>
    <row r="53330" ht="12.75" hidden="1" customHeight="1" x14ac:dyDescent="0.2"/>
    <row r="53331" ht="12.75" hidden="1" customHeight="1" x14ac:dyDescent="0.2"/>
    <row r="53332" ht="12.75" hidden="1" customHeight="1" x14ac:dyDescent="0.2"/>
    <row r="53333" ht="12.75" hidden="1" customHeight="1" x14ac:dyDescent="0.2"/>
    <row r="53334" ht="12.75" hidden="1" customHeight="1" x14ac:dyDescent="0.2"/>
    <row r="53335" ht="12.75" hidden="1" customHeight="1" x14ac:dyDescent="0.2"/>
    <row r="53336" ht="12.75" hidden="1" customHeight="1" x14ac:dyDescent="0.2"/>
    <row r="53337" ht="12.75" hidden="1" customHeight="1" x14ac:dyDescent="0.2"/>
    <row r="53338" ht="12.75" hidden="1" customHeight="1" x14ac:dyDescent="0.2"/>
    <row r="53339" ht="12.75" hidden="1" customHeight="1" x14ac:dyDescent="0.2"/>
    <row r="53340" ht="12.75" hidden="1" customHeight="1" x14ac:dyDescent="0.2"/>
    <row r="53341" ht="12.75" hidden="1" customHeight="1" x14ac:dyDescent="0.2"/>
    <row r="53342" ht="12.75" hidden="1" customHeight="1" x14ac:dyDescent="0.2"/>
    <row r="53343" ht="12.75" hidden="1" customHeight="1" x14ac:dyDescent="0.2"/>
    <row r="53344" ht="12.75" hidden="1" customHeight="1" x14ac:dyDescent="0.2"/>
    <row r="53345" ht="12.75" hidden="1" customHeight="1" x14ac:dyDescent="0.2"/>
    <row r="53346" ht="12.75" hidden="1" customHeight="1" x14ac:dyDescent="0.2"/>
    <row r="53347" ht="12.75" hidden="1" customHeight="1" x14ac:dyDescent="0.2"/>
    <row r="53348" ht="12.75" hidden="1" customHeight="1" x14ac:dyDescent="0.2"/>
    <row r="53349" ht="12.75" hidden="1" customHeight="1" x14ac:dyDescent="0.2"/>
    <row r="53350" ht="12.75" hidden="1" customHeight="1" x14ac:dyDescent="0.2"/>
    <row r="53351" ht="12.75" hidden="1" customHeight="1" x14ac:dyDescent="0.2"/>
    <row r="53352" ht="12.75" hidden="1" customHeight="1" x14ac:dyDescent="0.2"/>
    <row r="53353" ht="12.75" hidden="1" customHeight="1" x14ac:dyDescent="0.2"/>
    <row r="53354" ht="12.75" hidden="1" customHeight="1" x14ac:dyDescent="0.2"/>
    <row r="53355" ht="12.75" hidden="1" customHeight="1" x14ac:dyDescent="0.2"/>
    <row r="53356" ht="12.75" hidden="1" customHeight="1" x14ac:dyDescent="0.2"/>
    <row r="53357" ht="12.75" hidden="1" customHeight="1" x14ac:dyDescent="0.2"/>
    <row r="53358" ht="12.75" hidden="1" customHeight="1" x14ac:dyDescent="0.2"/>
    <row r="53359" ht="12.75" hidden="1" customHeight="1" x14ac:dyDescent="0.2"/>
    <row r="53360" ht="12.75" hidden="1" customHeight="1" x14ac:dyDescent="0.2"/>
    <row r="53361" ht="12.75" hidden="1" customHeight="1" x14ac:dyDescent="0.2"/>
    <row r="53362" ht="12.75" hidden="1" customHeight="1" x14ac:dyDescent="0.2"/>
    <row r="53363" ht="12.75" hidden="1" customHeight="1" x14ac:dyDescent="0.2"/>
    <row r="53364" ht="12.75" hidden="1" customHeight="1" x14ac:dyDescent="0.2"/>
    <row r="53365" ht="12.75" hidden="1" customHeight="1" x14ac:dyDescent="0.2"/>
    <row r="53366" ht="12.75" hidden="1" customHeight="1" x14ac:dyDescent="0.2"/>
    <row r="53367" ht="12.75" hidden="1" customHeight="1" x14ac:dyDescent="0.2"/>
    <row r="53368" ht="12.75" hidden="1" customHeight="1" x14ac:dyDescent="0.2"/>
    <row r="53369" ht="12.75" hidden="1" customHeight="1" x14ac:dyDescent="0.2"/>
    <row r="53370" ht="12.75" hidden="1" customHeight="1" x14ac:dyDescent="0.2"/>
    <row r="53371" ht="12.75" hidden="1" customHeight="1" x14ac:dyDescent="0.2"/>
    <row r="53372" ht="12.75" hidden="1" customHeight="1" x14ac:dyDescent="0.2"/>
    <row r="53373" ht="12.75" hidden="1" customHeight="1" x14ac:dyDescent="0.2"/>
    <row r="53374" ht="12.75" hidden="1" customHeight="1" x14ac:dyDescent="0.2"/>
    <row r="53375" ht="12.75" hidden="1" customHeight="1" x14ac:dyDescent="0.2"/>
    <row r="53376" ht="12.75" hidden="1" customHeight="1" x14ac:dyDescent="0.2"/>
    <row r="53377" ht="12.75" hidden="1" customHeight="1" x14ac:dyDescent="0.2"/>
    <row r="53378" ht="12.75" hidden="1" customHeight="1" x14ac:dyDescent="0.2"/>
    <row r="53379" ht="12.75" hidden="1" customHeight="1" x14ac:dyDescent="0.2"/>
    <row r="53380" ht="12.75" hidden="1" customHeight="1" x14ac:dyDescent="0.2"/>
    <row r="53381" ht="12.75" hidden="1" customHeight="1" x14ac:dyDescent="0.2"/>
    <row r="53382" ht="12.75" hidden="1" customHeight="1" x14ac:dyDescent="0.2"/>
    <row r="53383" ht="12.75" hidden="1" customHeight="1" x14ac:dyDescent="0.2"/>
    <row r="53384" ht="12.75" hidden="1" customHeight="1" x14ac:dyDescent="0.2"/>
    <row r="53385" ht="12.75" hidden="1" customHeight="1" x14ac:dyDescent="0.2"/>
    <row r="53386" ht="12.75" hidden="1" customHeight="1" x14ac:dyDescent="0.2"/>
    <row r="53387" ht="12.75" hidden="1" customHeight="1" x14ac:dyDescent="0.2"/>
    <row r="53388" ht="12.75" hidden="1" customHeight="1" x14ac:dyDescent="0.2"/>
    <row r="53389" ht="12.75" hidden="1" customHeight="1" x14ac:dyDescent="0.2"/>
    <row r="53390" ht="12.75" hidden="1" customHeight="1" x14ac:dyDescent="0.2"/>
    <row r="53391" ht="12.75" hidden="1" customHeight="1" x14ac:dyDescent="0.2"/>
    <row r="53392" ht="12.75" hidden="1" customHeight="1" x14ac:dyDescent="0.2"/>
    <row r="53393" ht="12.75" hidden="1" customHeight="1" x14ac:dyDescent="0.2"/>
    <row r="53394" ht="12.75" hidden="1" customHeight="1" x14ac:dyDescent="0.2"/>
    <row r="53395" ht="12.75" hidden="1" customHeight="1" x14ac:dyDescent="0.2"/>
    <row r="53396" ht="12.75" hidden="1" customHeight="1" x14ac:dyDescent="0.2"/>
    <row r="53397" ht="12.75" hidden="1" customHeight="1" x14ac:dyDescent="0.2"/>
    <row r="53398" ht="12.75" hidden="1" customHeight="1" x14ac:dyDescent="0.2"/>
    <row r="53399" ht="12.75" hidden="1" customHeight="1" x14ac:dyDescent="0.2"/>
    <row r="53400" ht="12.75" hidden="1" customHeight="1" x14ac:dyDescent="0.2"/>
    <row r="53401" ht="12.75" hidden="1" customHeight="1" x14ac:dyDescent="0.2"/>
    <row r="53402" ht="12.75" hidden="1" customHeight="1" x14ac:dyDescent="0.2"/>
    <row r="53403" ht="12.75" hidden="1" customHeight="1" x14ac:dyDescent="0.2"/>
    <row r="53404" ht="12.75" hidden="1" customHeight="1" x14ac:dyDescent="0.2"/>
    <row r="53405" ht="12.75" hidden="1" customHeight="1" x14ac:dyDescent="0.2"/>
    <row r="53406" ht="12.75" hidden="1" customHeight="1" x14ac:dyDescent="0.2"/>
    <row r="53407" ht="12.75" hidden="1" customHeight="1" x14ac:dyDescent="0.2"/>
    <row r="53408" ht="12.75" hidden="1" customHeight="1" x14ac:dyDescent="0.2"/>
    <row r="53409" ht="12.75" hidden="1" customHeight="1" x14ac:dyDescent="0.2"/>
    <row r="53410" ht="12.75" hidden="1" customHeight="1" x14ac:dyDescent="0.2"/>
    <row r="53411" ht="12.75" hidden="1" customHeight="1" x14ac:dyDescent="0.2"/>
    <row r="53412" ht="12.75" hidden="1" customHeight="1" x14ac:dyDescent="0.2"/>
    <row r="53413" ht="12.75" hidden="1" customHeight="1" x14ac:dyDescent="0.2"/>
    <row r="53414" ht="12.75" hidden="1" customHeight="1" x14ac:dyDescent="0.2"/>
    <row r="53415" ht="12.75" hidden="1" customHeight="1" x14ac:dyDescent="0.2"/>
    <row r="53416" ht="12.75" hidden="1" customHeight="1" x14ac:dyDescent="0.2"/>
    <row r="53417" ht="12.75" hidden="1" customHeight="1" x14ac:dyDescent="0.2"/>
    <row r="53418" ht="12.75" hidden="1" customHeight="1" x14ac:dyDescent="0.2"/>
    <row r="53419" ht="12.75" hidden="1" customHeight="1" x14ac:dyDescent="0.2"/>
    <row r="53420" ht="12.75" hidden="1" customHeight="1" x14ac:dyDescent="0.2"/>
    <row r="53421" ht="12.75" hidden="1" customHeight="1" x14ac:dyDescent="0.2"/>
    <row r="53422" ht="12.75" hidden="1" customHeight="1" x14ac:dyDescent="0.2"/>
    <row r="53423" ht="12.75" hidden="1" customHeight="1" x14ac:dyDescent="0.2"/>
    <row r="53424" ht="12.75" hidden="1" customHeight="1" x14ac:dyDescent="0.2"/>
    <row r="53425" ht="12.75" hidden="1" customHeight="1" x14ac:dyDescent="0.2"/>
    <row r="53426" ht="12.75" hidden="1" customHeight="1" x14ac:dyDescent="0.2"/>
    <row r="53427" ht="12.75" hidden="1" customHeight="1" x14ac:dyDescent="0.2"/>
    <row r="53428" ht="12.75" hidden="1" customHeight="1" x14ac:dyDescent="0.2"/>
    <row r="53429" ht="12.75" hidden="1" customHeight="1" x14ac:dyDescent="0.2"/>
    <row r="53430" ht="12.75" hidden="1" customHeight="1" x14ac:dyDescent="0.2"/>
    <row r="53431" ht="12.75" hidden="1" customHeight="1" x14ac:dyDescent="0.2"/>
    <row r="53432" ht="12.75" hidden="1" customHeight="1" x14ac:dyDescent="0.2"/>
    <row r="53433" ht="12.75" hidden="1" customHeight="1" x14ac:dyDescent="0.2"/>
    <row r="53434" ht="12.75" hidden="1" customHeight="1" x14ac:dyDescent="0.2"/>
    <row r="53435" ht="12.75" hidden="1" customHeight="1" x14ac:dyDescent="0.2"/>
    <row r="53436" ht="12.75" hidden="1" customHeight="1" x14ac:dyDescent="0.2"/>
    <row r="53437" ht="12.75" hidden="1" customHeight="1" x14ac:dyDescent="0.2"/>
    <row r="53438" ht="12.75" hidden="1" customHeight="1" x14ac:dyDescent="0.2"/>
    <row r="53439" ht="12.75" hidden="1" customHeight="1" x14ac:dyDescent="0.2"/>
    <row r="53440" ht="12.75" hidden="1" customHeight="1" x14ac:dyDescent="0.2"/>
    <row r="53441" ht="12.75" hidden="1" customHeight="1" x14ac:dyDescent="0.2"/>
    <row r="53442" ht="12.75" hidden="1" customHeight="1" x14ac:dyDescent="0.2"/>
    <row r="53443" ht="12.75" hidden="1" customHeight="1" x14ac:dyDescent="0.2"/>
    <row r="53444" ht="12.75" hidden="1" customHeight="1" x14ac:dyDescent="0.2"/>
    <row r="53445" ht="12.75" hidden="1" customHeight="1" x14ac:dyDescent="0.2"/>
    <row r="53446" ht="12.75" hidden="1" customHeight="1" x14ac:dyDescent="0.2"/>
    <row r="53447" ht="12.75" hidden="1" customHeight="1" x14ac:dyDescent="0.2"/>
    <row r="53448" ht="12.75" hidden="1" customHeight="1" x14ac:dyDescent="0.2"/>
    <row r="53449" ht="12.75" hidden="1" customHeight="1" x14ac:dyDescent="0.2"/>
    <row r="53450" ht="12.75" hidden="1" customHeight="1" x14ac:dyDescent="0.2"/>
    <row r="53451" ht="12.75" hidden="1" customHeight="1" x14ac:dyDescent="0.2"/>
    <row r="53452" ht="12.75" hidden="1" customHeight="1" x14ac:dyDescent="0.2"/>
    <row r="53453" ht="12.75" hidden="1" customHeight="1" x14ac:dyDescent="0.2"/>
    <row r="53454" ht="12.75" hidden="1" customHeight="1" x14ac:dyDescent="0.2"/>
    <row r="53455" ht="12.75" hidden="1" customHeight="1" x14ac:dyDescent="0.2"/>
    <row r="53456" ht="12.75" hidden="1" customHeight="1" x14ac:dyDescent="0.2"/>
    <row r="53457" ht="12.75" hidden="1" customHeight="1" x14ac:dyDescent="0.2"/>
    <row r="53458" ht="12.75" hidden="1" customHeight="1" x14ac:dyDescent="0.2"/>
    <row r="53459" ht="12.75" hidden="1" customHeight="1" x14ac:dyDescent="0.2"/>
    <row r="53460" ht="12.75" hidden="1" customHeight="1" x14ac:dyDescent="0.2"/>
    <row r="53461" ht="12.75" hidden="1" customHeight="1" x14ac:dyDescent="0.2"/>
    <row r="53462" ht="12.75" hidden="1" customHeight="1" x14ac:dyDescent="0.2"/>
    <row r="53463" ht="12.75" hidden="1" customHeight="1" x14ac:dyDescent="0.2"/>
    <row r="53464" ht="12.75" hidden="1" customHeight="1" x14ac:dyDescent="0.2"/>
    <row r="53465" ht="12.75" hidden="1" customHeight="1" x14ac:dyDescent="0.2"/>
    <row r="53466" ht="12.75" hidden="1" customHeight="1" x14ac:dyDescent="0.2"/>
    <row r="53467" ht="12.75" hidden="1" customHeight="1" x14ac:dyDescent="0.2"/>
    <row r="53468" ht="12.75" hidden="1" customHeight="1" x14ac:dyDescent="0.2"/>
    <row r="53469" ht="12.75" hidden="1" customHeight="1" x14ac:dyDescent="0.2"/>
    <row r="53470" ht="12.75" hidden="1" customHeight="1" x14ac:dyDescent="0.2"/>
    <row r="53471" ht="12.75" hidden="1" customHeight="1" x14ac:dyDescent="0.2"/>
    <row r="53472" ht="12.75" hidden="1" customHeight="1" x14ac:dyDescent="0.2"/>
    <row r="53473" ht="12.75" hidden="1" customHeight="1" x14ac:dyDescent="0.2"/>
    <row r="53474" ht="12.75" hidden="1" customHeight="1" x14ac:dyDescent="0.2"/>
    <row r="53475" ht="12.75" hidden="1" customHeight="1" x14ac:dyDescent="0.2"/>
    <row r="53476" ht="12.75" hidden="1" customHeight="1" x14ac:dyDescent="0.2"/>
    <row r="53477" ht="12.75" hidden="1" customHeight="1" x14ac:dyDescent="0.2"/>
    <row r="53478" ht="12.75" hidden="1" customHeight="1" x14ac:dyDescent="0.2"/>
    <row r="53479" ht="12.75" hidden="1" customHeight="1" x14ac:dyDescent="0.2"/>
    <row r="53480" ht="12.75" hidden="1" customHeight="1" x14ac:dyDescent="0.2"/>
    <row r="53481" ht="12.75" hidden="1" customHeight="1" x14ac:dyDescent="0.2"/>
    <row r="53482" ht="12.75" hidden="1" customHeight="1" x14ac:dyDescent="0.2"/>
    <row r="53483" ht="12.75" hidden="1" customHeight="1" x14ac:dyDescent="0.2"/>
    <row r="53484" ht="12.75" hidden="1" customHeight="1" x14ac:dyDescent="0.2"/>
    <row r="53485" ht="12.75" hidden="1" customHeight="1" x14ac:dyDescent="0.2"/>
    <row r="53486" ht="12.75" hidden="1" customHeight="1" x14ac:dyDescent="0.2"/>
    <row r="53487" ht="12.75" hidden="1" customHeight="1" x14ac:dyDescent="0.2"/>
    <row r="53488" ht="12.75" hidden="1" customHeight="1" x14ac:dyDescent="0.2"/>
    <row r="53489" ht="12.75" hidden="1" customHeight="1" x14ac:dyDescent="0.2"/>
    <row r="53490" ht="12.75" hidden="1" customHeight="1" x14ac:dyDescent="0.2"/>
    <row r="53491" ht="12.75" hidden="1" customHeight="1" x14ac:dyDescent="0.2"/>
    <row r="53492" ht="12.75" hidden="1" customHeight="1" x14ac:dyDescent="0.2"/>
    <row r="53493" ht="12.75" hidden="1" customHeight="1" x14ac:dyDescent="0.2"/>
    <row r="53494" ht="12.75" hidden="1" customHeight="1" x14ac:dyDescent="0.2"/>
    <row r="53495" ht="12.75" hidden="1" customHeight="1" x14ac:dyDescent="0.2"/>
    <row r="53496" ht="12.75" hidden="1" customHeight="1" x14ac:dyDescent="0.2"/>
    <row r="53497" ht="12.75" hidden="1" customHeight="1" x14ac:dyDescent="0.2"/>
    <row r="53498" ht="12.75" hidden="1" customHeight="1" x14ac:dyDescent="0.2"/>
    <row r="53499" ht="12.75" hidden="1" customHeight="1" x14ac:dyDescent="0.2"/>
    <row r="53500" ht="12.75" hidden="1" customHeight="1" x14ac:dyDescent="0.2"/>
    <row r="53501" ht="12.75" hidden="1" customHeight="1" x14ac:dyDescent="0.2"/>
    <row r="53502" ht="12.75" hidden="1" customHeight="1" x14ac:dyDescent="0.2"/>
    <row r="53503" ht="12.75" hidden="1" customHeight="1" x14ac:dyDescent="0.2"/>
    <row r="53504" ht="12.75" hidden="1" customHeight="1" x14ac:dyDescent="0.2"/>
    <row r="53505" ht="12.75" hidden="1" customHeight="1" x14ac:dyDescent="0.2"/>
    <row r="53506" ht="12.75" hidden="1" customHeight="1" x14ac:dyDescent="0.2"/>
    <row r="53507" ht="12.75" hidden="1" customHeight="1" x14ac:dyDescent="0.2"/>
    <row r="53508" ht="12.75" hidden="1" customHeight="1" x14ac:dyDescent="0.2"/>
    <row r="53509" ht="12.75" hidden="1" customHeight="1" x14ac:dyDescent="0.2"/>
    <row r="53510" ht="12.75" hidden="1" customHeight="1" x14ac:dyDescent="0.2"/>
    <row r="53511" ht="12.75" hidden="1" customHeight="1" x14ac:dyDescent="0.2"/>
    <row r="53512" ht="12.75" hidden="1" customHeight="1" x14ac:dyDescent="0.2"/>
    <row r="53513" ht="12.75" hidden="1" customHeight="1" x14ac:dyDescent="0.2"/>
    <row r="53514" ht="12.75" hidden="1" customHeight="1" x14ac:dyDescent="0.2"/>
    <row r="53515" ht="12.75" hidden="1" customHeight="1" x14ac:dyDescent="0.2"/>
    <row r="53516" ht="12.75" hidden="1" customHeight="1" x14ac:dyDescent="0.2"/>
    <row r="53517" ht="12.75" hidden="1" customHeight="1" x14ac:dyDescent="0.2"/>
    <row r="53518" ht="12.75" hidden="1" customHeight="1" x14ac:dyDescent="0.2"/>
    <row r="53519" ht="12.75" hidden="1" customHeight="1" x14ac:dyDescent="0.2"/>
    <row r="53520" ht="12.75" hidden="1" customHeight="1" x14ac:dyDescent="0.2"/>
    <row r="53521" ht="12.75" hidden="1" customHeight="1" x14ac:dyDescent="0.2"/>
    <row r="53522" ht="12.75" hidden="1" customHeight="1" x14ac:dyDescent="0.2"/>
    <row r="53523" ht="12.75" hidden="1" customHeight="1" x14ac:dyDescent="0.2"/>
    <row r="53524" ht="12.75" hidden="1" customHeight="1" x14ac:dyDescent="0.2"/>
    <row r="53525" ht="12.75" hidden="1" customHeight="1" x14ac:dyDescent="0.2"/>
    <row r="53526" ht="12.75" hidden="1" customHeight="1" x14ac:dyDescent="0.2"/>
    <row r="53527" ht="12.75" hidden="1" customHeight="1" x14ac:dyDescent="0.2"/>
    <row r="53528" ht="12.75" hidden="1" customHeight="1" x14ac:dyDescent="0.2"/>
    <row r="53529" ht="12.75" hidden="1" customHeight="1" x14ac:dyDescent="0.2"/>
    <row r="53530" ht="12.75" hidden="1" customHeight="1" x14ac:dyDescent="0.2"/>
    <row r="53531" ht="12.75" hidden="1" customHeight="1" x14ac:dyDescent="0.2"/>
    <row r="53532" ht="12.75" hidden="1" customHeight="1" x14ac:dyDescent="0.2"/>
    <row r="53533" ht="12.75" hidden="1" customHeight="1" x14ac:dyDescent="0.2"/>
    <row r="53534" ht="12.75" hidden="1" customHeight="1" x14ac:dyDescent="0.2"/>
    <row r="53535" ht="12.75" hidden="1" customHeight="1" x14ac:dyDescent="0.2"/>
    <row r="53536" ht="12.75" hidden="1" customHeight="1" x14ac:dyDescent="0.2"/>
    <row r="53537" ht="12.75" hidden="1" customHeight="1" x14ac:dyDescent="0.2"/>
    <row r="53538" ht="12.75" hidden="1" customHeight="1" x14ac:dyDescent="0.2"/>
    <row r="53539" ht="12.75" hidden="1" customHeight="1" x14ac:dyDescent="0.2"/>
    <row r="53540" ht="12.75" hidden="1" customHeight="1" x14ac:dyDescent="0.2"/>
    <row r="53541" ht="12.75" hidden="1" customHeight="1" x14ac:dyDescent="0.2"/>
    <row r="53542" ht="12.75" hidden="1" customHeight="1" x14ac:dyDescent="0.2"/>
    <row r="53543" ht="12.75" hidden="1" customHeight="1" x14ac:dyDescent="0.2"/>
    <row r="53544" ht="12.75" hidden="1" customHeight="1" x14ac:dyDescent="0.2"/>
    <row r="53545" ht="12.75" hidden="1" customHeight="1" x14ac:dyDescent="0.2"/>
    <row r="53546" ht="12.75" hidden="1" customHeight="1" x14ac:dyDescent="0.2"/>
    <row r="53547" ht="12.75" hidden="1" customHeight="1" x14ac:dyDescent="0.2"/>
    <row r="53548" ht="12.75" hidden="1" customHeight="1" x14ac:dyDescent="0.2"/>
    <row r="53549" ht="12.75" hidden="1" customHeight="1" x14ac:dyDescent="0.2"/>
    <row r="53550" ht="12.75" hidden="1" customHeight="1" x14ac:dyDescent="0.2"/>
    <row r="53551" ht="12.75" hidden="1" customHeight="1" x14ac:dyDescent="0.2"/>
    <row r="53552" ht="12.75" hidden="1" customHeight="1" x14ac:dyDescent="0.2"/>
    <row r="53553" ht="12.75" hidden="1" customHeight="1" x14ac:dyDescent="0.2"/>
    <row r="53554" ht="12.75" hidden="1" customHeight="1" x14ac:dyDescent="0.2"/>
    <row r="53555" ht="12.75" hidden="1" customHeight="1" x14ac:dyDescent="0.2"/>
    <row r="53556" ht="12.75" hidden="1" customHeight="1" x14ac:dyDescent="0.2"/>
    <row r="53557" ht="12.75" hidden="1" customHeight="1" x14ac:dyDescent="0.2"/>
    <row r="53558" ht="12.75" hidden="1" customHeight="1" x14ac:dyDescent="0.2"/>
    <row r="53559" ht="12.75" hidden="1" customHeight="1" x14ac:dyDescent="0.2"/>
    <row r="53560" ht="12.75" hidden="1" customHeight="1" x14ac:dyDescent="0.2"/>
    <row r="53561" ht="12.75" hidden="1" customHeight="1" x14ac:dyDescent="0.2"/>
    <row r="53562" ht="12.75" hidden="1" customHeight="1" x14ac:dyDescent="0.2"/>
    <row r="53563" ht="12.75" hidden="1" customHeight="1" x14ac:dyDescent="0.2"/>
    <row r="53564" ht="12.75" hidden="1" customHeight="1" x14ac:dyDescent="0.2"/>
    <row r="53565" ht="12.75" hidden="1" customHeight="1" x14ac:dyDescent="0.2"/>
    <row r="53566" ht="12.75" hidden="1" customHeight="1" x14ac:dyDescent="0.2"/>
    <row r="53567" ht="12.75" hidden="1" customHeight="1" x14ac:dyDescent="0.2"/>
    <row r="53568" ht="12.75" hidden="1" customHeight="1" x14ac:dyDescent="0.2"/>
    <row r="53569" ht="12.75" hidden="1" customHeight="1" x14ac:dyDescent="0.2"/>
    <row r="53570" ht="12.75" hidden="1" customHeight="1" x14ac:dyDescent="0.2"/>
    <row r="53571" ht="12.75" hidden="1" customHeight="1" x14ac:dyDescent="0.2"/>
    <row r="53572" ht="12.75" hidden="1" customHeight="1" x14ac:dyDescent="0.2"/>
    <row r="53573" ht="12.75" hidden="1" customHeight="1" x14ac:dyDescent="0.2"/>
    <row r="53574" ht="12.75" hidden="1" customHeight="1" x14ac:dyDescent="0.2"/>
    <row r="53575" ht="12.75" hidden="1" customHeight="1" x14ac:dyDescent="0.2"/>
    <row r="53576" ht="12.75" hidden="1" customHeight="1" x14ac:dyDescent="0.2"/>
    <row r="53577" ht="12.75" hidden="1" customHeight="1" x14ac:dyDescent="0.2"/>
    <row r="53578" ht="12.75" hidden="1" customHeight="1" x14ac:dyDescent="0.2"/>
    <row r="53579" ht="12.75" hidden="1" customHeight="1" x14ac:dyDescent="0.2"/>
    <row r="53580" ht="12.75" hidden="1" customHeight="1" x14ac:dyDescent="0.2"/>
    <row r="53581" ht="12.75" hidden="1" customHeight="1" x14ac:dyDescent="0.2"/>
    <row r="53582" ht="12.75" hidden="1" customHeight="1" x14ac:dyDescent="0.2"/>
    <row r="53583" ht="12.75" hidden="1" customHeight="1" x14ac:dyDescent="0.2"/>
    <row r="53584" ht="12.75" hidden="1" customHeight="1" x14ac:dyDescent="0.2"/>
    <row r="53585" ht="12.75" hidden="1" customHeight="1" x14ac:dyDescent="0.2"/>
    <row r="53586" ht="12.75" hidden="1" customHeight="1" x14ac:dyDescent="0.2"/>
    <row r="53587" ht="12.75" hidden="1" customHeight="1" x14ac:dyDescent="0.2"/>
    <row r="53588" ht="12.75" hidden="1" customHeight="1" x14ac:dyDescent="0.2"/>
    <row r="53589" ht="12.75" hidden="1" customHeight="1" x14ac:dyDescent="0.2"/>
    <row r="53590" ht="12.75" hidden="1" customHeight="1" x14ac:dyDescent="0.2"/>
    <row r="53591" ht="12.75" hidden="1" customHeight="1" x14ac:dyDescent="0.2"/>
    <row r="53592" ht="12.75" hidden="1" customHeight="1" x14ac:dyDescent="0.2"/>
    <row r="53593" ht="12.75" hidden="1" customHeight="1" x14ac:dyDescent="0.2"/>
    <row r="53594" ht="12.75" hidden="1" customHeight="1" x14ac:dyDescent="0.2"/>
    <row r="53595" ht="12.75" hidden="1" customHeight="1" x14ac:dyDescent="0.2"/>
    <row r="53596" ht="12.75" hidden="1" customHeight="1" x14ac:dyDescent="0.2"/>
    <row r="53597" ht="12.75" hidden="1" customHeight="1" x14ac:dyDescent="0.2"/>
    <row r="53598" ht="12.75" hidden="1" customHeight="1" x14ac:dyDescent="0.2"/>
    <row r="53599" ht="12.75" hidden="1" customHeight="1" x14ac:dyDescent="0.2"/>
    <row r="53600" ht="12.75" hidden="1" customHeight="1" x14ac:dyDescent="0.2"/>
    <row r="53601" ht="12.75" hidden="1" customHeight="1" x14ac:dyDescent="0.2"/>
    <row r="53602" ht="12.75" hidden="1" customHeight="1" x14ac:dyDescent="0.2"/>
    <row r="53603" ht="12.75" hidden="1" customHeight="1" x14ac:dyDescent="0.2"/>
    <row r="53604" ht="12.75" hidden="1" customHeight="1" x14ac:dyDescent="0.2"/>
    <row r="53605" ht="12.75" hidden="1" customHeight="1" x14ac:dyDescent="0.2"/>
    <row r="53606" ht="12.75" hidden="1" customHeight="1" x14ac:dyDescent="0.2"/>
    <row r="53607" ht="12.75" hidden="1" customHeight="1" x14ac:dyDescent="0.2"/>
    <row r="53608" ht="12.75" hidden="1" customHeight="1" x14ac:dyDescent="0.2"/>
    <row r="53609" ht="12.75" hidden="1" customHeight="1" x14ac:dyDescent="0.2"/>
    <row r="53610" ht="12.75" hidden="1" customHeight="1" x14ac:dyDescent="0.2"/>
    <row r="53611" ht="12.75" hidden="1" customHeight="1" x14ac:dyDescent="0.2"/>
    <row r="53612" ht="12.75" hidden="1" customHeight="1" x14ac:dyDescent="0.2"/>
    <row r="53613" ht="12.75" hidden="1" customHeight="1" x14ac:dyDescent="0.2"/>
    <row r="53614" ht="12.75" hidden="1" customHeight="1" x14ac:dyDescent="0.2"/>
    <row r="53615" ht="12.75" hidden="1" customHeight="1" x14ac:dyDescent="0.2"/>
    <row r="53616" ht="12.75" hidden="1" customHeight="1" x14ac:dyDescent="0.2"/>
    <row r="53617" ht="12.75" hidden="1" customHeight="1" x14ac:dyDescent="0.2"/>
    <row r="53618" ht="12.75" hidden="1" customHeight="1" x14ac:dyDescent="0.2"/>
    <row r="53619" ht="12.75" hidden="1" customHeight="1" x14ac:dyDescent="0.2"/>
    <row r="53620" ht="12.75" hidden="1" customHeight="1" x14ac:dyDescent="0.2"/>
    <row r="53621" ht="12.75" hidden="1" customHeight="1" x14ac:dyDescent="0.2"/>
    <row r="53622" ht="12.75" hidden="1" customHeight="1" x14ac:dyDescent="0.2"/>
    <row r="53623" ht="12.75" hidden="1" customHeight="1" x14ac:dyDescent="0.2"/>
    <row r="53624" ht="12.75" hidden="1" customHeight="1" x14ac:dyDescent="0.2"/>
    <row r="53625" ht="12.75" hidden="1" customHeight="1" x14ac:dyDescent="0.2"/>
    <row r="53626" ht="12.75" hidden="1" customHeight="1" x14ac:dyDescent="0.2"/>
    <row r="53627" ht="12.75" hidden="1" customHeight="1" x14ac:dyDescent="0.2"/>
    <row r="53628" ht="12.75" hidden="1" customHeight="1" x14ac:dyDescent="0.2"/>
    <row r="53629" ht="12.75" hidden="1" customHeight="1" x14ac:dyDescent="0.2"/>
    <row r="53630" ht="12.75" hidden="1" customHeight="1" x14ac:dyDescent="0.2"/>
    <row r="53631" ht="12.75" hidden="1" customHeight="1" x14ac:dyDescent="0.2"/>
    <row r="53632" ht="12.75" hidden="1" customHeight="1" x14ac:dyDescent="0.2"/>
    <row r="53633" ht="12.75" hidden="1" customHeight="1" x14ac:dyDescent="0.2"/>
    <row r="53634" ht="12.75" hidden="1" customHeight="1" x14ac:dyDescent="0.2"/>
    <row r="53635" ht="12.75" hidden="1" customHeight="1" x14ac:dyDescent="0.2"/>
    <row r="53636" ht="12.75" hidden="1" customHeight="1" x14ac:dyDescent="0.2"/>
    <row r="53637" ht="12.75" hidden="1" customHeight="1" x14ac:dyDescent="0.2"/>
    <row r="53638" ht="12.75" hidden="1" customHeight="1" x14ac:dyDescent="0.2"/>
    <row r="53639" ht="12.75" hidden="1" customHeight="1" x14ac:dyDescent="0.2"/>
    <row r="53640" ht="12.75" hidden="1" customHeight="1" x14ac:dyDescent="0.2"/>
    <row r="53641" ht="12.75" hidden="1" customHeight="1" x14ac:dyDescent="0.2"/>
    <row r="53642" ht="12.75" hidden="1" customHeight="1" x14ac:dyDescent="0.2"/>
    <row r="53643" ht="12.75" hidden="1" customHeight="1" x14ac:dyDescent="0.2"/>
    <row r="53644" ht="12.75" hidden="1" customHeight="1" x14ac:dyDescent="0.2"/>
    <row r="53645" ht="12.75" hidden="1" customHeight="1" x14ac:dyDescent="0.2"/>
    <row r="53646" ht="12.75" hidden="1" customHeight="1" x14ac:dyDescent="0.2"/>
    <row r="53647" ht="12.75" hidden="1" customHeight="1" x14ac:dyDescent="0.2"/>
    <row r="53648" ht="12.75" hidden="1" customHeight="1" x14ac:dyDescent="0.2"/>
    <row r="53649" ht="12.75" hidden="1" customHeight="1" x14ac:dyDescent="0.2"/>
    <row r="53650" ht="12.75" hidden="1" customHeight="1" x14ac:dyDescent="0.2"/>
    <row r="53651" ht="12.75" hidden="1" customHeight="1" x14ac:dyDescent="0.2"/>
    <row r="53652" ht="12.75" hidden="1" customHeight="1" x14ac:dyDescent="0.2"/>
    <row r="53653" ht="12.75" hidden="1" customHeight="1" x14ac:dyDescent="0.2"/>
    <row r="53654" ht="12.75" hidden="1" customHeight="1" x14ac:dyDescent="0.2"/>
    <row r="53655" ht="12.75" hidden="1" customHeight="1" x14ac:dyDescent="0.2"/>
    <row r="53656" ht="12.75" hidden="1" customHeight="1" x14ac:dyDescent="0.2"/>
    <row r="53657" ht="12.75" hidden="1" customHeight="1" x14ac:dyDescent="0.2"/>
    <row r="53658" ht="12.75" hidden="1" customHeight="1" x14ac:dyDescent="0.2"/>
    <row r="53659" ht="12.75" hidden="1" customHeight="1" x14ac:dyDescent="0.2"/>
    <row r="53660" ht="12.75" hidden="1" customHeight="1" x14ac:dyDescent="0.2"/>
    <row r="53661" ht="12.75" hidden="1" customHeight="1" x14ac:dyDescent="0.2"/>
    <row r="53662" ht="12.75" hidden="1" customHeight="1" x14ac:dyDescent="0.2"/>
    <row r="53663" ht="12.75" hidden="1" customHeight="1" x14ac:dyDescent="0.2"/>
    <row r="53664" ht="12.75" hidden="1" customHeight="1" x14ac:dyDescent="0.2"/>
    <row r="53665" ht="12.75" hidden="1" customHeight="1" x14ac:dyDescent="0.2"/>
    <row r="53666" ht="12.75" hidden="1" customHeight="1" x14ac:dyDescent="0.2"/>
    <row r="53667" ht="12.75" hidden="1" customHeight="1" x14ac:dyDescent="0.2"/>
    <row r="53668" ht="12.75" hidden="1" customHeight="1" x14ac:dyDescent="0.2"/>
    <row r="53669" ht="12.75" hidden="1" customHeight="1" x14ac:dyDescent="0.2"/>
    <row r="53670" ht="12.75" hidden="1" customHeight="1" x14ac:dyDescent="0.2"/>
    <row r="53671" ht="12.75" hidden="1" customHeight="1" x14ac:dyDescent="0.2"/>
    <row r="53672" ht="12.75" hidden="1" customHeight="1" x14ac:dyDescent="0.2"/>
    <row r="53673" ht="12.75" hidden="1" customHeight="1" x14ac:dyDescent="0.2"/>
    <row r="53674" ht="12.75" hidden="1" customHeight="1" x14ac:dyDescent="0.2"/>
    <row r="53675" ht="12.75" hidden="1" customHeight="1" x14ac:dyDescent="0.2"/>
    <row r="53676" ht="12.75" hidden="1" customHeight="1" x14ac:dyDescent="0.2"/>
    <row r="53677" ht="12.75" hidden="1" customHeight="1" x14ac:dyDescent="0.2"/>
    <row r="53678" ht="12.75" hidden="1" customHeight="1" x14ac:dyDescent="0.2"/>
    <row r="53679" ht="12.75" hidden="1" customHeight="1" x14ac:dyDescent="0.2"/>
    <row r="53680" ht="12.75" hidden="1" customHeight="1" x14ac:dyDescent="0.2"/>
    <row r="53681" ht="12.75" hidden="1" customHeight="1" x14ac:dyDescent="0.2"/>
    <row r="53682" ht="12.75" hidden="1" customHeight="1" x14ac:dyDescent="0.2"/>
    <row r="53683" ht="12.75" hidden="1" customHeight="1" x14ac:dyDescent="0.2"/>
    <row r="53684" ht="12.75" hidden="1" customHeight="1" x14ac:dyDescent="0.2"/>
    <row r="53685" ht="12.75" hidden="1" customHeight="1" x14ac:dyDescent="0.2"/>
    <row r="53686" ht="12.75" hidden="1" customHeight="1" x14ac:dyDescent="0.2"/>
    <row r="53687" ht="12.75" hidden="1" customHeight="1" x14ac:dyDescent="0.2"/>
    <row r="53688" ht="12.75" hidden="1" customHeight="1" x14ac:dyDescent="0.2"/>
    <row r="53689" ht="12.75" hidden="1" customHeight="1" x14ac:dyDescent="0.2"/>
    <row r="53690" ht="12.75" hidden="1" customHeight="1" x14ac:dyDescent="0.2"/>
    <row r="53691" ht="12.75" hidden="1" customHeight="1" x14ac:dyDescent="0.2"/>
    <row r="53692" ht="12.75" hidden="1" customHeight="1" x14ac:dyDescent="0.2"/>
    <row r="53693" ht="12.75" hidden="1" customHeight="1" x14ac:dyDescent="0.2"/>
    <row r="53694" ht="12.75" hidden="1" customHeight="1" x14ac:dyDescent="0.2"/>
    <row r="53695" ht="12.75" hidden="1" customHeight="1" x14ac:dyDescent="0.2"/>
    <row r="53696" ht="12.75" hidden="1" customHeight="1" x14ac:dyDescent="0.2"/>
    <row r="53697" ht="12.75" hidden="1" customHeight="1" x14ac:dyDescent="0.2"/>
    <row r="53698" ht="12.75" hidden="1" customHeight="1" x14ac:dyDescent="0.2"/>
    <row r="53699" ht="12.75" hidden="1" customHeight="1" x14ac:dyDescent="0.2"/>
    <row r="53700" ht="12.75" hidden="1" customHeight="1" x14ac:dyDescent="0.2"/>
    <row r="53701" ht="12.75" hidden="1" customHeight="1" x14ac:dyDescent="0.2"/>
    <row r="53702" ht="12.75" hidden="1" customHeight="1" x14ac:dyDescent="0.2"/>
    <row r="53703" ht="12.75" hidden="1" customHeight="1" x14ac:dyDescent="0.2"/>
    <row r="53704" ht="12.75" hidden="1" customHeight="1" x14ac:dyDescent="0.2"/>
    <row r="53705" ht="12.75" hidden="1" customHeight="1" x14ac:dyDescent="0.2"/>
    <row r="53706" ht="12.75" hidden="1" customHeight="1" x14ac:dyDescent="0.2"/>
    <row r="53707" ht="12.75" hidden="1" customHeight="1" x14ac:dyDescent="0.2"/>
    <row r="53708" ht="12.75" hidden="1" customHeight="1" x14ac:dyDescent="0.2"/>
    <row r="53709" ht="12.75" hidden="1" customHeight="1" x14ac:dyDescent="0.2"/>
    <row r="53710" ht="12.75" hidden="1" customHeight="1" x14ac:dyDescent="0.2"/>
    <row r="53711" ht="12.75" hidden="1" customHeight="1" x14ac:dyDescent="0.2"/>
    <row r="53712" ht="12.75" hidden="1" customHeight="1" x14ac:dyDescent="0.2"/>
    <row r="53713" ht="12.75" hidden="1" customHeight="1" x14ac:dyDescent="0.2"/>
    <row r="53714" ht="12.75" hidden="1" customHeight="1" x14ac:dyDescent="0.2"/>
    <row r="53715" ht="12.75" hidden="1" customHeight="1" x14ac:dyDescent="0.2"/>
    <row r="53716" ht="12.75" hidden="1" customHeight="1" x14ac:dyDescent="0.2"/>
    <row r="53717" ht="12.75" hidden="1" customHeight="1" x14ac:dyDescent="0.2"/>
    <row r="53718" ht="12.75" hidden="1" customHeight="1" x14ac:dyDescent="0.2"/>
    <row r="53719" ht="12.75" hidden="1" customHeight="1" x14ac:dyDescent="0.2"/>
    <row r="53720" ht="12.75" hidden="1" customHeight="1" x14ac:dyDescent="0.2"/>
    <row r="53721" ht="12.75" hidden="1" customHeight="1" x14ac:dyDescent="0.2"/>
    <row r="53722" ht="12.75" hidden="1" customHeight="1" x14ac:dyDescent="0.2"/>
    <row r="53723" ht="12.75" hidden="1" customHeight="1" x14ac:dyDescent="0.2"/>
    <row r="53724" ht="12.75" hidden="1" customHeight="1" x14ac:dyDescent="0.2"/>
    <row r="53725" ht="12.75" hidden="1" customHeight="1" x14ac:dyDescent="0.2"/>
    <row r="53726" ht="12.75" hidden="1" customHeight="1" x14ac:dyDescent="0.2"/>
    <row r="53727" ht="12.75" hidden="1" customHeight="1" x14ac:dyDescent="0.2"/>
    <row r="53728" ht="12.75" hidden="1" customHeight="1" x14ac:dyDescent="0.2"/>
    <row r="53729" ht="12.75" hidden="1" customHeight="1" x14ac:dyDescent="0.2"/>
    <row r="53730" ht="12.75" hidden="1" customHeight="1" x14ac:dyDescent="0.2"/>
    <row r="53731" ht="12.75" hidden="1" customHeight="1" x14ac:dyDescent="0.2"/>
    <row r="53732" ht="12.75" hidden="1" customHeight="1" x14ac:dyDescent="0.2"/>
    <row r="53733" ht="12.75" hidden="1" customHeight="1" x14ac:dyDescent="0.2"/>
    <row r="53734" ht="12.75" hidden="1" customHeight="1" x14ac:dyDescent="0.2"/>
    <row r="53735" ht="12.75" hidden="1" customHeight="1" x14ac:dyDescent="0.2"/>
    <row r="53736" ht="12.75" hidden="1" customHeight="1" x14ac:dyDescent="0.2"/>
    <row r="53737" ht="12.75" hidden="1" customHeight="1" x14ac:dyDescent="0.2"/>
    <row r="53738" ht="12.75" hidden="1" customHeight="1" x14ac:dyDescent="0.2"/>
    <row r="53739" ht="12.75" hidden="1" customHeight="1" x14ac:dyDescent="0.2"/>
    <row r="53740" ht="12.75" hidden="1" customHeight="1" x14ac:dyDescent="0.2"/>
    <row r="53741" ht="12.75" hidden="1" customHeight="1" x14ac:dyDescent="0.2"/>
    <row r="53742" ht="12.75" hidden="1" customHeight="1" x14ac:dyDescent="0.2"/>
    <row r="53743" ht="12.75" hidden="1" customHeight="1" x14ac:dyDescent="0.2"/>
    <row r="53744" ht="12.75" hidden="1" customHeight="1" x14ac:dyDescent="0.2"/>
    <row r="53745" ht="12.75" hidden="1" customHeight="1" x14ac:dyDescent="0.2"/>
    <row r="53746" ht="12.75" hidden="1" customHeight="1" x14ac:dyDescent="0.2"/>
    <row r="53747" ht="12.75" hidden="1" customHeight="1" x14ac:dyDescent="0.2"/>
    <row r="53748" ht="12.75" hidden="1" customHeight="1" x14ac:dyDescent="0.2"/>
    <row r="53749" ht="12.75" hidden="1" customHeight="1" x14ac:dyDescent="0.2"/>
    <row r="53750" ht="12.75" hidden="1" customHeight="1" x14ac:dyDescent="0.2"/>
    <row r="53751" ht="12.75" hidden="1" customHeight="1" x14ac:dyDescent="0.2"/>
    <row r="53752" ht="12.75" hidden="1" customHeight="1" x14ac:dyDescent="0.2"/>
    <row r="53753" ht="12.75" hidden="1" customHeight="1" x14ac:dyDescent="0.2"/>
    <row r="53754" ht="12.75" hidden="1" customHeight="1" x14ac:dyDescent="0.2"/>
    <row r="53755" ht="12.75" hidden="1" customHeight="1" x14ac:dyDescent="0.2"/>
    <row r="53756" ht="12.75" hidden="1" customHeight="1" x14ac:dyDescent="0.2"/>
    <row r="53757" ht="12.75" hidden="1" customHeight="1" x14ac:dyDescent="0.2"/>
    <row r="53758" ht="12.75" hidden="1" customHeight="1" x14ac:dyDescent="0.2"/>
    <row r="53759" ht="12.75" hidden="1" customHeight="1" x14ac:dyDescent="0.2"/>
    <row r="53760" ht="12.75" hidden="1" customHeight="1" x14ac:dyDescent="0.2"/>
    <row r="53761" ht="12.75" hidden="1" customHeight="1" x14ac:dyDescent="0.2"/>
    <row r="53762" ht="12.75" hidden="1" customHeight="1" x14ac:dyDescent="0.2"/>
    <row r="53763" ht="12.75" hidden="1" customHeight="1" x14ac:dyDescent="0.2"/>
    <row r="53764" ht="12.75" hidden="1" customHeight="1" x14ac:dyDescent="0.2"/>
    <row r="53765" ht="12.75" hidden="1" customHeight="1" x14ac:dyDescent="0.2"/>
    <row r="53766" ht="12.75" hidden="1" customHeight="1" x14ac:dyDescent="0.2"/>
    <row r="53767" ht="12.75" hidden="1" customHeight="1" x14ac:dyDescent="0.2"/>
    <row r="53768" ht="12.75" hidden="1" customHeight="1" x14ac:dyDescent="0.2"/>
    <row r="53769" ht="12.75" hidden="1" customHeight="1" x14ac:dyDescent="0.2"/>
    <row r="53770" ht="12.75" hidden="1" customHeight="1" x14ac:dyDescent="0.2"/>
    <row r="53771" ht="12.75" hidden="1" customHeight="1" x14ac:dyDescent="0.2"/>
    <row r="53772" ht="12.75" hidden="1" customHeight="1" x14ac:dyDescent="0.2"/>
    <row r="53773" ht="12.75" hidden="1" customHeight="1" x14ac:dyDescent="0.2"/>
    <row r="53774" ht="12.75" hidden="1" customHeight="1" x14ac:dyDescent="0.2"/>
    <row r="53775" ht="12.75" hidden="1" customHeight="1" x14ac:dyDescent="0.2"/>
    <row r="53776" ht="12.75" hidden="1" customHeight="1" x14ac:dyDescent="0.2"/>
    <row r="53777" ht="12.75" hidden="1" customHeight="1" x14ac:dyDescent="0.2"/>
    <row r="53778" ht="12.75" hidden="1" customHeight="1" x14ac:dyDescent="0.2"/>
    <row r="53779" ht="12.75" hidden="1" customHeight="1" x14ac:dyDescent="0.2"/>
    <row r="53780" ht="12.75" hidden="1" customHeight="1" x14ac:dyDescent="0.2"/>
    <row r="53781" ht="12.75" hidden="1" customHeight="1" x14ac:dyDescent="0.2"/>
    <row r="53782" ht="12.75" hidden="1" customHeight="1" x14ac:dyDescent="0.2"/>
    <row r="53783" ht="12.75" hidden="1" customHeight="1" x14ac:dyDescent="0.2"/>
    <row r="53784" ht="12.75" hidden="1" customHeight="1" x14ac:dyDescent="0.2"/>
    <row r="53785" ht="12.75" hidden="1" customHeight="1" x14ac:dyDescent="0.2"/>
    <row r="53786" ht="12.75" hidden="1" customHeight="1" x14ac:dyDescent="0.2"/>
    <row r="53787" ht="12.75" hidden="1" customHeight="1" x14ac:dyDescent="0.2"/>
    <row r="53788" ht="12.75" hidden="1" customHeight="1" x14ac:dyDescent="0.2"/>
    <row r="53789" ht="12.75" hidden="1" customHeight="1" x14ac:dyDescent="0.2"/>
    <row r="53790" ht="12.75" hidden="1" customHeight="1" x14ac:dyDescent="0.2"/>
    <row r="53791" ht="12.75" hidden="1" customHeight="1" x14ac:dyDescent="0.2"/>
    <row r="53792" ht="12.75" hidden="1" customHeight="1" x14ac:dyDescent="0.2"/>
    <row r="53793" ht="12.75" hidden="1" customHeight="1" x14ac:dyDescent="0.2"/>
    <row r="53794" ht="12.75" hidden="1" customHeight="1" x14ac:dyDescent="0.2"/>
    <row r="53795" ht="12.75" hidden="1" customHeight="1" x14ac:dyDescent="0.2"/>
    <row r="53796" ht="12.75" hidden="1" customHeight="1" x14ac:dyDescent="0.2"/>
    <row r="53797" ht="12.75" hidden="1" customHeight="1" x14ac:dyDescent="0.2"/>
    <row r="53798" ht="12.75" hidden="1" customHeight="1" x14ac:dyDescent="0.2"/>
    <row r="53799" ht="12.75" hidden="1" customHeight="1" x14ac:dyDescent="0.2"/>
    <row r="53800" ht="12.75" hidden="1" customHeight="1" x14ac:dyDescent="0.2"/>
    <row r="53801" ht="12.75" hidden="1" customHeight="1" x14ac:dyDescent="0.2"/>
    <row r="53802" ht="12.75" hidden="1" customHeight="1" x14ac:dyDescent="0.2"/>
    <row r="53803" ht="12.75" hidden="1" customHeight="1" x14ac:dyDescent="0.2"/>
    <row r="53804" ht="12.75" hidden="1" customHeight="1" x14ac:dyDescent="0.2"/>
    <row r="53805" ht="12.75" hidden="1" customHeight="1" x14ac:dyDescent="0.2"/>
    <row r="53806" ht="12.75" hidden="1" customHeight="1" x14ac:dyDescent="0.2"/>
    <row r="53807" ht="12.75" hidden="1" customHeight="1" x14ac:dyDescent="0.2"/>
    <row r="53808" ht="12.75" hidden="1" customHeight="1" x14ac:dyDescent="0.2"/>
    <row r="53809" ht="12.75" hidden="1" customHeight="1" x14ac:dyDescent="0.2"/>
    <row r="53810" ht="12.75" hidden="1" customHeight="1" x14ac:dyDescent="0.2"/>
    <row r="53811" ht="12.75" hidden="1" customHeight="1" x14ac:dyDescent="0.2"/>
    <row r="53812" ht="12.75" hidden="1" customHeight="1" x14ac:dyDescent="0.2"/>
    <row r="53813" ht="12.75" hidden="1" customHeight="1" x14ac:dyDescent="0.2"/>
    <row r="53814" ht="12.75" hidden="1" customHeight="1" x14ac:dyDescent="0.2"/>
    <row r="53815" ht="12.75" hidden="1" customHeight="1" x14ac:dyDescent="0.2"/>
    <row r="53816" ht="12.75" hidden="1" customHeight="1" x14ac:dyDescent="0.2"/>
    <row r="53817" ht="12.75" hidden="1" customHeight="1" x14ac:dyDescent="0.2"/>
    <row r="53818" ht="12.75" hidden="1" customHeight="1" x14ac:dyDescent="0.2"/>
    <row r="53819" ht="12.75" hidden="1" customHeight="1" x14ac:dyDescent="0.2"/>
    <row r="53820" ht="12.75" hidden="1" customHeight="1" x14ac:dyDescent="0.2"/>
    <row r="53821" ht="12.75" hidden="1" customHeight="1" x14ac:dyDescent="0.2"/>
    <row r="53822" ht="12.75" hidden="1" customHeight="1" x14ac:dyDescent="0.2"/>
    <row r="53823" ht="12.75" hidden="1" customHeight="1" x14ac:dyDescent="0.2"/>
    <row r="53824" ht="12.75" hidden="1" customHeight="1" x14ac:dyDescent="0.2"/>
    <row r="53825" ht="12.75" hidden="1" customHeight="1" x14ac:dyDescent="0.2"/>
    <row r="53826" ht="12.75" hidden="1" customHeight="1" x14ac:dyDescent="0.2"/>
    <row r="53827" ht="12.75" hidden="1" customHeight="1" x14ac:dyDescent="0.2"/>
    <row r="53828" ht="12.75" hidden="1" customHeight="1" x14ac:dyDescent="0.2"/>
    <row r="53829" ht="12.75" hidden="1" customHeight="1" x14ac:dyDescent="0.2"/>
    <row r="53830" ht="12.75" hidden="1" customHeight="1" x14ac:dyDescent="0.2"/>
    <row r="53831" ht="12.75" hidden="1" customHeight="1" x14ac:dyDescent="0.2"/>
    <row r="53832" ht="12.75" hidden="1" customHeight="1" x14ac:dyDescent="0.2"/>
    <row r="53833" ht="12.75" hidden="1" customHeight="1" x14ac:dyDescent="0.2"/>
    <row r="53834" ht="12.75" hidden="1" customHeight="1" x14ac:dyDescent="0.2"/>
    <row r="53835" ht="12.75" hidden="1" customHeight="1" x14ac:dyDescent="0.2"/>
    <row r="53836" ht="12.75" hidden="1" customHeight="1" x14ac:dyDescent="0.2"/>
    <row r="53837" ht="12.75" hidden="1" customHeight="1" x14ac:dyDescent="0.2"/>
    <row r="53838" ht="12.75" hidden="1" customHeight="1" x14ac:dyDescent="0.2"/>
    <row r="53839" ht="12.75" hidden="1" customHeight="1" x14ac:dyDescent="0.2"/>
    <row r="53840" ht="12.75" hidden="1" customHeight="1" x14ac:dyDescent="0.2"/>
    <row r="53841" ht="12.75" hidden="1" customHeight="1" x14ac:dyDescent="0.2"/>
    <row r="53842" ht="12.75" hidden="1" customHeight="1" x14ac:dyDescent="0.2"/>
    <row r="53843" ht="12.75" hidden="1" customHeight="1" x14ac:dyDescent="0.2"/>
    <row r="53844" ht="12.75" hidden="1" customHeight="1" x14ac:dyDescent="0.2"/>
    <row r="53845" ht="12.75" hidden="1" customHeight="1" x14ac:dyDescent="0.2"/>
    <row r="53846" ht="12.75" hidden="1" customHeight="1" x14ac:dyDescent="0.2"/>
    <row r="53847" ht="12.75" hidden="1" customHeight="1" x14ac:dyDescent="0.2"/>
    <row r="53848" ht="12.75" hidden="1" customHeight="1" x14ac:dyDescent="0.2"/>
    <row r="53849" ht="12.75" hidden="1" customHeight="1" x14ac:dyDescent="0.2"/>
    <row r="53850" ht="12.75" hidden="1" customHeight="1" x14ac:dyDescent="0.2"/>
    <row r="53851" ht="12.75" hidden="1" customHeight="1" x14ac:dyDescent="0.2"/>
    <row r="53852" ht="12.75" hidden="1" customHeight="1" x14ac:dyDescent="0.2"/>
    <row r="53853" ht="12.75" hidden="1" customHeight="1" x14ac:dyDescent="0.2"/>
    <row r="53854" ht="12.75" hidden="1" customHeight="1" x14ac:dyDescent="0.2"/>
    <row r="53855" ht="12.75" hidden="1" customHeight="1" x14ac:dyDescent="0.2"/>
    <row r="53856" ht="12.75" hidden="1" customHeight="1" x14ac:dyDescent="0.2"/>
    <row r="53857" ht="12.75" hidden="1" customHeight="1" x14ac:dyDescent="0.2"/>
    <row r="53858" ht="12.75" hidden="1" customHeight="1" x14ac:dyDescent="0.2"/>
    <row r="53859" ht="12.75" hidden="1" customHeight="1" x14ac:dyDescent="0.2"/>
    <row r="53860" ht="12.75" hidden="1" customHeight="1" x14ac:dyDescent="0.2"/>
    <row r="53861" ht="12.75" hidden="1" customHeight="1" x14ac:dyDescent="0.2"/>
    <row r="53862" ht="12.75" hidden="1" customHeight="1" x14ac:dyDescent="0.2"/>
    <row r="53863" ht="12.75" hidden="1" customHeight="1" x14ac:dyDescent="0.2"/>
    <row r="53864" ht="12.75" hidden="1" customHeight="1" x14ac:dyDescent="0.2"/>
    <row r="53865" ht="12.75" hidden="1" customHeight="1" x14ac:dyDescent="0.2"/>
    <row r="53866" ht="12.75" hidden="1" customHeight="1" x14ac:dyDescent="0.2"/>
    <row r="53867" ht="12.75" hidden="1" customHeight="1" x14ac:dyDescent="0.2"/>
    <row r="53868" ht="12.75" hidden="1" customHeight="1" x14ac:dyDescent="0.2"/>
    <row r="53869" ht="12.75" hidden="1" customHeight="1" x14ac:dyDescent="0.2"/>
    <row r="53870" ht="12.75" hidden="1" customHeight="1" x14ac:dyDescent="0.2"/>
    <row r="53871" ht="12.75" hidden="1" customHeight="1" x14ac:dyDescent="0.2"/>
    <row r="53872" ht="12.75" hidden="1" customHeight="1" x14ac:dyDescent="0.2"/>
    <row r="53873" ht="12.75" hidden="1" customHeight="1" x14ac:dyDescent="0.2"/>
    <row r="53874" ht="12.75" hidden="1" customHeight="1" x14ac:dyDescent="0.2"/>
    <row r="53875" ht="12.75" hidden="1" customHeight="1" x14ac:dyDescent="0.2"/>
    <row r="53876" ht="12.75" hidden="1" customHeight="1" x14ac:dyDescent="0.2"/>
    <row r="53877" ht="12.75" hidden="1" customHeight="1" x14ac:dyDescent="0.2"/>
    <row r="53878" ht="12.75" hidden="1" customHeight="1" x14ac:dyDescent="0.2"/>
    <row r="53879" ht="12.75" hidden="1" customHeight="1" x14ac:dyDescent="0.2"/>
    <row r="53880" ht="12.75" hidden="1" customHeight="1" x14ac:dyDescent="0.2"/>
    <row r="53881" ht="12.75" hidden="1" customHeight="1" x14ac:dyDescent="0.2"/>
    <row r="53882" ht="12.75" hidden="1" customHeight="1" x14ac:dyDescent="0.2"/>
    <row r="53883" ht="12.75" hidden="1" customHeight="1" x14ac:dyDescent="0.2"/>
    <row r="53884" ht="12.75" hidden="1" customHeight="1" x14ac:dyDescent="0.2"/>
    <row r="53885" ht="12.75" hidden="1" customHeight="1" x14ac:dyDescent="0.2"/>
    <row r="53886" ht="12.75" hidden="1" customHeight="1" x14ac:dyDescent="0.2"/>
    <row r="53887" ht="12.75" hidden="1" customHeight="1" x14ac:dyDescent="0.2"/>
    <row r="53888" ht="12.75" hidden="1" customHeight="1" x14ac:dyDescent="0.2"/>
    <row r="53889" ht="12.75" hidden="1" customHeight="1" x14ac:dyDescent="0.2"/>
    <row r="53890" ht="12.75" hidden="1" customHeight="1" x14ac:dyDescent="0.2"/>
    <row r="53891" ht="12.75" hidden="1" customHeight="1" x14ac:dyDescent="0.2"/>
    <row r="53892" ht="12.75" hidden="1" customHeight="1" x14ac:dyDescent="0.2"/>
    <row r="53893" ht="12.75" hidden="1" customHeight="1" x14ac:dyDescent="0.2"/>
    <row r="53894" ht="12.75" hidden="1" customHeight="1" x14ac:dyDescent="0.2"/>
    <row r="53895" ht="12.75" hidden="1" customHeight="1" x14ac:dyDescent="0.2"/>
    <row r="53896" ht="12.75" hidden="1" customHeight="1" x14ac:dyDescent="0.2"/>
    <row r="53897" ht="12.75" hidden="1" customHeight="1" x14ac:dyDescent="0.2"/>
    <row r="53898" ht="12.75" hidden="1" customHeight="1" x14ac:dyDescent="0.2"/>
    <row r="53899" ht="12.75" hidden="1" customHeight="1" x14ac:dyDescent="0.2"/>
    <row r="53900" ht="12.75" hidden="1" customHeight="1" x14ac:dyDescent="0.2"/>
    <row r="53901" ht="12.75" hidden="1" customHeight="1" x14ac:dyDescent="0.2"/>
    <row r="53902" ht="12.75" hidden="1" customHeight="1" x14ac:dyDescent="0.2"/>
    <row r="53903" ht="12.75" hidden="1" customHeight="1" x14ac:dyDescent="0.2"/>
    <row r="53904" ht="12.75" hidden="1" customHeight="1" x14ac:dyDescent="0.2"/>
    <row r="53905" ht="12.75" hidden="1" customHeight="1" x14ac:dyDescent="0.2"/>
    <row r="53906" ht="12.75" hidden="1" customHeight="1" x14ac:dyDescent="0.2"/>
    <row r="53907" ht="12.75" hidden="1" customHeight="1" x14ac:dyDescent="0.2"/>
    <row r="53908" ht="12.75" hidden="1" customHeight="1" x14ac:dyDescent="0.2"/>
    <row r="53909" ht="12.75" hidden="1" customHeight="1" x14ac:dyDescent="0.2"/>
    <row r="53910" ht="12.75" hidden="1" customHeight="1" x14ac:dyDescent="0.2"/>
    <row r="53911" ht="12.75" hidden="1" customHeight="1" x14ac:dyDescent="0.2"/>
    <row r="53912" ht="12.75" hidden="1" customHeight="1" x14ac:dyDescent="0.2"/>
    <row r="53913" ht="12.75" hidden="1" customHeight="1" x14ac:dyDescent="0.2"/>
    <row r="53914" ht="12.75" hidden="1" customHeight="1" x14ac:dyDescent="0.2"/>
    <row r="53915" ht="12.75" hidden="1" customHeight="1" x14ac:dyDescent="0.2"/>
    <row r="53916" ht="12.75" hidden="1" customHeight="1" x14ac:dyDescent="0.2"/>
    <row r="53917" ht="12.75" hidden="1" customHeight="1" x14ac:dyDescent="0.2"/>
    <row r="53918" ht="12.75" hidden="1" customHeight="1" x14ac:dyDescent="0.2"/>
    <row r="53919" ht="12.75" hidden="1" customHeight="1" x14ac:dyDescent="0.2"/>
    <row r="53920" ht="12.75" hidden="1" customHeight="1" x14ac:dyDescent="0.2"/>
    <row r="53921" ht="12.75" hidden="1" customHeight="1" x14ac:dyDescent="0.2"/>
    <row r="53922" ht="12.75" hidden="1" customHeight="1" x14ac:dyDescent="0.2"/>
    <row r="53923" ht="12.75" hidden="1" customHeight="1" x14ac:dyDescent="0.2"/>
    <row r="53924" ht="12.75" hidden="1" customHeight="1" x14ac:dyDescent="0.2"/>
    <row r="53925" ht="12.75" hidden="1" customHeight="1" x14ac:dyDescent="0.2"/>
    <row r="53926" ht="12.75" hidden="1" customHeight="1" x14ac:dyDescent="0.2"/>
    <row r="53927" ht="12.75" hidden="1" customHeight="1" x14ac:dyDescent="0.2"/>
    <row r="53928" ht="12.75" hidden="1" customHeight="1" x14ac:dyDescent="0.2"/>
    <row r="53929" ht="12.75" hidden="1" customHeight="1" x14ac:dyDescent="0.2"/>
    <row r="53930" ht="12.75" hidden="1" customHeight="1" x14ac:dyDescent="0.2"/>
    <row r="53931" ht="12.75" hidden="1" customHeight="1" x14ac:dyDescent="0.2"/>
    <row r="53932" ht="12.75" hidden="1" customHeight="1" x14ac:dyDescent="0.2"/>
    <row r="53933" ht="12.75" hidden="1" customHeight="1" x14ac:dyDescent="0.2"/>
    <row r="53934" ht="12.75" hidden="1" customHeight="1" x14ac:dyDescent="0.2"/>
    <row r="53935" ht="12.75" hidden="1" customHeight="1" x14ac:dyDescent="0.2"/>
    <row r="53936" ht="12.75" hidden="1" customHeight="1" x14ac:dyDescent="0.2"/>
    <row r="53937" ht="12.75" hidden="1" customHeight="1" x14ac:dyDescent="0.2"/>
    <row r="53938" ht="12.75" hidden="1" customHeight="1" x14ac:dyDescent="0.2"/>
    <row r="53939" ht="12.75" hidden="1" customHeight="1" x14ac:dyDescent="0.2"/>
    <row r="53940" ht="12.75" hidden="1" customHeight="1" x14ac:dyDescent="0.2"/>
    <row r="53941" ht="12.75" hidden="1" customHeight="1" x14ac:dyDescent="0.2"/>
    <row r="53942" ht="12.75" hidden="1" customHeight="1" x14ac:dyDescent="0.2"/>
    <row r="53943" ht="12.75" hidden="1" customHeight="1" x14ac:dyDescent="0.2"/>
    <row r="53944" ht="12.75" hidden="1" customHeight="1" x14ac:dyDescent="0.2"/>
    <row r="53945" ht="12.75" hidden="1" customHeight="1" x14ac:dyDescent="0.2"/>
    <row r="53946" ht="12.75" hidden="1" customHeight="1" x14ac:dyDescent="0.2"/>
    <row r="53947" ht="12.75" hidden="1" customHeight="1" x14ac:dyDescent="0.2"/>
    <row r="53948" ht="12.75" hidden="1" customHeight="1" x14ac:dyDescent="0.2"/>
    <row r="53949" ht="12.75" hidden="1" customHeight="1" x14ac:dyDescent="0.2"/>
    <row r="53950" ht="12.75" hidden="1" customHeight="1" x14ac:dyDescent="0.2"/>
    <row r="53951" ht="12.75" hidden="1" customHeight="1" x14ac:dyDescent="0.2"/>
    <row r="53952" ht="12.75" hidden="1" customHeight="1" x14ac:dyDescent="0.2"/>
    <row r="53953" ht="12.75" hidden="1" customHeight="1" x14ac:dyDescent="0.2"/>
    <row r="53954" ht="12.75" hidden="1" customHeight="1" x14ac:dyDescent="0.2"/>
    <row r="53955" ht="12.75" hidden="1" customHeight="1" x14ac:dyDescent="0.2"/>
    <row r="53956" ht="12.75" hidden="1" customHeight="1" x14ac:dyDescent="0.2"/>
    <row r="53957" ht="12.75" hidden="1" customHeight="1" x14ac:dyDescent="0.2"/>
    <row r="53958" ht="12.75" hidden="1" customHeight="1" x14ac:dyDescent="0.2"/>
    <row r="53959" ht="12.75" hidden="1" customHeight="1" x14ac:dyDescent="0.2"/>
    <row r="53960" ht="12.75" hidden="1" customHeight="1" x14ac:dyDescent="0.2"/>
    <row r="53961" ht="12.75" hidden="1" customHeight="1" x14ac:dyDescent="0.2"/>
    <row r="53962" ht="12.75" hidden="1" customHeight="1" x14ac:dyDescent="0.2"/>
    <row r="53963" ht="12.75" hidden="1" customHeight="1" x14ac:dyDescent="0.2"/>
    <row r="53964" ht="12.75" hidden="1" customHeight="1" x14ac:dyDescent="0.2"/>
    <row r="53965" ht="12.75" hidden="1" customHeight="1" x14ac:dyDescent="0.2"/>
    <row r="53966" ht="12.75" hidden="1" customHeight="1" x14ac:dyDescent="0.2"/>
    <row r="53967" ht="12.75" hidden="1" customHeight="1" x14ac:dyDescent="0.2"/>
    <row r="53968" ht="12.75" hidden="1" customHeight="1" x14ac:dyDescent="0.2"/>
    <row r="53969" ht="12.75" hidden="1" customHeight="1" x14ac:dyDescent="0.2"/>
    <row r="53970" ht="12.75" hidden="1" customHeight="1" x14ac:dyDescent="0.2"/>
    <row r="53971" ht="12.75" hidden="1" customHeight="1" x14ac:dyDescent="0.2"/>
    <row r="53972" ht="12.75" hidden="1" customHeight="1" x14ac:dyDescent="0.2"/>
    <row r="53973" ht="12.75" hidden="1" customHeight="1" x14ac:dyDescent="0.2"/>
    <row r="53974" ht="12.75" hidden="1" customHeight="1" x14ac:dyDescent="0.2"/>
    <row r="53975" ht="12.75" hidden="1" customHeight="1" x14ac:dyDescent="0.2"/>
    <row r="53976" ht="12.75" hidden="1" customHeight="1" x14ac:dyDescent="0.2"/>
    <row r="53977" ht="12.75" hidden="1" customHeight="1" x14ac:dyDescent="0.2"/>
    <row r="53978" ht="12.75" hidden="1" customHeight="1" x14ac:dyDescent="0.2"/>
    <row r="53979" ht="12.75" hidden="1" customHeight="1" x14ac:dyDescent="0.2"/>
    <row r="53980" ht="12.75" hidden="1" customHeight="1" x14ac:dyDescent="0.2"/>
    <row r="53981" ht="12.75" hidden="1" customHeight="1" x14ac:dyDescent="0.2"/>
    <row r="53982" ht="12.75" hidden="1" customHeight="1" x14ac:dyDescent="0.2"/>
    <row r="53983" ht="12.75" hidden="1" customHeight="1" x14ac:dyDescent="0.2"/>
    <row r="53984" ht="12.75" hidden="1" customHeight="1" x14ac:dyDescent="0.2"/>
    <row r="53985" ht="12.75" hidden="1" customHeight="1" x14ac:dyDescent="0.2"/>
    <row r="53986" ht="12.75" hidden="1" customHeight="1" x14ac:dyDescent="0.2"/>
    <row r="53987" ht="12.75" hidden="1" customHeight="1" x14ac:dyDescent="0.2"/>
    <row r="53988" ht="12.75" hidden="1" customHeight="1" x14ac:dyDescent="0.2"/>
    <row r="53989" ht="12.75" hidden="1" customHeight="1" x14ac:dyDescent="0.2"/>
    <row r="53990" ht="12.75" hidden="1" customHeight="1" x14ac:dyDescent="0.2"/>
    <row r="53991" ht="12.75" hidden="1" customHeight="1" x14ac:dyDescent="0.2"/>
    <row r="53992" ht="12.75" hidden="1" customHeight="1" x14ac:dyDescent="0.2"/>
    <row r="53993" ht="12.75" hidden="1" customHeight="1" x14ac:dyDescent="0.2"/>
    <row r="53994" ht="12.75" hidden="1" customHeight="1" x14ac:dyDescent="0.2"/>
    <row r="53995" ht="12.75" hidden="1" customHeight="1" x14ac:dyDescent="0.2"/>
    <row r="53996" ht="12.75" hidden="1" customHeight="1" x14ac:dyDescent="0.2"/>
    <row r="53997" ht="12.75" hidden="1" customHeight="1" x14ac:dyDescent="0.2"/>
    <row r="53998" ht="12.75" hidden="1" customHeight="1" x14ac:dyDescent="0.2"/>
    <row r="53999" ht="12.75" hidden="1" customHeight="1" x14ac:dyDescent="0.2"/>
    <row r="54000" ht="12.75" hidden="1" customHeight="1" x14ac:dyDescent="0.2"/>
    <row r="54001" ht="12.75" hidden="1" customHeight="1" x14ac:dyDescent="0.2"/>
    <row r="54002" ht="12.75" hidden="1" customHeight="1" x14ac:dyDescent="0.2"/>
    <row r="54003" ht="12.75" hidden="1" customHeight="1" x14ac:dyDescent="0.2"/>
    <row r="54004" ht="12.75" hidden="1" customHeight="1" x14ac:dyDescent="0.2"/>
    <row r="54005" ht="12.75" hidden="1" customHeight="1" x14ac:dyDescent="0.2"/>
    <row r="54006" ht="12.75" hidden="1" customHeight="1" x14ac:dyDescent="0.2"/>
    <row r="54007" ht="12.75" hidden="1" customHeight="1" x14ac:dyDescent="0.2"/>
    <row r="54008" ht="12.75" hidden="1" customHeight="1" x14ac:dyDescent="0.2"/>
    <row r="54009" ht="12.75" hidden="1" customHeight="1" x14ac:dyDescent="0.2"/>
    <row r="54010" ht="12.75" hidden="1" customHeight="1" x14ac:dyDescent="0.2"/>
    <row r="54011" ht="12.75" hidden="1" customHeight="1" x14ac:dyDescent="0.2"/>
    <row r="54012" ht="12.75" hidden="1" customHeight="1" x14ac:dyDescent="0.2"/>
    <row r="54013" ht="12.75" hidden="1" customHeight="1" x14ac:dyDescent="0.2"/>
    <row r="54014" ht="12.75" hidden="1" customHeight="1" x14ac:dyDescent="0.2"/>
    <row r="54015" ht="12.75" hidden="1" customHeight="1" x14ac:dyDescent="0.2"/>
    <row r="54016" ht="12.75" hidden="1" customHeight="1" x14ac:dyDescent="0.2"/>
    <row r="54017" ht="12.75" hidden="1" customHeight="1" x14ac:dyDescent="0.2"/>
    <row r="54018" ht="12.75" hidden="1" customHeight="1" x14ac:dyDescent="0.2"/>
    <row r="54019" ht="12.75" hidden="1" customHeight="1" x14ac:dyDescent="0.2"/>
    <row r="54020" ht="12.75" hidden="1" customHeight="1" x14ac:dyDescent="0.2"/>
    <row r="54021" ht="12.75" hidden="1" customHeight="1" x14ac:dyDescent="0.2"/>
    <row r="54022" ht="12.75" hidden="1" customHeight="1" x14ac:dyDescent="0.2"/>
    <row r="54023" ht="12.75" hidden="1" customHeight="1" x14ac:dyDescent="0.2"/>
    <row r="54024" ht="12.75" hidden="1" customHeight="1" x14ac:dyDescent="0.2"/>
    <row r="54025" ht="12.75" hidden="1" customHeight="1" x14ac:dyDescent="0.2"/>
    <row r="54026" ht="12.75" hidden="1" customHeight="1" x14ac:dyDescent="0.2"/>
    <row r="54027" ht="12.75" hidden="1" customHeight="1" x14ac:dyDescent="0.2"/>
    <row r="54028" ht="12.75" hidden="1" customHeight="1" x14ac:dyDescent="0.2"/>
    <row r="54029" ht="12.75" hidden="1" customHeight="1" x14ac:dyDescent="0.2"/>
    <row r="54030" ht="12.75" hidden="1" customHeight="1" x14ac:dyDescent="0.2"/>
    <row r="54031" ht="12.75" hidden="1" customHeight="1" x14ac:dyDescent="0.2"/>
    <row r="54032" ht="12.75" hidden="1" customHeight="1" x14ac:dyDescent="0.2"/>
    <row r="54033" ht="12.75" hidden="1" customHeight="1" x14ac:dyDescent="0.2"/>
    <row r="54034" ht="12.75" hidden="1" customHeight="1" x14ac:dyDescent="0.2"/>
    <row r="54035" ht="12.75" hidden="1" customHeight="1" x14ac:dyDescent="0.2"/>
    <row r="54036" ht="12.75" hidden="1" customHeight="1" x14ac:dyDescent="0.2"/>
    <row r="54037" ht="12.75" hidden="1" customHeight="1" x14ac:dyDescent="0.2"/>
    <row r="54038" ht="12.75" hidden="1" customHeight="1" x14ac:dyDescent="0.2"/>
    <row r="54039" ht="12.75" hidden="1" customHeight="1" x14ac:dyDescent="0.2"/>
    <row r="54040" ht="12.75" hidden="1" customHeight="1" x14ac:dyDescent="0.2"/>
    <row r="54041" ht="12.75" hidden="1" customHeight="1" x14ac:dyDescent="0.2"/>
    <row r="54042" ht="12.75" hidden="1" customHeight="1" x14ac:dyDescent="0.2"/>
    <row r="54043" ht="12.75" hidden="1" customHeight="1" x14ac:dyDescent="0.2"/>
    <row r="54044" ht="12.75" hidden="1" customHeight="1" x14ac:dyDescent="0.2"/>
    <row r="54045" ht="12.75" hidden="1" customHeight="1" x14ac:dyDescent="0.2"/>
    <row r="54046" ht="12.75" hidden="1" customHeight="1" x14ac:dyDescent="0.2"/>
    <row r="54047" ht="12.75" hidden="1" customHeight="1" x14ac:dyDescent="0.2"/>
    <row r="54048" ht="12.75" hidden="1" customHeight="1" x14ac:dyDescent="0.2"/>
    <row r="54049" ht="12.75" hidden="1" customHeight="1" x14ac:dyDescent="0.2"/>
    <row r="54050" ht="12.75" hidden="1" customHeight="1" x14ac:dyDescent="0.2"/>
    <row r="54051" ht="12.75" hidden="1" customHeight="1" x14ac:dyDescent="0.2"/>
    <row r="54052" ht="12.75" hidden="1" customHeight="1" x14ac:dyDescent="0.2"/>
    <row r="54053" ht="12.75" hidden="1" customHeight="1" x14ac:dyDescent="0.2"/>
    <row r="54054" ht="12.75" hidden="1" customHeight="1" x14ac:dyDescent="0.2"/>
    <row r="54055" ht="12.75" hidden="1" customHeight="1" x14ac:dyDescent="0.2"/>
    <row r="54056" ht="12.75" hidden="1" customHeight="1" x14ac:dyDescent="0.2"/>
    <row r="54057" ht="12.75" hidden="1" customHeight="1" x14ac:dyDescent="0.2"/>
    <row r="54058" ht="12.75" hidden="1" customHeight="1" x14ac:dyDescent="0.2"/>
    <row r="54059" ht="12.75" hidden="1" customHeight="1" x14ac:dyDescent="0.2"/>
    <row r="54060" ht="12.75" hidden="1" customHeight="1" x14ac:dyDescent="0.2"/>
    <row r="54061" ht="12.75" hidden="1" customHeight="1" x14ac:dyDescent="0.2"/>
    <row r="54062" ht="12.75" hidden="1" customHeight="1" x14ac:dyDescent="0.2"/>
    <row r="54063" ht="12.75" hidden="1" customHeight="1" x14ac:dyDescent="0.2"/>
    <row r="54064" ht="12.75" hidden="1" customHeight="1" x14ac:dyDescent="0.2"/>
    <row r="54065" ht="12.75" hidden="1" customHeight="1" x14ac:dyDescent="0.2"/>
    <row r="54066" ht="12.75" hidden="1" customHeight="1" x14ac:dyDescent="0.2"/>
    <row r="54067" ht="12.75" hidden="1" customHeight="1" x14ac:dyDescent="0.2"/>
    <row r="54068" ht="12.75" hidden="1" customHeight="1" x14ac:dyDescent="0.2"/>
    <row r="54069" ht="12.75" hidden="1" customHeight="1" x14ac:dyDescent="0.2"/>
    <row r="54070" ht="12.75" hidden="1" customHeight="1" x14ac:dyDescent="0.2"/>
    <row r="54071" ht="12.75" hidden="1" customHeight="1" x14ac:dyDescent="0.2"/>
    <row r="54072" ht="12.75" hidden="1" customHeight="1" x14ac:dyDescent="0.2"/>
    <row r="54073" ht="12.75" hidden="1" customHeight="1" x14ac:dyDescent="0.2"/>
    <row r="54074" ht="12.75" hidden="1" customHeight="1" x14ac:dyDescent="0.2"/>
    <row r="54075" ht="12.75" hidden="1" customHeight="1" x14ac:dyDescent="0.2"/>
    <row r="54076" ht="12.75" hidden="1" customHeight="1" x14ac:dyDescent="0.2"/>
    <row r="54077" ht="12.75" hidden="1" customHeight="1" x14ac:dyDescent="0.2"/>
    <row r="54078" ht="12.75" hidden="1" customHeight="1" x14ac:dyDescent="0.2"/>
    <row r="54079" ht="12.75" hidden="1" customHeight="1" x14ac:dyDescent="0.2"/>
    <row r="54080" ht="12.75" hidden="1" customHeight="1" x14ac:dyDescent="0.2"/>
    <row r="54081" ht="12.75" hidden="1" customHeight="1" x14ac:dyDescent="0.2"/>
    <row r="54082" ht="12.75" hidden="1" customHeight="1" x14ac:dyDescent="0.2"/>
    <row r="54083" ht="12.75" hidden="1" customHeight="1" x14ac:dyDescent="0.2"/>
    <row r="54084" ht="12.75" hidden="1" customHeight="1" x14ac:dyDescent="0.2"/>
    <row r="54085" ht="12.75" hidden="1" customHeight="1" x14ac:dyDescent="0.2"/>
    <row r="54086" ht="12.75" hidden="1" customHeight="1" x14ac:dyDescent="0.2"/>
    <row r="54087" ht="12.75" hidden="1" customHeight="1" x14ac:dyDescent="0.2"/>
    <row r="54088" ht="12.75" hidden="1" customHeight="1" x14ac:dyDescent="0.2"/>
    <row r="54089" ht="12.75" hidden="1" customHeight="1" x14ac:dyDescent="0.2"/>
    <row r="54090" ht="12.75" hidden="1" customHeight="1" x14ac:dyDescent="0.2"/>
    <row r="54091" ht="12.75" hidden="1" customHeight="1" x14ac:dyDescent="0.2"/>
    <row r="54092" ht="12.75" hidden="1" customHeight="1" x14ac:dyDescent="0.2"/>
    <row r="54093" ht="12.75" hidden="1" customHeight="1" x14ac:dyDescent="0.2"/>
    <row r="54094" ht="12.75" hidden="1" customHeight="1" x14ac:dyDescent="0.2"/>
    <row r="54095" ht="12.75" hidden="1" customHeight="1" x14ac:dyDescent="0.2"/>
    <row r="54096" ht="12.75" hidden="1" customHeight="1" x14ac:dyDescent="0.2"/>
    <row r="54097" ht="12.75" hidden="1" customHeight="1" x14ac:dyDescent="0.2"/>
    <row r="54098" ht="12.75" hidden="1" customHeight="1" x14ac:dyDescent="0.2"/>
    <row r="54099" ht="12.75" hidden="1" customHeight="1" x14ac:dyDescent="0.2"/>
    <row r="54100" ht="12.75" hidden="1" customHeight="1" x14ac:dyDescent="0.2"/>
    <row r="54101" ht="12.75" hidden="1" customHeight="1" x14ac:dyDescent="0.2"/>
    <row r="54102" ht="12.75" hidden="1" customHeight="1" x14ac:dyDescent="0.2"/>
    <row r="54103" ht="12.75" hidden="1" customHeight="1" x14ac:dyDescent="0.2"/>
    <row r="54104" ht="12.75" hidden="1" customHeight="1" x14ac:dyDescent="0.2"/>
    <row r="54105" ht="12.75" hidden="1" customHeight="1" x14ac:dyDescent="0.2"/>
    <row r="54106" ht="12.75" hidden="1" customHeight="1" x14ac:dyDescent="0.2"/>
    <row r="54107" ht="12.75" hidden="1" customHeight="1" x14ac:dyDescent="0.2"/>
    <row r="54108" ht="12.75" hidden="1" customHeight="1" x14ac:dyDescent="0.2"/>
    <row r="54109" ht="12.75" hidden="1" customHeight="1" x14ac:dyDescent="0.2"/>
    <row r="54110" ht="12.75" hidden="1" customHeight="1" x14ac:dyDescent="0.2"/>
    <row r="54111" ht="12.75" hidden="1" customHeight="1" x14ac:dyDescent="0.2"/>
    <row r="54112" ht="12.75" hidden="1" customHeight="1" x14ac:dyDescent="0.2"/>
    <row r="54113" ht="12.75" hidden="1" customHeight="1" x14ac:dyDescent="0.2"/>
    <row r="54114" ht="12.75" hidden="1" customHeight="1" x14ac:dyDescent="0.2"/>
    <row r="54115" ht="12.75" hidden="1" customHeight="1" x14ac:dyDescent="0.2"/>
    <row r="54116" ht="12.75" hidden="1" customHeight="1" x14ac:dyDescent="0.2"/>
    <row r="54117" ht="12.75" hidden="1" customHeight="1" x14ac:dyDescent="0.2"/>
    <row r="54118" ht="12.75" hidden="1" customHeight="1" x14ac:dyDescent="0.2"/>
    <row r="54119" ht="12.75" hidden="1" customHeight="1" x14ac:dyDescent="0.2"/>
    <row r="54120" ht="12.75" hidden="1" customHeight="1" x14ac:dyDescent="0.2"/>
    <row r="54121" ht="12.75" hidden="1" customHeight="1" x14ac:dyDescent="0.2"/>
    <row r="54122" ht="12.75" hidden="1" customHeight="1" x14ac:dyDescent="0.2"/>
    <row r="54123" ht="12.75" hidden="1" customHeight="1" x14ac:dyDescent="0.2"/>
    <row r="54124" ht="12.75" hidden="1" customHeight="1" x14ac:dyDescent="0.2"/>
    <row r="54125" ht="12.75" hidden="1" customHeight="1" x14ac:dyDescent="0.2"/>
    <row r="54126" ht="12.75" hidden="1" customHeight="1" x14ac:dyDescent="0.2"/>
    <row r="54127" ht="12.75" hidden="1" customHeight="1" x14ac:dyDescent="0.2"/>
    <row r="54128" ht="12.75" hidden="1" customHeight="1" x14ac:dyDescent="0.2"/>
    <row r="54129" ht="12.75" hidden="1" customHeight="1" x14ac:dyDescent="0.2"/>
    <row r="54130" ht="12.75" hidden="1" customHeight="1" x14ac:dyDescent="0.2"/>
    <row r="54131" ht="12.75" hidden="1" customHeight="1" x14ac:dyDescent="0.2"/>
    <row r="54132" ht="12.75" hidden="1" customHeight="1" x14ac:dyDescent="0.2"/>
    <row r="54133" ht="12.75" hidden="1" customHeight="1" x14ac:dyDescent="0.2"/>
    <row r="54134" ht="12.75" hidden="1" customHeight="1" x14ac:dyDescent="0.2"/>
    <row r="54135" ht="12.75" hidden="1" customHeight="1" x14ac:dyDescent="0.2"/>
    <row r="54136" ht="12.75" hidden="1" customHeight="1" x14ac:dyDescent="0.2"/>
    <row r="54137" ht="12.75" hidden="1" customHeight="1" x14ac:dyDescent="0.2"/>
    <row r="54138" ht="12.75" hidden="1" customHeight="1" x14ac:dyDescent="0.2"/>
    <row r="54139" ht="12.75" hidden="1" customHeight="1" x14ac:dyDescent="0.2"/>
    <row r="54140" ht="12.75" hidden="1" customHeight="1" x14ac:dyDescent="0.2"/>
    <row r="54141" ht="12.75" hidden="1" customHeight="1" x14ac:dyDescent="0.2"/>
    <row r="54142" ht="12.75" hidden="1" customHeight="1" x14ac:dyDescent="0.2"/>
    <row r="54143" ht="12.75" hidden="1" customHeight="1" x14ac:dyDescent="0.2"/>
    <row r="54144" ht="12.75" hidden="1" customHeight="1" x14ac:dyDescent="0.2"/>
    <row r="54145" ht="12.75" hidden="1" customHeight="1" x14ac:dyDescent="0.2"/>
    <row r="54146" ht="12.75" hidden="1" customHeight="1" x14ac:dyDescent="0.2"/>
    <row r="54147" ht="12.75" hidden="1" customHeight="1" x14ac:dyDescent="0.2"/>
    <row r="54148" ht="12.75" hidden="1" customHeight="1" x14ac:dyDescent="0.2"/>
    <row r="54149" ht="12.75" hidden="1" customHeight="1" x14ac:dyDescent="0.2"/>
    <row r="54150" ht="12.75" hidden="1" customHeight="1" x14ac:dyDescent="0.2"/>
    <row r="54151" ht="12.75" hidden="1" customHeight="1" x14ac:dyDescent="0.2"/>
    <row r="54152" ht="12.75" hidden="1" customHeight="1" x14ac:dyDescent="0.2"/>
    <row r="54153" ht="12.75" hidden="1" customHeight="1" x14ac:dyDescent="0.2"/>
    <row r="54154" ht="12.75" hidden="1" customHeight="1" x14ac:dyDescent="0.2"/>
    <row r="54155" ht="12.75" hidden="1" customHeight="1" x14ac:dyDescent="0.2"/>
    <row r="54156" ht="12.75" hidden="1" customHeight="1" x14ac:dyDescent="0.2"/>
    <row r="54157" ht="12.75" hidden="1" customHeight="1" x14ac:dyDescent="0.2"/>
    <row r="54158" ht="12.75" hidden="1" customHeight="1" x14ac:dyDescent="0.2"/>
    <row r="54159" ht="12.75" hidden="1" customHeight="1" x14ac:dyDescent="0.2"/>
    <row r="54160" ht="12.75" hidden="1" customHeight="1" x14ac:dyDescent="0.2"/>
    <row r="54161" ht="12.75" hidden="1" customHeight="1" x14ac:dyDescent="0.2"/>
    <row r="54162" ht="12.75" hidden="1" customHeight="1" x14ac:dyDescent="0.2"/>
    <row r="54163" ht="12.75" hidden="1" customHeight="1" x14ac:dyDescent="0.2"/>
    <row r="54164" ht="12.75" hidden="1" customHeight="1" x14ac:dyDescent="0.2"/>
    <row r="54165" ht="12.75" hidden="1" customHeight="1" x14ac:dyDescent="0.2"/>
    <row r="54166" ht="12.75" hidden="1" customHeight="1" x14ac:dyDescent="0.2"/>
    <row r="54167" ht="12.75" hidden="1" customHeight="1" x14ac:dyDescent="0.2"/>
    <row r="54168" ht="12.75" hidden="1" customHeight="1" x14ac:dyDescent="0.2"/>
    <row r="54169" ht="12.75" hidden="1" customHeight="1" x14ac:dyDescent="0.2"/>
    <row r="54170" ht="12.75" hidden="1" customHeight="1" x14ac:dyDescent="0.2"/>
    <row r="54171" ht="12.75" hidden="1" customHeight="1" x14ac:dyDescent="0.2"/>
    <row r="54172" ht="12.75" hidden="1" customHeight="1" x14ac:dyDescent="0.2"/>
    <row r="54173" ht="12.75" hidden="1" customHeight="1" x14ac:dyDescent="0.2"/>
    <row r="54174" ht="12.75" hidden="1" customHeight="1" x14ac:dyDescent="0.2"/>
    <row r="54175" ht="12.75" hidden="1" customHeight="1" x14ac:dyDescent="0.2"/>
    <row r="54176" ht="12.75" hidden="1" customHeight="1" x14ac:dyDescent="0.2"/>
    <row r="54177" ht="12.75" hidden="1" customHeight="1" x14ac:dyDescent="0.2"/>
    <row r="54178" ht="12.75" hidden="1" customHeight="1" x14ac:dyDescent="0.2"/>
    <row r="54179" ht="12.75" hidden="1" customHeight="1" x14ac:dyDescent="0.2"/>
    <row r="54180" ht="12.75" hidden="1" customHeight="1" x14ac:dyDescent="0.2"/>
    <row r="54181" ht="12.75" hidden="1" customHeight="1" x14ac:dyDescent="0.2"/>
    <row r="54182" ht="12.75" hidden="1" customHeight="1" x14ac:dyDescent="0.2"/>
    <row r="54183" ht="12.75" hidden="1" customHeight="1" x14ac:dyDescent="0.2"/>
    <row r="54184" ht="12.75" hidden="1" customHeight="1" x14ac:dyDescent="0.2"/>
    <row r="54185" ht="12.75" hidden="1" customHeight="1" x14ac:dyDescent="0.2"/>
    <row r="54186" ht="12.75" hidden="1" customHeight="1" x14ac:dyDescent="0.2"/>
    <row r="54187" ht="12.75" hidden="1" customHeight="1" x14ac:dyDescent="0.2"/>
    <row r="54188" ht="12.75" hidden="1" customHeight="1" x14ac:dyDescent="0.2"/>
    <row r="54189" ht="12.75" hidden="1" customHeight="1" x14ac:dyDescent="0.2"/>
    <row r="54190" ht="12.75" hidden="1" customHeight="1" x14ac:dyDescent="0.2"/>
    <row r="54191" ht="12.75" hidden="1" customHeight="1" x14ac:dyDescent="0.2"/>
    <row r="54192" ht="12.75" hidden="1" customHeight="1" x14ac:dyDescent="0.2"/>
    <row r="54193" ht="12.75" hidden="1" customHeight="1" x14ac:dyDescent="0.2"/>
    <row r="54194" ht="12.75" hidden="1" customHeight="1" x14ac:dyDescent="0.2"/>
    <row r="54195" ht="12.75" hidden="1" customHeight="1" x14ac:dyDescent="0.2"/>
    <row r="54196" ht="12.75" hidden="1" customHeight="1" x14ac:dyDescent="0.2"/>
    <row r="54197" ht="12.75" hidden="1" customHeight="1" x14ac:dyDescent="0.2"/>
    <row r="54198" ht="12.75" hidden="1" customHeight="1" x14ac:dyDescent="0.2"/>
    <row r="54199" ht="12.75" hidden="1" customHeight="1" x14ac:dyDescent="0.2"/>
    <row r="54200" ht="12.75" hidden="1" customHeight="1" x14ac:dyDescent="0.2"/>
    <row r="54201" ht="12.75" hidden="1" customHeight="1" x14ac:dyDescent="0.2"/>
    <row r="54202" ht="12.75" hidden="1" customHeight="1" x14ac:dyDescent="0.2"/>
    <row r="54203" ht="12.75" hidden="1" customHeight="1" x14ac:dyDescent="0.2"/>
    <row r="54204" ht="12.75" hidden="1" customHeight="1" x14ac:dyDescent="0.2"/>
    <row r="54205" ht="12.75" hidden="1" customHeight="1" x14ac:dyDescent="0.2"/>
    <row r="54206" ht="12.75" hidden="1" customHeight="1" x14ac:dyDescent="0.2"/>
    <row r="54207" ht="12.75" hidden="1" customHeight="1" x14ac:dyDescent="0.2"/>
    <row r="54208" ht="12.75" hidden="1" customHeight="1" x14ac:dyDescent="0.2"/>
    <row r="54209" ht="12.75" hidden="1" customHeight="1" x14ac:dyDescent="0.2"/>
    <row r="54210" ht="12.75" hidden="1" customHeight="1" x14ac:dyDescent="0.2"/>
    <row r="54211" ht="12.75" hidden="1" customHeight="1" x14ac:dyDescent="0.2"/>
    <row r="54212" ht="12.75" hidden="1" customHeight="1" x14ac:dyDescent="0.2"/>
    <row r="54213" ht="12.75" hidden="1" customHeight="1" x14ac:dyDescent="0.2"/>
    <row r="54214" ht="12.75" hidden="1" customHeight="1" x14ac:dyDescent="0.2"/>
    <row r="54215" ht="12.75" hidden="1" customHeight="1" x14ac:dyDescent="0.2"/>
    <row r="54216" ht="12.75" hidden="1" customHeight="1" x14ac:dyDescent="0.2"/>
    <row r="54217" ht="12.75" hidden="1" customHeight="1" x14ac:dyDescent="0.2"/>
    <row r="54218" ht="12.75" hidden="1" customHeight="1" x14ac:dyDescent="0.2"/>
    <row r="54219" ht="12.75" hidden="1" customHeight="1" x14ac:dyDescent="0.2"/>
    <row r="54220" ht="12.75" hidden="1" customHeight="1" x14ac:dyDescent="0.2"/>
    <row r="54221" ht="12.75" hidden="1" customHeight="1" x14ac:dyDescent="0.2"/>
    <row r="54222" ht="12.75" hidden="1" customHeight="1" x14ac:dyDescent="0.2"/>
    <row r="54223" ht="12.75" hidden="1" customHeight="1" x14ac:dyDescent="0.2"/>
    <row r="54224" ht="12.75" hidden="1" customHeight="1" x14ac:dyDescent="0.2"/>
    <row r="54225" ht="12.75" hidden="1" customHeight="1" x14ac:dyDescent="0.2"/>
    <row r="54226" ht="12.75" hidden="1" customHeight="1" x14ac:dyDescent="0.2"/>
    <row r="54227" ht="12.75" hidden="1" customHeight="1" x14ac:dyDescent="0.2"/>
    <row r="54228" ht="12.75" hidden="1" customHeight="1" x14ac:dyDescent="0.2"/>
    <row r="54229" ht="12.75" hidden="1" customHeight="1" x14ac:dyDescent="0.2"/>
    <row r="54230" ht="12.75" hidden="1" customHeight="1" x14ac:dyDescent="0.2"/>
    <row r="54231" ht="12.75" hidden="1" customHeight="1" x14ac:dyDescent="0.2"/>
    <row r="54232" ht="12.75" hidden="1" customHeight="1" x14ac:dyDescent="0.2"/>
    <row r="54233" ht="12.75" hidden="1" customHeight="1" x14ac:dyDescent="0.2"/>
    <row r="54234" ht="12.75" hidden="1" customHeight="1" x14ac:dyDescent="0.2"/>
    <row r="54235" ht="12.75" hidden="1" customHeight="1" x14ac:dyDescent="0.2"/>
    <row r="54236" ht="12.75" hidden="1" customHeight="1" x14ac:dyDescent="0.2"/>
    <row r="54237" ht="12.75" hidden="1" customHeight="1" x14ac:dyDescent="0.2"/>
    <row r="54238" ht="12.75" hidden="1" customHeight="1" x14ac:dyDescent="0.2"/>
    <row r="54239" ht="12.75" hidden="1" customHeight="1" x14ac:dyDescent="0.2"/>
    <row r="54240" ht="12.75" hidden="1" customHeight="1" x14ac:dyDescent="0.2"/>
    <row r="54241" ht="12.75" hidden="1" customHeight="1" x14ac:dyDescent="0.2"/>
    <row r="54242" ht="12.75" hidden="1" customHeight="1" x14ac:dyDescent="0.2"/>
    <row r="54243" ht="12.75" hidden="1" customHeight="1" x14ac:dyDescent="0.2"/>
    <row r="54244" ht="12.75" hidden="1" customHeight="1" x14ac:dyDescent="0.2"/>
    <row r="54245" ht="12.75" hidden="1" customHeight="1" x14ac:dyDescent="0.2"/>
    <row r="54246" ht="12.75" hidden="1" customHeight="1" x14ac:dyDescent="0.2"/>
    <row r="54247" ht="12.75" hidden="1" customHeight="1" x14ac:dyDescent="0.2"/>
    <row r="54248" ht="12.75" hidden="1" customHeight="1" x14ac:dyDescent="0.2"/>
    <row r="54249" ht="12.75" hidden="1" customHeight="1" x14ac:dyDescent="0.2"/>
    <row r="54250" ht="12.75" hidden="1" customHeight="1" x14ac:dyDescent="0.2"/>
    <row r="54251" ht="12.75" hidden="1" customHeight="1" x14ac:dyDescent="0.2"/>
    <row r="54252" ht="12.75" hidden="1" customHeight="1" x14ac:dyDescent="0.2"/>
    <row r="54253" ht="12.75" hidden="1" customHeight="1" x14ac:dyDescent="0.2"/>
    <row r="54254" ht="12.75" hidden="1" customHeight="1" x14ac:dyDescent="0.2"/>
    <row r="54255" ht="12.75" hidden="1" customHeight="1" x14ac:dyDescent="0.2"/>
    <row r="54256" ht="12.75" hidden="1" customHeight="1" x14ac:dyDescent="0.2"/>
    <row r="54257" ht="12.75" hidden="1" customHeight="1" x14ac:dyDescent="0.2"/>
    <row r="54258" ht="12.75" hidden="1" customHeight="1" x14ac:dyDescent="0.2"/>
    <row r="54259" ht="12.75" hidden="1" customHeight="1" x14ac:dyDescent="0.2"/>
    <row r="54260" ht="12.75" hidden="1" customHeight="1" x14ac:dyDescent="0.2"/>
    <row r="54261" ht="12.75" hidden="1" customHeight="1" x14ac:dyDescent="0.2"/>
    <row r="54262" ht="12.75" hidden="1" customHeight="1" x14ac:dyDescent="0.2"/>
    <row r="54263" ht="12.75" hidden="1" customHeight="1" x14ac:dyDescent="0.2"/>
    <row r="54264" ht="12.75" hidden="1" customHeight="1" x14ac:dyDescent="0.2"/>
    <row r="54265" ht="12.75" hidden="1" customHeight="1" x14ac:dyDescent="0.2"/>
    <row r="54266" ht="12.75" hidden="1" customHeight="1" x14ac:dyDescent="0.2"/>
    <row r="54267" ht="12.75" hidden="1" customHeight="1" x14ac:dyDescent="0.2"/>
    <row r="54268" ht="12.75" hidden="1" customHeight="1" x14ac:dyDescent="0.2"/>
    <row r="54269" ht="12.75" hidden="1" customHeight="1" x14ac:dyDescent="0.2"/>
    <row r="54270" ht="12.75" hidden="1" customHeight="1" x14ac:dyDescent="0.2"/>
    <row r="54271" ht="12.75" hidden="1" customHeight="1" x14ac:dyDescent="0.2"/>
    <row r="54272" ht="12.75" hidden="1" customHeight="1" x14ac:dyDescent="0.2"/>
    <row r="54273" ht="12.75" hidden="1" customHeight="1" x14ac:dyDescent="0.2"/>
    <row r="54274" ht="12.75" hidden="1" customHeight="1" x14ac:dyDescent="0.2"/>
    <row r="54275" ht="12.75" hidden="1" customHeight="1" x14ac:dyDescent="0.2"/>
    <row r="54276" ht="12.75" hidden="1" customHeight="1" x14ac:dyDescent="0.2"/>
    <row r="54277" ht="12.75" hidden="1" customHeight="1" x14ac:dyDescent="0.2"/>
    <row r="54278" ht="12.75" hidden="1" customHeight="1" x14ac:dyDescent="0.2"/>
    <row r="54279" ht="12.75" hidden="1" customHeight="1" x14ac:dyDescent="0.2"/>
    <row r="54280" ht="12.75" hidden="1" customHeight="1" x14ac:dyDescent="0.2"/>
    <row r="54281" ht="12.75" hidden="1" customHeight="1" x14ac:dyDescent="0.2"/>
    <row r="54282" ht="12.75" hidden="1" customHeight="1" x14ac:dyDescent="0.2"/>
    <row r="54283" ht="12.75" hidden="1" customHeight="1" x14ac:dyDescent="0.2"/>
    <row r="54284" ht="12.75" hidden="1" customHeight="1" x14ac:dyDescent="0.2"/>
    <row r="54285" ht="12.75" hidden="1" customHeight="1" x14ac:dyDescent="0.2"/>
    <row r="54286" ht="12.75" hidden="1" customHeight="1" x14ac:dyDescent="0.2"/>
    <row r="54287" ht="12.75" hidden="1" customHeight="1" x14ac:dyDescent="0.2"/>
    <row r="54288" ht="12.75" hidden="1" customHeight="1" x14ac:dyDescent="0.2"/>
    <row r="54289" ht="12.75" hidden="1" customHeight="1" x14ac:dyDescent="0.2"/>
    <row r="54290" ht="12.75" hidden="1" customHeight="1" x14ac:dyDescent="0.2"/>
    <row r="54291" ht="12.75" hidden="1" customHeight="1" x14ac:dyDescent="0.2"/>
    <row r="54292" ht="12.75" hidden="1" customHeight="1" x14ac:dyDescent="0.2"/>
    <row r="54293" ht="12.75" hidden="1" customHeight="1" x14ac:dyDescent="0.2"/>
    <row r="54294" ht="12.75" hidden="1" customHeight="1" x14ac:dyDescent="0.2"/>
    <row r="54295" ht="12.75" hidden="1" customHeight="1" x14ac:dyDescent="0.2"/>
    <row r="54296" ht="12.75" hidden="1" customHeight="1" x14ac:dyDescent="0.2"/>
    <row r="54297" ht="12.75" hidden="1" customHeight="1" x14ac:dyDescent="0.2"/>
    <row r="54298" ht="12.75" hidden="1" customHeight="1" x14ac:dyDescent="0.2"/>
    <row r="54299" ht="12.75" hidden="1" customHeight="1" x14ac:dyDescent="0.2"/>
    <row r="54300" ht="12.75" hidden="1" customHeight="1" x14ac:dyDescent="0.2"/>
    <row r="54301" ht="12.75" hidden="1" customHeight="1" x14ac:dyDescent="0.2"/>
    <row r="54302" ht="12.75" hidden="1" customHeight="1" x14ac:dyDescent="0.2"/>
    <row r="54303" ht="12.75" hidden="1" customHeight="1" x14ac:dyDescent="0.2"/>
    <row r="54304" ht="12.75" hidden="1" customHeight="1" x14ac:dyDescent="0.2"/>
    <row r="54305" ht="12.75" hidden="1" customHeight="1" x14ac:dyDescent="0.2"/>
    <row r="54306" ht="12.75" hidden="1" customHeight="1" x14ac:dyDescent="0.2"/>
    <row r="54307" ht="12.75" hidden="1" customHeight="1" x14ac:dyDescent="0.2"/>
    <row r="54308" ht="12.75" hidden="1" customHeight="1" x14ac:dyDescent="0.2"/>
    <row r="54309" ht="12.75" hidden="1" customHeight="1" x14ac:dyDescent="0.2"/>
    <row r="54310" ht="12.75" hidden="1" customHeight="1" x14ac:dyDescent="0.2"/>
    <row r="54311" ht="12.75" hidden="1" customHeight="1" x14ac:dyDescent="0.2"/>
    <row r="54312" ht="12.75" hidden="1" customHeight="1" x14ac:dyDescent="0.2"/>
    <row r="54313" ht="12.75" hidden="1" customHeight="1" x14ac:dyDescent="0.2"/>
    <row r="54314" ht="12.75" hidden="1" customHeight="1" x14ac:dyDescent="0.2"/>
    <row r="54315" ht="12.75" hidden="1" customHeight="1" x14ac:dyDescent="0.2"/>
    <row r="54316" ht="12.75" hidden="1" customHeight="1" x14ac:dyDescent="0.2"/>
    <row r="54317" ht="12.75" hidden="1" customHeight="1" x14ac:dyDescent="0.2"/>
    <row r="54318" ht="12.75" hidden="1" customHeight="1" x14ac:dyDescent="0.2"/>
    <row r="54319" ht="12.75" hidden="1" customHeight="1" x14ac:dyDescent="0.2"/>
    <row r="54320" ht="12.75" hidden="1" customHeight="1" x14ac:dyDescent="0.2"/>
    <row r="54321" ht="12.75" hidden="1" customHeight="1" x14ac:dyDescent="0.2"/>
    <row r="54322" ht="12.75" hidden="1" customHeight="1" x14ac:dyDescent="0.2"/>
    <row r="54323" ht="12.75" hidden="1" customHeight="1" x14ac:dyDescent="0.2"/>
    <row r="54324" ht="12.75" hidden="1" customHeight="1" x14ac:dyDescent="0.2"/>
    <row r="54325" ht="12.75" hidden="1" customHeight="1" x14ac:dyDescent="0.2"/>
    <row r="54326" ht="12.75" hidden="1" customHeight="1" x14ac:dyDescent="0.2"/>
    <row r="54327" ht="12.75" hidden="1" customHeight="1" x14ac:dyDescent="0.2"/>
    <row r="54328" ht="12.75" hidden="1" customHeight="1" x14ac:dyDescent="0.2"/>
    <row r="54329" ht="12.75" hidden="1" customHeight="1" x14ac:dyDescent="0.2"/>
    <row r="54330" ht="12.75" hidden="1" customHeight="1" x14ac:dyDescent="0.2"/>
    <row r="54331" ht="12.75" hidden="1" customHeight="1" x14ac:dyDescent="0.2"/>
    <row r="54332" ht="12.75" hidden="1" customHeight="1" x14ac:dyDescent="0.2"/>
    <row r="54333" ht="12.75" hidden="1" customHeight="1" x14ac:dyDescent="0.2"/>
    <row r="54334" ht="12.75" hidden="1" customHeight="1" x14ac:dyDescent="0.2"/>
    <row r="54335" ht="12.75" hidden="1" customHeight="1" x14ac:dyDescent="0.2"/>
    <row r="54336" ht="12.75" hidden="1" customHeight="1" x14ac:dyDescent="0.2"/>
    <row r="54337" ht="12.75" hidden="1" customHeight="1" x14ac:dyDescent="0.2"/>
    <row r="54338" ht="12.75" hidden="1" customHeight="1" x14ac:dyDescent="0.2"/>
    <row r="54339" ht="12.75" hidden="1" customHeight="1" x14ac:dyDescent="0.2"/>
    <row r="54340" ht="12.75" hidden="1" customHeight="1" x14ac:dyDescent="0.2"/>
    <row r="54341" ht="12.75" hidden="1" customHeight="1" x14ac:dyDescent="0.2"/>
    <row r="54342" ht="12.75" hidden="1" customHeight="1" x14ac:dyDescent="0.2"/>
    <row r="54343" ht="12.75" hidden="1" customHeight="1" x14ac:dyDescent="0.2"/>
    <row r="54344" ht="12.75" hidden="1" customHeight="1" x14ac:dyDescent="0.2"/>
    <row r="54345" ht="12.75" hidden="1" customHeight="1" x14ac:dyDescent="0.2"/>
    <row r="54346" ht="12.75" hidden="1" customHeight="1" x14ac:dyDescent="0.2"/>
    <row r="54347" ht="12.75" hidden="1" customHeight="1" x14ac:dyDescent="0.2"/>
    <row r="54348" ht="12.75" hidden="1" customHeight="1" x14ac:dyDescent="0.2"/>
    <row r="54349" ht="12.75" hidden="1" customHeight="1" x14ac:dyDescent="0.2"/>
    <row r="54350" ht="12.75" hidden="1" customHeight="1" x14ac:dyDescent="0.2"/>
    <row r="54351" ht="12.75" hidden="1" customHeight="1" x14ac:dyDescent="0.2"/>
    <row r="54352" ht="12.75" hidden="1" customHeight="1" x14ac:dyDescent="0.2"/>
    <row r="54353" ht="12.75" hidden="1" customHeight="1" x14ac:dyDescent="0.2"/>
    <row r="54354" ht="12.75" hidden="1" customHeight="1" x14ac:dyDescent="0.2"/>
    <row r="54355" ht="12.75" hidden="1" customHeight="1" x14ac:dyDescent="0.2"/>
    <row r="54356" ht="12.75" hidden="1" customHeight="1" x14ac:dyDescent="0.2"/>
    <row r="54357" ht="12.75" hidden="1" customHeight="1" x14ac:dyDescent="0.2"/>
    <row r="54358" ht="12.75" hidden="1" customHeight="1" x14ac:dyDescent="0.2"/>
    <row r="54359" ht="12.75" hidden="1" customHeight="1" x14ac:dyDescent="0.2"/>
    <row r="54360" ht="12.75" hidden="1" customHeight="1" x14ac:dyDescent="0.2"/>
    <row r="54361" ht="12.75" hidden="1" customHeight="1" x14ac:dyDescent="0.2"/>
    <row r="54362" ht="12.75" hidden="1" customHeight="1" x14ac:dyDescent="0.2"/>
    <row r="54363" ht="12.75" hidden="1" customHeight="1" x14ac:dyDescent="0.2"/>
    <row r="54364" ht="12.75" hidden="1" customHeight="1" x14ac:dyDescent="0.2"/>
    <row r="54365" ht="12.75" hidden="1" customHeight="1" x14ac:dyDescent="0.2"/>
    <row r="54366" ht="12.75" hidden="1" customHeight="1" x14ac:dyDescent="0.2"/>
    <row r="54367" ht="12.75" hidden="1" customHeight="1" x14ac:dyDescent="0.2"/>
    <row r="54368" ht="12.75" hidden="1" customHeight="1" x14ac:dyDescent="0.2"/>
    <row r="54369" ht="12.75" hidden="1" customHeight="1" x14ac:dyDescent="0.2"/>
    <row r="54370" ht="12.75" hidden="1" customHeight="1" x14ac:dyDescent="0.2"/>
    <row r="54371" ht="12.75" hidden="1" customHeight="1" x14ac:dyDescent="0.2"/>
    <row r="54372" ht="12.75" hidden="1" customHeight="1" x14ac:dyDescent="0.2"/>
    <row r="54373" ht="12.75" hidden="1" customHeight="1" x14ac:dyDescent="0.2"/>
    <row r="54374" ht="12.75" hidden="1" customHeight="1" x14ac:dyDescent="0.2"/>
    <row r="54375" ht="12.75" hidden="1" customHeight="1" x14ac:dyDescent="0.2"/>
    <row r="54376" ht="12.75" hidden="1" customHeight="1" x14ac:dyDescent="0.2"/>
    <row r="54377" ht="12.75" hidden="1" customHeight="1" x14ac:dyDescent="0.2"/>
    <row r="54378" ht="12.75" hidden="1" customHeight="1" x14ac:dyDescent="0.2"/>
    <row r="54379" ht="12.75" hidden="1" customHeight="1" x14ac:dyDescent="0.2"/>
    <row r="54380" ht="12.75" hidden="1" customHeight="1" x14ac:dyDescent="0.2"/>
    <row r="54381" ht="12.75" hidden="1" customHeight="1" x14ac:dyDescent="0.2"/>
    <row r="54382" ht="12.75" hidden="1" customHeight="1" x14ac:dyDescent="0.2"/>
    <row r="54383" ht="12.75" hidden="1" customHeight="1" x14ac:dyDescent="0.2"/>
    <row r="54384" ht="12.75" hidden="1" customHeight="1" x14ac:dyDescent="0.2"/>
    <row r="54385" ht="12.75" hidden="1" customHeight="1" x14ac:dyDescent="0.2"/>
    <row r="54386" ht="12.75" hidden="1" customHeight="1" x14ac:dyDescent="0.2"/>
    <row r="54387" ht="12.75" hidden="1" customHeight="1" x14ac:dyDescent="0.2"/>
    <row r="54388" ht="12.75" hidden="1" customHeight="1" x14ac:dyDescent="0.2"/>
    <row r="54389" ht="12.75" hidden="1" customHeight="1" x14ac:dyDescent="0.2"/>
    <row r="54390" ht="12.75" hidden="1" customHeight="1" x14ac:dyDescent="0.2"/>
    <row r="54391" ht="12.75" hidden="1" customHeight="1" x14ac:dyDescent="0.2"/>
    <row r="54392" ht="12.75" hidden="1" customHeight="1" x14ac:dyDescent="0.2"/>
    <row r="54393" ht="12.75" hidden="1" customHeight="1" x14ac:dyDescent="0.2"/>
    <row r="54394" ht="12.75" hidden="1" customHeight="1" x14ac:dyDescent="0.2"/>
    <row r="54395" ht="12.75" hidden="1" customHeight="1" x14ac:dyDescent="0.2"/>
    <row r="54396" ht="12.75" hidden="1" customHeight="1" x14ac:dyDescent="0.2"/>
    <row r="54397" ht="12.75" hidden="1" customHeight="1" x14ac:dyDescent="0.2"/>
    <row r="54398" ht="12.75" hidden="1" customHeight="1" x14ac:dyDescent="0.2"/>
    <row r="54399" ht="12.75" hidden="1" customHeight="1" x14ac:dyDescent="0.2"/>
    <row r="54400" ht="12.75" hidden="1" customHeight="1" x14ac:dyDescent="0.2"/>
    <row r="54401" ht="12.75" hidden="1" customHeight="1" x14ac:dyDescent="0.2"/>
    <row r="54402" ht="12.75" hidden="1" customHeight="1" x14ac:dyDescent="0.2"/>
    <row r="54403" ht="12.75" hidden="1" customHeight="1" x14ac:dyDescent="0.2"/>
    <row r="54404" ht="12.75" hidden="1" customHeight="1" x14ac:dyDescent="0.2"/>
    <row r="54405" ht="12.75" hidden="1" customHeight="1" x14ac:dyDescent="0.2"/>
    <row r="54406" ht="12.75" hidden="1" customHeight="1" x14ac:dyDescent="0.2"/>
    <row r="54407" ht="12.75" hidden="1" customHeight="1" x14ac:dyDescent="0.2"/>
    <row r="54408" ht="12.75" hidden="1" customHeight="1" x14ac:dyDescent="0.2"/>
    <row r="54409" ht="12.75" hidden="1" customHeight="1" x14ac:dyDescent="0.2"/>
    <row r="54410" ht="12.75" hidden="1" customHeight="1" x14ac:dyDescent="0.2"/>
    <row r="54411" ht="12.75" hidden="1" customHeight="1" x14ac:dyDescent="0.2"/>
    <row r="54412" ht="12.75" hidden="1" customHeight="1" x14ac:dyDescent="0.2"/>
    <row r="54413" ht="12.75" hidden="1" customHeight="1" x14ac:dyDescent="0.2"/>
    <row r="54414" ht="12.75" hidden="1" customHeight="1" x14ac:dyDescent="0.2"/>
    <row r="54415" ht="12.75" hidden="1" customHeight="1" x14ac:dyDescent="0.2"/>
    <row r="54416" ht="12.75" hidden="1" customHeight="1" x14ac:dyDescent="0.2"/>
    <row r="54417" ht="12.75" hidden="1" customHeight="1" x14ac:dyDescent="0.2"/>
    <row r="54418" ht="12.75" hidden="1" customHeight="1" x14ac:dyDescent="0.2"/>
    <row r="54419" ht="12.75" hidden="1" customHeight="1" x14ac:dyDescent="0.2"/>
    <row r="54420" ht="12.75" hidden="1" customHeight="1" x14ac:dyDescent="0.2"/>
    <row r="54421" ht="12.75" hidden="1" customHeight="1" x14ac:dyDescent="0.2"/>
    <row r="54422" ht="12.75" hidden="1" customHeight="1" x14ac:dyDescent="0.2"/>
    <row r="54423" ht="12.75" hidden="1" customHeight="1" x14ac:dyDescent="0.2"/>
    <row r="54424" ht="12.75" hidden="1" customHeight="1" x14ac:dyDescent="0.2"/>
    <row r="54425" ht="12.75" hidden="1" customHeight="1" x14ac:dyDescent="0.2"/>
    <row r="54426" ht="12.75" hidden="1" customHeight="1" x14ac:dyDescent="0.2"/>
    <row r="54427" ht="12.75" hidden="1" customHeight="1" x14ac:dyDescent="0.2"/>
    <row r="54428" ht="12.75" hidden="1" customHeight="1" x14ac:dyDescent="0.2"/>
    <row r="54429" ht="12.75" hidden="1" customHeight="1" x14ac:dyDescent="0.2"/>
    <row r="54430" ht="12.75" hidden="1" customHeight="1" x14ac:dyDescent="0.2"/>
    <row r="54431" ht="12.75" hidden="1" customHeight="1" x14ac:dyDescent="0.2"/>
    <row r="54432" ht="12.75" hidden="1" customHeight="1" x14ac:dyDescent="0.2"/>
    <row r="54433" ht="12.75" hidden="1" customHeight="1" x14ac:dyDescent="0.2"/>
    <row r="54434" ht="12.75" hidden="1" customHeight="1" x14ac:dyDescent="0.2"/>
    <row r="54435" ht="12.75" hidden="1" customHeight="1" x14ac:dyDescent="0.2"/>
    <row r="54436" ht="12.75" hidden="1" customHeight="1" x14ac:dyDescent="0.2"/>
    <row r="54437" ht="12.75" hidden="1" customHeight="1" x14ac:dyDescent="0.2"/>
    <row r="54438" ht="12.75" hidden="1" customHeight="1" x14ac:dyDescent="0.2"/>
    <row r="54439" ht="12.75" hidden="1" customHeight="1" x14ac:dyDescent="0.2"/>
    <row r="54440" ht="12.75" hidden="1" customHeight="1" x14ac:dyDescent="0.2"/>
    <row r="54441" ht="12.75" hidden="1" customHeight="1" x14ac:dyDescent="0.2"/>
    <row r="54442" ht="12.75" hidden="1" customHeight="1" x14ac:dyDescent="0.2"/>
    <row r="54443" ht="12.75" hidden="1" customHeight="1" x14ac:dyDescent="0.2"/>
    <row r="54444" ht="12.75" hidden="1" customHeight="1" x14ac:dyDescent="0.2"/>
    <row r="54445" ht="12.75" hidden="1" customHeight="1" x14ac:dyDescent="0.2"/>
    <row r="54446" ht="12.75" hidden="1" customHeight="1" x14ac:dyDescent="0.2"/>
    <row r="54447" ht="12.75" hidden="1" customHeight="1" x14ac:dyDescent="0.2"/>
    <row r="54448" ht="12.75" hidden="1" customHeight="1" x14ac:dyDescent="0.2"/>
    <row r="54449" ht="12.75" hidden="1" customHeight="1" x14ac:dyDescent="0.2"/>
    <row r="54450" ht="12.75" hidden="1" customHeight="1" x14ac:dyDescent="0.2"/>
    <row r="54451" ht="12.75" hidden="1" customHeight="1" x14ac:dyDescent="0.2"/>
    <row r="54452" ht="12.75" hidden="1" customHeight="1" x14ac:dyDescent="0.2"/>
    <row r="54453" ht="12.75" hidden="1" customHeight="1" x14ac:dyDescent="0.2"/>
    <row r="54454" ht="12.75" hidden="1" customHeight="1" x14ac:dyDescent="0.2"/>
    <row r="54455" ht="12.75" hidden="1" customHeight="1" x14ac:dyDescent="0.2"/>
    <row r="54456" ht="12.75" hidden="1" customHeight="1" x14ac:dyDescent="0.2"/>
    <row r="54457" ht="12.75" hidden="1" customHeight="1" x14ac:dyDescent="0.2"/>
    <row r="54458" ht="12.75" hidden="1" customHeight="1" x14ac:dyDescent="0.2"/>
    <row r="54459" ht="12.75" hidden="1" customHeight="1" x14ac:dyDescent="0.2"/>
    <row r="54460" ht="12.75" hidden="1" customHeight="1" x14ac:dyDescent="0.2"/>
    <row r="54461" ht="12.75" hidden="1" customHeight="1" x14ac:dyDescent="0.2"/>
    <row r="54462" ht="12.75" hidden="1" customHeight="1" x14ac:dyDescent="0.2"/>
    <row r="54463" ht="12.75" hidden="1" customHeight="1" x14ac:dyDescent="0.2"/>
    <row r="54464" ht="12.75" hidden="1" customHeight="1" x14ac:dyDescent="0.2"/>
    <row r="54465" ht="12.75" hidden="1" customHeight="1" x14ac:dyDescent="0.2"/>
    <row r="54466" ht="12.75" hidden="1" customHeight="1" x14ac:dyDescent="0.2"/>
    <row r="54467" ht="12.75" hidden="1" customHeight="1" x14ac:dyDescent="0.2"/>
    <row r="54468" ht="12.75" hidden="1" customHeight="1" x14ac:dyDescent="0.2"/>
    <row r="54469" ht="12.75" hidden="1" customHeight="1" x14ac:dyDescent="0.2"/>
    <row r="54470" ht="12.75" hidden="1" customHeight="1" x14ac:dyDescent="0.2"/>
    <row r="54471" ht="12.75" hidden="1" customHeight="1" x14ac:dyDescent="0.2"/>
    <row r="54472" ht="12.75" hidden="1" customHeight="1" x14ac:dyDescent="0.2"/>
    <row r="54473" ht="12.75" hidden="1" customHeight="1" x14ac:dyDescent="0.2"/>
    <row r="54474" ht="12.75" hidden="1" customHeight="1" x14ac:dyDescent="0.2"/>
    <row r="54475" ht="12.75" hidden="1" customHeight="1" x14ac:dyDescent="0.2"/>
    <row r="54476" ht="12.75" hidden="1" customHeight="1" x14ac:dyDescent="0.2"/>
    <row r="54477" ht="12.75" hidden="1" customHeight="1" x14ac:dyDescent="0.2"/>
    <row r="54478" ht="12.75" hidden="1" customHeight="1" x14ac:dyDescent="0.2"/>
    <row r="54479" ht="12.75" hidden="1" customHeight="1" x14ac:dyDescent="0.2"/>
    <row r="54480" ht="12.75" hidden="1" customHeight="1" x14ac:dyDescent="0.2"/>
    <row r="54481" ht="12.75" hidden="1" customHeight="1" x14ac:dyDescent="0.2"/>
    <row r="54482" ht="12.75" hidden="1" customHeight="1" x14ac:dyDescent="0.2"/>
    <row r="54483" ht="12.75" hidden="1" customHeight="1" x14ac:dyDescent="0.2"/>
    <row r="54484" ht="12.75" hidden="1" customHeight="1" x14ac:dyDescent="0.2"/>
    <row r="54485" ht="12.75" hidden="1" customHeight="1" x14ac:dyDescent="0.2"/>
    <row r="54486" ht="12.75" hidden="1" customHeight="1" x14ac:dyDescent="0.2"/>
    <row r="54487" ht="12.75" hidden="1" customHeight="1" x14ac:dyDescent="0.2"/>
    <row r="54488" ht="12.75" hidden="1" customHeight="1" x14ac:dyDescent="0.2"/>
    <row r="54489" ht="12.75" hidden="1" customHeight="1" x14ac:dyDescent="0.2"/>
    <row r="54490" ht="12.75" hidden="1" customHeight="1" x14ac:dyDescent="0.2"/>
    <row r="54491" ht="12.75" hidden="1" customHeight="1" x14ac:dyDescent="0.2"/>
    <row r="54492" ht="12.75" hidden="1" customHeight="1" x14ac:dyDescent="0.2"/>
    <row r="54493" ht="12.75" hidden="1" customHeight="1" x14ac:dyDescent="0.2"/>
    <row r="54494" ht="12.75" hidden="1" customHeight="1" x14ac:dyDescent="0.2"/>
    <row r="54495" ht="12.75" hidden="1" customHeight="1" x14ac:dyDescent="0.2"/>
    <row r="54496" ht="12.75" hidden="1" customHeight="1" x14ac:dyDescent="0.2"/>
    <row r="54497" ht="12.75" hidden="1" customHeight="1" x14ac:dyDescent="0.2"/>
    <row r="54498" ht="12.75" hidden="1" customHeight="1" x14ac:dyDescent="0.2"/>
    <row r="54499" ht="12.75" hidden="1" customHeight="1" x14ac:dyDescent="0.2"/>
    <row r="54500" ht="12.75" hidden="1" customHeight="1" x14ac:dyDescent="0.2"/>
    <row r="54501" ht="12.75" hidden="1" customHeight="1" x14ac:dyDescent="0.2"/>
    <row r="54502" ht="12.75" hidden="1" customHeight="1" x14ac:dyDescent="0.2"/>
    <row r="54503" ht="12.75" hidden="1" customHeight="1" x14ac:dyDescent="0.2"/>
    <row r="54504" ht="12.75" hidden="1" customHeight="1" x14ac:dyDescent="0.2"/>
    <row r="54505" ht="12.75" hidden="1" customHeight="1" x14ac:dyDescent="0.2"/>
    <row r="54506" ht="12.75" hidden="1" customHeight="1" x14ac:dyDescent="0.2"/>
    <row r="54507" ht="12.75" hidden="1" customHeight="1" x14ac:dyDescent="0.2"/>
    <row r="54508" ht="12.75" hidden="1" customHeight="1" x14ac:dyDescent="0.2"/>
    <row r="54509" ht="12.75" hidden="1" customHeight="1" x14ac:dyDescent="0.2"/>
    <row r="54510" ht="12.75" hidden="1" customHeight="1" x14ac:dyDescent="0.2"/>
    <row r="54511" ht="12.75" hidden="1" customHeight="1" x14ac:dyDescent="0.2"/>
    <row r="54512" ht="12.75" hidden="1" customHeight="1" x14ac:dyDescent="0.2"/>
    <row r="54513" ht="12.75" hidden="1" customHeight="1" x14ac:dyDescent="0.2"/>
    <row r="54514" ht="12.75" hidden="1" customHeight="1" x14ac:dyDescent="0.2"/>
    <row r="54515" ht="12.75" hidden="1" customHeight="1" x14ac:dyDescent="0.2"/>
    <row r="54516" ht="12.75" hidden="1" customHeight="1" x14ac:dyDescent="0.2"/>
    <row r="54517" ht="12.75" hidden="1" customHeight="1" x14ac:dyDescent="0.2"/>
    <row r="54518" ht="12.75" hidden="1" customHeight="1" x14ac:dyDescent="0.2"/>
    <row r="54519" ht="12.75" hidden="1" customHeight="1" x14ac:dyDescent="0.2"/>
    <row r="54520" ht="12.75" hidden="1" customHeight="1" x14ac:dyDescent="0.2"/>
    <row r="54521" ht="12.75" hidden="1" customHeight="1" x14ac:dyDescent="0.2"/>
    <row r="54522" ht="12.75" hidden="1" customHeight="1" x14ac:dyDescent="0.2"/>
    <row r="54523" ht="12.75" hidden="1" customHeight="1" x14ac:dyDescent="0.2"/>
    <row r="54524" ht="12.75" hidden="1" customHeight="1" x14ac:dyDescent="0.2"/>
    <row r="54525" ht="12.75" hidden="1" customHeight="1" x14ac:dyDescent="0.2"/>
    <row r="54526" ht="12.75" hidden="1" customHeight="1" x14ac:dyDescent="0.2"/>
    <row r="54527" ht="12.75" hidden="1" customHeight="1" x14ac:dyDescent="0.2"/>
    <row r="54528" ht="12.75" hidden="1" customHeight="1" x14ac:dyDescent="0.2"/>
    <row r="54529" ht="12.75" hidden="1" customHeight="1" x14ac:dyDescent="0.2"/>
    <row r="54530" ht="12.75" hidden="1" customHeight="1" x14ac:dyDescent="0.2"/>
    <row r="54531" ht="12.75" hidden="1" customHeight="1" x14ac:dyDescent="0.2"/>
    <row r="54532" ht="12.75" hidden="1" customHeight="1" x14ac:dyDescent="0.2"/>
    <row r="54533" ht="12.75" hidden="1" customHeight="1" x14ac:dyDescent="0.2"/>
    <row r="54534" ht="12.75" hidden="1" customHeight="1" x14ac:dyDescent="0.2"/>
    <row r="54535" ht="12.75" hidden="1" customHeight="1" x14ac:dyDescent="0.2"/>
    <row r="54536" ht="12.75" hidden="1" customHeight="1" x14ac:dyDescent="0.2"/>
    <row r="54537" ht="12.75" hidden="1" customHeight="1" x14ac:dyDescent="0.2"/>
    <row r="54538" ht="12.75" hidden="1" customHeight="1" x14ac:dyDescent="0.2"/>
    <row r="54539" ht="12.75" hidden="1" customHeight="1" x14ac:dyDescent="0.2"/>
    <row r="54540" ht="12.75" hidden="1" customHeight="1" x14ac:dyDescent="0.2"/>
    <row r="54541" ht="12.75" hidden="1" customHeight="1" x14ac:dyDescent="0.2"/>
    <row r="54542" ht="12.75" hidden="1" customHeight="1" x14ac:dyDescent="0.2"/>
    <row r="54543" ht="12.75" hidden="1" customHeight="1" x14ac:dyDescent="0.2"/>
    <row r="54544" ht="12.75" hidden="1" customHeight="1" x14ac:dyDescent="0.2"/>
    <row r="54545" ht="12.75" hidden="1" customHeight="1" x14ac:dyDescent="0.2"/>
    <row r="54546" ht="12.75" hidden="1" customHeight="1" x14ac:dyDescent="0.2"/>
    <row r="54547" ht="12.75" hidden="1" customHeight="1" x14ac:dyDescent="0.2"/>
    <row r="54548" ht="12.75" hidden="1" customHeight="1" x14ac:dyDescent="0.2"/>
    <row r="54549" ht="12.75" hidden="1" customHeight="1" x14ac:dyDescent="0.2"/>
    <row r="54550" ht="12.75" hidden="1" customHeight="1" x14ac:dyDescent="0.2"/>
    <row r="54551" ht="12.75" hidden="1" customHeight="1" x14ac:dyDescent="0.2"/>
    <row r="54552" ht="12.75" hidden="1" customHeight="1" x14ac:dyDescent="0.2"/>
    <row r="54553" ht="12.75" hidden="1" customHeight="1" x14ac:dyDescent="0.2"/>
    <row r="54554" ht="12.75" hidden="1" customHeight="1" x14ac:dyDescent="0.2"/>
    <row r="54555" ht="12.75" hidden="1" customHeight="1" x14ac:dyDescent="0.2"/>
    <row r="54556" ht="12.75" hidden="1" customHeight="1" x14ac:dyDescent="0.2"/>
    <row r="54557" ht="12.75" hidden="1" customHeight="1" x14ac:dyDescent="0.2"/>
    <row r="54558" ht="12.75" hidden="1" customHeight="1" x14ac:dyDescent="0.2"/>
    <row r="54559" ht="12.75" hidden="1" customHeight="1" x14ac:dyDescent="0.2"/>
    <row r="54560" ht="12.75" hidden="1" customHeight="1" x14ac:dyDescent="0.2"/>
    <row r="54561" ht="12.75" hidden="1" customHeight="1" x14ac:dyDescent="0.2"/>
    <row r="54562" ht="12.75" hidden="1" customHeight="1" x14ac:dyDescent="0.2"/>
    <row r="54563" ht="12.75" hidden="1" customHeight="1" x14ac:dyDescent="0.2"/>
    <row r="54564" ht="12.75" hidden="1" customHeight="1" x14ac:dyDescent="0.2"/>
    <row r="54565" ht="12.75" hidden="1" customHeight="1" x14ac:dyDescent="0.2"/>
    <row r="54566" ht="12.75" hidden="1" customHeight="1" x14ac:dyDescent="0.2"/>
    <row r="54567" ht="12.75" hidden="1" customHeight="1" x14ac:dyDescent="0.2"/>
    <row r="54568" ht="12.75" hidden="1" customHeight="1" x14ac:dyDescent="0.2"/>
    <row r="54569" ht="12.75" hidden="1" customHeight="1" x14ac:dyDescent="0.2"/>
    <row r="54570" ht="12.75" hidden="1" customHeight="1" x14ac:dyDescent="0.2"/>
    <row r="54571" ht="12.75" hidden="1" customHeight="1" x14ac:dyDescent="0.2"/>
    <row r="54572" ht="12.75" hidden="1" customHeight="1" x14ac:dyDescent="0.2"/>
    <row r="54573" ht="12.75" hidden="1" customHeight="1" x14ac:dyDescent="0.2"/>
    <row r="54574" ht="12.75" hidden="1" customHeight="1" x14ac:dyDescent="0.2"/>
    <row r="54575" ht="12.75" hidden="1" customHeight="1" x14ac:dyDescent="0.2"/>
    <row r="54576" ht="12.75" hidden="1" customHeight="1" x14ac:dyDescent="0.2"/>
    <row r="54577" ht="12.75" hidden="1" customHeight="1" x14ac:dyDescent="0.2"/>
    <row r="54578" ht="12.75" hidden="1" customHeight="1" x14ac:dyDescent="0.2"/>
    <row r="54579" ht="12.75" hidden="1" customHeight="1" x14ac:dyDescent="0.2"/>
    <row r="54580" ht="12.75" hidden="1" customHeight="1" x14ac:dyDescent="0.2"/>
    <row r="54581" ht="12.75" hidden="1" customHeight="1" x14ac:dyDescent="0.2"/>
    <row r="54582" ht="12.75" hidden="1" customHeight="1" x14ac:dyDescent="0.2"/>
    <row r="54583" ht="12.75" hidden="1" customHeight="1" x14ac:dyDescent="0.2"/>
    <row r="54584" ht="12.75" hidden="1" customHeight="1" x14ac:dyDescent="0.2"/>
    <row r="54585" ht="12.75" hidden="1" customHeight="1" x14ac:dyDescent="0.2"/>
    <row r="54586" ht="12.75" hidden="1" customHeight="1" x14ac:dyDescent="0.2"/>
    <row r="54587" ht="12.75" hidden="1" customHeight="1" x14ac:dyDescent="0.2"/>
    <row r="54588" ht="12.75" hidden="1" customHeight="1" x14ac:dyDescent="0.2"/>
    <row r="54589" ht="12.75" hidden="1" customHeight="1" x14ac:dyDescent="0.2"/>
    <row r="54590" ht="12.75" hidden="1" customHeight="1" x14ac:dyDescent="0.2"/>
    <row r="54591" ht="12.75" hidden="1" customHeight="1" x14ac:dyDescent="0.2"/>
    <row r="54592" ht="12.75" hidden="1" customHeight="1" x14ac:dyDescent="0.2"/>
    <row r="54593" ht="12.75" hidden="1" customHeight="1" x14ac:dyDescent="0.2"/>
    <row r="54594" ht="12.75" hidden="1" customHeight="1" x14ac:dyDescent="0.2"/>
    <row r="54595" ht="12.75" hidden="1" customHeight="1" x14ac:dyDescent="0.2"/>
    <row r="54596" ht="12.75" hidden="1" customHeight="1" x14ac:dyDescent="0.2"/>
    <row r="54597" ht="12.75" hidden="1" customHeight="1" x14ac:dyDescent="0.2"/>
    <row r="54598" ht="12.75" hidden="1" customHeight="1" x14ac:dyDescent="0.2"/>
    <row r="54599" ht="12.75" hidden="1" customHeight="1" x14ac:dyDescent="0.2"/>
    <row r="54600" ht="12.75" hidden="1" customHeight="1" x14ac:dyDescent="0.2"/>
    <row r="54601" ht="12.75" hidden="1" customHeight="1" x14ac:dyDescent="0.2"/>
    <row r="54602" ht="12.75" hidden="1" customHeight="1" x14ac:dyDescent="0.2"/>
    <row r="54603" ht="12.75" hidden="1" customHeight="1" x14ac:dyDescent="0.2"/>
    <row r="54604" ht="12.75" hidden="1" customHeight="1" x14ac:dyDescent="0.2"/>
    <row r="54605" ht="12.75" hidden="1" customHeight="1" x14ac:dyDescent="0.2"/>
    <row r="54606" ht="12.75" hidden="1" customHeight="1" x14ac:dyDescent="0.2"/>
    <row r="54607" ht="12.75" hidden="1" customHeight="1" x14ac:dyDescent="0.2"/>
    <row r="54608" ht="12.75" hidden="1" customHeight="1" x14ac:dyDescent="0.2"/>
    <row r="54609" ht="12.75" hidden="1" customHeight="1" x14ac:dyDescent="0.2"/>
    <row r="54610" ht="12.75" hidden="1" customHeight="1" x14ac:dyDescent="0.2"/>
    <row r="54611" ht="12.75" hidden="1" customHeight="1" x14ac:dyDescent="0.2"/>
    <row r="54612" ht="12.75" hidden="1" customHeight="1" x14ac:dyDescent="0.2"/>
    <row r="54613" ht="12.75" hidden="1" customHeight="1" x14ac:dyDescent="0.2"/>
    <row r="54614" ht="12.75" hidden="1" customHeight="1" x14ac:dyDescent="0.2"/>
    <row r="54615" ht="12.75" hidden="1" customHeight="1" x14ac:dyDescent="0.2"/>
    <row r="54616" ht="12.75" hidden="1" customHeight="1" x14ac:dyDescent="0.2"/>
    <row r="54617" ht="12.75" hidden="1" customHeight="1" x14ac:dyDescent="0.2"/>
    <row r="54618" ht="12.75" hidden="1" customHeight="1" x14ac:dyDescent="0.2"/>
    <row r="54619" ht="12.75" hidden="1" customHeight="1" x14ac:dyDescent="0.2"/>
    <row r="54620" ht="12.75" hidden="1" customHeight="1" x14ac:dyDescent="0.2"/>
    <row r="54621" ht="12.75" hidden="1" customHeight="1" x14ac:dyDescent="0.2"/>
    <row r="54622" ht="12.75" hidden="1" customHeight="1" x14ac:dyDescent="0.2"/>
    <row r="54623" ht="12.75" hidden="1" customHeight="1" x14ac:dyDescent="0.2"/>
    <row r="54624" ht="12.75" hidden="1" customHeight="1" x14ac:dyDescent="0.2"/>
    <row r="54625" ht="12.75" hidden="1" customHeight="1" x14ac:dyDescent="0.2"/>
    <row r="54626" ht="12.75" hidden="1" customHeight="1" x14ac:dyDescent="0.2"/>
    <row r="54627" ht="12.75" hidden="1" customHeight="1" x14ac:dyDescent="0.2"/>
    <row r="54628" ht="12.75" hidden="1" customHeight="1" x14ac:dyDescent="0.2"/>
    <row r="54629" ht="12.75" hidden="1" customHeight="1" x14ac:dyDescent="0.2"/>
    <row r="54630" ht="12.75" hidden="1" customHeight="1" x14ac:dyDescent="0.2"/>
    <row r="54631" ht="12.75" hidden="1" customHeight="1" x14ac:dyDescent="0.2"/>
    <row r="54632" ht="12.75" hidden="1" customHeight="1" x14ac:dyDescent="0.2"/>
    <row r="54633" ht="12.75" hidden="1" customHeight="1" x14ac:dyDescent="0.2"/>
    <row r="54634" ht="12.75" hidden="1" customHeight="1" x14ac:dyDescent="0.2"/>
    <row r="54635" ht="12.75" hidden="1" customHeight="1" x14ac:dyDescent="0.2"/>
    <row r="54636" ht="12.75" hidden="1" customHeight="1" x14ac:dyDescent="0.2"/>
    <row r="54637" ht="12.75" hidden="1" customHeight="1" x14ac:dyDescent="0.2"/>
    <row r="54638" ht="12.75" hidden="1" customHeight="1" x14ac:dyDescent="0.2"/>
    <row r="54639" ht="12.75" hidden="1" customHeight="1" x14ac:dyDescent="0.2"/>
    <row r="54640" ht="12.75" hidden="1" customHeight="1" x14ac:dyDescent="0.2"/>
    <row r="54641" ht="12.75" hidden="1" customHeight="1" x14ac:dyDescent="0.2"/>
    <row r="54642" ht="12.75" hidden="1" customHeight="1" x14ac:dyDescent="0.2"/>
    <row r="54643" ht="12.75" hidden="1" customHeight="1" x14ac:dyDescent="0.2"/>
    <row r="54644" ht="12.75" hidden="1" customHeight="1" x14ac:dyDescent="0.2"/>
    <row r="54645" ht="12.75" hidden="1" customHeight="1" x14ac:dyDescent="0.2"/>
    <row r="54646" ht="12.75" hidden="1" customHeight="1" x14ac:dyDescent="0.2"/>
    <row r="54647" ht="12.75" hidden="1" customHeight="1" x14ac:dyDescent="0.2"/>
    <row r="54648" ht="12.75" hidden="1" customHeight="1" x14ac:dyDescent="0.2"/>
    <row r="54649" ht="12.75" hidden="1" customHeight="1" x14ac:dyDescent="0.2"/>
    <row r="54650" ht="12.75" hidden="1" customHeight="1" x14ac:dyDescent="0.2"/>
    <row r="54651" ht="12.75" hidden="1" customHeight="1" x14ac:dyDescent="0.2"/>
    <row r="54652" ht="12.75" hidden="1" customHeight="1" x14ac:dyDescent="0.2"/>
    <row r="54653" ht="12.75" hidden="1" customHeight="1" x14ac:dyDescent="0.2"/>
    <row r="54654" ht="12.75" hidden="1" customHeight="1" x14ac:dyDescent="0.2"/>
    <row r="54655" ht="12.75" hidden="1" customHeight="1" x14ac:dyDescent="0.2"/>
    <row r="54656" ht="12.75" hidden="1" customHeight="1" x14ac:dyDescent="0.2"/>
    <row r="54657" ht="12.75" hidden="1" customHeight="1" x14ac:dyDescent="0.2"/>
    <row r="54658" ht="12.75" hidden="1" customHeight="1" x14ac:dyDescent="0.2"/>
    <row r="54659" ht="12.75" hidden="1" customHeight="1" x14ac:dyDescent="0.2"/>
    <row r="54660" ht="12.75" hidden="1" customHeight="1" x14ac:dyDescent="0.2"/>
    <row r="54661" ht="12.75" hidden="1" customHeight="1" x14ac:dyDescent="0.2"/>
    <row r="54662" ht="12.75" hidden="1" customHeight="1" x14ac:dyDescent="0.2"/>
    <row r="54663" ht="12.75" hidden="1" customHeight="1" x14ac:dyDescent="0.2"/>
    <row r="54664" ht="12.75" hidden="1" customHeight="1" x14ac:dyDescent="0.2"/>
    <row r="54665" ht="12.75" hidden="1" customHeight="1" x14ac:dyDescent="0.2"/>
    <row r="54666" ht="12.75" hidden="1" customHeight="1" x14ac:dyDescent="0.2"/>
    <row r="54667" ht="12.75" hidden="1" customHeight="1" x14ac:dyDescent="0.2"/>
    <row r="54668" ht="12.75" hidden="1" customHeight="1" x14ac:dyDescent="0.2"/>
    <row r="54669" ht="12.75" hidden="1" customHeight="1" x14ac:dyDescent="0.2"/>
    <row r="54670" ht="12.75" hidden="1" customHeight="1" x14ac:dyDescent="0.2"/>
    <row r="54671" ht="12.75" hidden="1" customHeight="1" x14ac:dyDescent="0.2"/>
    <row r="54672" ht="12.75" hidden="1" customHeight="1" x14ac:dyDescent="0.2"/>
    <row r="54673" ht="12.75" hidden="1" customHeight="1" x14ac:dyDescent="0.2"/>
    <row r="54674" ht="12.75" hidden="1" customHeight="1" x14ac:dyDescent="0.2"/>
    <row r="54675" ht="12.75" hidden="1" customHeight="1" x14ac:dyDescent="0.2"/>
    <row r="54676" ht="12.75" hidden="1" customHeight="1" x14ac:dyDescent="0.2"/>
    <row r="54677" ht="12.75" hidden="1" customHeight="1" x14ac:dyDescent="0.2"/>
    <row r="54678" ht="12.75" hidden="1" customHeight="1" x14ac:dyDescent="0.2"/>
    <row r="54679" ht="12.75" hidden="1" customHeight="1" x14ac:dyDescent="0.2"/>
    <row r="54680" ht="12.75" hidden="1" customHeight="1" x14ac:dyDescent="0.2"/>
    <row r="54681" ht="12.75" hidden="1" customHeight="1" x14ac:dyDescent="0.2"/>
    <row r="54682" ht="12.75" hidden="1" customHeight="1" x14ac:dyDescent="0.2"/>
    <row r="54683" ht="12.75" hidden="1" customHeight="1" x14ac:dyDescent="0.2"/>
    <row r="54684" ht="12.75" hidden="1" customHeight="1" x14ac:dyDescent="0.2"/>
    <row r="54685" ht="12.75" hidden="1" customHeight="1" x14ac:dyDescent="0.2"/>
    <row r="54686" ht="12.75" hidden="1" customHeight="1" x14ac:dyDescent="0.2"/>
    <row r="54687" ht="12.75" hidden="1" customHeight="1" x14ac:dyDescent="0.2"/>
    <row r="54688" ht="12.75" hidden="1" customHeight="1" x14ac:dyDescent="0.2"/>
    <row r="54689" ht="12.75" hidden="1" customHeight="1" x14ac:dyDescent="0.2"/>
    <row r="54690" ht="12.75" hidden="1" customHeight="1" x14ac:dyDescent="0.2"/>
    <row r="54691" ht="12.75" hidden="1" customHeight="1" x14ac:dyDescent="0.2"/>
    <row r="54692" ht="12.75" hidden="1" customHeight="1" x14ac:dyDescent="0.2"/>
    <row r="54693" ht="12.75" hidden="1" customHeight="1" x14ac:dyDescent="0.2"/>
    <row r="54694" ht="12.75" hidden="1" customHeight="1" x14ac:dyDescent="0.2"/>
    <row r="54695" ht="12.75" hidden="1" customHeight="1" x14ac:dyDescent="0.2"/>
    <row r="54696" ht="12.75" hidden="1" customHeight="1" x14ac:dyDescent="0.2"/>
    <row r="54697" ht="12.75" hidden="1" customHeight="1" x14ac:dyDescent="0.2"/>
    <row r="54698" ht="12.75" hidden="1" customHeight="1" x14ac:dyDescent="0.2"/>
    <row r="54699" ht="12.75" hidden="1" customHeight="1" x14ac:dyDescent="0.2"/>
    <row r="54700" ht="12.75" hidden="1" customHeight="1" x14ac:dyDescent="0.2"/>
    <row r="54701" ht="12.75" hidden="1" customHeight="1" x14ac:dyDescent="0.2"/>
    <row r="54702" ht="12.75" hidden="1" customHeight="1" x14ac:dyDescent="0.2"/>
    <row r="54703" ht="12.75" hidden="1" customHeight="1" x14ac:dyDescent="0.2"/>
    <row r="54704" ht="12.75" hidden="1" customHeight="1" x14ac:dyDescent="0.2"/>
    <row r="54705" ht="12.75" hidden="1" customHeight="1" x14ac:dyDescent="0.2"/>
    <row r="54706" ht="12.75" hidden="1" customHeight="1" x14ac:dyDescent="0.2"/>
    <row r="54707" ht="12.75" hidden="1" customHeight="1" x14ac:dyDescent="0.2"/>
    <row r="54708" ht="12.75" hidden="1" customHeight="1" x14ac:dyDescent="0.2"/>
    <row r="54709" ht="12.75" hidden="1" customHeight="1" x14ac:dyDescent="0.2"/>
    <row r="54710" ht="12.75" hidden="1" customHeight="1" x14ac:dyDescent="0.2"/>
    <row r="54711" ht="12.75" hidden="1" customHeight="1" x14ac:dyDescent="0.2"/>
    <row r="54712" ht="12.75" hidden="1" customHeight="1" x14ac:dyDescent="0.2"/>
    <row r="54713" ht="12.75" hidden="1" customHeight="1" x14ac:dyDescent="0.2"/>
    <row r="54714" ht="12.75" hidden="1" customHeight="1" x14ac:dyDescent="0.2"/>
    <row r="54715" ht="12.75" hidden="1" customHeight="1" x14ac:dyDescent="0.2"/>
    <row r="54716" ht="12.75" hidden="1" customHeight="1" x14ac:dyDescent="0.2"/>
    <row r="54717" ht="12.75" hidden="1" customHeight="1" x14ac:dyDescent="0.2"/>
    <row r="54718" ht="12.75" hidden="1" customHeight="1" x14ac:dyDescent="0.2"/>
    <row r="54719" ht="12.75" hidden="1" customHeight="1" x14ac:dyDescent="0.2"/>
    <row r="54720" ht="12.75" hidden="1" customHeight="1" x14ac:dyDescent="0.2"/>
    <row r="54721" ht="12.75" hidden="1" customHeight="1" x14ac:dyDescent="0.2"/>
    <row r="54722" ht="12.75" hidden="1" customHeight="1" x14ac:dyDescent="0.2"/>
    <row r="54723" ht="12.75" hidden="1" customHeight="1" x14ac:dyDescent="0.2"/>
    <row r="54724" ht="12.75" hidden="1" customHeight="1" x14ac:dyDescent="0.2"/>
    <row r="54725" ht="12.75" hidden="1" customHeight="1" x14ac:dyDescent="0.2"/>
    <row r="54726" ht="12.75" hidden="1" customHeight="1" x14ac:dyDescent="0.2"/>
    <row r="54727" ht="12.75" hidden="1" customHeight="1" x14ac:dyDescent="0.2"/>
    <row r="54728" ht="12.75" hidden="1" customHeight="1" x14ac:dyDescent="0.2"/>
    <row r="54729" ht="12.75" hidden="1" customHeight="1" x14ac:dyDescent="0.2"/>
    <row r="54730" ht="12.75" hidden="1" customHeight="1" x14ac:dyDescent="0.2"/>
    <row r="54731" ht="12.75" hidden="1" customHeight="1" x14ac:dyDescent="0.2"/>
    <row r="54732" ht="12.75" hidden="1" customHeight="1" x14ac:dyDescent="0.2"/>
    <row r="54733" ht="12.75" hidden="1" customHeight="1" x14ac:dyDescent="0.2"/>
    <row r="54734" ht="12.75" hidden="1" customHeight="1" x14ac:dyDescent="0.2"/>
    <row r="54735" ht="12.75" hidden="1" customHeight="1" x14ac:dyDescent="0.2"/>
    <row r="54736" ht="12.75" hidden="1" customHeight="1" x14ac:dyDescent="0.2"/>
    <row r="54737" ht="12.75" hidden="1" customHeight="1" x14ac:dyDescent="0.2"/>
    <row r="54738" ht="12.75" hidden="1" customHeight="1" x14ac:dyDescent="0.2"/>
    <row r="54739" ht="12.75" hidden="1" customHeight="1" x14ac:dyDescent="0.2"/>
    <row r="54740" ht="12.75" hidden="1" customHeight="1" x14ac:dyDescent="0.2"/>
    <row r="54741" ht="12.75" hidden="1" customHeight="1" x14ac:dyDescent="0.2"/>
    <row r="54742" ht="12.75" hidden="1" customHeight="1" x14ac:dyDescent="0.2"/>
    <row r="54743" ht="12.75" hidden="1" customHeight="1" x14ac:dyDescent="0.2"/>
    <row r="54744" ht="12.75" hidden="1" customHeight="1" x14ac:dyDescent="0.2"/>
    <row r="54745" ht="12.75" hidden="1" customHeight="1" x14ac:dyDescent="0.2"/>
    <row r="54746" ht="12.75" hidden="1" customHeight="1" x14ac:dyDescent="0.2"/>
    <row r="54747" ht="12.75" hidden="1" customHeight="1" x14ac:dyDescent="0.2"/>
    <row r="54748" ht="12.75" hidden="1" customHeight="1" x14ac:dyDescent="0.2"/>
    <row r="54749" ht="12.75" hidden="1" customHeight="1" x14ac:dyDescent="0.2"/>
    <row r="54750" ht="12.75" hidden="1" customHeight="1" x14ac:dyDescent="0.2"/>
    <row r="54751" ht="12.75" hidden="1" customHeight="1" x14ac:dyDescent="0.2"/>
    <row r="54752" ht="12.75" hidden="1" customHeight="1" x14ac:dyDescent="0.2"/>
    <row r="54753" ht="12.75" hidden="1" customHeight="1" x14ac:dyDescent="0.2"/>
    <row r="54754" ht="12.75" hidden="1" customHeight="1" x14ac:dyDescent="0.2"/>
    <row r="54755" ht="12.75" hidden="1" customHeight="1" x14ac:dyDescent="0.2"/>
    <row r="54756" ht="12.75" hidden="1" customHeight="1" x14ac:dyDescent="0.2"/>
    <row r="54757" ht="12.75" hidden="1" customHeight="1" x14ac:dyDescent="0.2"/>
    <row r="54758" ht="12.75" hidden="1" customHeight="1" x14ac:dyDescent="0.2"/>
    <row r="54759" ht="12.75" hidden="1" customHeight="1" x14ac:dyDescent="0.2"/>
    <row r="54760" ht="12.75" hidden="1" customHeight="1" x14ac:dyDescent="0.2"/>
    <row r="54761" ht="12.75" hidden="1" customHeight="1" x14ac:dyDescent="0.2"/>
    <row r="54762" ht="12.75" hidden="1" customHeight="1" x14ac:dyDescent="0.2"/>
    <row r="54763" ht="12.75" hidden="1" customHeight="1" x14ac:dyDescent="0.2"/>
    <row r="54764" ht="12.75" hidden="1" customHeight="1" x14ac:dyDescent="0.2"/>
    <row r="54765" ht="12.75" hidden="1" customHeight="1" x14ac:dyDescent="0.2"/>
    <row r="54766" ht="12.75" hidden="1" customHeight="1" x14ac:dyDescent="0.2"/>
    <row r="54767" ht="12.75" hidden="1" customHeight="1" x14ac:dyDescent="0.2"/>
    <row r="54768" ht="12.75" hidden="1" customHeight="1" x14ac:dyDescent="0.2"/>
    <row r="54769" ht="12.75" hidden="1" customHeight="1" x14ac:dyDescent="0.2"/>
    <row r="54770" ht="12.75" hidden="1" customHeight="1" x14ac:dyDescent="0.2"/>
    <row r="54771" ht="12.75" hidden="1" customHeight="1" x14ac:dyDescent="0.2"/>
    <row r="54772" ht="12.75" hidden="1" customHeight="1" x14ac:dyDescent="0.2"/>
    <row r="54773" ht="12.75" hidden="1" customHeight="1" x14ac:dyDescent="0.2"/>
    <row r="54774" ht="12.75" hidden="1" customHeight="1" x14ac:dyDescent="0.2"/>
    <row r="54775" ht="12.75" hidden="1" customHeight="1" x14ac:dyDescent="0.2"/>
    <row r="54776" ht="12.75" hidden="1" customHeight="1" x14ac:dyDescent="0.2"/>
    <row r="54777" ht="12.75" hidden="1" customHeight="1" x14ac:dyDescent="0.2"/>
    <row r="54778" ht="12.75" hidden="1" customHeight="1" x14ac:dyDescent="0.2"/>
    <row r="54779" ht="12.75" hidden="1" customHeight="1" x14ac:dyDescent="0.2"/>
    <row r="54780" ht="12.75" hidden="1" customHeight="1" x14ac:dyDescent="0.2"/>
    <row r="54781" ht="12.75" hidden="1" customHeight="1" x14ac:dyDescent="0.2"/>
    <row r="54782" ht="12.75" hidden="1" customHeight="1" x14ac:dyDescent="0.2"/>
    <row r="54783" ht="12.75" hidden="1" customHeight="1" x14ac:dyDescent="0.2"/>
    <row r="54784" ht="12.75" hidden="1" customHeight="1" x14ac:dyDescent="0.2"/>
    <row r="54785" ht="12.75" hidden="1" customHeight="1" x14ac:dyDescent="0.2"/>
    <row r="54786" ht="12.75" hidden="1" customHeight="1" x14ac:dyDescent="0.2"/>
    <row r="54787" ht="12.75" hidden="1" customHeight="1" x14ac:dyDescent="0.2"/>
    <row r="54788" ht="12.75" hidden="1" customHeight="1" x14ac:dyDescent="0.2"/>
    <row r="54789" ht="12.75" hidden="1" customHeight="1" x14ac:dyDescent="0.2"/>
    <row r="54790" ht="12.75" hidden="1" customHeight="1" x14ac:dyDescent="0.2"/>
    <row r="54791" ht="12.75" hidden="1" customHeight="1" x14ac:dyDescent="0.2"/>
    <row r="54792" ht="12.75" hidden="1" customHeight="1" x14ac:dyDescent="0.2"/>
    <row r="54793" ht="12.75" hidden="1" customHeight="1" x14ac:dyDescent="0.2"/>
    <row r="54794" ht="12.75" hidden="1" customHeight="1" x14ac:dyDescent="0.2"/>
    <row r="54795" ht="12.75" hidden="1" customHeight="1" x14ac:dyDescent="0.2"/>
    <row r="54796" ht="12.75" hidden="1" customHeight="1" x14ac:dyDescent="0.2"/>
    <row r="54797" ht="12.75" hidden="1" customHeight="1" x14ac:dyDescent="0.2"/>
    <row r="54798" ht="12.75" hidden="1" customHeight="1" x14ac:dyDescent="0.2"/>
    <row r="54799" ht="12.75" hidden="1" customHeight="1" x14ac:dyDescent="0.2"/>
    <row r="54800" ht="12.75" hidden="1" customHeight="1" x14ac:dyDescent="0.2"/>
    <row r="54801" ht="12.75" hidden="1" customHeight="1" x14ac:dyDescent="0.2"/>
    <row r="54802" ht="12.75" hidden="1" customHeight="1" x14ac:dyDescent="0.2"/>
    <row r="54803" ht="12.75" hidden="1" customHeight="1" x14ac:dyDescent="0.2"/>
    <row r="54804" ht="12.75" hidden="1" customHeight="1" x14ac:dyDescent="0.2"/>
    <row r="54805" ht="12.75" hidden="1" customHeight="1" x14ac:dyDescent="0.2"/>
    <row r="54806" ht="12.75" hidden="1" customHeight="1" x14ac:dyDescent="0.2"/>
    <row r="54807" ht="12.75" hidden="1" customHeight="1" x14ac:dyDescent="0.2"/>
    <row r="54808" ht="12.75" hidden="1" customHeight="1" x14ac:dyDescent="0.2"/>
    <row r="54809" ht="12.75" hidden="1" customHeight="1" x14ac:dyDescent="0.2"/>
    <row r="54810" ht="12.75" hidden="1" customHeight="1" x14ac:dyDescent="0.2"/>
    <row r="54811" ht="12.75" hidden="1" customHeight="1" x14ac:dyDescent="0.2"/>
    <row r="54812" ht="12.75" hidden="1" customHeight="1" x14ac:dyDescent="0.2"/>
    <row r="54813" ht="12.75" hidden="1" customHeight="1" x14ac:dyDescent="0.2"/>
    <row r="54814" ht="12.75" hidden="1" customHeight="1" x14ac:dyDescent="0.2"/>
    <row r="54815" ht="12.75" hidden="1" customHeight="1" x14ac:dyDescent="0.2"/>
    <row r="54816" ht="12.75" hidden="1" customHeight="1" x14ac:dyDescent="0.2"/>
    <row r="54817" ht="12.75" hidden="1" customHeight="1" x14ac:dyDescent="0.2"/>
    <row r="54818" ht="12.75" hidden="1" customHeight="1" x14ac:dyDescent="0.2"/>
    <row r="54819" ht="12.75" hidden="1" customHeight="1" x14ac:dyDescent="0.2"/>
    <row r="54820" ht="12.75" hidden="1" customHeight="1" x14ac:dyDescent="0.2"/>
    <row r="54821" ht="12.75" hidden="1" customHeight="1" x14ac:dyDescent="0.2"/>
    <row r="54822" ht="12.75" hidden="1" customHeight="1" x14ac:dyDescent="0.2"/>
    <row r="54823" ht="12.75" hidden="1" customHeight="1" x14ac:dyDescent="0.2"/>
    <row r="54824" ht="12.75" hidden="1" customHeight="1" x14ac:dyDescent="0.2"/>
    <row r="54825" ht="12.75" hidden="1" customHeight="1" x14ac:dyDescent="0.2"/>
    <row r="54826" ht="12.75" hidden="1" customHeight="1" x14ac:dyDescent="0.2"/>
    <row r="54827" ht="12.75" hidden="1" customHeight="1" x14ac:dyDescent="0.2"/>
    <row r="54828" ht="12.75" hidden="1" customHeight="1" x14ac:dyDescent="0.2"/>
    <row r="54829" ht="12.75" hidden="1" customHeight="1" x14ac:dyDescent="0.2"/>
    <row r="54830" ht="12.75" hidden="1" customHeight="1" x14ac:dyDescent="0.2"/>
    <row r="54831" ht="12.75" hidden="1" customHeight="1" x14ac:dyDescent="0.2"/>
    <row r="54832" ht="12.75" hidden="1" customHeight="1" x14ac:dyDescent="0.2"/>
    <row r="54833" ht="12.75" hidden="1" customHeight="1" x14ac:dyDescent="0.2"/>
    <row r="54834" ht="12.75" hidden="1" customHeight="1" x14ac:dyDescent="0.2"/>
    <row r="54835" ht="12.75" hidden="1" customHeight="1" x14ac:dyDescent="0.2"/>
    <row r="54836" ht="12.75" hidden="1" customHeight="1" x14ac:dyDescent="0.2"/>
    <row r="54837" ht="12.75" hidden="1" customHeight="1" x14ac:dyDescent="0.2"/>
    <row r="54838" ht="12.75" hidden="1" customHeight="1" x14ac:dyDescent="0.2"/>
    <row r="54839" ht="12.75" hidden="1" customHeight="1" x14ac:dyDescent="0.2"/>
    <row r="54840" ht="12.75" hidden="1" customHeight="1" x14ac:dyDescent="0.2"/>
    <row r="54841" ht="12.75" hidden="1" customHeight="1" x14ac:dyDescent="0.2"/>
    <row r="54842" ht="12.75" hidden="1" customHeight="1" x14ac:dyDescent="0.2"/>
    <row r="54843" ht="12.75" hidden="1" customHeight="1" x14ac:dyDescent="0.2"/>
    <row r="54844" ht="12.75" hidden="1" customHeight="1" x14ac:dyDescent="0.2"/>
    <row r="54845" ht="12.75" hidden="1" customHeight="1" x14ac:dyDescent="0.2"/>
    <row r="54846" ht="12.75" hidden="1" customHeight="1" x14ac:dyDescent="0.2"/>
    <row r="54847" ht="12.75" hidden="1" customHeight="1" x14ac:dyDescent="0.2"/>
    <row r="54848" ht="12.75" hidden="1" customHeight="1" x14ac:dyDescent="0.2"/>
    <row r="54849" ht="12.75" hidden="1" customHeight="1" x14ac:dyDescent="0.2"/>
    <row r="54850" ht="12.75" hidden="1" customHeight="1" x14ac:dyDescent="0.2"/>
    <row r="54851" ht="12.75" hidden="1" customHeight="1" x14ac:dyDescent="0.2"/>
    <row r="54852" ht="12.75" hidden="1" customHeight="1" x14ac:dyDescent="0.2"/>
    <row r="54853" ht="12.75" hidden="1" customHeight="1" x14ac:dyDescent="0.2"/>
    <row r="54854" ht="12.75" hidden="1" customHeight="1" x14ac:dyDescent="0.2"/>
    <row r="54855" ht="12.75" hidden="1" customHeight="1" x14ac:dyDescent="0.2"/>
    <row r="54856" ht="12.75" hidden="1" customHeight="1" x14ac:dyDescent="0.2"/>
    <row r="54857" ht="12.75" hidden="1" customHeight="1" x14ac:dyDescent="0.2"/>
    <row r="54858" ht="12.75" hidden="1" customHeight="1" x14ac:dyDescent="0.2"/>
    <row r="54859" ht="12.75" hidden="1" customHeight="1" x14ac:dyDescent="0.2"/>
    <row r="54860" ht="12.75" hidden="1" customHeight="1" x14ac:dyDescent="0.2"/>
    <row r="54861" ht="12.75" hidden="1" customHeight="1" x14ac:dyDescent="0.2"/>
    <row r="54862" ht="12.75" hidden="1" customHeight="1" x14ac:dyDescent="0.2"/>
    <row r="54863" ht="12.75" hidden="1" customHeight="1" x14ac:dyDescent="0.2"/>
    <row r="54864" ht="12.75" hidden="1" customHeight="1" x14ac:dyDescent="0.2"/>
    <row r="54865" ht="12.75" hidden="1" customHeight="1" x14ac:dyDescent="0.2"/>
    <row r="54866" ht="12.75" hidden="1" customHeight="1" x14ac:dyDescent="0.2"/>
    <row r="54867" ht="12.75" hidden="1" customHeight="1" x14ac:dyDescent="0.2"/>
    <row r="54868" ht="12.75" hidden="1" customHeight="1" x14ac:dyDescent="0.2"/>
    <row r="54869" ht="12.75" hidden="1" customHeight="1" x14ac:dyDescent="0.2"/>
    <row r="54870" ht="12.75" hidden="1" customHeight="1" x14ac:dyDescent="0.2"/>
    <row r="54871" ht="12.75" hidden="1" customHeight="1" x14ac:dyDescent="0.2"/>
    <row r="54872" ht="12.75" hidden="1" customHeight="1" x14ac:dyDescent="0.2"/>
    <row r="54873" ht="12.75" hidden="1" customHeight="1" x14ac:dyDescent="0.2"/>
    <row r="54874" ht="12.75" hidden="1" customHeight="1" x14ac:dyDescent="0.2"/>
    <row r="54875" ht="12.75" hidden="1" customHeight="1" x14ac:dyDescent="0.2"/>
    <row r="54876" ht="12.75" hidden="1" customHeight="1" x14ac:dyDescent="0.2"/>
    <row r="54877" ht="12.75" hidden="1" customHeight="1" x14ac:dyDescent="0.2"/>
    <row r="54878" ht="12.75" hidden="1" customHeight="1" x14ac:dyDescent="0.2"/>
    <row r="54879" ht="12.75" hidden="1" customHeight="1" x14ac:dyDescent="0.2"/>
    <row r="54880" ht="12.75" hidden="1" customHeight="1" x14ac:dyDescent="0.2"/>
    <row r="54881" ht="12.75" hidden="1" customHeight="1" x14ac:dyDescent="0.2"/>
    <row r="54882" ht="12.75" hidden="1" customHeight="1" x14ac:dyDescent="0.2"/>
    <row r="54883" ht="12.75" hidden="1" customHeight="1" x14ac:dyDescent="0.2"/>
    <row r="54884" ht="12.75" hidden="1" customHeight="1" x14ac:dyDescent="0.2"/>
    <row r="54885" ht="12.75" hidden="1" customHeight="1" x14ac:dyDescent="0.2"/>
    <row r="54886" ht="12.75" hidden="1" customHeight="1" x14ac:dyDescent="0.2"/>
    <row r="54887" ht="12.75" hidden="1" customHeight="1" x14ac:dyDescent="0.2"/>
    <row r="54888" ht="12.75" hidden="1" customHeight="1" x14ac:dyDescent="0.2"/>
    <row r="54889" ht="12.75" hidden="1" customHeight="1" x14ac:dyDescent="0.2"/>
    <row r="54890" ht="12.75" hidden="1" customHeight="1" x14ac:dyDescent="0.2"/>
    <row r="54891" ht="12.75" hidden="1" customHeight="1" x14ac:dyDescent="0.2"/>
    <row r="54892" ht="12.75" hidden="1" customHeight="1" x14ac:dyDescent="0.2"/>
    <row r="54893" ht="12.75" hidden="1" customHeight="1" x14ac:dyDescent="0.2"/>
    <row r="54894" ht="12.75" hidden="1" customHeight="1" x14ac:dyDescent="0.2"/>
    <row r="54895" ht="12.75" hidden="1" customHeight="1" x14ac:dyDescent="0.2"/>
    <row r="54896" ht="12.75" hidden="1" customHeight="1" x14ac:dyDescent="0.2"/>
    <row r="54897" ht="12.75" hidden="1" customHeight="1" x14ac:dyDescent="0.2"/>
    <row r="54898" ht="12.75" hidden="1" customHeight="1" x14ac:dyDescent="0.2"/>
    <row r="54899" ht="12.75" hidden="1" customHeight="1" x14ac:dyDescent="0.2"/>
    <row r="54900" ht="12.75" hidden="1" customHeight="1" x14ac:dyDescent="0.2"/>
    <row r="54901" ht="12.75" hidden="1" customHeight="1" x14ac:dyDescent="0.2"/>
    <row r="54902" ht="12.75" hidden="1" customHeight="1" x14ac:dyDescent="0.2"/>
    <row r="54903" ht="12.75" hidden="1" customHeight="1" x14ac:dyDescent="0.2"/>
    <row r="54904" ht="12.75" hidden="1" customHeight="1" x14ac:dyDescent="0.2"/>
    <row r="54905" ht="12.75" hidden="1" customHeight="1" x14ac:dyDescent="0.2"/>
    <row r="54906" ht="12.75" hidden="1" customHeight="1" x14ac:dyDescent="0.2"/>
    <row r="54907" ht="12.75" hidden="1" customHeight="1" x14ac:dyDescent="0.2"/>
    <row r="54908" ht="12.75" hidden="1" customHeight="1" x14ac:dyDescent="0.2"/>
    <row r="54909" ht="12.75" hidden="1" customHeight="1" x14ac:dyDescent="0.2"/>
    <row r="54910" ht="12.75" hidden="1" customHeight="1" x14ac:dyDescent="0.2"/>
    <row r="54911" ht="12.75" hidden="1" customHeight="1" x14ac:dyDescent="0.2"/>
    <row r="54912" ht="12.75" hidden="1" customHeight="1" x14ac:dyDescent="0.2"/>
    <row r="54913" ht="12.75" hidden="1" customHeight="1" x14ac:dyDescent="0.2"/>
    <row r="54914" ht="12.75" hidden="1" customHeight="1" x14ac:dyDescent="0.2"/>
    <row r="54915" ht="12.75" hidden="1" customHeight="1" x14ac:dyDescent="0.2"/>
    <row r="54916" ht="12.75" hidden="1" customHeight="1" x14ac:dyDescent="0.2"/>
    <row r="54917" ht="12.75" hidden="1" customHeight="1" x14ac:dyDescent="0.2"/>
    <row r="54918" ht="12.75" hidden="1" customHeight="1" x14ac:dyDescent="0.2"/>
    <row r="54919" ht="12.75" hidden="1" customHeight="1" x14ac:dyDescent="0.2"/>
    <row r="54920" ht="12.75" hidden="1" customHeight="1" x14ac:dyDescent="0.2"/>
    <row r="54921" ht="12.75" hidden="1" customHeight="1" x14ac:dyDescent="0.2"/>
    <row r="54922" ht="12.75" hidden="1" customHeight="1" x14ac:dyDescent="0.2"/>
    <row r="54923" ht="12.75" hidden="1" customHeight="1" x14ac:dyDescent="0.2"/>
    <row r="54924" ht="12.75" hidden="1" customHeight="1" x14ac:dyDescent="0.2"/>
    <row r="54925" ht="12.75" hidden="1" customHeight="1" x14ac:dyDescent="0.2"/>
    <row r="54926" ht="12.75" hidden="1" customHeight="1" x14ac:dyDescent="0.2"/>
    <row r="54927" ht="12.75" hidden="1" customHeight="1" x14ac:dyDescent="0.2"/>
    <row r="54928" ht="12.75" hidden="1" customHeight="1" x14ac:dyDescent="0.2"/>
    <row r="54929" ht="12.75" hidden="1" customHeight="1" x14ac:dyDescent="0.2"/>
    <row r="54930" ht="12.75" hidden="1" customHeight="1" x14ac:dyDescent="0.2"/>
    <row r="54931" ht="12.75" hidden="1" customHeight="1" x14ac:dyDescent="0.2"/>
    <row r="54932" ht="12.75" hidden="1" customHeight="1" x14ac:dyDescent="0.2"/>
    <row r="54933" ht="12.75" hidden="1" customHeight="1" x14ac:dyDescent="0.2"/>
    <row r="54934" ht="12.75" hidden="1" customHeight="1" x14ac:dyDescent="0.2"/>
    <row r="54935" ht="12.75" hidden="1" customHeight="1" x14ac:dyDescent="0.2"/>
    <row r="54936" ht="12.75" hidden="1" customHeight="1" x14ac:dyDescent="0.2"/>
    <row r="54937" ht="12.75" hidden="1" customHeight="1" x14ac:dyDescent="0.2"/>
    <row r="54938" ht="12.75" hidden="1" customHeight="1" x14ac:dyDescent="0.2"/>
    <row r="54939" ht="12.75" hidden="1" customHeight="1" x14ac:dyDescent="0.2"/>
    <row r="54940" ht="12.75" hidden="1" customHeight="1" x14ac:dyDescent="0.2"/>
    <row r="54941" ht="12.75" hidden="1" customHeight="1" x14ac:dyDescent="0.2"/>
    <row r="54942" ht="12.75" hidden="1" customHeight="1" x14ac:dyDescent="0.2"/>
    <row r="54943" ht="12.75" hidden="1" customHeight="1" x14ac:dyDescent="0.2"/>
    <row r="54944" ht="12.75" hidden="1" customHeight="1" x14ac:dyDescent="0.2"/>
    <row r="54945" ht="12.75" hidden="1" customHeight="1" x14ac:dyDescent="0.2"/>
    <row r="54946" ht="12.75" hidden="1" customHeight="1" x14ac:dyDescent="0.2"/>
    <row r="54947" ht="12.75" hidden="1" customHeight="1" x14ac:dyDescent="0.2"/>
    <row r="54948" ht="12.75" hidden="1" customHeight="1" x14ac:dyDescent="0.2"/>
    <row r="54949" ht="12.75" hidden="1" customHeight="1" x14ac:dyDescent="0.2"/>
    <row r="54950" ht="12.75" hidden="1" customHeight="1" x14ac:dyDescent="0.2"/>
    <row r="54951" ht="12.75" hidden="1" customHeight="1" x14ac:dyDescent="0.2"/>
    <row r="54952" ht="12.75" hidden="1" customHeight="1" x14ac:dyDescent="0.2"/>
    <row r="54953" ht="12.75" hidden="1" customHeight="1" x14ac:dyDescent="0.2"/>
    <row r="54954" ht="12.75" hidden="1" customHeight="1" x14ac:dyDescent="0.2"/>
    <row r="54955" ht="12.75" hidden="1" customHeight="1" x14ac:dyDescent="0.2"/>
    <row r="54956" ht="12.75" hidden="1" customHeight="1" x14ac:dyDescent="0.2"/>
    <row r="54957" ht="12.75" hidden="1" customHeight="1" x14ac:dyDescent="0.2"/>
    <row r="54958" ht="12.75" hidden="1" customHeight="1" x14ac:dyDescent="0.2"/>
    <row r="54959" ht="12.75" hidden="1" customHeight="1" x14ac:dyDescent="0.2"/>
    <row r="54960" ht="12.75" hidden="1" customHeight="1" x14ac:dyDescent="0.2"/>
    <row r="54961" ht="12.75" hidden="1" customHeight="1" x14ac:dyDescent="0.2"/>
    <row r="54962" ht="12.75" hidden="1" customHeight="1" x14ac:dyDescent="0.2"/>
    <row r="54963" ht="12.75" hidden="1" customHeight="1" x14ac:dyDescent="0.2"/>
    <row r="54964" ht="12.75" hidden="1" customHeight="1" x14ac:dyDescent="0.2"/>
    <row r="54965" ht="12.75" hidden="1" customHeight="1" x14ac:dyDescent="0.2"/>
    <row r="54966" ht="12.75" hidden="1" customHeight="1" x14ac:dyDescent="0.2"/>
    <row r="54967" ht="12.75" hidden="1" customHeight="1" x14ac:dyDescent="0.2"/>
    <row r="54968" ht="12.75" hidden="1" customHeight="1" x14ac:dyDescent="0.2"/>
    <row r="54969" ht="12.75" hidden="1" customHeight="1" x14ac:dyDescent="0.2"/>
    <row r="54970" ht="12.75" hidden="1" customHeight="1" x14ac:dyDescent="0.2"/>
    <row r="54971" ht="12.75" hidden="1" customHeight="1" x14ac:dyDescent="0.2"/>
    <row r="54972" ht="12.75" hidden="1" customHeight="1" x14ac:dyDescent="0.2"/>
    <row r="54973" ht="12.75" hidden="1" customHeight="1" x14ac:dyDescent="0.2"/>
    <row r="54974" ht="12.75" hidden="1" customHeight="1" x14ac:dyDescent="0.2"/>
    <row r="54975" ht="12.75" hidden="1" customHeight="1" x14ac:dyDescent="0.2"/>
    <row r="54976" ht="12.75" hidden="1" customHeight="1" x14ac:dyDescent="0.2"/>
    <row r="54977" ht="12.75" hidden="1" customHeight="1" x14ac:dyDescent="0.2"/>
    <row r="54978" ht="12.75" hidden="1" customHeight="1" x14ac:dyDescent="0.2"/>
    <row r="54979" ht="12.75" hidden="1" customHeight="1" x14ac:dyDescent="0.2"/>
    <row r="54980" ht="12.75" hidden="1" customHeight="1" x14ac:dyDescent="0.2"/>
    <row r="54981" ht="12.75" hidden="1" customHeight="1" x14ac:dyDescent="0.2"/>
    <row r="54982" ht="12.75" hidden="1" customHeight="1" x14ac:dyDescent="0.2"/>
    <row r="54983" ht="12.75" hidden="1" customHeight="1" x14ac:dyDescent="0.2"/>
    <row r="54984" ht="12.75" hidden="1" customHeight="1" x14ac:dyDescent="0.2"/>
    <row r="54985" ht="12.75" hidden="1" customHeight="1" x14ac:dyDescent="0.2"/>
    <row r="54986" ht="12.75" hidden="1" customHeight="1" x14ac:dyDescent="0.2"/>
    <row r="54987" ht="12.75" hidden="1" customHeight="1" x14ac:dyDescent="0.2"/>
    <row r="54988" ht="12.75" hidden="1" customHeight="1" x14ac:dyDescent="0.2"/>
    <row r="54989" ht="12.75" hidden="1" customHeight="1" x14ac:dyDescent="0.2"/>
    <row r="54990" ht="12.75" hidden="1" customHeight="1" x14ac:dyDescent="0.2"/>
    <row r="54991" ht="12.75" hidden="1" customHeight="1" x14ac:dyDescent="0.2"/>
    <row r="54992" ht="12.75" hidden="1" customHeight="1" x14ac:dyDescent="0.2"/>
    <row r="54993" ht="12.75" hidden="1" customHeight="1" x14ac:dyDescent="0.2"/>
    <row r="54994" ht="12.75" hidden="1" customHeight="1" x14ac:dyDescent="0.2"/>
    <row r="54995" ht="12.75" hidden="1" customHeight="1" x14ac:dyDescent="0.2"/>
    <row r="54996" ht="12.75" hidden="1" customHeight="1" x14ac:dyDescent="0.2"/>
    <row r="54997" ht="12.75" hidden="1" customHeight="1" x14ac:dyDescent="0.2"/>
    <row r="54998" ht="12.75" hidden="1" customHeight="1" x14ac:dyDescent="0.2"/>
    <row r="54999" ht="12.75" hidden="1" customHeight="1" x14ac:dyDescent="0.2"/>
    <row r="55000" ht="12.75" hidden="1" customHeight="1" x14ac:dyDescent="0.2"/>
    <row r="55001" ht="12.75" hidden="1" customHeight="1" x14ac:dyDescent="0.2"/>
    <row r="55002" ht="12.75" hidden="1" customHeight="1" x14ac:dyDescent="0.2"/>
    <row r="55003" ht="12.75" hidden="1" customHeight="1" x14ac:dyDescent="0.2"/>
    <row r="55004" ht="12.75" hidden="1" customHeight="1" x14ac:dyDescent="0.2"/>
    <row r="55005" ht="12.75" hidden="1" customHeight="1" x14ac:dyDescent="0.2"/>
    <row r="55006" ht="12.75" hidden="1" customHeight="1" x14ac:dyDescent="0.2"/>
    <row r="55007" ht="12.75" hidden="1" customHeight="1" x14ac:dyDescent="0.2"/>
    <row r="55008" ht="12.75" hidden="1" customHeight="1" x14ac:dyDescent="0.2"/>
    <row r="55009" ht="12.75" hidden="1" customHeight="1" x14ac:dyDescent="0.2"/>
    <row r="55010" ht="12.75" hidden="1" customHeight="1" x14ac:dyDescent="0.2"/>
    <row r="55011" ht="12.75" hidden="1" customHeight="1" x14ac:dyDescent="0.2"/>
    <row r="55012" ht="12.75" hidden="1" customHeight="1" x14ac:dyDescent="0.2"/>
    <row r="55013" ht="12.75" hidden="1" customHeight="1" x14ac:dyDescent="0.2"/>
    <row r="55014" ht="12.75" hidden="1" customHeight="1" x14ac:dyDescent="0.2"/>
    <row r="55015" ht="12.75" hidden="1" customHeight="1" x14ac:dyDescent="0.2"/>
    <row r="55016" ht="12.75" hidden="1" customHeight="1" x14ac:dyDescent="0.2"/>
    <row r="55017" ht="12.75" hidden="1" customHeight="1" x14ac:dyDescent="0.2"/>
    <row r="55018" ht="12.75" hidden="1" customHeight="1" x14ac:dyDescent="0.2"/>
    <row r="55019" ht="12.75" hidden="1" customHeight="1" x14ac:dyDescent="0.2"/>
    <row r="55020" ht="12.75" hidden="1" customHeight="1" x14ac:dyDescent="0.2"/>
    <row r="55021" ht="12.75" hidden="1" customHeight="1" x14ac:dyDescent="0.2"/>
    <row r="55022" ht="12.75" hidden="1" customHeight="1" x14ac:dyDescent="0.2"/>
    <row r="55023" ht="12.75" hidden="1" customHeight="1" x14ac:dyDescent="0.2"/>
    <row r="55024" ht="12.75" hidden="1" customHeight="1" x14ac:dyDescent="0.2"/>
    <row r="55025" ht="12.75" hidden="1" customHeight="1" x14ac:dyDescent="0.2"/>
    <row r="55026" ht="12.75" hidden="1" customHeight="1" x14ac:dyDescent="0.2"/>
    <row r="55027" ht="12.75" hidden="1" customHeight="1" x14ac:dyDescent="0.2"/>
    <row r="55028" ht="12.75" hidden="1" customHeight="1" x14ac:dyDescent="0.2"/>
    <row r="55029" ht="12.75" hidden="1" customHeight="1" x14ac:dyDescent="0.2"/>
    <row r="55030" ht="12.75" hidden="1" customHeight="1" x14ac:dyDescent="0.2"/>
    <row r="55031" ht="12.75" hidden="1" customHeight="1" x14ac:dyDescent="0.2"/>
    <row r="55032" ht="12.75" hidden="1" customHeight="1" x14ac:dyDescent="0.2"/>
    <row r="55033" ht="12.75" hidden="1" customHeight="1" x14ac:dyDescent="0.2"/>
    <row r="55034" ht="12.75" hidden="1" customHeight="1" x14ac:dyDescent="0.2"/>
    <row r="55035" ht="12.75" hidden="1" customHeight="1" x14ac:dyDescent="0.2"/>
    <row r="55036" ht="12.75" hidden="1" customHeight="1" x14ac:dyDescent="0.2"/>
    <row r="55037" ht="12.75" hidden="1" customHeight="1" x14ac:dyDescent="0.2"/>
    <row r="55038" ht="12.75" hidden="1" customHeight="1" x14ac:dyDescent="0.2"/>
    <row r="55039" ht="12.75" hidden="1" customHeight="1" x14ac:dyDescent="0.2"/>
    <row r="55040" ht="12.75" hidden="1" customHeight="1" x14ac:dyDescent="0.2"/>
    <row r="55041" ht="12.75" hidden="1" customHeight="1" x14ac:dyDescent="0.2"/>
    <row r="55042" ht="12.75" hidden="1" customHeight="1" x14ac:dyDescent="0.2"/>
    <row r="55043" ht="12.75" hidden="1" customHeight="1" x14ac:dyDescent="0.2"/>
    <row r="55044" ht="12.75" hidden="1" customHeight="1" x14ac:dyDescent="0.2"/>
    <row r="55045" ht="12.75" hidden="1" customHeight="1" x14ac:dyDescent="0.2"/>
    <row r="55046" ht="12.75" hidden="1" customHeight="1" x14ac:dyDescent="0.2"/>
    <row r="55047" ht="12.75" hidden="1" customHeight="1" x14ac:dyDescent="0.2"/>
    <row r="55048" ht="12.75" hidden="1" customHeight="1" x14ac:dyDescent="0.2"/>
    <row r="55049" ht="12.75" hidden="1" customHeight="1" x14ac:dyDescent="0.2"/>
    <row r="55050" ht="12.75" hidden="1" customHeight="1" x14ac:dyDescent="0.2"/>
    <row r="55051" ht="12.75" hidden="1" customHeight="1" x14ac:dyDescent="0.2"/>
    <row r="55052" ht="12.75" hidden="1" customHeight="1" x14ac:dyDescent="0.2"/>
    <row r="55053" ht="12.75" hidden="1" customHeight="1" x14ac:dyDescent="0.2"/>
    <row r="55054" ht="12.75" hidden="1" customHeight="1" x14ac:dyDescent="0.2"/>
    <row r="55055" ht="12.75" hidden="1" customHeight="1" x14ac:dyDescent="0.2"/>
    <row r="55056" ht="12.75" hidden="1" customHeight="1" x14ac:dyDescent="0.2"/>
    <row r="55057" ht="12.75" hidden="1" customHeight="1" x14ac:dyDescent="0.2"/>
    <row r="55058" ht="12.75" hidden="1" customHeight="1" x14ac:dyDescent="0.2"/>
    <row r="55059" ht="12.75" hidden="1" customHeight="1" x14ac:dyDescent="0.2"/>
    <row r="55060" ht="12.75" hidden="1" customHeight="1" x14ac:dyDescent="0.2"/>
    <row r="55061" ht="12.75" hidden="1" customHeight="1" x14ac:dyDescent="0.2"/>
    <row r="55062" ht="12.75" hidden="1" customHeight="1" x14ac:dyDescent="0.2"/>
    <row r="55063" ht="12.75" hidden="1" customHeight="1" x14ac:dyDescent="0.2"/>
    <row r="55064" ht="12.75" hidden="1" customHeight="1" x14ac:dyDescent="0.2"/>
    <row r="55065" ht="12.75" hidden="1" customHeight="1" x14ac:dyDescent="0.2"/>
    <row r="55066" ht="12.75" hidden="1" customHeight="1" x14ac:dyDescent="0.2"/>
    <row r="55067" ht="12.75" hidden="1" customHeight="1" x14ac:dyDescent="0.2"/>
    <row r="55068" ht="12.75" hidden="1" customHeight="1" x14ac:dyDescent="0.2"/>
    <row r="55069" ht="12.75" hidden="1" customHeight="1" x14ac:dyDescent="0.2"/>
    <row r="55070" ht="12.75" hidden="1" customHeight="1" x14ac:dyDescent="0.2"/>
    <row r="55071" ht="12.75" hidden="1" customHeight="1" x14ac:dyDescent="0.2"/>
    <row r="55072" ht="12.75" hidden="1" customHeight="1" x14ac:dyDescent="0.2"/>
    <row r="55073" ht="12.75" hidden="1" customHeight="1" x14ac:dyDescent="0.2"/>
    <row r="55074" ht="12.75" hidden="1" customHeight="1" x14ac:dyDescent="0.2"/>
    <row r="55075" ht="12.75" hidden="1" customHeight="1" x14ac:dyDescent="0.2"/>
    <row r="55076" ht="12.75" hidden="1" customHeight="1" x14ac:dyDescent="0.2"/>
    <row r="55077" ht="12.75" hidden="1" customHeight="1" x14ac:dyDescent="0.2"/>
    <row r="55078" ht="12.75" hidden="1" customHeight="1" x14ac:dyDescent="0.2"/>
    <row r="55079" ht="12.75" hidden="1" customHeight="1" x14ac:dyDescent="0.2"/>
    <row r="55080" ht="12.75" hidden="1" customHeight="1" x14ac:dyDescent="0.2"/>
    <row r="55081" ht="12.75" hidden="1" customHeight="1" x14ac:dyDescent="0.2"/>
    <row r="55082" ht="12.75" hidden="1" customHeight="1" x14ac:dyDescent="0.2"/>
    <row r="55083" ht="12.75" hidden="1" customHeight="1" x14ac:dyDescent="0.2"/>
    <row r="55084" ht="12.75" hidden="1" customHeight="1" x14ac:dyDescent="0.2"/>
    <row r="55085" ht="12.75" hidden="1" customHeight="1" x14ac:dyDescent="0.2"/>
    <row r="55086" ht="12.75" hidden="1" customHeight="1" x14ac:dyDescent="0.2"/>
    <row r="55087" ht="12.75" hidden="1" customHeight="1" x14ac:dyDescent="0.2"/>
    <row r="55088" ht="12.75" hidden="1" customHeight="1" x14ac:dyDescent="0.2"/>
    <row r="55089" ht="12.75" hidden="1" customHeight="1" x14ac:dyDescent="0.2"/>
    <row r="55090" ht="12.75" hidden="1" customHeight="1" x14ac:dyDescent="0.2"/>
    <row r="55091" ht="12.75" hidden="1" customHeight="1" x14ac:dyDescent="0.2"/>
    <row r="55092" ht="12.75" hidden="1" customHeight="1" x14ac:dyDescent="0.2"/>
    <row r="55093" ht="12.75" hidden="1" customHeight="1" x14ac:dyDescent="0.2"/>
    <row r="55094" ht="12.75" hidden="1" customHeight="1" x14ac:dyDescent="0.2"/>
    <row r="55095" ht="12.75" hidden="1" customHeight="1" x14ac:dyDescent="0.2"/>
    <row r="55096" ht="12.75" hidden="1" customHeight="1" x14ac:dyDescent="0.2"/>
    <row r="55097" ht="12.75" hidden="1" customHeight="1" x14ac:dyDescent="0.2"/>
    <row r="55098" ht="12.75" hidden="1" customHeight="1" x14ac:dyDescent="0.2"/>
    <row r="55099" ht="12.75" hidden="1" customHeight="1" x14ac:dyDescent="0.2"/>
    <row r="55100" ht="12.75" hidden="1" customHeight="1" x14ac:dyDescent="0.2"/>
    <row r="55101" ht="12.75" hidden="1" customHeight="1" x14ac:dyDescent="0.2"/>
    <row r="55102" ht="12.75" hidden="1" customHeight="1" x14ac:dyDescent="0.2"/>
    <row r="55103" ht="12.75" hidden="1" customHeight="1" x14ac:dyDescent="0.2"/>
    <row r="55104" ht="12.75" hidden="1" customHeight="1" x14ac:dyDescent="0.2"/>
    <row r="55105" ht="12.75" hidden="1" customHeight="1" x14ac:dyDescent="0.2"/>
    <row r="55106" ht="12.75" hidden="1" customHeight="1" x14ac:dyDescent="0.2"/>
    <row r="55107" ht="12.75" hidden="1" customHeight="1" x14ac:dyDescent="0.2"/>
    <row r="55108" ht="12.75" hidden="1" customHeight="1" x14ac:dyDescent="0.2"/>
    <row r="55109" ht="12.75" hidden="1" customHeight="1" x14ac:dyDescent="0.2"/>
    <row r="55110" ht="12.75" hidden="1" customHeight="1" x14ac:dyDescent="0.2"/>
    <row r="55111" ht="12.75" hidden="1" customHeight="1" x14ac:dyDescent="0.2"/>
    <row r="55112" ht="12.75" hidden="1" customHeight="1" x14ac:dyDescent="0.2"/>
    <row r="55113" ht="12.75" hidden="1" customHeight="1" x14ac:dyDescent="0.2"/>
    <row r="55114" ht="12.75" hidden="1" customHeight="1" x14ac:dyDescent="0.2"/>
    <row r="55115" ht="12.75" hidden="1" customHeight="1" x14ac:dyDescent="0.2"/>
    <row r="55116" ht="12.75" hidden="1" customHeight="1" x14ac:dyDescent="0.2"/>
    <row r="55117" ht="12.75" hidden="1" customHeight="1" x14ac:dyDescent="0.2"/>
    <row r="55118" ht="12.75" hidden="1" customHeight="1" x14ac:dyDescent="0.2"/>
    <row r="55119" ht="12.75" hidden="1" customHeight="1" x14ac:dyDescent="0.2"/>
    <row r="55120" ht="12.75" hidden="1" customHeight="1" x14ac:dyDescent="0.2"/>
    <row r="55121" ht="12.75" hidden="1" customHeight="1" x14ac:dyDescent="0.2"/>
    <row r="55122" ht="12.75" hidden="1" customHeight="1" x14ac:dyDescent="0.2"/>
    <row r="55123" ht="12.75" hidden="1" customHeight="1" x14ac:dyDescent="0.2"/>
    <row r="55124" ht="12.75" hidden="1" customHeight="1" x14ac:dyDescent="0.2"/>
    <row r="55125" ht="12.75" hidden="1" customHeight="1" x14ac:dyDescent="0.2"/>
    <row r="55126" ht="12.75" hidden="1" customHeight="1" x14ac:dyDescent="0.2"/>
    <row r="55127" ht="12.75" hidden="1" customHeight="1" x14ac:dyDescent="0.2"/>
    <row r="55128" ht="12.75" hidden="1" customHeight="1" x14ac:dyDescent="0.2"/>
    <row r="55129" ht="12.75" hidden="1" customHeight="1" x14ac:dyDescent="0.2"/>
    <row r="55130" ht="12.75" hidden="1" customHeight="1" x14ac:dyDescent="0.2"/>
    <row r="55131" ht="12.75" hidden="1" customHeight="1" x14ac:dyDescent="0.2"/>
    <row r="55132" ht="12.75" hidden="1" customHeight="1" x14ac:dyDescent="0.2"/>
    <row r="55133" ht="12.75" hidden="1" customHeight="1" x14ac:dyDescent="0.2"/>
    <row r="55134" ht="12.75" hidden="1" customHeight="1" x14ac:dyDescent="0.2"/>
    <row r="55135" ht="12.75" hidden="1" customHeight="1" x14ac:dyDescent="0.2"/>
    <row r="55136" ht="12.75" hidden="1" customHeight="1" x14ac:dyDescent="0.2"/>
    <row r="55137" ht="12.75" hidden="1" customHeight="1" x14ac:dyDescent="0.2"/>
    <row r="55138" ht="12.75" hidden="1" customHeight="1" x14ac:dyDescent="0.2"/>
    <row r="55139" ht="12.75" hidden="1" customHeight="1" x14ac:dyDescent="0.2"/>
    <row r="55140" ht="12.75" hidden="1" customHeight="1" x14ac:dyDescent="0.2"/>
    <row r="55141" ht="12.75" hidden="1" customHeight="1" x14ac:dyDescent="0.2"/>
    <row r="55142" ht="12.75" hidden="1" customHeight="1" x14ac:dyDescent="0.2"/>
    <row r="55143" ht="12.75" hidden="1" customHeight="1" x14ac:dyDescent="0.2"/>
    <row r="55144" ht="12.75" hidden="1" customHeight="1" x14ac:dyDescent="0.2"/>
    <row r="55145" ht="12.75" hidden="1" customHeight="1" x14ac:dyDescent="0.2"/>
    <row r="55146" ht="12.75" hidden="1" customHeight="1" x14ac:dyDescent="0.2"/>
    <row r="55147" ht="12.75" hidden="1" customHeight="1" x14ac:dyDescent="0.2"/>
    <row r="55148" ht="12.75" hidden="1" customHeight="1" x14ac:dyDescent="0.2"/>
    <row r="55149" ht="12.75" hidden="1" customHeight="1" x14ac:dyDescent="0.2"/>
    <row r="55150" ht="12.75" hidden="1" customHeight="1" x14ac:dyDescent="0.2"/>
    <row r="55151" ht="12.75" hidden="1" customHeight="1" x14ac:dyDescent="0.2"/>
    <row r="55152" ht="12.75" hidden="1" customHeight="1" x14ac:dyDescent="0.2"/>
    <row r="55153" ht="12.75" hidden="1" customHeight="1" x14ac:dyDescent="0.2"/>
    <row r="55154" ht="12.75" hidden="1" customHeight="1" x14ac:dyDescent="0.2"/>
    <row r="55155" ht="12.75" hidden="1" customHeight="1" x14ac:dyDescent="0.2"/>
    <row r="55156" ht="12.75" hidden="1" customHeight="1" x14ac:dyDescent="0.2"/>
    <row r="55157" ht="12.75" hidden="1" customHeight="1" x14ac:dyDescent="0.2"/>
    <row r="55158" ht="12.75" hidden="1" customHeight="1" x14ac:dyDescent="0.2"/>
    <row r="55159" ht="12.75" hidden="1" customHeight="1" x14ac:dyDescent="0.2"/>
    <row r="55160" ht="12.75" hidden="1" customHeight="1" x14ac:dyDescent="0.2"/>
    <row r="55161" ht="12.75" hidden="1" customHeight="1" x14ac:dyDescent="0.2"/>
    <row r="55162" ht="12.75" hidden="1" customHeight="1" x14ac:dyDescent="0.2"/>
    <row r="55163" ht="12.75" hidden="1" customHeight="1" x14ac:dyDescent="0.2"/>
    <row r="55164" ht="12.75" hidden="1" customHeight="1" x14ac:dyDescent="0.2"/>
    <row r="55165" ht="12.75" hidden="1" customHeight="1" x14ac:dyDescent="0.2"/>
    <row r="55166" ht="12.75" hidden="1" customHeight="1" x14ac:dyDescent="0.2"/>
    <row r="55167" ht="12.75" hidden="1" customHeight="1" x14ac:dyDescent="0.2"/>
    <row r="55168" ht="12.75" hidden="1" customHeight="1" x14ac:dyDescent="0.2"/>
    <row r="55169" ht="12.75" hidden="1" customHeight="1" x14ac:dyDescent="0.2"/>
    <row r="55170" ht="12.75" hidden="1" customHeight="1" x14ac:dyDescent="0.2"/>
    <row r="55171" ht="12.75" hidden="1" customHeight="1" x14ac:dyDescent="0.2"/>
    <row r="55172" ht="12.75" hidden="1" customHeight="1" x14ac:dyDescent="0.2"/>
    <row r="55173" ht="12.75" hidden="1" customHeight="1" x14ac:dyDescent="0.2"/>
    <row r="55174" ht="12.75" hidden="1" customHeight="1" x14ac:dyDescent="0.2"/>
    <row r="55175" ht="12.75" hidden="1" customHeight="1" x14ac:dyDescent="0.2"/>
    <row r="55176" ht="12.75" hidden="1" customHeight="1" x14ac:dyDescent="0.2"/>
    <row r="55177" ht="12.75" hidden="1" customHeight="1" x14ac:dyDescent="0.2"/>
    <row r="55178" ht="12.75" hidden="1" customHeight="1" x14ac:dyDescent="0.2"/>
    <row r="55179" ht="12.75" hidden="1" customHeight="1" x14ac:dyDescent="0.2"/>
    <row r="55180" ht="12.75" hidden="1" customHeight="1" x14ac:dyDescent="0.2"/>
    <row r="55181" ht="12.75" hidden="1" customHeight="1" x14ac:dyDescent="0.2"/>
    <row r="55182" ht="12.75" hidden="1" customHeight="1" x14ac:dyDescent="0.2"/>
    <row r="55183" ht="12.75" hidden="1" customHeight="1" x14ac:dyDescent="0.2"/>
    <row r="55184" ht="12.75" hidden="1" customHeight="1" x14ac:dyDescent="0.2"/>
    <row r="55185" ht="12.75" hidden="1" customHeight="1" x14ac:dyDescent="0.2"/>
    <row r="55186" ht="12.75" hidden="1" customHeight="1" x14ac:dyDescent="0.2"/>
    <row r="55187" ht="12.75" hidden="1" customHeight="1" x14ac:dyDescent="0.2"/>
    <row r="55188" ht="12.75" hidden="1" customHeight="1" x14ac:dyDescent="0.2"/>
    <row r="55189" ht="12.75" hidden="1" customHeight="1" x14ac:dyDescent="0.2"/>
    <row r="55190" ht="12.75" hidden="1" customHeight="1" x14ac:dyDescent="0.2"/>
    <row r="55191" ht="12.75" hidden="1" customHeight="1" x14ac:dyDescent="0.2"/>
    <row r="55192" ht="12.75" hidden="1" customHeight="1" x14ac:dyDescent="0.2"/>
    <row r="55193" ht="12.75" hidden="1" customHeight="1" x14ac:dyDescent="0.2"/>
    <row r="55194" ht="12.75" hidden="1" customHeight="1" x14ac:dyDescent="0.2"/>
    <row r="55195" ht="12.75" hidden="1" customHeight="1" x14ac:dyDescent="0.2"/>
    <row r="55196" ht="12.75" hidden="1" customHeight="1" x14ac:dyDescent="0.2"/>
    <row r="55197" ht="12.75" hidden="1" customHeight="1" x14ac:dyDescent="0.2"/>
    <row r="55198" ht="12.75" hidden="1" customHeight="1" x14ac:dyDescent="0.2"/>
    <row r="55199" ht="12.75" hidden="1" customHeight="1" x14ac:dyDescent="0.2"/>
    <row r="55200" ht="12.75" hidden="1" customHeight="1" x14ac:dyDescent="0.2"/>
    <row r="55201" ht="12.75" hidden="1" customHeight="1" x14ac:dyDescent="0.2"/>
    <row r="55202" ht="12.75" hidden="1" customHeight="1" x14ac:dyDescent="0.2"/>
    <row r="55203" ht="12.75" hidden="1" customHeight="1" x14ac:dyDescent="0.2"/>
    <row r="55204" ht="12.75" hidden="1" customHeight="1" x14ac:dyDescent="0.2"/>
    <row r="55205" ht="12.75" hidden="1" customHeight="1" x14ac:dyDescent="0.2"/>
    <row r="55206" ht="12.75" hidden="1" customHeight="1" x14ac:dyDescent="0.2"/>
    <row r="55207" ht="12.75" hidden="1" customHeight="1" x14ac:dyDescent="0.2"/>
    <row r="55208" ht="12.75" hidden="1" customHeight="1" x14ac:dyDescent="0.2"/>
    <row r="55209" ht="12.75" hidden="1" customHeight="1" x14ac:dyDescent="0.2"/>
    <row r="55210" ht="12.75" hidden="1" customHeight="1" x14ac:dyDescent="0.2"/>
    <row r="55211" ht="12.75" hidden="1" customHeight="1" x14ac:dyDescent="0.2"/>
    <row r="55212" ht="12.75" hidden="1" customHeight="1" x14ac:dyDescent="0.2"/>
    <row r="55213" ht="12.75" hidden="1" customHeight="1" x14ac:dyDescent="0.2"/>
    <row r="55214" ht="12.75" hidden="1" customHeight="1" x14ac:dyDescent="0.2"/>
    <row r="55215" ht="12.75" hidden="1" customHeight="1" x14ac:dyDescent="0.2"/>
    <row r="55216" ht="12.75" hidden="1" customHeight="1" x14ac:dyDescent="0.2"/>
    <row r="55217" ht="12.75" hidden="1" customHeight="1" x14ac:dyDescent="0.2"/>
    <row r="55218" ht="12.75" hidden="1" customHeight="1" x14ac:dyDescent="0.2"/>
    <row r="55219" ht="12.75" hidden="1" customHeight="1" x14ac:dyDescent="0.2"/>
    <row r="55220" ht="12.75" hidden="1" customHeight="1" x14ac:dyDescent="0.2"/>
    <row r="55221" ht="12.75" hidden="1" customHeight="1" x14ac:dyDescent="0.2"/>
    <row r="55222" ht="12.75" hidden="1" customHeight="1" x14ac:dyDescent="0.2"/>
    <row r="55223" ht="12.75" hidden="1" customHeight="1" x14ac:dyDescent="0.2"/>
    <row r="55224" ht="12.75" hidden="1" customHeight="1" x14ac:dyDescent="0.2"/>
    <row r="55225" ht="12.75" hidden="1" customHeight="1" x14ac:dyDescent="0.2"/>
    <row r="55226" ht="12.75" hidden="1" customHeight="1" x14ac:dyDescent="0.2"/>
    <row r="55227" ht="12.75" hidden="1" customHeight="1" x14ac:dyDescent="0.2"/>
    <row r="55228" ht="12.75" hidden="1" customHeight="1" x14ac:dyDescent="0.2"/>
    <row r="55229" ht="12.75" hidden="1" customHeight="1" x14ac:dyDescent="0.2"/>
    <row r="55230" ht="12.75" hidden="1" customHeight="1" x14ac:dyDescent="0.2"/>
    <row r="55231" ht="12.75" hidden="1" customHeight="1" x14ac:dyDescent="0.2"/>
    <row r="55232" ht="12.75" hidden="1" customHeight="1" x14ac:dyDescent="0.2"/>
    <row r="55233" ht="12.75" hidden="1" customHeight="1" x14ac:dyDescent="0.2"/>
    <row r="55234" ht="12.75" hidden="1" customHeight="1" x14ac:dyDescent="0.2"/>
    <row r="55235" ht="12.75" hidden="1" customHeight="1" x14ac:dyDescent="0.2"/>
    <row r="55236" ht="12.75" hidden="1" customHeight="1" x14ac:dyDescent="0.2"/>
    <row r="55237" ht="12.75" hidden="1" customHeight="1" x14ac:dyDescent="0.2"/>
    <row r="55238" ht="12.75" hidden="1" customHeight="1" x14ac:dyDescent="0.2"/>
    <row r="55239" ht="12.75" hidden="1" customHeight="1" x14ac:dyDescent="0.2"/>
    <row r="55240" ht="12.75" hidden="1" customHeight="1" x14ac:dyDescent="0.2"/>
    <row r="55241" ht="12.75" hidden="1" customHeight="1" x14ac:dyDescent="0.2"/>
    <row r="55242" ht="12.75" hidden="1" customHeight="1" x14ac:dyDescent="0.2"/>
    <row r="55243" ht="12.75" hidden="1" customHeight="1" x14ac:dyDescent="0.2"/>
    <row r="55244" ht="12.75" hidden="1" customHeight="1" x14ac:dyDescent="0.2"/>
    <row r="55245" ht="12.75" hidden="1" customHeight="1" x14ac:dyDescent="0.2"/>
    <row r="55246" ht="12.75" hidden="1" customHeight="1" x14ac:dyDescent="0.2"/>
    <row r="55247" ht="12.75" hidden="1" customHeight="1" x14ac:dyDescent="0.2"/>
    <row r="55248" ht="12.75" hidden="1" customHeight="1" x14ac:dyDescent="0.2"/>
    <row r="55249" ht="12.75" hidden="1" customHeight="1" x14ac:dyDescent="0.2"/>
    <row r="55250" ht="12.75" hidden="1" customHeight="1" x14ac:dyDescent="0.2"/>
    <row r="55251" ht="12.75" hidden="1" customHeight="1" x14ac:dyDescent="0.2"/>
    <row r="55252" ht="12.75" hidden="1" customHeight="1" x14ac:dyDescent="0.2"/>
    <row r="55253" ht="12.75" hidden="1" customHeight="1" x14ac:dyDescent="0.2"/>
    <row r="55254" ht="12.75" hidden="1" customHeight="1" x14ac:dyDescent="0.2"/>
    <row r="55255" ht="12.75" hidden="1" customHeight="1" x14ac:dyDescent="0.2"/>
    <row r="55256" ht="12.75" hidden="1" customHeight="1" x14ac:dyDescent="0.2"/>
    <row r="55257" ht="12.75" hidden="1" customHeight="1" x14ac:dyDescent="0.2"/>
    <row r="55258" ht="12.75" hidden="1" customHeight="1" x14ac:dyDescent="0.2"/>
    <row r="55259" ht="12.75" hidden="1" customHeight="1" x14ac:dyDescent="0.2"/>
    <row r="55260" ht="12.75" hidden="1" customHeight="1" x14ac:dyDescent="0.2"/>
    <row r="55261" ht="12.75" hidden="1" customHeight="1" x14ac:dyDescent="0.2"/>
    <row r="55262" ht="12.75" hidden="1" customHeight="1" x14ac:dyDescent="0.2"/>
    <row r="55263" ht="12.75" hidden="1" customHeight="1" x14ac:dyDescent="0.2"/>
    <row r="55264" ht="12.75" hidden="1" customHeight="1" x14ac:dyDescent="0.2"/>
    <row r="55265" ht="12.75" hidden="1" customHeight="1" x14ac:dyDescent="0.2"/>
    <row r="55266" ht="12.75" hidden="1" customHeight="1" x14ac:dyDescent="0.2"/>
    <row r="55267" ht="12.75" hidden="1" customHeight="1" x14ac:dyDescent="0.2"/>
    <row r="55268" ht="12.75" hidden="1" customHeight="1" x14ac:dyDescent="0.2"/>
    <row r="55269" ht="12.75" hidden="1" customHeight="1" x14ac:dyDescent="0.2"/>
    <row r="55270" ht="12.75" hidden="1" customHeight="1" x14ac:dyDescent="0.2"/>
    <row r="55271" ht="12.75" hidden="1" customHeight="1" x14ac:dyDescent="0.2"/>
    <row r="55272" ht="12.75" hidden="1" customHeight="1" x14ac:dyDescent="0.2"/>
    <row r="55273" ht="12.75" hidden="1" customHeight="1" x14ac:dyDescent="0.2"/>
    <row r="55274" ht="12.75" hidden="1" customHeight="1" x14ac:dyDescent="0.2"/>
    <row r="55275" ht="12.75" hidden="1" customHeight="1" x14ac:dyDescent="0.2"/>
    <row r="55276" ht="12.75" hidden="1" customHeight="1" x14ac:dyDescent="0.2"/>
    <row r="55277" ht="12.75" hidden="1" customHeight="1" x14ac:dyDescent="0.2"/>
    <row r="55278" ht="12.75" hidden="1" customHeight="1" x14ac:dyDescent="0.2"/>
    <row r="55279" ht="12.75" hidden="1" customHeight="1" x14ac:dyDescent="0.2"/>
    <row r="55280" ht="12.75" hidden="1" customHeight="1" x14ac:dyDescent="0.2"/>
    <row r="55281" ht="12.75" hidden="1" customHeight="1" x14ac:dyDescent="0.2"/>
    <row r="55282" ht="12.75" hidden="1" customHeight="1" x14ac:dyDescent="0.2"/>
    <row r="55283" ht="12.75" hidden="1" customHeight="1" x14ac:dyDescent="0.2"/>
    <row r="55284" ht="12.75" hidden="1" customHeight="1" x14ac:dyDescent="0.2"/>
    <row r="55285" ht="12.75" hidden="1" customHeight="1" x14ac:dyDescent="0.2"/>
    <row r="55286" ht="12.75" hidden="1" customHeight="1" x14ac:dyDescent="0.2"/>
    <row r="55287" ht="12.75" hidden="1" customHeight="1" x14ac:dyDescent="0.2"/>
    <row r="55288" ht="12.75" hidden="1" customHeight="1" x14ac:dyDescent="0.2"/>
    <row r="55289" ht="12.75" hidden="1" customHeight="1" x14ac:dyDescent="0.2"/>
    <row r="55290" ht="12.75" hidden="1" customHeight="1" x14ac:dyDescent="0.2"/>
    <row r="55291" ht="12.75" hidden="1" customHeight="1" x14ac:dyDescent="0.2"/>
    <row r="55292" ht="12.75" hidden="1" customHeight="1" x14ac:dyDescent="0.2"/>
    <row r="55293" ht="12.75" hidden="1" customHeight="1" x14ac:dyDescent="0.2"/>
    <row r="55294" ht="12.75" hidden="1" customHeight="1" x14ac:dyDescent="0.2"/>
    <row r="55295" ht="12.75" hidden="1" customHeight="1" x14ac:dyDescent="0.2"/>
    <row r="55296" ht="12.75" hidden="1" customHeight="1" x14ac:dyDescent="0.2"/>
    <row r="55297" ht="12.75" hidden="1" customHeight="1" x14ac:dyDescent="0.2"/>
    <row r="55298" ht="12.75" hidden="1" customHeight="1" x14ac:dyDescent="0.2"/>
    <row r="55299" ht="12.75" hidden="1" customHeight="1" x14ac:dyDescent="0.2"/>
    <row r="55300" ht="12.75" hidden="1" customHeight="1" x14ac:dyDescent="0.2"/>
    <row r="55301" ht="12.75" hidden="1" customHeight="1" x14ac:dyDescent="0.2"/>
    <row r="55302" ht="12.75" hidden="1" customHeight="1" x14ac:dyDescent="0.2"/>
    <row r="55303" ht="12.75" hidden="1" customHeight="1" x14ac:dyDescent="0.2"/>
    <row r="55304" ht="12.75" hidden="1" customHeight="1" x14ac:dyDescent="0.2"/>
    <row r="55305" ht="12.75" hidden="1" customHeight="1" x14ac:dyDescent="0.2"/>
    <row r="55306" ht="12.75" hidden="1" customHeight="1" x14ac:dyDescent="0.2"/>
    <row r="55307" ht="12.75" hidden="1" customHeight="1" x14ac:dyDescent="0.2"/>
    <row r="55308" ht="12.75" hidden="1" customHeight="1" x14ac:dyDescent="0.2"/>
    <row r="55309" ht="12.75" hidden="1" customHeight="1" x14ac:dyDescent="0.2"/>
    <row r="55310" ht="12.75" hidden="1" customHeight="1" x14ac:dyDescent="0.2"/>
    <row r="55311" ht="12.75" hidden="1" customHeight="1" x14ac:dyDescent="0.2"/>
    <row r="55312" ht="12.75" hidden="1" customHeight="1" x14ac:dyDescent="0.2"/>
    <row r="55313" ht="12.75" hidden="1" customHeight="1" x14ac:dyDescent="0.2"/>
    <row r="55314" ht="12.75" hidden="1" customHeight="1" x14ac:dyDescent="0.2"/>
    <row r="55315" ht="12.75" hidden="1" customHeight="1" x14ac:dyDescent="0.2"/>
    <row r="55316" ht="12.75" hidden="1" customHeight="1" x14ac:dyDescent="0.2"/>
    <row r="55317" ht="12.75" hidden="1" customHeight="1" x14ac:dyDescent="0.2"/>
    <row r="55318" ht="12.75" hidden="1" customHeight="1" x14ac:dyDescent="0.2"/>
    <row r="55319" ht="12.75" hidden="1" customHeight="1" x14ac:dyDescent="0.2"/>
    <row r="55320" ht="12.75" hidden="1" customHeight="1" x14ac:dyDescent="0.2"/>
    <row r="55321" ht="12.75" hidden="1" customHeight="1" x14ac:dyDescent="0.2"/>
    <row r="55322" ht="12.75" hidden="1" customHeight="1" x14ac:dyDescent="0.2"/>
    <row r="55323" ht="12.75" hidden="1" customHeight="1" x14ac:dyDescent="0.2"/>
    <row r="55324" ht="12.75" hidden="1" customHeight="1" x14ac:dyDescent="0.2"/>
    <row r="55325" ht="12.75" hidden="1" customHeight="1" x14ac:dyDescent="0.2"/>
    <row r="55326" ht="12.75" hidden="1" customHeight="1" x14ac:dyDescent="0.2"/>
    <row r="55327" ht="12.75" hidden="1" customHeight="1" x14ac:dyDescent="0.2"/>
    <row r="55328" ht="12.75" hidden="1" customHeight="1" x14ac:dyDescent="0.2"/>
    <row r="55329" ht="12.75" hidden="1" customHeight="1" x14ac:dyDescent="0.2"/>
    <row r="55330" ht="12.75" hidden="1" customHeight="1" x14ac:dyDescent="0.2"/>
    <row r="55331" ht="12.75" hidden="1" customHeight="1" x14ac:dyDescent="0.2"/>
    <row r="55332" ht="12.75" hidden="1" customHeight="1" x14ac:dyDescent="0.2"/>
    <row r="55333" ht="12.75" hidden="1" customHeight="1" x14ac:dyDescent="0.2"/>
    <row r="55334" ht="12.75" hidden="1" customHeight="1" x14ac:dyDescent="0.2"/>
    <row r="55335" ht="12.75" hidden="1" customHeight="1" x14ac:dyDescent="0.2"/>
    <row r="55336" ht="12.75" hidden="1" customHeight="1" x14ac:dyDescent="0.2"/>
    <row r="55337" ht="12.75" hidden="1" customHeight="1" x14ac:dyDescent="0.2"/>
    <row r="55338" ht="12.75" hidden="1" customHeight="1" x14ac:dyDescent="0.2"/>
    <row r="55339" ht="12.75" hidden="1" customHeight="1" x14ac:dyDescent="0.2"/>
    <row r="55340" ht="12.75" hidden="1" customHeight="1" x14ac:dyDescent="0.2"/>
    <row r="55341" ht="12.75" hidden="1" customHeight="1" x14ac:dyDescent="0.2"/>
    <row r="55342" ht="12.75" hidden="1" customHeight="1" x14ac:dyDescent="0.2"/>
    <row r="55343" ht="12.75" hidden="1" customHeight="1" x14ac:dyDescent="0.2"/>
    <row r="55344" ht="12.75" hidden="1" customHeight="1" x14ac:dyDescent="0.2"/>
    <row r="55345" ht="12.75" hidden="1" customHeight="1" x14ac:dyDescent="0.2"/>
    <row r="55346" ht="12.75" hidden="1" customHeight="1" x14ac:dyDescent="0.2"/>
    <row r="55347" ht="12.75" hidden="1" customHeight="1" x14ac:dyDescent="0.2"/>
    <row r="55348" ht="12.75" hidden="1" customHeight="1" x14ac:dyDescent="0.2"/>
    <row r="55349" ht="12.75" hidden="1" customHeight="1" x14ac:dyDescent="0.2"/>
    <row r="55350" ht="12.75" hidden="1" customHeight="1" x14ac:dyDescent="0.2"/>
    <row r="55351" ht="12.75" hidden="1" customHeight="1" x14ac:dyDescent="0.2"/>
    <row r="55352" ht="12.75" hidden="1" customHeight="1" x14ac:dyDescent="0.2"/>
    <row r="55353" ht="12.75" hidden="1" customHeight="1" x14ac:dyDescent="0.2"/>
    <row r="55354" ht="12.75" hidden="1" customHeight="1" x14ac:dyDescent="0.2"/>
    <row r="55355" ht="12.75" hidden="1" customHeight="1" x14ac:dyDescent="0.2"/>
    <row r="55356" ht="12.75" hidden="1" customHeight="1" x14ac:dyDescent="0.2"/>
    <row r="55357" ht="12.75" hidden="1" customHeight="1" x14ac:dyDescent="0.2"/>
    <row r="55358" ht="12.75" hidden="1" customHeight="1" x14ac:dyDescent="0.2"/>
    <row r="55359" ht="12.75" hidden="1" customHeight="1" x14ac:dyDescent="0.2"/>
    <row r="55360" ht="12.75" hidden="1" customHeight="1" x14ac:dyDescent="0.2"/>
    <row r="55361" ht="12.75" hidden="1" customHeight="1" x14ac:dyDescent="0.2"/>
    <row r="55362" ht="12.75" hidden="1" customHeight="1" x14ac:dyDescent="0.2"/>
    <row r="55363" ht="12.75" hidden="1" customHeight="1" x14ac:dyDescent="0.2"/>
    <row r="55364" ht="12.75" hidden="1" customHeight="1" x14ac:dyDescent="0.2"/>
    <row r="55365" ht="12.75" hidden="1" customHeight="1" x14ac:dyDescent="0.2"/>
    <row r="55366" ht="12.75" hidden="1" customHeight="1" x14ac:dyDescent="0.2"/>
    <row r="55367" ht="12.75" hidden="1" customHeight="1" x14ac:dyDescent="0.2"/>
    <row r="55368" ht="12.75" hidden="1" customHeight="1" x14ac:dyDescent="0.2"/>
    <row r="55369" ht="12.75" hidden="1" customHeight="1" x14ac:dyDescent="0.2"/>
    <row r="55370" ht="12.75" hidden="1" customHeight="1" x14ac:dyDescent="0.2"/>
    <row r="55371" ht="12.75" hidden="1" customHeight="1" x14ac:dyDescent="0.2"/>
    <row r="55372" ht="12.75" hidden="1" customHeight="1" x14ac:dyDescent="0.2"/>
    <row r="55373" ht="12.75" hidden="1" customHeight="1" x14ac:dyDescent="0.2"/>
    <row r="55374" ht="12.75" hidden="1" customHeight="1" x14ac:dyDescent="0.2"/>
    <row r="55375" ht="12.75" hidden="1" customHeight="1" x14ac:dyDescent="0.2"/>
    <row r="55376" ht="12.75" hidden="1" customHeight="1" x14ac:dyDescent="0.2"/>
    <row r="55377" ht="12.75" hidden="1" customHeight="1" x14ac:dyDescent="0.2"/>
    <row r="55378" ht="12.75" hidden="1" customHeight="1" x14ac:dyDescent="0.2"/>
    <row r="55379" ht="12.75" hidden="1" customHeight="1" x14ac:dyDescent="0.2"/>
    <row r="55380" ht="12.75" hidden="1" customHeight="1" x14ac:dyDescent="0.2"/>
    <row r="55381" ht="12.75" hidden="1" customHeight="1" x14ac:dyDescent="0.2"/>
    <row r="55382" ht="12.75" hidden="1" customHeight="1" x14ac:dyDescent="0.2"/>
    <row r="55383" ht="12.75" hidden="1" customHeight="1" x14ac:dyDescent="0.2"/>
    <row r="55384" ht="12.75" hidden="1" customHeight="1" x14ac:dyDescent="0.2"/>
    <row r="55385" ht="12.75" hidden="1" customHeight="1" x14ac:dyDescent="0.2"/>
    <row r="55386" ht="12.75" hidden="1" customHeight="1" x14ac:dyDescent="0.2"/>
    <row r="55387" ht="12.75" hidden="1" customHeight="1" x14ac:dyDescent="0.2"/>
    <row r="55388" ht="12.75" hidden="1" customHeight="1" x14ac:dyDescent="0.2"/>
    <row r="55389" ht="12.75" hidden="1" customHeight="1" x14ac:dyDescent="0.2"/>
    <row r="55390" ht="12.75" hidden="1" customHeight="1" x14ac:dyDescent="0.2"/>
    <row r="55391" ht="12.75" hidden="1" customHeight="1" x14ac:dyDescent="0.2"/>
    <row r="55392" ht="12.75" hidden="1" customHeight="1" x14ac:dyDescent="0.2"/>
    <row r="55393" ht="12.75" hidden="1" customHeight="1" x14ac:dyDescent="0.2"/>
    <row r="55394" ht="12.75" hidden="1" customHeight="1" x14ac:dyDescent="0.2"/>
    <row r="55395" ht="12.75" hidden="1" customHeight="1" x14ac:dyDescent="0.2"/>
    <row r="55396" ht="12.75" hidden="1" customHeight="1" x14ac:dyDescent="0.2"/>
    <row r="55397" ht="12.75" hidden="1" customHeight="1" x14ac:dyDescent="0.2"/>
    <row r="55398" ht="12.75" hidden="1" customHeight="1" x14ac:dyDescent="0.2"/>
    <row r="55399" ht="12.75" hidden="1" customHeight="1" x14ac:dyDescent="0.2"/>
    <row r="55400" ht="12.75" hidden="1" customHeight="1" x14ac:dyDescent="0.2"/>
    <row r="55401" ht="12.75" hidden="1" customHeight="1" x14ac:dyDescent="0.2"/>
    <row r="55402" ht="12.75" hidden="1" customHeight="1" x14ac:dyDescent="0.2"/>
    <row r="55403" ht="12.75" hidden="1" customHeight="1" x14ac:dyDescent="0.2"/>
    <row r="55404" ht="12.75" hidden="1" customHeight="1" x14ac:dyDescent="0.2"/>
    <row r="55405" ht="12.75" hidden="1" customHeight="1" x14ac:dyDescent="0.2"/>
    <row r="55406" ht="12.75" hidden="1" customHeight="1" x14ac:dyDescent="0.2"/>
    <row r="55407" ht="12.75" hidden="1" customHeight="1" x14ac:dyDescent="0.2"/>
    <row r="55408" ht="12.75" hidden="1" customHeight="1" x14ac:dyDescent="0.2"/>
    <row r="55409" ht="12.75" hidden="1" customHeight="1" x14ac:dyDescent="0.2"/>
    <row r="55410" ht="12.75" hidden="1" customHeight="1" x14ac:dyDescent="0.2"/>
    <row r="55411" ht="12.75" hidden="1" customHeight="1" x14ac:dyDescent="0.2"/>
    <row r="55412" ht="12.75" hidden="1" customHeight="1" x14ac:dyDescent="0.2"/>
    <row r="55413" ht="12.75" hidden="1" customHeight="1" x14ac:dyDescent="0.2"/>
    <row r="55414" ht="12.75" hidden="1" customHeight="1" x14ac:dyDescent="0.2"/>
    <row r="55415" ht="12.75" hidden="1" customHeight="1" x14ac:dyDescent="0.2"/>
    <row r="55416" ht="12.75" hidden="1" customHeight="1" x14ac:dyDescent="0.2"/>
    <row r="55417" ht="12.75" hidden="1" customHeight="1" x14ac:dyDescent="0.2"/>
    <row r="55418" ht="12.75" hidden="1" customHeight="1" x14ac:dyDescent="0.2"/>
    <row r="55419" ht="12.75" hidden="1" customHeight="1" x14ac:dyDescent="0.2"/>
    <row r="55420" ht="12.75" hidden="1" customHeight="1" x14ac:dyDescent="0.2"/>
    <row r="55421" ht="12.75" hidden="1" customHeight="1" x14ac:dyDescent="0.2"/>
    <row r="55422" ht="12.75" hidden="1" customHeight="1" x14ac:dyDescent="0.2"/>
    <row r="55423" ht="12.75" hidden="1" customHeight="1" x14ac:dyDescent="0.2"/>
    <row r="55424" ht="12.75" hidden="1" customHeight="1" x14ac:dyDescent="0.2"/>
    <row r="55425" ht="12.75" hidden="1" customHeight="1" x14ac:dyDescent="0.2"/>
    <row r="55426" ht="12.75" hidden="1" customHeight="1" x14ac:dyDescent="0.2"/>
    <row r="55427" ht="12.75" hidden="1" customHeight="1" x14ac:dyDescent="0.2"/>
    <row r="55428" ht="12.75" hidden="1" customHeight="1" x14ac:dyDescent="0.2"/>
    <row r="55429" ht="12.75" hidden="1" customHeight="1" x14ac:dyDescent="0.2"/>
    <row r="55430" ht="12.75" hidden="1" customHeight="1" x14ac:dyDescent="0.2"/>
    <row r="55431" ht="12.75" hidden="1" customHeight="1" x14ac:dyDescent="0.2"/>
    <row r="55432" ht="12.75" hidden="1" customHeight="1" x14ac:dyDescent="0.2"/>
    <row r="55433" ht="12.75" hidden="1" customHeight="1" x14ac:dyDescent="0.2"/>
    <row r="55434" ht="12.75" hidden="1" customHeight="1" x14ac:dyDescent="0.2"/>
    <row r="55435" ht="12.75" hidden="1" customHeight="1" x14ac:dyDescent="0.2"/>
    <row r="55436" ht="12.75" hidden="1" customHeight="1" x14ac:dyDescent="0.2"/>
    <row r="55437" ht="12.75" hidden="1" customHeight="1" x14ac:dyDescent="0.2"/>
    <row r="55438" ht="12.75" hidden="1" customHeight="1" x14ac:dyDescent="0.2"/>
    <row r="55439" ht="12.75" hidden="1" customHeight="1" x14ac:dyDescent="0.2"/>
    <row r="55440" ht="12.75" hidden="1" customHeight="1" x14ac:dyDescent="0.2"/>
    <row r="55441" ht="12.75" hidden="1" customHeight="1" x14ac:dyDescent="0.2"/>
    <row r="55442" ht="12.75" hidden="1" customHeight="1" x14ac:dyDescent="0.2"/>
    <row r="55443" ht="12.75" hidden="1" customHeight="1" x14ac:dyDescent="0.2"/>
    <row r="55444" ht="12.75" hidden="1" customHeight="1" x14ac:dyDescent="0.2"/>
    <row r="55445" ht="12.75" hidden="1" customHeight="1" x14ac:dyDescent="0.2"/>
    <row r="55446" ht="12.75" hidden="1" customHeight="1" x14ac:dyDescent="0.2"/>
    <row r="55447" ht="12.75" hidden="1" customHeight="1" x14ac:dyDescent="0.2"/>
    <row r="55448" ht="12.75" hidden="1" customHeight="1" x14ac:dyDescent="0.2"/>
    <row r="55449" ht="12.75" hidden="1" customHeight="1" x14ac:dyDescent="0.2"/>
    <row r="55450" ht="12.75" hidden="1" customHeight="1" x14ac:dyDescent="0.2"/>
    <row r="55451" ht="12.75" hidden="1" customHeight="1" x14ac:dyDescent="0.2"/>
    <row r="55452" ht="12.75" hidden="1" customHeight="1" x14ac:dyDescent="0.2"/>
    <row r="55453" ht="12.75" hidden="1" customHeight="1" x14ac:dyDescent="0.2"/>
    <row r="55454" ht="12.75" hidden="1" customHeight="1" x14ac:dyDescent="0.2"/>
    <row r="55455" ht="12.75" hidden="1" customHeight="1" x14ac:dyDescent="0.2"/>
    <row r="55456" ht="12.75" hidden="1" customHeight="1" x14ac:dyDescent="0.2"/>
    <row r="55457" ht="12.75" hidden="1" customHeight="1" x14ac:dyDescent="0.2"/>
    <row r="55458" ht="12.75" hidden="1" customHeight="1" x14ac:dyDescent="0.2"/>
    <row r="55459" ht="12.75" hidden="1" customHeight="1" x14ac:dyDescent="0.2"/>
    <row r="55460" ht="12.75" hidden="1" customHeight="1" x14ac:dyDescent="0.2"/>
    <row r="55461" ht="12.75" hidden="1" customHeight="1" x14ac:dyDescent="0.2"/>
    <row r="55462" ht="12.75" hidden="1" customHeight="1" x14ac:dyDescent="0.2"/>
    <row r="55463" ht="12.75" hidden="1" customHeight="1" x14ac:dyDescent="0.2"/>
    <row r="55464" ht="12.75" hidden="1" customHeight="1" x14ac:dyDescent="0.2"/>
    <row r="55465" ht="12.75" hidden="1" customHeight="1" x14ac:dyDescent="0.2"/>
    <row r="55466" ht="12.75" hidden="1" customHeight="1" x14ac:dyDescent="0.2"/>
    <row r="55467" ht="12.75" hidden="1" customHeight="1" x14ac:dyDescent="0.2"/>
    <row r="55468" ht="12.75" hidden="1" customHeight="1" x14ac:dyDescent="0.2"/>
    <row r="55469" ht="12.75" hidden="1" customHeight="1" x14ac:dyDescent="0.2"/>
    <row r="55470" ht="12.75" hidden="1" customHeight="1" x14ac:dyDescent="0.2"/>
    <row r="55471" ht="12.75" hidden="1" customHeight="1" x14ac:dyDescent="0.2"/>
    <row r="55472" ht="12.75" hidden="1" customHeight="1" x14ac:dyDescent="0.2"/>
    <row r="55473" ht="12.75" hidden="1" customHeight="1" x14ac:dyDescent="0.2"/>
    <row r="55474" ht="12.75" hidden="1" customHeight="1" x14ac:dyDescent="0.2"/>
    <row r="55475" ht="12.75" hidden="1" customHeight="1" x14ac:dyDescent="0.2"/>
    <row r="55476" ht="12.75" hidden="1" customHeight="1" x14ac:dyDescent="0.2"/>
    <row r="55477" ht="12.75" hidden="1" customHeight="1" x14ac:dyDescent="0.2"/>
    <row r="55478" ht="12.75" hidden="1" customHeight="1" x14ac:dyDescent="0.2"/>
    <row r="55479" ht="12.75" hidden="1" customHeight="1" x14ac:dyDescent="0.2"/>
    <row r="55480" ht="12.75" hidden="1" customHeight="1" x14ac:dyDescent="0.2"/>
    <row r="55481" ht="12.75" hidden="1" customHeight="1" x14ac:dyDescent="0.2"/>
    <row r="55482" ht="12.75" hidden="1" customHeight="1" x14ac:dyDescent="0.2"/>
    <row r="55483" ht="12.75" hidden="1" customHeight="1" x14ac:dyDescent="0.2"/>
    <row r="55484" ht="12.75" hidden="1" customHeight="1" x14ac:dyDescent="0.2"/>
    <row r="55485" ht="12.75" hidden="1" customHeight="1" x14ac:dyDescent="0.2"/>
    <row r="55486" ht="12.75" hidden="1" customHeight="1" x14ac:dyDescent="0.2"/>
    <row r="55487" ht="12.75" hidden="1" customHeight="1" x14ac:dyDescent="0.2"/>
    <row r="55488" ht="12.75" hidden="1" customHeight="1" x14ac:dyDescent="0.2"/>
    <row r="55489" ht="12.75" hidden="1" customHeight="1" x14ac:dyDescent="0.2"/>
    <row r="55490" ht="12.75" hidden="1" customHeight="1" x14ac:dyDescent="0.2"/>
    <row r="55491" ht="12.75" hidden="1" customHeight="1" x14ac:dyDescent="0.2"/>
    <row r="55492" ht="12.75" hidden="1" customHeight="1" x14ac:dyDescent="0.2"/>
    <row r="55493" ht="12.75" hidden="1" customHeight="1" x14ac:dyDescent="0.2"/>
    <row r="55494" ht="12.75" hidden="1" customHeight="1" x14ac:dyDescent="0.2"/>
    <row r="55495" ht="12.75" hidden="1" customHeight="1" x14ac:dyDescent="0.2"/>
    <row r="55496" ht="12.75" hidden="1" customHeight="1" x14ac:dyDescent="0.2"/>
    <row r="55497" ht="12.75" hidden="1" customHeight="1" x14ac:dyDescent="0.2"/>
    <row r="55498" ht="12.75" hidden="1" customHeight="1" x14ac:dyDescent="0.2"/>
    <row r="55499" ht="12.75" hidden="1" customHeight="1" x14ac:dyDescent="0.2"/>
    <row r="55500" ht="12.75" hidden="1" customHeight="1" x14ac:dyDescent="0.2"/>
    <row r="55501" ht="12.75" hidden="1" customHeight="1" x14ac:dyDescent="0.2"/>
    <row r="55502" ht="12.75" hidden="1" customHeight="1" x14ac:dyDescent="0.2"/>
    <row r="55503" ht="12.75" hidden="1" customHeight="1" x14ac:dyDescent="0.2"/>
    <row r="55504" ht="12.75" hidden="1" customHeight="1" x14ac:dyDescent="0.2"/>
    <row r="55505" ht="12.75" hidden="1" customHeight="1" x14ac:dyDescent="0.2"/>
    <row r="55506" ht="12.75" hidden="1" customHeight="1" x14ac:dyDescent="0.2"/>
    <row r="55507" ht="12.75" hidden="1" customHeight="1" x14ac:dyDescent="0.2"/>
    <row r="55508" ht="12.75" hidden="1" customHeight="1" x14ac:dyDescent="0.2"/>
    <row r="55509" ht="12.75" hidden="1" customHeight="1" x14ac:dyDescent="0.2"/>
    <row r="55510" ht="12.75" hidden="1" customHeight="1" x14ac:dyDescent="0.2"/>
    <row r="55511" ht="12.75" hidden="1" customHeight="1" x14ac:dyDescent="0.2"/>
    <row r="55512" ht="12.75" hidden="1" customHeight="1" x14ac:dyDescent="0.2"/>
    <row r="55513" ht="12.75" hidden="1" customHeight="1" x14ac:dyDescent="0.2"/>
    <row r="55514" ht="12.75" hidden="1" customHeight="1" x14ac:dyDescent="0.2"/>
    <row r="55515" ht="12.75" hidden="1" customHeight="1" x14ac:dyDescent="0.2"/>
    <row r="55516" ht="12.75" hidden="1" customHeight="1" x14ac:dyDescent="0.2"/>
    <row r="55517" ht="12.75" hidden="1" customHeight="1" x14ac:dyDescent="0.2"/>
    <row r="55518" ht="12.75" hidden="1" customHeight="1" x14ac:dyDescent="0.2"/>
    <row r="55519" ht="12.75" hidden="1" customHeight="1" x14ac:dyDescent="0.2"/>
    <row r="55520" ht="12.75" hidden="1" customHeight="1" x14ac:dyDescent="0.2"/>
    <row r="55521" ht="12.75" hidden="1" customHeight="1" x14ac:dyDescent="0.2"/>
    <row r="55522" ht="12.75" hidden="1" customHeight="1" x14ac:dyDescent="0.2"/>
    <row r="55523" ht="12.75" hidden="1" customHeight="1" x14ac:dyDescent="0.2"/>
    <row r="55524" ht="12.75" hidden="1" customHeight="1" x14ac:dyDescent="0.2"/>
    <row r="55525" ht="12.75" hidden="1" customHeight="1" x14ac:dyDescent="0.2"/>
    <row r="55526" ht="12.75" hidden="1" customHeight="1" x14ac:dyDescent="0.2"/>
    <row r="55527" ht="12.75" hidden="1" customHeight="1" x14ac:dyDescent="0.2"/>
    <row r="55528" ht="12.75" hidden="1" customHeight="1" x14ac:dyDescent="0.2"/>
    <row r="55529" ht="12.75" hidden="1" customHeight="1" x14ac:dyDescent="0.2"/>
    <row r="55530" ht="12.75" hidden="1" customHeight="1" x14ac:dyDescent="0.2"/>
    <row r="55531" ht="12.75" hidden="1" customHeight="1" x14ac:dyDescent="0.2"/>
    <row r="55532" ht="12.75" hidden="1" customHeight="1" x14ac:dyDescent="0.2"/>
    <row r="55533" ht="12.75" hidden="1" customHeight="1" x14ac:dyDescent="0.2"/>
    <row r="55534" ht="12.75" hidden="1" customHeight="1" x14ac:dyDescent="0.2"/>
    <row r="55535" ht="12.75" hidden="1" customHeight="1" x14ac:dyDescent="0.2"/>
    <row r="55536" ht="12.75" hidden="1" customHeight="1" x14ac:dyDescent="0.2"/>
    <row r="55537" ht="12.75" hidden="1" customHeight="1" x14ac:dyDescent="0.2"/>
    <row r="55538" ht="12.75" hidden="1" customHeight="1" x14ac:dyDescent="0.2"/>
    <row r="55539" ht="12.75" hidden="1" customHeight="1" x14ac:dyDescent="0.2"/>
    <row r="55540" ht="12.75" hidden="1" customHeight="1" x14ac:dyDescent="0.2"/>
    <row r="55541" ht="12.75" hidden="1" customHeight="1" x14ac:dyDescent="0.2"/>
    <row r="55542" ht="12.75" hidden="1" customHeight="1" x14ac:dyDescent="0.2"/>
    <row r="55543" ht="12.75" hidden="1" customHeight="1" x14ac:dyDescent="0.2"/>
    <row r="55544" ht="12.75" hidden="1" customHeight="1" x14ac:dyDescent="0.2"/>
    <row r="55545" ht="12.75" hidden="1" customHeight="1" x14ac:dyDescent="0.2"/>
    <row r="55546" ht="12.75" hidden="1" customHeight="1" x14ac:dyDescent="0.2"/>
    <row r="55547" ht="12.75" hidden="1" customHeight="1" x14ac:dyDescent="0.2"/>
    <row r="55548" ht="12.75" hidden="1" customHeight="1" x14ac:dyDescent="0.2"/>
    <row r="55549" ht="12.75" hidden="1" customHeight="1" x14ac:dyDescent="0.2"/>
    <row r="55550" ht="12.75" hidden="1" customHeight="1" x14ac:dyDescent="0.2"/>
    <row r="55551" ht="12.75" hidden="1" customHeight="1" x14ac:dyDescent="0.2"/>
    <row r="55552" ht="12.75" hidden="1" customHeight="1" x14ac:dyDescent="0.2"/>
    <row r="55553" ht="12.75" hidden="1" customHeight="1" x14ac:dyDescent="0.2"/>
    <row r="55554" ht="12.75" hidden="1" customHeight="1" x14ac:dyDescent="0.2"/>
    <row r="55555" ht="12.75" hidden="1" customHeight="1" x14ac:dyDescent="0.2"/>
    <row r="55556" ht="12.75" hidden="1" customHeight="1" x14ac:dyDescent="0.2"/>
    <row r="55557" ht="12.75" hidden="1" customHeight="1" x14ac:dyDescent="0.2"/>
    <row r="55558" ht="12.75" hidden="1" customHeight="1" x14ac:dyDescent="0.2"/>
    <row r="55559" ht="12.75" hidden="1" customHeight="1" x14ac:dyDescent="0.2"/>
    <row r="55560" ht="12.75" hidden="1" customHeight="1" x14ac:dyDescent="0.2"/>
    <row r="55561" ht="12.75" hidden="1" customHeight="1" x14ac:dyDescent="0.2"/>
    <row r="55562" ht="12.75" hidden="1" customHeight="1" x14ac:dyDescent="0.2"/>
    <row r="55563" ht="12.75" hidden="1" customHeight="1" x14ac:dyDescent="0.2"/>
    <row r="55564" ht="12.75" hidden="1" customHeight="1" x14ac:dyDescent="0.2"/>
    <row r="55565" ht="12.75" hidden="1" customHeight="1" x14ac:dyDescent="0.2"/>
    <row r="55566" ht="12.75" hidden="1" customHeight="1" x14ac:dyDescent="0.2"/>
    <row r="55567" ht="12.75" hidden="1" customHeight="1" x14ac:dyDescent="0.2"/>
    <row r="55568" ht="12.75" hidden="1" customHeight="1" x14ac:dyDescent="0.2"/>
    <row r="55569" ht="12.75" hidden="1" customHeight="1" x14ac:dyDescent="0.2"/>
    <row r="55570" ht="12.75" hidden="1" customHeight="1" x14ac:dyDescent="0.2"/>
    <row r="55571" ht="12.75" hidden="1" customHeight="1" x14ac:dyDescent="0.2"/>
    <row r="55572" ht="12.75" hidden="1" customHeight="1" x14ac:dyDescent="0.2"/>
    <row r="55573" ht="12.75" hidden="1" customHeight="1" x14ac:dyDescent="0.2"/>
    <row r="55574" ht="12.75" hidden="1" customHeight="1" x14ac:dyDescent="0.2"/>
    <row r="55575" ht="12.75" hidden="1" customHeight="1" x14ac:dyDescent="0.2"/>
    <row r="55576" ht="12.75" hidden="1" customHeight="1" x14ac:dyDescent="0.2"/>
    <row r="55577" ht="12.75" hidden="1" customHeight="1" x14ac:dyDescent="0.2"/>
    <row r="55578" ht="12.75" hidden="1" customHeight="1" x14ac:dyDescent="0.2"/>
    <row r="55579" ht="12.75" hidden="1" customHeight="1" x14ac:dyDescent="0.2"/>
    <row r="55580" ht="12.75" hidden="1" customHeight="1" x14ac:dyDescent="0.2"/>
    <row r="55581" ht="12.75" hidden="1" customHeight="1" x14ac:dyDescent="0.2"/>
    <row r="55582" ht="12.75" hidden="1" customHeight="1" x14ac:dyDescent="0.2"/>
    <row r="55583" ht="12.75" hidden="1" customHeight="1" x14ac:dyDescent="0.2"/>
    <row r="55584" ht="12.75" hidden="1" customHeight="1" x14ac:dyDescent="0.2"/>
    <row r="55585" ht="12.75" hidden="1" customHeight="1" x14ac:dyDescent="0.2"/>
    <row r="55586" ht="12.75" hidden="1" customHeight="1" x14ac:dyDescent="0.2"/>
    <row r="55587" ht="12.75" hidden="1" customHeight="1" x14ac:dyDescent="0.2"/>
    <row r="55588" ht="12.75" hidden="1" customHeight="1" x14ac:dyDescent="0.2"/>
    <row r="55589" ht="12.75" hidden="1" customHeight="1" x14ac:dyDescent="0.2"/>
    <row r="55590" ht="12.75" hidden="1" customHeight="1" x14ac:dyDescent="0.2"/>
    <row r="55591" ht="12.75" hidden="1" customHeight="1" x14ac:dyDescent="0.2"/>
    <row r="55592" ht="12.75" hidden="1" customHeight="1" x14ac:dyDescent="0.2"/>
    <row r="55593" ht="12.75" hidden="1" customHeight="1" x14ac:dyDescent="0.2"/>
    <row r="55594" ht="12.75" hidden="1" customHeight="1" x14ac:dyDescent="0.2"/>
    <row r="55595" ht="12.75" hidden="1" customHeight="1" x14ac:dyDescent="0.2"/>
    <row r="55596" ht="12.75" hidden="1" customHeight="1" x14ac:dyDescent="0.2"/>
    <row r="55597" ht="12.75" hidden="1" customHeight="1" x14ac:dyDescent="0.2"/>
    <row r="55598" ht="12.75" hidden="1" customHeight="1" x14ac:dyDescent="0.2"/>
    <row r="55599" ht="12.75" hidden="1" customHeight="1" x14ac:dyDescent="0.2"/>
    <row r="55600" ht="12.75" hidden="1" customHeight="1" x14ac:dyDescent="0.2"/>
    <row r="55601" ht="12.75" hidden="1" customHeight="1" x14ac:dyDescent="0.2"/>
    <row r="55602" ht="12.75" hidden="1" customHeight="1" x14ac:dyDescent="0.2"/>
    <row r="55603" ht="12.75" hidden="1" customHeight="1" x14ac:dyDescent="0.2"/>
    <row r="55604" ht="12.75" hidden="1" customHeight="1" x14ac:dyDescent="0.2"/>
    <row r="55605" ht="12.75" hidden="1" customHeight="1" x14ac:dyDescent="0.2"/>
    <row r="55606" ht="12.75" hidden="1" customHeight="1" x14ac:dyDescent="0.2"/>
    <row r="55607" ht="12.75" hidden="1" customHeight="1" x14ac:dyDescent="0.2"/>
    <row r="55608" ht="12.75" hidden="1" customHeight="1" x14ac:dyDescent="0.2"/>
    <row r="55609" ht="12.75" hidden="1" customHeight="1" x14ac:dyDescent="0.2"/>
    <row r="55610" ht="12.75" hidden="1" customHeight="1" x14ac:dyDescent="0.2"/>
    <row r="55611" ht="12.75" hidden="1" customHeight="1" x14ac:dyDescent="0.2"/>
    <row r="55612" ht="12.75" hidden="1" customHeight="1" x14ac:dyDescent="0.2"/>
    <row r="55613" ht="12.75" hidden="1" customHeight="1" x14ac:dyDescent="0.2"/>
    <row r="55614" ht="12.75" hidden="1" customHeight="1" x14ac:dyDescent="0.2"/>
    <row r="55615" ht="12.75" hidden="1" customHeight="1" x14ac:dyDescent="0.2"/>
    <row r="55616" ht="12.75" hidden="1" customHeight="1" x14ac:dyDescent="0.2"/>
    <row r="55617" ht="12.75" hidden="1" customHeight="1" x14ac:dyDescent="0.2"/>
    <row r="55618" ht="12.75" hidden="1" customHeight="1" x14ac:dyDescent="0.2"/>
    <row r="55619" ht="12.75" hidden="1" customHeight="1" x14ac:dyDescent="0.2"/>
    <row r="55620" ht="12.75" hidden="1" customHeight="1" x14ac:dyDescent="0.2"/>
    <row r="55621" ht="12.75" hidden="1" customHeight="1" x14ac:dyDescent="0.2"/>
    <row r="55622" ht="12.75" hidden="1" customHeight="1" x14ac:dyDescent="0.2"/>
    <row r="55623" ht="12.75" hidden="1" customHeight="1" x14ac:dyDescent="0.2"/>
    <row r="55624" ht="12.75" hidden="1" customHeight="1" x14ac:dyDescent="0.2"/>
    <row r="55625" ht="12.75" hidden="1" customHeight="1" x14ac:dyDescent="0.2"/>
    <row r="55626" ht="12.75" hidden="1" customHeight="1" x14ac:dyDescent="0.2"/>
    <row r="55627" ht="12.75" hidden="1" customHeight="1" x14ac:dyDescent="0.2"/>
    <row r="55628" ht="12.75" hidden="1" customHeight="1" x14ac:dyDescent="0.2"/>
    <row r="55629" ht="12.75" hidden="1" customHeight="1" x14ac:dyDescent="0.2"/>
    <row r="55630" ht="12.75" hidden="1" customHeight="1" x14ac:dyDescent="0.2"/>
    <row r="55631" ht="12.75" hidden="1" customHeight="1" x14ac:dyDescent="0.2"/>
    <row r="55632" ht="12.75" hidden="1" customHeight="1" x14ac:dyDescent="0.2"/>
    <row r="55633" ht="12.75" hidden="1" customHeight="1" x14ac:dyDescent="0.2"/>
    <row r="55634" ht="12.75" hidden="1" customHeight="1" x14ac:dyDescent="0.2"/>
    <row r="55635" ht="12.75" hidden="1" customHeight="1" x14ac:dyDescent="0.2"/>
    <row r="55636" ht="12.75" hidden="1" customHeight="1" x14ac:dyDescent="0.2"/>
    <row r="55637" ht="12.75" hidden="1" customHeight="1" x14ac:dyDescent="0.2"/>
    <row r="55638" ht="12.75" hidden="1" customHeight="1" x14ac:dyDescent="0.2"/>
    <row r="55639" ht="12.75" hidden="1" customHeight="1" x14ac:dyDescent="0.2"/>
    <row r="55640" ht="12.75" hidden="1" customHeight="1" x14ac:dyDescent="0.2"/>
    <row r="55641" ht="12.75" hidden="1" customHeight="1" x14ac:dyDescent="0.2"/>
    <row r="55642" ht="12.75" hidden="1" customHeight="1" x14ac:dyDescent="0.2"/>
    <row r="55643" ht="12.75" hidden="1" customHeight="1" x14ac:dyDescent="0.2"/>
    <row r="55644" ht="12.75" hidden="1" customHeight="1" x14ac:dyDescent="0.2"/>
    <row r="55645" ht="12.75" hidden="1" customHeight="1" x14ac:dyDescent="0.2"/>
    <row r="55646" ht="12.75" hidden="1" customHeight="1" x14ac:dyDescent="0.2"/>
    <row r="55647" ht="12.75" hidden="1" customHeight="1" x14ac:dyDescent="0.2"/>
    <row r="55648" ht="12.75" hidden="1" customHeight="1" x14ac:dyDescent="0.2"/>
    <row r="55649" ht="12.75" hidden="1" customHeight="1" x14ac:dyDescent="0.2"/>
    <row r="55650" ht="12.75" hidden="1" customHeight="1" x14ac:dyDescent="0.2"/>
    <row r="55651" ht="12.75" hidden="1" customHeight="1" x14ac:dyDescent="0.2"/>
    <row r="55652" ht="12.75" hidden="1" customHeight="1" x14ac:dyDescent="0.2"/>
    <row r="55653" ht="12.75" hidden="1" customHeight="1" x14ac:dyDescent="0.2"/>
    <row r="55654" ht="12.75" hidden="1" customHeight="1" x14ac:dyDescent="0.2"/>
    <row r="55655" ht="12.75" hidden="1" customHeight="1" x14ac:dyDescent="0.2"/>
    <row r="55656" ht="12.75" hidden="1" customHeight="1" x14ac:dyDescent="0.2"/>
    <row r="55657" ht="12.75" hidden="1" customHeight="1" x14ac:dyDescent="0.2"/>
    <row r="55658" ht="12.75" hidden="1" customHeight="1" x14ac:dyDescent="0.2"/>
    <row r="55659" ht="12.75" hidden="1" customHeight="1" x14ac:dyDescent="0.2"/>
    <row r="55660" ht="12.75" hidden="1" customHeight="1" x14ac:dyDescent="0.2"/>
    <row r="55661" ht="12.75" hidden="1" customHeight="1" x14ac:dyDescent="0.2"/>
    <row r="55662" ht="12.75" hidden="1" customHeight="1" x14ac:dyDescent="0.2"/>
    <row r="55663" ht="12.75" hidden="1" customHeight="1" x14ac:dyDescent="0.2"/>
    <row r="55664" ht="12.75" hidden="1" customHeight="1" x14ac:dyDescent="0.2"/>
    <row r="55665" ht="12.75" hidden="1" customHeight="1" x14ac:dyDescent="0.2"/>
    <row r="55666" ht="12.75" hidden="1" customHeight="1" x14ac:dyDescent="0.2"/>
    <row r="55667" ht="12.75" hidden="1" customHeight="1" x14ac:dyDescent="0.2"/>
    <row r="55668" ht="12.75" hidden="1" customHeight="1" x14ac:dyDescent="0.2"/>
    <row r="55669" ht="12.75" hidden="1" customHeight="1" x14ac:dyDescent="0.2"/>
    <row r="55670" ht="12.75" hidden="1" customHeight="1" x14ac:dyDescent="0.2"/>
    <row r="55671" ht="12.75" hidden="1" customHeight="1" x14ac:dyDescent="0.2"/>
    <row r="55672" ht="12.75" hidden="1" customHeight="1" x14ac:dyDescent="0.2"/>
    <row r="55673" ht="12.75" hidden="1" customHeight="1" x14ac:dyDescent="0.2"/>
    <row r="55674" ht="12.75" hidden="1" customHeight="1" x14ac:dyDescent="0.2"/>
    <row r="55675" ht="12.75" hidden="1" customHeight="1" x14ac:dyDescent="0.2"/>
    <row r="55676" ht="12.75" hidden="1" customHeight="1" x14ac:dyDescent="0.2"/>
    <row r="55677" ht="12.75" hidden="1" customHeight="1" x14ac:dyDescent="0.2"/>
    <row r="55678" ht="12.75" hidden="1" customHeight="1" x14ac:dyDescent="0.2"/>
    <row r="55679" ht="12.75" hidden="1" customHeight="1" x14ac:dyDescent="0.2"/>
    <row r="55680" ht="12.75" hidden="1" customHeight="1" x14ac:dyDescent="0.2"/>
    <row r="55681" ht="12.75" hidden="1" customHeight="1" x14ac:dyDescent="0.2"/>
    <row r="55682" ht="12.75" hidden="1" customHeight="1" x14ac:dyDescent="0.2"/>
    <row r="55683" ht="12.75" hidden="1" customHeight="1" x14ac:dyDescent="0.2"/>
    <row r="55684" ht="12.75" hidden="1" customHeight="1" x14ac:dyDescent="0.2"/>
    <row r="55685" ht="12.75" hidden="1" customHeight="1" x14ac:dyDescent="0.2"/>
    <row r="55686" ht="12.75" hidden="1" customHeight="1" x14ac:dyDescent="0.2"/>
    <row r="55687" ht="12.75" hidden="1" customHeight="1" x14ac:dyDescent="0.2"/>
    <row r="55688" ht="12.75" hidden="1" customHeight="1" x14ac:dyDescent="0.2"/>
    <row r="55689" ht="12.75" hidden="1" customHeight="1" x14ac:dyDescent="0.2"/>
    <row r="55690" ht="12.75" hidden="1" customHeight="1" x14ac:dyDescent="0.2"/>
    <row r="55691" ht="12.75" hidden="1" customHeight="1" x14ac:dyDescent="0.2"/>
    <row r="55692" ht="12.75" hidden="1" customHeight="1" x14ac:dyDescent="0.2"/>
    <row r="55693" ht="12.75" hidden="1" customHeight="1" x14ac:dyDescent="0.2"/>
    <row r="55694" ht="12.75" hidden="1" customHeight="1" x14ac:dyDescent="0.2"/>
    <row r="55695" ht="12.75" hidden="1" customHeight="1" x14ac:dyDescent="0.2"/>
    <row r="55696" ht="12.75" hidden="1" customHeight="1" x14ac:dyDescent="0.2"/>
    <row r="55697" ht="12.75" hidden="1" customHeight="1" x14ac:dyDescent="0.2"/>
    <row r="55698" ht="12.75" hidden="1" customHeight="1" x14ac:dyDescent="0.2"/>
    <row r="55699" ht="12.75" hidden="1" customHeight="1" x14ac:dyDescent="0.2"/>
    <row r="55700" ht="12.75" hidden="1" customHeight="1" x14ac:dyDescent="0.2"/>
    <row r="55701" ht="12.75" hidden="1" customHeight="1" x14ac:dyDescent="0.2"/>
    <row r="55702" ht="12.75" hidden="1" customHeight="1" x14ac:dyDescent="0.2"/>
    <row r="55703" ht="12.75" hidden="1" customHeight="1" x14ac:dyDescent="0.2"/>
    <row r="55704" ht="12.75" hidden="1" customHeight="1" x14ac:dyDescent="0.2"/>
    <row r="55705" ht="12.75" hidden="1" customHeight="1" x14ac:dyDescent="0.2"/>
    <row r="55706" ht="12.75" hidden="1" customHeight="1" x14ac:dyDescent="0.2"/>
    <row r="55707" ht="12.75" hidden="1" customHeight="1" x14ac:dyDescent="0.2"/>
    <row r="55708" ht="12.75" hidden="1" customHeight="1" x14ac:dyDescent="0.2"/>
    <row r="55709" ht="12.75" hidden="1" customHeight="1" x14ac:dyDescent="0.2"/>
    <row r="55710" ht="12.75" hidden="1" customHeight="1" x14ac:dyDescent="0.2"/>
    <row r="55711" ht="12.75" hidden="1" customHeight="1" x14ac:dyDescent="0.2"/>
    <row r="55712" ht="12.75" hidden="1" customHeight="1" x14ac:dyDescent="0.2"/>
    <row r="55713" ht="12.75" hidden="1" customHeight="1" x14ac:dyDescent="0.2"/>
    <row r="55714" ht="12.75" hidden="1" customHeight="1" x14ac:dyDescent="0.2"/>
    <row r="55715" ht="12.75" hidden="1" customHeight="1" x14ac:dyDescent="0.2"/>
    <row r="55716" ht="12.75" hidden="1" customHeight="1" x14ac:dyDescent="0.2"/>
    <row r="55717" ht="12.75" hidden="1" customHeight="1" x14ac:dyDescent="0.2"/>
    <row r="55718" ht="12.75" hidden="1" customHeight="1" x14ac:dyDescent="0.2"/>
    <row r="55719" ht="12.75" hidden="1" customHeight="1" x14ac:dyDescent="0.2"/>
    <row r="55720" ht="12.75" hidden="1" customHeight="1" x14ac:dyDescent="0.2"/>
    <row r="55721" ht="12.75" hidden="1" customHeight="1" x14ac:dyDescent="0.2"/>
    <row r="55722" ht="12.75" hidden="1" customHeight="1" x14ac:dyDescent="0.2"/>
    <row r="55723" ht="12.75" hidden="1" customHeight="1" x14ac:dyDescent="0.2"/>
    <row r="55724" ht="12.75" hidden="1" customHeight="1" x14ac:dyDescent="0.2"/>
    <row r="55725" ht="12.75" hidden="1" customHeight="1" x14ac:dyDescent="0.2"/>
    <row r="55726" ht="12.75" hidden="1" customHeight="1" x14ac:dyDescent="0.2"/>
    <row r="55727" ht="12.75" hidden="1" customHeight="1" x14ac:dyDescent="0.2"/>
    <row r="55728" ht="12.75" hidden="1" customHeight="1" x14ac:dyDescent="0.2"/>
    <row r="55729" ht="12.75" hidden="1" customHeight="1" x14ac:dyDescent="0.2"/>
    <row r="55730" ht="12.75" hidden="1" customHeight="1" x14ac:dyDescent="0.2"/>
    <row r="55731" ht="12.75" hidden="1" customHeight="1" x14ac:dyDescent="0.2"/>
    <row r="55732" ht="12.75" hidden="1" customHeight="1" x14ac:dyDescent="0.2"/>
    <row r="55733" ht="12.75" hidden="1" customHeight="1" x14ac:dyDescent="0.2"/>
    <row r="55734" ht="12.75" hidden="1" customHeight="1" x14ac:dyDescent="0.2"/>
    <row r="55735" ht="12.75" hidden="1" customHeight="1" x14ac:dyDescent="0.2"/>
    <row r="55736" ht="12.75" hidden="1" customHeight="1" x14ac:dyDescent="0.2"/>
    <row r="55737" ht="12.75" hidden="1" customHeight="1" x14ac:dyDescent="0.2"/>
    <row r="55738" ht="12.75" hidden="1" customHeight="1" x14ac:dyDescent="0.2"/>
    <row r="55739" ht="12.75" hidden="1" customHeight="1" x14ac:dyDescent="0.2"/>
    <row r="55740" ht="12.75" hidden="1" customHeight="1" x14ac:dyDescent="0.2"/>
    <row r="55741" ht="12.75" hidden="1" customHeight="1" x14ac:dyDescent="0.2"/>
    <row r="55742" ht="12.75" hidden="1" customHeight="1" x14ac:dyDescent="0.2"/>
    <row r="55743" ht="12.75" hidden="1" customHeight="1" x14ac:dyDescent="0.2"/>
    <row r="55744" ht="12.75" hidden="1" customHeight="1" x14ac:dyDescent="0.2"/>
    <row r="55745" ht="12.75" hidden="1" customHeight="1" x14ac:dyDescent="0.2"/>
    <row r="55746" ht="12.75" hidden="1" customHeight="1" x14ac:dyDescent="0.2"/>
    <row r="55747" ht="12.75" hidden="1" customHeight="1" x14ac:dyDescent="0.2"/>
    <row r="55748" ht="12.75" hidden="1" customHeight="1" x14ac:dyDescent="0.2"/>
    <row r="55749" ht="12.75" hidden="1" customHeight="1" x14ac:dyDescent="0.2"/>
    <row r="55750" ht="12.75" hidden="1" customHeight="1" x14ac:dyDescent="0.2"/>
    <row r="55751" ht="12.75" hidden="1" customHeight="1" x14ac:dyDescent="0.2"/>
    <row r="55752" ht="12.75" hidden="1" customHeight="1" x14ac:dyDescent="0.2"/>
    <row r="55753" ht="12.75" hidden="1" customHeight="1" x14ac:dyDescent="0.2"/>
    <row r="55754" ht="12.75" hidden="1" customHeight="1" x14ac:dyDescent="0.2"/>
    <row r="55755" ht="12.75" hidden="1" customHeight="1" x14ac:dyDescent="0.2"/>
    <row r="55756" ht="12.75" hidden="1" customHeight="1" x14ac:dyDescent="0.2"/>
    <row r="55757" ht="12.75" hidden="1" customHeight="1" x14ac:dyDescent="0.2"/>
    <row r="55758" ht="12.75" hidden="1" customHeight="1" x14ac:dyDescent="0.2"/>
    <row r="55759" ht="12.75" hidden="1" customHeight="1" x14ac:dyDescent="0.2"/>
    <row r="55760" ht="12.75" hidden="1" customHeight="1" x14ac:dyDescent="0.2"/>
    <row r="55761" ht="12.75" hidden="1" customHeight="1" x14ac:dyDescent="0.2"/>
    <row r="55762" ht="12.75" hidden="1" customHeight="1" x14ac:dyDescent="0.2"/>
    <row r="55763" ht="12.75" hidden="1" customHeight="1" x14ac:dyDescent="0.2"/>
    <row r="55764" ht="12.75" hidden="1" customHeight="1" x14ac:dyDescent="0.2"/>
    <row r="55765" ht="12.75" hidden="1" customHeight="1" x14ac:dyDescent="0.2"/>
    <row r="55766" ht="12.75" hidden="1" customHeight="1" x14ac:dyDescent="0.2"/>
    <row r="55767" ht="12.75" hidden="1" customHeight="1" x14ac:dyDescent="0.2"/>
    <row r="55768" ht="12.75" hidden="1" customHeight="1" x14ac:dyDescent="0.2"/>
    <row r="55769" ht="12.75" hidden="1" customHeight="1" x14ac:dyDescent="0.2"/>
    <row r="55770" ht="12.75" hidden="1" customHeight="1" x14ac:dyDescent="0.2"/>
    <row r="55771" ht="12.75" hidden="1" customHeight="1" x14ac:dyDescent="0.2"/>
    <row r="55772" ht="12.75" hidden="1" customHeight="1" x14ac:dyDescent="0.2"/>
    <row r="55773" ht="12.75" hidden="1" customHeight="1" x14ac:dyDescent="0.2"/>
    <row r="55774" ht="12.75" hidden="1" customHeight="1" x14ac:dyDescent="0.2"/>
    <row r="55775" ht="12.75" hidden="1" customHeight="1" x14ac:dyDescent="0.2"/>
    <row r="55776" ht="12.75" hidden="1" customHeight="1" x14ac:dyDescent="0.2"/>
    <row r="55777" ht="12.75" hidden="1" customHeight="1" x14ac:dyDescent="0.2"/>
    <row r="55778" ht="12.75" hidden="1" customHeight="1" x14ac:dyDescent="0.2"/>
    <row r="55779" ht="12.75" hidden="1" customHeight="1" x14ac:dyDescent="0.2"/>
    <row r="55780" ht="12.75" hidden="1" customHeight="1" x14ac:dyDescent="0.2"/>
    <row r="55781" ht="12.75" hidden="1" customHeight="1" x14ac:dyDescent="0.2"/>
    <row r="55782" ht="12.75" hidden="1" customHeight="1" x14ac:dyDescent="0.2"/>
    <row r="55783" ht="12.75" hidden="1" customHeight="1" x14ac:dyDescent="0.2"/>
    <row r="55784" ht="12.75" hidden="1" customHeight="1" x14ac:dyDescent="0.2"/>
    <row r="55785" ht="12.75" hidden="1" customHeight="1" x14ac:dyDescent="0.2"/>
    <row r="55786" ht="12.75" hidden="1" customHeight="1" x14ac:dyDescent="0.2"/>
    <row r="55787" ht="12.75" hidden="1" customHeight="1" x14ac:dyDescent="0.2"/>
    <row r="55788" ht="12.75" hidden="1" customHeight="1" x14ac:dyDescent="0.2"/>
    <row r="55789" ht="12.75" hidden="1" customHeight="1" x14ac:dyDescent="0.2"/>
    <row r="55790" ht="12.75" hidden="1" customHeight="1" x14ac:dyDescent="0.2"/>
    <row r="55791" ht="12.75" hidden="1" customHeight="1" x14ac:dyDescent="0.2"/>
    <row r="55792" ht="12.75" hidden="1" customHeight="1" x14ac:dyDescent="0.2"/>
    <row r="55793" ht="12.75" hidden="1" customHeight="1" x14ac:dyDescent="0.2"/>
    <row r="55794" ht="12.75" hidden="1" customHeight="1" x14ac:dyDescent="0.2"/>
    <row r="55795" ht="12.75" hidden="1" customHeight="1" x14ac:dyDescent="0.2"/>
    <row r="55796" ht="12.75" hidden="1" customHeight="1" x14ac:dyDescent="0.2"/>
    <row r="55797" ht="12.75" hidden="1" customHeight="1" x14ac:dyDescent="0.2"/>
    <row r="55798" ht="12.75" hidden="1" customHeight="1" x14ac:dyDescent="0.2"/>
    <row r="55799" ht="12.75" hidden="1" customHeight="1" x14ac:dyDescent="0.2"/>
    <row r="55800" ht="12.75" hidden="1" customHeight="1" x14ac:dyDescent="0.2"/>
    <row r="55801" ht="12.75" hidden="1" customHeight="1" x14ac:dyDescent="0.2"/>
    <row r="55802" ht="12.75" hidden="1" customHeight="1" x14ac:dyDescent="0.2"/>
    <row r="55803" ht="12.75" hidden="1" customHeight="1" x14ac:dyDescent="0.2"/>
    <row r="55804" ht="12.75" hidden="1" customHeight="1" x14ac:dyDescent="0.2"/>
    <row r="55805" ht="12.75" hidden="1" customHeight="1" x14ac:dyDescent="0.2"/>
    <row r="55806" ht="12.75" hidden="1" customHeight="1" x14ac:dyDescent="0.2"/>
    <row r="55807" ht="12.75" hidden="1" customHeight="1" x14ac:dyDescent="0.2"/>
    <row r="55808" ht="12.75" hidden="1" customHeight="1" x14ac:dyDescent="0.2"/>
    <row r="55809" ht="12.75" hidden="1" customHeight="1" x14ac:dyDescent="0.2"/>
    <row r="55810" ht="12.75" hidden="1" customHeight="1" x14ac:dyDescent="0.2"/>
    <row r="55811" ht="12.75" hidden="1" customHeight="1" x14ac:dyDescent="0.2"/>
    <row r="55812" ht="12.75" hidden="1" customHeight="1" x14ac:dyDescent="0.2"/>
    <row r="55813" ht="12.75" hidden="1" customHeight="1" x14ac:dyDescent="0.2"/>
    <row r="55814" ht="12.75" hidden="1" customHeight="1" x14ac:dyDescent="0.2"/>
    <row r="55815" ht="12.75" hidden="1" customHeight="1" x14ac:dyDescent="0.2"/>
    <row r="55816" ht="12.75" hidden="1" customHeight="1" x14ac:dyDescent="0.2"/>
    <row r="55817" ht="12.75" hidden="1" customHeight="1" x14ac:dyDescent="0.2"/>
    <row r="55818" ht="12.75" hidden="1" customHeight="1" x14ac:dyDescent="0.2"/>
    <row r="55819" ht="12.75" hidden="1" customHeight="1" x14ac:dyDescent="0.2"/>
    <row r="55820" ht="12.75" hidden="1" customHeight="1" x14ac:dyDescent="0.2"/>
    <row r="55821" ht="12.75" hidden="1" customHeight="1" x14ac:dyDescent="0.2"/>
    <row r="55822" ht="12.75" hidden="1" customHeight="1" x14ac:dyDescent="0.2"/>
    <row r="55823" ht="12.75" hidden="1" customHeight="1" x14ac:dyDescent="0.2"/>
    <row r="55824" ht="12.75" hidden="1" customHeight="1" x14ac:dyDescent="0.2"/>
    <row r="55825" ht="12.75" hidden="1" customHeight="1" x14ac:dyDescent="0.2"/>
    <row r="55826" ht="12.75" hidden="1" customHeight="1" x14ac:dyDescent="0.2"/>
    <row r="55827" ht="12.75" hidden="1" customHeight="1" x14ac:dyDescent="0.2"/>
    <row r="55828" ht="12.75" hidden="1" customHeight="1" x14ac:dyDescent="0.2"/>
    <row r="55829" ht="12.75" hidden="1" customHeight="1" x14ac:dyDescent="0.2"/>
    <row r="55830" ht="12.75" hidden="1" customHeight="1" x14ac:dyDescent="0.2"/>
    <row r="55831" ht="12.75" hidden="1" customHeight="1" x14ac:dyDescent="0.2"/>
    <row r="55832" ht="12.75" hidden="1" customHeight="1" x14ac:dyDescent="0.2"/>
    <row r="55833" ht="12.75" hidden="1" customHeight="1" x14ac:dyDescent="0.2"/>
    <row r="55834" ht="12.75" hidden="1" customHeight="1" x14ac:dyDescent="0.2"/>
    <row r="55835" ht="12.75" hidden="1" customHeight="1" x14ac:dyDescent="0.2"/>
    <row r="55836" ht="12.75" hidden="1" customHeight="1" x14ac:dyDescent="0.2"/>
    <row r="55837" ht="12.75" hidden="1" customHeight="1" x14ac:dyDescent="0.2"/>
    <row r="55838" ht="12.75" hidden="1" customHeight="1" x14ac:dyDescent="0.2"/>
    <row r="55839" ht="12.75" hidden="1" customHeight="1" x14ac:dyDescent="0.2"/>
    <row r="55840" ht="12.75" hidden="1" customHeight="1" x14ac:dyDescent="0.2"/>
    <row r="55841" ht="12.75" hidden="1" customHeight="1" x14ac:dyDescent="0.2"/>
    <row r="55842" ht="12.75" hidden="1" customHeight="1" x14ac:dyDescent="0.2"/>
    <row r="55843" ht="12.75" hidden="1" customHeight="1" x14ac:dyDescent="0.2"/>
    <row r="55844" ht="12.75" hidden="1" customHeight="1" x14ac:dyDescent="0.2"/>
    <row r="55845" ht="12.75" hidden="1" customHeight="1" x14ac:dyDescent="0.2"/>
    <row r="55846" ht="12.75" hidden="1" customHeight="1" x14ac:dyDescent="0.2"/>
    <row r="55847" ht="12.75" hidden="1" customHeight="1" x14ac:dyDescent="0.2"/>
    <row r="55848" ht="12.75" hidden="1" customHeight="1" x14ac:dyDescent="0.2"/>
    <row r="55849" ht="12.75" hidden="1" customHeight="1" x14ac:dyDescent="0.2"/>
    <row r="55850" ht="12.75" hidden="1" customHeight="1" x14ac:dyDescent="0.2"/>
    <row r="55851" ht="12.75" hidden="1" customHeight="1" x14ac:dyDescent="0.2"/>
    <row r="55852" ht="12.75" hidden="1" customHeight="1" x14ac:dyDescent="0.2"/>
    <row r="55853" ht="12.75" hidden="1" customHeight="1" x14ac:dyDescent="0.2"/>
    <row r="55854" ht="12.75" hidden="1" customHeight="1" x14ac:dyDescent="0.2"/>
    <row r="55855" ht="12.75" hidden="1" customHeight="1" x14ac:dyDescent="0.2"/>
    <row r="55856" ht="12.75" hidden="1" customHeight="1" x14ac:dyDescent="0.2"/>
    <row r="55857" ht="12.75" hidden="1" customHeight="1" x14ac:dyDescent="0.2"/>
    <row r="55858" ht="12.75" hidden="1" customHeight="1" x14ac:dyDescent="0.2"/>
    <row r="55859" ht="12.75" hidden="1" customHeight="1" x14ac:dyDescent="0.2"/>
    <row r="55860" ht="12.75" hidden="1" customHeight="1" x14ac:dyDescent="0.2"/>
    <row r="55861" ht="12.75" hidden="1" customHeight="1" x14ac:dyDescent="0.2"/>
    <row r="55862" ht="12.75" hidden="1" customHeight="1" x14ac:dyDescent="0.2"/>
    <row r="55863" ht="12.75" hidden="1" customHeight="1" x14ac:dyDescent="0.2"/>
    <row r="55864" ht="12.75" hidden="1" customHeight="1" x14ac:dyDescent="0.2"/>
    <row r="55865" ht="12.75" hidden="1" customHeight="1" x14ac:dyDescent="0.2"/>
    <row r="55866" ht="12.75" hidden="1" customHeight="1" x14ac:dyDescent="0.2"/>
    <row r="55867" ht="12.75" hidden="1" customHeight="1" x14ac:dyDescent="0.2"/>
    <row r="55868" ht="12.75" hidden="1" customHeight="1" x14ac:dyDescent="0.2"/>
    <row r="55869" ht="12.75" hidden="1" customHeight="1" x14ac:dyDescent="0.2"/>
    <row r="55870" ht="12.75" hidden="1" customHeight="1" x14ac:dyDescent="0.2"/>
    <row r="55871" ht="12.75" hidden="1" customHeight="1" x14ac:dyDescent="0.2"/>
    <row r="55872" ht="12.75" hidden="1" customHeight="1" x14ac:dyDescent="0.2"/>
    <row r="55873" ht="12.75" hidden="1" customHeight="1" x14ac:dyDescent="0.2"/>
    <row r="55874" ht="12.75" hidden="1" customHeight="1" x14ac:dyDescent="0.2"/>
    <row r="55875" ht="12.75" hidden="1" customHeight="1" x14ac:dyDescent="0.2"/>
    <row r="55876" ht="12.75" hidden="1" customHeight="1" x14ac:dyDescent="0.2"/>
    <row r="55877" ht="12.75" hidden="1" customHeight="1" x14ac:dyDescent="0.2"/>
    <row r="55878" ht="12.75" hidden="1" customHeight="1" x14ac:dyDescent="0.2"/>
    <row r="55879" ht="12.75" hidden="1" customHeight="1" x14ac:dyDescent="0.2"/>
    <row r="55880" ht="12.75" hidden="1" customHeight="1" x14ac:dyDescent="0.2"/>
    <row r="55881" ht="12.75" hidden="1" customHeight="1" x14ac:dyDescent="0.2"/>
    <row r="55882" ht="12.75" hidden="1" customHeight="1" x14ac:dyDescent="0.2"/>
    <row r="55883" ht="12.75" hidden="1" customHeight="1" x14ac:dyDescent="0.2"/>
    <row r="55884" ht="12.75" hidden="1" customHeight="1" x14ac:dyDescent="0.2"/>
    <row r="55885" ht="12.75" hidden="1" customHeight="1" x14ac:dyDescent="0.2"/>
    <row r="55886" ht="12.75" hidden="1" customHeight="1" x14ac:dyDescent="0.2"/>
    <row r="55887" ht="12.75" hidden="1" customHeight="1" x14ac:dyDescent="0.2"/>
    <row r="55888" ht="12.75" hidden="1" customHeight="1" x14ac:dyDescent="0.2"/>
    <row r="55889" ht="12.75" hidden="1" customHeight="1" x14ac:dyDescent="0.2"/>
    <row r="55890" ht="12.75" hidden="1" customHeight="1" x14ac:dyDescent="0.2"/>
    <row r="55891" ht="12.75" hidden="1" customHeight="1" x14ac:dyDescent="0.2"/>
    <row r="55892" ht="12.75" hidden="1" customHeight="1" x14ac:dyDescent="0.2"/>
    <row r="55893" ht="12.75" hidden="1" customHeight="1" x14ac:dyDescent="0.2"/>
    <row r="55894" ht="12.75" hidden="1" customHeight="1" x14ac:dyDescent="0.2"/>
    <row r="55895" ht="12.75" hidden="1" customHeight="1" x14ac:dyDescent="0.2"/>
    <row r="55896" ht="12.75" hidden="1" customHeight="1" x14ac:dyDescent="0.2"/>
    <row r="55897" ht="12.75" hidden="1" customHeight="1" x14ac:dyDescent="0.2"/>
    <row r="55898" ht="12.75" hidden="1" customHeight="1" x14ac:dyDescent="0.2"/>
    <row r="55899" ht="12.75" hidden="1" customHeight="1" x14ac:dyDescent="0.2"/>
    <row r="55900" ht="12.75" hidden="1" customHeight="1" x14ac:dyDescent="0.2"/>
    <row r="55901" ht="12.75" hidden="1" customHeight="1" x14ac:dyDescent="0.2"/>
    <row r="55902" ht="12.75" hidden="1" customHeight="1" x14ac:dyDescent="0.2"/>
    <row r="55903" ht="12.75" hidden="1" customHeight="1" x14ac:dyDescent="0.2"/>
    <row r="55904" ht="12.75" hidden="1" customHeight="1" x14ac:dyDescent="0.2"/>
    <row r="55905" ht="12.75" hidden="1" customHeight="1" x14ac:dyDescent="0.2"/>
    <row r="55906" ht="12.75" hidden="1" customHeight="1" x14ac:dyDescent="0.2"/>
    <row r="55907" ht="12.75" hidden="1" customHeight="1" x14ac:dyDescent="0.2"/>
    <row r="55908" ht="12.75" hidden="1" customHeight="1" x14ac:dyDescent="0.2"/>
    <row r="55909" ht="12.75" hidden="1" customHeight="1" x14ac:dyDescent="0.2"/>
    <row r="55910" ht="12.75" hidden="1" customHeight="1" x14ac:dyDescent="0.2"/>
    <row r="55911" ht="12.75" hidden="1" customHeight="1" x14ac:dyDescent="0.2"/>
    <row r="55912" ht="12.75" hidden="1" customHeight="1" x14ac:dyDescent="0.2"/>
    <row r="55913" ht="12.75" hidden="1" customHeight="1" x14ac:dyDescent="0.2"/>
    <row r="55914" ht="12.75" hidden="1" customHeight="1" x14ac:dyDescent="0.2"/>
    <row r="55915" ht="12.75" hidden="1" customHeight="1" x14ac:dyDescent="0.2"/>
    <row r="55916" ht="12.75" hidden="1" customHeight="1" x14ac:dyDescent="0.2"/>
    <row r="55917" ht="12.75" hidden="1" customHeight="1" x14ac:dyDescent="0.2"/>
    <row r="55918" ht="12.75" hidden="1" customHeight="1" x14ac:dyDescent="0.2"/>
    <row r="55919" ht="12.75" hidden="1" customHeight="1" x14ac:dyDescent="0.2"/>
    <row r="55920" ht="12.75" hidden="1" customHeight="1" x14ac:dyDescent="0.2"/>
    <row r="55921" ht="12.75" hidden="1" customHeight="1" x14ac:dyDescent="0.2"/>
    <row r="55922" ht="12.75" hidden="1" customHeight="1" x14ac:dyDescent="0.2"/>
    <row r="55923" ht="12.75" hidden="1" customHeight="1" x14ac:dyDescent="0.2"/>
    <row r="55924" ht="12.75" hidden="1" customHeight="1" x14ac:dyDescent="0.2"/>
    <row r="55925" ht="12.75" hidden="1" customHeight="1" x14ac:dyDescent="0.2"/>
    <row r="55926" ht="12.75" hidden="1" customHeight="1" x14ac:dyDescent="0.2"/>
    <row r="55927" ht="12.75" hidden="1" customHeight="1" x14ac:dyDescent="0.2"/>
    <row r="55928" ht="12.75" hidden="1" customHeight="1" x14ac:dyDescent="0.2"/>
    <row r="55929" ht="12.75" hidden="1" customHeight="1" x14ac:dyDescent="0.2"/>
    <row r="55930" ht="12.75" hidden="1" customHeight="1" x14ac:dyDescent="0.2"/>
    <row r="55931" ht="12.75" hidden="1" customHeight="1" x14ac:dyDescent="0.2"/>
    <row r="55932" ht="12.75" hidden="1" customHeight="1" x14ac:dyDescent="0.2"/>
    <row r="55933" ht="12.75" hidden="1" customHeight="1" x14ac:dyDescent="0.2"/>
    <row r="55934" ht="12.75" hidden="1" customHeight="1" x14ac:dyDescent="0.2"/>
    <row r="55935" ht="12.75" hidden="1" customHeight="1" x14ac:dyDescent="0.2"/>
    <row r="55936" ht="12.75" hidden="1" customHeight="1" x14ac:dyDescent="0.2"/>
    <row r="55937" ht="12.75" hidden="1" customHeight="1" x14ac:dyDescent="0.2"/>
    <row r="55938" ht="12.75" hidden="1" customHeight="1" x14ac:dyDescent="0.2"/>
    <row r="55939" ht="12.75" hidden="1" customHeight="1" x14ac:dyDescent="0.2"/>
    <row r="55940" ht="12.75" hidden="1" customHeight="1" x14ac:dyDescent="0.2"/>
    <row r="55941" ht="12.75" hidden="1" customHeight="1" x14ac:dyDescent="0.2"/>
    <row r="55942" ht="12.75" hidden="1" customHeight="1" x14ac:dyDescent="0.2"/>
    <row r="55943" ht="12.75" hidden="1" customHeight="1" x14ac:dyDescent="0.2"/>
    <row r="55944" ht="12.75" hidden="1" customHeight="1" x14ac:dyDescent="0.2"/>
    <row r="55945" ht="12.75" hidden="1" customHeight="1" x14ac:dyDescent="0.2"/>
    <row r="55946" ht="12.75" hidden="1" customHeight="1" x14ac:dyDescent="0.2"/>
    <row r="55947" ht="12.75" hidden="1" customHeight="1" x14ac:dyDescent="0.2"/>
    <row r="55948" ht="12.75" hidden="1" customHeight="1" x14ac:dyDescent="0.2"/>
    <row r="55949" ht="12.75" hidden="1" customHeight="1" x14ac:dyDescent="0.2"/>
    <row r="55950" ht="12.75" hidden="1" customHeight="1" x14ac:dyDescent="0.2"/>
    <row r="55951" ht="12.75" hidden="1" customHeight="1" x14ac:dyDescent="0.2"/>
    <row r="55952" ht="12.75" hidden="1" customHeight="1" x14ac:dyDescent="0.2"/>
    <row r="55953" ht="12.75" hidden="1" customHeight="1" x14ac:dyDescent="0.2"/>
    <row r="55954" ht="12.75" hidden="1" customHeight="1" x14ac:dyDescent="0.2"/>
    <row r="55955" ht="12.75" hidden="1" customHeight="1" x14ac:dyDescent="0.2"/>
    <row r="55956" ht="12.75" hidden="1" customHeight="1" x14ac:dyDescent="0.2"/>
    <row r="55957" ht="12.75" hidden="1" customHeight="1" x14ac:dyDescent="0.2"/>
    <row r="55958" ht="12.75" hidden="1" customHeight="1" x14ac:dyDescent="0.2"/>
    <row r="55959" ht="12.75" hidden="1" customHeight="1" x14ac:dyDescent="0.2"/>
    <row r="55960" ht="12.75" hidden="1" customHeight="1" x14ac:dyDescent="0.2"/>
    <row r="55961" ht="12.75" hidden="1" customHeight="1" x14ac:dyDescent="0.2"/>
    <row r="55962" ht="12.75" hidden="1" customHeight="1" x14ac:dyDescent="0.2"/>
    <row r="55963" ht="12.75" hidden="1" customHeight="1" x14ac:dyDescent="0.2"/>
    <row r="55964" ht="12.75" hidden="1" customHeight="1" x14ac:dyDescent="0.2"/>
    <row r="55965" ht="12.75" hidden="1" customHeight="1" x14ac:dyDescent="0.2"/>
    <row r="55966" ht="12.75" hidden="1" customHeight="1" x14ac:dyDescent="0.2"/>
    <row r="55967" ht="12.75" hidden="1" customHeight="1" x14ac:dyDescent="0.2"/>
    <row r="55968" ht="12.75" hidden="1" customHeight="1" x14ac:dyDescent="0.2"/>
    <row r="55969" ht="12.75" hidden="1" customHeight="1" x14ac:dyDescent="0.2"/>
    <row r="55970" ht="12.75" hidden="1" customHeight="1" x14ac:dyDescent="0.2"/>
    <row r="55971" ht="12.75" hidden="1" customHeight="1" x14ac:dyDescent="0.2"/>
    <row r="55972" ht="12.75" hidden="1" customHeight="1" x14ac:dyDescent="0.2"/>
    <row r="55973" ht="12.75" hidden="1" customHeight="1" x14ac:dyDescent="0.2"/>
    <row r="55974" ht="12.75" hidden="1" customHeight="1" x14ac:dyDescent="0.2"/>
    <row r="55975" ht="12.75" hidden="1" customHeight="1" x14ac:dyDescent="0.2"/>
    <row r="55976" ht="12.75" hidden="1" customHeight="1" x14ac:dyDescent="0.2"/>
    <row r="55977" ht="12.75" hidden="1" customHeight="1" x14ac:dyDescent="0.2"/>
    <row r="55978" ht="12.75" hidden="1" customHeight="1" x14ac:dyDescent="0.2"/>
    <row r="55979" ht="12.75" hidden="1" customHeight="1" x14ac:dyDescent="0.2"/>
    <row r="55980" ht="12.75" hidden="1" customHeight="1" x14ac:dyDescent="0.2"/>
    <row r="55981" ht="12.75" hidden="1" customHeight="1" x14ac:dyDescent="0.2"/>
    <row r="55982" ht="12.75" hidden="1" customHeight="1" x14ac:dyDescent="0.2"/>
    <row r="55983" ht="12.75" hidden="1" customHeight="1" x14ac:dyDescent="0.2"/>
    <row r="55984" ht="12.75" hidden="1" customHeight="1" x14ac:dyDescent="0.2"/>
    <row r="55985" ht="12.75" hidden="1" customHeight="1" x14ac:dyDescent="0.2"/>
    <row r="55986" ht="12.75" hidden="1" customHeight="1" x14ac:dyDescent="0.2"/>
    <row r="55987" ht="12.75" hidden="1" customHeight="1" x14ac:dyDescent="0.2"/>
    <row r="55988" ht="12.75" hidden="1" customHeight="1" x14ac:dyDescent="0.2"/>
    <row r="55989" ht="12.75" hidden="1" customHeight="1" x14ac:dyDescent="0.2"/>
    <row r="55990" ht="12.75" hidden="1" customHeight="1" x14ac:dyDescent="0.2"/>
    <row r="55991" ht="12.75" hidden="1" customHeight="1" x14ac:dyDescent="0.2"/>
    <row r="55992" ht="12.75" hidden="1" customHeight="1" x14ac:dyDescent="0.2"/>
    <row r="55993" ht="12.75" hidden="1" customHeight="1" x14ac:dyDescent="0.2"/>
    <row r="55994" ht="12.75" hidden="1" customHeight="1" x14ac:dyDescent="0.2"/>
    <row r="55995" ht="12.75" hidden="1" customHeight="1" x14ac:dyDescent="0.2"/>
    <row r="55996" ht="12.75" hidden="1" customHeight="1" x14ac:dyDescent="0.2"/>
    <row r="55997" ht="12.75" hidden="1" customHeight="1" x14ac:dyDescent="0.2"/>
    <row r="55998" ht="12.75" hidden="1" customHeight="1" x14ac:dyDescent="0.2"/>
    <row r="55999" ht="12.75" hidden="1" customHeight="1" x14ac:dyDescent="0.2"/>
    <row r="56000" ht="12.75" hidden="1" customHeight="1" x14ac:dyDescent="0.2"/>
    <row r="56001" ht="12.75" hidden="1" customHeight="1" x14ac:dyDescent="0.2"/>
    <row r="56002" ht="12.75" hidden="1" customHeight="1" x14ac:dyDescent="0.2"/>
    <row r="56003" ht="12.75" hidden="1" customHeight="1" x14ac:dyDescent="0.2"/>
    <row r="56004" ht="12.75" hidden="1" customHeight="1" x14ac:dyDescent="0.2"/>
    <row r="56005" ht="12.75" hidden="1" customHeight="1" x14ac:dyDescent="0.2"/>
    <row r="56006" ht="12.75" hidden="1" customHeight="1" x14ac:dyDescent="0.2"/>
    <row r="56007" ht="12.75" hidden="1" customHeight="1" x14ac:dyDescent="0.2"/>
    <row r="56008" ht="12.75" hidden="1" customHeight="1" x14ac:dyDescent="0.2"/>
    <row r="56009" ht="12.75" hidden="1" customHeight="1" x14ac:dyDescent="0.2"/>
    <row r="56010" ht="12.75" hidden="1" customHeight="1" x14ac:dyDescent="0.2"/>
    <row r="56011" ht="12.75" hidden="1" customHeight="1" x14ac:dyDescent="0.2"/>
    <row r="56012" ht="12.75" hidden="1" customHeight="1" x14ac:dyDescent="0.2"/>
    <row r="56013" ht="12.75" hidden="1" customHeight="1" x14ac:dyDescent="0.2"/>
    <row r="56014" ht="12.75" hidden="1" customHeight="1" x14ac:dyDescent="0.2"/>
    <row r="56015" ht="12.75" hidden="1" customHeight="1" x14ac:dyDescent="0.2"/>
    <row r="56016" ht="12.75" hidden="1" customHeight="1" x14ac:dyDescent="0.2"/>
    <row r="56017" ht="12.75" hidden="1" customHeight="1" x14ac:dyDescent="0.2"/>
    <row r="56018" ht="12.75" hidden="1" customHeight="1" x14ac:dyDescent="0.2"/>
    <row r="56019" ht="12.75" hidden="1" customHeight="1" x14ac:dyDescent="0.2"/>
    <row r="56020" ht="12.75" hidden="1" customHeight="1" x14ac:dyDescent="0.2"/>
    <row r="56021" ht="12.75" hidden="1" customHeight="1" x14ac:dyDescent="0.2"/>
    <row r="56022" ht="12.75" hidden="1" customHeight="1" x14ac:dyDescent="0.2"/>
    <row r="56023" ht="12.75" hidden="1" customHeight="1" x14ac:dyDescent="0.2"/>
    <row r="56024" ht="12.75" hidden="1" customHeight="1" x14ac:dyDescent="0.2"/>
    <row r="56025" ht="12.75" hidden="1" customHeight="1" x14ac:dyDescent="0.2"/>
    <row r="56026" ht="12.75" hidden="1" customHeight="1" x14ac:dyDescent="0.2"/>
    <row r="56027" ht="12.75" hidden="1" customHeight="1" x14ac:dyDescent="0.2"/>
    <row r="56028" ht="12.75" hidden="1" customHeight="1" x14ac:dyDescent="0.2"/>
    <row r="56029" ht="12.75" hidden="1" customHeight="1" x14ac:dyDescent="0.2"/>
    <row r="56030" ht="12.75" hidden="1" customHeight="1" x14ac:dyDescent="0.2"/>
    <row r="56031" ht="12.75" hidden="1" customHeight="1" x14ac:dyDescent="0.2"/>
    <row r="56032" ht="12.75" hidden="1" customHeight="1" x14ac:dyDescent="0.2"/>
    <row r="56033" ht="12.75" hidden="1" customHeight="1" x14ac:dyDescent="0.2"/>
    <row r="56034" ht="12.75" hidden="1" customHeight="1" x14ac:dyDescent="0.2"/>
    <row r="56035" ht="12.75" hidden="1" customHeight="1" x14ac:dyDescent="0.2"/>
    <row r="56036" ht="12.75" hidden="1" customHeight="1" x14ac:dyDescent="0.2"/>
    <row r="56037" ht="12.75" hidden="1" customHeight="1" x14ac:dyDescent="0.2"/>
    <row r="56038" ht="12.75" hidden="1" customHeight="1" x14ac:dyDescent="0.2"/>
    <row r="56039" ht="12.75" hidden="1" customHeight="1" x14ac:dyDescent="0.2"/>
    <row r="56040" ht="12.75" hidden="1" customHeight="1" x14ac:dyDescent="0.2"/>
    <row r="56041" ht="12.75" hidden="1" customHeight="1" x14ac:dyDescent="0.2"/>
    <row r="56042" ht="12.75" hidden="1" customHeight="1" x14ac:dyDescent="0.2"/>
    <row r="56043" ht="12.75" hidden="1" customHeight="1" x14ac:dyDescent="0.2"/>
    <row r="56044" ht="12.75" hidden="1" customHeight="1" x14ac:dyDescent="0.2"/>
    <row r="56045" ht="12.75" hidden="1" customHeight="1" x14ac:dyDescent="0.2"/>
    <row r="56046" ht="12.75" hidden="1" customHeight="1" x14ac:dyDescent="0.2"/>
    <row r="56047" ht="12.75" hidden="1" customHeight="1" x14ac:dyDescent="0.2"/>
    <row r="56048" ht="12.75" hidden="1" customHeight="1" x14ac:dyDescent="0.2"/>
    <row r="56049" ht="12.75" hidden="1" customHeight="1" x14ac:dyDescent="0.2"/>
    <row r="56050" ht="12.75" hidden="1" customHeight="1" x14ac:dyDescent="0.2"/>
    <row r="56051" ht="12.75" hidden="1" customHeight="1" x14ac:dyDescent="0.2"/>
    <row r="56052" ht="12.75" hidden="1" customHeight="1" x14ac:dyDescent="0.2"/>
    <row r="56053" ht="12.75" hidden="1" customHeight="1" x14ac:dyDescent="0.2"/>
    <row r="56054" ht="12.75" hidden="1" customHeight="1" x14ac:dyDescent="0.2"/>
    <row r="56055" ht="12.75" hidden="1" customHeight="1" x14ac:dyDescent="0.2"/>
    <row r="56056" ht="12.75" hidden="1" customHeight="1" x14ac:dyDescent="0.2"/>
    <row r="56057" ht="12.75" hidden="1" customHeight="1" x14ac:dyDescent="0.2"/>
    <row r="56058" ht="12.75" hidden="1" customHeight="1" x14ac:dyDescent="0.2"/>
    <row r="56059" ht="12.75" hidden="1" customHeight="1" x14ac:dyDescent="0.2"/>
    <row r="56060" ht="12.75" hidden="1" customHeight="1" x14ac:dyDescent="0.2"/>
    <row r="56061" ht="12.75" hidden="1" customHeight="1" x14ac:dyDescent="0.2"/>
    <row r="56062" ht="12.75" hidden="1" customHeight="1" x14ac:dyDescent="0.2"/>
    <row r="56063" ht="12.75" hidden="1" customHeight="1" x14ac:dyDescent="0.2"/>
    <row r="56064" ht="12.75" hidden="1" customHeight="1" x14ac:dyDescent="0.2"/>
    <row r="56065" ht="12.75" hidden="1" customHeight="1" x14ac:dyDescent="0.2"/>
    <row r="56066" ht="12.75" hidden="1" customHeight="1" x14ac:dyDescent="0.2"/>
    <row r="56067" ht="12.75" hidden="1" customHeight="1" x14ac:dyDescent="0.2"/>
    <row r="56068" ht="12.75" hidden="1" customHeight="1" x14ac:dyDescent="0.2"/>
    <row r="56069" ht="12.75" hidden="1" customHeight="1" x14ac:dyDescent="0.2"/>
    <row r="56070" ht="12.75" hidden="1" customHeight="1" x14ac:dyDescent="0.2"/>
    <row r="56071" ht="12.75" hidden="1" customHeight="1" x14ac:dyDescent="0.2"/>
    <row r="56072" ht="12.75" hidden="1" customHeight="1" x14ac:dyDescent="0.2"/>
    <row r="56073" ht="12.75" hidden="1" customHeight="1" x14ac:dyDescent="0.2"/>
    <row r="56074" ht="12.75" hidden="1" customHeight="1" x14ac:dyDescent="0.2"/>
    <row r="56075" ht="12.75" hidden="1" customHeight="1" x14ac:dyDescent="0.2"/>
    <row r="56076" ht="12.75" hidden="1" customHeight="1" x14ac:dyDescent="0.2"/>
    <row r="56077" ht="12.75" hidden="1" customHeight="1" x14ac:dyDescent="0.2"/>
    <row r="56078" ht="12.75" hidden="1" customHeight="1" x14ac:dyDescent="0.2"/>
    <row r="56079" ht="12.75" hidden="1" customHeight="1" x14ac:dyDescent="0.2"/>
    <row r="56080" ht="12.75" hidden="1" customHeight="1" x14ac:dyDescent="0.2"/>
    <row r="56081" ht="12.75" hidden="1" customHeight="1" x14ac:dyDescent="0.2"/>
    <row r="56082" ht="12.75" hidden="1" customHeight="1" x14ac:dyDescent="0.2"/>
    <row r="56083" ht="12.75" hidden="1" customHeight="1" x14ac:dyDescent="0.2"/>
    <row r="56084" ht="12.75" hidden="1" customHeight="1" x14ac:dyDescent="0.2"/>
    <row r="56085" ht="12.75" hidden="1" customHeight="1" x14ac:dyDescent="0.2"/>
    <row r="56086" ht="12.75" hidden="1" customHeight="1" x14ac:dyDescent="0.2"/>
    <row r="56087" ht="12.75" hidden="1" customHeight="1" x14ac:dyDescent="0.2"/>
    <row r="56088" ht="12.75" hidden="1" customHeight="1" x14ac:dyDescent="0.2"/>
    <row r="56089" ht="12.75" hidden="1" customHeight="1" x14ac:dyDescent="0.2"/>
    <row r="56090" ht="12.75" hidden="1" customHeight="1" x14ac:dyDescent="0.2"/>
    <row r="56091" ht="12.75" hidden="1" customHeight="1" x14ac:dyDescent="0.2"/>
    <row r="56092" ht="12.75" hidden="1" customHeight="1" x14ac:dyDescent="0.2"/>
    <row r="56093" ht="12.75" hidden="1" customHeight="1" x14ac:dyDescent="0.2"/>
    <row r="56094" ht="12.75" hidden="1" customHeight="1" x14ac:dyDescent="0.2"/>
    <row r="56095" ht="12.75" hidden="1" customHeight="1" x14ac:dyDescent="0.2"/>
    <row r="56096" ht="12.75" hidden="1" customHeight="1" x14ac:dyDescent="0.2"/>
    <row r="56097" ht="12.75" hidden="1" customHeight="1" x14ac:dyDescent="0.2"/>
    <row r="56098" ht="12.75" hidden="1" customHeight="1" x14ac:dyDescent="0.2"/>
    <row r="56099" ht="12.75" hidden="1" customHeight="1" x14ac:dyDescent="0.2"/>
    <row r="56100" ht="12.75" hidden="1" customHeight="1" x14ac:dyDescent="0.2"/>
    <row r="56101" ht="12.75" hidden="1" customHeight="1" x14ac:dyDescent="0.2"/>
    <row r="56102" ht="12.75" hidden="1" customHeight="1" x14ac:dyDescent="0.2"/>
    <row r="56103" ht="12.75" hidden="1" customHeight="1" x14ac:dyDescent="0.2"/>
    <row r="56104" ht="12.75" hidden="1" customHeight="1" x14ac:dyDescent="0.2"/>
    <row r="56105" ht="12.75" hidden="1" customHeight="1" x14ac:dyDescent="0.2"/>
    <row r="56106" ht="12.75" hidden="1" customHeight="1" x14ac:dyDescent="0.2"/>
    <row r="56107" ht="12.75" hidden="1" customHeight="1" x14ac:dyDescent="0.2"/>
    <row r="56108" ht="12.75" hidden="1" customHeight="1" x14ac:dyDescent="0.2"/>
    <row r="56109" ht="12.75" hidden="1" customHeight="1" x14ac:dyDescent="0.2"/>
    <row r="56110" ht="12.75" hidden="1" customHeight="1" x14ac:dyDescent="0.2"/>
    <row r="56111" ht="12.75" hidden="1" customHeight="1" x14ac:dyDescent="0.2"/>
    <row r="56112" ht="12.75" hidden="1" customHeight="1" x14ac:dyDescent="0.2"/>
    <row r="56113" ht="12.75" hidden="1" customHeight="1" x14ac:dyDescent="0.2"/>
    <row r="56114" ht="12.75" hidden="1" customHeight="1" x14ac:dyDescent="0.2"/>
    <row r="56115" ht="12.75" hidden="1" customHeight="1" x14ac:dyDescent="0.2"/>
    <row r="56116" ht="12.75" hidden="1" customHeight="1" x14ac:dyDescent="0.2"/>
    <row r="56117" ht="12.75" hidden="1" customHeight="1" x14ac:dyDescent="0.2"/>
    <row r="56118" ht="12.75" hidden="1" customHeight="1" x14ac:dyDescent="0.2"/>
    <row r="56119" ht="12.75" hidden="1" customHeight="1" x14ac:dyDescent="0.2"/>
    <row r="56120" ht="12.75" hidden="1" customHeight="1" x14ac:dyDescent="0.2"/>
    <row r="56121" ht="12.75" hidden="1" customHeight="1" x14ac:dyDescent="0.2"/>
    <row r="56122" ht="12.75" hidden="1" customHeight="1" x14ac:dyDescent="0.2"/>
    <row r="56123" ht="12.75" hidden="1" customHeight="1" x14ac:dyDescent="0.2"/>
    <row r="56124" ht="12.75" hidden="1" customHeight="1" x14ac:dyDescent="0.2"/>
    <row r="56125" ht="12.75" hidden="1" customHeight="1" x14ac:dyDescent="0.2"/>
    <row r="56126" ht="12.75" hidden="1" customHeight="1" x14ac:dyDescent="0.2"/>
    <row r="56127" ht="12.75" hidden="1" customHeight="1" x14ac:dyDescent="0.2"/>
    <row r="56128" ht="12.75" hidden="1" customHeight="1" x14ac:dyDescent="0.2"/>
    <row r="56129" ht="12.75" hidden="1" customHeight="1" x14ac:dyDescent="0.2"/>
    <row r="56130" ht="12.75" hidden="1" customHeight="1" x14ac:dyDescent="0.2"/>
    <row r="56131" ht="12.75" hidden="1" customHeight="1" x14ac:dyDescent="0.2"/>
    <row r="56132" ht="12.75" hidden="1" customHeight="1" x14ac:dyDescent="0.2"/>
    <row r="56133" ht="12.75" hidden="1" customHeight="1" x14ac:dyDescent="0.2"/>
    <row r="56134" ht="12.75" hidden="1" customHeight="1" x14ac:dyDescent="0.2"/>
    <row r="56135" ht="12.75" hidden="1" customHeight="1" x14ac:dyDescent="0.2"/>
    <row r="56136" ht="12.75" hidden="1" customHeight="1" x14ac:dyDescent="0.2"/>
    <row r="56137" ht="12.75" hidden="1" customHeight="1" x14ac:dyDescent="0.2"/>
    <row r="56138" ht="12.75" hidden="1" customHeight="1" x14ac:dyDescent="0.2"/>
    <row r="56139" ht="12.75" hidden="1" customHeight="1" x14ac:dyDescent="0.2"/>
    <row r="56140" ht="12.75" hidden="1" customHeight="1" x14ac:dyDescent="0.2"/>
    <row r="56141" ht="12.75" hidden="1" customHeight="1" x14ac:dyDescent="0.2"/>
    <row r="56142" ht="12.75" hidden="1" customHeight="1" x14ac:dyDescent="0.2"/>
    <row r="56143" ht="12.75" hidden="1" customHeight="1" x14ac:dyDescent="0.2"/>
    <row r="56144" ht="12.75" hidden="1" customHeight="1" x14ac:dyDescent="0.2"/>
    <row r="56145" ht="12.75" hidden="1" customHeight="1" x14ac:dyDescent="0.2"/>
    <row r="56146" ht="12.75" hidden="1" customHeight="1" x14ac:dyDescent="0.2"/>
    <row r="56147" ht="12.75" hidden="1" customHeight="1" x14ac:dyDescent="0.2"/>
    <row r="56148" ht="12.75" hidden="1" customHeight="1" x14ac:dyDescent="0.2"/>
    <row r="56149" ht="12.75" hidden="1" customHeight="1" x14ac:dyDescent="0.2"/>
    <row r="56150" ht="12.75" hidden="1" customHeight="1" x14ac:dyDescent="0.2"/>
    <row r="56151" ht="12.75" hidden="1" customHeight="1" x14ac:dyDescent="0.2"/>
    <row r="56152" ht="12.75" hidden="1" customHeight="1" x14ac:dyDescent="0.2"/>
    <row r="56153" ht="12.75" hidden="1" customHeight="1" x14ac:dyDescent="0.2"/>
    <row r="56154" ht="12.75" hidden="1" customHeight="1" x14ac:dyDescent="0.2"/>
    <row r="56155" ht="12.75" hidden="1" customHeight="1" x14ac:dyDescent="0.2"/>
    <row r="56156" ht="12.75" hidden="1" customHeight="1" x14ac:dyDescent="0.2"/>
    <row r="56157" ht="12.75" hidden="1" customHeight="1" x14ac:dyDescent="0.2"/>
    <row r="56158" ht="12.75" hidden="1" customHeight="1" x14ac:dyDescent="0.2"/>
    <row r="56159" ht="12.75" hidden="1" customHeight="1" x14ac:dyDescent="0.2"/>
    <row r="56160" ht="12.75" hidden="1" customHeight="1" x14ac:dyDescent="0.2"/>
    <row r="56161" ht="12.75" hidden="1" customHeight="1" x14ac:dyDescent="0.2"/>
    <row r="56162" ht="12.75" hidden="1" customHeight="1" x14ac:dyDescent="0.2"/>
    <row r="56163" ht="12.75" hidden="1" customHeight="1" x14ac:dyDescent="0.2"/>
    <row r="56164" ht="12.75" hidden="1" customHeight="1" x14ac:dyDescent="0.2"/>
    <row r="56165" ht="12.75" hidden="1" customHeight="1" x14ac:dyDescent="0.2"/>
    <row r="56166" ht="12.75" hidden="1" customHeight="1" x14ac:dyDescent="0.2"/>
    <row r="56167" ht="12.75" hidden="1" customHeight="1" x14ac:dyDescent="0.2"/>
    <row r="56168" ht="12.75" hidden="1" customHeight="1" x14ac:dyDescent="0.2"/>
    <row r="56169" ht="12.75" hidden="1" customHeight="1" x14ac:dyDescent="0.2"/>
    <row r="56170" ht="12.75" hidden="1" customHeight="1" x14ac:dyDescent="0.2"/>
    <row r="56171" ht="12.75" hidden="1" customHeight="1" x14ac:dyDescent="0.2"/>
    <row r="56172" ht="12.75" hidden="1" customHeight="1" x14ac:dyDescent="0.2"/>
    <row r="56173" ht="12.75" hidden="1" customHeight="1" x14ac:dyDescent="0.2"/>
    <row r="56174" ht="12.75" hidden="1" customHeight="1" x14ac:dyDescent="0.2"/>
    <row r="56175" ht="12.75" hidden="1" customHeight="1" x14ac:dyDescent="0.2"/>
    <row r="56176" ht="12.75" hidden="1" customHeight="1" x14ac:dyDescent="0.2"/>
    <row r="56177" ht="12.75" hidden="1" customHeight="1" x14ac:dyDescent="0.2"/>
    <row r="56178" ht="12.75" hidden="1" customHeight="1" x14ac:dyDescent="0.2"/>
    <row r="56179" ht="12.75" hidden="1" customHeight="1" x14ac:dyDescent="0.2"/>
    <row r="56180" ht="12.75" hidden="1" customHeight="1" x14ac:dyDescent="0.2"/>
    <row r="56181" ht="12.75" hidden="1" customHeight="1" x14ac:dyDescent="0.2"/>
    <row r="56182" ht="12.75" hidden="1" customHeight="1" x14ac:dyDescent="0.2"/>
    <row r="56183" ht="12.75" hidden="1" customHeight="1" x14ac:dyDescent="0.2"/>
    <row r="56184" ht="12.75" hidden="1" customHeight="1" x14ac:dyDescent="0.2"/>
    <row r="56185" ht="12.75" hidden="1" customHeight="1" x14ac:dyDescent="0.2"/>
    <row r="56186" ht="12.75" hidden="1" customHeight="1" x14ac:dyDescent="0.2"/>
    <row r="56187" ht="12.75" hidden="1" customHeight="1" x14ac:dyDescent="0.2"/>
    <row r="56188" ht="12.75" hidden="1" customHeight="1" x14ac:dyDescent="0.2"/>
    <row r="56189" ht="12.75" hidden="1" customHeight="1" x14ac:dyDescent="0.2"/>
    <row r="56190" ht="12.75" hidden="1" customHeight="1" x14ac:dyDescent="0.2"/>
    <row r="56191" ht="12.75" hidden="1" customHeight="1" x14ac:dyDescent="0.2"/>
    <row r="56192" ht="12.75" hidden="1" customHeight="1" x14ac:dyDescent="0.2"/>
    <row r="56193" ht="12.75" hidden="1" customHeight="1" x14ac:dyDescent="0.2"/>
    <row r="56194" ht="12.75" hidden="1" customHeight="1" x14ac:dyDescent="0.2"/>
    <row r="56195" ht="12.75" hidden="1" customHeight="1" x14ac:dyDescent="0.2"/>
    <row r="56196" ht="12.75" hidden="1" customHeight="1" x14ac:dyDescent="0.2"/>
    <row r="56197" ht="12.75" hidden="1" customHeight="1" x14ac:dyDescent="0.2"/>
    <row r="56198" ht="12.75" hidden="1" customHeight="1" x14ac:dyDescent="0.2"/>
    <row r="56199" ht="12.75" hidden="1" customHeight="1" x14ac:dyDescent="0.2"/>
    <row r="56200" ht="12.75" hidden="1" customHeight="1" x14ac:dyDescent="0.2"/>
    <row r="56201" ht="12.75" hidden="1" customHeight="1" x14ac:dyDescent="0.2"/>
    <row r="56202" ht="12.75" hidden="1" customHeight="1" x14ac:dyDescent="0.2"/>
    <row r="56203" ht="12.75" hidden="1" customHeight="1" x14ac:dyDescent="0.2"/>
    <row r="56204" ht="12.75" hidden="1" customHeight="1" x14ac:dyDescent="0.2"/>
    <row r="56205" ht="12.75" hidden="1" customHeight="1" x14ac:dyDescent="0.2"/>
    <row r="56206" ht="12.75" hidden="1" customHeight="1" x14ac:dyDescent="0.2"/>
    <row r="56207" ht="12.75" hidden="1" customHeight="1" x14ac:dyDescent="0.2"/>
    <row r="56208" ht="12.75" hidden="1" customHeight="1" x14ac:dyDescent="0.2"/>
    <row r="56209" ht="12.75" hidden="1" customHeight="1" x14ac:dyDescent="0.2"/>
    <row r="56210" ht="12.75" hidden="1" customHeight="1" x14ac:dyDescent="0.2"/>
    <row r="56211" ht="12.75" hidden="1" customHeight="1" x14ac:dyDescent="0.2"/>
    <row r="56212" ht="12.75" hidden="1" customHeight="1" x14ac:dyDescent="0.2"/>
    <row r="56213" ht="12.75" hidden="1" customHeight="1" x14ac:dyDescent="0.2"/>
    <row r="56214" ht="12.75" hidden="1" customHeight="1" x14ac:dyDescent="0.2"/>
    <row r="56215" ht="12.75" hidden="1" customHeight="1" x14ac:dyDescent="0.2"/>
    <row r="56216" ht="12.75" hidden="1" customHeight="1" x14ac:dyDescent="0.2"/>
    <row r="56217" ht="12.75" hidden="1" customHeight="1" x14ac:dyDescent="0.2"/>
    <row r="56218" ht="12.75" hidden="1" customHeight="1" x14ac:dyDescent="0.2"/>
    <row r="56219" ht="12.75" hidden="1" customHeight="1" x14ac:dyDescent="0.2"/>
    <row r="56220" ht="12.75" hidden="1" customHeight="1" x14ac:dyDescent="0.2"/>
    <row r="56221" ht="12.75" hidden="1" customHeight="1" x14ac:dyDescent="0.2"/>
    <row r="56222" ht="12.75" hidden="1" customHeight="1" x14ac:dyDescent="0.2"/>
    <row r="56223" ht="12.75" hidden="1" customHeight="1" x14ac:dyDescent="0.2"/>
    <row r="56224" ht="12.75" hidden="1" customHeight="1" x14ac:dyDescent="0.2"/>
    <row r="56225" ht="12.75" hidden="1" customHeight="1" x14ac:dyDescent="0.2"/>
    <row r="56226" ht="12.75" hidden="1" customHeight="1" x14ac:dyDescent="0.2"/>
    <row r="56227" ht="12.75" hidden="1" customHeight="1" x14ac:dyDescent="0.2"/>
    <row r="56228" ht="12.75" hidden="1" customHeight="1" x14ac:dyDescent="0.2"/>
    <row r="56229" ht="12.75" hidden="1" customHeight="1" x14ac:dyDescent="0.2"/>
    <row r="56230" ht="12.75" hidden="1" customHeight="1" x14ac:dyDescent="0.2"/>
    <row r="56231" ht="12.75" hidden="1" customHeight="1" x14ac:dyDescent="0.2"/>
    <row r="56232" ht="12.75" hidden="1" customHeight="1" x14ac:dyDescent="0.2"/>
    <row r="56233" ht="12.75" hidden="1" customHeight="1" x14ac:dyDescent="0.2"/>
    <row r="56234" ht="12.75" hidden="1" customHeight="1" x14ac:dyDescent="0.2"/>
    <row r="56235" ht="12.75" hidden="1" customHeight="1" x14ac:dyDescent="0.2"/>
    <row r="56236" ht="12.75" hidden="1" customHeight="1" x14ac:dyDescent="0.2"/>
    <row r="56237" ht="12.75" hidden="1" customHeight="1" x14ac:dyDescent="0.2"/>
    <row r="56238" ht="12.75" hidden="1" customHeight="1" x14ac:dyDescent="0.2"/>
    <row r="56239" ht="12.75" hidden="1" customHeight="1" x14ac:dyDescent="0.2"/>
    <row r="56240" ht="12.75" hidden="1" customHeight="1" x14ac:dyDescent="0.2"/>
    <row r="56241" ht="12.75" hidden="1" customHeight="1" x14ac:dyDescent="0.2"/>
    <row r="56242" ht="12.75" hidden="1" customHeight="1" x14ac:dyDescent="0.2"/>
    <row r="56243" ht="12.75" hidden="1" customHeight="1" x14ac:dyDescent="0.2"/>
    <row r="56244" ht="12.75" hidden="1" customHeight="1" x14ac:dyDescent="0.2"/>
    <row r="56245" ht="12.75" hidden="1" customHeight="1" x14ac:dyDescent="0.2"/>
    <row r="56246" ht="12.75" hidden="1" customHeight="1" x14ac:dyDescent="0.2"/>
    <row r="56247" ht="12.75" hidden="1" customHeight="1" x14ac:dyDescent="0.2"/>
    <row r="56248" ht="12.75" hidden="1" customHeight="1" x14ac:dyDescent="0.2"/>
    <row r="56249" ht="12.75" hidden="1" customHeight="1" x14ac:dyDescent="0.2"/>
    <row r="56250" ht="12.75" hidden="1" customHeight="1" x14ac:dyDescent="0.2"/>
    <row r="56251" ht="12.75" hidden="1" customHeight="1" x14ac:dyDescent="0.2"/>
    <row r="56252" ht="12.75" hidden="1" customHeight="1" x14ac:dyDescent="0.2"/>
    <row r="56253" ht="12.75" hidden="1" customHeight="1" x14ac:dyDescent="0.2"/>
    <row r="56254" ht="12.75" hidden="1" customHeight="1" x14ac:dyDescent="0.2"/>
    <row r="56255" ht="12.75" hidden="1" customHeight="1" x14ac:dyDescent="0.2"/>
    <row r="56256" ht="12.75" hidden="1" customHeight="1" x14ac:dyDescent="0.2"/>
    <row r="56257" ht="12.75" hidden="1" customHeight="1" x14ac:dyDescent="0.2"/>
    <row r="56258" ht="12.75" hidden="1" customHeight="1" x14ac:dyDescent="0.2"/>
    <row r="56259" ht="12.75" hidden="1" customHeight="1" x14ac:dyDescent="0.2"/>
    <row r="56260" ht="12.75" hidden="1" customHeight="1" x14ac:dyDescent="0.2"/>
    <row r="56261" ht="12.75" hidden="1" customHeight="1" x14ac:dyDescent="0.2"/>
    <row r="56262" ht="12.75" hidden="1" customHeight="1" x14ac:dyDescent="0.2"/>
    <row r="56263" ht="12.75" hidden="1" customHeight="1" x14ac:dyDescent="0.2"/>
    <row r="56264" ht="12.75" hidden="1" customHeight="1" x14ac:dyDescent="0.2"/>
    <row r="56265" ht="12.75" hidden="1" customHeight="1" x14ac:dyDescent="0.2"/>
    <row r="56266" ht="12.75" hidden="1" customHeight="1" x14ac:dyDescent="0.2"/>
    <row r="56267" ht="12.75" hidden="1" customHeight="1" x14ac:dyDescent="0.2"/>
    <row r="56268" ht="12.75" hidden="1" customHeight="1" x14ac:dyDescent="0.2"/>
    <row r="56269" ht="12.75" hidden="1" customHeight="1" x14ac:dyDescent="0.2"/>
    <row r="56270" ht="12.75" hidden="1" customHeight="1" x14ac:dyDescent="0.2"/>
    <row r="56271" ht="12.75" hidden="1" customHeight="1" x14ac:dyDescent="0.2"/>
    <row r="56272" ht="12.75" hidden="1" customHeight="1" x14ac:dyDescent="0.2"/>
    <row r="56273" ht="12.75" hidden="1" customHeight="1" x14ac:dyDescent="0.2"/>
    <row r="56274" ht="12.75" hidden="1" customHeight="1" x14ac:dyDescent="0.2"/>
    <row r="56275" ht="12.75" hidden="1" customHeight="1" x14ac:dyDescent="0.2"/>
    <row r="56276" ht="12.75" hidden="1" customHeight="1" x14ac:dyDescent="0.2"/>
    <row r="56277" ht="12.75" hidden="1" customHeight="1" x14ac:dyDescent="0.2"/>
    <row r="56278" ht="12.75" hidden="1" customHeight="1" x14ac:dyDescent="0.2"/>
    <row r="56279" ht="12.75" hidden="1" customHeight="1" x14ac:dyDescent="0.2"/>
    <row r="56280" ht="12.75" hidden="1" customHeight="1" x14ac:dyDescent="0.2"/>
    <row r="56281" ht="12.75" hidden="1" customHeight="1" x14ac:dyDescent="0.2"/>
    <row r="56282" ht="12.75" hidden="1" customHeight="1" x14ac:dyDescent="0.2"/>
    <row r="56283" ht="12.75" hidden="1" customHeight="1" x14ac:dyDescent="0.2"/>
    <row r="56284" ht="12.75" hidden="1" customHeight="1" x14ac:dyDescent="0.2"/>
    <row r="56285" ht="12.75" hidden="1" customHeight="1" x14ac:dyDescent="0.2"/>
    <row r="56286" ht="12.75" hidden="1" customHeight="1" x14ac:dyDescent="0.2"/>
    <row r="56287" ht="12.75" hidden="1" customHeight="1" x14ac:dyDescent="0.2"/>
    <row r="56288" ht="12.75" hidden="1" customHeight="1" x14ac:dyDescent="0.2"/>
    <row r="56289" ht="12.75" hidden="1" customHeight="1" x14ac:dyDescent="0.2"/>
    <row r="56290" ht="12.75" hidden="1" customHeight="1" x14ac:dyDescent="0.2"/>
    <row r="56291" ht="12.75" hidden="1" customHeight="1" x14ac:dyDescent="0.2"/>
    <row r="56292" ht="12.75" hidden="1" customHeight="1" x14ac:dyDescent="0.2"/>
    <row r="56293" ht="12.75" hidden="1" customHeight="1" x14ac:dyDescent="0.2"/>
    <row r="56294" ht="12.75" hidden="1" customHeight="1" x14ac:dyDescent="0.2"/>
    <row r="56295" ht="12.75" hidden="1" customHeight="1" x14ac:dyDescent="0.2"/>
    <row r="56296" ht="12.75" hidden="1" customHeight="1" x14ac:dyDescent="0.2"/>
    <row r="56297" ht="12.75" hidden="1" customHeight="1" x14ac:dyDescent="0.2"/>
    <row r="56298" ht="12.75" hidden="1" customHeight="1" x14ac:dyDescent="0.2"/>
    <row r="56299" ht="12.75" hidden="1" customHeight="1" x14ac:dyDescent="0.2"/>
    <row r="56300" ht="12.75" hidden="1" customHeight="1" x14ac:dyDescent="0.2"/>
    <row r="56301" ht="12.75" hidden="1" customHeight="1" x14ac:dyDescent="0.2"/>
    <row r="56302" ht="12.75" hidden="1" customHeight="1" x14ac:dyDescent="0.2"/>
    <row r="56303" ht="12.75" hidden="1" customHeight="1" x14ac:dyDescent="0.2"/>
    <row r="56304" ht="12.75" hidden="1" customHeight="1" x14ac:dyDescent="0.2"/>
    <row r="56305" ht="12.75" hidden="1" customHeight="1" x14ac:dyDescent="0.2"/>
    <row r="56306" ht="12.75" hidden="1" customHeight="1" x14ac:dyDescent="0.2"/>
    <row r="56307" ht="12.75" hidden="1" customHeight="1" x14ac:dyDescent="0.2"/>
    <row r="56308" ht="12.75" hidden="1" customHeight="1" x14ac:dyDescent="0.2"/>
    <row r="56309" ht="12.75" hidden="1" customHeight="1" x14ac:dyDescent="0.2"/>
    <row r="56310" ht="12.75" hidden="1" customHeight="1" x14ac:dyDescent="0.2"/>
    <row r="56311" ht="12.75" hidden="1" customHeight="1" x14ac:dyDescent="0.2"/>
    <row r="56312" ht="12.75" hidden="1" customHeight="1" x14ac:dyDescent="0.2"/>
    <row r="56313" ht="12.75" hidden="1" customHeight="1" x14ac:dyDescent="0.2"/>
    <row r="56314" ht="12.75" hidden="1" customHeight="1" x14ac:dyDescent="0.2"/>
    <row r="56315" ht="12.75" hidden="1" customHeight="1" x14ac:dyDescent="0.2"/>
    <row r="56316" ht="12.75" hidden="1" customHeight="1" x14ac:dyDescent="0.2"/>
    <row r="56317" ht="12.75" hidden="1" customHeight="1" x14ac:dyDescent="0.2"/>
    <row r="56318" ht="12.75" hidden="1" customHeight="1" x14ac:dyDescent="0.2"/>
    <row r="56319" ht="12.75" hidden="1" customHeight="1" x14ac:dyDescent="0.2"/>
    <row r="56320" ht="12.75" hidden="1" customHeight="1" x14ac:dyDescent="0.2"/>
    <row r="56321" ht="12.75" hidden="1" customHeight="1" x14ac:dyDescent="0.2"/>
    <row r="56322" ht="12.75" hidden="1" customHeight="1" x14ac:dyDescent="0.2"/>
    <row r="56323" ht="12.75" hidden="1" customHeight="1" x14ac:dyDescent="0.2"/>
    <row r="56324" ht="12.75" hidden="1" customHeight="1" x14ac:dyDescent="0.2"/>
    <row r="56325" ht="12.75" hidden="1" customHeight="1" x14ac:dyDescent="0.2"/>
    <row r="56326" ht="12.75" hidden="1" customHeight="1" x14ac:dyDescent="0.2"/>
    <row r="56327" ht="12.75" hidden="1" customHeight="1" x14ac:dyDescent="0.2"/>
    <row r="56328" ht="12.75" hidden="1" customHeight="1" x14ac:dyDescent="0.2"/>
    <row r="56329" ht="12.75" hidden="1" customHeight="1" x14ac:dyDescent="0.2"/>
    <row r="56330" ht="12.75" hidden="1" customHeight="1" x14ac:dyDescent="0.2"/>
    <row r="56331" ht="12.75" hidden="1" customHeight="1" x14ac:dyDescent="0.2"/>
    <row r="56332" ht="12.75" hidden="1" customHeight="1" x14ac:dyDescent="0.2"/>
    <row r="56333" ht="12.75" hidden="1" customHeight="1" x14ac:dyDescent="0.2"/>
    <row r="56334" ht="12.75" hidden="1" customHeight="1" x14ac:dyDescent="0.2"/>
    <row r="56335" ht="12.75" hidden="1" customHeight="1" x14ac:dyDescent="0.2"/>
    <row r="56336" ht="12.75" hidden="1" customHeight="1" x14ac:dyDescent="0.2"/>
    <row r="56337" ht="12.75" hidden="1" customHeight="1" x14ac:dyDescent="0.2"/>
    <row r="56338" ht="12.75" hidden="1" customHeight="1" x14ac:dyDescent="0.2"/>
    <row r="56339" ht="12.75" hidden="1" customHeight="1" x14ac:dyDescent="0.2"/>
    <row r="56340" ht="12.75" hidden="1" customHeight="1" x14ac:dyDescent="0.2"/>
    <row r="56341" ht="12.75" hidden="1" customHeight="1" x14ac:dyDescent="0.2"/>
    <row r="56342" ht="12.75" hidden="1" customHeight="1" x14ac:dyDescent="0.2"/>
    <row r="56343" ht="12.75" hidden="1" customHeight="1" x14ac:dyDescent="0.2"/>
    <row r="56344" ht="12.75" hidden="1" customHeight="1" x14ac:dyDescent="0.2"/>
    <row r="56345" ht="12.75" hidden="1" customHeight="1" x14ac:dyDescent="0.2"/>
    <row r="56346" ht="12.75" hidden="1" customHeight="1" x14ac:dyDescent="0.2"/>
    <row r="56347" ht="12.75" hidden="1" customHeight="1" x14ac:dyDescent="0.2"/>
    <row r="56348" ht="12.75" hidden="1" customHeight="1" x14ac:dyDescent="0.2"/>
    <row r="56349" ht="12.75" hidden="1" customHeight="1" x14ac:dyDescent="0.2"/>
    <row r="56350" ht="12.75" hidden="1" customHeight="1" x14ac:dyDescent="0.2"/>
    <row r="56351" ht="12.75" hidden="1" customHeight="1" x14ac:dyDescent="0.2"/>
    <row r="56352" ht="12.75" hidden="1" customHeight="1" x14ac:dyDescent="0.2"/>
    <row r="56353" ht="12.75" hidden="1" customHeight="1" x14ac:dyDescent="0.2"/>
    <row r="56354" ht="12.75" hidden="1" customHeight="1" x14ac:dyDescent="0.2"/>
    <row r="56355" ht="12.75" hidden="1" customHeight="1" x14ac:dyDescent="0.2"/>
    <row r="56356" ht="12.75" hidden="1" customHeight="1" x14ac:dyDescent="0.2"/>
    <row r="56357" ht="12.75" hidden="1" customHeight="1" x14ac:dyDescent="0.2"/>
    <row r="56358" ht="12.75" hidden="1" customHeight="1" x14ac:dyDescent="0.2"/>
    <row r="56359" ht="12.75" hidden="1" customHeight="1" x14ac:dyDescent="0.2"/>
    <row r="56360" ht="12.75" hidden="1" customHeight="1" x14ac:dyDescent="0.2"/>
    <row r="56361" ht="12.75" hidden="1" customHeight="1" x14ac:dyDescent="0.2"/>
    <row r="56362" ht="12.75" hidden="1" customHeight="1" x14ac:dyDescent="0.2"/>
    <row r="56363" ht="12.75" hidden="1" customHeight="1" x14ac:dyDescent="0.2"/>
    <row r="56364" ht="12.75" hidden="1" customHeight="1" x14ac:dyDescent="0.2"/>
    <row r="56365" ht="12.75" hidden="1" customHeight="1" x14ac:dyDescent="0.2"/>
    <row r="56366" ht="12.75" hidden="1" customHeight="1" x14ac:dyDescent="0.2"/>
    <row r="56367" ht="12.75" hidden="1" customHeight="1" x14ac:dyDescent="0.2"/>
    <row r="56368" ht="12.75" hidden="1" customHeight="1" x14ac:dyDescent="0.2"/>
    <row r="56369" ht="12.75" hidden="1" customHeight="1" x14ac:dyDescent="0.2"/>
    <row r="56370" ht="12.75" hidden="1" customHeight="1" x14ac:dyDescent="0.2"/>
    <row r="56371" ht="12.75" hidden="1" customHeight="1" x14ac:dyDescent="0.2"/>
    <row r="56372" ht="12.75" hidden="1" customHeight="1" x14ac:dyDescent="0.2"/>
    <row r="56373" ht="12.75" hidden="1" customHeight="1" x14ac:dyDescent="0.2"/>
    <row r="56374" ht="12.75" hidden="1" customHeight="1" x14ac:dyDescent="0.2"/>
    <row r="56375" ht="12.75" hidden="1" customHeight="1" x14ac:dyDescent="0.2"/>
    <row r="56376" ht="12.75" hidden="1" customHeight="1" x14ac:dyDescent="0.2"/>
    <row r="56377" ht="12.75" hidden="1" customHeight="1" x14ac:dyDescent="0.2"/>
    <row r="56378" ht="12.75" hidden="1" customHeight="1" x14ac:dyDescent="0.2"/>
    <row r="56379" ht="12.75" hidden="1" customHeight="1" x14ac:dyDescent="0.2"/>
    <row r="56380" ht="12.75" hidden="1" customHeight="1" x14ac:dyDescent="0.2"/>
    <row r="56381" ht="12.75" hidden="1" customHeight="1" x14ac:dyDescent="0.2"/>
    <row r="56382" ht="12.75" hidden="1" customHeight="1" x14ac:dyDescent="0.2"/>
    <row r="56383" ht="12.75" hidden="1" customHeight="1" x14ac:dyDescent="0.2"/>
    <row r="56384" ht="12.75" hidden="1" customHeight="1" x14ac:dyDescent="0.2"/>
    <row r="56385" ht="12.75" hidden="1" customHeight="1" x14ac:dyDescent="0.2"/>
    <row r="56386" ht="12.75" hidden="1" customHeight="1" x14ac:dyDescent="0.2"/>
    <row r="56387" ht="12.75" hidden="1" customHeight="1" x14ac:dyDescent="0.2"/>
    <row r="56388" ht="12.75" hidden="1" customHeight="1" x14ac:dyDescent="0.2"/>
    <row r="56389" ht="12.75" hidden="1" customHeight="1" x14ac:dyDescent="0.2"/>
    <row r="56390" ht="12.75" hidden="1" customHeight="1" x14ac:dyDescent="0.2"/>
    <row r="56391" ht="12.75" hidden="1" customHeight="1" x14ac:dyDescent="0.2"/>
    <row r="56392" ht="12.75" hidden="1" customHeight="1" x14ac:dyDescent="0.2"/>
    <row r="56393" ht="12.75" hidden="1" customHeight="1" x14ac:dyDescent="0.2"/>
    <row r="56394" ht="12.75" hidden="1" customHeight="1" x14ac:dyDescent="0.2"/>
    <row r="56395" ht="12.75" hidden="1" customHeight="1" x14ac:dyDescent="0.2"/>
    <row r="56396" ht="12.75" hidden="1" customHeight="1" x14ac:dyDescent="0.2"/>
    <row r="56397" ht="12.75" hidden="1" customHeight="1" x14ac:dyDescent="0.2"/>
    <row r="56398" ht="12.75" hidden="1" customHeight="1" x14ac:dyDescent="0.2"/>
    <row r="56399" ht="12.75" hidden="1" customHeight="1" x14ac:dyDescent="0.2"/>
    <row r="56400" ht="12.75" hidden="1" customHeight="1" x14ac:dyDescent="0.2"/>
    <row r="56401" ht="12.75" hidden="1" customHeight="1" x14ac:dyDescent="0.2"/>
    <row r="56402" ht="12.75" hidden="1" customHeight="1" x14ac:dyDescent="0.2"/>
    <row r="56403" ht="12.75" hidden="1" customHeight="1" x14ac:dyDescent="0.2"/>
    <row r="56404" ht="12.75" hidden="1" customHeight="1" x14ac:dyDescent="0.2"/>
    <row r="56405" ht="12.75" hidden="1" customHeight="1" x14ac:dyDescent="0.2"/>
    <row r="56406" ht="12.75" hidden="1" customHeight="1" x14ac:dyDescent="0.2"/>
    <row r="56407" ht="12.75" hidden="1" customHeight="1" x14ac:dyDescent="0.2"/>
    <row r="56408" ht="12.75" hidden="1" customHeight="1" x14ac:dyDescent="0.2"/>
    <row r="56409" ht="12.75" hidden="1" customHeight="1" x14ac:dyDescent="0.2"/>
    <row r="56410" ht="12.75" hidden="1" customHeight="1" x14ac:dyDescent="0.2"/>
    <row r="56411" ht="12.75" hidden="1" customHeight="1" x14ac:dyDescent="0.2"/>
    <row r="56412" ht="12.75" hidden="1" customHeight="1" x14ac:dyDescent="0.2"/>
    <row r="56413" ht="12.75" hidden="1" customHeight="1" x14ac:dyDescent="0.2"/>
    <row r="56414" ht="12.75" hidden="1" customHeight="1" x14ac:dyDescent="0.2"/>
    <row r="56415" ht="12.75" hidden="1" customHeight="1" x14ac:dyDescent="0.2"/>
    <row r="56416" ht="12.75" hidden="1" customHeight="1" x14ac:dyDescent="0.2"/>
    <row r="56417" ht="12.75" hidden="1" customHeight="1" x14ac:dyDescent="0.2"/>
    <row r="56418" ht="12.75" hidden="1" customHeight="1" x14ac:dyDescent="0.2"/>
    <row r="56419" ht="12.75" hidden="1" customHeight="1" x14ac:dyDescent="0.2"/>
    <row r="56420" ht="12.75" hidden="1" customHeight="1" x14ac:dyDescent="0.2"/>
    <row r="56421" ht="12.75" hidden="1" customHeight="1" x14ac:dyDescent="0.2"/>
    <row r="56422" ht="12.75" hidden="1" customHeight="1" x14ac:dyDescent="0.2"/>
    <row r="56423" ht="12.75" hidden="1" customHeight="1" x14ac:dyDescent="0.2"/>
    <row r="56424" ht="12.75" hidden="1" customHeight="1" x14ac:dyDescent="0.2"/>
    <row r="56425" ht="12.75" hidden="1" customHeight="1" x14ac:dyDescent="0.2"/>
    <row r="56426" ht="12.75" hidden="1" customHeight="1" x14ac:dyDescent="0.2"/>
    <row r="56427" ht="12.75" hidden="1" customHeight="1" x14ac:dyDescent="0.2"/>
    <row r="56428" ht="12.75" hidden="1" customHeight="1" x14ac:dyDescent="0.2"/>
    <row r="56429" ht="12.75" hidden="1" customHeight="1" x14ac:dyDescent="0.2"/>
    <row r="56430" ht="12.75" hidden="1" customHeight="1" x14ac:dyDescent="0.2"/>
    <row r="56431" ht="12.75" hidden="1" customHeight="1" x14ac:dyDescent="0.2"/>
    <row r="56432" ht="12.75" hidden="1" customHeight="1" x14ac:dyDescent="0.2"/>
    <row r="56433" ht="12.75" hidden="1" customHeight="1" x14ac:dyDescent="0.2"/>
    <row r="56434" ht="12.75" hidden="1" customHeight="1" x14ac:dyDescent="0.2"/>
    <row r="56435" ht="12.75" hidden="1" customHeight="1" x14ac:dyDescent="0.2"/>
    <row r="56436" ht="12.75" hidden="1" customHeight="1" x14ac:dyDescent="0.2"/>
    <row r="56437" ht="12.75" hidden="1" customHeight="1" x14ac:dyDescent="0.2"/>
    <row r="56438" ht="12.75" hidden="1" customHeight="1" x14ac:dyDescent="0.2"/>
    <row r="56439" ht="12.75" hidden="1" customHeight="1" x14ac:dyDescent="0.2"/>
    <row r="56440" ht="12.75" hidden="1" customHeight="1" x14ac:dyDescent="0.2"/>
    <row r="56441" ht="12.75" hidden="1" customHeight="1" x14ac:dyDescent="0.2"/>
    <row r="56442" ht="12.75" hidden="1" customHeight="1" x14ac:dyDescent="0.2"/>
    <row r="56443" ht="12.75" hidden="1" customHeight="1" x14ac:dyDescent="0.2"/>
    <row r="56444" ht="12.75" hidden="1" customHeight="1" x14ac:dyDescent="0.2"/>
    <row r="56445" ht="12.75" hidden="1" customHeight="1" x14ac:dyDescent="0.2"/>
    <row r="56446" ht="12.75" hidden="1" customHeight="1" x14ac:dyDescent="0.2"/>
    <row r="56447" ht="12.75" hidden="1" customHeight="1" x14ac:dyDescent="0.2"/>
    <row r="56448" ht="12.75" hidden="1" customHeight="1" x14ac:dyDescent="0.2"/>
    <row r="56449" ht="12.75" hidden="1" customHeight="1" x14ac:dyDescent="0.2"/>
    <row r="56450" ht="12.75" hidden="1" customHeight="1" x14ac:dyDescent="0.2"/>
    <row r="56451" ht="12.75" hidden="1" customHeight="1" x14ac:dyDescent="0.2"/>
    <row r="56452" ht="12.75" hidden="1" customHeight="1" x14ac:dyDescent="0.2"/>
    <row r="56453" ht="12.75" hidden="1" customHeight="1" x14ac:dyDescent="0.2"/>
    <row r="56454" ht="12.75" hidden="1" customHeight="1" x14ac:dyDescent="0.2"/>
    <row r="56455" ht="12.75" hidden="1" customHeight="1" x14ac:dyDescent="0.2"/>
    <row r="56456" ht="12.75" hidden="1" customHeight="1" x14ac:dyDescent="0.2"/>
    <row r="56457" ht="12.75" hidden="1" customHeight="1" x14ac:dyDescent="0.2"/>
    <row r="56458" ht="12.75" hidden="1" customHeight="1" x14ac:dyDescent="0.2"/>
    <row r="56459" ht="12.75" hidden="1" customHeight="1" x14ac:dyDescent="0.2"/>
    <row r="56460" ht="12.75" hidden="1" customHeight="1" x14ac:dyDescent="0.2"/>
    <row r="56461" ht="12.75" hidden="1" customHeight="1" x14ac:dyDescent="0.2"/>
    <row r="56462" ht="12.75" hidden="1" customHeight="1" x14ac:dyDescent="0.2"/>
    <row r="56463" ht="12.75" hidden="1" customHeight="1" x14ac:dyDescent="0.2"/>
    <row r="56464" ht="12.75" hidden="1" customHeight="1" x14ac:dyDescent="0.2"/>
    <row r="56465" ht="12.75" hidden="1" customHeight="1" x14ac:dyDescent="0.2"/>
    <row r="56466" ht="12.75" hidden="1" customHeight="1" x14ac:dyDescent="0.2"/>
    <row r="56467" ht="12.75" hidden="1" customHeight="1" x14ac:dyDescent="0.2"/>
    <row r="56468" ht="12.75" hidden="1" customHeight="1" x14ac:dyDescent="0.2"/>
    <row r="56469" ht="12.75" hidden="1" customHeight="1" x14ac:dyDescent="0.2"/>
    <row r="56470" ht="12.75" hidden="1" customHeight="1" x14ac:dyDescent="0.2"/>
    <row r="56471" ht="12.75" hidden="1" customHeight="1" x14ac:dyDescent="0.2"/>
    <row r="56472" ht="12.75" hidden="1" customHeight="1" x14ac:dyDescent="0.2"/>
    <row r="56473" ht="12.75" hidden="1" customHeight="1" x14ac:dyDescent="0.2"/>
    <row r="56474" ht="12.75" hidden="1" customHeight="1" x14ac:dyDescent="0.2"/>
    <row r="56475" ht="12.75" hidden="1" customHeight="1" x14ac:dyDescent="0.2"/>
    <row r="56476" ht="12.75" hidden="1" customHeight="1" x14ac:dyDescent="0.2"/>
    <row r="56477" ht="12.75" hidden="1" customHeight="1" x14ac:dyDescent="0.2"/>
    <row r="56478" ht="12.75" hidden="1" customHeight="1" x14ac:dyDescent="0.2"/>
    <row r="56479" ht="12.75" hidden="1" customHeight="1" x14ac:dyDescent="0.2"/>
    <row r="56480" ht="12.75" hidden="1" customHeight="1" x14ac:dyDescent="0.2"/>
    <row r="56481" ht="12.75" hidden="1" customHeight="1" x14ac:dyDescent="0.2"/>
    <row r="56482" ht="12.75" hidden="1" customHeight="1" x14ac:dyDescent="0.2"/>
    <row r="56483" ht="12.75" hidden="1" customHeight="1" x14ac:dyDescent="0.2"/>
    <row r="56484" ht="12.75" hidden="1" customHeight="1" x14ac:dyDescent="0.2"/>
    <row r="56485" ht="12.75" hidden="1" customHeight="1" x14ac:dyDescent="0.2"/>
    <row r="56486" ht="12.75" hidden="1" customHeight="1" x14ac:dyDescent="0.2"/>
    <row r="56487" ht="12.75" hidden="1" customHeight="1" x14ac:dyDescent="0.2"/>
    <row r="56488" ht="12.75" hidden="1" customHeight="1" x14ac:dyDescent="0.2"/>
    <row r="56489" ht="12.75" hidden="1" customHeight="1" x14ac:dyDescent="0.2"/>
    <row r="56490" ht="12.75" hidden="1" customHeight="1" x14ac:dyDescent="0.2"/>
    <row r="56491" ht="12.75" hidden="1" customHeight="1" x14ac:dyDescent="0.2"/>
    <row r="56492" ht="12.75" hidden="1" customHeight="1" x14ac:dyDescent="0.2"/>
    <row r="56493" ht="12.75" hidden="1" customHeight="1" x14ac:dyDescent="0.2"/>
    <row r="56494" ht="12.75" hidden="1" customHeight="1" x14ac:dyDescent="0.2"/>
    <row r="56495" ht="12.75" hidden="1" customHeight="1" x14ac:dyDescent="0.2"/>
    <row r="56496" ht="12.75" hidden="1" customHeight="1" x14ac:dyDescent="0.2"/>
    <row r="56497" ht="12.75" hidden="1" customHeight="1" x14ac:dyDescent="0.2"/>
    <row r="56498" ht="12.75" hidden="1" customHeight="1" x14ac:dyDescent="0.2"/>
    <row r="56499" ht="12.75" hidden="1" customHeight="1" x14ac:dyDescent="0.2"/>
    <row r="56500" ht="12.75" hidden="1" customHeight="1" x14ac:dyDescent="0.2"/>
    <row r="56501" ht="12.75" hidden="1" customHeight="1" x14ac:dyDescent="0.2"/>
    <row r="56502" ht="12.75" hidden="1" customHeight="1" x14ac:dyDescent="0.2"/>
    <row r="56503" ht="12.75" hidden="1" customHeight="1" x14ac:dyDescent="0.2"/>
    <row r="56504" ht="12.75" hidden="1" customHeight="1" x14ac:dyDescent="0.2"/>
    <row r="56505" ht="12.75" hidden="1" customHeight="1" x14ac:dyDescent="0.2"/>
    <row r="56506" ht="12.75" hidden="1" customHeight="1" x14ac:dyDescent="0.2"/>
    <row r="56507" ht="12.75" hidden="1" customHeight="1" x14ac:dyDescent="0.2"/>
    <row r="56508" ht="12.75" hidden="1" customHeight="1" x14ac:dyDescent="0.2"/>
    <row r="56509" ht="12.75" hidden="1" customHeight="1" x14ac:dyDescent="0.2"/>
    <row r="56510" ht="12.75" hidden="1" customHeight="1" x14ac:dyDescent="0.2"/>
    <row r="56511" ht="12.75" hidden="1" customHeight="1" x14ac:dyDescent="0.2"/>
    <row r="56512" ht="12.75" hidden="1" customHeight="1" x14ac:dyDescent="0.2"/>
    <row r="56513" ht="12.75" hidden="1" customHeight="1" x14ac:dyDescent="0.2"/>
    <row r="56514" ht="12.75" hidden="1" customHeight="1" x14ac:dyDescent="0.2"/>
    <row r="56515" ht="12.75" hidden="1" customHeight="1" x14ac:dyDescent="0.2"/>
    <row r="56516" ht="12.75" hidden="1" customHeight="1" x14ac:dyDescent="0.2"/>
    <row r="56517" ht="12.75" hidden="1" customHeight="1" x14ac:dyDescent="0.2"/>
    <row r="56518" ht="12.75" hidden="1" customHeight="1" x14ac:dyDescent="0.2"/>
    <row r="56519" ht="12.75" hidden="1" customHeight="1" x14ac:dyDescent="0.2"/>
    <row r="56520" ht="12.75" hidden="1" customHeight="1" x14ac:dyDescent="0.2"/>
    <row r="56521" ht="12.75" hidden="1" customHeight="1" x14ac:dyDescent="0.2"/>
    <row r="56522" ht="12.75" hidden="1" customHeight="1" x14ac:dyDescent="0.2"/>
    <row r="56523" ht="12.75" hidden="1" customHeight="1" x14ac:dyDescent="0.2"/>
    <row r="56524" ht="12.75" hidden="1" customHeight="1" x14ac:dyDescent="0.2"/>
    <row r="56525" ht="12.75" hidden="1" customHeight="1" x14ac:dyDescent="0.2"/>
    <row r="56526" ht="12.75" hidden="1" customHeight="1" x14ac:dyDescent="0.2"/>
    <row r="56527" ht="12.75" hidden="1" customHeight="1" x14ac:dyDescent="0.2"/>
    <row r="56528" ht="12.75" hidden="1" customHeight="1" x14ac:dyDescent="0.2"/>
    <row r="56529" ht="12.75" hidden="1" customHeight="1" x14ac:dyDescent="0.2"/>
    <row r="56530" ht="12.75" hidden="1" customHeight="1" x14ac:dyDescent="0.2"/>
    <row r="56531" ht="12.75" hidden="1" customHeight="1" x14ac:dyDescent="0.2"/>
    <row r="56532" ht="12.75" hidden="1" customHeight="1" x14ac:dyDescent="0.2"/>
    <row r="56533" ht="12.75" hidden="1" customHeight="1" x14ac:dyDescent="0.2"/>
    <row r="56534" ht="12.75" hidden="1" customHeight="1" x14ac:dyDescent="0.2"/>
    <row r="56535" ht="12.75" hidden="1" customHeight="1" x14ac:dyDescent="0.2"/>
    <row r="56536" ht="12.75" hidden="1" customHeight="1" x14ac:dyDescent="0.2"/>
    <row r="56537" ht="12.75" hidden="1" customHeight="1" x14ac:dyDescent="0.2"/>
    <row r="56538" ht="12.75" hidden="1" customHeight="1" x14ac:dyDescent="0.2"/>
    <row r="56539" ht="12.75" hidden="1" customHeight="1" x14ac:dyDescent="0.2"/>
    <row r="56540" ht="12.75" hidden="1" customHeight="1" x14ac:dyDescent="0.2"/>
    <row r="56541" ht="12.75" hidden="1" customHeight="1" x14ac:dyDescent="0.2"/>
    <row r="56542" ht="12.75" hidden="1" customHeight="1" x14ac:dyDescent="0.2"/>
    <row r="56543" ht="12.75" hidden="1" customHeight="1" x14ac:dyDescent="0.2"/>
    <row r="56544" ht="12.75" hidden="1" customHeight="1" x14ac:dyDescent="0.2"/>
    <row r="56545" ht="12.75" hidden="1" customHeight="1" x14ac:dyDescent="0.2"/>
    <row r="56546" ht="12.75" hidden="1" customHeight="1" x14ac:dyDescent="0.2"/>
    <row r="56547" ht="12.75" hidden="1" customHeight="1" x14ac:dyDescent="0.2"/>
    <row r="56548" ht="12.75" hidden="1" customHeight="1" x14ac:dyDescent="0.2"/>
    <row r="56549" ht="12.75" hidden="1" customHeight="1" x14ac:dyDescent="0.2"/>
    <row r="56550" ht="12.75" hidden="1" customHeight="1" x14ac:dyDescent="0.2"/>
    <row r="56551" ht="12.75" hidden="1" customHeight="1" x14ac:dyDescent="0.2"/>
    <row r="56552" ht="12.75" hidden="1" customHeight="1" x14ac:dyDescent="0.2"/>
    <row r="56553" ht="12.75" hidden="1" customHeight="1" x14ac:dyDescent="0.2"/>
    <row r="56554" ht="12.75" hidden="1" customHeight="1" x14ac:dyDescent="0.2"/>
    <row r="56555" ht="12.75" hidden="1" customHeight="1" x14ac:dyDescent="0.2"/>
    <row r="56556" ht="12.75" hidden="1" customHeight="1" x14ac:dyDescent="0.2"/>
    <row r="56557" ht="12.75" hidden="1" customHeight="1" x14ac:dyDescent="0.2"/>
    <row r="56558" ht="12.75" hidden="1" customHeight="1" x14ac:dyDescent="0.2"/>
    <row r="56559" ht="12.75" hidden="1" customHeight="1" x14ac:dyDescent="0.2"/>
    <row r="56560" ht="12.75" hidden="1" customHeight="1" x14ac:dyDescent="0.2"/>
    <row r="56561" ht="12.75" hidden="1" customHeight="1" x14ac:dyDescent="0.2"/>
    <row r="56562" ht="12.75" hidden="1" customHeight="1" x14ac:dyDescent="0.2"/>
    <row r="56563" ht="12.75" hidden="1" customHeight="1" x14ac:dyDescent="0.2"/>
    <row r="56564" ht="12.75" hidden="1" customHeight="1" x14ac:dyDescent="0.2"/>
    <row r="56565" ht="12.75" hidden="1" customHeight="1" x14ac:dyDescent="0.2"/>
    <row r="56566" ht="12.75" hidden="1" customHeight="1" x14ac:dyDescent="0.2"/>
    <row r="56567" ht="12.75" hidden="1" customHeight="1" x14ac:dyDescent="0.2"/>
    <row r="56568" ht="12.75" hidden="1" customHeight="1" x14ac:dyDescent="0.2"/>
    <row r="56569" ht="12.75" hidden="1" customHeight="1" x14ac:dyDescent="0.2"/>
    <row r="56570" ht="12.75" hidden="1" customHeight="1" x14ac:dyDescent="0.2"/>
    <row r="56571" ht="12.75" hidden="1" customHeight="1" x14ac:dyDescent="0.2"/>
    <row r="56572" ht="12.75" hidden="1" customHeight="1" x14ac:dyDescent="0.2"/>
    <row r="56573" ht="12.75" hidden="1" customHeight="1" x14ac:dyDescent="0.2"/>
    <row r="56574" ht="12.75" hidden="1" customHeight="1" x14ac:dyDescent="0.2"/>
    <row r="56575" ht="12.75" hidden="1" customHeight="1" x14ac:dyDescent="0.2"/>
    <row r="56576" ht="12.75" hidden="1" customHeight="1" x14ac:dyDescent="0.2"/>
    <row r="56577" ht="12.75" hidden="1" customHeight="1" x14ac:dyDescent="0.2"/>
    <row r="56578" ht="12.75" hidden="1" customHeight="1" x14ac:dyDescent="0.2"/>
    <row r="56579" ht="12.75" hidden="1" customHeight="1" x14ac:dyDescent="0.2"/>
    <row r="56580" ht="12.75" hidden="1" customHeight="1" x14ac:dyDescent="0.2"/>
    <row r="56581" ht="12.75" hidden="1" customHeight="1" x14ac:dyDescent="0.2"/>
    <row r="56582" ht="12.75" hidden="1" customHeight="1" x14ac:dyDescent="0.2"/>
    <row r="56583" ht="12.75" hidden="1" customHeight="1" x14ac:dyDescent="0.2"/>
    <row r="56584" ht="12.75" hidden="1" customHeight="1" x14ac:dyDescent="0.2"/>
    <row r="56585" ht="12.75" hidden="1" customHeight="1" x14ac:dyDescent="0.2"/>
    <row r="56586" ht="12.75" hidden="1" customHeight="1" x14ac:dyDescent="0.2"/>
    <row r="56587" ht="12.75" hidden="1" customHeight="1" x14ac:dyDescent="0.2"/>
    <row r="56588" ht="12.75" hidden="1" customHeight="1" x14ac:dyDescent="0.2"/>
    <row r="56589" ht="12.75" hidden="1" customHeight="1" x14ac:dyDescent="0.2"/>
    <row r="56590" ht="12.75" hidden="1" customHeight="1" x14ac:dyDescent="0.2"/>
    <row r="56591" ht="12.75" hidden="1" customHeight="1" x14ac:dyDescent="0.2"/>
    <row r="56592" ht="12.75" hidden="1" customHeight="1" x14ac:dyDescent="0.2"/>
    <row r="56593" ht="12.75" hidden="1" customHeight="1" x14ac:dyDescent="0.2"/>
    <row r="56594" ht="12.75" hidden="1" customHeight="1" x14ac:dyDescent="0.2"/>
    <row r="56595" ht="12.75" hidden="1" customHeight="1" x14ac:dyDescent="0.2"/>
    <row r="56596" ht="12.75" hidden="1" customHeight="1" x14ac:dyDescent="0.2"/>
    <row r="56597" ht="12.75" hidden="1" customHeight="1" x14ac:dyDescent="0.2"/>
    <row r="56598" ht="12.75" hidden="1" customHeight="1" x14ac:dyDescent="0.2"/>
    <row r="56599" ht="12.75" hidden="1" customHeight="1" x14ac:dyDescent="0.2"/>
    <row r="56600" ht="12.75" hidden="1" customHeight="1" x14ac:dyDescent="0.2"/>
    <row r="56601" ht="12.75" hidden="1" customHeight="1" x14ac:dyDescent="0.2"/>
    <row r="56602" ht="12.75" hidden="1" customHeight="1" x14ac:dyDescent="0.2"/>
    <row r="56603" ht="12.75" hidden="1" customHeight="1" x14ac:dyDescent="0.2"/>
    <row r="56604" ht="12.75" hidden="1" customHeight="1" x14ac:dyDescent="0.2"/>
    <row r="56605" ht="12.75" hidden="1" customHeight="1" x14ac:dyDescent="0.2"/>
    <row r="56606" ht="12.75" hidden="1" customHeight="1" x14ac:dyDescent="0.2"/>
    <row r="56607" ht="12.75" hidden="1" customHeight="1" x14ac:dyDescent="0.2"/>
    <row r="56608" ht="12.75" hidden="1" customHeight="1" x14ac:dyDescent="0.2"/>
    <row r="56609" ht="12.75" hidden="1" customHeight="1" x14ac:dyDescent="0.2"/>
    <row r="56610" ht="12.75" hidden="1" customHeight="1" x14ac:dyDescent="0.2"/>
    <row r="56611" ht="12.75" hidden="1" customHeight="1" x14ac:dyDescent="0.2"/>
    <row r="56612" ht="12.75" hidden="1" customHeight="1" x14ac:dyDescent="0.2"/>
    <row r="56613" ht="12.75" hidden="1" customHeight="1" x14ac:dyDescent="0.2"/>
    <row r="56614" ht="12.75" hidden="1" customHeight="1" x14ac:dyDescent="0.2"/>
    <row r="56615" ht="12.75" hidden="1" customHeight="1" x14ac:dyDescent="0.2"/>
    <row r="56616" ht="12.75" hidden="1" customHeight="1" x14ac:dyDescent="0.2"/>
    <row r="56617" ht="12.75" hidden="1" customHeight="1" x14ac:dyDescent="0.2"/>
    <row r="56618" ht="12.75" hidden="1" customHeight="1" x14ac:dyDescent="0.2"/>
    <row r="56619" ht="12.75" hidden="1" customHeight="1" x14ac:dyDescent="0.2"/>
    <row r="56620" ht="12.75" hidden="1" customHeight="1" x14ac:dyDescent="0.2"/>
    <row r="56621" ht="12.75" hidden="1" customHeight="1" x14ac:dyDescent="0.2"/>
    <row r="56622" ht="12.75" hidden="1" customHeight="1" x14ac:dyDescent="0.2"/>
    <row r="56623" ht="12.75" hidden="1" customHeight="1" x14ac:dyDescent="0.2"/>
    <row r="56624" ht="12.75" hidden="1" customHeight="1" x14ac:dyDescent="0.2"/>
    <row r="56625" ht="12.75" hidden="1" customHeight="1" x14ac:dyDescent="0.2"/>
    <row r="56626" ht="12.75" hidden="1" customHeight="1" x14ac:dyDescent="0.2"/>
    <row r="56627" ht="12.75" hidden="1" customHeight="1" x14ac:dyDescent="0.2"/>
    <row r="56628" ht="12.75" hidden="1" customHeight="1" x14ac:dyDescent="0.2"/>
    <row r="56629" ht="12.75" hidden="1" customHeight="1" x14ac:dyDescent="0.2"/>
    <row r="56630" ht="12.75" hidden="1" customHeight="1" x14ac:dyDescent="0.2"/>
    <row r="56631" ht="12.75" hidden="1" customHeight="1" x14ac:dyDescent="0.2"/>
    <row r="56632" ht="12.75" hidden="1" customHeight="1" x14ac:dyDescent="0.2"/>
    <row r="56633" ht="12.75" hidden="1" customHeight="1" x14ac:dyDescent="0.2"/>
    <row r="56634" ht="12.75" hidden="1" customHeight="1" x14ac:dyDescent="0.2"/>
    <row r="56635" ht="12.75" hidden="1" customHeight="1" x14ac:dyDescent="0.2"/>
    <row r="56636" ht="12.75" hidden="1" customHeight="1" x14ac:dyDescent="0.2"/>
    <row r="56637" ht="12.75" hidden="1" customHeight="1" x14ac:dyDescent="0.2"/>
    <row r="56638" ht="12.75" hidden="1" customHeight="1" x14ac:dyDescent="0.2"/>
    <row r="56639" ht="12.75" hidden="1" customHeight="1" x14ac:dyDescent="0.2"/>
    <row r="56640" ht="12.75" hidden="1" customHeight="1" x14ac:dyDescent="0.2"/>
    <row r="56641" ht="12.75" hidden="1" customHeight="1" x14ac:dyDescent="0.2"/>
    <row r="56642" ht="12.75" hidden="1" customHeight="1" x14ac:dyDescent="0.2"/>
    <row r="56643" ht="12.75" hidden="1" customHeight="1" x14ac:dyDescent="0.2"/>
    <row r="56644" ht="12.75" hidden="1" customHeight="1" x14ac:dyDescent="0.2"/>
    <row r="56645" ht="12.75" hidden="1" customHeight="1" x14ac:dyDescent="0.2"/>
    <row r="56646" ht="12.75" hidden="1" customHeight="1" x14ac:dyDescent="0.2"/>
    <row r="56647" ht="12.75" hidden="1" customHeight="1" x14ac:dyDescent="0.2"/>
    <row r="56648" ht="12.75" hidden="1" customHeight="1" x14ac:dyDescent="0.2"/>
    <row r="56649" ht="12.75" hidden="1" customHeight="1" x14ac:dyDescent="0.2"/>
    <row r="56650" ht="12.75" hidden="1" customHeight="1" x14ac:dyDescent="0.2"/>
    <row r="56651" ht="12.75" hidden="1" customHeight="1" x14ac:dyDescent="0.2"/>
    <row r="56652" ht="12.75" hidden="1" customHeight="1" x14ac:dyDescent="0.2"/>
    <row r="56653" ht="12.75" hidden="1" customHeight="1" x14ac:dyDescent="0.2"/>
    <row r="56654" ht="12.75" hidden="1" customHeight="1" x14ac:dyDescent="0.2"/>
    <row r="56655" ht="12.75" hidden="1" customHeight="1" x14ac:dyDescent="0.2"/>
    <row r="56656" ht="12.75" hidden="1" customHeight="1" x14ac:dyDescent="0.2"/>
    <row r="56657" ht="12.75" hidden="1" customHeight="1" x14ac:dyDescent="0.2"/>
    <row r="56658" ht="12.75" hidden="1" customHeight="1" x14ac:dyDescent="0.2"/>
    <row r="56659" ht="12.75" hidden="1" customHeight="1" x14ac:dyDescent="0.2"/>
    <row r="56660" ht="12.75" hidden="1" customHeight="1" x14ac:dyDescent="0.2"/>
    <row r="56661" ht="12.75" hidden="1" customHeight="1" x14ac:dyDescent="0.2"/>
    <row r="56662" ht="12.75" hidden="1" customHeight="1" x14ac:dyDescent="0.2"/>
    <row r="56663" ht="12.75" hidden="1" customHeight="1" x14ac:dyDescent="0.2"/>
    <row r="56664" ht="12.75" hidden="1" customHeight="1" x14ac:dyDescent="0.2"/>
    <row r="56665" ht="12.75" hidden="1" customHeight="1" x14ac:dyDescent="0.2"/>
    <row r="56666" ht="12.75" hidden="1" customHeight="1" x14ac:dyDescent="0.2"/>
    <row r="56667" ht="12.75" hidden="1" customHeight="1" x14ac:dyDescent="0.2"/>
    <row r="56668" ht="12.75" hidden="1" customHeight="1" x14ac:dyDescent="0.2"/>
    <row r="56669" ht="12.75" hidden="1" customHeight="1" x14ac:dyDescent="0.2"/>
    <row r="56670" ht="12.75" hidden="1" customHeight="1" x14ac:dyDescent="0.2"/>
    <row r="56671" ht="12.75" hidden="1" customHeight="1" x14ac:dyDescent="0.2"/>
    <row r="56672" ht="12.75" hidden="1" customHeight="1" x14ac:dyDescent="0.2"/>
    <row r="56673" ht="12.75" hidden="1" customHeight="1" x14ac:dyDescent="0.2"/>
    <row r="56674" ht="12.75" hidden="1" customHeight="1" x14ac:dyDescent="0.2"/>
    <row r="56675" ht="12.75" hidden="1" customHeight="1" x14ac:dyDescent="0.2"/>
    <row r="56676" ht="12.75" hidden="1" customHeight="1" x14ac:dyDescent="0.2"/>
    <row r="56677" ht="12.75" hidden="1" customHeight="1" x14ac:dyDescent="0.2"/>
    <row r="56678" ht="12.75" hidden="1" customHeight="1" x14ac:dyDescent="0.2"/>
    <row r="56679" ht="12.75" hidden="1" customHeight="1" x14ac:dyDescent="0.2"/>
    <row r="56680" ht="12.75" hidden="1" customHeight="1" x14ac:dyDescent="0.2"/>
    <row r="56681" ht="12.75" hidden="1" customHeight="1" x14ac:dyDescent="0.2"/>
    <row r="56682" ht="12.75" hidden="1" customHeight="1" x14ac:dyDescent="0.2"/>
    <row r="56683" ht="12.75" hidden="1" customHeight="1" x14ac:dyDescent="0.2"/>
    <row r="56684" ht="12.75" hidden="1" customHeight="1" x14ac:dyDescent="0.2"/>
    <row r="56685" ht="12.75" hidden="1" customHeight="1" x14ac:dyDescent="0.2"/>
    <row r="56686" ht="12.75" hidden="1" customHeight="1" x14ac:dyDescent="0.2"/>
    <row r="56687" ht="12.75" hidden="1" customHeight="1" x14ac:dyDescent="0.2"/>
    <row r="56688" ht="12.75" hidden="1" customHeight="1" x14ac:dyDescent="0.2"/>
    <row r="56689" ht="12.75" hidden="1" customHeight="1" x14ac:dyDescent="0.2"/>
    <row r="56690" ht="12.75" hidden="1" customHeight="1" x14ac:dyDescent="0.2"/>
    <row r="56691" ht="12.75" hidden="1" customHeight="1" x14ac:dyDescent="0.2"/>
    <row r="56692" ht="12.75" hidden="1" customHeight="1" x14ac:dyDescent="0.2"/>
    <row r="56693" ht="12.75" hidden="1" customHeight="1" x14ac:dyDescent="0.2"/>
    <row r="56694" ht="12.75" hidden="1" customHeight="1" x14ac:dyDescent="0.2"/>
    <row r="56695" ht="12.75" hidden="1" customHeight="1" x14ac:dyDescent="0.2"/>
    <row r="56696" ht="12.75" hidden="1" customHeight="1" x14ac:dyDescent="0.2"/>
    <row r="56697" ht="12.75" hidden="1" customHeight="1" x14ac:dyDescent="0.2"/>
    <row r="56698" ht="12.75" hidden="1" customHeight="1" x14ac:dyDescent="0.2"/>
    <row r="56699" ht="12.75" hidden="1" customHeight="1" x14ac:dyDescent="0.2"/>
    <row r="56700" ht="12.75" hidden="1" customHeight="1" x14ac:dyDescent="0.2"/>
    <row r="56701" ht="12.75" hidden="1" customHeight="1" x14ac:dyDescent="0.2"/>
    <row r="56702" ht="12.75" hidden="1" customHeight="1" x14ac:dyDescent="0.2"/>
    <row r="56703" ht="12.75" hidden="1" customHeight="1" x14ac:dyDescent="0.2"/>
    <row r="56704" ht="12.75" hidden="1" customHeight="1" x14ac:dyDescent="0.2"/>
    <row r="56705" ht="12.75" hidden="1" customHeight="1" x14ac:dyDescent="0.2"/>
    <row r="56706" ht="12.75" hidden="1" customHeight="1" x14ac:dyDescent="0.2"/>
    <row r="56707" ht="12.75" hidden="1" customHeight="1" x14ac:dyDescent="0.2"/>
    <row r="56708" ht="12.75" hidden="1" customHeight="1" x14ac:dyDescent="0.2"/>
    <row r="56709" ht="12.75" hidden="1" customHeight="1" x14ac:dyDescent="0.2"/>
    <row r="56710" ht="12.75" hidden="1" customHeight="1" x14ac:dyDescent="0.2"/>
    <row r="56711" ht="12.75" hidden="1" customHeight="1" x14ac:dyDescent="0.2"/>
    <row r="56712" ht="12.75" hidden="1" customHeight="1" x14ac:dyDescent="0.2"/>
    <row r="56713" ht="12.75" hidden="1" customHeight="1" x14ac:dyDescent="0.2"/>
    <row r="56714" ht="12.75" hidden="1" customHeight="1" x14ac:dyDescent="0.2"/>
    <row r="56715" ht="12.75" hidden="1" customHeight="1" x14ac:dyDescent="0.2"/>
    <row r="56716" ht="12.75" hidden="1" customHeight="1" x14ac:dyDescent="0.2"/>
    <row r="56717" ht="12.75" hidden="1" customHeight="1" x14ac:dyDescent="0.2"/>
    <row r="56718" ht="12.75" hidden="1" customHeight="1" x14ac:dyDescent="0.2"/>
    <row r="56719" ht="12.75" hidden="1" customHeight="1" x14ac:dyDescent="0.2"/>
    <row r="56720" ht="12.75" hidden="1" customHeight="1" x14ac:dyDescent="0.2"/>
    <row r="56721" ht="12.75" hidden="1" customHeight="1" x14ac:dyDescent="0.2"/>
    <row r="56722" ht="12.75" hidden="1" customHeight="1" x14ac:dyDescent="0.2"/>
    <row r="56723" ht="12.75" hidden="1" customHeight="1" x14ac:dyDescent="0.2"/>
    <row r="56724" ht="12.75" hidden="1" customHeight="1" x14ac:dyDescent="0.2"/>
    <row r="56725" ht="12.75" hidden="1" customHeight="1" x14ac:dyDescent="0.2"/>
    <row r="56726" ht="12.75" hidden="1" customHeight="1" x14ac:dyDescent="0.2"/>
    <row r="56727" ht="12.75" hidden="1" customHeight="1" x14ac:dyDescent="0.2"/>
    <row r="56728" ht="12.75" hidden="1" customHeight="1" x14ac:dyDescent="0.2"/>
    <row r="56729" ht="12.75" hidden="1" customHeight="1" x14ac:dyDescent="0.2"/>
    <row r="56730" ht="12.75" hidden="1" customHeight="1" x14ac:dyDescent="0.2"/>
    <row r="56731" ht="12.75" hidden="1" customHeight="1" x14ac:dyDescent="0.2"/>
    <row r="56732" ht="12.75" hidden="1" customHeight="1" x14ac:dyDescent="0.2"/>
    <row r="56733" ht="12.75" hidden="1" customHeight="1" x14ac:dyDescent="0.2"/>
    <row r="56734" ht="12.75" hidden="1" customHeight="1" x14ac:dyDescent="0.2"/>
    <row r="56735" ht="12.75" hidden="1" customHeight="1" x14ac:dyDescent="0.2"/>
    <row r="56736" ht="12.75" hidden="1" customHeight="1" x14ac:dyDescent="0.2"/>
    <row r="56737" ht="12.75" hidden="1" customHeight="1" x14ac:dyDescent="0.2"/>
    <row r="56738" ht="12.75" hidden="1" customHeight="1" x14ac:dyDescent="0.2"/>
    <row r="56739" ht="12.75" hidden="1" customHeight="1" x14ac:dyDescent="0.2"/>
    <row r="56740" ht="12.75" hidden="1" customHeight="1" x14ac:dyDescent="0.2"/>
    <row r="56741" ht="12.75" hidden="1" customHeight="1" x14ac:dyDescent="0.2"/>
    <row r="56742" ht="12.75" hidden="1" customHeight="1" x14ac:dyDescent="0.2"/>
    <row r="56743" ht="12.75" hidden="1" customHeight="1" x14ac:dyDescent="0.2"/>
    <row r="56744" ht="12.75" hidden="1" customHeight="1" x14ac:dyDescent="0.2"/>
    <row r="56745" ht="12.75" hidden="1" customHeight="1" x14ac:dyDescent="0.2"/>
    <row r="56746" ht="12.75" hidden="1" customHeight="1" x14ac:dyDescent="0.2"/>
    <row r="56747" ht="12.75" hidden="1" customHeight="1" x14ac:dyDescent="0.2"/>
    <row r="56748" ht="12.75" hidden="1" customHeight="1" x14ac:dyDescent="0.2"/>
    <row r="56749" ht="12.75" hidden="1" customHeight="1" x14ac:dyDescent="0.2"/>
    <row r="56750" ht="12.75" hidden="1" customHeight="1" x14ac:dyDescent="0.2"/>
    <row r="56751" ht="12.75" hidden="1" customHeight="1" x14ac:dyDescent="0.2"/>
    <row r="56752" ht="12.75" hidden="1" customHeight="1" x14ac:dyDescent="0.2"/>
    <row r="56753" ht="12.75" hidden="1" customHeight="1" x14ac:dyDescent="0.2"/>
    <row r="56754" ht="12.75" hidden="1" customHeight="1" x14ac:dyDescent="0.2"/>
    <row r="56755" ht="12.75" hidden="1" customHeight="1" x14ac:dyDescent="0.2"/>
    <row r="56756" ht="12.75" hidden="1" customHeight="1" x14ac:dyDescent="0.2"/>
    <row r="56757" ht="12.75" hidden="1" customHeight="1" x14ac:dyDescent="0.2"/>
    <row r="56758" ht="12.75" hidden="1" customHeight="1" x14ac:dyDescent="0.2"/>
    <row r="56759" ht="12.75" hidden="1" customHeight="1" x14ac:dyDescent="0.2"/>
    <row r="56760" ht="12.75" hidden="1" customHeight="1" x14ac:dyDescent="0.2"/>
    <row r="56761" ht="12.75" hidden="1" customHeight="1" x14ac:dyDescent="0.2"/>
    <row r="56762" ht="12.75" hidden="1" customHeight="1" x14ac:dyDescent="0.2"/>
    <row r="56763" ht="12.75" hidden="1" customHeight="1" x14ac:dyDescent="0.2"/>
    <row r="56764" ht="12.75" hidden="1" customHeight="1" x14ac:dyDescent="0.2"/>
    <row r="56765" ht="12.75" hidden="1" customHeight="1" x14ac:dyDescent="0.2"/>
    <row r="56766" ht="12.75" hidden="1" customHeight="1" x14ac:dyDescent="0.2"/>
    <row r="56767" ht="12.75" hidden="1" customHeight="1" x14ac:dyDescent="0.2"/>
    <row r="56768" ht="12.75" hidden="1" customHeight="1" x14ac:dyDescent="0.2"/>
    <row r="56769" ht="12.75" hidden="1" customHeight="1" x14ac:dyDescent="0.2"/>
    <row r="56770" ht="12.75" hidden="1" customHeight="1" x14ac:dyDescent="0.2"/>
    <row r="56771" ht="12.75" hidden="1" customHeight="1" x14ac:dyDescent="0.2"/>
    <row r="56772" ht="12.75" hidden="1" customHeight="1" x14ac:dyDescent="0.2"/>
    <row r="56773" ht="12.75" hidden="1" customHeight="1" x14ac:dyDescent="0.2"/>
    <row r="56774" ht="12.75" hidden="1" customHeight="1" x14ac:dyDescent="0.2"/>
    <row r="56775" ht="12.75" hidden="1" customHeight="1" x14ac:dyDescent="0.2"/>
    <row r="56776" ht="12.75" hidden="1" customHeight="1" x14ac:dyDescent="0.2"/>
    <row r="56777" ht="12.75" hidden="1" customHeight="1" x14ac:dyDescent="0.2"/>
    <row r="56778" ht="12.75" hidden="1" customHeight="1" x14ac:dyDescent="0.2"/>
    <row r="56779" ht="12.75" hidden="1" customHeight="1" x14ac:dyDescent="0.2"/>
    <row r="56780" ht="12.75" hidden="1" customHeight="1" x14ac:dyDescent="0.2"/>
    <row r="56781" ht="12.75" hidden="1" customHeight="1" x14ac:dyDescent="0.2"/>
    <row r="56782" ht="12.75" hidden="1" customHeight="1" x14ac:dyDescent="0.2"/>
    <row r="56783" ht="12.75" hidden="1" customHeight="1" x14ac:dyDescent="0.2"/>
    <row r="56784" ht="12.75" hidden="1" customHeight="1" x14ac:dyDescent="0.2"/>
    <row r="56785" ht="12.75" hidden="1" customHeight="1" x14ac:dyDescent="0.2"/>
    <row r="56786" ht="12.75" hidden="1" customHeight="1" x14ac:dyDescent="0.2"/>
    <row r="56787" ht="12.75" hidden="1" customHeight="1" x14ac:dyDescent="0.2"/>
    <row r="56788" ht="12.75" hidden="1" customHeight="1" x14ac:dyDescent="0.2"/>
    <row r="56789" ht="12.75" hidden="1" customHeight="1" x14ac:dyDescent="0.2"/>
    <row r="56790" ht="12.75" hidden="1" customHeight="1" x14ac:dyDescent="0.2"/>
    <row r="56791" ht="12.75" hidden="1" customHeight="1" x14ac:dyDescent="0.2"/>
    <row r="56792" ht="12.75" hidden="1" customHeight="1" x14ac:dyDescent="0.2"/>
    <row r="56793" ht="12.75" hidden="1" customHeight="1" x14ac:dyDescent="0.2"/>
    <row r="56794" ht="12.75" hidden="1" customHeight="1" x14ac:dyDescent="0.2"/>
    <row r="56795" ht="12.75" hidden="1" customHeight="1" x14ac:dyDescent="0.2"/>
    <row r="56796" ht="12.75" hidden="1" customHeight="1" x14ac:dyDescent="0.2"/>
    <row r="56797" ht="12.75" hidden="1" customHeight="1" x14ac:dyDescent="0.2"/>
    <row r="56798" ht="12.75" hidden="1" customHeight="1" x14ac:dyDescent="0.2"/>
    <row r="56799" ht="12.75" hidden="1" customHeight="1" x14ac:dyDescent="0.2"/>
    <row r="56800" ht="12.75" hidden="1" customHeight="1" x14ac:dyDescent="0.2"/>
    <row r="56801" ht="12.75" hidden="1" customHeight="1" x14ac:dyDescent="0.2"/>
    <row r="56802" ht="12.75" hidden="1" customHeight="1" x14ac:dyDescent="0.2"/>
    <row r="56803" ht="12.75" hidden="1" customHeight="1" x14ac:dyDescent="0.2"/>
    <row r="56804" ht="12.75" hidden="1" customHeight="1" x14ac:dyDescent="0.2"/>
    <row r="56805" ht="12.75" hidden="1" customHeight="1" x14ac:dyDescent="0.2"/>
    <row r="56806" ht="12.75" hidden="1" customHeight="1" x14ac:dyDescent="0.2"/>
    <row r="56807" ht="12.75" hidden="1" customHeight="1" x14ac:dyDescent="0.2"/>
    <row r="56808" ht="12.75" hidden="1" customHeight="1" x14ac:dyDescent="0.2"/>
    <row r="56809" ht="12.75" hidden="1" customHeight="1" x14ac:dyDescent="0.2"/>
    <row r="56810" ht="12.75" hidden="1" customHeight="1" x14ac:dyDescent="0.2"/>
    <row r="56811" ht="12.75" hidden="1" customHeight="1" x14ac:dyDescent="0.2"/>
    <row r="56812" ht="12.75" hidden="1" customHeight="1" x14ac:dyDescent="0.2"/>
    <row r="56813" ht="12.75" hidden="1" customHeight="1" x14ac:dyDescent="0.2"/>
    <row r="56814" ht="12.75" hidden="1" customHeight="1" x14ac:dyDescent="0.2"/>
    <row r="56815" ht="12.75" hidden="1" customHeight="1" x14ac:dyDescent="0.2"/>
    <row r="56816" ht="12.75" hidden="1" customHeight="1" x14ac:dyDescent="0.2"/>
    <row r="56817" ht="12.75" hidden="1" customHeight="1" x14ac:dyDescent="0.2"/>
    <row r="56818" ht="12.75" hidden="1" customHeight="1" x14ac:dyDescent="0.2"/>
    <row r="56819" ht="12.75" hidden="1" customHeight="1" x14ac:dyDescent="0.2"/>
    <row r="56820" ht="12.75" hidden="1" customHeight="1" x14ac:dyDescent="0.2"/>
    <row r="56821" ht="12.75" hidden="1" customHeight="1" x14ac:dyDescent="0.2"/>
    <row r="56822" ht="12.75" hidden="1" customHeight="1" x14ac:dyDescent="0.2"/>
    <row r="56823" ht="12.75" hidden="1" customHeight="1" x14ac:dyDescent="0.2"/>
    <row r="56824" ht="12.75" hidden="1" customHeight="1" x14ac:dyDescent="0.2"/>
    <row r="56825" ht="12.75" hidden="1" customHeight="1" x14ac:dyDescent="0.2"/>
    <row r="56826" ht="12.75" hidden="1" customHeight="1" x14ac:dyDescent="0.2"/>
    <row r="56827" ht="12.75" hidden="1" customHeight="1" x14ac:dyDescent="0.2"/>
    <row r="56828" ht="12.75" hidden="1" customHeight="1" x14ac:dyDescent="0.2"/>
    <row r="56829" ht="12.75" hidden="1" customHeight="1" x14ac:dyDescent="0.2"/>
    <row r="56830" ht="12.75" hidden="1" customHeight="1" x14ac:dyDescent="0.2"/>
    <row r="56831" ht="12.75" hidden="1" customHeight="1" x14ac:dyDescent="0.2"/>
    <row r="56832" ht="12.75" hidden="1" customHeight="1" x14ac:dyDescent="0.2"/>
    <row r="56833" ht="12.75" hidden="1" customHeight="1" x14ac:dyDescent="0.2"/>
    <row r="56834" ht="12.75" hidden="1" customHeight="1" x14ac:dyDescent="0.2"/>
    <row r="56835" ht="12.75" hidden="1" customHeight="1" x14ac:dyDescent="0.2"/>
    <row r="56836" ht="12.75" hidden="1" customHeight="1" x14ac:dyDescent="0.2"/>
    <row r="56837" ht="12.75" hidden="1" customHeight="1" x14ac:dyDescent="0.2"/>
    <row r="56838" ht="12.75" hidden="1" customHeight="1" x14ac:dyDescent="0.2"/>
    <row r="56839" ht="12.75" hidden="1" customHeight="1" x14ac:dyDescent="0.2"/>
    <row r="56840" ht="12.75" hidden="1" customHeight="1" x14ac:dyDescent="0.2"/>
    <row r="56841" ht="12.75" hidden="1" customHeight="1" x14ac:dyDescent="0.2"/>
    <row r="56842" ht="12.75" hidden="1" customHeight="1" x14ac:dyDescent="0.2"/>
    <row r="56843" ht="12.75" hidden="1" customHeight="1" x14ac:dyDescent="0.2"/>
    <row r="56844" ht="12.75" hidden="1" customHeight="1" x14ac:dyDescent="0.2"/>
    <row r="56845" ht="12.75" hidden="1" customHeight="1" x14ac:dyDescent="0.2"/>
    <row r="56846" ht="12.75" hidden="1" customHeight="1" x14ac:dyDescent="0.2"/>
    <row r="56847" ht="12.75" hidden="1" customHeight="1" x14ac:dyDescent="0.2"/>
    <row r="56848" ht="12.75" hidden="1" customHeight="1" x14ac:dyDescent="0.2"/>
    <row r="56849" ht="12.75" hidden="1" customHeight="1" x14ac:dyDescent="0.2"/>
    <row r="56850" ht="12.75" hidden="1" customHeight="1" x14ac:dyDescent="0.2"/>
    <row r="56851" ht="12.75" hidden="1" customHeight="1" x14ac:dyDescent="0.2"/>
    <row r="56852" ht="12.75" hidden="1" customHeight="1" x14ac:dyDescent="0.2"/>
    <row r="56853" ht="12.75" hidden="1" customHeight="1" x14ac:dyDescent="0.2"/>
    <row r="56854" ht="12.75" hidden="1" customHeight="1" x14ac:dyDescent="0.2"/>
    <row r="56855" ht="12.75" hidden="1" customHeight="1" x14ac:dyDescent="0.2"/>
    <row r="56856" ht="12.75" hidden="1" customHeight="1" x14ac:dyDescent="0.2"/>
    <row r="56857" ht="12.75" hidden="1" customHeight="1" x14ac:dyDescent="0.2"/>
    <row r="56858" ht="12.75" hidden="1" customHeight="1" x14ac:dyDescent="0.2"/>
    <row r="56859" ht="12.75" hidden="1" customHeight="1" x14ac:dyDescent="0.2"/>
    <row r="56860" ht="12.75" hidden="1" customHeight="1" x14ac:dyDescent="0.2"/>
    <row r="56861" ht="12.75" hidden="1" customHeight="1" x14ac:dyDescent="0.2"/>
    <row r="56862" ht="12.75" hidden="1" customHeight="1" x14ac:dyDescent="0.2"/>
    <row r="56863" ht="12.75" hidden="1" customHeight="1" x14ac:dyDescent="0.2"/>
    <row r="56864" ht="12.75" hidden="1" customHeight="1" x14ac:dyDescent="0.2"/>
    <row r="56865" ht="12.75" hidden="1" customHeight="1" x14ac:dyDescent="0.2"/>
    <row r="56866" ht="12.75" hidden="1" customHeight="1" x14ac:dyDescent="0.2"/>
    <row r="56867" ht="12.75" hidden="1" customHeight="1" x14ac:dyDescent="0.2"/>
    <row r="56868" ht="12.75" hidden="1" customHeight="1" x14ac:dyDescent="0.2"/>
    <row r="56869" ht="12.75" hidden="1" customHeight="1" x14ac:dyDescent="0.2"/>
    <row r="56870" ht="12.75" hidden="1" customHeight="1" x14ac:dyDescent="0.2"/>
    <row r="56871" ht="12.75" hidden="1" customHeight="1" x14ac:dyDescent="0.2"/>
    <row r="56872" ht="12.75" hidden="1" customHeight="1" x14ac:dyDescent="0.2"/>
    <row r="56873" ht="12.75" hidden="1" customHeight="1" x14ac:dyDescent="0.2"/>
    <row r="56874" ht="12.75" hidden="1" customHeight="1" x14ac:dyDescent="0.2"/>
    <row r="56875" ht="12.75" hidden="1" customHeight="1" x14ac:dyDescent="0.2"/>
    <row r="56876" ht="12.75" hidden="1" customHeight="1" x14ac:dyDescent="0.2"/>
    <row r="56877" ht="12.75" hidden="1" customHeight="1" x14ac:dyDescent="0.2"/>
    <row r="56878" ht="12.75" hidden="1" customHeight="1" x14ac:dyDescent="0.2"/>
    <row r="56879" ht="12.75" hidden="1" customHeight="1" x14ac:dyDescent="0.2"/>
    <row r="56880" ht="12.75" hidden="1" customHeight="1" x14ac:dyDescent="0.2"/>
    <row r="56881" ht="12.75" hidden="1" customHeight="1" x14ac:dyDescent="0.2"/>
    <row r="56882" ht="12.75" hidden="1" customHeight="1" x14ac:dyDescent="0.2"/>
    <row r="56883" ht="12.75" hidden="1" customHeight="1" x14ac:dyDescent="0.2"/>
    <row r="56884" ht="12.75" hidden="1" customHeight="1" x14ac:dyDescent="0.2"/>
    <row r="56885" ht="12.75" hidden="1" customHeight="1" x14ac:dyDescent="0.2"/>
    <row r="56886" ht="12.75" hidden="1" customHeight="1" x14ac:dyDescent="0.2"/>
    <row r="56887" ht="12.75" hidden="1" customHeight="1" x14ac:dyDescent="0.2"/>
    <row r="56888" ht="12.75" hidden="1" customHeight="1" x14ac:dyDescent="0.2"/>
    <row r="56889" ht="12.75" hidden="1" customHeight="1" x14ac:dyDescent="0.2"/>
    <row r="56890" ht="12.75" hidden="1" customHeight="1" x14ac:dyDescent="0.2"/>
    <row r="56891" ht="12.75" hidden="1" customHeight="1" x14ac:dyDescent="0.2"/>
    <row r="56892" ht="12.75" hidden="1" customHeight="1" x14ac:dyDescent="0.2"/>
    <row r="56893" ht="12.75" hidden="1" customHeight="1" x14ac:dyDescent="0.2"/>
    <row r="56894" ht="12.75" hidden="1" customHeight="1" x14ac:dyDescent="0.2"/>
    <row r="56895" ht="12.75" hidden="1" customHeight="1" x14ac:dyDescent="0.2"/>
    <row r="56896" ht="12.75" hidden="1" customHeight="1" x14ac:dyDescent="0.2"/>
    <row r="56897" ht="12.75" hidden="1" customHeight="1" x14ac:dyDescent="0.2"/>
    <row r="56898" ht="12.75" hidden="1" customHeight="1" x14ac:dyDescent="0.2"/>
    <row r="56899" ht="12.75" hidden="1" customHeight="1" x14ac:dyDescent="0.2"/>
    <row r="56900" ht="12.75" hidden="1" customHeight="1" x14ac:dyDescent="0.2"/>
    <row r="56901" ht="12.75" hidden="1" customHeight="1" x14ac:dyDescent="0.2"/>
    <row r="56902" ht="12.75" hidden="1" customHeight="1" x14ac:dyDescent="0.2"/>
    <row r="56903" ht="12.75" hidden="1" customHeight="1" x14ac:dyDescent="0.2"/>
    <row r="56904" ht="12.75" hidden="1" customHeight="1" x14ac:dyDescent="0.2"/>
    <row r="56905" ht="12.75" hidden="1" customHeight="1" x14ac:dyDescent="0.2"/>
    <row r="56906" ht="12.75" hidden="1" customHeight="1" x14ac:dyDescent="0.2"/>
    <row r="56907" ht="12.75" hidden="1" customHeight="1" x14ac:dyDescent="0.2"/>
    <row r="56908" ht="12.75" hidden="1" customHeight="1" x14ac:dyDescent="0.2"/>
    <row r="56909" ht="12.75" hidden="1" customHeight="1" x14ac:dyDescent="0.2"/>
    <row r="56910" ht="12.75" hidden="1" customHeight="1" x14ac:dyDescent="0.2"/>
    <row r="56911" ht="12.75" hidden="1" customHeight="1" x14ac:dyDescent="0.2"/>
    <row r="56912" ht="12.75" hidden="1" customHeight="1" x14ac:dyDescent="0.2"/>
    <row r="56913" ht="12.75" hidden="1" customHeight="1" x14ac:dyDescent="0.2"/>
    <row r="56914" ht="12.75" hidden="1" customHeight="1" x14ac:dyDescent="0.2"/>
    <row r="56915" ht="12.75" hidden="1" customHeight="1" x14ac:dyDescent="0.2"/>
    <row r="56916" ht="12.75" hidden="1" customHeight="1" x14ac:dyDescent="0.2"/>
    <row r="56917" ht="12.75" hidden="1" customHeight="1" x14ac:dyDescent="0.2"/>
    <row r="56918" ht="12.75" hidden="1" customHeight="1" x14ac:dyDescent="0.2"/>
    <row r="56919" ht="12.75" hidden="1" customHeight="1" x14ac:dyDescent="0.2"/>
    <row r="56920" ht="12.75" hidden="1" customHeight="1" x14ac:dyDescent="0.2"/>
    <row r="56921" ht="12.75" hidden="1" customHeight="1" x14ac:dyDescent="0.2"/>
    <row r="56922" ht="12.75" hidden="1" customHeight="1" x14ac:dyDescent="0.2"/>
    <row r="56923" ht="12.75" hidden="1" customHeight="1" x14ac:dyDescent="0.2"/>
    <row r="56924" ht="12.75" hidden="1" customHeight="1" x14ac:dyDescent="0.2"/>
    <row r="56925" ht="12.75" hidden="1" customHeight="1" x14ac:dyDescent="0.2"/>
    <row r="56926" ht="12.75" hidden="1" customHeight="1" x14ac:dyDescent="0.2"/>
    <row r="56927" ht="12.75" hidden="1" customHeight="1" x14ac:dyDescent="0.2"/>
    <row r="56928" ht="12.75" hidden="1" customHeight="1" x14ac:dyDescent="0.2"/>
    <row r="56929" ht="12.75" hidden="1" customHeight="1" x14ac:dyDescent="0.2"/>
    <row r="56930" ht="12.75" hidden="1" customHeight="1" x14ac:dyDescent="0.2"/>
    <row r="56931" ht="12.75" hidden="1" customHeight="1" x14ac:dyDescent="0.2"/>
    <row r="56932" ht="12.75" hidden="1" customHeight="1" x14ac:dyDescent="0.2"/>
    <row r="56933" ht="12.75" hidden="1" customHeight="1" x14ac:dyDescent="0.2"/>
    <row r="56934" ht="12.75" hidden="1" customHeight="1" x14ac:dyDescent="0.2"/>
    <row r="56935" ht="12.75" hidden="1" customHeight="1" x14ac:dyDescent="0.2"/>
    <row r="56936" ht="12.75" hidden="1" customHeight="1" x14ac:dyDescent="0.2"/>
    <row r="56937" ht="12.75" hidden="1" customHeight="1" x14ac:dyDescent="0.2"/>
    <row r="56938" ht="12.75" hidden="1" customHeight="1" x14ac:dyDescent="0.2"/>
    <row r="56939" ht="12.75" hidden="1" customHeight="1" x14ac:dyDescent="0.2"/>
    <row r="56940" ht="12.75" hidden="1" customHeight="1" x14ac:dyDescent="0.2"/>
    <row r="56941" ht="12.75" hidden="1" customHeight="1" x14ac:dyDescent="0.2"/>
    <row r="56942" ht="12.75" hidden="1" customHeight="1" x14ac:dyDescent="0.2"/>
    <row r="56943" ht="12.75" hidden="1" customHeight="1" x14ac:dyDescent="0.2"/>
    <row r="56944" ht="12.75" hidden="1" customHeight="1" x14ac:dyDescent="0.2"/>
    <row r="56945" ht="12.75" hidden="1" customHeight="1" x14ac:dyDescent="0.2"/>
    <row r="56946" ht="12.75" hidden="1" customHeight="1" x14ac:dyDescent="0.2"/>
    <row r="56947" ht="12.75" hidden="1" customHeight="1" x14ac:dyDescent="0.2"/>
    <row r="56948" ht="12.75" hidden="1" customHeight="1" x14ac:dyDescent="0.2"/>
    <row r="56949" ht="12.75" hidden="1" customHeight="1" x14ac:dyDescent="0.2"/>
    <row r="56950" ht="12.75" hidden="1" customHeight="1" x14ac:dyDescent="0.2"/>
    <row r="56951" ht="12.75" hidden="1" customHeight="1" x14ac:dyDescent="0.2"/>
    <row r="56952" ht="12.75" hidden="1" customHeight="1" x14ac:dyDescent="0.2"/>
    <row r="56953" ht="12.75" hidden="1" customHeight="1" x14ac:dyDescent="0.2"/>
    <row r="56954" ht="12.75" hidden="1" customHeight="1" x14ac:dyDescent="0.2"/>
    <row r="56955" ht="12.75" hidden="1" customHeight="1" x14ac:dyDescent="0.2"/>
    <row r="56956" ht="12.75" hidden="1" customHeight="1" x14ac:dyDescent="0.2"/>
    <row r="56957" ht="12.75" hidden="1" customHeight="1" x14ac:dyDescent="0.2"/>
    <row r="56958" ht="12.75" hidden="1" customHeight="1" x14ac:dyDescent="0.2"/>
    <row r="56959" ht="12.75" hidden="1" customHeight="1" x14ac:dyDescent="0.2"/>
    <row r="56960" ht="12.75" hidden="1" customHeight="1" x14ac:dyDescent="0.2"/>
    <row r="56961" ht="12.75" hidden="1" customHeight="1" x14ac:dyDescent="0.2"/>
    <row r="56962" ht="12.75" hidden="1" customHeight="1" x14ac:dyDescent="0.2"/>
    <row r="56963" ht="12.75" hidden="1" customHeight="1" x14ac:dyDescent="0.2"/>
    <row r="56964" ht="12.75" hidden="1" customHeight="1" x14ac:dyDescent="0.2"/>
    <row r="56965" ht="12.75" hidden="1" customHeight="1" x14ac:dyDescent="0.2"/>
    <row r="56966" ht="12.75" hidden="1" customHeight="1" x14ac:dyDescent="0.2"/>
    <row r="56967" ht="12.75" hidden="1" customHeight="1" x14ac:dyDescent="0.2"/>
    <row r="56968" ht="12.75" hidden="1" customHeight="1" x14ac:dyDescent="0.2"/>
    <row r="56969" ht="12.75" hidden="1" customHeight="1" x14ac:dyDescent="0.2"/>
    <row r="56970" ht="12.75" hidden="1" customHeight="1" x14ac:dyDescent="0.2"/>
    <row r="56971" ht="12.75" hidden="1" customHeight="1" x14ac:dyDescent="0.2"/>
    <row r="56972" ht="12.75" hidden="1" customHeight="1" x14ac:dyDescent="0.2"/>
    <row r="56973" ht="12.75" hidden="1" customHeight="1" x14ac:dyDescent="0.2"/>
    <row r="56974" ht="12.75" hidden="1" customHeight="1" x14ac:dyDescent="0.2"/>
    <row r="56975" ht="12.75" hidden="1" customHeight="1" x14ac:dyDescent="0.2"/>
    <row r="56976" ht="12.75" hidden="1" customHeight="1" x14ac:dyDescent="0.2"/>
    <row r="56977" ht="12.75" hidden="1" customHeight="1" x14ac:dyDescent="0.2"/>
    <row r="56978" ht="12.75" hidden="1" customHeight="1" x14ac:dyDescent="0.2"/>
    <row r="56979" ht="12.75" hidden="1" customHeight="1" x14ac:dyDescent="0.2"/>
    <row r="56980" ht="12.75" hidden="1" customHeight="1" x14ac:dyDescent="0.2"/>
    <row r="56981" ht="12.75" hidden="1" customHeight="1" x14ac:dyDescent="0.2"/>
    <row r="56982" ht="12.75" hidden="1" customHeight="1" x14ac:dyDescent="0.2"/>
    <row r="56983" ht="12.75" hidden="1" customHeight="1" x14ac:dyDescent="0.2"/>
    <row r="56984" ht="12.75" hidden="1" customHeight="1" x14ac:dyDescent="0.2"/>
    <row r="56985" ht="12.75" hidden="1" customHeight="1" x14ac:dyDescent="0.2"/>
    <row r="56986" ht="12.75" hidden="1" customHeight="1" x14ac:dyDescent="0.2"/>
    <row r="56987" ht="12.75" hidden="1" customHeight="1" x14ac:dyDescent="0.2"/>
    <row r="56988" ht="12.75" hidden="1" customHeight="1" x14ac:dyDescent="0.2"/>
    <row r="56989" ht="12.75" hidden="1" customHeight="1" x14ac:dyDescent="0.2"/>
    <row r="56990" ht="12.75" hidden="1" customHeight="1" x14ac:dyDescent="0.2"/>
    <row r="56991" ht="12.75" hidden="1" customHeight="1" x14ac:dyDescent="0.2"/>
    <row r="56992" ht="12.75" hidden="1" customHeight="1" x14ac:dyDescent="0.2"/>
    <row r="56993" ht="12.75" hidden="1" customHeight="1" x14ac:dyDescent="0.2"/>
    <row r="56994" ht="12.75" hidden="1" customHeight="1" x14ac:dyDescent="0.2"/>
    <row r="56995" ht="12.75" hidden="1" customHeight="1" x14ac:dyDescent="0.2"/>
    <row r="56996" ht="12.75" hidden="1" customHeight="1" x14ac:dyDescent="0.2"/>
    <row r="56997" ht="12.75" hidden="1" customHeight="1" x14ac:dyDescent="0.2"/>
    <row r="56998" ht="12.75" hidden="1" customHeight="1" x14ac:dyDescent="0.2"/>
    <row r="56999" ht="12.75" hidden="1" customHeight="1" x14ac:dyDescent="0.2"/>
    <row r="57000" ht="12.75" hidden="1" customHeight="1" x14ac:dyDescent="0.2"/>
    <row r="57001" ht="12.75" hidden="1" customHeight="1" x14ac:dyDescent="0.2"/>
    <row r="57002" ht="12.75" hidden="1" customHeight="1" x14ac:dyDescent="0.2"/>
    <row r="57003" ht="12.75" hidden="1" customHeight="1" x14ac:dyDescent="0.2"/>
    <row r="57004" ht="12.75" hidden="1" customHeight="1" x14ac:dyDescent="0.2"/>
    <row r="57005" ht="12.75" hidden="1" customHeight="1" x14ac:dyDescent="0.2"/>
    <row r="57006" ht="12.75" hidden="1" customHeight="1" x14ac:dyDescent="0.2"/>
    <row r="57007" ht="12.75" hidden="1" customHeight="1" x14ac:dyDescent="0.2"/>
    <row r="57008" ht="12.75" hidden="1" customHeight="1" x14ac:dyDescent="0.2"/>
    <row r="57009" ht="12.75" hidden="1" customHeight="1" x14ac:dyDescent="0.2"/>
    <row r="57010" ht="12.75" hidden="1" customHeight="1" x14ac:dyDescent="0.2"/>
    <row r="57011" ht="12.75" hidden="1" customHeight="1" x14ac:dyDescent="0.2"/>
    <row r="57012" ht="12.75" hidden="1" customHeight="1" x14ac:dyDescent="0.2"/>
    <row r="57013" ht="12.75" hidden="1" customHeight="1" x14ac:dyDescent="0.2"/>
    <row r="57014" ht="12.75" hidden="1" customHeight="1" x14ac:dyDescent="0.2"/>
    <row r="57015" ht="12.75" hidden="1" customHeight="1" x14ac:dyDescent="0.2"/>
    <row r="57016" ht="12.75" hidden="1" customHeight="1" x14ac:dyDescent="0.2"/>
    <row r="57017" ht="12.75" hidden="1" customHeight="1" x14ac:dyDescent="0.2"/>
    <row r="57018" ht="12.75" hidden="1" customHeight="1" x14ac:dyDescent="0.2"/>
    <row r="57019" ht="12.75" hidden="1" customHeight="1" x14ac:dyDescent="0.2"/>
    <row r="57020" ht="12.75" hidden="1" customHeight="1" x14ac:dyDescent="0.2"/>
    <row r="57021" ht="12.75" hidden="1" customHeight="1" x14ac:dyDescent="0.2"/>
    <row r="57022" ht="12.75" hidden="1" customHeight="1" x14ac:dyDescent="0.2"/>
    <row r="57023" ht="12.75" hidden="1" customHeight="1" x14ac:dyDescent="0.2"/>
    <row r="57024" ht="12.75" hidden="1" customHeight="1" x14ac:dyDescent="0.2"/>
    <row r="57025" ht="12.75" hidden="1" customHeight="1" x14ac:dyDescent="0.2"/>
    <row r="57026" ht="12.75" hidden="1" customHeight="1" x14ac:dyDescent="0.2"/>
    <row r="57027" ht="12.75" hidden="1" customHeight="1" x14ac:dyDescent="0.2"/>
    <row r="57028" ht="12.75" hidden="1" customHeight="1" x14ac:dyDescent="0.2"/>
    <row r="57029" ht="12.75" hidden="1" customHeight="1" x14ac:dyDescent="0.2"/>
    <row r="57030" ht="12.75" hidden="1" customHeight="1" x14ac:dyDescent="0.2"/>
    <row r="57031" ht="12.75" hidden="1" customHeight="1" x14ac:dyDescent="0.2"/>
    <row r="57032" ht="12.75" hidden="1" customHeight="1" x14ac:dyDescent="0.2"/>
    <row r="57033" ht="12.75" hidden="1" customHeight="1" x14ac:dyDescent="0.2"/>
    <row r="57034" ht="12.75" hidden="1" customHeight="1" x14ac:dyDescent="0.2"/>
    <row r="57035" ht="12.75" hidden="1" customHeight="1" x14ac:dyDescent="0.2"/>
    <row r="57036" ht="12.75" hidden="1" customHeight="1" x14ac:dyDescent="0.2"/>
    <row r="57037" ht="12.75" hidden="1" customHeight="1" x14ac:dyDescent="0.2"/>
    <row r="57038" ht="12.75" hidden="1" customHeight="1" x14ac:dyDescent="0.2"/>
    <row r="57039" ht="12.75" hidden="1" customHeight="1" x14ac:dyDescent="0.2"/>
    <row r="57040" ht="12.75" hidden="1" customHeight="1" x14ac:dyDescent="0.2"/>
    <row r="57041" ht="12.75" hidden="1" customHeight="1" x14ac:dyDescent="0.2"/>
    <row r="57042" ht="12.75" hidden="1" customHeight="1" x14ac:dyDescent="0.2"/>
    <row r="57043" ht="12.75" hidden="1" customHeight="1" x14ac:dyDescent="0.2"/>
    <row r="57044" ht="12.75" hidden="1" customHeight="1" x14ac:dyDescent="0.2"/>
    <row r="57045" ht="12.75" hidden="1" customHeight="1" x14ac:dyDescent="0.2"/>
    <row r="57046" ht="12.75" hidden="1" customHeight="1" x14ac:dyDescent="0.2"/>
    <row r="57047" ht="12.75" hidden="1" customHeight="1" x14ac:dyDescent="0.2"/>
    <row r="57048" ht="12.75" hidden="1" customHeight="1" x14ac:dyDescent="0.2"/>
    <row r="57049" ht="12.75" hidden="1" customHeight="1" x14ac:dyDescent="0.2"/>
    <row r="57050" ht="12.75" hidden="1" customHeight="1" x14ac:dyDescent="0.2"/>
    <row r="57051" ht="12.75" hidden="1" customHeight="1" x14ac:dyDescent="0.2"/>
    <row r="57052" ht="12.75" hidden="1" customHeight="1" x14ac:dyDescent="0.2"/>
    <row r="57053" ht="12.75" hidden="1" customHeight="1" x14ac:dyDescent="0.2"/>
    <row r="57054" ht="12.75" hidden="1" customHeight="1" x14ac:dyDescent="0.2"/>
    <row r="57055" ht="12.75" hidden="1" customHeight="1" x14ac:dyDescent="0.2"/>
    <row r="57056" ht="12.75" hidden="1" customHeight="1" x14ac:dyDescent="0.2"/>
    <row r="57057" ht="12.75" hidden="1" customHeight="1" x14ac:dyDescent="0.2"/>
    <row r="57058" ht="12.75" hidden="1" customHeight="1" x14ac:dyDescent="0.2"/>
    <row r="57059" ht="12.75" hidden="1" customHeight="1" x14ac:dyDescent="0.2"/>
    <row r="57060" ht="12.75" hidden="1" customHeight="1" x14ac:dyDescent="0.2"/>
    <row r="57061" ht="12.75" hidden="1" customHeight="1" x14ac:dyDescent="0.2"/>
    <row r="57062" ht="12.75" hidden="1" customHeight="1" x14ac:dyDescent="0.2"/>
    <row r="57063" ht="12.75" hidden="1" customHeight="1" x14ac:dyDescent="0.2"/>
    <row r="57064" ht="12.75" hidden="1" customHeight="1" x14ac:dyDescent="0.2"/>
    <row r="57065" ht="12.75" hidden="1" customHeight="1" x14ac:dyDescent="0.2"/>
    <row r="57066" ht="12.75" hidden="1" customHeight="1" x14ac:dyDescent="0.2"/>
    <row r="57067" ht="12.75" hidden="1" customHeight="1" x14ac:dyDescent="0.2"/>
    <row r="57068" ht="12.75" hidden="1" customHeight="1" x14ac:dyDescent="0.2"/>
    <row r="57069" ht="12.75" hidden="1" customHeight="1" x14ac:dyDescent="0.2"/>
    <row r="57070" ht="12.75" hidden="1" customHeight="1" x14ac:dyDescent="0.2"/>
    <row r="57071" ht="12.75" hidden="1" customHeight="1" x14ac:dyDescent="0.2"/>
    <row r="57072" ht="12.75" hidden="1" customHeight="1" x14ac:dyDescent="0.2"/>
    <row r="57073" ht="12.75" hidden="1" customHeight="1" x14ac:dyDescent="0.2"/>
    <row r="57074" ht="12.75" hidden="1" customHeight="1" x14ac:dyDescent="0.2"/>
    <row r="57075" ht="12.75" hidden="1" customHeight="1" x14ac:dyDescent="0.2"/>
    <row r="57076" ht="12.75" hidden="1" customHeight="1" x14ac:dyDescent="0.2"/>
    <row r="57077" ht="12.75" hidden="1" customHeight="1" x14ac:dyDescent="0.2"/>
    <row r="57078" ht="12.75" hidden="1" customHeight="1" x14ac:dyDescent="0.2"/>
    <row r="57079" ht="12.75" hidden="1" customHeight="1" x14ac:dyDescent="0.2"/>
    <row r="57080" ht="12.75" hidden="1" customHeight="1" x14ac:dyDescent="0.2"/>
    <row r="57081" ht="12.75" hidden="1" customHeight="1" x14ac:dyDescent="0.2"/>
    <row r="57082" ht="12.75" hidden="1" customHeight="1" x14ac:dyDescent="0.2"/>
    <row r="57083" ht="12.75" hidden="1" customHeight="1" x14ac:dyDescent="0.2"/>
    <row r="57084" ht="12.75" hidden="1" customHeight="1" x14ac:dyDescent="0.2"/>
    <row r="57085" ht="12.75" hidden="1" customHeight="1" x14ac:dyDescent="0.2"/>
    <row r="57086" ht="12.75" hidden="1" customHeight="1" x14ac:dyDescent="0.2"/>
    <row r="57087" ht="12.75" hidden="1" customHeight="1" x14ac:dyDescent="0.2"/>
    <row r="57088" ht="12.75" hidden="1" customHeight="1" x14ac:dyDescent="0.2"/>
    <row r="57089" ht="12.75" hidden="1" customHeight="1" x14ac:dyDescent="0.2"/>
    <row r="57090" ht="12.75" hidden="1" customHeight="1" x14ac:dyDescent="0.2"/>
    <row r="57091" ht="12.75" hidden="1" customHeight="1" x14ac:dyDescent="0.2"/>
    <row r="57092" ht="12.75" hidden="1" customHeight="1" x14ac:dyDescent="0.2"/>
    <row r="57093" ht="12.75" hidden="1" customHeight="1" x14ac:dyDescent="0.2"/>
    <row r="57094" ht="12.75" hidden="1" customHeight="1" x14ac:dyDescent="0.2"/>
    <row r="57095" ht="12.75" hidden="1" customHeight="1" x14ac:dyDescent="0.2"/>
    <row r="57096" ht="12.75" hidden="1" customHeight="1" x14ac:dyDescent="0.2"/>
    <row r="57097" ht="12.75" hidden="1" customHeight="1" x14ac:dyDescent="0.2"/>
    <row r="57098" ht="12.75" hidden="1" customHeight="1" x14ac:dyDescent="0.2"/>
    <row r="57099" ht="12.75" hidden="1" customHeight="1" x14ac:dyDescent="0.2"/>
    <row r="57100" ht="12.75" hidden="1" customHeight="1" x14ac:dyDescent="0.2"/>
    <row r="57101" ht="12.75" hidden="1" customHeight="1" x14ac:dyDescent="0.2"/>
    <row r="57102" ht="12.75" hidden="1" customHeight="1" x14ac:dyDescent="0.2"/>
    <row r="57103" ht="12.75" hidden="1" customHeight="1" x14ac:dyDescent="0.2"/>
    <row r="57104" ht="12.75" hidden="1" customHeight="1" x14ac:dyDescent="0.2"/>
    <row r="57105" ht="12.75" hidden="1" customHeight="1" x14ac:dyDescent="0.2"/>
    <row r="57106" ht="12.75" hidden="1" customHeight="1" x14ac:dyDescent="0.2"/>
    <row r="57107" ht="12.75" hidden="1" customHeight="1" x14ac:dyDescent="0.2"/>
    <row r="57108" ht="12.75" hidden="1" customHeight="1" x14ac:dyDescent="0.2"/>
    <row r="57109" ht="12.75" hidden="1" customHeight="1" x14ac:dyDescent="0.2"/>
    <row r="57110" ht="12.75" hidden="1" customHeight="1" x14ac:dyDescent="0.2"/>
    <row r="57111" ht="12.75" hidden="1" customHeight="1" x14ac:dyDescent="0.2"/>
    <row r="57112" ht="12.75" hidden="1" customHeight="1" x14ac:dyDescent="0.2"/>
    <row r="57113" ht="12.75" hidden="1" customHeight="1" x14ac:dyDescent="0.2"/>
    <row r="57114" ht="12.75" hidden="1" customHeight="1" x14ac:dyDescent="0.2"/>
    <row r="57115" ht="12.75" hidden="1" customHeight="1" x14ac:dyDescent="0.2"/>
    <row r="57116" ht="12.75" hidden="1" customHeight="1" x14ac:dyDescent="0.2"/>
    <row r="57117" ht="12.75" hidden="1" customHeight="1" x14ac:dyDescent="0.2"/>
    <row r="57118" ht="12.75" hidden="1" customHeight="1" x14ac:dyDescent="0.2"/>
    <row r="57119" ht="12.75" hidden="1" customHeight="1" x14ac:dyDescent="0.2"/>
    <row r="57120" ht="12.75" hidden="1" customHeight="1" x14ac:dyDescent="0.2"/>
    <row r="57121" ht="12.75" hidden="1" customHeight="1" x14ac:dyDescent="0.2"/>
    <row r="57122" ht="12.75" hidden="1" customHeight="1" x14ac:dyDescent="0.2"/>
    <row r="57123" ht="12.75" hidden="1" customHeight="1" x14ac:dyDescent="0.2"/>
    <row r="57124" ht="12.75" hidden="1" customHeight="1" x14ac:dyDescent="0.2"/>
    <row r="57125" ht="12.75" hidden="1" customHeight="1" x14ac:dyDescent="0.2"/>
    <row r="57126" ht="12.75" hidden="1" customHeight="1" x14ac:dyDescent="0.2"/>
    <row r="57127" ht="12.75" hidden="1" customHeight="1" x14ac:dyDescent="0.2"/>
    <row r="57128" ht="12.75" hidden="1" customHeight="1" x14ac:dyDescent="0.2"/>
    <row r="57129" ht="12.75" hidden="1" customHeight="1" x14ac:dyDescent="0.2"/>
    <row r="57130" ht="12.75" hidden="1" customHeight="1" x14ac:dyDescent="0.2"/>
    <row r="57131" ht="12.75" hidden="1" customHeight="1" x14ac:dyDescent="0.2"/>
    <row r="57132" ht="12.75" hidden="1" customHeight="1" x14ac:dyDescent="0.2"/>
    <row r="57133" ht="12.75" hidden="1" customHeight="1" x14ac:dyDescent="0.2"/>
    <row r="57134" ht="12.75" hidden="1" customHeight="1" x14ac:dyDescent="0.2"/>
    <row r="57135" ht="12.75" hidden="1" customHeight="1" x14ac:dyDescent="0.2"/>
    <row r="57136" ht="12.75" hidden="1" customHeight="1" x14ac:dyDescent="0.2"/>
    <row r="57137" ht="12.75" hidden="1" customHeight="1" x14ac:dyDescent="0.2"/>
    <row r="57138" ht="12.75" hidden="1" customHeight="1" x14ac:dyDescent="0.2"/>
    <row r="57139" ht="12.75" hidden="1" customHeight="1" x14ac:dyDescent="0.2"/>
    <row r="57140" ht="12.75" hidden="1" customHeight="1" x14ac:dyDescent="0.2"/>
    <row r="57141" ht="12.75" hidden="1" customHeight="1" x14ac:dyDescent="0.2"/>
    <row r="57142" ht="12.75" hidden="1" customHeight="1" x14ac:dyDescent="0.2"/>
    <row r="57143" ht="12.75" hidden="1" customHeight="1" x14ac:dyDescent="0.2"/>
    <row r="57144" ht="12.75" hidden="1" customHeight="1" x14ac:dyDescent="0.2"/>
    <row r="57145" ht="12.75" hidden="1" customHeight="1" x14ac:dyDescent="0.2"/>
    <row r="57146" ht="12.75" hidden="1" customHeight="1" x14ac:dyDescent="0.2"/>
    <row r="57147" ht="12.75" hidden="1" customHeight="1" x14ac:dyDescent="0.2"/>
    <row r="57148" ht="12.75" hidden="1" customHeight="1" x14ac:dyDescent="0.2"/>
    <row r="57149" ht="12.75" hidden="1" customHeight="1" x14ac:dyDescent="0.2"/>
    <row r="57150" ht="12.75" hidden="1" customHeight="1" x14ac:dyDescent="0.2"/>
    <row r="57151" ht="12.75" hidden="1" customHeight="1" x14ac:dyDescent="0.2"/>
    <row r="57152" ht="12.75" hidden="1" customHeight="1" x14ac:dyDescent="0.2"/>
    <row r="57153" ht="12.75" hidden="1" customHeight="1" x14ac:dyDescent="0.2"/>
    <row r="57154" ht="12.75" hidden="1" customHeight="1" x14ac:dyDescent="0.2"/>
    <row r="57155" ht="12.75" hidden="1" customHeight="1" x14ac:dyDescent="0.2"/>
    <row r="57156" ht="12.75" hidden="1" customHeight="1" x14ac:dyDescent="0.2"/>
    <row r="57157" ht="12.75" hidden="1" customHeight="1" x14ac:dyDescent="0.2"/>
    <row r="57158" ht="12.75" hidden="1" customHeight="1" x14ac:dyDescent="0.2"/>
    <row r="57159" ht="12.75" hidden="1" customHeight="1" x14ac:dyDescent="0.2"/>
    <row r="57160" ht="12.75" hidden="1" customHeight="1" x14ac:dyDescent="0.2"/>
    <row r="57161" ht="12.75" hidden="1" customHeight="1" x14ac:dyDescent="0.2"/>
    <row r="57162" ht="12.75" hidden="1" customHeight="1" x14ac:dyDescent="0.2"/>
    <row r="57163" ht="12.75" hidden="1" customHeight="1" x14ac:dyDescent="0.2"/>
    <row r="57164" ht="12.75" hidden="1" customHeight="1" x14ac:dyDescent="0.2"/>
    <row r="57165" ht="12.75" hidden="1" customHeight="1" x14ac:dyDescent="0.2"/>
    <row r="57166" ht="12.75" hidden="1" customHeight="1" x14ac:dyDescent="0.2"/>
    <row r="57167" ht="12.75" hidden="1" customHeight="1" x14ac:dyDescent="0.2"/>
    <row r="57168" ht="12.75" hidden="1" customHeight="1" x14ac:dyDescent="0.2"/>
    <row r="57169" ht="12.75" hidden="1" customHeight="1" x14ac:dyDescent="0.2"/>
    <row r="57170" ht="12.75" hidden="1" customHeight="1" x14ac:dyDescent="0.2"/>
    <row r="57171" ht="12.75" hidden="1" customHeight="1" x14ac:dyDescent="0.2"/>
    <row r="57172" ht="12.75" hidden="1" customHeight="1" x14ac:dyDescent="0.2"/>
    <row r="57173" ht="12.75" hidden="1" customHeight="1" x14ac:dyDescent="0.2"/>
    <row r="57174" ht="12.75" hidden="1" customHeight="1" x14ac:dyDescent="0.2"/>
    <row r="57175" ht="12.75" hidden="1" customHeight="1" x14ac:dyDescent="0.2"/>
    <row r="57176" ht="12.75" hidden="1" customHeight="1" x14ac:dyDescent="0.2"/>
    <row r="57177" ht="12.75" hidden="1" customHeight="1" x14ac:dyDescent="0.2"/>
    <row r="57178" ht="12.75" hidden="1" customHeight="1" x14ac:dyDescent="0.2"/>
    <row r="57179" ht="12.75" hidden="1" customHeight="1" x14ac:dyDescent="0.2"/>
    <row r="57180" ht="12.75" hidden="1" customHeight="1" x14ac:dyDescent="0.2"/>
    <row r="57181" ht="12.75" hidden="1" customHeight="1" x14ac:dyDescent="0.2"/>
    <row r="57182" ht="12.75" hidden="1" customHeight="1" x14ac:dyDescent="0.2"/>
    <row r="57183" ht="12.75" hidden="1" customHeight="1" x14ac:dyDescent="0.2"/>
    <row r="57184" ht="12.75" hidden="1" customHeight="1" x14ac:dyDescent="0.2"/>
    <row r="57185" ht="12.75" hidden="1" customHeight="1" x14ac:dyDescent="0.2"/>
    <row r="57186" ht="12.75" hidden="1" customHeight="1" x14ac:dyDescent="0.2"/>
    <row r="57187" ht="12.75" hidden="1" customHeight="1" x14ac:dyDescent="0.2"/>
    <row r="57188" ht="12.75" hidden="1" customHeight="1" x14ac:dyDescent="0.2"/>
    <row r="57189" ht="12.75" hidden="1" customHeight="1" x14ac:dyDescent="0.2"/>
    <row r="57190" ht="12.75" hidden="1" customHeight="1" x14ac:dyDescent="0.2"/>
    <row r="57191" ht="12.75" hidden="1" customHeight="1" x14ac:dyDescent="0.2"/>
    <row r="57192" ht="12.75" hidden="1" customHeight="1" x14ac:dyDescent="0.2"/>
    <row r="57193" ht="12.75" hidden="1" customHeight="1" x14ac:dyDescent="0.2"/>
    <row r="57194" ht="12.75" hidden="1" customHeight="1" x14ac:dyDescent="0.2"/>
    <row r="57195" ht="12.75" hidden="1" customHeight="1" x14ac:dyDescent="0.2"/>
    <row r="57196" ht="12.75" hidden="1" customHeight="1" x14ac:dyDescent="0.2"/>
    <row r="57197" ht="12.75" hidden="1" customHeight="1" x14ac:dyDescent="0.2"/>
    <row r="57198" ht="12.75" hidden="1" customHeight="1" x14ac:dyDescent="0.2"/>
    <row r="57199" ht="12.75" hidden="1" customHeight="1" x14ac:dyDescent="0.2"/>
    <row r="57200" ht="12.75" hidden="1" customHeight="1" x14ac:dyDescent="0.2"/>
    <row r="57201" ht="12.75" hidden="1" customHeight="1" x14ac:dyDescent="0.2"/>
    <row r="57202" ht="12.75" hidden="1" customHeight="1" x14ac:dyDescent="0.2"/>
    <row r="57203" ht="12.75" hidden="1" customHeight="1" x14ac:dyDescent="0.2"/>
    <row r="57204" ht="12.75" hidden="1" customHeight="1" x14ac:dyDescent="0.2"/>
    <row r="57205" ht="12.75" hidden="1" customHeight="1" x14ac:dyDescent="0.2"/>
    <row r="57206" ht="12.75" hidden="1" customHeight="1" x14ac:dyDescent="0.2"/>
    <row r="57207" ht="12.75" hidden="1" customHeight="1" x14ac:dyDescent="0.2"/>
    <row r="57208" ht="12.75" hidden="1" customHeight="1" x14ac:dyDescent="0.2"/>
    <row r="57209" ht="12.75" hidden="1" customHeight="1" x14ac:dyDescent="0.2"/>
    <row r="57210" ht="12.75" hidden="1" customHeight="1" x14ac:dyDescent="0.2"/>
    <row r="57211" ht="12.75" hidden="1" customHeight="1" x14ac:dyDescent="0.2"/>
    <row r="57212" ht="12.75" hidden="1" customHeight="1" x14ac:dyDescent="0.2"/>
    <row r="57213" ht="12.75" hidden="1" customHeight="1" x14ac:dyDescent="0.2"/>
    <row r="57214" ht="12.75" hidden="1" customHeight="1" x14ac:dyDescent="0.2"/>
    <row r="57215" ht="12.75" hidden="1" customHeight="1" x14ac:dyDescent="0.2"/>
    <row r="57216" ht="12.75" hidden="1" customHeight="1" x14ac:dyDescent="0.2"/>
    <row r="57217" ht="12.75" hidden="1" customHeight="1" x14ac:dyDescent="0.2"/>
    <row r="57218" ht="12.75" hidden="1" customHeight="1" x14ac:dyDescent="0.2"/>
    <row r="57219" ht="12.75" hidden="1" customHeight="1" x14ac:dyDescent="0.2"/>
    <row r="57220" ht="12.75" hidden="1" customHeight="1" x14ac:dyDescent="0.2"/>
    <row r="57221" ht="12.75" hidden="1" customHeight="1" x14ac:dyDescent="0.2"/>
    <row r="57222" ht="12.75" hidden="1" customHeight="1" x14ac:dyDescent="0.2"/>
    <row r="57223" ht="12.75" hidden="1" customHeight="1" x14ac:dyDescent="0.2"/>
    <row r="57224" ht="12.75" hidden="1" customHeight="1" x14ac:dyDescent="0.2"/>
    <row r="57225" ht="12.75" hidden="1" customHeight="1" x14ac:dyDescent="0.2"/>
    <row r="57226" ht="12.75" hidden="1" customHeight="1" x14ac:dyDescent="0.2"/>
    <row r="57227" ht="12.75" hidden="1" customHeight="1" x14ac:dyDescent="0.2"/>
    <row r="57228" ht="12.75" hidden="1" customHeight="1" x14ac:dyDescent="0.2"/>
    <row r="57229" ht="12.75" hidden="1" customHeight="1" x14ac:dyDescent="0.2"/>
    <row r="57230" ht="12.75" hidden="1" customHeight="1" x14ac:dyDescent="0.2"/>
    <row r="57231" ht="12.75" hidden="1" customHeight="1" x14ac:dyDescent="0.2"/>
    <row r="57232" ht="12.75" hidden="1" customHeight="1" x14ac:dyDescent="0.2"/>
    <row r="57233" ht="12.75" hidden="1" customHeight="1" x14ac:dyDescent="0.2"/>
    <row r="57234" ht="12.75" hidden="1" customHeight="1" x14ac:dyDescent="0.2"/>
    <row r="57235" ht="12.75" hidden="1" customHeight="1" x14ac:dyDescent="0.2"/>
    <row r="57236" ht="12.75" hidden="1" customHeight="1" x14ac:dyDescent="0.2"/>
    <row r="57237" ht="12.75" hidden="1" customHeight="1" x14ac:dyDescent="0.2"/>
    <row r="57238" ht="12.75" hidden="1" customHeight="1" x14ac:dyDescent="0.2"/>
    <row r="57239" ht="12.75" hidden="1" customHeight="1" x14ac:dyDescent="0.2"/>
    <row r="57240" ht="12.75" hidden="1" customHeight="1" x14ac:dyDescent="0.2"/>
    <row r="57241" ht="12.75" hidden="1" customHeight="1" x14ac:dyDescent="0.2"/>
    <row r="57242" ht="12.75" hidden="1" customHeight="1" x14ac:dyDescent="0.2"/>
    <row r="57243" ht="12.75" hidden="1" customHeight="1" x14ac:dyDescent="0.2"/>
    <row r="57244" ht="12.75" hidden="1" customHeight="1" x14ac:dyDescent="0.2"/>
    <row r="57245" ht="12.75" hidden="1" customHeight="1" x14ac:dyDescent="0.2"/>
    <row r="57246" ht="12.75" hidden="1" customHeight="1" x14ac:dyDescent="0.2"/>
    <row r="57247" ht="12.75" hidden="1" customHeight="1" x14ac:dyDescent="0.2"/>
    <row r="57248" ht="12.75" hidden="1" customHeight="1" x14ac:dyDescent="0.2"/>
    <row r="57249" ht="12.75" hidden="1" customHeight="1" x14ac:dyDescent="0.2"/>
    <row r="57250" ht="12.75" hidden="1" customHeight="1" x14ac:dyDescent="0.2"/>
    <row r="57251" ht="12.75" hidden="1" customHeight="1" x14ac:dyDescent="0.2"/>
    <row r="57252" ht="12.75" hidden="1" customHeight="1" x14ac:dyDescent="0.2"/>
    <row r="57253" ht="12.75" hidden="1" customHeight="1" x14ac:dyDescent="0.2"/>
    <row r="57254" ht="12.75" hidden="1" customHeight="1" x14ac:dyDescent="0.2"/>
    <row r="57255" ht="12.75" hidden="1" customHeight="1" x14ac:dyDescent="0.2"/>
    <row r="57256" ht="12.75" hidden="1" customHeight="1" x14ac:dyDescent="0.2"/>
    <row r="57257" ht="12.75" hidden="1" customHeight="1" x14ac:dyDescent="0.2"/>
    <row r="57258" ht="12.75" hidden="1" customHeight="1" x14ac:dyDescent="0.2"/>
    <row r="57259" ht="12.75" hidden="1" customHeight="1" x14ac:dyDescent="0.2"/>
    <row r="57260" ht="12.75" hidden="1" customHeight="1" x14ac:dyDescent="0.2"/>
    <row r="57261" ht="12.75" hidden="1" customHeight="1" x14ac:dyDescent="0.2"/>
    <row r="57262" ht="12.75" hidden="1" customHeight="1" x14ac:dyDescent="0.2"/>
    <row r="57263" ht="12.75" hidden="1" customHeight="1" x14ac:dyDescent="0.2"/>
    <row r="57264" ht="12.75" hidden="1" customHeight="1" x14ac:dyDescent="0.2"/>
    <row r="57265" ht="12.75" hidden="1" customHeight="1" x14ac:dyDescent="0.2"/>
    <row r="57266" ht="12.75" hidden="1" customHeight="1" x14ac:dyDescent="0.2"/>
    <row r="57267" ht="12.75" hidden="1" customHeight="1" x14ac:dyDescent="0.2"/>
    <row r="57268" ht="12.75" hidden="1" customHeight="1" x14ac:dyDescent="0.2"/>
    <row r="57269" ht="12.75" hidden="1" customHeight="1" x14ac:dyDescent="0.2"/>
    <row r="57270" ht="12.75" hidden="1" customHeight="1" x14ac:dyDescent="0.2"/>
    <row r="57271" ht="12.75" hidden="1" customHeight="1" x14ac:dyDescent="0.2"/>
    <row r="57272" ht="12.75" hidden="1" customHeight="1" x14ac:dyDescent="0.2"/>
    <row r="57273" ht="12.75" hidden="1" customHeight="1" x14ac:dyDescent="0.2"/>
    <row r="57274" ht="12.75" hidden="1" customHeight="1" x14ac:dyDescent="0.2"/>
    <row r="57275" ht="12.75" hidden="1" customHeight="1" x14ac:dyDescent="0.2"/>
    <row r="57276" ht="12.75" hidden="1" customHeight="1" x14ac:dyDescent="0.2"/>
    <row r="57277" ht="12.75" hidden="1" customHeight="1" x14ac:dyDescent="0.2"/>
    <row r="57278" ht="12.75" hidden="1" customHeight="1" x14ac:dyDescent="0.2"/>
    <row r="57279" ht="12.75" hidden="1" customHeight="1" x14ac:dyDescent="0.2"/>
    <row r="57280" ht="12.75" hidden="1" customHeight="1" x14ac:dyDescent="0.2"/>
    <row r="57281" ht="12.75" hidden="1" customHeight="1" x14ac:dyDescent="0.2"/>
    <row r="57282" ht="12.75" hidden="1" customHeight="1" x14ac:dyDescent="0.2"/>
    <row r="57283" ht="12.75" hidden="1" customHeight="1" x14ac:dyDescent="0.2"/>
    <row r="57284" ht="12.75" hidden="1" customHeight="1" x14ac:dyDescent="0.2"/>
    <row r="57285" ht="12.75" hidden="1" customHeight="1" x14ac:dyDescent="0.2"/>
    <row r="57286" ht="12.75" hidden="1" customHeight="1" x14ac:dyDescent="0.2"/>
    <row r="57287" ht="12.75" hidden="1" customHeight="1" x14ac:dyDescent="0.2"/>
    <row r="57288" ht="12.75" hidden="1" customHeight="1" x14ac:dyDescent="0.2"/>
    <row r="57289" ht="12.75" hidden="1" customHeight="1" x14ac:dyDescent="0.2"/>
    <row r="57290" ht="12.75" hidden="1" customHeight="1" x14ac:dyDescent="0.2"/>
    <row r="57291" ht="12.75" hidden="1" customHeight="1" x14ac:dyDescent="0.2"/>
    <row r="57292" ht="12.75" hidden="1" customHeight="1" x14ac:dyDescent="0.2"/>
    <row r="57293" ht="12.75" hidden="1" customHeight="1" x14ac:dyDescent="0.2"/>
    <row r="57294" ht="12.75" hidden="1" customHeight="1" x14ac:dyDescent="0.2"/>
    <row r="57295" ht="12.75" hidden="1" customHeight="1" x14ac:dyDescent="0.2"/>
    <row r="57296" ht="12.75" hidden="1" customHeight="1" x14ac:dyDescent="0.2"/>
    <row r="57297" ht="12.75" hidden="1" customHeight="1" x14ac:dyDescent="0.2"/>
    <row r="57298" ht="12.75" hidden="1" customHeight="1" x14ac:dyDescent="0.2"/>
    <row r="57299" ht="12.75" hidden="1" customHeight="1" x14ac:dyDescent="0.2"/>
    <row r="57300" ht="12.75" hidden="1" customHeight="1" x14ac:dyDescent="0.2"/>
    <row r="57301" ht="12.75" hidden="1" customHeight="1" x14ac:dyDescent="0.2"/>
    <row r="57302" ht="12.75" hidden="1" customHeight="1" x14ac:dyDescent="0.2"/>
    <row r="57303" ht="12.75" hidden="1" customHeight="1" x14ac:dyDescent="0.2"/>
    <row r="57304" ht="12.75" hidden="1" customHeight="1" x14ac:dyDescent="0.2"/>
    <row r="57305" ht="12.75" hidden="1" customHeight="1" x14ac:dyDescent="0.2"/>
    <row r="57306" ht="12.75" hidden="1" customHeight="1" x14ac:dyDescent="0.2"/>
    <row r="57307" ht="12.75" hidden="1" customHeight="1" x14ac:dyDescent="0.2"/>
    <row r="57308" ht="12.75" hidden="1" customHeight="1" x14ac:dyDescent="0.2"/>
    <row r="57309" ht="12.75" hidden="1" customHeight="1" x14ac:dyDescent="0.2"/>
    <row r="57310" ht="12.75" hidden="1" customHeight="1" x14ac:dyDescent="0.2"/>
    <row r="57311" ht="12.75" hidden="1" customHeight="1" x14ac:dyDescent="0.2"/>
    <row r="57312" ht="12.75" hidden="1" customHeight="1" x14ac:dyDescent="0.2"/>
    <row r="57313" ht="12.75" hidden="1" customHeight="1" x14ac:dyDescent="0.2"/>
    <row r="57314" ht="12.75" hidden="1" customHeight="1" x14ac:dyDescent="0.2"/>
    <row r="57315" ht="12.75" hidden="1" customHeight="1" x14ac:dyDescent="0.2"/>
    <row r="57316" ht="12.75" hidden="1" customHeight="1" x14ac:dyDescent="0.2"/>
    <row r="57317" ht="12.75" hidden="1" customHeight="1" x14ac:dyDescent="0.2"/>
    <row r="57318" ht="12.75" hidden="1" customHeight="1" x14ac:dyDescent="0.2"/>
    <row r="57319" ht="12.75" hidden="1" customHeight="1" x14ac:dyDescent="0.2"/>
    <row r="57320" ht="12.75" hidden="1" customHeight="1" x14ac:dyDescent="0.2"/>
    <row r="57321" ht="12.75" hidden="1" customHeight="1" x14ac:dyDescent="0.2"/>
    <row r="57322" ht="12.75" hidden="1" customHeight="1" x14ac:dyDescent="0.2"/>
    <row r="57323" ht="12.75" hidden="1" customHeight="1" x14ac:dyDescent="0.2"/>
    <row r="57324" ht="12.75" hidden="1" customHeight="1" x14ac:dyDescent="0.2"/>
    <row r="57325" ht="12.75" hidden="1" customHeight="1" x14ac:dyDescent="0.2"/>
    <row r="57326" ht="12.75" hidden="1" customHeight="1" x14ac:dyDescent="0.2"/>
    <row r="57327" ht="12.75" hidden="1" customHeight="1" x14ac:dyDescent="0.2"/>
    <row r="57328" ht="12.75" hidden="1" customHeight="1" x14ac:dyDescent="0.2"/>
    <row r="57329" ht="12.75" hidden="1" customHeight="1" x14ac:dyDescent="0.2"/>
    <row r="57330" ht="12.75" hidden="1" customHeight="1" x14ac:dyDescent="0.2"/>
    <row r="57331" ht="12.75" hidden="1" customHeight="1" x14ac:dyDescent="0.2"/>
    <row r="57332" ht="12.75" hidden="1" customHeight="1" x14ac:dyDescent="0.2"/>
    <row r="57333" ht="12.75" hidden="1" customHeight="1" x14ac:dyDescent="0.2"/>
    <row r="57334" ht="12.75" hidden="1" customHeight="1" x14ac:dyDescent="0.2"/>
    <row r="57335" ht="12.75" hidden="1" customHeight="1" x14ac:dyDescent="0.2"/>
    <row r="57336" ht="12.75" hidden="1" customHeight="1" x14ac:dyDescent="0.2"/>
    <row r="57337" ht="12.75" hidden="1" customHeight="1" x14ac:dyDescent="0.2"/>
    <row r="57338" ht="12.75" hidden="1" customHeight="1" x14ac:dyDescent="0.2"/>
    <row r="57339" ht="12.75" hidden="1" customHeight="1" x14ac:dyDescent="0.2"/>
    <row r="57340" ht="12.75" hidden="1" customHeight="1" x14ac:dyDescent="0.2"/>
    <row r="57341" ht="12.75" hidden="1" customHeight="1" x14ac:dyDescent="0.2"/>
    <row r="57342" ht="12.75" hidden="1" customHeight="1" x14ac:dyDescent="0.2"/>
    <row r="57343" ht="12.75" hidden="1" customHeight="1" x14ac:dyDescent="0.2"/>
    <row r="57344" ht="12.75" hidden="1" customHeight="1" x14ac:dyDescent="0.2"/>
    <row r="57345" ht="12.75" hidden="1" customHeight="1" x14ac:dyDescent="0.2"/>
    <row r="57346" ht="12.75" hidden="1" customHeight="1" x14ac:dyDescent="0.2"/>
    <row r="57347" ht="12.75" hidden="1" customHeight="1" x14ac:dyDescent="0.2"/>
    <row r="57348" ht="12.75" hidden="1" customHeight="1" x14ac:dyDescent="0.2"/>
    <row r="57349" ht="12.75" hidden="1" customHeight="1" x14ac:dyDescent="0.2"/>
    <row r="57350" ht="12.75" hidden="1" customHeight="1" x14ac:dyDescent="0.2"/>
    <row r="57351" ht="12.75" hidden="1" customHeight="1" x14ac:dyDescent="0.2"/>
    <row r="57352" ht="12.75" hidden="1" customHeight="1" x14ac:dyDescent="0.2"/>
    <row r="57353" ht="12.75" hidden="1" customHeight="1" x14ac:dyDescent="0.2"/>
    <row r="57354" ht="12.75" hidden="1" customHeight="1" x14ac:dyDescent="0.2"/>
    <row r="57355" ht="12.75" hidden="1" customHeight="1" x14ac:dyDescent="0.2"/>
    <row r="57356" ht="12.75" hidden="1" customHeight="1" x14ac:dyDescent="0.2"/>
    <row r="57357" ht="12.75" hidden="1" customHeight="1" x14ac:dyDescent="0.2"/>
    <row r="57358" ht="12.75" hidden="1" customHeight="1" x14ac:dyDescent="0.2"/>
    <row r="57359" ht="12.75" hidden="1" customHeight="1" x14ac:dyDescent="0.2"/>
    <row r="57360" ht="12.75" hidden="1" customHeight="1" x14ac:dyDescent="0.2"/>
    <row r="57361" ht="12.75" hidden="1" customHeight="1" x14ac:dyDescent="0.2"/>
    <row r="57362" ht="12.75" hidden="1" customHeight="1" x14ac:dyDescent="0.2"/>
    <row r="57363" ht="12.75" hidden="1" customHeight="1" x14ac:dyDescent="0.2"/>
    <row r="57364" ht="12.75" hidden="1" customHeight="1" x14ac:dyDescent="0.2"/>
    <row r="57365" ht="12.75" hidden="1" customHeight="1" x14ac:dyDescent="0.2"/>
    <row r="57366" ht="12.75" hidden="1" customHeight="1" x14ac:dyDescent="0.2"/>
    <row r="57367" ht="12.75" hidden="1" customHeight="1" x14ac:dyDescent="0.2"/>
    <row r="57368" ht="12.75" hidden="1" customHeight="1" x14ac:dyDescent="0.2"/>
    <row r="57369" ht="12.75" hidden="1" customHeight="1" x14ac:dyDescent="0.2"/>
    <row r="57370" ht="12.75" hidden="1" customHeight="1" x14ac:dyDescent="0.2"/>
    <row r="57371" ht="12.75" hidden="1" customHeight="1" x14ac:dyDescent="0.2"/>
    <row r="57372" ht="12.75" hidden="1" customHeight="1" x14ac:dyDescent="0.2"/>
    <row r="57373" ht="12.75" hidden="1" customHeight="1" x14ac:dyDescent="0.2"/>
    <row r="57374" ht="12.75" hidden="1" customHeight="1" x14ac:dyDescent="0.2"/>
    <row r="57375" ht="12.75" hidden="1" customHeight="1" x14ac:dyDescent="0.2"/>
    <row r="57376" ht="12.75" hidden="1" customHeight="1" x14ac:dyDescent="0.2"/>
    <row r="57377" ht="12.75" hidden="1" customHeight="1" x14ac:dyDescent="0.2"/>
    <row r="57378" ht="12.75" hidden="1" customHeight="1" x14ac:dyDescent="0.2"/>
    <row r="57379" ht="12.75" hidden="1" customHeight="1" x14ac:dyDescent="0.2"/>
    <row r="57380" ht="12.75" hidden="1" customHeight="1" x14ac:dyDescent="0.2"/>
    <row r="57381" ht="12.75" hidden="1" customHeight="1" x14ac:dyDescent="0.2"/>
    <row r="57382" ht="12.75" hidden="1" customHeight="1" x14ac:dyDescent="0.2"/>
    <row r="57383" ht="12.75" hidden="1" customHeight="1" x14ac:dyDescent="0.2"/>
    <row r="57384" ht="12.75" hidden="1" customHeight="1" x14ac:dyDescent="0.2"/>
    <row r="57385" ht="12.75" hidden="1" customHeight="1" x14ac:dyDescent="0.2"/>
    <row r="57386" ht="12.75" hidden="1" customHeight="1" x14ac:dyDescent="0.2"/>
    <row r="57387" ht="12.75" hidden="1" customHeight="1" x14ac:dyDescent="0.2"/>
    <row r="57388" ht="12.75" hidden="1" customHeight="1" x14ac:dyDescent="0.2"/>
    <row r="57389" ht="12.75" hidden="1" customHeight="1" x14ac:dyDescent="0.2"/>
    <row r="57390" ht="12.75" hidden="1" customHeight="1" x14ac:dyDescent="0.2"/>
    <row r="57391" ht="12.75" hidden="1" customHeight="1" x14ac:dyDescent="0.2"/>
    <row r="57392" ht="12.75" hidden="1" customHeight="1" x14ac:dyDescent="0.2"/>
    <row r="57393" ht="12.75" hidden="1" customHeight="1" x14ac:dyDescent="0.2"/>
    <row r="57394" ht="12.75" hidden="1" customHeight="1" x14ac:dyDescent="0.2"/>
    <row r="57395" ht="12.75" hidden="1" customHeight="1" x14ac:dyDescent="0.2"/>
    <row r="57396" ht="12.75" hidden="1" customHeight="1" x14ac:dyDescent="0.2"/>
    <row r="57397" ht="12.75" hidden="1" customHeight="1" x14ac:dyDescent="0.2"/>
    <row r="57398" ht="12.75" hidden="1" customHeight="1" x14ac:dyDescent="0.2"/>
    <row r="57399" ht="12.75" hidden="1" customHeight="1" x14ac:dyDescent="0.2"/>
    <row r="57400" ht="12.75" hidden="1" customHeight="1" x14ac:dyDescent="0.2"/>
    <row r="57401" ht="12.75" hidden="1" customHeight="1" x14ac:dyDescent="0.2"/>
    <row r="57402" ht="12.75" hidden="1" customHeight="1" x14ac:dyDescent="0.2"/>
    <row r="57403" ht="12.75" hidden="1" customHeight="1" x14ac:dyDescent="0.2"/>
    <row r="57404" ht="12.75" hidden="1" customHeight="1" x14ac:dyDescent="0.2"/>
    <row r="57405" ht="12.75" hidden="1" customHeight="1" x14ac:dyDescent="0.2"/>
    <row r="57406" ht="12.75" hidden="1" customHeight="1" x14ac:dyDescent="0.2"/>
    <row r="57407" ht="12.75" hidden="1" customHeight="1" x14ac:dyDescent="0.2"/>
    <row r="57408" ht="12.75" hidden="1" customHeight="1" x14ac:dyDescent="0.2"/>
    <row r="57409" ht="12.75" hidden="1" customHeight="1" x14ac:dyDescent="0.2"/>
    <row r="57410" ht="12.75" hidden="1" customHeight="1" x14ac:dyDescent="0.2"/>
    <row r="57411" ht="12.75" hidden="1" customHeight="1" x14ac:dyDescent="0.2"/>
    <row r="57412" ht="12.75" hidden="1" customHeight="1" x14ac:dyDescent="0.2"/>
    <row r="57413" ht="12.75" hidden="1" customHeight="1" x14ac:dyDescent="0.2"/>
    <row r="57414" ht="12.75" hidden="1" customHeight="1" x14ac:dyDescent="0.2"/>
    <row r="57415" ht="12.75" hidden="1" customHeight="1" x14ac:dyDescent="0.2"/>
    <row r="57416" ht="12.75" hidden="1" customHeight="1" x14ac:dyDescent="0.2"/>
    <row r="57417" ht="12.75" hidden="1" customHeight="1" x14ac:dyDescent="0.2"/>
    <row r="57418" ht="12.75" hidden="1" customHeight="1" x14ac:dyDescent="0.2"/>
    <row r="57419" ht="12.75" hidden="1" customHeight="1" x14ac:dyDescent="0.2"/>
    <row r="57420" ht="12.75" hidden="1" customHeight="1" x14ac:dyDescent="0.2"/>
    <row r="57421" ht="12.75" hidden="1" customHeight="1" x14ac:dyDescent="0.2"/>
    <row r="57422" ht="12.75" hidden="1" customHeight="1" x14ac:dyDescent="0.2"/>
    <row r="57423" ht="12.75" hidden="1" customHeight="1" x14ac:dyDescent="0.2"/>
    <row r="57424" ht="12.75" hidden="1" customHeight="1" x14ac:dyDescent="0.2"/>
    <row r="57425" ht="12.75" hidden="1" customHeight="1" x14ac:dyDescent="0.2"/>
    <row r="57426" ht="12.75" hidden="1" customHeight="1" x14ac:dyDescent="0.2"/>
    <row r="57427" ht="12.75" hidden="1" customHeight="1" x14ac:dyDescent="0.2"/>
    <row r="57428" ht="12.75" hidden="1" customHeight="1" x14ac:dyDescent="0.2"/>
    <row r="57429" ht="12.75" hidden="1" customHeight="1" x14ac:dyDescent="0.2"/>
    <row r="57430" ht="12.75" hidden="1" customHeight="1" x14ac:dyDescent="0.2"/>
    <row r="57431" ht="12.75" hidden="1" customHeight="1" x14ac:dyDescent="0.2"/>
    <row r="57432" ht="12.75" hidden="1" customHeight="1" x14ac:dyDescent="0.2"/>
    <row r="57433" ht="12.75" hidden="1" customHeight="1" x14ac:dyDescent="0.2"/>
    <row r="57434" ht="12.75" hidden="1" customHeight="1" x14ac:dyDescent="0.2"/>
    <row r="57435" ht="12.75" hidden="1" customHeight="1" x14ac:dyDescent="0.2"/>
    <row r="57436" ht="12.75" hidden="1" customHeight="1" x14ac:dyDescent="0.2"/>
    <row r="57437" ht="12.75" hidden="1" customHeight="1" x14ac:dyDescent="0.2"/>
    <row r="57438" ht="12.75" hidden="1" customHeight="1" x14ac:dyDescent="0.2"/>
    <row r="57439" ht="12.75" hidden="1" customHeight="1" x14ac:dyDescent="0.2"/>
    <row r="57440" ht="12.75" hidden="1" customHeight="1" x14ac:dyDescent="0.2"/>
    <row r="57441" ht="12.75" hidden="1" customHeight="1" x14ac:dyDescent="0.2"/>
    <row r="57442" ht="12.75" hidden="1" customHeight="1" x14ac:dyDescent="0.2"/>
    <row r="57443" ht="12.75" hidden="1" customHeight="1" x14ac:dyDescent="0.2"/>
    <row r="57444" ht="12.75" hidden="1" customHeight="1" x14ac:dyDescent="0.2"/>
    <row r="57445" ht="12.75" hidden="1" customHeight="1" x14ac:dyDescent="0.2"/>
    <row r="57446" ht="12.75" hidden="1" customHeight="1" x14ac:dyDescent="0.2"/>
    <row r="57447" ht="12.75" hidden="1" customHeight="1" x14ac:dyDescent="0.2"/>
    <row r="57448" ht="12.75" hidden="1" customHeight="1" x14ac:dyDescent="0.2"/>
    <row r="57449" ht="12.75" hidden="1" customHeight="1" x14ac:dyDescent="0.2"/>
    <row r="57450" ht="12.75" hidden="1" customHeight="1" x14ac:dyDescent="0.2"/>
    <row r="57451" ht="12.75" hidden="1" customHeight="1" x14ac:dyDescent="0.2"/>
    <row r="57452" ht="12.75" hidden="1" customHeight="1" x14ac:dyDescent="0.2"/>
    <row r="57453" ht="12.75" hidden="1" customHeight="1" x14ac:dyDescent="0.2"/>
    <row r="57454" ht="12.75" hidden="1" customHeight="1" x14ac:dyDescent="0.2"/>
    <row r="57455" ht="12.75" hidden="1" customHeight="1" x14ac:dyDescent="0.2"/>
    <row r="57456" ht="12.75" hidden="1" customHeight="1" x14ac:dyDescent="0.2"/>
    <row r="57457" ht="12.75" hidden="1" customHeight="1" x14ac:dyDescent="0.2"/>
    <row r="57458" ht="12.75" hidden="1" customHeight="1" x14ac:dyDescent="0.2"/>
    <row r="57459" ht="12.75" hidden="1" customHeight="1" x14ac:dyDescent="0.2"/>
    <row r="57460" ht="12.75" hidden="1" customHeight="1" x14ac:dyDescent="0.2"/>
    <row r="57461" ht="12.75" hidden="1" customHeight="1" x14ac:dyDescent="0.2"/>
    <row r="57462" ht="12.75" hidden="1" customHeight="1" x14ac:dyDescent="0.2"/>
    <row r="57463" ht="12.75" hidden="1" customHeight="1" x14ac:dyDescent="0.2"/>
    <row r="57464" ht="12.75" hidden="1" customHeight="1" x14ac:dyDescent="0.2"/>
    <row r="57465" ht="12.75" hidden="1" customHeight="1" x14ac:dyDescent="0.2"/>
    <row r="57466" ht="12.75" hidden="1" customHeight="1" x14ac:dyDescent="0.2"/>
    <row r="57467" ht="12.75" hidden="1" customHeight="1" x14ac:dyDescent="0.2"/>
    <row r="57468" ht="12.75" hidden="1" customHeight="1" x14ac:dyDescent="0.2"/>
    <row r="57469" ht="12.75" hidden="1" customHeight="1" x14ac:dyDescent="0.2"/>
    <row r="57470" ht="12.75" hidden="1" customHeight="1" x14ac:dyDescent="0.2"/>
    <row r="57471" ht="12.75" hidden="1" customHeight="1" x14ac:dyDescent="0.2"/>
    <row r="57472" ht="12.75" hidden="1" customHeight="1" x14ac:dyDescent="0.2"/>
    <row r="57473" ht="12.75" hidden="1" customHeight="1" x14ac:dyDescent="0.2"/>
    <row r="57474" ht="12.75" hidden="1" customHeight="1" x14ac:dyDescent="0.2"/>
    <row r="57475" ht="12.75" hidden="1" customHeight="1" x14ac:dyDescent="0.2"/>
    <row r="57476" ht="12.75" hidden="1" customHeight="1" x14ac:dyDescent="0.2"/>
    <row r="57477" ht="12.75" hidden="1" customHeight="1" x14ac:dyDescent="0.2"/>
    <row r="57478" ht="12.75" hidden="1" customHeight="1" x14ac:dyDescent="0.2"/>
    <row r="57479" ht="12.75" hidden="1" customHeight="1" x14ac:dyDescent="0.2"/>
    <row r="57480" ht="12.75" hidden="1" customHeight="1" x14ac:dyDescent="0.2"/>
    <row r="57481" ht="12.75" hidden="1" customHeight="1" x14ac:dyDescent="0.2"/>
    <row r="57482" ht="12.75" hidden="1" customHeight="1" x14ac:dyDescent="0.2"/>
    <row r="57483" ht="12.75" hidden="1" customHeight="1" x14ac:dyDescent="0.2"/>
    <row r="57484" ht="12.75" hidden="1" customHeight="1" x14ac:dyDescent="0.2"/>
    <row r="57485" ht="12.75" hidden="1" customHeight="1" x14ac:dyDescent="0.2"/>
    <row r="57486" ht="12.75" hidden="1" customHeight="1" x14ac:dyDescent="0.2"/>
    <row r="57487" ht="12.75" hidden="1" customHeight="1" x14ac:dyDescent="0.2"/>
    <row r="57488" ht="12.75" hidden="1" customHeight="1" x14ac:dyDescent="0.2"/>
    <row r="57489" ht="12.75" hidden="1" customHeight="1" x14ac:dyDescent="0.2"/>
    <row r="57490" ht="12.75" hidden="1" customHeight="1" x14ac:dyDescent="0.2"/>
    <row r="57491" ht="12.75" hidden="1" customHeight="1" x14ac:dyDescent="0.2"/>
    <row r="57492" ht="12.75" hidden="1" customHeight="1" x14ac:dyDescent="0.2"/>
    <row r="57493" ht="12.75" hidden="1" customHeight="1" x14ac:dyDescent="0.2"/>
    <row r="57494" ht="12.75" hidden="1" customHeight="1" x14ac:dyDescent="0.2"/>
    <row r="57495" ht="12.75" hidden="1" customHeight="1" x14ac:dyDescent="0.2"/>
    <row r="57496" ht="12.75" hidden="1" customHeight="1" x14ac:dyDescent="0.2"/>
    <row r="57497" ht="12.75" hidden="1" customHeight="1" x14ac:dyDescent="0.2"/>
    <row r="57498" ht="12.75" hidden="1" customHeight="1" x14ac:dyDescent="0.2"/>
    <row r="57499" ht="12.75" hidden="1" customHeight="1" x14ac:dyDescent="0.2"/>
    <row r="57500" ht="12.75" hidden="1" customHeight="1" x14ac:dyDescent="0.2"/>
    <row r="57501" ht="12.75" hidden="1" customHeight="1" x14ac:dyDescent="0.2"/>
    <row r="57502" ht="12.75" hidden="1" customHeight="1" x14ac:dyDescent="0.2"/>
    <row r="57503" ht="12.75" hidden="1" customHeight="1" x14ac:dyDescent="0.2"/>
    <row r="57504" ht="12.75" hidden="1" customHeight="1" x14ac:dyDescent="0.2"/>
    <row r="57505" ht="12.75" hidden="1" customHeight="1" x14ac:dyDescent="0.2"/>
    <row r="57506" ht="12.75" hidden="1" customHeight="1" x14ac:dyDescent="0.2"/>
    <row r="57507" ht="12.75" hidden="1" customHeight="1" x14ac:dyDescent="0.2"/>
    <row r="57508" ht="12.75" hidden="1" customHeight="1" x14ac:dyDescent="0.2"/>
    <row r="57509" ht="12.75" hidden="1" customHeight="1" x14ac:dyDescent="0.2"/>
    <row r="57510" ht="12.75" hidden="1" customHeight="1" x14ac:dyDescent="0.2"/>
    <row r="57511" ht="12.75" hidden="1" customHeight="1" x14ac:dyDescent="0.2"/>
    <row r="57512" ht="12.75" hidden="1" customHeight="1" x14ac:dyDescent="0.2"/>
    <row r="57513" ht="12.75" hidden="1" customHeight="1" x14ac:dyDescent="0.2"/>
    <row r="57514" ht="12.75" hidden="1" customHeight="1" x14ac:dyDescent="0.2"/>
    <row r="57515" ht="12.75" hidden="1" customHeight="1" x14ac:dyDescent="0.2"/>
    <row r="57516" ht="12.75" hidden="1" customHeight="1" x14ac:dyDescent="0.2"/>
    <row r="57517" ht="12.75" hidden="1" customHeight="1" x14ac:dyDescent="0.2"/>
    <row r="57518" ht="12.75" hidden="1" customHeight="1" x14ac:dyDescent="0.2"/>
    <row r="57519" ht="12.75" hidden="1" customHeight="1" x14ac:dyDescent="0.2"/>
    <row r="57520" ht="12.75" hidden="1" customHeight="1" x14ac:dyDescent="0.2"/>
    <row r="57521" ht="12.75" hidden="1" customHeight="1" x14ac:dyDescent="0.2"/>
    <row r="57522" ht="12.75" hidden="1" customHeight="1" x14ac:dyDescent="0.2"/>
    <row r="57523" ht="12.75" hidden="1" customHeight="1" x14ac:dyDescent="0.2"/>
    <row r="57524" ht="12.75" hidden="1" customHeight="1" x14ac:dyDescent="0.2"/>
    <row r="57525" ht="12.75" hidden="1" customHeight="1" x14ac:dyDescent="0.2"/>
    <row r="57526" ht="12.75" hidden="1" customHeight="1" x14ac:dyDescent="0.2"/>
    <row r="57527" ht="12.75" hidden="1" customHeight="1" x14ac:dyDescent="0.2"/>
    <row r="57528" ht="12.75" hidden="1" customHeight="1" x14ac:dyDescent="0.2"/>
    <row r="57529" ht="12.75" hidden="1" customHeight="1" x14ac:dyDescent="0.2"/>
    <row r="57530" ht="12.75" hidden="1" customHeight="1" x14ac:dyDescent="0.2"/>
    <row r="57531" ht="12.75" hidden="1" customHeight="1" x14ac:dyDescent="0.2"/>
    <row r="57532" ht="12.75" hidden="1" customHeight="1" x14ac:dyDescent="0.2"/>
    <row r="57533" ht="12.75" hidden="1" customHeight="1" x14ac:dyDescent="0.2"/>
    <row r="57534" ht="12.75" hidden="1" customHeight="1" x14ac:dyDescent="0.2"/>
    <row r="57535" ht="12.75" hidden="1" customHeight="1" x14ac:dyDescent="0.2"/>
    <row r="57536" ht="12.75" hidden="1" customHeight="1" x14ac:dyDescent="0.2"/>
    <row r="57537" ht="12.75" hidden="1" customHeight="1" x14ac:dyDescent="0.2"/>
    <row r="57538" ht="12.75" hidden="1" customHeight="1" x14ac:dyDescent="0.2"/>
    <row r="57539" ht="12.75" hidden="1" customHeight="1" x14ac:dyDescent="0.2"/>
    <row r="57540" ht="12.75" hidden="1" customHeight="1" x14ac:dyDescent="0.2"/>
    <row r="57541" ht="12.75" hidden="1" customHeight="1" x14ac:dyDescent="0.2"/>
    <row r="57542" ht="12.75" hidden="1" customHeight="1" x14ac:dyDescent="0.2"/>
    <row r="57543" ht="12.75" hidden="1" customHeight="1" x14ac:dyDescent="0.2"/>
    <row r="57544" ht="12.75" hidden="1" customHeight="1" x14ac:dyDescent="0.2"/>
    <row r="57545" ht="12.75" hidden="1" customHeight="1" x14ac:dyDescent="0.2"/>
    <row r="57546" ht="12.75" hidden="1" customHeight="1" x14ac:dyDescent="0.2"/>
    <row r="57547" ht="12.75" hidden="1" customHeight="1" x14ac:dyDescent="0.2"/>
    <row r="57548" ht="12.75" hidden="1" customHeight="1" x14ac:dyDescent="0.2"/>
    <row r="57549" ht="12.75" hidden="1" customHeight="1" x14ac:dyDescent="0.2"/>
    <row r="57550" ht="12.75" hidden="1" customHeight="1" x14ac:dyDescent="0.2"/>
    <row r="57551" ht="12.75" hidden="1" customHeight="1" x14ac:dyDescent="0.2"/>
    <row r="57552" ht="12.75" hidden="1" customHeight="1" x14ac:dyDescent="0.2"/>
    <row r="57553" ht="12.75" hidden="1" customHeight="1" x14ac:dyDescent="0.2"/>
    <row r="57554" ht="12.75" hidden="1" customHeight="1" x14ac:dyDescent="0.2"/>
    <row r="57555" ht="12.75" hidden="1" customHeight="1" x14ac:dyDescent="0.2"/>
    <row r="57556" ht="12.75" hidden="1" customHeight="1" x14ac:dyDescent="0.2"/>
    <row r="57557" ht="12.75" hidden="1" customHeight="1" x14ac:dyDescent="0.2"/>
    <row r="57558" ht="12.75" hidden="1" customHeight="1" x14ac:dyDescent="0.2"/>
    <row r="57559" ht="12.75" hidden="1" customHeight="1" x14ac:dyDescent="0.2"/>
    <row r="57560" ht="12.75" hidden="1" customHeight="1" x14ac:dyDescent="0.2"/>
    <row r="57561" ht="12.75" hidden="1" customHeight="1" x14ac:dyDescent="0.2"/>
    <row r="57562" ht="12.75" hidden="1" customHeight="1" x14ac:dyDescent="0.2"/>
    <row r="57563" ht="12.75" hidden="1" customHeight="1" x14ac:dyDescent="0.2"/>
    <row r="57564" ht="12.75" hidden="1" customHeight="1" x14ac:dyDescent="0.2"/>
    <row r="57565" ht="12.75" hidden="1" customHeight="1" x14ac:dyDescent="0.2"/>
    <row r="57566" ht="12.75" hidden="1" customHeight="1" x14ac:dyDescent="0.2"/>
    <row r="57567" ht="12.75" hidden="1" customHeight="1" x14ac:dyDescent="0.2"/>
    <row r="57568" ht="12.75" hidden="1" customHeight="1" x14ac:dyDescent="0.2"/>
    <row r="57569" ht="12.75" hidden="1" customHeight="1" x14ac:dyDescent="0.2"/>
    <row r="57570" ht="12.75" hidden="1" customHeight="1" x14ac:dyDescent="0.2"/>
    <row r="57571" ht="12.75" hidden="1" customHeight="1" x14ac:dyDescent="0.2"/>
    <row r="57572" ht="12.75" hidden="1" customHeight="1" x14ac:dyDescent="0.2"/>
    <row r="57573" ht="12.75" hidden="1" customHeight="1" x14ac:dyDescent="0.2"/>
    <row r="57574" ht="12.75" hidden="1" customHeight="1" x14ac:dyDescent="0.2"/>
    <row r="57575" ht="12.75" hidden="1" customHeight="1" x14ac:dyDescent="0.2"/>
    <row r="57576" ht="12.75" hidden="1" customHeight="1" x14ac:dyDescent="0.2"/>
    <row r="57577" ht="12.75" hidden="1" customHeight="1" x14ac:dyDescent="0.2"/>
    <row r="57578" ht="12.75" hidden="1" customHeight="1" x14ac:dyDescent="0.2"/>
    <row r="57579" ht="12.75" hidden="1" customHeight="1" x14ac:dyDescent="0.2"/>
    <row r="57580" ht="12.75" hidden="1" customHeight="1" x14ac:dyDescent="0.2"/>
    <row r="57581" ht="12.75" hidden="1" customHeight="1" x14ac:dyDescent="0.2"/>
    <row r="57582" ht="12.75" hidden="1" customHeight="1" x14ac:dyDescent="0.2"/>
    <row r="57583" ht="12.75" hidden="1" customHeight="1" x14ac:dyDescent="0.2"/>
    <row r="57584" ht="12.75" hidden="1" customHeight="1" x14ac:dyDescent="0.2"/>
    <row r="57585" ht="12.75" hidden="1" customHeight="1" x14ac:dyDescent="0.2"/>
    <row r="57586" ht="12.75" hidden="1" customHeight="1" x14ac:dyDescent="0.2"/>
    <row r="57587" ht="12.75" hidden="1" customHeight="1" x14ac:dyDescent="0.2"/>
    <row r="57588" ht="12.75" hidden="1" customHeight="1" x14ac:dyDescent="0.2"/>
    <row r="57589" ht="12.75" hidden="1" customHeight="1" x14ac:dyDescent="0.2"/>
    <row r="57590" ht="12.75" hidden="1" customHeight="1" x14ac:dyDescent="0.2"/>
    <row r="57591" ht="12.75" hidden="1" customHeight="1" x14ac:dyDescent="0.2"/>
    <row r="57592" ht="12.75" hidden="1" customHeight="1" x14ac:dyDescent="0.2"/>
    <row r="57593" ht="12.75" hidden="1" customHeight="1" x14ac:dyDescent="0.2"/>
    <row r="57594" ht="12.75" hidden="1" customHeight="1" x14ac:dyDescent="0.2"/>
    <row r="57595" ht="12.75" hidden="1" customHeight="1" x14ac:dyDescent="0.2"/>
    <row r="57596" ht="12.75" hidden="1" customHeight="1" x14ac:dyDescent="0.2"/>
    <row r="57597" ht="12.75" hidden="1" customHeight="1" x14ac:dyDescent="0.2"/>
    <row r="57598" ht="12.75" hidden="1" customHeight="1" x14ac:dyDescent="0.2"/>
    <row r="57599" ht="12.75" hidden="1" customHeight="1" x14ac:dyDescent="0.2"/>
    <row r="57600" ht="12.75" hidden="1" customHeight="1" x14ac:dyDescent="0.2"/>
    <row r="57601" ht="12.75" hidden="1" customHeight="1" x14ac:dyDescent="0.2"/>
    <row r="57602" ht="12.75" hidden="1" customHeight="1" x14ac:dyDescent="0.2"/>
    <row r="57603" ht="12.75" hidden="1" customHeight="1" x14ac:dyDescent="0.2"/>
    <row r="57604" ht="12.75" hidden="1" customHeight="1" x14ac:dyDescent="0.2"/>
    <row r="57605" ht="12.75" hidden="1" customHeight="1" x14ac:dyDescent="0.2"/>
    <row r="57606" ht="12.75" hidden="1" customHeight="1" x14ac:dyDescent="0.2"/>
    <row r="57607" ht="12.75" hidden="1" customHeight="1" x14ac:dyDescent="0.2"/>
    <row r="57608" ht="12.75" hidden="1" customHeight="1" x14ac:dyDescent="0.2"/>
    <row r="57609" ht="12.75" hidden="1" customHeight="1" x14ac:dyDescent="0.2"/>
    <row r="57610" ht="12.75" hidden="1" customHeight="1" x14ac:dyDescent="0.2"/>
    <row r="57611" ht="12.75" hidden="1" customHeight="1" x14ac:dyDescent="0.2"/>
    <row r="57612" ht="12.75" hidden="1" customHeight="1" x14ac:dyDescent="0.2"/>
    <row r="57613" ht="12.75" hidden="1" customHeight="1" x14ac:dyDescent="0.2"/>
    <row r="57614" ht="12.75" hidden="1" customHeight="1" x14ac:dyDescent="0.2"/>
    <row r="57615" ht="12.75" hidden="1" customHeight="1" x14ac:dyDescent="0.2"/>
    <row r="57616" ht="12.75" hidden="1" customHeight="1" x14ac:dyDescent="0.2"/>
    <row r="57617" ht="12.75" hidden="1" customHeight="1" x14ac:dyDescent="0.2"/>
    <row r="57618" ht="12.75" hidden="1" customHeight="1" x14ac:dyDescent="0.2"/>
    <row r="57619" ht="12.75" hidden="1" customHeight="1" x14ac:dyDescent="0.2"/>
    <row r="57620" ht="12.75" hidden="1" customHeight="1" x14ac:dyDescent="0.2"/>
    <row r="57621" ht="12.75" hidden="1" customHeight="1" x14ac:dyDescent="0.2"/>
    <row r="57622" ht="12.75" hidden="1" customHeight="1" x14ac:dyDescent="0.2"/>
    <row r="57623" ht="12.75" hidden="1" customHeight="1" x14ac:dyDescent="0.2"/>
    <row r="57624" ht="12.75" hidden="1" customHeight="1" x14ac:dyDescent="0.2"/>
    <row r="57625" ht="12.75" hidden="1" customHeight="1" x14ac:dyDescent="0.2"/>
    <row r="57626" ht="12.75" hidden="1" customHeight="1" x14ac:dyDescent="0.2"/>
    <row r="57627" ht="12.75" hidden="1" customHeight="1" x14ac:dyDescent="0.2"/>
    <row r="57628" ht="12.75" hidden="1" customHeight="1" x14ac:dyDescent="0.2"/>
    <row r="57629" ht="12.75" hidden="1" customHeight="1" x14ac:dyDescent="0.2"/>
    <row r="57630" ht="12.75" hidden="1" customHeight="1" x14ac:dyDescent="0.2"/>
    <row r="57631" ht="12.75" hidden="1" customHeight="1" x14ac:dyDescent="0.2"/>
    <row r="57632" ht="12.75" hidden="1" customHeight="1" x14ac:dyDescent="0.2"/>
    <row r="57633" ht="12.75" hidden="1" customHeight="1" x14ac:dyDescent="0.2"/>
    <row r="57634" ht="12.75" hidden="1" customHeight="1" x14ac:dyDescent="0.2"/>
    <row r="57635" ht="12.75" hidden="1" customHeight="1" x14ac:dyDescent="0.2"/>
    <row r="57636" ht="12.75" hidden="1" customHeight="1" x14ac:dyDescent="0.2"/>
    <row r="57637" ht="12.75" hidden="1" customHeight="1" x14ac:dyDescent="0.2"/>
    <row r="57638" ht="12.75" hidden="1" customHeight="1" x14ac:dyDescent="0.2"/>
    <row r="57639" ht="12.75" hidden="1" customHeight="1" x14ac:dyDescent="0.2"/>
    <row r="57640" ht="12.75" hidden="1" customHeight="1" x14ac:dyDescent="0.2"/>
    <row r="57641" ht="12.75" hidden="1" customHeight="1" x14ac:dyDescent="0.2"/>
    <row r="57642" ht="12.75" hidden="1" customHeight="1" x14ac:dyDescent="0.2"/>
    <row r="57643" ht="12.75" hidden="1" customHeight="1" x14ac:dyDescent="0.2"/>
    <row r="57644" ht="12.75" hidden="1" customHeight="1" x14ac:dyDescent="0.2"/>
    <row r="57645" ht="12.75" hidden="1" customHeight="1" x14ac:dyDescent="0.2"/>
    <row r="57646" ht="12.75" hidden="1" customHeight="1" x14ac:dyDescent="0.2"/>
    <row r="57647" ht="12.75" hidden="1" customHeight="1" x14ac:dyDescent="0.2"/>
    <row r="57648" ht="12.75" hidden="1" customHeight="1" x14ac:dyDescent="0.2"/>
    <row r="57649" ht="12.75" hidden="1" customHeight="1" x14ac:dyDescent="0.2"/>
    <row r="57650" ht="12.75" hidden="1" customHeight="1" x14ac:dyDescent="0.2"/>
    <row r="57651" ht="12.75" hidden="1" customHeight="1" x14ac:dyDescent="0.2"/>
    <row r="57652" ht="12.75" hidden="1" customHeight="1" x14ac:dyDescent="0.2"/>
    <row r="57653" ht="12.75" hidden="1" customHeight="1" x14ac:dyDescent="0.2"/>
    <row r="57654" ht="12.75" hidden="1" customHeight="1" x14ac:dyDescent="0.2"/>
    <row r="57655" ht="12.75" hidden="1" customHeight="1" x14ac:dyDescent="0.2"/>
    <row r="57656" ht="12.75" hidden="1" customHeight="1" x14ac:dyDescent="0.2"/>
    <row r="57657" ht="12.75" hidden="1" customHeight="1" x14ac:dyDescent="0.2"/>
    <row r="57658" ht="12.75" hidden="1" customHeight="1" x14ac:dyDescent="0.2"/>
    <row r="57659" ht="12.75" hidden="1" customHeight="1" x14ac:dyDescent="0.2"/>
    <row r="57660" ht="12.75" hidden="1" customHeight="1" x14ac:dyDescent="0.2"/>
    <row r="57661" ht="12.75" hidden="1" customHeight="1" x14ac:dyDescent="0.2"/>
    <row r="57662" ht="12.75" hidden="1" customHeight="1" x14ac:dyDescent="0.2"/>
    <row r="57663" ht="12.75" hidden="1" customHeight="1" x14ac:dyDescent="0.2"/>
    <row r="57664" ht="12.75" hidden="1" customHeight="1" x14ac:dyDescent="0.2"/>
    <row r="57665" ht="12.75" hidden="1" customHeight="1" x14ac:dyDescent="0.2"/>
    <row r="57666" ht="12.75" hidden="1" customHeight="1" x14ac:dyDescent="0.2"/>
    <row r="57667" ht="12.75" hidden="1" customHeight="1" x14ac:dyDescent="0.2"/>
    <row r="57668" ht="12.75" hidden="1" customHeight="1" x14ac:dyDescent="0.2"/>
    <row r="57669" ht="12.75" hidden="1" customHeight="1" x14ac:dyDescent="0.2"/>
    <row r="57670" ht="12.75" hidden="1" customHeight="1" x14ac:dyDescent="0.2"/>
    <row r="57671" ht="12.75" hidden="1" customHeight="1" x14ac:dyDescent="0.2"/>
    <row r="57672" ht="12.75" hidden="1" customHeight="1" x14ac:dyDescent="0.2"/>
    <row r="57673" ht="12.75" hidden="1" customHeight="1" x14ac:dyDescent="0.2"/>
    <row r="57674" ht="12.75" hidden="1" customHeight="1" x14ac:dyDescent="0.2"/>
    <row r="57675" ht="12.75" hidden="1" customHeight="1" x14ac:dyDescent="0.2"/>
    <row r="57676" ht="12.75" hidden="1" customHeight="1" x14ac:dyDescent="0.2"/>
    <row r="57677" ht="12.75" hidden="1" customHeight="1" x14ac:dyDescent="0.2"/>
    <row r="57678" ht="12.75" hidden="1" customHeight="1" x14ac:dyDescent="0.2"/>
    <row r="57679" ht="12.75" hidden="1" customHeight="1" x14ac:dyDescent="0.2"/>
    <row r="57680" ht="12.75" hidden="1" customHeight="1" x14ac:dyDescent="0.2"/>
    <row r="57681" ht="12.75" hidden="1" customHeight="1" x14ac:dyDescent="0.2"/>
    <row r="57682" ht="12.75" hidden="1" customHeight="1" x14ac:dyDescent="0.2"/>
    <row r="57683" ht="12.75" hidden="1" customHeight="1" x14ac:dyDescent="0.2"/>
    <row r="57684" ht="12.75" hidden="1" customHeight="1" x14ac:dyDescent="0.2"/>
    <row r="57685" ht="12.75" hidden="1" customHeight="1" x14ac:dyDescent="0.2"/>
    <row r="57686" ht="12.75" hidden="1" customHeight="1" x14ac:dyDescent="0.2"/>
    <row r="57687" ht="12.75" hidden="1" customHeight="1" x14ac:dyDescent="0.2"/>
    <row r="57688" ht="12.75" hidden="1" customHeight="1" x14ac:dyDescent="0.2"/>
    <row r="57689" ht="12.75" hidden="1" customHeight="1" x14ac:dyDescent="0.2"/>
    <row r="57690" ht="12.75" hidden="1" customHeight="1" x14ac:dyDescent="0.2"/>
    <row r="57691" ht="12.75" hidden="1" customHeight="1" x14ac:dyDescent="0.2"/>
    <row r="57692" ht="12.75" hidden="1" customHeight="1" x14ac:dyDescent="0.2"/>
    <row r="57693" ht="12.75" hidden="1" customHeight="1" x14ac:dyDescent="0.2"/>
    <row r="57694" ht="12.75" hidden="1" customHeight="1" x14ac:dyDescent="0.2"/>
    <row r="57695" ht="12.75" hidden="1" customHeight="1" x14ac:dyDescent="0.2"/>
    <row r="57696" ht="12.75" hidden="1" customHeight="1" x14ac:dyDescent="0.2"/>
    <row r="57697" ht="12.75" hidden="1" customHeight="1" x14ac:dyDescent="0.2"/>
    <row r="57698" ht="12.75" hidden="1" customHeight="1" x14ac:dyDescent="0.2"/>
    <row r="57699" ht="12.75" hidden="1" customHeight="1" x14ac:dyDescent="0.2"/>
    <row r="57700" ht="12.75" hidden="1" customHeight="1" x14ac:dyDescent="0.2"/>
    <row r="57701" ht="12.75" hidden="1" customHeight="1" x14ac:dyDescent="0.2"/>
    <row r="57702" ht="12.75" hidden="1" customHeight="1" x14ac:dyDescent="0.2"/>
    <row r="57703" ht="12.75" hidden="1" customHeight="1" x14ac:dyDescent="0.2"/>
    <row r="57704" ht="12.75" hidden="1" customHeight="1" x14ac:dyDescent="0.2"/>
    <row r="57705" ht="12.75" hidden="1" customHeight="1" x14ac:dyDescent="0.2"/>
    <row r="57706" ht="12.75" hidden="1" customHeight="1" x14ac:dyDescent="0.2"/>
    <row r="57707" ht="12.75" hidden="1" customHeight="1" x14ac:dyDescent="0.2"/>
    <row r="57708" ht="12.75" hidden="1" customHeight="1" x14ac:dyDescent="0.2"/>
    <row r="57709" ht="12.75" hidden="1" customHeight="1" x14ac:dyDescent="0.2"/>
    <row r="57710" ht="12.75" hidden="1" customHeight="1" x14ac:dyDescent="0.2"/>
    <row r="57711" ht="12.75" hidden="1" customHeight="1" x14ac:dyDescent="0.2"/>
    <row r="57712" ht="12.75" hidden="1" customHeight="1" x14ac:dyDescent="0.2"/>
    <row r="57713" ht="12.75" hidden="1" customHeight="1" x14ac:dyDescent="0.2"/>
    <row r="57714" ht="12.75" hidden="1" customHeight="1" x14ac:dyDescent="0.2"/>
    <row r="57715" ht="12.75" hidden="1" customHeight="1" x14ac:dyDescent="0.2"/>
    <row r="57716" ht="12.75" hidden="1" customHeight="1" x14ac:dyDescent="0.2"/>
    <row r="57717" ht="12.75" hidden="1" customHeight="1" x14ac:dyDescent="0.2"/>
    <row r="57718" ht="12.75" hidden="1" customHeight="1" x14ac:dyDescent="0.2"/>
    <row r="57719" ht="12.75" hidden="1" customHeight="1" x14ac:dyDescent="0.2"/>
    <row r="57720" ht="12.75" hidden="1" customHeight="1" x14ac:dyDescent="0.2"/>
    <row r="57721" ht="12.75" hidden="1" customHeight="1" x14ac:dyDescent="0.2"/>
    <row r="57722" ht="12.75" hidden="1" customHeight="1" x14ac:dyDescent="0.2"/>
    <row r="57723" ht="12.75" hidden="1" customHeight="1" x14ac:dyDescent="0.2"/>
    <row r="57724" ht="12.75" hidden="1" customHeight="1" x14ac:dyDescent="0.2"/>
    <row r="57725" ht="12.75" hidden="1" customHeight="1" x14ac:dyDescent="0.2"/>
    <row r="57726" ht="12.75" hidden="1" customHeight="1" x14ac:dyDescent="0.2"/>
    <row r="57727" ht="12.75" hidden="1" customHeight="1" x14ac:dyDescent="0.2"/>
    <row r="57728" ht="12.75" hidden="1" customHeight="1" x14ac:dyDescent="0.2"/>
    <row r="57729" ht="12.75" hidden="1" customHeight="1" x14ac:dyDescent="0.2"/>
    <row r="57730" ht="12.75" hidden="1" customHeight="1" x14ac:dyDescent="0.2"/>
    <row r="57731" ht="12.75" hidden="1" customHeight="1" x14ac:dyDescent="0.2"/>
    <row r="57732" ht="12.75" hidden="1" customHeight="1" x14ac:dyDescent="0.2"/>
    <row r="57733" ht="12.75" hidden="1" customHeight="1" x14ac:dyDescent="0.2"/>
    <row r="57734" ht="12.75" hidden="1" customHeight="1" x14ac:dyDescent="0.2"/>
    <row r="57735" ht="12.75" hidden="1" customHeight="1" x14ac:dyDescent="0.2"/>
    <row r="57736" ht="12.75" hidden="1" customHeight="1" x14ac:dyDescent="0.2"/>
    <row r="57737" ht="12.75" hidden="1" customHeight="1" x14ac:dyDescent="0.2"/>
    <row r="57738" ht="12.75" hidden="1" customHeight="1" x14ac:dyDescent="0.2"/>
    <row r="57739" ht="12.75" hidden="1" customHeight="1" x14ac:dyDescent="0.2"/>
    <row r="57740" ht="12.75" hidden="1" customHeight="1" x14ac:dyDescent="0.2"/>
    <row r="57741" ht="12.75" hidden="1" customHeight="1" x14ac:dyDescent="0.2"/>
    <row r="57742" ht="12.75" hidden="1" customHeight="1" x14ac:dyDescent="0.2"/>
    <row r="57743" ht="12.75" hidden="1" customHeight="1" x14ac:dyDescent="0.2"/>
    <row r="57744" ht="12.75" hidden="1" customHeight="1" x14ac:dyDescent="0.2"/>
    <row r="57745" ht="12.75" hidden="1" customHeight="1" x14ac:dyDescent="0.2"/>
    <row r="57746" ht="12.75" hidden="1" customHeight="1" x14ac:dyDescent="0.2"/>
    <row r="57747" ht="12.75" hidden="1" customHeight="1" x14ac:dyDescent="0.2"/>
    <row r="57748" ht="12.75" hidden="1" customHeight="1" x14ac:dyDescent="0.2"/>
    <row r="57749" ht="12.75" hidden="1" customHeight="1" x14ac:dyDescent="0.2"/>
    <row r="57750" ht="12.75" hidden="1" customHeight="1" x14ac:dyDescent="0.2"/>
    <row r="57751" ht="12.75" hidden="1" customHeight="1" x14ac:dyDescent="0.2"/>
    <row r="57752" ht="12.75" hidden="1" customHeight="1" x14ac:dyDescent="0.2"/>
    <row r="57753" ht="12.75" hidden="1" customHeight="1" x14ac:dyDescent="0.2"/>
    <row r="57754" ht="12.75" hidden="1" customHeight="1" x14ac:dyDescent="0.2"/>
    <row r="57755" ht="12.75" hidden="1" customHeight="1" x14ac:dyDescent="0.2"/>
    <row r="57756" ht="12.75" hidden="1" customHeight="1" x14ac:dyDescent="0.2"/>
    <row r="57757" ht="12.75" hidden="1" customHeight="1" x14ac:dyDescent="0.2"/>
    <row r="57758" ht="12.75" hidden="1" customHeight="1" x14ac:dyDescent="0.2"/>
    <row r="57759" ht="12.75" hidden="1" customHeight="1" x14ac:dyDescent="0.2"/>
    <row r="57760" ht="12.75" hidden="1" customHeight="1" x14ac:dyDescent="0.2"/>
    <row r="57761" ht="12.75" hidden="1" customHeight="1" x14ac:dyDescent="0.2"/>
    <row r="57762" ht="12.75" hidden="1" customHeight="1" x14ac:dyDescent="0.2"/>
    <row r="57763" ht="12.75" hidden="1" customHeight="1" x14ac:dyDescent="0.2"/>
    <row r="57764" ht="12.75" hidden="1" customHeight="1" x14ac:dyDescent="0.2"/>
    <row r="57765" ht="12.75" hidden="1" customHeight="1" x14ac:dyDescent="0.2"/>
    <row r="57766" ht="12.75" hidden="1" customHeight="1" x14ac:dyDescent="0.2"/>
    <row r="57767" ht="12.75" hidden="1" customHeight="1" x14ac:dyDescent="0.2"/>
    <row r="57768" ht="12.75" hidden="1" customHeight="1" x14ac:dyDescent="0.2"/>
    <row r="57769" ht="12.75" hidden="1" customHeight="1" x14ac:dyDescent="0.2"/>
    <row r="57770" ht="12.75" hidden="1" customHeight="1" x14ac:dyDescent="0.2"/>
    <row r="57771" ht="12.75" hidden="1" customHeight="1" x14ac:dyDescent="0.2"/>
    <row r="57772" ht="12.75" hidden="1" customHeight="1" x14ac:dyDescent="0.2"/>
    <row r="57773" ht="12.75" hidden="1" customHeight="1" x14ac:dyDescent="0.2"/>
    <row r="57774" ht="12.75" hidden="1" customHeight="1" x14ac:dyDescent="0.2"/>
    <row r="57775" ht="12.75" hidden="1" customHeight="1" x14ac:dyDescent="0.2"/>
    <row r="57776" ht="12.75" hidden="1" customHeight="1" x14ac:dyDescent="0.2"/>
    <row r="57777" ht="12.75" hidden="1" customHeight="1" x14ac:dyDescent="0.2"/>
    <row r="57778" ht="12.75" hidden="1" customHeight="1" x14ac:dyDescent="0.2"/>
    <row r="57779" ht="12.75" hidden="1" customHeight="1" x14ac:dyDescent="0.2"/>
    <row r="57780" ht="12.75" hidden="1" customHeight="1" x14ac:dyDescent="0.2"/>
    <row r="57781" ht="12.75" hidden="1" customHeight="1" x14ac:dyDescent="0.2"/>
    <row r="57782" ht="12.75" hidden="1" customHeight="1" x14ac:dyDescent="0.2"/>
    <row r="57783" ht="12.75" hidden="1" customHeight="1" x14ac:dyDescent="0.2"/>
    <row r="57784" ht="12.75" hidden="1" customHeight="1" x14ac:dyDescent="0.2"/>
    <row r="57785" ht="12.75" hidden="1" customHeight="1" x14ac:dyDescent="0.2"/>
    <row r="57786" ht="12.75" hidden="1" customHeight="1" x14ac:dyDescent="0.2"/>
    <row r="57787" ht="12.75" hidden="1" customHeight="1" x14ac:dyDescent="0.2"/>
    <row r="57788" ht="12.75" hidden="1" customHeight="1" x14ac:dyDescent="0.2"/>
    <row r="57789" ht="12.75" hidden="1" customHeight="1" x14ac:dyDescent="0.2"/>
    <row r="57790" ht="12.75" hidden="1" customHeight="1" x14ac:dyDescent="0.2"/>
    <row r="57791" ht="12.75" hidden="1" customHeight="1" x14ac:dyDescent="0.2"/>
    <row r="57792" ht="12.75" hidden="1" customHeight="1" x14ac:dyDescent="0.2"/>
    <row r="57793" ht="12.75" hidden="1" customHeight="1" x14ac:dyDescent="0.2"/>
    <row r="57794" ht="12.75" hidden="1" customHeight="1" x14ac:dyDescent="0.2"/>
    <row r="57795" ht="12.75" hidden="1" customHeight="1" x14ac:dyDescent="0.2"/>
    <row r="57796" ht="12.75" hidden="1" customHeight="1" x14ac:dyDescent="0.2"/>
    <row r="57797" ht="12.75" hidden="1" customHeight="1" x14ac:dyDescent="0.2"/>
    <row r="57798" ht="12.75" hidden="1" customHeight="1" x14ac:dyDescent="0.2"/>
    <row r="57799" ht="12.75" hidden="1" customHeight="1" x14ac:dyDescent="0.2"/>
    <row r="57800" ht="12.75" hidden="1" customHeight="1" x14ac:dyDescent="0.2"/>
    <row r="57801" ht="12.75" hidden="1" customHeight="1" x14ac:dyDescent="0.2"/>
    <row r="57802" ht="12.75" hidden="1" customHeight="1" x14ac:dyDescent="0.2"/>
    <row r="57803" ht="12.75" hidden="1" customHeight="1" x14ac:dyDescent="0.2"/>
    <row r="57804" ht="12.75" hidden="1" customHeight="1" x14ac:dyDescent="0.2"/>
    <row r="57805" ht="12.75" hidden="1" customHeight="1" x14ac:dyDescent="0.2"/>
    <row r="57806" ht="12.75" hidden="1" customHeight="1" x14ac:dyDescent="0.2"/>
    <row r="57807" ht="12.75" hidden="1" customHeight="1" x14ac:dyDescent="0.2"/>
    <row r="57808" ht="12.75" hidden="1" customHeight="1" x14ac:dyDescent="0.2"/>
    <row r="57809" ht="12.75" hidden="1" customHeight="1" x14ac:dyDescent="0.2"/>
    <row r="57810" ht="12.75" hidden="1" customHeight="1" x14ac:dyDescent="0.2"/>
    <row r="57811" ht="12.75" hidden="1" customHeight="1" x14ac:dyDescent="0.2"/>
    <row r="57812" ht="12.75" hidden="1" customHeight="1" x14ac:dyDescent="0.2"/>
    <row r="57813" ht="12.75" hidden="1" customHeight="1" x14ac:dyDescent="0.2"/>
    <row r="57814" ht="12.75" hidden="1" customHeight="1" x14ac:dyDescent="0.2"/>
    <row r="57815" ht="12.75" hidden="1" customHeight="1" x14ac:dyDescent="0.2"/>
    <row r="57816" ht="12.75" hidden="1" customHeight="1" x14ac:dyDescent="0.2"/>
    <row r="57817" ht="12.75" hidden="1" customHeight="1" x14ac:dyDescent="0.2"/>
    <row r="57818" ht="12.75" hidden="1" customHeight="1" x14ac:dyDescent="0.2"/>
    <row r="57819" ht="12.75" hidden="1" customHeight="1" x14ac:dyDescent="0.2"/>
    <row r="57820" ht="12.75" hidden="1" customHeight="1" x14ac:dyDescent="0.2"/>
    <row r="57821" ht="12.75" hidden="1" customHeight="1" x14ac:dyDescent="0.2"/>
    <row r="57822" ht="12.75" hidden="1" customHeight="1" x14ac:dyDescent="0.2"/>
    <row r="57823" ht="12.75" hidden="1" customHeight="1" x14ac:dyDescent="0.2"/>
    <row r="57824" ht="12.75" hidden="1" customHeight="1" x14ac:dyDescent="0.2"/>
    <row r="57825" ht="12.75" hidden="1" customHeight="1" x14ac:dyDescent="0.2"/>
    <row r="57826" ht="12.75" hidden="1" customHeight="1" x14ac:dyDescent="0.2"/>
    <row r="57827" ht="12.75" hidden="1" customHeight="1" x14ac:dyDescent="0.2"/>
    <row r="57828" ht="12.75" hidden="1" customHeight="1" x14ac:dyDescent="0.2"/>
    <row r="57829" ht="12.75" hidden="1" customHeight="1" x14ac:dyDescent="0.2"/>
    <row r="57830" ht="12.75" hidden="1" customHeight="1" x14ac:dyDescent="0.2"/>
    <row r="57831" ht="12.75" hidden="1" customHeight="1" x14ac:dyDescent="0.2"/>
    <row r="57832" ht="12.75" hidden="1" customHeight="1" x14ac:dyDescent="0.2"/>
    <row r="57833" ht="12.75" hidden="1" customHeight="1" x14ac:dyDescent="0.2"/>
    <row r="57834" ht="12.75" hidden="1" customHeight="1" x14ac:dyDescent="0.2"/>
    <row r="57835" ht="12.75" hidden="1" customHeight="1" x14ac:dyDescent="0.2"/>
    <row r="57836" ht="12.75" hidden="1" customHeight="1" x14ac:dyDescent="0.2"/>
    <row r="57837" ht="12.75" hidden="1" customHeight="1" x14ac:dyDescent="0.2"/>
    <row r="57838" ht="12.75" hidden="1" customHeight="1" x14ac:dyDescent="0.2"/>
    <row r="57839" ht="12.75" hidden="1" customHeight="1" x14ac:dyDescent="0.2"/>
    <row r="57840" ht="12.75" hidden="1" customHeight="1" x14ac:dyDescent="0.2"/>
    <row r="57841" ht="12.75" hidden="1" customHeight="1" x14ac:dyDescent="0.2"/>
    <row r="57842" ht="12.75" hidden="1" customHeight="1" x14ac:dyDescent="0.2"/>
    <row r="57843" ht="12.75" hidden="1" customHeight="1" x14ac:dyDescent="0.2"/>
    <row r="57844" ht="12.75" hidden="1" customHeight="1" x14ac:dyDescent="0.2"/>
    <row r="57845" ht="12.75" hidden="1" customHeight="1" x14ac:dyDescent="0.2"/>
    <row r="57846" ht="12.75" hidden="1" customHeight="1" x14ac:dyDescent="0.2"/>
    <row r="57847" ht="12.75" hidden="1" customHeight="1" x14ac:dyDescent="0.2"/>
    <row r="57848" ht="12.75" hidden="1" customHeight="1" x14ac:dyDescent="0.2"/>
    <row r="57849" ht="12.75" hidden="1" customHeight="1" x14ac:dyDescent="0.2"/>
    <row r="57850" ht="12.75" hidden="1" customHeight="1" x14ac:dyDescent="0.2"/>
    <row r="57851" ht="12.75" hidden="1" customHeight="1" x14ac:dyDescent="0.2"/>
    <row r="57852" ht="12.75" hidden="1" customHeight="1" x14ac:dyDescent="0.2"/>
    <row r="57853" ht="12.75" hidden="1" customHeight="1" x14ac:dyDescent="0.2"/>
    <row r="57854" ht="12.75" hidden="1" customHeight="1" x14ac:dyDescent="0.2"/>
    <row r="57855" ht="12.75" hidden="1" customHeight="1" x14ac:dyDescent="0.2"/>
    <row r="57856" ht="12.75" hidden="1" customHeight="1" x14ac:dyDescent="0.2"/>
    <row r="57857" ht="12.75" hidden="1" customHeight="1" x14ac:dyDescent="0.2"/>
    <row r="57858" ht="12.75" hidden="1" customHeight="1" x14ac:dyDescent="0.2"/>
    <row r="57859" ht="12.75" hidden="1" customHeight="1" x14ac:dyDescent="0.2"/>
    <row r="57860" ht="12.75" hidden="1" customHeight="1" x14ac:dyDescent="0.2"/>
    <row r="57861" ht="12.75" hidden="1" customHeight="1" x14ac:dyDescent="0.2"/>
    <row r="57862" ht="12.75" hidden="1" customHeight="1" x14ac:dyDescent="0.2"/>
    <row r="57863" ht="12.75" hidden="1" customHeight="1" x14ac:dyDescent="0.2"/>
    <row r="57864" ht="12.75" hidden="1" customHeight="1" x14ac:dyDescent="0.2"/>
    <row r="57865" ht="12.75" hidden="1" customHeight="1" x14ac:dyDescent="0.2"/>
    <row r="57866" ht="12.75" hidden="1" customHeight="1" x14ac:dyDescent="0.2"/>
    <row r="57867" ht="12.75" hidden="1" customHeight="1" x14ac:dyDescent="0.2"/>
    <row r="57868" ht="12.75" hidden="1" customHeight="1" x14ac:dyDescent="0.2"/>
    <row r="57869" ht="12.75" hidden="1" customHeight="1" x14ac:dyDescent="0.2"/>
    <row r="57870" ht="12.75" hidden="1" customHeight="1" x14ac:dyDescent="0.2"/>
    <row r="57871" ht="12.75" hidden="1" customHeight="1" x14ac:dyDescent="0.2"/>
    <row r="57872" ht="12.75" hidden="1" customHeight="1" x14ac:dyDescent="0.2"/>
    <row r="57873" ht="12.75" hidden="1" customHeight="1" x14ac:dyDescent="0.2"/>
    <row r="57874" ht="12.75" hidden="1" customHeight="1" x14ac:dyDescent="0.2"/>
    <row r="57875" ht="12.75" hidden="1" customHeight="1" x14ac:dyDescent="0.2"/>
    <row r="57876" ht="12.75" hidden="1" customHeight="1" x14ac:dyDescent="0.2"/>
    <row r="57877" ht="12.75" hidden="1" customHeight="1" x14ac:dyDescent="0.2"/>
    <row r="57878" ht="12.75" hidden="1" customHeight="1" x14ac:dyDescent="0.2"/>
    <row r="57879" ht="12.75" hidden="1" customHeight="1" x14ac:dyDescent="0.2"/>
    <row r="57880" ht="12.75" hidden="1" customHeight="1" x14ac:dyDescent="0.2"/>
    <row r="57881" ht="12.75" hidden="1" customHeight="1" x14ac:dyDescent="0.2"/>
    <row r="57882" ht="12.75" hidden="1" customHeight="1" x14ac:dyDescent="0.2"/>
    <row r="57883" ht="12.75" hidden="1" customHeight="1" x14ac:dyDescent="0.2"/>
    <row r="57884" ht="12.75" hidden="1" customHeight="1" x14ac:dyDescent="0.2"/>
    <row r="57885" ht="12.75" hidden="1" customHeight="1" x14ac:dyDescent="0.2"/>
    <row r="57886" ht="12.75" hidden="1" customHeight="1" x14ac:dyDescent="0.2"/>
    <row r="57887" ht="12.75" hidden="1" customHeight="1" x14ac:dyDescent="0.2"/>
    <row r="57888" ht="12.75" hidden="1" customHeight="1" x14ac:dyDescent="0.2"/>
    <row r="57889" ht="12.75" hidden="1" customHeight="1" x14ac:dyDescent="0.2"/>
    <row r="57890" ht="12.75" hidden="1" customHeight="1" x14ac:dyDescent="0.2"/>
    <row r="57891" ht="12.75" hidden="1" customHeight="1" x14ac:dyDescent="0.2"/>
    <row r="57892" ht="12.75" hidden="1" customHeight="1" x14ac:dyDescent="0.2"/>
    <row r="57893" ht="12.75" hidden="1" customHeight="1" x14ac:dyDescent="0.2"/>
    <row r="57894" ht="12.75" hidden="1" customHeight="1" x14ac:dyDescent="0.2"/>
    <row r="57895" ht="12.75" hidden="1" customHeight="1" x14ac:dyDescent="0.2"/>
    <row r="57896" ht="12.75" hidden="1" customHeight="1" x14ac:dyDescent="0.2"/>
    <row r="57897" ht="12.75" hidden="1" customHeight="1" x14ac:dyDescent="0.2"/>
    <row r="57898" ht="12.75" hidden="1" customHeight="1" x14ac:dyDescent="0.2"/>
    <row r="57899" ht="12.75" hidden="1" customHeight="1" x14ac:dyDescent="0.2"/>
    <row r="57900" ht="12.75" hidden="1" customHeight="1" x14ac:dyDescent="0.2"/>
    <row r="57901" ht="12.75" hidden="1" customHeight="1" x14ac:dyDescent="0.2"/>
    <row r="57902" ht="12.75" hidden="1" customHeight="1" x14ac:dyDescent="0.2"/>
    <row r="57903" ht="12.75" hidden="1" customHeight="1" x14ac:dyDescent="0.2"/>
    <row r="57904" ht="12.75" hidden="1" customHeight="1" x14ac:dyDescent="0.2"/>
    <row r="57905" ht="12.75" hidden="1" customHeight="1" x14ac:dyDescent="0.2"/>
    <row r="57906" ht="12.75" hidden="1" customHeight="1" x14ac:dyDescent="0.2"/>
    <row r="57907" ht="12.75" hidden="1" customHeight="1" x14ac:dyDescent="0.2"/>
    <row r="57908" ht="12.75" hidden="1" customHeight="1" x14ac:dyDescent="0.2"/>
    <row r="57909" ht="12.75" hidden="1" customHeight="1" x14ac:dyDescent="0.2"/>
    <row r="57910" ht="12.75" hidden="1" customHeight="1" x14ac:dyDescent="0.2"/>
    <row r="57911" ht="12.75" hidden="1" customHeight="1" x14ac:dyDescent="0.2"/>
    <row r="57912" ht="12.75" hidden="1" customHeight="1" x14ac:dyDescent="0.2"/>
    <row r="57913" ht="12.75" hidden="1" customHeight="1" x14ac:dyDescent="0.2"/>
    <row r="57914" ht="12.75" hidden="1" customHeight="1" x14ac:dyDescent="0.2"/>
    <row r="57915" ht="12.75" hidden="1" customHeight="1" x14ac:dyDescent="0.2"/>
    <row r="57916" ht="12.75" hidden="1" customHeight="1" x14ac:dyDescent="0.2"/>
    <row r="57917" ht="12.75" hidden="1" customHeight="1" x14ac:dyDescent="0.2"/>
    <row r="57918" ht="12.75" hidden="1" customHeight="1" x14ac:dyDescent="0.2"/>
    <row r="57919" ht="12.75" hidden="1" customHeight="1" x14ac:dyDescent="0.2"/>
    <row r="57920" ht="12.75" hidden="1" customHeight="1" x14ac:dyDescent="0.2"/>
    <row r="57921" ht="12.75" hidden="1" customHeight="1" x14ac:dyDescent="0.2"/>
    <row r="57922" ht="12.75" hidden="1" customHeight="1" x14ac:dyDescent="0.2"/>
    <row r="57923" ht="12.75" hidden="1" customHeight="1" x14ac:dyDescent="0.2"/>
    <row r="57924" ht="12.75" hidden="1" customHeight="1" x14ac:dyDescent="0.2"/>
    <row r="57925" ht="12.75" hidden="1" customHeight="1" x14ac:dyDescent="0.2"/>
    <row r="57926" ht="12.75" hidden="1" customHeight="1" x14ac:dyDescent="0.2"/>
    <row r="57927" ht="12.75" hidden="1" customHeight="1" x14ac:dyDescent="0.2"/>
    <row r="57928" ht="12.75" hidden="1" customHeight="1" x14ac:dyDescent="0.2"/>
    <row r="57929" ht="12.75" hidden="1" customHeight="1" x14ac:dyDescent="0.2"/>
    <row r="57930" ht="12.75" hidden="1" customHeight="1" x14ac:dyDescent="0.2"/>
    <row r="57931" ht="12.75" hidden="1" customHeight="1" x14ac:dyDescent="0.2"/>
    <row r="57932" ht="12.75" hidden="1" customHeight="1" x14ac:dyDescent="0.2"/>
    <row r="57933" ht="12.75" hidden="1" customHeight="1" x14ac:dyDescent="0.2"/>
    <row r="57934" ht="12.75" hidden="1" customHeight="1" x14ac:dyDescent="0.2"/>
    <row r="57935" ht="12.75" hidden="1" customHeight="1" x14ac:dyDescent="0.2"/>
    <row r="57936" ht="12.75" hidden="1" customHeight="1" x14ac:dyDescent="0.2"/>
    <row r="57937" ht="12.75" hidden="1" customHeight="1" x14ac:dyDescent="0.2"/>
    <row r="57938" ht="12.75" hidden="1" customHeight="1" x14ac:dyDescent="0.2"/>
    <row r="57939" ht="12.75" hidden="1" customHeight="1" x14ac:dyDescent="0.2"/>
    <row r="57940" ht="12.75" hidden="1" customHeight="1" x14ac:dyDescent="0.2"/>
    <row r="57941" ht="12.75" hidden="1" customHeight="1" x14ac:dyDescent="0.2"/>
    <row r="57942" ht="12.75" hidden="1" customHeight="1" x14ac:dyDescent="0.2"/>
    <row r="57943" ht="12.75" hidden="1" customHeight="1" x14ac:dyDescent="0.2"/>
    <row r="57944" ht="12.75" hidden="1" customHeight="1" x14ac:dyDescent="0.2"/>
    <row r="57945" ht="12.75" hidden="1" customHeight="1" x14ac:dyDescent="0.2"/>
    <row r="57946" ht="12.75" hidden="1" customHeight="1" x14ac:dyDescent="0.2"/>
    <row r="57947" ht="12.75" hidden="1" customHeight="1" x14ac:dyDescent="0.2"/>
    <row r="57948" ht="12.75" hidden="1" customHeight="1" x14ac:dyDescent="0.2"/>
    <row r="57949" ht="12.75" hidden="1" customHeight="1" x14ac:dyDescent="0.2"/>
    <row r="57950" ht="12.75" hidden="1" customHeight="1" x14ac:dyDescent="0.2"/>
    <row r="57951" ht="12.75" hidden="1" customHeight="1" x14ac:dyDescent="0.2"/>
    <row r="57952" ht="12.75" hidden="1" customHeight="1" x14ac:dyDescent="0.2"/>
    <row r="57953" ht="12.75" hidden="1" customHeight="1" x14ac:dyDescent="0.2"/>
    <row r="57954" ht="12.75" hidden="1" customHeight="1" x14ac:dyDescent="0.2"/>
    <row r="57955" ht="12.75" hidden="1" customHeight="1" x14ac:dyDescent="0.2"/>
    <row r="57956" ht="12.75" hidden="1" customHeight="1" x14ac:dyDescent="0.2"/>
    <row r="57957" ht="12.75" hidden="1" customHeight="1" x14ac:dyDescent="0.2"/>
    <row r="57958" ht="12.75" hidden="1" customHeight="1" x14ac:dyDescent="0.2"/>
    <row r="57959" ht="12.75" hidden="1" customHeight="1" x14ac:dyDescent="0.2"/>
    <row r="57960" ht="12.75" hidden="1" customHeight="1" x14ac:dyDescent="0.2"/>
    <row r="57961" ht="12.75" hidden="1" customHeight="1" x14ac:dyDescent="0.2"/>
    <row r="57962" ht="12.75" hidden="1" customHeight="1" x14ac:dyDescent="0.2"/>
    <row r="57963" ht="12.75" hidden="1" customHeight="1" x14ac:dyDescent="0.2"/>
    <row r="57964" ht="12.75" hidden="1" customHeight="1" x14ac:dyDescent="0.2"/>
    <row r="57965" ht="12.75" hidden="1" customHeight="1" x14ac:dyDescent="0.2"/>
    <row r="57966" ht="12.75" hidden="1" customHeight="1" x14ac:dyDescent="0.2"/>
    <row r="57967" ht="12.75" hidden="1" customHeight="1" x14ac:dyDescent="0.2"/>
    <row r="57968" ht="12.75" hidden="1" customHeight="1" x14ac:dyDescent="0.2"/>
    <row r="57969" ht="12.75" hidden="1" customHeight="1" x14ac:dyDescent="0.2"/>
    <row r="57970" ht="12.75" hidden="1" customHeight="1" x14ac:dyDescent="0.2"/>
    <row r="57971" ht="12.75" hidden="1" customHeight="1" x14ac:dyDescent="0.2"/>
    <row r="57972" ht="12.75" hidden="1" customHeight="1" x14ac:dyDescent="0.2"/>
    <row r="57973" ht="12.75" hidden="1" customHeight="1" x14ac:dyDescent="0.2"/>
    <row r="57974" ht="12.75" hidden="1" customHeight="1" x14ac:dyDescent="0.2"/>
    <row r="57975" ht="12.75" hidden="1" customHeight="1" x14ac:dyDescent="0.2"/>
    <row r="57976" ht="12.75" hidden="1" customHeight="1" x14ac:dyDescent="0.2"/>
    <row r="57977" ht="12.75" hidden="1" customHeight="1" x14ac:dyDescent="0.2"/>
    <row r="57978" ht="12.75" hidden="1" customHeight="1" x14ac:dyDescent="0.2"/>
    <row r="57979" ht="12.75" hidden="1" customHeight="1" x14ac:dyDescent="0.2"/>
    <row r="57980" ht="12.75" hidden="1" customHeight="1" x14ac:dyDescent="0.2"/>
    <row r="57981" ht="12.75" hidden="1" customHeight="1" x14ac:dyDescent="0.2"/>
    <row r="57982" ht="12.75" hidden="1" customHeight="1" x14ac:dyDescent="0.2"/>
    <row r="57983" ht="12.75" hidden="1" customHeight="1" x14ac:dyDescent="0.2"/>
    <row r="57984" ht="12.75" hidden="1" customHeight="1" x14ac:dyDescent="0.2"/>
    <row r="57985" ht="12.75" hidden="1" customHeight="1" x14ac:dyDescent="0.2"/>
    <row r="57986" ht="12.75" hidden="1" customHeight="1" x14ac:dyDescent="0.2"/>
    <row r="57987" ht="12.75" hidden="1" customHeight="1" x14ac:dyDescent="0.2"/>
    <row r="57988" ht="12.75" hidden="1" customHeight="1" x14ac:dyDescent="0.2"/>
    <row r="57989" ht="12.75" hidden="1" customHeight="1" x14ac:dyDescent="0.2"/>
    <row r="57990" ht="12.75" hidden="1" customHeight="1" x14ac:dyDescent="0.2"/>
    <row r="57991" ht="12.75" hidden="1" customHeight="1" x14ac:dyDescent="0.2"/>
    <row r="57992" ht="12.75" hidden="1" customHeight="1" x14ac:dyDescent="0.2"/>
    <row r="57993" ht="12.75" hidden="1" customHeight="1" x14ac:dyDescent="0.2"/>
    <row r="57994" ht="12.75" hidden="1" customHeight="1" x14ac:dyDescent="0.2"/>
    <row r="57995" ht="12.75" hidden="1" customHeight="1" x14ac:dyDescent="0.2"/>
    <row r="57996" ht="12.75" hidden="1" customHeight="1" x14ac:dyDescent="0.2"/>
    <row r="57997" ht="12.75" hidden="1" customHeight="1" x14ac:dyDescent="0.2"/>
    <row r="57998" ht="12.75" hidden="1" customHeight="1" x14ac:dyDescent="0.2"/>
    <row r="57999" ht="12.75" hidden="1" customHeight="1" x14ac:dyDescent="0.2"/>
    <row r="58000" ht="12.75" hidden="1" customHeight="1" x14ac:dyDescent="0.2"/>
    <row r="58001" ht="12.75" hidden="1" customHeight="1" x14ac:dyDescent="0.2"/>
    <row r="58002" ht="12.75" hidden="1" customHeight="1" x14ac:dyDescent="0.2"/>
    <row r="58003" ht="12.75" hidden="1" customHeight="1" x14ac:dyDescent="0.2"/>
    <row r="58004" ht="12.75" hidden="1" customHeight="1" x14ac:dyDescent="0.2"/>
    <row r="58005" ht="12.75" hidden="1" customHeight="1" x14ac:dyDescent="0.2"/>
    <row r="58006" ht="12.75" hidden="1" customHeight="1" x14ac:dyDescent="0.2"/>
    <row r="58007" ht="12.75" hidden="1" customHeight="1" x14ac:dyDescent="0.2"/>
    <row r="58008" ht="12.75" hidden="1" customHeight="1" x14ac:dyDescent="0.2"/>
    <row r="58009" ht="12.75" hidden="1" customHeight="1" x14ac:dyDescent="0.2"/>
    <row r="58010" ht="12.75" hidden="1" customHeight="1" x14ac:dyDescent="0.2"/>
    <row r="58011" ht="12.75" hidden="1" customHeight="1" x14ac:dyDescent="0.2"/>
    <row r="58012" ht="12.75" hidden="1" customHeight="1" x14ac:dyDescent="0.2"/>
    <row r="58013" ht="12.75" hidden="1" customHeight="1" x14ac:dyDescent="0.2"/>
    <row r="58014" ht="12.75" hidden="1" customHeight="1" x14ac:dyDescent="0.2"/>
    <row r="58015" ht="12.75" hidden="1" customHeight="1" x14ac:dyDescent="0.2"/>
    <row r="58016" ht="12.75" hidden="1" customHeight="1" x14ac:dyDescent="0.2"/>
    <row r="58017" ht="12.75" hidden="1" customHeight="1" x14ac:dyDescent="0.2"/>
    <row r="58018" ht="12.75" hidden="1" customHeight="1" x14ac:dyDescent="0.2"/>
    <row r="58019" ht="12.75" hidden="1" customHeight="1" x14ac:dyDescent="0.2"/>
    <row r="58020" ht="12.75" hidden="1" customHeight="1" x14ac:dyDescent="0.2"/>
    <row r="58021" ht="12.75" hidden="1" customHeight="1" x14ac:dyDescent="0.2"/>
    <row r="58022" ht="12.75" hidden="1" customHeight="1" x14ac:dyDescent="0.2"/>
    <row r="58023" ht="12.75" hidden="1" customHeight="1" x14ac:dyDescent="0.2"/>
    <row r="58024" ht="12.75" hidden="1" customHeight="1" x14ac:dyDescent="0.2"/>
    <row r="58025" ht="12.75" hidden="1" customHeight="1" x14ac:dyDescent="0.2"/>
    <row r="58026" ht="12.75" hidden="1" customHeight="1" x14ac:dyDescent="0.2"/>
    <row r="58027" ht="12.75" hidden="1" customHeight="1" x14ac:dyDescent="0.2"/>
    <row r="58028" ht="12.75" hidden="1" customHeight="1" x14ac:dyDescent="0.2"/>
    <row r="58029" ht="12.75" hidden="1" customHeight="1" x14ac:dyDescent="0.2"/>
    <row r="58030" ht="12.75" hidden="1" customHeight="1" x14ac:dyDescent="0.2"/>
    <row r="58031" ht="12.75" hidden="1" customHeight="1" x14ac:dyDescent="0.2"/>
    <row r="58032" ht="12.75" hidden="1" customHeight="1" x14ac:dyDescent="0.2"/>
    <row r="58033" ht="12.75" hidden="1" customHeight="1" x14ac:dyDescent="0.2"/>
    <row r="58034" ht="12.75" hidden="1" customHeight="1" x14ac:dyDescent="0.2"/>
    <row r="58035" ht="12.75" hidden="1" customHeight="1" x14ac:dyDescent="0.2"/>
    <row r="58036" ht="12.75" hidden="1" customHeight="1" x14ac:dyDescent="0.2"/>
    <row r="58037" ht="12.75" hidden="1" customHeight="1" x14ac:dyDescent="0.2"/>
    <row r="58038" ht="12.75" hidden="1" customHeight="1" x14ac:dyDescent="0.2"/>
    <row r="58039" ht="12.75" hidden="1" customHeight="1" x14ac:dyDescent="0.2"/>
    <row r="58040" ht="12.75" hidden="1" customHeight="1" x14ac:dyDescent="0.2"/>
    <row r="58041" ht="12.75" hidden="1" customHeight="1" x14ac:dyDescent="0.2"/>
    <row r="58042" ht="12.75" hidden="1" customHeight="1" x14ac:dyDescent="0.2"/>
    <row r="58043" ht="12.75" hidden="1" customHeight="1" x14ac:dyDescent="0.2"/>
    <row r="58044" ht="12.75" hidden="1" customHeight="1" x14ac:dyDescent="0.2"/>
    <row r="58045" ht="12.75" hidden="1" customHeight="1" x14ac:dyDescent="0.2"/>
    <row r="58046" ht="12.75" hidden="1" customHeight="1" x14ac:dyDescent="0.2"/>
    <row r="58047" ht="12.75" hidden="1" customHeight="1" x14ac:dyDescent="0.2"/>
    <row r="58048" ht="12.75" hidden="1" customHeight="1" x14ac:dyDescent="0.2"/>
    <row r="58049" ht="12.75" hidden="1" customHeight="1" x14ac:dyDescent="0.2"/>
    <row r="58050" ht="12.75" hidden="1" customHeight="1" x14ac:dyDescent="0.2"/>
    <row r="58051" ht="12.75" hidden="1" customHeight="1" x14ac:dyDescent="0.2"/>
    <row r="58052" ht="12.75" hidden="1" customHeight="1" x14ac:dyDescent="0.2"/>
    <row r="58053" ht="12.75" hidden="1" customHeight="1" x14ac:dyDescent="0.2"/>
    <row r="58054" ht="12.75" hidden="1" customHeight="1" x14ac:dyDescent="0.2"/>
    <row r="58055" ht="12.75" hidden="1" customHeight="1" x14ac:dyDescent="0.2"/>
    <row r="58056" ht="12.75" hidden="1" customHeight="1" x14ac:dyDescent="0.2"/>
    <row r="58057" ht="12.75" hidden="1" customHeight="1" x14ac:dyDescent="0.2"/>
    <row r="58058" ht="12.75" hidden="1" customHeight="1" x14ac:dyDescent="0.2"/>
    <row r="58059" ht="12.75" hidden="1" customHeight="1" x14ac:dyDescent="0.2"/>
    <row r="58060" ht="12.75" hidden="1" customHeight="1" x14ac:dyDescent="0.2"/>
    <row r="58061" ht="12.75" hidden="1" customHeight="1" x14ac:dyDescent="0.2"/>
    <row r="58062" ht="12.75" hidden="1" customHeight="1" x14ac:dyDescent="0.2"/>
    <row r="58063" ht="12.75" hidden="1" customHeight="1" x14ac:dyDescent="0.2"/>
    <row r="58064" ht="12.75" hidden="1" customHeight="1" x14ac:dyDescent="0.2"/>
    <row r="58065" ht="12.75" hidden="1" customHeight="1" x14ac:dyDescent="0.2"/>
    <row r="58066" ht="12.75" hidden="1" customHeight="1" x14ac:dyDescent="0.2"/>
    <row r="58067" ht="12.75" hidden="1" customHeight="1" x14ac:dyDescent="0.2"/>
    <row r="58068" ht="12.75" hidden="1" customHeight="1" x14ac:dyDescent="0.2"/>
    <row r="58069" ht="12.75" hidden="1" customHeight="1" x14ac:dyDescent="0.2"/>
    <row r="58070" ht="12.75" hidden="1" customHeight="1" x14ac:dyDescent="0.2"/>
    <row r="58071" ht="12.75" hidden="1" customHeight="1" x14ac:dyDescent="0.2"/>
    <row r="58072" ht="12.75" hidden="1" customHeight="1" x14ac:dyDescent="0.2"/>
    <row r="58073" ht="12.75" hidden="1" customHeight="1" x14ac:dyDescent="0.2"/>
    <row r="58074" ht="12.75" hidden="1" customHeight="1" x14ac:dyDescent="0.2"/>
    <row r="58075" ht="12.75" hidden="1" customHeight="1" x14ac:dyDescent="0.2"/>
    <row r="58076" ht="12.75" hidden="1" customHeight="1" x14ac:dyDescent="0.2"/>
    <row r="58077" ht="12.75" hidden="1" customHeight="1" x14ac:dyDescent="0.2"/>
    <row r="58078" ht="12.75" hidden="1" customHeight="1" x14ac:dyDescent="0.2"/>
    <row r="58079" ht="12.75" hidden="1" customHeight="1" x14ac:dyDescent="0.2"/>
    <row r="58080" ht="12.75" hidden="1" customHeight="1" x14ac:dyDescent="0.2"/>
    <row r="58081" ht="12.75" hidden="1" customHeight="1" x14ac:dyDescent="0.2"/>
    <row r="58082" ht="12.75" hidden="1" customHeight="1" x14ac:dyDescent="0.2"/>
    <row r="58083" ht="12.75" hidden="1" customHeight="1" x14ac:dyDescent="0.2"/>
    <row r="58084" ht="12.75" hidden="1" customHeight="1" x14ac:dyDescent="0.2"/>
    <row r="58085" ht="12.75" hidden="1" customHeight="1" x14ac:dyDescent="0.2"/>
    <row r="58086" ht="12.75" hidden="1" customHeight="1" x14ac:dyDescent="0.2"/>
    <row r="58087" ht="12.75" hidden="1" customHeight="1" x14ac:dyDescent="0.2"/>
    <row r="58088" ht="12.75" hidden="1" customHeight="1" x14ac:dyDescent="0.2"/>
    <row r="58089" ht="12.75" hidden="1" customHeight="1" x14ac:dyDescent="0.2"/>
    <row r="58090" ht="12.75" hidden="1" customHeight="1" x14ac:dyDescent="0.2"/>
    <row r="58091" ht="12.75" hidden="1" customHeight="1" x14ac:dyDescent="0.2"/>
    <row r="58092" ht="12.75" hidden="1" customHeight="1" x14ac:dyDescent="0.2"/>
    <row r="58093" ht="12.75" hidden="1" customHeight="1" x14ac:dyDescent="0.2"/>
    <row r="58094" ht="12.75" hidden="1" customHeight="1" x14ac:dyDescent="0.2"/>
    <row r="58095" ht="12.75" hidden="1" customHeight="1" x14ac:dyDescent="0.2"/>
    <row r="58096" ht="12.75" hidden="1" customHeight="1" x14ac:dyDescent="0.2"/>
    <row r="58097" ht="12.75" hidden="1" customHeight="1" x14ac:dyDescent="0.2"/>
    <row r="58098" ht="12.75" hidden="1" customHeight="1" x14ac:dyDescent="0.2"/>
    <row r="58099" ht="12.75" hidden="1" customHeight="1" x14ac:dyDescent="0.2"/>
    <row r="58100" ht="12.75" hidden="1" customHeight="1" x14ac:dyDescent="0.2"/>
    <row r="58101" ht="12.75" hidden="1" customHeight="1" x14ac:dyDescent="0.2"/>
    <row r="58102" ht="12.75" hidden="1" customHeight="1" x14ac:dyDescent="0.2"/>
    <row r="58103" ht="12.75" hidden="1" customHeight="1" x14ac:dyDescent="0.2"/>
    <row r="58104" ht="12.75" hidden="1" customHeight="1" x14ac:dyDescent="0.2"/>
    <row r="58105" ht="12.75" hidden="1" customHeight="1" x14ac:dyDescent="0.2"/>
    <row r="58106" ht="12.75" hidden="1" customHeight="1" x14ac:dyDescent="0.2"/>
    <row r="58107" ht="12.75" hidden="1" customHeight="1" x14ac:dyDescent="0.2"/>
    <row r="58108" ht="12.75" hidden="1" customHeight="1" x14ac:dyDescent="0.2"/>
    <row r="58109" ht="12.75" hidden="1" customHeight="1" x14ac:dyDescent="0.2"/>
    <row r="58110" ht="12.75" hidden="1" customHeight="1" x14ac:dyDescent="0.2"/>
    <row r="58111" ht="12.75" hidden="1" customHeight="1" x14ac:dyDescent="0.2"/>
    <row r="58112" ht="12.75" hidden="1" customHeight="1" x14ac:dyDescent="0.2"/>
    <row r="58113" ht="12.75" hidden="1" customHeight="1" x14ac:dyDescent="0.2"/>
    <row r="58114" ht="12.75" hidden="1" customHeight="1" x14ac:dyDescent="0.2"/>
    <row r="58115" ht="12.75" hidden="1" customHeight="1" x14ac:dyDescent="0.2"/>
    <row r="58116" ht="12.75" hidden="1" customHeight="1" x14ac:dyDescent="0.2"/>
    <row r="58117" ht="12.75" hidden="1" customHeight="1" x14ac:dyDescent="0.2"/>
    <row r="58118" ht="12.75" hidden="1" customHeight="1" x14ac:dyDescent="0.2"/>
    <row r="58119" ht="12.75" hidden="1" customHeight="1" x14ac:dyDescent="0.2"/>
    <row r="58120" ht="12.75" hidden="1" customHeight="1" x14ac:dyDescent="0.2"/>
    <row r="58121" ht="12.75" hidden="1" customHeight="1" x14ac:dyDescent="0.2"/>
    <row r="58122" ht="12.75" hidden="1" customHeight="1" x14ac:dyDescent="0.2"/>
    <row r="58123" ht="12.75" hidden="1" customHeight="1" x14ac:dyDescent="0.2"/>
    <row r="58124" ht="12.75" hidden="1" customHeight="1" x14ac:dyDescent="0.2"/>
    <row r="58125" ht="12.75" hidden="1" customHeight="1" x14ac:dyDescent="0.2"/>
    <row r="58126" ht="12.75" hidden="1" customHeight="1" x14ac:dyDescent="0.2"/>
    <row r="58127" ht="12.75" hidden="1" customHeight="1" x14ac:dyDescent="0.2"/>
    <row r="58128" ht="12.75" hidden="1" customHeight="1" x14ac:dyDescent="0.2"/>
    <row r="58129" ht="12.75" hidden="1" customHeight="1" x14ac:dyDescent="0.2"/>
    <row r="58130" ht="12.75" hidden="1" customHeight="1" x14ac:dyDescent="0.2"/>
    <row r="58131" ht="12.75" hidden="1" customHeight="1" x14ac:dyDescent="0.2"/>
    <row r="58132" ht="12.75" hidden="1" customHeight="1" x14ac:dyDescent="0.2"/>
    <row r="58133" ht="12.75" hidden="1" customHeight="1" x14ac:dyDescent="0.2"/>
    <row r="58134" ht="12.75" hidden="1" customHeight="1" x14ac:dyDescent="0.2"/>
    <row r="58135" ht="12.75" hidden="1" customHeight="1" x14ac:dyDescent="0.2"/>
    <row r="58136" ht="12.75" hidden="1" customHeight="1" x14ac:dyDescent="0.2"/>
    <row r="58137" ht="12.75" hidden="1" customHeight="1" x14ac:dyDescent="0.2"/>
    <row r="58138" ht="12.75" hidden="1" customHeight="1" x14ac:dyDescent="0.2"/>
    <row r="58139" ht="12.75" hidden="1" customHeight="1" x14ac:dyDescent="0.2"/>
    <row r="58140" ht="12.75" hidden="1" customHeight="1" x14ac:dyDescent="0.2"/>
    <row r="58141" ht="12.75" hidden="1" customHeight="1" x14ac:dyDescent="0.2"/>
    <row r="58142" ht="12.75" hidden="1" customHeight="1" x14ac:dyDescent="0.2"/>
    <row r="58143" ht="12.75" hidden="1" customHeight="1" x14ac:dyDescent="0.2"/>
    <row r="58144" ht="12.75" hidden="1" customHeight="1" x14ac:dyDescent="0.2"/>
    <row r="58145" ht="12.75" hidden="1" customHeight="1" x14ac:dyDescent="0.2"/>
    <row r="58146" ht="12.75" hidden="1" customHeight="1" x14ac:dyDescent="0.2"/>
    <row r="58147" ht="12.75" hidden="1" customHeight="1" x14ac:dyDescent="0.2"/>
    <row r="58148" ht="12.75" hidden="1" customHeight="1" x14ac:dyDescent="0.2"/>
    <row r="58149" ht="12.75" hidden="1" customHeight="1" x14ac:dyDescent="0.2"/>
    <row r="58150" ht="12.75" hidden="1" customHeight="1" x14ac:dyDescent="0.2"/>
    <row r="58151" ht="12.75" hidden="1" customHeight="1" x14ac:dyDescent="0.2"/>
    <row r="58152" ht="12.75" hidden="1" customHeight="1" x14ac:dyDescent="0.2"/>
    <row r="58153" ht="12.75" hidden="1" customHeight="1" x14ac:dyDescent="0.2"/>
    <row r="58154" ht="12.75" hidden="1" customHeight="1" x14ac:dyDescent="0.2"/>
    <row r="58155" ht="12.75" hidden="1" customHeight="1" x14ac:dyDescent="0.2"/>
    <row r="58156" ht="12.75" hidden="1" customHeight="1" x14ac:dyDescent="0.2"/>
    <row r="58157" ht="12.75" hidden="1" customHeight="1" x14ac:dyDescent="0.2"/>
    <row r="58158" ht="12.75" hidden="1" customHeight="1" x14ac:dyDescent="0.2"/>
    <row r="58159" ht="12.75" hidden="1" customHeight="1" x14ac:dyDescent="0.2"/>
    <row r="58160" ht="12.75" hidden="1" customHeight="1" x14ac:dyDescent="0.2"/>
    <row r="58161" ht="12.75" hidden="1" customHeight="1" x14ac:dyDescent="0.2"/>
    <row r="58162" ht="12.75" hidden="1" customHeight="1" x14ac:dyDescent="0.2"/>
    <row r="58163" ht="12.75" hidden="1" customHeight="1" x14ac:dyDescent="0.2"/>
    <row r="58164" ht="12.75" hidden="1" customHeight="1" x14ac:dyDescent="0.2"/>
    <row r="58165" ht="12.75" hidden="1" customHeight="1" x14ac:dyDescent="0.2"/>
    <row r="58166" ht="12.75" hidden="1" customHeight="1" x14ac:dyDescent="0.2"/>
    <row r="58167" ht="12.75" hidden="1" customHeight="1" x14ac:dyDescent="0.2"/>
    <row r="58168" ht="12.75" hidden="1" customHeight="1" x14ac:dyDescent="0.2"/>
    <row r="58169" ht="12.75" hidden="1" customHeight="1" x14ac:dyDescent="0.2"/>
    <row r="58170" ht="12.75" hidden="1" customHeight="1" x14ac:dyDescent="0.2"/>
    <row r="58171" ht="12.75" hidden="1" customHeight="1" x14ac:dyDescent="0.2"/>
    <row r="58172" ht="12.75" hidden="1" customHeight="1" x14ac:dyDescent="0.2"/>
    <row r="58173" ht="12.75" hidden="1" customHeight="1" x14ac:dyDescent="0.2"/>
    <row r="58174" ht="12.75" hidden="1" customHeight="1" x14ac:dyDescent="0.2"/>
    <row r="58175" ht="12.75" hidden="1" customHeight="1" x14ac:dyDescent="0.2"/>
    <row r="58176" ht="12.75" hidden="1" customHeight="1" x14ac:dyDescent="0.2"/>
    <row r="58177" ht="12.75" hidden="1" customHeight="1" x14ac:dyDescent="0.2"/>
    <row r="58178" ht="12.75" hidden="1" customHeight="1" x14ac:dyDescent="0.2"/>
    <row r="58179" ht="12.75" hidden="1" customHeight="1" x14ac:dyDescent="0.2"/>
    <row r="58180" ht="12.75" hidden="1" customHeight="1" x14ac:dyDescent="0.2"/>
    <row r="58181" ht="12.75" hidden="1" customHeight="1" x14ac:dyDescent="0.2"/>
    <row r="58182" ht="12.75" hidden="1" customHeight="1" x14ac:dyDescent="0.2"/>
    <row r="58183" ht="12.75" hidden="1" customHeight="1" x14ac:dyDescent="0.2"/>
    <row r="58184" ht="12.75" hidden="1" customHeight="1" x14ac:dyDescent="0.2"/>
    <row r="58185" ht="12.75" hidden="1" customHeight="1" x14ac:dyDescent="0.2"/>
    <row r="58186" ht="12.75" hidden="1" customHeight="1" x14ac:dyDescent="0.2"/>
    <row r="58187" ht="12.75" hidden="1" customHeight="1" x14ac:dyDescent="0.2"/>
    <row r="58188" ht="12.75" hidden="1" customHeight="1" x14ac:dyDescent="0.2"/>
    <row r="58189" ht="12.75" hidden="1" customHeight="1" x14ac:dyDescent="0.2"/>
    <row r="58190" ht="12.75" hidden="1" customHeight="1" x14ac:dyDescent="0.2"/>
    <row r="58191" ht="12.75" hidden="1" customHeight="1" x14ac:dyDescent="0.2"/>
    <row r="58192" ht="12.75" hidden="1" customHeight="1" x14ac:dyDescent="0.2"/>
    <row r="58193" ht="12.75" hidden="1" customHeight="1" x14ac:dyDescent="0.2"/>
    <row r="58194" ht="12.75" hidden="1" customHeight="1" x14ac:dyDescent="0.2"/>
    <row r="58195" ht="12.75" hidden="1" customHeight="1" x14ac:dyDescent="0.2"/>
    <row r="58196" ht="12.75" hidden="1" customHeight="1" x14ac:dyDescent="0.2"/>
    <row r="58197" ht="12.75" hidden="1" customHeight="1" x14ac:dyDescent="0.2"/>
    <row r="58198" ht="12.75" hidden="1" customHeight="1" x14ac:dyDescent="0.2"/>
    <row r="58199" ht="12.75" hidden="1" customHeight="1" x14ac:dyDescent="0.2"/>
    <row r="58200" ht="12.75" hidden="1" customHeight="1" x14ac:dyDescent="0.2"/>
    <row r="58201" ht="12.75" hidden="1" customHeight="1" x14ac:dyDescent="0.2"/>
    <row r="58202" ht="12.75" hidden="1" customHeight="1" x14ac:dyDescent="0.2"/>
    <row r="58203" ht="12.75" hidden="1" customHeight="1" x14ac:dyDescent="0.2"/>
    <row r="58204" ht="12.75" hidden="1" customHeight="1" x14ac:dyDescent="0.2"/>
    <row r="58205" ht="12.75" hidden="1" customHeight="1" x14ac:dyDescent="0.2"/>
    <row r="58206" ht="12.75" hidden="1" customHeight="1" x14ac:dyDescent="0.2"/>
    <row r="58207" ht="12.75" hidden="1" customHeight="1" x14ac:dyDescent="0.2"/>
    <row r="58208" ht="12.75" hidden="1" customHeight="1" x14ac:dyDescent="0.2"/>
    <row r="58209" ht="12.75" hidden="1" customHeight="1" x14ac:dyDescent="0.2"/>
    <row r="58210" ht="12.75" hidden="1" customHeight="1" x14ac:dyDescent="0.2"/>
    <row r="58211" ht="12.75" hidden="1" customHeight="1" x14ac:dyDescent="0.2"/>
    <row r="58212" ht="12.75" hidden="1" customHeight="1" x14ac:dyDescent="0.2"/>
    <row r="58213" ht="12.75" hidden="1" customHeight="1" x14ac:dyDescent="0.2"/>
    <row r="58214" ht="12.75" hidden="1" customHeight="1" x14ac:dyDescent="0.2"/>
    <row r="58215" ht="12.75" hidden="1" customHeight="1" x14ac:dyDescent="0.2"/>
    <row r="58216" ht="12.75" hidden="1" customHeight="1" x14ac:dyDescent="0.2"/>
    <row r="58217" ht="12.75" hidden="1" customHeight="1" x14ac:dyDescent="0.2"/>
    <row r="58218" ht="12.75" hidden="1" customHeight="1" x14ac:dyDescent="0.2"/>
    <row r="58219" ht="12.75" hidden="1" customHeight="1" x14ac:dyDescent="0.2"/>
    <row r="58220" ht="12.75" hidden="1" customHeight="1" x14ac:dyDescent="0.2"/>
    <row r="58221" ht="12.75" hidden="1" customHeight="1" x14ac:dyDescent="0.2"/>
    <row r="58222" ht="12.75" hidden="1" customHeight="1" x14ac:dyDescent="0.2"/>
    <row r="58223" ht="12.75" hidden="1" customHeight="1" x14ac:dyDescent="0.2"/>
    <row r="58224" ht="12.75" hidden="1" customHeight="1" x14ac:dyDescent="0.2"/>
    <row r="58225" ht="12.75" hidden="1" customHeight="1" x14ac:dyDescent="0.2"/>
    <row r="58226" ht="12.75" hidden="1" customHeight="1" x14ac:dyDescent="0.2"/>
    <row r="58227" ht="12.75" hidden="1" customHeight="1" x14ac:dyDescent="0.2"/>
    <row r="58228" ht="12.75" hidden="1" customHeight="1" x14ac:dyDescent="0.2"/>
    <row r="58229" ht="12.75" hidden="1" customHeight="1" x14ac:dyDescent="0.2"/>
    <row r="58230" ht="12.75" hidden="1" customHeight="1" x14ac:dyDescent="0.2"/>
    <row r="58231" ht="12.75" hidden="1" customHeight="1" x14ac:dyDescent="0.2"/>
    <row r="58232" ht="12.75" hidden="1" customHeight="1" x14ac:dyDescent="0.2"/>
    <row r="58233" ht="12.75" hidden="1" customHeight="1" x14ac:dyDescent="0.2"/>
    <row r="58234" ht="12.75" hidden="1" customHeight="1" x14ac:dyDescent="0.2"/>
    <row r="58235" ht="12.75" hidden="1" customHeight="1" x14ac:dyDescent="0.2"/>
    <row r="58236" ht="12.75" hidden="1" customHeight="1" x14ac:dyDescent="0.2"/>
    <row r="58237" ht="12.75" hidden="1" customHeight="1" x14ac:dyDescent="0.2"/>
    <row r="58238" ht="12.75" hidden="1" customHeight="1" x14ac:dyDescent="0.2"/>
    <row r="58239" ht="12.75" hidden="1" customHeight="1" x14ac:dyDescent="0.2"/>
    <row r="58240" ht="12.75" hidden="1" customHeight="1" x14ac:dyDescent="0.2"/>
    <row r="58241" ht="12.75" hidden="1" customHeight="1" x14ac:dyDescent="0.2"/>
    <row r="58242" ht="12.75" hidden="1" customHeight="1" x14ac:dyDescent="0.2"/>
    <row r="58243" ht="12.75" hidden="1" customHeight="1" x14ac:dyDescent="0.2"/>
    <row r="58244" ht="12.75" hidden="1" customHeight="1" x14ac:dyDescent="0.2"/>
    <row r="58245" ht="12.75" hidden="1" customHeight="1" x14ac:dyDescent="0.2"/>
    <row r="58246" ht="12.75" hidden="1" customHeight="1" x14ac:dyDescent="0.2"/>
    <row r="58247" ht="12.75" hidden="1" customHeight="1" x14ac:dyDescent="0.2"/>
    <row r="58248" ht="12.75" hidden="1" customHeight="1" x14ac:dyDescent="0.2"/>
    <row r="58249" ht="12.75" hidden="1" customHeight="1" x14ac:dyDescent="0.2"/>
    <row r="58250" ht="12.75" hidden="1" customHeight="1" x14ac:dyDescent="0.2"/>
    <row r="58251" ht="12.75" hidden="1" customHeight="1" x14ac:dyDescent="0.2"/>
    <row r="58252" ht="12.75" hidden="1" customHeight="1" x14ac:dyDescent="0.2"/>
    <row r="58253" ht="12.75" hidden="1" customHeight="1" x14ac:dyDescent="0.2"/>
    <row r="58254" ht="12.75" hidden="1" customHeight="1" x14ac:dyDescent="0.2"/>
    <row r="58255" ht="12.75" hidden="1" customHeight="1" x14ac:dyDescent="0.2"/>
    <row r="58256" ht="12.75" hidden="1" customHeight="1" x14ac:dyDescent="0.2"/>
    <row r="58257" ht="12.75" hidden="1" customHeight="1" x14ac:dyDescent="0.2"/>
    <row r="58258" ht="12.75" hidden="1" customHeight="1" x14ac:dyDescent="0.2"/>
    <row r="58259" ht="12.75" hidden="1" customHeight="1" x14ac:dyDescent="0.2"/>
    <row r="58260" ht="12.75" hidden="1" customHeight="1" x14ac:dyDescent="0.2"/>
    <row r="58261" ht="12.75" hidden="1" customHeight="1" x14ac:dyDescent="0.2"/>
    <row r="58262" ht="12.75" hidden="1" customHeight="1" x14ac:dyDescent="0.2"/>
    <row r="58263" ht="12.75" hidden="1" customHeight="1" x14ac:dyDescent="0.2"/>
    <row r="58264" ht="12.75" hidden="1" customHeight="1" x14ac:dyDescent="0.2"/>
    <row r="58265" ht="12.75" hidden="1" customHeight="1" x14ac:dyDescent="0.2"/>
    <row r="58266" ht="12.75" hidden="1" customHeight="1" x14ac:dyDescent="0.2"/>
    <row r="58267" ht="12.75" hidden="1" customHeight="1" x14ac:dyDescent="0.2"/>
    <row r="58268" ht="12.75" hidden="1" customHeight="1" x14ac:dyDescent="0.2"/>
    <row r="58269" ht="12.75" hidden="1" customHeight="1" x14ac:dyDescent="0.2"/>
    <row r="58270" ht="12.75" hidden="1" customHeight="1" x14ac:dyDescent="0.2"/>
    <row r="58271" ht="12.75" hidden="1" customHeight="1" x14ac:dyDescent="0.2"/>
    <row r="58272" ht="12.75" hidden="1" customHeight="1" x14ac:dyDescent="0.2"/>
    <row r="58273" ht="12.75" hidden="1" customHeight="1" x14ac:dyDescent="0.2"/>
    <row r="58274" ht="12.75" hidden="1" customHeight="1" x14ac:dyDescent="0.2"/>
    <row r="58275" ht="12.75" hidden="1" customHeight="1" x14ac:dyDescent="0.2"/>
    <row r="58276" ht="12.75" hidden="1" customHeight="1" x14ac:dyDescent="0.2"/>
    <row r="58277" ht="12.75" hidden="1" customHeight="1" x14ac:dyDescent="0.2"/>
    <row r="58278" ht="12.75" hidden="1" customHeight="1" x14ac:dyDescent="0.2"/>
    <row r="58279" ht="12.75" hidden="1" customHeight="1" x14ac:dyDescent="0.2"/>
    <row r="58280" ht="12.75" hidden="1" customHeight="1" x14ac:dyDescent="0.2"/>
    <row r="58281" ht="12.75" hidden="1" customHeight="1" x14ac:dyDescent="0.2"/>
    <row r="58282" ht="12.75" hidden="1" customHeight="1" x14ac:dyDescent="0.2"/>
    <row r="58283" ht="12.75" hidden="1" customHeight="1" x14ac:dyDescent="0.2"/>
    <row r="58284" ht="12.75" hidden="1" customHeight="1" x14ac:dyDescent="0.2"/>
    <row r="58285" ht="12.75" hidden="1" customHeight="1" x14ac:dyDescent="0.2"/>
    <row r="58286" ht="12.75" hidden="1" customHeight="1" x14ac:dyDescent="0.2"/>
    <row r="58287" ht="12.75" hidden="1" customHeight="1" x14ac:dyDescent="0.2"/>
    <row r="58288" ht="12.75" hidden="1" customHeight="1" x14ac:dyDescent="0.2"/>
    <row r="58289" ht="12.75" hidden="1" customHeight="1" x14ac:dyDescent="0.2"/>
    <row r="58290" ht="12.75" hidden="1" customHeight="1" x14ac:dyDescent="0.2"/>
    <row r="58291" ht="12.75" hidden="1" customHeight="1" x14ac:dyDescent="0.2"/>
    <row r="58292" ht="12.75" hidden="1" customHeight="1" x14ac:dyDescent="0.2"/>
    <row r="58293" ht="12.75" hidden="1" customHeight="1" x14ac:dyDescent="0.2"/>
    <row r="58294" ht="12.75" hidden="1" customHeight="1" x14ac:dyDescent="0.2"/>
    <row r="58295" ht="12.75" hidden="1" customHeight="1" x14ac:dyDescent="0.2"/>
    <row r="58296" ht="12.75" hidden="1" customHeight="1" x14ac:dyDescent="0.2"/>
    <row r="58297" ht="12.75" hidden="1" customHeight="1" x14ac:dyDescent="0.2"/>
    <row r="58298" ht="12.75" hidden="1" customHeight="1" x14ac:dyDescent="0.2"/>
    <row r="58299" ht="12.75" hidden="1" customHeight="1" x14ac:dyDescent="0.2"/>
    <row r="58300" ht="12.75" hidden="1" customHeight="1" x14ac:dyDescent="0.2"/>
    <row r="58301" ht="12.75" hidden="1" customHeight="1" x14ac:dyDescent="0.2"/>
    <row r="58302" ht="12.75" hidden="1" customHeight="1" x14ac:dyDescent="0.2"/>
    <row r="58303" ht="12.75" hidden="1" customHeight="1" x14ac:dyDescent="0.2"/>
    <row r="58304" ht="12.75" hidden="1" customHeight="1" x14ac:dyDescent="0.2"/>
    <row r="58305" ht="12.75" hidden="1" customHeight="1" x14ac:dyDescent="0.2"/>
    <row r="58306" ht="12.75" hidden="1" customHeight="1" x14ac:dyDescent="0.2"/>
    <row r="58307" ht="12.75" hidden="1" customHeight="1" x14ac:dyDescent="0.2"/>
    <row r="58308" ht="12.75" hidden="1" customHeight="1" x14ac:dyDescent="0.2"/>
    <row r="58309" ht="12.75" hidden="1" customHeight="1" x14ac:dyDescent="0.2"/>
    <row r="58310" ht="12.75" hidden="1" customHeight="1" x14ac:dyDescent="0.2"/>
    <row r="58311" ht="12.75" hidden="1" customHeight="1" x14ac:dyDescent="0.2"/>
    <row r="58312" ht="12.75" hidden="1" customHeight="1" x14ac:dyDescent="0.2"/>
    <row r="58313" ht="12.75" hidden="1" customHeight="1" x14ac:dyDescent="0.2"/>
    <row r="58314" ht="12.75" hidden="1" customHeight="1" x14ac:dyDescent="0.2"/>
    <row r="58315" ht="12.75" hidden="1" customHeight="1" x14ac:dyDescent="0.2"/>
    <row r="58316" ht="12.75" hidden="1" customHeight="1" x14ac:dyDescent="0.2"/>
    <row r="58317" ht="12.75" hidden="1" customHeight="1" x14ac:dyDescent="0.2"/>
    <row r="58318" ht="12.75" hidden="1" customHeight="1" x14ac:dyDescent="0.2"/>
    <row r="58319" ht="12.75" hidden="1" customHeight="1" x14ac:dyDescent="0.2"/>
    <row r="58320" ht="12.75" hidden="1" customHeight="1" x14ac:dyDescent="0.2"/>
    <row r="58321" ht="12.75" hidden="1" customHeight="1" x14ac:dyDescent="0.2"/>
    <row r="58322" ht="12.75" hidden="1" customHeight="1" x14ac:dyDescent="0.2"/>
    <row r="58323" ht="12.75" hidden="1" customHeight="1" x14ac:dyDescent="0.2"/>
    <row r="58324" ht="12.75" hidden="1" customHeight="1" x14ac:dyDescent="0.2"/>
    <row r="58325" ht="12.75" hidden="1" customHeight="1" x14ac:dyDescent="0.2"/>
    <row r="58326" ht="12.75" hidden="1" customHeight="1" x14ac:dyDescent="0.2"/>
    <row r="58327" ht="12.75" hidden="1" customHeight="1" x14ac:dyDescent="0.2"/>
    <row r="58328" ht="12.75" hidden="1" customHeight="1" x14ac:dyDescent="0.2"/>
    <row r="58329" ht="12.75" hidden="1" customHeight="1" x14ac:dyDescent="0.2"/>
    <row r="58330" ht="12.75" hidden="1" customHeight="1" x14ac:dyDescent="0.2"/>
    <row r="58331" ht="12.75" hidden="1" customHeight="1" x14ac:dyDescent="0.2"/>
    <row r="58332" ht="12.75" hidden="1" customHeight="1" x14ac:dyDescent="0.2"/>
    <row r="58333" ht="12.75" hidden="1" customHeight="1" x14ac:dyDescent="0.2"/>
    <row r="58334" ht="12.75" hidden="1" customHeight="1" x14ac:dyDescent="0.2"/>
    <row r="58335" ht="12.75" hidden="1" customHeight="1" x14ac:dyDescent="0.2"/>
    <row r="58336" ht="12.75" hidden="1" customHeight="1" x14ac:dyDescent="0.2"/>
    <row r="58337" ht="12.75" hidden="1" customHeight="1" x14ac:dyDescent="0.2"/>
    <row r="58338" ht="12.75" hidden="1" customHeight="1" x14ac:dyDescent="0.2"/>
    <row r="58339" ht="12.75" hidden="1" customHeight="1" x14ac:dyDescent="0.2"/>
    <row r="58340" ht="12.75" hidden="1" customHeight="1" x14ac:dyDescent="0.2"/>
    <row r="58341" ht="12.75" hidden="1" customHeight="1" x14ac:dyDescent="0.2"/>
    <row r="58342" ht="12.75" hidden="1" customHeight="1" x14ac:dyDescent="0.2"/>
    <row r="58343" ht="12.75" hidden="1" customHeight="1" x14ac:dyDescent="0.2"/>
    <row r="58344" ht="12.75" hidden="1" customHeight="1" x14ac:dyDescent="0.2"/>
    <row r="58345" ht="12.75" hidden="1" customHeight="1" x14ac:dyDescent="0.2"/>
    <row r="58346" ht="12.75" hidden="1" customHeight="1" x14ac:dyDescent="0.2"/>
    <row r="58347" ht="12.75" hidden="1" customHeight="1" x14ac:dyDescent="0.2"/>
    <row r="58348" ht="12.75" hidden="1" customHeight="1" x14ac:dyDescent="0.2"/>
    <row r="58349" ht="12.75" hidden="1" customHeight="1" x14ac:dyDescent="0.2"/>
    <row r="58350" ht="12.75" hidden="1" customHeight="1" x14ac:dyDescent="0.2"/>
    <row r="58351" ht="12.75" hidden="1" customHeight="1" x14ac:dyDescent="0.2"/>
    <row r="58352" ht="12.75" hidden="1" customHeight="1" x14ac:dyDescent="0.2"/>
    <row r="58353" ht="12.75" hidden="1" customHeight="1" x14ac:dyDescent="0.2"/>
    <row r="58354" ht="12.75" hidden="1" customHeight="1" x14ac:dyDescent="0.2"/>
    <row r="58355" ht="12.75" hidden="1" customHeight="1" x14ac:dyDescent="0.2"/>
    <row r="58356" ht="12.75" hidden="1" customHeight="1" x14ac:dyDescent="0.2"/>
    <row r="58357" ht="12.75" hidden="1" customHeight="1" x14ac:dyDescent="0.2"/>
    <row r="58358" ht="12.75" hidden="1" customHeight="1" x14ac:dyDescent="0.2"/>
    <row r="58359" ht="12.75" hidden="1" customHeight="1" x14ac:dyDescent="0.2"/>
    <row r="58360" ht="12.75" hidden="1" customHeight="1" x14ac:dyDescent="0.2"/>
    <row r="58361" ht="12.75" hidden="1" customHeight="1" x14ac:dyDescent="0.2"/>
    <row r="58362" ht="12.75" hidden="1" customHeight="1" x14ac:dyDescent="0.2"/>
    <row r="58363" ht="12.75" hidden="1" customHeight="1" x14ac:dyDescent="0.2"/>
    <row r="58364" ht="12.75" hidden="1" customHeight="1" x14ac:dyDescent="0.2"/>
    <row r="58365" ht="12.75" hidden="1" customHeight="1" x14ac:dyDescent="0.2"/>
    <row r="58366" ht="12.75" hidden="1" customHeight="1" x14ac:dyDescent="0.2"/>
    <row r="58367" ht="12.75" hidden="1" customHeight="1" x14ac:dyDescent="0.2"/>
    <row r="58368" ht="12.75" hidden="1" customHeight="1" x14ac:dyDescent="0.2"/>
    <row r="58369" ht="12.75" hidden="1" customHeight="1" x14ac:dyDescent="0.2"/>
    <row r="58370" ht="12.75" hidden="1" customHeight="1" x14ac:dyDescent="0.2"/>
    <row r="58371" ht="12.75" hidden="1" customHeight="1" x14ac:dyDescent="0.2"/>
    <row r="58372" ht="12.75" hidden="1" customHeight="1" x14ac:dyDescent="0.2"/>
    <row r="58373" ht="12.75" hidden="1" customHeight="1" x14ac:dyDescent="0.2"/>
    <row r="58374" ht="12.75" hidden="1" customHeight="1" x14ac:dyDescent="0.2"/>
    <row r="58375" ht="12.75" hidden="1" customHeight="1" x14ac:dyDescent="0.2"/>
    <row r="58376" ht="12.75" hidden="1" customHeight="1" x14ac:dyDescent="0.2"/>
    <row r="58377" ht="12.75" hidden="1" customHeight="1" x14ac:dyDescent="0.2"/>
    <row r="58378" ht="12.75" hidden="1" customHeight="1" x14ac:dyDescent="0.2"/>
    <row r="58379" ht="12.75" hidden="1" customHeight="1" x14ac:dyDescent="0.2"/>
    <row r="58380" ht="12.75" hidden="1" customHeight="1" x14ac:dyDescent="0.2"/>
    <row r="58381" ht="12.75" hidden="1" customHeight="1" x14ac:dyDescent="0.2"/>
    <row r="58382" ht="12.75" hidden="1" customHeight="1" x14ac:dyDescent="0.2"/>
    <row r="58383" ht="12.75" hidden="1" customHeight="1" x14ac:dyDescent="0.2"/>
    <row r="58384" ht="12.75" hidden="1" customHeight="1" x14ac:dyDescent="0.2"/>
    <row r="58385" ht="12.75" hidden="1" customHeight="1" x14ac:dyDescent="0.2"/>
    <row r="58386" ht="12.75" hidden="1" customHeight="1" x14ac:dyDescent="0.2"/>
    <row r="58387" ht="12.75" hidden="1" customHeight="1" x14ac:dyDescent="0.2"/>
    <row r="58388" ht="12.75" hidden="1" customHeight="1" x14ac:dyDescent="0.2"/>
    <row r="58389" ht="12.75" hidden="1" customHeight="1" x14ac:dyDescent="0.2"/>
    <row r="58390" ht="12.75" hidden="1" customHeight="1" x14ac:dyDescent="0.2"/>
    <row r="58391" ht="12.75" hidden="1" customHeight="1" x14ac:dyDescent="0.2"/>
    <row r="58392" ht="12.75" hidden="1" customHeight="1" x14ac:dyDescent="0.2"/>
    <row r="58393" ht="12.75" hidden="1" customHeight="1" x14ac:dyDescent="0.2"/>
    <row r="58394" ht="12.75" hidden="1" customHeight="1" x14ac:dyDescent="0.2"/>
    <row r="58395" ht="12.75" hidden="1" customHeight="1" x14ac:dyDescent="0.2"/>
    <row r="58396" ht="12.75" hidden="1" customHeight="1" x14ac:dyDescent="0.2"/>
    <row r="58397" ht="12.75" hidden="1" customHeight="1" x14ac:dyDescent="0.2"/>
    <row r="58398" ht="12.75" hidden="1" customHeight="1" x14ac:dyDescent="0.2"/>
    <row r="58399" ht="12.75" hidden="1" customHeight="1" x14ac:dyDescent="0.2"/>
    <row r="58400" ht="12.75" hidden="1" customHeight="1" x14ac:dyDescent="0.2"/>
    <row r="58401" ht="12.75" hidden="1" customHeight="1" x14ac:dyDescent="0.2"/>
    <row r="58402" ht="12.75" hidden="1" customHeight="1" x14ac:dyDescent="0.2"/>
    <row r="58403" ht="12.75" hidden="1" customHeight="1" x14ac:dyDescent="0.2"/>
    <row r="58404" ht="12.75" hidden="1" customHeight="1" x14ac:dyDescent="0.2"/>
    <row r="58405" ht="12.75" hidden="1" customHeight="1" x14ac:dyDescent="0.2"/>
    <row r="58406" ht="12.75" hidden="1" customHeight="1" x14ac:dyDescent="0.2"/>
    <row r="58407" ht="12.75" hidden="1" customHeight="1" x14ac:dyDescent="0.2"/>
    <row r="58408" ht="12.75" hidden="1" customHeight="1" x14ac:dyDescent="0.2"/>
    <row r="58409" ht="12.75" hidden="1" customHeight="1" x14ac:dyDescent="0.2"/>
    <row r="58410" ht="12.75" hidden="1" customHeight="1" x14ac:dyDescent="0.2"/>
    <row r="58411" ht="12.75" hidden="1" customHeight="1" x14ac:dyDescent="0.2"/>
    <row r="58412" ht="12.75" hidden="1" customHeight="1" x14ac:dyDescent="0.2"/>
    <row r="58413" ht="12.75" hidden="1" customHeight="1" x14ac:dyDescent="0.2"/>
    <row r="58414" ht="12.75" hidden="1" customHeight="1" x14ac:dyDescent="0.2"/>
    <row r="58415" ht="12.75" hidden="1" customHeight="1" x14ac:dyDescent="0.2"/>
    <row r="58416" ht="12.75" hidden="1" customHeight="1" x14ac:dyDescent="0.2"/>
    <row r="58417" ht="12.75" hidden="1" customHeight="1" x14ac:dyDescent="0.2"/>
    <row r="58418" ht="12.75" hidden="1" customHeight="1" x14ac:dyDescent="0.2"/>
    <row r="58419" ht="12.75" hidden="1" customHeight="1" x14ac:dyDescent="0.2"/>
    <row r="58420" ht="12.75" hidden="1" customHeight="1" x14ac:dyDescent="0.2"/>
    <row r="58421" ht="12.75" hidden="1" customHeight="1" x14ac:dyDescent="0.2"/>
    <row r="58422" ht="12.75" hidden="1" customHeight="1" x14ac:dyDescent="0.2"/>
    <row r="58423" ht="12.75" hidden="1" customHeight="1" x14ac:dyDescent="0.2"/>
    <row r="58424" ht="12.75" hidden="1" customHeight="1" x14ac:dyDescent="0.2"/>
    <row r="58425" ht="12.75" hidden="1" customHeight="1" x14ac:dyDescent="0.2"/>
    <row r="58426" ht="12.75" hidden="1" customHeight="1" x14ac:dyDescent="0.2"/>
    <row r="58427" ht="12.75" hidden="1" customHeight="1" x14ac:dyDescent="0.2"/>
    <row r="58428" ht="12.75" hidden="1" customHeight="1" x14ac:dyDescent="0.2"/>
    <row r="58429" ht="12.75" hidden="1" customHeight="1" x14ac:dyDescent="0.2"/>
    <row r="58430" ht="12.75" hidden="1" customHeight="1" x14ac:dyDescent="0.2"/>
    <row r="58431" ht="12.75" hidden="1" customHeight="1" x14ac:dyDescent="0.2"/>
    <row r="58432" ht="12.75" hidden="1" customHeight="1" x14ac:dyDescent="0.2"/>
    <row r="58433" ht="12.75" hidden="1" customHeight="1" x14ac:dyDescent="0.2"/>
    <row r="58434" ht="12.75" hidden="1" customHeight="1" x14ac:dyDescent="0.2"/>
    <row r="58435" ht="12.75" hidden="1" customHeight="1" x14ac:dyDescent="0.2"/>
    <row r="58436" ht="12.75" hidden="1" customHeight="1" x14ac:dyDescent="0.2"/>
    <row r="58437" ht="12.75" hidden="1" customHeight="1" x14ac:dyDescent="0.2"/>
    <row r="58438" ht="12.75" hidden="1" customHeight="1" x14ac:dyDescent="0.2"/>
    <row r="58439" ht="12.75" hidden="1" customHeight="1" x14ac:dyDescent="0.2"/>
    <row r="58440" ht="12.75" hidden="1" customHeight="1" x14ac:dyDescent="0.2"/>
    <row r="58441" ht="12.75" hidden="1" customHeight="1" x14ac:dyDescent="0.2"/>
    <row r="58442" ht="12.75" hidden="1" customHeight="1" x14ac:dyDescent="0.2"/>
    <row r="58443" ht="12.75" hidden="1" customHeight="1" x14ac:dyDescent="0.2"/>
    <row r="58444" ht="12.75" hidden="1" customHeight="1" x14ac:dyDescent="0.2"/>
    <row r="58445" ht="12.75" hidden="1" customHeight="1" x14ac:dyDescent="0.2"/>
    <row r="58446" ht="12.75" hidden="1" customHeight="1" x14ac:dyDescent="0.2"/>
    <row r="58447" ht="12.75" hidden="1" customHeight="1" x14ac:dyDescent="0.2"/>
    <row r="58448" ht="12.75" hidden="1" customHeight="1" x14ac:dyDescent="0.2"/>
    <row r="58449" ht="12.75" hidden="1" customHeight="1" x14ac:dyDescent="0.2"/>
    <row r="58450" ht="12.75" hidden="1" customHeight="1" x14ac:dyDescent="0.2"/>
    <row r="58451" ht="12.75" hidden="1" customHeight="1" x14ac:dyDescent="0.2"/>
    <row r="58452" ht="12.75" hidden="1" customHeight="1" x14ac:dyDescent="0.2"/>
    <row r="58453" ht="12.75" hidden="1" customHeight="1" x14ac:dyDescent="0.2"/>
    <row r="58454" ht="12.75" hidden="1" customHeight="1" x14ac:dyDescent="0.2"/>
    <row r="58455" ht="12.75" hidden="1" customHeight="1" x14ac:dyDescent="0.2"/>
    <row r="58456" ht="12.75" hidden="1" customHeight="1" x14ac:dyDescent="0.2"/>
    <row r="58457" ht="12.75" hidden="1" customHeight="1" x14ac:dyDescent="0.2"/>
    <row r="58458" ht="12.75" hidden="1" customHeight="1" x14ac:dyDescent="0.2"/>
    <row r="58459" ht="12.75" hidden="1" customHeight="1" x14ac:dyDescent="0.2"/>
    <row r="58460" ht="12.75" hidden="1" customHeight="1" x14ac:dyDescent="0.2"/>
    <row r="58461" ht="12.75" hidden="1" customHeight="1" x14ac:dyDescent="0.2"/>
    <row r="58462" ht="12.75" hidden="1" customHeight="1" x14ac:dyDescent="0.2"/>
    <row r="58463" ht="12.75" hidden="1" customHeight="1" x14ac:dyDescent="0.2"/>
    <row r="58464" ht="12.75" hidden="1" customHeight="1" x14ac:dyDescent="0.2"/>
    <row r="58465" ht="12.75" hidden="1" customHeight="1" x14ac:dyDescent="0.2"/>
    <row r="58466" ht="12.75" hidden="1" customHeight="1" x14ac:dyDescent="0.2"/>
    <row r="58467" ht="12.75" hidden="1" customHeight="1" x14ac:dyDescent="0.2"/>
    <row r="58468" ht="12.75" hidden="1" customHeight="1" x14ac:dyDescent="0.2"/>
    <row r="58469" ht="12.75" hidden="1" customHeight="1" x14ac:dyDescent="0.2"/>
    <row r="58470" ht="12.75" hidden="1" customHeight="1" x14ac:dyDescent="0.2"/>
    <row r="58471" ht="12.75" hidden="1" customHeight="1" x14ac:dyDescent="0.2"/>
    <row r="58472" ht="12.75" hidden="1" customHeight="1" x14ac:dyDescent="0.2"/>
    <row r="58473" ht="12.75" hidden="1" customHeight="1" x14ac:dyDescent="0.2"/>
    <row r="58474" ht="12.75" hidden="1" customHeight="1" x14ac:dyDescent="0.2"/>
    <row r="58475" ht="12.75" hidden="1" customHeight="1" x14ac:dyDescent="0.2"/>
    <row r="58476" ht="12.75" hidden="1" customHeight="1" x14ac:dyDescent="0.2"/>
    <row r="58477" ht="12.75" hidden="1" customHeight="1" x14ac:dyDescent="0.2"/>
    <row r="58478" ht="12.75" hidden="1" customHeight="1" x14ac:dyDescent="0.2"/>
    <row r="58479" ht="12.75" hidden="1" customHeight="1" x14ac:dyDescent="0.2"/>
    <row r="58480" ht="12.75" hidden="1" customHeight="1" x14ac:dyDescent="0.2"/>
    <row r="58481" ht="12.75" hidden="1" customHeight="1" x14ac:dyDescent="0.2"/>
    <row r="58482" ht="12.75" hidden="1" customHeight="1" x14ac:dyDescent="0.2"/>
    <row r="58483" ht="12.75" hidden="1" customHeight="1" x14ac:dyDescent="0.2"/>
    <row r="58484" ht="12.75" hidden="1" customHeight="1" x14ac:dyDescent="0.2"/>
    <row r="58485" ht="12.75" hidden="1" customHeight="1" x14ac:dyDescent="0.2"/>
    <row r="58486" ht="12.75" hidden="1" customHeight="1" x14ac:dyDescent="0.2"/>
    <row r="58487" ht="12.75" hidden="1" customHeight="1" x14ac:dyDescent="0.2"/>
    <row r="58488" ht="12.75" hidden="1" customHeight="1" x14ac:dyDescent="0.2"/>
    <row r="58489" ht="12.75" hidden="1" customHeight="1" x14ac:dyDescent="0.2"/>
    <row r="58490" ht="12.75" hidden="1" customHeight="1" x14ac:dyDescent="0.2"/>
    <row r="58491" ht="12.75" hidden="1" customHeight="1" x14ac:dyDescent="0.2"/>
    <row r="58492" ht="12.75" hidden="1" customHeight="1" x14ac:dyDescent="0.2"/>
    <row r="58493" ht="12.75" hidden="1" customHeight="1" x14ac:dyDescent="0.2"/>
    <row r="58494" ht="12.75" hidden="1" customHeight="1" x14ac:dyDescent="0.2"/>
    <row r="58495" ht="12.75" hidden="1" customHeight="1" x14ac:dyDescent="0.2"/>
    <row r="58496" ht="12.75" hidden="1" customHeight="1" x14ac:dyDescent="0.2"/>
    <row r="58497" ht="12.75" hidden="1" customHeight="1" x14ac:dyDescent="0.2"/>
    <row r="58498" ht="12.75" hidden="1" customHeight="1" x14ac:dyDescent="0.2"/>
    <row r="58499" ht="12.75" hidden="1" customHeight="1" x14ac:dyDescent="0.2"/>
    <row r="58500" ht="12.75" hidden="1" customHeight="1" x14ac:dyDescent="0.2"/>
    <row r="58501" ht="12.75" hidden="1" customHeight="1" x14ac:dyDescent="0.2"/>
    <row r="58502" ht="12.75" hidden="1" customHeight="1" x14ac:dyDescent="0.2"/>
    <row r="58503" ht="12.75" hidden="1" customHeight="1" x14ac:dyDescent="0.2"/>
    <row r="58504" ht="12.75" hidden="1" customHeight="1" x14ac:dyDescent="0.2"/>
    <row r="58505" ht="12.75" hidden="1" customHeight="1" x14ac:dyDescent="0.2"/>
    <row r="58506" ht="12.75" hidden="1" customHeight="1" x14ac:dyDescent="0.2"/>
    <row r="58507" ht="12.75" hidden="1" customHeight="1" x14ac:dyDescent="0.2"/>
    <row r="58508" ht="12.75" hidden="1" customHeight="1" x14ac:dyDescent="0.2"/>
    <row r="58509" ht="12.75" hidden="1" customHeight="1" x14ac:dyDescent="0.2"/>
    <row r="58510" ht="12.75" hidden="1" customHeight="1" x14ac:dyDescent="0.2"/>
    <row r="58511" ht="12.75" hidden="1" customHeight="1" x14ac:dyDescent="0.2"/>
    <row r="58512" ht="12.75" hidden="1" customHeight="1" x14ac:dyDescent="0.2"/>
    <row r="58513" ht="12.75" hidden="1" customHeight="1" x14ac:dyDescent="0.2"/>
    <row r="58514" ht="12.75" hidden="1" customHeight="1" x14ac:dyDescent="0.2"/>
    <row r="58515" ht="12.75" hidden="1" customHeight="1" x14ac:dyDescent="0.2"/>
    <row r="58516" ht="12.75" hidden="1" customHeight="1" x14ac:dyDescent="0.2"/>
    <row r="58517" ht="12.75" hidden="1" customHeight="1" x14ac:dyDescent="0.2"/>
    <row r="58518" ht="12.75" hidden="1" customHeight="1" x14ac:dyDescent="0.2"/>
    <row r="58519" ht="12.75" hidden="1" customHeight="1" x14ac:dyDescent="0.2"/>
    <row r="58520" ht="12.75" hidden="1" customHeight="1" x14ac:dyDescent="0.2"/>
    <row r="58521" ht="12.75" hidden="1" customHeight="1" x14ac:dyDescent="0.2"/>
    <row r="58522" ht="12.75" hidden="1" customHeight="1" x14ac:dyDescent="0.2"/>
    <row r="58523" ht="12.75" hidden="1" customHeight="1" x14ac:dyDescent="0.2"/>
    <row r="58524" ht="12.75" hidden="1" customHeight="1" x14ac:dyDescent="0.2"/>
    <row r="58525" ht="12.75" hidden="1" customHeight="1" x14ac:dyDescent="0.2"/>
    <row r="58526" ht="12.75" hidden="1" customHeight="1" x14ac:dyDescent="0.2"/>
    <row r="58527" ht="12.75" hidden="1" customHeight="1" x14ac:dyDescent="0.2"/>
    <row r="58528" ht="12.75" hidden="1" customHeight="1" x14ac:dyDescent="0.2"/>
    <row r="58529" ht="12.75" hidden="1" customHeight="1" x14ac:dyDescent="0.2"/>
    <row r="58530" ht="12.75" hidden="1" customHeight="1" x14ac:dyDescent="0.2"/>
    <row r="58531" ht="12.75" hidden="1" customHeight="1" x14ac:dyDescent="0.2"/>
    <row r="58532" ht="12.75" hidden="1" customHeight="1" x14ac:dyDescent="0.2"/>
    <row r="58533" ht="12.75" hidden="1" customHeight="1" x14ac:dyDescent="0.2"/>
    <row r="58534" ht="12.75" hidden="1" customHeight="1" x14ac:dyDescent="0.2"/>
    <row r="58535" ht="12.75" hidden="1" customHeight="1" x14ac:dyDescent="0.2"/>
    <row r="58536" ht="12.75" hidden="1" customHeight="1" x14ac:dyDescent="0.2"/>
    <row r="58537" ht="12.75" hidden="1" customHeight="1" x14ac:dyDescent="0.2"/>
    <row r="58538" ht="12.75" hidden="1" customHeight="1" x14ac:dyDescent="0.2"/>
    <row r="58539" ht="12.75" hidden="1" customHeight="1" x14ac:dyDescent="0.2"/>
    <row r="58540" ht="12.75" hidden="1" customHeight="1" x14ac:dyDescent="0.2"/>
    <row r="58541" ht="12.75" hidden="1" customHeight="1" x14ac:dyDescent="0.2"/>
    <row r="58542" ht="12.75" hidden="1" customHeight="1" x14ac:dyDescent="0.2"/>
    <row r="58543" ht="12.75" hidden="1" customHeight="1" x14ac:dyDescent="0.2"/>
    <row r="58544" ht="12.75" hidden="1" customHeight="1" x14ac:dyDescent="0.2"/>
    <row r="58545" ht="12.75" hidden="1" customHeight="1" x14ac:dyDescent="0.2"/>
    <row r="58546" ht="12.75" hidden="1" customHeight="1" x14ac:dyDescent="0.2"/>
    <row r="58547" ht="12.75" hidden="1" customHeight="1" x14ac:dyDescent="0.2"/>
    <row r="58548" ht="12.75" hidden="1" customHeight="1" x14ac:dyDescent="0.2"/>
    <row r="58549" ht="12.75" hidden="1" customHeight="1" x14ac:dyDescent="0.2"/>
    <row r="58550" ht="12.75" hidden="1" customHeight="1" x14ac:dyDescent="0.2"/>
    <row r="58551" ht="12.75" hidden="1" customHeight="1" x14ac:dyDescent="0.2"/>
    <row r="58552" ht="12.75" hidden="1" customHeight="1" x14ac:dyDescent="0.2"/>
    <row r="58553" ht="12.75" hidden="1" customHeight="1" x14ac:dyDescent="0.2"/>
    <row r="58554" ht="12.75" hidden="1" customHeight="1" x14ac:dyDescent="0.2"/>
    <row r="58555" ht="12.75" hidden="1" customHeight="1" x14ac:dyDescent="0.2"/>
    <row r="58556" ht="12.75" hidden="1" customHeight="1" x14ac:dyDescent="0.2"/>
    <row r="58557" ht="12.75" hidden="1" customHeight="1" x14ac:dyDescent="0.2"/>
    <row r="58558" ht="12.75" hidden="1" customHeight="1" x14ac:dyDescent="0.2"/>
    <row r="58559" ht="12.75" hidden="1" customHeight="1" x14ac:dyDescent="0.2"/>
    <row r="58560" ht="12.75" hidden="1" customHeight="1" x14ac:dyDescent="0.2"/>
    <row r="58561" ht="12.75" hidden="1" customHeight="1" x14ac:dyDescent="0.2"/>
    <row r="58562" ht="12.75" hidden="1" customHeight="1" x14ac:dyDescent="0.2"/>
    <row r="58563" ht="12.75" hidden="1" customHeight="1" x14ac:dyDescent="0.2"/>
    <row r="58564" ht="12.75" hidden="1" customHeight="1" x14ac:dyDescent="0.2"/>
    <row r="58565" ht="12.75" hidden="1" customHeight="1" x14ac:dyDescent="0.2"/>
    <row r="58566" ht="12.75" hidden="1" customHeight="1" x14ac:dyDescent="0.2"/>
    <row r="58567" ht="12.75" hidden="1" customHeight="1" x14ac:dyDescent="0.2"/>
    <row r="58568" ht="12.75" hidden="1" customHeight="1" x14ac:dyDescent="0.2"/>
    <row r="58569" ht="12.75" hidden="1" customHeight="1" x14ac:dyDescent="0.2"/>
    <row r="58570" ht="12.75" hidden="1" customHeight="1" x14ac:dyDescent="0.2"/>
    <row r="58571" ht="12.75" hidden="1" customHeight="1" x14ac:dyDescent="0.2"/>
    <row r="58572" ht="12.75" hidden="1" customHeight="1" x14ac:dyDescent="0.2"/>
    <row r="58573" ht="12.75" hidden="1" customHeight="1" x14ac:dyDescent="0.2"/>
    <row r="58574" ht="12.75" hidden="1" customHeight="1" x14ac:dyDescent="0.2"/>
    <row r="58575" ht="12.75" hidden="1" customHeight="1" x14ac:dyDescent="0.2"/>
    <row r="58576" ht="12.75" hidden="1" customHeight="1" x14ac:dyDescent="0.2"/>
    <row r="58577" ht="12.75" hidden="1" customHeight="1" x14ac:dyDescent="0.2"/>
    <row r="58578" ht="12.75" hidden="1" customHeight="1" x14ac:dyDescent="0.2"/>
    <row r="58579" ht="12.75" hidden="1" customHeight="1" x14ac:dyDescent="0.2"/>
    <row r="58580" ht="12.75" hidden="1" customHeight="1" x14ac:dyDescent="0.2"/>
    <row r="58581" ht="12.75" hidden="1" customHeight="1" x14ac:dyDescent="0.2"/>
    <row r="58582" ht="12.75" hidden="1" customHeight="1" x14ac:dyDescent="0.2"/>
    <row r="58583" ht="12.75" hidden="1" customHeight="1" x14ac:dyDescent="0.2"/>
    <row r="58584" ht="12.75" hidden="1" customHeight="1" x14ac:dyDescent="0.2"/>
    <row r="58585" ht="12.75" hidden="1" customHeight="1" x14ac:dyDescent="0.2"/>
    <row r="58586" ht="12.75" hidden="1" customHeight="1" x14ac:dyDescent="0.2"/>
    <row r="58587" ht="12.75" hidden="1" customHeight="1" x14ac:dyDescent="0.2"/>
    <row r="58588" ht="12.75" hidden="1" customHeight="1" x14ac:dyDescent="0.2"/>
    <row r="58589" ht="12.75" hidden="1" customHeight="1" x14ac:dyDescent="0.2"/>
    <row r="58590" ht="12.75" hidden="1" customHeight="1" x14ac:dyDescent="0.2"/>
    <row r="58591" ht="12.75" hidden="1" customHeight="1" x14ac:dyDescent="0.2"/>
    <row r="58592" ht="12.75" hidden="1" customHeight="1" x14ac:dyDescent="0.2"/>
    <row r="58593" ht="12.75" hidden="1" customHeight="1" x14ac:dyDescent="0.2"/>
    <row r="58594" ht="12.75" hidden="1" customHeight="1" x14ac:dyDescent="0.2"/>
    <row r="58595" ht="12.75" hidden="1" customHeight="1" x14ac:dyDescent="0.2"/>
    <row r="58596" ht="12.75" hidden="1" customHeight="1" x14ac:dyDescent="0.2"/>
    <row r="58597" ht="12.75" hidden="1" customHeight="1" x14ac:dyDescent="0.2"/>
    <row r="58598" ht="12.75" hidden="1" customHeight="1" x14ac:dyDescent="0.2"/>
    <row r="58599" ht="12.75" hidden="1" customHeight="1" x14ac:dyDescent="0.2"/>
    <row r="58600" ht="12.75" hidden="1" customHeight="1" x14ac:dyDescent="0.2"/>
    <row r="58601" ht="12.75" hidden="1" customHeight="1" x14ac:dyDescent="0.2"/>
    <row r="58602" ht="12.75" hidden="1" customHeight="1" x14ac:dyDescent="0.2"/>
    <row r="58603" ht="12.75" hidden="1" customHeight="1" x14ac:dyDescent="0.2"/>
    <row r="58604" ht="12.75" hidden="1" customHeight="1" x14ac:dyDescent="0.2"/>
    <row r="58605" ht="12.75" hidden="1" customHeight="1" x14ac:dyDescent="0.2"/>
    <row r="58606" ht="12.75" hidden="1" customHeight="1" x14ac:dyDescent="0.2"/>
    <row r="58607" ht="12.75" hidden="1" customHeight="1" x14ac:dyDescent="0.2"/>
    <row r="58608" ht="12.75" hidden="1" customHeight="1" x14ac:dyDescent="0.2"/>
    <row r="58609" ht="12.75" hidden="1" customHeight="1" x14ac:dyDescent="0.2"/>
    <row r="58610" ht="12.75" hidden="1" customHeight="1" x14ac:dyDescent="0.2"/>
    <row r="58611" ht="12.75" hidden="1" customHeight="1" x14ac:dyDescent="0.2"/>
    <row r="58612" ht="12.75" hidden="1" customHeight="1" x14ac:dyDescent="0.2"/>
    <row r="58613" ht="12.75" hidden="1" customHeight="1" x14ac:dyDescent="0.2"/>
    <row r="58614" ht="12.75" hidden="1" customHeight="1" x14ac:dyDescent="0.2"/>
    <row r="58615" ht="12.75" hidden="1" customHeight="1" x14ac:dyDescent="0.2"/>
    <row r="58616" ht="12.75" hidden="1" customHeight="1" x14ac:dyDescent="0.2"/>
    <row r="58617" ht="12.75" hidden="1" customHeight="1" x14ac:dyDescent="0.2"/>
    <row r="58618" ht="12.75" hidden="1" customHeight="1" x14ac:dyDescent="0.2"/>
    <row r="58619" ht="12.75" hidden="1" customHeight="1" x14ac:dyDescent="0.2"/>
    <row r="58620" ht="12.75" hidden="1" customHeight="1" x14ac:dyDescent="0.2"/>
    <row r="58621" ht="12.75" hidden="1" customHeight="1" x14ac:dyDescent="0.2"/>
    <row r="58622" ht="12.75" hidden="1" customHeight="1" x14ac:dyDescent="0.2"/>
    <row r="58623" ht="12.75" hidden="1" customHeight="1" x14ac:dyDescent="0.2"/>
    <row r="58624" ht="12.75" hidden="1" customHeight="1" x14ac:dyDescent="0.2"/>
    <row r="58625" ht="12.75" hidden="1" customHeight="1" x14ac:dyDescent="0.2"/>
    <row r="58626" ht="12.75" hidden="1" customHeight="1" x14ac:dyDescent="0.2"/>
    <row r="58627" ht="12.75" hidden="1" customHeight="1" x14ac:dyDescent="0.2"/>
    <row r="58628" ht="12.75" hidden="1" customHeight="1" x14ac:dyDescent="0.2"/>
    <row r="58629" ht="12.75" hidden="1" customHeight="1" x14ac:dyDescent="0.2"/>
    <row r="58630" ht="12.75" hidden="1" customHeight="1" x14ac:dyDescent="0.2"/>
    <row r="58631" ht="12.75" hidden="1" customHeight="1" x14ac:dyDescent="0.2"/>
    <row r="58632" ht="12.75" hidden="1" customHeight="1" x14ac:dyDescent="0.2"/>
    <row r="58633" ht="12.75" hidden="1" customHeight="1" x14ac:dyDescent="0.2"/>
    <row r="58634" ht="12.75" hidden="1" customHeight="1" x14ac:dyDescent="0.2"/>
    <row r="58635" ht="12.75" hidden="1" customHeight="1" x14ac:dyDescent="0.2"/>
    <row r="58636" ht="12.75" hidden="1" customHeight="1" x14ac:dyDescent="0.2"/>
    <row r="58637" ht="12.75" hidden="1" customHeight="1" x14ac:dyDescent="0.2"/>
    <row r="58638" ht="12.75" hidden="1" customHeight="1" x14ac:dyDescent="0.2"/>
    <row r="58639" ht="12.75" hidden="1" customHeight="1" x14ac:dyDescent="0.2"/>
    <row r="58640" ht="12.75" hidden="1" customHeight="1" x14ac:dyDescent="0.2"/>
    <row r="58641" ht="12.75" hidden="1" customHeight="1" x14ac:dyDescent="0.2"/>
    <row r="58642" ht="12.75" hidden="1" customHeight="1" x14ac:dyDescent="0.2"/>
    <row r="58643" ht="12.75" hidden="1" customHeight="1" x14ac:dyDescent="0.2"/>
    <row r="58644" ht="12.75" hidden="1" customHeight="1" x14ac:dyDescent="0.2"/>
    <row r="58645" ht="12.75" hidden="1" customHeight="1" x14ac:dyDescent="0.2"/>
    <row r="58646" ht="12.75" hidden="1" customHeight="1" x14ac:dyDescent="0.2"/>
    <row r="58647" ht="12.75" hidden="1" customHeight="1" x14ac:dyDescent="0.2"/>
    <row r="58648" ht="12.75" hidden="1" customHeight="1" x14ac:dyDescent="0.2"/>
    <row r="58649" ht="12.75" hidden="1" customHeight="1" x14ac:dyDescent="0.2"/>
    <row r="58650" ht="12.75" hidden="1" customHeight="1" x14ac:dyDescent="0.2"/>
    <row r="58651" ht="12.75" hidden="1" customHeight="1" x14ac:dyDescent="0.2"/>
    <row r="58652" ht="12.75" hidden="1" customHeight="1" x14ac:dyDescent="0.2"/>
    <row r="58653" ht="12.75" hidden="1" customHeight="1" x14ac:dyDescent="0.2"/>
    <row r="58654" ht="12.75" hidden="1" customHeight="1" x14ac:dyDescent="0.2"/>
    <row r="58655" ht="12.75" hidden="1" customHeight="1" x14ac:dyDescent="0.2"/>
    <row r="58656" ht="12.75" hidden="1" customHeight="1" x14ac:dyDescent="0.2"/>
    <row r="58657" ht="12.75" hidden="1" customHeight="1" x14ac:dyDescent="0.2"/>
    <row r="58658" ht="12.75" hidden="1" customHeight="1" x14ac:dyDescent="0.2"/>
    <row r="58659" ht="12.75" hidden="1" customHeight="1" x14ac:dyDescent="0.2"/>
    <row r="58660" ht="12.75" hidden="1" customHeight="1" x14ac:dyDescent="0.2"/>
    <row r="58661" ht="12.75" hidden="1" customHeight="1" x14ac:dyDescent="0.2"/>
    <row r="58662" ht="12.75" hidden="1" customHeight="1" x14ac:dyDescent="0.2"/>
    <row r="58663" ht="12.75" hidden="1" customHeight="1" x14ac:dyDescent="0.2"/>
    <row r="58664" ht="12.75" hidden="1" customHeight="1" x14ac:dyDescent="0.2"/>
    <row r="58665" ht="12.75" hidden="1" customHeight="1" x14ac:dyDescent="0.2"/>
    <row r="58666" ht="12.75" hidden="1" customHeight="1" x14ac:dyDescent="0.2"/>
    <row r="58667" ht="12.75" hidden="1" customHeight="1" x14ac:dyDescent="0.2"/>
    <row r="58668" ht="12.75" hidden="1" customHeight="1" x14ac:dyDescent="0.2"/>
    <row r="58669" ht="12.75" hidden="1" customHeight="1" x14ac:dyDescent="0.2"/>
    <row r="58670" ht="12.75" hidden="1" customHeight="1" x14ac:dyDescent="0.2"/>
    <row r="58671" ht="12.75" hidden="1" customHeight="1" x14ac:dyDescent="0.2"/>
    <row r="58672" ht="12.75" hidden="1" customHeight="1" x14ac:dyDescent="0.2"/>
    <row r="58673" ht="12.75" hidden="1" customHeight="1" x14ac:dyDescent="0.2"/>
    <row r="58674" ht="12.75" hidden="1" customHeight="1" x14ac:dyDescent="0.2"/>
    <row r="58675" ht="12.75" hidden="1" customHeight="1" x14ac:dyDescent="0.2"/>
    <row r="58676" ht="12.75" hidden="1" customHeight="1" x14ac:dyDescent="0.2"/>
    <row r="58677" ht="12.75" hidden="1" customHeight="1" x14ac:dyDescent="0.2"/>
    <row r="58678" ht="12.75" hidden="1" customHeight="1" x14ac:dyDescent="0.2"/>
    <row r="58679" ht="12.75" hidden="1" customHeight="1" x14ac:dyDescent="0.2"/>
    <row r="58680" ht="12.75" hidden="1" customHeight="1" x14ac:dyDescent="0.2"/>
    <row r="58681" ht="12.75" hidden="1" customHeight="1" x14ac:dyDescent="0.2"/>
    <row r="58682" ht="12.75" hidden="1" customHeight="1" x14ac:dyDescent="0.2"/>
    <row r="58683" ht="12.75" hidden="1" customHeight="1" x14ac:dyDescent="0.2"/>
    <row r="58684" ht="12.75" hidden="1" customHeight="1" x14ac:dyDescent="0.2"/>
    <row r="58685" ht="12.75" hidden="1" customHeight="1" x14ac:dyDescent="0.2"/>
    <row r="58686" ht="12.75" hidden="1" customHeight="1" x14ac:dyDescent="0.2"/>
    <row r="58687" ht="12.75" hidden="1" customHeight="1" x14ac:dyDescent="0.2"/>
    <row r="58688" ht="12.75" hidden="1" customHeight="1" x14ac:dyDescent="0.2"/>
    <row r="58689" ht="12.75" hidden="1" customHeight="1" x14ac:dyDescent="0.2"/>
    <row r="58690" ht="12.75" hidden="1" customHeight="1" x14ac:dyDescent="0.2"/>
    <row r="58691" ht="12.75" hidden="1" customHeight="1" x14ac:dyDescent="0.2"/>
    <row r="58692" ht="12.75" hidden="1" customHeight="1" x14ac:dyDescent="0.2"/>
    <row r="58693" ht="12.75" hidden="1" customHeight="1" x14ac:dyDescent="0.2"/>
    <row r="58694" ht="12.75" hidden="1" customHeight="1" x14ac:dyDescent="0.2"/>
    <row r="58695" ht="12.75" hidden="1" customHeight="1" x14ac:dyDescent="0.2"/>
    <row r="58696" ht="12.75" hidden="1" customHeight="1" x14ac:dyDescent="0.2"/>
    <row r="58697" ht="12.75" hidden="1" customHeight="1" x14ac:dyDescent="0.2"/>
    <row r="58698" ht="12.75" hidden="1" customHeight="1" x14ac:dyDescent="0.2"/>
    <row r="58699" ht="12.75" hidden="1" customHeight="1" x14ac:dyDescent="0.2"/>
    <row r="58700" ht="12.75" hidden="1" customHeight="1" x14ac:dyDescent="0.2"/>
    <row r="58701" ht="12.75" hidden="1" customHeight="1" x14ac:dyDescent="0.2"/>
    <row r="58702" ht="12.75" hidden="1" customHeight="1" x14ac:dyDescent="0.2"/>
    <row r="58703" ht="12.75" hidden="1" customHeight="1" x14ac:dyDescent="0.2"/>
    <row r="58704" ht="12.75" hidden="1" customHeight="1" x14ac:dyDescent="0.2"/>
    <row r="58705" ht="12.75" hidden="1" customHeight="1" x14ac:dyDescent="0.2"/>
    <row r="58706" ht="12.75" hidden="1" customHeight="1" x14ac:dyDescent="0.2"/>
    <row r="58707" ht="12.75" hidden="1" customHeight="1" x14ac:dyDescent="0.2"/>
    <row r="58708" ht="12.75" hidden="1" customHeight="1" x14ac:dyDescent="0.2"/>
    <row r="58709" ht="12.75" hidden="1" customHeight="1" x14ac:dyDescent="0.2"/>
    <row r="58710" ht="12.75" hidden="1" customHeight="1" x14ac:dyDescent="0.2"/>
    <row r="58711" ht="12.75" hidden="1" customHeight="1" x14ac:dyDescent="0.2"/>
    <row r="58712" ht="12.75" hidden="1" customHeight="1" x14ac:dyDescent="0.2"/>
    <row r="58713" ht="12.75" hidden="1" customHeight="1" x14ac:dyDescent="0.2"/>
    <row r="58714" ht="12.75" hidden="1" customHeight="1" x14ac:dyDescent="0.2"/>
    <row r="58715" ht="12.75" hidden="1" customHeight="1" x14ac:dyDescent="0.2"/>
    <row r="58716" ht="12.75" hidden="1" customHeight="1" x14ac:dyDescent="0.2"/>
    <row r="58717" ht="12.75" hidden="1" customHeight="1" x14ac:dyDescent="0.2"/>
    <row r="58718" ht="12.75" hidden="1" customHeight="1" x14ac:dyDescent="0.2"/>
    <row r="58719" ht="12.75" hidden="1" customHeight="1" x14ac:dyDescent="0.2"/>
    <row r="58720" ht="12.75" hidden="1" customHeight="1" x14ac:dyDescent="0.2"/>
    <row r="58721" ht="12.75" hidden="1" customHeight="1" x14ac:dyDescent="0.2"/>
    <row r="58722" ht="12.75" hidden="1" customHeight="1" x14ac:dyDescent="0.2"/>
    <row r="58723" ht="12.75" hidden="1" customHeight="1" x14ac:dyDescent="0.2"/>
    <row r="58724" ht="12.75" hidden="1" customHeight="1" x14ac:dyDescent="0.2"/>
    <row r="58725" ht="12.75" hidden="1" customHeight="1" x14ac:dyDescent="0.2"/>
    <row r="58726" ht="12.75" hidden="1" customHeight="1" x14ac:dyDescent="0.2"/>
    <row r="58727" ht="12.75" hidden="1" customHeight="1" x14ac:dyDescent="0.2"/>
    <row r="58728" ht="12.75" hidden="1" customHeight="1" x14ac:dyDescent="0.2"/>
    <row r="58729" ht="12.75" hidden="1" customHeight="1" x14ac:dyDescent="0.2"/>
    <row r="58730" ht="12.75" hidden="1" customHeight="1" x14ac:dyDescent="0.2"/>
    <row r="58731" ht="12.75" hidden="1" customHeight="1" x14ac:dyDescent="0.2"/>
    <row r="58732" ht="12.75" hidden="1" customHeight="1" x14ac:dyDescent="0.2"/>
    <row r="58733" ht="12.75" hidden="1" customHeight="1" x14ac:dyDescent="0.2"/>
    <row r="58734" ht="12.75" hidden="1" customHeight="1" x14ac:dyDescent="0.2"/>
    <row r="58735" ht="12.75" hidden="1" customHeight="1" x14ac:dyDescent="0.2"/>
    <row r="58736" ht="12.75" hidden="1" customHeight="1" x14ac:dyDescent="0.2"/>
    <row r="58737" ht="12.75" hidden="1" customHeight="1" x14ac:dyDescent="0.2"/>
    <row r="58738" ht="12.75" hidden="1" customHeight="1" x14ac:dyDescent="0.2"/>
    <row r="58739" ht="12.75" hidden="1" customHeight="1" x14ac:dyDescent="0.2"/>
    <row r="58740" ht="12.75" hidden="1" customHeight="1" x14ac:dyDescent="0.2"/>
    <row r="58741" ht="12.75" hidden="1" customHeight="1" x14ac:dyDescent="0.2"/>
    <row r="58742" ht="12.75" hidden="1" customHeight="1" x14ac:dyDescent="0.2"/>
    <row r="58743" ht="12.75" hidden="1" customHeight="1" x14ac:dyDescent="0.2"/>
    <row r="58744" ht="12.75" hidden="1" customHeight="1" x14ac:dyDescent="0.2"/>
    <row r="58745" ht="12.75" hidden="1" customHeight="1" x14ac:dyDescent="0.2"/>
    <row r="58746" ht="12.75" hidden="1" customHeight="1" x14ac:dyDescent="0.2"/>
    <row r="58747" ht="12.75" hidden="1" customHeight="1" x14ac:dyDescent="0.2"/>
    <row r="58748" ht="12.75" hidden="1" customHeight="1" x14ac:dyDescent="0.2"/>
    <row r="58749" ht="12.75" hidden="1" customHeight="1" x14ac:dyDescent="0.2"/>
    <row r="58750" ht="12.75" hidden="1" customHeight="1" x14ac:dyDescent="0.2"/>
    <row r="58751" ht="12.75" hidden="1" customHeight="1" x14ac:dyDescent="0.2"/>
    <row r="58752" ht="12.75" hidden="1" customHeight="1" x14ac:dyDescent="0.2"/>
    <row r="58753" ht="12.75" hidden="1" customHeight="1" x14ac:dyDescent="0.2"/>
    <row r="58754" ht="12.75" hidden="1" customHeight="1" x14ac:dyDescent="0.2"/>
    <row r="58755" ht="12.75" hidden="1" customHeight="1" x14ac:dyDescent="0.2"/>
    <row r="58756" ht="12.75" hidden="1" customHeight="1" x14ac:dyDescent="0.2"/>
    <row r="58757" ht="12.75" hidden="1" customHeight="1" x14ac:dyDescent="0.2"/>
    <row r="58758" ht="12.75" hidden="1" customHeight="1" x14ac:dyDescent="0.2"/>
    <row r="58759" ht="12.75" hidden="1" customHeight="1" x14ac:dyDescent="0.2"/>
    <row r="58760" ht="12.75" hidden="1" customHeight="1" x14ac:dyDescent="0.2"/>
    <row r="58761" ht="12.75" hidden="1" customHeight="1" x14ac:dyDescent="0.2"/>
    <row r="58762" ht="12.75" hidden="1" customHeight="1" x14ac:dyDescent="0.2"/>
    <row r="58763" ht="12.75" hidden="1" customHeight="1" x14ac:dyDescent="0.2"/>
    <row r="58764" ht="12.75" hidden="1" customHeight="1" x14ac:dyDescent="0.2"/>
    <row r="58765" ht="12.75" hidden="1" customHeight="1" x14ac:dyDescent="0.2"/>
    <row r="58766" ht="12.75" hidden="1" customHeight="1" x14ac:dyDescent="0.2"/>
    <row r="58767" ht="12.75" hidden="1" customHeight="1" x14ac:dyDescent="0.2"/>
    <row r="58768" ht="12.75" hidden="1" customHeight="1" x14ac:dyDescent="0.2"/>
    <row r="58769" ht="12.75" hidden="1" customHeight="1" x14ac:dyDescent="0.2"/>
    <row r="58770" ht="12.75" hidden="1" customHeight="1" x14ac:dyDescent="0.2"/>
    <row r="58771" ht="12.75" hidden="1" customHeight="1" x14ac:dyDescent="0.2"/>
    <row r="58772" ht="12.75" hidden="1" customHeight="1" x14ac:dyDescent="0.2"/>
    <row r="58773" ht="12.75" hidden="1" customHeight="1" x14ac:dyDescent="0.2"/>
    <row r="58774" ht="12.75" hidden="1" customHeight="1" x14ac:dyDescent="0.2"/>
    <row r="58775" ht="12.75" hidden="1" customHeight="1" x14ac:dyDescent="0.2"/>
    <row r="58776" ht="12.75" hidden="1" customHeight="1" x14ac:dyDescent="0.2"/>
    <row r="58777" ht="12.75" hidden="1" customHeight="1" x14ac:dyDescent="0.2"/>
    <row r="58778" ht="12.75" hidden="1" customHeight="1" x14ac:dyDescent="0.2"/>
    <row r="58779" ht="12.75" hidden="1" customHeight="1" x14ac:dyDescent="0.2"/>
    <row r="58780" ht="12.75" hidden="1" customHeight="1" x14ac:dyDescent="0.2"/>
    <row r="58781" ht="12.75" hidden="1" customHeight="1" x14ac:dyDescent="0.2"/>
    <row r="58782" ht="12.75" hidden="1" customHeight="1" x14ac:dyDescent="0.2"/>
    <row r="58783" ht="12.75" hidden="1" customHeight="1" x14ac:dyDescent="0.2"/>
    <row r="58784" ht="12.75" hidden="1" customHeight="1" x14ac:dyDescent="0.2"/>
    <row r="58785" ht="12.75" hidden="1" customHeight="1" x14ac:dyDescent="0.2"/>
    <row r="58786" ht="12.75" hidden="1" customHeight="1" x14ac:dyDescent="0.2"/>
    <row r="58787" ht="12.75" hidden="1" customHeight="1" x14ac:dyDescent="0.2"/>
    <row r="58788" ht="12.75" hidden="1" customHeight="1" x14ac:dyDescent="0.2"/>
    <row r="58789" ht="12.75" hidden="1" customHeight="1" x14ac:dyDescent="0.2"/>
    <row r="58790" ht="12.75" hidden="1" customHeight="1" x14ac:dyDescent="0.2"/>
    <row r="58791" ht="12.75" hidden="1" customHeight="1" x14ac:dyDescent="0.2"/>
    <row r="58792" ht="12.75" hidden="1" customHeight="1" x14ac:dyDescent="0.2"/>
    <row r="58793" ht="12.75" hidden="1" customHeight="1" x14ac:dyDescent="0.2"/>
    <row r="58794" ht="12.75" hidden="1" customHeight="1" x14ac:dyDescent="0.2"/>
    <row r="58795" ht="12.75" hidden="1" customHeight="1" x14ac:dyDescent="0.2"/>
    <row r="58796" ht="12.75" hidden="1" customHeight="1" x14ac:dyDescent="0.2"/>
    <row r="58797" ht="12.75" hidden="1" customHeight="1" x14ac:dyDescent="0.2"/>
    <row r="58798" ht="12.75" hidden="1" customHeight="1" x14ac:dyDescent="0.2"/>
    <row r="58799" ht="12.75" hidden="1" customHeight="1" x14ac:dyDescent="0.2"/>
    <row r="58800" ht="12.75" hidden="1" customHeight="1" x14ac:dyDescent="0.2"/>
    <row r="58801" ht="12.75" hidden="1" customHeight="1" x14ac:dyDescent="0.2"/>
    <row r="58802" ht="12.75" hidden="1" customHeight="1" x14ac:dyDescent="0.2"/>
    <row r="58803" ht="12.75" hidden="1" customHeight="1" x14ac:dyDescent="0.2"/>
    <row r="58804" ht="12.75" hidden="1" customHeight="1" x14ac:dyDescent="0.2"/>
    <row r="58805" ht="12.75" hidden="1" customHeight="1" x14ac:dyDescent="0.2"/>
    <row r="58806" ht="12.75" hidden="1" customHeight="1" x14ac:dyDescent="0.2"/>
    <row r="58807" ht="12.75" hidden="1" customHeight="1" x14ac:dyDescent="0.2"/>
    <row r="58808" ht="12.75" hidden="1" customHeight="1" x14ac:dyDescent="0.2"/>
    <row r="58809" ht="12.75" hidden="1" customHeight="1" x14ac:dyDescent="0.2"/>
    <row r="58810" ht="12.75" hidden="1" customHeight="1" x14ac:dyDescent="0.2"/>
    <row r="58811" ht="12.75" hidden="1" customHeight="1" x14ac:dyDescent="0.2"/>
    <row r="58812" ht="12.75" hidden="1" customHeight="1" x14ac:dyDescent="0.2"/>
    <row r="58813" ht="12.75" hidden="1" customHeight="1" x14ac:dyDescent="0.2"/>
    <row r="58814" ht="12.75" hidden="1" customHeight="1" x14ac:dyDescent="0.2"/>
    <row r="58815" ht="12.75" hidden="1" customHeight="1" x14ac:dyDescent="0.2"/>
    <row r="58816" ht="12.75" hidden="1" customHeight="1" x14ac:dyDescent="0.2"/>
    <row r="58817" ht="12.75" hidden="1" customHeight="1" x14ac:dyDescent="0.2"/>
    <row r="58818" ht="12.75" hidden="1" customHeight="1" x14ac:dyDescent="0.2"/>
    <row r="58819" ht="12.75" hidden="1" customHeight="1" x14ac:dyDescent="0.2"/>
    <row r="58820" ht="12.75" hidden="1" customHeight="1" x14ac:dyDescent="0.2"/>
    <row r="58821" ht="12.75" hidden="1" customHeight="1" x14ac:dyDescent="0.2"/>
    <row r="58822" ht="12.75" hidden="1" customHeight="1" x14ac:dyDescent="0.2"/>
    <row r="58823" ht="12.75" hidden="1" customHeight="1" x14ac:dyDescent="0.2"/>
    <row r="58824" ht="12.75" hidden="1" customHeight="1" x14ac:dyDescent="0.2"/>
    <row r="58825" ht="12.75" hidden="1" customHeight="1" x14ac:dyDescent="0.2"/>
    <row r="58826" ht="12.75" hidden="1" customHeight="1" x14ac:dyDescent="0.2"/>
    <row r="58827" ht="12.75" hidden="1" customHeight="1" x14ac:dyDescent="0.2"/>
    <row r="58828" ht="12.75" hidden="1" customHeight="1" x14ac:dyDescent="0.2"/>
    <row r="58829" ht="12.75" hidden="1" customHeight="1" x14ac:dyDescent="0.2"/>
    <row r="58830" ht="12.75" hidden="1" customHeight="1" x14ac:dyDescent="0.2"/>
    <row r="58831" ht="12.75" hidden="1" customHeight="1" x14ac:dyDescent="0.2"/>
    <row r="58832" ht="12.75" hidden="1" customHeight="1" x14ac:dyDescent="0.2"/>
    <row r="58833" ht="12.75" hidden="1" customHeight="1" x14ac:dyDescent="0.2"/>
    <row r="58834" ht="12.75" hidden="1" customHeight="1" x14ac:dyDescent="0.2"/>
    <row r="58835" ht="12.75" hidden="1" customHeight="1" x14ac:dyDescent="0.2"/>
    <row r="58836" ht="12.75" hidden="1" customHeight="1" x14ac:dyDescent="0.2"/>
    <row r="58837" ht="12.75" hidden="1" customHeight="1" x14ac:dyDescent="0.2"/>
    <row r="58838" ht="12.75" hidden="1" customHeight="1" x14ac:dyDescent="0.2"/>
    <row r="58839" ht="12.75" hidden="1" customHeight="1" x14ac:dyDescent="0.2"/>
    <row r="58840" ht="12.75" hidden="1" customHeight="1" x14ac:dyDescent="0.2"/>
    <row r="58841" ht="12.75" hidden="1" customHeight="1" x14ac:dyDescent="0.2"/>
    <row r="58842" ht="12.75" hidden="1" customHeight="1" x14ac:dyDescent="0.2"/>
    <row r="58843" ht="12.75" hidden="1" customHeight="1" x14ac:dyDescent="0.2"/>
    <row r="58844" ht="12.75" hidden="1" customHeight="1" x14ac:dyDescent="0.2"/>
    <row r="58845" ht="12.75" hidden="1" customHeight="1" x14ac:dyDescent="0.2"/>
    <row r="58846" ht="12.75" hidden="1" customHeight="1" x14ac:dyDescent="0.2"/>
    <row r="58847" ht="12.75" hidden="1" customHeight="1" x14ac:dyDescent="0.2"/>
    <row r="58848" ht="12.75" hidden="1" customHeight="1" x14ac:dyDescent="0.2"/>
    <row r="58849" ht="12.75" hidden="1" customHeight="1" x14ac:dyDescent="0.2"/>
    <row r="58850" ht="12.75" hidden="1" customHeight="1" x14ac:dyDescent="0.2"/>
    <row r="58851" ht="12.75" hidden="1" customHeight="1" x14ac:dyDescent="0.2"/>
    <row r="58852" ht="12.75" hidden="1" customHeight="1" x14ac:dyDescent="0.2"/>
    <row r="58853" ht="12.75" hidden="1" customHeight="1" x14ac:dyDescent="0.2"/>
    <row r="58854" ht="12.75" hidden="1" customHeight="1" x14ac:dyDescent="0.2"/>
    <row r="58855" ht="12.75" hidden="1" customHeight="1" x14ac:dyDescent="0.2"/>
    <row r="58856" ht="12.75" hidden="1" customHeight="1" x14ac:dyDescent="0.2"/>
    <row r="58857" ht="12.75" hidden="1" customHeight="1" x14ac:dyDescent="0.2"/>
    <row r="58858" ht="12.75" hidden="1" customHeight="1" x14ac:dyDescent="0.2"/>
    <row r="58859" ht="12.75" hidden="1" customHeight="1" x14ac:dyDescent="0.2"/>
    <row r="58860" ht="12.75" hidden="1" customHeight="1" x14ac:dyDescent="0.2"/>
    <row r="58861" ht="12.75" hidden="1" customHeight="1" x14ac:dyDescent="0.2"/>
    <row r="58862" ht="12.75" hidden="1" customHeight="1" x14ac:dyDescent="0.2"/>
    <row r="58863" ht="12.75" hidden="1" customHeight="1" x14ac:dyDescent="0.2"/>
    <row r="58864" ht="12.75" hidden="1" customHeight="1" x14ac:dyDescent="0.2"/>
    <row r="58865" ht="12.75" hidden="1" customHeight="1" x14ac:dyDescent="0.2"/>
    <row r="58866" ht="12.75" hidden="1" customHeight="1" x14ac:dyDescent="0.2"/>
    <row r="58867" ht="12.75" hidden="1" customHeight="1" x14ac:dyDescent="0.2"/>
    <row r="58868" ht="12.75" hidden="1" customHeight="1" x14ac:dyDescent="0.2"/>
    <row r="58869" ht="12.75" hidden="1" customHeight="1" x14ac:dyDescent="0.2"/>
    <row r="58870" ht="12.75" hidden="1" customHeight="1" x14ac:dyDescent="0.2"/>
    <row r="58871" ht="12.75" hidden="1" customHeight="1" x14ac:dyDescent="0.2"/>
    <row r="58872" ht="12.75" hidden="1" customHeight="1" x14ac:dyDescent="0.2"/>
    <row r="58873" ht="12.75" hidden="1" customHeight="1" x14ac:dyDescent="0.2"/>
    <row r="58874" ht="12.75" hidden="1" customHeight="1" x14ac:dyDescent="0.2"/>
    <row r="58875" ht="12.75" hidden="1" customHeight="1" x14ac:dyDescent="0.2"/>
    <row r="58876" ht="12.75" hidden="1" customHeight="1" x14ac:dyDescent="0.2"/>
    <row r="58877" ht="12.75" hidden="1" customHeight="1" x14ac:dyDescent="0.2"/>
    <row r="58878" ht="12.75" hidden="1" customHeight="1" x14ac:dyDescent="0.2"/>
    <row r="58879" ht="12.75" hidden="1" customHeight="1" x14ac:dyDescent="0.2"/>
    <row r="58880" ht="12.75" hidden="1" customHeight="1" x14ac:dyDescent="0.2"/>
    <row r="58881" ht="12.75" hidden="1" customHeight="1" x14ac:dyDescent="0.2"/>
    <row r="58882" ht="12.75" hidden="1" customHeight="1" x14ac:dyDescent="0.2"/>
    <row r="58883" ht="12.75" hidden="1" customHeight="1" x14ac:dyDescent="0.2"/>
    <row r="58884" ht="12.75" hidden="1" customHeight="1" x14ac:dyDescent="0.2"/>
    <row r="58885" ht="12.75" hidden="1" customHeight="1" x14ac:dyDescent="0.2"/>
    <row r="58886" ht="12.75" hidden="1" customHeight="1" x14ac:dyDescent="0.2"/>
    <row r="58887" ht="12.75" hidden="1" customHeight="1" x14ac:dyDescent="0.2"/>
    <row r="58888" ht="12.75" hidden="1" customHeight="1" x14ac:dyDescent="0.2"/>
    <row r="58889" ht="12.75" hidden="1" customHeight="1" x14ac:dyDescent="0.2"/>
    <row r="58890" ht="12.75" hidden="1" customHeight="1" x14ac:dyDescent="0.2"/>
    <row r="58891" ht="12.75" hidden="1" customHeight="1" x14ac:dyDescent="0.2"/>
    <row r="58892" ht="12.75" hidden="1" customHeight="1" x14ac:dyDescent="0.2"/>
    <row r="58893" ht="12.75" hidden="1" customHeight="1" x14ac:dyDescent="0.2"/>
    <row r="58894" ht="12.75" hidden="1" customHeight="1" x14ac:dyDescent="0.2"/>
    <row r="58895" ht="12.75" hidden="1" customHeight="1" x14ac:dyDescent="0.2"/>
    <row r="58896" ht="12.75" hidden="1" customHeight="1" x14ac:dyDescent="0.2"/>
    <row r="58897" ht="12.75" hidden="1" customHeight="1" x14ac:dyDescent="0.2"/>
    <row r="58898" ht="12.75" hidden="1" customHeight="1" x14ac:dyDescent="0.2"/>
    <row r="58899" ht="12.75" hidden="1" customHeight="1" x14ac:dyDescent="0.2"/>
    <row r="58900" ht="12.75" hidden="1" customHeight="1" x14ac:dyDescent="0.2"/>
    <row r="58901" ht="12.75" hidden="1" customHeight="1" x14ac:dyDescent="0.2"/>
    <row r="58902" ht="12.75" hidden="1" customHeight="1" x14ac:dyDescent="0.2"/>
    <row r="58903" ht="12.75" hidden="1" customHeight="1" x14ac:dyDescent="0.2"/>
    <row r="58904" ht="12.75" hidden="1" customHeight="1" x14ac:dyDescent="0.2"/>
    <row r="58905" ht="12.75" hidden="1" customHeight="1" x14ac:dyDescent="0.2"/>
    <row r="58906" ht="12.75" hidden="1" customHeight="1" x14ac:dyDescent="0.2"/>
    <row r="58907" ht="12.75" hidden="1" customHeight="1" x14ac:dyDescent="0.2"/>
    <row r="58908" ht="12.75" hidden="1" customHeight="1" x14ac:dyDescent="0.2"/>
    <row r="58909" ht="12.75" hidden="1" customHeight="1" x14ac:dyDescent="0.2"/>
    <row r="58910" ht="12.75" hidden="1" customHeight="1" x14ac:dyDescent="0.2"/>
    <row r="58911" ht="12.75" hidden="1" customHeight="1" x14ac:dyDescent="0.2"/>
    <row r="58912" ht="12.75" hidden="1" customHeight="1" x14ac:dyDescent="0.2"/>
    <row r="58913" ht="12.75" hidden="1" customHeight="1" x14ac:dyDescent="0.2"/>
    <row r="58914" ht="12.75" hidden="1" customHeight="1" x14ac:dyDescent="0.2"/>
    <row r="58915" ht="12.75" hidden="1" customHeight="1" x14ac:dyDescent="0.2"/>
    <row r="58916" ht="12.75" hidden="1" customHeight="1" x14ac:dyDescent="0.2"/>
    <row r="58917" ht="12.75" hidden="1" customHeight="1" x14ac:dyDescent="0.2"/>
    <row r="58918" ht="12.75" hidden="1" customHeight="1" x14ac:dyDescent="0.2"/>
    <row r="58919" ht="12.75" hidden="1" customHeight="1" x14ac:dyDescent="0.2"/>
    <row r="58920" ht="12.75" hidden="1" customHeight="1" x14ac:dyDescent="0.2"/>
    <row r="58921" ht="12.75" hidden="1" customHeight="1" x14ac:dyDescent="0.2"/>
    <row r="58922" ht="12.75" hidden="1" customHeight="1" x14ac:dyDescent="0.2"/>
    <row r="58923" ht="12.75" hidden="1" customHeight="1" x14ac:dyDescent="0.2"/>
    <row r="58924" ht="12.75" hidden="1" customHeight="1" x14ac:dyDescent="0.2"/>
    <row r="58925" ht="12.75" hidden="1" customHeight="1" x14ac:dyDescent="0.2"/>
    <row r="58926" ht="12.75" hidden="1" customHeight="1" x14ac:dyDescent="0.2"/>
    <row r="58927" ht="12.75" hidden="1" customHeight="1" x14ac:dyDescent="0.2"/>
    <row r="58928" ht="12.75" hidden="1" customHeight="1" x14ac:dyDescent="0.2"/>
    <row r="58929" ht="12.75" hidden="1" customHeight="1" x14ac:dyDescent="0.2"/>
    <row r="58930" ht="12.75" hidden="1" customHeight="1" x14ac:dyDescent="0.2"/>
    <row r="58931" ht="12.75" hidden="1" customHeight="1" x14ac:dyDescent="0.2"/>
    <row r="58932" ht="12.75" hidden="1" customHeight="1" x14ac:dyDescent="0.2"/>
    <row r="58933" ht="12.75" hidden="1" customHeight="1" x14ac:dyDescent="0.2"/>
    <row r="58934" ht="12.75" hidden="1" customHeight="1" x14ac:dyDescent="0.2"/>
    <row r="58935" ht="12.75" hidden="1" customHeight="1" x14ac:dyDescent="0.2"/>
    <row r="58936" ht="12.75" hidden="1" customHeight="1" x14ac:dyDescent="0.2"/>
    <row r="58937" ht="12.75" hidden="1" customHeight="1" x14ac:dyDescent="0.2"/>
    <row r="58938" ht="12.75" hidden="1" customHeight="1" x14ac:dyDescent="0.2"/>
    <row r="58939" ht="12.75" hidden="1" customHeight="1" x14ac:dyDescent="0.2"/>
    <row r="58940" ht="12.75" hidden="1" customHeight="1" x14ac:dyDescent="0.2"/>
    <row r="58941" ht="12.75" hidden="1" customHeight="1" x14ac:dyDescent="0.2"/>
    <row r="58942" ht="12.75" hidden="1" customHeight="1" x14ac:dyDescent="0.2"/>
    <row r="58943" ht="12.75" hidden="1" customHeight="1" x14ac:dyDescent="0.2"/>
    <row r="58944" ht="12.75" hidden="1" customHeight="1" x14ac:dyDescent="0.2"/>
    <row r="58945" ht="12.75" hidden="1" customHeight="1" x14ac:dyDescent="0.2"/>
    <row r="58946" ht="12.75" hidden="1" customHeight="1" x14ac:dyDescent="0.2"/>
    <row r="58947" ht="12.75" hidden="1" customHeight="1" x14ac:dyDescent="0.2"/>
    <row r="58948" ht="12.75" hidden="1" customHeight="1" x14ac:dyDescent="0.2"/>
    <row r="58949" ht="12.75" hidden="1" customHeight="1" x14ac:dyDescent="0.2"/>
    <row r="58950" ht="12.75" hidden="1" customHeight="1" x14ac:dyDescent="0.2"/>
    <row r="58951" ht="12.75" hidden="1" customHeight="1" x14ac:dyDescent="0.2"/>
    <row r="58952" ht="12.75" hidden="1" customHeight="1" x14ac:dyDescent="0.2"/>
    <row r="58953" ht="12.75" hidden="1" customHeight="1" x14ac:dyDescent="0.2"/>
    <row r="58954" ht="12.75" hidden="1" customHeight="1" x14ac:dyDescent="0.2"/>
    <row r="58955" ht="12.75" hidden="1" customHeight="1" x14ac:dyDescent="0.2"/>
    <row r="58956" ht="12.75" hidden="1" customHeight="1" x14ac:dyDescent="0.2"/>
    <row r="58957" ht="12.75" hidden="1" customHeight="1" x14ac:dyDescent="0.2"/>
    <row r="58958" ht="12.75" hidden="1" customHeight="1" x14ac:dyDescent="0.2"/>
    <row r="58959" ht="12.75" hidden="1" customHeight="1" x14ac:dyDescent="0.2"/>
    <row r="58960" ht="12.75" hidden="1" customHeight="1" x14ac:dyDescent="0.2"/>
    <row r="58961" ht="12.75" hidden="1" customHeight="1" x14ac:dyDescent="0.2"/>
    <row r="58962" ht="12.75" hidden="1" customHeight="1" x14ac:dyDescent="0.2"/>
    <row r="58963" ht="12.75" hidden="1" customHeight="1" x14ac:dyDescent="0.2"/>
    <row r="58964" ht="12.75" hidden="1" customHeight="1" x14ac:dyDescent="0.2"/>
    <row r="58965" ht="12.75" hidden="1" customHeight="1" x14ac:dyDescent="0.2"/>
    <row r="58966" ht="12.75" hidden="1" customHeight="1" x14ac:dyDescent="0.2"/>
    <row r="58967" ht="12.75" hidden="1" customHeight="1" x14ac:dyDescent="0.2"/>
    <row r="58968" ht="12.75" hidden="1" customHeight="1" x14ac:dyDescent="0.2"/>
    <row r="58969" ht="12.75" hidden="1" customHeight="1" x14ac:dyDescent="0.2"/>
    <row r="58970" ht="12.75" hidden="1" customHeight="1" x14ac:dyDescent="0.2"/>
    <row r="58971" ht="12.75" hidden="1" customHeight="1" x14ac:dyDescent="0.2"/>
    <row r="58972" ht="12.75" hidden="1" customHeight="1" x14ac:dyDescent="0.2"/>
    <row r="58973" ht="12.75" hidden="1" customHeight="1" x14ac:dyDescent="0.2"/>
    <row r="58974" ht="12.75" hidden="1" customHeight="1" x14ac:dyDescent="0.2"/>
    <row r="58975" ht="12.75" hidden="1" customHeight="1" x14ac:dyDescent="0.2"/>
    <row r="58976" ht="12.75" hidden="1" customHeight="1" x14ac:dyDescent="0.2"/>
    <row r="58977" ht="12.75" hidden="1" customHeight="1" x14ac:dyDescent="0.2"/>
    <row r="58978" ht="12.75" hidden="1" customHeight="1" x14ac:dyDescent="0.2"/>
    <row r="58979" ht="12.75" hidden="1" customHeight="1" x14ac:dyDescent="0.2"/>
    <row r="58980" ht="12.75" hidden="1" customHeight="1" x14ac:dyDescent="0.2"/>
    <row r="58981" ht="12.75" hidden="1" customHeight="1" x14ac:dyDescent="0.2"/>
    <row r="58982" ht="12.75" hidden="1" customHeight="1" x14ac:dyDescent="0.2"/>
    <row r="58983" ht="12.75" hidden="1" customHeight="1" x14ac:dyDescent="0.2"/>
    <row r="58984" ht="12.75" hidden="1" customHeight="1" x14ac:dyDescent="0.2"/>
    <row r="58985" ht="12.75" hidden="1" customHeight="1" x14ac:dyDescent="0.2"/>
    <row r="58986" ht="12.75" hidden="1" customHeight="1" x14ac:dyDescent="0.2"/>
    <row r="58987" ht="12.75" hidden="1" customHeight="1" x14ac:dyDescent="0.2"/>
    <row r="58988" ht="12.75" hidden="1" customHeight="1" x14ac:dyDescent="0.2"/>
    <row r="58989" ht="12.75" hidden="1" customHeight="1" x14ac:dyDescent="0.2"/>
    <row r="58990" ht="12.75" hidden="1" customHeight="1" x14ac:dyDescent="0.2"/>
    <row r="58991" ht="12.75" hidden="1" customHeight="1" x14ac:dyDescent="0.2"/>
    <row r="58992" ht="12.75" hidden="1" customHeight="1" x14ac:dyDescent="0.2"/>
    <row r="58993" ht="12.75" hidden="1" customHeight="1" x14ac:dyDescent="0.2"/>
    <row r="58994" ht="12.75" hidden="1" customHeight="1" x14ac:dyDescent="0.2"/>
    <row r="58995" ht="12.75" hidden="1" customHeight="1" x14ac:dyDescent="0.2"/>
    <row r="58996" ht="12.75" hidden="1" customHeight="1" x14ac:dyDescent="0.2"/>
    <row r="58997" ht="12.75" hidden="1" customHeight="1" x14ac:dyDescent="0.2"/>
    <row r="58998" ht="12.75" hidden="1" customHeight="1" x14ac:dyDescent="0.2"/>
    <row r="58999" ht="12.75" hidden="1" customHeight="1" x14ac:dyDescent="0.2"/>
    <row r="59000" ht="12.75" hidden="1" customHeight="1" x14ac:dyDescent="0.2"/>
    <row r="59001" ht="12.75" hidden="1" customHeight="1" x14ac:dyDescent="0.2"/>
    <row r="59002" ht="12.75" hidden="1" customHeight="1" x14ac:dyDescent="0.2"/>
    <row r="59003" ht="12.75" hidden="1" customHeight="1" x14ac:dyDescent="0.2"/>
    <row r="59004" ht="12.75" hidden="1" customHeight="1" x14ac:dyDescent="0.2"/>
    <row r="59005" ht="12.75" hidden="1" customHeight="1" x14ac:dyDescent="0.2"/>
    <row r="59006" ht="12.75" hidden="1" customHeight="1" x14ac:dyDescent="0.2"/>
    <row r="59007" ht="12.75" hidden="1" customHeight="1" x14ac:dyDescent="0.2"/>
    <row r="59008" ht="12.75" hidden="1" customHeight="1" x14ac:dyDescent="0.2"/>
    <row r="59009" ht="12.75" hidden="1" customHeight="1" x14ac:dyDescent="0.2"/>
    <row r="59010" ht="12.75" hidden="1" customHeight="1" x14ac:dyDescent="0.2"/>
    <row r="59011" ht="12.75" hidden="1" customHeight="1" x14ac:dyDescent="0.2"/>
    <row r="59012" ht="12.75" hidden="1" customHeight="1" x14ac:dyDescent="0.2"/>
    <row r="59013" ht="12.75" hidden="1" customHeight="1" x14ac:dyDescent="0.2"/>
    <row r="59014" ht="12.75" hidden="1" customHeight="1" x14ac:dyDescent="0.2"/>
    <row r="59015" ht="12.75" hidden="1" customHeight="1" x14ac:dyDescent="0.2"/>
    <row r="59016" ht="12.75" hidden="1" customHeight="1" x14ac:dyDescent="0.2"/>
    <row r="59017" ht="12.75" hidden="1" customHeight="1" x14ac:dyDescent="0.2"/>
    <row r="59018" ht="12.75" hidden="1" customHeight="1" x14ac:dyDescent="0.2"/>
    <row r="59019" ht="12.75" hidden="1" customHeight="1" x14ac:dyDescent="0.2"/>
    <row r="59020" ht="12.75" hidden="1" customHeight="1" x14ac:dyDescent="0.2"/>
    <row r="59021" ht="12.75" hidden="1" customHeight="1" x14ac:dyDescent="0.2"/>
    <row r="59022" ht="12.75" hidden="1" customHeight="1" x14ac:dyDescent="0.2"/>
    <row r="59023" ht="12.75" hidden="1" customHeight="1" x14ac:dyDescent="0.2"/>
    <row r="59024" ht="12.75" hidden="1" customHeight="1" x14ac:dyDescent="0.2"/>
    <row r="59025" ht="12.75" hidden="1" customHeight="1" x14ac:dyDescent="0.2"/>
    <row r="59026" ht="12.75" hidden="1" customHeight="1" x14ac:dyDescent="0.2"/>
    <row r="59027" ht="12.75" hidden="1" customHeight="1" x14ac:dyDescent="0.2"/>
    <row r="59028" ht="12.75" hidden="1" customHeight="1" x14ac:dyDescent="0.2"/>
    <row r="59029" ht="12.75" hidden="1" customHeight="1" x14ac:dyDescent="0.2"/>
    <row r="59030" ht="12.75" hidden="1" customHeight="1" x14ac:dyDescent="0.2"/>
    <row r="59031" ht="12.75" hidden="1" customHeight="1" x14ac:dyDescent="0.2"/>
    <row r="59032" ht="12.75" hidden="1" customHeight="1" x14ac:dyDescent="0.2"/>
    <row r="59033" ht="12.75" hidden="1" customHeight="1" x14ac:dyDescent="0.2"/>
    <row r="59034" ht="12.75" hidden="1" customHeight="1" x14ac:dyDescent="0.2"/>
    <row r="59035" ht="12.75" hidden="1" customHeight="1" x14ac:dyDescent="0.2"/>
    <row r="59036" ht="12.75" hidden="1" customHeight="1" x14ac:dyDescent="0.2"/>
    <row r="59037" ht="12.75" hidden="1" customHeight="1" x14ac:dyDescent="0.2"/>
    <row r="59038" ht="12.75" hidden="1" customHeight="1" x14ac:dyDescent="0.2"/>
    <row r="59039" ht="12.75" hidden="1" customHeight="1" x14ac:dyDescent="0.2"/>
    <row r="59040" ht="12.75" hidden="1" customHeight="1" x14ac:dyDescent="0.2"/>
    <row r="59041" ht="12.75" hidden="1" customHeight="1" x14ac:dyDescent="0.2"/>
    <row r="59042" ht="12.75" hidden="1" customHeight="1" x14ac:dyDescent="0.2"/>
    <row r="59043" ht="12.75" hidden="1" customHeight="1" x14ac:dyDescent="0.2"/>
    <row r="59044" ht="12.75" hidden="1" customHeight="1" x14ac:dyDescent="0.2"/>
    <row r="59045" ht="12.75" hidden="1" customHeight="1" x14ac:dyDescent="0.2"/>
    <row r="59046" ht="12.75" hidden="1" customHeight="1" x14ac:dyDescent="0.2"/>
    <row r="59047" ht="12.75" hidden="1" customHeight="1" x14ac:dyDescent="0.2"/>
    <row r="59048" ht="12.75" hidden="1" customHeight="1" x14ac:dyDescent="0.2"/>
    <row r="59049" ht="12.75" hidden="1" customHeight="1" x14ac:dyDescent="0.2"/>
    <row r="59050" ht="12.75" hidden="1" customHeight="1" x14ac:dyDescent="0.2"/>
    <row r="59051" ht="12.75" hidden="1" customHeight="1" x14ac:dyDescent="0.2"/>
    <row r="59052" ht="12.75" hidden="1" customHeight="1" x14ac:dyDescent="0.2"/>
    <row r="59053" ht="12.75" hidden="1" customHeight="1" x14ac:dyDescent="0.2"/>
    <row r="59054" ht="12.75" hidden="1" customHeight="1" x14ac:dyDescent="0.2"/>
    <row r="59055" ht="12.75" hidden="1" customHeight="1" x14ac:dyDescent="0.2"/>
    <row r="59056" ht="12.75" hidden="1" customHeight="1" x14ac:dyDescent="0.2"/>
    <row r="59057" ht="12.75" hidden="1" customHeight="1" x14ac:dyDescent="0.2"/>
    <row r="59058" ht="12.75" hidden="1" customHeight="1" x14ac:dyDescent="0.2"/>
    <row r="59059" ht="12.75" hidden="1" customHeight="1" x14ac:dyDescent="0.2"/>
    <row r="59060" ht="12.75" hidden="1" customHeight="1" x14ac:dyDescent="0.2"/>
    <row r="59061" ht="12.75" hidden="1" customHeight="1" x14ac:dyDescent="0.2"/>
    <row r="59062" ht="12.75" hidden="1" customHeight="1" x14ac:dyDescent="0.2"/>
    <row r="59063" ht="12.75" hidden="1" customHeight="1" x14ac:dyDescent="0.2"/>
    <row r="59064" ht="12.75" hidden="1" customHeight="1" x14ac:dyDescent="0.2"/>
    <row r="59065" ht="12.75" hidden="1" customHeight="1" x14ac:dyDescent="0.2"/>
    <row r="59066" ht="12.75" hidden="1" customHeight="1" x14ac:dyDescent="0.2"/>
    <row r="59067" ht="12.75" hidden="1" customHeight="1" x14ac:dyDescent="0.2"/>
    <row r="59068" ht="12.75" hidden="1" customHeight="1" x14ac:dyDescent="0.2"/>
    <row r="59069" ht="12.75" hidden="1" customHeight="1" x14ac:dyDescent="0.2"/>
    <row r="59070" ht="12.75" hidden="1" customHeight="1" x14ac:dyDescent="0.2"/>
    <row r="59071" ht="12.75" hidden="1" customHeight="1" x14ac:dyDescent="0.2"/>
    <row r="59072" ht="12.75" hidden="1" customHeight="1" x14ac:dyDescent="0.2"/>
    <row r="59073" ht="12.75" hidden="1" customHeight="1" x14ac:dyDescent="0.2"/>
    <row r="59074" ht="12.75" hidden="1" customHeight="1" x14ac:dyDescent="0.2"/>
    <row r="59075" ht="12.75" hidden="1" customHeight="1" x14ac:dyDescent="0.2"/>
    <row r="59076" ht="12.75" hidden="1" customHeight="1" x14ac:dyDescent="0.2"/>
    <row r="59077" ht="12.75" hidden="1" customHeight="1" x14ac:dyDescent="0.2"/>
    <row r="59078" ht="12.75" hidden="1" customHeight="1" x14ac:dyDescent="0.2"/>
    <row r="59079" ht="12.75" hidden="1" customHeight="1" x14ac:dyDescent="0.2"/>
    <row r="59080" ht="12.75" hidden="1" customHeight="1" x14ac:dyDescent="0.2"/>
    <row r="59081" ht="12.75" hidden="1" customHeight="1" x14ac:dyDescent="0.2"/>
    <row r="59082" ht="12.75" hidden="1" customHeight="1" x14ac:dyDescent="0.2"/>
    <row r="59083" ht="12.75" hidden="1" customHeight="1" x14ac:dyDescent="0.2"/>
    <row r="59084" ht="12.75" hidden="1" customHeight="1" x14ac:dyDescent="0.2"/>
    <row r="59085" ht="12.75" hidden="1" customHeight="1" x14ac:dyDescent="0.2"/>
    <row r="59086" ht="12.75" hidden="1" customHeight="1" x14ac:dyDescent="0.2"/>
    <row r="59087" ht="12.75" hidden="1" customHeight="1" x14ac:dyDescent="0.2"/>
    <row r="59088" ht="12.75" hidden="1" customHeight="1" x14ac:dyDescent="0.2"/>
    <row r="59089" ht="12.75" hidden="1" customHeight="1" x14ac:dyDescent="0.2"/>
    <row r="59090" ht="12.75" hidden="1" customHeight="1" x14ac:dyDescent="0.2"/>
    <row r="59091" ht="12.75" hidden="1" customHeight="1" x14ac:dyDescent="0.2"/>
    <row r="59092" ht="12.75" hidden="1" customHeight="1" x14ac:dyDescent="0.2"/>
    <row r="59093" ht="12.75" hidden="1" customHeight="1" x14ac:dyDescent="0.2"/>
    <row r="59094" ht="12.75" hidden="1" customHeight="1" x14ac:dyDescent="0.2"/>
    <row r="59095" ht="12.75" hidden="1" customHeight="1" x14ac:dyDescent="0.2"/>
    <row r="59096" ht="12.75" hidden="1" customHeight="1" x14ac:dyDescent="0.2"/>
    <row r="59097" ht="12.75" hidden="1" customHeight="1" x14ac:dyDescent="0.2"/>
    <row r="59098" ht="12.75" hidden="1" customHeight="1" x14ac:dyDescent="0.2"/>
    <row r="59099" ht="12.75" hidden="1" customHeight="1" x14ac:dyDescent="0.2"/>
    <row r="59100" ht="12.75" hidden="1" customHeight="1" x14ac:dyDescent="0.2"/>
    <row r="59101" ht="12.75" hidden="1" customHeight="1" x14ac:dyDescent="0.2"/>
    <row r="59102" ht="12.75" hidden="1" customHeight="1" x14ac:dyDescent="0.2"/>
    <row r="59103" ht="12.75" hidden="1" customHeight="1" x14ac:dyDescent="0.2"/>
    <row r="59104" ht="12.75" hidden="1" customHeight="1" x14ac:dyDescent="0.2"/>
    <row r="59105" ht="12.75" hidden="1" customHeight="1" x14ac:dyDescent="0.2"/>
    <row r="59106" ht="12.75" hidden="1" customHeight="1" x14ac:dyDescent="0.2"/>
    <row r="59107" ht="12.75" hidden="1" customHeight="1" x14ac:dyDescent="0.2"/>
    <row r="59108" ht="12.75" hidden="1" customHeight="1" x14ac:dyDescent="0.2"/>
    <row r="59109" ht="12.75" hidden="1" customHeight="1" x14ac:dyDescent="0.2"/>
    <row r="59110" ht="12.75" hidden="1" customHeight="1" x14ac:dyDescent="0.2"/>
    <row r="59111" ht="12.75" hidden="1" customHeight="1" x14ac:dyDescent="0.2"/>
    <row r="59112" ht="12.75" hidden="1" customHeight="1" x14ac:dyDescent="0.2"/>
    <row r="59113" ht="12.75" hidden="1" customHeight="1" x14ac:dyDescent="0.2"/>
    <row r="59114" ht="12.75" hidden="1" customHeight="1" x14ac:dyDescent="0.2"/>
    <row r="59115" ht="12.75" hidden="1" customHeight="1" x14ac:dyDescent="0.2"/>
    <row r="59116" ht="12.75" hidden="1" customHeight="1" x14ac:dyDescent="0.2"/>
    <row r="59117" ht="12.75" hidden="1" customHeight="1" x14ac:dyDescent="0.2"/>
    <row r="59118" ht="12.75" hidden="1" customHeight="1" x14ac:dyDescent="0.2"/>
    <row r="59119" ht="12.75" hidden="1" customHeight="1" x14ac:dyDescent="0.2"/>
    <row r="59120" ht="12.75" hidden="1" customHeight="1" x14ac:dyDescent="0.2"/>
    <row r="59121" ht="12.75" hidden="1" customHeight="1" x14ac:dyDescent="0.2"/>
    <row r="59122" ht="12.75" hidden="1" customHeight="1" x14ac:dyDescent="0.2"/>
    <row r="59123" ht="12.75" hidden="1" customHeight="1" x14ac:dyDescent="0.2"/>
    <row r="59124" ht="12.75" hidden="1" customHeight="1" x14ac:dyDescent="0.2"/>
    <row r="59125" ht="12.75" hidden="1" customHeight="1" x14ac:dyDescent="0.2"/>
    <row r="59126" ht="12.75" hidden="1" customHeight="1" x14ac:dyDescent="0.2"/>
    <row r="59127" ht="12.75" hidden="1" customHeight="1" x14ac:dyDescent="0.2"/>
    <row r="59128" ht="12.75" hidden="1" customHeight="1" x14ac:dyDescent="0.2"/>
    <row r="59129" ht="12.75" hidden="1" customHeight="1" x14ac:dyDescent="0.2"/>
    <row r="59130" ht="12.75" hidden="1" customHeight="1" x14ac:dyDescent="0.2"/>
    <row r="59131" ht="12.75" hidden="1" customHeight="1" x14ac:dyDescent="0.2"/>
    <row r="59132" ht="12.75" hidden="1" customHeight="1" x14ac:dyDescent="0.2"/>
    <row r="59133" ht="12.75" hidden="1" customHeight="1" x14ac:dyDescent="0.2"/>
    <row r="59134" ht="12.75" hidden="1" customHeight="1" x14ac:dyDescent="0.2"/>
    <row r="59135" ht="12.75" hidden="1" customHeight="1" x14ac:dyDescent="0.2"/>
    <row r="59136" ht="12.75" hidden="1" customHeight="1" x14ac:dyDescent="0.2"/>
    <row r="59137" ht="12.75" hidden="1" customHeight="1" x14ac:dyDescent="0.2"/>
    <row r="59138" ht="12.75" hidden="1" customHeight="1" x14ac:dyDescent="0.2"/>
    <row r="59139" ht="12.75" hidden="1" customHeight="1" x14ac:dyDescent="0.2"/>
    <row r="59140" ht="12.75" hidden="1" customHeight="1" x14ac:dyDescent="0.2"/>
    <row r="59141" ht="12.75" hidden="1" customHeight="1" x14ac:dyDescent="0.2"/>
    <row r="59142" ht="12.75" hidden="1" customHeight="1" x14ac:dyDescent="0.2"/>
    <row r="59143" ht="12.75" hidden="1" customHeight="1" x14ac:dyDescent="0.2"/>
    <row r="59144" ht="12.75" hidden="1" customHeight="1" x14ac:dyDescent="0.2"/>
    <row r="59145" ht="12.75" hidden="1" customHeight="1" x14ac:dyDescent="0.2"/>
    <row r="59146" ht="12.75" hidden="1" customHeight="1" x14ac:dyDescent="0.2"/>
    <row r="59147" ht="12.75" hidden="1" customHeight="1" x14ac:dyDescent="0.2"/>
    <row r="59148" ht="12.75" hidden="1" customHeight="1" x14ac:dyDescent="0.2"/>
    <row r="59149" ht="12.75" hidden="1" customHeight="1" x14ac:dyDescent="0.2"/>
    <row r="59150" ht="12.75" hidden="1" customHeight="1" x14ac:dyDescent="0.2"/>
    <row r="59151" ht="12.75" hidden="1" customHeight="1" x14ac:dyDescent="0.2"/>
    <row r="59152" ht="12.75" hidden="1" customHeight="1" x14ac:dyDescent="0.2"/>
    <row r="59153" ht="12.75" hidden="1" customHeight="1" x14ac:dyDescent="0.2"/>
    <row r="59154" ht="12.75" hidden="1" customHeight="1" x14ac:dyDescent="0.2"/>
    <row r="59155" ht="12.75" hidden="1" customHeight="1" x14ac:dyDescent="0.2"/>
    <row r="59156" ht="12.75" hidden="1" customHeight="1" x14ac:dyDescent="0.2"/>
    <row r="59157" ht="12.75" hidden="1" customHeight="1" x14ac:dyDescent="0.2"/>
    <row r="59158" ht="12.75" hidden="1" customHeight="1" x14ac:dyDescent="0.2"/>
    <row r="59159" ht="12.75" hidden="1" customHeight="1" x14ac:dyDescent="0.2"/>
    <row r="59160" ht="12.75" hidden="1" customHeight="1" x14ac:dyDescent="0.2"/>
    <row r="59161" ht="12.75" hidden="1" customHeight="1" x14ac:dyDescent="0.2"/>
    <row r="59162" ht="12.75" hidden="1" customHeight="1" x14ac:dyDescent="0.2"/>
    <row r="59163" ht="12.75" hidden="1" customHeight="1" x14ac:dyDescent="0.2"/>
    <row r="59164" ht="12.75" hidden="1" customHeight="1" x14ac:dyDescent="0.2"/>
    <row r="59165" ht="12.75" hidden="1" customHeight="1" x14ac:dyDescent="0.2"/>
    <row r="59166" ht="12.75" hidden="1" customHeight="1" x14ac:dyDescent="0.2"/>
    <row r="59167" ht="12.75" hidden="1" customHeight="1" x14ac:dyDescent="0.2"/>
    <row r="59168" ht="12.75" hidden="1" customHeight="1" x14ac:dyDescent="0.2"/>
    <row r="59169" ht="12.75" hidden="1" customHeight="1" x14ac:dyDescent="0.2"/>
    <row r="59170" ht="12.75" hidden="1" customHeight="1" x14ac:dyDescent="0.2"/>
    <row r="59171" ht="12.75" hidden="1" customHeight="1" x14ac:dyDescent="0.2"/>
    <row r="59172" ht="12.75" hidden="1" customHeight="1" x14ac:dyDescent="0.2"/>
    <row r="59173" ht="12.75" hidden="1" customHeight="1" x14ac:dyDescent="0.2"/>
    <row r="59174" ht="12.75" hidden="1" customHeight="1" x14ac:dyDescent="0.2"/>
    <row r="59175" ht="12.75" hidden="1" customHeight="1" x14ac:dyDescent="0.2"/>
    <row r="59176" ht="12.75" hidden="1" customHeight="1" x14ac:dyDescent="0.2"/>
    <row r="59177" ht="12.75" hidden="1" customHeight="1" x14ac:dyDescent="0.2"/>
    <row r="59178" ht="12.75" hidden="1" customHeight="1" x14ac:dyDescent="0.2"/>
    <row r="59179" ht="12.75" hidden="1" customHeight="1" x14ac:dyDescent="0.2"/>
    <row r="59180" ht="12.75" hidden="1" customHeight="1" x14ac:dyDescent="0.2"/>
    <row r="59181" ht="12.75" hidden="1" customHeight="1" x14ac:dyDescent="0.2"/>
    <row r="59182" ht="12.75" hidden="1" customHeight="1" x14ac:dyDescent="0.2"/>
    <row r="59183" ht="12.75" hidden="1" customHeight="1" x14ac:dyDescent="0.2"/>
    <row r="59184" ht="12.75" hidden="1" customHeight="1" x14ac:dyDescent="0.2"/>
    <row r="59185" ht="12.75" hidden="1" customHeight="1" x14ac:dyDescent="0.2"/>
    <row r="59186" ht="12.75" hidden="1" customHeight="1" x14ac:dyDescent="0.2"/>
    <row r="59187" ht="12.75" hidden="1" customHeight="1" x14ac:dyDescent="0.2"/>
    <row r="59188" ht="12.75" hidden="1" customHeight="1" x14ac:dyDescent="0.2"/>
    <row r="59189" ht="12.75" hidden="1" customHeight="1" x14ac:dyDescent="0.2"/>
    <row r="59190" ht="12.75" hidden="1" customHeight="1" x14ac:dyDescent="0.2"/>
    <row r="59191" ht="12.75" hidden="1" customHeight="1" x14ac:dyDescent="0.2"/>
    <row r="59192" ht="12.75" hidden="1" customHeight="1" x14ac:dyDescent="0.2"/>
    <row r="59193" ht="12.75" hidden="1" customHeight="1" x14ac:dyDescent="0.2"/>
    <row r="59194" ht="12.75" hidden="1" customHeight="1" x14ac:dyDescent="0.2"/>
    <row r="59195" ht="12.75" hidden="1" customHeight="1" x14ac:dyDescent="0.2"/>
    <row r="59196" ht="12.75" hidden="1" customHeight="1" x14ac:dyDescent="0.2"/>
    <row r="59197" ht="12.75" hidden="1" customHeight="1" x14ac:dyDescent="0.2"/>
    <row r="59198" ht="12.75" hidden="1" customHeight="1" x14ac:dyDescent="0.2"/>
    <row r="59199" ht="12.75" hidden="1" customHeight="1" x14ac:dyDescent="0.2"/>
    <row r="59200" ht="12.75" hidden="1" customHeight="1" x14ac:dyDescent="0.2"/>
    <row r="59201" ht="12.75" hidden="1" customHeight="1" x14ac:dyDescent="0.2"/>
    <row r="59202" ht="12.75" hidden="1" customHeight="1" x14ac:dyDescent="0.2"/>
    <row r="59203" ht="12.75" hidden="1" customHeight="1" x14ac:dyDescent="0.2"/>
    <row r="59204" ht="12.75" hidden="1" customHeight="1" x14ac:dyDescent="0.2"/>
    <row r="59205" ht="12.75" hidden="1" customHeight="1" x14ac:dyDescent="0.2"/>
    <row r="59206" ht="12.75" hidden="1" customHeight="1" x14ac:dyDescent="0.2"/>
    <row r="59207" ht="12.75" hidden="1" customHeight="1" x14ac:dyDescent="0.2"/>
    <row r="59208" ht="12.75" hidden="1" customHeight="1" x14ac:dyDescent="0.2"/>
    <row r="59209" ht="12.75" hidden="1" customHeight="1" x14ac:dyDescent="0.2"/>
    <row r="59210" ht="12.75" hidden="1" customHeight="1" x14ac:dyDescent="0.2"/>
    <row r="59211" ht="12.75" hidden="1" customHeight="1" x14ac:dyDescent="0.2"/>
    <row r="59212" ht="12.75" hidden="1" customHeight="1" x14ac:dyDescent="0.2"/>
    <row r="59213" ht="12.75" hidden="1" customHeight="1" x14ac:dyDescent="0.2"/>
    <row r="59214" ht="12.75" hidden="1" customHeight="1" x14ac:dyDescent="0.2"/>
    <row r="59215" ht="12.75" hidden="1" customHeight="1" x14ac:dyDescent="0.2"/>
    <row r="59216" ht="12.75" hidden="1" customHeight="1" x14ac:dyDescent="0.2"/>
    <row r="59217" ht="12.75" hidden="1" customHeight="1" x14ac:dyDescent="0.2"/>
    <row r="59218" ht="12.75" hidden="1" customHeight="1" x14ac:dyDescent="0.2"/>
    <row r="59219" ht="12.75" hidden="1" customHeight="1" x14ac:dyDescent="0.2"/>
    <row r="59220" ht="12.75" hidden="1" customHeight="1" x14ac:dyDescent="0.2"/>
    <row r="59221" ht="12.75" hidden="1" customHeight="1" x14ac:dyDescent="0.2"/>
    <row r="59222" ht="12.75" hidden="1" customHeight="1" x14ac:dyDescent="0.2"/>
    <row r="59223" ht="12.75" hidden="1" customHeight="1" x14ac:dyDescent="0.2"/>
    <row r="59224" ht="12.75" hidden="1" customHeight="1" x14ac:dyDescent="0.2"/>
    <row r="59225" ht="12.75" hidden="1" customHeight="1" x14ac:dyDescent="0.2"/>
    <row r="59226" ht="12.75" hidden="1" customHeight="1" x14ac:dyDescent="0.2"/>
    <row r="59227" ht="12.75" hidden="1" customHeight="1" x14ac:dyDescent="0.2"/>
    <row r="59228" ht="12.75" hidden="1" customHeight="1" x14ac:dyDescent="0.2"/>
    <row r="59229" ht="12.75" hidden="1" customHeight="1" x14ac:dyDescent="0.2"/>
    <row r="59230" ht="12.75" hidden="1" customHeight="1" x14ac:dyDescent="0.2"/>
    <row r="59231" ht="12.75" hidden="1" customHeight="1" x14ac:dyDescent="0.2"/>
    <row r="59232" ht="12.75" hidden="1" customHeight="1" x14ac:dyDescent="0.2"/>
    <row r="59233" ht="12.75" hidden="1" customHeight="1" x14ac:dyDescent="0.2"/>
    <row r="59234" ht="12.75" hidden="1" customHeight="1" x14ac:dyDescent="0.2"/>
    <row r="59235" ht="12.75" hidden="1" customHeight="1" x14ac:dyDescent="0.2"/>
    <row r="59236" ht="12.75" hidden="1" customHeight="1" x14ac:dyDescent="0.2"/>
    <row r="59237" ht="12.75" hidden="1" customHeight="1" x14ac:dyDescent="0.2"/>
    <row r="59238" ht="12.75" hidden="1" customHeight="1" x14ac:dyDescent="0.2"/>
    <row r="59239" ht="12.75" hidden="1" customHeight="1" x14ac:dyDescent="0.2"/>
    <row r="59240" ht="12.75" hidden="1" customHeight="1" x14ac:dyDescent="0.2"/>
    <row r="59241" ht="12.75" hidden="1" customHeight="1" x14ac:dyDescent="0.2"/>
    <row r="59242" ht="12.75" hidden="1" customHeight="1" x14ac:dyDescent="0.2"/>
    <row r="59243" ht="12.75" hidden="1" customHeight="1" x14ac:dyDescent="0.2"/>
    <row r="59244" ht="12.75" hidden="1" customHeight="1" x14ac:dyDescent="0.2"/>
    <row r="59245" ht="12.75" hidden="1" customHeight="1" x14ac:dyDescent="0.2"/>
    <row r="59246" ht="12.75" hidden="1" customHeight="1" x14ac:dyDescent="0.2"/>
    <row r="59247" ht="12.75" hidden="1" customHeight="1" x14ac:dyDescent="0.2"/>
    <row r="59248" ht="12.75" hidden="1" customHeight="1" x14ac:dyDescent="0.2"/>
    <row r="59249" ht="12.75" hidden="1" customHeight="1" x14ac:dyDescent="0.2"/>
    <row r="59250" ht="12.75" hidden="1" customHeight="1" x14ac:dyDescent="0.2"/>
    <row r="59251" ht="12.75" hidden="1" customHeight="1" x14ac:dyDescent="0.2"/>
    <row r="59252" ht="12.75" hidden="1" customHeight="1" x14ac:dyDescent="0.2"/>
    <row r="59253" ht="12.75" hidden="1" customHeight="1" x14ac:dyDescent="0.2"/>
    <row r="59254" ht="12.75" hidden="1" customHeight="1" x14ac:dyDescent="0.2"/>
    <row r="59255" ht="12.75" hidden="1" customHeight="1" x14ac:dyDescent="0.2"/>
    <row r="59256" ht="12.75" hidden="1" customHeight="1" x14ac:dyDescent="0.2"/>
    <row r="59257" ht="12.75" hidden="1" customHeight="1" x14ac:dyDescent="0.2"/>
    <row r="59258" ht="12.75" hidden="1" customHeight="1" x14ac:dyDescent="0.2"/>
    <row r="59259" ht="12.75" hidden="1" customHeight="1" x14ac:dyDescent="0.2"/>
    <row r="59260" ht="12.75" hidden="1" customHeight="1" x14ac:dyDescent="0.2"/>
    <row r="59261" ht="12.75" hidden="1" customHeight="1" x14ac:dyDescent="0.2"/>
    <row r="59262" ht="12.75" hidden="1" customHeight="1" x14ac:dyDescent="0.2"/>
    <row r="59263" ht="12.75" hidden="1" customHeight="1" x14ac:dyDescent="0.2"/>
    <row r="59264" ht="12.75" hidden="1" customHeight="1" x14ac:dyDescent="0.2"/>
    <row r="59265" ht="12.75" hidden="1" customHeight="1" x14ac:dyDescent="0.2"/>
    <row r="59266" ht="12.75" hidden="1" customHeight="1" x14ac:dyDescent="0.2"/>
    <row r="59267" ht="12.75" hidden="1" customHeight="1" x14ac:dyDescent="0.2"/>
    <row r="59268" ht="12.75" hidden="1" customHeight="1" x14ac:dyDescent="0.2"/>
    <row r="59269" ht="12.75" hidden="1" customHeight="1" x14ac:dyDescent="0.2"/>
    <row r="59270" ht="12.75" hidden="1" customHeight="1" x14ac:dyDescent="0.2"/>
    <row r="59271" ht="12.75" hidden="1" customHeight="1" x14ac:dyDescent="0.2"/>
    <row r="59272" ht="12.75" hidden="1" customHeight="1" x14ac:dyDescent="0.2"/>
    <row r="59273" ht="12.75" hidden="1" customHeight="1" x14ac:dyDescent="0.2"/>
    <row r="59274" ht="12.75" hidden="1" customHeight="1" x14ac:dyDescent="0.2"/>
    <row r="59275" ht="12.75" hidden="1" customHeight="1" x14ac:dyDescent="0.2"/>
    <row r="59276" ht="12.75" hidden="1" customHeight="1" x14ac:dyDescent="0.2"/>
    <row r="59277" ht="12.75" hidden="1" customHeight="1" x14ac:dyDescent="0.2"/>
    <row r="59278" ht="12.75" hidden="1" customHeight="1" x14ac:dyDescent="0.2"/>
    <row r="59279" ht="12.75" hidden="1" customHeight="1" x14ac:dyDescent="0.2"/>
    <row r="59280" ht="12.75" hidden="1" customHeight="1" x14ac:dyDescent="0.2"/>
    <row r="59281" ht="12.75" hidden="1" customHeight="1" x14ac:dyDescent="0.2"/>
    <row r="59282" ht="12.75" hidden="1" customHeight="1" x14ac:dyDescent="0.2"/>
    <row r="59283" ht="12.75" hidden="1" customHeight="1" x14ac:dyDescent="0.2"/>
    <row r="59284" ht="12.75" hidden="1" customHeight="1" x14ac:dyDescent="0.2"/>
    <row r="59285" ht="12.75" hidden="1" customHeight="1" x14ac:dyDescent="0.2"/>
    <row r="59286" ht="12.75" hidden="1" customHeight="1" x14ac:dyDescent="0.2"/>
    <row r="59287" ht="12.75" hidden="1" customHeight="1" x14ac:dyDescent="0.2"/>
    <row r="59288" ht="12.75" hidden="1" customHeight="1" x14ac:dyDescent="0.2"/>
    <row r="59289" ht="12.75" hidden="1" customHeight="1" x14ac:dyDescent="0.2"/>
    <row r="59290" ht="12.75" hidden="1" customHeight="1" x14ac:dyDescent="0.2"/>
    <row r="59291" ht="12.75" hidden="1" customHeight="1" x14ac:dyDescent="0.2"/>
    <row r="59292" ht="12.75" hidden="1" customHeight="1" x14ac:dyDescent="0.2"/>
    <row r="59293" ht="12.75" hidden="1" customHeight="1" x14ac:dyDescent="0.2"/>
    <row r="59294" ht="12.75" hidden="1" customHeight="1" x14ac:dyDescent="0.2"/>
    <row r="59295" ht="12.75" hidden="1" customHeight="1" x14ac:dyDescent="0.2"/>
    <row r="59296" ht="12.75" hidden="1" customHeight="1" x14ac:dyDescent="0.2"/>
    <row r="59297" ht="12.75" hidden="1" customHeight="1" x14ac:dyDescent="0.2"/>
    <row r="59298" ht="12.75" hidden="1" customHeight="1" x14ac:dyDescent="0.2"/>
    <row r="59299" ht="12.75" hidden="1" customHeight="1" x14ac:dyDescent="0.2"/>
    <row r="59300" ht="12.75" hidden="1" customHeight="1" x14ac:dyDescent="0.2"/>
    <row r="59301" ht="12.75" hidden="1" customHeight="1" x14ac:dyDescent="0.2"/>
    <row r="59302" ht="12.75" hidden="1" customHeight="1" x14ac:dyDescent="0.2"/>
    <row r="59303" ht="12.75" hidden="1" customHeight="1" x14ac:dyDescent="0.2"/>
    <row r="59304" ht="12.75" hidden="1" customHeight="1" x14ac:dyDescent="0.2"/>
    <row r="59305" ht="12.75" hidden="1" customHeight="1" x14ac:dyDescent="0.2"/>
    <row r="59306" ht="12.75" hidden="1" customHeight="1" x14ac:dyDescent="0.2"/>
    <row r="59307" ht="12.75" hidden="1" customHeight="1" x14ac:dyDescent="0.2"/>
    <row r="59308" ht="12.75" hidden="1" customHeight="1" x14ac:dyDescent="0.2"/>
    <row r="59309" ht="12.75" hidden="1" customHeight="1" x14ac:dyDescent="0.2"/>
    <row r="59310" ht="12.75" hidden="1" customHeight="1" x14ac:dyDescent="0.2"/>
    <row r="59311" ht="12.75" hidden="1" customHeight="1" x14ac:dyDescent="0.2"/>
    <row r="59312" ht="12.75" hidden="1" customHeight="1" x14ac:dyDescent="0.2"/>
    <row r="59313" ht="12.75" hidden="1" customHeight="1" x14ac:dyDescent="0.2"/>
    <row r="59314" ht="12.75" hidden="1" customHeight="1" x14ac:dyDescent="0.2"/>
    <row r="59315" ht="12.75" hidden="1" customHeight="1" x14ac:dyDescent="0.2"/>
    <row r="59316" ht="12.75" hidden="1" customHeight="1" x14ac:dyDescent="0.2"/>
    <row r="59317" ht="12.75" hidden="1" customHeight="1" x14ac:dyDescent="0.2"/>
    <row r="59318" ht="12.75" hidden="1" customHeight="1" x14ac:dyDescent="0.2"/>
    <row r="59319" ht="12.75" hidden="1" customHeight="1" x14ac:dyDescent="0.2"/>
    <row r="59320" ht="12.75" hidden="1" customHeight="1" x14ac:dyDescent="0.2"/>
    <row r="59321" ht="12.75" hidden="1" customHeight="1" x14ac:dyDescent="0.2"/>
    <row r="59322" ht="12.75" hidden="1" customHeight="1" x14ac:dyDescent="0.2"/>
    <row r="59323" ht="12.75" hidden="1" customHeight="1" x14ac:dyDescent="0.2"/>
    <row r="59324" ht="12.75" hidden="1" customHeight="1" x14ac:dyDescent="0.2"/>
    <row r="59325" ht="12.75" hidden="1" customHeight="1" x14ac:dyDescent="0.2"/>
    <row r="59326" ht="12.75" hidden="1" customHeight="1" x14ac:dyDescent="0.2"/>
    <row r="59327" ht="12.75" hidden="1" customHeight="1" x14ac:dyDescent="0.2"/>
    <row r="59328" ht="12.75" hidden="1" customHeight="1" x14ac:dyDescent="0.2"/>
    <row r="59329" ht="12.75" hidden="1" customHeight="1" x14ac:dyDescent="0.2"/>
    <row r="59330" ht="12.75" hidden="1" customHeight="1" x14ac:dyDescent="0.2"/>
    <row r="59331" ht="12.75" hidden="1" customHeight="1" x14ac:dyDescent="0.2"/>
    <row r="59332" ht="12.75" hidden="1" customHeight="1" x14ac:dyDescent="0.2"/>
    <row r="59333" ht="12.75" hidden="1" customHeight="1" x14ac:dyDescent="0.2"/>
    <row r="59334" ht="12.75" hidden="1" customHeight="1" x14ac:dyDescent="0.2"/>
    <row r="59335" ht="12.75" hidden="1" customHeight="1" x14ac:dyDescent="0.2"/>
    <row r="59336" ht="12.75" hidden="1" customHeight="1" x14ac:dyDescent="0.2"/>
    <row r="59337" ht="12.75" hidden="1" customHeight="1" x14ac:dyDescent="0.2"/>
    <row r="59338" ht="12.75" hidden="1" customHeight="1" x14ac:dyDescent="0.2"/>
    <row r="59339" ht="12.75" hidden="1" customHeight="1" x14ac:dyDescent="0.2"/>
    <row r="59340" ht="12.75" hidden="1" customHeight="1" x14ac:dyDescent="0.2"/>
    <row r="59341" ht="12.75" hidden="1" customHeight="1" x14ac:dyDescent="0.2"/>
    <row r="59342" ht="12.75" hidden="1" customHeight="1" x14ac:dyDescent="0.2"/>
    <row r="59343" ht="12.75" hidden="1" customHeight="1" x14ac:dyDescent="0.2"/>
    <row r="59344" ht="12.75" hidden="1" customHeight="1" x14ac:dyDescent="0.2"/>
    <row r="59345" ht="12.75" hidden="1" customHeight="1" x14ac:dyDescent="0.2"/>
    <row r="59346" ht="12.75" hidden="1" customHeight="1" x14ac:dyDescent="0.2"/>
    <row r="59347" ht="12.75" hidden="1" customHeight="1" x14ac:dyDescent="0.2"/>
    <row r="59348" ht="12.75" hidden="1" customHeight="1" x14ac:dyDescent="0.2"/>
    <row r="59349" ht="12.75" hidden="1" customHeight="1" x14ac:dyDescent="0.2"/>
    <row r="59350" ht="12.75" hidden="1" customHeight="1" x14ac:dyDescent="0.2"/>
    <row r="59351" ht="12.75" hidden="1" customHeight="1" x14ac:dyDescent="0.2"/>
    <row r="59352" ht="12.75" hidden="1" customHeight="1" x14ac:dyDescent="0.2"/>
    <row r="59353" ht="12.75" hidden="1" customHeight="1" x14ac:dyDescent="0.2"/>
    <row r="59354" ht="12.75" hidden="1" customHeight="1" x14ac:dyDescent="0.2"/>
    <row r="59355" ht="12.75" hidden="1" customHeight="1" x14ac:dyDescent="0.2"/>
    <row r="59356" ht="12.75" hidden="1" customHeight="1" x14ac:dyDescent="0.2"/>
    <row r="59357" ht="12.75" hidden="1" customHeight="1" x14ac:dyDescent="0.2"/>
    <row r="59358" ht="12.75" hidden="1" customHeight="1" x14ac:dyDescent="0.2"/>
    <row r="59359" ht="12.75" hidden="1" customHeight="1" x14ac:dyDescent="0.2"/>
    <row r="59360" ht="12.75" hidden="1" customHeight="1" x14ac:dyDescent="0.2"/>
    <row r="59361" ht="12.75" hidden="1" customHeight="1" x14ac:dyDescent="0.2"/>
    <row r="59362" ht="12.75" hidden="1" customHeight="1" x14ac:dyDescent="0.2"/>
    <row r="59363" ht="12.75" hidden="1" customHeight="1" x14ac:dyDescent="0.2"/>
    <row r="59364" ht="12.75" hidden="1" customHeight="1" x14ac:dyDescent="0.2"/>
    <row r="59365" ht="12.75" hidden="1" customHeight="1" x14ac:dyDescent="0.2"/>
    <row r="59366" ht="12.75" hidden="1" customHeight="1" x14ac:dyDescent="0.2"/>
    <row r="59367" ht="12.75" hidden="1" customHeight="1" x14ac:dyDescent="0.2"/>
    <row r="59368" ht="12.75" hidden="1" customHeight="1" x14ac:dyDescent="0.2"/>
    <row r="59369" ht="12.75" hidden="1" customHeight="1" x14ac:dyDescent="0.2"/>
    <row r="59370" ht="12.75" hidden="1" customHeight="1" x14ac:dyDescent="0.2"/>
    <row r="59371" ht="12.75" hidden="1" customHeight="1" x14ac:dyDescent="0.2"/>
    <row r="59372" ht="12.75" hidden="1" customHeight="1" x14ac:dyDescent="0.2"/>
    <row r="59373" ht="12.75" hidden="1" customHeight="1" x14ac:dyDescent="0.2"/>
    <row r="59374" ht="12.75" hidden="1" customHeight="1" x14ac:dyDescent="0.2"/>
    <row r="59375" ht="12.75" hidden="1" customHeight="1" x14ac:dyDescent="0.2"/>
    <row r="59376" ht="12.75" hidden="1" customHeight="1" x14ac:dyDescent="0.2"/>
    <row r="59377" ht="12.75" hidden="1" customHeight="1" x14ac:dyDescent="0.2"/>
    <row r="59378" ht="12.75" hidden="1" customHeight="1" x14ac:dyDescent="0.2"/>
    <row r="59379" ht="12.75" hidden="1" customHeight="1" x14ac:dyDescent="0.2"/>
    <row r="59380" ht="12.75" hidden="1" customHeight="1" x14ac:dyDescent="0.2"/>
    <row r="59381" ht="12.75" hidden="1" customHeight="1" x14ac:dyDescent="0.2"/>
    <row r="59382" ht="12.75" hidden="1" customHeight="1" x14ac:dyDescent="0.2"/>
    <row r="59383" ht="12.75" hidden="1" customHeight="1" x14ac:dyDescent="0.2"/>
    <row r="59384" ht="12.75" hidden="1" customHeight="1" x14ac:dyDescent="0.2"/>
    <row r="59385" ht="12.75" hidden="1" customHeight="1" x14ac:dyDescent="0.2"/>
    <row r="59386" ht="12.75" hidden="1" customHeight="1" x14ac:dyDescent="0.2"/>
    <row r="59387" ht="12.75" hidden="1" customHeight="1" x14ac:dyDescent="0.2"/>
    <row r="59388" ht="12.75" hidden="1" customHeight="1" x14ac:dyDescent="0.2"/>
    <row r="59389" ht="12.75" hidden="1" customHeight="1" x14ac:dyDescent="0.2"/>
    <row r="59390" ht="12.75" hidden="1" customHeight="1" x14ac:dyDescent="0.2"/>
    <row r="59391" ht="12.75" hidden="1" customHeight="1" x14ac:dyDescent="0.2"/>
    <row r="59392" ht="12.75" hidden="1" customHeight="1" x14ac:dyDescent="0.2"/>
    <row r="59393" ht="12.75" hidden="1" customHeight="1" x14ac:dyDescent="0.2"/>
    <row r="59394" ht="12.75" hidden="1" customHeight="1" x14ac:dyDescent="0.2"/>
    <row r="59395" ht="12.75" hidden="1" customHeight="1" x14ac:dyDescent="0.2"/>
    <row r="59396" ht="12.75" hidden="1" customHeight="1" x14ac:dyDescent="0.2"/>
    <row r="59397" ht="12.75" hidden="1" customHeight="1" x14ac:dyDescent="0.2"/>
    <row r="59398" ht="12.75" hidden="1" customHeight="1" x14ac:dyDescent="0.2"/>
    <row r="59399" ht="12.75" hidden="1" customHeight="1" x14ac:dyDescent="0.2"/>
    <row r="59400" ht="12.75" hidden="1" customHeight="1" x14ac:dyDescent="0.2"/>
    <row r="59401" ht="12.75" hidden="1" customHeight="1" x14ac:dyDescent="0.2"/>
    <row r="59402" ht="12.75" hidden="1" customHeight="1" x14ac:dyDescent="0.2"/>
    <row r="59403" ht="12.75" hidden="1" customHeight="1" x14ac:dyDescent="0.2"/>
    <row r="59404" ht="12.75" hidden="1" customHeight="1" x14ac:dyDescent="0.2"/>
    <row r="59405" ht="12.75" hidden="1" customHeight="1" x14ac:dyDescent="0.2"/>
    <row r="59406" ht="12.75" hidden="1" customHeight="1" x14ac:dyDescent="0.2"/>
    <row r="59407" ht="12.75" hidden="1" customHeight="1" x14ac:dyDescent="0.2"/>
    <row r="59408" ht="12.75" hidden="1" customHeight="1" x14ac:dyDescent="0.2"/>
    <row r="59409" ht="12.75" hidden="1" customHeight="1" x14ac:dyDescent="0.2"/>
    <row r="59410" ht="12.75" hidden="1" customHeight="1" x14ac:dyDescent="0.2"/>
    <row r="59411" ht="12.75" hidden="1" customHeight="1" x14ac:dyDescent="0.2"/>
    <row r="59412" ht="12.75" hidden="1" customHeight="1" x14ac:dyDescent="0.2"/>
    <row r="59413" ht="12.75" hidden="1" customHeight="1" x14ac:dyDescent="0.2"/>
    <row r="59414" ht="12.75" hidden="1" customHeight="1" x14ac:dyDescent="0.2"/>
    <row r="59415" ht="12.75" hidden="1" customHeight="1" x14ac:dyDescent="0.2"/>
    <row r="59416" ht="12.75" hidden="1" customHeight="1" x14ac:dyDescent="0.2"/>
    <row r="59417" ht="12.75" hidden="1" customHeight="1" x14ac:dyDescent="0.2"/>
    <row r="59418" ht="12.75" hidden="1" customHeight="1" x14ac:dyDescent="0.2"/>
    <row r="59419" ht="12.75" hidden="1" customHeight="1" x14ac:dyDescent="0.2"/>
    <row r="59420" ht="12.75" hidden="1" customHeight="1" x14ac:dyDescent="0.2"/>
    <row r="59421" ht="12.75" hidden="1" customHeight="1" x14ac:dyDescent="0.2"/>
    <row r="59422" ht="12.75" hidden="1" customHeight="1" x14ac:dyDescent="0.2"/>
    <row r="59423" ht="12.75" hidden="1" customHeight="1" x14ac:dyDescent="0.2"/>
    <row r="59424" ht="12.75" hidden="1" customHeight="1" x14ac:dyDescent="0.2"/>
    <row r="59425" ht="12.75" hidden="1" customHeight="1" x14ac:dyDescent="0.2"/>
    <row r="59426" ht="12.75" hidden="1" customHeight="1" x14ac:dyDescent="0.2"/>
    <row r="59427" ht="12.75" hidden="1" customHeight="1" x14ac:dyDescent="0.2"/>
    <row r="59428" ht="12.75" hidden="1" customHeight="1" x14ac:dyDescent="0.2"/>
    <row r="59429" ht="12.75" hidden="1" customHeight="1" x14ac:dyDescent="0.2"/>
    <row r="59430" ht="12.75" hidden="1" customHeight="1" x14ac:dyDescent="0.2"/>
    <row r="59431" ht="12.75" hidden="1" customHeight="1" x14ac:dyDescent="0.2"/>
    <row r="59432" ht="12.75" hidden="1" customHeight="1" x14ac:dyDescent="0.2"/>
    <row r="59433" ht="12.75" hidden="1" customHeight="1" x14ac:dyDescent="0.2"/>
    <row r="59434" ht="12.75" hidden="1" customHeight="1" x14ac:dyDescent="0.2"/>
    <row r="59435" ht="12.75" hidden="1" customHeight="1" x14ac:dyDescent="0.2"/>
    <row r="59436" ht="12.75" hidden="1" customHeight="1" x14ac:dyDescent="0.2"/>
    <row r="59437" ht="12.75" hidden="1" customHeight="1" x14ac:dyDescent="0.2"/>
    <row r="59438" ht="12.75" hidden="1" customHeight="1" x14ac:dyDescent="0.2"/>
    <row r="59439" ht="12.75" hidden="1" customHeight="1" x14ac:dyDescent="0.2"/>
    <row r="59440" ht="12.75" hidden="1" customHeight="1" x14ac:dyDescent="0.2"/>
    <row r="59441" ht="12.75" hidden="1" customHeight="1" x14ac:dyDescent="0.2"/>
    <row r="59442" ht="12.75" hidden="1" customHeight="1" x14ac:dyDescent="0.2"/>
    <row r="59443" ht="12.75" hidden="1" customHeight="1" x14ac:dyDescent="0.2"/>
    <row r="59444" ht="12.75" hidden="1" customHeight="1" x14ac:dyDescent="0.2"/>
    <row r="59445" ht="12.75" hidden="1" customHeight="1" x14ac:dyDescent="0.2"/>
    <row r="59446" ht="12.75" hidden="1" customHeight="1" x14ac:dyDescent="0.2"/>
    <row r="59447" ht="12.75" hidden="1" customHeight="1" x14ac:dyDescent="0.2"/>
    <row r="59448" ht="12.75" hidden="1" customHeight="1" x14ac:dyDescent="0.2"/>
    <row r="59449" ht="12.75" hidden="1" customHeight="1" x14ac:dyDescent="0.2"/>
    <row r="59450" ht="12.75" hidden="1" customHeight="1" x14ac:dyDescent="0.2"/>
    <row r="59451" ht="12.75" hidden="1" customHeight="1" x14ac:dyDescent="0.2"/>
    <row r="59452" ht="12.75" hidden="1" customHeight="1" x14ac:dyDescent="0.2"/>
    <row r="59453" ht="12.75" hidden="1" customHeight="1" x14ac:dyDescent="0.2"/>
    <row r="59454" ht="12.75" hidden="1" customHeight="1" x14ac:dyDescent="0.2"/>
    <row r="59455" ht="12.75" hidden="1" customHeight="1" x14ac:dyDescent="0.2"/>
    <row r="59456" ht="12.75" hidden="1" customHeight="1" x14ac:dyDescent="0.2"/>
    <row r="59457" ht="12.75" hidden="1" customHeight="1" x14ac:dyDescent="0.2"/>
    <row r="59458" ht="12.75" hidden="1" customHeight="1" x14ac:dyDescent="0.2"/>
    <row r="59459" ht="12.75" hidden="1" customHeight="1" x14ac:dyDescent="0.2"/>
    <row r="59460" ht="12.75" hidden="1" customHeight="1" x14ac:dyDescent="0.2"/>
    <row r="59461" ht="12.75" hidden="1" customHeight="1" x14ac:dyDescent="0.2"/>
    <row r="59462" ht="12.75" hidden="1" customHeight="1" x14ac:dyDescent="0.2"/>
    <row r="59463" ht="12.75" hidden="1" customHeight="1" x14ac:dyDescent="0.2"/>
    <row r="59464" ht="12.75" hidden="1" customHeight="1" x14ac:dyDescent="0.2"/>
    <row r="59465" ht="12.75" hidden="1" customHeight="1" x14ac:dyDescent="0.2"/>
    <row r="59466" ht="12.75" hidden="1" customHeight="1" x14ac:dyDescent="0.2"/>
    <row r="59467" ht="12.75" hidden="1" customHeight="1" x14ac:dyDescent="0.2"/>
    <row r="59468" ht="12.75" hidden="1" customHeight="1" x14ac:dyDescent="0.2"/>
    <row r="59469" ht="12.75" hidden="1" customHeight="1" x14ac:dyDescent="0.2"/>
    <row r="59470" ht="12.75" hidden="1" customHeight="1" x14ac:dyDescent="0.2"/>
    <row r="59471" ht="12.75" hidden="1" customHeight="1" x14ac:dyDescent="0.2"/>
    <row r="59472" ht="12.75" hidden="1" customHeight="1" x14ac:dyDescent="0.2"/>
    <row r="59473" ht="12.75" hidden="1" customHeight="1" x14ac:dyDescent="0.2"/>
    <row r="59474" ht="12.75" hidden="1" customHeight="1" x14ac:dyDescent="0.2"/>
    <row r="59475" ht="12.75" hidden="1" customHeight="1" x14ac:dyDescent="0.2"/>
    <row r="59476" ht="12.75" hidden="1" customHeight="1" x14ac:dyDescent="0.2"/>
    <row r="59477" ht="12.75" hidden="1" customHeight="1" x14ac:dyDescent="0.2"/>
    <row r="59478" ht="12.75" hidden="1" customHeight="1" x14ac:dyDescent="0.2"/>
    <row r="59479" ht="12.75" hidden="1" customHeight="1" x14ac:dyDescent="0.2"/>
    <row r="59480" ht="12.75" hidden="1" customHeight="1" x14ac:dyDescent="0.2"/>
    <row r="59481" ht="12.75" hidden="1" customHeight="1" x14ac:dyDescent="0.2"/>
    <row r="59482" ht="12.75" hidden="1" customHeight="1" x14ac:dyDescent="0.2"/>
    <row r="59483" ht="12.75" hidden="1" customHeight="1" x14ac:dyDescent="0.2"/>
    <row r="59484" ht="12.75" hidden="1" customHeight="1" x14ac:dyDescent="0.2"/>
    <row r="59485" ht="12.75" hidden="1" customHeight="1" x14ac:dyDescent="0.2"/>
    <row r="59486" ht="12.75" hidden="1" customHeight="1" x14ac:dyDescent="0.2"/>
    <row r="59487" ht="12.75" hidden="1" customHeight="1" x14ac:dyDescent="0.2"/>
    <row r="59488" ht="12.75" hidden="1" customHeight="1" x14ac:dyDescent="0.2"/>
    <row r="59489" ht="12.75" hidden="1" customHeight="1" x14ac:dyDescent="0.2"/>
    <row r="59490" ht="12.75" hidden="1" customHeight="1" x14ac:dyDescent="0.2"/>
    <row r="59491" ht="12.75" hidden="1" customHeight="1" x14ac:dyDescent="0.2"/>
    <row r="59492" ht="12.75" hidden="1" customHeight="1" x14ac:dyDescent="0.2"/>
    <row r="59493" ht="12.75" hidden="1" customHeight="1" x14ac:dyDescent="0.2"/>
    <row r="59494" ht="12.75" hidden="1" customHeight="1" x14ac:dyDescent="0.2"/>
    <row r="59495" ht="12.75" hidden="1" customHeight="1" x14ac:dyDescent="0.2"/>
    <row r="59496" ht="12.75" hidden="1" customHeight="1" x14ac:dyDescent="0.2"/>
    <row r="59497" ht="12.75" hidden="1" customHeight="1" x14ac:dyDescent="0.2"/>
    <row r="59498" ht="12.75" hidden="1" customHeight="1" x14ac:dyDescent="0.2"/>
    <row r="59499" ht="12.75" hidden="1" customHeight="1" x14ac:dyDescent="0.2"/>
    <row r="59500" ht="12.75" hidden="1" customHeight="1" x14ac:dyDescent="0.2"/>
    <row r="59501" ht="12.75" hidden="1" customHeight="1" x14ac:dyDescent="0.2"/>
    <row r="59502" ht="12.75" hidden="1" customHeight="1" x14ac:dyDescent="0.2"/>
    <row r="59503" ht="12.75" hidden="1" customHeight="1" x14ac:dyDescent="0.2"/>
    <row r="59504" ht="12.75" hidden="1" customHeight="1" x14ac:dyDescent="0.2"/>
    <row r="59505" ht="12.75" hidden="1" customHeight="1" x14ac:dyDescent="0.2"/>
    <row r="59506" ht="12.75" hidden="1" customHeight="1" x14ac:dyDescent="0.2"/>
    <row r="59507" ht="12.75" hidden="1" customHeight="1" x14ac:dyDescent="0.2"/>
    <row r="59508" ht="12.75" hidden="1" customHeight="1" x14ac:dyDescent="0.2"/>
    <row r="59509" ht="12.75" hidden="1" customHeight="1" x14ac:dyDescent="0.2"/>
    <row r="59510" ht="12.75" hidden="1" customHeight="1" x14ac:dyDescent="0.2"/>
    <row r="59511" ht="12.75" hidden="1" customHeight="1" x14ac:dyDescent="0.2"/>
    <row r="59512" ht="12.75" hidden="1" customHeight="1" x14ac:dyDescent="0.2"/>
    <row r="59513" ht="12.75" hidden="1" customHeight="1" x14ac:dyDescent="0.2"/>
    <row r="59514" ht="12.75" hidden="1" customHeight="1" x14ac:dyDescent="0.2"/>
    <row r="59515" ht="12.75" hidden="1" customHeight="1" x14ac:dyDescent="0.2"/>
    <row r="59516" ht="12.75" hidden="1" customHeight="1" x14ac:dyDescent="0.2"/>
    <row r="59517" ht="12.75" hidden="1" customHeight="1" x14ac:dyDescent="0.2"/>
    <row r="59518" ht="12.75" hidden="1" customHeight="1" x14ac:dyDescent="0.2"/>
    <row r="59519" ht="12.75" hidden="1" customHeight="1" x14ac:dyDescent="0.2"/>
    <row r="59520" ht="12.75" hidden="1" customHeight="1" x14ac:dyDescent="0.2"/>
    <row r="59521" ht="12.75" hidden="1" customHeight="1" x14ac:dyDescent="0.2"/>
    <row r="59522" ht="12.75" hidden="1" customHeight="1" x14ac:dyDescent="0.2"/>
    <row r="59523" ht="12.75" hidden="1" customHeight="1" x14ac:dyDescent="0.2"/>
    <row r="59524" ht="12.75" hidden="1" customHeight="1" x14ac:dyDescent="0.2"/>
    <row r="59525" ht="12.75" hidden="1" customHeight="1" x14ac:dyDescent="0.2"/>
    <row r="59526" ht="12.75" hidden="1" customHeight="1" x14ac:dyDescent="0.2"/>
    <row r="59527" ht="12.75" hidden="1" customHeight="1" x14ac:dyDescent="0.2"/>
    <row r="59528" ht="12.75" hidden="1" customHeight="1" x14ac:dyDescent="0.2"/>
    <row r="59529" ht="12.75" hidden="1" customHeight="1" x14ac:dyDescent="0.2"/>
    <row r="59530" ht="12.75" hidden="1" customHeight="1" x14ac:dyDescent="0.2"/>
    <row r="59531" ht="12.75" hidden="1" customHeight="1" x14ac:dyDescent="0.2"/>
    <row r="59532" ht="12.75" hidden="1" customHeight="1" x14ac:dyDescent="0.2"/>
    <row r="59533" ht="12.75" hidden="1" customHeight="1" x14ac:dyDescent="0.2"/>
    <row r="59534" ht="12.75" hidden="1" customHeight="1" x14ac:dyDescent="0.2"/>
    <row r="59535" ht="12.75" hidden="1" customHeight="1" x14ac:dyDescent="0.2"/>
    <row r="59536" ht="12.75" hidden="1" customHeight="1" x14ac:dyDescent="0.2"/>
    <row r="59537" ht="12.75" hidden="1" customHeight="1" x14ac:dyDescent="0.2"/>
    <row r="59538" ht="12.75" hidden="1" customHeight="1" x14ac:dyDescent="0.2"/>
    <row r="59539" ht="12.75" hidden="1" customHeight="1" x14ac:dyDescent="0.2"/>
    <row r="59540" ht="12.75" hidden="1" customHeight="1" x14ac:dyDescent="0.2"/>
    <row r="59541" ht="12.75" hidden="1" customHeight="1" x14ac:dyDescent="0.2"/>
    <row r="59542" ht="12.75" hidden="1" customHeight="1" x14ac:dyDescent="0.2"/>
    <row r="59543" ht="12.75" hidden="1" customHeight="1" x14ac:dyDescent="0.2"/>
    <row r="59544" ht="12.75" hidden="1" customHeight="1" x14ac:dyDescent="0.2"/>
    <row r="59545" ht="12.75" hidden="1" customHeight="1" x14ac:dyDescent="0.2"/>
    <row r="59546" ht="12.75" hidden="1" customHeight="1" x14ac:dyDescent="0.2"/>
    <row r="59547" ht="12.75" hidden="1" customHeight="1" x14ac:dyDescent="0.2"/>
    <row r="59548" ht="12.75" hidden="1" customHeight="1" x14ac:dyDescent="0.2"/>
    <row r="59549" ht="12.75" hidden="1" customHeight="1" x14ac:dyDescent="0.2"/>
    <row r="59550" ht="12.75" hidden="1" customHeight="1" x14ac:dyDescent="0.2"/>
    <row r="59551" ht="12.75" hidden="1" customHeight="1" x14ac:dyDescent="0.2"/>
    <row r="59552" ht="12.75" hidden="1" customHeight="1" x14ac:dyDescent="0.2"/>
    <row r="59553" ht="12.75" hidden="1" customHeight="1" x14ac:dyDescent="0.2"/>
    <row r="59554" ht="12.75" hidden="1" customHeight="1" x14ac:dyDescent="0.2"/>
    <row r="59555" ht="12.75" hidden="1" customHeight="1" x14ac:dyDescent="0.2"/>
    <row r="59556" ht="12.75" hidden="1" customHeight="1" x14ac:dyDescent="0.2"/>
    <row r="59557" ht="12.75" hidden="1" customHeight="1" x14ac:dyDescent="0.2"/>
    <row r="59558" ht="12.75" hidden="1" customHeight="1" x14ac:dyDescent="0.2"/>
    <row r="59559" ht="12.75" hidden="1" customHeight="1" x14ac:dyDescent="0.2"/>
    <row r="59560" ht="12.75" hidden="1" customHeight="1" x14ac:dyDescent="0.2"/>
    <row r="59561" ht="12.75" hidden="1" customHeight="1" x14ac:dyDescent="0.2"/>
    <row r="59562" ht="12.75" hidden="1" customHeight="1" x14ac:dyDescent="0.2"/>
    <row r="59563" ht="12.75" hidden="1" customHeight="1" x14ac:dyDescent="0.2"/>
    <row r="59564" ht="12.75" hidden="1" customHeight="1" x14ac:dyDescent="0.2"/>
    <row r="59565" ht="12.75" hidden="1" customHeight="1" x14ac:dyDescent="0.2"/>
    <row r="59566" ht="12.75" hidden="1" customHeight="1" x14ac:dyDescent="0.2"/>
    <row r="59567" ht="12.75" hidden="1" customHeight="1" x14ac:dyDescent="0.2"/>
    <row r="59568" ht="12.75" hidden="1" customHeight="1" x14ac:dyDescent="0.2"/>
    <row r="59569" ht="12.75" hidden="1" customHeight="1" x14ac:dyDescent="0.2"/>
    <row r="59570" ht="12.75" hidden="1" customHeight="1" x14ac:dyDescent="0.2"/>
    <row r="59571" ht="12.75" hidden="1" customHeight="1" x14ac:dyDescent="0.2"/>
    <row r="59572" ht="12.75" hidden="1" customHeight="1" x14ac:dyDescent="0.2"/>
    <row r="59573" ht="12.75" hidden="1" customHeight="1" x14ac:dyDescent="0.2"/>
    <row r="59574" ht="12.75" hidden="1" customHeight="1" x14ac:dyDescent="0.2"/>
    <row r="59575" ht="12.75" hidden="1" customHeight="1" x14ac:dyDescent="0.2"/>
    <row r="59576" ht="12.75" hidden="1" customHeight="1" x14ac:dyDescent="0.2"/>
    <row r="59577" ht="12.75" hidden="1" customHeight="1" x14ac:dyDescent="0.2"/>
    <row r="59578" ht="12.75" hidden="1" customHeight="1" x14ac:dyDescent="0.2"/>
    <row r="59579" ht="12.75" hidden="1" customHeight="1" x14ac:dyDescent="0.2"/>
    <row r="59580" ht="12.75" hidden="1" customHeight="1" x14ac:dyDescent="0.2"/>
    <row r="59581" ht="12.75" hidden="1" customHeight="1" x14ac:dyDescent="0.2"/>
    <row r="59582" ht="12.75" hidden="1" customHeight="1" x14ac:dyDescent="0.2"/>
    <row r="59583" ht="12.75" hidden="1" customHeight="1" x14ac:dyDescent="0.2"/>
    <row r="59584" ht="12.75" hidden="1" customHeight="1" x14ac:dyDescent="0.2"/>
    <row r="59585" ht="12.75" hidden="1" customHeight="1" x14ac:dyDescent="0.2"/>
    <row r="59586" ht="12.75" hidden="1" customHeight="1" x14ac:dyDescent="0.2"/>
    <row r="59587" ht="12.75" hidden="1" customHeight="1" x14ac:dyDescent="0.2"/>
    <row r="59588" ht="12.75" hidden="1" customHeight="1" x14ac:dyDescent="0.2"/>
    <row r="59589" ht="12.75" hidden="1" customHeight="1" x14ac:dyDescent="0.2"/>
    <row r="59590" ht="12.75" hidden="1" customHeight="1" x14ac:dyDescent="0.2"/>
    <row r="59591" ht="12.75" hidden="1" customHeight="1" x14ac:dyDescent="0.2"/>
    <row r="59592" ht="12.75" hidden="1" customHeight="1" x14ac:dyDescent="0.2"/>
    <row r="59593" ht="12.75" hidden="1" customHeight="1" x14ac:dyDescent="0.2"/>
    <row r="59594" ht="12.75" hidden="1" customHeight="1" x14ac:dyDescent="0.2"/>
    <row r="59595" ht="12.75" hidden="1" customHeight="1" x14ac:dyDescent="0.2"/>
    <row r="59596" ht="12.75" hidden="1" customHeight="1" x14ac:dyDescent="0.2"/>
    <row r="59597" ht="12.75" hidden="1" customHeight="1" x14ac:dyDescent="0.2"/>
    <row r="59598" ht="12.75" hidden="1" customHeight="1" x14ac:dyDescent="0.2"/>
    <row r="59599" ht="12.75" hidden="1" customHeight="1" x14ac:dyDescent="0.2"/>
    <row r="59600" ht="12.75" hidden="1" customHeight="1" x14ac:dyDescent="0.2"/>
    <row r="59601" ht="12.75" hidden="1" customHeight="1" x14ac:dyDescent="0.2"/>
    <row r="59602" ht="12.75" hidden="1" customHeight="1" x14ac:dyDescent="0.2"/>
    <row r="59603" ht="12.75" hidden="1" customHeight="1" x14ac:dyDescent="0.2"/>
    <row r="59604" ht="12.75" hidden="1" customHeight="1" x14ac:dyDescent="0.2"/>
    <row r="59605" ht="12.75" hidden="1" customHeight="1" x14ac:dyDescent="0.2"/>
    <row r="59606" ht="12.75" hidden="1" customHeight="1" x14ac:dyDescent="0.2"/>
    <row r="59607" ht="12.75" hidden="1" customHeight="1" x14ac:dyDescent="0.2"/>
    <row r="59608" ht="12.75" hidden="1" customHeight="1" x14ac:dyDescent="0.2"/>
    <row r="59609" ht="12.75" hidden="1" customHeight="1" x14ac:dyDescent="0.2"/>
    <row r="59610" ht="12.75" hidden="1" customHeight="1" x14ac:dyDescent="0.2"/>
    <row r="59611" ht="12.75" hidden="1" customHeight="1" x14ac:dyDescent="0.2"/>
    <row r="59612" ht="12.75" hidden="1" customHeight="1" x14ac:dyDescent="0.2"/>
    <row r="59613" ht="12.75" hidden="1" customHeight="1" x14ac:dyDescent="0.2"/>
    <row r="59614" ht="12.75" hidden="1" customHeight="1" x14ac:dyDescent="0.2"/>
    <row r="59615" ht="12.75" hidden="1" customHeight="1" x14ac:dyDescent="0.2"/>
    <row r="59616" ht="12.75" hidden="1" customHeight="1" x14ac:dyDescent="0.2"/>
    <row r="59617" ht="12.75" hidden="1" customHeight="1" x14ac:dyDescent="0.2"/>
    <row r="59618" ht="12.75" hidden="1" customHeight="1" x14ac:dyDescent="0.2"/>
    <row r="59619" ht="12.75" hidden="1" customHeight="1" x14ac:dyDescent="0.2"/>
    <row r="59620" ht="12.75" hidden="1" customHeight="1" x14ac:dyDescent="0.2"/>
    <row r="59621" ht="12.75" hidden="1" customHeight="1" x14ac:dyDescent="0.2"/>
    <row r="59622" ht="12.75" hidden="1" customHeight="1" x14ac:dyDescent="0.2"/>
    <row r="59623" ht="12.75" hidden="1" customHeight="1" x14ac:dyDescent="0.2"/>
    <row r="59624" ht="12.75" hidden="1" customHeight="1" x14ac:dyDescent="0.2"/>
    <row r="59625" ht="12.75" hidden="1" customHeight="1" x14ac:dyDescent="0.2"/>
    <row r="59626" ht="12.75" hidden="1" customHeight="1" x14ac:dyDescent="0.2"/>
    <row r="59627" ht="12.75" hidden="1" customHeight="1" x14ac:dyDescent="0.2"/>
    <row r="59628" ht="12.75" hidden="1" customHeight="1" x14ac:dyDescent="0.2"/>
    <row r="59629" ht="12.75" hidden="1" customHeight="1" x14ac:dyDescent="0.2"/>
    <row r="59630" ht="12.75" hidden="1" customHeight="1" x14ac:dyDescent="0.2"/>
    <row r="59631" ht="12.75" hidden="1" customHeight="1" x14ac:dyDescent="0.2"/>
    <row r="59632" ht="12.75" hidden="1" customHeight="1" x14ac:dyDescent="0.2"/>
    <row r="59633" ht="12.75" hidden="1" customHeight="1" x14ac:dyDescent="0.2"/>
    <row r="59634" ht="12.75" hidden="1" customHeight="1" x14ac:dyDescent="0.2"/>
    <row r="59635" ht="12.75" hidden="1" customHeight="1" x14ac:dyDescent="0.2"/>
    <row r="59636" ht="12.75" hidden="1" customHeight="1" x14ac:dyDescent="0.2"/>
    <row r="59637" ht="12.75" hidden="1" customHeight="1" x14ac:dyDescent="0.2"/>
    <row r="59638" ht="12.75" hidden="1" customHeight="1" x14ac:dyDescent="0.2"/>
    <row r="59639" ht="12.75" hidden="1" customHeight="1" x14ac:dyDescent="0.2"/>
    <row r="59640" ht="12.75" hidden="1" customHeight="1" x14ac:dyDescent="0.2"/>
    <row r="59641" ht="12.75" hidden="1" customHeight="1" x14ac:dyDescent="0.2"/>
    <row r="59642" ht="12.75" hidden="1" customHeight="1" x14ac:dyDescent="0.2"/>
    <row r="59643" ht="12.75" hidden="1" customHeight="1" x14ac:dyDescent="0.2"/>
    <row r="59644" ht="12.75" hidden="1" customHeight="1" x14ac:dyDescent="0.2"/>
    <row r="59645" ht="12.75" hidden="1" customHeight="1" x14ac:dyDescent="0.2"/>
    <row r="59646" ht="12.75" hidden="1" customHeight="1" x14ac:dyDescent="0.2"/>
    <row r="59647" ht="12.75" hidden="1" customHeight="1" x14ac:dyDescent="0.2"/>
    <row r="59648" ht="12.75" hidden="1" customHeight="1" x14ac:dyDescent="0.2"/>
    <row r="59649" ht="12.75" hidden="1" customHeight="1" x14ac:dyDescent="0.2"/>
    <row r="59650" ht="12.75" hidden="1" customHeight="1" x14ac:dyDescent="0.2"/>
    <row r="59651" ht="12.75" hidden="1" customHeight="1" x14ac:dyDescent="0.2"/>
    <row r="59652" ht="12.75" hidden="1" customHeight="1" x14ac:dyDescent="0.2"/>
    <row r="59653" ht="12.75" hidden="1" customHeight="1" x14ac:dyDescent="0.2"/>
    <row r="59654" ht="12.75" hidden="1" customHeight="1" x14ac:dyDescent="0.2"/>
    <row r="59655" ht="12.75" hidden="1" customHeight="1" x14ac:dyDescent="0.2"/>
    <row r="59656" ht="12.75" hidden="1" customHeight="1" x14ac:dyDescent="0.2"/>
    <row r="59657" ht="12.75" hidden="1" customHeight="1" x14ac:dyDescent="0.2"/>
    <row r="59658" ht="12.75" hidden="1" customHeight="1" x14ac:dyDescent="0.2"/>
    <row r="59659" ht="12.75" hidden="1" customHeight="1" x14ac:dyDescent="0.2"/>
    <row r="59660" ht="12.75" hidden="1" customHeight="1" x14ac:dyDescent="0.2"/>
    <row r="59661" ht="12.75" hidden="1" customHeight="1" x14ac:dyDescent="0.2"/>
    <row r="59662" ht="12.75" hidden="1" customHeight="1" x14ac:dyDescent="0.2"/>
    <row r="59663" ht="12.75" hidden="1" customHeight="1" x14ac:dyDescent="0.2"/>
    <row r="59664" ht="12.75" hidden="1" customHeight="1" x14ac:dyDescent="0.2"/>
    <row r="59665" ht="12.75" hidden="1" customHeight="1" x14ac:dyDescent="0.2"/>
    <row r="59666" ht="12.75" hidden="1" customHeight="1" x14ac:dyDescent="0.2"/>
    <row r="59667" ht="12.75" hidden="1" customHeight="1" x14ac:dyDescent="0.2"/>
    <row r="59668" ht="12.75" hidden="1" customHeight="1" x14ac:dyDescent="0.2"/>
    <row r="59669" ht="12.75" hidden="1" customHeight="1" x14ac:dyDescent="0.2"/>
    <row r="59670" ht="12.75" hidden="1" customHeight="1" x14ac:dyDescent="0.2"/>
    <row r="59671" ht="12.75" hidden="1" customHeight="1" x14ac:dyDescent="0.2"/>
    <row r="59672" ht="12.75" hidden="1" customHeight="1" x14ac:dyDescent="0.2"/>
    <row r="59673" ht="12.75" hidden="1" customHeight="1" x14ac:dyDescent="0.2"/>
    <row r="59674" ht="12.75" hidden="1" customHeight="1" x14ac:dyDescent="0.2"/>
    <row r="59675" ht="12.75" hidden="1" customHeight="1" x14ac:dyDescent="0.2"/>
    <row r="59676" ht="12.75" hidden="1" customHeight="1" x14ac:dyDescent="0.2"/>
    <row r="59677" ht="12.75" hidden="1" customHeight="1" x14ac:dyDescent="0.2"/>
    <row r="59678" ht="12.75" hidden="1" customHeight="1" x14ac:dyDescent="0.2"/>
    <row r="59679" ht="12.75" hidden="1" customHeight="1" x14ac:dyDescent="0.2"/>
    <row r="59680" ht="12.75" hidden="1" customHeight="1" x14ac:dyDescent="0.2"/>
    <row r="59681" ht="12.75" hidden="1" customHeight="1" x14ac:dyDescent="0.2"/>
    <row r="59682" ht="12.75" hidden="1" customHeight="1" x14ac:dyDescent="0.2"/>
    <row r="59683" ht="12.75" hidden="1" customHeight="1" x14ac:dyDescent="0.2"/>
    <row r="59684" ht="12.75" hidden="1" customHeight="1" x14ac:dyDescent="0.2"/>
    <row r="59685" ht="12.75" hidden="1" customHeight="1" x14ac:dyDescent="0.2"/>
    <row r="59686" ht="12.75" hidden="1" customHeight="1" x14ac:dyDescent="0.2"/>
    <row r="59687" ht="12.75" hidden="1" customHeight="1" x14ac:dyDescent="0.2"/>
    <row r="59688" ht="12.75" hidden="1" customHeight="1" x14ac:dyDescent="0.2"/>
    <row r="59689" ht="12.75" hidden="1" customHeight="1" x14ac:dyDescent="0.2"/>
    <row r="59690" ht="12.75" hidden="1" customHeight="1" x14ac:dyDescent="0.2"/>
    <row r="59691" ht="12.75" hidden="1" customHeight="1" x14ac:dyDescent="0.2"/>
    <row r="59692" ht="12.75" hidden="1" customHeight="1" x14ac:dyDescent="0.2"/>
    <row r="59693" ht="12.75" hidden="1" customHeight="1" x14ac:dyDescent="0.2"/>
    <row r="59694" ht="12.75" hidden="1" customHeight="1" x14ac:dyDescent="0.2"/>
    <row r="59695" ht="12.75" hidden="1" customHeight="1" x14ac:dyDescent="0.2"/>
    <row r="59696" ht="12.75" hidden="1" customHeight="1" x14ac:dyDescent="0.2"/>
    <row r="59697" ht="12.75" hidden="1" customHeight="1" x14ac:dyDescent="0.2"/>
    <row r="59698" ht="12.75" hidden="1" customHeight="1" x14ac:dyDescent="0.2"/>
    <row r="59699" ht="12.75" hidden="1" customHeight="1" x14ac:dyDescent="0.2"/>
    <row r="59700" ht="12.75" hidden="1" customHeight="1" x14ac:dyDescent="0.2"/>
    <row r="59701" ht="12.75" hidden="1" customHeight="1" x14ac:dyDescent="0.2"/>
    <row r="59702" ht="12.75" hidden="1" customHeight="1" x14ac:dyDescent="0.2"/>
    <row r="59703" ht="12.75" hidden="1" customHeight="1" x14ac:dyDescent="0.2"/>
    <row r="59704" ht="12.75" hidden="1" customHeight="1" x14ac:dyDescent="0.2"/>
    <row r="59705" ht="12.75" hidden="1" customHeight="1" x14ac:dyDescent="0.2"/>
    <row r="59706" ht="12.75" hidden="1" customHeight="1" x14ac:dyDescent="0.2"/>
    <row r="59707" ht="12.75" hidden="1" customHeight="1" x14ac:dyDescent="0.2"/>
    <row r="59708" ht="12.75" hidden="1" customHeight="1" x14ac:dyDescent="0.2"/>
    <row r="59709" ht="12.75" hidden="1" customHeight="1" x14ac:dyDescent="0.2"/>
    <row r="59710" ht="12.75" hidden="1" customHeight="1" x14ac:dyDescent="0.2"/>
    <row r="59711" ht="12.75" hidden="1" customHeight="1" x14ac:dyDescent="0.2"/>
    <row r="59712" ht="12.75" hidden="1" customHeight="1" x14ac:dyDescent="0.2"/>
    <row r="59713" ht="12.75" hidden="1" customHeight="1" x14ac:dyDescent="0.2"/>
    <row r="59714" ht="12.75" hidden="1" customHeight="1" x14ac:dyDescent="0.2"/>
    <row r="59715" ht="12.75" hidden="1" customHeight="1" x14ac:dyDescent="0.2"/>
    <row r="59716" ht="12.75" hidden="1" customHeight="1" x14ac:dyDescent="0.2"/>
    <row r="59717" ht="12.75" hidden="1" customHeight="1" x14ac:dyDescent="0.2"/>
    <row r="59718" ht="12.75" hidden="1" customHeight="1" x14ac:dyDescent="0.2"/>
    <row r="59719" ht="12.75" hidden="1" customHeight="1" x14ac:dyDescent="0.2"/>
    <row r="59720" ht="12.75" hidden="1" customHeight="1" x14ac:dyDescent="0.2"/>
    <row r="59721" ht="12.75" hidden="1" customHeight="1" x14ac:dyDescent="0.2"/>
    <row r="59722" ht="12.75" hidden="1" customHeight="1" x14ac:dyDescent="0.2"/>
    <row r="59723" ht="12.75" hidden="1" customHeight="1" x14ac:dyDescent="0.2"/>
    <row r="59724" ht="12.75" hidden="1" customHeight="1" x14ac:dyDescent="0.2"/>
    <row r="59725" ht="12.75" hidden="1" customHeight="1" x14ac:dyDescent="0.2"/>
    <row r="59726" ht="12.75" hidden="1" customHeight="1" x14ac:dyDescent="0.2"/>
    <row r="59727" ht="12.75" hidden="1" customHeight="1" x14ac:dyDescent="0.2"/>
    <row r="59728" ht="12.75" hidden="1" customHeight="1" x14ac:dyDescent="0.2"/>
    <row r="59729" ht="12.75" hidden="1" customHeight="1" x14ac:dyDescent="0.2"/>
    <row r="59730" ht="12.75" hidden="1" customHeight="1" x14ac:dyDescent="0.2"/>
    <row r="59731" ht="12.75" hidden="1" customHeight="1" x14ac:dyDescent="0.2"/>
    <row r="59732" ht="12.75" hidden="1" customHeight="1" x14ac:dyDescent="0.2"/>
    <row r="59733" ht="12.75" hidden="1" customHeight="1" x14ac:dyDescent="0.2"/>
    <row r="59734" ht="12.75" hidden="1" customHeight="1" x14ac:dyDescent="0.2"/>
    <row r="59735" ht="12.75" hidden="1" customHeight="1" x14ac:dyDescent="0.2"/>
    <row r="59736" ht="12.75" hidden="1" customHeight="1" x14ac:dyDescent="0.2"/>
    <row r="59737" ht="12.75" hidden="1" customHeight="1" x14ac:dyDescent="0.2"/>
    <row r="59738" ht="12.75" hidden="1" customHeight="1" x14ac:dyDescent="0.2"/>
    <row r="59739" ht="12.75" hidden="1" customHeight="1" x14ac:dyDescent="0.2"/>
    <row r="59740" ht="12.75" hidden="1" customHeight="1" x14ac:dyDescent="0.2"/>
    <row r="59741" ht="12.75" hidden="1" customHeight="1" x14ac:dyDescent="0.2"/>
    <row r="59742" ht="12.75" hidden="1" customHeight="1" x14ac:dyDescent="0.2"/>
    <row r="59743" ht="12.75" hidden="1" customHeight="1" x14ac:dyDescent="0.2"/>
    <row r="59744" ht="12.75" hidden="1" customHeight="1" x14ac:dyDescent="0.2"/>
    <row r="59745" ht="12.75" hidden="1" customHeight="1" x14ac:dyDescent="0.2"/>
    <row r="59746" ht="12.75" hidden="1" customHeight="1" x14ac:dyDescent="0.2"/>
    <row r="59747" ht="12.75" hidden="1" customHeight="1" x14ac:dyDescent="0.2"/>
    <row r="59748" ht="12.75" hidden="1" customHeight="1" x14ac:dyDescent="0.2"/>
    <row r="59749" ht="12.75" hidden="1" customHeight="1" x14ac:dyDescent="0.2"/>
    <row r="59750" ht="12.75" hidden="1" customHeight="1" x14ac:dyDescent="0.2"/>
    <row r="59751" ht="12.75" hidden="1" customHeight="1" x14ac:dyDescent="0.2"/>
    <row r="59752" ht="12.75" hidden="1" customHeight="1" x14ac:dyDescent="0.2"/>
    <row r="59753" ht="12.75" hidden="1" customHeight="1" x14ac:dyDescent="0.2"/>
    <row r="59754" ht="12.75" hidden="1" customHeight="1" x14ac:dyDescent="0.2"/>
    <row r="59755" ht="12.75" hidden="1" customHeight="1" x14ac:dyDescent="0.2"/>
    <row r="59756" ht="12.75" hidden="1" customHeight="1" x14ac:dyDescent="0.2"/>
    <row r="59757" ht="12.75" hidden="1" customHeight="1" x14ac:dyDescent="0.2"/>
    <row r="59758" ht="12.75" hidden="1" customHeight="1" x14ac:dyDescent="0.2"/>
    <row r="59759" ht="12.75" hidden="1" customHeight="1" x14ac:dyDescent="0.2"/>
    <row r="59760" ht="12.75" hidden="1" customHeight="1" x14ac:dyDescent="0.2"/>
    <row r="59761" ht="12.75" hidden="1" customHeight="1" x14ac:dyDescent="0.2"/>
    <row r="59762" ht="12.75" hidden="1" customHeight="1" x14ac:dyDescent="0.2"/>
    <row r="59763" ht="12.75" hidden="1" customHeight="1" x14ac:dyDescent="0.2"/>
    <row r="59764" ht="12.75" hidden="1" customHeight="1" x14ac:dyDescent="0.2"/>
    <row r="59765" ht="12.75" hidden="1" customHeight="1" x14ac:dyDescent="0.2"/>
    <row r="59766" ht="12.75" hidden="1" customHeight="1" x14ac:dyDescent="0.2"/>
    <row r="59767" ht="12.75" hidden="1" customHeight="1" x14ac:dyDescent="0.2"/>
    <row r="59768" ht="12.75" hidden="1" customHeight="1" x14ac:dyDescent="0.2"/>
    <row r="59769" ht="12.75" hidden="1" customHeight="1" x14ac:dyDescent="0.2"/>
    <row r="59770" ht="12.75" hidden="1" customHeight="1" x14ac:dyDescent="0.2"/>
    <row r="59771" ht="12.75" hidden="1" customHeight="1" x14ac:dyDescent="0.2"/>
    <row r="59772" ht="12.75" hidden="1" customHeight="1" x14ac:dyDescent="0.2"/>
    <row r="59773" ht="12.75" hidden="1" customHeight="1" x14ac:dyDescent="0.2"/>
    <row r="59774" ht="12.75" hidden="1" customHeight="1" x14ac:dyDescent="0.2"/>
    <row r="59775" ht="12.75" hidden="1" customHeight="1" x14ac:dyDescent="0.2"/>
    <row r="59776" ht="12.75" hidden="1" customHeight="1" x14ac:dyDescent="0.2"/>
    <row r="59777" ht="12.75" hidden="1" customHeight="1" x14ac:dyDescent="0.2"/>
    <row r="59778" ht="12.75" hidden="1" customHeight="1" x14ac:dyDescent="0.2"/>
    <row r="59779" ht="12.75" hidden="1" customHeight="1" x14ac:dyDescent="0.2"/>
    <row r="59780" ht="12.75" hidden="1" customHeight="1" x14ac:dyDescent="0.2"/>
    <row r="59781" ht="12.75" hidden="1" customHeight="1" x14ac:dyDescent="0.2"/>
    <row r="59782" ht="12.75" hidden="1" customHeight="1" x14ac:dyDescent="0.2"/>
    <row r="59783" ht="12.75" hidden="1" customHeight="1" x14ac:dyDescent="0.2"/>
    <row r="59784" ht="12.75" hidden="1" customHeight="1" x14ac:dyDescent="0.2"/>
    <row r="59785" ht="12.75" hidden="1" customHeight="1" x14ac:dyDescent="0.2"/>
    <row r="59786" ht="12.75" hidden="1" customHeight="1" x14ac:dyDescent="0.2"/>
    <row r="59787" ht="12.75" hidden="1" customHeight="1" x14ac:dyDescent="0.2"/>
    <row r="59788" ht="12.75" hidden="1" customHeight="1" x14ac:dyDescent="0.2"/>
    <row r="59789" ht="12.75" hidden="1" customHeight="1" x14ac:dyDescent="0.2"/>
    <row r="59790" ht="12.75" hidden="1" customHeight="1" x14ac:dyDescent="0.2"/>
    <row r="59791" ht="12.75" hidden="1" customHeight="1" x14ac:dyDescent="0.2"/>
    <row r="59792" ht="12.75" hidden="1" customHeight="1" x14ac:dyDescent="0.2"/>
    <row r="59793" ht="12.75" hidden="1" customHeight="1" x14ac:dyDescent="0.2"/>
    <row r="59794" ht="12.75" hidden="1" customHeight="1" x14ac:dyDescent="0.2"/>
    <row r="59795" ht="12.75" hidden="1" customHeight="1" x14ac:dyDescent="0.2"/>
    <row r="59796" ht="12.75" hidden="1" customHeight="1" x14ac:dyDescent="0.2"/>
    <row r="59797" ht="12.75" hidden="1" customHeight="1" x14ac:dyDescent="0.2"/>
    <row r="59798" ht="12.75" hidden="1" customHeight="1" x14ac:dyDescent="0.2"/>
    <row r="59799" ht="12.75" hidden="1" customHeight="1" x14ac:dyDescent="0.2"/>
    <row r="59800" ht="12.75" hidden="1" customHeight="1" x14ac:dyDescent="0.2"/>
    <row r="59801" ht="12.75" hidden="1" customHeight="1" x14ac:dyDescent="0.2"/>
    <row r="59802" ht="12.75" hidden="1" customHeight="1" x14ac:dyDescent="0.2"/>
    <row r="59803" ht="12.75" hidden="1" customHeight="1" x14ac:dyDescent="0.2"/>
    <row r="59804" ht="12.75" hidden="1" customHeight="1" x14ac:dyDescent="0.2"/>
    <row r="59805" ht="12.75" hidden="1" customHeight="1" x14ac:dyDescent="0.2"/>
    <row r="59806" ht="12.75" hidden="1" customHeight="1" x14ac:dyDescent="0.2"/>
    <row r="59807" ht="12.75" hidden="1" customHeight="1" x14ac:dyDescent="0.2"/>
    <row r="59808" ht="12.75" hidden="1" customHeight="1" x14ac:dyDescent="0.2"/>
    <row r="59809" ht="12.75" hidden="1" customHeight="1" x14ac:dyDescent="0.2"/>
    <row r="59810" ht="12.75" hidden="1" customHeight="1" x14ac:dyDescent="0.2"/>
    <row r="59811" ht="12.75" hidden="1" customHeight="1" x14ac:dyDescent="0.2"/>
    <row r="59812" ht="12.75" hidden="1" customHeight="1" x14ac:dyDescent="0.2"/>
    <row r="59813" ht="12.75" hidden="1" customHeight="1" x14ac:dyDescent="0.2"/>
    <row r="59814" ht="12.75" hidden="1" customHeight="1" x14ac:dyDescent="0.2"/>
    <row r="59815" ht="12.75" hidden="1" customHeight="1" x14ac:dyDescent="0.2"/>
    <row r="59816" ht="12.75" hidden="1" customHeight="1" x14ac:dyDescent="0.2"/>
    <row r="59817" ht="12.75" hidden="1" customHeight="1" x14ac:dyDescent="0.2"/>
    <row r="59818" ht="12.75" hidden="1" customHeight="1" x14ac:dyDescent="0.2"/>
    <row r="59819" ht="12.75" hidden="1" customHeight="1" x14ac:dyDescent="0.2"/>
    <row r="59820" ht="12.75" hidden="1" customHeight="1" x14ac:dyDescent="0.2"/>
    <row r="59821" ht="12.75" hidden="1" customHeight="1" x14ac:dyDescent="0.2"/>
    <row r="59822" ht="12.75" hidden="1" customHeight="1" x14ac:dyDescent="0.2"/>
    <row r="59823" ht="12.75" hidden="1" customHeight="1" x14ac:dyDescent="0.2"/>
    <row r="59824" ht="12.75" hidden="1" customHeight="1" x14ac:dyDescent="0.2"/>
    <row r="59825" ht="12.75" hidden="1" customHeight="1" x14ac:dyDescent="0.2"/>
    <row r="59826" ht="12.75" hidden="1" customHeight="1" x14ac:dyDescent="0.2"/>
    <row r="59827" ht="12.75" hidden="1" customHeight="1" x14ac:dyDescent="0.2"/>
    <row r="59828" ht="12.75" hidden="1" customHeight="1" x14ac:dyDescent="0.2"/>
    <row r="59829" ht="12.75" hidden="1" customHeight="1" x14ac:dyDescent="0.2"/>
    <row r="59830" ht="12.75" hidden="1" customHeight="1" x14ac:dyDescent="0.2"/>
    <row r="59831" ht="12.75" hidden="1" customHeight="1" x14ac:dyDescent="0.2"/>
    <row r="59832" ht="12.75" hidden="1" customHeight="1" x14ac:dyDescent="0.2"/>
    <row r="59833" ht="12.75" hidden="1" customHeight="1" x14ac:dyDescent="0.2"/>
    <row r="59834" ht="12.75" hidden="1" customHeight="1" x14ac:dyDescent="0.2"/>
    <row r="59835" ht="12.75" hidden="1" customHeight="1" x14ac:dyDescent="0.2"/>
    <row r="59836" ht="12.75" hidden="1" customHeight="1" x14ac:dyDescent="0.2"/>
    <row r="59837" ht="12.75" hidden="1" customHeight="1" x14ac:dyDescent="0.2"/>
    <row r="59838" ht="12.75" hidden="1" customHeight="1" x14ac:dyDescent="0.2"/>
    <row r="59839" ht="12.75" hidden="1" customHeight="1" x14ac:dyDescent="0.2"/>
    <row r="59840" ht="12.75" hidden="1" customHeight="1" x14ac:dyDescent="0.2"/>
    <row r="59841" ht="12.75" hidden="1" customHeight="1" x14ac:dyDescent="0.2"/>
    <row r="59842" ht="12.75" hidden="1" customHeight="1" x14ac:dyDescent="0.2"/>
    <row r="59843" ht="12.75" hidden="1" customHeight="1" x14ac:dyDescent="0.2"/>
    <row r="59844" ht="12.75" hidden="1" customHeight="1" x14ac:dyDescent="0.2"/>
    <row r="59845" ht="12.75" hidden="1" customHeight="1" x14ac:dyDescent="0.2"/>
    <row r="59846" ht="12.75" hidden="1" customHeight="1" x14ac:dyDescent="0.2"/>
    <row r="59847" ht="12.75" hidden="1" customHeight="1" x14ac:dyDescent="0.2"/>
    <row r="59848" ht="12.75" hidden="1" customHeight="1" x14ac:dyDescent="0.2"/>
    <row r="59849" ht="12.75" hidden="1" customHeight="1" x14ac:dyDescent="0.2"/>
    <row r="59850" ht="12.75" hidden="1" customHeight="1" x14ac:dyDescent="0.2"/>
    <row r="59851" ht="12.75" hidden="1" customHeight="1" x14ac:dyDescent="0.2"/>
    <row r="59852" ht="12.75" hidden="1" customHeight="1" x14ac:dyDescent="0.2"/>
    <row r="59853" ht="12.75" hidden="1" customHeight="1" x14ac:dyDescent="0.2"/>
    <row r="59854" ht="12.75" hidden="1" customHeight="1" x14ac:dyDescent="0.2"/>
    <row r="59855" ht="12.75" hidden="1" customHeight="1" x14ac:dyDescent="0.2"/>
    <row r="59856" ht="12.75" hidden="1" customHeight="1" x14ac:dyDescent="0.2"/>
    <row r="59857" ht="12.75" hidden="1" customHeight="1" x14ac:dyDescent="0.2"/>
    <row r="59858" ht="12.75" hidden="1" customHeight="1" x14ac:dyDescent="0.2"/>
    <row r="59859" ht="12.75" hidden="1" customHeight="1" x14ac:dyDescent="0.2"/>
    <row r="59860" ht="12.75" hidden="1" customHeight="1" x14ac:dyDescent="0.2"/>
    <row r="59861" ht="12.75" hidden="1" customHeight="1" x14ac:dyDescent="0.2"/>
    <row r="59862" ht="12.75" hidden="1" customHeight="1" x14ac:dyDescent="0.2"/>
    <row r="59863" ht="12.75" hidden="1" customHeight="1" x14ac:dyDescent="0.2"/>
    <row r="59864" ht="12.75" hidden="1" customHeight="1" x14ac:dyDescent="0.2"/>
    <row r="59865" ht="12.75" hidden="1" customHeight="1" x14ac:dyDescent="0.2"/>
    <row r="59866" ht="12.75" hidden="1" customHeight="1" x14ac:dyDescent="0.2"/>
    <row r="59867" ht="12.75" hidden="1" customHeight="1" x14ac:dyDescent="0.2"/>
    <row r="59868" ht="12.75" hidden="1" customHeight="1" x14ac:dyDescent="0.2"/>
    <row r="59869" ht="12.75" hidden="1" customHeight="1" x14ac:dyDescent="0.2"/>
    <row r="59870" ht="12.75" hidden="1" customHeight="1" x14ac:dyDescent="0.2"/>
    <row r="59871" ht="12.75" hidden="1" customHeight="1" x14ac:dyDescent="0.2"/>
    <row r="59872" ht="12.75" hidden="1" customHeight="1" x14ac:dyDescent="0.2"/>
    <row r="59873" ht="12.75" hidden="1" customHeight="1" x14ac:dyDescent="0.2"/>
    <row r="59874" ht="12.75" hidden="1" customHeight="1" x14ac:dyDescent="0.2"/>
    <row r="59875" ht="12.75" hidden="1" customHeight="1" x14ac:dyDescent="0.2"/>
    <row r="59876" ht="12.75" hidden="1" customHeight="1" x14ac:dyDescent="0.2"/>
    <row r="59877" ht="12.75" hidden="1" customHeight="1" x14ac:dyDescent="0.2"/>
    <row r="59878" ht="12.75" hidden="1" customHeight="1" x14ac:dyDescent="0.2"/>
    <row r="59879" ht="12.75" hidden="1" customHeight="1" x14ac:dyDescent="0.2"/>
    <row r="59880" ht="12.75" hidden="1" customHeight="1" x14ac:dyDescent="0.2"/>
    <row r="59881" ht="12.75" hidden="1" customHeight="1" x14ac:dyDescent="0.2"/>
    <row r="59882" ht="12.75" hidden="1" customHeight="1" x14ac:dyDescent="0.2"/>
    <row r="59883" ht="12.75" hidden="1" customHeight="1" x14ac:dyDescent="0.2"/>
    <row r="59884" ht="12.75" hidden="1" customHeight="1" x14ac:dyDescent="0.2"/>
    <row r="59885" ht="12.75" hidden="1" customHeight="1" x14ac:dyDescent="0.2"/>
    <row r="59886" ht="12.75" hidden="1" customHeight="1" x14ac:dyDescent="0.2"/>
    <row r="59887" ht="12.75" hidden="1" customHeight="1" x14ac:dyDescent="0.2"/>
    <row r="59888" ht="12.75" hidden="1" customHeight="1" x14ac:dyDescent="0.2"/>
    <row r="59889" ht="12.75" hidden="1" customHeight="1" x14ac:dyDescent="0.2"/>
    <row r="59890" ht="12.75" hidden="1" customHeight="1" x14ac:dyDescent="0.2"/>
    <row r="59891" ht="12.75" hidden="1" customHeight="1" x14ac:dyDescent="0.2"/>
    <row r="59892" ht="12.75" hidden="1" customHeight="1" x14ac:dyDescent="0.2"/>
    <row r="59893" ht="12.75" hidden="1" customHeight="1" x14ac:dyDescent="0.2"/>
    <row r="59894" ht="12.75" hidden="1" customHeight="1" x14ac:dyDescent="0.2"/>
    <row r="59895" ht="12.75" hidden="1" customHeight="1" x14ac:dyDescent="0.2"/>
    <row r="59896" ht="12.75" hidden="1" customHeight="1" x14ac:dyDescent="0.2"/>
    <row r="59897" ht="12.75" hidden="1" customHeight="1" x14ac:dyDescent="0.2"/>
    <row r="59898" ht="12.75" hidden="1" customHeight="1" x14ac:dyDescent="0.2"/>
    <row r="59899" ht="12.75" hidden="1" customHeight="1" x14ac:dyDescent="0.2"/>
    <row r="59900" ht="12.75" hidden="1" customHeight="1" x14ac:dyDescent="0.2"/>
    <row r="59901" ht="12.75" hidden="1" customHeight="1" x14ac:dyDescent="0.2"/>
    <row r="59902" ht="12.75" hidden="1" customHeight="1" x14ac:dyDescent="0.2"/>
    <row r="59903" ht="12.75" hidden="1" customHeight="1" x14ac:dyDescent="0.2"/>
    <row r="59904" ht="12.75" hidden="1" customHeight="1" x14ac:dyDescent="0.2"/>
    <row r="59905" ht="12.75" hidden="1" customHeight="1" x14ac:dyDescent="0.2"/>
    <row r="59906" ht="12.75" hidden="1" customHeight="1" x14ac:dyDescent="0.2"/>
    <row r="59907" ht="12.75" hidden="1" customHeight="1" x14ac:dyDescent="0.2"/>
    <row r="59908" ht="12.75" hidden="1" customHeight="1" x14ac:dyDescent="0.2"/>
    <row r="59909" ht="12.75" hidden="1" customHeight="1" x14ac:dyDescent="0.2"/>
    <row r="59910" ht="12.75" hidden="1" customHeight="1" x14ac:dyDescent="0.2"/>
    <row r="59911" ht="12.75" hidden="1" customHeight="1" x14ac:dyDescent="0.2"/>
    <row r="59912" ht="12.75" hidden="1" customHeight="1" x14ac:dyDescent="0.2"/>
    <row r="59913" ht="12.75" hidden="1" customHeight="1" x14ac:dyDescent="0.2"/>
    <row r="59914" ht="12.75" hidden="1" customHeight="1" x14ac:dyDescent="0.2"/>
    <row r="59915" ht="12.75" hidden="1" customHeight="1" x14ac:dyDescent="0.2"/>
    <row r="59916" ht="12.75" hidden="1" customHeight="1" x14ac:dyDescent="0.2"/>
    <row r="59917" ht="12.75" hidden="1" customHeight="1" x14ac:dyDescent="0.2"/>
    <row r="59918" ht="12.75" hidden="1" customHeight="1" x14ac:dyDescent="0.2"/>
    <row r="59919" ht="12.75" hidden="1" customHeight="1" x14ac:dyDescent="0.2"/>
    <row r="59920" ht="12.75" hidden="1" customHeight="1" x14ac:dyDescent="0.2"/>
    <row r="59921" ht="12.75" hidden="1" customHeight="1" x14ac:dyDescent="0.2"/>
    <row r="59922" ht="12.75" hidden="1" customHeight="1" x14ac:dyDescent="0.2"/>
    <row r="59923" ht="12.75" hidden="1" customHeight="1" x14ac:dyDescent="0.2"/>
    <row r="59924" ht="12.75" hidden="1" customHeight="1" x14ac:dyDescent="0.2"/>
    <row r="59925" ht="12.75" hidden="1" customHeight="1" x14ac:dyDescent="0.2"/>
    <row r="59926" ht="12.75" hidden="1" customHeight="1" x14ac:dyDescent="0.2"/>
    <row r="59927" ht="12.75" hidden="1" customHeight="1" x14ac:dyDescent="0.2"/>
    <row r="59928" ht="12.75" hidden="1" customHeight="1" x14ac:dyDescent="0.2"/>
    <row r="59929" ht="12.75" hidden="1" customHeight="1" x14ac:dyDescent="0.2"/>
    <row r="59930" ht="12.75" hidden="1" customHeight="1" x14ac:dyDescent="0.2"/>
    <row r="59931" ht="12.75" hidden="1" customHeight="1" x14ac:dyDescent="0.2"/>
    <row r="59932" ht="12.75" hidden="1" customHeight="1" x14ac:dyDescent="0.2"/>
    <row r="59933" ht="12.75" hidden="1" customHeight="1" x14ac:dyDescent="0.2"/>
    <row r="59934" ht="12.75" hidden="1" customHeight="1" x14ac:dyDescent="0.2"/>
    <row r="59935" ht="12.75" hidden="1" customHeight="1" x14ac:dyDescent="0.2"/>
    <row r="59936" ht="12.75" hidden="1" customHeight="1" x14ac:dyDescent="0.2"/>
    <row r="59937" ht="12.75" hidden="1" customHeight="1" x14ac:dyDescent="0.2"/>
    <row r="59938" ht="12.75" hidden="1" customHeight="1" x14ac:dyDescent="0.2"/>
    <row r="59939" ht="12.75" hidden="1" customHeight="1" x14ac:dyDescent="0.2"/>
    <row r="59940" ht="12.75" hidden="1" customHeight="1" x14ac:dyDescent="0.2"/>
    <row r="59941" ht="12.75" hidden="1" customHeight="1" x14ac:dyDescent="0.2"/>
    <row r="59942" ht="12.75" hidden="1" customHeight="1" x14ac:dyDescent="0.2"/>
    <row r="59943" ht="12.75" hidden="1" customHeight="1" x14ac:dyDescent="0.2"/>
    <row r="59944" ht="12.75" hidden="1" customHeight="1" x14ac:dyDescent="0.2"/>
    <row r="59945" ht="12.75" hidden="1" customHeight="1" x14ac:dyDescent="0.2"/>
    <row r="59946" ht="12.75" hidden="1" customHeight="1" x14ac:dyDescent="0.2"/>
    <row r="59947" ht="12.75" hidden="1" customHeight="1" x14ac:dyDescent="0.2"/>
    <row r="59948" ht="12.75" hidden="1" customHeight="1" x14ac:dyDescent="0.2"/>
    <row r="59949" ht="12.75" hidden="1" customHeight="1" x14ac:dyDescent="0.2"/>
    <row r="59950" ht="12.75" hidden="1" customHeight="1" x14ac:dyDescent="0.2"/>
    <row r="59951" ht="12.75" hidden="1" customHeight="1" x14ac:dyDescent="0.2"/>
    <row r="59952" ht="12.75" hidden="1" customHeight="1" x14ac:dyDescent="0.2"/>
    <row r="59953" ht="12.75" hidden="1" customHeight="1" x14ac:dyDescent="0.2"/>
    <row r="59954" ht="12.75" hidden="1" customHeight="1" x14ac:dyDescent="0.2"/>
    <row r="59955" ht="12.75" hidden="1" customHeight="1" x14ac:dyDescent="0.2"/>
    <row r="59956" ht="12.75" hidden="1" customHeight="1" x14ac:dyDescent="0.2"/>
    <row r="59957" ht="12.75" hidden="1" customHeight="1" x14ac:dyDescent="0.2"/>
    <row r="59958" ht="12.75" hidden="1" customHeight="1" x14ac:dyDescent="0.2"/>
    <row r="59959" ht="12.75" hidden="1" customHeight="1" x14ac:dyDescent="0.2"/>
    <row r="59960" ht="12.75" hidden="1" customHeight="1" x14ac:dyDescent="0.2"/>
    <row r="59961" ht="12.75" hidden="1" customHeight="1" x14ac:dyDescent="0.2"/>
    <row r="59962" ht="12.75" hidden="1" customHeight="1" x14ac:dyDescent="0.2"/>
    <row r="59963" ht="12.75" hidden="1" customHeight="1" x14ac:dyDescent="0.2"/>
    <row r="59964" ht="12.75" hidden="1" customHeight="1" x14ac:dyDescent="0.2"/>
    <row r="59965" ht="12.75" hidden="1" customHeight="1" x14ac:dyDescent="0.2"/>
    <row r="59966" ht="12.75" hidden="1" customHeight="1" x14ac:dyDescent="0.2"/>
    <row r="59967" ht="12.75" hidden="1" customHeight="1" x14ac:dyDescent="0.2"/>
    <row r="59968" ht="12.75" hidden="1" customHeight="1" x14ac:dyDescent="0.2"/>
    <row r="59969" ht="12.75" hidden="1" customHeight="1" x14ac:dyDescent="0.2"/>
    <row r="59970" ht="12.75" hidden="1" customHeight="1" x14ac:dyDescent="0.2"/>
    <row r="59971" ht="12.75" hidden="1" customHeight="1" x14ac:dyDescent="0.2"/>
    <row r="59972" ht="12.75" hidden="1" customHeight="1" x14ac:dyDescent="0.2"/>
    <row r="59973" ht="12.75" hidden="1" customHeight="1" x14ac:dyDescent="0.2"/>
    <row r="59974" ht="12.75" hidden="1" customHeight="1" x14ac:dyDescent="0.2"/>
    <row r="59975" ht="12.75" hidden="1" customHeight="1" x14ac:dyDescent="0.2"/>
    <row r="59976" ht="12.75" hidden="1" customHeight="1" x14ac:dyDescent="0.2"/>
    <row r="59977" ht="12.75" hidden="1" customHeight="1" x14ac:dyDescent="0.2"/>
    <row r="59978" ht="12.75" hidden="1" customHeight="1" x14ac:dyDescent="0.2"/>
    <row r="59979" ht="12.75" hidden="1" customHeight="1" x14ac:dyDescent="0.2"/>
    <row r="59980" ht="12.75" hidden="1" customHeight="1" x14ac:dyDescent="0.2"/>
    <row r="59981" ht="12.75" hidden="1" customHeight="1" x14ac:dyDescent="0.2"/>
    <row r="59982" ht="12.75" hidden="1" customHeight="1" x14ac:dyDescent="0.2"/>
    <row r="59983" ht="12.75" hidden="1" customHeight="1" x14ac:dyDescent="0.2"/>
    <row r="59984" ht="12.75" hidden="1" customHeight="1" x14ac:dyDescent="0.2"/>
    <row r="59985" ht="12.75" hidden="1" customHeight="1" x14ac:dyDescent="0.2"/>
    <row r="59986" ht="12.75" hidden="1" customHeight="1" x14ac:dyDescent="0.2"/>
    <row r="59987" ht="12.75" hidden="1" customHeight="1" x14ac:dyDescent="0.2"/>
    <row r="59988" ht="12.75" hidden="1" customHeight="1" x14ac:dyDescent="0.2"/>
    <row r="59989" ht="12.75" hidden="1" customHeight="1" x14ac:dyDescent="0.2"/>
    <row r="59990" ht="12.75" hidden="1" customHeight="1" x14ac:dyDescent="0.2"/>
    <row r="59991" ht="12.75" hidden="1" customHeight="1" x14ac:dyDescent="0.2"/>
    <row r="59992" ht="12.75" hidden="1" customHeight="1" x14ac:dyDescent="0.2"/>
    <row r="59993" ht="12.75" hidden="1" customHeight="1" x14ac:dyDescent="0.2"/>
    <row r="59994" ht="12.75" hidden="1" customHeight="1" x14ac:dyDescent="0.2"/>
    <row r="59995" ht="12.75" hidden="1" customHeight="1" x14ac:dyDescent="0.2"/>
    <row r="59996" ht="12.75" hidden="1" customHeight="1" x14ac:dyDescent="0.2"/>
    <row r="59997" ht="12.75" hidden="1" customHeight="1" x14ac:dyDescent="0.2"/>
    <row r="59998" ht="12.75" hidden="1" customHeight="1" x14ac:dyDescent="0.2"/>
    <row r="59999" ht="12.75" hidden="1" customHeight="1" x14ac:dyDescent="0.2"/>
    <row r="60000" ht="12.75" hidden="1" customHeight="1" x14ac:dyDescent="0.2"/>
    <row r="60001" ht="12.75" hidden="1" customHeight="1" x14ac:dyDescent="0.2"/>
    <row r="60002" ht="12.75" hidden="1" customHeight="1" x14ac:dyDescent="0.2"/>
    <row r="60003" ht="12.75" hidden="1" customHeight="1" x14ac:dyDescent="0.2"/>
    <row r="60004" ht="12.75" hidden="1" customHeight="1" x14ac:dyDescent="0.2"/>
    <row r="60005" ht="12.75" hidden="1" customHeight="1" x14ac:dyDescent="0.2"/>
    <row r="60006" ht="12.75" hidden="1" customHeight="1" x14ac:dyDescent="0.2"/>
    <row r="60007" ht="12.75" hidden="1" customHeight="1" x14ac:dyDescent="0.2"/>
    <row r="60008" ht="12.75" hidden="1" customHeight="1" x14ac:dyDescent="0.2"/>
    <row r="60009" ht="12.75" hidden="1" customHeight="1" x14ac:dyDescent="0.2"/>
    <row r="60010" ht="12.75" hidden="1" customHeight="1" x14ac:dyDescent="0.2"/>
    <row r="60011" ht="12.75" hidden="1" customHeight="1" x14ac:dyDescent="0.2"/>
    <row r="60012" ht="12.75" hidden="1" customHeight="1" x14ac:dyDescent="0.2"/>
    <row r="60013" ht="12.75" hidden="1" customHeight="1" x14ac:dyDescent="0.2"/>
    <row r="60014" ht="12.75" hidden="1" customHeight="1" x14ac:dyDescent="0.2"/>
    <row r="60015" ht="12.75" hidden="1" customHeight="1" x14ac:dyDescent="0.2"/>
    <row r="60016" ht="12.75" hidden="1" customHeight="1" x14ac:dyDescent="0.2"/>
    <row r="60017" ht="12.75" hidden="1" customHeight="1" x14ac:dyDescent="0.2"/>
    <row r="60018" ht="12.75" hidden="1" customHeight="1" x14ac:dyDescent="0.2"/>
    <row r="60019" ht="12.75" hidden="1" customHeight="1" x14ac:dyDescent="0.2"/>
    <row r="60020" ht="12.75" hidden="1" customHeight="1" x14ac:dyDescent="0.2"/>
    <row r="60021" ht="12.75" hidden="1" customHeight="1" x14ac:dyDescent="0.2"/>
    <row r="60022" ht="12.75" hidden="1" customHeight="1" x14ac:dyDescent="0.2"/>
    <row r="60023" ht="12.75" hidden="1" customHeight="1" x14ac:dyDescent="0.2"/>
    <row r="60024" ht="12.75" hidden="1" customHeight="1" x14ac:dyDescent="0.2"/>
    <row r="60025" ht="12.75" hidden="1" customHeight="1" x14ac:dyDescent="0.2"/>
    <row r="60026" ht="12.75" hidden="1" customHeight="1" x14ac:dyDescent="0.2"/>
    <row r="60027" ht="12.75" hidden="1" customHeight="1" x14ac:dyDescent="0.2"/>
    <row r="60028" ht="12.75" hidden="1" customHeight="1" x14ac:dyDescent="0.2"/>
    <row r="60029" ht="12.75" hidden="1" customHeight="1" x14ac:dyDescent="0.2"/>
    <row r="60030" ht="12.75" hidden="1" customHeight="1" x14ac:dyDescent="0.2"/>
    <row r="60031" ht="12.75" hidden="1" customHeight="1" x14ac:dyDescent="0.2"/>
    <row r="60032" ht="12.75" hidden="1" customHeight="1" x14ac:dyDescent="0.2"/>
    <row r="60033" ht="12.75" hidden="1" customHeight="1" x14ac:dyDescent="0.2"/>
    <row r="60034" ht="12.75" hidden="1" customHeight="1" x14ac:dyDescent="0.2"/>
    <row r="60035" ht="12.75" hidden="1" customHeight="1" x14ac:dyDescent="0.2"/>
    <row r="60036" ht="12.75" hidden="1" customHeight="1" x14ac:dyDescent="0.2"/>
    <row r="60037" ht="12.75" hidden="1" customHeight="1" x14ac:dyDescent="0.2"/>
    <row r="60038" ht="12.75" hidden="1" customHeight="1" x14ac:dyDescent="0.2"/>
    <row r="60039" ht="12.75" hidden="1" customHeight="1" x14ac:dyDescent="0.2"/>
    <row r="60040" ht="12.75" hidden="1" customHeight="1" x14ac:dyDescent="0.2"/>
    <row r="60041" ht="12.75" hidden="1" customHeight="1" x14ac:dyDescent="0.2"/>
    <row r="60042" ht="12.75" hidden="1" customHeight="1" x14ac:dyDescent="0.2"/>
    <row r="60043" ht="12.75" hidden="1" customHeight="1" x14ac:dyDescent="0.2"/>
    <row r="60044" ht="12.75" hidden="1" customHeight="1" x14ac:dyDescent="0.2"/>
    <row r="60045" ht="12.75" hidden="1" customHeight="1" x14ac:dyDescent="0.2"/>
    <row r="60046" ht="12.75" hidden="1" customHeight="1" x14ac:dyDescent="0.2"/>
    <row r="60047" ht="12.75" hidden="1" customHeight="1" x14ac:dyDescent="0.2"/>
    <row r="60048" ht="12.75" hidden="1" customHeight="1" x14ac:dyDescent="0.2"/>
    <row r="60049" ht="12.75" hidden="1" customHeight="1" x14ac:dyDescent="0.2"/>
    <row r="60050" ht="12.75" hidden="1" customHeight="1" x14ac:dyDescent="0.2"/>
    <row r="60051" ht="12.75" hidden="1" customHeight="1" x14ac:dyDescent="0.2"/>
    <row r="60052" ht="12.75" hidden="1" customHeight="1" x14ac:dyDescent="0.2"/>
    <row r="60053" ht="12.75" hidden="1" customHeight="1" x14ac:dyDescent="0.2"/>
    <row r="60054" ht="12.75" hidden="1" customHeight="1" x14ac:dyDescent="0.2"/>
    <row r="60055" ht="12.75" hidden="1" customHeight="1" x14ac:dyDescent="0.2"/>
    <row r="60056" ht="12.75" hidden="1" customHeight="1" x14ac:dyDescent="0.2"/>
    <row r="60057" ht="12.75" hidden="1" customHeight="1" x14ac:dyDescent="0.2"/>
    <row r="60058" ht="12.75" hidden="1" customHeight="1" x14ac:dyDescent="0.2"/>
    <row r="60059" ht="12.75" hidden="1" customHeight="1" x14ac:dyDescent="0.2"/>
    <row r="60060" ht="12.75" hidden="1" customHeight="1" x14ac:dyDescent="0.2"/>
    <row r="60061" ht="12.75" hidden="1" customHeight="1" x14ac:dyDescent="0.2"/>
    <row r="60062" ht="12.75" hidden="1" customHeight="1" x14ac:dyDescent="0.2"/>
    <row r="60063" ht="12.75" hidden="1" customHeight="1" x14ac:dyDescent="0.2"/>
    <row r="60064" ht="12.75" hidden="1" customHeight="1" x14ac:dyDescent="0.2"/>
    <row r="60065" ht="12.75" hidden="1" customHeight="1" x14ac:dyDescent="0.2"/>
    <row r="60066" ht="12.75" hidden="1" customHeight="1" x14ac:dyDescent="0.2"/>
    <row r="60067" ht="12.75" hidden="1" customHeight="1" x14ac:dyDescent="0.2"/>
    <row r="60068" ht="12.75" hidden="1" customHeight="1" x14ac:dyDescent="0.2"/>
    <row r="60069" ht="12.75" hidden="1" customHeight="1" x14ac:dyDescent="0.2"/>
    <row r="60070" ht="12.75" hidden="1" customHeight="1" x14ac:dyDescent="0.2"/>
    <row r="60071" ht="12.75" hidden="1" customHeight="1" x14ac:dyDescent="0.2"/>
    <row r="60072" ht="12.75" hidden="1" customHeight="1" x14ac:dyDescent="0.2"/>
    <row r="60073" ht="12.75" hidden="1" customHeight="1" x14ac:dyDescent="0.2"/>
    <row r="60074" ht="12.75" hidden="1" customHeight="1" x14ac:dyDescent="0.2"/>
    <row r="60075" ht="12.75" hidden="1" customHeight="1" x14ac:dyDescent="0.2"/>
    <row r="60076" ht="12.75" hidden="1" customHeight="1" x14ac:dyDescent="0.2"/>
    <row r="60077" ht="12.75" hidden="1" customHeight="1" x14ac:dyDescent="0.2"/>
    <row r="60078" ht="12.75" hidden="1" customHeight="1" x14ac:dyDescent="0.2"/>
    <row r="60079" ht="12.75" hidden="1" customHeight="1" x14ac:dyDescent="0.2"/>
    <row r="60080" ht="12.75" hidden="1" customHeight="1" x14ac:dyDescent="0.2"/>
    <row r="60081" ht="12.75" hidden="1" customHeight="1" x14ac:dyDescent="0.2"/>
    <row r="60082" ht="12.75" hidden="1" customHeight="1" x14ac:dyDescent="0.2"/>
    <row r="60083" ht="12.75" hidden="1" customHeight="1" x14ac:dyDescent="0.2"/>
    <row r="60084" ht="12.75" hidden="1" customHeight="1" x14ac:dyDescent="0.2"/>
    <row r="60085" ht="12.75" hidden="1" customHeight="1" x14ac:dyDescent="0.2"/>
    <row r="60086" ht="12.75" hidden="1" customHeight="1" x14ac:dyDescent="0.2"/>
    <row r="60087" ht="12.75" hidden="1" customHeight="1" x14ac:dyDescent="0.2"/>
    <row r="60088" ht="12.75" hidden="1" customHeight="1" x14ac:dyDescent="0.2"/>
    <row r="60089" ht="12.75" hidden="1" customHeight="1" x14ac:dyDescent="0.2"/>
    <row r="60090" ht="12.75" hidden="1" customHeight="1" x14ac:dyDescent="0.2"/>
    <row r="60091" ht="12.75" hidden="1" customHeight="1" x14ac:dyDescent="0.2"/>
    <row r="60092" ht="12.75" hidden="1" customHeight="1" x14ac:dyDescent="0.2"/>
    <row r="60093" ht="12.75" hidden="1" customHeight="1" x14ac:dyDescent="0.2"/>
    <row r="60094" ht="12.75" hidden="1" customHeight="1" x14ac:dyDescent="0.2"/>
    <row r="60095" ht="12.75" hidden="1" customHeight="1" x14ac:dyDescent="0.2"/>
    <row r="60096" ht="12.75" hidden="1" customHeight="1" x14ac:dyDescent="0.2"/>
    <row r="60097" ht="12.75" hidden="1" customHeight="1" x14ac:dyDescent="0.2"/>
    <row r="60098" ht="12.75" hidden="1" customHeight="1" x14ac:dyDescent="0.2"/>
    <row r="60099" ht="12.75" hidden="1" customHeight="1" x14ac:dyDescent="0.2"/>
    <row r="60100" ht="12.75" hidden="1" customHeight="1" x14ac:dyDescent="0.2"/>
    <row r="60101" ht="12.75" hidden="1" customHeight="1" x14ac:dyDescent="0.2"/>
    <row r="60102" ht="12.75" hidden="1" customHeight="1" x14ac:dyDescent="0.2"/>
    <row r="60103" ht="12.75" hidden="1" customHeight="1" x14ac:dyDescent="0.2"/>
    <row r="60104" ht="12.75" hidden="1" customHeight="1" x14ac:dyDescent="0.2"/>
    <row r="60105" ht="12.75" hidden="1" customHeight="1" x14ac:dyDescent="0.2"/>
    <row r="60106" ht="12.75" hidden="1" customHeight="1" x14ac:dyDescent="0.2"/>
    <row r="60107" ht="12.75" hidden="1" customHeight="1" x14ac:dyDescent="0.2"/>
    <row r="60108" ht="12.75" hidden="1" customHeight="1" x14ac:dyDescent="0.2"/>
    <row r="60109" ht="12.75" hidden="1" customHeight="1" x14ac:dyDescent="0.2"/>
    <row r="60110" ht="12.75" hidden="1" customHeight="1" x14ac:dyDescent="0.2"/>
    <row r="60111" ht="12.75" hidden="1" customHeight="1" x14ac:dyDescent="0.2"/>
    <row r="60112" ht="12.75" hidden="1" customHeight="1" x14ac:dyDescent="0.2"/>
    <row r="60113" ht="12.75" hidden="1" customHeight="1" x14ac:dyDescent="0.2"/>
    <row r="60114" ht="12.75" hidden="1" customHeight="1" x14ac:dyDescent="0.2"/>
    <row r="60115" ht="12.75" hidden="1" customHeight="1" x14ac:dyDescent="0.2"/>
    <row r="60116" ht="12.75" hidden="1" customHeight="1" x14ac:dyDescent="0.2"/>
    <row r="60117" ht="12.75" hidden="1" customHeight="1" x14ac:dyDescent="0.2"/>
    <row r="60118" ht="12.75" hidden="1" customHeight="1" x14ac:dyDescent="0.2"/>
    <row r="60119" ht="12.75" hidden="1" customHeight="1" x14ac:dyDescent="0.2"/>
    <row r="60120" ht="12.75" hidden="1" customHeight="1" x14ac:dyDescent="0.2"/>
    <row r="60121" ht="12.75" hidden="1" customHeight="1" x14ac:dyDescent="0.2"/>
    <row r="60122" ht="12.75" hidden="1" customHeight="1" x14ac:dyDescent="0.2"/>
    <row r="60123" ht="12.75" hidden="1" customHeight="1" x14ac:dyDescent="0.2"/>
    <row r="60124" ht="12.75" hidden="1" customHeight="1" x14ac:dyDescent="0.2"/>
    <row r="60125" ht="12.75" hidden="1" customHeight="1" x14ac:dyDescent="0.2"/>
    <row r="60126" ht="12.75" hidden="1" customHeight="1" x14ac:dyDescent="0.2"/>
    <row r="60127" ht="12.75" hidden="1" customHeight="1" x14ac:dyDescent="0.2"/>
    <row r="60128" ht="12.75" hidden="1" customHeight="1" x14ac:dyDescent="0.2"/>
    <row r="60129" ht="12.75" hidden="1" customHeight="1" x14ac:dyDescent="0.2"/>
    <row r="60130" ht="12.75" hidden="1" customHeight="1" x14ac:dyDescent="0.2"/>
    <row r="60131" ht="12.75" hidden="1" customHeight="1" x14ac:dyDescent="0.2"/>
    <row r="60132" ht="12.75" hidden="1" customHeight="1" x14ac:dyDescent="0.2"/>
    <row r="60133" ht="12.75" hidden="1" customHeight="1" x14ac:dyDescent="0.2"/>
    <row r="60134" ht="12.75" hidden="1" customHeight="1" x14ac:dyDescent="0.2"/>
    <row r="60135" ht="12.75" hidden="1" customHeight="1" x14ac:dyDescent="0.2"/>
    <row r="60136" ht="12.75" hidden="1" customHeight="1" x14ac:dyDescent="0.2"/>
    <row r="60137" ht="12.75" hidden="1" customHeight="1" x14ac:dyDescent="0.2"/>
    <row r="60138" ht="12.75" hidden="1" customHeight="1" x14ac:dyDescent="0.2"/>
    <row r="60139" ht="12.75" hidden="1" customHeight="1" x14ac:dyDescent="0.2"/>
    <row r="60140" ht="12.75" hidden="1" customHeight="1" x14ac:dyDescent="0.2"/>
    <row r="60141" ht="12.75" hidden="1" customHeight="1" x14ac:dyDescent="0.2"/>
    <row r="60142" ht="12.75" hidden="1" customHeight="1" x14ac:dyDescent="0.2"/>
    <row r="60143" ht="12.75" hidden="1" customHeight="1" x14ac:dyDescent="0.2"/>
    <row r="60144" ht="12.75" hidden="1" customHeight="1" x14ac:dyDescent="0.2"/>
    <row r="60145" ht="12.75" hidden="1" customHeight="1" x14ac:dyDescent="0.2"/>
    <row r="60146" ht="12.75" hidden="1" customHeight="1" x14ac:dyDescent="0.2"/>
    <row r="60147" ht="12.75" hidden="1" customHeight="1" x14ac:dyDescent="0.2"/>
    <row r="60148" ht="12.75" hidden="1" customHeight="1" x14ac:dyDescent="0.2"/>
    <row r="60149" ht="12.75" hidden="1" customHeight="1" x14ac:dyDescent="0.2"/>
    <row r="60150" ht="12.75" hidden="1" customHeight="1" x14ac:dyDescent="0.2"/>
    <row r="60151" ht="12.75" hidden="1" customHeight="1" x14ac:dyDescent="0.2"/>
    <row r="60152" ht="12.75" hidden="1" customHeight="1" x14ac:dyDescent="0.2"/>
    <row r="60153" ht="12.75" hidden="1" customHeight="1" x14ac:dyDescent="0.2"/>
    <row r="60154" ht="12.75" hidden="1" customHeight="1" x14ac:dyDescent="0.2"/>
    <row r="60155" ht="12.75" hidden="1" customHeight="1" x14ac:dyDescent="0.2"/>
    <row r="60156" ht="12.75" hidden="1" customHeight="1" x14ac:dyDescent="0.2"/>
    <row r="60157" ht="12.75" hidden="1" customHeight="1" x14ac:dyDescent="0.2"/>
    <row r="60158" ht="12.75" hidden="1" customHeight="1" x14ac:dyDescent="0.2"/>
    <row r="60159" ht="12.75" hidden="1" customHeight="1" x14ac:dyDescent="0.2"/>
    <row r="60160" ht="12.75" hidden="1" customHeight="1" x14ac:dyDescent="0.2"/>
    <row r="60161" ht="12.75" hidden="1" customHeight="1" x14ac:dyDescent="0.2"/>
    <row r="60162" ht="12.75" hidden="1" customHeight="1" x14ac:dyDescent="0.2"/>
    <row r="60163" ht="12.75" hidden="1" customHeight="1" x14ac:dyDescent="0.2"/>
    <row r="60164" ht="12.75" hidden="1" customHeight="1" x14ac:dyDescent="0.2"/>
    <row r="60165" ht="12.75" hidden="1" customHeight="1" x14ac:dyDescent="0.2"/>
    <row r="60166" ht="12.75" hidden="1" customHeight="1" x14ac:dyDescent="0.2"/>
    <row r="60167" ht="12.75" hidden="1" customHeight="1" x14ac:dyDescent="0.2"/>
    <row r="60168" ht="12.75" hidden="1" customHeight="1" x14ac:dyDescent="0.2"/>
    <row r="60169" ht="12.75" hidden="1" customHeight="1" x14ac:dyDescent="0.2"/>
    <row r="60170" ht="12.75" hidden="1" customHeight="1" x14ac:dyDescent="0.2"/>
    <row r="60171" ht="12.75" hidden="1" customHeight="1" x14ac:dyDescent="0.2"/>
    <row r="60172" ht="12.75" hidden="1" customHeight="1" x14ac:dyDescent="0.2"/>
    <row r="60173" ht="12.75" hidden="1" customHeight="1" x14ac:dyDescent="0.2"/>
    <row r="60174" ht="12.75" hidden="1" customHeight="1" x14ac:dyDescent="0.2"/>
    <row r="60175" ht="12.75" hidden="1" customHeight="1" x14ac:dyDescent="0.2"/>
    <row r="60176" ht="12.75" hidden="1" customHeight="1" x14ac:dyDescent="0.2"/>
    <row r="60177" ht="12.75" hidden="1" customHeight="1" x14ac:dyDescent="0.2"/>
    <row r="60178" ht="12.75" hidden="1" customHeight="1" x14ac:dyDescent="0.2"/>
    <row r="60179" ht="12.75" hidden="1" customHeight="1" x14ac:dyDescent="0.2"/>
    <row r="60180" ht="12.75" hidden="1" customHeight="1" x14ac:dyDescent="0.2"/>
    <row r="60181" ht="12.75" hidden="1" customHeight="1" x14ac:dyDescent="0.2"/>
    <row r="60182" ht="12.75" hidden="1" customHeight="1" x14ac:dyDescent="0.2"/>
    <row r="60183" ht="12.75" hidden="1" customHeight="1" x14ac:dyDescent="0.2"/>
    <row r="60184" ht="12.75" hidden="1" customHeight="1" x14ac:dyDescent="0.2"/>
    <row r="60185" ht="12.75" hidden="1" customHeight="1" x14ac:dyDescent="0.2"/>
    <row r="60186" ht="12.75" hidden="1" customHeight="1" x14ac:dyDescent="0.2"/>
    <row r="60187" ht="12.75" hidden="1" customHeight="1" x14ac:dyDescent="0.2"/>
    <row r="60188" ht="12.75" hidden="1" customHeight="1" x14ac:dyDescent="0.2"/>
    <row r="60189" ht="12.75" hidden="1" customHeight="1" x14ac:dyDescent="0.2"/>
    <row r="60190" ht="12.75" hidden="1" customHeight="1" x14ac:dyDescent="0.2"/>
    <row r="60191" ht="12.75" hidden="1" customHeight="1" x14ac:dyDescent="0.2"/>
    <row r="60192" ht="12.75" hidden="1" customHeight="1" x14ac:dyDescent="0.2"/>
    <row r="60193" ht="12.75" hidden="1" customHeight="1" x14ac:dyDescent="0.2"/>
    <row r="60194" ht="12.75" hidden="1" customHeight="1" x14ac:dyDescent="0.2"/>
    <row r="60195" ht="12.75" hidden="1" customHeight="1" x14ac:dyDescent="0.2"/>
    <row r="60196" ht="12.75" hidden="1" customHeight="1" x14ac:dyDescent="0.2"/>
    <row r="60197" ht="12.75" hidden="1" customHeight="1" x14ac:dyDescent="0.2"/>
    <row r="60198" ht="12.75" hidden="1" customHeight="1" x14ac:dyDescent="0.2"/>
    <row r="60199" ht="12.75" hidden="1" customHeight="1" x14ac:dyDescent="0.2"/>
    <row r="60200" ht="12.75" hidden="1" customHeight="1" x14ac:dyDescent="0.2"/>
    <row r="60201" ht="12.75" hidden="1" customHeight="1" x14ac:dyDescent="0.2"/>
    <row r="60202" ht="12.75" hidden="1" customHeight="1" x14ac:dyDescent="0.2"/>
    <row r="60203" ht="12.75" hidden="1" customHeight="1" x14ac:dyDescent="0.2"/>
    <row r="60204" ht="12.75" hidden="1" customHeight="1" x14ac:dyDescent="0.2"/>
    <row r="60205" ht="12.75" hidden="1" customHeight="1" x14ac:dyDescent="0.2"/>
    <row r="60206" ht="12.75" hidden="1" customHeight="1" x14ac:dyDescent="0.2"/>
    <row r="60207" ht="12.75" hidden="1" customHeight="1" x14ac:dyDescent="0.2"/>
    <row r="60208" ht="12.75" hidden="1" customHeight="1" x14ac:dyDescent="0.2"/>
    <row r="60209" ht="12.75" hidden="1" customHeight="1" x14ac:dyDescent="0.2"/>
    <row r="60210" ht="12.75" hidden="1" customHeight="1" x14ac:dyDescent="0.2"/>
    <row r="60211" ht="12.75" hidden="1" customHeight="1" x14ac:dyDescent="0.2"/>
    <row r="60212" ht="12.75" hidden="1" customHeight="1" x14ac:dyDescent="0.2"/>
    <row r="60213" ht="12.75" hidden="1" customHeight="1" x14ac:dyDescent="0.2"/>
    <row r="60214" ht="12.75" hidden="1" customHeight="1" x14ac:dyDescent="0.2"/>
    <row r="60215" ht="12.75" hidden="1" customHeight="1" x14ac:dyDescent="0.2"/>
    <row r="60216" ht="12.75" hidden="1" customHeight="1" x14ac:dyDescent="0.2"/>
    <row r="60217" ht="12.75" hidden="1" customHeight="1" x14ac:dyDescent="0.2"/>
    <row r="60218" ht="12.75" hidden="1" customHeight="1" x14ac:dyDescent="0.2"/>
    <row r="60219" ht="12.75" hidden="1" customHeight="1" x14ac:dyDescent="0.2"/>
    <row r="60220" ht="12.75" hidden="1" customHeight="1" x14ac:dyDescent="0.2"/>
    <row r="60221" ht="12.75" hidden="1" customHeight="1" x14ac:dyDescent="0.2"/>
    <row r="60222" ht="12.75" hidden="1" customHeight="1" x14ac:dyDescent="0.2"/>
    <row r="60223" ht="12.75" hidden="1" customHeight="1" x14ac:dyDescent="0.2"/>
    <row r="60224" ht="12.75" hidden="1" customHeight="1" x14ac:dyDescent="0.2"/>
    <row r="60225" ht="12.75" hidden="1" customHeight="1" x14ac:dyDescent="0.2"/>
    <row r="60226" ht="12.75" hidden="1" customHeight="1" x14ac:dyDescent="0.2"/>
    <row r="60227" ht="12.75" hidden="1" customHeight="1" x14ac:dyDescent="0.2"/>
    <row r="60228" ht="12.75" hidden="1" customHeight="1" x14ac:dyDescent="0.2"/>
    <row r="60229" ht="12.75" hidden="1" customHeight="1" x14ac:dyDescent="0.2"/>
    <row r="60230" ht="12.75" hidden="1" customHeight="1" x14ac:dyDescent="0.2"/>
    <row r="60231" ht="12.75" hidden="1" customHeight="1" x14ac:dyDescent="0.2"/>
    <row r="60232" ht="12.75" hidden="1" customHeight="1" x14ac:dyDescent="0.2"/>
    <row r="60233" ht="12.75" hidden="1" customHeight="1" x14ac:dyDescent="0.2"/>
    <row r="60234" ht="12.75" hidden="1" customHeight="1" x14ac:dyDescent="0.2"/>
    <row r="60235" ht="12.75" hidden="1" customHeight="1" x14ac:dyDescent="0.2"/>
    <row r="60236" ht="12.75" hidden="1" customHeight="1" x14ac:dyDescent="0.2"/>
    <row r="60237" ht="12.75" hidden="1" customHeight="1" x14ac:dyDescent="0.2"/>
    <row r="60238" ht="12.75" hidden="1" customHeight="1" x14ac:dyDescent="0.2"/>
    <row r="60239" ht="12.75" hidden="1" customHeight="1" x14ac:dyDescent="0.2"/>
    <row r="60240" ht="12.75" hidden="1" customHeight="1" x14ac:dyDescent="0.2"/>
    <row r="60241" ht="12.75" hidden="1" customHeight="1" x14ac:dyDescent="0.2"/>
    <row r="60242" ht="12.75" hidden="1" customHeight="1" x14ac:dyDescent="0.2"/>
    <row r="60243" ht="12.75" hidden="1" customHeight="1" x14ac:dyDescent="0.2"/>
    <row r="60244" ht="12.75" hidden="1" customHeight="1" x14ac:dyDescent="0.2"/>
    <row r="60245" ht="12.75" hidden="1" customHeight="1" x14ac:dyDescent="0.2"/>
    <row r="60246" ht="12.75" hidden="1" customHeight="1" x14ac:dyDescent="0.2"/>
    <row r="60247" ht="12.75" hidden="1" customHeight="1" x14ac:dyDescent="0.2"/>
    <row r="60248" ht="12.75" hidden="1" customHeight="1" x14ac:dyDescent="0.2"/>
    <row r="60249" ht="12.75" hidden="1" customHeight="1" x14ac:dyDescent="0.2"/>
    <row r="60250" ht="12.75" hidden="1" customHeight="1" x14ac:dyDescent="0.2"/>
    <row r="60251" ht="12.75" hidden="1" customHeight="1" x14ac:dyDescent="0.2"/>
    <row r="60252" ht="12.75" hidden="1" customHeight="1" x14ac:dyDescent="0.2"/>
    <row r="60253" ht="12.75" hidden="1" customHeight="1" x14ac:dyDescent="0.2"/>
    <row r="60254" ht="12.75" hidden="1" customHeight="1" x14ac:dyDescent="0.2"/>
    <row r="60255" ht="12.75" hidden="1" customHeight="1" x14ac:dyDescent="0.2"/>
    <row r="60256" ht="12.75" hidden="1" customHeight="1" x14ac:dyDescent="0.2"/>
    <row r="60257" ht="12.75" hidden="1" customHeight="1" x14ac:dyDescent="0.2"/>
    <row r="60258" ht="12.75" hidden="1" customHeight="1" x14ac:dyDescent="0.2"/>
    <row r="60259" ht="12.75" hidden="1" customHeight="1" x14ac:dyDescent="0.2"/>
    <row r="60260" ht="12.75" hidden="1" customHeight="1" x14ac:dyDescent="0.2"/>
    <row r="60261" ht="12.75" hidden="1" customHeight="1" x14ac:dyDescent="0.2"/>
    <row r="60262" ht="12.75" hidden="1" customHeight="1" x14ac:dyDescent="0.2"/>
    <row r="60263" ht="12.75" hidden="1" customHeight="1" x14ac:dyDescent="0.2"/>
    <row r="60264" ht="12.75" hidden="1" customHeight="1" x14ac:dyDescent="0.2"/>
    <row r="60265" ht="12.75" hidden="1" customHeight="1" x14ac:dyDescent="0.2"/>
    <row r="60266" ht="12.75" hidden="1" customHeight="1" x14ac:dyDescent="0.2"/>
    <row r="60267" ht="12.75" hidden="1" customHeight="1" x14ac:dyDescent="0.2"/>
    <row r="60268" ht="12.75" hidden="1" customHeight="1" x14ac:dyDescent="0.2"/>
    <row r="60269" ht="12.75" hidden="1" customHeight="1" x14ac:dyDescent="0.2"/>
    <row r="60270" ht="12.75" hidden="1" customHeight="1" x14ac:dyDescent="0.2"/>
    <row r="60271" ht="12.75" hidden="1" customHeight="1" x14ac:dyDescent="0.2"/>
    <row r="60272" ht="12.75" hidden="1" customHeight="1" x14ac:dyDescent="0.2"/>
    <row r="60273" ht="12.75" hidden="1" customHeight="1" x14ac:dyDescent="0.2"/>
    <row r="60274" ht="12.75" hidden="1" customHeight="1" x14ac:dyDescent="0.2"/>
    <row r="60275" ht="12.75" hidden="1" customHeight="1" x14ac:dyDescent="0.2"/>
    <row r="60276" ht="12.75" hidden="1" customHeight="1" x14ac:dyDescent="0.2"/>
    <row r="60277" ht="12.75" hidden="1" customHeight="1" x14ac:dyDescent="0.2"/>
    <row r="60278" ht="12.75" hidden="1" customHeight="1" x14ac:dyDescent="0.2"/>
    <row r="60279" ht="12.75" hidden="1" customHeight="1" x14ac:dyDescent="0.2"/>
    <row r="60280" ht="12.75" hidden="1" customHeight="1" x14ac:dyDescent="0.2"/>
    <row r="60281" ht="12.75" hidden="1" customHeight="1" x14ac:dyDescent="0.2"/>
    <row r="60282" ht="12.75" hidden="1" customHeight="1" x14ac:dyDescent="0.2"/>
    <row r="60283" ht="12.75" hidden="1" customHeight="1" x14ac:dyDescent="0.2"/>
    <row r="60284" ht="12.75" hidden="1" customHeight="1" x14ac:dyDescent="0.2"/>
    <row r="60285" ht="12.75" hidden="1" customHeight="1" x14ac:dyDescent="0.2"/>
    <row r="60286" ht="12.75" hidden="1" customHeight="1" x14ac:dyDescent="0.2"/>
    <row r="60287" ht="12.75" hidden="1" customHeight="1" x14ac:dyDescent="0.2"/>
    <row r="60288" ht="12.75" hidden="1" customHeight="1" x14ac:dyDescent="0.2"/>
    <row r="60289" ht="12.75" hidden="1" customHeight="1" x14ac:dyDescent="0.2"/>
    <row r="60290" ht="12.75" hidden="1" customHeight="1" x14ac:dyDescent="0.2"/>
    <row r="60291" ht="12.75" hidden="1" customHeight="1" x14ac:dyDescent="0.2"/>
    <row r="60292" ht="12.75" hidden="1" customHeight="1" x14ac:dyDescent="0.2"/>
    <row r="60293" ht="12.75" hidden="1" customHeight="1" x14ac:dyDescent="0.2"/>
    <row r="60294" ht="12.75" hidden="1" customHeight="1" x14ac:dyDescent="0.2"/>
    <row r="60295" ht="12.75" hidden="1" customHeight="1" x14ac:dyDescent="0.2"/>
    <row r="60296" ht="12.75" hidden="1" customHeight="1" x14ac:dyDescent="0.2"/>
    <row r="60297" ht="12.75" hidden="1" customHeight="1" x14ac:dyDescent="0.2"/>
    <row r="60298" ht="12.75" hidden="1" customHeight="1" x14ac:dyDescent="0.2"/>
    <row r="60299" ht="12.75" hidden="1" customHeight="1" x14ac:dyDescent="0.2"/>
    <row r="60300" ht="12.75" hidden="1" customHeight="1" x14ac:dyDescent="0.2"/>
    <row r="60301" ht="12.75" hidden="1" customHeight="1" x14ac:dyDescent="0.2"/>
    <row r="60302" ht="12.75" hidden="1" customHeight="1" x14ac:dyDescent="0.2"/>
    <row r="60303" ht="12.75" hidden="1" customHeight="1" x14ac:dyDescent="0.2"/>
    <row r="60304" ht="12.75" hidden="1" customHeight="1" x14ac:dyDescent="0.2"/>
    <row r="60305" ht="12.75" hidden="1" customHeight="1" x14ac:dyDescent="0.2"/>
    <row r="60306" ht="12.75" hidden="1" customHeight="1" x14ac:dyDescent="0.2"/>
    <row r="60307" ht="12.75" hidden="1" customHeight="1" x14ac:dyDescent="0.2"/>
    <row r="60308" ht="12.75" hidden="1" customHeight="1" x14ac:dyDescent="0.2"/>
    <row r="60309" ht="12.75" hidden="1" customHeight="1" x14ac:dyDescent="0.2"/>
    <row r="60310" ht="12.75" hidden="1" customHeight="1" x14ac:dyDescent="0.2"/>
    <row r="60311" ht="12.75" hidden="1" customHeight="1" x14ac:dyDescent="0.2"/>
    <row r="60312" ht="12.75" hidden="1" customHeight="1" x14ac:dyDescent="0.2"/>
    <row r="60313" ht="12.75" hidden="1" customHeight="1" x14ac:dyDescent="0.2"/>
    <row r="60314" ht="12.75" hidden="1" customHeight="1" x14ac:dyDescent="0.2"/>
    <row r="60315" ht="12.75" hidden="1" customHeight="1" x14ac:dyDescent="0.2"/>
    <row r="60316" ht="12.75" hidden="1" customHeight="1" x14ac:dyDescent="0.2"/>
    <row r="60317" ht="12.75" hidden="1" customHeight="1" x14ac:dyDescent="0.2"/>
    <row r="60318" ht="12.75" hidden="1" customHeight="1" x14ac:dyDescent="0.2"/>
    <row r="60319" ht="12.75" hidden="1" customHeight="1" x14ac:dyDescent="0.2"/>
    <row r="60320" ht="12.75" hidden="1" customHeight="1" x14ac:dyDescent="0.2"/>
    <row r="60321" ht="12.75" hidden="1" customHeight="1" x14ac:dyDescent="0.2"/>
    <row r="60322" ht="12.75" hidden="1" customHeight="1" x14ac:dyDescent="0.2"/>
    <row r="60323" ht="12.75" hidden="1" customHeight="1" x14ac:dyDescent="0.2"/>
    <row r="60324" ht="12.75" hidden="1" customHeight="1" x14ac:dyDescent="0.2"/>
    <row r="60325" ht="12.75" hidden="1" customHeight="1" x14ac:dyDescent="0.2"/>
    <row r="60326" ht="12.75" hidden="1" customHeight="1" x14ac:dyDescent="0.2"/>
    <row r="60327" ht="12.75" hidden="1" customHeight="1" x14ac:dyDescent="0.2"/>
    <row r="60328" ht="12.75" hidden="1" customHeight="1" x14ac:dyDescent="0.2"/>
    <row r="60329" ht="12.75" hidden="1" customHeight="1" x14ac:dyDescent="0.2"/>
    <row r="60330" ht="12.75" hidden="1" customHeight="1" x14ac:dyDescent="0.2"/>
    <row r="60331" ht="12.75" hidden="1" customHeight="1" x14ac:dyDescent="0.2"/>
    <row r="60332" ht="12.75" hidden="1" customHeight="1" x14ac:dyDescent="0.2"/>
    <row r="60333" ht="12.75" hidden="1" customHeight="1" x14ac:dyDescent="0.2"/>
    <row r="60334" ht="12.75" hidden="1" customHeight="1" x14ac:dyDescent="0.2"/>
    <row r="60335" ht="12.75" hidden="1" customHeight="1" x14ac:dyDescent="0.2"/>
    <row r="60336" ht="12.75" hidden="1" customHeight="1" x14ac:dyDescent="0.2"/>
    <row r="60337" ht="12.75" hidden="1" customHeight="1" x14ac:dyDescent="0.2"/>
    <row r="60338" ht="12.75" hidden="1" customHeight="1" x14ac:dyDescent="0.2"/>
    <row r="60339" ht="12.75" hidden="1" customHeight="1" x14ac:dyDescent="0.2"/>
    <row r="60340" ht="12.75" hidden="1" customHeight="1" x14ac:dyDescent="0.2"/>
    <row r="60341" ht="12.75" hidden="1" customHeight="1" x14ac:dyDescent="0.2"/>
    <row r="60342" ht="12.75" hidden="1" customHeight="1" x14ac:dyDescent="0.2"/>
    <row r="60343" ht="12.75" hidden="1" customHeight="1" x14ac:dyDescent="0.2"/>
    <row r="60344" ht="12.75" hidden="1" customHeight="1" x14ac:dyDescent="0.2"/>
    <row r="60345" ht="12.75" hidden="1" customHeight="1" x14ac:dyDescent="0.2"/>
    <row r="60346" ht="12.75" hidden="1" customHeight="1" x14ac:dyDescent="0.2"/>
    <row r="60347" ht="12.75" hidden="1" customHeight="1" x14ac:dyDescent="0.2"/>
    <row r="60348" ht="12.75" hidden="1" customHeight="1" x14ac:dyDescent="0.2"/>
    <row r="60349" ht="12.75" hidden="1" customHeight="1" x14ac:dyDescent="0.2"/>
    <row r="60350" ht="12.75" hidden="1" customHeight="1" x14ac:dyDescent="0.2"/>
    <row r="60351" ht="12.75" hidden="1" customHeight="1" x14ac:dyDescent="0.2"/>
    <row r="60352" ht="12.75" hidden="1" customHeight="1" x14ac:dyDescent="0.2"/>
    <row r="60353" ht="12.75" hidden="1" customHeight="1" x14ac:dyDescent="0.2"/>
    <row r="60354" ht="12.75" hidden="1" customHeight="1" x14ac:dyDescent="0.2"/>
    <row r="60355" ht="12.75" hidden="1" customHeight="1" x14ac:dyDescent="0.2"/>
    <row r="60356" ht="12.75" hidden="1" customHeight="1" x14ac:dyDescent="0.2"/>
    <row r="60357" ht="12.75" hidden="1" customHeight="1" x14ac:dyDescent="0.2"/>
    <row r="60358" ht="12.75" hidden="1" customHeight="1" x14ac:dyDescent="0.2"/>
    <row r="60359" ht="12.75" hidden="1" customHeight="1" x14ac:dyDescent="0.2"/>
    <row r="60360" ht="12.75" hidden="1" customHeight="1" x14ac:dyDescent="0.2"/>
    <row r="60361" ht="12.75" hidden="1" customHeight="1" x14ac:dyDescent="0.2"/>
    <row r="60362" ht="12.75" hidden="1" customHeight="1" x14ac:dyDescent="0.2"/>
    <row r="60363" ht="12.75" hidden="1" customHeight="1" x14ac:dyDescent="0.2"/>
    <row r="60364" ht="12.75" hidden="1" customHeight="1" x14ac:dyDescent="0.2"/>
    <row r="60365" ht="12.75" hidden="1" customHeight="1" x14ac:dyDescent="0.2"/>
    <row r="60366" ht="12.75" hidden="1" customHeight="1" x14ac:dyDescent="0.2"/>
    <row r="60367" ht="12.75" hidden="1" customHeight="1" x14ac:dyDescent="0.2"/>
    <row r="60368" ht="12.75" hidden="1" customHeight="1" x14ac:dyDescent="0.2"/>
    <row r="60369" ht="12.75" hidden="1" customHeight="1" x14ac:dyDescent="0.2"/>
    <row r="60370" ht="12.75" hidden="1" customHeight="1" x14ac:dyDescent="0.2"/>
    <row r="60371" ht="12.75" hidden="1" customHeight="1" x14ac:dyDescent="0.2"/>
    <row r="60372" ht="12.75" hidden="1" customHeight="1" x14ac:dyDescent="0.2"/>
    <row r="60373" ht="12.75" hidden="1" customHeight="1" x14ac:dyDescent="0.2"/>
    <row r="60374" ht="12.75" hidden="1" customHeight="1" x14ac:dyDescent="0.2"/>
    <row r="60375" ht="12.75" hidden="1" customHeight="1" x14ac:dyDescent="0.2"/>
    <row r="60376" ht="12.75" hidden="1" customHeight="1" x14ac:dyDescent="0.2"/>
    <row r="60377" ht="12.75" hidden="1" customHeight="1" x14ac:dyDescent="0.2"/>
    <row r="60378" ht="12.75" hidden="1" customHeight="1" x14ac:dyDescent="0.2"/>
    <row r="60379" ht="12.75" hidden="1" customHeight="1" x14ac:dyDescent="0.2"/>
    <row r="60380" ht="12.75" hidden="1" customHeight="1" x14ac:dyDescent="0.2"/>
    <row r="60381" ht="12.75" hidden="1" customHeight="1" x14ac:dyDescent="0.2"/>
    <row r="60382" ht="12.75" hidden="1" customHeight="1" x14ac:dyDescent="0.2"/>
    <row r="60383" ht="12.75" hidden="1" customHeight="1" x14ac:dyDescent="0.2"/>
    <row r="60384" ht="12.75" hidden="1" customHeight="1" x14ac:dyDescent="0.2"/>
    <row r="60385" ht="12.75" hidden="1" customHeight="1" x14ac:dyDescent="0.2"/>
    <row r="60386" ht="12.75" hidden="1" customHeight="1" x14ac:dyDescent="0.2"/>
    <row r="60387" ht="12.75" hidden="1" customHeight="1" x14ac:dyDescent="0.2"/>
    <row r="60388" ht="12.75" hidden="1" customHeight="1" x14ac:dyDescent="0.2"/>
    <row r="60389" ht="12.75" hidden="1" customHeight="1" x14ac:dyDescent="0.2"/>
    <row r="60390" ht="12.75" hidden="1" customHeight="1" x14ac:dyDescent="0.2"/>
    <row r="60391" ht="12.75" hidden="1" customHeight="1" x14ac:dyDescent="0.2"/>
    <row r="60392" ht="12.75" hidden="1" customHeight="1" x14ac:dyDescent="0.2"/>
    <row r="60393" ht="12.75" hidden="1" customHeight="1" x14ac:dyDescent="0.2"/>
    <row r="60394" ht="12.75" hidden="1" customHeight="1" x14ac:dyDescent="0.2"/>
    <row r="60395" ht="12.75" hidden="1" customHeight="1" x14ac:dyDescent="0.2"/>
    <row r="60396" ht="12.75" hidden="1" customHeight="1" x14ac:dyDescent="0.2"/>
    <row r="60397" ht="12.75" hidden="1" customHeight="1" x14ac:dyDescent="0.2"/>
    <row r="60398" ht="12.75" hidden="1" customHeight="1" x14ac:dyDescent="0.2"/>
    <row r="60399" ht="12.75" hidden="1" customHeight="1" x14ac:dyDescent="0.2"/>
    <row r="60400" ht="12.75" hidden="1" customHeight="1" x14ac:dyDescent="0.2"/>
    <row r="60401" ht="12.75" hidden="1" customHeight="1" x14ac:dyDescent="0.2"/>
    <row r="60402" ht="12.75" hidden="1" customHeight="1" x14ac:dyDescent="0.2"/>
    <row r="60403" ht="12.75" hidden="1" customHeight="1" x14ac:dyDescent="0.2"/>
    <row r="60404" ht="12.75" hidden="1" customHeight="1" x14ac:dyDescent="0.2"/>
    <row r="60405" ht="12.75" hidden="1" customHeight="1" x14ac:dyDescent="0.2"/>
    <row r="60406" ht="12.75" hidden="1" customHeight="1" x14ac:dyDescent="0.2"/>
    <row r="60407" ht="12.75" hidden="1" customHeight="1" x14ac:dyDescent="0.2"/>
    <row r="60408" ht="12.75" hidden="1" customHeight="1" x14ac:dyDescent="0.2"/>
    <row r="60409" ht="12.75" hidden="1" customHeight="1" x14ac:dyDescent="0.2"/>
    <row r="60410" ht="12.75" hidden="1" customHeight="1" x14ac:dyDescent="0.2"/>
    <row r="60411" ht="12.75" hidden="1" customHeight="1" x14ac:dyDescent="0.2"/>
    <row r="60412" ht="12.75" hidden="1" customHeight="1" x14ac:dyDescent="0.2"/>
    <row r="60413" ht="12.75" hidden="1" customHeight="1" x14ac:dyDescent="0.2"/>
    <row r="60414" ht="12.75" hidden="1" customHeight="1" x14ac:dyDescent="0.2"/>
    <row r="60415" ht="12.75" hidden="1" customHeight="1" x14ac:dyDescent="0.2"/>
    <row r="60416" ht="12.75" hidden="1" customHeight="1" x14ac:dyDescent="0.2"/>
    <row r="60417" ht="12.75" hidden="1" customHeight="1" x14ac:dyDescent="0.2"/>
    <row r="60418" ht="12.75" hidden="1" customHeight="1" x14ac:dyDescent="0.2"/>
    <row r="60419" ht="12.75" hidden="1" customHeight="1" x14ac:dyDescent="0.2"/>
    <row r="60420" ht="12.75" hidden="1" customHeight="1" x14ac:dyDescent="0.2"/>
    <row r="60421" ht="12.75" hidden="1" customHeight="1" x14ac:dyDescent="0.2"/>
    <row r="60422" ht="12.75" hidden="1" customHeight="1" x14ac:dyDescent="0.2"/>
    <row r="60423" ht="12.75" hidden="1" customHeight="1" x14ac:dyDescent="0.2"/>
    <row r="60424" ht="12.75" hidden="1" customHeight="1" x14ac:dyDescent="0.2"/>
    <row r="60425" ht="12.75" hidden="1" customHeight="1" x14ac:dyDescent="0.2"/>
    <row r="60426" ht="12.75" hidden="1" customHeight="1" x14ac:dyDescent="0.2"/>
    <row r="60427" ht="12.75" hidden="1" customHeight="1" x14ac:dyDescent="0.2"/>
    <row r="60428" ht="12.75" hidden="1" customHeight="1" x14ac:dyDescent="0.2"/>
    <row r="60429" ht="12.75" hidden="1" customHeight="1" x14ac:dyDescent="0.2"/>
    <row r="60430" ht="12.75" hidden="1" customHeight="1" x14ac:dyDescent="0.2"/>
    <row r="60431" ht="12.75" hidden="1" customHeight="1" x14ac:dyDescent="0.2"/>
    <row r="60432" ht="12.75" hidden="1" customHeight="1" x14ac:dyDescent="0.2"/>
    <row r="60433" ht="12.75" hidden="1" customHeight="1" x14ac:dyDescent="0.2"/>
    <row r="60434" ht="12.75" hidden="1" customHeight="1" x14ac:dyDescent="0.2"/>
    <row r="60435" ht="12.75" hidden="1" customHeight="1" x14ac:dyDescent="0.2"/>
    <row r="60436" ht="12.75" hidden="1" customHeight="1" x14ac:dyDescent="0.2"/>
    <row r="60437" ht="12.75" hidden="1" customHeight="1" x14ac:dyDescent="0.2"/>
    <row r="60438" ht="12.75" hidden="1" customHeight="1" x14ac:dyDescent="0.2"/>
    <row r="60439" ht="12.75" hidden="1" customHeight="1" x14ac:dyDescent="0.2"/>
    <row r="60440" ht="12.75" hidden="1" customHeight="1" x14ac:dyDescent="0.2"/>
    <row r="60441" ht="12.75" hidden="1" customHeight="1" x14ac:dyDescent="0.2"/>
    <row r="60442" ht="12.75" hidden="1" customHeight="1" x14ac:dyDescent="0.2"/>
    <row r="60443" ht="12.75" hidden="1" customHeight="1" x14ac:dyDescent="0.2"/>
    <row r="60444" ht="12.75" hidden="1" customHeight="1" x14ac:dyDescent="0.2"/>
    <row r="60445" ht="12.75" hidden="1" customHeight="1" x14ac:dyDescent="0.2"/>
    <row r="60446" ht="12.75" hidden="1" customHeight="1" x14ac:dyDescent="0.2"/>
    <row r="60447" ht="12.75" hidden="1" customHeight="1" x14ac:dyDescent="0.2"/>
    <row r="60448" ht="12.75" hidden="1" customHeight="1" x14ac:dyDescent="0.2"/>
    <row r="60449" ht="12.75" hidden="1" customHeight="1" x14ac:dyDescent="0.2"/>
    <row r="60450" ht="12.75" hidden="1" customHeight="1" x14ac:dyDescent="0.2"/>
    <row r="60451" ht="12.75" hidden="1" customHeight="1" x14ac:dyDescent="0.2"/>
    <row r="60452" ht="12.75" hidden="1" customHeight="1" x14ac:dyDescent="0.2"/>
    <row r="60453" ht="12.75" hidden="1" customHeight="1" x14ac:dyDescent="0.2"/>
    <row r="60454" ht="12.75" hidden="1" customHeight="1" x14ac:dyDescent="0.2"/>
    <row r="60455" ht="12.75" hidden="1" customHeight="1" x14ac:dyDescent="0.2"/>
    <row r="60456" ht="12.75" hidden="1" customHeight="1" x14ac:dyDescent="0.2"/>
    <row r="60457" ht="12.75" hidden="1" customHeight="1" x14ac:dyDescent="0.2"/>
    <row r="60458" ht="12.75" hidden="1" customHeight="1" x14ac:dyDescent="0.2"/>
    <row r="60459" ht="12.75" hidden="1" customHeight="1" x14ac:dyDescent="0.2"/>
    <row r="60460" ht="12.75" hidden="1" customHeight="1" x14ac:dyDescent="0.2"/>
    <row r="60461" ht="12.75" hidden="1" customHeight="1" x14ac:dyDescent="0.2"/>
    <row r="60462" ht="12.75" hidden="1" customHeight="1" x14ac:dyDescent="0.2"/>
    <row r="60463" ht="12.75" hidden="1" customHeight="1" x14ac:dyDescent="0.2"/>
    <row r="60464" ht="12.75" hidden="1" customHeight="1" x14ac:dyDescent="0.2"/>
    <row r="60465" ht="12.75" hidden="1" customHeight="1" x14ac:dyDescent="0.2"/>
    <row r="60466" ht="12.75" hidden="1" customHeight="1" x14ac:dyDescent="0.2"/>
    <row r="60467" ht="12.75" hidden="1" customHeight="1" x14ac:dyDescent="0.2"/>
    <row r="60468" ht="12.75" hidden="1" customHeight="1" x14ac:dyDescent="0.2"/>
    <row r="60469" ht="12.75" hidden="1" customHeight="1" x14ac:dyDescent="0.2"/>
    <row r="60470" ht="12.75" hidden="1" customHeight="1" x14ac:dyDescent="0.2"/>
    <row r="60471" ht="12.75" hidden="1" customHeight="1" x14ac:dyDescent="0.2"/>
    <row r="60472" ht="12.75" hidden="1" customHeight="1" x14ac:dyDescent="0.2"/>
    <row r="60473" ht="12.75" hidden="1" customHeight="1" x14ac:dyDescent="0.2"/>
    <row r="60474" ht="12.75" hidden="1" customHeight="1" x14ac:dyDescent="0.2"/>
    <row r="60475" ht="12.75" hidden="1" customHeight="1" x14ac:dyDescent="0.2"/>
    <row r="60476" ht="12.75" hidden="1" customHeight="1" x14ac:dyDescent="0.2"/>
    <row r="60477" ht="12.75" hidden="1" customHeight="1" x14ac:dyDescent="0.2"/>
    <row r="60478" ht="12.75" hidden="1" customHeight="1" x14ac:dyDescent="0.2"/>
    <row r="60479" ht="12.75" hidden="1" customHeight="1" x14ac:dyDescent="0.2"/>
    <row r="60480" ht="12.75" hidden="1" customHeight="1" x14ac:dyDescent="0.2"/>
    <row r="60481" ht="12.75" hidden="1" customHeight="1" x14ac:dyDescent="0.2"/>
    <row r="60482" ht="12.75" hidden="1" customHeight="1" x14ac:dyDescent="0.2"/>
    <row r="60483" ht="12.75" hidden="1" customHeight="1" x14ac:dyDescent="0.2"/>
    <row r="60484" ht="12.75" hidden="1" customHeight="1" x14ac:dyDescent="0.2"/>
    <row r="60485" ht="12.75" hidden="1" customHeight="1" x14ac:dyDescent="0.2"/>
    <row r="60486" ht="12.75" hidden="1" customHeight="1" x14ac:dyDescent="0.2"/>
    <row r="60487" ht="12.75" hidden="1" customHeight="1" x14ac:dyDescent="0.2"/>
    <row r="60488" ht="12.75" hidden="1" customHeight="1" x14ac:dyDescent="0.2"/>
    <row r="60489" ht="12.75" hidden="1" customHeight="1" x14ac:dyDescent="0.2"/>
    <row r="60490" ht="12.75" hidden="1" customHeight="1" x14ac:dyDescent="0.2"/>
    <row r="60491" ht="12.75" hidden="1" customHeight="1" x14ac:dyDescent="0.2"/>
    <row r="60492" ht="12.75" hidden="1" customHeight="1" x14ac:dyDescent="0.2"/>
    <row r="60493" ht="12.75" hidden="1" customHeight="1" x14ac:dyDescent="0.2"/>
    <row r="60494" ht="12.75" hidden="1" customHeight="1" x14ac:dyDescent="0.2"/>
    <row r="60495" ht="12.75" hidden="1" customHeight="1" x14ac:dyDescent="0.2"/>
    <row r="60496" ht="12.75" hidden="1" customHeight="1" x14ac:dyDescent="0.2"/>
    <row r="60497" ht="12.75" hidden="1" customHeight="1" x14ac:dyDescent="0.2"/>
    <row r="60498" ht="12.75" hidden="1" customHeight="1" x14ac:dyDescent="0.2"/>
    <row r="60499" ht="12.75" hidden="1" customHeight="1" x14ac:dyDescent="0.2"/>
    <row r="60500" ht="12.75" hidden="1" customHeight="1" x14ac:dyDescent="0.2"/>
    <row r="60501" ht="12.75" hidden="1" customHeight="1" x14ac:dyDescent="0.2"/>
    <row r="60502" ht="12.75" hidden="1" customHeight="1" x14ac:dyDescent="0.2"/>
    <row r="60503" ht="12.75" hidden="1" customHeight="1" x14ac:dyDescent="0.2"/>
    <row r="60504" ht="12.75" hidden="1" customHeight="1" x14ac:dyDescent="0.2"/>
    <row r="60505" ht="12.75" hidden="1" customHeight="1" x14ac:dyDescent="0.2"/>
    <row r="60506" ht="12.75" hidden="1" customHeight="1" x14ac:dyDescent="0.2"/>
    <row r="60507" ht="12.75" hidden="1" customHeight="1" x14ac:dyDescent="0.2"/>
    <row r="60508" ht="12.75" hidden="1" customHeight="1" x14ac:dyDescent="0.2"/>
    <row r="60509" ht="12.75" hidden="1" customHeight="1" x14ac:dyDescent="0.2"/>
    <row r="60510" ht="12.75" hidden="1" customHeight="1" x14ac:dyDescent="0.2"/>
    <row r="60511" ht="12.75" hidden="1" customHeight="1" x14ac:dyDescent="0.2"/>
    <row r="60512" ht="12.75" hidden="1" customHeight="1" x14ac:dyDescent="0.2"/>
    <row r="60513" ht="12.75" hidden="1" customHeight="1" x14ac:dyDescent="0.2"/>
    <row r="60514" ht="12.75" hidden="1" customHeight="1" x14ac:dyDescent="0.2"/>
    <row r="60515" ht="12.75" hidden="1" customHeight="1" x14ac:dyDescent="0.2"/>
    <row r="60516" ht="12.75" hidden="1" customHeight="1" x14ac:dyDescent="0.2"/>
    <row r="60517" ht="12.75" hidden="1" customHeight="1" x14ac:dyDescent="0.2"/>
    <row r="60518" ht="12.75" hidden="1" customHeight="1" x14ac:dyDescent="0.2"/>
    <row r="60519" ht="12.75" hidden="1" customHeight="1" x14ac:dyDescent="0.2"/>
    <row r="60520" ht="12.75" hidden="1" customHeight="1" x14ac:dyDescent="0.2"/>
    <row r="60521" ht="12.75" hidden="1" customHeight="1" x14ac:dyDescent="0.2"/>
    <row r="60522" ht="12.75" hidden="1" customHeight="1" x14ac:dyDescent="0.2"/>
    <row r="60523" ht="12.75" hidden="1" customHeight="1" x14ac:dyDescent="0.2"/>
    <row r="60524" ht="12.75" hidden="1" customHeight="1" x14ac:dyDescent="0.2"/>
    <row r="60525" ht="12.75" hidden="1" customHeight="1" x14ac:dyDescent="0.2"/>
    <row r="60526" ht="12.75" hidden="1" customHeight="1" x14ac:dyDescent="0.2"/>
    <row r="60527" ht="12.75" hidden="1" customHeight="1" x14ac:dyDescent="0.2"/>
    <row r="60528" ht="12.75" hidden="1" customHeight="1" x14ac:dyDescent="0.2"/>
    <row r="60529" ht="12.75" hidden="1" customHeight="1" x14ac:dyDescent="0.2"/>
    <row r="60530" ht="12.75" hidden="1" customHeight="1" x14ac:dyDescent="0.2"/>
    <row r="60531" ht="12.75" hidden="1" customHeight="1" x14ac:dyDescent="0.2"/>
    <row r="60532" ht="12.75" hidden="1" customHeight="1" x14ac:dyDescent="0.2"/>
    <row r="60533" ht="12.75" hidden="1" customHeight="1" x14ac:dyDescent="0.2"/>
    <row r="60534" ht="12.75" hidden="1" customHeight="1" x14ac:dyDescent="0.2"/>
    <row r="60535" ht="12.75" hidden="1" customHeight="1" x14ac:dyDescent="0.2"/>
    <row r="60536" ht="12.75" hidden="1" customHeight="1" x14ac:dyDescent="0.2"/>
    <row r="60537" ht="12.75" hidden="1" customHeight="1" x14ac:dyDescent="0.2"/>
    <row r="60538" ht="12.75" hidden="1" customHeight="1" x14ac:dyDescent="0.2"/>
    <row r="60539" ht="12.75" hidden="1" customHeight="1" x14ac:dyDescent="0.2"/>
    <row r="60540" ht="12.75" hidden="1" customHeight="1" x14ac:dyDescent="0.2"/>
    <row r="60541" ht="12.75" hidden="1" customHeight="1" x14ac:dyDescent="0.2"/>
    <row r="60542" ht="12.75" hidden="1" customHeight="1" x14ac:dyDescent="0.2"/>
    <row r="60543" ht="12.75" hidden="1" customHeight="1" x14ac:dyDescent="0.2"/>
    <row r="60544" ht="12.75" hidden="1" customHeight="1" x14ac:dyDescent="0.2"/>
    <row r="60545" ht="12.75" hidden="1" customHeight="1" x14ac:dyDescent="0.2"/>
    <row r="60546" ht="12.75" hidden="1" customHeight="1" x14ac:dyDescent="0.2"/>
    <row r="60547" ht="12.75" hidden="1" customHeight="1" x14ac:dyDescent="0.2"/>
    <row r="60548" ht="12.75" hidden="1" customHeight="1" x14ac:dyDescent="0.2"/>
    <row r="60549" ht="12.75" hidden="1" customHeight="1" x14ac:dyDescent="0.2"/>
    <row r="60550" ht="12.75" hidden="1" customHeight="1" x14ac:dyDescent="0.2"/>
    <row r="60551" ht="12.75" hidden="1" customHeight="1" x14ac:dyDescent="0.2"/>
    <row r="60552" ht="12.75" hidden="1" customHeight="1" x14ac:dyDescent="0.2"/>
    <row r="60553" ht="12.75" hidden="1" customHeight="1" x14ac:dyDescent="0.2"/>
    <row r="60554" ht="12.75" hidden="1" customHeight="1" x14ac:dyDescent="0.2"/>
    <row r="60555" ht="12.75" hidden="1" customHeight="1" x14ac:dyDescent="0.2"/>
    <row r="60556" ht="12.75" hidden="1" customHeight="1" x14ac:dyDescent="0.2"/>
    <row r="60557" ht="12.75" hidden="1" customHeight="1" x14ac:dyDescent="0.2"/>
    <row r="60558" ht="12.75" hidden="1" customHeight="1" x14ac:dyDescent="0.2"/>
    <row r="60559" ht="12.75" hidden="1" customHeight="1" x14ac:dyDescent="0.2"/>
    <row r="60560" ht="12.75" hidden="1" customHeight="1" x14ac:dyDescent="0.2"/>
    <row r="60561" ht="12.75" hidden="1" customHeight="1" x14ac:dyDescent="0.2"/>
    <row r="60562" ht="12.75" hidden="1" customHeight="1" x14ac:dyDescent="0.2"/>
    <row r="60563" ht="12.75" hidden="1" customHeight="1" x14ac:dyDescent="0.2"/>
    <row r="60564" ht="12.75" hidden="1" customHeight="1" x14ac:dyDescent="0.2"/>
    <row r="60565" ht="12.75" hidden="1" customHeight="1" x14ac:dyDescent="0.2"/>
    <row r="60566" ht="12.75" hidden="1" customHeight="1" x14ac:dyDescent="0.2"/>
    <row r="60567" ht="12.75" hidden="1" customHeight="1" x14ac:dyDescent="0.2"/>
    <row r="60568" ht="12.75" hidden="1" customHeight="1" x14ac:dyDescent="0.2"/>
    <row r="60569" ht="12.75" hidden="1" customHeight="1" x14ac:dyDescent="0.2"/>
    <row r="60570" ht="12.75" hidden="1" customHeight="1" x14ac:dyDescent="0.2"/>
    <row r="60571" ht="12.75" hidden="1" customHeight="1" x14ac:dyDescent="0.2"/>
    <row r="60572" ht="12.75" hidden="1" customHeight="1" x14ac:dyDescent="0.2"/>
    <row r="60573" ht="12.75" hidden="1" customHeight="1" x14ac:dyDescent="0.2"/>
    <row r="60574" ht="12.75" hidden="1" customHeight="1" x14ac:dyDescent="0.2"/>
    <row r="60575" ht="12.75" hidden="1" customHeight="1" x14ac:dyDescent="0.2"/>
    <row r="60576" ht="12.75" hidden="1" customHeight="1" x14ac:dyDescent="0.2"/>
    <row r="60577" ht="12.75" hidden="1" customHeight="1" x14ac:dyDescent="0.2"/>
    <row r="60578" ht="12.75" hidden="1" customHeight="1" x14ac:dyDescent="0.2"/>
    <row r="60579" ht="12.75" hidden="1" customHeight="1" x14ac:dyDescent="0.2"/>
    <row r="60580" ht="12.75" hidden="1" customHeight="1" x14ac:dyDescent="0.2"/>
    <row r="60581" ht="12.75" hidden="1" customHeight="1" x14ac:dyDescent="0.2"/>
    <row r="60582" ht="12.75" hidden="1" customHeight="1" x14ac:dyDescent="0.2"/>
    <row r="60583" ht="12.75" hidden="1" customHeight="1" x14ac:dyDescent="0.2"/>
    <row r="60584" ht="12.75" hidden="1" customHeight="1" x14ac:dyDescent="0.2"/>
    <row r="60585" ht="12.75" hidden="1" customHeight="1" x14ac:dyDescent="0.2"/>
    <row r="60586" ht="12.75" hidden="1" customHeight="1" x14ac:dyDescent="0.2"/>
    <row r="60587" ht="12.75" hidden="1" customHeight="1" x14ac:dyDescent="0.2"/>
    <row r="60588" ht="12.75" hidden="1" customHeight="1" x14ac:dyDescent="0.2"/>
    <row r="60589" ht="12.75" hidden="1" customHeight="1" x14ac:dyDescent="0.2"/>
    <row r="60590" ht="12.75" hidden="1" customHeight="1" x14ac:dyDescent="0.2"/>
    <row r="60591" ht="12.75" hidden="1" customHeight="1" x14ac:dyDescent="0.2"/>
    <row r="60592" ht="12.75" hidden="1" customHeight="1" x14ac:dyDescent="0.2"/>
    <row r="60593" ht="12.75" hidden="1" customHeight="1" x14ac:dyDescent="0.2"/>
    <row r="60594" ht="12.75" hidden="1" customHeight="1" x14ac:dyDescent="0.2"/>
    <row r="60595" ht="12.75" hidden="1" customHeight="1" x14ac:dyDescent="0.2"/>
    <row r="60596" ht="12.75" hidden="1" customHeight="1" x14ac:dyDescent="0.2"/>
    <row r="60597" ht="12.75" hidden="1" customHeight="1" x14ac:dyDescent="0.2"/>
    <row r="60598" ht="12.75" hidden="1" customHeight="1" x14ac:dyDescent="0.2"/>
    <row r="60599" ht="12.75" hidden="1" customHeight="1" x14ac:dyDescent="0.2"/>
    <row r="60600" ht="12.75" hidden="1" customHeight="1" x14ac:dyDescent="0.2"/>
    <row r="60601" ht="12.75" hidden="1" customHeight="1" x14ac:dyDescent="0.2"/>
    <row r="60602" ht="12.75" hidden="1" customHeight="1" x14ac:dyDescent="0.2"/>
    <row r="60603" ht="12.75" hidden="1" customHeight="1" x14ac:dyDescent="0.2"/>
    <row r="60604" ht="12.75" hidden="1" customHeight="1" x14ac:dyDescent="0.2"/>
    <row r="60605" ht="12.75" hidden="1" customHeight="1" x14ac:dyDescent="0.2"/>
    <row r="60606" ht="12.75" hidden="1" customHeight="1" x14ac:dyDescent="0.2"/>
    <row r="60607" ht="12.75" hidden="1" customHeight="1" x14ac:dyDescent="0.2"/>
    <row r="60608" ht="12.75" hidden="1" customHeight="1" x14ac:dyDescent="0.2"/>
    <row r="60609" ht="12.75" hidden="1" customHeight="1" x14ac:dyDescent="0.2"/>
    <row r="60610" ht="12.75" hidden="1" customHeight="1" x14ac:dyDescent="0.2"/>
    <row r="60611" ht="12.75" hidden="1" customHeight="1" x14ac:dyDescent="0.2"/>
    <row r="60612" ht="12.75" hidden="1" customHeight="1" x14ac:dyDescent="0.2"/>
    <row r="60613" ht="12.75" hidden="1" customHeight="1" x14ac:dyDescent="0.2"/>
    <row r="60614" ht="12.75" hidden="1" customHeight="1" x14ac:dyDescent="0.2"/>
    <row r="60615" ht="12.75" hidden="1" customHeight="1" x14ac:dyDescent="0.2"/>
    <row r="60616" ht="12.75" hidden="1" customHeight="1" x14ac:dyDescent="0.2"/>
    <row r="60617" ht="12.75" hidden="1" customHeight="1" x14ac:dyDescent="0.2"/>
    <row r="60618" ht="12.75" hidden="1" customHeight="1" x14ac:dyDescent="0.2"/>
    <row r="60619" ht="12.75" hidden="1" customHeight="1" x14ac:dyDescent="0.2"/>
    <row r="60620" ht="12.75" hidden="1" customHeight="1" x14ac:dyDescent="0.2"/>
    <row r="60621" ht="12.75" hidden="1" customHeight="1" x14ac:dyDescent="0.2"/>
    <row r="60622" ht="12.75" hidden="1" customHeight="1" x14ac:dyDescent="0.2"/>
    <row r="60623" ht="12.75" hidden="1" customHeight="1" x14ac:dyDescent="0.2"/>
    <row r="60624" ht="12.75" hidden="1" customHeight="1" x14ac:dyDescent="0.2"/>
    <row r="60625" ht="12.75" hidden="1" customHeight="1" x14ac:dyDescent="0.2"/>
    <row r="60626" ht="12.75" hidden="1" customHeight="1" x14ac:dyDescent="0.2"/>
    <row r="60627" ht="12.75" hidden="1" customHeight="1" x14ac:dyDescent="0.2"/>
    <row r="60628" ht="12.75" hidden="1" customHeight="1" x14ac:dyDescent="0.2"/>
    <row r="60629" ht="12.75" hidden="1" customHeight="1" x14ac:dyDescent="0.2"/>
    <row r="60630" ht="12.75" hidden="1" customHeight="1" x14ac:dyDescent="0.2"/>
    <row r="60631" ht="12.75" hidden="1" customHeight="1" x14ac:dyDescent="0.2"/>
    <row r="60632" ht="12.75" hidden="1" customHeight="1" x14ac:dyDescent="0.2"/>
    <row r="60633" ht="12.75" hidden="1" customHeight="1" x14ac:dyDescent="0.2"/>
    <row r="60634" ht="12.75" hidden="1" customHeight="1" x14ac:dyDescent="0.2"/>
    <row r="60635" ht="12.75" hidden="1" customHeight="1" x14ac:dyDescent="0.2"/>
    <row r="60636" ht="12.75" hidden="1" customHeight="1" x14ac:dyDescent="0.2"/>
    <row r="60637" ht="12.75" hidden="1" customHeight="1" x14ac:dyDescent="0.2"/>
    <row r="60638" ht="12.75" hidden="1" customHeight="1" x14ac:dyDescent="0.2"/>
    <row r="60639" ht="12.75" hidden="1" customHeight="1" x14ac:dyDescent="0.2"/>
    <row r="60640" ht="12.75" hidden="1" customHeight="1" x14ac:dyDescent="0.2"/>
    <row r="60641" ht="12.75" hidden="1" customHeight="1" x14ac:dyDescent="0.2"/>
    <row r="60642" ht="12.75" hidden="1" customHeight="1" x14ac:dyDescent="0.2"/>
    <row r="60643" ht="12.75" hidden="1" customHeight="1" x14ac:dyDescent="0.2"/>
    <row r="60644" ht="12.75" hidden="1" customHeight="1" x14ac:dyDescent="0.2"/>
    <row r="60645" ht="12.75" hidden="1" customHeight="1" x14ac:dyDescent="0.2"/>
    <row r="60646" ht="12.75" hidden="1" customHeight="1" x14ac:dyDescent="0.2"/>
    <row r="60647" ht="12.75" hidden="1" customHeight="1" x14ac:dyDescent="0.2"/>
    <row r="60648" ht="12.75" hidden="1" customHeight="1" x14ac:dyDescent="0.2"/>
    <row r="60649" ht="12.75" hidden="1" customHeight="1" x14ac:dyDescent="0.2"/>
    <row r="60650" ht="12.75" hidden="1" customHeight="1" x14ac:dyDescent="0.2"/>
    <row r="60651" ht="12.75" hidden="1" customHeight="1" x14ac:dyDescent="0.2"/>
    <row r="60652" ht="12.75" hidden="1" customHeight="1" x14ac:dyDescent="0.2"/>
    <row r="60653" ht="12.75" hidden="1" customHeight="1" x14ac:dyDescent="0.2"/>
    <row r="60654" ht="12.75" hidden="1" customHeight="1" x14ac:dyDescent="0.2"/>
    <row r="60655" ht="12.75" hidden="1" customHeight="1" x14ac:dyDescent="0.2"/>
    <row r="60656" ht="12.75" hidden="1" customHeight="1" x14ac:dyDescent="0.2"/>
    <row r="60657" ht="12.75" hidden="1" customHeight="1" x14ac:dyDescent="0.2"/>
    <row r="60658" ht="12.75" hidden="1" customHeight="1" x14ac:dyDescent="0.2"/>
    <row r="60659" ht="12.75" hidden="1" customHeight="1" x14ac:dyDescent="0.2"/>
    <row r="60660" ht="12.75" hidden="1" customHeight="1" x14ac:dyDescent="0.2"/>
    <row r="60661" ht="12.75" hidden="1" customHeight="1" x14ac:dyDescent="0.2"/>
    <row r="60662" ht="12.75" hidden="1" customHeight="1" x14ac:dyDescent="0.2"/>
    <row r="60663" ht="12.75" hidden="1" customHeight="1" x14ac:dyDescent="0.2"/>
    <row r="60664" ht="12.75" hidden="1" customHeight="1" x14ac:dyDescent="0.2"/>
    <row r="60665" ht="12.75" hidden="1" customHeight="1" x14ac:dyDescent="0.2"/>
    <row r="60666" ht="12.75" hidden="1" customHeight="1" x14ac:dyDescent="0.2"/>
    <row r="60667" ht="12.75" hidden="1" customHeight="1" x14ac:dyDescent="0.2"/>
    <row r="60668" ht="12.75" hidden="1" customHeight="1" x14ac:dyDescent="0.2"/>
    <row r="60669" ht="12.75" hidden="1" customHeight="1" x14ac:dyDescent="0.2"/>
    <row r="60670" ht="12.75" hidden="1" customHeight="1" x14ac:dyDescent="0.2"/>
    <row r="60671" ht="12.75" hidden="1" customHeight="1" x14ac:dyDescent="0.2"/>
    <row r="60672" ht="12.75" hidden="1" customHeight="1" x14ac:dyDescent="0.2"/>
    <row r="60673" ht="12.75" hidden="1" customHeight="1" x14ac:dyDescent="0.2"/>
    <row r="60674" ht="12.75" hidden="1" customHeight="1" x14ac:dyDescent="0.2"/>
    <row r="60675" ht="12.75" hidden="1" customHeight="1" x14ac:dyDescent="0.2"/>
    <row r="60676" ht="12.75" hidden="1" customHeight="1" x14ac:dyDescent="0.2"/>
    <row r="60677" ht="12.75" hidden="1" customHeight="1" x14ac:dyDescent="0.2"/>
    <row r="60678" ht="12.75" hidden="1" customHeight="1" x14ac:dyDescent="0.2"/>
    <row r="60679" ht="12.75" hidden="1" customHeight="1" x14ac:dyDescent="0.2"/>
    <row r="60680" ht="12.75" hidden="1" customHeight="1" x14ac:dyDescent="0.2"/>
    <row r="60681" ht="12.75" hidden="1" customHeight="1" x14ac:dyDescent="0.2"/>
    <row r="60682" ht="12.75" hidden="1" customHeight="1" x14ac:dyDescent="0.2"/>
    <row r="60683" ht="12.75" hidden="1" customHeight="1" x14ac:dyDescent="0.2"/>
    <row r="60684" ht="12.75" hidden="1" customHeight="1" x14ac:dyDescent="0.2"/>
    <row r="60685" ht="12.75" hidden="1" customHeight="1" x14ac:dyDescent="0.2"/>
    <row r="60686" ht="12.75" hidden="1" customHeight="1" x14ac:dyDescent="0.2"/>
    <row r="60687" ht="12.75" hidden="1" customHeight="1" x14ac:dyDescent="0.2"/>
    <row r="60688" ht="12.75" hidden="1" customHeight="1" x14ac:dyDescent="0.2"/>
    <row r="60689" ht="12.75" hidden="1" customHeight="1" x14ac:dyDescent="0.2"/>
    <row r="60690" ht="12.75" hidden="1" customHeight="1" x14ac:dyDescent="0.2"/>
    <row r="60691" ht="12.75" hidden="1" customHeight="1" x14ac:dyDescent="0.2"/>
    <row r="60692" ht="12.75" hidden="1" customHeight="1" x14ac:dyDescent="0.2"/>
    <row r="60693" ht="12.75" hidden="1" customHeight="1" x14ac:dyDescent="0.2"/>
    <row r="60694" ht="12.75" hidden="1" customHeight="1" x14ac:dyDescent="0.2"/>
    <row r="60695" ht="12.75" hidden="1" customHeight="1" x14ac:dyDescent="0.2"/>
    <row r="60696" ht="12.75" hidden="1" customHeight="1" x14ac:dyDescent="0.2"/>
    <row r="60697" ht="12.75" hidden="1" customHeight="1" x14ac:dyDescent="0.2"/>
    <row r="60698" ht="12.75" hidden="1" customHeight="1" x14ac:dyDescent="0.2"/>
    <row r="60699" ht="12.75" hidden="1" customHeight="1" x14ac:dyDescent="0.2"/>
    <row r="60700" ht="12.75" hidden="1" customHeight="1" x14ac:dyDescent="0.2"/>
    <row r="60701" ht="12.75" hidden="1" customHeight="1" x14ac:dyDescent="0.2"/>
    <row r="60702" ht="12.75" hidden="1" customHeight="1" x14ac:dyDescent="0.2"/>
    <row r="60703" ht="12.75" hidden="1" customHeight="1" x14ac:dyDescent="0.2"/>
    <row r="60704" ht="12.75" hidden="1" customHeight="1" x14ac:dyDescent="0.2"/>
    <row r="60705" ht="12.75" hidden="1" customHeight="1" x14ac:dyDescent="0.2"/>
    <row r="60706" ht="12.75" hidden="1" customHeight="1" x14ac:dyDescent="0.2"/>
    <row r="60707" ht="12.75" hidden="1" customHeight="1" x14ac:dyDescent="0.2"/>
    <row r="60708" ht="12.75" hidden="1" customHeight="1" x14ac:dyDescent="0.2"/>
    <row r="60709" ht="12.75" hidden="1" customHeight="1" x14ac:dyDescent="0.2"/>
    <row r="60710" ht="12.75" hidden="1" customHeight="1" x14ac:dyDescent="0.2"/>
    <row r="60711" ht="12.75" hidden="1" customHeight="1" x14ac:dyDescent="0.2"/>
    <row r="60712" ht="12.75" hidden="1" customHeight="1" x14ac:dyDescent="0.2"/>
    <row r="60713" ht="12.75" hidden="1" customHeight="1" x14ac:dyDescent="0.2"/>
    <row r="60714" ht="12.75" hidden="1" customHeight="1" x14ac:dyDescent="0.2"/>
    <row r="60715" ht="12.75" hidden="1" customHeight="1" x14ac:dyDescent="0.2"/>
    <row r="60716" ht="12.75" hidden="1" customHeight="1" x14ac:dyDescent="0.2"/>
    <row r="60717" ht="12.75" hidden="1" customHeight="1" x14ac:dyDescent="0.2"/>
    <row r="60718" ht="12.75" hidden="1" customHeight="1" x14ac:dyDescent="0.2"/>
    <row r="60719" ht="12.75" hidden="1" customHeight="1" x14ac:dyDescent="0.2"/>
    <row r="60720" ht="12.75" hidden="1" customHeight="1" x14ac:dyDescent="0.2"/>
    <row r="60721" ht="12.75" hidden="1" customHeight="1" x14ac:dyDescent="0.2"/>
    <row r="60722" ht="12.75" hidden="1" customHeight="1" x14ac:dyDescent="0.2"/>
    <row r="60723" ht="12.75" hidden="1" customHeight="1" x14ac:dyDescent="0.2"/>
    <row r="60724" ht="12.75" hidden="1" customHeight="1" x14ac:dyDescent="0.2"/>
    <row r="60725" ht="12.75" hidden="1" customHeight="1" x14ac:dyDescent="0.2"/>
    <row r="60726" ht="12.75" hidden="1" customHeight="1" x14ac:dyDescent="0.2"/>
    <row r="60727" ht="12.75" hidden="1" customHeight="1" x14ac:dyDescent="0.2"/>
    <row r="60728" ht="12.75" hidden="1" customHeight="1" x14ac:dyDescent="0.2"/>
    <row r="60729" ht="12.75" hidden="1" customHeight="1" x14ac:dyDescent="0.2"/>
    <row r="60730" ht="12.75" hidden="1" customHeight="1" x14ac:dyDescent="0.2"/>
    <row r="60731" ht="12.75" hidden="1" customHeight="1" x14ac:dyDescent="0.2"/>
    <row r="60732" ht="12.75" hidden="1" customHeight="1" x14ac:dyDescent="0.2"/>
    <row r="60733" ht="12.75" hidden="1" customHeight="1" x14ac:dyDescent="0.2"/>
    <row r="60734" ht="12.75" hidden="1" customHeight="1" x14ac:dyDescent="0.2"/>
    <row r="60735" ht="12.75" hidden="1" customHeight="1" x14ac:dyDescent="0.2"/>
    <row r="60736" ht="12.75" hidden="1" customHeight="1" x14ac:dyDescent="0.2"/>
    <row r="60737" ht="12.75" hidden="1" customHeight="1" x14ac:dyDescent="0.2"/>
    <row r="60738" ht="12.75" hidden="1" customHeight="1" x14ac:dyDescent="0.2"/>
    <row r="60739" ht="12.75" hidden="1" customHeight="1" x14ac:dyDescent="0.2"/>
    <row r="60740" ht="12.75" hidden="1" customHeight="1" x14ac:dyDescent="0.2"/>
    <row r="60741" ht="12.75" hidden="1" customHeight="1" x14ac:dyDescent="0.2"/>
    <row r="60742" ht="12.75" hidden="1" customHeight="1" x14ac:dyDescent="0.2"/>
    <row r="60743" ht="12.75" hidden="1" customHeight="1" x14ac:dyDescent="0.2"/>
    <row r="60744" ht="12.75" hidden="1" customHeight="1" x14ac:dyDescent="0.2"/>
    <row r="60745" ht="12.75" hidden="1" customHeight="1" x14ac:dyDescent="0.2"/>
    <row r="60746" ht="12.75" hidden="1" customHeight="1" x14ac:dyDescent="0.2"/>
    <row r="60747" ht="12.75" hidden="1" customHeight="1" x14ac:dyDescent="0.2"/>
    <row r="60748" ht="12.75" hidden="1" customHeight="1" x14ac:dyDescent="0.2"/>
    <row r="60749" ht="12.75" hidden="1" customHeight="1" x14ac:dyDescent="0.2"/>
    <row r="60750" ht="12.75" hidden="1" customHeight="1" x14ac:dyDescent="0.2"/>
    <row r="60751" ht="12.75" hidden="1" customHeight="1" x14ac:dyDescent="0.2"/>
    <row r="60752" ht="12.75" hidden="1" customHeight="1" x14ac:dyDescent="0.2"/>
    <row r="60753" ht="12.75" hidden="1" customHeight="1" x14ac:dyDescent="0.2"/>
    <row r="60754" ht="12.75" hidden="1" customHeight="1" x14ac:dyDescent="0.2"/>
    <row r="60755" ht="12.75" hidden="1" customHeight="1" x14ac:dyDescent="0.2"/>
    <row r="60756" ht="12.75" hidden="1" customHeight="1" x14ac:dyDescent="0.2"/>
    <row r="60757" ht="12.75" hidden="1" customHeight="1" x14ac:dyDescent="0.2"/>
    <row r="60758" ht="12.75" hidden="1" customHeight="1" x14ac:dyDescent="0.2"/>
    <row r="60759" ht="12.75" hidden="1" customHeight="1" x14ac:dyDescent="0.2"/>
    <row r="60760" ht="12.75" hidden="1" customHeight="1" x14ac:dyDescent="0.2"/>
    <row r="60761" ht="12.75" hidden="1" customHeight="1" x14ac:dyDescent="0.2"/>
    <row r="60762" ht="12.75" hidden="1" customHeight="1" x14ac:dyDescent="0.2"/>
    <row r="60763" ht="12.75" hidden="1" customHeight="1" x14ac:dyDescent="0.2"/>
    <row r="60764" ht="12.75" hidden="1" customHeight="1" x14ac:dyDescent="0.2"/>
    <row r="60765" ht="12.75" hidden="1" customHeight="1" x14ac:dyDescent="0.2"/>
    <row r="60766" ht="12.75" hidden="1" customHeight="1" x14ac:dyDescent="0.2"/>
    <row r="60767" ht="12.75" hidden="1" customHeight="1" x14ac:dyDescent="0.2"/>
    <row r="60768" ht="12.75" hidden="1" customHeight="1" x14ac:dyDescent="0.2"/>
    <row r="60769" ht="12.75" hidden="1" customHeight="1" x14ac:dyDescent="0.2"/>
    <row r="60770" ht="12.75" hidden="1" customHeight="1" x14ac:dyDescent="0.2"/>
    <row r="60771" ht="12.75" hidden="1" customHeight="1" x14ac:dyDescent="0.2"/>
    <row r="60772" ht="12.75" hidden="1" customHeight="1" x14ac:dyDescent="0.2"/>
    <row r="60773" ht="12.75" hidden="1" customHeight="1" x14ac:dyDescent="0.2"/>
    <row r="60774" ht="12.75" hidden="1" customHeight="1" x14ac:dyDescent="0.2"/>
    <row r="60775" ht="12.75" hidden="1" customHeight="1" x14ac:dyDescent="0.2"/>
    <row r="60776" ht="12.75" hidden="1" customHeight="1" x14ac:dyDescent="0.2"/>
    <row r="60777" ht="12.75" hidden="1" customHeight="1" x14ac:dyDescent="0.2"/>
    <row r="60778" ht="12.75" hidden="1" customHeight="1" x14ac:dyDescent="0.2"/>
    <row r="60779" ht="12.75" hidden="1" customHeight="1" x14ac:dyDescent="0.2"/>
    <row r="60780" ht="12.75" hidden="1" customHeight="1" x14ac:dyDescent="0.2"/>
    <row r="60781" ht="12.75" hidden="1" customHeight="1" x14ac:dyDescent="0.2"/>
    <row r="60782" ht="12.75" hidden="1" customHeight="1" x14ac:dyDescent="0.2"/>
    <row r="60783" ht="12.75" hidden="1" customHeight="1" x14ac:dyDescent="0.2"/>
    <row r="60784" ht="12.75" hidden="1" customHeight="1" x14ac:dyDescent="0.2"/>
    <row r="60785" ht="12.75" hidden="1" customHeight="1" x14ac:dyDescent="0.2"/>
    <row r="60786" ht="12.75" hidden="1" customHeight="1" x14ac:dyDescent="0.2"/>
    <row r="60787" ht="12.75" hidden="1" customHeight="1" x14ac:dyDescent="0.2"/>
    <row r="60788" ht="12.75" hidden="1" customHeight="1" x14ac:dyDescent="0.2"/>
    <row r="60789" ht="12.75" hidden="1" customHeight="1" x14ac:dyDescent="0.2"/>
    <row r="60790" ht="12.75" hidden="1" customHeight="1" x14ac:dyDescent="0.2"/>
    <row r="60791" ht="12.75" hidden="1" customHeight="1" x14ac:dyDescent="0.2"/>
    <row r="60792" ht="12.75" hidden="1" customHeight="1" x14ac:dyDescent="0.2"/>
    <row r="60793" ht="12.75" hidden="1" customHeight="1" x14ac:dyDescent="0.2"/>
    <row r="60794" ht="12.75" hidden="1" customHeight="1" x14ac:dyDescent="0.2"/>
    <row r="60795" ht="12.75" hidden="1" customHeight="1" x14ac:dyDescent="0.2"/>
    <row r="60796" ht="12.75" hidden="1" customHeight="1" x14ac:dyDescent="0.2"/>
    <row r="60797" ht="12.75" hidden="1" customHeight="1" x14ac:dyDescent="0.2"/>
    <row r="60798" ht="12.75" hidden="1" customHeight="1" x14ac:dyDescent="0.2"/>
    <row r="60799" ht="12.75" hidden="1" customHeight="1" x14ac:dyDescent="0.2"/>
    <row r="60800" ht="12.75" hidden="1" customHeight="1" x14ac:dyDescent="0.2"/>
    <row r="60801" ht="12.75" hidden="1" customHeight="1" x14ac:dyDescent="0.2"/>
    <row r="60802" ht="12.75" hidden="1" customHeight="1" x14ac:dyDescent="0.2"/>
    <row r="60803" ht="12.75" hidden="1" customHeight="1" x14ac:dyDescent="0.2"/>
    <row r="60804" ht="12.75" hidden="1" customHeight="1" x14ac:dyDescent="0.2"/>
    <row r="60805" ht="12.75" hidden="1" customHeight="1" x14ac:dyDescent="0.2"/>
    <row r="60806" ht="12.75" hidden="1" customHeight="1" x14ac:dyDescent="0.2"/>
    <row r="60807" ht="12.75" hidden="1" customHeight="1" x14ac:dyDescent="0.2"/>
    <row r="60808" ht="12.75" hidden="1" customHeight="1" x14ac:dyDescent="0.2"/>
    <row r="60809" ht="12.75" hidden="1" customHeight="1" x14ac:dyDescent="0.2"/>
    <row r="60810" ht="12.75" hidden="1" customHeight="1" x14ac:dyDescent="0.2"/>
    <row r="60811" ht="12.75" hidden="1" customHeight="1" x14ac:dyDescent="0.2"/>
    <row r="60812" ht="12.75" hidden="1" customHeight="1" x14ac:dyDescent="0.2"/>
    <row r="60813" ht="12.75" hidden="1" customHeight="1" x14ac:dyDescent="0.2"/>
    <row r="60814" ht="12.75" hidden="1" customHeight="1" x14ac:dyDescent="0.2"/>
    <row r="60815" ht="12.75" hidden="1" customHeight="1" x14ac:dyDescent="0.2"/>
    <row r="60816" ht="12.75" hidden="1" customHeight="1" x14ac:dyDescent="0.2"/>
    <row r="60817" ht="12.75" hidden="1" customHeight="1" x14ac:dyDescent="0.2"/>
    <row r="60818" ht="12.75" hidden="1" customHeight="1" x14ac:dyDescent="0.2"/>
    <row r="60819" ht="12.75" hidden="1" customHeight="1" x14ac:dyDescent="0.2"/>
    <row r="60820" ht="12.75" hidden="1" customHeight="1" x14ac:dyDescent="0.2"/>
    <row r="60821" ht="12.75" hidden="1" customHeight="1" x14ac:dyDescent="0.2"/>
    <row r="60822" ht="12.75" hidden="1" customHeight="1" x14ac:dyDescent="0.2"/>
    <row r="60823" ht="12.75" hidden="1" customHeight="1" x14ac:dyDescent="0.2"/>
    <row r="60824" ht="12.75" hidden="1" customHeight="1" x14ac:dyDescent="0.2"/>
    <row r="60825" ht="12.75" hidden="1" customHeight="1" x14ac:dyDescent="0.2"/>
    <row r="60826" ht="12.75" hidden="1" customHeight="1" x14ac:dyDescent="0.2"/>
    <row r="60827" ht="12.75" hidden="1" customHeight="1" x14ac:dyDescent="0.2"/>
    <row r="60828" ht="12.75" hidden="1" customHeight="1" x14ac:dyDescent="0.2"/>
    <row r="60829" ht="12.75" hidden="1" customHeight="1" x14ac:dyDescent="0.2"/>
    <row r="60830" ht="12.75" hidden="1" customHeight="1" x14ac:dyDescent="0.2"/>
    <row r="60831" ht="12.75" hidden="1" customHeight="1" x14ac:dyDescent="0.2"/>
    <row r="60832" ht="12.75" hidden="1" customHeight="1" x14ac:dyDescent="0.2"/>
    <row r="60833" ht="12.75" hidden="1" customHeight="1" x14ac:dyDescent="0.2"/>
    <row r="60834" ht="12.75" hidden="1" customHeight="1" x14ac:dyDescent="0.2"/>
    <row r="60835" ht="12.75" hidden="1" customHeight="1" x14ac:dyDescent="0.2"/>
    <row r="60836" ht="12.75" hidden="1" customHeight="1" x14ac:dyDescent="0.2"/>
    <row r="60837" ht="12.75" hidden="1" customHeight="1" x14ac:dyDescent="0.2"/>
    <row r="60838" ht="12.75" hidden="1" customHeight="1" x14ac:dyDescent="0.2"/>
    <row r="60839" ht="12.75" hidden="1" customHeight="1" x14ac:dyDescent="0.2"/>
    <row r="60840" ht="12.75" hidden="1" customHeight="1" x14ac:dyDescent="0.2"/>
    <row r="60841" ht="12.75" hidden="1" customHeight="1" x14ac:dyDescent="0.2"/>
    <row r="60842" ht="12.75" hidden="1" customHeight="1" x14ac:dyDescent="0.2"/>
    <row r="60843" ht="12.75" hidden="1" customHeight="1" x14ac:dyDescent="0.2"/>
    <row r="60844" ht="12.75" hidden="1" customHeight="1" x14ac:dyDescent="0.2"/>
    <row r="60845" ht="12.75" hidden="1" customHeight="1" x14ac:dyDescent="0.2"/>
    <row r="60846" ht="12.75" hidden="1" customHeight="1" x14ac:dyDescent="0.2"/>
    <row r="60847" ht="12.75" hidden="1" customHeight="1" x14ac:dyDescent="0.2"/>
    <row r="60848" ht="12.75" hidden="1" customHeight="1" x14ac:dyDescent="0.2"/>
    <row r="60849" ht="12.75" hidden="1" customHeight="1" x14ac:dyDescent="0.2"/>
    <row r="60850" ht="12.75" hidden="1" customHeight="1" x14ac:dyDescent="0.2"/>
    <row r="60851" ht="12.75" hidden="1" customHeight="1" x14ac:dyDescent="0.2"/>
    <row r="60852" ht="12.75" hidden="1" customHeight="1" x14ac:dyDescent="0.2"/>
    <row r="60853" ht="12.75" hidden="1" customHeight="1" x14ac:dyDescent="0.2"/>
    <row r="60854" ht="12.75" hidden="1" customHeight="1" x14ac:dyDescent="0.2"/>
    <row r="60855" ht="12.75" hidden="1" customHeight="1" x14ac:dyDescent="0.2"/>
    <row r="60856" ht="12.75" hidden="1" customHeight="1" x14ac:dyDescent="0.2"/>
    <row r="60857" ht="12.75" hidden="1" customHeight="1" x14ac:dyDescent="0.2"/>
    <row r="60858" ht="12.75" hidden="1" customHeight="1" x14ac:dyDescent="0.2"/>
    <row r="60859" ht="12.75" hidden="1" customHeight="1" x14ac:dyDescent="0.2"/>
    <row r="60860" ht="12.75" hidden="1" customHeight="1" x14ac:dyDescent="0.2"/>
    <row r="60861" ht="12.75" hidden="1" customHeight="1" x14ac:dyDescent="0.2"/>
    <row r="60862" ht="12.75" hidden="1" customHeight="1" x14ac:dyDescent="0.2"/>
    <row r="60863" ht="12.75" hidden="1" customHeight="1" x14ac:dyDescent="0.2"/>
    <row r="60864" ht="12.75" hidden="1" customHeight="1" x14ac:dyDescent="0.2"/>
    <row r="60865" ht="12.75" hidden="1" customHeight="1" x14ac:dyDescent="0.2"/>
    <row r="60866" ht="12.75" hidden="1" customHeight="1" x14ac:dyDescent="0.2"/>
    <row r="60867" ht="12.75" hidden="1" customHeight="1" x14ac:dyDescent="0.2"/>
    <row r="60868" ht="12.75" hidden="1" customHeight="1" x14ac:dyDescent="0.2"/>
    <row r="60869" ht="12.75" hidden="1" customHeight="1" x14ac:dyDescent="0.2"/>
    <row r="60870" ht="12.75" hidden="1" customHeight="1" x14ac:dyDescent="0.2"/>
    <row r="60871" ht="12.75" hidden="1" customHeight="1" x14ac:dyDescent="0.2"/>
    <row r="60872" ht="12.75" hidden="1" customHeight="1" x14ac:dyDescent="0.2"/>
    <row r="60873" ht="12.75" hidden="1" customHeight="1" x14ac:dyDescent="0.2"/>
    <row r="60874" ht="12.75" hidden="1" customHeight="1" x14ac:dyDescent="0.2"/>
    <row r="60875" ht="12.75" hidden="1" customHeight="1" x14ac:dyDescent="0.2"/>
    <row r="60876" ht="12.75" hidden="1" customHeight="1" x14ac:dyDescent="0.2"/>
    <row r="60877" ht="12.75" hidden="1" customHeight="1" x14ac:dyDescent="0.2"/>
    <row r="60878" ht="12.75" hidden="1" customHeight="1" x14ac:dyDescent="0.2"/>
    <row r="60879" ht="12.75" hidden="1" customHeight="1" x14ac:dyDescent="0.2"/>
    <row r="60880" ht="12.75" hidden="1" customHeight="1" x14ac:dyDescent="0.2"/>
    <row r="60881" ht="12.75" hidden="1" customHeight="1" x14ac:dyDescent="0.2"/>
    <row r="60882" ht="12.75" hidden="1" customHeight="1" x14ac:dyDescent="0.2"/>
    <row r="60883" ht="12.75" hidden="1" customHeight="1" x14ac:dyDescent="0.2"/>
    <row r="60884" ht="12.75" hidden="1" customHeight="1" x14ac:dyDescent="0.2"/>
    <row r="60885" ht="12.75" hidden="1" customHeight="1" x14ac:dyDescent="0.2"/>
    <row r="60886" ht="12.75" hidden="1" customHeight="1" x14ac:dyDescent="0.2"/>
    <row r="60887" ht="12.75" hidden="1" customHeight="1" x14ac:dyDescent="0.2"/>
    <row r="60888" ht="12.75" hidden="1" customHeight="1" x14ac:dyDescent="0.2"/>
    <row r="60889" ht="12.75" hidden="1" customHeight="1" x14ac:dyDescent="0.2"/>
    <row r="60890" ht="12.75" hidden="1" customHeight="1" x14ac:dyDescent="0.2"/>
    <row r="60891" ht="12.75" hidden="1" customHeight="1" x14ac:dyDescent="0.2"/>
    <row r="60892" ht="12.75" hidden="1" customHeight="1" x14ac:dyDescent="0.2"/>
    <row r="60893" ht="12.75" hidden="1" customHeight="1" x14ac:dyDescent="0.2"/>
    <row r="60894" ht="12.75" hidden="1" customHeight="1" x14ac:dyDescent="0.2"/>
    <row r="60895" ht="12.75" hidden="1" customHeight="1" x14ac:dyDescent="0.2"/>
    <row r="60896" ht="12.75" hidden="1" customHeight="1" x14ac:dyDescent="0.2"/>
    <row r="60897" ht="12.75" hidden="1" customHeight="1" x14ac:dyDescent="0.2"/>
    <row r="60898" ht="12.75" hidden="1" customHeight="1" x14ac:dyDescent="0.2"/>
    <row r="60899" ht="12.75" hidden="1" customHeight="1" x14ac:dyDescent="0.2"/>
    <row r="60900" ht="12.75" hidden="1" customHeight="1" x14ac:dyDescent="0.2"/>
    <row r="60901" ht="12.75" hidden="1" customHeight="1" x14ac:dyDescent="0.2"/>
    <row r="60902" ht="12.75" hidden="1" customHeight="1" x14ac:dyDescent="0.2"/>
    <row r="60903" ht="12.75" hidden="1" customHeight="1" x14ac:dyDescent="0.2"/>
    <row r="60904" ht="12.75" hidden="1" customHeight="1" x14ac:dyDescent="0.2"/>
    <row r="60905" ht="12.75" hidden="1" customHeight="1" x14ac:dyDescent="0.2"/>
    <row r="60906" ht="12.75" hidden="1" customHeight="1" x14ac:dyDescent="0.2"/>
    <row r="60907" ht="12.75" hidden="1" customHeight="1" x14ac:dyDescent="0.2"/>
    <row r="60908" ht="12.75" hidden="1" customHeight="1" x14ac:dyDescent="0.2"/>
    <row r="60909" ht="12.75" hidden="1" customHeight="1" x14ac:dyDescent="0.2"/>
    <row r="60910" ht="12.75" hidden="1" customHeight="1" x14ac:dyDescent="0.2"/>
    <row r="60911" ht="12.75" hidden="1" customHeight="1" x14ac:dyDescent="0.2"/>
    <row r="60912" ht="12.75" hidden="1" customHeight="1" x14ac:dyDescent="0.2"/>
    <row r="60913" ht="12.75" hidden="1" customHeight="1" x14ac:dyDescent="0.2"/>
    <row r="60914" ht="12.75" hidden="1" customHeight="1" x14ac:dyDescent="0.2"/>
    <row r="60915" ht="12.75" hidden="1" customHeight="1" x14ac:dyDescent="0.2"/>
    <row r="60916" ht="12.75" hidden="1" customHeight="1" x14ac:dyDescent="0.2"/>
    <row r="60917" ht="12.75" hidden="1" customHeight="1" x14ac:dyDescent="0.2"/>
    <row r="60918" ht="12.75" hidden="1" customHeight="1" x14ac:dyDescent="0.2"/>
    <row r="60919" ht="12.75" hidden="1" customHeight="1" x14ac:dyDescent="0.2"/>
    <row r="60920" ht="12.75" hidden="1" customHeight="1" x14ac:dyDescent="0.2"/>
    <row r="60921" ht="12.75" hidden="1" customHeight="1" x14ac:dyDescent="0.2"/>
    <row r="60922" ht="12.75" hidden="1" customHeight="1" x14ac:dyDescent="0.2"/>
    <row r="60923" ht="12.75" hidden="1" customHeight="1" x14ac:dyDescent="0.2"/>
    <row r="60924" ht="12.75" hidden="1" customHeight="1" x14ac:dyDescent="0.2"/>
    <row r="60925" ht="12.75" hidden="1" customHeight="1" x14ac:dyDescent="0.2"/>
    <row r="60926" ht="12.75" hidden="1" customHeight="1" x14ac:dyDescent="0.2"/>
    <row r="60927" ht="12.75" hidden="1" customHeight="1" x14ac:dyDescent="0.2"/>
    <row r="60928" ht="12.75" hidden="1" customHeight="1" x14ac:dyDescent="0.2"/>
    <row r="60929" ht="12.75" hidden="1" customHeight="1" x14ac:dyDescent="0.2"/>
    <row r="60930" ht="12.75" hidden="1" customHeight="1" x14ac:dyDescent="0.2"/>
    <row r="60931" ht="12.75" hidden="1" customHeight="1" x14ac:dyDescent="0.2"/>
    <row r="60932" ht="12.75" hidden="1" customHeight="1" x14ac:dyDescent="0.2"/>
    <row r="60933" ht="12.75" hidden="1" customHeight="1" x14ac:dyDescent="0.2"/>
    <row r="60934" ht="12.75" hidden="1" customHeight="1" x14ac:dyDescent="0.2"/>
    <row r="60935" ht="12.75" hidden="1" customHeight="1" x14ac:dyDescent="0.2"/>
    <row r="60936" ht="12.75" hidden="1" customHeight="1" x14ac:dyDescent="0.2"/>
    <row r="60937" ht="12.75" hidden="1" customHeight="1" x14ac:dyDescent="0.2"/>
    <row r="60938" ht="12.75" hidden="1" customHeight="1" x14ac:dyDescent="0.2"/>
    <row r="60939" ht="12.75" hidden="1" customHeight="1" x14ac:dyDescent="0.2"/>
    <row r="60940" ht="12.75" hidden="1" customHeight="1" x14ac:dyDescent="0.2"/>
    <row r="60941" ht="12.75" hidden="1" customHeight="1" x14ac:dyDescent="0.2"/>
    <row r="60942" ht="12.75" hidden="1" customHeight="1" x14ac:dyDescent="0.2"/>
    <row r="60943" ht="12.75" hidden="1" customHeight="1" x14ac:dyDescent="0.2"/>
    <row r="60944" ht="12.75" hidden="1" customHeight="1" x14ac:dyDescent="0.2"/>
    <row r="60945" ht="12.75" hidden="1" customHeight="1" x14ac:dyDescent="0.2"/>
    <row r="60946" ht="12.75" hidden="1" customHeight="1" x14ac:dyDescent="0.2"/>
    <row r="60947" ht="12.75" hidden="1" customHeight="1" x14ac:dyDescent="0.2"/>
    <row r="60948" ht="12.75" hidden="1" customHeight="1" x14ac:dyDescent="0.2"/>
    <row r="60949" ht="12.75" hidden="1" customHeight="1" x14ac:dyDescent="0.2"/>
    <row r="60950" ht="12.75" hidden="1" customHeight="1" x14ac:dyDescent="0.2"/>
    <row r="60951" ht="12.75" hidden="1" customHeight="1" x14ac:dyDescent="0.2"/>
    <row r="60952" ht="12.75" hidden="1" customHeight="1" x14ac:dyDescent="0.2"/>
    <row r="60953" ht="12.75" hidden="1" customHeight="1" x14ac:dyDescent="0.2"/>
    <row r="60954" ht="12.75" hidden="1" customHeight="1" x14ac:dyDescent="0.2"/>
    <row r="60955" ht="12.75" hidden="1" customHeight="1" x14ac:dyDescent="0.2"/>
    <row r="60956" ht="12.75" hidden="1" customHeight="1" x14ac:dyDescent="0.2"/>
    <row r="60957" ht="12.75" hidden="1" customHeight="1" x14ac:dyDescent="0.2"/>
    <row r="60958" ht="12.75" hidden="1" customHeight="1" x14ac:dyDescent="0.2"/>
    <row r="60959" ht="12.75" hidden="1" customHeight="1" x14ac:dyDescent="0.2"/>
    <row r="60960" ht="12.75" hidden="1" customHeight="1" x14ac:dyDescent="0.2"/>
    <row r="60961" ht="12.75" hidden="1" customHeight="1" x14ac:dyDescent="0.2"/>
    <row r="60962" ht="12.75" hidden="1" customHeight="1" x14ac:dyDescent="0.2"/>
    <row r="60963" ht="12.75" hidden="1" customHeight="1" x14ac:dyDescent="0.2"/>
    <row r="60964" ht="12.75" hidden="1" customHeight="1" x14ac:dyDescent="0.2"/>
    <row r="60965" ht="12.75" hidden="1" customHeight="1" x14ac:dyDescent="0.2"/>
    <row r="60966" ht="12.75" hidden="1" customHeight="1" x14ac:dyDescent="0.2"/>
    <row r="60967" ht="12.75" hidden="1" customHeight="1" x14ac:dyDescent="0.2"/>
    <row r="60968" ht="12.75" hidden="1" customHeight="1" x14ac:dyDescent="0.2"/>
    <row r="60969" ht="12.75" hidden="1" customHeight="1" x14ac:dyDescent="0.2"/>
    <row r="60970" ht="12.75" hidden="1" customHeight="1" x14ac:dyDescent="0.2"/>
    <row r="60971" ht="12.75" hidden="1" customHeight="1" x14ac:dyDescent="0.2"/>
    <row r="60972" ht="12.75" hidden="1" customHeight="1" x14ac:dyDescent="0.2"/>
    <row r="60973" ht="12.75" hidden="1" customHeight="1" x14ac:dyDescent="0.2"/>
    <row r="60974" ht="12.75" hidden="1" customHeight="1" x14ac:dyDescent="0.2"/>
    <row r="60975" ht="12.75" hidden="1" customHeight="1" x14ac:dyDescent="0.2"/>
    <row r="60976" ht="12.75" hidden="1" customHeight="1" x14ac:dyDescent="0.2"/>
    <row r="60977" ht="12.75" hidden="1" customHeight="1" x14ac:dyDescent="0.2"/>
    <row r="60978" ht="12.75" hidden="1" customHeight="1" x14ac:dyDescent="0.2"/>
    <row r="60979" ht="12.75" hidden="1" customHeight="1" x14ac:dyDescent="0.2"/>
    <row r="60980" ht="12.75" hidden="1" customHeight="1" x14ac:dyDescent="0.2"/>
    <row r="60981" ht="12.75" hidden="1" customHeight="1" x14ac:dyDescent="0.2"/>
    <row r="60982" ht="12.75" hidden="1" customHeight="1" x14ac:dyDescent="0.2"/>
    <row r="60983" ht="12.75" hidden="1" customHeight="1" x14ac:dyDescent="0.2"/>
    <row r="60984" ht="12.75" hidden="1" customHeight="1" x14ac:dyDescent="0.2"/>
    <row r="60985" ht="12.75" hidden="1" customHeight="1" x14ac:dyDescent="0.2"/>
    <row r="60986" ht="12.75" hidden="1" customHeight="1" x14ac:dyDescent="0.2"/>
    <row r="60987" ht="12.75" hidden="1" customHeight="1" x14ac:dyDescent="0.2"/>
    <row r="60988" ht="12.75" hidden="1" customHeight="1" x14ac:dyDescent="0.2"/>
    <row r="60989" ht="12.75" hidden="1" customHeight="1" x14ac:dyDescent="0.2"/>
    <row r="60990" ht="12.75" hidden="1" customHeight="1" x14ac:dyDescent="0.2"/>
    <row r="60991" ht="12.75" hidden="1" customHeight="1" x14ac:dyDescent="0.2"/>
    <row r="60992" ht="12.75" hidden="1" customHeight="1" x14ac:dyDescent="0.2"/>
    <row r="60993" ht="12.75" hidden="1" customHeight="1" x14ac:dyDescent="0.2"/>
    <row r="60994" ht="12.75" hidden="1" customHeight="1" x14ac:dyDescent="0.2"/>
    <row r="60995" ht="12.75" hidden="1" customHeight="1" x14ac:dyDescent="0.2"/>
    <row r="60996" ht="12.75" hidden="1" customHeight="1" x14ac:dyDescent="0.2"/>
    <row r="60997" ht="12.75" hidden="1" customHeight="1" x14ac:dyDescent="0.2"/>
    <row r="60998" ht="12.75" hidden="1" customHeight="1" x14ac:dyDescent="0.2"/>
    <row r="60999" ht="12.75" hidden="1" customHeight="1" x14ac:dyDescent="0.2"/>
    <row r="61000" ht="12.75" hidden="1" customHeight="1" x14ac:dyDescent="0.2"/>
    <row r="61001" ht="12.75" hidden="1" customHeight="1" x14ac:dyDescent="0.2"/>
    <row r="61002" ht="12.75" hidden="1" customHeight="1" x14ac:dyDescent="0.2"/>
    <row r="61003" ht="12.75" hidden="1" customHeight="1" x14ac:dyDescent="0.2"/>
    <row r="61004" ht="12.75" hidden="1" customHeight="1" x14ac:dyDescent="0.2"/>
    <row r="61005" ht="12.75" hidden="1" customHeight="1" x14ac:dyDescent="0.2"/>
    <row r="61006" ht="12.75" hidden="1" customHeight="1" x14ac:dyDescent="0.2"/>
    <row r="61007" ht="12.75" hidden="1" customHeight="1" x14ac:dyDescent="0.2"/>
    <row r="61008" ht="12.75" hidden="1" customHeight="1" x14ac:dyDescent="0.2"/>
    <row r="61009" ht="12.75" hidden="1" customHeight="1" x14ac:dyDescent="0.2"/>
    <row r="61010" ht="12.75" hidden="1" customHeight="1" x14ac:dyDescent="0.2"/>
    <row r="61011" ht="12.75" hidden="1" customHeight="1" x14ac:dyDescent="0.2"/>
    <row r="61012" ht="12.75" hidden="1" customHeight="1" x14ac:dyDescent="0.2"/>
    <row r="61013" ht="12.75" hidden="1" customHeight="1" x14ac:dyDescent="0.2"/>
    <row r="61014" ht="12.75" hidden="1" customHeight="1" x14ac:dyDescent="0.2"/>
    <row r="61015" ht="12.75" hidden="1" customHeight="1" x14ac:dyDescent="0.2"/>
    <row r="61016" ht="12.75" hidden="1" customHeight="1" x14ac:dyDescent="0.2"/>
    <row r="61017" ht="12.75" hidden="1" customHeight="1" x14ac:dyDescent="0.2"/>
    <row r="61018" ht="12.75" hidden="1" customHeight="1" x14ac:dyDescent="0.2"/>
    <row r="61019" ht="12.75" hidden="1" customHeight="1" x14ac:dyDescent="0.2"/>
    <row r="61020" ht="12.75" hidden="1" customHeight="1" x14ac:dyDescent="0.2"/>
    <row r="61021" ht="12.75" hidden="1" customHeight="1" x14ac:dyDescent="0.2"/>
    <row r="61022" ht="12.75" hidden="1" customHeight="1" x14ac:dyDescent="0.2"/>
    <row r="61023" ht="12.75" hidden="1" customHeight="1" x14ac:dyDescent="0.2"/>
    <row r="61024" ht="12.75" hidden="1" customHeight="1" x14ac:dyDescent="0.2"/>
    <row r="61025" ht="12.75" hidden="1" customHeight="1" x14ac:dyDescent="0.2"/>
    <row r="61026" ht="12.75" hidden="1" customHeight="1" x14ac:dyDescent="0.2"/>
    <row r="61027" ht="12.75" hidden="1" customHeight="1" x14ac:dyDescent="0.2"/>
    <row r="61028" ht="12.75" hidden="1" customHeight="1" x14ac:dyDescent="0.2"/>
    <row r="61029" ht="12.75" hidden="1" customHeight="1" x14ac:dyDescent="0.2"/>
    <row r="61030" ht="12.75" hidden="1" customHeight="1" x14ac:dyDescent="0.2"/>
    <row r="61031" ht="12.75" hidden="1" customHeight="1" x14ac:dyDescent="0.2"/>
    <row r="61032" ht="12.75" hidden="1" customHeight="1" x14ac:dyDescent="0.2"/>
    <row r="61033" ht="12.75" hidden="1" customHeight="1" x14ac:dyDescent="0.2"/>
    <row r="61034" ht="12.75" hidden="1" customHeight="1" x14ac:dyDescent="0.2"/>
    <row r="61035" ht="12.75" hidden="1" customHeight="1" x14ac:dyDescent="0.2"/>
    <row r="61036" ht="12.75" hidden="1" customHeight="1" x14ac:dyDescent="0.2"/>
    <row r="61037" ht="12.75" hidden="1" customHeight="1" x14ac:dyDescent="0.2"/>
    <row r="61038" ht="12.75" hidden="1" customHeight="1" x14ac:dyDescent="0.2"/>
    <row r="61039" ht="12.75" hidden="1" customHeight="1" x14ac:dyDescent="0.2"/>
    <row r="61040" ht="12.75" hidden="1" customHeight="1" x14ac:dyDescent="0.2"/>
    <row r="61041" ht="12.75" hidden="1" customHeight="1" x14ac:dyDescent="0.2"/>
    <row r="61042" ht="12.75" hidden="1" customHeight="1" x14ac:dyDescent="0.2"/>
    <row r="61043" ht="12.75" hidden="1" customHeight="1" x14ac:dyDescent="0.2"/>
    <row r="61044" ht="12.75" hidden="1" customHeight="1" x14ac:dyDescent="0.2"/>
    <row r="61045" ht="12.75" hidden="1" customHeight="1" x14ac:dyDescent="0.2"/>
    <row r="61046" ht="12.75" hidden="1" customHeight="1" x14ac:dyDescent="0.2"/>
    <row r="61047" ht="12.75" hidden="1" customHeight="1" x14ac:dyDescent="0.2"/>
    <row r="61048" ht="12.75" hidden="1" customHeight="1" x14ac:dyDescent="0.2"/>
    <row r="61049" ht="12.75" hidden="1" customHeight="1" x14ac:dyDescent="0.2"/>
    <row r="61050" ht="12.75" hidden="1" customHeight="1" x14ac:dyDescent="0.2"/>
    <row r="61051" ht="12.75" hidden="1" customHeight="1" x14ac:dyDescent="0.2"/>
    <row r="61052" ht="12.75" hidden="1" customHeight="1" x14ac:dyDescent="0.2"/>
    <row r="61053" ht="12.75" hidden="1" customHeight="1" x14ac:dyDescent="0.2"/>
    <row r="61054" ht="12.75" hidden="1" customHeight="1" x14ac:dyDescent="0.2"/>
    <row r="61055" ht="12.75" hidden="1" customHeight="1" x14ac:dyDescent="0.2"/>
    <row r="61056" ht="12.75" hidden="1" customHeight="1" x14ac:dyDescent="0.2"/>
    <row r="61057" ht="12.75" hidden="1" customHeight="1" x14ac:dyDescent="0.2"/>
    <row r="61058" ht="12.75" hidden="1" customHeight="1" x14ac:dyDescent="0.2"/>
    <row r="61059" ht="12.75" hidden="1" customHeight="1" x14ac:dyDescent="0.2"/>
    <row r="61060" ht="12.75" hidden="1" customHeight="1" x14ac:dyDescent="0.2"/>
    <row r="61061" ht="12.75" hidden="1" customHeight="1" x14ac:dyDescent="0.2"/>
    <row r="61062" ht="12.75" hidden="1" customHeight="1" x14ac:dyDescent="0.2"/>
    <row r="61063" ht="12.75" hidden="1" customHeight="1" x14ac:dyDescent="0.2"/>
    <row r="61064" ht="12.75" hidden="1" customHeight="1" x14ac:dyDescent="0.2"/>
    <row r="61065" ht="12.75" hidden="1" customHeight="1" x14ac:dyDescent="0.2"/>
    <row r="61066" ht="12.75" hidden="1" customHeight="1" x14ac:dyDescent="0.2"/>
    <row r="61067" ht="12.75" hidden="1" customHeight="1" x14ac:dyDescent="0.2"/>
    <row r="61068" ht="12.75" hidden="1" customHeight="1" x14ac:dyDescent="0.2"/>
    <row r="61069" ht="12.75" hidden="1" customHeight="1" x14ac:dyDescent="0.2"/>
    <row r="61070" ht="12.75" hidden="1" customHeight="1" x14ac:dyDescent="0.2"/>
    <row r="61071" ht="12.75" hidden="1" customHeight="1" x14ac:dyDescent="0.2"/>
    <row r="61072" ht="12.75" hidden="1" customHeight="1" x14ac:dyDescent="0.2"/>
    <row r="61073" ht="12.75" hidden="1" customHeight="1" x14ac:dyDescent="0.2"/>
    <row r="61074" ht="12.75" hidden="1" customHeight="1" x14ac:dyDescent="0.2"/>
    <row r="61075" ht="12.75" hidden="1" customHeight="1" x14ac:dyDescent="0.2"/>
    <row r="61076" ht="12.75" hidden="1" customHeight="1" x14ac:dyDescent="0.2"/>
    <row r="61077" ht="12.75" hidden="1" customHeight="1" x14ac:dyDescent="0.2"/>
    <row r="61078" ht="12.75" hidden="1" customHeight="1" x14ac:dyDescent="0.2"/>
    <row r="61079" ht="12.75" hidden="1" customHeight="1" x14ac:dyDescent="0.2"/>
    <row r="61080" ht="12.75" hidden="1" customHeight="1" x14ac:dyDescent="0.2"/>
    <row r="61081" ht="12.75" hidden="1" customHeight="1" x14ac:dyDescent="0.2"/>
    <row r="61082" ht="12.75" hidden="1" customHeight="1" x14ac:dyDescent="0.2"/>
    <row r="61083" ht="12.75" hidden="1" customHeight="1" x14ac:dyDescent="0.2"/>
    <row r="61084" ht="12.75" hidden="1" customHeight="1" x14ac:dyDescent="0.2"/>
    <row r="61085" ht="12.75" hidden="1" customHeight="1" x14ac:dyDescent="0.2"/>
    <row r="61086" ht="12.75" hidden="1" customHeight="1" x14ac:dyDescent="0.2"/>
    <row r="61087" ht="12.75" hidden="1" customHeight="1" x14ac:dyDescent="0.2"/>
    <row r="61088" ht="12.75" hidden="1" customHeight="1" x14ac:dyDescent="0.2"/>
    <row r="61089" ht="12.75" hidden="1" customHeight="1" x14ac:dyDescent="0.2"/>
    <row r="61090" ht="12.75" hidden="1" customHeight="1" x14ac:dyDescent="0.2"/>
    <row r="61091" ht="12.75" hidden="1" customHeight="1" x14ac:dyDescent="0.2"/>
    <row r="61092" ht="12.75" hidden="1" customHeight="1" x14ac:dyDescent="0.2"/>
    <row r="61093" ht="12.75" hidden="1" customHeight="1" x14ac:dyDescent="0.2"/>
    <row r="61094" ht="12.75" hidden="1" customHeight="1" x14ac:dyDescent="0.2"/>
    <row r="61095" ht="12.75" hidden="1" customHeight="1" x14ac:dyDescent="0.2"/>
    <row r="61096" ht="12.75" hidden="1" customHeight="1" x14ac:dyDescent="0.2"/>
    <row r="61097" ht="12.75" hidden="1" customHeight="1" x14ac:dyDescent="0.2"/>
    <row r="61098" ht="12.75" hidden="1" customHeight="1" x14ac:dyDescent="0.2"/>
    <row r="61099" ht="12.75" hidden="1" customHeight="1" x14ac:dyDescent="0.2"/>
    <row r="61100" ht="12.75" hidden="1" customHeight="1" x14ac:dyDescent="0.2"/>
    <row r="61101" ht="12.75" hidden="1" customHeight="1" x14ac:dyDescent="0.2"/>
    <row r="61102" ht="12.75" hidden="1" customHeight="1" x14ac:dyDescent="0.2"/>
    <row r="61103" ht="12.75" hidden="1" customHeight="1" x14ac:dyDescent="0.2"/>
    <row r="61104" ht="12.75" hidden="1" customHeight="1" x14ac:dyDescent="0.2"/>
    <row r="61105" ht="12.75" hidden="1" customHeight="1" x14ac:dyDescent="0.2"/>
    <row r="61106" ht="12.75" hidden="1" customHeight="1" x14ac:dyDescent="0.2"/>
    <row r="61107" ht="12.75" hidden="1" customHeight="1" x14ac:dyDescent="0.2"/>
    <row r="61108" ht="12.75" hidden="1" customHeight="1" x14ac:dyDescent="0.2"/>
    <row r="61109" ht="12.75" hidden="1" customHeight="1" x14ac:dyDescent="0.2"/>
    <row r="61110" ht="12.75" hidden="1" customHeight="1" x14ac:dyDescent="0.2"/>
    <row r="61111" ht="12.75" hidden="1" customHeight="1" x14ac:dyDescent="0.2"/>
    <row r="61112" ht="12.75" hidden="1" customHeight="1" x14ac:dyDescent="0.2"/>
    <row r="61113" ht="12.75" hidden="1" customHeight="1" x14ac:dyDescent="0.2"/>
    <row r="61114" ht="12.75" hidden="1" customHeight="1" x14ac:dyDescent="0.2"/>
    <row r="61115" ht="12.75" hidden="1" customHeight="1" x14ac:dyDescent="0.2"/>
    <row r="61116" ht="12.75" hidden="1" customHeight="1" x14ac:dyDescent="0.2"/>
    <row r="61117" ht="12.75" hidden="1" customHeight="1" x14ac:dyDescent="0.2"/>
    <row r="61118" ht="12.75" hidden="1" customHeight="1" x14ac:dyDescent="0.2"/>
    <row r="61119" ht="12.75" hidden="1" customHeight="1" x14ac:dyDescent="0.2"/>
    <row r="61120" ht="12.75" hidden="1" customHeight="1" x14ac:dyDescent="0.2"/>
    <row r="61121" ht="12.75" hidden="1" customHeight="1" x14ac:dyDescent="0.2"/>
    <row r="61122" ht="12.75" hidden="1" customHeight="1" x14ac:dyDescent="0.2"/>
    <row r="61123" ht="12.75" hidden="1" customHeight="1" x14ac:dyDescent="0.2"/>
    <row r="61124" ht="12.75" hidden="1" customHeight="1" x14ac:dyDescent="0.2"/>
    <row r="61125" ht="12.75" hidden="1" customHeight="1" x14ac:dyDescent="0.2"/>
    <row r="61126" ht="12.75" hidden="1" customHeight="1" x14ac:dyDescent="0.2"/>
    <row r="61127" ht="12.75" hidden="1" customHeight="1" x14ac:dyDescent="0.2"/>
    <row r="61128" ht="12.75" hidden="1" customHeight="1" x14ac:dyDescent="0.2"/>
    <row r="61129" ht="12.75" hidden="1" customHeight="1" x14ac:dyDescent="0.2"/>
    <row r="61130" ht="12.75" hidden="1" customHeight="1" x14ac:dyDescent="0.2"/>
    <row r="61131" ht="12.75" hidden="1" customHeight="1" x14ac:dyDescent="0.2"/>
    <row r="61132" ht="12.75" hidden="1" customHeight="1" x14ac:dyDescent="0.2"/>
    <row r="61133" ht="12.75" hidden="1" customHeight="1" x14ac:dyDescent="0.2"/>
    <row r="61134" ht="12.75" hidden="1" customHeight="1" x14ac:dyDescent="0.2"/>
    <row r="61135" ht="12.75" hidden="1" customHeight="1" x14ac:dyDescent="0.2"/>
    <row r="61136" ht="12.75" hidden="1" customHeight="1" x14ac:dyDescent="0.2"/>
    <row r="61137" ht="12.75" hidden="1" customHeight="1" x14ac:dyDescent="0.2"/>
    <row r="61138" ht="12.75" hidden="1" customHeight="1" x14ac:dyDescent="0.2"/>
    <row r="61139" ht="12.75" hidden="1" customHeight="1" x14ac:dyDescent="0.2"/>
    <row r="61140" ht="12.75" hidden="1" customHeight="1" x14ac:dyDescent="0.2"/>
    <row r="61141" ht="12.75" hidden="1" customHeight="1" x14ac:dyDescent="0.2"/>
    <row r="61142" ht="12.75" hidden="1" customHeight="1" x14ac:dyDescent="0.2"/>
    <row r="61143" ht="12.75" hidden="1" customHeight="1" x14ac:dyDescent="0.2"/>
    <row r="61144" ht="12.75" hidden="1" customHeight="1" x14ac:dyDescent="0.2"/>
    <row r="61145" ht="12.75" hidden="1" customHeight="1" x14ac:dyDescent="0.2"/>
    <row r="61146" ht="12.75" hidden="1" customHeight="1" x14ac:dyDescent="0.2"/>
    <row r="61147" ht="12.75" hidden="1" customHeight="1" x14ac:dyDescent="0.2"/>
    <row r="61148" ht="12.75" hidden="1" customHeight="1" x14ac:dyDescent="0.2"/>
    <row r="61149" ht="12.75" hidden="1" customHeight="1" x14ac:dyDescent="0.2"/>
    <row r="61150" ht="12.75" hidden="1" customHeight="1" x14ac:dyDescent="0.2"/>
    <row r="61151" ht="12.75" hidden="1" customHeight="1" x14ac:dyDescent="0.2"/>
    <row r="61152" ht="12.75" hidden="1" customHeight="1" x14ac:dyDescent="0.2"/>
    <row r="61153" ht="12.75" hidden="1" customHeight="1" x14ac:dyDescent="0.2"/>
    <row r="61154" ht="12.75" hidden="1" customHeight="1" x14ac:dyDescent="0.2"/>
    <row r="61155" ht="12.75" hidden="1" customHeight="1" x14ac:dyDescent="0.2"/>
    <row r="61156" ht="12.75" hidden="1" customHeight="1" x14ac:dyDescent="0.2"/>
    <row r="61157" ht="12.75" hidden="1" customHeight="1" x14ac:dyDescent="0.2"/>
    <row r="61158" ht="12.75" hidden="1" customHeight="1" x14ac:dyDescent="0.2"/>
    <row r="61159" ht="12.75" hidden="1" customHeight="1" x14ac:dyDescent="0.2"/>
    <row r="61160" ht="12.75" hidden="1" customHeight="1" x14ac:dyDescent="0.2"/>
    <row r="61161" ht="12.75" hidden="1" customHeight="1" x14ac:dyDescent="0.2"/>
    <row r="61162" ht="12.75" hidden="1" customHeight="1" x14ac:dyDescent="0.2"/>
    <row r="61163" ht="12.75" hidden="1" customHeight="1" x14ac:dyDescent="0.2"/>
    <row r="61164" ht="12.75" hidden="1" customHeight="1" x14ac:dyDescent="0.2"/>
    <row r="61165" ht="12.75" hidden="1" customHeight="1" x14ac:dyDescent="0.2"/>
    <row r="61166" ht="12.75" hidden="1" customHeight="1" x14ac:dyDescent="0.2"/>
    <row r="61167" ht="12.75" hidden="1" customHeight="1" x14ac:dyDescent="0.2"/>
    <row r="61168" ht="12.75" hidden="1" customHeight="1" x14ac:dyDescent="0.2"/>
    <row r="61169" ht="12.75" hidden="1" customHeight="1" x14ac:dyDescent="0.2"/>
    <row r="61170" ht="12.75" hidden="1" customHeight="1" x14ac:dyDescent="0.2"/>
    <row r="61171" ht="12.75" hidden="1" customHeight="1" x14ac:dyDescent="0.2"/>
    <row r="61172" ht="12.75" hidden="1" customHeight="1" x14ac:dyDescent="0.2"/>
    <row r="61173" ht="12.75" hidden="1" customHeight="1" x14ac:dyDescent="0.2"/>
    <row r="61174" ht="12.75" hidden="1" customHeight="1" x14ac:dyDescent="0.2"/>
    <row r="61175" ht="12.75" hidden="1" customHeight="1" x14ac:dyDescent="0.2"/>
    <row r="61176" ht="12.75" hidden="1" customHeight="1" x14ac:dyDescent="0.2"/>
    <row r="61177" ht="12.75" hidden="1" customHeight="1" x14ac:dyDescent="0.2"/>
    <row r="61178" ht="12.75" hidden="1" customHeight="1" x14ac:dyDescent="0.2"/>
    <row r="61179" ht="12.75" hidden="1" customHeight="1" x14ac:dyDescent="0.2"/>
    <row r="61180" ht="12.75" hidden="1" customHeight="1" x14ac:dyDescent="0.2"/>
    <row r="61181" ht="12.75" hidden="1" customHeight="1" x14ac:dyDescent="0.2"/>
    <row r="61182" ht="12.75" hidden="1" customHeight="1" x14ac:dyDescent="0.2"/>
    <row r="61183" ht="12.75" hidden="1" customHeight="1" x14ac:dyDescent="0.2"/>
    <row r="61184" ht="12.75" hidden="1" customHeight="1" x14ac:dyDescent="0.2"/>
    <row r="61185" ht="12.75" hidden="1" customHeight="1" x14ac:dyDescent="0.2"/>
    <row r="61186" ht="12.75" hidden="1" customHeight="1" x14ac:dyDescent="0.2"/>
    <row r="61187" ht="12.75" hidden="1" customHeight="1" x14ac:dyDescent="0.2"/>
    <row r="61188" ht="12.75" hidden="1" customHeight="1" x14ac:dyDescent="0.2"/>
    <row r="61189" ht="12.75" hidden="1" customHeight="1" x14ac:dyDescent="0.2"/>
    <row r="61190" ht="12.75" hidden="1" customHeight="1" x14ac:dyDescent="0.2"/>
    <row r="61191" ht="12.75" hidden="1" customHeight="1" x14ac:dyDescent="0.2"/>
    <row r="61192" ht="12.75" hidden="1" customHeight="1" x14ac:dyDescent="0.2"/>
    <row r="61193" ht="12.75" hidden="1" customHeight="1" x14ac:dyDescent="0.2"/>
    <row r="61194" ht="12.75" hidden="1" customHeight="1" x14ac:dyDescent="0.2"/>
    <row r="61195" ht="12.75" hidden="1" customHeight="1" x14ac:dyDescent="0.2"/>
    <row r="61196" ht="12.75" hidden="1" customHeight="1" x14ac:dyDescent="0.2"/>
    <row r="61197" ht="12.75" hidden="1" customHeight="1" x14ac:dyDescent="0.2"/>
    <row r="61198" ht="12.75" hidden="1" customHeight="1" x14ac:dyDescent="0.2"/>
    <row r="61199" ht="12.75" hidden="1" customHeight="1" x14ac:dyDescent="0.2"/>
    <row r="61200" ht="12.75" hidden="1" customHeight="1" x14ac:dyDescent="0.2"/>
    <row r="61201" ht="12.75" hidden="1" customHeight="1" x14ac:dyDescent="0.2"/>
    <row r="61202" ht="12.75" hidden="1" customHeight="1" x14ac:dyDescent="0.2"/>
    <row r="61203" ht="12.75" hidden="1" customHeight="1" x14ac:dyDescent="0.2"/>
    <row r="61204" ht="12.75" hidden="1" customHeight="1" x14ac:dyDescent="0.2"/>
    <row r="61205" ht="12.75" hidden="1" customHeight="1" x14ac:dyDescent="0.2"/>
    <row r="61206" ht="12.75" hidden="1" customHeight="1" x14ac:dyDescent="0.2"/>
    <row r="61207" ht="12.75" hidden="1" customHeight="1" x14ac:dyDescent="0.2"/>
    <row r="61208" ht="12.75" hidden="1" customHeight="1" x14ac:dyDescent="0.2"/>
    <row r="61209" ht="12.75" hidden="1" customHeight="1" x14ac:dyDescent="0.2"/>
    <row r="61210" ht="12.75" hidden="1" customHeight="1" x14ac:dyDescent="0.2"/>
    <row r="61211" ht="12.75" hidden="1" customHeight="1" x14ac:dyDescent="0.2"/>
    <row r="61212" ht="12.75" hidden="1" customHeight="1" x14ac:dyDescent="0.2"/>
    <row r="61213" ht="12.75" hidden="1" customHeight="1" x14ac:dyDescent="0.2"/>
    <row r="61214" ht="12.75" hidden="1" customHeight="1" x14ac:dyDescent="0.2"/>
    <row r="61215" ht="12.75" hidden="1" customHeight="1" x14ac:dyDescent="0.2"/>
    <row r="61216" ht="12.75" hidden="1" customHeight="1" x14ac:dyDescent="0.2"/>
    <row r="61217" ht="12.75" hidden="1" customHeight="1" x14ac:dyDescent="0.2"/>
    <row r="61218" ht="12.75" hidden="1" customHeight="1" x14ac:dyDescent="0.2"/>
    <row r="61219" ht="12.75" hidden="1" customHeight="1" x14ac:dyDescent="0.2"/>
    <row r="61220" ht="12.75" hidden="1" customHeight="1" x14ac:dyDescent="0.2"/>
    <row r="61221" ht="12.75" hidden="1" customHeight="1" x14ac:dyDescent="0.2"/>
    <row r="61222" ht="12.75" hidden="1" customHeight="1" x14ac:dyDescent="0.2"/>
    <row r="61223" ht="12.75" hidden="1" customHeight="1" x14ac:dyDescent="0.2"/>
    <row r="61224" ht="12.75" hidden="1" customHeight="1" x14ac:dyDescent="0.2"/>
    <row r="61225" ht="12.75" hidden="1" customHeight="1" x14ac:dyDescent="0.2"/>
    <row r="61226" ht="12.75" hidden="1" customHeight="1" x14ac:dyDescent="0.2"/>
    <row r="61227" ht="12.75" hidden="1" customHeight="1" x14ac:dyDescent="0.2"/>
    <row r="61228" ht="12.75" hidden="1" customHeight="1" x14ac:dyDescent="0.2"/>
    <row r="61229" ht="12.75" hidden="1" customHeight="1" x14ac:dyDescent="0.2"/>
    <row r="61230" ht="12.75" hidden="1" customHeight="1" x14ac:dyDescent="0.2"/>
    <row r="61231" ht="12.75" hidden="1" customHeight="1" x14ac:dyDescent="0.2"/>
    <row r="61232" ht="12.75" hidden="1" customHeight="1" x14ac:dyDescent="0.2"/>
    <row r="61233" ht="12.75" hidden="1" customHeight="1" x14ac:dyDescent="0.2"/>
    <row r="61234" ht="12.75" hidden="1" customHeight="1" x14ac:dyDescent="0.2"/>
    <row r="61235" ht="12.75" hidden="1" customHeight="1" x14ac:dyDescent="0.2"/>
    <row r="61236" ht="12.75" hidden="1" customHeight="1" x14ac:dyDescent="0.2"/>
    <row r="61237" ht="12.75" hidden="1" customHeight="1" x14ac:dyDescent="0.2"/>
    <row r="61238" ht="12.75" hidden="1" customHeight="1" x14ac:dyDescent="0.2"/>
    <row r="61239" ht="12.75" hidden="1" customHeight="1" x14ac:dyDescent="0.2"/>
    <row r="61240" ht="12.75" hidden="1" customHeight="1" x14ac:dyDescent="0.2"/>
    <row r="61241" ht="12.75" hidden="1" customHeight="1" x14ac:dyDescent="0.2"/>
    <row r="61242" ht="12.75" hidden="1" customHeight="1" x14ac:dyDescent="0.2"/>
    <row r="61243" ht="12.75" hidden="1" customHeight="1" x14ac:dyDescent="0.2"/>
    <row r="61244" ht="12.75" hidden="1" customHeight="1" x14ac:dyDescent="0.2"/>
    <row r="61245" ht="12.75" hidden="1" customHeight="1" x14ac:dyDescent="0.2"/>
    <row r="61246" ht="12.75" hidden="1" customHeight="1" x14ac:dyDescent="0.2"/>
    <row r="61247" ht="12.75" hidden="1" customHeight="1" x14ac:dyDescent="0.2"/>
    <row r="61248" ht="12.75" hidden="1" customHeight="1" x14ac:dyDescent="0.2"/>
    <row r="61249" ht="12.75" hidden="1" customHeight="1" x14ac:dyDescent="0.2"/>
    <row r="61250" ht="12.75" hidden="1" customHeight="1" x14ac:dyDescent="0.2"/>
    <row r="61251" ht="12.75" hidden="1" customHeight="1" x14ac:dyDescent="0.2"/>
    <row r="61252" ht="12.75" hidden="1" customHeight="1" x14ac:dyDescent="0.2"/>
    <row r="61253" ht="12.75" hidden="1" customHeight="1" x14ac:dyDescent="0.2"/>
    <row r="61254" ht="12.75" hidden="1" customHeight="1" x14ac:dyDescent="0.2"/>
    <row r="61255" ht="12.75" hidden="1" customHeight="1" x14ac:dyDescent="0.2"/>
    <row r="61256" ht="12.75" hidden="1" customHeight="1" x14ac:dyDescent="0.2"/>
    <row r="61257" ht="12.75" hidden="1" customHeight="1" x14ac:dyDescent="0.2"/>
    <row r="61258" ht="12.75" hidden="1" customHeight="1" x14ac:dyDescent="0.2"/>
    <row r="61259" ht="12.75" hidden="1" customHeight="1" x14ac:dyDescent="0.2"/>
    <row r="61260" ht="12.75" hidden="1" customHeight="1" x14ac:dyDescent="0.2"/>
    <row r="61261" ht="12.75" hidden="1" customHeight="1" x14ac:dyDescent="0.2"/>
    <row r="61262" ht="12.75" hidden="1" customHeight="1" x14ac:dyDescent="0.2"/>
    <row r="61263" ht="12.75" hidden="1" customHeight="1" x14ac:dyDescent="0.2"/>
    <row r="61264" ht="12.75" hidden="1" customHeight="1" x14ac:dyDescent="0.2"/>
    <row r="61265" ht="12.75" hidden="1" customHeight="1" x14ac:dyDescent="0.2"/>
    <row r="61266" ht="12.75" hidden="1" customHeight="1" x14ac:dyDescent="0.2"/>
    <row r="61267" ht="12.75" hidden="1" customHeight="1" x14ac:dyDescent="0.2"/>
    <row r="61268" ht="12.75" hidden="1" customHeight="1" x14ac:dyDescent="0.2"/>
    <row r="61269" ht="12.75" hidden="1" customHeight="1" x14ac:dyDescent="0.2"/>
    <row r="61270" ht="12.75" hidden="1" customHeight="1" x14ac:dyDescent="0.2"/>
    <row r="61271" ht="12.75" hidden="1" customHeight="1" x14ac:dyDescent="0.2"/>
    <row r="61272" ht="12.75" hidden="1" customHeight="1" x14ac:dyDescent="0.2"/>
    <row r="61273" ht="12.75" hidden="1" customHeight="1" x14ac:dyDescent="0.2"/>
    <row r="61274" ht="12.75" hidden="1" customHeight="1" x14ac:dyDescent="0.2"/>
    <row r="61275" ht="12.75" hidden="1" customHeight="1" x14ac:dyDescent="0.2"/>
    <row r="61276" ht="12.75" hidden="1" customHeight="1" x14ac:dyDescent="0.2"/>
    <row r="61277" ht="12.75" hidden="1" customHeight="1" x14ac:dyDescent="0.2"/>
    <row r="61278" ht="12.75" hidden="1" customHeight="1" x14ac:dyDescent="0.2"/>
    <row r="61279" ht="12.75" hidden="1" customHeight="1" x14ac:dyDescent="0.2"/>
    <row r="61280" ht="12.75" hidden="1" customHeight="1" x14ac:dyDescent="0.2"/>
    <row r="61281" ht="12.75" hidden="1" customHeight="1" x14ac:dyDescent="0.2"/>
    <row r="61282" ht="12.75" hidden="1" customHeight="1" x14ac:dyDescent="0.2"/>
    <row r="61283" ht="12.75" hidden="1" customHeight="1" x14ac:dyDescent="0.2"/>
    <row r="61284" ht="12.75" hidden="1" customHeight="1" x14ac:dyDescent="0.2"/>
    <row r="61285" ht="12.75" hidden="1" customHeight="1" x14ac:dyDescent="0.2"/>
    <row r="61286" ht="12.75" hidden="1" customHeight="1" x14ac:dyDescent="0.2"/>
    <row r="61287" ht="12.75" hidden="1" customHeight="1" x14ac:dyDescent="0.2"/>
    <row r="61288" ht="12.75" hidden="1" customHeight="1" x14ac:dyDescent="0.2"/>
    <row r="61289" ht="12.75" hidden="1" customHeight="1" x14ac:dyDescent="0.2"/>
    <row r="61290" ht="12.75" hidden="1" customHeight="1" x14ac:dyDescent="0.2"/>
    <row r="61291" ht="12.75" hidden="1" customHeight="1" x14ac:dyDescent="0.2"/>
    <row r="61292" ht="12.75" hidden="1" customHeight="1" x14ac:dyDescent="0.2"/>
    <row r="61293" ht="12.75" hidden="1" customHeight="1" x14ac:dyDescent="0.2"/>
    <row r="61294" ht="12.75" hidden="1" customHeight="1" x14ac:dyDescent="0.2"/>
    <row r="61295" ht="12.75" hidden="1" customHeight="1" x14ac:dyDescent="0.2"/>
    <row r="61296" ht="12.75" hidden="1" customHeight="1" x14ac:dyDescent="0.2"/>
    <row r="61297" ht="12.75" hidden="1" customHeight="1" x14ac:dyDescent="0.2"/>
    <row r="61298" ht="12.75" hidden="1" customHeight="1" x14ac:dyDescent="0.2"/>
    <row r="61299" ht="12.75" hidden="1" customHeight="1" x14ac:dyDescent="0.2"/>
    <row r="61300" ht="12.75" hidden="1" customHeight="1" x14ac:dyDescent="0.2"/>
    <row r="61301" ht="12.75" hidden="1" customHeight="1" x14ac:dyDescent="0.2"/>
    <row r="61302" ht="12.75" hidden="1" customHeight="1" x14ac:dyDescent="0.2"/>
    <row r="61303" ht="12.75" hidden="1" customHeight="1" x14ac:dyDescent="0.2"/>
    <row r="61304" ht="12.75" hidden="1" customHeight="1" x14ac:dyDescent="0.2"/>
    <row r="61305" ht="12.75" hidden="1" customHeight="1" x14ac:dyDescent="0.2"/>
    <row r="61306" ht="12.75" hidden="1" customHeight="1" x14ac:dyDescent="0.2"/>
    <row r="61307" ht="12.75" hidden="1" customHeight="1" x14ac:dyDescent="0.2"/>
    <row r="61308" ht="12.75" hidden="1" customHeight="1" x14ac:dyDescent="0.2"/>
    <row r="61309" ht="12.75" hidden="1" customHeight="1" x14ac:dyDescent="0.2"/>
    <row r="61310" ht="12.75" hidden="1" customHeight="1" x14ac:dyDescent="0.2"/>
    <row r="61311" ht="12.75" hidden="1" customHeight="1" x14ac:dyDescent="0.2"/>
    <row r="61312" ht="12.75" hidden="1" customHeight="1" x14ac:dyDescent="0.2"/>
    <row r="61313" ht="12.75" hidden="1" customHeight="1" x14ac:dyDescent="0.2"/>
    <row r="61314" ht="12.75" hidden="1" customHeight="1" x14ac:dyDescent="0.2"/>
    <row r="61315" ht="12.75" hidden="1" customHeight="1" x14ac:dyDescent="0.2"/>
    <row r="61316" ht="12.75" hidden="1" customHeight="1" x14ac:dyDescent="0.2"/>
    <row r="61317" ht="12.75" hidden="1" customHeight="1" x14ac:dyDescent="0.2"/>
    <row r="61318" ht="12.75" hidden="1" customHeight="1" x14ac:dyDescent="0.2"/>
    <row r="61319" ht="12.75" hidden="1" customHeight="1" x14ac:dyDescent="0.2"/>
    <row r="61320" ht="12.75" hidden="1" customHeight="1" x14ac:dyDescent="0.2"/>
    <row r="61321" ht="12.75" hidden="1" customHeight="1" x14ac:dyDescent="0.2"/>
    <row r="61322" ht="12.75" hidden="1" customHeight="1" x14ac:dyDescent="0.2"/>
    <row r="61323" ht="12.75" hidden="1" customHeight="1" x14ac:dyDescent="0.2"/>
    <row r="61324" ht="12.75" hidden="1" customHeight="1" x14ac:dyDescent="0.2"/>
    <row r="61325" ht="12.75" hidden="1" customHeight="1" x14ac:dyDescent="0.2"/>
    <row r="61326" ht="12.75" hidden="1" customHeight="1" x14ac:dyDescent="0.2"/>
    <row r="61327" ht="12.75" hidden="1" customHeight="1" x14ac:dyDescent="0.2"/>
    <row r="61328" ht="12.75" hidden="1" customHeight="1" x14ac:dyDescent="0.2"/>
    <row r="61329" ht="12.75" hidden="1" customHeight="1" x14ac:dyDescent="0.2"/>
    <row r="61330" ht="12.75" hidden="1" customHeight="1" x14ac:dyDescent="0.2"/>
    <row r="61331" ht="12.75" hidden="1" customHeight="1" x14ac:dyDescent="0.2"/>
    <row r="61332" ht="12.75" hidden="1" customHeight="1" x14ac:dyDescent="0.2"/>
    <row r="61333" ht="12.75" hidden="1" customHeight="1" x14ac:dyDescent="0.2"/>
    <row r="61334" ht="12.75" hidden="1" customHeight="1" x14ac:dyDescent="0.2"/>
    <row r="61335" ht="12.75" hidden="1" customHeight="1" x14ac:dyDescent="0.2"/>
    <row r="61336" ht="12.75" hidden="1" customHeight="1" x14ac:dyDescent="0.2"/>
    <row r="61337" ht="12.75" hidden="1" customHeight="1" x14ac:dyDescent="0.2"/>
    <row r="61338" ht="12.75" hidden="1" customHeight="1" x14ac:dyDescent="0.2"/>
    <row r="61339" ht="12.75" hidden="1" customHeight="1" x14ac:dyDescent="0.2"/>
    <row r="61340" ht="12.75" hidden="1" customHeight="1" x14ac:dyDescent="0.2"/>
    <row r="61341" ht="12.75" hidden="1" customHeight="1" x14ac:dyDescent="0.2"/>
    <row r="61342" ht="12.75" hidden="1" customHeight="1" x14ac:dyDescent="0.2"/>
    <row r="61343" ht="12.75" hidden="1" customHeight="1" x14ac:dyDescent="0.2"/>
    <row r="61344" ht="12.75" hidden="1" customHeight="1" x14ac:dyDescent="0.2"/>
    <row r="61345" ht="12.75" hidden="1" customHeight="1" x14ac:dyDescent="0.2"/>
    <row r="61346" ht="12.75" hidden="1" customHeight="1" x14ac:dyDescent="0.2"/>
    <row r="61347" ht="12.75" hidden="1" customHeight="1" x14ac:dyDescent="0.2"/>
    <row r="61348" ht="12.75" hidden="1" customHeight="1" x14ac:dyDescent="0.2"/>
    <row r="61349" ht="12.75" hidden="1" customHeight="1" x14ac:dyDescent="0.2"/>
    <row r="61350" ht="12.75" hidden="1" customHeight="1" x14ac:dyDescent="0.2"/>
    <row r="61351" ht="12.75" hidden="1" customHeight="1" x14ac:dyDescent="0.2"/>
    <row r="61352" ht="12.75" hidden="1" customHeight="1" x14ac:dyDescent="0.2"/>
    <row r="61353" ht="12.75" hidden="1" customHeight="1" x14ac:dyDescent="0.2"/>
    <row r="61354" ht="12.75" hidden="1" customHeight="1" x14ac:dyDescent="0.2"/>
    <row r="61355" ht="12.75" hidden="1" customHeight="1" x14ac:dyDescent="0.2"/>
    <row r="61356" ht="12.75" hidden="1" customHeight="1" x14ac:dyDescent="0.2"/>
    <row r="61357" ht="12.75" hidden="1" customHeight="1" x14ac:dyDescent="0.2"/>
    <row r="61358" ht="12.75" hidden="1" customHeight="1" x14ac:dyDescent="0.2"/>
    <row r="61359" ht="12.75" hidden="1" customHeight="1" x14ac:dyDescent="0.2"/>
    <row r="61360" ht="12.75" hidden="1" customHeight="1" x14ac:dyDescent="0.2"/>
    <row r="61361" ht="12.75" hidden="1" customHeight="1" x14ac:dyDescent="0.2"/>
    <row r="61362" ht="12.75" hidden="1" customHeight="1" x14ac:dyDescent="0.2"/>
    <row r="61363" ht="12.75" hidden="1" customHeight="1" x14ac:dyDescent="0.2"/>
    <row r="61364" ht="12.75" hidden="1" customHeight="1" x14ac:dyDescent="0.2"/>
    <row r="61365" ht="12.75" hidden="1" customHeight="1" x14ac:dyDescent="0.2"/>
    <row r="61366" ht="12.75" hidden="1" customHeight="1" x14ac:dyDescent="0.2"/>
    <row r="61367" ht="12.75" hidden="1" customHeight="1" x14ac:dyDescent="0.2"/>
    <row r="61368" ht="12.75" hidden="1" customHeight="1" x14ac:dyDescent="0.2"/>
    <row r="61369" ht="12.75" hidden="1" customHeight="1" x14ac:dyDescent="0.2"/>
    <row r="61370" ht="12.75" hidden="1" customHeight="1" x14ac:dyDescent="0.2"/>
    <row r="61371" ht="12.75" hidden="1" customHeight="1" x14ac:dyDescent="0.2"/>
    <row r="61372" ht="12.75" hidden="1" customHeight="1" x14ac:dyDescent="0.2"/>
    <row r="61373" ht="12.75" hidden="1" customHeight="1" x14ac:dyDescent="0.2"/>
    <row r="61374" ht="12.75" hidden="1" customHeight="1" x14ac:dyDescent="0.2"/>
    <row r="61375" ht="12.75" hidden="1" customHeight="1" x14ac:dyDescent="0.2"/>
    <row r="61376" ht="12.75" hidden="1" customHeight="1" x14ac:dyDescent="0.2"/>
    <row r="61377" ht="12.75" hidden="1" customHeight="1" x14ac:dyDescent="0.2"/>
    <row r="61378" ht="12.75" hidden="1" customHeight="1" x14ac:dyDescent="0.2"/>
    <row r="61379" ht="12.75" hidden="1" customHeight="1" x14ac:dyDescent="0.2"/>
    <row r="61380" ht="12.75" hidden="1" customHeight="1" x14ac:dyDescent="0.2"/>
    <row r="61381" ht="12.75" hidden="1" customHeight="1" x14ac:dyDescent="0.2"/>
    <row r="61382" ht="12.75" hidden="1" customHeight="1" x14ac:dyDescent="0.2"/>
    <row r="61383" ht="12.75" hidden="1" customHeight="1" x14ac:dyDescent="0.2"/>
    <row r="61384" ht="12.75" hidden="1" customHeight="1" x14ac:dyDescent="0.2"/>
    <row r="61385" ht="12.75" hidden="1" customHeight="1" x14ac:dyDescent="0.2"/>
    <row r="61386" ht="12.75" hidden="1" customHeight="1" x14ac:dyDescent="0.2"/>
    <row r="61387" ht="12.75" hidden="1" customHeight="1" x14ac:dyDescent="0.2"/>
    <row r="61388" ht="12.75" hidden="1" customHeight="1" x14ac:dyDescent="0.2"/>
    <row r="61389" ht="12.75" hidden="1" customHeight="1" x14ac:dyDescent="0.2"/>
    <row r="61390" ht="12.75" hidden="1" customHeight="1" x14ac:dyDescent="0.2"/>
    <row r="61391" ht="12.75" hidden="1" customHeight="1" x14ac:dyDescent="0.2"/>
    <row r="61392" ht="12.75" hidden="1" customHeight="1" x14ac:dyDescent="0.2"/>
    <row r="61393" ht="12.75" hidden="1" customHeight="1" x14ac:dyDescent="0.2"/>
    <row r="61394" ht="12.75" hidden="1" customHeight="1" x14ac:dyDescent="0.2"/>
    <row r="61395" ht="12.75" hidden="1" customHeight="1" x14ac:dyDescent="0.2"/>
    <row r="61396" ht="12.75" hidden="1" customHeight="1" x14ac:dyDescent="0.2"/>
    <row r="61397" ht="12.75" hidden="1" customHeight="1" x14ac:dyDescent="0.2"/>
    <row r="61398" ht="12.75" hidden="1" customHeight="1" x14ac:dyDescent="0.2"/>
    <row r="61399" ht="12.75" hidden="1" customHeight="1" x14ac:dyDescent="0.2"/>
    <row r="61400" ht="12.75" hidden="1" customHeight="1" x14ac:dyDescent="0.2"/>
    <row r="61401" ht="12.75" hidden="1" customHeight="1" x14ac:dyDescent="0.2"/>
    <row r="61402" ht="12.75" hidden="1" customHeight="1" x14ac:dyDescent="0.2"/>
    <row r="61403" ht="12.75" hidden="1" customHeight="1" x14ac:dyDescent="0.2"/>
    <row r="61404" ht="12.75" hidden="1" customHeight="1" x14ac:dyDescent="0.2"/>
    <row r="61405" ht="12.75" hidden="1" customHeight="1" x14ac:dyDescent="0.2"/>
    <row r="61406" ht="12.75" hidden="1" customHeight="1" x14ac:dyDescent="0.2"/>
    <row r="61407" ht="12.75" hidden="1" customHeight="1" x14ac:dyDescent="0.2"/>
    <row r="61408" ht="12.75" hidden="1" customHeight="1" x14ac:dyDescent="0.2"/>
    <row r="61409" ht="12.75" hidden="1" customHeight="1" x14ac:dyDescent="0.2"/>
    <row r="61410" ht="12.75" hidden="1" customHeight="1" x14ac:dyDescent="0.2"/>
    <row r="61411" ht="12.75" hidden="1" customHeight="1" x14ac:dyDescent="0.2"/>
    <row r="61412" ht="12.75" hidden="1" customHeight="1" x14ac:dyDescent="0.2"/>
    <row r="61413" ht="12.75" hidden="1" customHeight="1" x14ac:dyDescent="0.2"/>
    <row r="61414" ht="12.75" hidden="1" customHeight="1" x14ac:dyDescent="0.2"/>
    <row r="61415" ht="12.75" hidden="1" customHeight="1" x14ac:dyDescent="0.2"/>
    <row r="61416" ht="12.75" hidden="1" customHeight="1" x14ac:dyDescent="0.2"/>
    <row r="61417" ht="12.75" hidden="1" customHeight="1" x14ac:dyDescent="0.2"/>
    <row r="61418" ht="12.75" hidden="1" customHeight="1" x14ac:dyDescent="0.2"/>
    <row r="61419" ht="12.75" hidden="1" customHeight="1" x14ac:dyDescent="0.2"/>
    <row r="61420" ht="12.75" hidden="1" customHeight="1" x14ac:dyDescent="0.2"/>
    <row r="61421" ht="12.75" hidden="1" customHeight="1" x14ac:dyDescent="0.2"/>
    <row r="61422" ht="12.75" hidden="1" customHeight="1" x14ac:dyDescent="0.2"/>
    <row r="61423" ht="12.75" hidden="1" customHeight="1" x14ac:dyDescent="0.2"/>
    <row r="61424" ht="12.75" hidden="1" customHeight="1" x14ac:dyDescent="0.2"/>
    <row r="61425" ht="12.75" hidden="1" customHeight="1" x14ac:dyDescent="0.2"/>
    <row r="61426" ht="12.75" hidden="1" customHeight="1" x14ac:dyDescent="0.2"/>
    <row r="61427" ht="12.75" hidden="1" customHeight="1" x14ac:dyDescent="0.2"/>
    <row r="61428" ht="12.75" hidden="1" customHeight="1" x14ac:dyDescent="0.2"/>
    <row r="61429" ht="12.75" hidden="1" customHeight="1" x14ac:dyDescent="0.2"/>
    <row r="61430" ht="12.75" hidden="1" customHeight="1" x14ac:dyDescent="0.2"/>
    <row r="61431" ht="12.75" hidden="1" customHeight="1" x14ac:dyDescent="0.2"/>
    <row r="61432" ht="12.75" hidden="1" customHeight="1" x14ac:dyDescent="0.2"/>
    <row r="61433" ht="12.75" hidden="1" customHeight="1" x14ac:dyDescent="0.2"/>
    <row r="61434" ht="12.75" hidden="1" customHeight="1" x14ac:dyDescent="0.2"/>
    <row r="61435" ht="12.75" hidden="1" customHeight="1" x14ac:dyDescent="0.2"/>
    <row r="61436" ht="12.75" hidden="1" customHeight="1" x14ac:dyDescent="0.2"/>
    <row r="61437" ht="12.75" hidden="1" customHeight="1" x14ac:dyDescent="0.2"/>
    <row r="61438" ht="12.75" hidden="1" customHeight="1" x14ac:dyDescent="0.2"/>
    <row r="61439" ht="12.75" hidden="1" customHeight="1" x14ac:dyDescent="0.2"/>
    <row r="61440" ht="12.75" hidden="1" customHeight="1" x14ac:dyDescent="0.2"/>
    <row r="61441" ht="12.75" hidden="1" customHeight="1" x14ac:dyDescent="0.2"/>
    <row r="61442" ht="12.75" hidden="1" customHeight="1" x14ac:dyDescent="0.2"/>
    <row r="61443" ht="12.75" hidden="1" customHeight="1" x14ac:dyDescent="0.2"/>
    <row r="61444" ht="12.75" hidden="1" customHeight="1" x14ac:dyDescent="0.2"/>
    <row r="61445" ht="12.75" hidden="1" customHeight="1" x14ac:dyDescent="0.2"/>
    <row r="61446" ht="12.75" hidden="1" customHeight="1" x14ac:dyDescent="0.2"/>
    <row r="61447" ht="12.75" hidden="1" customHeight="1" x14ac:dyDescent="0.2"/>
    <row r="61448" ht="12.75" hidden="1" customHeight="1" x14ac:dyDescent="0.2"/>
    <row r="61449" ht="12.75" hidden="1" customHeight="1" x14ac:dyDescent="0.2"/>
    <row r="61450" ht="12.75" hidden="1" customHeight="1" x14ac:dyDescent="0.2"/>
    <row r="61451" ht="12.75" hidden="1" customHeight="1" x14ac:dyDescent="0.2"/>
    <row r="61452" ht="12.75" hidden="1" customHeight="1" x14ac:dyDescent="0.2"/>
    <row r="61453" ht="12.75" hidden="1" customHeight="1" x14ac:dyDescent="0.2"/>
    <row r="61454" ht="12.75" hidden="1" customHeight="1" x14ac:dyDescent="0.2"/>
    <row r="61455" ht="12.75" hidden="1" customHeight="1" x14ac:dyDescent="0.2"/>
    <row r="61456" ht="12.75" hidden="1" customHeight="1" x14ac:dyDescent="0.2"/>
    <row r="61457" ht="12.75" hidden="1" customHeight="1" x14ac:dyDescent="0.2"/>
    <row r="61458" ht="12.75" hidden="1" customHeight="1" x14ac:dyDescent="0.2"/>
    <row r="61459" ht="12.75" hidden="1" customHeight="1" x14ac:dyDescent="0.2"/>
    <row r="61460" ht="12.75" hidden="1" customHeight="1" x14ac:dyDescent="0.2"/>
    <row r="61461" ht="12.75" hidden="1" customHeight="1" x14ac:dyDescent="0.2"/>
    <row r="61462" ht="12.75" hidden="1" customHeight="1" x14ac:dyDescent="0.2"/>
    <row r="61463" ht="12.75" hidden="1" customHeight="1" x14ac:dyDescent="0.2"/>
    <row r="61464" ht="12.75" hidden="1" customHeight="1" x14ac:dyDescent="0.2"/>
    <row r="61465" ht="12.75" hidden="1" customHeight="1" x14ac:dyDescent="0.2"/>
    <row r="61466" ht="12.75" hidden="1" customHeight="1" x14ac:dyDescent="0.2"/>
    <row r="61467" ht="12.75" hidden="1" customHeight="1" x14ac:dyDescent="0.2"/>
    <row r="61468" ht="12.75" hidden="1" customHeight="1" x14ac:dyDescent="0.2"/>
    <row r="61469" ht="12.75" hidden="1" customHeight="1" x14ac:dyDescent="0.2"/>
    <row r="61470" ht="12.75" hidden="1" customHeight="1" x14ac:dyDescent="0.2"/>
    <row r="61471" ht="12.75" hidden="1" customHeight="1" x14ac:dyDescent="0.2"/>
    <row r="61472" ht="12.75" hidden="1" customHeight="1" x14ac:dyDescent="0.2"/>
    <row r="61473" ht="12.75" hidden="1" customHeight="1" x14ac:dyDescent="0.2"/>
    <row r="61474" ht="12.75" hidden="1" customHeight="1" x14ac:dyDescent="0.2"/>
    <row r="61475" ht="12.75" hidden="1" customHeight="1" x14ac:dyDescent="0.2"/>
    <row r="61476" ht="12.75" hidden="1" customHeight="1" x14ac:dyDescent="0.2"/>
    <row r="61477" ht="12.75" hidden="1" customHeight="1" x14ac:dyDescent="0.2"/>
    <row r="61478" ht="12.75" hidden="1" customHeight="1" x14ac:dyDescent="0.2"/>
    <row r="61479" ht="12.75" hidden="1" customHeight="1" x14ac:dyDescent="0.2"/>
    <row r="61480" ht="12.75" hidden="1" customHeight="1" x14ac:dyDescent="0.2"/>
    <row r="61481" ht="12.75" hidden="1" customHeight="1" x14ac:dyDescent="0.2"/>
    <row r="61482" ht="12.75" hidden="1" customHeight="1" x14ac:dyDescent="0.2"/>
    <row r="61483" ht="12.75" hidden="1" customHeight="1" x14ac:dyDescent="0.2"/>
    <row r="61484" ht="12.75" hidden="1" customHeight="1" x14ac:dyDescent="0.2"/>
    <row r="61485" ht="12.75" hidden="1" customHeight="1" x14ac:dyDescent="0.2"/>
    <row r="61486" ht="12.75" hidden="1" customHeight="1" x14ac:dyDescent="0.2"/>
    <row r="61487" ht="12.75" hidden="1" customHeight="1" x14ac:dyDescent="0.2"/>
    <row r="61488" ht="12.75" hidden="1" customHeight="1" x14ac:dyDescent="0.2"/>
    <row r="61489" ht="12.75" hidden="1" customHeight="1" x14ac:dyDescent="0.2"/>
    <row r="61490" ht="12.75" hidden="1" customHeight="1" x14ac:dyDescent="0.2"/>
    <row r="61491" ht="12.75" hidden="1" customHeight="1" x14ac:dyDescent="0.2"/>
    <row r="61492" ht="12.75" hidden="1" customHeight="1" x14ac:dyDescent="0.2"/>
    <row r="61493" ht="12.75" hidden="1" customHeight="1" x14ac:dyDescent="0.2"/>
    <row r="61494" ht="12.75" hidden="1" customHeight="1" x14ac:dyDescent="0.2"/>
    <row r="61495" ht="12.75" hidden="1" customHeight="1" x14ac:dyDescent="0.2"/>
    <row r="61496" ht="12.75" hidden="1" customHeight="1" x14ac:dyDescent="0.2"/>
    <row r="61497" ht="12.75" hidden="1" customHeight="1" x14ac:dyDescent="0.2"/>
    <row r="61498" ht="12.75" hidden="1" customHeight="1" x14ac:dyDescent="0.2"/>
    <row r="61499" ht="12.75" hidden="1" customHeight="1" x14ac:dyDescent="0.2"/>
    <row r="61500" ht="12.75" hidden="1" customHeight="1" x14ac:dyDescent="0.2"/>
    <row r="61501" ht="12.75" hidden="1" customHeight="1" x14ac:dyDescent="0.2"/>
    <row r="61502" ht="12.75" hidden="1" customHeight="1" x14ac:dyDescent="0.2"/>
    <row r="61503" ht="12.75" hidden="1" customHeight="1" x14ac:dyDescent="0.2"/>
    <row r="61504" ht="12.75" hidden="1" customHeight="1" x14ac:dyDescent="0.2"/>
    <row r="61505" ht="12.75" hidden="1" customHeight="1" x14ac:dyDescent="0.2"/>
    <row r="61506" ht="12.75" hidden="1" customHeight="1" x14ac:dyDescent="0.2"/>
    <row r="61507" ht="12.75" hidden="1" customHeight="1" x14ac:dyDescent="0.2"/>
    <row r="61508" ht="12.75" hidden="1" customHeight="1" x14ac:dyDescent="0.2"/>
    <row r="61509" ht="12.75" hidden="1" customHeight="1" x14ac:dyDescent="0.2"/>
    <row r="61510" ht="12.75" hidden="1" customHeight="1" x14ac:dyDescent="0.2"/>
    <row r="61511" ht="12.75" hidden="1" customHeight="1" x14ac:dyDescent="0.2"/>
    <row r="61512" ht="12.75" hidden="1" customHeight="1" x14ac:dyDescent="0.2"/>
    <row r="61513" ht="12.75" hidden="1" customHeight="1" x14ac:dyDescent="0.2"/>
    <row r="61514" ht="12.75" hidden="1" customHeight="1" x14ac:dyDescent="0.2"/>
    <row r="61515" ht="12.75" hidden="1" customHeight="1" x14ac:dyDescent="0.2"/>
    <row r="61516" ht="12.75" hidden="1" customHeight="1" x14ac:dyDescent="0.2"/>
    <row r="61517" ht="12.75" hidden="1" customHeight="1" x14ac:dyDescent="0.2"/>
    <row r="61518" ht="12.75" hidden="1" customHeight="1" x14ac:dyDescent="0.2"/>
    <row r="61519" ht="12.75" hidden="1" customHeight="1" x14ac:dyDescent="0.2"/>
    <row r="61520" ht="12.75" hidden="1" customHeight="1" x14ac:dyDescent="0.2"/>
    <row r="61521" ht="12.75" hidden="1" customHeight="1" x14ac:dyDescent="0.2"/>
    <row r="61522" ht="12.75" hidden="1" customHeight="1" x14ac:dyDescent="0.2"/>
    <row r="61523" ht="12.75" hidden="1" customHeight="1" x14ac:dyDescent="0.2"/>
    <row r="61524" ht="12.75" hidden="1" customHeight="1" x14ac:dyDescent="0.2"/>
    <row r="61525" ht="12.75" hidden="1" customHeight="1" x14ac:dyDescent="0.2"/>
    <row r="61526" ht="12.75" hidden="1" customHeight="1" x14ac:dyDescent="0.2"/>
    <row r="61527" ht="12.75" hidden="1" customHeight="1" x14ac:dyDescent="0.2"/>
    <row r="61528" ht="12.75" hidden="1" customHeight="1" x14ac:dyDescent="0.2"/>
    <row r="61529" ht="12.75" hidden="1" customHeight="1" x14ac:dyDescent="0.2"/>
    <row r="61530" ht="12.75" hidden="1" customHeight="1" x14ac:dyDescent="0.2"/>
    <row r="61531" ht="12.75" hidden="1" customHeight="1" x14ac:dyDescent="0.2"/>
    <row r="61532" ht="12.75" hidden="1" customHeight="1" x14ac:dyDescent="0.2"/>
    <row r="61533" ht="12.75" hidden="1" customHeight="1" x14ac:dyDescent="0.2"/>
    <row r="61534" ht="12.75" hidden="1" customHeight="1" x14ac:dyDescent="0.2"/>
    <row r="61535" ht="12.75" hidden="1" customHeight="1" x14ac:dyDescent="0.2"/>
    <row r="61536" ht="12.75" hidden="1" customHeight="1" x14ac:dyDescent="0.2"/>
    <row r="61537" ht="12.75" hidden="1" customHeight="1" x14ac:dyDescent="0.2"/>
    <row r="61538" ht="12.75" hidden="1" customHeight="1" x14ac:dyDescent="0.2"/>
    <row r="61539" ht="12.75" hidden="1" customHeight="1" x14ac:dyDescent="0.2"/>
    <row r="61540" ht="12.75" hidden="1" customHeight="1" x14ac:dyDescent="0.2"/>
    <row r="61541" ht="12.75" hidden="1" customHeight="1" x14ac:dyDescent="0.2"/>
    <row r="61542" ht="12.75" hidden="1" customHeight="1" x14ac:dyDescent="0.2"/>
    <row r="61543" ht="12.75" hidden="1" customHeight="1" x14ac:dyDescent="0.2"/>
    <row r="61544" ht="12.75" hidden="1" customHeight="1" x14ac:dyDescent="0.2"/>
    <row r="61545" ht="12.75" hidden="1" customHeight="1" x14ac:dyDescent="0.2"/>
    <row r="61546" ht="12.75" hidden="1" customHeight="1" x14ac:dyDescent="0.2"/>
    <row r="61547" ht="12.75" hidden="1" customHeight="1" x14ac:dyDescent="0.2"/>
    <row r="61548" ht="12.75" hidden="1" customHeight="1" x14ac:dyDescent="0.2"/>
    <row r="61549" ht="12.75" hidden="1" customHeight="1" x14ac:dyDescent="0.2"/>
    <row r="61550" ht="12.75" hidden="1" customHeight="1" x14ac:dyDescent="0.2"/>
    <row r="61551" ht="12.75" hidden="1" customHeight="1" x14ac:dyDescent="0.2"/>
    <row r="61552" ht="12.75" hidden="1" customHeight="1" x14ac:dyDescent="0.2"/>
    <row r="61553" ht="12.75" hidden="1" customHeight="1" x14ac:dyDescent="0.2"/>
    <row r="61554" ht="12.75" hidden="1" customHeight="1" x14ac:dyDescent="0.2"/>
    <row r="61555" ht="12.75" hidden="1" customHeight="1" x14ac:dyDescent="0.2"/>
    <row r="61556" ht="12.75" hidden="1" customHeight="1" x14ac:dyDescent="0.2"/>
    <row r="61557" ht="12.75" hidden="1" customHeight="1" x14ac:dyDescent="0.2"/>
    <row r="61558" ht="12.75" hidden="1" customHeight="1" x14ac:dyDescent="0.2"/>
    <row r="61559" ht="12.75" hidden="1" customHeight="1" x14ac:dyDescent="0.2"/>
    <row r="61560" ht="12.75" hidden="1" customHeight="1" x14ac:dyDescent="0.2"/>
    <row r="61561" ht="12.75" hidden="1" customHeight="1" x14ac:dyDescent="0.2"/>
    <row r="61562" ht="12.75" hidden="1" customHeight="1" x14ac:dyDescent="0.2"/>
    <row r="61563" ht="12.75" hidden="1" customHeight="1" x14ac:dyDescent="0.2"/>
    <row r="61564" ht="12.75" hidden="1" customHeight="1" x14ac:dyDescent="0.2"/>
    <row r="61565" ht="12.75" hidden="1" customHeight="1" x14ac:dyDescent="0.2"/>
    <row r="61566" ht="12.75" hidden="1" customHeight="1" x14ac:dyDescent="0.2"/>
    <row r="61567" ht="12.75" hidden="1" customHeight="1" x14ac:dyDescent="0.2"/>
    <row r="61568" ht="12.75" hidden="1" customHeight="1" x14ac:dyDescent="0.2"/>
    <row r="61569" ht="12.75" hidden="1" customHeight="1" x14ac:dyDescent="0.2"/>
    <row r="61570" ht="12.75" hidden="1" customHeight="1" x14ac:dyDescent="0.2"/>
    <row r="61571" ht="12.75" hidden="1" customHeight="1" x14ac:dyDescent="0.2"/>
    <row r="61572" ht="12.75" hidden="1" customHeight="1" x14ac:dyDescent="0.2"/>
    <row r="61573" ht="12.75" hidden="1" customHeight="1" x14ac:dyDescent="0.2"/>
    <row r="61574" ht="12.75" hidden="1" customHeight="1" x14ac:dyDescent="0.2"/>
    <row r="61575" ht="12.75" hidden="1" customHeight="1" x14ac:dyDescent="0.2"/>
    <row r="61576" ht="12.75" hidden="1" customHeight="1" x14ac:dyDescent="0.2"/>
    <row r="61577" ht="12.75" hidden="1" customHeight="1" x14ac:dyDescent="0.2"/>
    <row r="61578" ht="12.75" hidden="1" customHeight="1" x14ac:dyDescent="0.2"/>
    <row r="61579" ht="12.75" hidden="1" customHeight="1" x14ac:dyDescent="0.2"/>
    <row r="61580" ht="12.75" hidden="1" customHeight="1" x14ac:dyDescent="0.2"/>
    <row r="61581" ht="12.75" hidden="1" customHeight="1" x14ac:dyDescent="0.2"/>
    <row r="61582" ht="12.75" hidden="1" customHeight="1" x14ac:dyDescent="0.2"/>
    <row r="61583" ht="12.75" hidden="1" customHeight="1" x14ac:dyDescent="0.2"/>
    <row r="61584" ht="12.75" hidden="1" customHeight="1" x14ac:dyDescent="0.2"/>
    <row r="61585" ht="12.75" hidden="1" customHeight="1" x14ac:dyDescent="0.2"/>
    <row r="61586" ht="12.75" hidden="1" customHeight="1" x14ac:dyDescent="0.2"/>
    <row r="61587" ht="12.75" hidden="1" customHeight="1" x14ac:dyDescent="0.2"/>
    <row r="61588" ht="12.75" hidden="1" customHeight="1" x14ac:dyDescent="0.2"/>
    <row r="61589" ht="12.75" hidden="1" customHeight="1" x14ac:dyDescent="0.2"/>
    <row r="61590" ht="12.75" hidden="1" customHeight="1" x14ac:dyDescent="0.2"/>
    <row r="61591" ht="12.75" hidden="1" customHeight="1" x14ac:dyDescent="0.2"/>
    <row r="61592" ht="12.75" hidden="1" customHeight="1" x14ac:dyDescent="0.2"/>
    <row r="61593" ht="12.75" hidden="1" customHeight="1" x14ac:dyDescent="0.2"/>
    <row r="61594" ht="12.75" hidden="1" customHeight="1" x14ac:dyDescent="0.2"/>
    <row r="61595" ht="12.75" hidden="1" customHeight="1" x14ac:dyDescent="0.2"/>
    <row r="61596" ht="12.75" hidden="1" customHeight="1" x14ac:dyDescent="0.2"/>
    <row r="61597" ht="12.75" hidden="1" customHeight="1" x14ac:dyDescent="0.2"/>
    <row r="61598" ht="12.75" hidden="1" customHeight="1" x14ac:dyDescent="0.2"/>
    <row r="61599" ht="12.75" hidden="1" customHeight="1" x14ac:dyDescent="0.2"/>
    <row r="61600" ht="12.75" hidden="1" customHeight="1" x14ac:dyDescent="0.2"/>
    <row r="61601" ht="12.75" hidden="1" customHeight="1" x14ac:dyDescent="0.2"/>
    <row r="61602" ht="12.75" hidden="1" customHeight="1" x14ac:dyDescent="0.2"/>
    <row r="61603" ht="12.75" hidden="1" customHeight="1" x14ac:dyDescent="0.2"/>
    <row r="61604" ht="12.75" hidden="1" customHeight="1" x14ac:dyDescent="0.2"/>
    <row r="61605" ht="12.75" hidden="1" customHeight="1" x14ac:dyDescent="0.2"/>
    <row r="61606" ht="12.75" hidden="1" customHeight="1" x14ac:dyDescent="0.2"/>
    <row r="61607" ht="12.75" hidden="1" customHeight="1" x14ac:dyDescent="0.2"/>
    <row r="61608" ht="12.75" hidden="1" customHeight="1" x14ac:dyDescent="0.2"/>
    <row r="61609" ht="12.75" hidden="1" customHeight="1" x14ac:dyDescent="0.2"/>
    <row r="61610" ht="12.75" hidden="1" customHeight="1" x14ac:dyDescent="0.2"/>
    <row r="61611" ht="12.75" hidden="1" customHeight="1" x14ac:dyDescent="0.2"/>
    <row r="61612" ht="12.75" hidden="1" customHeight="1" x14ac:dyDescent="0.2"/>
    <row r="61613" ht="12.75" hidden="1" customHeight="1" x14ac:dyDescent="0.2"/>
    <row r="61614" ht="12.75" hidden="1" customHeight="1" x14ac:dyDescent="0.2"/>
    <row r="61615" ht="12.75" hidden="1" customHeight="1" x14ac:dyDescent="0.2"/>
    <row r="61616" ht="12.75" hidden="1" customHeight="1" x14ac:dyDescent="0.2"/>
    <row r="61617" ht="12.75" hidden="1" customHeight="1" x14ac:dyDescent="0.2"/>
    <row r="61618" ht="12.75" hidden="1" customHeight="1" x14ac:dyDescent="0.2"/>
    <row r="61619" ht="12.75" hidden="1" customHeight="1" x14ac:dyDescent="0.2"/>
    <row r="61620" ht="12.75" hidden="1" customHeight="1" x14ac:dyDescent="0.2"/>
    <row r="61621" ht="12.75" hidden="1" customHeight="1" x14ac:dyDescent="0.2"/>
    <row r="61622" ht="12.75" hidden="1" customHeight="1" x14ac:dyDescent="0.2"/>
    <row r="61623" ht="12.75" hidden="1" customHeight="1" x14ac:dyDescent="0.2"/>
    <row r="61624" ht="12.75" hidden="1" customHeight="1" x14ac:dyDescent="0.2"/>
    <row r="61625" ht="12.75" hidden="1" customHeight="1" x14ac:dyDescent="0.2"/>
    <row r="61626" ht="12.75" hidden="1" customHeight="1" x14ac:dyDescent="0.2"/>
    <row r="61627" ht="12.75" hidden="1" customHeight="1" x14ac:dyDescent="0.2"/>
    <row r="61628" ht="12.75" hidden="1" customHeight="1" x14ac:dyDescent="0.2"/>
    <row r="61629" ht="12.75" hidden="1" customHeight="1" x14ac:dyDescent="0.2"/>
    <row r="61630" ht="12.75" hidden="1" customHeight="1" x14ac:dyDescent="0.2"/>
    <row r="61631" ht="12.75" hidden="1" customHeight="1" x14ac:dyDescent="0.2"/>
    <row r="61632" ht="12.75" hidden="1" customHeight="1" x14ac:dyDescent="0.2"/>
    <row r="61633" ht="12.75" hidden="1" customHeight="1" x14ac:dyDescent="0.2"/>
    <row r="61634" ht="12.75" hidden="1" customHeight="1" x14ac:dyDescent="0.2"/>
    <row r="61635" ht="12.75" hidden="1" customHeight="1" x14ac:dyDescent="0.2"/>
    <row r="61636" ht="12.75" hidden="1" customHeight="1" x14ac:dyDescent="0.2"/>
    <row r="61637" ht="12.75" hidden="1" customHeight="1" x14ac:dyDescent="0.2"/>
    <row r="61638" ht="12.75" hidden="1" customHeight="1" x14ac:dyDescent="0.2"/>
    <row r="61639" ht="12.75" hidden="1" customHeight="1" x14ac:dyDescent="0.2"/>
    <row r="61640" ht="12.75" hidden="1" customHeight="1" x14ac:dyDescent="0.2"/>
    <row r="61641" ht="12.75" hidden="1" customHeight="1" x14ac:dyDescent="0.2"/>
    <row r="61642" ht="12.75" hidden="1" customHeight="1" x14ac:dyDescent="0.2"/>
    <row r="61643" ht="12.75" hidden="1" customHeight="1" x14ac:dyDescent="0.2"/>
    <row r="61644" ht="12.75" hidden="1" customHeight="1" x14ac:dyDescent="0.2"/>
    <row r="61645" ht="12.75" hidden="1" customHeight="1" x14ac:dyDescent="0.2"/>
    <row r="61646" ht="12.75" hidden="1" customHeight="1" x14ac:dyDescent="0.2"/>
    <row r="61647" ht="12.75" hidden="1" customHeight="1" x14ac:dyDescent="0.2"/>
    <row r="61648" ht="12.75" hidden="1" customHeight="1" x14ac:dyDescent="0.2"/>
    <row r="61649" ht="12.75" hidden="1" customHeight="1" x14ac:dyDescent="0.2"/>
    <row r="61650" ht="12.75" hidden="1" customHeight="1" x14ac:dyDescent="0.2"/>
    <row r="61651" ht="12.75" hidden="1" customHeight="1" x14ac:dyDescent="0.2"/>
    <row r="61652" ht="12.75" hidden="1" customHeight="1" x14ac:dyDescent="0.2"/>
    <row r="61653" ht="12.75" hidden="1" customHeight="1" x14ac:dyDescent="0.2"/>
    <row r="61654" ht="12.75" hidden="1" customHeight="1" x14ac:dyDescent="0.2"/>
    <row r="61655" ht="12.75" hidden="1" customHeight="1" x14ac:dyDescent="0.2"/>
    <row r="61656" ht="12.75" hidden="1" customHeight="1" x14ac:dyDescent="0.2"/>
    <row r="61657" ht="12.75" hidden="1" customHeight="1" x14ac:dyDescent="0.2"/>
    <row r="61658" ht="12.75" hidden="1" customHeight="1" x14ac:dyDescent="0.2"/>
    <row r="61659" ht="12.75" hidden="1" customHeight="1" x14ac:dyDescent="0.2"/>
    <row r="61660" ht="12.75" hidden="1" customHeight="1" x14ac:dyDescent="0.2"/>
    <row r="61661" ht="12.75" hidden="1" customHeight="1" x14ac:dyDescent="0.2"/>
    <row r="61662" ht="12.75" hidden="1" customHeight="1" x14ac:dyDescent="0.2"/>
    <row r="61663" ht="12.75" hidden="1" customHeight="1" x14ac:dyDescent="0.2"/>
    <row r="61664" ht="12.75" hidden="1" customHeight="1" x14ac:dyDescent="0.2"/>
    <row r="61665" ht="12.75" hidden="1" customHeight="1" x14ac:dyDescent="0.2"/>
    <row r="61666" ht="12.75" hidden="1" customHeight="1" x14ac:dyDescent="0.2"/>
    <row r="61667" ht="12.75" hidden="1" customHeight="1" x14ac:dyDescent="0.2"/>
    <row r="61668" ht="12.75" hidden="1" customHeight="1" x14ac:dyDescent="0.2"/>
    <row r="61669" ht="12.75" hidden="1" customHeight="1" x14ac:dyDescent="0.2"/>
    <row r="61670" ht="12.75" hidden="1" customHeight="1" x14ac:dyDescent="0.2"/>
    <row r="61671" ht="12.75" hidden="1" customHeight="1" x14ac:dyDescent="0.2"/>
    <row r="61672" ht="12.75" hidden="1" customHeight="1" x14ac:dyDescent="0.2"/>
    <row r="61673" ht="12.75" hidden="1" customHeight="1" x14ac:dyDescent="0.2"/>
    <row r="61674" ht="12.75" hidden="1" customHeight="1" x14ac:dyDescent="0.2"/>
    <row r="61675" ht="12.75" hidden="1" customHeight="1" x14ac:dyDescent="0.2"/>
    <row r="61676" ht="12.75" hidden="1" customHeight="1" x14ac:dyDescent="0.2"/>
    <row r="61677" ht="12.75" hidden="1" customHeight="1" x14ac:dyDescent="0.2"/>
    <row r="61678" ht="12.75" hidden="1" customHeight="1" x14ac:dyDescent="0.2"/>
    <row r="61679" ht="12.75" hidden="1" customHeight="1" x14ac:dyDescent="0.2"/>
    <row r="61680" ht="12.75" hidden="1" customHeight="1" x14ac:dyDescent="0.2"/>
    <row r="61681" ht="12.75" hidden="1" customHeight="1" x14ac:dyDescent="0.2"/>
    <row r="61682" ht="12.75" hidden="1" customHeight="1" x14ac:dyDescent="0.2"/>
    <row r="61683" ht="12.75" hidden="1" customHeight="1" x14ac:dyDescent="0.2"/>
    <row r="61684" ht="12.75" hidden="1" customHeight="1" x14ac:dyDescent="0.2"/>
    <row r="61685" ht="12.75" hidden="1" customHeight="1" x14ac:dyDescent="0.2"/>
    <row r="61686" ht="12.75" hidden="1" customHeight="1" x14ac:dyDescent="0.2"/>
    <row r="61687" ht="12.75" hidden="1" customHeight="1" x14ac:dyDescent="0.2"/>
    <row r="61688" ht="12.75" hidden="1" customHeight="1" x14ac:dyDescent="0.2"/>
    <row r="61689" ht="12.75" hidden="1" customHeight="1" x14ac:dyDescent="0.2"/>
    <row r="61690" ht="12.75" hidden="1" customHeight="1" x14ac:dyDescent="0.2"/>
    <row r="61691" ht="12.75" hidden="1" customHeight="1" x14ac:dyDescent="0.2"/>
    <row r="61692" ht="12.75" hidden="1" customHeight="1" x14ac:dyDescent="0.2"/>
    <row r="61693" ht="12.75" hidden="1" customHeight="1" x14ac:dyDescent="0.2"/>
    <row r="61694" ht="12.75" hidden="1" customHeight="1" x14ac:dyDescent="0.2"/>
    <row r="61695" ht="12.75" hidden="1" customHeight="1" x14ac:dyDescent="0.2"/>
    <row r="61696" ht="12.75" hidden="1" customHeight="1" x14ac:dyDescent="0.2"/>
    <row r="61697" ht="12.75" hidden="1" customHeight="1" x14ac:dyDescent="0.2"/>
    <row r="61698" ht="12.75" hidden="1" customHeight="1" x14ac:dyDescent="0.2"/>
    <row r="61699" ht="12.75" hidden="1" customHeight="1" x14ac:dyDescent="0.2"/>
    <row r="61700" ht="12.75" hidden="1" customHeight="1" x14ac:dyDescent="0.2"/>
    <row r="61701" ht="12.75" hidden="1" customHeight="1" x14ac:dyDescent="0.2"/>
    <row r="61702" ht="12.75" hidden="1" customHeight="1" x14ac:dyDescent="0.2"/>
    <row r="61703" ht="12.75" hidden="1" customHeight="1" x14ac:dyDescent="0.2"/>
    <row r="61704" ht="12.75" hidden="1" customHeight="1" x14ac:dyDescent="0.2"/>
    <row r="61705" ht="12.75" hidden="1" customHeight="1" x14ac:dyDescent="0.2"/>
    <row r="61706" ht="12.75" hidden="1" customHeight="1" x14ac:dyDescent="0.2"/>
    <row r="61707" ht="12.75" hidden="1" customHeight="1" x14ac:dyDescent="0.2"/>
    <row r="61708" ht="12.75" hidden="1" customHeight="1" x14ac:dyDescent="0.2"/>
    <row r="61709" ht="12.75" hidden="1" customHeight="1" x14ac:dyDescent="0.2"/>
    <row r="61710" ht="12.75" hidden="1" customHeight="1" x14ac:dyDescent="0.2"/>
    <row r="61711" ht="12.75" hidden="1" customHeight="1" x14ac:dyDescent="0.2"/>
    <row r="61712" ht="12.75" hidden="1" customHeight="1" x14ac:dyDescent="0.2"/>
    <row r="61713" ht="12.75" hidden="1" customHeight="1" x14ac:dyDescent="0.2"/>
    <row r="61714" ht="12.75" hidden="1" customHeight="1" x14ac:dyDescent="0.2"/>
    <row r="61715" ht="12.75" hidden="1" customHeight="1" x14ac:dyDescent="0.2"/>
    <row r="61716" ht="12.75" hidden="1" customHeight="1" x14ac:dyDescent="0.2"/>
    <row r="61717" ht="12.75" hidden="1" customHeight="1" x14ac:dyDescent="0.2"/>
    <row r="61718" ht="12.75" hidden="1" customHeight="1" x14ac:dyDescent="0.2"/>
    <row r="61719" ht="12.75" hidden="1" customHeight="1" x14ac:dyDescent="0.2"/>
    <row r="61720" ht="12.75" hidden="1" customHeight="1" x14ac:dyDescent="0.2"/>
    <row r="61721" ht="12.75" hidden="1" customHeight="1" x14ac:dyDescent="0.2"/>
    <row r="61722" ht="12.75" hidden="1" customHeight="1" x14ac:dyDescent="0.2"/>
    <row r="61723" ht="12.75" hidden="1" customHeight="1" x14ac:dyDescent="0.2"/>
    <row r="61724" ht="12.75" hidden="1" customHeight="1" x14ac:dyDescent="0.2"/>
    <row r="61725" ht="12.75" hidden="1" customHeight="1" x14ac:dyDescent="0.2"/>
    <row r="61726" ht="12.75" hidden="1" customHeight="1" x14ac:dyDescent="0.2"/>
    <row r="61727" ht="12.75" hidden="1" customHeight="1" x14ac:dyDescent="0.2"/>
    <row r="61728" ht="12.75" hidden="1" customHeight="1" x14ac:dyDescent="0.2"/>
    <row r="61729" ht="12.75" hidden="1" customHeight="1" x14ac:dyDescent="0.2"/>
    <row r="61730" ht="12.75" hidden="1" customHeight="1" x14ac:dyDescent="0.2"/>
    <row r="61731" ht="12.75" hidden="1" customHeight="1" x14ac:dyDescent="0.2"/>
    <row r="61732" ht="12.75" hidden="1" customHeight="1" x14ac:dyDescent="0.2"/>
    <row r="61733" ht="12.75" hidden="1" customHeight="1" x14ac:dyDescent="0.2"/>
    <row r="61734" ht="12.75" hidden="1" customHeight="1" x14ac:dyDescent="0.2"/>
    <row r="61735" ht="12.75" hidden="1" customHeight="1" x14ac:dyDescent="0.2"/>
    <row r="61736" ht="12.75" hidden="1" customHeight="1" x14ac:dyDescent="0.2"/>
    <row r="61737" ht="12.75" hidden="1" customHeight="1" x14ac:dyDescent="0.2"/>
    <row r="61738" ht="12.75" hidden="1" customHeight="1" x14ac:dyDescent="0.2"/>
    <row r="61739" ht="12.75" hidden="1" customHeight="1" x14ac:dyDescent="0.2"/>
    <row r="61740" ht="12.75" hidden="1" customHeight="1" x14ac:dyDescent="0.2"/>
    <row r="61741" ht="12.75" hidden="1" customHeight="1" x14ac:dyDescent="0.2"/>
    <row r="61742" ht="12.75" hidden="1" customHeight="1" x14ac:dyDescent="0.2"/>
    <row r="61743" ht="12.75" hidden="1" customHeight="1" x14ac:dyDescent="0.2"/>
    <row r="61744" ht="12.75" hidden="1" customHeight="1" x14ac:dyDescent="0.2"/>
    <row r="61745" ht="12.75" hidden="1" customHeight="1" x14ac:dyDescent="0.2"/>
    <row r="61746" ht="12.75" hidden="1" customHeight="1" x14ac:dyDescent="0.2"/>
    <row r="61747" ht="12.75" hidden="1" customHeight="1" x14ac:dyDescent="0.2"/>
    <row r="61748" ht="12.75" hidden="1" customHeight="1" x14ac:dyDescent="0.2"/>
    <row r="61749" ht="12.75" hidden="1" customHeight="1" x14ac:dyDescent="0.2"/>
    <row r="61750" ht="12.75" hidden="1" customHeight="1" x14ac:dyDescent="0.2"/>
    <row r="61751" ht="12.75" hidden="1" customHeight="1" x14ac:dyDescent="0.2"/>
    <row r="61752" ht="12.75" hidden="1" customHeight="1" x14ac:dyDescent="0.2"/>
    <row r="61753" ht="12.75" hidden="1" customHeight="1" x14ac:dyDescent="0.2"/>
    <row r="61754" ht="12.75" hidden="1" customHeight="1" x14ac:dyDescent="0.2"/>
    <row r="61755" ht="12.75" hidden="1" customHeight="1" x14ac:dyDescent="0.2"/>
    <row r="61756" ht="12.75" hidden="1" customHeight="1" x14ac:dyDescent="0.2"/>
    <row r="61757" ht="12.75" hidden="1" customHeight="1" x14ac:dyDescent="0.2"/>
    <row r="61758" ht="12.75" hidden="1" customHeight="1" x14ac:dyDescent="0.2"/>
    <row r="61759" ht="12.75" hidden="1" customHeight="1" x14ac:dyDescent="0.2"/>
    <row r="61760" ht="12.75" hidden="1" customHeight="1" x14ac:dyDescent="0.2"/>
    <row r="61761" ht="12.75" hidden="1" customHeight="1" x14ac:dyDescent="0.2"/>
    <row r="61762" ht="12.75" hidden="1" customHeight="1" x14ac:dyDescent="0.2"/>
    <row r="61763" ht="12.75" hidden="1" customHeight="1" x14ac:dyDescent="0.2"/>
    <row r="61764" ht="12.75" hidden="1" customHeight="1" x14ac:dyDescent="0.2"/>
    <row r="61765" ht="12.75" hidden="1" customHeight="1" x14ac:dyDescent="0.2"/>
    <row r="61766" ht="12.75" hidden="1" customHeight="1" x14ac:dyDescent="0.2"/>
    <row r="61767" ht="12.75" hidden="1" customHeight="1" x14ac:dyDescent="0.2"/>
    <row r="61768" ht="12.75" hidden="1" customHeight="1" x14ac:dyDescent="0.2"/>
    <row r="61769" ht="12.75" hidden="1" customHeight="1" x14ac:dyDescent="0.2"/>
    <row r="61770" ht="12.75" hidden="1" customHeight="1" x14ac:dyDescent="0.2"/>
    <row r="61771" ht="12.75" hidden="1" customHeight="1" x14ac:dyDescent="0.2"/>
    <row r="61772" ht="12.75" hidden="1" customHeight="1" x14ac:dyDescent="0.2"/>
    <row r="61773" ht="12.75" hidden="1" customHeight="1" x14ac:dyDescent="0.2"/>
    <row r="61774" ht="12.75" hidden="1" customHeight="1" x14ac:dyDescent="0.2"/>
    <row r="61775" ht="12.75" hidden="1" customHeight="1" x14ac:dyDescent="0.2"/>
    <row r="61776" ht="12.75" hidden="1" customHeight="1" x14ac:dyDescent="0.2"/>
    <row r="61777" ht="12.75" hidden="1" customHeight="1" x14ac:dyDescent="0.2"/>
    <row r="61778" ht="12.75" hidden="1" customHeight="1" x14ac:dyDescent="0.2"/>
    <row r="61779" ht="12.75" hidden="1" customHeight="1" x14ac:dyDescent="0.2"/>
    <row r="61780" ht="12.75" hidden="1" customHeight="1" x14ac:dyDescent="0.2"/>
    <row r="61781" ht="12.75" hidden="1" customHeight="1" x14ac:dyDescent="0.2"/>
    <row r="61782" ht="12.75" hidden="1" customHeight="1" x14ac:dyDescent="0.2"/>
    <row r="61783" ht="12.75" hidden="1" customHeight="1" x14ac:dyDescent="0.2"/>
    <row r="61784" ht="12.75" hidden="1" customHeight="1" x14ac:dyDescent="0.2"/>
    <row r="61785" ht="12.75" hidden="1" customHeight="1" x14ac:dyDescent="0.2"/>
    <row r="61786" ht="12.75" hidden="1" customHeight="1" x14ac:dyDescent="0.2"/>
    <row r="61787" ht="12.75" hidden="1" customHeight="1" x14ac:dyDescent="0.2"/>
    <row r="61788" ht="12.75" hidden="1" customHeight="1" x14ac:dyDescent="0.2"/>
    <row r="61789" ht="12.75" hidden="1" customHeight="1" x14ac:dyDescent="0.2"/>
    <row r="61790" ht="12.75" hidden="1" customHeight="1" x14ac:dyDescent="0.2"/>
    <row r="61791" ht="12.75" hidden="1" customHeight="1" x14ac:dyDescent="0.2"/>
    <row r="61792" ht="12.75" hidden="1" customHeight="1" x14ac:dyDescent="0.2"/>
    <row r="61793" ht="12.75" hidden="1" customHeight="1" x14ac:dyDescent="0.2"/>
    <row r="61794" ht="12.75" hidden="1" customHeight="1" x14ac:dyDescent="0.2"/>
    <row r="61795" ht="12.75" hidden="1" customHeight="1" x14ac:dyDescent="0.2"/>
    <row r="61796" ht="12.75" hidden="1" customHeight="1" x14ac:dyDescent="0.2"/>
    <row r="61797" ht="12.75" hidden="1" customHeight="1" x14ac:dyDescent="0.2"/>
    <row r="61798" ht="12.75" hidden="1" customHeight="1" x14ac:dyDescent="0.2"/>
    <row r="61799" ht="12.75" hidden="1" customHeight="1" x14ac:dyDescent="0.2"/>
    <row r="61800" ht="12.75" hidden="1" customHeight="1" x14ac:dyDescent="0.2"/>
    <row r="61801" ht="12.75" hidden="1" customHeight="1" x14ac:dyDescent="0.2"/>
    <row r="61802" ht="12.75" hidden="1" customHeight="1" x14ac:dyDescent="0.2"/>
    <row r="61803" ht="12.75" hidden="1" customHeight="1" x14ac:dyDescent="0.2"/>
    <row r="61804" ht="12.75" hidden="1" customHeight="1" x14ac:dyDescent="0.2"/>
    <row r="61805" ht="12.75" hidden="1" customHeight="1" x14ac:dyDescent="0.2"/>
    <row r="61806" ht="12.75" hidden="1" customHeight="1" x14ac:dyDescent="0.2"/>
    <row r="61807" ht="12.75" hidden="1" customHeight="1" x14ac:dyDescent="0.2"/>
    <row r="61808" ht="12.75" hidden="1" customHeight="1" x14ac:dyDescent="0.2"/>
    <row r="61809" ht="12.75" hidden="1" customHeight="1" x14ac:dyDescent="0.2"/>
    <row r="61810" ht="12.75" hidden="1" customHeight="1" x14ac:dyDescent="0.2"/>
    <row r="61811" ht="12.75" hidden="1" customHeight="1" x14ac:dyDescent="0.2"/>
    <row r="61812" ht="12.75" hidden="1" customHeight="1" x14ac:dyDescent="0.2"/>
    <row r="61813" ht="12.75" hidden="1" customHeight="1" x14ac:dyDescent="0.2"/>
    <row r="61814" ht="12.75" hidden="1" customHeight="1" x14ac:dyDescent="0.2"/>
    <row r="61815" ht="12.75" hidden="1" customHeight="1" x14ac:dyDescent="0.2"/>
    <row r="61816" ht="12.75" hidden="1" customHeight="1" x14ac:dyDescent="0.2"/>
    <row r="61817" ht="12.75" hidden="1" customHeight="1" x14ac:dyDescent="0.2"/>
    <row r="61818" ht="12.75" hidden="1" customHeight="1" x14ac:dyDescent="0.2"/>
    <row r="61819" ht="12.75" hidden="1" customHeight="1" x14ac:dyDescent="0.2"/>
    <row r="61820" ht="12.75" hidden="1" customHeight="1" x14ac:dyDescent="0.2"/>
    <row r="61821" ht="12.75" hidden="1" customHeight="1" x14ac:dyDescent="0.2"/>
    <row r="61822" ht="12.75" hidden="1" customHeight="1" x14ac:dyDescent="0.2"/>
    <row r="61823" ht="12.75" hidden="1" customHeight="1" x14ac:dyDescent="0.2"/>
    <row r="61824" ht="12.75" hidden="1" customHeight="1" x14ac:dyDescent="0.2"/>
    <row r="61825" ht="12.75" hidden="1" customHeight="1" x14ac:dyDescent="0.2"/>
    <row r="61826" ht="12.75" hidden="1" customHeight="1" x14ac:dyDescent="0.2"/>
    <row r="61827" ht="12.75" hidden="1" customHeight="1" x14ac:dyDescent="0.2"/>
    <row r="61828" ht="12.75" hidden="1" customHeight="1" x14ac:dyDescent="0.2"/>
    <row r="61829" ht="12.75" hidden="1" customHeight="1" x14ac:dyDescent="0.2"/>
    <row r="61830" ht="12.75" hidden="1" customHeight="1" x14ac:dyDescent="0.2"/>
    <row r="61831" ht="12.75" hidden="1" customHeight="1" x14ac:dyDescent="0.2"/>
    <row r="61832" ht="12.75" hidden="1" customHeight="1" x14ac:dyDescent="0.2"/>
    <row r="61833" ht="12.75" hidden="1" customHeight="1" x14ac:dyDescent="0.2"/>
    <row r="61834" ht="12.75" hidden="1" customHeight="1" x14ac:dyDescent="0.2"/>
    <row r="61835" ht="12.75" hidden="1" customHeight="1" x14ac:dyDescent="0.2"/>
    <row r="61836" ht="12.75" hidden="1" customHeight="1" x14ac:dyDescent="0.2"/>
    <row r="61837" ht="12.75" hidden="1" customHeight="1" x14ac:dyDescent="0.2"/>
    <row r="61838" ht="12.75" hidden="1" customHeight="1" x14ac:dyDescent="0.2"/>
    <row r="61839" ht="12.75" hidden="1" customHeight="1" x14ac:dyDescent="0.2"/>
    <row r="61840" ht="12.75" hidden="1" customHeight="1" x14ac:dyDescent="0.2"/>
    <row r="61841" ht="12.75" hidden="1" customHeight="1" x14ac:dyDescent="0.2"/>
    <row r="61842" ht="12.75" hidden="1" customHeight="1" x14ac:dyDescent="0.2"/>
    <row r="61843" ht="12.75" hidden="1" customHeight="1" x14ac:dyDescent="0.2"/>
    <row r="61844" ht="12.75" hidden="1" customHeight="1" x14ac:dyDescent="0.2"/>
    <row r="61845" ht="12.75" hidden="1" customHeight="1" x14ac:dyDescent="0.2"/>
    <row r="61846" ht="12.75" hidden="1" customHeight="1" x14ac:dyDescent="0.2"/>
    <row r="61847" ht="12.75" hidden="1" customHeight="1" x14ac:dyDescent="0.2"/>
    <row r="61848" ht="12.75" hidden="1" customHeight="1" x14ac:dyDescent="0.2"/>
    <row r="61849" ht="12.75" hidden="1" customHeight="1" x14ac:dyDescent="0.2"/>
    <row r="61850" ht="12.75" hidden="1" customHeight="1" x14ac:dyDescent="0.2"/>
    <row r="61851" ht="12.75" hidden="1" customHeight="1" x14ac:dyDescent="0.2"/>
    <row r="61852" ht="12.75" hidden="1" customHeight="1" x14ac:dyDescent="0.2"/>
    <row r="61853" ht="12.75" hidden="1" customHeight="1" x14ac:dyDescent="0.2"/>
    <row r="61854" ht="12.75" hidden="1" customHeight="1" x14ac:dyDescent="0.2"/>
    <row r="61855" ht="12.75" hidden="1" customHeight="1" x14ac:dyDescent="0.2"/>
    <row r="61856" ht="12.75" hidden="1" customHeight="1" x14ac:dyDescent="0.2"/>
    <row r="61857" ht="12.75" hidden="1" customHeight="1" x14ac:dyDescent="0.2"/>
    <row r="61858" ht="12.75" hidden="1" customHeight="1" x14ac:dyDescent="0.2"/>
    <row r="61859" ht="12.75" hidden="1" customHeight="1" x14ac:dyDescent="0.2"/>
    <row r="61860" ht="12.75" hidden="1" customHeight="1" x14ac:dyDescent="0.2"/>
    <row r="61861" ht="12.75" hidden="1" customHeight="1" x14ac:dyDescent="0.2"/>
    <row r="61862" ht="12.75" hidden="1" customHeight="1" x14ac:dyDescent="0.2"/>
    <row r="61863" ht="12.75" hidden="1" customHeight="1" x14ac:dyDescent="0.2"/>
    <row r="61864" ht="12.75" hidden="1" customHeight="1" x14ac:dyDescent="0.2"/>
    <row r="61865" ht="12.75" hidden="1" customHeight="1" x14ac:dyDescent="0.2"/>
    <row r="61866" ht="12.75" hidden="1" customHeight="1" x14ac:dyDescent="0.2"/>
    <row r="61867" ht="12.75" hidden="1" customHeight="1" x14ac:dyDescent="0.2"/>
    <row r="61868" ht="12.75" hidden="1" customHeight="1" x14ac:dyDescent="0.2"/>
    <row r="61869" ht="12.75" hidden="1" customHeight="1" x14ac:dyDescent="0.2"/>
    <row r="61870" ht="12.75" hidden="1" customHeight="1" x14ac:dyDescent="0.2"/>
    <row r="61871" ht="12.75" hidden="1" customHeight="1" x14ac:dyDescent="0.2"/>
    <row r="61872" ht="12.75" hidden="1" customHeight="1" x14ac:dyDescent="0.2"/>
    <row r="61873" ht="12.75" hidden="1" customHeight="1" x14ac:dyDescent="0.2"/>
    <row r="61874" ht="12.75" hidden="1" customHeight="1" x14ac:dyDescent="0.2"/>
    <row r="61875" ht="12.75" hidden="1" customHeight="1" x14ac:dyDescent="0.2"/>
    <row r="61876" ht="12.75" hidden="1" customHeight="1" x14ac:dyDescent="0.2"/>
    <row r="61877" ht="12.75" hidden="1" customHeight="1" x14ac:dyDescent="0.2"/>
    <row r="61878" ht="12.75" hidden="1" customHeight="1" x14ac:dyDescent="0.2"/>
    <row r="61879" ht="12.75" hidden="1" customHeight="1" x14ac:dyDescent="0.2"/>
    <row r="61880" ht="12.75" hidden="1" customHeight="1" x14ac:dyDescent="0.2"/>
    <row r="61881" ht="12.75" hidden="1" customHeight="1" x14ac:dyDescent="0.2"/>
    <row r="61882" ht="12.75" hidden="1" customHeight="1" x14ac:dyDescent="0.2"/>
    <row r="61883" ht="12.75" hidden="1" customHeight="1" x14ac:dyDescent="0.2"/>
    <row r="61884" ht="12.75" hidden="1" customHeight="1" x14ac:dyDescent="0.2"/>
    <row r="61885" ht="12.75" hidden="1" customHeight="1" x14ac:dyDescent="0.2"/>
    <row r="61886" ht="12.75" hidden="1" customHeight="1" x14ac:dyDescent="0.2"/>
    <row r="61887" ht="12.75" hidden="1" customHeight="1" x14ac:dyDescent="0.2"/>
    <row r="61888" ht="12.75" hidden="1" customHeight="1" x14ac:dyDescent="0.2"/>
    <row r="61889" ht="12.75" hidden="1" customHeight="1" x14ac:dyDescent="0.2"/>
    <row r="61890" ht="12.75" hidden="1" customHeight="1" x14ac:dyDescent="0.2"/>
    <row r="61891" ht="12.75" hidden="1" customHeight="1" x14ac:dyDescent="0.2"/>
    <row r="61892" ht="12.75" hidden="1" customHeight="1" x14ac:dyDescent="0.2"/>
    <row r="61893" ht="12.75" hidden="1" customHeight="1" x14ac:dyDescent="0.2"/>
    <row r="61894" ht="12.75" hidden="1" customHeight="1" x14ac:dyDescent="0.2"/>
    <row r="61895" ht="12.75" hidden="1" customHeight="1" x14ac:dyDescent="0.2"/>
    <row r="61896" ht="12.75" hidden="1" customHeight="1" x14ac:dyDescent="0.2"/>
    <row r="61897" ht="12.75" hidden="1" customHeight="1" x14ac:dyDescent="0.2"/>
    <row r="61898" ht="12.75" hidden="1" customHeight="1" x14ac:dyDescent="0.2"/>
    <row r="61899" ht="12.75" hidden="1" customHeight="1" x14ac:dyDescent="0.2"/>
    <row r="61900" ht="12.75" hidden="1" customHeight="1" x14ac:dyDescent="0.2"/>
    <row r="61901" ht="12.75" hidden="1" customHeight="1" x14ac:dyDescent="0.2"/>
    <row r="61902" ht="12.75" hidden="1" customHeight="1" x14ac:dyDescent="0.2"/>
    <row r="61903" ht="12.75" hidden="1" customHeight="1" x14ac:dyDescent="0.2"/>
    <row r="61904" ht="12.75" hidden="1" customHeight="1" x14ac:dyDescent="0.2"/>
    <row r="61905" ht="12.75" hidden="1" customHeight="1" x14ac:dyDescent="0.2"/>
    <row r="61906" ht="12.75" hidden="1" customHeight="1" x14ac:dyDescent="0.2"/>
    <row r="61907" ht="12.75" hidden="1" customHeight="1" x14ac:dyDescent="0.2"/>
    <row r="61908" ht="12.75" hidden="1" customHeight="1" x14ac:dyDescent="0.2"/>
    <row r="61909" ht="12.75" hidden="1" customHeight="1" x14ac:dyDescent="0.2"/>
    <row r="61910" ht="12.75" hidden="1" customHeight="1" x14ac:dyDescent="0.2"/>
    <row r="61911" ht="12.75" hidden="1" customHeight="1" x14ac:dyDescent="0.2"/>
    <row r="61912" ht="12.75" hidden="1" customHeight="1" x14ac:dyDescent="0.2"/>
    <row r="61913" ht="12.75" hidden="1" customHeight="1" x14ac:dyDescent="0.2"/>
    <row r="61914" ht="12.75" hidden="1" customHeight="1" x14ac:dyDescent="0.2"/>
    <row r="61915" ht="12.75" hidden="1" customHeight="1" x14ac:dyDescent="0.2"/>
    <row r="61916" ht="12.75" hidden="1" customHeight="1" x14ac:dyDescent="0.2"/>
    <row r="61917" ht="12.75" hidden="1" customHeight="1" x14ac:dyDescent="0.2"/>
    <row r="61918" ht="12.75" hidden="1" customHeight="1" x14ac:dyDescent="0.2"/>
    <row r="61919" ht="12.75" hidden="1" customHeight="1" x14ac:dyDescent="0.2"/>
    <row r="61920" ht="12.75" hidden="1" customHeight="1" x14ac:dyDescent="0.2"/>
    <row r="61921" ht="12.75" hidden="1" customHeight="1" x14ac:dyDescent="0.2"/>
    <row r="61922" ht="12.75" hidden="1" customHeight="1" x14ac:dyDescent="0.2"/>
    <row r="61923" ht="12.75" hidden="1" customHeight="1" x14ac:dyDescent="0.2"/>
    <row r="61924" ht="12.75" hidden="1" customHeight="1" x14ac:dyDescent="0.2"/>
    <row r="61925" ht="12.75" hidden="1" customHeight="1" x14ac:dyDescent="0.2"/>
    <row r="61926" ht="12.75" hidden="1" customHeight="1" x14ac:dyDescent="0.2"/>
    <row r="61927" ht="12.75" hidden="1" customHeight="1" x14ac:dyDescent="0.2"/>
    <row r="61928" ht="12.75" hidden="1" customHeight="1" x14ac:dyDescent="0.2"/>
    <row r="61929" ht="12.75" hidden="1" customHeight="1" x14ac:dyDescent="0.2"/>
    <row r="61930" ht="12.75" hidden="1" customHeight="1" x14ac:dyDescent="0.2"/>
    <row r="61931" ht="12.75" hidden="1" customHeight="1" x14ac:dyDescent="0.2"/>
    <row r="61932" ht="12.75" hidden="1" customHeight="1" x14ac:dyDescent="0.2"/>
    <row r="61933" ht="12.75" hidden="1" customHeight="1" x14ac:dyDescent="0.2"/>
    <row r="61934" ht="12.75" hidden="1" customHeight="1" x14ac:dyDescent="0.2"/>
    <row r="61935" ht="12.75" hidden="1" customHeight="1" x14ac:dyDescent="0.2"/>
    <row r="61936" ht="12.75" hidden="1" customHeight="1" x14ac:dyDescent="0.2"/>
    <row r="61937" ht="12.75" hidden="1" customHeight="1" x14ac:dyDescent="0.2"/>
    <row r="61938" ht="12.75" hidden="1" customHeight="1" x14ac:dyDescent="0.2"/>
    <row r="61939" ht="12.75" hidden="1" customHeight="1" x14ac:dyDescent="0.2"/>
    <row r="61940" ht="12.75" hidden="1" customHeight="1" x14ac:dyDescent="0.2"/>
    <row r="61941" ht="12.75" hidden="1" customHeight="1" x14ac:dyDescent="0.2"/>
    <row r="61942" ht="12.75" hidden="1" customHeight="1" x14ac:dyDescent="0.2"/>
    <row r="61943" ht="12.75" hidden="1" customHeight="1" x14ac:dyDescent="0.2"/>
    <row r="61944" ht="12.75" hidden="1" customHeight="1" x14ac:dyDescent="0.2"/>
    <row r="61945" ht="12.75" hidden="1" customHeight="1" x14ac:dyDescent="0.2"/>
    <row r="61946" ht="12.75" hidden="1" customHeight="1" x14ac:dyDescent="0.2"/>
    <row r="61947" ht="12.75" hidden="1" customHeight="1" x14ac:dyDescent="0.2"/>
    <row r="61948" ht="12.75" hidden="1" customHeight="1" x14ac:dyDescent="0.2"/>
    <row r="61949" ht="12.75" hidden="1" customHeight="1" x14ac:dyDescent="0.2"/>
    <row r="61950" ht="12.75" hidden="1" customHeight="1" x14ac:dyDescent="0.2"/>
    <row r="61951" ht="12.75" hidden="1" customHeight="1" x14ac:dyDescent="0.2"/>
    <row r="61952" ht="12.75" hidden="1" customHeight="1" x14ac:dyDescent="0.2"/>
    <row r="61953" ht="12.75" hidden="1" customHeight="1" x14ac:dyDescent="0.2"/>
    <row r="61954" ht="12.75" hidden="1" customHeight="1" x14ac:dyDescent="0.2"/>
    <row r="61955" ht="12.75" hidden="1" customHeight="1" x14ac:dyDescent="0.2"/>
    <row r="61956" ht="12.75" hidden="1" customHeight="1" x14ac:dyDescent="0.2"/>
    <row r="61957" ht="12.75" hidden="1" customHeight="1" x14ac:dyDescent="0.2"/>
    <row r="61958" ht="12.75" hidden="1" customHeight="1" x14ac:dyDescent="0.2"/>
    <row r="61959" ht="12.75" hidden="1" customHeight="1" x14ac:dyDescent="0.2"/>
    <row r="61960" ht="12.75" hidden="1" customHeight="1" x14ac:dyDescent="0.2"/>
    <row r="61961" ht="12.75" hidden="1" customHeight="1" x14ac:dyDescent="0.2"/>
    <row r="61962" ht="12.75" hidden="1" customHeight="1" x14ac:dyDescent="0.2"/>
    <row r="61963" ht="12.75" hidden="1" customHeight="1" x14ac:dyDescent="0.2"/>
    <row r="61964" ht="12.75" hidden="1" customHeight="1" x14ac:dyDescent="0.2"/>
    <row r="61965" ht="12.75" hidden="1" customHeight="1" x14ac:dyDescent="0.2"/>
    <row r="61966" ht="12.75" hidden="1" customHeight="1" x14ac:dyDescent="0.2"/>
    <row r="61967" ht="12.75" hidden="1" customHeight="1" x14ac:dyDescent="0.2"/>
    <row r="61968" ht="12.75" hidden="1" customHeight="1" x14ac:dyDescent="0.2"/>
    <row r="61969" ht="12.75" hidden="1" customHeight="1" x14ac:dyDescent="0.2"/>
    <row r="61970" ht="12.75" hidden="1" customHeight="1" x14ac:dyDescent="0.2"/>
    <row r="61971" ht="12.75" hidden="1" customHeight="1" x14ac:dyDescent="0.2"/>
    <row r="61972" ht="12.75" hidden="1" customHeight="1" x14ac:dyDescent="0.2"/>
    <row r="61973" ht="12.75" hidden="1" customHeight="1" x14ac:dyDescent="0.2"/>
    <row r="61974" ht="12.75" hidden="1" customHeight="1" x14ac:dyDescent="0.2"/>
    <row r="61975" ht="12.75" hidden="1" customHeight="1" x14ac:dyDescent="0.2"/>
    <row r="61976" ht="12.75" hidden="1" customHeight="1" x14ac:dyDescent="0.2"/>
    <row r="61977" ht="12.75" hidden="1" customHeight="1" x14ac:dyDescent="0.2"/>
    <row r="61978" ht="12.75" hidden="1" customHeight="1" x14ac:dyDescent="0.2"/>
    <row r="61979" ht="12.75" hidden="1" customHeight="1" x14ac:dyDescent="0.2"/>
    <row r="61980" ht="12.75" hidden="1" customHeight="1" x14ac:dyDescent="0.2"/>
    <row r="61981" ht="12.75" hidden="1" customHeight="1" x14ac:dyDescent="0.2"/>
    <row r="61982" ht="12.75" hidden="1" customHeight="1" x14ac:dyDescent="0.2"/>
    <row r="61983" ht="12.75" hidden="1" customHeight="1" x14ac:dyDescent="0.2"/>
    <row r="61984" ht="12.75" hidden="1" customHeight="1" x14ac:dyDescent="0.2"/>
    <row r="61985" ht="12.75" hidden="1" customHeight="1" x14ac:dyDescent="0.2"/>
    <row r="61986" ht="12.75" hidden="1" customHeight="1" x14ac:dyDescent="0.2"/>
    <row r="61987" ht="12.75" hidden="1" customHeight="1" x14ac:dyDescent="0.2"/>
    <row r="61988" ht="12.75" hidden="1" customHeight="1" x14ac:dyDescent="0.2"/>
    <row r="61989" ht="12.75" hidden="1" customHeight="1" x14ac:dyDescent="0.2"/>
    <row r="61990" ht="12.75" hidden="1" customHeight="1" x14ac:dyDescent="0.2"/>
    <row r="61991" ht="12.75" hidden="1" customHeight="1" x14ac:dyDescent="0.2"/>
    <row r="61992" ht="12.75" hidden="1" customHeight="1" x14ac:dyDescent="0.2"/>
    <row r="61993" ht="12.75" hidden="1" customHeight="1" x14ac:dyDescent="0.2"/>
    <row r="61994" ht="12.75" hidden="1" customHeight="1" x14ac:dyDescent="0.2"/>
    <row r="61995" ht="12.75" hidden="1" customHeight="1" x14ac:dyDescent="0.2"/>
    <row r="61996" ht="12.75" hidden="1" customHeight="1" x14ac:dyDescent="0.2"/>
    <row r="61997" ht="12.75" hidden="1" customHeight="1" x14ac:dyDescent="0.2"/>
    <row r="61998" ht="12.75" hidden="1" customHeight="1" x14ac:dyDescent="0.2"/>
    <row r="61999" ht="12.75" hidden="1" customHeight="1" x14ac:dyDescent="0.2"/>
    <row r="62000" ht="12.75" hidden="1" customHeight="1" x14ac:dyDescent="0.2"/>
    <row r="62001" ht="12.75" hidden="1" customHeight="1" x14ac:dyDescent="0.2"/>
    <row r="62002" ht="12.75" hidden="1" customHeight="1" x14ac:dyDescent="0.2"/>
    <row r="62003" ht="12.75" hidden="1" customHeight="1" x14ac:dyDescent="0.2"/>
    <row r="62004" ht="12.75" hidden="1" customHeight="1" x14ac:dyDescent="0.2"/>
    <row r="62005" ht="12.75" hidden="1" customHeight="1" x14ac:dyDescent="0.2"/>
    <row r="62006" ht="12.75" hidden="1" customHeight="1" x14ac:dyDescent="0.2"/>
    <row r="62007" ht="12.75" hidden="1" customHeight="1" x14ac:dyDescent="0.2"/>
    <row r="62008" ht="12.75" hidden="1" customHeight="1" x14ac:dyDescent="0.2"/>
    <row r="62009" ht="12.75" hidden="1" customHeight="1" x14ac:dyDescent="0.2"/>
    <row r="62010" ht="12.75" hidden="1" customHeight="1" x14ac:dyDescent="0.2"/>
    <row r="62011" ht="12.75" hidden="1" customHeight="1" x14ac:dyDescent="0.2"/>
    <row r="62012" ht="12.75" hidden="1" customHeight="1" x14ac:dyDescent="0.2"/>
    <row r="62013" ht="12.75" hidden="1" customHeight="1" x14ac:dyDescent="0.2"/>
    <row r="62014" ht="12.75" hidden="1" customHeight="1" x14ac:dyDescent="0.2"/>
    <row r="62015" ht="12.75" hidden="1" customHeight="1" x14ac:dyDescent="0.2"/>
    <row r="62016" ht="12.75" hidden="1" customHeight="1" x14ac:dyDescent="0.2"/>
    <row r="62017" ht="12.75" hidden="1" customHeight="1" x14ac:dyDescent="0.2"/>
    <row r="62018" ht="12.75" hidden="1" customHeight="1" x14ac:dyDescent="0.2"/>
    <row r="62019" ht="12.75" hidden="1" customHeight="1" x14ac:dyDescent="0.2"/>
    <row r="62020" ht="12.75" hidden="1" customHeight="1" x14ac:dyDescent="0.2"/>
    <row r="62021" ht="12.75" hidden="1" customHeight="1" x14ac:dyDescent="0.2"/>
    <row r="62022" ht="12.75" hidden="1" customHeight="1" x14ac:dyDescent="0.2"/>
    <row r="62023" ht="12.75" hidden="1" customHeight="1" x14ac:dyDescent="0.2"/>
    <row r="62024" ht="12.75" hidden="1" customHeight="1" x14ac:dyDescent="0.2"/>
    <row r="62025" ht="12.75" hidden="1" customHeight="1" x14ac:dyDescent="0.2"/>
    <row r="62026" ht="12.75" hidden="1" customHeight="1" x14ac:dyDescent="0.2"/>
    <row r="62027" ht="12.75" hidden="1" customHeight="1" x14ac:dyDescent="0.2"/>
    <row r="62028" ht="12.75" hidden="1" customHeight="1" x14ac:dyDescent="0.2"/>
    <row r="62029" ht="12.75" hidden="1" customHeight="1" x14ac:dyDescent="0.2"/>
    <row r="62030" ht="12.75" hidden="1" customHeight="1" x14ac:dyDescent="0.2"/>
    <row r="62031" ht="12.75" hidden="1" customHeight="1" x14ac:dyDescent="0.2"/>
    <row r="62032" ht="12.75" hidden="1" customHeight="1" x14ac:dyDescent="0.2"/>
    <row r="62033" ht="12.75" hidden="1" customHeight="1" x14ac:dyDescent="0.2"/>
    <row r="62034" ht="12.75" hidden="1" customHeight="1" x14ac:dyDescent="0.2"/>
    <row r="62035" ht="12.75" hidden="1" customHeight="1" x14ac:dyDescent="0.2"/>
    <row r="62036" ht="12.75" hidden="1" customHeight="1" x14ac:dyDescent="0.2"/>
    <row r="62037" ht="12.75" hidden="1" customHeight="1" x14ac:dyDescent="0.2"/>
    <row r="62038" ht="12.75" hidden="1" customHeight="1" x14ac:dyDescent="0.2"/>
    <row r="62039" ht="12.75" hidden="1" customHeight="1" x14ac:dyDescent="0.2"/>
    <row r="62040" ht="12.75" hidden="1" customHeight="1" x14ac:dyDescent="0.2"/>
    <row r="62041" ht="12.75" hidden="1" customHeight="1" x14ac:dyDescent="0.2"/>
    <row r="62042" ht="12.75" hidden="1" customHeight="1" x14ac:dyDescent="0.2"/>
    <row r="62043" ht="12.75" hidden="1" customHeight="1" x14ac:dyDescent="0.2"/>
    <row r="62044" ht="12.75" hidden="1" customHeight="1" x14ac:dyDescent="0.2"/>
    <row r="62045" ht="12.75" hidden="1" customHeight="1" x14ac:dyDescent="0.2"/>
    <row r="62046" ht="12.75" hidden="1" customHeight="1" x14ac:dyDescent="0.2"/>
    <row r="62047" ht="12.75" hidden="1" customHeight="1" x14ac:dyDescent="0.2"/>
    <row r="62048" ht="12.75" hidden="1" customHeight="1" x14ac:dyDescent="0.2"/>
    <row r="62049" ht="12.75" hidden="1" customHeight="1" x14ac:dyDescent="0.2"/>
    <row r="62050" ht="12.75" hidden="1" customHeight="1" x14ac:dyDescent="0.2"/>
    <row r="62051" ht="12.75" hidden="1" customHeight="1" x14ac:dyDescent="0.2"/>
    <row r="62052" ht="12.75" hidden="1" customHeight="1" x14ac:dyDescent="0.2"/>
    <row r="62053" ht="12.75" hidden="1" customHeight="1" x14ac:dyDescent="0.2"/>
    <row r="62054" ht="12.75" hidden="1" customHeight="1" x14ac:dyDescent="0.2"/>
    <row r="62055" ht="12.75" hidden="1" customHeight="1" x14ac:dyDescent="0.2"/>
    <row r="62056" ht="12.75" hidden="1" customHeight="1" x14ac:dyDescent="0.2"/>
    <row r="62057" ht="12.75" hidden="1" customHeight="1" x14ac:dyDescent="0.2"/>
    <row r="62058" ht="12.75" hidden="1" customHeight="1" x14ac:dyDescent="0.2"/>
    <row r="62059" ht="12.75" hidden="1" customHeight="1" x14ac:dyDescent="0.2"/>
    <row r="62060" ht="12.75" hidden="1" customHeight="1" x14ac:dyDescent="0.2"/>
    <row r="62061" ht="12.75" hidden="1" customHeight="1" x14ac:dyDescent="0.2"/>
    <row r="62062" ht="12.75" hidden="1" customHeight="1" x14ac:dyDescent="0.2"/>
    <row r="62063" ht="12.75" hidden="1" customHeight="1" x14ac:dyDescent="0.2"/>
    <row r="62064" ht="12.75" hidden="1" customHeight="1" x14ac:dyDescent="0.2"/>
    <row r="62065" ht="12.75" hidden="1" customHeight="1" x14ac:dyDescent="0.2"/>
    <row r="62066" ht="12.75" hidden="1" customHeight="1" x14ac:dyDescent="0.2"/>
    <row r="62067" ht="12.75" hidden="1" customHeight="1" x14ac:dyDescent="0.2"/>
    <row r="62068" ht="12.75" hidden="1" customHeight="1" x14ac:dyDescent="0.2"/>
    <row r="62069" ht="12.75" hidden="1" customHeight="1" x14ac:dyDescent="0.2"/>
    <row r="62070" ht="12.75" hidden="1" customHeight="1" x14ac:dyDescent="0.2"/>
    <row r="62071" ht="12.75" hidden="1" customHeight="1" x14ac:dyDescent="0.2"/>
    <row r="62072" ht="12.75" hidden="1" customHeight="1" x14ac:dyDescent="0.2"/>
    <row r="62073" ht="12.75" hidden="1" customHeight="1" x14ac:dyDescent="0.2"/>
    <row r="62074" ht="12.75" hidden="1" customHeight="1" x14ac:dyDescent="0.2"/>
    <row r="62075" ht="12.75" hidden="1" customHeight="1" x14ac:dyDescent="0.2"/>
    <row r="62076" ht="12.75" hidden="1" customHeight="1" x14ac:dyDescent="0.2"/>
    <row r="62077" ht="12.75" hidden="1" customHeight="1" x14ac:dyDescent="0.2"/>
    <row r="62078" ht="12.75" hidden="1" customHeight="1" x14ac:dyDescent="0.2"/>
    <row r="62079" ht="12.75" hidden="1" customHeight="1" x14ac:dyDescent="0.2"/>
    <row r="62080" ht="12.75" hidden="1" customHeight="1" x14ac:dyDescent="0.2"/>
    <row r="62081" ht="12.75" hidden="1" customHeight="1" x14ac:dyDescent="0.2"/>
    <row r="62082" ht="12.75" hidden="1" customHeight="1" x14ac:dyDescent="0.2"/>
    <row r="62083" ht="12.75" hidden="1" customHeight="1" x14ac:dyDescent="0.2"/>
    <row r="62084" ht="12.75" hidden="1" customHeight="1" x14ac:dyDescent="0.2"/>
    <row r="62085" ht="12.75" hidden="1" customHeight="1" x14ac:dyDescent="0.2"/>
    <row r="62086" ht="12.75" hidden="1" customHeight="1" x14ac:dyDescent="0.2"/>
    <row r="62087" ht="12.75" hidden="1" customHeight="1" x14ac:dyDescent="0.2"/>
    <row r="62088" ht="12.75" hidden="1" customHeight="1" x14ac:dyDescent="0.2"/>
    <row r="62089" ht="12.75" hidden="1" customHeight="1" x14ac:dyDescent="0.2"/>
    <row r="62090" ht="12.75" hidden="1" customHeight="1" x14ac:dyDescent="0.2"/>
    <row r="62091" ht="12.75" hidden="1" customHeight="1" x14ac:dyDescent="0.2"/>
    <row r="62092" ht="12.75" hidden="1" customHeight="1" x14ac:dyDescent="0.2"/>
    <row r="62093" ht="12.75" hidden="1" customHeight="1" x14ac:dyDescent="0.2"/>
    <row r="62094" ht="12.75" hidden="1" customHeight="1" x14ac:dyDescent="0.2"/>
    <row r="62095" ht="12.75" hidden="1" customHeight="1" x14ac:dyDescent="0.2"/>
    <row r="62096" ht="12.75" hidden="1" customHeight="1" x14ac:dyDescent="0.2"/>
    <row r="62097" ht="12.75" hidden="1" customHeight="1" x14ac:dyDescent="0.2"/>
    <row r="62098" ht="12.75" hidden="1" customHeight="1" x14ac:dyDescent="0.2"/>
    <row r="62099" ht="12.75" hidden="1" customHeight="1" x14ac:dyDescent="0.2"/>
    <row r="62100" ht="12.75" hidden="1" customHeight="1" x14ac:dyDescent="0.2"/>
    <row r="62101" ht="12.75" hidden="1" customHeight="1" x14ac:dyDescent="0.2"/>
    <row r="62102" ht="12.75" hidden="1" customHeight="1" x14ac:dyDescent="0.2"/>
    <row r="62103" ht="12.75" hidden="1" customHeight="1" x14ac:dyDescent="0.2"/>
    <row r="62104" ht="12.75" hidden="1" customHeight="1" x14ac:dyDescent="0.2"/>
    <row r="62105" ht="12.75" hidden="1" customHeight="1" x14ac:dyDescent="0.2"/>
    <row r="62106" ht="12.75" hidden="1" customHeight="1" x14ac:dyDescent="0.2"/>
    <row r="62107" ht="12.75" hidden="1" customHeight="1" x14ac:dyDescent="0.2"/>
    <row r="62108" ht="12.75" hidden="1" customHeight="1" x14ac:dyDescent="0.2"/>
    <row r="62109" ht="12.75" hidden="1" customHeight="1" x14ac:dyDescent="0.2"/>
    <row r="62110" ht="12.75" hidden="1" customHeight="1" x14ac:dyDescent="0.2"/>
    <row r="62111" ht="12.75" hidden="1" customHeight="1" x14ac:dyDescent="0.2"/>
    <row r="62112" ht="12.75" hidden="1" customHeight="1" x14ac:dyDescent="0.2"/>
    <row r="62113" ht="12.75" hidden="1" customHeight="1" x14ac:dyDescent="0.2"/>
    <row r="62114" ht="12.75" hidden="1" customHeight="1" x14ac:dyDescent="0.2"/>
    <row r="62115" ht="12.75" hidden="1" customHeight="1" x14ac:dyDescent="0.2"/>
    <row r="62116" ht="12.75" hidden="1" customHeight="1" x14ac:dyDescent="0.2"/>
    <row r="62117" ht="12.75" hidden="1" customHeight="1" x14ac:dyDescent="0.2"/>
    <row r="62118" ht="12.75" hidden="1" customHeight="1" x14ac:dyDescent="0.2"/>
    <row r="62119" ht="12.75" hidden="1" customHeight="1" x14ac:dyDescent="0.2"/>
    <row r="62120" ht="12.75" hidden="1" customHeight="1" x14ac:dyDescent="0.2"/>
    <row r="62121" ht="12.75" hidden="1" customHeight="1" x14ac:dyDescent="0.2"/>
    <row r="62122" ht="12.75" hidden="1" customHeight="1" x14ac:dyDescent="0.2"/>
    <row r="62123" ht="12.75" hidden="1" customHeight="1" x14ac:dyDescent="0.2"/>
    <row r="62124" ht="12.75" hidden="1" customHeight="1" x14ac:dyDescent="0.2"/>
    <row r="62125" ht="12.75" hidden="1" customHeight="1" x14ac:dyDescent="0.2"/>
    <row r="62126" ht="12.75" hidden="1" customHeight="1" x14ac:dyDescent="0.2"/>
    <row r="62127" ht="12.75" hidden="1" customHeight="1" x14ac:dyDescent="0.2"/>
    <row r="62128" ht="12.75" hidden="1" customHeight="1" x14ac:dyDescent="0.2"/>
    <row r="62129" ht="12.75" hidden="1" customHeight="1" x14ac:dyDescent="0.2"/>
    <row r="62130" ht="12.75" hidden="1" customHeight="1" x14ac:dyDescent="0.2"/>
    <row r="62131" ht="12.75" hidden="1" customHeight="1" x14ac:dyDescent="0.2"/>
    <row r="62132" ht="12.75" hidden="1" customHeight="1" x14ac:dyDescent="0.2"/>
    <row r="62133" ht="12.75" hidden="1" customHeight="1" x14ac:dyDescent="0.2"/>
    <row r="62134" ht="12.75" hidden="1" customHeight="1" x14ac:dyDescent="0.2"/>
    <row r="62135" ht="12.75" hidden="1" customHeight="1" x14ac:dyDescent="0.2"/>
    <row r="62136" ht="12.75" hidden="1" customHeight="1" x14ac:dyDescent="0.2"/>
    <row r="62137" ht="12.75" hidden="1" customHeight="1" x14ac:dyDescent="0.2"/>
    <row r="62138" ht="12.75" hidden="1" customHeight="1" x14ac:dyDescent="0.2"/>
    <row r="62139" ht="12.75" hidden="1" customHeight="1" x14ac:dyDescent="0.2"/>
    <row r="62140" ht="12.75" hidden="1" customHeight="1" x14ac:dyDescent="0.2"/>
    <row r="62141" ht="12.75" hidden="1" customHeight="1" x14ac:dyDescent="0.2"/>
    <row r="62142" ht="12.75" hidden="1" customHeight="1" x14ac:dyDescent="0.2"/>
    <row r="62143" ht="12.75" hidden="1" customHeight="1" x14ac:dyDescent="0.2"/>
    <row r="62144" ht="12.75" hidden="1" customHeight="1" x14ac:dyDescent="0.2"/>
    <row r="62145" ht="12.75" hidden="1" customHeight="1" x14ac:dyDescent="0.2"/>
    <row r="62146" ht="12.75" hidden="1" customHeight="1" x14ac:dyDescent="0.2"/>
    <row r="62147" ht="12.75" hidden="1" customHeight="1" x14ac:dyDescent="0.2"/>
    <row r="62148" ht="12.75" hidden="1" customHeight="1" x14ac:dyDescent="0.2"/>
    <row r="62149" ht="12.75" hidden="1" customHeight="1" x14ac:dyDescent="0.2"/>
    <row r="62150" ht="12.75" hidden="1" customHeight="1" x14ac:dyDescent="0.2"/>
    <row r="62151" ht="12.75" hidden="1" customHeight="1" x14ac:dyDescent="0.2"/>
    <row r="62152" ht="12.75" hidden="1" customHeight="1" x14ac:dyDescent="0.2"/>
    <row r="62153" ht="12.75" hidden="1" customHeight="1" x14ac:dyDescent="0.2"/>
    <row r="62154" ht="12.75" hidden="1" customHeight="1" x14ac:dyDescent="0.2"/>
    <row r="62155" ht="12.75" hidden="1" customHeight="1" x14ac:dyDescent="0.2"/>
    <row r="62156" ht="12.75" hidden="1" customHeight="1" x14ac:dyDescent="0.2"/>
    <row r="62157" ht="12.75" hidden="1" customHeight="1" x14ac:dyDescent="0.2"/>
    <row r="62158" ht="12.75" hidden="1" customHeight="1" x14ac:dyDescent="0.2"/>
    <row r="62159" ht="12.75" hidden="1" customHeight="1" x14ac:dyDescent="0.2"/>
    <row r="62160" ht="12.75" hidden="1" customHeight="1" x14ac:dyDescent="0.2"/>
    <row r="62161" ht="12.75" hidden="1" customHeight="1" x14ac:dyDescent="0.2"/>
    <row r="62162" ht="12.75" hidden="1" customHeight="1" x14ac:dyDescent="0.2"/>
    <row r="62163" ht="12.75" hidden="1" customHeight="1" x14ac:dyDescent="0.2"/>
    <row r="62164" ht="12.75" hidden="1" customHeight="1" x14ac:dyDescent="0.2"/>
    <row r="62165" ht="12.75" hidden="1" customHeight="1" x14ac:dyDescent="0.2"/>
    <row r="62166" ht="12.75" hidden="1" customHeight="1" x14ac:dyDescent="0.2"/>
    <row r="62167" ht="12.75" hidden="1" customHeight="1" x14ac:dyDescent="0.2"/>
    <row r="62168" ht="12.75" hidden="1" customHeight="1" x14ac:dyDescent="0.2"/>
    <row r="62169" ht="12.75" hidden="1" customHeight="1" x14ac:dyDescent="0.2"/>
    <row r="62170" ht="12.75" hidden="1" customHeight="1" x14ac:dyDescent="0.2"/>
    <row r="62171" ht="12.75" hidden="1" customHeight="1" x14ac:dyDescent="0.2"/>
    <row r="62172" ht="12.75" hidden="1" customHeight="1" x14ac:dyDescent="0.2"/>
    <row r="62173" ht="12.75" hidden="1" customHeight="1" x14ac:dyDescent="0.2"/>
    <row r="62174" ht="12.75" hidden="1" customHeight="1" x14ac:dyDescent="0.2"/>
    <row r="62175" ht="12.75" hidden="1" customHeight="1" x14ac:dyDescent="0.2"/>
    <row r="62176" ht="12.75" hidden="1" customHeight="1" x14ac:dyDescent="0.2"/>
    <row r="62177" ht="12.75" hidden="1" customHeight="1" x14ac:dyDescent="0.2"/>
    <row r="62178" ht="12.75" hidden="1" customHeight="1" x14ac:dyDescent="0.2"/>
    <row r="62179" ht="12.75" hidden="1" customHeight="1" x14ac:dyDescent="0.2"/>
    <row r="62180" ht="12.75" hidden="1" customHeight="1" x14ac:dyDescent="0.2"/>
    <row r="62181" ht="12.75" hidden="1" customHeight="1" x14ac:dyDescent="0.2"/>
    <row r="62182" ht="12.75" hidden="1" customHeight="1" x14ac:dyDescent="0.2"/>
    <row r="62183" ht="12.75" hidden="1" customHeight="1" x14ac:dyDescent="0.2"/>
    <row r="62184" ht="12.75" hidden="1" customHeight="1" x14ac:dyDescent="0.2"/>
    <row r="62185" ht="12.75" hidden="1" customHeight="1" x14ac:dyDescent="0.2"/>
    <row r="62186" ht="12.75" hidden="1" customHeight="1" x14ac:dyDescent="0.2"/>
    <row r="62187" ht="12.75" hidden="1" customHeight="1" x14ac:dyDescent="0.2"/>
    <row r="62188" ht="12.75" hidden="1" customHeight="1" x14ac:dyDescent="0.2"/>
    <row r="62189" ht="12.75" hidden="1" customHeight="1" x14ac:dyDescent="0.2"/>
    <row r="62190" ht="12.75" hidden="1" customHeight="1" x14ac:dyDescent="0.2"/>
    <row r="62191" ht="12.75" hidden="1" customHeight="1" x14ac:dyDescent="0.2"/>
    <row r="62192" ht="12.75" hidden="1" customHeight="1" x14ac:dyDescent="0.2"/>
    <row r="62193" ht="12.75" hidden="1" customHeight="1" x14ac:dyDescent="0.2"/>
    <row r="62194" ht="12.75" hidden="1" customHeight="1" x14ac:dyDescent="0.2"/>
    <row r="62195" ht="12.75" hidden="1" customHeight="1" x14ac:dyDescent="0.2"/>
    <row r="62196" ht="12.75" hidden="1" customHeight="1" x14ac:dyDescent="0.2"/>
    <row r="62197" ht="12.75" hidden="1" customHeight="1" x14ac:dyDescent="0.2"/>
    <row r="62198" ht="12.75" hidden="1" customHeight="1" x14ac:dyDescent="0.2"/>
    <row r="62199" ht="12.75" hidden="1" customHeight="1" x14ac:dyDescent="0.2"/>
    <row r="62200" ht="12.75" hidden="1" customHeight="1" x14ac:dyDescent="0.2"/>
    <row r="62201" ht="12.75" hidden="1" customHeight="1" x14ac:dyDescent="0.2"/>
    <row r="62202" ht="12.75" hidden="1" customHeight="1" x14ac:dyDescent="0.2"/>
    <row r="62203" ht="12.75" hidden="1" customHeight="1" x14ac:dyDescent="0.2"/>
    <row r="62204" ht="12.75" hidden="1" customHeight="1" x14ac:dyDescent="0.2"/>
    <row r="62205" ht="12.75" hidden="1" customHeight="1" x14ac:dyDescent="0.2"/>
    <row r="62206" ht="12.75" hidden="1" customHeight="1" x14ac:dyDescent="0.2"/>
    <row r="62207" ht="12.75" hidden="1" customHeight="1" x14ac:dyDescent="0.2"/>
    <row r="62208" ht="12.75" hidden="1" customHeight="1" x14ac:dyDescent="0.2"/>
    <row r="62209" ht="12.75" hidden="1" customHeight="1" x14ac:dyDescent="0.2"/>
    <row r="62210" ht="12.75" hidden="1" customHeight="1" x14ac:dyDescent="0.2"/>
    <row r="62211" ht="12.75" hidden="1" customHeight="1" x14ac:dyDescent="0.2"/>
    <row r="62212" ht="12.75" hidden="1" customHeight="1" x14ac:dyDescent="0.2"/>
    <row r="62213" ht="12.75" hidden="1" customHeight="1" x14ac:dyDescent="0.2"/>
    <row r="62214" ht="12.75" hidden="1" customHeight="1" x14ac:dyDescent="0.2"/>
    <row r="62215" ht="12.75" hidden="1" customHeight="1" x14ac:dyDescent="0.2"/>
    <row r="62216" ht="12.75" hidden="1" customHeight="1" x14ac:dyDescent="0.2"/>
    <row r="62217" ht="12.75" hidden="1" customHeight="1" x14ac:dyDescent="0.2"/>
    <row r="62218" ht="12.75" hidden="1" customHeight="1" x14ac:dyDescent="0.2"/>
    <row r="62219" ht="12.75" hidden="1" customHeight="1" x14ac:dyDescent="0.2"/>
    <row r="62220" ht="12.75" hidden="1" customHeight="1" x14ac:dyDescent="0.2"/>
    <row r="62221" ht="12.75" hidden="1" customHeight="1" x14ac:dyDescent="0.2"/>
    <row r="62222" ht="12.75" hidden="1" customHeight="1" x14ac:dyDescent="0.2"/>
    <row r="62223" ht="12.75" hidden="1" customHeight="1" x14ac:dyDescent="0.2"/>
    <row r="62224" ht="12.75" hidden="1" customHeight="1" x14ac:dyDescent="0.2"/>
    <row r="62225" ht="12.75" hidden="1" customHeight="1" x14ac:dyDescent="0.2"/>
    <row r="62226" ht="12.75" hidden="1" customHeight="1" x14ac:dyDescent="0.2"/>
    <row r="62227" ht="12.75" hidden="1" customHeight="1" x14ac:dyDescent="0.2"/>
    <row r="62228" ht="12.75" hidden="1" customHeight="1" x14ac:dyDescent="0.2"/>
    <row r="62229" ht="12.75" hidden="1" customHeight="1" x14ac:dyDescent="0.2"/>
    <row r="62230" ht="12.75" hidden="1" customHeight="1" x14ac:dyDescent="0.2"/>
    <row r="62231" ht="12.75" hidden="1" customHeight="1" x14ac:dyDescent="0.2"/>
    <row r="62232" ht="12.75" hidden="1" customHeight="1" x14ac:dyDescent="0.2"/>
    <row r="62233" ht="12.75" hidden="1" customHeight="1" x14ac:dyDescent="0.2"/>
    <row r="62234" ht="12.75" hidden="1" customHeight="1" x14ac:dyDescent="0.2"/>
    <row r="62235" ht="12.75" hidden="1" customHeight="1" x14ac:dyDescent="0.2"/>
    <row r="62236" ht="12.75" hidden="1" customHeight="1" x14ac:dyDescent="0.2"/>
    <row r="62237" ht="12.75" hidden="1" customHeight="1" x14ac:dyDescent="0.2"/>
    <row r="62238" ht="12.75" hidden="1" customHeight="1" x14ac:dyDescent="0.2"/>
    <row r="62239" ht="12.75" hidden="1" customHeight="1" x14ac:dyDescent="0.2"/>
    <row r="62240" ht="12.75" hidden="1" customHeight="1" x14ac:dyDescent="0.2"/>
    <row r="62241" ht="12.75" hidden="1" customHeight="1" x14ac:dyDescent="0.2"/>
    <row r="62242" ht="12.75" hidden="1" customHeight="1" x14ac:dyDescent="0.2"/>
    <row r="62243" ht="12.75" hidden="1" customHeight="1" x14ac:dyDescent="0.2"/>
    <row r="62244" ht="12.75" hidden="1" customHeight="1" x14ac:dyDescent="0.2"/>
    <row r="62245" ht="12.75" hidden="1" customHeight="1" x14ac:dyDescent="0.2"/>
    <row r="62246" ht="12.75" hidden="1" customHeight="1" x14ac:dyDescent="0.2"/>
    <row r="62247" ht="12.75" hidden="1" customHeight="1" x14ac:dyDescent="0.2"/>
    <row r="62248" ht="12.75" hidden="1" customHeight="1" x14ac:dyDescent="0.2"/>
    <row r="62249" ht="12.75" hidden="1" customHeight="1" x14ac:dyDescent="0.2"/>
    <row r="62250" ht="12.75" hidden="1" customHeight="1" x14ac:dyDescent="0.2"/>
    <row r="62251" ht="12.75" hidden="1" customHeight="1" x14ac:dyDescent="0.2"/>
    <row r="62252" ht="12.75" hidden="1" customHeight="1" x14ac:dyDescent="0.2"/>
    <row r="62253" ht="12.75" hidden="1" customHeight="1" x14ac:dyDescent="0.2"/>
    <row r="62254" ht="12.75" hidden="1" customHeight="1" x14ac:dyDescent="0.2"/>
    <row r="62255" ht="12.75" hidden="1" customHeight="1" x14ac:dyDescent="0.2"/>
    <row r="62256" ht="12.75" hidden="1" customHeight="1" x14ac:dyDescent="0.2"/>
    <row r="62257" ht="12.75" hidden="1" customHeight="1" x14ac:dyDescent="0.2"/>
    <row r="62258" ht="12.75" hidden="1" customHeight="1" x14ac:dyDescent="0.2"/>
    <row r="62259" ht="12.75" hidden="1" customHeight="1" x14ac:dyDescent="0.2"/>
    <row r="62260" ht="12.75" hidden="1" customHeight="1" x14ac:dyDescent="0.2"/>
    <row r="62261" ht="12.75" hidden="1" customHeight="1" x14ac:dyDescent="0.2"/>
    <row r="62262" ht="12.75" hidden="1" customHeight="1" x14ac:dyDescent="0.2"/>
    <row r="62263" ht="12.75" hidden="1" customHeight="1" x14ac:dyDescent="0.2"/>
    <row r="62264" ht="12.75" hidden="1" customHeight="1" x14ac:dyDescent="0.2"/>
    <row r="62265" ht="12.75" hidden="1" customHeight="1" x14ac:dyDescent="0.2"/>
    <row r="62266" ht="12.75" hidden="1" customHeight="1" x14ac:dyDescent="0.2"/>
    <row r="62267" ht="12.75" hidden="1" customHeight="1" x14ac:dyDescent="0.2"/>
    <row r="62268" ht="12.75" hidden="1" customHeight="1" x14ac:dyDescent="0.2"/>
    <row r="62269" ht="12.75" hidden="1" customHeight="1" x14ac:dyDescent="0.2"/>
    <row r="62270" ht="12.75" hidden="1" customHeight="1" x14ac:dyDescent="0.2"/>
    <row r="62271" ht="12.75" hidden="1" customHeight="1" x14ac:dyDescent="0.2"/>
    <row r="62272" ht="12.75" hidden="1" customHeight="1" x14ac:dyDescent="0.2"/>
    <row r="62273" ht="12.75" hidden="1" customHeight="1" x14ac:dyDescent="0.2"/>
    <row r="62274" ht="12.75" hidden="1" customHeight="1" x14ac:dyDescent="0.2"/>
    <row r="62275" ht="12.75" hidden="1" customHeight="1" x14ac:dyDescent="0.2"/>
    <row r="62276" ht="12.75" hidden="1" customHeight="1" x14ac:dyDescent="0.2"/>
    <row r="62277" ht="12.75" hidden="1" customHeight="1" x14ac:dyDescent="0.2"/>
    <row r="62278" ht="12.75" hidden="1" customHeight="1" x14ac:dyDescent="0.2"/>
    <row r="62279" ht="12.75" hidden="1" customHeight="1" x14ac:dyDescent="0.2"/>
    <row r="62280" ht="12.75" hidden="1" customHeight="1" x14ac:dyDescent="0.2"/>
    <row r="62281" ht="12.75" hidden="1" customHeight="1" x14ac:dyDescent="0.2"/>
    <row r="62282" ht="12.75" hidden="1" customHeight="1" x14ac:dyDescent="0.2"/>
    <row r="62283" ht="12.75" hidden="1" customHeight="1" x14ac:dyDescent="0.2"/>
    <row r="62284" ht="12.75" hidden="1" customHeight="1" x14ac:dyDescent="0.2"/>
    <row r="62285" ht="12.75" hidden="1" customHeight="1" x14ac:dyDescent="0.2"/>
    <row r="62286" ht="12.75" hidden="1" customHeight="1" x14ac:dyDescent="0.2"/>
    <row r="62287" ht="12.75" hidden="1" customHeight="1" x14ac:dyDescent="0.2"/>
    <row r="62288" ht="12.75" hidden="1" customHeight="1" x14ac:dyDescent="0.2"/>
    <row r="62289" ht="12.75" hidden="1" customHeight="1" x14ac:dyDescent="0.2"/>
    <row r="62290" ht="12.75" hidden="1" customHeight="1" x14ac:dyDescent="0.2"/>
    <row r="62291" ht="12.75" hidden="1" customHeight="1" x14ac:dyDescent="0.2"/>
    <row r="62292" ht="12.75" hidden="1" customHeight="1" x14ac:dyDescent="0.2"/>
    <row r="62293" ht="12.75" hidden="1" customHeight="1" x14ac:dyDescent="0.2"/>
    <row r="62294" ht="12.75" hidden="1" customHeight="1" x14ac:dyDescent="0.2"/>
    <row r="62295" ht="12.75" hidden="1" customHeight="1" x14ac:dyDescent="0.2"/>
    <row r="62296" ht="12.75" hidden="1" customHeight="1" x14ac:dyDescent="0.2"/>
    <row r="62297" ht="12.75" hidden="1" customHeight="1" x14ac:dyDescent="0.2"/>
    <row r="62298" ht="12.75" hidden="1" customHeight="1" x14ac:dyDescent="0.2"/>
    <row r="62299" ht="12.75" hidden="1" customHeight="1" x14ac:dyDescent="0.2"/>
    <row r="62300" ht="12.75" hidden="1" customHeight="1" x14ac:dyDescent="0.2"/>
    <row r="62301" ht="12.75" hidden="1" customHeight="1" x14ac:dyDescent="0.2"/>
    <row r="62302" ht="12.75" hidden="1" customHeight="1" x14ac:dyDescent="0.2"/>
    <row r="62303" ht="12.75" hidden="1" customHeight="1" x14ac:dyDescent="0.2"/>
    <row r="62304" ht="12.75" hidden="1" customHeight="1" x14ac:dyDescent="0.2"/>
    <row r="62305" ht="12.75" hidden="1" customHeight="1" x14ac:dyDescent="0.2"/>
    <row r="62306" ht="12.75" hidden="1" customHeight="1" x14ac:dyDescent="0.2"/>
    <row r="62307" ht="12.75" hidden="1" customHeight="1" x14ac:dyDescent="0.2"/>
    <row r="62308" ht="12.75" hidden="1" customHeight="1" x14ac:dyDescent="0.2"/>
    <row r="62309" ht="12.75" hidden="1" customHeight="1" x14ac:dyDescent="0.2"/>
    <row r="62310" ht="12.75" hidden="1" customHeight="1" x14ac:dyDescent="0.2"/>
    <row r="62311" ht="12.75" hidden="1" customHeight="1" x14ac:dyDescent="0.2"/>
    <row r="62312" ht="12.75" hidden="1" customHeight="1" x14ac:dyDescent="0.2"/>
    <row r="62313" ht="12.75" hidden="1" customHeight="1" x14ac:dyDescent="0.2"/>
    <row r="62314" ht="12.75" hidden="1" customHeight="1" x14ac:dyDescent="0.2"/>
    <row r="62315" ht="12.75" hidden="1" customHeight="1" x14ac:dyDescent="0.2"/>
    <row r="62316" ht="12.75" hidden="1" customHeight="1" x14ac:dyDescent="0.2"/>
    <row r="62317" ht="12.75" hidden="1" customHeight="1" x14ac:dyDescent="0.2"/>
    <row r="62318" ht="12.75" hidden="1" customHeight="1" x14ac:dyDescent="0.2"/>
    <row r="62319" ht="12.75" hidden="1" customHeight="1" x14ac:dyDescent="0.2"/>
    <row r="62320" ht="12.75" hidden="1" customHeight="1" x14ac:dyDescent="0.2"/>
    <row r="62321" ht="12.75" hidden="1" customHeight="1" x14ac:dyDescent="0.2"/>
    <row r="62322" ht="12.75" hidden="1" customHeight="1" x14ac:dyDescent="0.2"/>
    <row r="62323" ht="12.75" hidden="1" customHeight="1" x14ac:dyDescent="0.2"/>
    <row r="62324" ht="12.75" hidden="1" customHeight="1" x14ac:dyDescent="0.2"/>
    <row r="62325" ht="12.75" hidden="1" customHeight="1" x14ac:dyDescent="0.2"/>
    <row r="62326" ht="12.75" hidden="1" customHeight="1" x14ac:dyDescent="0.2"/>
    <row r="62327" ht="12.75" hidden="1" customHeight="1" x14ac:dyDescent="0.2"/>
    <row r="62328" ht="12.75" hidden="1" customHeight="1" x14ac:dyDescent="0.2"/>
    <row r="62329" ht="12.75" hidden="1" customHeight="1" x14ac:dyDescent="0.2"/>
    <row r="62330" ht="12.75" hidden="1" customHeight="1" x14ac:dyDescent="0.2"/>
    <row r="62331" ht="12.75" hidden="1" customHeight="1" x14ac:dyDescent="0.2"/>
    <row r="62332" ht="12.75" hidden="1" customHeight="1" x14ac:dyDescent="0.2"/>
    <row r="62333" ht="12.75" hidden="1" customHeight="1" x14ac:dyDescent="0.2"/>
    <row r="62334" ht="12.75" hidden="1" customHeight="1" x14ac:dyDescent="0.2"/>
    <row r="62335" ht="12.75" hidden="1" customHeight="1" x14ac:dyDescent="0.2"/>
    <row r="62336" ht="12.75" hidden="1" customHeight="1" x14ac:dyDescent="0.2"/>
    <row r="62337" ht="12.75" hidden="1" customHeight="1" x14ac:dyDescent="0.2"/>
    <row r="62338" ht="12.75" hidden="1" customHeight="1" x14ac:dyDescent="0.2"/>
    <row r="62339" ht="12.75" hidden="1" customHeight="1" x14ac:dyDescent="0.2"/>
    <row r="62340" ht="12.75" hidden="1" customHeight="1" x14ac:dyDescent="0.2"/>
    <row r="62341" ht="12.75" hidden="1" customHeight="1" x14ac:dyDescent="0.2"/>
    <row r="62342" ht="12.75" hidden="1" customHeight="1" x14ac:dyDescent="0.2"/>
    <row r="62343" ht="12.75" hidden="1" customHeight="1" x14ac:dyDescent="0.2"/>
    <row r="62344" ht="12.75" hidden="1" customHeight="1" x14ac:dyDescent="0.2"/>
    <row r="62345" ht="12.75" hidden="1" customHeight="1" x14ac:dyDescent="0.2"/>
    <row r="62346" ht="12.75" hidden="1" customHeight="1" x14ac:dyDescent="0.2"/>
    <row r="62347" ht="12.75" hidden="1" customHeight="1" x14ac:dyDescent="0.2"/>
    <row r="62348" ht="12.75" hidden="1" customHeight="1" x14ac:dyDescent="0.2"/>
    <row r="62349" ht="12.75" hidden="1" customHeight="1" x14ac:dyDescent="0.2"/>
    <row r="62350" ht="12.75" hidden="1" customHeight="1" x14ac:dyDescent="0.2"/>
    <row r="62351" ht="12.75" hidden="1" customHeight="1" x14ac:dyDescent="0.2"/>
    <row r="62352" ht="12.75" hidden="1" customHeight="1" x14ac:dyDescent="0.2"/>
    <row r="62353" ht="12.75" hidden="1" customHeight="1" x14ac:dyDescent="0.2"/>
    <row r="62354" ht="12.75" hidden="1" customHeight="1" x14ac:dyDescent="0.2"/>
    <row r="62355" ht="12.75" hidden="1" customHeight="1" x14ac:dyDescent="0.2"/>
    <row r="62356" ht="12.75" hidden="1" customHeight="1" x14ac:dyDescent="0.2"/>
    <row r="62357" ht="12.75" hidden="1" customHeight="1" x14ac:dyDescent="0.2"/>
    <row r="62358" ht="12.75" hidden="1" customHeight="1" x14ac:dyDescent="0.2"/>
    <row r="62359" ht="12.75" hidden="1" customHeight="1" x14ac:dyDescent="0.2"/>
    <row r="62360" ht="12.75" hidden="1" customHeight="1" x14ac:dyDescent="0.2"/>
    <row r="62361" ht="12.75" hidden="1" customHeight="1" x14ac:dyDescent="0.2"/>
    <row r="62362" ht="12.75" hidden="1" customHeight="1" x14ac:dyDescent="0.2"/>
    <row r="62363" ht="12.75" hidden="1" customHeight="1" x14ac:dyDescent="0.2"/>
    <row r="62364" ht="12.75" hidden="1" customHeight="1" x14ac:dyDescent="0.2"/>
    <row r="62365" ht="12.75" hidden="1" customHeight="1" x14ac:dyDescent="0.2"/>
    <row r="62366" ht="12.75" hidden="1" customHeight="1" x14ac:dyDescent="0.2"/>
    <row r="62367" ht="12.75" hidden="1" customHeight="1" x14ac:dyDescent="0.2"/>
    <row r="62368" ht="12.75" hidden="1" customHeight="1" x14ac:dyDescent="0.2"/>
    <row r="62369" ht="12.75" hidden="1" customHeight="1" x14ac:dyDescent="0.2"/>
    <row r="62370" ht="12.75" hidden="1" customHeight="1" x14ac:dyDescent="0.2"/>
    <row r="62371" ht="12.75" hidden="1" customHeight="1" x14ac:dyDescent="0.2"/>
    <row r="62372" ht="12.75" hidden="1" customHeight="1" x14ac:dyDescent="0.2"/>
    <row r="62373" ht="12.75" hidden="1" customHeight="1" x14ac:dyDescent="0.2"/>
    <row r="62374" ht="12.75" hidden="1" customHeight="1" x14ac:dyDescent="0.2"/>
    <row r="62375" ht="12.75" hidden="1" customHeight="1" x14ac:dyDescent="0.2"/>
    <row r="62376" ht="12.75" hidden="1" customHeight="1" x14ac:dyDescent="0.2"/>
    <row r="62377" ht="12.75" hidden="1" customHeight="1" x14ac:dyDescent="0.2"/>
    <row r="62378" ht="12.75" hidden="1" customHeight="1" x14ac:dyDescent="0.2"/>
    <row r="62379" ht="12.75" hidden="1" customHeight="1" x14ac:dyDescent="0.2"/>
    <row r="62380" ht="12.75" hidden="1" customHeight="1" x14ac:dyDescent="0.2"/>
    <row r="62381" ht="12.75" hidden="1" customHeight="1" x14ac:dyDescent="0.2"/>
    <row r="62382" ht="12.75" hidden="1" customHeight="1" x14ac:dyDescent="0.2"/>
    <row r="62383" ht="12.75" hidden="1" customHeight="1" x14ac:dyDescent="0.2"/>
    <row r="62384" ht="12.75" hidden="1" customHeight="1" x14ac:dyDescent="0.2"/>
    <row r="62385" ht="12.75" hidden="1" customHeight="1" x14ac:dyDescent="0.2"/>
    <row r="62386" ht="12.75" hidden="1" customHeight="1" x14ac:dyDescent="0.2"/>
    <row r="62387" ht="12.75" hidden="1" customHeight="1" x14ac:dyDescent="0.2"/>
    <row r="62388" ht="12.75" hidden="1" customHeight="1" x14ac:dyDescent="0.2"/>
    <row r="62389" ht="12.75" hidden="1" customHeight="1" x14ac:dyDescent="0.2"/>
    <row r="62390" ht="12.75" hidden="1" customHeight="1" x14ac:dyDescent="0.2"/>
    <row r="62391" ht="12.75" hidden="1" customHeight="1" x14ac:dyDescent="0.2"/>
    <row r="62392" ht="12.75" hidden="1" customHeight="1" x14ac:dyDescent="0.2"/>
    <row r="62393" ht="12.75" hidden="1" customHeight="1" x14ac:dyDescent="0.2"/>
    <row r="62394" ht="12.75" hidden="1" customHeight="1" x14ac:dyDescent="0.2"/>
    <row r="62395" ht="12.75" hidden="1" customHeight="1" x14ac:dyDescent="0.2"/>
    <row r="62396" ht="12.75" hidden="1" customHeight="1" x14ac:dyDescent="0.2"/>
    <row r="62397" ht="12.75" hidden="1" customHeight="1" x14ac:dyDescent="0.2"/>
    <row r="62398" ht="12.75" hidden="1" customHeight="1" x14ac:dyDescent="0.2"/>
    <row r="62399" ht="12.75" hidden="1" customHeight="1" x14ac:dyDescent="0.2"/>
    <row r="62400" ht="12.75" hidden="1" customHeight="1" x14ac:dyDescent="0.2"/>
    <row r="62401" ht="12.75" hidden="1" customHeight="1" x14ac:dyDescent="0.2"/>
    <row r="62402" ht="12.75" hidden="1" customHeight="1" x14ac:dyDescent="0.2"/>
    <row r="62403" ht="12.75" hidden="1" customHeight="1" x14ac:dyDescent="0.2"/>
    <row r="62404" ht="12.75" hidden="1" customHeight="1" x14ac:dyDescent="0.2"/>
    <row r="62405" ht="12.75" hidden="1" customHeight="1" x14ac:dyDescent="0.2"/>
    <row r="62406" ht="12.75" hidden="1" customHeight="1" x14ac:dyDescent="0.2"/>
    <row r="62407" ht="12.75" hidden="1" customHeight="1" x14ac:dyDescent="0.2"/>
    <row r="62408" ht="12.75" hidden="1" customHeight="1" x14ac:dyDescent="0.2"/>
    <row r="62409" ht="12.75" hidden="1" customHeight="1" x14ac:dyDescent="0.2"/>
    <row r="62410" ht="12.75" hidden="1" customHeight="1" x14ac:dyDescent="0.2"/>
    <row r="62411" ht="12.75" hidden="1" customHeight="1" x14ac:dyDescent="0.2"/>
    <row r="62412" ht="12.75" hidden="1" customHeight="1" x14ac:dyDescent="0.2"/>
    <row r="62413" ht="12.75" hidden="1" customHeight="1" x14ac:dyDescent="0.2"/>
    <row r="62414" ht="12.75" hidden="1" customHeight="1" x14ac:dyDescent="0.2"/>
    <row r="62415" ht="12.75" hidden="1" customHeight="1" x14ac:dyDescent="0.2"/>
    <row r="62416" ht="12.75" hidden="1" customHeight="1" x14ac:dyDescent="0.2"/>
    <row r="62417" ht="12.75" hidden="1" customHeight="1" x14ac:dyDescent="0.2"/>
    <row r="62418" ht="12.75" hidden="1" customHeight="1" x14ac:dyDescent="0.2"/>
    <row r="62419" ht="12.75" hidden="1" customHeight="1" x14ac:dyDescent="0.2"/>
    <row r="62420" ht="12.75" hidden="1" customHeight="1" x14ac:dyDescent="0.2"/>
    <row r="62421" ht="12.75" hidden="1" customHeight="1" x14ac:dyDescent="0.2"/>
    <row r="62422" ht="12.75" hidden="1" customHeight="1" x14ac:dyDescent="0.2"/>
    <row r="62423" ht="12.75" hidden="1" customHeight="1" x14ac:dyDescent="0.2"/>
    <row r="62424" ht="12.75" hidden="1" customHeight="1" x14ac:dyDescent="0.2"/>
    <row r="62425" ht="12.75" hidden="1" customHeight="1" x14ac:dyDescent="0.2"/>
    <row r="62426" ht="12.75" hidden="1" customHeight="1" x14ac:dyDescent="0.2"/>
    <row r="62427" ht="12.75" hidden="1" customHeight="1" x14ac:dyDescent="0.2"/>
    <row r="62428" ht="12.75" hidden="1" customHeight="1" x14ac:dyDescent="0.2"/>
    <row r="62429" ht="12.75" hidden="1" customHeight="1" x14ac:dyDescent="0.2"/>
    <row r="62430" ht="12.75" hidden="1" customHeight="1" x14ac:dyDescent="0.2"/>
    <row r="62431" ht="12.75" hidden="1" customHeight="1" x14ac:dyDescent="0.2"/>
    <row r="62432" ht="12.75" hidden="1" customHeight="1" x14ac:dyDescent="0.2"/>
    <row r="62433" ht="12.75" hidden="1" customHeight="1" x14ac:dyDescent="0.2"/>
    <row r="62434" ht="12.75" hidden="1" customHeight="1" x14ac:dyDescent="0.2"/>
    <row r="62435" ht="12.75" hidden="1" customHeight="1" x14ac:dyDescent="0.2"/>
    <row r="62436" ht="12.75" hidden="1" customHeight="1" x14ac:dyDescent="0.2"/>
    <row r="62437" ht="12.75" hidden="1" customHeight="1" x14ac:dyDescent="0.2"/>
    <row r="62438" ht="12.75" hidden="1" customHeight="1" x14ac:dyDescent="0.2"/>
    <row r="62439" ht="12.75" hidden="1" customHeight="1" x14ac:dyDescent="0.2"/>
    <row r="62440" ht="12.75" hidden="1" customHeight="1" x14ac:dyDescent="0.2"/>
    <row r="62441" ht="12.75" hidden="1" customHeight="1" x14ac:dyDescent="0.2"/>
    <row r="62442" ht="12.75" hidden="1" customHeight="1" x14ac:dyDescent="0.2"/>
    <row r="62443" ht="12.75" hidden="1" customHeight="1" x14ac:dyDescent="0.2"/>
    <row r="62444" ht="12.75" hidden="1" customHeight="1" x14ac:dyDescent="0.2"/>
    <row r="62445" ht="12.75" hidden="1" customHeight="1" x14ac:dyDescent="0.2"/>
    <row r="62446" ht="12.75" hidden="1" customHeight="1" x14ac:dyDescent="0.2"/>
    <row r="62447" ht="12.75" hidden="1" customHeight="1" x14ac:dyDescent="0.2"/>
    <row r="62448" ht="12.75" hidden="1" customHeight="1" x14ac:dyDescent="0.2"/>
    <row r="62449" ht="12.75" hidden="1" customHeight="1" x14ac:dyDescent="0.2"/>
    <row r="62450" ht="12.75" hidden="1" customHeight="1" x14ac:dyDescent="0.2"/>
    <row r="62451" ht="12.75" hidden="1" customHeight="1" x14ac:dyDescent="0.2"/>
    <row r="62452" ht="12.75" hidden="1" customHeight="1" x14ac:dyDescent="0.2"/>
    <row r="62453" ht="12.75" hidden="1" customHeight="1" x14ac:dyDescent="0.2"/>
    <row r="62454" ht="12.75" hidden="1" customHeight="1" x14ac:dyDescent="0.2"/>
    <row r="62455" ht="12.75" hidden="1" customHeight="1" x14ac:dyDescent="0.2"/>
    <row r="62456" ht="12.75" hidden="1" customHeight="1" x14ac:dyDescent="0.2"/>
    <row r="62457" ht="12.75" hidden="1" customHeight="1" x14ac:dyDescent="0.2"/>
    <row r="62458" ht="12.75" hidden="1" customHeight="1" x14ac:dyDescent="0.2"/>
    <row r="62459" ht="12.75" hidden="1" customHeight="1" x14ac:dyDescent="0.2"/>
    <row r="62460" ht="12.75" hidden="1" customHeight="1" x14ac:dyDescent="0.2"/>
    <row r="62461" ht="12.75" hidden="1" customHeight="1" x14ac:dyDescent="0.2"/>
    <row r="62462" ht="12.75" hidden="1" customHeight="1" x14ac:dyDescent="0.2"/>
    <row r="62463" ht="12.75" hidden="1" customHeight="1" x14ac:dyDescent="0.2"/>
    <row r="62464" ht="12.75" hidden="1" customHeight="1" x14ac:dyDescent="0.2"/>
    <row r="62465" ht="12.75" hidden="1" customHeight="1" x14ac:dyDescent="0.2"/>
    <row r="62466" ht="12.75" hidden="1" customHeight="1" x14ac:dyDescent="0.2"/>
    <row r="62467" ht="12.75" hidden="1" customHeight="1" x14ac:dyDescent="0.2"/>
    <row r="62468" ht="12.75" hidden="1" customHeight="1" x14ac:dyDescent="0.2"/>
    <row r="62469" ht="12.75" hidden="1" customHeight="1" x14ac:dyDescent="0.2"/>
    <row r="62470" ht="12.75" hidden="1" customHeight="1" x14ac:dyDescent="0.2"/>
    <row r="62471" ht="12.75" hidden="1" customHeight="1" x14ac:dyDescent="0.2"/>
    <row r="62472" ht="12.75" hidden="1" customHeight="1" x14ac:dyDescent="0.2"/>
    <row r="62473" ht="12.75" hidden="1" customHeight="1" x14ac:dyDescent="0.2"/>
    <row r="62474" ht="12.75" hidden="1" customHeight="1" x14ac:dyDescent="0.2"/>
    <row r="62475" ht="12.75" hidden="1" customHeight="1" x14ac:dyDescent="0.2"/>
    <row r="62476" ht="12.75" hidden="1" customHeight="1" x14ac:dyDescent="0.2"/>
    <row r="62477" ht="12.75" hidden="1" customHeight="1" x14ac:dyDescent="0.2"/>
    <row r="62478" ht="12.75" hidden="1" customHeight="1" x14ac:dyDescent="0.2"/>
    <row r="62479" ht="12.75" hidden="1" customHeight="1" x14ac:dyDescent="0.2"/>
    <row r="62480" ht="12.75" hidden="1" customHeight="1" x14ac:dyDescent="0.2"/>
    <row r="62481" ht="12.75" hidden="1" customHeight="1" x14ac:dyDescent="0.2"/>
    <row r="62482" ht="12.75" hidden="1" customHeight="1" x14ac:dyDescent="0.2"/>
    <row r="62483" ht="12.75" hidden="1" customHeight="1" x14ac:dyDescent="0.2"/>
    <row r="62484" ht="12.75" hidden="1" customHeight="1" x14ac:dyDescent="0.2"/>
    <row r="62485" ht="12.75" hidden="1" customHeight="1" x14ac:dyDescent="0.2"/>
    <row r="62486" ht="12.75" hidden="1" customHeight="1" x14ac:dyDescent="0.2"/>
    <row r="62487" ht="12.75" hidden="1" customHeight="1" x14ac:dyDescent="0.2"/>
    <row r="62488" ht="12.75" hidden="1" customHeight="1" x14ac:dyDescent="0.2"/>
    <row r="62489" ht="12.75" hidden="1" customHeight="1" x14ac:dyDescent="0.2"/>
    <row r="62490" ht="12.75" hidden="1" customHeight="1" x14ac:dyDescent="0.2"/>
    <row r="62491" ht="12.75" hidden="1" customHeight="1" x14ac:dyDescent="0.2"/>
    <row r="62492" ht="12.75" hidden="1" customHeight="1" x14ac:dyDescent="0.2"/>
    <row r="62493" ht="12.75" hidden="1" customHeight="1" x14ac:dyDescent="0.2"/>
    <row r="62494" ht="12.75" hidden="1" customHeight="1" x14ac:dyDescent="0.2"/>
    <row r="62495" ht="12.75" hidden="1" customHeight="1" x14ac:dyDescent="0.2"/>
    <row r="62496" ht="12.75" hidden="1" customHeight="1" x14ac:dyDescent="0.2"/>
    <row r="62497" ht="12.75" hidden="1" customHeight="1" x14ac:dyDescent="0.2"/>
    <row r="62498" ht="12.75" hidden="1" customHeight="1" x14ac:dyDescent="0.2"/>
    <row r="62499" ht="12.75" hidden="1" customHeight="1" x14ac:dyDescent="0.2"/>
    <row r="62500" ht="12.75" hidden="1" customHeight="1" x14ac:dyDescent="0.2"/>
    <row r="62501" ht="12.75" hidden="1" customHeight="1" x14ac:dyDescent="0.2"/>
    <row r="62502" ht="12.75" hidden="1" customHeight="1" x14ac:dyDescent="0.2"/>
    <row r="62503" ht="12.75" hidden="1" customHeight="1" x14ac:dyDescent="0.2"/>
    <row r="62504" ht="12.75" hidden="1" customHeight="1" x14ac:dyDescent="0.2"/>
    <row r="62505" ht="12.75" hidden="1" customHeight="1" x14ac:dyDescent="0.2"/>
    <row r="62506" ht="12.75" hidden="1" customHeight="1" x14ac:dyDescent="0.2"/>
    <row r="62507" ht="12.75" hidden="1" customHeight="1" x14ac:dyDescent="0.2"/>
    <row r="62508" ht="12.75" hidden="1" customHeight="1" x14ac:dyDescent="0.2"/>
    <row r="62509" ht="12.75" hidden="1" customHeight="1" x14ac:dyDescent="0.2"/>
    <row r="62510" ht="12.75" hidden="1" customHeight="1" x14ac:dyDescent="0.2"/>
    <row r="62511" ht="12.75" hidden="1" customHeight="1" x14ac:dyDescent="0.2"/>
    <row r="62512" ht="12.75" hidden="1" customHeight="1" x14ac:dyDescent="0.2"/>
    <row r="62513" ht="12.75" hidden="1" customHeight="1" x14ac:dyDescent="0.2"/>
    <row r="62514" ht="12.75" hidden="1" customHeight="1" x14ac:dyDescent="0.2"/>
    <row r="62515" ht="12.75" hidden="1" customHeight="1" x14ac:dyDescent="0.2"/>
    <row r="62516" ht="12.75" hidden="1" customHeight="1" x14ac:dyDescent="0.2"/>
    <row r="62517" ht="12.75" hidden="1" customHeight="1" x14ac:dyDescent="0.2"/>
    <row r="62518" ht="12.75" hidden="1" customHeight="1" x14ac:dyDescent="0.2"/>
    <row r="62519" ht="12.75" hidden="1" customHeight="1" x14ac:dyDescent="0.2"/>
    <row r="62520" ht="12.75" hidden="1" customHeight="1" x14ac:dyDescent="0.2"/>
    <row r="62521" ht="12.75" hidden="1" customHeight="1" x14ac:dyDescent="0.2"/>
    <row r="62522" ht="12.75" hidden="1" customHeight="1" x14ac:dyDescent="0.2"/>
    <row r="62523" ht="12.75" hidden="1" customHeight="1" x14ac:dyDescent="0.2"/>
    <row r="62524" ht="12.75" hidden="1" customHeight="1" x14ac:dyDescent="0.2"/>
    <row r="62525" ht="12.75" hidden="1" customHeight="1" x14ac:dyDescent="0.2"/>
    <row r="62526" ht="12.75" hidden="1" customHeight="1" x14ac:dyDescent="0.2"/>
    <row r="62527" ht="12.75" hidden="1" customHeight="1" x14ac:dyDescent="0.2"/>
    <row r="62528" ht="12.75" hidden="1" customHeight="1" x14ac:dyDescent="0.2"/>
    <row r="62529" ht="12.75" hidden="1" customHeight="1" x14ac:dyDescent="0.2"/>
    <row r="62530" ht="12.75" hidden="1" customHeight="1" x14ac:dyDescent="0.2"/>
    <row r="62531" ht="12.75" hidden="1" customHeight="1" x14ac:dyDescent="0.2"/>
    <row r="62532" ht="12.75" hidden="1" customHeight="1" x14ac:dyDescent="0.2"/>
    <row r="62533" ht="12.75" hidden="1" customHeight="1" x14ac:dyDescent="0.2"/>
    <row r="62534" ht="12.75" hidden="1" customHeight="1" x14ac:dyDescent="0.2"/>
    <row r="62535" ht="12.75" hidden="1" customHeight="1" x14ac:dyDescent="0.2"/>
    <row r="62536" ht="12.75" hidden="1" customHeight="1" x14ac:dyDescent="0.2"/>
    <row r="62537" ht="12.75" hidden="1" customHeight="1" x14ac:dyDescent="0.2"/>
    <row r="62538" ht="12.75" hidden="1" customHeight="1" x14ac:dyDescent="0.2"/>
    <row r="62539" ht="12.75" hidden="1" customHeight="1" x14ac:dyDescent="0.2"/>
    <row r="62540" ht="12.75" hidden="1" customHeight="1" x14ac:dyDescent="0.2"/>
    <row r="62541" ht="12.75" hidden="1" customHeight="1" x14ac:dyDescent="0.2"/>
    <row r="62542" ht="12.75" hidden="1" customHeight="1" x14ac:dyDescent="0.2"/>
    <row r="62543" ht="12.75" hidden="1" customHeight="1" x14ac:dyDescent="0.2"/>
    <row r="62544" ht="12.75" hidden="1" customHeight="1" x14ac:dyDescent="0.2"/>
    <row r="62545" ht="12.75" hidden="1" customHeight="1" x14ac:dyDescent="0.2"/>
    <row r="62546" ht="12.75" hidden="1" customHeight="1" x14ac:dyDescent="0.2"/>
    <row r="62547" ht="12.75" hidden="1" customHeight="1" x14ac:dyDescent="0.2"/>
    <row r="62548" ht="12.75" hidden="1" customHeight="1" x14ac:dyDescent="0.2"/>
    <row r="62549" ht="12.75" hidden="1" customHeight="1" x14ac:dyDescent="0.2"/>
    <row r="62550" ht="12.75" hidden="1" customHeight="1" x14ac:dyDescent="0.2"/>
    <row r="62551" ht="12.75" hidden="1" customHeight="1" x14ac:dyDescent="0.2"/>
    <row r="62552" ht="12.75" hidden="1" customHeight="1" x14ac:dyDescent="0.2"/>
    <row r="62553" ht="12.75" hidden="1" customHeight="1" x14ac:dyDescent="0.2"/>
    <row r="62554" ht="12.75" hidden="1" customHeight="1" x14ac:dyDescent="0.2"/>
    <row r="62555" ht="12.75" hidden="1" customHeight="1" x14ac:dyDescent="0.2"/>
    <row r="62556" ht="12.75" hidden="1" customHeight="1" x14ac:dyDescent="0.2"/>
    <row r="62557" ht="12.75" hidden="1" customHeight="1" x14ac:dyDescent="0.2"/>
    <row r="62558" ht="12.75" hidden="1" customHeight="1" x14ac:dyDescent="0.2"/>
    <row r="62559" ht="12.75" hidden="1" customHeight="1" x14ac:dyDescent="0.2"/>
    <row r="62560" ht="12.75" hidden="1" customHeight="1" x14ac:dyDescent="0.2"/>
    <row r="62561" ht="12.75" hidden="1" customHeight="1" x14ac:dyDescent="0.2"/>
    <row r="62562" ht="12.75" hidden="1" customHeight="1" x14ac:dyDescent="0.2"/>
    <row r="62563" ht="12.75" hidden="1" customHeight="1" x14ac:dyDescent="0.2"/>
    <row r="62564" ht="12.75" hidden="1" customHeight="1" x14ac:dyDescent="0.2"/>
    <row r="62565" ht="12.75" hidden="1" customHeight="1" x14ac:dyDescent="0.2"/>
    <row r="62566" ht="12.75" hidden="1" customHeight="1" x14ac:dyDescent="0.2"/>
    <row r="62567" ht="12.75" hidden="1" customHeight="1" x14ac:dyDescent="0.2"/>
    <row r="62568" ht="12.75" hidden="1" customHeight="1" x14ac:dyDescent="0.2"/>
    <row r="62569" ht="12.75" hidden="1" customHeight="1" x14ac:dyDescent="0.2"/>
    <row r="62570" ht="12.75" hidden="1" customHeight="1" x14ac:dyDescent="0.2"/>
    <row r="62571" ht="12.75" hidden="1" customHeight="1" x14ac:dyDescent="0.2"/>
    <row r="62572" ht="12.75" hidden="1" customHeight="1" x14ac:dyDescent="0.2"/>
    <row r="62573" ht="12.75" hidden="1" customHeight="1" x14ac:dyDescent="0.2"/>
    <row r="62574" ht="12.75" hidden="1" customHeight="1" x14ac:dyDescent="0.2"/>
    <row r="62575" ht="12.75" hidden="1" customHeight="1" x14ac:dyDescent="0.2"/>
    <row r="62576" ht="12.75" hidden="1" customHeight="1" x14ac:dyDescent="0.2"/>
    <row r="62577" ht="12.75" hidden="1" customHeight="1" x14ac:dyDescent="0.2"/>
    <row r="62578" ht="12.75" hidden="1" customHeight="1" x14ac:dyDescent="0.2"/>
    <row r="62579" ht="12.75" hidden="1" customHeight="1" x14ac:dyDescent="0.2"/>
    <row r="62580" ht="12.75" hidden="1" customHeight="1" x14ac:dyDescent="0.2"/>
    <row r="62581" ht="12.75" hidden="1" customHeight="1" x14ac:dyDescent="0.2"/>
    <row r="62582" ht="12.75" hidden="1" customHeight="1" x14ac:dyDescent="0.2"/>
    <row r="62583" ht="12.75" hidden="1" customHeight="1" x14ac:dyDescent="0.2"/>
    <row r="62584" ht="12.75" hidden="1" customHeight="1" x14ac:dyDescent="0.2"/>
    <row r="62585" ht="12.75" hidden="1" customHeight="1" x14ac:dyDescent="0.2"/>
    <row r="62586" ht="12.75" hidden="1" customHeight="1" x14ac:dyDescent="0.2"/>
    <row r="62587" ht="12.75" hidden="1" customHeight="1" x14ac:dyDescent="0.2"/>
    <row r="62588" ht="12.75" hidden="1" customHeight="1" x14ac:dyDescent="0.2"/>
    <row r="62589" ht="12.75" hidden="1" customHeight="1" x14ac:dyDescent="0.2"/>
    <row r="62590" ht="12.75" hidden="1" customHeight="1" x14ac:dyDescent="0.2"/>
    <row r="62591" ht="12.75" hidden="1" customHeight="1" x14ac:dyDescent="0.2"/>
    <row r="62592" ht="12.75" hidden="1" customHeight="1" x14ac:dyDescent="0.2"/>
    <row r="62593" ht="12.75" hidden="1" customHeight="1" x14ac:dyDescent="0.2"/>
    <row r="62594" ht="12.75" hidden="1" customHeight="1" x14ac:dyDescent="0.2"/>
    <row r="62595" ht="12.75" hidden="1" customHeight="1" x14ac:dyDescent="0.2"/>
    <row r="62596" ht="12.75" hidden="1" customHeight="1" x14ac:dyDescent="0.2"/>
    <row r="62597" ht="12.75" hidden="1" customHeight="1" x14ac:dyDescent="0.2"/>
    <row r="62598" ht="12.75" hidden="1" customHeight="1" x14ac:dyDescent="0.2"/>
    <row r="62599" ht="12.75" hidden="1" customHeight="1" x14ac:dyDescent="0.2"/>
    <row r="62600" ht="12.75" hidden="1" customHeight="1" x14ac:dyDescent="0.2"/>
    <row r="62601" ht="12.75" hidden="1" customHeight="1" x14ac:dyDescent="0.2"/>
    <row r="62602" ht="12.75" hidden="1" customHeight="1" x14ac:dyDescent="0.2"/>
    <row r="62603" ht="12.75" hidden="1" customHeight="1" x14ac:dyDescent="0.2"/>
    <row r="62604" ht="12.75" hidden="1" customHeight="1" x14ac:dyDescent="0.2"/>
    <row r="62605" ht="12.75" hidden="1" customHeight="1" x14ac:dyDescent="0.2"/>
    <row r="62606" ht="12.75" hidden="1" customHeight="1" x14ac:dyDescent="0.2"/>
    <row r="62607" ht="12.75" hidden="1" customHeight="1" x14ac:dyDescent="0.2"/>
    <row r="62608" ht="12.75" hidden="1" customHeight="1" x14ac:dyDescent="0.2"/>
    <row r="62609" ht="12.75" hidden="1" customHeight="1" x14ac:dyDescent="0.2"/>
    <row r="62610" ht="12.75" hidden="1" customHeight="1" x14ac:dyDescent="0.2"/>
    <row r="62611" ht="12.75" hidden="1" customHeight="1" x14ac:dyDescent="0.2"/>
    <row r="62612" ht="12.75" hidden="1" customHeight="1" x14ac:dyDescent="0.2"/>
    <row r="62613" ht="12.75" hidden="1" customHeight="1" x14ac:dyDescent="0.2"/>
    <row r="62614" ht="12.75" hidden="1" customHeight="1" x14ac:dyDescent="0.2"/>
    <row r="62615" ht="12.75" hidden="1" customHeight="1" x14ac:dyDescent="0.2"/>
    <row r="62616" ht="12.75" hidden="1" customHeight="1" x14ac:dyDescent="0.2"/>
    <row r="62617" ht="12.75" hidden="1" customHeight="1" x14ac:dyDescent="0.2"/>
    <row r="62618" ht="12.75" hidden="1" customHeight="1" x14ac:dyDescent="0.2"/>
    <row r="62619" ht="12.75" hidden="1" customHeight="1" x14ac:dyDescent="0.2"/>
    <row r="62620" ht="12.75" hidden="1" customHeight="1" x14ac:dyDescent="0.2"/>
    <row r="62621" ht="12.75" hidden="1" customHeight="1" x14ac:dyDescent="0.2"/>
    <row r="62622" ht="12.75" hidden="1" customHeight="1" x14ac:dyDescent="0.2"/>
    <row r="62623" ht="12.75" hidden="1" customHeight="1" x14ac:dyDescent="0.2"/>
    <row r="62624" ht="12.75" hidden="1" customHeight="1" x14ac:dyDescent="0.2"/>
    <row r="62625" ht="12.75" hidden="1" customHeight="1" x14ac:dyDescent="0.2"/>
    <row r="62626" ht="12.75" hidden="1" customHeight="1" x14ac:dyDescent="0.2"/>
    <row r="62627" ht="12.75" hidden="1" customHeight="1" x14ac:dyDescent="0.2"/>
    <row r="62628" ht="12.75" hidden="1" customHeight="1" x14ac:dyDescent="0.2"/>
    <row r="62629" ht="12.75" hidden="1" customHeight="1" x14ac:dyDescent="0.2"/>
    <row r="62630" ht="12.75" hidden="1" customHeight="1" x14ac:dyDescent="0.2"/>
    <row r="62631" ht="12.75" hidden="1" customHeight="1" x14ac:dyDescent="0.2"/>
    <row r="62632" ht="12.75" hidden="1" customHeight="1" x14ac:dyDescent="0.2"/>
    <row r="62633" ht="12.75" hidden="1" customHeight="1" x14ac:dyDescent="0.2"/>
    <row r="62634" ht="12.75" hidden="1" customHeight="1" x14ac:dyDescent="0.2"/>
    <row r="62635" ht="12.75" hidden="1" customHeight="1" x14ac:dyDescent="0.2"/>
    <row r="62636" ht="12.75" hidden="1" customHeight="1" x14ac:dyDescent="0.2"/>
    <row r="62637" ht="12.75" hidden="1" customHeight="1" x14ac:dyDescent="0.2"/>
    <row r="62638" ht="12.75" hidden="1" customHeight="1" x14ac:dyDescent="0.2"/>
    <row r="62639" ht="12.75" hidden="1" customHeight="1" x14ac:dyDescent="0.2"/>
    <row r="62640" ht="12.75" hidden="1" customHeight="1" x14ac:dyDescent="0.2"/>
    <row r="62641" ht="12.75" hidden="1" customHeight="1" x14ac:dyDescent="0.2"/>
    <row r="62642" ht="12.75" hidden="1" customHeight="1" x14ac:dyDescent="0.2"/>
    <row r="62643" ht="12.75" hidden="1" customHeight="1" x14ac:dyDescent="0.2"/>
    <row r="62644" ht="12.75" hidden="1" customHeight="1" x14ac:dyDescent="0.2"/>
    <row r="62645" ht="12.75" hidden="1" customHeight="1" x14ac:dyDescent="0.2"/>
    <row r="62646" ht="12.75" hidden="1" customHeight="1" x14ac:dyDescent="0.2"/>
    <row r="62647" ht="12.75" hidden="1" customHeight="1" x14ac:dyDescent="0.2"/>
    <row r="62648" ht="12.75" hidden="1" customHeight="1" x14ac:dyDescent="0.2"/>
    <row r="62649" ht="12.75" hidden="1" customHeight="1" x14ac:dyDescent="0.2"/>
    <row r="62650" ht="12.75" hidden="1" customHeight="1" x14ac:dyDescent="0.2"/>
    <row r="62651" ht="12.75" hidden="1" customHeight="1" x14ac:dyDescent="0.2"/>
    <row r="62652" ht="12.75" hidden="1" customHeight="1" x14ac:dyDescent="0.2"/>
    <row r="62653" ht="12.75" hidden="1" customHeight="1" x14ac:dyDescent="0.2"/>
    <row r="62654" ht="12.75" hidden="1" customHeight="1" x14ac:dyDescent="0.2"/>
    <row r="62655" ht="12.75" hidden="1" customHeight="1" x14ac:dyDescent="0.2"/>
    <row r="62656" ht="12.75" hidden="1" customHeight="1" x14ac:dyDescent="0.2"/>
    <row r="62657" ht="12.75" hidden="1" customHeight="1" x14ac:dyDescent="0.2"/>
    <row r="62658" ht="12.75" hidden="1" customHeight="1" x14ac:dyDescent="0.2"/>
    <row r="62659" ht="12.75" hidden="1" customHeight="1" x14ac:dyDescent="0.2"/>
    <row r="62660" ht="12.75" hidden="1" customHeight="1" x14ac:dyDescent="0.2"/>
    <row r="62661" ht="12.75" hidden="1" customHeight="1" x14ac:dyDescent="0.2"/>
    <row r="62662" ht="12.75" hidden="1" customHeight="1" x14ac:dyDescent="0.2"/>
    <row r="62663" ht="12.75" hidden="1" customHeight="1" x14ac:dyDescent="0.2"/>
    <row r="62664" ht="12.75" hidden="1" customHeight="1" x14ac:dyDescent="0.2"/>
    <row r="62665" ht="12.75" hidden="1" customHeight="1" x14ac:dyDescent="0.2"/>
    <row r="62666" ht="12.75" hidden="1" customHeight="1" x14ac:dyDescent="0.2"/>
    <row r="62667" ht="12.75" hidden="1" customHeight="1" x14ac:dyDescent="0.2"/>
    <row r="62668" ht="12.75" hidden="1" customHeight="1" x14ac:dyDescent="0.2"/>
    <row r="62669" ht="12.75" hidden="1" customHeight="1" x14ac:dyDescent="0.2"/>
    <row r="62670" ht="12.75" hidden="1" customHeight="1" x14ac:dyDescent="0.2"/>
    <row r="62671" ht="12.75" hidden="1" customHeight="1" x14ac:dyDescent="0.2"/>
    <row r="62672" ht="12.75" hidden="1" customHeight="1" x14ac:dyDescent="0.2"/>
    <row r="62673" ht="12.75" hidden="1" customHeight="1" x14ac:dyDescent="0.2"/>
    <row r="62674" ht="12.75" hidden="1" customHeight="1" x14ac:dyDescent="0.2"/>
    <row r="62675" ht="12.75" hidden="1" customHeight="1" x14ac:dyDescent="0.2"/>
    <row r="62676" ht="12.75" hidden="1" customHeight="1" x14ac:dyDescent="0.2"/>
    <row r="62677" ht="12.75" hidden="1" customHeight="1" x14ac:dyDescent="0.2"/>
    <row r="62678" ht="12.75" hidden="1" customHeight="1" x14ac:dyDescent="0.2"/>
    <row r="62679" ht="12.75" hidden="1" customHeight="1" x14ac:dyDescent="0.2"/>
    <row r="62680" ht="12.75" hidden="1" customHeight="1" x14ac:dyDescent="0.2"/>
    <row r="62681" ht="12.75" hidden="1" customHeight="1" x14ac:dyDescent="0.2"/>
    <row r="62682" ht="12.75" hidden="1" customHeight="1" x14ac:dyDescent="0.2"/>
    <row r="62683" ht="12.75" hidden="1" customHeight="1" x14ac:dyDescent="0.2"/>
    <row r="62684" ht="12.75" hidden="1" customHeight="1" x14ac:dyDescent="0.2"/>
    <row r="62685" ht="12.75" hidden="1" customHeight="1" x14ac:dyDescent="0.2"/>
    <row r="62686" ht="12.75" hidden="1" customHeight="1" x14ac:dyDescent="0.2"/>
    <row r="62687" ht="12.75" hidden="1" customHeight="1" x14ac:dyDescent="0.2"/>
    <row r="62688" ht="12.75" hidden="1" customHeight="1" x14ac:dyDescent="0.2"/>
    <row r="62689" ht="12.75" hidden="1" customHeight="1" x14ac:dyDescent="0.2"/>
    <row r="62690" ht="12.75" hidden="1" customHeight="1" x14ac:dyDescent="0.2"/>
    <row r="62691" ht="12.75" hidden="1" customHeight="1" x14ac:dyDescent="0.2"/>
    <row r="62692" ht="12.75" hidden="1" customHeight="1" x14ac:dyDescent="0.2"/>
    <row r="62693" ht="12.75" hidden="1" customHeight="1" x14ac:dyDescent="0.2"/>
    <row r="62694" ht="12.75" hidden="1" customHeight="1" x14ac:dyDescent="0.2"/>
    <row r="62695" ht="12.75" hidden="1" customHeight="1" x14ac:dyDescent="0.2"/>
    <row r="62696" ht="12.75" hidden="1" customHeight="1" x14ac:dyDescent="0.2"/>
    <row r="62697" ht="12.75" hidden="1" customHeight="1" x14ac:dyDescent="0.2"/>
    <row r="62698" ht="12.75" hidden="1" customHeight="1" x14ac:dyDescent="0.2"/>
    <row r="62699" ht="12.75" hidden="1" customHeight="1" x14ac:dyDescent="0.2"/>
    <row r="62700" ht="12.75" hidden="1" customHeight="1" x14ac:dyDescent="0.2"/>
    <row r="62701" ht="12.75" hidden="1" customHeight="1" x14ac:dyDescent="0.2"/>
    <row r="62702" ht="12.75" hidden="1" customHeight="1" x14ac:dyDescent="0.2"/>
    <row r="62703" ht="12.75" hidden="1" customHeight="1" x14ac:dyDescent="0.2"/>
    <row r="62704" ht="12.75" hidden="1" customHeight="1" x14ac:dyDescent="0.2"/>
    <row r="62705" ht="12.75" hidden="1" customHeight="1" x14ac:dyDescent="0.2"/>
    <row r="62706" ht="12.75" hidden="1" customHeight="1" x14ac:dyDescent="0.2"/>
    <row r="62707" ht="12.75" hidden="1" customHeight="1" x14ac:dyDescent="0.2"/>
    <row r="62708" ht="12.75" hidden="1" customHeight="1" x14ac:dyDescent="0.2"/>
    <row r="62709" ht="12.75" hidden="1" customHeight="1" x14ac:dyDescent="0.2"/>
    <row r="62710" ht="12.75" hidden="1" customHeight="1" x14ac:dyDescent="0.2"/>
    <row r="62711" ht="12.75" hidden="1" customHeight="1" x14ac:dyDescent="0.2"/>
    <row r="62712" ht="12.75" hidden="1" customHeight="1" x14ac:dyDescent="0.2"/>
    <row r="62713" ht="12.75" hidden="1" customHeight="1" x14ac:dyDescent="0.2"/>
    <row r="62714" ht="12.75" hidden="1" customHeight="1" x14ac:dyDescent="0.2"/>
    <row r="62715" ht="12.75" hidden="1" customHeight="1" x14ac:dyDescent="0.2"/>
    <row r="62716" ht="12.75" hidden="1" customHeight="1" x14ac:dyDescent="0.2"/>
    <row r="62717" ht="12.75" hidden="1" customHeight="1" x14ac:dyDescent="0.2"/>
    <row r="62718" ht="12.75" hidden="1" customHeight="1" x14ac:dyDescent="0.2"/>
    <row r="62719" ht="12.75" hidden="1" customHeight="1" x14ac:dyDescent="0.2"/>
    <row r="62720" ht="12.75" hidden="1" customHeight="1" x14ac:dyDescent="0.2"/>
    <row r="62721" ht="12.75" hidden="1" customHeight="1" x14ac:dyDescent="0.2"/>
    <row r="62722" ht="12.75" hidden="1" customHeight="1" x14ac:dyDescent="0.2"/>
    <row r="62723" ht="12.75" hidden="1" customHeight="1" x14ac:dyDescent="0.2"/>
    <row r="62724" ht="12.75" hidden="1" customHeight="1" x14ac:dyDescent="0.2"/>
    <row r="62725" ht="12.75" hidden="1" customHeight="1" x14ac:dyDescent="0.2"/>
    <row r="62726" ht="12.75" hidden="1" customHeight="1" x14ac:dyDescent="0.2"/>
    <row r="62727" ht="12.75" hidden="1" customHeight="1" x14ac:dyDescent="0.2"/>
    <row r="62728" ht="12.75" hidden="1" customHeight="1" x14ac:dyDescent="0.2"/>
    <row r="62729" ht="12.75" hidden="1" customHeight="1" x14ac:dyDescent="0.2"/>
    <row r="62730" ht="12.75" hidden="1" customHeight="1" x14ac:dyDescent="0.2"/>
    <row r="62731" ht="12.75" hidden="1" customHeight="1" x14ac:dyDescent="0.2"/>
    <row r="62732" ht="12.75" hidden="1" customHeight="1" x14ac:dyDescent="0.2"/>
    <row r="62733" ht="12.75" hidden="1" customHeight="1" x14ac:dyDescent="0.2"/>
    <row r="62734" ht="12.75" hidden="1" customHeight="1" x14ac:dyDescent="0.2"/>
    <row r="62735" ht="12.75" hidden="1" customHeight="1" x14ac:dyDescent="0.2"/>
    <row r="62736" ht="12.75" hidden="1" customHeight="1" x14ac:dyDescent="0.2"/>
    <row r="62737" ht="12.75" hidden="1" customHeight="1" x14ac:dyDescent="0.2"/>
    <row r="62738" ht="12.75" hidden="1" customHeight="1" x14ac:dyDescent="0.2"/>
    <row r="62739" ht="12.75" hidden="1" customHeight="1" x14ac:dyDescent="0.2"/>
    <row r="62740" ht="12.75" hidden="1" customHeight="1" x14ac:dyDescent="0.2"/>
    <row r="62741" ht="12.75" hidden="1" customHeight="1" x14ac:dyDescent="0.2"/>
    <row r="62742" ht="12.75" hidden="1" customHeight="1" x14ac:dyDescent="0.2"/>
    <row r="62743" ht="12.75" hidden="1" customHeight="1" x14ac:dyDescent="0.2"/>
    <row r="62744" ht="12.75" hidden="1" customHeight="1" x14ac:dyDescent="0.2"/>
    <row r="62745" ht="12.75" hidden="1" customHeight="1" x14ac:dyDescent="0.2"/>
    <row r="62746" ht="12.75" hidden="1" customHeight="1" x14ac:dyDescent="0.2"/>
    <row r="62747" ht="12.75" hidden="1" customHeight="1" x14ac:dyDescent="0.2"/>
    <row r="62748" ht="12.75" hidden="1" customHeight="1" x14ac:dyDescent="0.2"/>
    <row r="62749" ht="12.75" hidden="1" customHeight="1" x14ac:dyDescent="0.2"/>
    <row r="62750" ht="12.75" hidden="1" customHeight="1" x14ac:dyDescent="0.2"/>
    <row r="62751" ht="12.75" hidden="1" customHeight="1" x14ac:dyDescent="0.2"/>
    <row r="62752" ht="12.75" hidden="1" customHeight="1" x14ac:dyDescent="0.2"/>
    <row r="62753" ht="12.75" hidden="1" customHeight="1" x14ac:dyDescent="0.2"/>
    <row r="62754" ht="12.75" hidden="1" customHeight="1" x14ac:dyDescent="0.2"/>
    <row r="62755" ht="12.75" hidden="1" customHeight="1" x14ac:dyDescent="0.2"/>
    <row r="62756" ht="12.75" hidden="1" customHeight="1" x14ac:dyDescent="0.2"/>
    <row r="62757" ht="12.75" hidden="1" customHeight="1" x14ac:dyDescent="0.2"/>
    <row r="62758" ht="12.75" hidden="1" customHeight="1" x14ac:dyDescent="0.2"/>
    <row r="62759" ht="12.75" hidden="1" customHeight="1" x14ac:dyDescent="0.2"/>
    <row r="62760" ht="12.75" hidden="1" customHeight="1" x14ac:dyDescent="0.2"/>
    <row r="62761" ht="12.75" hidden="1" customHeight="1" x14ac:dyDescent="0.2"/>
    <row r="62762" ht="12.75" hidden="1" customHeight="1" x14ac:dyDescent="0.2"/>
    <row r="62763" ht="12.75" hidden="1" customHeight="1" x14ac:dyDescent="0.2"/>
    <row r="62764" ht="12.75" hidden="1" customHeight="1" x14ac:dyDescent="0.2"/>
    <row r="62765" ht="12.75" hidden="1" customHeight="1" x14ac:dyDescent="0.2"/>
    <row r="62766" ht="12.75" hidden="1" customHeight="1" x14ac:dyDescent="0.2"/>
    <row r="62767" ht="12.75" hidden="1" customHeight="1" x14ac:dyDescent="0.2"/>
    <row r="62768" ht="12.75" hidden="1" customHeight="1" x14ac:dyDescent="0.2"/>
    <row r="62769" ht="12.75" hidden="1" customHeight="1" x14ac:dyDescent="0.2"/>
    <row r="62770" ht="12.75" hidden="1" customHeight="1" x14ac:dyDescent="0.2"/>
    <row r="62771" ht="12.75" hidden="1" customHeight="1" x14ac:dyDescent="0.2"/>
    <row r="62772" ht="12.75" hidden="1" customHeight="1" x14ac:dyDescent="0.2"/>
    <row r="62773" ht="12.75" hidden="1" customHeight="1" x14ac:dyDescent="0.2"/>
    <row r="62774" ht="12.75" hidden="1" customHeight="1" x14ac:dyDescent="0.2"/>
    <row r="62775" ht="12.75" hidden="1" customHeight="1" x14ac:dyDescent="0.2"/>
    <row r="62776" ht="12.75" hidden="1" customHeight="1" x14ac:dyDescent="0.2"/>
    <row r="62777" ht="12.75" hidden="1" customHeight="1" x14ac:dyDescent="0.2"/>
    <row r="62778" ht="12.75" hidden="1" customHeight="1" x14ac:dyDescent="0.2"/>
    <row r="62779" ht="12.75" hidden="1" customHeight="1" x14ac:dyDescent="0.2"/>
    <row r="62780" ht="12.75" hidden="1" customHeight="1" x14ac:dyDescent="0.2"/>
    <row r="62781" ht="12.75" hidden="1" customHeight="1" x14ac:dyDescent="0.2"/>
    <row r="62782" ht="12.75" hidden="1" customHeight="1" x14ac:dyDescent="0.2"/>
    <row r="62783" ht="12.75" hidden="1" customHeight="1" x14ac:dyDescent="0.2"/>
    <row r="62784" ht="12.75" hidden="1" customHeight="1" x14ac:dyDescent="0.2"/>
    <row r="62785" ht="12.75" hidden="1" customHeight="1" x14ac:dyDescent="0.2"/>
    <row r="62786" ht="12.75" hidden="1" customHeight="1" x14ac:dyDescent="0.2"/>
    <row r="62787" ht="12.75" hidden="1" customHeight="1" x14ac:dyDescent="0.2"/>
    <row r="62788" ht="12.75" hidden="1" customHeight="1" x14ac:dyDescent="0.2"/>
    <row r="62789" ht="12.75" hidden="1" customHeight="1" x14ac:dyDescent="0.2"/>
    <row r="62790" ht="12.75" hidden="1" customHeight="1" x14ac:dyDescent="0.2"/>
    <row r="62791" ht="12.75" hidden="1" customHeight="1" x14ac:dyDescent="0.2"/>
    <row r="62792" ht="12.75" hidden="1" customHeight="1" x14ac:dyDescent="0.2"/>
    <row r="62793" ht="12.75" hidden="1" customHeight="1" x14ac:dyDescent="0.2"/>
    <row r="62794" ht="12.75" hidden="1" customHeight="1" x14ac:dyDescent="0.2"/>
    <row r="62795" ht="12.75" hidden="1" customHeight="1" x14ac:dyDescent="0.2"/>
    <row r="62796" ht="12.75" hidden="1" customHeight="1" x14ac:dyDescent="0.2"/>
    <row r="62797" ht="12.75" hidden="1" customHeight="1" x14ac:dyDescent="0.2"/>
    <row r="62798" ht="12.75" hidden="1" customHeight="1" x14ac:dyDescent="0.2"/>
    <row r="62799" ht="12.75" hidden="1" customHeight="1" x14ac:dyDescent="0.2"/>
    <row r="62800" ht="12.75" hidden="1" customHeight="1" x14ac:dyDescent="0.2"/>
    <row r="62801" ht="12.75" hidden="1" customHeight="1" x14ac:dyDescent="0.2"/>
    <row r="62802" ht="12.75" hidden="1" customHeight="1" x14ac:dyDescent="0.2"/>
    <row r="62803" ht="12.75" hidden="1" customHeight="1" x14ac:dyDescent="0.2"/>
    <row r="62804" ht="12.75" hidden="1" customHeight="1" x14ac:dyDescent="0.2"/>
    <row r="62805" ht="12.75" hidden="1" customHeight="1" x14ac:dyDescent="0.2"/>
    <row r="62806" ht="12.75" hidden="1" customHeight="1" x14ac:dyDescent="0.2"/>
    <row r="62807" ht="12.75" hidden="1" customHeight="1" x14ac:dyDescent="0.2"/>
    <row r="62808" ht="12.75" hidden="1" customHeight="1" x14ac:dyDescent="0.2"/>
    <row r="62809" ht="12.75" hidden="1" customHeight="1" x14ac:dyDescent="0.2"/>
    <row r="62810" ht="12.75" hidden="1" customHeight="1" x14ac:dyDescent="0.2"/>
    <row r="62811" ht="12.75" hidden="1" customHeight="1" x14ac:dyDescent="0.2"/>
    <row r="62812" ht="12.75" hidden="1" customHeight="1" x14ac:dyDescent="0.2"/>
    <row r="62813" ht="12.75" hidden="1" customHeight="1" x14ac:dyDescent="0.2"/>
    <row r="62814" ht="12.75" hidden="1" customHeight="1" x14ac:dyDescent="0.2"/>
    <row r="62815" ht="12.75" hidden="1" customHeight="1" x14ac:dyDescent="0.2"/>
    <row r="62816" ht="12.75" hidden="1" customHeight="1" x14ac:dyDescent="0.2"/>
    <row r="62817" ht="12.75" hidden="1" customHeight="1" x14ac:dyDescent="0.2"/>
    <row r="62818" ht="12.75" hidden="1" customHeight="1" x14ac:dyDescent="0.2"/>
    <row r="62819" ht="12.75" hidden="1" customHeight="1" x14ac:dyDescent="0.2"/>
    <row r="62820" ht="12.75" hidden="1" customHeight="1" x14ac:dyDescent="0.2"/>
    <row r="62821" ht="12.75" hidden="1" customHeight="1" x14ac:dyDescent="0.2"/>
    <row r="62822" ht="12.75" hidden="1" customHeight="1" x14ac:dyDescent="0.2"/>
    <row r="62823" ht="12.75" hidden="1" customHeight="1" x14ac:dyDescent="0.2"/>
    <row r="62824" ht="12.75" hidden="1" customHeight="1" x14ac:dyDescent="0.2"/>
    <row r="62825" ht="12.75" hidden="1" customHeight="1" x14ac:dyDescent="0.2"/>
    <row r="62826" ht="12.75" hidden="1" customHeight="1" x14ac:dyDescent="0.2"/>
    <row r="62827" ht="12.75" hidden="1" customHeight="1" x14ac:dyDescent="0.2"/>
    <row r="62828" ht="12.75" hidden="1" customHeight="1" x14ac:dyDescent="0.2"/>
    <row r="62829" ht="12.75" hidden="1" customHeight="1" x14ac:dyDescent="0.2"/>
    <row r="62830" ht="12.75" hidden="1" customHeight="1" x14ac:dyDescent="0.2"/>
    <row r="62831" ht="12.75" hidden="1" customHeight="1" x14ac:dyDescent="0.2"/>
    <row r="62832" ht="12.75" hidden="1" customHeight="1" x14ac:dyDescent="0.2"/>
    <row r="62833" ht="12.75" hidden="1" customHeight="1" x14ac:dyDescent="0.2"/>
    <row r="62834" ht="12.75" hidden="1" customHeight="1" x14ac:dyDescent="0.2"/>
    <row r="62835" ht="12.75" hidden="1" customHeight="1" x14ac:dyDescent="0.2"/>
    <row r="62836" ht="12.75" hidden="1" customHeight="1" x14ac:dyDescent="0.2"/>
    <row r="62837" ht="12.75" hidden="1" customHeight="1" x14ac:dyDescent="0.2"/>
    <row r="62838" ht="12.75" hidden="1" customHeight="1" x14ac:dyDescent="0.2"/>
    <row r="62839" ht="12.75" hidden="1" customHeight="1" x14ac:dyDescent="0.2"/>
    <row r="62840" ht="12.75" hidden="1" customHeight="1" x14ac:dyDescent="0.2"/>
    <row r="62841" ht="12.75" hidden="1" customHeight="1" x14ac:dyDescent="0.2"/>
    <row r="62842" ht="12.75" hidden="1" customHeight="1" x14ac:dyDescent="0.2"/>
    <row r="62843" ht="12.75" hidden="1" customHeight="1" x14ac:dyDescent="0.2"/>
    <row r="62844" ht="12.75" hidden="1" customHeight="1" x14ac:dyDescent="0.2"/>
    <row r="62845" ht="12.75" hidden="1" customHeight="1" x14ac:dyDescent="0.2"/>
    <row r="62846" ht="12.75" hidden="1" customHeight="1" x14ac:dyDescent="0.2"/>
    <row r="62847" ht="12.75" hidden="1" customHeight="1" x14ac:dyDescent="0.2"/>
    <row r="62848" ht="12.75" hidden="1" customHeight="1" x14ac:dyDescent="0.2"/>
    <row r="62849" ht="12.75" hidden="1" customHeight="1" x14ac:dyDescent="0.2"/>
    <row r="62850" ht="12.75" hidden="1" customHeight="1" x14ac:dyDescent="0.2"/>
    <row r="62851" ht="12.75" hidden="1" customHeight="1" x14ac:dyDescent="0.2"/>
    <row r="62852" ht="12.75" hidden="1" customHeight="1" x14ac:dyDescent="0.2"/>
    <row r="62853" ht="12.75" hidden="1" customHeight="1" x14ac:dyDescent="0.2"/>
    <row r="62854" ht="12.75" hidden="1" customHeight="1" x14ac:dyDescent="0.2"/>
    <row r="62855" ht="12.75" hidden="1" customHeight="1" x14ac:dyDescent="0.2"/>
    <row r="62856" ht="12.75" hidden="1" customHeight="1" x14ac:dyDescent="0.2"/>
    <row r="62857" ht="12.75" hidden="1" customHeight="1" x14ac:dyDescent="0.2"/>
    <row r="62858" ht="12.75" hidden="1" customHeight="1" x14ac:dyDescent="0.2"/>
    <row r="62859" ht="12.75" hidden="1" customHeight="1" x14ac:dyDescent="0.2"/>
    <row r="62860" ht="12.75" hidden="1" customHeight="1" x14ac:dyDescent="0.2"/>
    <row r="62861" ht="12.75" hidden="1" customHeight="1" x14ac:dyDescent="0.2"/>
    <row r="62862" ht="12.75" hidden="1" customHeight="1" x14ac:dyDescent="0.2"/>
    <row r="62863" ht="12.75" hidden="1" customHeight="1" x14ac:dyDescent="0.2"/>
    <row r="62864" ht="12.75" hidden="1" customHeight="1" x14ac:dyDescent="0.2"/>
    <row r="62865" ht="12.75" hidden="1" customHeight="1" x14ac:dyDescent="0.2"/>
    <row r="62866" ht="12.75" hidden="1" customHeight="1" x14ac:dyDescent="0.2"/>
    <row r="62867" ht="12.75" hidden="1" customHeight="1" x14ac:dyDescent="0.2"/>
    <row r="62868" ht="12.75" hidden="1" customHeight="1" x14ac:dyDescent="0.2"/>
    <row r="62869" ht="12.75" hidden="1" customHeight="1" x14ac:dyDescent="0.2"/>
    <row r="62870" ht="12.75" hidden="1" customHeight="1" x14ac:dyDescent="0.2"/>
    <row r="62871" ht="12.75" hidden="1" customHeight="1" x14ac:dyDescent="0.2"/>
    <row r="62872" ht="12.75" hidden="1" customHeight="1" x14ac:dyDescent="0.2"/>
    <row r="62873" ht="12.75" hidden="1" customHeight="1" x14ac:dyDescent="0.2"/>
    <row r="62874" ht="12.75" hidden="1" customHeight="1" x14ac:dyDescent="0.2"/>
    <row r="62875" ht="12.75" hidden="1" customHeight="1" x14ac:dyDescent="0.2"/>
    <row r="62876" ht="12.75" hidden="1" customHeight="1" x14ac:dyDescent="0.2"/>
    <row r="62877" ht="12.75" hidden="1" customHeight="1" x14ac:dyDescent="0.2"/>
    <row r="62878" ht="12.75" hidden="1" customHeight="1" x14ac:dyDescent="0.2"/>
    <row r="62879" ht="12.75" hidden="1" customHeight="1" x14ac:dyDescent="0.2"/>
    <row r="62880" ht="12.75" hidden="1" customHeight="1" x14ac:dyDescent="0.2"/>
    <row r="62881" ht="12.75" hidden="1" customHeight="1" x14ac:dyDescent="0.2"/>
    <row r="62882" ht="12.75" hidden="1" customHeight="1" x14ac:dyDescent="0.2"/>
    <row r="62883" ht="12.75" hidden="1" customHeight="1" x14ac:dyDescent="0.2"/>
    <row r="62884" ht="12.75" hidden="1" customHeight="1" x14ac:dyDescent="0.2"/>
    <row r="62885" ht="12.75" hidden="1" customHeight="1" x14ac:dyDescent="0.2"/>
    <row r="62886" ht="12.75" hidden="1" customHeight="1" x14ac:dyDescent="0.2"/>
    <row r="62887" ht="12.75" hidden="1" customHeight="1" x14ac:dyDescent="0.2"/>
    <row r="62888" ht="12.75" hidden="1" customHeight="1" x14ac:dyDescent="0.2"/>
    <row r="62889" ht="12.75" hidden="1" customHeight="1" x14ac:dyDescent="0.2"/>
    <row r="62890" ht="12.75" hidden="1" customHeight="1" x14ac:dyDescent="0.2"/>
    <row r="62891" ht="12.75" hidden="1" customHeight="1" x14ac:dyDescent="0.2"/>
    <row r="62892" ht="12.75" hidden="1" customHeight="1" x14ac:dyDescent="0.2"/>
    <row r="62893" ht="12.75" hidden="1" customHeight="1" x14ac:dyDescent="0.2"/>
    <row r="62894" ht="12.75" hidden="1" customHeight="1" x14ac:dyDescent="0.2"/>
    <row r="62895" ht="12.75" hidden="1" customHeight="1" x14ac:dyDescent="0.2"/>
    <row r="62896" ht="12.75" hidden="1" customHeight="1" x14ac:dyDescent="0.2"/>
    <row r="62897" ht="12.75" hidden="1" customHeight="1" x14ac:dyDescent="0.2"/>
    <row r="62898" ht="12.75" hidden="1" customHeight="1" x14ac:dyDescent="0.2"/>
    <row r="62899" ht="12.75" hidden="1" customHeight="1" x14ac:dyDescent="0.2"/>
    <row r="62900" ht="12.75" hidden="1" customHeight="1" x14ac:dyDescent="0.2"/>
    <row r="62901" ht="12.75" hidden="1" customHeight="1" x14ac:dyDescent="0.2"/>
    <row r="62902" ht="12.75" hidden="1" customHeight="1" x14ac:dyDescent="0.2"/>
    <row r="62903" ht="12.75" hidden="1" customHeight="1" x14ac:dyDescent="0.2"/>
    <row r="62904" ht="12.75" hidden="1" customHeight="1" x14ac:dyDescent="0.2"/>
    <row r="62905" ht="12.75" hidden="1" customHeight="1" x14ac:dyDescent="0.2"/>
    <row r="62906" ht="12.75" hidden="1" customHeight="1" x14ac:dyDescent="0.2"/>
    <row r="62907" ht="12.75" hidden="1" customHeight="1" x14ac:dyDescent="0.2"/>
    <row r="62908" ht="12.75" hidden="1" customHeight="1" x14ac:dyDescent="0.2"/>
    <row r="62909" ht="12.75" hidden="1" customHeight="1" x14ac:dyDescent="0.2"/>
    <row r="62910" ht="12.75" hidden="1" customHeight="1" x14ac:dyDescent="0.2"/>
    <row r="62911" ht="12.75" hidden="1" customHeight="1" x14ac:dyDescent="0.2"/>
    <row r="62912" ht="12.75" hidden="1" customHeight="1" x14ac:dyDescent="0.2"/>
    <row r="62913" ht="12.75" hidden="1" customHeight="1" x14ac:dyDescent="0.2"/>
    <row r="62914" ht="12.75" hidden="1" customHeight="1" x14ac:dyDescent="0.2"/>
    <row r="62915" ht="12.75" hidden="1" customHeight="1" x14ac:dyDescent="0.2"/>
    <row r="62916" ht="12.75" hidden="1" customHeight="1" x14ac:dyDescent="0.2"/>
    <row r="62917" ht="12.75" hidden="1" customHeight="1" x14ac:dyDescent="0.2"/>
    <row r="62918" ht="12.75" hidden="1" customHeight="1" x14ac:dyDescent="0.2"/>
    <row r="62919" ht="12.75" hidden="1" customHeight="1" x14ac:dyDescent="0.2"/>
    <row r="62920" ht="12.75" hidden="1" customHeight="1" x14ac:dyDescent="0.2"/>
    <row r="62921" ht="12.75" hidden="1" customHeight="1" x14ac:dyDescent="0.2"/>
    <row r="62922" ht="12.75" hidden="1" customHeight="1" x14ac:dyDescent="0.2"/>
    <row r="62923" ht="12.75" hidden="1" customHeight="1" x14ac:dyDescent="0.2"/>
    <row r="62924" ht="12.75" hidden="1" customHeight="1" x14ac:dyDescent="0.2"/>
    <row r="62925" ht="12.75" hidden="1" customHeight="1" x14ac:dyDescent="0.2"/>
    <row r="62926" ht="12.75" hidden="1" customHeight="1" x14ac:dyDescent="0.2"/>
    <row r="62927" ht="12.75" hidden="1" customHeight="1" x14ac:dyDescent="0.2"/>
    <row r="62928" ht="12.75" hidden="1" customHeight="1" x14ac:dyDescent="0.2"/>
    <row r="62929" ht="12.75" hidden="1" customHeight="1" x14ac:dyDescent="0.2"/>
    <row r="62930" ht="12.75" hidden="1" customHeight="1" x14ac:dyDescent="0.2"/>
    <row r="62931" ht="12.75" hidden="1" customHeight="1" x14ac:dyDescent="0.2"/>
    <row r="62932" ht="12.75" hidden="1" customHeight="1" x14ac:dyDescent="0.2"/>
    <row r="62933" ht="12.75" hidden="1" customHeight="1" x14ac:dyDescent="0.2"/>
    <row r="62934" ht="12.75" hidden="1" customHeight="1" x14ac:dyDescent="0.2"/>
    <row r="62935" ht="12.75" hidden="1" customHeight="1" x14ac:dyDescent="0.2"/>
    <row r="62936" ht="12.75" hidden="1" customHeight="1" x14ac:dyDescent="0.2"/>
    <row r="62937" ht="12.75" hidden="1" customHeight="1" x14ac:dyDescent="0.2"/>
    <row r="62938" ht="12.75" hidden="1" customHeight="1" x14ac:dyDescent="0.2"/>
    <row r="62939" ht="12.75" hidden="1" customHeight="1" x14ac:dyDescent="0.2"/>
    <row r="62940" ht="12.75" hidden="1" customHeight="1" x14ac:dyDescent="0.2"/>
    <row r="62941" ht="12.75" hidden="1" customHeight="1" x14ac:dyDescent="0.2"/>
    <row r="62942" ht="12.75" hidden="1" customHeight="1" x14ac:dyDescent="0.2"/>
    <row r="62943" ht="12.75" hidden="1" customHeight="1" x14ac:dyDescent="0.2"/>
    <row r="62944" ht="12.75" hidden="1" customHeight="1" x14ac:dyDescent="0.2"/>
    <row r="62945" ht="12.75" hidden="1" customHeight="1" x14ac:dyDescent="0.2"/>
    <row r="62946" ht="12.75" hidden="1" customHeight="1" x14ac:dyDescent="0.2"/>
    <row r="62947" ht="12.75" hidden="1" customHeight="1" x14ac:dyDescent="0.2"/>
    <row r="62948" ht="12.75" hidden="1" customHeight="1" x14ac:dyDescent="0.2"/>
    <row r="62949" ht="12.75" hidden="1" customHeight="1" x14ac:dyDescent="0.2"/>
    <row r="62950" ht="12.75" hidden="1" customHeight="1" x14ac:dyDescent="0.2"/>
    <row r="62951" ht="12.75" hidden="1" customHeight="1" x14ac:dyDescent="0.2"/>
    <row r="62952" ht="12.75" hidden="1" customHeight="1" x14ac:dyDescent="0.2"/>
    <row r="62953" ht="12.75" hidden="1" customHeight="1" x14ac:dyDescent="0.2"/>
    <row r="62954" ht="12.75" hidden="1" customHeight="1" x14ac:dyDescent="0.2"/>
    <row r="62955" ht="12.75" hidden="1" customHeight="1" x14ac:dyDescent="0.2"/>
    <row r="62956" ht="12.75" hidden="1" customHeight="1" x14ac:dyDescent="0.2"/>
    <row r="62957" ht="12.75" hidden="1" customHeight="1" x14ac:dyDescent="0.2"/>
    <row r="62958" ht="12.75" hidden="1" customHeight="1" x14ac:dyDescent="0.2"/>
    <row r="62959" ht="12.75" hidden="1" customHeight="1" x14ac:dyDescent="0.2"/>
    <row r="62960" ht="12.75" hidden="1" customHeight="1" x14ac:dyDescent="0.2"/>
    <row r="62961" ht="12.75" hidden="1" customHeight="1" x14ac:dyDescent="0.2"/>
    <row r="62962" ht="12.75" hidden="1" customHeight="1" x14ac:dyDescent="0.2"/>
    <row r="62963" ht="12.75" hidden="1" customHeight="1" x14ac:dyDescent="0.2"/>
    <row r="62964" ht="12.75" hidden="1" customHeight="1" x14ac:dyDescent="0.2"/>
    <row r="62965" ht="12.75" hidden="1" customHeight="1" x14ac:dyDescent="0.2"/>
    <row r="62966" ht="12.75" hidden="1" customHeight="1" x14ac:dyDescent="0.2"/>
    <row r="62967" ht="12.75" hidden="1" customHeight="1" x14ac:dyDescent="0.2"/>
    <row r="62968" ht="12.75" hidden="1" customHeight="1" x14ac:dyDescent="0.2"/>
    <row r="62969" ht="12.75" hidden="1" customHeight="1" x14ac:dyDescent="0.2"/>
    <row r="62970" ht="12.75" hidden="1" customHeight="1" x14ac:dyDescent="0.2"/>
    <row r="62971" ht="12.75" hidden="1" customHeight="1" x14ac:dyDescent="0.2"/>
    <row r="62972" ht="12.75" hidden="1" customHeight="1" x14ac:dyDescent="0.2"/>
    <row r="62973" ht="12.75" hidden="1" customHeight="1" x14ac:dyDescent="0.2"/>
    <row r="62974" ht="12.75" hidden="1" customHeight="1" x14ac:dyDescent="0.2"/>
    <row r="62975" ht="12.75" hidden="1" customHeight="1" x14ac:dyDescent="0.2"/>
    <row r="62976" ht="12.75" hidden="1" customHeight="1" x14ac:dyDescent="0.2"/>
    <row r="62977" ht="12.75" hidden="1" customHeight="1" x14ac:dyDescent="0.2"/>
    <row r="62978" ht="12.75" hidden="1" customHeight="1" x14ac:dyDescent="0.2"/>
    <row r="62979" ht="12.75" hidden="1" customHeight="1" x14ac:dyDescent="0.2"/>
    <row r="62980" ht="12.75" hidden="1" customHeight="1" x14ac:dyDescent="0.2"/>
    <row r="62981" ht="12.75" hidden="1" customHeight="1" x14ac:dyDescent="0.2"/>
    <row r="62982" ht="12.75" hidden="1" customHeight="1" x14ac:dyDescent="0.2"/>
    <row r="62983" ht="12.75" hidden="1" customHeight="1" x14ac:dyDescent="0.2"/>
    <row r="62984" ht="12.75" hidden="1" customHeight="1" x14ac:dyDescent="0.2"/>
    <row r="62985" ht="12.75" hidden="1" customHeight="1" x14ac:dyDescent="0.2"/>
    <row r="62986" ht="12.75" hidden="1" customHeight="1" x14ac:dyDescent="0.2"/>
    <row r="62987" ht="12.75" hidden="1" customHeight="1" x14ac:dyDescent="0.2"/>
    <row r="62988" ht="12.75" hidden="1" customHeight="1" x14ac:dyDescent="0.2"/>
    <row r="62989" ht="12.75" hidden="1" customHeight="1" x14ac:dyDescent="0.2"/>
    <row r="62990" ht="12.75" hidden="1" customHeight="1" x14ac:dyDescent="0.2"/>
    <row r="62991" ht="12.75" hidden="1" customHeight="1" x14ac:dyDescent="0.2"/>
    <row r="62992" ht="12.75" hidden="1" customHeight="1" x14ac:dyDescent="0.2"/>
    <row r="62993" ht="12.75" hidden="1" customHeight="1" x14ac:dyDescent="0.2"/>
    <row r="62994" ht="12.75" hidden="1" customHeight="1" x14ac:dyDescent="0.2"/>
    <row r="62995" ht="12.75" hidden="1" customHeight="1" x14ac:dyDescent="0.2"/>
    <row r="62996" ht="12.75" hidden="1" customHeight="1" x14ac:dyDescent="0.2"/>
    <row r="62997" ht="12.75" hidden="1" customHeight="1" x14ac:dyDescent="0.2"/>
    <row r="62998" ht="12.75" hidden="1" customHeight="1" x14ac:dyDescent="0.2"/>
    <row r="62999" ht="12.75" hidden="1" customHeight="1" x14ac:dyDescent="0.2"/>
    <row r="63000" ht="12.75" hidden="1" customHeight="1" x14ac:dyDescent="0.2"/>
    <row r="63001" ht="12.75" hidden="1" customHeight="1" x14ac:dyDescent="0.2"/>
    <row r="63002" ht="12.75" hidden="1" customHeight="1" x14ac:dyDescent="0.2"/>
    <row r="63003" ht="12.75" hidden="1" customHeight="1" x14ac:dyDescent="0.2"/>
    <row r="63004" ht="12.75" hidden="1" customHeight="1" x14ac:dyDescent="0.2"/>
    <row r="63005" ht="12.75" hidden="1" customHeight="1" x14ac:dyDescent="0.2"/>
    <row r="63006" ht="12.75" hidden="1" customHeight="1" x14ac:dyDescent="0.2"/>
    <row r="63007" ht="12.75" hidden="1" customHeight="1" x14ac:dyDescent="0.2"/>
    <row r="63008" ht="12.75" hidden="1" customHeight="1" x14ac:dyDescent="0.2"/>
    <row r="63009" ht="12.75" hidden="1" customHeight="1" x14ac:dyDescent="0.2"/>
    <row r="63010" ht="12.75" hidden="1" customHeight="1" x14ac:dyDescent="0.2"/>
    <row r="63011" ht="12.75" hidden="1" customHeight="1" x14ac:dyDescent="0.2"/>
    <row r="63012" ht="12.75" hidden="1" customHeight="1" x14ac:dyDescent="0.2"/>
    <row r="63013" ht="12.75" hidden="1" customHeight="1" x14ac:dyDescent="0.2"/>
    <row r="63014" ht="12.75" hidden="1" customHeight="1" x14ac:dyDescent="0.2"/>
    <row r="63015" ht="12.75" hidden="1" customHeight="1" x14ac:dyDescent="0.2"/>
    <row r="63016" ht="12.75" hidden="1" customHeight="1" x14ac:dyDescent="0.2"/>
    <row r="63017" ht="12.75" hidden="1" customHeight="1" x14ac:dyDescent="0.2"/>
    <row r="63018" ht="12.75" hidden="1" customHeight="1" x14ac:dyDescent="0.2"/>
    <row r="63019" ht="12.75" hidden="1" customHeight="1" x14ac:dyDescent="0.2"/>
    <row r="63020" ht="12.75" hidden="1" customHeight="1" x14ac:dyDescent="0.2"/>
    <row r="63021" ht="12.75" hidden="1" customHeight="1" x14ac:dyDescent="0.2"/>
    <row r="63022" ht="12.75" hidden="1" customHeight="1" x14ac:dyDescent="0.2"/>
    <row r="63023" ht="12.75" hidden="1" customHeight="1" x14ac:dyDescent="0.2"/>
    <row r="63024" ht="12.75" hidden="1" customHeight="1" x14ac:dyDescent="0.2"/>
    <row r="63025" ht="12.75" hidden="1" customHeight="1" x14ac:dyDescent="0.2"/>
    <row r="63026" ht="12.75" hidden="1" customHeight="1" x14ac:dyDescent="0.2"/>
    <row r="63027" ht="12.75" hidden="1" customHeight="1" x14ac:dyDescent="0.2"/>
    <row r="63028" ht="12.75" hidden="1" customHeight="1" x14ac:dyDescent="0.2"/>
    <row r="63029" ht="12.75" hidden="1" customHeight="1" x14ac:dyDescent="0.2"/>
    <row r="63030" ht="12.75" hidden="1" customHeight="1" x14ac:dyDescent="0.2"/>
    <row r="63031" ht="12.75" hidden="1" customHeight="1" x14ac:dyDescent="0.2"/>
    <row r="63032" ht="12.75" hidden="1" customHeight="1" x14ac:dyDescent="0.2"/>
    <row r="63033" ht="12.75" hidden="1" customHeight="1" x14ac:dyDescent="0.2"/>
    <row r="63034" ht="12.75" hidden="1" customHeight="1" x14ac:dyDescent="0.2"/>
    <row r="63035" ht="12.75" hidden="1" customHeight="1" x14ac:dyDescent="0.2"/>
    <row r="63036" ht="12.75" hidden="1" customHeight="1" x14ac:dyDescent="0.2"/>
    <row r="63037" ht="12.75" hidden="1" customHeight="1" x14ac:dyDescent="0.2"/>
    <row r="63038" ht="12.75" hidden="1" customHeight="1" x14ac:dyDescent="0.2"/>
    <row r="63039" ht="12.75" hidden="1" customHeight="1" x14ac:dyDescent="0.2"/>
    <row r="63040" ht="12.75" hidden="1" customHeight="1" x14ac:dyDescent="0.2"/>
    <row r="63041" ht="12.75" hidden="1" customHeight="1" x14ac:dyDescent="0.2"/>
    <row r="63042" ht="12.75" hidden="1" customHeight="1" x14ac:dyDescent="0.2"/>
    <row r="63043" ht="12.75" hidden="1" customHeight="1" x14ac:dyDescent="0.2"/>
    <row r="63044" ht="12.75" hidden="1" customHeight="1" x14ac:dyDescent="0.2"/>
    <row r="63045" ht="12.75" hidden="1" customHeight="1" x14ac:dyDescent="0.2"/>
    <row r="63046" ht="12.75" hidden="1" customHeight="1" x14ac:dyDescent="0.2"/>
    <row r="63047" ht="12.75" hidden="1" customHeight="1" x14ac:dyDescent="0.2"/>
    <row r="63048" ht="12.75" hidden="1" customHeight="1" x14ac:dyDescent="0.2"/>
    <row r="63049" ht="12.75" hidden="1" customHeight="1" x14ac:dyDescent="0.2"/>
    <row r="63050" ht="12.75" hidden="1" customHeight="1" x14ac:dyDescent="0.2"/>
    <row r="63051" ht="12.75" hidden="1" customHeight="1" x14ac:dyDescent="0.2"/>
    <row r="63052" ht="12.75" hidden="1" customHeight="1" x14ac:dyDescent="0.2"/>
    <row r="63053" ht="12.75" hidden="1" customHeight="1" x14ac:dyDescent="0.2"/>
    <row r="63054" ht="12.75" hidden="1" customHeight="1" x14ac:dyDescent="0.2"/>
    <row r="63055" ht="12.75" hidden="1" customHeight="1" x14ac:dyDescent="0.2"/>
    <row r="63056" ht="12.75" hidden="1" customHeight="1" x14ac:dyDescent="0.2"/>
    <row r="63057" ht="12.75" hidden="1" customHeight="1" x14ac:dyDescent="0.2"/>
    <row r="63058" ht="12.75" hidden="1" customHeight="1" x14ac:dyDescent="0.2"/>
    <row r="63059" ht="12.75" hidden="1" customHeight="1" x14ac:dyDescent="0.2"/>
    <row r="63060" ht="12.75" hidden="1" customHeight="1" x14ac:dyDescent="0.2"/>
    <row r="63061" ht="12.75" hidden="1" customHeight="1" x14ac:dyDescent="0.2"/>
    <row r="63062" ht="12.75" hidden="1" customHeight="1" x14ac:dyDescent="0.2"/>
    <row r="63063" ht="12.75" hidden="1" customHeight="1" x14ac:dyDescent="0.2"/>
    <row r="63064" ht="12.75" hidden="1" customHeight="1" x14ac:dyDescent="0.2"/>
    <row r="63065" ht="12.75" hidden="1" customHeight="1" x14ac:dyDescent="0.2"/>
    <row r="63066" ht="12.75" hidden="1" customHeight="1" x14ac:dyDescent="0.2"/>
    <row r="63067" ht="12.75" hidden="1" customHeight="1" x14ac:dyDescent="0.2"/>
    <row r="63068" ht="12.75" hidden="1" customHeight="1" x14ac:dyDescent="0.2"/>
    <row r="63069" ht="12.75" hidden="1" customHeight="1" x14ac:dyDescent="0.2"/>
    <row r="63070" ht="12.75" hidden="1" customHeight="1" x14ac:dyDescent="0.2"/>
    <row r="63071" ht="12.75" hidden="1" customHeight="1" x14ac:dyDescent="0.2"/>
    <row r="63072" ht="12.75" hidden="1" customHeight="1" x14ac:dyDescent="0.2"/>
    <row r="63073" ht="12.75" hidden="1" customHeight="1" x14ac:dyDescent="0.2"/>
    <row r="63074" ht="12.75" hidden="1" customHeight="1" x14ac:dyDescent="0.2"/>
    <row r="63075" ht="12.75" hidden="1" customHeight="1" x14ac:dyDescent="0.2"/>
    <row r="63076" ht="12.75" hidden="1" customHeight="1" x14ac:dyDescent="0.2"/>
    <row r="63077" ht="12.75" hidden="1" customHeight="1" x14ac:dyDescent="0.2"/>
    <row r="63078" ht="12.75" hidden="1" customHeight="1" x14ac:dyDescent="0.2"/>
    <row r="63079" ht="12.75" hidden="1" customHeight="1" x14ac:dyDescent="0.2"/>
    <row r="63080" ht="12.75" hidden="1" customHeight="1" x14ac:dyDescent="0.2"/>
    <row r="63081" ht="12.75" hidden="1" customHeight="1" x14ac:dyDescent="0.2"/>
    <row r="63082" ht="12.75" hidden="1" customHeight="1" x14ac:dyDescent="0.2"/>
    <row r="63083" ht="12.75" hidden="1" customHeight="1" x14ac:dyDescent="0.2"/>
    <row r="63084" ht="12.75" hidden="1" customHeight="1" x14ac:dyDescent="0.2"/>
    <row r="63085" ht="12.75" hidden="1" customHeight="1" x14ac:dyDescent="0.2"/>
    <row r="63086" ht="12.75" hidden="1" customHeight="1" x14ac:dyDescent="0.2"/>
    <row r="63087" ht="12.75" hidden="1" customHeight="1" x14ac:dyDescent="0.2"/>
    <row r="63088" ht="12.75" hidden="1" customHeight="1" x14ac:dyDescent="0.2"/>
    <row r="63089" ht="12.75" hidden="1" customHeight="1" x14ac:dyDescent="0.2"/>
    <row r="63090" ht="12.75" hidden="1" customHeight="1" x14ac:dyDescent="0.2"/>
    <row r="63091" ht="12.75" hidden="1" customHeight="1" x14ac:dyDescent="0.2"/>
    <row r="63092" ht="12.75" hidden="1" customHeight="1" x14ac:dyDescent="0.2"/>
    <row r="63093" ht="12.75" hidden="1" customHeight="1" x14ac:dyDescent="0.2"/>
    <row r="63094" ht="12.75" hidden="1" customHeight="1" x14ac:dyDescent="0.2"/>
    <row r="63095" ht="12.75" hidden="1" customHeight="1" x14ac:dyDescent="0.2"/>
    <row r="63096" ht="12.75" hidden="1" customHeight="1" x14ac:dyDescent="0.2"/>
    <row r="63097" ht="12.75" hidden="1" customHeight="1" x14ac:dyDescent="0.2"/>
    <row r="63098" ht="12.75" hidden="1" customHeight="1" x14ac:dyDescent="0.2"/>
    <row r="63099" ht="12.75" hidden="1" customHeight="1" x14ac:dyDescent="0.2"/>
    <row r="63100" ht="12.75" hidden="1" customHeight="1" x14ac:dyDescent="0.2"/>
    <row r="63101" ht="12.75" hidden="1" customHeight="1" x14ac:dyDescent="0.2"/>
    <row r="63102" ht="12.75" hidden="1" customHeight="1" x14ac:dyDescent="0.2"/>
    <row r="63103" ht="12.75" hidden="1" customHeight="1" x14ac:dyDescent="0.2"/>
    <row r="63104" ht="12.75" hidden="1" customHeight="1" x14ac:dyDescent="0.2"/>
    <row r="63105" ht="12.75" hidden="1" customHeight="1" x14ac:dyDescent="0.2"/>
    <row r="63106" ht="12.75" hidden="1" customHeight="1" x14ac:dyDescent="0.2"/>
    <row r="63107" ht="12.75" hidden="1" customHeight="1" x14ac:dyDescent="0.2"/>
    <row r="63108" ht="12.75" hidden="1" customHeight="1" x14ac:dyDescent="0.2"/>
    <row r="63109" ht="12.75" hidden="1" customHeight="1" x14ac:dyDescent="0.2"/>
    <row r="63110" ht="12.75" hidden="1" customHeight="1" x14ac:dyDescent="0.2"/>
    <row r="63111" ht="12.75" hidden="1" customHeight="1" x14ac:dyDescent="0.2"/>
    <row r="63112" ht="12.75" hidden="1" customHeight="1" x14ac:dyDescent="0.2"/>
    <row r="63113" ht="12.75" hidden="1" customHeight="1" x14ac:dyDescent="0.2"/>
    <row r="63114" ht="12.75" hidden="1" customHeight="1" x14ac:dyDescent="0.2"/>
    <row r="63115" ht="12.75" hidden="1" customHeight="1" x14ac:dyDescent="0.2"/>
    <row r="63116" ht="12.75" hidden="1" customHeight="1" x14ac:dyDescent="0.2"/>
    <row r="63117" ht="12.75" hidden="1" customHeight="1" x14ac:dyDescent="0.2"/>
    <row r="63118" ht="12.75" hidden="1" customHeight="1" x14ac:dyDescent="0.2"/>
    <row r="63119" ht="12.75" hidden="1" customHeight="1" x14ac:dyDescent="0.2"/>
    <row r="63120" ht="12.75" hidden="1" customHeight="1" x14ac:dyDescent="0.2"/>
    <row r="63121" ht="12.75" hidden="1" customHeight="1" x14ac:dyDescent="0.2"/>
    <row r="63122" ht="12.75" hidden="1" customHeight="1" x14ac:dyDescent="0.2"/>
    <row r="63123" ht="12.75" hidden="1" customHeight="1" x14ac:dyDescent="0.2"/>
    <row r="63124" ht="12.75" hidden="1" customHeight="1" x14ac:dyDescent="0.2"/>
    <row r="63125" ht="12.75" hidden="1" customHeight="1" x14ac:dyDescent="0.2"/>
    <row r="63126" ht="12.75" hidden="1" customHeight="1" x14ac:dyDescent="0.2"/>
    <row r="63127" ht="12.75" hidden="1" customHeight="1" x14ac:dyDescent="0.2"/>
    <row r="63128" ht="12.75" hidden="1" customHeight="1" x14ac:dyDescent="0.2"/>
    <row r="63129" ht="12.75" hidden="1" customHeight="1" x14ac:dyDescent="0.2"/>
    <row r="63130" ht="12.75" hidden="1" customHeight="1" x14ac:dyDescent="0.2"/>
    <row r="63131" ht="12.75" hidden="1" customHeight="1" x14ac:dyDescent="0.2"/>
    <row r="63132" ht="12.75" hidden="1" customHeight="1" x14ac:dyDescent="0.2"/>
    <row r="63133" ht="12.75" hidden="1" customHeight="1" x14ac:dyDescent="0.2"/>
    <row r="63134" ht="12.75" hidden="1" customHeight="1" x14ac:dyDescent="0.2"/>
    <row r="63135" ht="12.75" hidden="1" customHeight="1" x14ac:dyDescent="0.2"/>
    <row r="63136" ht="12.75" hidden="1" customHeight="1" x14ac:dyDescent="0.2"/>
    <row r="63137" ht="12.75" hidden="1" customHeight="1" x14ac:dyDescent="0.2"/>
    <row r="63138" ht="12.75" hidden="1" customHeight="1" x14ac:dyDescent="0.2"/>
    <row r="63139" ht="12.75" hidden="1" customHeight="1" x14ac:dyDescent="0.2"/>
    <row r="63140" ht="12.75" hidden="1" customHeight="1" x14ac:dyDescent="0.2"/>
    <row r="63141" ht="12.75" hidden="1" customHeight="1" x14ac:dyDescent="0.2"/>
    <row r="63142" ht="12.75" hidden="1" customHeight="1" x14ac:dyDescent="0.2"/>
    <row r="63143" ht="12.75" hidden="1" customHeight="1" x14ac:dyDescent="0.2"/>
    <row r="63144" ht="12.75" hidden="1" customHeight="1" x14ac:dyDescent="0.2"/>
    <row r="63145" ht="12.75" hidden="1" customHeight="1" x14ac:dyDescent="0.2"/>
    <row r="63146" ht="12.75" hidden="1" customHeight="1" x14ac:dyDescent="0.2"/>
    <row r="63147" ht="12.75" hidden="1" customHeight="1" x14ac:dyDescent="0.2"/>
    <row r="63148" ht="12.75" hidden="1" customHeight="1" x14ac:dyDescent="0.2"/>
    <row r="63149" ht="12.75" hidden="1" customHeight="1" x14ac:dyDescent="0.2"/>
    <row r="63150" ht="12.75" hidden="1" customHeight="1" x14ac:dyDescent="0.2"/>
    <row r="63151" ht="12.75" hidden="1" customHeight="1" x14ac:dyDescent="0.2"/>
    <row r="63152" ht="12.75" hidden="1" customHeight="1" x14ac:dyDescent="0.2"/>
    <row r="63153" ht="12.75" hidden="1" customHeight="1" x14ac:dyDescent="0.2"/>
    <row r="63154" ht="12.75" hidden="1" customHeight="1" x14ac:dyDescent="0.2"/>
    <row r="63155" ht="12.75" hidden="1" customHeight="1" x14ac:dyDescent="0.2"/>
    <row r="63156" ht="12.75" hidden="1" customHeight="1" x14ac:dyDescent="0.2"/>
    <row r="63157" ht="12.75" hidden="1" customHeight="1" x14ac:dyDescent="0.2"/>
    <row r="63158" ht="12.75" hidden="1" customHeight="1" x14ac:dyDescent="0.2"/>
    <row r="63159" ht="12.75" hidden="1" customHeight="1" x14ac:dyDescent="0.2"/>
    <row r="63160" ht="12.75" hidden="1" customHeight="1" x14ac:dyDescent="0.2"/>
    <row r="63161" ht="12.75" hidden="1" customHeight="1" x14ac:dyDescent="0.2"/>
    <row r="63162" ht="12.75" hidden="1" customHeight="1" x14ac:dyDescent="0.2"/>
    <row r="63163" ht="12.75" hidden="1" customHeight="1" x14ac:dyDescent="0.2"/>
    <row r="63164" ht="12.75" hidden="1" customHeight="1" x14ac:dyDescent="0.2"/>
    <row r="63165" ht="12.75" hidden="1" customHeight="1" x14ac:dyDescent="0.2"/>
    <row r="63166" ht="12.75" hidden="1" customHeight="1" x14ac:dyDescent="0.2"/>
    <row r="63167" ht="12.75" hidden="1" customHeight="1" x14ac:dyDescent="0.2"/>
    <row r="63168" ht="12.75" hidden="1" customHeight="1" x14ac:dyDescent="0.2"/>
    <row r="63169" ht="12.75" hidden="1" customHeight="1" x14ac:dyDescent="0.2"/>
    <row r="63170" ht="12.75" hidden="1" customHeight="1" x14ac:dyDescent="0.2"/>
    <row r="63171" ht="12.75" hidden="1" customHeight="1" x14ac:dyDescent="0.2"/>
    <row r="63172" ht="12.75" hidden="1" customHeight="1" x14ac:dyDescent="0.2"/>
    <row r="63173" ht="12.75" hidden="1" customHeight="1" x14ac:dyDescent="0.2"/>
    <row r="63174" ht="12.75" hidden="1" customHeight="1" x14ac:dyDescent="0.2"/>
    <row r="63175" ht="12.75" hidden="1" customHeight="1" x14ac:dyDescent="0.2"/>
    <row r="63176" ht="12.75" hidden="1" customHeight="1" x14ac:dyDescent="0.2"/>
    <row r="63177" ht="12.75" hidden="1" customHeight="1" x14ac:dyDescent="0.2"/>
    <row r="63178" ht="12.75" hidden="1" customHeight="1" x14ac:dyDescent="0.2"/>
    <row r="63179" ht="12.75" hidden="1" customHeight="1" x14ac:dyDescent="0.2"/>
    <row r="63180" ht="12.75" hidden="1" customHeight="1" x14ac:dyDescent="0.2"/>
    <row r="63181" ht="12.75" hidden="1" customHeight="1" x14ac:dyDescent="0.2"/>
    <row r="63182" ht="12.75" hidden="1" customHeight="1" x14ac:dyDescent="0.2"/>
    <row r="63183" ht="12.75" hidden="1" customHeight="1" x14ac:dyDescent="0.2"/>
    <row r="63184" ht="12.75" hidden="1" customHeight="1" x14ac:dyDescent="0.2"/>
    <row r="63185" ht="12.75" hidden="1" customHeight="1" x14ac:dyDescent="0.2"/>
    <row r="63186" ht="12.75" hidden="1" customHeight="1" x14ac:dyDescent="0.2"/>
    <row r="63187" ht="12.75" hidden="1" customHeight="1" x14ac:dyDescent="0.2"/>
    <row r="63188" ht="12.75" hidden="1" customHeight="1" x14ac:dyDescent="0.2"/>
    <row r="63189" ht="12.75" hidden="1" customHeight="1" x14ac:dyDescent="0.2"/>
    <row r="63190" ht="12.75" hidden="1" customHeight="1" x14ac:dyDescent="0.2"/>
    <row r="63191" ht="12.75" hidden="1" customHeight="1" x14ac:dyDescent="0.2"/>
    <row r="63192" ht="12.75" hidden="1" customHeight="1" x14ac:dyDescent="0.2"/>
    <row r="63193" ht="12.75" hidden="1" customHeight="1" x14ac:dyDescent="0.2"/>
    <row r="63194" ht="12.75" hidden="1" customHeight="1" x14ac:dyDescent="0.2"/>
    <row r="63195" ht="12.75" hidden="1" customHeight="1" x14ac:dyDescent="0.2"/>
    <row r="63196" ht="12.75" hidden="1" customHeight="1" x14ac:dyDescent="0.2"/>
    <row r="63197" ht="12.75" hidden="1" customHeight="1" x14ac:dyDescent="0.2"/>
    <row r="63198" ht="12.75" hidden="1" customHeight="1" x14ac:dyDescent="0.2"/>
    <row r="63199" ht="12.75" hidden="1" customHeight="1" x14ac:dyDescent="0.2"/>
    <row r="63200" ht="12.75" hidden="1" customHeight="1" x14ac:dyDescent="0.2"/>
    <row r="63201" ht="12.75" hidden="1" customHeight="1" x14ac:dyDescent="0.2"/>
    <row r="63202" ht="12.75" hidden="1" customHeight="1" x14ac:dyDescent="0.2"/>
    <row r="63203" ht="12.75" hidden="1" customHeight="1" x14ac:dyDescent="0.2"/>
    <row r="63204" ht="12.75" hidden="1" customHeight="1" x14ac:dyDescent="0.2"/>
    <row r="63205" ht="12.75" hidden="1" customHeight="1" x14ac:dyDescent="0.2"/>
    <row r="63206" ht="12.75" hidden="1" customHeight="1" x14ac:dyDescent="0.2"/>
    <row r="63207" ht="12.75" hidden="1" customHeight="1" x14ac:dyDescent="0.2"/>
    <row r="63208" ht="12.75" hidden="1" customHeight="1" x14ac:dyDescent="0.2"/>
    <row r="63209" ht="12.75" hidden="1" customHeight="1" x14ac:dyDescent="0.2"/>
    <row r="63210" ht="12.75" hidden="1" customHeight="1" x14ac:dyDescent="0.2"/>
    <row r="63211" ht="12.75" hidden="1" customHeight="1" x14ac:dyDescent="0.2"/>
    <row r="63212" ht="12.75" hidden="1" customHeight="1" x14ac:dyDescent="0.2"/>
    <row r="63213" ht="12.75" hidden="1" customHeight="1" x14ac:dyDescent="0.2"/>
    <row r="63214" ht="12.75" hidden="1" customHeight="1" x14ac:dyDescent="0.2"/>
    <row r="63215" ht="12.75" hidden="1" customHeight="1" x14ac:dyDescent="0.2"/>
    <row r="63216" ht="12.75" hidden="1" customHeight="1" x14ac:dyDescent="0.2"/>
    <row r="63217" ht="12.75" hidden="1" customHeight="1" x14ac:dyDescent="0.2"/>
    <row r="63218" ht="12.75" hidden="1" customHeight="1" x14ac:dyDescent="0.2"/>
    <row r="63219" ht="12.75" hidden="1" customHeight="1" x14ac:dyDescent="0.2"/>
    <row r="63220" ht="12.75" hidden="1" customHeight="1" x14ac:dyDescent="0.2"/>
    <row r="63221" ht="12.75" hidden="1" customHeight="1" x14ac:dyDescent="0.2"/>
    <row r="63222" ht="12.75" hidden="1" customHeight="1" x14ac:dyDescent="0.2"/>
    <row r="63223" ht="12.75" hidden="1" customHeight="1" x14ac:dyDescent="0.2"/>
    <row r="63224" ht="12.75" hidden="1" customHeight="1" x14ac:dyDescent="0.2"/>
    <row r="63225" ht="12.75" hidden="1" customHeight="1" x14ac:dyDescent="0.2"/>
    <row r="63226" ht="12.75" hidden="1" customHeight="1" x14ac:dyDescent="0.2"/>
    <row r="63227" ht="12.75" hidden="1" customHeight="1" x14ac:dyDescent="0.2"/>
    <row r="63228" ht="12.75" hidden="1" customHeight="1" x14ac:dyDescent="0.2"/>
    <row r="63229" ht="12.75" hidden="1" customHeight="1" x14ac:dyDescent="0.2"/>
    <row r="63230" ht="12.75" hidden="1" customHeight="1" x14ac:dyDescent="0.2"/>
    <row r="63231" ht="12.75" hidden="1" customHeight="1" x14ac:dyDescent="0.2"/>
    <row r="63232" ht="12.75" hidden="1" customHeight="1" x14ac:dyDescent="0.2"/>
    <row r="63233" ht="12.75" hidden="1" customHeight="1" x14ac:dyDescent="0.2"/>
    <row r="63234" ht="12.75" hidden="1" customHeight="1" x14ac:dyDescent="0.2"/>
    <row r="63235" ht="12.75" hidden="1" customHeight="1" x14ac:dyDescent="0.2"/>
    <row r="63236" ht="12.75" hidden="1" customHeight="1" x14ac:dyDescent="0.2"/>
    <row r="63237" ht="12.75" hidden="1" customHeight="1" x14ac:dyDescent="0.2"/>
    <row r="63238" ht="12.75" hidden="1" customHeight="1" x14ac:dyDescent="0.2"/>
    <row r="63239" ht="12.75" hidden="1" customHeight="1" x14ac:dyDescent="0.2"/>
    <row r="63240" ht="12.75" hidden="1" customHeight="1" x14ac:dyDescent="0.2"/>
    <row r="63241" ht="12.75" hidden="1" customHeight="1" x14ac:dyDescent="0.2"/>
    <row r="63242" ht="12.75" hidden="1" customHeight="1" x14ac:dyDescent="0.2"/>
    <row r="63243" ht="12.75" hidden="1" customHeight="1" x14ac:dyDescent="0.2"/>
    <row r="63244" ht="12.75" hidden="1" customHeight="1" x14ac:dyDescent="0.2"/>
    <row r="63245" ht="12.75" hidden="1" customHeight="1" x14ac:dyDescent="0.2"/>
    <row r="63246" ht="12.75" hidden="1" customHeight="1" x14ac:dyDescent="0.2"/>
    <row r="63247" ht="12.75" hidden="1" customHeight="1" x14ac:dyDescent="0.2"/>
    <row r="63248" ht="12.75" hidden="1" customHeight="1" x14ac:dyDescent="0.2"/>
    <row r="63249" ht="12.75" hidden="1" customHeight="1" x14ac:dyDescent="0.2"/>
    <row r="63250" ht="12.75" hidden="1" customHeight="1" x14ac:dyDescent="0.2"/>
    <row r="63251" ht="12.75" hidden="1" customHeight="1" x14ac:dyDescent="0.2"/>
    <row r="63252" ht="12.75" hidden="1" customHeight="1" x14ac:dyDescent="0.2"/>
    <row r="63253" ht="12.75" hidden="1" customHeight="1" x14ac:dyDescent="0.2"/>
    <row r="63254" ht="12.75" hidden="1" customHeight="1" x14ac:dyDescent="0.2"/>
    <row r="63255" ht="12.75" hidden="1" customHeight="1" x14ac:dyDescent="0.2"/>
    <row r="63256" ht="12.75" hidden="1" customHeight="1" x14ac:dyDescent="0.2"/>
    <row r="63257" ht="12.75" hidden="1" customHeight="1" x14ac:dyDescent="0.2"/>
    <row r="63258" ht="12.75" hidden="1" customHeight="1" x14ac:dyDescent="0.2"/>
    <row r="63259" ht="12.75" hidden="1" customHeight="1" x14ac:dyDescent="0.2"/>
    <row r="63260" ht="12.75" hidden="1" customHeight="1" x14ac:dyDescent="0.2"/>
    <row r="63261" ht="12.75" hidden="1" customHeight="1" x14ac:dyDescent="0.2"/>
    <row r="63262" ht="12.75" hidden="1" customHeight="1" x14ac:dyDescent="0.2"/>
    <row r="63263" ht="12.75" hidden="1" customHeight="1" x14ac:dyDescent="0.2"/>
    <row r="63264" ht="12.75" hidden="1" customHeight="1" x14ac:dyDescent="0.2"/>
    <row r="63265" ht="12.75" hidden="1" customHeight="1" x14ac:dyDescent="0.2"/>
    <row r="63266" ht="12.75" hidden="1" customHeight="1" x14ac:dyDescent="0.2"/>
    <row r="63267" ht="12.75" hidden="1" customHeight="1" x14ac:dyDescent="0.2"/>
    <row r="63268" ht="12.75" hidden="1" customHeight="1" x14ac:dyDescent="0.2"/>
    <row r="63269" ht="12.75" hidden="1" customHeight="1" x14ac:dyDescent="0.2"/>
    <row r="63270" ht="12.75" hidden="1" customHeight="1" x14ac:dyDescent="0.2"/>
    <row r="63271" ht="12.75" hidden="1" customHeight="1" x14ac:dyDescent="0.2"/>
    <row r="63272" ht="12.75" hidden="1" customHeight="1" x14ac:dyDescent="0.2"/>
    <row r="63273" ht="12.75" hidden="1" customHeight="1" x14ac:dyDescent="0.2"/>
    <row r="63274" ht="12.75" hidden="1" customHeight="1" x14ac:dyDescent="0.2"/>
    <row r="63275" ht="12.75" hidden="1" customHeight="1" x14ac:dyDescent="0.2"/>
    <row r="63276" ht="12.75" hidden="1" customHeight="1" x14ac:dyDescent="0.2"/>
    <row r="63277" ht="12.75" hidden="1" customHeight="1" x14ac:dyDescent="0.2"/>
    <row r="63278" ht="12.75" hidden="1" customHeight="1" x14ac:dyDescent="0.2"/>
    <row r="63279" ht="12.75" hidden="1" customHeight="1" x14ac:dyDescent="0.2"/>
    <row r="63280" ht="12.75" hidden="1" customHeight="1" x14ac:dyDescent="0.2"/>
    <row r="63281" ht="12.75" hidden="1" customHeight="1" x14ac:dyDescent="0.2"/>
    <row r="63282" ht="12.75" hidden="1" customHeight="1" x14ac:dyDescent="0.2"/>
    <row r="63283" ht="12.75" hidden="1" customHeight="1" x14ac:dyDescent="0.2"/>
    <row r="63284" ht="12.75" hidden="1" customHeight="1" x14ac:dyDescent="0.2"/>
    <row r="63285" ht="12.75" hidden="1" customHeight="1" x14ac:dyDescent="0.2"/>
    <row r="63286" ht="12.75" hidden="1" customHeight="1" x14ac:dyDescent="0.2"/>
    <row r="63287" ht="12.75" hidden="1" customHeight="1" x14ac:dyDescent="0.2"/>
    <row r="63288" ht="12.75" hidden="1" customHeight="1" x14ac:dyDescent="0.2"/>
    <row r="63289" ht="12.75" hidden="1" customHeight="1" x14ac:dyDescent="0.2"/>
    <row r="63290" ht="12.75" hidden="1" customHeight="1" x14ac:dyDescent="0.2"/>
    <row r="63291" ht="12.75" hidden="1" customHeight="1" x14ac:dyDescent="0.2"/>
    <row r="63292" ht="12.75" hidden="1" customHeight="1" x14ac:dyDescent="0.2"/>
    <row r="63293" ht="12.75" hidden="1" customHeight="1" x14ac:dyDescent="0.2"/>
    <row r="63294" ht="12.75" hidden="1" customHeight="1" x14ac:dyDescent="0.2"/>
    <row r="63295" ht="12.75" hidden="1" customHeight="1" x14ac:dyDescent="0.2"/>
    <row r="63296" ht="12.75" hidden="1" customHeight="1" x14ac:dyDescent="0.2"/>
    <row r="63297" ht="12.75" hidden="1" customHeight="1" x14ac:dyDescent="0.2"/>
    <row r="63298" ht="12.75" hidden="1" customHeight="1" x14ac:dyDescent="0.2"/>
    <row r="63299" ht="12.75" hidden="1" customHeight="1" x14ac:dyDescent="0.2"/>
    <row r="63300" ht="12.75" hidden="1" customHeight="1" x14ac:dyDescent="0.2"/>
    <row r="63301" ht="12.75" hidden="1" customHeight="1" x14ac:dyDescent="0.2"/>
    <row r="63302" ht="12.75" hidden="1" customHeight="1" x14ac:dyDescent="0.2"/>
    <row r="63303" ht="12.75" hidden="1" customHeight="1" x14ac:dyDescent="0.2"/>
    <row r="63304" ht="12.75" hidden="1" customHeight="1" x14ac:dyDescent="0.2"/>
    <row r="63305" ht="12.75" hidden="1" customHeight="1" x14ac:dyDescent="0.2"/>
    <row r="63306" ht="12.75" hidden="1" customHeight="1" x14ac:dyDescent="0.2"/>
    <row r="63307" ht="12.75" hidden="1" customHeight="1" x14ac:dyDescent="0.2"/>
    <row r="63308" ht="12.75" hidden="1" customHeight="1" x14ac:dyDescent="0.2"/>
    <row r="63309" ht="12.75" hidden="1" customHeight="1" x14ac:dyDescent="0.2"/>
    <row r="63310" ht="12.75" hidden="1" customHeight="1" x14ac:dyDescent="0.2"/>
    <row r="63311" ht="12.75" hidden="1" customHeight="1" x14ac:dyDescent="0.2"/>
    <row r="63312" ht="12.75" hidden="1" customHeight="1" x14ac:dyDescent="0.2"/>
    <row r="63313" ht="12.75" hidden="1" customHeight="1" x14ac:dyDescent="0.2"/>
    <row r="63314" ht="12.75" hidden="1" customHeight="1" x14ac:dyDescent="0.2"/>
    <row r="63315" ht="12.75" hidden="1" customHeight="1" x14ac:dyDescent="0.2"/>
    <row r="63316" ht="12.75" hidden="1" customHeight="1" x14ac:dyDescent="0.2"/>
    <row r="63317" ht="12.75" hidden="1" customHeight="1" x14ac:dyDescent="0.2"/>
    <row r="63318" ht="12.75" hidden="1" customHeight="1" x14ac:dyDescent="0.2"/>
    <row r="63319" ht="12.75" hidden="1" customHeight="1" x14ac:dyDescent="0.2"/>
    <row r="63320" ht="12.75" hidden="1" customHeight="1" x14ac:dyDescent="0.2"/>
    <row r="63321" ht="12.75" hidden="1" customHeight="1" x14ac:dyDescent="0.2"/>
    <row r="63322" ht="12.75" hidden="1" customHeight="1" x14ac:dyDescent="0.2"/>
    <row r="63323" ht="12.75" hidden="1" customHeight="1" x14ac:dyDescent="0.2"/>
    <row r="63324" ht="12.75" hidden="1" customHeight="1" x14ac:dyDescent="0.2"/>
    <row r="63325" ht="12.75" hidden="1" customHeight="1" x14ac:dyDescent="0.2"/>
    <row r="63326" ht="12.75" hidden="1" customHeight="1" x14ac:dyDescent="0.2"/>
    <row r="63327" ht="12.75" hidden="1" customHeight="1" x14ac:dyDescent="0.2"/>
    <row r="63328" ht="12.75" hidden="1" customHeight="1" x14ac:dyDescent="0.2"/>
    <row r="63329" ht="12.75" hidden="1" customHeight="1" x14ac:dyDescent="0.2"/>
    <row r="63330" ht="12.75" hidden="1" customHeight="1" x14ac:dyDescent="0.2"/>
    <row r="63331" ht="12.75" hidden="1" customHeight="1" x14ac:dyDescent="0.2"/>
    <row r="63332" ht="12.75" hidden="1" customHeight="1" x14ac:dyDescent="0.2"/>
    <row r="63333" ht="12.75" hidden="1" customHeight="1" x14ac:dyDescent="0.2"/>
    <row r="63334" ht="12.75" hidden="1" customHeight="1" x14ac:dyDescent="0.2"/>
    <row r="63335" ht="12.75" hidden="1" customHeight="1" x14ac:dyDescent="0.2"/>
    <row r="63336" ht="12.75" hidden="1" customHeight="1" x14ac:dyDescent="0.2"/>
    <row r="63337" ht="12.75" hidden="1" customHeight="1" x14ac:dyDescent="0.2"/>
    <row r="63338" ht="12.75" hidden="1" customHeight="1" x14ac:dyDescent="0.2"/>
    <row r="63339" ht="12.75" hidden="1" customHeight="1" x14ac:dyDescent="0.2"/>
    <row r="63340" ht="12.75" hidden="1" customHeight="1" x14ac:dyDescent="0.2"/>
    <row r="63341" ht="12.75" hidden="1" customHeight="1" x14ac:dyDescent="0.2"/>
    <row r="63342" ht="12.75" hidden="1" customHeight="1" x14ac:dyDescent="0.2"/>
    <row r="63343" ht="12.75" hidden="1" customHeight="1" x14ac:dyDescent="0.2"/>
    <row r="63344" ht="12.75" hidden="1" customHeight="1" x14ac:dyDescent="0.2"/>
    <row r="63345" ht="12.75" hidden="1" customHeight="1" x14ac:dyDescent="0.2"/>
    <row r="63346" ht="12.75" hidden="1" customHeight="1" x14ac:dyDescent="0.2"/>
    <row r="63347" ht="12.75" hidden="1" customHeight="1" x14ac:dyDescent="0.2"/>
    <row r="63348" ht="12.75" hidden="1" customHeight="1" x14ac:dyDescent="0.2"/>
    <row r="63349" ht="12.75" hidden="1" customHeight="1" x14ac:dyDescent="0.2"/>
    <row r="63350" ht="12.75" hidden="1" customHeight="1" x14ac:dyDescent="0.2"/>
    <row r="63351" ht="12.75" hidden="1" customHeight="1" x14ac:dyDescent="0.2"/>
    <row r="63352" ht="12.75" hidden="1" customHeight="1" x14ac:dyDescent="0.2"/>
    <row r="63353" ht="12.75" hidden="1" customHeight="1" x14ac:dyDescent="0.2"/>
    <row r="63354" ht="12.75" hidden="1" customHeight="1" x14ac:dyDescent="0.2"/>
    <row r="63355" ht="12.75" hidden="1" customHeight="1" x14ac:dyDescent="0.2"/>
    <row r="63356" ht="12.75" hidden="1" customHeight="1" x14ac:dyDescent="0.2"/>
    <row r="63357" ht="12.75" hidden="1" customHeight="1" x14ac:dyDescent="0.2"/>
    <row r="63358" ht="12.75" hidden="1" customHeight="1" x14ac:dyDescent="0.2"/>
    <row r="63359" ht="12.75" hidden="1" customHeight="1" x14ac:dyDescent="0.2"/>
    <row r="63360" ht="12.75" hidden="1" customHeight="1" x14ac:dyDescent="0.2"/>
    <row r="63361" ht="12.75" hidden="1" customHeight="1" x14ac:dyDescent="0.2"/>
    <row r="63362" ht="12.75" hidden="1" customHeight="1" x14ac:dyDescent="0.2"/>
    <row r="63363" ht="12.75" hidden="1" customHeight="1" x14ac:dyDescent="0.2"/>
    <row r="63364" ht="12.75" hidden="1" customHeight="1" x14ac:dyDescent="0.2"/>
    <row r="63365" ht="12.75" hidden="1" customHeight="1" x14ac:dyDescent="0.2"/>
    <row r="63366" ht="12.75" hidden="1" customHeight="1" x14ac:dyDescent="0.2"/>
    <row r="63367" ht="12.75" hidden="1" customHeight="1" x14ac:dyDescent="0.2"/>
    <row r="63368" ht="12.75" hidden="1" customHeight="1" x14ac:dyDescent="0.2"/>
    <row r="63369" ht="12.75" hidden="1" customHeight="1" x14ac:dyDescent="0.2"/>
    <row r="63370" ht="12.75" hidden="1" customHeight="1" x14ac:dyDescent="0.2"/>
    <row r="63371" ht="12.75" hidden="1" customHeight="1" x14ac:dyDescent="0.2"/>
    <row r="63372" ht="12.75" hidden="1" customHeight="1" x14ac:dyDescent="0.2"/>
    <row r="63373" ht="12.75" hidden="1" customHeight="1" x14ac:dyDescent="0.2"/>
    <row r="63374" ht="12.75" hidden="1" customHeight="1" x14ac:dyDescent="0.2"/>
    <row r="63375" ht="12.75" hidden="1" customHeight="1" x14ac:dyDescent="0.2"/>
    <row r="63376" ht="12.75" hidden="1" customHeight="1" x14ac:dyDescent="0.2"/>
    <row r="63377" ht="12.75" hidden="1" customHeight="1" x14ac:dyDescent="0.2"/>
    <row r="63378" ht="12.75" hidden="1" customHeight="1" x14ac:dyDescent="0.2"/>
    <row r="63379" ht="12.75" hidden="1" customHeight="1" x14ac:dyDescent="0.2"/>
    <row r="63380" ht="12.75" hidden="1" customHeight="1" x14ac:dyDescent="0.2"/>
    <row r="63381" ht="12.75" hidden="1" customHeight="1" x14ac:dyDescent="0.2"/>
    <row r="63382" ht="12.75" hidden="1" customHeight="1" x14ac:dyDescent="0.2"/>
    <row r="63383" ht="12.75" hidden="1" customHeight="1" x14ac:dyDescent="0.2"/>
    <row r="63384" ht="12.75" hidden="1" customHeight="1" x14ac:dyDescent="0.2"/>
    <row r="63385" ht="12.75" hidden="1" customHeight="1" x14ac:dyDescent="0.2"/>
    <row r="63386" ht="12.75" hidden="1" customHeight="1" x14ac:dyDescent="0.2"/>
    <row r="63387" ht="12.75" hidden="1" customHeight="1" x14ac:dyDescent="0.2"/>
    <row r="63388" ht="12.75" hidden="1" customHeight="1" x14ac:dyDescent="0.2"/>
    <row r="63389" ht="12.75" hidden="1" customHeight="1" x14ac:dyDescent="0.2"/>
    <row r="63390" ht="12.75" hidden="1" customHeight="1" x14ac:dyDescent="0.2"/>
    <row r="63391" ht="12.75" hidden="1" customHeight="1" x14ac:dyDescent="0.2"/>
    <row r="63392" ht="12.75" hidden="1" customHeight="1" x14ac:dyDescent="0.2"/>
    <row r="63393" ht="12.75" hidden="1" customHeight="1" x14ac:dyDescent="0.2"/>
    <row r="63394" ht="12.75" hidden="1" customHeight="1" x14ac:dyDescent="0.2"/>
    <row r="63395" ht="12.75" hidden="1" customHeight="1" x14ac:dyDescent="0.2"/>
    <row r="63396" ht="12.75" hidden="1" customHeight="1" x14ac:dyDescent="0.2"/>
    <row r="63397" ht="12.75" hidden="1" customHeight="1" x14ac:dyDescent="0.2"/>
    <row r="63398" ht="12.75" hidden="1" customHeight="1" x14ac:dyDescent="0.2"/>
    <row r="63399" ht="12.75" hidden="1" customHeight="1" x14ac:dyDescent="0.2"/>
    <row r="63400" ht="12.75" hidden="1" customHeight="1" x14ac:dyDescent="0.2"/>
    <row r="63401" ht="12.75" hidden="1" customHeight="1" x14ac:dyDescent="0.2"/>
    <row r="63402" ht="12.75" hidden="1" customHeight="1" x14ac:dyDescent="0.2"/>
    <row r="63403" ht="12.75" hidden="1" customHeight="1" x14ac:dyDescent="0.2"/>
    <row r="63404" ht="12.75" hidden="1" customHeight="1" x14ac:dyDescent="0.2"/>
    <row r="63405" ht="12.75" hidden="1" customHeight="1" x14ac:dyDescent="0.2"/>
    <row r="63406" ht="12.75" hidden="1" customHeight="1" x14ac:dyDescent="0.2"/>
    <row r="63407" ht="12.75" hidden="1" customHeight="1" x14ac:dyDescent="0.2"/>
    <row r="63408" ht="12.75" hidden="1" customHeight="1" x14ac:dyDescent="0.2"/>
    <row r="63409" ht="12.75" hidden="1" customHeight="1" x14ac:dyDescent="0.2"/>
    <row r="63410" ht="12.75" hidden="1" customHeight="1" x14ac:dyDescent="0.2"/>
    <row r="63411" ht="12.75" hidden="1" customHeight="1" x14ac:dyDescent="0.2"/>
    <row r="63412" ht="12.75" hidden="1" customHeight="1" x14ac:dyDescent="0.2"/>
    <row r="63413" ht="12.75" hidden="1" customHeight="1" x14ac:dyDescent="0.2"/>
    <row r="63414" ht="12.75" hidden="1" customHeight="1" x14ac:dyDescent="0.2"/>
    <row r="63415" ht="12.75" hidden="1" customHeight="1" x14ac:dyDescent="0.2"/>
    <row r="63416" ht="12.75" hidden="1" customHeight="1" x14ac:dyDescent="0.2"/>
    <row r="63417" ht="12.75" hidden="1" customHeight="1" x14ac:dyDescent="0.2"/>
    <row r="63418" ht="12.75" hidden="1" customHeight="1" x14ac:dyDescent="0.2"/>
    <row r="63419" ht="12.75" hidden="1" customHeight="1" x14ac:dyDescent="0.2"/>
    <row r="63420" ht="12.75" hidden="1" customHeight="1" x14ac:dyDescent="0.2"/>
    <row r="63421" ht="12.75" hidden="1" customHeight="1" x14ac:dyDescent="0.2"/>
    <row r="63422" ht="12.75" hidden="1" customHeight="1" x14ac:dyDescent="0.2"/>
    <row r="63423" ht="12.75" hidden="1" customHeight="1" x14ac:dyDescent="0.2"/>
    <row r="63424" ht="12.75" hidden="1" customHeight="1" x14ac:dyDescent="0.2"/>
    <row r="63425" ht="12.75" hidden="1" customHeight="1" x14ac:dyDescent="0.2"/>
    <row r="63426" ht="12.75" hidden="1" customHeight="1" x14ac:dyDescent="0.2"/>
    <row r="63427" ht="12.75" hidden="1" customHeight="1" x14ac:dyDescent="0.2"/>
    <row r="63428" ht="12.75" hidden="1" customHeight="1" x14ac:dyDescent="0.2"/>
    <row r="63429" ht="12.75" hidden="1" customHeight="1" x14ac:dyDescent="0.2"/>
    <row r="63430" ht="12.75" hidden="1" customHeight="1" x14ac:dyDescent="0.2"/>
    <row r="63431" ht="12.75" hidden="1" customHeight="1" x14ac:dyDescent="0.2"/>
    <row r="63432" ht="12.75" hidden="1" customHeight="1" x14ac:dyDescent="0.2"/>
    <row r="63433" ht="12.75" hidden="1" customHeight="1" x14ac:dyDescent="0.2"/>
    <row r="63434" ht="12.75" hidden="1" customHeight="1" x14ac:dyDescent="0.2"/>
    <row r="63435" ht="12.75" hidden="1" customHeight="1" x14ac:dyDescent="0.2"/>
    <row r="63436" ht="12.75" hidden="1" customHeight="1" x14ac:dyDescent="0.2"/>
    <row r="63437" ht="12.75" hidden="1" customHeight="1" x14ac:dyDescent="0.2"/>
    <row r="63438" ht="12.75" hidden="1" customHeight="1" x14ac:dyDescent="0.2"/>
    <row r="63439" ht="12.75" hidden="1" customHeight="1" x14ac:dyDescent="0.2"/>
    <row r="63440" ht="12.75" hidden="1" customHeight="1" x14ac:dyDescent="0.2"/>
    <row r="63441" ht="12.75" hidden="1" customHeight="1" x14ac:dyDescent="0.2"/>
    <row r="63442" ht="12.75" hidden="1" customHeight="1" x14ac:dyDescent="0.2"/>
    <row r="63443" ht="12.75" hidden="1" customHeight="1" x14ac:dyDescent="0.2"/>
    <row r="63444" ht="12.75" hidden="1" customHeight="1" x14ac:dyDescent="0.2"/>
    <row r="63445" ht="12.75" hidden="1" customHeight="1" x14ac:dyDescent="0.2"/>
    <row r="63446" ht="12.75" hidden="1" customHeight="1" x14ac:dyDescent="0.2"/>
    <row r="63447" ht="12.75" hidden="1" customHeight="1" x14ac:dyDescent="0.2"/>
    <row r="63448" ht="12.75" hidden="1" customHeight="1" x14ac:dyDescent="0.2"/>
    <row r="63449" ht="12.75" hidden="1" customHeight="1" x14ac:dyDescent="0.2"/>
    <row r="63450" ht="12.75" hidden="1" customHeight="1" x14ac:dyDescent="0.2"/>
    <row r="63451" ht="12.75" hidden="1" customHeight="1" x14ac:dyDescent="0.2"/>
    <row r="63452" ht="12.75" hidden="1" customHeight="1" x14ac:dyDescent="0.2"/>
    <row r="63453" ht="12.75" hidden="1" customHeight="1" x14ac:dyDescent="0.2"/>
    <row r="63454" ht="12.75" hidden="1" customHeight="1" x14ac:dyDescent="0.2"/>
    <row r="63455" ht="12.75" hidden="1" customHeight="1" x14ac:dyDescent="0.2"/>
    <row r="63456" ht="12.75" hidden="1" customHeight="1" x14ac:dyDescent="0.2"/>
    <row r="63457" ht="12.75" hidden="1" customHeight="1" x14ac:dyDescent="0.2"/>
    <row r="63458" ht="12.75" hidden="1" customHeight="1" x14ac:dyDescent="0.2"/>
    <row r="63459" ht="12.75" hidden="1" customHeight="1" x14ac:dyDescent="0.2"/>
    <row r="63460" ht="12.75" hidden="1" customHeight="1" x14ac:dyDescent="0.2"/>
    <row r="63461" ht="12.75" hidden="1" customHeight="1" x14ac:dyDescent="0.2"/>
    <row r="63462" ht="12.75" hidden="1" customHeight="1" x14ac:dyDescent="0.2"/>
    <row r="63463" ht="12.75" hidden="1" customHeight="1" x14ac:dyDescent="0.2"/>
    <row r="63464" ht="12.75" hidden="1" customHeight="1" x14ac:dyDescent="0.2"/>
    <row r="63465" ht="12.75" hidden="1" customHeight="1" x14ac:dyDescent="0.2"/>
    <row r="63466" ht="12.75" hidden="1" customHeight="1" x14ac:dyDescent="0.2"/>
    <row r="63467" ht="12.75" hidden="1" customHeight="1" x14ac:dyDescent="0.2"/>
    <row r="63468" ht="12.75" hidden="1" customHeight="1" x14ac:dyDescent="0.2"/>
    <row r="63469" ht="12.75" hidden="1" customHeight="1" x14ac:dyDescent="0.2"/>
    <row r="63470" ht="12.75" hidden="1" customHeight="1" x14ac:dyDescent="0.2"/>
    <row r="63471" ht="12.75" hidden="1" customHeight="1" x14ac:dyDescent="0.2"/>
    <row r="63472" ht="12.75" hidden="1" customHeight="1" x14ac:dyDescent="0.2"/>
    <row r="63473" ht="12.75" hidden="1" customHeight="1" x14ac:dyDescent="0.2"/>
    <row r="63474" ht="12.75" hidden="1" customHeight="1" x14ac:dyDescent="0.2"/>
    <row r="63475" ht="12.75" hidden="1" customHeight="1" x14ac:dyDescent="0.2"/>
    <row r="63476" ht="12.75" hidden="1" customHeight="1" x14ac:dyDescent="0.2"/>
    <row r="63477" ht="12.75" hidden="1" customHeight="1" x14ac:dyDescent="0.2"/>
    <row r="63478" ht="12.75" hidden="1" customHeight="1" x14ac:dyDescent="0.2"/>
    <row r="63479" ht="12.75" hidden="1" customHeight="1" x14ac:dyDescent="0.2"/>
    <row r="63480" ht="12.75" hidden="1" customHeight="1" x14ac:dyDescent="0.2"/>
    <row r="63481" ht="12.75" hidden="1" customHeight="1" x14ac:dyDescent="0.2"/>
    <row r="63482" ht="12.75" hidden="1" customHeight="1" x14ac:dyDescent="0.2"/>
    <row r="63483" ht="12.75" hidden="1" customHeight="1" x14ac:dyDescent="0.2"/>
    <row r="63484" ht="12.75" hidden="1" customHeight="1" x14ac:dyDescent="0.2"/>
    <row r="63485" ht="12.75" hidden="1" customHeight="1" x14ac:dyDescent="0.2"/>
    <row r="63486" ht="12.75" hidden="1" customHeight="1" x14ac:dyDescent="0.2"/>
    <row r="63487" ht="12.75" hidden="1" customHeight="1" x14ac:dyDescent="0.2"/>
    <row r="63488" ht="12.75" hidden="1" customHeight="1" x14ac:dyDescent="0.2"/>
    <row r="63489" ht="12.75" hidden="1" customHeight="1" x14ac:dyDescent="0.2"/>
    <row r="63490" ht="12.75" hidden="1" customHeight="1" x14ac:dyDescent="0.2"/>
    <row r="63491" ht="12.75" hidden="1" customHeight="1" x14ac:dyDescent="0.2"/>
    <row r="63492" ht="12.75" hidden="1" customHeight="1" x14ac:dyDescent="0.2"/>
    <row r="63493" ht="12.75" hidden="1" customHeight="1" x14ac:dyDescent="0.2"/>
    <row r="63494" ht="12.75" hidden="1" customHeight="1" x14ac:dyDescent="0.2"/>
    <row r="63495" ht="12.75" hidden="1" customHeight="1" x14ac:dyDescent="0.2"/>
    <row r="63496" ht="12.75" hidden="1" customHeight="1" x14ac:dyDescent="0.2"/>
    <row r="63497" ht="12.75" hidden="1" customHeight="1" x14ac:dyDescent="0.2"/>
    <row r="63498" ht="12.75" hidden="1" customHeight="1" x14ac:dyDescent="0.2"/>
    <row r="63499" ht="12.75" hidden="1" customHeight="1" x14ac:dyDescent="0.2"/>
    <row r="63500" ht="12.75" hidden="1" customHeight="1" x14ac:dyDescent="0.2"/>
    <row r="63501" ht="12.75" hidden="1" customHeight="1" x14ac:dyDescent="0.2"/>
    <row r="63502" ht="12.75" hidden="1" customHeight="1" x14ac:dyDescent="0.2"/>
    <row r="63503" ht="12.75" hidden="1" customHeight="1" x14ac:dyDescent="0.2"/>
    <row r="63504" ht="12.75" hidden="1" customHeight="1" x14ac:dyDescent="0.2"/>
    <row r="63505" ht="12.75" hidden="1" customHeight="1" x14ac:dyDescent="0.2"/>
    <row r="63506" ht="12.75" hidden="1" customHeight="1" x14ac:dyDescent="0.2"/>
    <row r="63507" ht="12.75" hidden="1" customHeight="1" x14ac:dyDescent="0.2"/>
    <row r="63508" ht="12.75" hidden="1" customHeight="1" x14ac:dyDescent="0.2"/>
    <row r="63509" ht="12.75" hidden="1" customHeight="1" x14ac:dyDescent="0.2"/>
    <row r="63510" ht="12.75" hidden="1" customHeight="1" x14ac:dyDescent="0.2"/>
    <row r="63511" ht="12.75" hidden="1" customHeight="1" x14ac:dyDescent="0.2"/>
    <row r="63512" ht="12.75" hidden="1" customHeight="1" x14ac:dyDescent="0.2"/>
    <row r="63513" ht="12.75" hidden="1" customHeight="1" x14ac:dyDescent="0.2"/>
    <row r="63514" ht="12.75" hidden="1" customHeight="1" x14ac:dyDescent="0.2"/>
    <row r="63515" ht="12.75" hidden="1" customHeight="1" x14ac:dyDescent="0.2"/>
    <row r="63516" ht="12.75" hidden="1" customHeight="1" x14ac:dyDescent="0.2"/>
    <row r="63517" ht="12.75" hidden="1" customHeight="1" x14ac:dyDescent="0.2"/>
    <row r="63518" ht="12.75" hidden="1" customHeight="1" x14ac:dyDescent="0.2"/>
    <row r="63519" ht="12.75" hidden="1" customHeight="1" x14ac:dyDescent="0.2"/>
    <row r="63520" ht="12.75" hidden="1" customHeight="1" x14ac:dyDescent="0.2"/>
    <row r="63521" ht="12.75" hidden="1" customHeight="1" x14ac:dyDescent="0.2"/>
    <row r="63522" ht="12.75" hidden="1" customHeight="1" x14ac:dyDescent="0.2"/>
    <row r="63523" ht="12.75" hidden="1" customHeight="1" x14ac:dyDescent="0.2"/>
    <row r="63524" ht="12.75" hidden="1" customHeight="1" x14ac:dyDescent="0.2"/>
    <row r="63525" ht="12.75" hidden="1" customHeight="1" x14ac:dyDescent="0.2"/>
    <row r="63526" ht="12.75" hidden="1" customHeight="1" x14ac:dyDescent="0.2"/>
    <row r="63527" ht="12.75" hidden="1" customHeight="1" x14ac:dyDescent="0.2"/>
    <row r="63528" ht="12.75" hidden="1" customHeight="1" x14ac:dyDescent="0.2"/>
    <row r="63529" ht="12.75" hidden="1" customHeight="1" x14ac:dyDescent="0.2"/>
    <row r="63530" ht="12.75" hidden="1" customHeight="1" x14ac:dyDescent="0.2"/>
    <row r="63531" ht="12.75" hidden="1" customHeight="1" x14ac:dyDescent="0.2"/>
    <row r="63532" ht="12.75" hidden="1" customHeight="1" x14ac:dyDescent="0.2"/>
    <row r="63533" ht="12.75" hidden="1" customHeight="1" x14ac:dyDescent="0.2"/>
    <row r="63534" ht="12.75" hidden="1" customHeight="1" x14ac:dyDescent="0.2"/>
    <row r="63535" ht="12.75" hidden="1" customHeight="1" x14ac:dyDescent="0.2"/>
    <row r="63536" ht="12.75" hidden="1" customHeight="1" x14ac:dyDescent="0.2"/>
    <row r="63537" ht="12.75" hidden="1" customHeight="1" x14ac:dyDescent="0.2"/>
    <row r="63538" ht="12.75" hidden="1" customHeight="1" x14ac:dyDescent="0.2"/>
    <row r="63539" ht="12.75" hidden="1" customHeight="1" x14ac:dyDescent="0.2"/>
    <row r="63540" ht="12.75" hidden="1" customHeight="1" x14ac:dyDescent="0.2"/>
    <row r="63541" ht="12.75" hidden="1" customHeight="1" x14ac:dyDescent="0.2"/>
    <row r="63542" ht="12.75" hidden="1" customHeight="1" x14ac:dyDescent="0.2"/>
    <row r="63543" ht="12.75" hidden="1" customHeight="1" x14ac:dyDescent="0.2"/>
    <row r="63544" ht="12.75" hidden="1" customHeight="1" x14ac:dyDescent="0.2"/>
    <row r="63545" ht="12.75" hidden="1" customHeight="1" x14ac:dyDescent="0.2"/>
    <row r="63546" ht="12.75" hidden="1" customHeight="1" x14ac:dyDescent="0.2"/>
    <row r="63547" ht="12.75" hidden="1" customHeight="1" x14ac:dyDescent="0.2"/>
    <row r="63548" ht="12.75" hidden="1" customHeight="1" x14ac:dyDescent="0.2"/>
    <row r="63549" ht="12.75" hidden="1" customHeight="1" x14ac:dyDescent="0.2"/>
    <row r="63550" ht="12.75" hidden="1" customHeight="1" x14ac:dyDescent="0.2"/>
    <row r="63551" ht="12.75" hidden="1" customHeight="1" x14ac:dyDescent="0.2"/>
    <row r="63552" ht="12.75" hidden="1" customHeight="1" x14ac:dyDescent="0.2"/>
    <row r="63553" ht="12.75" hidden="1" customHeight="1" x14ac:dyDescent="0.2"/>
    <row r="63554" ht="12.75" hidden="1" customHeight="1" x14ac:dyDescent="0.2"/>
    <row r="63555" ht="12.75" hidden="1" customHeight="1" x14ac:dyDescent="0.2"/>
    <row r="63556" ht="12.75" hidden="1" customHeight="1" x14ac:dyDescent="0.2"/>
    <row r="63557" ht="12.75" hidden="1" customHeight="1" x14ac:dyDescent="0.2"/>
    <row r="63558" ht="12.75" hidden="1" customHeight="1" x14ac:dyDescent="0.2"/>
    <row r="63559" ht="12.75" hidden="1" customHeight="1" x14ac:dyDescent="0.2"/>
    <row r="63560" ht="12.75" hidden="1" customHeight="1" x14ac:dyDescent="0.2"/>
    <row r="63561" ht="12.75" hidden="1" customHeight="1" x14ac:dyDescent="0.2"/>
    <row r="63562" ht="12.75" hidden="1" customHeight="1" x14ac:dyDescent="0.2"/>
    <row r="63563" ht="12.75" hidden="1" customHeight="1" x14ac:dyDescent="0.2"/>
    <row r="63564" ht="12.75" hidden="1" customHeight="1" x14ac:dyDescent="0.2"/>
    <row r="63565" ht="12.75" hidden="1" customHeight="1" x14ac:dyDescent="0.2"/>
    <row r="63566" ht="12.75" hidden="1" customHeight="1" x14ac:dyDescent="0.2"/>
    <row r="63567" ht="12.75" hidden="1" customHeight="1" x14ac:dyDescent="0.2"/>
    <row r="63568" ht="12.75" hidden="1" customHeight="1" x14ac:dyDescent="0.2"/>
    <row r="63569" ht="12.75" hidden="1" customHeight="1" x14ac:dyDescent="0.2"/>
    <row r="63570" ht="12.75" hidden="1" customHeight="1" x14ac:dyDescent="0.2"/>
    <row r="63571" ht="12.75" hidden="1" customHeight="1" x14ac:dyDescent="0.2"/>
    <row r="63572" ht="12.75" hidden="1" customHeight="1" x14ac:dyDescent="0.2"/>
    <row r="63573" ht="12.75" hidden="1" customHeight="1" x14ac:dyDescent="0.2"/>
    <row r="63574" ht="12.75" hidden="1" customHeight="1" x14ac:dyDescent="0.2"/>
    <row r="63575" ht="12.75" hidden="1" customHeight="1" x14ac:dyDescent="0.2"/>
    <row r="63576" ht="12.75" hidden="1" customHeight="1" x14ac:dyDescent="0.2"/>
    <row r="63577" ht="12.75" hidden="1" customHeight="1" x14ac:dyDescent="0.2"/>
    <row r="63578" ht="12.75" hidden="1" customHeight="1" x14ac:dyDescent="0.2"/>
    <row r="63579" ht="12.75" hidden="1" customHeight="1" x14ac:dyDescent="0.2"/>
    <row r="63580" ht="12.75" hidden="1" customHeight="1" x14ac:dyDescent="0.2"/>
    <row r="63581" ht="12.75" hidden="1" customHeight="1" x14ac:dyDescent="0.2"/>
    <row r="63582" ht="12.75" hidden="1" customHeight="1" x14ac:dyDescent="0.2"/>
    <row r="63583" ht="12.75" hidden="1" customHeight="1" x14ac:dyDescent="0.2"/>
    <row r="63584" ht="12.75" hidden="1" customHeight="1" x14ac:dyDescent="0.2"/>
    <row r="63585" ht="12.75" hidden="1" customHeight="1" x14ac:dyDescent="0.2"/>
    <row r="63586" ht="12.75" hidden="1" customHeight="1" x14ac:dyDescent="0.2"/>
    <row r="63587" ht="12.75" hidden="1" customHeight="1" x14ac:dyDescent="0.2"/>
    <row r="63588" ht="12.75" hidden="1" customHeight="1" x14ac:dyDescent="0.2"/>
    <row r="63589" ht="12.75" hidden="1" customHeight="1" x14ac:dyDescent="0.2"/>
    <row r="63590" ht="12.75" hidden="1" customHeight="1" x14ac:dyDescent="0.2"/>
    <row r="63591" ht="12.75" hidden="1" customHeight="1" x14ac:dyDescent="0.2"/>
    <row r="63592" ht="12.75" hidden="1" customHeight="1" x14ac:dyDescent="0.2"/>
    <row r="63593" ht="12.75" hidden="1" customHeight="1" x14ac:dyDescent="0.2"/>
    <row r="63594" ht="12.75" hidden="1" customHeight="1" x14ac:dyDescent="0.2"/>
    <row r="63595" ht="12.75" hidden="1" customHeight="1" x14ac:dyDescent="0.2"/>
    <row r="63596" ht="12.75" hidden="1" customHeight="1" x14ac:dyDescent="0.2"/>
    <row r="63597" ht="12.75" hidden="1" customHeight="1" x14ac:dyDescent="0.2"/>
    <row r="63598" ht="12.75" hidden="1" customHeight="1" x14ac:dyDescent="0.2"/>
    <row r="63599" ht="12.75" hidden="1" customHeight="1" x14ac:dyDescent="0.2"/>
    <row r="63600" ht="12.75" hidden="1" customHeight="1" x14ac:dyDescent="0.2"/>
    <row r="63601" ht="12.75" hidden="1" customHeight="1" x14ac:dyDescent="0.2"/>
    <row r="63602" ht="12.75" hidden="1" customHeight="1" x14ac:dyDescent="0.2"/>
    <row r="63603" ht="12.75" hidden="1" customHeight="1" x14ac:dyDescent="0.2"/>
    <row r="63604" ht="12.75" hidden="1" customHeight="1" x14ac:dyDescent="0.2"/>
    <row r="63605" ht="12.75" hidden="1" customHeight="1" x14ac:dyDescent="0.2"/>
    <row r="63606" ht="12.75" hidden="1" customHeight="1" x14ac:dyDescent="0.2"/>
    <row r="63607" ht="12.75" hidden="1" customHeight="1" x14ac:dyDescent="0.2"/>
    <row r="63608" ht="12.75" hidden="1" customHeight="1" x14ac:dyDescent="0.2"/>
    <row r="63609" ht="12.75" hidden="1" customHeight="1" x14ac:dyDescent="0.2"/>
    <row r="63610" ht="12.75" hidden="1" customHeight="1" x14ac:dyDescent="0.2"/>
    <row r="63611" ht="12.75" hidden="1" customHeight="1" x14ac:dyDescent="0.2"/>
    <row r="63612" ht="12.75" hidden="1" customHeight="1" x14ac:dyDescent="0.2"/>
    <row r="63613" ht="12.75" hidden="1" customHeight="1" x14ac:dyDescent="0.2"/>
    <row r="63614" ht="12.75" hidden="1" customHeight="1" x14ac:dyDescent="0.2"/>
    <row r="63615" ht="12.75" hidden="1" customHeight="1" x14ac:dyDescent="0.2"/>
    <row r="63616" ht="12.75" hidden="1" customHeight="1" x14ac:dyDescent="0.2"/>
    <row r="63617" ht="12.75" hidden="1" customHeight="1" x14ac:dyDescent="0.2"/>
    <row r="63618" ht="12.75" hidden="1" customHeight="1" x14ac:dyDescent="0.2"/>
    <row r="63619" ht="12.75" hidden="1" customHeight="1" x14ac:dyDescent="0.2"/>
    <row r="63620" ht="12.75" hidden="1" customHeight="1" x14ac:dyDescent="0.2"/>
    <row r="63621" ht="12.75" hidden="1" customHeight="1" x14ac:dyDescent="0.2"/>
    <row r="63622" ht="12.75" hidden="1" customHeight="1" x14ac:dyDescent="0.2"/>
    <row r="63623" ht="12.75" hidden="1" customHeight="1" x14ac:dyDescent="0.2"/>
    <row r="63624" ht="12.75" hidden="1" customHeight="1" x14ac:dyDescent="0.2"/>
    <row r="63625" ht="12.75" hidden="1" customHeight="1" x14ac:dyDescent="0.2"/>
    <row r="63626" ht="12.75" hidden="1" customHeight="1" x14ac:dyDescent="0.2"/>
    <row r="63627" ht="12.75" hidden="1" customHeight="1" x14ac:dyDescent="0.2"/>
    <row r="63628" ht="12.75" hidden="1" customHeight="1" x14ac:dyDescent="0.2"/>
    <row r="63629" ht="12.75" hidden="1" customHeight="1" x14ac:dyDescent="0.2"/>
    <row r="63630" ht="12.75" hidden="1" customHeight="1" x14ac:dyDescent="0.2"/>
    <row r="63631" ht="12.75" hidden="1" customHeight="1" x14ac:dyDescent="0.2"/>
    <row r="63632" ht="12.75" hidden="1" customHeight="1" x14ac:dyDescent="0.2"/>
    <row r="63633" ht="12.75" hidden="1" customHeight="1" x14ac:dyDescent="0.2"/>
    <row r="63634" ht="12.75" hidden="1" customHeight="1" x14ac:dyDescent="0.2"/>
    <row r="63635" ht="12.75" hidden="1" customHeight="1" x14ac:dyDescent="0.2"/>
    <row r="63636" ht="12.75" hidden="1" customHeight="1" x14ac:dyDescent="0.2"/>
    <row r="63637" ht="12.75" hidden="1" customHeight="1" x14ac:dyDescent="0.2"/>
    <row r="63638" ht="12.75" hidden="1" customHeight="1" x14ac:dyDescent="0.2"/>
    <row r="63639" ht="12.75" hidden="1" customHeight="1" x14ac:dyDescent="0.2"/>
    <row r="63640" ht="12.75" hidden="1" customHeight="1" x14ac:dyDescent="0.2"/>
    <row r="63641" ht="12.75" hidden="1" customHeight="1" x14ac:dyDescent="0.2"/>
    <row r="63642" ht="12.75" hidden="1" customHeight="1" x14ac:dyDescent="0.2"/>
    <row r="63643" ht="12.75" hidden="1" customHeight="1" x14ac:dyDescent="0.2"/>
    <row r="63644" ht="12.75" hidden="1" customHeight="1" x14ac:dyDescent="0.2"/>
    <row r="63645" ht="12.75" hidden="1" customHeight="1" x14ac:dyDescent="0.2"/>
    <row r="63646" ht="12.75" hidden="1" customHeight="1" x14ac:dyDescent="0.2"/>
    <row r="63647" ht="12.75" hidden="1" customHeight="1" x14ac:dyDescent="0.2"/>
    <row r="63648" ht="12.75" hidden="1" customHeight="1" x14ac:dyDescent="0.2"/>
    <row r="63649" ht="12.75" hidden="1" customHeight="1" x14ac:dyDescent="0.2"/>
    <row r="63650" ht="12.75" hidden="1" customHeight="1" x14ac:dyDescent="0.2"/>
    <row r="63651" ht="12.75" hidden="1" customHeight="1" x14ac:dyDescent="0.2"/>
    <row r="63652" ht="12.75" hidden="1" customHeight="1" x14ac:dyDescent="0.2"/>
    <row r="63653" ht="12.75" hidden="1" customHeight="1" x14ac:dyDescent="0.2"/>
    <row r="63654" ht="12.75" hidden="1" customHeight="1" x14ac:dyDescent="0.2"/>
    <row r="63655" ht="12.75" hidden="1" customHeight="1" x14ac:dyDescent="0.2"/>
    <row r="63656" ht="12.75" hidden="1" customHeight="1" x14ac:dyDescent="0.2"/>
    <row r="63657" ht="12.75" hidden="1" customHeight="1" x14ac:dyDescent="0.2"/>
    <row r="63658" ht="12.75" hidden="1" customHeight="1" x14ac:dyDescent="0.2"/>
    <row r="63659" ht="12.75" hidden="1" customHeight="1" x14ac:dyDescent="0.2"/>
    <row r="63660" ht="12.75" hidden="1" customHeight="1" x14ac:dyDescent="0.2"/>
    <row r="63661" ht="12.75" hidden="1" customHeight="1" x14ac:dyDescent="0.2"/>
    <row r="63662" ht="12.75" hidden="1" customHeight="1" x14ac:dyDescent="0.2"/>
    <row r="63663" ht="12.75" hidden="1" customHeight="1" x14ac:dyDescent="0.2"/>
    <row r="63664" ht="12.75" hidden="1" customHeight="1" x14ac:dyDescent="0.2"/>
    <row r="63665" ht="12.75" hidden="1" customHeight="1" x14ac:dyDescent="0.2"/>
    <row r="63666" ht="12.75" hidden="1" customHeight="1" x14ac:dyDescent="0.2"/>
    <row r="63667" ht="12.75" hidden="1" customHeight="1" x14ac:dyDescent="0.2"/>
    <row r="63668" ht="12.75" hidden="1" customHeight="1" x14ac:dyDescent="0.2"/>
    <row r="63669" ht="12.75" hidden="1" customHeight="1" x14ac:dyDescent="0.2"/>
    <row r="63670" ht="12.75" hidden="1" customHeight="1" x14ac:dyDescent="0.2"/>
    <row r="63671" ht="12.75" hidden="1" customHeight="1" x14ac:dyDescent="0.2"/>
    <row r="63672" ht="12.75" hidden="1" customHeight="1" x14ac:dyDescent="0.2"/>
    <row r="63673" ht="12.75" hidden="1" customHeight="1" x14ac:dyDescent="0.2"/>
    <row r="63674" ht="12.75" hidden="1" customHeight="1" x14ac:dyDescent="0.2"/>
    <row r="63675" ht="12.75" hidden="1" customHeight="1" x14ac:dyDescent="0.2"/>
    <row r="63676" ht="12.75" hidden="1" customHeight="1" x14ac:dyDescent="0.2"/>
    <row r="63677" ht="12.75" hidden="1" customHeight="1" x14ac:dyDescent="0.2"/>
    <row r="63678" ht="12.75" hidden="1" customHeight="1" x14ac:dyDescent="0.2"/>
    <row r="63679" ht="12.75" hidden="1" customHeight="1" x14ac:dyDescent="0.2"/>
    <row r="63680" ht="12.75" hidden="1" customHeight="1" x14ac:dyDescent="0.2"/>
    <row r="63681" ht="12.75" hidden="1" customHeight="1" x14ac:dyDescent="0.2"/>
    <row r="63682" ht="12.75" hidden="1" customHeight="1" x14ac:dyDescent="0.2"/>
    <row r="63683" ht="12.75" hidden="1" customHeight="1" x14ac:dyDescent="0.2"/>
    <row r="63684" ht="12.75" hidden="1" customHeight="1" x14ac:dyDescent="0.2"/>
    <row r="63685" ht="12.75" hidden="1" customHeight="1" x14ac:dyDescent="0.2"/>
    <row r="63686" ht="12.75" hidden="1" customHeight="1" x14ac:dyDescent="0.2"/>
    <row r="63687" ht="12.75" hidden="1" customHeight="1" x14ac:dyDescent="0.2"/>
    <row r="63688" ht="12.75" hidden="1" customHeight="1" x14ac:dyDescent="0.2"/>
    <row r="63689" ht="12.75" hidden="1" customHeight="1" x14ac:dyDescent="0.2"/>
    <row r="63690" ht="12.75" hidden="1" customHeight="1" x14ac:dyDescent="0.2"/>
    <row r="63691" ht="12.75" hidden="1" customHeight="1" x14ac:dyDescent="0.2"/>
    <row r="63692" ht="12.75" hidden="1" customHeight="1" x14ac:dyDescent="0.2"/>
    <row r="63693" ht="12.75" hidden="1" customHeight="1" x14ac:dyDescent="0.2"/>
    <row r="63694" ht="12.75" hidden="1" customHeight="1" x14ac:dyDescent="0.2"/>
    <row r="63695" ht="12.75" hidden="1" customHeight="1" x14ac:dyDescent="0.2"/>
    <row r="63696" ht="12.75" hidden="1" customHeight="1" x14ac:dyDescent="0.2"/>
    <row r="63697" ht="12.75" hidden="1" customHeight="1" x14ac:dyDescent="0.2"/>
    <row r="63698" ht="12.75" hidden="1" customHeight="1" x14ac:dyDescent="0.2"/>
    <row r="63699" ht="12.75" hidden="1" customHeight="1" x14ac:dyDescent="0.2"/>
    <row r="63700" ht="12.75" hidden="1" customHeight="1" x14ac:dyDescent="0.2"/>
    <row r="63701" ht="12.75" hidden="1" customHeight="1" x14ac:dyDescent="0.2"/>
    <row r="63702" ht="12.75" hidden="1" customHeight="1" x14ac:dyDescent="0.2"/>
    <row r="63703" ht="12.75" hidden="1" customHeight="1" x14ac:dyDescent="0.2"/>
    <row r="63704" ht="12.75" hidden="1" customHeight="1" x14ac:dyDescent="0.2"/>
    <row r="63705" ht="12.75" hidden="1" customHeight="1" x14ac:dyDescent="0.2"/>
    <row r="63706" ht="12.75" hidden="1" customHeight="1" x14ac:dyDescent="0.2"/>
    <row r="63707" ht="12.75" hidden="1" customHeight="1" x14ac:dyDescent="0.2"/>
    <row r="63708" ht="12.75" hidden="1" customHeight="1" x14ac:dyDescent="0.2"/>
    <row r="63709" ht="12.75" hidden="1" customHeight="1" x14ac:dyDescent="0.2"/>
    <row r="63710" ht="12.75" hidden="1" customHeight="1" x14ac:dyDescent="0.2"/>
    <row r="63711" ht="12.75" hidden="1" customHeight="1" x14ac:dyDescent="0.2"/>
    <row r="63712" ht="12.75" hidden="1" customHeight="1" x14ac:dyDescent="0.2"/>
    <row r="63713" ht="12.75" hidden="1" customHeight="1" x14ac:dyDescent="0.2"/>
    <row r="63714" ht="12.75" hidden="1" customHeight="1" x14ac:dyDescent="0.2"/>
    <row r="63715" ht="12.75" hidden="1" customHeight="1" x14ac:dyDescent="0.2"/>
    <row r="63716" ht="12.75" hidden="1" customHeight="1" x14ac:dyDescent="0.2"/>
    <row r="63717" ht="12.75" hidden="1" customHeight="1" x14ac:dyDescent="0.2"/>
    <row r="63718" ht="12.75" hidden="1" customHeight="1" x14ac:dyDescent="0.2"/>
    <row r="63719" ht="12.75" hidden="1" customHeight="1" x14ac:dyDescent="0.2"/>
    <row r="63720" ht="12.75" hidden="1" customHeight="1" x14ac:dyDescent="0.2"/>
    <row r="63721" ht="12.75" hidden="1" customHeight="1" x14ac:dyDescent="0.2"/>
    <row r="63722" ht="12.75" hidden="1" customHeight="1" x14ac:dyDescent="0.2"/>
    <row r="63723" ht="12.75" hidden="1" customHeight="1" x14ac:dyDescent="0.2"/>
    <row r="63724" ht="12.75" hidden="1" customHeight="1" x14ac:dyDescent="0.2"/>
    <row r="63725" ht="12.75" hidden="1" customHeight="1" x14ac:dyDescent="0.2"/>
    <row r="63726" ht="12.75" hidden="1" customHeight="1" x14ac:dyDescent="0.2"/>
    <row r="63727" ht="12.75" hidden="1" customHeight="1" x14ac:dyDescent="0.2"/>
    <row r="63728" ht="12.75" hidden="1" customHeight="1" x14ac:dyDescent="0.2"/>
    <row r="63729" ht="12.75" hidden="1" customHeight="1" x14ac:dyDescent="0.2"/>
    <row r="63730" ht="12.75" hidden="1" customHeight="1" x14ac:dyDescent="0.2"/>
    <row r="63731" ht="12.75" hidden="1" customHeight="1" x14ac:dyDescent="0.2"/>
    <row r="63732" ht="12.75" hidden="1" customHeight="1" x14ac:dyDescent="0.2"/>
    <row r="63733" ht="12.75" hidden="1" customHeight="1" x14ac:dyDescent="0.2"/>
    <row r="63734" ht="12.75" hidden="1" customHeight="1" x14ac:dyDescent="0.2"/>
    <row r="63735" ht="12.75" hidden="1" customHeight="1" x14ac:dyDescent="0.2"/>
    <row r="63736" ht="12.75" hidden="1" customHeight="1" x14ac:dyDescent="0.2"/>
    <row r="63737" ht="12.75" hidden="1" customHeight="1" x14ac:dyDescent="0.2"/>
    <row r="63738" ht="12.75" hidden="1" customHeight="1" x14ac:dyDescent="0.2"/>
    <row r="63739" ht="12.75" hidden="1" customHeight="1" x14ac:dyDescent="0.2"/>
    <row r="63740" ht="12.75" hidden="1" customHeight="1" x14ac:dyDescent="0.2"/>
    <row r="63741" ht="12.75" hidden="1" customHeight="1" x14ac:dyDescent="0.2"/>
    <row r="63742" ht="12.75" hidden="1" customHeight="1" x14ac:dyDescent="0.2"/>
    <row r="63743" ht="12.75" hidden="1" customHeight="1" x14ac:dyDescent="0.2"/>
    <row r="63744" ht="12.75" hidden="1" customHeight="1" x14ac:dyDescent="0.2"/>
    <row r="63745" ht="12.75" hidden="1" customHeight="1" x14ac:dyDescent="0.2"/>
    <row r="63746" ht="12.75" hidden="1" customHeight="1" x14ac:dyDescent="0.2"/>
    <row r="63747" ht="12.75" hidden="1" customHeight="1" x14ac:dyDescent="0.2"/>
    <row r="63748" ht="12.75" hidden="1" customHeight="1" x14ac:dyDescent="0.2"/>
    <row r="63749" ht="12.75" hidden="1" customHeight="1" x14ac:dyDescent="0.2"/>
    <row r="63750" ht="12.75" hidden="1" customHeight="1" x14ac:dyDescent="0.2"/>
    <row r="63751" ht="12.75" hidden="1" customHeight="1" x14ac:dyDescent="0.2"/>
    <row r="63752" ht="12.75" hidden="1" customHeight="1" x14ac:dyDescent="0.2"/>
    <row r="63753" ht="12.75" hidden="1" customHeight="1" x14ac:dyDescent="0.2"/>
    <row r="63754" ht="12.75" hidden="1" customHeight="1" x14ac:dyDescent="0.2"/>
    <row r="63755" ht="12.75" hidden="1" customHeight="1" x14ac:dyDescent="0.2"/>
    <row r="63756" ht="12.75" hidden="1" customHeight="1" x14ac:dyDescent="0.2"/>
    <row r="63757" ht="12.75" hidden="1" customHeight="1" x14ac:dyDescent="0.2"/>
    <row r="63758" ht="12.75" hidden="1" customHeight="1" x14ac:dyDescent="0.2"/>
    <row r="63759" ht="12.75" hidden="1" customHeight="1" x14ac:dyDescent="0.2"/>
    <row r="63760" ht="12.75" hidden="1" customHeight="1" x14ac:dyDescent="0.2"/>
    <row r="63761" ht="12.75" hidden="1" customHeight="1" x14ac:dyDescent="0.2"/>
    <row r="63762" ht="12.75" hidden="1" customHeight="1" x14ac:dyDescent="0.2"/>
    <row r="63763" ht="12.75" hidden="1" customHeight="1" x14ac:dyDescent="0.2"/>
    <row r="63764" ht="12.75" hidden="1" customHeight="1" x14ac:dyDescent="0.2"/>
    <row r="63765" ht="12.75" hidden="1" customHeight="1" x14ac:dyDescent="0.2"/>
    <row r="63766" ht="12.75" hidden="1" customHeight="1" x14ac:dyDescent="0.2"/>
    <row r="63767" ht="12.75" hidden="1" customHeight="1" x14ac:dyDescent="0.2"/>
    <row r="63768" ht="12.75" hidden="1" customHeight="1" x14ac:dyDescent="0.2"/>
    <row r="63769" ht="12.75" hidden="1" customHeight="1" x14ac:dyDescent="0.2"/>
    <row r="63770" ht="12.75" hidden="1" customHeight="1" x14ac:dyDescent="0.2"/>
    <row r="63771" ht="12.75" hidden="1" customHeight="1" x14ac:dyDescent="0.2"/>
    <row r="63772" ht="12.75" hidden="1" customHeight="1" x14ac:dyDescent="0.2"/>
    <row r="63773" ht="12.75" hidden="1" customHeight="1" x14ac:dyDescent="0.2"/>
    <row r="63774" ht="12.75" hidden="1" customHeight="1" x14ac:dyDescent="0.2"/>
    <row r="63775" ht="12.75" hidden="1" customHeight="1" x14ac:dyDescent="0.2"/>
    <row r="63776" ht="12.75" hidden="1" customHeight="1" x14ac:dyDescent="0.2"/>
    <row r="63777" ht="12.75" hidden="1" customHeight="1" x14ac:dyDescent="0.2"/>
    <row r="63778" ht="12.75" hidden="1" customHeight="1" x14ac:dyDescent="0.2"/>
    <row r="63779" ht="12.75" hidden="1" customHeight="1" x14ac:dyDescent="0.2"/>
    <row r="63780" ht="12.75" hidden="1" customHeight="1" x14ac:dyDescent="0.2"/>
    <row r="63781" ht="12.75" hidden="1" customHeight="1" x14ac:dyDescent="0.2"/>
    <row r="63782" ht="12.75" hidden="1" customHeight="1" x14ac:dyDescent="0.2"/>
    <row r="63783" ht="12.75" hidden="1" customHeight="1" x14ac:dyDescent="0.2"/>
    <row r="63784" ht="12.75" hidden="1" customHeight="1" x14ac:dyDescent="0.2"/>
    <row r="63785" ht="12.75" hidden="1" customHeight="1" x14ac:dyDescent="0.2"/>
    <row r="63786" ht="12.75" hidden="1" customHeight="1" x14ac:dyDescent="0.2"/>
    <row r="63787" ht="12.75" hidden="1" customHeight="1" x14ac:dyDescent="0.2"/>
    <row r="63788" ht="12.75" hidden="1" customHeight="1" x14ac:dyDescent="0.2"/>
    <row r="63789" ht="12.75" hidden="1" customHeight="1" x14ac:dyDescent="0.2"/>
    <row r="63790" ht="12.75" hidden="1" customHeight="1" x14ac:dyDescent="0.2"/>
    <row r="63791" ht="12.75" hidden="1" customHeight="1" x14ac:dyDescent="0.2"/>
    <row r="63792" ht="12.75" hidden="1" customHeight="1" x14ac:dyDescent="0.2"/>
    <row r="63793" ht="12.75" hidden="1" customHeight="1" x14ac:dyDescent="0.2"/>
    <row r="63794" ht="12.75" hidden="1" customHeight="1" x14ac:dyDescent="0.2"/>
    <row r="63795" ht="12.75" hidden="1" customHeight="1" x14ac:dyDescent="0.2"/>
    <row r="63796" ht="12.75" hidden="1" customHeight="1" x14ac:dyDescent="0.2"/>
    <row r="63797" ht="12.75" hidden="1" customHeight="1" x14ac:dyDescent="0.2"/>
    <row r="63798" ht="12.75" hidden="1" customHeight="1" x14ac:dyDescent="0.2"/>
    <row r="63799" ht="12.75" hidden="1" customHeight="1" x14ac:dyDescent="0.2"/>
    <row r="63800" ht="12.75" hidden="1" customHeight="1" x14ac:dyDescent="0.2"/>
    <row r="63801" ht="12.75" hidden="1" customHeight="1" x14ac:dyDescent="0.2"/>
    <row r="63802" ht="12.75" hidden="1" customHeight="1" x14ac:dyDescent="0.2"/>
    <row r="63803" ht="12.75" hidden="1" customHeight="1" x14ac:dyDescent="0.2"/>
    <row r="63804" ht="12.75" hidden="1" customHeight="1" x14ac:dyDescent="0.2"/>
    <row r="63805" ht="12.75" hidden="1" customHeight="1" x14ac:dyDescent="0.2"/>
    <row r="63806" ht="12.75" hidden="1" customHeight="1" x14ac:dyDescent="0.2"/>
    <row r="63807" ht="12.75" hidden="1" customHeight="1" x14ac:dyDescent="0.2"/>
    <row r="63808" ht="12.75" hidden="1" customHeight="1" x14ac:dyDescent="0.2"/>
    <row r="63809" ht="12.75" hidden="1" customHeight="1" x14ac:dyDescent="0.2"/>
    <row r="63810" ht="12.75" hidden="1" customHeight="1" x14ac:dyDescent="0.2"/>
    <row r="63811" ht="12.75" hidden="1" customHeight="1" x14ac:dyDescent="0.2"/>
    <row r="63812" ht="12.75" hidden="1" customHeight="1" x14ac:dyDescent="0.2"/>
    <row r="63813" ht="12.75" hidden="1" customHeight="1" x14ac:dyDescent="0.2"/>
    <row r="63814" ht="12.75" hidden="1" customHeight="1" x14ac:dyDescent="0.2"/>
    <row r="63815" ht="12.75" hidden="1" customHeight="1" x14ac:dyDescent="0.2"/>
    <row r="63816" ht="12.75" hidden="1" customHeight="1" x14ac:dyDescent="0.2"/>
    <row r="63817" ht="12.75" hidden="1" customHeight="1" x14ac:dyDescent="0.2"/>
    <row r="63818" ht="12.75" hidden="1" customHeight="1" x14ac:dyDescent="0.2"/>
    <row r="63819" ht="12.75" hidden="1" customHeight="1" x14ac:dyDescent="0.2"/>
    <row r="63820" ht="12.75" hidden="1" customHeight="1" x14ac:dyDescent="0.2"/>
    <row r="63821" ht="12.75" hidden="1" customHeight="1" x14ac:dyDescent="0.2"/>
    <row r="63822" ht="12.75" hidden="1" customHeight="1" x14ac:dyDescent="0.2"/>
    <row r="63823" ht="12.75" hidden="1" customHeight="1" x14ac:dyDescent="0.2"/>
    <row r="63824" ht="12.75" hidden="1" customHeight="1" x14ac:dyDescent="0.2"/>
    <row r="63825" ht="12.75" hidden="1" customHeight="1" x14ac:dyDescent="0.2"/>
    <row r="63826" ht="12.75" hidden="1" customHeight="1" x14ac:dyDescent="0.2"/>
    <row r="63827" ht="12.75" hidden="1" customHeight="1" x14ac:dyDescent="0.2"/>
    <row r="63828" ht="12.75" hidden="1" customHeight="1" x14ac:dyDescent="0.2"/>
    <row r="63829" ht="12.75" hidden="1" customHeight="1" x14ac:dyDescent="0.2"/>
    <row r="63830" ht="12.75" hidden="1" customHeight="1" x14ac:dyDescent="0.2"/>
    <row r="63831" ht="12.75" hidden="1" customHeight="1" x14ac:dyDescent="0.2"/>
    <row r="63832" ht="12.75" hidden="1" customHeight="1" x14ac:dyDescent="0.2"/>
    <row r="63833" ht="12.75" hidden="1" customHeight="1" x14ac:dyDescent="0.2"/>
    <row r="63834" ht="12.75" hidden="1" customHeight="1" x14ac:dyDescent="0.2"/>
    <row r="63835" ht="12.75" hidden="1" customHeight="1" x14ac:dyDescent="0.2"/>
    <row r="63836" ht="12.75" hidden="1" customHeight="1" x14ac:dyDescent="0.2"/>
    <row r="63837" ht="12.75" hidden="1" customHeight="1" x14ac:dyDescent="0.2"/>
    <row r="63838" ht="12.75" hidden="1" customHeight="1" x14ac:dyDescent="0.2"/>
    <row r="63839" ht="12.75" hidden="1" customHeight="1" x14ac:dyDescent="0.2"/>
    <row r="63840" ht="12.75" hidden="1" customHeight="1" x14ac:dyDescent="0.2"/>
    <row r="63841" ht="12.75" hidden="1" customHeight="1" x14ac:dyDescent="0.2"/>
    <row r="63842" ht="12.75" hidden="1" customHeight="1" x14ac:dyDescent="0.2"/>
    <row r="63843" ht="12.75" hidden="1" customHeight="1" x14ac:dyDescent="0.2"/>
    <row r="63844" ht="12.75" hidden="1" customHeight="1" x14ac:dyDescent="0.2"/>
    <row r="63845" ht="12.75" hidden="1" customHeight="1" x14ac:dyDescent="0.2"/>
    <row r="63846" ht="12.75" hidden="1" customHeight="1" x14ac:dyDescent="0.2"/>
    <row r="63847" ht="12.75" hidden="1" customHeight="1" x14ac:dyDescent="0.2"/>
    <row r="63848" ht="12.75" hidden="1" customHeight="1" x14ac:dyDescent="0.2"/>
    <row r="63849" ht="12.75" hidden="1" customHeight="1" x14ac:dyDescent="0.2"/>
    <row r="63850" ht="12.75" hidden="1" customHeight="1" x14ac:dyDescent="0.2"/>
    <row r="63851" ht="12.75" hidden="1" customHeight="1" x14ac:dyDescent="0.2"/>
    <row r="63852" ht="12.75" hidden="1" customHeight="1" x14ac:dyDescent="0.2"/>
    <row r="63853" ht="12.75" hidden="1" customHeight="1" x14ac:dyDescent="0.2"/>
    <row r="63854" ht="12.75" hidden="1" customHeight="1" x14ac:dyDescent="0.2"/>
    <row r="63855" ht="12.75" hidden="1" customHeight="1" x14ac:dyDescent="0.2"/>
    <row r="63856" ht="12.75" hidden="1" customHeight="1" x14ac:dyDescent="0.2"/>
    <row r="63857" ht="12.75" hidden="1" customHeight="1" x14ac:dyDescent="0.2"/>
    <row r="63858" ht="12.75" hidden="1" customHeight="1" x14ac:dyDescent="0.2"/>
    <row r="63859" ht="12.75" hidden="1" customHeight="1" x14ac:dyDescent="0.2"/>
    <row r="63860" ht="12.75" hidden="1" customHeight="1" x14ac:dyDescent="0.2"/>
    <row r="63861" ht="12.75" hidden="1" customHeight="1" x14ac:dyDescent="0.2"/>
    <row r="63862" ht="12.75" hidden="1" customHeight="1" x14ac:dyDescent="0.2"/>
    <row r="63863" ht="12.75" hidden="1" customHeight="1" x14ac:dyDescent="0.2"/>
    <row r="63864" ht="12.75" hidden="1" customHeight="1" x14ac:dyDescent="0.2"/>
    <row r="63865" ht="12.75" hidden="1" customHeight="1" x14ac:dyDescent="0.2"/>
    <row r="63866" ht="12.75" hidden="1" customHeight="1" x14ac:dyDescent="0.2"/>
    <row r="63867" ht="12.75" hidden="1" customHeight="1" x14ac:dyDescent="0.2"/>
    <row r="63868" ht="12.75" hidden="1" customHeight="1" x14ac:dyDescent="0.2"/>
    <row r="63869" ht="12.75" hidden="1" customHeight="1" x14ac:dyDescent="0.2"/>
    <row r="63870" ht="12.75" hidden="1" customHeight="1" x14ac:dyDescent="0.2"/>
    <row r="63871" ht="12.75" hidden="1" customHeight="1" x14ac:dyDescent="0.2"/>
    <row r="63872" ht="12.75" hidden="1" customHeight="1" x14ac:dyDescent="0.2"/>
    <row r="63873" ht="12.75" hidden="1" customHeight="1" x14ac:dyDescent="0.2"/>
    <row r="63874" ht="12.75" hidden="1" customHeight="1" x14ac:dyDescent="0.2"/>
    <row r="63875" ht="12.75" hidden="1" customHeight="1" x14ac:dyDescent="0.2"/>
    <row r="63876" ht="12.75" hidden="1" customHeight="1" x14ac:dyDescent="0.2"/>
    <row r="63877" ht="12.75" hidden="1" customHeight="1" x14ac:dyDescent="0.2"/>
    <row r="63878" ht="12.75" hidden="1" customHeight="1" x14ac:dyDescent="0.2"/>
    <row r="63879" ht="12.75" hidden="1" customHeight="1" x14ac:dyDescent="0.2"/>
    <row r="63880" ht="12.75" hidden="1" customHeight="1" x14ac:dyDescent="0.2"/>
    <row r="63881" ht="12.75" hidden="1" customHeight="1" x14ac:dyDescent="0.2"/>
    <row r="63882" ht="12.75" hidden="1" customHeight="1" x14ac:dyDescent="0.2"/>
    <row r="63883" ht="12.75" hidden="1" customHeight="1" x14ac:dyDescent="0.2"/>
    <row r="63884" ht="12.75" hidden="1" customHeight="1" x14ac:dyDescent="0.2"/>
    <row r="63885" ht="12.75" hidden="1" customHeight="1" x14ac:dyDescent="0.2"/>
    <row r="63886" ht="12.75" hidden="1" customHeight="1" x14ac:dyDescent="0.2"/>
    <row r="63887" ht="12.75" hidden="1" customHeight="1" x14ac:dyDescent="0.2"/>
    <row r="63888" ht="12.75" hidden="1" customHeight="1" x14ac:dyDescent="0.2"/>
    <row r="63889" ht="12.75" hidden="1" customHeight="1" x14ac:dyDescent="0.2"/>
    <row r="63890" ht="12.75" hidden="1" customHeight="1" x14ac:dyDescent="0.2"/>
    <row r="63891" ht="12.75" hidden="1" customHeight="1" x14ac:dyDescent="0.2"/>
    <row r="63892" ht="12.75" hidden="1" customHeight="1" x14ac:dyDescent="0.2"/>
    <row r="63893" ht="12.75" hidden="1" customHeight="1" x14ac:dyDescent="0.2"/>
    <row r="63894" ht="12.75" hidden="1" customHeight="1" x14ac:dyDescent="0.2"/>
    <row r="63895" ht="12.75" hidden="1" customHeight="1" x14ac:dyDescent="0.2"/>
    <row r="63896" ht="12.75" hidden="1" customHeight="1" x14ac:dyDescent="0.2"/>
    <row r="63897" ht="12.75" hidden="1" customHeight="1" x14ac:dyDescent="0.2"/>
    <row r="63898" ht="12.75" hidden="1" customHeight="1" x14ac:dyDescent="0.2"/>
    <row r="63899" ht="12.75" hidden="1" customHeight="1" x14ac:dyDescent="0.2"/>
    <row r="63900" ht="12.75" hidden="1" customHeight="1" x14ac:dyDescent="0.2"/>
    <row r="63901" ht="12.75" hidden="1" customHeight="1" x14ac:dyDescent="0.2"/>
    <row r="63902" ht="12.75" hidden="1" customHeight="1" x14ac:dyDescent="0.2"/>
    <row r="63903" ht="12.75" hidden="1" customHeight="1" x14ac:dyDescent="0.2"/>
    <row r="63904" ht="12.75" hidden="1" customHeight="1" x14ac:dyDescent="0.2"/>
    <row r="63905" ht="12.75" hidden="1" customHeight="1" x14ac:dyDescent="0.2"/>
    <row r="63906" ht="12.75" hidden="1" customHeight="1" x14ac:dyDescent="0.2"/>
    <row r="63907" ht="12.75" hidden="1" customHeight="1" x14ac:dyDescent="0.2"/>
    <row r="63908" ht="12.75" hidden="1" customHeight="1" x14ac:dyDescent="0.2"/>
    <row r="63909" ht="12.75" hidden="1" customHeight="1" x14ac:dyDescent="0.2"/>
    <row r="63910" ht="12.75" hidden="1" customHeight="1" x14ac:dyDescent="0.2"/>
    <row r="63911" ht="12.75" hidden="1" customHeight="1" x14ac:dyDescent="0.2"/>
    <row r="63912" ht="12.75" hidden="1" customHeight="1" x14ac:dyDescent="0.2"/>
    <row r="63913" ht="12.75" hidden="1" customHeight="1" x14ac:dyDescent="0.2"/>
    <row r="63914" ht="12.75" hidden="1" customHeight="1" x14ac:dyDescent="0.2"/>
    <row r="63915" ht="12.75" hidden="1" customHeight="1" x14ac:dyDescent="0.2"/>
    <row r="63916" ht="12.75" hidden="1" customHeight="1" x14ac:dyDescent="0.2"/>
    <row r="63917" ht="12.75" hidden="1" customHeight="1" x14ac:dyDescent="0.2"/>
    <row r="63918" ht="12.75" hidden="1" customHeight="1" x14ac:dyDescent="0.2"/>
    <row r="63919" ht="12.75" hidden="1" customHeight="1" x14ac:dyDescent="0.2"/>
    <row r="63920" ht="12.75" hidden="1" customHeight="1" x14ac:dyDescent="0.2"/>
    <row r="63921" ht="12.75" hidden="1" customHeight="1" x14ac:dyDescent="0.2"/>
    <row r="63922" ht="12.75" hidden="1" customHeight="1" x14ac:dyDescent="0.2"/>
    <row r="63923" ht="12.75" hidden="1" customHeight="1" x14ac:dyDescent="0.2"/>
    <row r="63924" ht="12.75" hidden="1" customHeight="1" x14ac:dyDescent="0.2"/>
    <row r="63925" ht="12.75" hidden="1" customHeight="1" x14ac:dyDescent="0.2"/>
    <row r="63926" ht="12.75" hidden="1" customHeight="1" x14ac:dyDescent="0.2"/>
    <row r="63927" ht="12.75" hidden="1" customHeight="1" x14ac:dyDescent="0.2"/>
    <row r="63928" ht="12.75" hidden="1" customHeight="1" x14ac:dyDescent="0.2"/>
    <row r="63929" ht="12.75" hidden="1" customHeight="1" x14ac:dyDescent="0.2"/>
    <row r="63930" ht="12.75" hidden="1" customHeight="1" x14ac:dyDescent="0.2"/>
    <row r="63931" ht="12.75" hidden="1" customHeight="1" x14ac:dyDescent="0.2"/>
    <row r="63932" ht="12.75" hidden="1" customHeight="1" x14ac:dyDescent="0.2"/>
    <row r="63933" ht="12.75" hidden="1" customHeight="1" x14ac:dyDescent="0.2"/>
    <row r="63934" ht="12.75" hidden="1" customHeight="1" x14ac:dyDescent="0.2"/>
    <row r="63935" ht="12.75" hidden="1" customHeight="1" x14ac:dyDescent="0.2"/>
    <row r="63936" ht="12.75" hidden="1" customHeight="1" x14ac:dyDescent="0.2"/>
    <row r="63937" ht="12.75" hidden="1" customHeight="1" x14ac:dyDescent="0.2"/>
    <row r="63938" ht="12.75" hidden="1" customHeight="1" x14ac:dyDescent="0.2"/>
    <row r="63939" ht="12.75" hidden="1" customHeight="1" x14ac:dyDescent="0.2"/>
    <row r="63940" ht="12.75" hidden="1" customHeight="1" x14ac:dyDescent="0.2"/>
    <row r="63941" ht="12.75" hidden="1" customHeight="1" x14ac:dyDescent="0.2"/>
    <row r="63942" ht="12.75" hidden="1" customHeight="1" x14ac:dyDescent="0.2"/>
    <row r="63943" ht="12.75" hidden="1" customHeight="1" x14ac:dyDescent="0.2"/>
    <row r="63944" ht="12.75" hidden="1" customHeight="1" x14ac:dyDescent="0.2"/>
    <row r="63945" ht="12.75" hidden="1" customHeight="1" x14ac:dyDescent="0.2"/>
    <row r="63946" ht="12.75" hidden="1" customHeight="1" x14ac:dyDescent="0.2"/>
    <row r="63947" ht="12.75" hidden="1" customHeight="1" x14ac:dyDescent="0.2"/>
    <row r="63948" ht="12.75" hidden="1" customHeight="1" x14ac:dyDescent="0.2"/>
    <row r="63949" ht="12.75" hidden="1" customHeight="1" x14ac:dyDescent="0.2"/>
    <row r="63950" ht="12.75" hidden="1" customHeight="1" x14ac:dyDescent="0.2"/>
    <row r="63951" ht="12.75" hidden="1" customHeight="1" x14ac:dyDescent="0.2"/>
    <row r="63952" ht="12.75" hidden="1" customHeight="1" x14ac:dyDescent="0.2"/>
    <row r="63953" ht="12.75" hidden="1" customHeight="1" x14ac:dyDescent="0.2"/>
    <row r="63954" ht="12.75" hidden="1" customHeight="1" x14ac:dyDescent="0.2"/>
    <row r="63955" ht="12.75" hidden="1" customHeight="1" x14ac:dyDescent="0.2"/>
    <row r="63956" ht="12.75" hidden="1" customHeight="1" x14ac:dyDescent="0.2"/>
    <row r="63957" ht="12.75" hidden="1" customHeight="1" x14ac:dyDescent="0.2"/>
    <row r="63958" ht="12.75" hidden="1" customHeight="1" x14ac:dyDescent="0.2"/>
    <row r="63959" ht="12.75" hidden="1" customHeight="1" x14ac:dyDescent="0.2"/>
    <row r="63960" ht="12.75" hidden="1" customHeight="1" x14ac:dyDescent="0.2"/>
    <row r="63961" ht="12.75" hidden="1" customHeight="1" x14ac:dyDescent="0.2"/>
    <row r="63962" ht="12.75" hidden="1" customHeight="1" x14ac:dyDescent="0.2"/>
    <row r="63963" ht="12.75" hidden="1" customHeight="1" x14ac:dyDescent="0.2"/>
    <row r="63964" ht="12.75" hidden="1" customHeight="1" x14ac:dyDescent="0.2"/>
    <row r="63965" ht="12.75" hidden="1" customHeight="1" x14ac:dyDescent="0.2"/>
    <row r="63966" ht="12.75" hidden="1" customHeight="1" x14ac:dyDescent="0.2"/>
    <row r="63967" ht="12.75" hidden="1" customHeight="1" x14ac:dyDescent="0.2"/>
    <row r="63968" ht="12.75" hidden="1" customHeight="1" x14ac:dyDescent="0.2"/>
    <row r="63969" ht="12.75" hidden="1" customHeight="1" x14ac:dyDescent="0.2"/>
    <row r="63970" ht="12.75" hidden="1" customHeight="1" x14ac:dyDescent="0.2"/>
    <row r="63971" ht="12.75" hidden="1" customHeight="1" x14ac:dyDescent="0.2"/>
    <row r="63972" ht="12.75" hidden="1" customHeight="1" x14ac:dyDescent="0.2"/>
    <row r="63973" ht="12.75" hidden="1" customHeight="1" x14ac:dyDescent="0.2"/>
    <row r="63974" ht="12.75" hidden="1" customHeight="1" x14ac:dyDescent="0.2"/>
    <row r="63975" ht="12.75" hidden="1" customHeight="1" x14ac:dyDescent="0.2"/>
    <row r="63976" ht="12.75" hidden="1" customHeight="1" x14ac:dyDescent="0.2"/>
    <row r="63977" ht="12.75" hidden="1" customHeight="1" x14ac:dyDescent="0.2"/>
    <row r="63978" ht="12.75" hidden="1" customHeight="1" x14ac:dyDescent="0.2"/>
    <row r="63979" ht="12.75" hidden="1" customHeight="1" x14ac:dyDescent="0.2"/>
    <row r="63980" ht="12.75" hidden="1" customHeight="1" x14ac:dyDescent="0.2"/>
    <row r="63981" ht="12.75" hidden="1" customHeight="1" x14ac:dyDescent="0.2"/>
    <row r="63982" ht="12.75" hidden="1" customHeight="1" x14ac:dyDescent="0.2"/>
    <row r="63983" ht="12.75" hidden="1" customHeight="1" x14ac:dyDescent="0.2"/>
    <row r="63984" ht="12.75" hidden="1" customHeight="1" x14ac:dyDescent="0.2"/>
    <row r="63985" ht="12.75" hidden="1" customHeight="1" x14ac:dyDescent="0.2"/>
    <row r="63986" ht="12.75" hidden="1" customHeight="1" x14ac:dyDescent="0.2"/>
    <row r="63987" ht="12.75" hidden="1" customHeight="1" x14ac:dyDescent="0.2"/>
    <row r="63988" ht="12.75" hidden="1" customHeight="1" x14ac:dyDescent="0.2"/>
    <row r="63989" ht="12.75" hidden="1" customHeight="1" x14ac:dyDescent="0.2"/>
    <row r="63990" ht="12.75" hidden="1" customHeight="1" x14ac:dyDescent="0.2"/>
    <row r="63991" ht="12.75" hidden="1" customHeight="1" x14ac:dyDescent="0.2"/>
    <row r="63992" ht="12.75" hidden="1" customHeight="1" x14ac:dyDescent="0.2"/>
    <row r="63993" ht="12.75" hidden="1" customHeight="1" x14ac:dyDescent="0.2"/>
    <row r="63994" ht="12.75" hidden="1" customHeight="1" x14ac:dyDescent="0.2"/>
    <row r="63995" ht="12.75" hidden="1" customHeight="1" x14ac:dyDescent="0.2"/>
    <row r="63996" ht="12.75" hidden="1" customHeight="1" x14ac:dyDescent="0.2"/>
    <row r="63997" ht="12.75" hidden="1" customHeight="1" x14ac:dyDescent="0.2"/>
    <row r="63998" ht="12.75" hidden="1" customHeight="1" x14ac:dyDescent="0.2"/>
    <row r="63999" ht="12.75" hidden="1" customHeight="1" x14ac:dyDescent="0.2"/>
    <row r="64000" ht="12.75" hidden="1" customHeight="1" x14ac:dyDescent="0.2"/>
    <row r="64001" ht="12.75" hidden="1" customHeight="1" x14ac:dyDescent="0.2"/>
    <row r="64002" ht="12.75" hidden="1" customHeight="1" x14ac:dyDescent="0.2"/>
    <row r="64003" ht="12.75" hidden="1" customHeight="1" x14ac:dyDescent="0.2"/>
    <row r="64004" ht="12.75" hidden="1" customHeight="1" x14ac:dyDescent="0.2"/>
    <row r="64005" ht="12.75" hidden="1" customHeight="1" x14ac:dyDescent="0.2"/>
    <row r="64006" ht="12.75" hidden="1" customHeight="1" x14ac:dyDescent="0.2"/>
    <row r="64007" ht="12.75" hidden="1" customHeight="1" x14ac:dyDescent="0.2"/>
    <row r="64008" ht="12.75" hidden="1" customHeight="1" x14ac:dyDescent="0.2"/>
    <row r="64009" ht="12.75" hidden="1" customHeight="1" x14ac:dyDescent="0.2"/>
    <row r="64010" ht="12.75" hidden="1" customHeight="1" x14ac:dyDescent="0.2"/>
    <row r="64011" ht="12.75" hidden="1" customHeight="1" x14ac:dyDescent="0.2"/>
    <row r="64012" ht="12.75" hidden="1" customHeight="1" x14ac:dyDescent="0.2"/>
    <row r="64013" ht="12.75" hidden="1" customHeight="1" x14ac:dyDescent="0.2"/>
    <row r="64014" ht="12.75" hidden="1" customHeight="1" x14ac:dyDescent="0.2"/>
    <row r="64015" ht="12.75" hidden="1" customHeight="1" x14ac:dyDescent="0.2"/>
    <row r="64016" ht="12.75" hidden="1" customHeight="1" x14ac:dyDescent="0.2"/>
    <row r="64017" ht="12.75" hidden="1" customHeight="1" x14ac:dyDescent="0.2"/>
    <row r="64018" ht="12.75" hidden="1" customHeight="1" x14ac:dyDescent="0.2"/>
    <row r="64019" ht="12.75" hidden="1" customHeight="1" x14ac:dyDescent="0.2"/>
    <row r="64020" ht="12.75" hidden="1" customHeight="1" x14ac:dyDescent="0.2"/>
    <row r="64021" ht="12.75" hidden="1" customHeight="1" x14ac:dyDescent="0.2"/>
    <row r="64022" ht="12.75" hidden="1" customHeight="1" x14ac:dyDescent="0.2"/>
    <row r="64023" ht="12.75" hidden="1" customHeight="1" x14ac:dyDescent="0.2"/>
    <row r="64024" ht="12.75" hidden="1" customHeight="1" x14ac:dyDescent="0.2"/>
    <row r="64025" ht="12.75" hidden="1" customHeight="1" x14ac:dyDescent="0.2"/>
    <row r="64026" ht="12.75" hidden="1" customHeight="1" x14ac:dyDescent="0.2"/>
    <row r="64027" ht="12.75" hidden="1" customHeight="1" x14ac:dyDescent="0.2"/>
    <row r="64028" ht="12.75" hidden="1" customHeight="1" x14ac:dyDescent="0.2"/>
    <row r="64029" ht="12.75" hidden="1" customHeight="1" x14ac:dyDescent="0.2"/>
    <row r="64030" ht="12.75" hidden="1" customHeight="1" x14ac:dyDescent="0.2"/>
    <row r="64031" ht="12.75" hidden="1" customHeight="1" x14ac:dyDescent="0.2"/>
    <row r="64032" ht="12.75" hidden="1" customHeight="1" x14ac:dyDescent="0.2"/>
    <row r="64033" ht="12.75" hidden="1" customHeight="1" x14ac:dyDescent="0.2"/>
    <row r="64034" ht="12.75" hidden="1" customHeight="1" x14ac:dyDescent="0.2"/>
    <row r="64035" ht="12.75" hidden="1" customHeight="1" x14ac:dyDescent="0.2"/>
    <row r="64036" ht="12.75" hidden="1" customHeight="1" x14ac:dyDescent="0.2"/>
    <row r="64037" ht="12.75" hidden="1" customHeight="1" x14ac:dyDescent="0.2"/>
    <row r="64038" ht="12.75" hidden="1" customHeight="1" x14ac:dyDescent="0.2"/>
    <row r="64039" ht="12.75" hidden="1" customHeight="1" x14ac:dyDescent="0.2"/>
    <row r="64040" ht="12.75" hidden="1" customHeight="1" x14ac:dyDescent="0.2"/>
    <row r="64041" ht="12.75" hidden="1" customHeight="1" x14ac:dyDescent="0.2"/>
    <row r="64042" ht="12.75" hidden="1" customHeight="1" x14ac:dyDescent="0.2"/>
    <row r="64043" ht="12.75" hidden="1" customHeight="1" x14ac:dyDescent="0.2"/>
    <row r="64044" ht="12.75" hidden="1" customHeight="1" x14ac:dyDescent="0.2"/>
    <row r="64045" ht="12.75" hidden="1" customHeight="1" x14ac:dyDescent="0.2"/>
    <row r="64046" ht="12.75" hidden="1" customHeight="1" x14ac:dyDescent="0.2"/>
    <row r="64047" ht="12.75" hidden="1" customHeight="1" x14ac:dyDescent="0.2"/>
    <row r="64048" ht="12.75" hidden="1" customHeight="1" x14ac:dyDescent="0.2"/>
    <row r="64049" ht="12.75" hidden="1" customHeight="1" x14ac:dyDescent="0.2"/>
    <row r="64050" ht="12.75" hidden="1" customHeight="1" x14ac:dyDescent="0.2"/>
    <row r="64051" ht="12.75" hidden="1" customHeight="1" x14ac:dyDescent="0.2"/>
    <row r="64052" ht="12.75" hidden="1" customHeight="1" x14ac:dyDescent="0.2"/>
    <row r="64053" ht="12.75" hidden="1" customHeight="1" x14ac:dyDescent="0.2"/>
    <row r="64054" ht="12.75" hidden="1" customHeight="1" x14ac:dyDescent="0.2"/>
    <row r="64055" ht="12.75" hidden="1" customHeight="1" x14ac:dyDescent="0.2"/>
    <row r="64056" ht="12.75" hidden="1" customHeight="1" x14ac:dyDescent="0.2"/>
    <row r="64057" ht="12.75" hidden="1" customHeight="1" x14ac:dyDescent="0.2"/>
    <row r="64058" ht="12.75" hidden="1" customHeight="1" x14ac:dyDescent="0.2"/>
    <row r="64059" ht="12.75" hidden="1" customHeight="1" x14ac:dyDescent="0.2"/>
    <row r="64060" ht="12.75" hidden="1" customHeight="1" x14ac:dyDescent="0.2"/>
    <row r="64061" ht="12.75" hidden="1" customHeight="1" x14ac:dyDescent="0.2"/>
    <row r="64062" ht="12.75" hidden="1" customHeight="1" x14ac:dyDescent="0.2"/>
    <row r="64063" ht="12.75" hidden="1" customHeight="1" x14ac:dyDescent="0.2"/>
    <row r="64064" ht="12.75" hidden="1" customHeight="1" x14ac:dyDescent="0.2"/>
    <row r="64065" ht="12.75" hidden="1" customHeight="1" x14ac:dyDescent="0.2"/>
    <row r="64066" ht="12.75" hidden="1" customHeight="1" x14ac:dyDescent="0.2"/>
    <row r="64067" ht="12.75" hidden="1" customHeight="1" x14ac:dyDescent="0.2"/>
    <row r="64068" ht="12.75" hidden="1" customHeight="1" x14ac:dyDescent="0.2"/>
    <row r="64069" ht="12.75" hidden="1" customHeight="1" x14ac:dyDescent="0.2"/>
    <row r="64070" ht="12.75" hidden="1" customHeight="1" x14ac:dyDescent="0.2"/>
    <row r="64071" ht="12.75" hidden="1" customHeight="1" x14ac:dyDescent="0.2"/>
    <row r="64072" ht="12.75" hidden="1" customHeight="1" x14ac:dyDescent="0.2"/>
    <row r="64073" ht="12.75" hidden="1" customHeight="1" x14ac:dyDescent="0.2"/>
    <row r="64074" ht="12.75" hidden="1" customHeight="1" x14ac:dyDescent="0.2"/>
    <row r="64075" ht="12.75" hidden="1" customHeight="1" x14ac:dyDescent="0.2"/>
    <row r="64076" ht="12.75" hidden="1" customHeight="1" x14ac:dyDescent="0.2"/>
    <row r="64077" ht="12.75" hidden="1" customHeight="1" x14ac:dyDescent="0.2"/>
    <row r="64078" ht="12.75" hidden="1" customHeight="1" x14ac:dyDescent="0.2"/>
    <row r="64079" ht="12.75" hidden="1" customHeight="1" x14ac:dyDescent="0.2"/>
    <row r="64080" ht="12.75" hidden="1" customHeight="1" x14ac:dyDescent="0.2"/>
    <row r="64081" ht="12.75" hidden="1" customHeight="1" x14ac:dyDescent="0.2"/>
    <row r="64082" ht="12.75" hidden="1" customHeight="1" x14ac:dyDescent="0.2"/>
    <row r="64083" ht="12.75" hidden="1" customHeight="1" x14ac:dyDescent="0.2"/>
    <row r="64084" ht="12.75" hidden="1" customHeight="1" x14ac:dyDescent="0.2"/>
    <row r="64085" ht="12.75" hidden="1" customHeight="1" x14ac:dyDescent="0.2"/>
    <row r="64086" ht="12.75" hidden="1" customHeight="1" x14ac:dyDescent="0.2"/>
    <row r="64087" ht="12.75" hidden="1" customHeight="1" x14ac:dyDescent="0.2"/>
    <row r="64088" ht="12.75" hidden="1" customHeight="1" x14ac:dyDescent="0.2"/>
    <row r="64089" ht="12.75" hidden="1" customHeight="1" x14ac:dyDescent="0.2"/>
    <row r="64090" ht="12.75" hidden="1" customHeight="1" x14ac:dyDescent="0.2"/>
    <row r="64091" ht="12.75" hidden="1" customHeight="1" x14ac:dyDescent="0.2"/>
    <row r="64092" ht="12.75" hidden="1" customHeight="1" x14ac:dyDescent="0.2"/>
    <row r="64093" ht="12.75" hidden="1" customHeight="1" x14ac:dyDescent="0.2"/>
    <row r="64094" ht="12.75" hidden="1" customHeight="1" x14ac:dyDescent="0.2"/>
    <row r="64095" ht="12.75" hidden="1" customHeight="1" x14ac:dyDescent="0.2"/>
    <row r="64096" ht="12.75" hidden="1" customHeight="1" x14ac:dyDescent="0.2"/>
    <row r="64097" ht="12.75" hidden="1" customHeight="1" x14ac:dyDescent="0.2"/>
    <row r="64098" ht="12.75" hidden="1" customHeight="1" x14ac:dyDescent="0.2"/>
    <row r="64099" ht="12.75" hidden="1" customHeight="1" x14ac:dyDescent="0.2"/>
    <row r="64100" ht="12.75" hidden="1" customHeight="1" x14ac:dyDescent="0.2"/>
    <row r="64101" ht="12.75" hidden="1" customHeight="1" x14ac:dyDescent="0.2"/>
    <row r="64102" ht="12.75" hidden="1" customHeight="1" x14ac:dyDescent="0.2"/>
    <row r="64103" ht="12.75" hidden="1" customHeight="1" x14ac:dyDescent="0.2"/>
    <row r="64104" ht="12.75" hidden="1" customHeight="1" x14ac:dyDescent="0.2"/>
    <row r="64105" ht="12.75" hidden="1" customHeight="1" x14ac:dyDescent="0.2"/>
    <row r="64106" ht="12.75" hidden="1" customHeight="1" x14ac:dyDescent="0.2"/>
    <row r="64107" ht="12.75" hidden="1" customHeight="1" x14ac:dyDescent="0.2"/>
    <row r="64108" ht="12.75" hidden="1" customHeight="1" x14ac:dyDescent="0.2"/>
    <row r="64109" ht="12.75" hidden="1" customHeight="1" x14ac:dyDescent="0.2"/>
    <row r="64110" ht="12.75" hidden="1" customHeight="1" x14ac:dyDescent="0.2"/>
    <row r="64111" ht="12.75" hidden="1" customHeight="1" x14ac:dyDescent="0.2"/>
    <row r="64112" ht="12.75" hidden="1" customHeight="1" x14ac:dyDescent="0.2"/>
    <row r="64113" ht="12.75" hidden="1" customHeight="1" x14ac:dyDescent="0.2"/>
    <row r="64114" ht="12.75" hidden="1" customHeight="1" x14ac:dyDescent="0.2"/>
    <row r="64115" ht="12.75" hidden="1" customHeight="1" x14ac:dyDescent="0.2"/>
    <row r="64116" ht="12.75" hidden="1" customHeight="1" x14ac:dyDescent="0.2"/>
    <row r="64117" ht="12.75" hidden="1" customHeight="1" x14ac:dyDescent="0.2"/>
    <row r="64118" ht="12.75" hidden="1" customHeight="1" x14ac:dyDescent="0.2"/>
    <row r="64119" ht="12.75" hidden="1" customHeight="1" x14ac:dyDescent="0.2"/>
    <row r="64120" ht="12.75" hidden="1" customHeight="1" x14ac:dyDescent="0.2"/>
    <row r="64121" ht="12.75" hidden="1" customHeight="1" x14ac:dyDescent="0.2"/>
    <row r="64122" ht="12.75" hidden="1" customHeight="1" x14ac:dyDescent="0.2"/>
    <row r="64123" ht="12.75" hidden="1" customHeight="1" x14ac:dyDescent="0.2"/>
    <row r="64124" ht="12.75" hidden="1" customHeight="1" x14ac:dyDescent="0.2"/>
    <row r="64125" ht="12.75" hidden="1" customHeight="1" x14ac:dyDescent="0.2"/>
    <row r="64126" ht="12.75" hidden="1" customHeight="1" x14ac:dyDescent="0.2"/>
    <row r="64127" ht="12.75" hidden="1" customHeight="1" x14ac:dyDescent="0.2"/>
    <row r="64128" ht="12.75" hidden="1" customHeight="1" x14ac:dyDescent="0.2"/>
    <row r="64129" ht="12.75" hidden="1" customHeight="1" x14ac:dyDescent="0.2"/>
    <row r="64130" ht="12.75" hidden="1" customHeight="1" x14ac:dyDescent="0.2"/>
    <row r="64131" ht="12.75" hidden="1" customHeight="1" x14ac:dyDescent="0.2"/>
    <row r="64132" ht="12.75" hidden="1" customHeight="1" x14ac:dyDescent="0.2"/>
    <row r="64133" ht="12.75" hidden="1" customHeight="1" x14ac:dyDescent="0.2"/>
    <row r="64134" ht="12.75" hidden="1" customHeight="1" x14ac:dyDescent="0.2"/>
    <row r="64135" ht="12.75" hidden="1" customHeight="1" x14ac:dyDescent="0.2"/>
    <row r="64136" ht="12.75" hidden="1" customHeight="1" x14ac:dyDescent="0.2"/>
    <row r="64137" ht="12.75" hidden="1" customHeight="1" x14ac:dyDescent="0.2"/>
    <row r="64138" ht="12.75" hidden="1" customHeight="1" x14ac:dyDescent="0.2"/>
    <row r="64139" ht="12.75" hidden="1" customHeight="1" x14ac:dyDescent="0.2"/>
    <row r="64140" ht="12.75" hidden="1" customHeight="1" x14ac:dyDescent="0.2"/>
    <row r="64141" ht="12.75" hidden="1" customHeight="1" x14ac:dyDescent="0.2"/>
    <row r="64142" ht="12.75" hidden="1" customHeight="1" x14ac:dyDescent="0.2"/>
    <row r="64143" ht="12.75" hidden="1" customHeight="1" x14ac:dyDescent="0.2"/>
    <row r="64144" ht="12.75" hidden="1" customHeight="1" x14ac:dyDescent="0.2"/>
    <row r="64145" ht="12.75" hidden="1" customHeight="1" x14ac:dyDescent="0.2"/>
    <row r="64146" ht="12.75" hidden="1" customHeight="1" x14ac:dyDescent="0.2"/>
    <row r="64147" ht="12.75" hidden="1" customHeight="1" x14ac:dyDescent="0.2"/>
    <row r="64148" ht="12.75" hidden="1" customHeight="1" x14ac:dyDescent="0.2"/>
    <row r="64149" ht="12.75" hidden="1" customHeight="1" x14ac:dyDescent="0.2"/>
    <row r="64150" ht="12.75" hidden="1" customHeight="1" x14ac:dyDescent="0.2"/>
    <row r="64151" ht="12.75" hidden="1" customHeight="1" x14ac:dyDescent="0.2"/>
    <row r="64152" ht="12.75" hidden="1" customHeight="1" x14ac:dyDescent="0.2"/>
    <row r="64153" ht="12.75" hidden="1" customHeight="1" x14ac:dyDescent="0.2"/>
    <row r="64154" ht="12.75" hidden="1" customHeight="1" x14ac:dyDescent="0.2"/>
    <row r="64155" ht="12.75" hidden="1" customHeight="1" x14ac:dyDescent="0.2"/>
    <row r="64156" ht="12.75" hidden="1" customHeight="1" x14ac:dyDescent="0.2"/>
    <row r="64157" ht="12.75" hidden="1" customHeight="1" x14ac:dyDescent="0.2"/>
    <row r="64158" ht="12.75" hidden="1" customHeight="1" x14ac:dyDescent="0.2"/>
    <row r="64159" ht="12.75" hidden="1" customHeight="1" x14ac:dyDescent="0.2"/>
    <row r="64160" ht="12.75" hidden="1" customHeight="1" x14ac:dyDescent="0.2"/>
    <row r="64161" ht="12.75" hidden="1" customHeight="1" x14ac:dyDescent="0.2"/>
    <row r="64162" ht="12.75" hidden="1" customHeight="1" x14ac:dyDescent="0.2"/>
    <row r="64163" ht="12.75" hidden="1" customHeight="1" x14ac:dyDescent="0.2"/>
    <row r="64164" ht="12.75" hidden="1" customHeight="1" x14ac:dyDescent="0.2"/>
    <row r="64165" ht="12.75" hidden="1" customHeight="1" x14ac:dyDescent="0.2"/>
    <row r="64166" ht="12.75" hidden="1" customHeight="1" x14ac:dyDescent="0.2"/>
    <row r="64167" ht="12.75" hidden="1" customHeight="1" x14ac:dyDescent="0.2"/>
    <row r="64168" ht="12.75" hidden="1" customHeight="1" x14ac:dyDescent="0.2"/>
    <row r="64169" ht="12.75" hidden="1" customHeight="1" x14ac:dyDescent="0.2"/>
    <row r="64170" ht="12.75" hidden="1" customHeight="1" x14ac:dyDescent="0.2"/>
    <row r="64171" ht="12.75" hidden="1" customHeight="1" x14ac:dyDescent="0.2"/>
    <row r="64172" ht="12.75" hidden="1" customHeight="1" x14ac:dyDescent="0.2"/>
    <row r="64173" ht="12.75" hidden="1" customHeight="1" x14ac:dyDescent="0.2"/>
    <row r="64174" ht="12.75" hidden="1" customHeight="1" x14ac:dyDescent="0.2"/>
    <row r="64175" ht="12.75" hidden="1" customHeight="1" x14ac:dyDescent="0.2"/>
    <row r="64176" ht="12.75" hidden="1" customHeight="1" x14ac:dyDescent="0.2"/>
    <row r="64177" ht="12.75" hidden="1" customHeight="1" x14ac:dyDescent="0.2"/>
    <row r="64178" ht="12.75" hidden="1" customHeight="1" x14ac:dyDescent="0.2"/>
    <row r="64179" ht="12.75" hidden="1" customHeight="1" x14ac:dyDescent="0.2"/>
    <row r="64180" ht="12.75" hidden="1" customHeight="1" x14ac:dyDescent="0.2"/>
    <row r="64181" ht="12.75" hidden="1" customHeight="1" x14ac:dyDescent="0.2"/>
    <row r="64182" ht="12.75" hidden="1" customHeight="1" x14ac:dyDescent="0.2"/>
    <row r="64183" ht="12.75" hidden="1" customHeight="1" x14ac:dyDescent="0.2"/>
    <row r="64184" ht="12.75" hidden="1" customHeight="1" x14ac:dyDescent="0.2"/>
    <row r="64185" ht="12.75" hidden="1" customHeight="1" x14ac:dyDescent="0.2"/>
    <row r="64186" ht="12.75" hidden="1" customHeight="1" x14ac:dyDescent="0.2"/>
    <row r="64187" ht="12.75" hidden="1" customHeight="1" x14ac:dyDescent="0.2"/>
    <row r="64188" ht="12.75" hidden="1" customHeight="1" x14ac:dyDescent="0.2"/>
    <row r="64189" ht="12.75" hidden="1" customHeight="1" x14ac:dyDescent="0.2"/>
    <row r="64190" ht="12.75" hidden="1" customHeight="1" x14ac:dyDescent="0.2"/>
    <row r="64191" ht="12.75" hidden="1" customHeight="1" x14ac:dyDescent="0.2"/>
    <row r="64192" ht="12.75" hidden="1" customHeight="1" x14ac:dyDescent="0.2"/>
    <row r="64193" ht="12.75" hidden="1" customHeight="1" x14ac:dyDescent="0.2"/>
    <row r="64194" ht="12.75" hidden="1" customHeight="1" x14ac:dyDescent="0.2"/>
    <row r="64195" ht="12.75" hidden="1" customHeight="1" x14ac:dyDescent="0.2"/>
    <row r="64196" ht="12.75" hidden="1" customHeight="1" x14ac:dyDescent="0.2"/>
    <row r="64197" ht="12.75" hidden="1" customHeight="1" x14ac:dyDescent="0.2"/>
    <row r="64198" ht="12.75" hidden="1" customHeight="1" x14ac:dyDescent="0.2"/>
    <row r="64199" ht="12.75" hidden="1" customHeight="1" x14ac:dyDescent="0.2"/>
    <row r="64200" ht="12.75" hidden="1" customHeight="1" x14ac:dyDescent="0.2"/>
    <row r="64201" ht="12.75" hidden="1" customHeight="1" x14ac:dyDescent="0.2"/>
    <row r="64202" ht="12.75" hidden="1" customHeight="1" x14ac:dyDescent="0.2"/>
    <row r="64203" ht="12.75" hidden="1" customHeight="1" x14ac:dyDescent="0.2"/>
    <row r="64204" ht="12.75" hidden="1" customHeight="1" x14ac:dyDescent="0.2"/>
    <row r="64205" ht="12.75" hidden="1" customHeight="1" x14ac:dyDescent="0.2"/>
    <row r="64206" ht="12.75" hidden="1" customHeight="1" x14ac:dyDescent="0.2"/>
    <row r="64207" ht="12.75" hidden="1" customHeight="1" x14ac:dyDescent="0.2"/>
    <row r="64208" ht="12.75" hidden="1" customHeight="1" x14ac:dyDescent="0.2"/>
    <row r="64209" ht="12.75" hidden="1" customHeight="1" x14ac:dyDescent="0.2"/>
    <row r="64210" ht="12.75" hidden="1" customHeight="1" x14ac:dyDescent="0.2"/>
    <row r="64211" ht="12.75" hidden="1" customHeight="1" x14ac:dyDescent="0.2"/>
    <row r="64212" ht="12.75" hidden="1" customHeight="1" x14ac:dyDescent="0.2"/>
    <row r="64213" ht="12.75" hidden="1" customHeight="1" x14ac:dyDescent="0.2"/>
    <row r="64214" ht="12.75" hidden="1" customHeight="1" x14ac:dyDescent="0.2"/>
    <row r="64215" ht="12.75" hidden="1" customHeight="1" x14ac:dyDescent="0.2"/>
    <row r="64216" ht="12.75" hidden="1" customHeight="1" x14ac:dyDescent="0.2"/>
    <row r="64217" ht="12.75" hidden="1" customHeight="1" x14ac:dyDescent="0.2"/>
    <row r="64218" ht="12.75" hidden="1" customHeight="1" x14ac:dyDescent="0.2"/>
    <row r="64219" ht="12.75" hidden="1" customHeight="1" x14ac:dyDescent="0.2"/>
    <row r="64220" ht="12.75" hidden="1" customHeight="1" x14ac:dyDescent="0.2"/>
    <row r="64221" ht="12.75" hidden="1" customHeight="1" x14ac:dyDescent="0.2"/>
    <row r="64222" ht="12.75" hidden="1" customHeight="1" x14ac:dyDescent="0.2"/>
    <row r="64223" ht="12.75" hidden="1" customHeight="1" x14ac:dyDescent="0.2"/>
    <row r="64224" ht="12.75" hidden="1" customHeight="1" x14ac:dyDescent="0.2"/>
    <row r="64225" ht="12.75" hidden="1" customHeight="1" x14ac:dyDescent="0.2"/>
    <row r="64226" ht="12.75" hidden="1" customHeight="1" x14ac:dyDescent="0.2"/>
    <row r="64227" ht="12.75" hidden="1" customHeight="1" x14ac:dyDescent="0.2"/>
    <row r="64228" ht="12.75" hidden="1" customHeight="1" x14ac:dyDescent="0.2"/>
    <row r="64229" ht="12.75" hidden="1" customHeight="1" x14ac:dyDescent="0.2"/>
    <row r="64230" ht="12.75" hidden="1" customHeight="1" x14ac:dyDescent="0.2"/>
    <row r="64231" ht="12.75" hidden="1" customHeight="1" x14ac:dyDescent="0.2"/>
    <row r="64232" ht="12.75" hidden="1" customHeight="1" x14ac:dyDescent="0.2"/>
    <row r="64233" ht="12.75" hidden="1" customHeight="1" x14ac:dyDescent="0.2"/>
    <row r="64234" ht="12.75" hidden="1" customHeight="1" x14ac:dyDescent="0.2"/>
    <row r="64235" ht="12.75" hidden="1" customHeight="1" x14ac:dyDescent="0.2"/>
    <row r="64236" ht="12.75" hidden="1" customHeight="1" x14ac:dyDescent="0.2"/>
    <row r="64237" ht="12.75" hidden="1" customHeight="1" x14ac:dyDescent="0.2"/>
    <row r="64238" ht="12.75" hidden="1" customHeight="1" x14ac:dyDescent="0.2"/>
    <row r="64239" ht="12.75" hidden="1" customHeight="1" x14ac:dyDescent="0.2"/>
    <row r="64240" ht="12.75" hidden="1" customHeight="1" x14ac:dyDescent="0.2"/>
    <row r="64241" ht="12.75" hidden="1" customHeight="1" x14ac:dyDescent="0.2"/>
    <row r="64242" ht="12.75" hidden="1" customHeight="1" x14ac:dyDescent="0.2"/>
    <row r="64243" ht="12.75" hidden="1" customHeight="1" x14ac:dyDescent="0.2"/>
    <row r="64244" ht="12.75" hidden="1" customHeight="1" x14ac:dyDescent="0.2"/>
    <row r="64245" ht="12.75" hidden="1" customHeight="1" x14ac:dyDescent="0.2"/>
    <row r="64246" ht="12.75" hidden="1" customHeight="1" x14ac:dyDescent="0.2"/>
    <row r="64247" ht="12.75" hidden="1" customHeight="1" x14ac:dyDescent="0.2"/>
    <row r="64248" ht="12.75" hidden="1" customHeight="1" x14ac:dyDescent="0.2"/>
    <row r="64249" ht="12.75" hidden="1" customHeight="1" x14ac:dyDescent="0.2"/>
    <row r="64250" ht="12.75" hidden="1" customHeight="1" x14ac:dyDescent="0.2"/>
    <row r="64251" ht="12.75" hidden="1" customHeight="1" x14ac:dyDescent="0.2"/>
    <row r="64252" ht="12.75" hidden="1" customHeight="1" x14ac:dyDescent="0.2"/>
    <row r="64253" ht="12.75" hidden="1" customHeight="1" x14ac:dyDescent="0.2"/>
    <row r="64254" ht="12.75" hidden="1" customHeight="1" x14ac:dyDescent="0.2"/>
    <row r="64255" ht="12.75" hidden="1" customHeight="1" x14ac:dyDescent="0.2"/>
    <row r="64256" ht="12.75" hidden="1" customHeight="1" x14ac:dyDescent="0.2"/>
    <row r="64257" ht="12.75" hidden="1" customHeight="1" x14ac:dyDescent="0.2"/>
    <row r="64258" ht="12.75" hidden="1" customHeight="1" x14ac:dyDescent="0.2"/>
    <row r="64259" ht="12.75" hidden="1" customHeight="1" x14ac:dyDescent="0.2"/>
    <row r="64260" ht="12.75" hidden="1" customHeight="1" x14ac:dyDescent="0.2"/>
    <row r="64261" ht="12.75" hidden="1" customHeight="1" x14ac:dyDescent="0.2"/>
    <row r="64262" ht="12.75" hidden="1" customHeight="1" x14ac:dyDescent="0.2"/>
    <row r="64263" ht="12.75" hidden="1" customHeight="1" x14ac:dyDescent="0.2"/>
    <row r="64264" ht="12.75" hidden="1" customHeight="1" x14ac:dyDescent="0.2"/>
    <row r="64265" ht="12.75" hidden="1" customHeight="1" x14ac:dyDescent="0.2"/>
    <row r="64266" ht="12.75" hidden="1" customHeight="1" x14ac:dyDescent="0.2"/>
    <row r="64267" ht="12.75" hidden="1" customHeight="1" x14ac:dyDescent="0.2"/>
    <row r="64268" ht="12.75" hidden="1" customHeight="1" x14ac:dyDescent="0.2"/>
    <row r="64269" ht="12.75" hidden="1" customHeight="1" x14ac:dyDescent="0.2"/>
    <row r="64270" ht="12.75" hidden="1" customHeight="1" x14ac:dyDescent="0.2"/>
    <row r="64271" ht="12.75" hidden="1" customHeight="1" x14ac:dyDescent="0.2"/>
    <row r="64272" ht="12.75" hidden="1" customHeight="1" x14ac:dyDescent="0.2"/>
    <row r="64273" ht="12.75" hidden="1" customHeight="1" x14ac:dyDescent="0.2"/>
    <row r="64274" ht="12.75" hidden="1" customHeight="1" x14ac:dyDescent="0.2"/>
    <row r="64275" ht="12.75" hidden="1" customHeight="1" x14ac:dyDescent="0.2"/>
    <row r="64276" ht="12.75" hidden="1" customHeight="1" x14ac:dyDescent="0.2"/>
    <row r="64277" ht="12.75" hidden="1" customHeight="1" x14ac:dyDescent="0.2"/>
    <row r="64278" ht="12.75" hidden="1" customHeight="1" x14ac:dyDescent="0.2"/>
    <row r="64279" ht="12.75" hidden="1" customHeight="1" x14ac:dyDescent="0.2"/>
    <row r="64280" ht="12.75" hidden="1" customHeight="1" x14ac:dyDescent="0.2"/>
    <row r="64281" ht="12.75" hidden="1" customHeight="1" x14ac:dyDescent="0.2"/>
    <row r="64282" ht="12.75" hidden="1" customHeight="1" x14ac:dyDescent="0.2"/>
    <row r="64283" ht="12.75" hidden="1" customHeight="1" x14ac:dyDescent="0.2"/>
    <row r="64284" ht="12.75" hidden="1" customHeight="1" x14ac:dyDescent="0.2"/>
    <row r="64285" ht="12.75" hidden="1" customHeight="1" x14ac:dyDescent="0.2"/>
    <row r="64286" ht="12.75" hidden="1" customHeight="1" x14ac:dyDescent="0.2"/>
    <row r="64287" ht="12.75" hidden="1" customHeight="1" x14ac:dyDescent="0.2"/>
    <row r="64288" ht="12.75" hidden="1" customHeight="1" x14ac:dyDescent="0.2"/>
    <row r="64289" ht="12.75" hidden="1" customHeight="1" x14ac:dyDescent="0.2"/>
    <row r="64290" ht="12.75" hidden="1" customHeight="1" x14ac:dyDescent="0.2"/>
    <row r="64291" ht="12.75" hidden="1" customHeight="1" x14ac:dyDescent="0.2"/>
    <row r="64292" ht="12.75" hidden="1" customHeight="1" x14ac:dyDescent="0.2"/>
    <row r="64293" ht="12.75" hidden="1" customHeight="1" x14ac:dyDescent="0.2"/>
    <row r="64294" ht="12.75" hidden="1" customHeight="1" x14ac:dyDescent="0.2"/>
    <row r="64295" ht="12.75" hidden="1" customHeight="1" x14ac:dyDescent="0.2"/>
    <row r="64296" ht="12.75" hidden="1" customHeight="1" x14ac:dyDescent="0.2"/>
    <row r="64297" ht="12.75" hidden="1" customHeight="1" x14ac:dyDescent="0.2"/>
    <row r="64298" ht="12.75" hidden="1" customHeight="1" x14ac:dyDescent="0.2"/>
    <row r="64299" ht="12.75" hidden="1" customHeight="1" x14ac:dyDescent="0.2"/>
    <row r="64300" ht="12.75" hidden="1" customHeight="1" x14ac:dyDescent="0.2"/>
    <row r="64301" ht="12.75" hidden="1" customHeight="1" x14ac:dyDescent="0.2"/>
    <row r="64302" ht="12.75" hidden="1" customHeight="1" x14ac:dyDescent="0.2"/>
    <row r="64303" ht="12.75" hidden="1" customHeight="1" x14ac:dyDescent="0.2"/>
    <row r="64304" ht="12.75" hidden="1" customHeight="1" x14ac:dyDescent="0.2"/>
    <row r="64305" ht="12.75" hidden="1" customHeight="1" x14ac:dyDescent="0.2"/>
    <row r="64306" ht="12.75" hidden="1" customHeight="1" x14ac:dyDescent="0.2"/>
    <row r="64307" ht="12.75" hidden="1" customHeight="1" x14ac:dyDescent="0.2"/>
    <row r="64308" ht="12.75" hidden="1" customHeight="1" x14ac:dyDescent="0.2"/>
    <row r="64309" ht="12.75" hidden="1" customHeight="1" x14ac:dyDescent="0.2"/>
    <row r="64310" ht="12.75" hidden="1" customHeight="1" x14ac:dyDescent="0.2"/>
    <row r="64311" ht="12.75" hidden="1" customHeight="1" x14ac:dyDescent="0.2"/>
    <row r="64312" ht="12.75" hidden="1" customHeight="1" x14ac:dyDescent="0.2"/>
    <row r="64313" ht="12.75" hidden="1" customHeight="1" x14ac:dyDescent="0.2"/>
    <row r="64314" ht="12.75" hidden="1" customHeight="1" x14ac:dyDescent="0.2"/>
    <row r="64315" ht="12.75" hidden="1" customHeight="1" x14ac:dyDescent="0.2"/>
    <row r="64316" ht="12.75" hidden="1" customHeight="1" x14ac:dyDescent="0.2"/>
    <row r="64317" ht="12.75" hidden="1" customHeight="1" x14ac:dyDescent="0.2"/>
    <row r="64318" ht="12.75" hidden="1" customHeight="1" x14ac:dyDescent="0.2"/>
    <row r="64319" ht="12.75" hidden="1" customHeight="1" x14ac:dyDescent="0.2"/>
    <row r="64320" ht="12.75" hidden="1" customHeight="1" x14ac:dyDescent="0.2"/>
    <row r="64321" ht="12.75" hidden="1" customHeight="1" x14ac:dyDescent="0.2"/>
    <row r="64322" ht="12.75" hidden="1" customHeight="1" x14ac:dyDescent="0.2"/>
    <row r="64323" ht="12.75" hidden="1" customHeight="1" x14ac:dyDescent="0.2"/>
    <row r="64324" ht="12.75" hidden="1" customHeight="1" x14ac:dyDescent="0.2"/>
    <row r="64325" ht="12.75" hidden="1" customHeight="1" x14ac:dyDescent="0.2"/>
    <row r="64326" ht="12.75" hidden="1" customHeight="1" x14ac:dyDescent="0.2"/>
    <row r="64327" ht="12.75" hidden="1" customHeight="1" x14ac:dyDescent="0.2"/>
    <row r="64328" ht="12.75" hidden="1" customHeight="1" x14ac:dyDescent="0.2"/>
    <row r="64329" ht="12.75" hidden="1" customHeight="1" x14ac:dyDescent="0.2"/>
    <row r="64330" ht="12.75" hidden="1" customHeight="1" x14ac:dyDescent="0.2"/>
    <row r="64331" ht="12.75" hidden="1" customHeight="1" x14ac:dyDescent="0.2"/>
    <row r="64332" ht="12.75" hidden="1" customHeight="1" x14ac:dyDescent="0.2"/>
    <row r="64333" ht="12.75" hidden="1" customHeight="1" x14ac:dyDescent="0.2"/>
    <row r="64334" ht="12.75" hidden="1" customHeight="1" x14ac:dyDescent="0.2"/>
    <row r="64335" ht="12.75" hidden="1" customHeight="1" x14ac:dyDescent="0.2"/>
    <row r="64336" ht="12.75" hidden="1" customHeight="1" x14ac:dyDescent="0.2"/>
    <row r="64337" ht="12.75" hidden="1" customHeight="1" x14ac:dyDescent="0.2"/>
    <row r="64338" ht="12.75" hidden="1" customHeight="1" x14ac:dyDescent="0.2"/>
    <row r="64339" ht="12.75" hidden="1" customHeight="1" x14ac:dyDescent="0.2"/>
    <row r="64340" ht="12.75" hidden="1" customHeight="1" x14ac:dyDescent="0.2"/>
    <row r="64341" ht="12.75" hidden="1" customHeight="1" x14ac:dyDescent="0.2"/>
    <row r="64342" ht="12.75" hidden="1" customHeight="1" x14ac:dyDescent="0.2"/>
    <row r="64343" ht="12.75" hidden="1" customHeight="1" x14ac:dyDescent="0.2"/>
    <row r="64344" ht="12.75" hidden="1" customHeight="1" x14ac:dyDescent="0.2"/>
    <row r="64345" ht="12.75" hidden="1" customHeight="1" x14ac:dyDescent="0.2"/>
    <row r="64346" ht="12.75" hidden="1" customHeight="1" x14ac:dyDescent="0.2"/>
    <row r="64347" ht="12.75" hidden="1" customHeight="1" x14ac:dyDescent="0.2"/>
    <row r="64348" ht="12.75" hidden="1" customHeight="1" x14ac:dyDescent="0.2"/>
    <row r="64349" ht="12.75" hidden="1" customHeight="1" x14ac:dyDescent="0.2"/>
    <row r="64350" ht="12.75" hidden="1" customHeight="1" x14ac:dyDescent="0.2"/>
    <row r="64351" ht="12.75" hidden="1" customHeight="1" x14ac:dyDescent="0.2"/>
    <row r="64352" ht="12.75" hidden="1" customHeight="1" x14ac:dyDescent="0.2"/>
    <row r="64353" ht="12.75" hidden="1" customHeight="1" x14ac:dyDescent="0.2"/>
    <row r="64354" ht="12.75" hidden="1" customHeight="1" x14ac:dyDescent="0.2"/>
    <row r="64355" ht="12.75" hidden="1" customHeight="1" x14ac:dyDescent="0.2"/>
    <row r="64356" ht="12.75" hidden="1" customHeight="1" x14ac:dyDescent="0.2"/>
    <row r="64357" ht="12.75" hidden="1" customHeight="1" x14ac:dyDescent="0.2"/>
    <row r="64358" ht="12.75" hidden="1" customHeight="1" x14ac:dyDescent="0.2"/>
    <row r="64359" ht="12.75" hidden="1" customHeight="1" x14ac:dyDescent="0.2"/>
    <row r="64360" ht="12.75" hidden="1" customHeight="1" x14ac:dyDescent="0.2"/>
    <row r="64361" ht="12.75" hidden="1" customHeight="1" x14ac:dyDescent="0.2"/>
    <row r="64362" ht="12.75" hidden="1" customHeight="1" x14ac:dyDescent="0.2"/>
    <row r="64363" ht="12.75" hidden="1" customHeight="1" x14ac:dyDescent="0.2"/>
    <row r="64364" ht="12.75" hidden="1" customHeight="1" x14ac:dyDescent="0.2"/>
    <row r="64365" ht="12.75" hidden="1" customHeight="1" x14ac:dyDescent="0.2"/>
    <row r="64366" ht="12.75" hidden="1" customHeight="1" x14ac:dyDescent="0.2"/>
    <row r="64367" ht="12.75" hidden="1" customHeight="1" x14ac:dyDescent="0.2"/>
    <row r="64368" ht="12.75" hidden="1" customHeight="1" x14ac:dyDescent="0.2"/>
    <row r="64369" ht="12.75" hidden="1" customHeight="1" x14ac:dyDescent="0.2"/>
    <row r="64370" ht="12.75" hidden="1" customHeight="1" x14ac:dyDescent="0.2"/>
    <row r="64371" ht="12.75" hidden="1" customHeight="1" x14ac:dyDescent="0.2"/>
    <row r="64372" ht="12.75" hidden="1" customHeight="1" x14ac:dyDescent="0.2"/>
    <row r="64373" ht="12.75" hidden="1" customHeight="1" x14ac:dyDescent="0.2"/>
    <row r="64374" ht="12.75" hidden="1" customHeight="1" x14ac:dyDescent="0.2"/>
    <row r="64375" ht="12.75" hidden="1" customHeight="1" x14ac:dyDescent="0.2"/>
    <row r="64376" ht="12.75" hidden="1" customHeight="1" x14ac:dyDescent="0.2"/>
    <row r="64377" ht="12.75" hidden="1" customHeight="1" x14ac:dyDescent="0.2"/>
    <row r="64378" ht="12.75" hidden="1" customHeight="1" x14ac:dyDescent="0.2"/>
    <row r="64379" ht="12.75" hidden="1" customHeight="1" x14ac:dyDescent="0.2"/>
    <row r="64380" ht="12.75" hidden="1" customHeight="1" x14ac:dyDescent="0.2"/>
    <row r="64381" ht="12.75" hidden="1" customHeight="1" x14ac:dyDescent="0.2"/>
    <row r="64382" ht="12.75" hidden="1" customHeight="1" x14ac:dyDescent="0.2"/>
    <row r="64383" ht="12.75" hidden="1" customHeight="1" x14ac:dyDescent="0.2"/>
    <row r="64384" ht="12.75" hidden="1" customHeight="1" x14ac:dyDescent="0.2"/>
    <row r="64385" ht="12.75" hidden="1" customHeight="1" x14ac:dyDescent="0.2"/>
    <row r="64386" ht="12.75" hidden="1" customHeight="1" x14ac:dyDescent="0.2"/>
    <row r="64387" ht="12.75" hidden="1" customHeight="1" x14ac:dyDescent="0.2"/>
    <row r="64388" ht="12.75" hidden="1" customHeight="1" x14ac:dyDescent="0.2"/>
    <row r="64389" ht="12.75" hidden="1" customHeight="1" x14ac:dyDescent="0.2"/>
    <row r="64390" ht="12.75" hidden="1" customHeight="1" x14ac:dyDescent="0.2"/>
    <row r="64391" ht="12.75" hidden="1" customHeight="1" x14ac:dyDescent="0.2"/>
    <row r="64392" ht="12.75" hidden="1" customHeight="1" x14ac:dyDescent="0.2"/>
    <row r="64393" ht="12.75" hidden="1" customHeight="1" x14ac:dyDescent="0.2"/>
    <row r="64394" ht="12.75" hidden="1" customHeight="1" x14ac:dyDescent="0.2"/>
    <row r="64395" ht="12.75" hidden="1" customHeight="1" x14ac:dyDescent="0.2"/>
    <row r="64396" ht="12.75" hidden="1" customHeight="1" x14ac:dyDescent="0.2"/>
    <row r="64397" ht="12.75" hidden="1" customHeight="1" x14ac:dyDescent="0.2"/>
    <row r="64398" ht="12.75" hidden="1" customHeight="1" x14ac:dyDescent="0.2"/>
    <row r="64399" ht="12.75" hidden="1" customHeight="1" x14ac:dyDescent="0.2"/>
    <row r="64400" ht="12.75" hidden="1" customHeight="1" x14ac:dyDescent="0.2"/>
    <row r="64401" ht="12.75" hidden="1" customHeight="1" x14ac:dyDescent="0.2"/>
    <row r="64402" ht="12.75" hidden="1" customHeight="1" x14ac:dyDescent="0.2"/>
    <row r="64403" ht="12.75" hidden="1" customHeight="1" x14ac:dyDescent="0.2"/>
    <row r="64404" ht="12.75" hidden="1" customHeight="1" x14ac:dyDescent="0.2"/>
    <row r="64405" ht="12.75" hidden="1" customHeight="1" x14ac:dyDescent="0.2"/>
    <row r="64406" ht="12.75" hidden="1" customHeight="1" x14ac:dyDescent="0.2"/>
    <row r="64407" ht="12.75" hidden="1" customHeight="1" x14ac:dyDescent="0.2"/>
    <row r="64408" ht="12.75" hidden="1" customHeight="1" x14ac:dyDescent="0.2"/>
    <row r="64409" ht="12.75" hidden="1" customHeight="1" x14ac:dyDescent="0.2"/>
    <row r="64410" ht="12.75" hidden="1" customHeight="1" x14ac:dyDescent="0.2"/>
    <row r="64411" ht="12.75" hidden="1" customHeight="1" x14ac:dyDescent="0.2"/>
    <row r="64412" ht="12.75" hidden="1" customHeight="1" x14ac:dyDescent="0.2"/>
    <row r="64413" ht="12.75" hidden="1" customHeight="1" x14ac:dyDescent="0.2"/>
    <row r="64414" ht="12.75" hidden="1" customHeight="1" x14ac:dyDescent="0.2"/>
    <row r="64415" ht="12.75" hidden="1" customHeight="1" x14ac:dyDescent="0.2"/>
    <row r="64416" ht="12.75" hidden="1" customHeight="1" x14ac:dyDescent="0.2"/>
    <row r="64417" ht="12.75" hidden="1" customHeight="1" x14ac:dyDescent="0.2"/>
    <row r="64418" ht="12.75" hidden="1" customHeight="1" x14ac:dyDescent="0.2"/>
    <row r="64419" ht="12.75" hidden="1" customHeight="1" x14ac:dyDescent="0.2"/>
    <row r="64420" ht="12.75" hidden="1" customHeight="1" x14ac:dyDescent="0.2"/>
    <row r="64421" ht="12.75" hidden="1" customHeight="1" x14ac:dyDescent="0.2"/>
    <row r="64422" ht="12.75" hidden="1" customHeight="1" x14ac:dyDescent="0.2"/>
    <row r="64423" ht="12.75" hidden="1" customHeight="1" x14ac:dyDescent="0.2"/>
    <row r="64424" ht="12.75" hidden="1" customHeight="1" x14ac:dyDescent="0.2"/>
    <row r="64425" ht="12.75" hidden="1" customHeight="1" x14ac:dyDescent="0.2"/>
    <row r="64426" ht="12.75" hidden="1" customHeight="1" x14ac:dyDescent="0.2"/>
    <row r="64427" ht="12.75" hidden="1" customHeight="1" x14ac:dyDescent="0.2"/>
    <row r="64428" ht="12.75" hidden="1" customHeight="1" x14ac:dyDescent="0.2"/>
    <row r="64429" ht="12.75" hidden="1" customHeight="1" x14ac:dyDescent="0.2"/>
    <row r="64430" ht="12.75" hidden="1" customHeight="1" x14ac:dyDescent="0.2"/>
    <row r="64431" ht="12.75" hidden="1" customHeight="1" x14ac:dyDescent="0.2"/>
    <row r="64432" ht="12.75" hidden="1" customHeight="1" x14ac:dyDescent="0.2"/>
    <row r="64433" ht="12.75" hidden="1" customHeight="1" x14ac:dyDescent="0.2"/>
    <row r="64434" ht="12.75" hidden="1" customHeight="1" x14ac:dyDescent="0.2"/>
    <row r="64435" ht="12.75" hidden="1" customHeight="1" x14ac:dyDescent="0.2"/>
    <row r="64436" ht="12.75" hidden="1" customHeight="1" x14ac:dyDescent="0.2"/>
    <row r="64437" ht="12.75" hidden="1" customHeight="1" x14ac:dyDescent="0.2"/>
    <row r="64438" ht="12.75" hidden="1" customHeight="1" x14ac:dyDescent="0.2"/>
    <row r="64439" ht="12.75" hidden="1" customHeight="1" x14ac:dyDescent="0.2"/>
    <row r="64440" ht="12.75" hidden="1" customHeight="1" x14ac:dyDescent="0.2"/>
    <row r="64441" ht="12.75" hidden="1" customHeight="1" x14ac:dyDescent="0.2"/>
    <row r="64442" ht="12.75" hidden="1" customHeight="1" x14ac:dyDescent="0.2"/>
    <row r="64443" ht="12.75" hidden="1" customHeight="1" x14ac:dyDescent="0.2"/>
    <row r="64444" ht="12.75" hidden="1" customHeight="1" x14ac:dyDescent="0.2"/>
    <row r="64445" ht="12.75" hidden="1" customHeight="1" x14ac:dyDescent="0.2"/>
    <row r="64446" ht="12.75" hidden="1" customHeight="1" x14ac:dyDescent="0.2"/>
    <row r="64447" ht="12.75" hidden="1" customHeight="1" x14ac:dyDescent="0.2"/>
    <row r="64448" ht="12.75" hidden="1" customHeight="1" x14ac:dyDescent="0.2"/>
    <row r="64449" ht="12.75" hidden="1" customHeight="1" x14ac:dyDescent="0.2"/>
    <row r="64450" ht="12.75" hidden="1" customHeight="1" x14ac:dyDescent="0.2"/>
    <row r="64451" ht="12.75" hidden="1" customHeight="1" x14ac:dyDescent="0.2"/>
    <row r="64452" ht="12.75" hidden="1" customHeight="1" x14ac:dyDescent="0.2"/>
    <row r="64453" ht="12.75" hidden="1" customHeight="1" x14ac:dyDescent="0.2"/>
    <row r="64454" ht="12.75" hidden="1" customHeight="1" x14ac:dyDescent="0.2"/>
    <row r="64455" ht="12.75" hidden="1" customHeight="1" x14ac:dyDescent="0.2"/>
    <row r="64456" ht="12.75" hidden="1" customHeight="1" x14ac:dyDescent="0.2"/>
    <row r="64457" ht="12.75" hidden="1" customHeight="1" x14ac:dyDescent="0.2"/>
    <row r="64458" ht="12.75" hidden="1" customHeight="1" x14ac:dyDescent="0.2"/>
    <row r="64459" ht="12.75" hidden="1" customHeight="1" x14ac:dyDescent="0.2"/>
    <row r="64460" ht="12.75" hidden="1" customHeight="1" x14ac:dyDescent="0.2"/>
    <row r="64461" ht="12.75" hidden="1" customHeight="1" x14ac:dyDescent="0.2"/>
    <row r="64462" ht="12.75" hidden="1" customHeight="1" x14ac:dyDescent="0.2"/>
    <row r="64463" ht="12.75" hidden="1" customHeight="1" x14ac:dyDescent="0.2"/>
    <row r="64464" ht="12.75" hidden="1" customHeight="1" x14ac:dyDescent="0.2"/>
    <row r="64465" ht="12.75" hidden="1" customHeight="1" x14ac:dyDescent="0.2"/>
    <row r="64466" ht="12.75" hidden="1" customHeight="1" x14ac:dyDescent="0.2"/>
    <row r="64467" ht="12.75" hidden="1" customHeight="1" x14ac:dyDescent="0.2"/>
    <row r="64468" ht="12.75" hidden="1" customHeight="1" x14ac:dyDescent="0.2"/>
    <row r="64469" ht="12.75" hidden="1" customHeight="1" x14ac:dyDescent="0.2"/>
    <row r="64470" ht="12.75" hidden="1" customHeight="1" x14ac:dyDescent="0.2"/>
    <row r="64471" ht="12.75" hidden="1" customHeight="1" x14ac:dyDescent="0.2"/>
    <row r="64472" ht="12.75" hidden="1" customHeight="1" x14ac:dyDescent="0.2"/>
    <row r="64473" ht="12.75" hidden="1" customHeight="1" x14ac:dyDescent="0.2"/>
    <row r="64474" ht="12.75" hidden="1" customHeight="1" x14ac:dyDescent="0.2"/>
    <row r="64475" ht="12.75" hidden="1" customHeight="1" x14ac:dyDescent="0.2"/>
    <row r="64476" ht="12.75" hidden="1" customHeight="1" x14ac:dyDescent="0.2"/>
    <row r="64477" ht="12.75" hidden="1" customHeight="1" x14ac:dyDescent="0.2"/>
    <row r="64478" ht="12.75" hidden="1" customHeight="1" x14ac:dyDescent="0.2"/>
    <row r="64479" ht="12.75" hidden="1" customHeight="1" x14ac:dyDescent="0.2"/>
    <row r="64480" ht="12.75" hidden="1" customHeight="1" x14ac:dyDescent="0.2"/>
    <row r="64481" ht="12.75" hidden="1" customHeight="1" x14ac:dyDescent="0.2"/>
    <row r="64482" ht="12.75" hidden="1" customHeight="1" x14ac:dyDescent="0.2"/>
    <row r="64483" ht="12.75" hidden="1" customHeight="1" x14ac:dyDescent="0.2"/>
    <row r="64484" ht="12.75" hidden="1" customHeight="1" x14ac:dyDescent="0.2"/>
    <row r="64485" ht="12.75" hidden="1" customHeight="1" x14ac:dyDescent="0.2"/>
    <row r="64486" ht="12.75" hidden="1" customHeight="1" x14ac:dyDescent="0.2"/>
    <row r="64487" ht="12.75" hidden="1" customHeight="1" x14ac:dyDescent="0.2"/>
    <row r="64488" ht="12.75" hidden="1" customHeight="1" x14ac:dyDescent="0.2"/>
    <row r="64489" ht="12.75" hidden="1" customHeight="1" x14ac:dyDescent="0.2"/>
    <row r="64490" ht="12.75" hidden="1" customHeight="1" x14ac:dyDescent="0.2"/>
    <row r="64491" ht="12.75" hidden="1" customHeight="1" x14ac:dyDescent="0.2"/>
    <row r="64492" ht="12.75" hidden="1" customHeight="1" x14ac:dyDescent="0.2"/>
    <row r="64493" ht="12.75" hidden="1" customHeight="1" x14ac:dyDescent="0.2"/>
    <row r="64494" ht="12.75" hidden="1" customHeight="1" x14ac:dyDescent="0.2"/>
    <row r="64495" ht="12.75" hidden="1" customHeight="1" x14ac:dyDescent="0.2"/>
    <row r="64496" ht="12.75" hidden="1" customHeight="1" x14ac:dyDescent="0.2"/>
    <row r="64497" ht="12.75" hidden="1" customHeight="1" x14ac:dyDescent="0.2"/>
    <row r="64498" ht="12.75" hidden="1" customHeight="1" x14ac:dyDescent="0.2"/>
    <row r="64499" ht="12.75" hidden="1" customHeight="1" x14ac:dyDescent="0.2"/>
    <row r="64500" ht="12.75" hidden="1" customHeight="1" x14ac:dyDescent="0.2"/>
    <row r="64501" ht="12.75" hidden="1" customHeight="1" x14ac:dyDescent="0.2"/>
    <row r="64502" ht="12.75" hidden="1" customHeight="1" x14ac:dyDescent="0.2"/>
    <row r="64503" ht="12.75" hidden="1" customHeight="1" x14ac:dyDescent="0.2"/>
    <row r="64504" ht="12.75" hidden="1" customHeight="1" x14ac:dyDescent="0.2"/>
    <row r="64505" ht="12.75" hidden="1" customHeight="1" x14ac:dyDescent="0.2"/>
    <row r="64506" ht="12.75" hidden="1" customHeight="1" x14ac:dyDescent="0.2"/>
    <row r="64507" ht="12.75" hidden="1" customHeight="1" x14ac:dyDescent="0.2"/>
    <row r="64508" ht="12.75" hidden="1" customHeight="1" x14ac:dyDescent="0.2"/>
    <row r="64509" ht="12.75" hidden="1" customHeight="1" x14ac:dyDescent="0.2"/>
    <row r="64510" ht="12.75" hidden="1" customHeight="1" x14ac:dyDescent="0.2"/>
    <row r="64511" ht="12.75" hidden="1" customHeight="1" x14ac:dyDescent="0.2"/>
    <row r="64512" ht="12.75" hidden="1" customHeight="1" x14ac:dyDescent="0.2"/>
    <row r="64513" ht="12.75" hidden="1" customHeight="1" x14ac:dyDescent="0.2"/>
    <row r="64514" ht="12.75" hidden="1" customHeight="1" x14ac:dyDescent="0.2"/>
    <row r="64515" ht="12.75" hidden="1" customHeight="1" x14ac:dyDescent="0.2"/>
    <row r="64516" ht="12.75" hidden="1" customHeight="1" x14ac:dyDescent="0.2"/>
    <row r="64517" ht="12.75" hidden="1" customHeight="1" x14ac:dyDescent="0.2"/>
    <row r="64518" ht="12.75" hidden="1" customHeight="1" x14ac:dyDescent="0.2"/>
    <row r="64519" ht="12.75" hidden="1" customHeight="1" x14ac:dyDescent="0.2"/>
    <row r="64520" ht="12.75" hidden="1" customHeight="1" x14ac:dyDescent="0.2"/>
    <row r="64521" ht="12.75" hidden="1" customHeight="1" x14ac:dyDescent="0.2"/>
    <row r="64522" ht="12.75" hidden="1" customHeight="1" x14ac:dyDescent="0.2"/>
    <row r="64523" ht="12.75" hidden="1" customHeight="1" x14ac:dyDescent="0.2"/>
    <row r="64524" ht="12.75" hidden="1" customHeight="1" x14ac:dyDescent="0.2"/>
    <row r="64525" ht="12.75" hidden="1" customHeight="1" x14ac:dyDescent="0.2"/>
    <row r="64526" ht="12.75" hidden="1" customHeight="1" x14ac:dyDescent="0.2"/>
    <row r="64527" ht="12.75" hidden="1" customHeight="1" x14ac:dyDescent="0.2"/>
    <row r="64528" ht="12.75" hidden="1" customHeight="1" x14ac:dyDescent="0.2"/>
    <row r="64529" ht="12.75" hidden="1" customHeight="1" x14ac:dyDescent="0.2"/>
    <row r="64530" ht="12.75" hidden="1" customHeight="1" x14ac:dyDescent="0.2"/>
    <row r="64531" ht="12.75" hidden="1" customHeight="1" x14ac:dyDescent="0.2"/>
    <row r="64532" ht="12.75" hidden="1" customHeight="1" x14ac:dyDescent="0.2"/>
    <row r="64533" ht="12.75" hidden="1" customHeight="1" x14ac:dyDescent="0.2"/>
    <row r="64534" ht="12.75" hidden="1" customHeight="1" x14ac:dyDescent="0.2"/>
    <row r="64535" ht="12.75" hidden="1" customHeight="1" x14ac:dyDescent="0.2"/>
    <row r="64536" ht="12.75" hidden="1" customHeight="1" x14ac:dyDescent="0.2"/>
    <row r="64537" ht="12.75" hidden="1" customHeight="1" x14ac:dyDescent="0.2"/>
    <row r="64538" ht="12.75" hidden="1" customHeight="1" x14ac:dyDescent="0.2"/>
    <row r="64539" ht="12.75" hidden="1" customHeight="1" x14ac:dyDescent="0.2"/>
    <row r="64540" ht="12.75" hidden="1" customHeight="1" x14ac:dyDescent="0.2"/>
    <row r="64541" ht="12.75" hidden="1" customHeight="1" x14ac:dyDescent="0.2"/>
    <row r="64542" ht="12.75" hidden="1" customHeight="1" x14ac:dyDescent="0.2"/>
    <row r="64543" ht="12.75" hidden="1" customHeight="1" x14ac:dyDescent="0.2"/>
    <row r="64544" ht="12.75" hidden="1" customHeight="1" x14ac:dyDescent="0.2"/>
    <row r="64545" ht="12.75" hidden="1" customHeight="1" x14ac:dyDescent="0.2"/>
    <row r="64546" ht="12.75" hidden="1" customHeight="1" x14ac:dyDescent="0.2"/>
    <row r="64547" ht="12.75" hidden="1" customHeight="1" x14ac:dyDescent="0.2"/>
    <row r="64548" ht="12.75" hidden="1" customHeight="1" x14ac:dyDescent="0.2"/>
    <row r="64549" ht="12.75" hidden="1" customHeight="1" x14ac:dyDescent="0.2"/>
    <row r="64550" ht="12.75" hidden="1" customHeight="1" x14ac:dyDescent="0.2"/>
    <row r="64551" ht="12.75" hidden="1" customHeight="1" x14ac:dyDescent="0.2"/>
    <row r="64552" ht="12.75" hidden="1" customHeight="1" x14ac:dyDescent="0.2"/>
    <row r="64553" ht="12.75" hidden="1" customHeight="1" x14ac:dyDescent="0.2"/>
    <row r="64554" ht="12.75" hidden="1" customHeight="1" x14ac:dyDescent="0.2"/>
    <row r="64555" ht="12.75" hidden="1" customHeight="1" x14ac:dyDescent="0.2"/>
    <row r="64556" ht="12.75" hidden="1" customHeight="1" x14ac:dyDescent="0.2"/>
    <row r="64557" ht="12.75" hidden="1" customHeight="1" x14ac:dyDescent="0.2"/>
    <row r="64558" ht="12.75" hidden="1" customHeight="1" x14ac:dyDescent="0.2"/>
    <row r="64559" ht="12.75" hidden="1" customHeight="1" x14ac:dyDescent="0.2"/>
    <row r="64560" ht="12.75" hidden="1" customHeight="1" x14ac:dyDescent="0.2"/>
    <row r="64561" ht="12.75" hidden="1" customHeight="1" x14ac:dyDescent="0.2"/>
    <row r="64562" ht="12.75" hidden="1" customHeight="1" x14ac:dyDescent="0.2"/>
    <row r="64563" ht="12.75" hidden="1" customHeight="1" x14ac:dyDescent="0.2"/>
    <row r="64564" ht="12.75" hidden="1" customHeight="1" x14ac:dyDescent="0.2"/>
    <row r="64565" ht="12.75" hidden="1" customHeight="1" x14ac:dyDescent="0.2"/>
    <row r="64566" ht="12.75" hidden="1" customHeight="1" x14ac:dyDescent="0.2"/>
    <row r="64567" ht="12.75" hidden="1" customHeight="1" x14ac:dyDescent="0.2"/>
    <row r="64568" ht="12.75" hidden="1" customHeight="1" x14ac:dyDescent="0.2"/>
    <row r="64569" ht="12.75" hidden="1" customHeight="1" x14ac:dyDescent="0.2"/>
    <row r="64570" ht="12.75" hidden="1" customHeight="1" x14ac:dyDescent="0.2"/>
    <row r="64571" ht="12.75" hidden="1" customHeight="1" x14ac:dyDescent="0.2"/>
    <row r="64572" ht="12.75" hidden="1" customHeight="1" x14ac:dyDescent="0.2"/>
    <row r="64573" ht="12.75" hidden="1" customHeight="1" x14ac:dyDescent="0.2"/>
    <row r="64574" ht="12.75" hidden="1" customHeight="1" x14ac:dyDescent="0.2"/>
    <row r="64575" ht="12.75" hidden="1" customHeight="1" x14ac:dyDescent="0.2"/>
    <row r="64576" ht="12.75" hidden="1" customHeight="1" x14ac:dyDescent="0.2"/>
    <row r="64577" ht="12.75" hidden="1" customHeight="1" x14ac:dyDescent="0.2"/>
    <row r="64578" ht="12.75" hidden="1" customHeight="1" x14ac:dyDescent="0.2"/>
    <row r="64579" ht="12.75" hidden="1" customHeight="1" x14ac:dyDescent="0.2"/>
    <row r="64580" ht="12.75" hidden="1" customHeight="1" x14ac:dyDescent="0.2"/>
    <row r="64581" ht="12.75" hidden="1" customHeight="1" x14ac:dyDescent="0.2"/>
    <row r="64582" ht="12.75" hidden="1" customHeight="1" x14ac:dyDescent="0.2"/>
    <row r="64583" ht="12.75" hidden="1" customHeight="1" x14ac:dyDescent="0.2"/>
    <row r="64584" ht="12.75" hidden="1" customHeight="1" x14ac:dyDescent="0.2"/>
    <row r="64585" ht="12.75" hidden="1" customHeight="1" x14ac:dyDescent="0.2"/>
    <row r="64586" ht="12.75" hidden="1" customHeight="1" x14ac:dyDescent="0.2"/>
    <row r="64587" ht="12.75" hidden="1" customHeight="1" x14ac:dyDescent="0.2"/>
    <row r="64588" ht="12.75" hidden="1" customHeight="1" x14ac:dyDescent="0.2"/>
    <row r="64589" ht="12.75" hidden="1" customHeight="1" x14ac:dyDescent="0.2"/>
    <row r="64590" ht="12.75" hidden="1" customHeight="1" x14ac:dyDescent="0.2"/>
    <row r="64591" ht="12.75" hidden="1" customHeight="1" x14ac:dyDescent="0.2"/>
    <row r="64592" ht="12.75" hidden="1" customHeight="1" x14ac:dyDescent="0.2"/>
    <row r="64593" ht="12.75" hidden="1" customHeight="1" x14ac:dyDescent="0.2"/>
    <row r="64594" ht="12.75" hidden="1" customHeight="1" x14ac:dyDescent="0.2"/>
    <row r="64595" ht="12.75" hidden="1" customHeight="1" x14ac:dyDescent="0.2"/>
    <row r="64596" ht="12.75" hidden="1" customHeight="1" x14ac:dyDescent="0.2"/>
    <row r="64597" ht="12.75" hidden="1" customHeight="1" x14ac:dyDescent="0.2"/>
    <row r="64598" ht="12.75" hidden="1" customHeight="1" x14ac:dyDescent="0.2"/>
    <row r="64599" ht="12.75" hidden="1" customHeight="1" x14ac:dyDescent="0.2"/>
    <row r="64600" ht="12.75" hidden="1" customHeight="1" x14ac:dyDescent="0.2"/>
    <row r="64601" ht="12.75" hidden="1" customHeight="1" x14ac:dyDescent="0.2"/>
    <row r="64602" ht="12.75" hidden="1" customHeight="1" x14ac:dyDescent="0.2"/>
    <row r="64603" ht="12.75" hidden="1" customHeight="1" x14ac:dyDescent="0.2"/>
    <row r="64604" ht="12.75" hidden="1" customHeight="1" x14ac:dyDescent="0.2"/>
    <row r="64605" ht="12.75" hidden="1" customHeight="1" x14ac:dyDescent="0.2"/>
    <row r="64606" ht="12.75" hidden="1" customHeight="1" x14ac:dyDescent="0.2"/>
    <row r="64607" ht="12.75" hidden="1" customHeight="1" x14ac:dyDescent="0.2"/>
    <row r="64608" ht="12.75" hidden="1" customHeight="1" x14ac:dyDescent="0.2"/>
    <row r="64609" ht="12.75" hidden="1" customHeight="1" x14ac:dyDescent="0.2"/>
    <row r="64610" ht="12.75" hidden="1" customHeight="1" x14ac:dyDescent="0.2"/>
    <row r="64611" ht="12.75" hidden="1" customHeight="1" x14ac:dyDescent="0.2"/>
    <row r="64612" ht="12.75" hidden="1" customHeight="1" x14ac:dyDescent="0.2"/>
    <row r="64613" ht="12.75" hidden="1" customHeight="1" x14ac:dyDescent="0.2"/>
    <row r="64614" ht="12.75" hidden="1" customHeight="1" x14ac:dyDescent="0.2"/>
    <row r="64615" ht="12.75" hidden="1" customHeight="1" x14ac:dyDescent="0.2"/>
    <row r="64616" ht="12.75" hidden="1" customHeight="1" x14ac:dyDescent="0.2"/>
    <row r="64617" ht="12.75" hidden="1" customHeight="1" x14ac:dyDescent="0.2"/>
    <row r="64618" ht="12.75" hidden="1" customHeight="1" x14ac:dyDescent="0.2"/>
    <row r="64619" ht="12.75" hidden="1" customHeight="1" x14ac:dyDescent="0.2"/>
    <row r="64620" ht="12.75" hidden="1" customHeight="1" x14ac:dyDescent="0.2"/>
    <row r="64621" ht="12.75" hidden="1" customHeight="1" x14ac:dyDescent="0.2"/>
    <row r="64622" ht="12.75" hidden="1" customHeight="1" x14ac:dyDescent="0.2"/>
    <row r="64623" ht="12.75" hidden="1" customHeight="1" x14ac:dyDescent="0.2"/>
    <row r="64624" ht="12.75" hidden="1" customHeight="1" x14ac:dyDescent="0.2"/>
    <row r="64625" ht="12.75" hidden="1" customHeight="1" x14ac:dyDescent="0.2"/>
    <row r="64626" ht="12.75" hidden="1" customHeight="1" x14ac:dyDescent="0.2"/>
    <row r="64627" ht="12.75" hidden="1" customHeight="1" x14ac:dyDescent="0.2"/>
    <row r="64628" ht="12.75" hidden="1" customHeight="1" x14ac:dyDescent="0.2"/>
    <row r="64629" ht="12.75" hidden="1" customHeight="1" x14ac:dyDescent="0.2"/>
    <row r="64630" ht="12.75" hidden="1" customHeight="1" x14ac:dyDescent="0.2"/>
    <row r="64631" ht="12.75" hidden="1" customHeight="1" x14ac:dyDescent="0.2"/>
    <row r="64632" ht="12.75" hidden="1" customHeight="1" x14ac:dyDescent="0.2"/>
    <row r="64633" ht="12.75" hidden="1" customHeight="1" x14ac:dyDescent="0.2"/>
    <row r="64634" ht="12.75" hidden="1" customHeight="1" x14ac:dyDescent="0.2"/>
    <row r="64635" ht="12.75" hidden="1" customHeight="1" x14ac:dyDescent="0.2"/>
    <row r="64636" ht="12.75" hidden="1" customHeight="1" x14ac:dyDescent="0.2"/>
    <row r="64637" ht="12.75" hidden="1" customHeight="1" x14ac:dyDescent="0.2"/>
    <row r="64638" ht="12.75" hidden="1" customHeight="1" x14ac:dyDescent="0.2"/>
    <row r="64639" ht="12.75" hidden="1" customHeight="1" x14ac:dyDescent="0.2"/>
    <row r="64640" ht="12.75" hidden="1" customHeight="1" x14ac:dyDescent="0.2"/>
    <row r="64641" ht="12.75" hidden="1" customHeight="1" x14ac:dyDescent="0.2"/>
    <row r="64642" ht="12.75" hidden="1" customHeight="1" x14ac:dyDescent="0.2"/>
    <row r="64643" ht="12.75" hidden="1" customHeight="1" x14ac:dyDescent="0.2"/>
    <row r="64644" ht="12.75" hidden="1" customHeight="1" x14ac:dyDescent="0.2"/>
    <row r="64645" ht="12.75" hidden="1" customHeight="1" x14ac:dyDescent="0.2"/>
    <row r="64646" ht="12.75" hidden="1" customHeight="1" x14ac:dyDescent="0.2"/>
    <row r="64647" ht="12.75" hidden="1" customHeight="1" x14ac:dyDescent="0.2"/>
    <row r="64648" ht="12.75" hidden="1" customHeight="1" x14ac:dyDescent="0.2"/>
    <row r="64649" ht="12.75" hidden="1" customHeight="1" x14ac:dyDescent="0.2"/>
    <row r="64650" ht="12.75" hidden="1" customHeight="1" x14ac:dyDescent="0.2"/>
    <row r="64651" ht="12.75" hidden="1" customHeight="1" x14ac:dyDescent="0.2"/>
    <row r="64652" ht="12.75" hidden="1" customHeight="1" x14ac:dyDescent="0.2"/>
    <row r="64653" ht="12.75" hidden="1" customHeight="1" x14ac:dyDescent="0.2"/>
    <row r="64654" ht="12.75" hidden="1" customHeight="1" x14ac:dyDescent="0.2"/>
    <row r="64655" ht="12.75" hidden="1" customHeight="1" x14ac:dyDescent="0.2"/>
    <row r="64656" ht="12.75" hidden="1" customHeight="1" x14ac:dyDescent="0.2"/>
    <row r="64657" ht="12.75" hidden="1" customHeight="1" x14ac:dyDescent="0.2"/>
    <row r="64658" ht="12.75" hidden="1" customHeight="1" x14ac:dyDescent="0.2"/>
    <row r="64659" ht="12.75" hidden="1" customHeight="1" x14ac:dyDescent="0.2"/>
    <row r="64660" ht="12.75" hidden="1" customHeight="1" x14ac:dyDescent="0.2"/>
    <row r="64661" ht="12.75" hidden="1" customHeight="1" x14ac:dyDescent="0.2"/>
    <row r="64662" ht="12.75" hidden="1" customHeight="1" x14ac:dyDescent="0.2"/>
    <row r="64663" ht="12.75" hidden="1" customHeight="1" x14ac:dyDescent="0.2"/>
    <row r="64664" ht="12.75" hidden="1" customHeight="1" x14ac:dyDescent="0.2"/>
    <row r="64665" ht="12.75" hidden="1" customHeight="1" x14ac:dyDescent="0.2"/>
    <row r="64666" ht="12.75" hidden="1" customHeight="1" x14ac:dyDescent="0.2"/>
    <row r="64667" ht="12.75" hidden="1" customHeight="1" x14ac:dyDescent="0.2"/>
    <row r="64668" ht="12.75" hidden="1" customHeight="1" x14ac:dyDescent="0.2"/>
    <row r="64669" ht="12.75" hidden="1" customHeight="1" x14ac:dyDescent="0.2"/>
    <row r="64670" ht="12.75" hidden="1" customHeight="1" x14ac:dyDescent="0.2"/>
    <row r="64671" ht="12.75" hidden="1" customHeight="1" x14ac:dyDescent="0.2"/>
    <row r="64672" ht="12.75" hidden="1" customHeight="1" x14ac:dyDescent="0.2"/>
    <row r="64673" ht="12.75" hidden="1" customHeight="1" x14ac:dyDescent="0.2"/>
    <row r="64674" ht="12.75" hidden="1" customHeight="1" x14ac:dyDescent="0.2"/>
    <row r="64675" ht="12.75" hidden="1" customHeight="1" x14ac:dyDescent="0.2"/>
    <row r="64676" ht="12.75" hidden="1" customHeight="1" x14ac:dyDescent="0.2"/>
    <row r="64677" ht="12.75" hidden="1" customHeight="1" x14ac:dyDescent="0.2"/>
    <row r="64678" ht="12.75" hidden="1" customHeight="1" x14ac:dyDescent="0.2"/>
    <row r="64679" ht="12.75" hidden="1" customHeight="1" x14ac:dyDescent="0.2"/>
    <row r="64680" ht="12.75" hidden="1" customHeight="1" x14ac:dyDescent="0.2"/>
    <row r="64681" ht="12.75" hidden="1" customHeight="1" x14ac:dyDescent="0.2"/>
    <row r="64682" ht="12.75" hidden="1" customHeight="1" x14ac:dyDescent="0.2"/>
    <row r="64683" ht="12.75" hidden="1" customHeight="1" x14ac:dyDescent="0.2"/>
    <row r="64684" ht="12.75" hidden="1" customHeight="1" x14ac:dyDescent="0.2"/>
    <row r="64685" ht="12.75" hidden="1" customHeight="1" x14ac:dyDescent="0.2"/>
    <row r="64686" ht="12.75" hidden="1" customHeight="1" x14ac:dyDescent="0.2"/>
    <row r="64687" ht="12.75" hidden="1" customHeight="1" x14ac:dyDescent="0.2"/>
    <row r="64688" ht="12.75" hidden="1" customHeight="1" x14ac:dyDescent="0.2"/>
    <row r="64689" ht="12.75" hidden="1" customHeight="1" x14ac:dyDescent="0.2"/>
    <row r="64690" ht="12.75" hidden="1" customHeight="1" x14ac:dyDescent="0.2"/>
    <row r="64691" ht="12.75" hidden="1" customHeight="1" x14ac:dyDescent="0.2"/>
    <row r="64692" ht="12.75" hidden="1" customHeight="1" x14ac:dyDescent="0.2"/>
    <row r="64693" ht="12.75" hidden="1" customHeight="1" x14ac:dyDescent="0.2"/>
    <row r="64694" ht="12.75" hidden="1" customHeight="1" x14ac:dyDescent="0.2"/>
    <row r="64695" ht="12.75" hidden="1" customHeight="1" x14ac:dyDescent="0.2"/>
    <row r="64696" ht="12.75" hidden="1" customHeight="1" x14ac:dyDescent="0.2"/>
    <row r="64697" ht="12.75" hidden="1" customHeight="1" x14ac:dyDescent="0.2"/>
    <row r="64698" ht="12.75" hidden="1" customHeight="1" x14ac:dyDescent="0.2"/>
    <row r="64699" ht="12.75" hidden="1" customHeight="1" x14ac:dyDescent="0.2"/>
    <row r="64700" ht="12.75" hidden="1" customHeight="1" x14ac:dyDescent="0.2"/>
    <row r="64701" ht="12.75" hidden="1" customHeight="1" x14ac:dyDescent="0.2"/>
    <row r="64702" ht="12.75" hidden="1" customHeight="1" x14ac:dyDescent="0.2"/>
    <row r="64703" ht="12.75" hidden="1" customHeight="1" x14ac:dyDescent="0.2"/>
    <row r="64704" ht="12.75" hidden="1" customHeight="1" x14ac:dyDescent="0.2"/>
    <row r="64705" ht="12.75" hidden="1" customHeight="1" x14ac:dyDescent="0.2"/>
    <row r="64706" ht="12.75" hidden="1" customHeight="1" x14ac:dyDescent="0.2"/>
    <row r="64707" ht="12.75" hidden="1" customHeight="1" x14ac:dyDescent="0.2"/>
    <row r="64708" ht="12.75" hidden="1" customHeight="1" x14ac:dyDescent="0.2"/>
    <row r="64709" ht="12.75" hidden="1" customHeight="1" x14ac:dyDescent="0.2"/>
    <row r="64710" ht="12.75" hidden="1" customHeight="1" x14ac:dyDescent="0.2"/>
    <row r="64711" ht="12.75" hidden="1" customHeight="1" x14ac:dyDescent="0.2"/>
    <row r="64712" ht="12.75" hidden="1" customHeight="1" x14ac:dyDescent="0.2"/>
    <row r="64713" ht="12.75" hidden="1" customHeight="1" x14ac:dyDescent="0.2"/>
    <row r="64714" ht="12.75" hidden="1" customHeight="1" x14ac:dyDescent="0.2"/>
    <row r="64715" ht="12.75" hidden="1" customHeight="1" x14ac:dyDescent="0.2"/>
    <row r="64716" ht="12.75" hidden="1" customHeight="1" x14ac:dyDescent="0.2"/>
    <row r="64717" ht="12.75" hidden="1" customHeight="1" x14ac:dyDescent="0.2"/>
    <row r="64718" ht="12.75" hidden="1" customHeight="1" x14ac:dyDescent="0.2"/>
    <row r="64719" ht="12.75" hidden="1" customHeight="1" x14ac:dyDescent="0.2"/>
    <row r="64720" ht="12.75" hidden="1" customHeight="1" x14ac:dyDescent="0.2"/>
    <row r="64721" ht="12.75" hidden="1" customHeight="1" x14ac:dyDescent="0.2"/>
    <row r="64722" ht="12.75" hidden="1" customHeight="1" x14ac:dyDescent="0.2"/>
    <row r="64723" ht="12.75" hidden="1" customHeight="1" x14ac:dyDescent="0.2"/>
    <row r="64724" ht="12.75" hidden="1" customHeight="1" x14ac:dyDescent="0.2"/>
    <row r="64725" ht="12.75" hidden="1" customHeight="1" x14ac:dyDescent="0.2"/>
    <row r="64726" ht="12.75" hidden="1" customHeight="1" x14ac:dyDescent="0.2"/>
    <row r="64727" ht="12.75" hidden="1" customHeight="1" x14ac:dyDescent="0.2"/>
    <row r="64728" ht="12.75" hidden="1" customHeight="1" x14ac:dyDescent="0.2"/>
    <row r="64729" ht="12.75" hidden="1" customHeight="1" x14ac:dyDescent="0.2"/>
    <row r="64730" ht="12.75" hidden="1" customHeight="1" x14ac:dyDescent="0.2"/>
    <row r="64731" ht="12.75" hidden="1" customHeight="1" x14ac:dyDescent="0.2"/>
    <row r="64732" ht="12.75" hidden="1" customHeight="1" x14ac:dyDescent="0.2"/>
    <row r="64733" ht="12.75" hidden="1" customHeight="1" x14ac:dyDescent="0.2"/>
    <row r="64734" ht="12.75" hidden="1" customHeight="1" x14ac:dyDescent="0.2"/>
    <row r="64735" ht="12.75" hidden="1" customHeight="1" x14ac:dyDescent="0.2"/>
    <row r="64736" ht="12.75" hidden="1" customHeight="1" x14ac:dyDescent="0.2"/>
    <row r="64737" ht="12.75" hidden="1" customHeight="1" x14ac:dyDescent="0.2"/>
    <row r="64738" ht="12.75" hidden="1" customHeight="1" x14ac:dyDescent="0.2"/>
    <row r="64739" ht="12.75" hidden="1" customHeight="1" x14ac:dyDescent="0.2"/>
    <row r="64740" ht="12.75" hidden="1" customHeight="1" x14ac:dyDescent="0.2"/>
    <row r="64741" ht="12.75" hidden="1" customHeight="1" x14ac:dyDescent="0.2"/>
    <row r="64742" ht="12.75" hidden="1" customHeight="1" x14ac:dyDescent="0.2"/>
    <row r="64743" ht="12.75" hidden="1" customHeight="1" x14ac:dyDescent="0.2"/>
    <row r="64744" ht="12.75" hidden="1" customHeight="1" x14ac:dyDescent="0.2"/>
    <row r="64745" ht="12.75" hidden="1" customHeight="1" x14ac:dyDescent="0.2"/>
    <row r="64746" ht="12.75" hidden="1" customHeight="1" x14ac:dyDescent="0.2"/>
    <row r="64747" ht="12.75" hidden="1" customHeight="1" x14ac:dyDescent="0.2"/>
    <row r="64748" ht="12.75" hidden="1" customHeight="1" x14ac:dyDescent="0.2"/>
    <row r="64749" ht="12.75" hidden="1" customHeight="1" x14ac:dyDescent="0.2"/>
    <row r="64750" ht="12.75" hidden="1" customHeight="1" x14ac:dyDescent="0.2"/>
    <row r="64751" ht="12.75" hidden="1" customHeight="1" x14ac:dyDescent="0.2"/>
    <row r="64752" ht="12.75" hidden="1" customHeight="1" x14ac:dyDescent="0.2"/>
    <row r="64753" ht="12.75" hidden="1" customHeight="1" x14ac:dyDescent="0.2"/>
    <row r="64754" ht="12.75" hidden="1" customHeight="1" x14ac:dyDescent="0.2"/>
    <row r="64755" ht="12.75" hidden="1" customHeight="1" x14ac:dyDescent="0.2"/>
    <row r="64756" ht="12.75" hidden="1" customHeight="1" x14ac:dyDescent="0.2"/>
    <row r="64757" ht="12.75" hidden="1" customHeight="1" x14ac:dyDescent="0.2"/>
    <row r="64758" ht="12.75" hidden="1" customHeight="1" x14ac:dyDescent="0.2"/>
    <row r="64759" ht="12.75" hidden="1" customHeight="1" x14ac:dyDescent="0.2"/>
    <row r="64760" ht="12.75" hidden="1" customHeight="1" x14ac:dyDescent="0.2"/>
    <row r="64761" ht="12.75" hidden="1" customHeight="1" x14ac:dyDescent="0.2"/>
    <row r="64762" ht="12.75" hidden="1" customHeight="1" x14ac:dyDescent="0.2"/>
    <row r="64763" ht="12.75" hidden="1" customHeight="1" x14ac:dyDescent="0.2"/>
    <row r="64764" ht="12.75" hidden="1" customHeight="1" x14ac:dyDescent="0.2"/>
    <row r="64765" ht="12.75" hidden="1" customHeight="1" x14ac:dyDescent="0.2"/>
    <row r="64766" ht="12.75" hidden="1" customHeight="1" x14ac:dyDescent="0.2"/>
    <row r="64767" ht="12.75" hidden="1" customHeight="1" x14ac:dyDescent="0.2"/>
    <row r="64768" ht="12.75" hidden="1" customHeight="1" x14ac:dyDescent="0.2"/>
    <row r="64769" ht="12.75" hidden="1" customHeight="1" x14ac:dyDescent="0.2"/>
    <row r="64770" ht="12.75" hidden="1" customHeight="1" x14ac:dyDescent="0.2"/>
    <row r="64771" ht="12.75" hidden="1" customHeight="1" x14ac:dyDescent="0.2"/>
    <row r="64772" ht="12.75" hidden="1" customHeight="1" x14ac:dyDescent="0.2"/>
    <row r="64773" ht="12.75" hidden="1" customHeight="1" x14ac:dyDescent="0.2"/>
    <row r="64774" ht="12.75" hidden="1" customHeight="1" x14ac:dyDescent="0.2"/>
    <row r="64775" ht="12.75" hidden="1" customHeight="1" x14ac:dyDescent="0.2"/>
    <row r="64776" ht="12.75" hidden="1" customHeight="1" x14ac:dyDescent="0.2"/>
    <row r="64777" ht="12.75" hidden="1" customHeight="1" x14ac:dyDescent="0.2"/>
    <row r="64778" ht="12.75" hidden="1" customHeight="1" x14ac:dyDescent="0.2"/>
    <row r="64779" ht="12.75" hidden="1" customHeight="1" x14ac:dyDescent="0.2"/>
    <row r="64780" ht="12.75" hidden="1" customHeight="1" x14ac:dyDescent="0.2"/>
    <row r="64781" ht="12.75" hidden="1" customHeight="1" x14ac:dyDescent="0.2"/>
    <row r="64782" ht="12.75" hidden="1" customHeight="1" x14ac:dyDescent="0.2"/>
    <row r="64783" ht="12.75" hidden="1" customHeight="1" x14ac:dyDescent="0.2"/>
    <row r="64784" ht="12.75" hidden="1" customHeight="1" x14ac:dyDescent="0.2"/>
    <row r="64785" ht="12.75" hidden="1" customHeight="1" x14ac:dyDescent="0.2"/>
    <row r="64786" ht="12.75" hidden="1" customHeight="1" x14ac:dyDescent="0.2"/>
    <row r="64787" ht="12.75" hidden="1" customHeight="1" x14ac:dyDescent="0.2"/>
    <row r="64788" ht="12.75" hidden="1" customHeight="1" x14ac:dyDescent="0.2"/>
    <row r="64789" ht="12.75" hidden="1" customHeight="1" x14ac:dyDescent="0.2"/>
    <row r="64790" ht="12.75" hidden="1" customHeight="1" x14ac:dyDescent="0.2"/>
    <row r="64791" ht="12.75" hidden="1" customHeight="1" x14ac:dyDescent="0.2"/>
    <row r="64792" ht="12.75" hidden="1" customHeight="1" x14ac:dyDescent="0.2"/>
    <row r="64793" ht="12.75" hidden="1" customHeight="1" x14ac:dyDescent="0.2"/>
    <row r="64794" ht="12.75" hidden="1" customHeight="1" x14ac:dyDescent="0.2"/>
    <row r="64795" ht="12.75" hidden="1" customHeight="1" x14ac:dyDescent="0.2"/>
    <row r="64796" ht="12.75" hidden="1" customHeight="1" x14ac:dyDescent="0.2"/>
    <row r="64797" ht="12.75" hidden="1" customHeight="1" x14ac:dyDescent="0.2"/>
    <row r="64798" ht="12.75" hidden="1" customHeight="1" x14ac:dyDescent="0.2"/>
    <row r="64799" ht="12.75" hidden="1" customHeight="1" x14ac:dyDescent="0.2"/>
    <row r="64800" ht="12.75" hidden="1" customHeight="1" x14ac:dyDescent="0.2"/>
    <row r="64801" ht="12.75" hidden="1" customHeight="1" x14ac:dyDescent="0.2"/>
    <row r="64802" ht="12.75" hidden="1" customHeight="1" x14ac:dyDescent="0.2"/>
    <row r="64803" ht="12.75" hidden="1" customHeight="1" x14ac:dyDescent="0.2"/>
    <row r="64804" ht="12.75" hidden="1" customHeight="1" x14ac:dyDescent="0.2"/>
    <row r="64805" ht="12.75" hidden="1" customHeight="1" x14ac:dyDescent="0.2"/>
    <row r="64806" ht="12.75" hidden="1" customHeight="1" x14ac:dyDescent="0.2"/>
    <row r="64807" ht="12.75" hidden="1" customHeight="1" x14ac:dyDescent="0.2"/>
    <row r="64808" ht="12.75" hidden="1" customHeight="1" x14ac:dyDescent="0.2"/>
    <row r="64809" ht="12.75" hidden="1" customHeight="1" x14ac:dyDescent="0.2"/>
    <row r="64810" ht="12.75" hidden="1" customHeight="1" x14ac:dyDescent="0.2"/>
    <row r="64811" ht="12.75" hidden="1" customHeight="1" x14ac:dyDescent="0.2"/>
    <row r="64812" ht="12.75" hidden="1" customHeight="1" x14ac:dyDescent="0.2"/>
    <row r="64813" ht="12.75" hidden="1" customHeight="1" x14ac:dyDescent="0.2"/>
    <row r="64814" ht="12.75" hidden="1" customHeight="1" x14ac:dyDescent="0.2"/>
    <row r="64815" ht="12.75" hidden="1" customHeight="1" x14ac:dyDescent="0.2"/>
    <row r="64816" ht="12.75" hidden="1" customHeight="1" x14ac:dyDescent="0.2"/>
    <row r="64817" ht="12.75" hidden="1" customHeight="1" x14ac:dyDescent="0.2"/>
    <row r="64818" ht="12.75" hidden="1" customHeight="1" x14ac:dyDescent="0.2"/>
    <row r="64819" ht="12.75" hidden="1" customHeight="1" x14ac:dyDescent="0.2"/>
    <row r="64820" ht="12.75" hidden="1" customHeight="1" x14ac:dyDescent="0.2"/>
    <row r="64821" ht="12.75" hidden="1" customHeight="1" x14ac:dyDescent="0.2"/>
    <row r="64822" ht="12.75" hidden="1" customHeight="1" x14ac:dyDescent="0.2"/>
    <row r="64823" ht="12.75" hidden="1" customHeight="1" x14ac:dyDescent="0.2"/>
    <row r="64824" ht="12.75" hidden="1" customHeight="1" x14ac:dyDescent="0.2"/>
    <row r="64825" ht="12.75" hidden="1" customHeight="1" x14ac:dyDescent="0.2"/>
    <row r="64826" ht="12.75" hidden="1" customHeight="1" x14ac:dyDescent="0.2"/>
    <row r="64827" ht="12.75" hidden="1" customHeight="1" x14ac:dyDescent="0.2"/>
    <row r="64828" ht="12.75" hidden="1" customHeight="1" x14ac:dyDescent="0.2"/>
    <row r="64829" ht="12.75" hidden="1" customHeight="1" x14ac:dyDescent="0.2"/>
    <row r="64830" ht="12.75" hidden="1" customHeight="1" x14ac:dyDescent="0.2"/>
    <row r="64831" ht="12.75" hidden="1" customHeight="1" x14ac:dyDescent="0.2"/>
    <row r="64832" ht="12.75" hidden="1" customHeight="1" x14ac:dyDescent="0.2"/>
    <row r="64833" ht="12.75" hidden="1" customHeight="1" x14ac:dyDescent="0.2"/>
    <row r="64834" ht="12.75" hidden="1" customHeight="1" x14ac:dyDescent="0.2"/>
    <row r="64835" ht="12.75" hidden="1" customHeight="1" x14ac:dyDescent="0.2"/>
    <row r="64836" ht="12.75" hidden="1" customHeight="1" x14ac:dyDescent="0.2"/>
    <row r="64837" ht="12.75" hidden="1" customHeight="1" x14ac:dyDescent="0.2"/>
    <row r="64838" ht="12.75" hidden="1" customHeight="1" x14ac:dyDescent="0.2"/>
    <row r="64839" ht="12.75" hidden="1" customHeight="1" x14ac:dyDescent="0.2"/>
    <row r="64840" ht="12.75" hidden="1" customHeight="1" x14ac:dyDescent="0.2"/>
    <row r="64841" ht="12.75" hidden="1" customHeight="1" x14ac:dyDescent="0.2"/>
    <row r="64842" ht="12.75" hidden="1" customHeight="1" x14ac:dyDescent="0.2"/>
    <row r="64843" ht="12.75" hidden="1" customHeight="1" x14ac:dyDescent="0.2"/>
    <row r="64844" ht="12.75" hidden="1" customHeight="1" x14ac:dyDescent="0.2"/>
    <row r="64845" ht="12.75" hidden="1" customHeight="1" x14ac:dyDescent="0.2"/>
    <row r="64846" ht="12.75" hidden="1" customHeight="1" x14ac:dyDescent="0.2"/>
    <row r="64847" ht="12.75" hidden="1" customHeight="1" x14ac:dyDescent="0.2"/>
    <row r="64848" ht="12.75" hidden="1" customHeight="1" x14ac:dyDescent="0.2"/>
    <row r="64849" ht="12.75" hidden="1" customHeight="1" x14ac:dyDescent="0.2"/>
    <row r="64850" ht="12.75" hidden="1" customHeight="1" x14ac:dyDescent="0.2"/>
    <row r="64851" ht="12.75" hidden="1" customHeight="1" x14ac:dyDescent="0.2"/>
    <row r="64852" ht="12.75" hidden="1" customHeight="1" x14ac:dyDescent="0.2"/>
    <row r="64853" ht="12.75" hidden="1" customHeight="1" x14ac:dyDescent="0.2"/>
    <row r="64854" ht="12.75" hidden="1" customHeight="1" x14ac:dyDescent="0.2"/>
    <row r="64855" ht="12.75" hidden="1" customHeight="1" x14ac:dyDescent="0.2"/>
    <row r="64856" ht="12.75" hidden="1" customHeight="1" x14ac:dyDescent="0.2"/>
    <row r="64857" ht="12.75" hidden="1" customHeight="1" x14ac:dyDescent="0.2"/>
    <row r="64858" ht="12.75" hidden="1" customHeight="1" x14ac:dyDescent="0.2"/>
    <row r="64859" ht="12.75" hidden="1" customHeight="1" x14ac:dyDescent="0.2"/>
    <row r="64860" ht="12.75" hidden="1" customHeight="1" x14ac:dyDescent="0.2"/>
    <row r="64861" ht="12.75" hidden="1" customHeight="1" x14ac:dyDescent="0.2"/>
    <row r="64862" ht="12.75" hidden="1" customHeight="1" x14ac:dyDescent="0.2"/>
    <row r="64863" ht="12.75" hidden="1" customHeight="1" x14ac:dyDescent="0.2"/>
    <row r="64864" ht="12.75" hidden="1" customHeight="1" x14ac:dyDescent="0.2"/>
    <row r="64865" ht="12.75" hidden="1" customHeight="1" x14ac:dyDescent="0.2"/>
    <row r="64866" ht="12.75" hidden="1" customHeight="1" x14ac:dyDescent="0.2"/>
    <row r="64867" ht="12.75" hidden="1" customHeight="1" x14ac:dyDescent="0.2"/>
    <row r="64868" ht="12.75" hidden="1" customHeight="1" x14ac:dyDescent="0.2"/>
    <row r="64869" ht="12.75" hidden="1" customHeight="1" x14ac:dyDescent="0.2"/>
    <row r="64870" ht="12.75" hidden="1" customHeight="1" x14ac:dyDescent="0.2"/>
    <row r="64871" ht="12.75" hidden="1" customHeight="1" x14ac:dyDescent="0.2"/>
    <row r="64872" ht="12.75" hidden="1" customHeight="1" x14ac:dyDescent="0.2"/>
    <row r="64873" ht="12.75" hidden="1" customHeight="1" x14ac:dyDescent="0.2"/>
    <row r="64874" ht="12.75" hidden="1" customHeight="1" x14ac:dyDescent="0.2"/>
    <row r="64875" ht="12.75" hidden="1" customHeight="1" x14ac:dyDescent="0.2"/>
    <row r="64876" ht="12.75" hidden="1" customHeight="1" x14ac:dyDescent="0.2"/>
    <row r="64877" ht="12.75" hidden="1" customHeight="1" x14ac:dyDescent="0.2"/>
    <row r="64878" ht="12.75" hidden="1" customHeight="1" x14ac:dyDescent="0.2"/>
    <row r="64879" ht="12.75" hidden="1" customHeight="1" x14ac:dyDescent="0.2"/>
    <row r="64880" ht="12.75" hidden="1" customHeight="1" x14ac:dyDescent="0.2"/>
    <row r="64881" ht="12.75" hidden="1" customHeight="1" x14ac:dyDescent="0.2"/>
    <row r="64882" ht="12.75" hidden="1" customHeight="1" x14ac:dyDescent="0.2"/>
    <row r="64883" ht="12.75" hidden="1" customHeight="1" x14ac:dyDescent="0.2"/>
    <row r="64884" ht="12.75" hidden="1" customHeight="1" x14ac:dyDescent="0.2"/>
    <row r="64885" ht="12.75" hidden="1" customHeight="1" x14ac:dyDescent="0.2"/>
    <row r="64886" ht="12.75" hidden="1" customHeight="1" x14ac:dyDescent="0.2"/>
    <row r="64887" ht="12.75" hidden="1" customHeight="1" x14ac:dyDescent="0.2"/>
    <row r="64888" ht="12.75" hidden="1" customHeight="1" x14ac:dyDescent="0.2"/>
    <row r="64889" ht="12.75" hidden="1" customHeight="1" x14ac:dyDescent="0.2"/>
    <row r="64890" ht="12.75" hidden="1" customHeight="1" x14ac:dyDescent="0.2"/>
    <row r="64891" ht="12.75" hidden="1" customHeight="1" x14ac:dyDescent="0.2"/>
    <row r="64892" ht="12.75" hidden="1" customHeight="1" x14ac:dyDescent="0.2"/>
    <row r="64893" ht="12.75" hidden="1" customHeight="1" x14ac:dyDescent="0.2"/>
    <row r="64894" ht="12.75" hidden="1" customHeight="1" x14ac:dyDescent="0.2"/>
    <row r="64895" ht="12.75" hidden="1" customHeight="1" x14ac:dyDescent="0.2"/>
    <row r="64896" ht="12.75" hidden="1" customHeight="1" x14ac:dyDescent="0.2"/>
    <row r="64897" ht="12.75" hidden="1" customHeight="1" x14ac:dyDescent="0.2"/>
    <row r="64898" ht="12.75" hidden="1" customHeight="1" x14ac:dyDescent="0.2"/>
    <row r="64899" ht="12.75" hidden="1" customHeight="1" x14ac:dyDescent="0.2"/>
    <row r="64900" ht="12.75" hidden="1" customHeight="1" x14ac:dyDescent="0.2"/>
    <row r="64901" ht="12.75" hidden="1" customHeight="1" x14ac:dyDescent="0.2"/>
    <row r="64902" ht="12.75" hidden="1" customHeight="1" x14ac:dyDescent="0.2"/>
    <row r="64903" ht="12.75" hidden="1" customHeight="1" x14ac:dyDescent="0.2"/>
    <row r="64904" ht="12.75" hidden="1" customHeight="1" x14ac:dyDescent="0.2"/>
    <row r="64905" ht="12.75" hidden="1" customHeight="1" x14ac:dyDescent="0.2"/>
    <row r="64906" ht="12.75" hidden="1" customHeight="1" x14ac:dyDescent="0.2"/>
    <row r="64907" ht="12.75" hidden="1" customHeight="1" x14ac:dyDescent="0.2"/>
    <row r="64908" ht="12.75" hidden="1" customHeight="1" x14ac:dyDescent="0.2"/>
    <row r="64909" ht="12.75" hidden="1" customHeight="1" x14ac:dyDescent="0.2"/>
    <row r="64910" ht="12.75" hidden="1" customHeight="1" x14ac:dyDescent="0.2"/>
    <row r="64911" ht="12.75" hidden="1" customHeight="1" x14ac:dyDescent="0.2"/>
    <row r="64912" ht="12.75" hidden="1" customHeight="1" x14ac:dyDescent="0.2"/>
    <row r="64913" ht="12.75" hidden="1" customHeight="1" x14ac:dyDescent="0.2"/>
    <row r="64914" ht="12.75" hidden="1" customHeight="1" x14ac:dyDescent="0.2"/>
    <row r="64915" ht="12.75" hidden="1" customHeight="1" x14ac:dyDescent="0.2"/>
    <row r="64916" ht="12.75" hidden="1" customHeight="1" x14ac:dyDescent="0.2"/>
    <row r="64917" ht="12.75" hidden="1" customHeight="1" x14ac:dyDescent="0.2"/>
    <row r="64918" ht="12.75" hidden="1" customHeight="1" x14ac:dyDescent="0.2"/>
    <row r="64919" ht="12.75" hidden="1" customHeight="1" x14ac:dyDescent="0.2"/>
    <row r="64920" ht="12.75" hidden="1" customHeight="1" x14ac:dyDescent="0.2"/>
    <row r="64921" ht="12.75" hidden="1" customHeight="1" x14ac:dyDescent="0.2"/>
    <row r="64922" ht="12.75" hidden="1" customHeight="1" x14ac:dyDescent="0.2"/>
    <row r="64923" ht="12.75" hidden="1" customHeight="1" x14ac:dyDescent="0.2"/>
    <row r="64924" ht="12.75" hidden="1" customHeight="1" x14ac:dyDescent="0.2"/>
    <row r="64925" ht="12.75" hidden="1" customHeight="1" x14ac:dyDescent="0.2"/>
    <row r="64926" ht="12.75" hidden="1" customHeight="1" x14ac:dyDescent="0.2"/>
    <row r="64927" ht="12.75" hidden="1" customHeight="1" x14ac:dyDescent="0.2"/>
    <row r="64928" ht="12.75" hidden="1" customHeight="1" x14ac:dyDescent="0.2"/>
    <row r="64929" ht="12.75" hidden="1" customHeight="1" x14ac:dyDescent="0.2"/>
    <row r="64930" ht="12.75" hidden="1" customHeight="1" x14ac:dyDescent="0.2"/>
    <row r="64931" ht="12.75" hidden="1" customHeight="1" x14ac:dyDescent="0.2"/>
    <row r="64932" ht="12.75" hidden="1" customHeight="1" x14ac:dyDescent="0.2"/>
    <row r="64933" ht="12.75" hidden="1" customHeight="1" x14ac:dyDescent="0.2"/>
    <row r="64934" ht="12.75" hidden="1" customHeight="1" x14ac:dyDescent="0.2"/>
    <row r="64935" ht="12.75" hidden="1" customHeight="1" x14ac:dyDescent="0.2"/>
    <row r="64936" ht="12.75" hidden="1" customHeight="1" x14ac:dyDescent="0.2"/>
    <row r="64937" ht="12.75" hidden="1" customHeight="1" x14ac:dyDescent="0.2"/>
    <row r="64938" ht="12.75" hidden="1" customHeight="1" x14ac:dyDescent="0.2"/>
    <row r="64939" ht="12.75" hidden="1" customHeight="1" x14ac:dyDescent="0.2"/>
    <row r="64940" ht="12.75" hidden="1" customHeight="1" x14ac:dyDescent="0.2"/>
    <row r="64941" ht="12.75" hidden="1" customHeight="1" x14ac:dyDescent="0.2"/>
    <row r="64942" ht="12.75" hidden="1" customHeight="1" x14ac:dyDescent="0.2"/>
    <row r="64943" ht="12.75" hidden="1" customHeight="1" x14ac:dyDescent="0.2"/>
    <row r="64944" ht="12.75" hidden="1" customHeight="1" x14ac:dyDescent="0.2"/>
    <row r="64945" ht="12.75" hidden="1" customHeight="1" x14ac:dyDescent="0.2"/>
    <row r="64946" ht="12.75" hidden="1" customHeight="1" x14ac:dyDescent="0.2"/>
    <row r="64947" ht="12.75" hidden="1" customHeight="1" x14ac:dyDescent="0.2"/>
    <row r="64948" ht="12.75" hidden="1" customHeight="1" x14ac:dyDescent="0.2"/>
    <row r="64949" ht="12.75" hidden="1" customHeight="1" x14ac:dyDescent="0.2"/>
    <row r="64950" ht="12.75" hidden="1" customHeight="1" x14ac:dyDescent="0.2"/>
    <row r="64951" ht="12.75" hidden="1" customHeight="1" x14ac:dyDescent="0.2"/>
    <row r="64952" ht="12.75" hidden="1" customHeight="1" x14ac:dyDescent="0.2"/>
    <row r="64953" ht="12.75" hidden="1" customHeight="1" x14ac:dyDescent="0.2"/>
    <row r="64954" ht="12.75" hidden="1" customHeight="1" x14ac:dyDescent="0.2"/>
    <row r="64955" ht="12.75" hidden="1" customHeight="1" x14ac:dyDescent="0.2"/>
    <row r="64956" ht="12.75" hidden="1" customHeight="1" x14ac:dyDescent="0.2"/>
    <row r="64957" ht="12.75" hidden="1" customHeight="1" x14ac:dyDescent="0.2"/>
    <row r="64958" ht="12.75" hidden="1" customHeight="1" x14ac:dyDescent="0.2"/>
    <row r="64959" ht="12.75" hidden="1" customHeight="1" x14ac:dyDescent="0.2"/>
    <row r="64960" ht="12.75" hidden="1" customHeight="1" x14ac:dyDescent="0.2"/>
    <row r="64961" ht="12.75" hidden="1" customHeight="1" x14ac:dyDescent="0.2"/>
    <row r="64962" ht="12.75" hidden="1" customHeight="1" x14ac:dyDescent="0.2"/>
    <row r="64963" ht="12.75" hidden="1" customHeight="1" x14ac:dyDescent="0.2"/>
    <row r="64964" ht="12.75" hidden="1" customHeight="1" x14ac:dyDescent="0.2"/>
    <row r="64965" ht="12.75" hidden="1" customHeight="1" x14ac:dyDescent="0.2"/>
    <row r="64966" ht="12.75" hidden="1" customHeight="1" x14ac:dyDescent="0.2"/>
    <row r="64967" ht="12.75" hidden="1" customHeight="1" x14ac:dyDescent="0.2"/>
    <row r="64968" ht="12.75" hidden="1" customHeight="1" x14ac:dyDescent="0.2"/>
    <row r="64969" ht="12.75" hidden="1" customHeight="1" x14ac:dyDescent="0.2"/>
    <row r="64970" ht="12.75" hidden="1" customHeight="1" x14ac:dyDescent="0.2"/>
    <row r="64971" ht="12.75" hidden="1" customHeight="1" x14ac:dyDescent="0.2"/>
    <row r="64972" ht="12.75" hidden="1" customHeight="1" x14ac:dyDescent="0.2"/>
    <row r="64973" ht="12.75" hidden="1" customHeight="1" x14ac:dyDescent="0.2"/>
    <row r="64974" ht="12.75" hidden="1" customHeight="1" x14ac:dyDescent="0.2"/>
    <row r="64975" ht="12.75" hidden="1" customHeight="1" x14ac:dyDescent="0.2"/>
    <row r="64976" ht="12.75" hidden="1" customHeight="1" x14ac:dyDescent="0.2"/>
    <row r="64977" ht="12.75" hidden="1" customHeight="1" x14ac:dyDescent="0.2"/>
    <row r="64978" ht="12.75" hidden="1" customHeight="1" x14ac:dyDescent="0.2"/>
    <row r="64979" ht="12.75" hidden="1" customHeight="1" x14ac:dyDescent="0.2"/>
    <row r="64980" ht="12.75" hidden="1" customHeight="1" x14ac:dyDescent="0.2"/>
    <row r="64981" ht="12.75" hidden="1" customHeight="1" x14ac:dyDescent="0.2"/>
    <row r="64982" ht="12.75" hidden="1" customHeight="1" x14ac:dyDescent="0.2"/>
    <row r="64983" ht="12.75" hidden="1" customHeight="1" x14ac:dyDescent="0.2"/>
    <row r="64984" ht="12.75" hidden="1" customHeight="1" x14ac:dyDescent="0.2"/>
    <row r="64985" ht="12.75" hidden="1" customHeight="1" x14ac:dyDescent="0.2"/>
    <row r="64986" ht="12.75" hidden="1" customHeight="1" x14ac:dyDescent="0.2"/>
    <row r="64987" ht="12.75" hidden="1" customHeight="1" x14ac:dyDescent="0.2"/>
    <row r="64988" ht="12.75" hidden="1" customHeight="1" x14ac:dyDescent="0.2"/>
    <row r="64989" ht="12.75" hidden="1" customHeight="1" x14ac:dyDescent="0.2"/>
    <row r="64990" ht="12.75" hidden="1" customHeight="1" x14ac:dyDescent="0.2"/>
    <row r="64991" ht="12.75" hidden="1" customHeight="1" x14ac:dyDescent="0.2"/>
    <row r="64992" ht="12.75" hidden="1" customHeight="1" x14ac:dyDescent="0.2"/>
    <row r="64993" ht="12.75" hidden="1" customHeight="1" x14ac:dyDescent="0.2"/>
    <row r="64994" ht="12.75" hidden="1" customHeight="1" x14ac:dyDescent="0.2"/>
    <row r="64995" ht="12.75" hidden="1" customHeight="1" x14ac:dyDescent="0.2"/>
    <row r="64996" ht="12.75" hidden="1" customHeight="1" x14ac:dyDescent="0.2"/>
    <row r="64997" ht="12.75" hidden="1" customHeight="1" x14ac:dyDescent="0.2"/>
    <row r="64998" ht="12.75" hidden="1" customHeight="1" x14ac:dyDescent="0.2"/>
    <row r="64999" ht="12.75" hidden="1" customHeight="1" x14ac:dyDescent="0.2"/>
    <row r="65000" ht="12.75" hidden="1" customHeight="1" x14ac:dyDescent="0.2"/>
    <row r="65001" ht="12.75" hidden="1" customHeight="1" x14ac:dyDescent="0.2"/>
    <row r="65002" ht="12.75" hidden="1" customHeight="1" x14ac:dyDescent="0.2"/>
    <row r="65003" ht="12.75" hidden="1" customHeight="1" x14ac:dyDescent="0.2"/>
    <row r="65004" ht="12.75" hidden="1" customHeight="1" x14ac:dyDescent="0.2"/>
    <row r="65005" ht="12.75" hidden="1" customHeight="1" x14ac:dyDescent="0.2"/>
    <row r="65006" ht="12.75" hidden="1" customHeight="1" x14ac:dyDescent="0.2"/>
    <row r="65007" ht="12.75" hidden="1" customHeight="1" x14ac:dyDescent="0.2"/>
    <row r="65008" ht="12.75" hidden="1" customHeight="1" x14ac:dyDescent="0.2"/>
    <row r="65009" ht="12.75" hidden="1" customHeight="1" x14ac:dyDescent="0.2"/>
    <row r="65010" ht="12.75" hidden="1" customHeight="1" x14ac:dyDescent="0.2"/>
    <row r="65011" ht="12.75" hidden="1" customHeight="1" x14ac:dyDescent="0.2"/>
    <row r="65012" ht="12.75" hidden="1" customHeight="1" x14ac:dyDescent="0.2"/>
    <row r="65013" ht="12.75" hidden="1" customHeight="1" x14ac:dyDescent="0.2"/>
    <row r="65014" ht="12.75" hidden="1" customHeight="1" x14ac:dyDescent="0.2"/>
    <row r="65015" ht="12.75" hidden="1" customHeight="1" x14ac:dyDescent="0.2"/>
    <row r="65016" ht="12.75" hidden="1" customHeight="1" x14ac:dyDescent="0.2"/>
    <row r="65017" ht="12.75" hidden="1" customHeight="1" x14ac:dyDescent="0.2"/>
    <row r="65018" ht="12.75" hidden="1" customHeight="1" x14ac:dyDescent="0.2"/>
    <row r="65019" ht="12.75" hidden="1" customHeight="1" x14ac:dyDescent="0.2"/>
    <row r="65020" ht="12.75" hidden="1" customHeight="1" x14ac:dyDescent="0.2"/>
    <row r="65021" ht="12.75" hidden="1" customHeight="1" x14ac:dyDescent="0.2"/>
    <row r="65022" ht="12.75" hidden="1" customHeight="1" x14ac:dyDescent="0.2"/>
    <row r="65023" ht="12.75" hidden="1" customHeight="1" x14ac:dyDescent="0.2"/>
    <row r="65024" ht="12.75" hidden="1" customHeight="1" x14ac:dyDescent="0.2"/>
    <row r="65025" ht="12.75" hidden="1" customHeight="1" x14ac:dyDescent="0.2"/>
    <row r="65026" ht="12.75" hidden="1" customHeight="1" x14ac:dyDescent="0.2"/>
    <row r="65027" ht="12.75" hidden="1" customHeight="1" x14ac:dyDescent="0.2"/>
    <row r="65028" ht="12.75" hidden="1" customHeight="1" x14ac:dyDescent="0.2"/>
    <row r="65029" ht="12.75" hidden="1" customHeight="1" x14ac:dyDescent="0.2"/>
    <row r="65030" ht="12.75" hidden="1" customHeight="1" x14ac:dyDescent="0.2"/>
    <row r="65031" ht="12.75" hidden="1" customHeight="1" x14ac:dyDescent="0.2"/>
    <row r="65032" ht="12.75" hidden="1" customHeight="1" x14ac:dyDescent="0.2"/>
    <row r="65033" ht="12.75" hidden="1" customHeight="1" x14ac:dyDescent="0.2"/>
    <row r="65034" ht="12.75" hidden="1" customHeight="1" x14ac:dyDescent="0.2"/>
    <row r="65035" ht="12.75" hidden="1" customHeight="1" x14ac:dyDescent="0.2"/>
    <row r="65036" ht="12.75" hidden="1" customHeight="1" x14ac:dyDescent="0.2"/>
    <row r="65037" ht="12.75" hidden="1" customHeight="1" x14ac:dyDescent="0.2"/>
    <row r="65038" ht="12.75" hidden="1" customHeight="1" x14ac:dyDescent="0.2"/>
    <row r="65039" ht="12.75" hidden="1" customHeight="1" x14ac:dyDescent="0.2"/>
    <row r="65040" ht="12.75" hidden="1" customHeight="1" x14ac:dyDescent="0.2"/>
    <row r="65041" ht="12.75" hidden="1" customHeight="1" x14ac:dyDescent="0.2"/>
    <row r="65042" ht="12.75" hidden="1" customHeight="1" x14ac:dyDescent="0.2"/>
    <row r="65043" ht="12.75" hidden="1" customHeight="1" x14ac:dyDescent="0.2"/>
    <row r="65044" ht="12.75" hidden="1" customHeight="1" x14ac:dyDescent="0.2"/>
    <row r="65045" ht="12.75" hidden="1" customHeight="1" x14ac:dyDescent="0.2"/>
    <row r="65046" ht="12.75" hidden="1" customHeight="1" x14ac:dyDescent="0.2"/>
    <row r="65047" ht="12.75" hidden="1" customHeight="1" x14ac:dyDescent="0.2"/>
    <row r="65048" ht="12.75" hidden="1" customHeight="1" x14ac:dyDescent="0.2"/>
    <row r="65049" ht="12.75" hidden="1" customHeight="1" x14ac:dyDescent="0.2"/>
    <row r="65050" ht="12.75" hidden="1" customHeight="1" x14ac:dyDescent="0.2"/>
    <row r="65051" ht="12.75" hidden="1" customHeight="1" x14ac:dyDescent="0.2"/>
    <row r="65052" ht="12.75" hidden="1" customHeight="1" x14ac:dyDescent="0.2"/>
    <row r="65053" ht="12.75" hidden="1" customHeight="1" x14ac:dyDescent="0.2"/>
    <row r="65054" ht="12.75" hidden="1" customHeight="1" x14ac:dyDescent="0.2"/>
    <row r="65055" ht="12.75" hidden="1" customHeight="1" x14ac:dyDescent="0.2"/>
    <row r="65056" ht="12.75" hidden="1" customHeight="1" x14ac:dyDescent="0.2"/>
    <row r="65057" ht="12.75" hidden="1" customHeight="1" x14ac:dyDescent="0.2"/>
    <row r="65058" ht="12.75" hidden="1" customHeight="1" x14ac:dyDescent="0.2"/>
    <row r="65059" ht="12.75" hidden="1" customHeight="1" x14ac:dyDescent="0.2"/>
    <row r="65060" ht="12.75" hidden="1" customHeight="1" x14ac:dyDescent="0.2"/>
    <row r="65061" ht="12.75" hidden="1" customHeight="1" x14ac:dyDescent="0.2"/>
    <row r="65062" ht="12.75" hidden="1" customHeight="1" x14ac:dyDescent="0.2"/>
    <row r="65063" ht="12.75" hidden="1" customHeight="1" x14ac:dyDescent="0.2"/>
    <row r="65064" ht="12.75" hidden="1" customHeight="1" x14ac:dyDescent="0.2"/>
    <row r="65065" ht="12.75" hidden="1" customHeight="1" x14ac:dyDescent="0.2"/>
    <row r="65066" ht="12.75" hidden="1" customHeight="1" x14ac:dyDescent="0.2"/>
    <row r="65067" ht="12.75" hidden="1" customHeight="1" x14ac:dyDescent="0.2"/>
    <row r="65068" ht="12.75" hidden="1" customHeight="1" x14ac:dyDescent="0.2"/>
    <row r="65069" ht="12.75" hidden="1" customHeight="1" x14ac:dyDescent="0.2"/>
    <row r="65070" ht="12.75" hidden="1" customHeight="1" x14ac:dyDescent="0.2"/>
    <row r="65071" ht="12.75" hidden="1" customHeight="1" x14ac:dyDescent="0.2"/>
    <row r="65072" ht="12.75" hidden="1" customHeight="1" x14ac:dyDescent="0.2"/>
    <row r="65073" ht="12.75" hidden="1" customHeight="1" x14ac:dyDescent="0.2"/>
    <row r="65074" ht="12.75" hidden="1" customHeight="1" x14ac:dyDescent="0.2"/>
    <row r="65075" ht="12.75" hidden="1" customHeight="1" x14ac:dyDescent="0.2"/>
    <row r="65076" ht="12.75" hidden="1" customHeight="1" x14ac:dyDescent="0.2"/>
    <row r="65077" ht="12.75" hidden="1" customHeight="1" x14ac:dyDescent="0.2"/>
    <row r="65078" ht="12.75" hidden="1" customHeight="1" x14ac:dyDescent="0.2"/>
    <row r="65079" ht="12.75" hidden="1" customHeight="1" x14ac:dyDescent="0.2"/>
    <row r="65080" ht="12.75" hidden="1" customHeight="1" x14ac:dyDescent="0.2"/>
    <row r="65081" ht="12.75" hidden="1" customHeight="1" x14ac:dyDescent="0.2"/>
    <row r="65082" ht="12.75" hidden="1" customHeight="1" x14ac:dyDescent="0.2"/>
    <row r="65083" ht="12.75" hidden="1" customHeight="1" x14ac:dyDescent="0.2"/>
    <row r="65084" ht="12.75" hidden="1" customHeight="1" x14ac:dyDescent="0.2"/>
    <row r="65085" ht="12.75" hidden="1" customHeight="1" x14ac:dyDescent="0.2"/>
    <row r="65086" ht="12.75" hidden="1" customHeight="1" x14ac:dyDescent="0.2"/>
    <row r="65087" ht="12.75" hidden="1" customHeight="1" x14ac:dyDescent="0.2"/>
    <row r="65088" ht="12.75" hidden="1" customHeight="1" x14ac:dyDescent="0.2"/>
    <row r="65089" ht="12.75" hidden="1" customHeight="1" x14ac:dyDescent="0.2"/>
    <row r="65090" ht="12.75" hidden="1" customHeight="1" x14ac:dyDescent="0.2"/>
    <row r="65091" ht="12.75" hidden="1" customHeight="1" x14ac:dyDescent="0.2"/>
    <row r="65092" ht="12.75" hidden="1" customHeight="1" x14ac:dyDescent="0.2"/>
    <row r="65093" ht="12.75" hidden="1" customHeight="1" x14ac:dyDescent="0.2"/>
    <row r="65094" ht="12.75" hidden="1" customHeight="1" x14ac:dyDescent="0.2"/>
    <row r="65095" ht="12.75" hidden="1" customHeight="1" x14ac:dyDescent="0.2"/>
    <row r="65096" ht="12.75" hidden="1" customHeight="1" x14ac:dyDescent="0.2"/>
    <row r="65097" ht="12.75" hidden="1" customHeight="1" x14ac:dyDescent="0.2"/>
    <row r="65098" ht="12.75" hidden="1" customHeight="1" x14ac:dyDescent="0.2"/>
    <row r="65099" ht="12.75" hidden="1" customHeight="1" x14ac:dyDescent="0.2"/>
    <row r="65100" ht="12.75" hidden="1" customHeight="1" x14ac:dyDescent="0.2"/>
    <row r="65101" ht="12.75" hidden="1" customHeight="1" x14ac:dyDescent="0.2"/>
    <row r="65102" ht="12.75" hidden="1" customHeight="1" x14ac:dyDescent="0.2"/>
    <row r="65103" ht="12.75" hidden="1" customHeight="1" x14ac:dyDescent="0.2"/>
    <row r="65104" ht="12.75" hidden="1" customHeight="1" x14ac:dyDescent="0.2"/>
    <row r="65105" ht="12.75" hidden="1" customHeight="1" x14ac:dyDescent="0.2"/>
    <row r="65106" ht="12.75" hidden="1" customHeight="1" x14ac:dyDescent="0.2"/>
    <row r="65107" ht="12.75" hidden="1" customHeight="1" x14ac:dyDescent="0.2"/>
    <row r="65108" ht="12.75" hidden="1" customHeight="1" x14ac:dyDescent="0.2"/>
    <row r="65109" ht="12.75" hidden="1" customHeight="1" x14ac:dyDescent="0.2"/>
    <row r="65110" ht="12.75" hidden="1" customHeight="1" x14ac:dyDescent="0.2"/>
    <row r="65111" ht="12.75" hidden="1" customHeight="1" x14ac:dyDescent="0.2"/>
    <row r="65112" ht="12.75" hidden="1" customHeight="1" x14ac:dyDescent="0.2"/>
    <row r="65113" ht="12.75" hidden="1" customHeight="1" x14ac:dyDescent="0.2"/>
    <row r="65114" ht="12.75" hidden="1" customHeight="1" x14ac:dyDescent="0.2"/>
    <row r="65115" ht="12.75" hidden="1" customHeight="1" x14ac:dyDescent="0.2"/>
    <row r="65116" ht="12.75" hidden="1" customHeight="1" x14ac:dyDescent="0.2"/>
    <row r="65117" ht="12.75" hidden="1" customHeight="1" x14ac:dyDescent="0.2"/>
    <row r="65118" ht="12.75" hidden="1" customHeight="1" x14ac:dyDescent="0.2"/>
    <row r="65119" ht="12.75" hidden="1" customHeight="1" x14ac:dyDescent="0.2"/>
    <row r="65120" ht="12.75" hidden="1" customHeight="1" x14ac:dyDescent="0.2"/>
    <row r="65121" ht="12.75" hidden="1" customHeight="1" x14ac:dyDescent="0.2"/>
    <row r="65122" ht="12.75" hidden="1" customHeight="1" x14ac:dyDescent="0.2"/>
    <row r="65123" ht="12.75" hidden="1" customHeight="1" x14ac:dyDescent="0.2"/>
    <row r="65124" ht="12.75" hidden="1" customHeight="1" x14ac:dyDescent="0.2"/>
    <row r="65125" ht="12.75" hidden="1" customHeight="1" x14ac:dyDescent="0.2"/>
    <row r="65126" ht="12.75" hidden="1" customHeight="1" x14ac:dyDescent="0.2"/>
    <row r="65127" ht="12.75" hidden="1" customHeight="1" x14ac:dyDescent="0.2"/>
    <row r="65128" ht="12.75" hidden="1" customHeight="1" x14ac:dyDescent="0.2"/>
    <row r="65129" ht="12.75" hidden="1" customHeight="1" x14ac:dyDescent="0.2"/>
    <row r="65130" ht="12.75" hidden="1" customHeight="1" x14ac:dyDescent="0.2"/>
    <row r="65131" ht="12.75" hidden="1" customHeight="1" x14ac:dyDescent="0.2"/>
    <row r="65132" ht="12.75" hidden="1" customHeight="1" x14ac:dyDescent="0.2"/>
    <row r="65133" ht="12.75" hidden="1" customHeight="1" x14ac:dyDescent="0.2"/>
    <row r="65134" ht="12.75" hidden="1" customHeight="1" x14ac:dyDescent="0.2"/>
    <row r="65135" ht="12.75" hidden="1" customHeight="1" x14ac:dyDescent="0.2"/>
    <row r="65136" ht="12.75" hidden="1" customHeight="1" x14ac:dyDescent="0.2"/>
    <row r="65137" ht="12.75" hidden="1" customHeight="1" x14ac:dyDescent="0.2"/>
    <row r="65138" ht="12.75" hidden="1" customHeight="1" x14ac:dyDescent="0.2"/>
    <row r="65139" ht="12.75" hidden="1" customHeight="1" x14ac:dyDescent="0.2"/>
    <row r="65140" ht="12.75" hidden="1" customHeight="1" x14ac:dyDescent="0.2"/>
    <row r="65141" ht="12.75" hidden="1" customHeight="1" x14ac:dyDescent="0.2"/>
    <row r="65142" ht="12.75" hidden="1" customHeight="1" x14ac:dyDescent="0.2"/>
    <row r="65143" ht="12.75" hidden="1" customHeight="1" x14ac:dyDescent="0.2"/>
    <row r="65144" ht="12.75" hidden="1" customHeight="1" x14ac:dyDescent="0.2"/>
    <row r="65145" ht="12.75" hidden="1" customHeight="1" x14ac:dyDescent="0.2"/>
    <row r="65146" ht="12.75" hidden="1" customHeight="1" x14ac:dyDescent="0.2"/>
    <row r="65147" ht="12.75" hidden="1" customHeight="1" x14ac:dyDescent="0.2"/>
    <row r="65148" ht="12.75" hidden="1" customHeight="1" x14ac:dyDescent="0.2"/>
    <row r="65149" ht="12.75" hidden="1" customHeight="1" x14ac:dyDescent="0.2"/>
    <row r="65150" ht="12.75" hidden="1" customHeight="1" x14ac:dyDescent="0.2"/>
    <row r="65151" ht="12.75" hidden="1" customHeight="1" x14ac:dyDescent="0.2"/>
    <row r="65152" ht="12.75" hidden="1" customHeight="1" x14ac:dyDescent="0.2"/>
    <row r="65153" ht="12.75" hidden="1" customHeight="1" x14ac:dyDescent="0.2"/>
    <row r="65154" ht="12.75" hidden="1" customHeight="1" x14ac:dyDescent="0.2"/>
    <row r="65155" ht="12.75" hidden="1" customHeight="1" x14ac:dyDescent="0.2"/>
    <row r="65156" ht="12.75" hidden="1" customHeight="1" x14ac:dyDescent="0.2"/>
    <row r="65157" ht="12.75" hidden="1" customHeight="1" x14ac:dyDescent="0.2"/>
    <row r="65158" ht="12.75" hidden="1" customHeight="1" x14ac:dyDescent="0.2"/>
    <row r="65159" ht="12.75" hidden="1" customHeight="1" x14ac:dyDescent="0.2"/>
    <row r="65160" ht="12.75" hidden="1" customHeight="1" x14ac:dyDescent="0.2"/>
    <row r="65161" ht="12.75" hidden="1" customHeight="1" x14ac:dyDescent="0.2"/>
    <row r="65162" ht="12.75" hidden="1" customHeight="1" x14ac:dyDescent="0.2"/>
    <row r="65163" ht="12.75" hidden="1" customHeight="1" x14ac:dyDescent="0.2"/>
    <row r="65164" ht="12.75" hidden="1" customHeight="1" x14ac:dyDescent="0.2"/>
    <row r="65165" ht="12.75" hidden="1" customHeight="1" x14ac:dyDescent="0.2"/>
    <row r="65166" ht="12.75" hidden="1" customHeight="1" x14ac:dyDescent="0.2"/>
    <row r="65167" ht="12.75" hidden="1" customHeight="1" x14ac:dyDescent="0.2"/>
    <row r="65168" ht="12.75" hidden="1" customHeight="1" x14ac:dyDescent="0.2"/>
    <row r="65169" ht="12.75" hidden="1" customHeight="1" x14ac:dyDescent="0.2"/>
    <row r="65170" ht="12.75" hidden="1" customHeight="1" x14ac:dyDescent="0.2"/>
    <row r="65171" ht="12.75" hidden="1" customHeight="1" x14ac:dyDescent="0.2"/>
    <row r="65172" ht="12.75" hidden="1" customHeight="1" x14ac:dyDescent="0.2"/>
    <row r="65173" ht="12.75" hidden="1" customHeight="1" x14ac:dyDescent="0.2"/>
    <row r="65174" ht="12.75" hidden="1" customHeight="1" x14ac:dyDescent="0.2"/>
    <row r="65175" ht="12.75" hidden="1" customHeight="1" x14ac:dyDescent="0.2"/>
    <row r="65176" ht="12.75" hidden="1" customHeight="1" x14ac:dyDescent="0.2"/>
    <row r="65177" ht="12.75" hidden="1" customHeight="1" x14ac:dyDescent="0.2"/>
    <row r="65178" ht="12.75" hidden="1" customHeight="1" x14ac:dyDescent="0.2"/>
    <row r="65179" ht="12.75" hidden="1" customHeight="1" x14ac:dyDescent="0.2"/>
    <row r="65180" ht="12.75" hidden="1" customHeight="1" x14ac:dyDescent="0.2"/>
    <row r="65181" ht="12.75" hidden="1" customHeight="1" x14ac:dyDescent="0.2"/>
    <row r="65182" ht="12.75" hidden="1" customHeight="1" x14ac:dyDescent="0.2"/>
    <row r="65183" ht="12.75" hidden="1" customHeight="1" x14ac:dyDescent="0.2"/>
    <row r="65184" ht="12.75" hidden="1" customHeight="1" x14ac:dyDescent="0.2"/>
    <row r="65185" ht="12.75" hidden="1" customHeight="1" x14ac:dyDescent="0.2"/>
    <row r="65186" ht="12.75" hidden="1" customHeight="1" x14ac:dyDescent="0.2"/>
    <row r="65187" ht="12.75" hidden="1" customHeight="1" x14ac:dyDescent="0.2"/>
    <row r="65188" ht="12.75" hidden="1" customHeight="1" x14ac:dyDescent="0.2"/>
    <row r="65189" ht="12.75" hidden="1" customHeight="1" x14ac:dyDescent="0.2"/>
    <row r="65190" ht="12.75" hidden="1" customHeight="1" x14ac:dyDescent="0.2"/>
    <row r="65191" ht="12.75" hidden="1" customHeight="1" x14ac:dyDescent="0.2"/>
    <row r="65192" ht="12.75" hidden="1" customHeight="1" x14ac:dyDescent="0.2"/>
    <row r="65193" ht="12.75" hidden="1" customHeight="1" x14ac:dyDescent="0.2"/>
    <row r="65194" ht="12.75" hidden="1" customHeight="1" x14ac:dyDescent="0.2"/>
    <row r="65195" ht="12.75" hidden="1" customHeight="1" x14ac:dyDescent="0.2"/>
    <row r="65196" ht="12.75" hidden="1" customHeight="1" x14ac:dyDescent="0.2"/>
    <row r="65197" ht="12.75" hidden="1" customHeight="1" x14ac:dyDescent="0.2"/>
    <row r="65198" ht="12.75" hidden="1" customHeight="1" x14ac:dyDescent="0.2"/>
    <row r="65199" ht="12.75" hidden="1" customHeight="1" x14ac:dyDescent="0.2"/>
    <row r="65200" ht="12.75" hidden="1" customHeight="1" x14ac:dyDescent="0.2"/>
    <row r="65201" ht="12.75" hidden="1" customHeight="1" x14ac:dyDescent="0.2"/>
    <row r="65202" ht="12.75" hidden="1" customHeight="1" x14ac:dyDescent="0.2"/>
    <row r="65203" ht="12.75" hidden="1" customHeight="1" x14ac:dyDescent="0.2"/>
    <row r="65204" ht="12.75" hidden="1" customHeight="1" x14ac:dyDescent="0.2"/>
    <row r="65205" ht="12.75" hidden="1" customHeight="1" x14ac:dyDescent="0.2"/>
    <row r="65206" ht="12.75" hidden="1" customHeight="1" x14ac:dyDescent="0.2"/>
    <row r="65207" ht="12.75" hidden="1" customHeight="1" x14ac:dyDescent="0.2"/>
    <row r="65208" ht="12.75" hidden="1" customHeight="1" x14ac:dyDescent="0.2"/>
    <row r="65209" ht="12.75" hidden="1" customHeight="1" x14ac:dyDescent="0.2"/>
    <row r="65210" ht="12.75" hidden="1" customHeight="1" x14ac:dyDescent="0.2"/>
    <row r="65211" ht="12.75" hidden="1" customHeight="1" x14ac:dyDescent="0.2"/>
    <row r="65212" ht="12.75" hidden="1" customHeight="1" x14ac:dyDescent="0.2"/>
    <row r="65213" ht="12.75" hidden="1" customHeight="1" x14ac:dyDescent="0.2"/>
    <row r="65214" ht="12.75" hidden="1" customHeight="1" x14ac:dyDescent="0.2"/>
    <row r="65215" ht="12.75" hidden="1" customHeight="1" x14ac:dyDescent="0.2"/>
    <row r="65216" ht="12.75" hidden="1" customHeight="1" x14ac:dyDescent="0.2"/>
    <row r="65217" ht="12.75" hidden="1" customHeight="1" x14ac:dyDescent="0.2"/>
    <row r="65218" ht="12.75" hidden="1" customHeight="1" x14ac:dyDescent="0.2"/>
    <row r="65219" ht="12.75" hidden="1" customHeight="1" x14ac:dyDescent="0.2"/>
    <row r="65220" ht="12.75" hidden="1" customHeight="1" x14ac:dyDescent="0.2"/>
    <row r="65221" ht="12.75" hidden="1" customHeight="1" x14ac:dyDescent="0.2"/>
    <row r="65222" ht="12.75" hidden="1" customHeight="1" x14ac:dyDescent="0.2"/>
    <row r="65223" ht="12.75" hidden="1" customHeight="1" x14ac:dyDescent="0.2"/>
    <row r="65224" ht="12.75" hidden="1" customHeight="1" x14ac:dyDescent="0.2"/>
    <row r="65225" ht="12.75" hidden="1" customHeight="1" x14ac:dyDescent="0.2"/>
    <row r="65226" ht="12.75" hidden="1" customHeight="1" x14ac:dyDescent="0.2"/>
    <row r="65227" ht="12.75" hidden="1" customHeight="1" x14ac:dyDescent="0.2"/>
    <row r="65228" ht="12.75" hidden="1" customHeight="1" x14ac:dyDescent="0.2"/>
    <row r="65229" ht="12.75" hidden="1" customHeight="1" x14ac:dyDescent="0.2"/>
    <row r="65230" ht="12.75" hidden="1" customHeight="1" x14ac:dyDescent="0.2"/>
    <row r="65231" ht="12.75" hidden="1" customHeight="1" x14ac:dyDescent="0.2"/>
    <row r="65232" ht="12.75" hidden="1" customHeight="1" x14ac:dyDescent="0.2"/>
    <row r="65233" ht="12.75" hidden="1" customHeight="1" x14ac:dyDescent="0.2"/>
    <row r="65234" ht="12.75" hidden="1" customHeight="1" x14ac:dyDescent="0.2"/>
    <row r="65235" ht="12.75" hidden="1" customHeight="1" x14ac:dyDescent="0.2"/>
    <row r="65236" ht="12.75" hidden="1" customHeight="1" x14ac:dyDescent="0.2"/>
    <row r="65237" ht="12.75" hidden="1" customHeight="1" x14ac:dyDescent="0.2"/>
    <row r="65238" ht="12.75" hidden="1" customHeight="1" x14ac:dyDescent="0.2"/>
    <row r="65239" ht="12.75" hidden="1" customHeight="1" x14ac:dyDescent="0.2"/>
    <row r="65240" ht="12.75" hidden="1" customHeight="1" x14ac:dyDescent="0.2"/>
    <row r="65241" ht="12.75" hidden="1" customHeight="1" x14ac:dyDescent="0.2"/>
    <row r="65242" ht="12.75" hidden="1" customHeight="1" x14ac:dyDescent="0.2"/>
    <row r="65243" ht="12.75" hidden="1" customHeight="1" x14ac:dyDescent="0.2"/>
    <row r="65244" ht="12.75" hidden="1" customHeight="1" x14ac:dyDescent="0.2"/>
    <row r="65245" ht="12.75" hidden="1" customHeight="1" x14ac:dyDescent="0.2"/>
    <row r="65246" ht="12.75" hidden="1" customHeight="1" x14ac:dyDescent="0.2"/>
    <row r="65247" ht="12.75" hidden="1" customHeight="1" x14ac:dyDescent="0.2"/>
    <row r="65248" ht="12.75" hidden="1" customHeight="1" x14ac:dyDescent="0.2"/>
    <row r="65249" ht="12.75" hidden="1" customHeight="1" x14ac:dyDescent="0.2"/>
    <row r="65250" ht="12.75" hidden="1" customHeight="1" x14ac:dyDescent="0.2"/>
    <row r="65251" ht="12.75" hidden="1" customHeight="1" x14ac:dyDescent="0.2"/>
    <row r="65252" ht="12.75" hidden="1" customHeight="1" x14ac:dyDescent="0.2"/>
    <row r="65253" ht="12.75" hidden="1" customHeight="1" x14ac:dyDescent="0.2"/>
    <row r="65254" ht="12.75" hidden="1" customHeight="1" x14ac:dyDescent="0.2"/>
    <row r="65255" ht="12.75" hidden="1" customHeight="1" x14ac:dyDescent="0.2"/>
    <row r="65256" ht="12.75" hidden="1" customHeight="1" x14ac:dyDescent="0.2"/>
    <row r="65257" ht="12.75" hidden="1" customHeight="1" x14ac:dyDescent="0.2"/>
    <row r="65258" ht="12.75" hidden="1" customHeight="1" x14ac:dyDescent="0.2"/>
    <row r="65259" ht="12.75" hidden="1" customHeight="1" x14ac:dyDescent="0.2"/>
    <row r="65260" ht="12.75" hidden="1" customHeight="1" x14ac:dyDescent="0.2"/>
    <row r="65261" ht="12.75" hidden="1" customHeight="1" x14ac:dyDescent="0.2"/>
    <row r="65262" ht="12.75" hidden="1" customHeight="1" x14ac:dyDescent="0.2"/>
    <row r="65263" ht="12.75" hidden="1" customHeight="1" x14ac:dyDescent="0.2"/>
    <row r="65264" ht="12.75" hidden="1" customHeight="1" x14ac:dyDescent="0.2"/>
    <row r="65265" ht="12.75" hidden="1" customHeight="1" x14ac:dyDescent="0.2"/>
    <row r="65266" ht="12.75" hidden="1" customHeight="1" x14ac:dyDescent="0.2"/>
    <row r="65267" ht="12.75" hidden="1" customHeight="1" x14ac:dyDescent="0.2"/>
    <row r="65268" ht="12.75" hidden="1" customHeight="1" x14ac:dyDescent="0.2"/>
    <row r="65269" ht="12.75" hidden="1" customHeight="1" x14ac:dyDescent="0.2"/>
    <row r="65270" ht="12.75" hidden="1" customHeight="1" x14ac:dyDescent="0.2"/>
    <row r="65271" ht="12.75" hidden="1" customHeight="1" x14ac:dyDescent="0.2"/>
    <row r="65272" ht="12.75" hidden="1" customHeight="1" x14ac:dyDescent="0.2"/>
    <row r="65273" ht="12.75" hidden="1" customHeight="1" x14ac:dyDescent="0.2"/>
    <row r="65274" ht="12.75" hidden="1" customHeight="1" x14ac:dyDescent="0.2"/>
    <row r="65275" ht="12.75" hidden="1" customHeight="1" x14ac:dyDescent="0.2"/>
    <row r="65276" ht="12.75" hidden="1" customHeight="1" x14ac:dyDescent="0.2"/>
    <row r="65277" ht="12.75" hidden="1" customHeight="1" x14ac:dyDescent="0.2"/>
    <row r="65278" ht="12.75" hidden="1" customHeight="1" x14ac:dyDescent="0.2"/>
    <row r="65279" ht="12.75" hidden="1" customHeight="1" x14ac:dyDescent="0.2"/>
    <row r="65280" ht="12.75" hidden="1" customHeight="1" x14ac:dyDescent="0.2"/>
    <row r="65281" ht="12.75" hidden="1" customHeight="1" x14ac:dyDescent="0.2"/>
    <row r="65282" ht="12.75" hidden="1" customHeight="1" x14ac:dyDescent="0.2"/>
    <row r="65283" ht="12.75" hidden="1" customHeight="1" x14ac:dyDescent="0.2"/>
    <row r="65284" ht="12.75" hidden="1" customHeight="1" x14ac:dyDescent="0.2"/>
    <row r="65285" ht="12.75" hidden="1" customHeight="1" x14ac:dyDescent="0.2"/>
    <row r="65286" ht="12.75" hidden="1" customHeight="1" x14ac:dyDescent="0.2"/>
    <row r="65287" ht="12.75" hidden="1" customHeight="1" x14ac:dyDescent="0.2"/>
    <row r="65288" ht="12.75" hidden="1" customHeight="1" x14ac:dyDescent="0.2"/>
    <row r="65289" ht="12.75" hidden="1" customHeight="1" x14ac:dyDescent="0.2"/>
    <row r="65290" ht="12.75" hidden="1" customHeight="1" x14ac:dyDescent="0.2"/>
    <row r="65291" ht="12.75" hidden="1" customHeight="1" x14ac:dyDescent="0.2"/>
    <row r="65292" ht="12.75" hidden="1" customHeight="1" x14ac:dyDescent="0.2"/>
    <row r="65293" ht="12.75" hidden="1" customHeight="1" x14ac:dyDescent="0.2"/>
    <row r="65294" ht="12.75" hidden="1" customHeight="1" x14ac:dyDescent="0.2"/>
    <row r="65295" ht="12.75" hidden="1" customHeight="1" x14ac:dyDescent="0.2"/>
    <row r="65296" ht="12.75" hidden="1" customHeight="1" x14ac:dyDescent="0.2"/>
    <row r="65297" ht="12.75" hidden="1" customHeight="1" x14ac:dyDescent="0.2"/>
    <row r="65298" ht="12.75" hidden="1" customHeight="1" x14ac:dyDescent="0.2"/>
    <row r="65299" ht="12.75" hidden="1" customHeight="1" x14ac:dyDescent="0.2"/>
    <row r="65300" ht="12.75" hidden="1" customHeight="1" x14ac:dyDescent="0.2"/>
    <row r="65301" ht="12.75" hidden="1" customHeight="1" x14ac:dyDescent="0.2"/>
    <row r="65302" ht="12.75" hidden="1" customHeight="1" x14ac:dyDescent="0.2"/>
    <row r="65303" ht="12.75" hidden="1" customHeight="1" x14ac:dyDescent="0.2"/>
    <row r="65304" ht="12.75" hidden="1" customHeight="1" x14ac:dyDescent="0.2"/>
    <row r="65305" ht="12.75" hidden="1" customHeight="1" x14ac:dyDescent="0.2"/>
    <row r="65306" ht="12.75" hidden="1" customHeight="1" x14ac:dyDescent="0.2"/>
    <row r="65307" ht="12.75" hidden="1" customHeight="1" x14ac:dyDescent="0.2"/>
    <row r="65308" ht="12.75" hidden="1" customHeight="1" x14ac:dyDescent="0.2"/>
    <row r="65309" ht="12.75" hidden="1" customHeight="1" x14ac:dyDescent="0.2"/>
    <row r="65310" ht="12.75" hidden="1" customHeight="1" x14ac:dyDescent="0.2"/>
    <row r="65311" ht="12.75" hidden="1" customHeight="1" x14ac:dyDescent="0.2"/>
    <row r="65312" ht="12.75" hidden="1" customHeight="1" x14ac:dyDescent="0.2"/>
    <row r="65313" ht="12.75" hidden="1" customHeight="1" x14ac:dyDescent="0.2"/>
    <row r="65314" ht="12.75" hidden="1" customHeight="1" x14ac:dyDescent="0.2"/>
    <row r="65315" ht="12.75" hidden="1" customHeight="1" x14ac:dyDescent="0.2"/>
    <row r="65316" ht="12.75" hidden="1" customHeight="1" x14ac:dyDescent="0.2"/>
    <row r="65317" ht="12.75" hidden="1" customHeight="1" x14ac:dyDescent="0.2"/>
    <row r="65318" ht="12.75" hidden="1" customHeight="1" x14ac:dyDescent="0.2"/>
    <row r="65319" ht="12.75" hidden="1" customHeight="1" x14ac:dyDescent="0.2"/>
    <row r="65320" ht="12.75" hidden="1" customHeight="1" x14ac:dyDescent="0.2"/>
    <row r="65321" ht="12.75" hidden="1" customHeight="1" x14ac:dyDescent="0.2"/>
    <row r="65322" ht="12.75" hidden="1" customHeight="1" x14ac:dyDescent="0.2"/>
    <row r="65323" ht="12.75" hidden="1" customHeight="1" x14ac:dyDescent="0.2"/>
    <row r="65324" ht="12.75" hidden="1" customHeight="1" x14ac:dyDescent="0.2"/>
    <row r="65325" ht="12.75" hidden="1" customHeight="1" x14ac:dyDescent="0.2"/>
    <row r="65326" ht="12.75" hidden="1" customHeight="1" x14ac:dyDescent="0.2"/>
    <row r="65327" ht="12.75" hidden="1" customHeight="1" x14ac:dyDescent="0.2"/>
    <row r="65328" ht="12.75" hidden="1" customHeight="1" x14ac:dyDescent="0.2"/>
    <row r="65329" ht="12.75" hidden="1" customHeight="1" x14ac:dyDescent="0.2"/>
    <row r="65330" ht="12.75" hidden="1" customHeight="1" x14ac:dyDescent="0.2"/>
    <row r="65331" ht="12.75" hidden="1" customHeight="1" x14ac:dyDescent="0.2"/>
    <row r="65332" ht="12.75" hidden="1" customHeight="1" x14ac:dyDescent="0.2"/>
    <row r="65333" ht="12.75" hidden="1" customHeight="1" x14ac:dyDescent="0.2"/>
    <row r="65334" ht="12.75" hidden="1" customHeight="1" x14ac:dyDescent="0.2"/>
    <row r="65335" ht="12.75" hidden="1" customHeight="1" x14ac:dyDescent="0.2"/>
    <row r="65336" ht="12.75" hidden="1" customHeight="1" x14ac:dyDescent="0.2"/>
    <row r="65337" ht="12.75" hidden="1" customHeight="1" x14ac:dyDescent="0.2"/>
    <row r="65338" ht="12.75" hidden="1" customHeight="1" x14ac:dyDescent="0.2"/>
    <row r="65339" ht="12.75" hidden="1" customHeight="1" x14ac:dyDescent="0.2"/>
    <row r="65340" ht="12.75" hidden="1" customHeight="1" x14ac:dyDescent="0.2"/>
    <row r="65341" ht="12.75" hidden="1" customHeight="1" x14ac:dyDescent="0.2"/>
    <row r="65342" ht="12.75" hidden="1" customHeight="1" x14ac:dyDescent="0.2"/>
    <row r="65343" ht="12.75" hidden="1" customHeight="1" x14ac:dyDescent="0.2"/>
    <row r="65344" ht="12.75" hidden="1" customHeight="1" x14ac:dyDescent="0.2"/>
    <row r="65345" ht="12.75" hidden="1" customHeight="1" x14ac:dyDescent="0.2"/>
    <row r="65346" ht="12.75" hidden="1" customHeight="1" x14ac:dyDescent="0.2"/>
    <row r="65347" ht="12.75" hidden="1" customHeight="1" x14ac:dyDescent="0.2"/>
    <row r="65348" ht="12.75" hidden="1" customHeight="1" x14ac:dyDescent="0.2"/>
    <row r="65349" ht="12.75" hidden="1" customHeight="1" x14ac:dyDescent="0.2"/>
    <row r="65350" ht="12.75" hidden="1" customHeight="1" x14ac:dyDescent="0.2"/>
    <row r="65351" ht="12.75" hidden="1" customHeight="1" x14ac:dyDescent="0.2"/>
    <row r="65352" ht="12.75" hidden="1" customHeight="1" x14ac:dyDescent="0.2"/>
    <row r="65353" ht="12.75" hidden="1" customHeight="1" x14ac:dyDescent="0.2"/>
    <row r="65354" ht="12.75" hidden="1" customHeight="1" x14ac:dyDescent="0.2"/>
    <row r="65355" ht="12.75" hidden="1" customHeight="1" x14ac:dyDescent="0.2"/>
    <row r="65356" ht="12.75" hidden="1" customHeight="1" x14ac:dyDescent="0.2"/>
    <row r="65357" ht="12.75" hidden="1" customHeight="1" x14ac:dyDescent="0.2"/>
    <row r="65358" ht="12.75" hidden="1" customHeight="1" x14ac:dyDescent="0.2"/>
    <row r="65359" ht="12.75" hidden="1" customHeight="1" x14ac:dyDescent="0.2"/>
    <row r="65360" ht="12.75" hidden="1" customHeight="1" x14ac:dyDescent="0.2"/>
    <row r="65361" ht="12.75" hidden="1" customHeight="1" x14ac:dyDescent="0.2"/>
    <row r="65362" ht="12.75" hidden="1" customHeight="1" x14ac:dyDescent="0.2"/>
    <row r="65363" ht="12.75" hidden="1" customHeight="1" x14ac:dyDescent="0.2"/>
    <row r="65364" ht="12.75" hidden="1" customHeight="1" x14ac:dyDescent="0.2"/>
    <row r="65365" ht="12.75" hidden="1" customHeight="1" x14ac:dyDescent="0.2"/>
    <row r="65366" ht="12.75" hidden="1" customHeight="1" x14ac:dyDescent="0.2"/>
    <row r="65367" ht="12.75" hidden="1" customHeight="1" x14ac:dyDescent="0.2"/>
    <row r="65368" ht="12.75" hidden="1" customHeight="1" x14ac:dyDescent="0.2"/>
    <row r="65369" ht="12.75" hidden="1" customHeight="1" x14ac:dyDescent="0.2"/>
    <row r="65370" ht="12.75" hidden="1" customHeight="1" x14ac:dyDescent="0.2"/>
    <row r="65371" ht="12.75" hidden="1" customHeight="1" x14ac:dyDescent="0.2"/>
    <row r="65372" ht="12.75" hidden="1" customHeight="1" x14ac:dyDescent="0.2"/>
    <row r="65373" ht="12.75" hidden="1" customHeight="1" x14ac:dyDescent="0.2"/>
    <row r="65374" ht="12.75" hidden="1" customHeight="1" x14ac:dyDescent="0.2"/>
    <row r="65375" ht="12.75" hidden="1" customHeight="1" x14ac:dyDescent="0.2"/>
    <row r="65376" ht="12.75" hidden="1" customHeight="1" x14ac:dyDescent="0.2"/>
    <row r="65377" ht="12.75" hidden="1" customHeight="1" x14ac:dyDescent="0.2"/>
    <row r="65378" ht="12.75" hidden="1" customHeight="1" x14ac:dyDescent="0.2"/>
    <row r="65379" ht="12.75" hidden="1" customHeight="1" x14ac:dyDescent="0.2"/>
    <row r="65380" ht="12.75" hidden="1" customHeight="1" x14ac:dyDescent="0.2"/>
    <row r="65381" ht="12.75" hidden="1" customHeight="1" x14ac:dyDescent="0.2"/>
    <row r="65382" ht="12.75" hidden="1" customHeight="1" x14ac:dyDescent="0.2"/>
    <row r="65383" ht="12.75" hidden="1" customHeight="1" x14ac:dyDescent="0.2"/>
    <row r="65384" ht="12.75" hidden="1" customHeight="1" x14ac:dyDescent="0.2"/>
    <row r="65385" ht="12.75" hidden="1" customHeight="1" x14ac:dyDescent="0.2"/>
    <row r="65386" ht="12.75" hidden="1" customHeight="1" x14ac:dyDescent="0.2"/>
    <row r="65387" ht="12.75" hidden="1" customHeight="1" x14ac:dyDescent="0.2"/>
    <row r="65388" ht="12.75" hidden="1" customHeight="1" x14ac:dyDescent="0.2"/>
    <row r="65389" ht="12.75" hidden="1" customHeight="1" x14ac:dyDescent="0.2"/>
    <row r="65390" ht="12.75" hidden="1" customHeight="1" x14ac:dyDescent="0.2"/>
    <row r="65391" ht="12.75" hidden="1" customHeight="1" x14ac:dyDescent="0.2"/>
    <row r="65392" ht="12.75" hidden="1" customHeight="1" x14ac:dyDescent="0.2"/>
    <row r="65393" ht="12.75" hidden="1" customHeight="1" x14ac:dyDescent="0.2"/>
    <row r="65394" ht="12.75" hidden="1" customHeight="1" x14ac:dyDescent="0.2"/>
    <row r="65395" ht="12.75" hidden="1" customHeight="1" x14ac:dyDescent="0.2"/>
    <row r="65396" ht="12.75" hidden="1" customHeight="1" x14ac:dyDescent="0.2"/>
    <row r="65397" ht="12.75" hidden="1" customHeight="1" x14ac:dyDescent="0.2"/>
    <row r="65398" ht="12.75" hidden="1" customHeight="1" x14ac:dyDescent="0.2"/>
    <row r="65399" ht="12.75" hidden="1" customHeight="1" x14ac:dyDescent="0.2"/>
    <row r="65400" ht="12.75" hidden="1" customHeight="1" x14ac:dyDescent="0.2"/>
    <row r="65401" ht="12.75" hidden="1" customHeight="1" x14ac:dyDescent="0.2"/>
    <row r="65402" ht="12.75" hidden="1" customHeight="1" x14ac:dyDescent="0.2"/>
    <row r="65403" ht="12.75" hidden="1" customHeight="1" x14ac:dyDescent="0.2"/>
    <row r="65404" ht="12.75" hidden="1" customHeight="1" x14ac:dyDescent="0.2"/>
    <row r="65405" ht="12.75" hidden="1" customHeight="1" x14ac:dyDescent="0.2"/>
    <row r="65406" ht="12.75" hidden="1" customHeight="1" x14ac:dyDescent="0.2"/>
    <row r="65407" ht="12.75" hidden="1" customHeight="1" x14ac:dyDescent="0.2"/>
    <row r="65408" ht="12.75" hidden="1" customHeight="1" x14ac:dyDescent="0.2"/>
    <row r="65409" ht="12.75" hidden="1" customHeight="1" x14ac:dyDescent="0.2"/>
    <row r="65410" ht="12.75" hidden="1" customHeight="1" x14ac:dyDescent="0.2"/>
    <row r="65411" ht="12.75" hidden="1" customHeight="1" x14ac:dyDescent="0.2"/>
    <row r="65412" ht="12.75" hidden="1" customHeight="1" x14ac:dyDescent="0.2"/>
    <row r="65413" ht="12.75" hidden="1" customHeight="1" x14ac:dyDescent="0.2"/>
    <row r="65414" ht="12.75" hidden="1" customHeight="1" x14ac:dyDescent="0.2"/>
    <row r="65415" ht="12.75" hidden="1" customHeight="1" x14ac:dyDescent="0.2"/>
    <row r="65416" ht="12.75" hidden="1" customHeight="1" x14ac:dyDescent="0.2"/>
    <row r="65417" ht="12.75" hidden="1" customHeight="1" x14ac:dyDescent="0.2"/>
    <row r="65418" ht="12.75" hidden="1" customHeight="1" x14ac:dyDescent="0.2"/>
    <row r="65419" ht="12.75" hidden="1" customHeight="1" x14ac:dyDescent="0.2"/>
    <row r="65420" ht="12.75" hidden="1" customHeight="1" x14ac:dyDescent="0.2"/>
    <row r="65421" ht="12.75" hidden="1" customHeight="1" x14ac:dyDescent="0.2"/>
    <row r="65422" ht="12.75" hidden="1" customHeight="1" x14ac:dyDescent="0.2"/>
    <row r="65423" ht="12.75" hidden="1" customHeight="1" x14ac:dyDescent="0.2"/>
    <row r="65424" ht="12.75" hidden="1" customHeight="1" x14ac:dyDescent="0.2"/>
    <row r="65425" ht="12.75" hidden="1" customHeight="1" x14ac:dyDescent="0.2"/>
    <row r="65426" ht="12.75" hidden="1" customHeight="1" x14ac:dyDescent="0.2"/>
    <row r="65427" ht="12.75" hidden="1" customHeight="1" x14ac:dyDescent="0.2"/>
    <row r="65428" ht="12.75" hidden="1" customHeight="1" x14ac:dyDescent="0.2"/>
    <row r="65429" ht="12.75" hidden="1" customHeight="1" x14ac:dyDescent="0.2"/>
    <row r="65430" ht="12.75" hidden="1" customHeight="1" x14ac:dyDescent="0.2"/>
    <row r="65431" ht="12.75" hidden="1" customHeight="1" x14ac:dyDescent="0.2"/>
    <row r="65432" ht="12.75" hidden="1" customHeight="1" x14ac:dyDescent="0.2"/>
    <row r="65433" ht="12.75" hidden="1" customHeight="1" x14ac:dyDescent="0.2"/>
    <row r="65434" ht="12.75" hidden="1" customHeight="1" x14ac:dyDescent="0.2"/>
    <row r="65435" ht="12.75" hidden="1" customHeight="1" x14ac:dyDescent="0.2"/>
    <row r="65436" ht="12.75" hidden="1" customHeight="1" x14ac:dyDescent="0.2"/>
    <row r="65437" ht="12.75" hidden="1" customHeight="1" x14ac:dyDescent="0.2"/>
    <row r="65438" ht="12.75" hidden="1" customHeight="1" x14ac:dyDescent="0.2"/>
    <row r="65439" ht="12.75" hidden="1" customHeight="1" x14ac:dyDescent="0.2"/>
    <row r="65440" ht="12.75" hidden="1" customHeight="1" x14ac:dyDescent="0.2"/>
    <row r="65441" ht="12.75" hidden="1" customHeight="1" x14ac:dyDescent="0.2"/>
    <row r="65442" ht="12.75" hidden="1" customHeight="1" x14ac:dyDescent="0.2"/>
    <row r="65443" ht="12.75" hidden="1" customHeight="1" x14ac:dyDescent="0.2"/>
    <row r="65444" ht="12.75" hidden="1" customHeight="1" x14ac:dyDescent="0.2"/>
    <row r="65445" ht="12.75" hidden="1" customHeight="1" x14ac:dyDescent="0.2"/>
    <row r="65446" ht="12.75" hidden="1" customHeight="1" x14ac:dyDescent="0.2"/>
    <row r="65447" ht="12.75" hidden="1" customHeight="1" x14ac:dyDescent="0.2"/>
    <row r="65448" ht="12.75" hidden="1" customHeight="1" x14ac:dyDescent="0.2"/>
    <row r="65449" ht="12.75" hidden="1" customHeight="1" x14ac:dyDescent="0.2"/>
    <row r="65450" ht="12.75" hidden="1" customHeight="1" x14ac:dyDescent="0.2"/>
    <row r="65451" ht="12.75" hidden="1" customHeight="1" x14ac:dyDescent="0.2"/>
    <row r="65452" ht="12.75" hidden="1" customHeight="1" x14ac:dyDescent="0.2"/>
    <row r="65453" ht="12.75" hidden="1" customHeight="1" x14ac:dyDescent="0.2"/>
    <row r="65454" ht="12.75" hidden="1" customHeight="1" x14ac:dyDescent="0.2"/>
    <row r="65455" ht="12.75" hidden="1" customHeight="1" x14ac:dyDescent="0.2"/>
    <row r="65456" ht="12.75" hidden="1" customHeight="1" x14ac:dyDescent="0.2"/>
    <row r="65457" ht="12.75" hidden="1" customHeight="1" x14ac:dyDescent="0.2"/>
    <row r="65458" ht="12.75" hidden="1" customHeight="1" x14ac:dyDescent="0.2"/>
    <row r="65459" ht="12.75" hidden="1" customHeight="1" x14ac:dyDescent="0.2"/>
    <row r="65460" ht="12.75" hidden="1" customHeight="1" x14ac:dyDescent="0.2"/>
    <row r="65461" ht="12.75" hidden="1" customHeight="1" x14ac:dyDescent="0.2"/>
    <row r="65462" ht="12.75" hidden="1" customHeight="1" x14ac:dyDescent="0.2"/>
    <row r="65463" ht="12.75" hidden="1" customHeight="1" x14ac:dyDescent="0.2"/>
    <row r="65464" ht="12.75" hidden="1" customHeight="1" x14ac:dyDescent="0.2"/>
    <row r="65465" ht="12.75" hidden="1" customHeight="1" x14ac:dyDescent="0.2"/>
    <row r="65466" ht="12.75" hidden="1" customHeight="1" x14ac:dyDescent="0.2"/>
    <row r="65467" ht="12.75" hidden="1" customHeight="1" x14ac:dyDescent="0.2"/>
    <row r="65468" ht="12.75" hidden="1" customHeight="1" x14ac:dyDescent="0.2"/>
    <row r="65469" ht="12.75" hidden="1" customHeight="1" x14ac:dyDescent="0.2"/>
    <row r="65470" ht="12.75" hidden="1" customHeight="1" x14ac:dyDescent="0.2"/>
    <row r="65471" ht="12.75" hidden="1" customHeight="1" x14ac:dyDescent="0.2"/>
    <row r="65472" ht="12.75" hidden="1" customHeight="1" x14ac:dyDescent="0.2"/>
    <row r="65473" ht="12.75" hidden="1" customHeight="1" x14ac:dyDescent="0.2"/>
    <row r="65474" ht="12.75" hidden="1" customHeight="1" x14ac:dyDescent="0.2"/>
    <row r="65475" ht="12.75" hidden="1" customHeight="1" x14ac:dyDescent="0.2"/>
    <row r="65476" ht="12.75" hidden="1" customHeight="1" x14ac:dyDescent="0.2"/>
    <row r="65477" ht="12.75" hidden="1" customHeight="1" x14ac:dyDescent="0.2"/>
    <row r="65478" ht="12.75" hidden="1" customHeight="1" x14ac:dyDescent="0.2"/>
    <row r="65479" ht="12.75" hidden="1" customHeight="1" x14ac:dyDescent="0.2"/>
    <row r="65480" ht="12.75" hidden="1" customHeight="1" x14ac:dyDescent="0.2"/>
    <row r="65481" ht="12.75" hidden="1" customHeight="1" x14ac:dyDescent="0.2"/>
    <row r="65482" ht="12.75" hidden="1" customHeight="1" x14ac:dyDescent="0.2"/>
    <row r="65483" ht="12.75" hidden="1" customHeight="1" x14ac:dyDescent="0.2"/>
    <row r="65484" ht="12.75" hidden="1" customHeight="1" x14ac:dyDescent="0.2"/>
    <row r="65485" ht="12.75" hidden="1" customHeight="1" x14ac:dyDescent="0.2"/>
    <row r="65486" ht="12.75" hidden="1" customHeight="1" x14ac:dyDescent="0.2"/>
    <row r="65487" ht="12.75" hidden="1" customHeight="1" x14ac:dyDescent="0.2"/>
    <row r="65488" ht="12.75" hidden="1" customHeight="1" x14ac:dyDescent="0.2"/>
    <row r="65489" ht="12.75" hidden="1" customHeight="1" x14ac:dyDescent="0.2"/>
    <row r="65490" ht="12.75" hidden="1" customHeight="1" x14ac:dyDescent="0.2"/>
    <row r="65491" ht="12.75" hidden="1" customHeight="1" x14ac:dyDescent="0.2"/>
    <row r="65492" ht="12.75" hidden="1" customHeight="1" x14ac:dyDescent="0.2"/>
    <row r="65493" ht="12.75" hidden="1" customHeight="1" x14ac:dyDescent="0.2"/>
    <row r="65494" ht="12.75" hidden="1" customHeight="1" x14ac:dyDescent="0.2"/>
    <row r="65495" ht="12.75" hidden="1" customHeight="1" x14ac:dyDescent="0.2"/>
    <row r="65496" ht="12.75" hidden="1" customHeight="1" x14ac:dyDescent="0.2"/>
    <row r="65497" ht="12.75" hidden="1" customHeight="1" x14ac:dyDescent="0.2"/>
    <row r="65498" ht="12.75" hidden="1" customHeight="1" x14ac:dyDescent="0.2"/>
    <row r="65499" ht="12.75" hidden="1" customHeight="1" x14ac:dyDescent="0.2"/>
    <row r="65500" ht="12.75" hidden="1" customHeight="1" x14ac:dyDescent="0.2"/>
    <row r="65501" ht="12.75" hidden="1" customHeight="1" x14ac:dyDescent="0.2"/>
    <row r="65502" ht="12.75" hidden="1" customHeight="1" x14ac:dyDescent="0.2"/>
    <row r="65503" ht="12.75" hidden="1" customHeight="1" x14ac:dyDescent="0.2"/>
    <row r="65504" ht="12.75" hidden="1" customHeight="1" x14ac:dyDescent="0.2"/>
    <row r="65505" ht="12.75" hidden="1" customHeight="1" x14ac:dyDescent="0.2"/>
    <row r="65506" ht="12.75" hidden="1" customHeight="1" x14ac:dyDescent="0.2"/>
    <row r="65507" ht="12.75" hidden="1" customHeight="1" x14ac:dyDescent="0.2"/>
    <row r="65508" ht="12.75" hidden="1" customHeight="1" x14ac:dyDescent="0.2"/>
    <row r="65509" ht="12.75" hidden="1" customHeight="1" x14ac:dyDescent="0.2"/>
    <row r="65510" ht="12.75" hidden="1" customHeight="1" x14ac:dyDescent="0.2"/>
    <row r="65511" ht="12.75" hidden="1" customHeight="1" x14ac:dyDescent="0.2"/>
    <row r="65512" ht="12.75" hidden="1" customHeight="1" x14ac:dyDescent="0.2"/>
    <row r="65513" ht="12.75" hidden="1" customHeight="1" x14ac:dyDescent="0.2"/>
    <row r="65514" ht="12.75" hidden="1" customHeight="1" x14ac:dyDescent="0.2"/>
    <row r="65515" ht="12.75" hidden="1" customHeight="1" x14ac:dyDescent="0.2"/>
    <row r="65516" ht="12.75" hidden="1" customHeight="1" x14ac:dyDescent="0.2"/>
    <row r="65517" ht="12.75" hidden="1" customHeight="1" x14ac:dyDescent="0.2"/>
    <row r="65518" ht="12.75" hidden="1" customHeight="1" x14ac:dyDescent="0.2"/>
    <row r="65519" ht="12.75" hidden="1" customHeight="1" x14ac:dyDescent="0.2"/>
    <row r="65520" ht="12.75" hidden="1" customHeight="1" x14ac:dyDescent="0.2"/>
    <row r="65521" ht="12.75" hidden="1" customHeight="1" x14ac:dyDescent="0.2"/>
    <row r="65522" ht="12.75" hidden="1" customHeight="1" x14ac:dyDescent="0.2"/>
    <row r="65523" ht="12.75" hidden="1" customHeight="1" x14ac:dyDescent="0.2"/>
    <row r="65524" ht="12.75" hidden="1" customHeight="1" x14ac:dyDescent="0.2"/>
    <row r="65525" ht="12.75" hidden="1" customHeight="1" x14ac:dyDescent="0.2"/>
    <row r="65526" ht="12.75" hidden="1" customHeight="1" x14ac:dyDescent="0.2"/>
    <row r="65527" ht="12.75" hidden="1" customHeight="1" x14ac:dyDescent="0.2"/>
    <row r="65528" ht="12.75" hidden="1" customHeight="1" x14ac:dyDescent="0.2"/>
    <row r="65529" ht="12.75" hidden="1" customHeight="1" x14ac:dyDescent="0.2"/>
    <row r="65530" ht="12.75" hidden="1" customHeight="1" x14ac:dyDescent="0.2"/>
    <row r="65531" ht="12.75" hidden="1" customHeight="1" x14ac:dyDescent="0.2"/>
    <row r="65532" ht="12.75" hidden="1" customHeight="1" x14ac:dyDescent="0.2"/>
    <row r="65533" ht="12.75" hidden="1" customHeight="1" x14ac:dyDescent="0.2"/>
    <row r="65534" ht="12.75" hidden="1" customHeight="1" x14ac:dyDescent="0.2"/>
    <row r="65535" ht="12.75" hidden="1" customHeight="1" x14ac:dyDescent="0.2"/>
    <row r="65536" ht="12.75" hidden="1" customHeight="1" x14ac:dyDescent="0.2"/>
  </sheetData>
  <sheetProtection formatCells="0" formatColumns="0" formatRows="0" autoFilter="0"/>
  <customSheetViews>
    <customSheetView guid="{4183177D-A470-4395-87EE-308BB48BFA1A}" scale="115" hiddenRows="1" hiddenColumns="1">
      <selection activeCell="A2" sqref="A2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1"/>
      <headerFooter alignWithMargins="0"/>
    </customSheetView>
    <customSheetView guid="{AF97BA83-6C4E-4F92-8F85-60362F83C6A3}" scale="115" hiddenRows="1" hiddenColumns="1">
      <selection activeCell="A2" sqref="A2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2"/>
      <headerFooter alignWithMargins="0"/>
    </customSheetView>
  </customSheetViews>
  <phoneticPr fontId="35" type="noConversion"/>
  <pageMargins left="0.27559055118110237" right="0.19685039370078741" top="0.47244094488188981" bottom="0.59055118110236227" header="0.31496062992125984" footer="0.51181102362204722"/>
  <pageSetup paperSize="9" fitToHeight="100" orientation="landscape" r:id="rId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12"/>
  <sheetViews>
    <sheetView zoomScale="115" zoomScaleNormal="115" workbookViewId="0">
      <selection sqref="A1:E10"/>
    </sheetView>
  </sheetViews>
  <sheetFormatPr defaultColWidth="0" defaultRowHeight="0" customHeight="1" zeroHeight="1" x14ac:dyDescent="0.2"/>
  <cols>
    <col min="1" max="1" width="56.7109375" style="208" customWidth="1"/>
    <col min="2" max="2" width="31.140625" style="208" customWidth="1"/>
    <col min="3" max="3" width="11.42578125" style="208" customWidth="1"/>
    <col min="4" max="4" width="22.7109375" style="246" customWidth="1"/>
    <col min="5" max="5" width="11.140625" style="208" hidden="1" customWidth="1"/>
    <col min="6" max="6" width="12.28515625" style="208" hidden="1" customWidth="1"/>
    <col min="7" max="16384" width="0" style="208" hidden="1"/>
  </cols>
  <sheetData>
    <row r="1" spans="1:13" ht="53.25" customHeight="1" x14ac:dyDescent="0.2">
      <c r="A1" s="721" t="s">
        <v>345</v>
      </c>
      <c r="B1" s="721"/>
      <c r="C1" s="721"/>
      <c r="D1" s="721"/>
    </row>
    <row r="2" spans="1:13" ht="14.25" hidden="1" x14ac:dyDescent="0.2">
      <c r="D2" s="247"/>
    </row>
    <row r="3" spans="1:13" ht="64.5" customHeight="1" x14ac:dyDescent="0.2">
      <c r="A3" s="718" t="s">
        <v>385</v>
      </c>
      <c r="B3" s="718"/>
      <c r="C3" s="718"/>
      <c r="D3" s="718"/>
    </row>
    <row r="4" spans="1:13" ht="13.15" customHeight="1" x14ac:dyDescent="0.25">
      <c r="A4" s="724"/>
      <c r="B4" s="725"/>
      <c r="C4" s="725"/>
      <c r="D4" s="725"/>
    </row>
    <row r="5" spans="1:13" ht="14.25" x14ac:dyDescent="0.2">
      <c r="A5" s="251"/>
      <c r="B5" s="251"/>
      <c r="C5" s="251"/>
      <c r="D5" s="252"/>
    </row>
    <row r="6" spans="1:13" s="138" customFormat="1" ht="12.75" x14ac:dyDescent="0.2">
      <c r="A6" s="244" t="s">
        <v>35</v>
      </c>
      <c r="B6" s="249"/>
      <c r="C6" s="254"/>
      <c r="D6" s="722" t="s">
        <v>386</v>
      </c>
      <c r="E6" s="722"/>
      <c r="F6" s="245"/>
      <c r="G6" s="81"/>
      <c r="H6" s="719"/>
      <c r="I6" s="719"/>
      <c r="J6" s="81"/>
      <c r="K6" s="720"/>
      <c r="L6" s="720"/>
      <c r="M6" s="137" t="str">
        <f>IF(OR(F6&lt;&gt;0,I6&lt;&gt;0,G6&lt;&gt;0,H6&lt;&gt;0,J6&lt;&gt;0),"Для друку","")</f>
        <v/>
      </c>
    </row>
    <row r="7" spans="1:13" s="186" customFormat="1" ht="12.75" customHeight="1" x14ac:dyDescent="0.2">
      <c r="A7" s="181"/>
      <c r="B7" s="250" t="s">
        <v>34</v>
      </c>
      <c r="C7" s="255"/>
      <c r="D7" s="723" t="s">
        <v>33</v>
      </c>
      <c r="E7" s="723"/>
      <c r="F7" s="183"/>
      <c r="G7" s="184"/>
      <c r="H7" s="717" t="s">
        <v>34</v>
      </c>
      <c r="I7" s="717"/>
      <c r="J7" s="184"/>
      <c r="K7" s="717" t="s">
        <v>33</v>
      </c>
      <c r="L7" s="717"/>
      <c r="M7" s="137" t="str">
        <f>IF(OR(F7&lt;&gt;0,I7&lt;&gt;0,G7&lt;&gt;0,H7&lt;&gt;0,J7&lt;&gt;0),"Для друку","")</f>
        <v>Для друку</v>
      </c>
    </row>
    <row r="8" spans="1:13" s="186" customFormat="1" ht="12.75" x14ac:dyDescent="0.2">
      <c r="A8" s="181"/>
      <c r="B8" s="250"/>
      <c r="C8" s="255"/>
      <c r="D8" s="29"/>
      <c r="E8" s="29"/>
      <c r="F8" s="183"/>
      <c r="G8" s="184"/>
      <c r="H8" s="185"/>
      <c r="I8" s="185"/>
      <c r="J8" s="184"/>
      <c r="K8" s="185"/>
      <c r="L8" s="185"/>
      <c r="M8" s="137" t="str">
        <f>IF(OR(F8&lt;&gt;0,I8&lt;&gt;0,G8&lt;&gt;0,H8&lt;&gt;0,J8&lt;&gt;0),"Для друку","")</f>
        <v/>
      </c>
    </row>
    <row r="9" spans="1:13" s="186" customFormat="1" ht="25.5" x14ac:dyDescent="0.2">
      <c r="A9" s="244" t="s">
        <v>346</v>
      </c>
      <c r="B9" s="249"/>
      <c r="C9" s="254"/>
      <c r="D9" s="722" t="s">
        <v>387</v>
      </c>
      <c r="E9" s="722"/>
      <c r="F9" s="183"/>
      <c r="G9" s="184"/>
      <c r="H9" s="185"/>
      <c r="I9" s="185"/>
      <c r="J9" s="184"/>
      <c r="K9" s="185"/>
      <c r="L9" s="185"/>
      <c r="M9" s="137"/>
    </row>
    <row r="10" spans="1:13" s="138" customFormat="1" ht="22.5" customHeight="1" x14ac:dyDescent="0.2">
      <c r="A10" s="234"/>
      <c r="B10" s="250" t="s">
        <v>34</v>
      </c>
      <c r="C10" s="255"/>
      <c r="D10" s="723" t="s">
        <v>33</v>
      </c>
      <c r="E10" s="723"/>
      <c r="F10" s="245"/>
      <c r="G10" s="81"/>
      <c r="H10" s="719"/>
      <c r="I10" s="719"/>
      <c r="J10" s="81"/>
      <c r="K10" s="720"/>
      <c r="L10" s="720"/>
      <c r="M10" s="137" t="str">
        <f>IF(OR(F10&lt;&gt;0,I10&lt;&gt;0,G10&lt;&gt;0,H10&lt;&gt;0,J10&lt;&gt;0),"Для друку","")</f>
        <v/>
      </c>
    </row>
    <row r="11" spans="1:13" s="186" customFormat="1" ht="12.75" hidden="1" customHeight="1" x14ac:dyDescent="0.2">
      <c r="B11" s="46"/>
      <c r="C11" s="253"/>
      <c r="D11" s="248"/>
      <c r="E11" s="182"/>
      <c r="F11" s="183"/>
      <c r="G11" s="184"/>
      <c r="H11" s="717" t="s">
        <v>34</v>
      </c>
      <c r="I11" s="717"/>
      <c r="J11" s="184"/>
      <c r="K11" s="717" t="s">
        <v>33</v>
      </c>
      <c r="L11" s="717"/>
      <c r="M11" s="137" t="str">
        <f>IF(OR(F11&lt;&gt;0,I11&lt;&gt;0,G11&lt;&gt;0,H11&lt;&gt;0,J11&lt;&gt;0),"Для друку","")</f>
        <v>Для друку</v>
      </c>
    </row>
    <row r="12" spans="1:13" ht="12.75" hidden="1" customHeight="1" x14ac:dyDescent="0.2">
      <c r="B12" s="29" t="s">
        <v>34</v>
      </c>
      <c r="C12" s="29"/>
    </row>
  </sheetData>
  <sheetProtection formatCells="0" formatColumns="0" formatRows="0" autoFilter="0"/>
  <customSheetViews>
    <customSheetView guid="{4183177D-A470-4395-87EE-308BB48BFA1A}" scale="115" hiddenRows="1" hiddenColumns="1">
      <selection activeCell="A3" sqref="A3:D3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1"/>
      <headerFooter alignWithMargins="0"/>
    </customSheetView>
    <customSheetView guid="{AF97BA83-6C4E-4F92-8F85-60362F83C6A3}" scale="115" hiddenRows="1" hiddenColumns="1">
      <selection activeCell="A3" sqref="A3:D3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2"/>
      <headerFooter alignWithMargins="0"/>
    </customSheetView>
  </customSheetViews>
  <mergeCells count="15">
    <mergeCell ref="A1:D1"/>
    <mergeCell ref="D6:E6"/>
    <mergeCell ref="D7:E7"/>
    <mergeCell ref="D9:E9"/>
    <mergeCell ref="D10:E10"/>
    <mergeCell ref="A4:D4"/>
    <mergeCell ref="H11:I11"/>
    <mergeCell ref="A3:D3"/>
    <mergeCell ref="K11:L11"/>
    <mergeCell ref="H6:I6"/>
    <mergeCell ref="K6:L6"/>
    <mergeCell ref="H7:I7"/>
    <mergeCell ref="K7:L7"/>
    <mergeCell ref="H10:I10"/>
    <mergeCell ref="K10:L10"/>
  </mergeCells>
  <phoneticPr fontId="35" type="noConversion"/>
  <pageMargins left="0.27559055118110237" right="0.19685039370078741" top="0.47244094488188981" bottom="0.59055118110236227" header="0.31496062992125984" footer="0.51181102362204722"/>
  <pageSetup paperSize="9" scale="115" fitToHeight="100" orientation="landscape" blackAndWhite="1" r:id="rId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  <pageSetUpPr fitToPage="1"/>
  </sheetPr>
  <dimension ref="A1:N42"/>
  <sheetViews>
    <sheetView showZeros="0" zoomScaleNormal="100" workbookViewId="0">
      <selection activeCell="H8" sqref="H8:N8"/>
    </sheetView>
  </sheetViews>
  <sheetFormatPr defaultColWidth="9.140625" defaultRowHeight="12.75" x14ac:dyDescent="0.2"/>
  <cols>
    <col min="1" max="1" width="5.7109375" style="256" customWidth="1"/>
    <col min="2" max="2" width="11.85546875" style="256" customWidth="1"/>
    <col min="3" max="3" width="10.7109375" style="256" customWidth="1"/>
    <col min="4" max="14" width="5.5703125" style="256" customWidth="1"/>
    <col min="15" max="16384" width="9.140625" style="256"/>
  </cols>
  <sheetData>
    <row r="1" spans="1:14" ht="12.75" customHeight="1" x14ac:dyDescent="0.2">
      <c r="H1" s="728" t="s">
        <v>190</v>
      </c>
      <c r="I1" s="728"/>
      <c r="J1" s="728"/>
      <c r="K1" s="728"/>
      <c r="L1" s="728"/>
      <c r="M1" s="728"/>
      <c r="N1" s="728"/>
    </row>
    <row r="2" spans="1:14" x14ac:dyDescent="0.2">
      <c r="H2" s="729" t="s">
        <v>189</v>
      </c>
      <c r="I2" s="729"/>
      <c r="J2" s="729"/>
      <c r="K2" s="729"/>
      <c r="L2" s="729"/>
      <c r="M2" s="729"/>
      <c r="N2" s="729"/>
    </row>
    <row r="3" spans="1:14" x14ac:dyDescent="0.2">
      <c r="H3" s="256" t="s">
        <v>186</v>
      </c>
      <c r="I3" s="727"/>
      <c r="J3" s="727"/>
      <c r="K3" s="727"/>
      <c r="L3" s="727"/>
      <c r="M3" s="264" t="s">
        <v>185</v>
      </c>
      <c r="N3" s="270"/>
    </row>
    <row r="4" spans="1:14" x14ac:dyDescent="0.2">
      <c r="H4" s="727"/>
      <c r="I4" s="727"/>
      <c r="J4" s="727"/>
      <c r="K4" s="727"/>
      <c r="L4" s="727"/>
      <c r="M4" s="727"/>
      <c r="N4" s="727"/>
    </row>
    <row r="5" spans="1:14" ht="24" customHeight="1" x14ac:dyDescent="0.2">
      <c r="H5" s="726" t="s">
        <v>247</v>
      </c>
      <c r="I5" s="726"/>
      <c r="J5" s="726"/>
      <c r="K5" s="726"/>
      <c r="L5" s="726"/>
      <c r="M5" s="726"/>
      <c r="N5" s="726"/>
    </row>
    <row r="6" spans="1:14" ht="15.75" customHeight="1" x14ac:dyDescent="0.2">
      <c r="H6" s="730" t="s">
        <v>188</v>
      </c>
      <c r="I6" s="730"/>
      <c r="J6" s="730"/>
      <c r="K6" s="730"/>
      <c r="L6" s="730"/>
      <c r="M6" s="730"/>
      <c r="N6" s="730"/>
    </row>
    <row r="7" spans="1:14" ht="12.75" customHeight="1" x14ac:dyDescent="0.2">
      <c r="H7" s="727"/>
      <c r="I7" s="727"/>
      <c r="J7" s="727"/>
      <c r="K7" s="727"/>
      <c r="L7" s="727"/>
      <c r="M7" s="727"/>
      <c r="N7" s="727"/>
    </row>
    <row r="8" spans="1:14" ht="12.75" customHeight="1" x14ac:dyDescent="0.2">
      <c r="H8" s="726" t="s">
        <v>187</v>
      </c>
      <c r="I8" s="726"/>
      <c r="J8" s="726"/>
      <c r="K8" s="726"/>
      <c r="L8" s="726"/>
      <c r="M8" s="726"/>
      <c r="N8" s="726"/>
    </row>
    <row r="9" spans="1:14" x14ac:dyDescent="0.2">
      <c r="H9" s="256" t="s">
        <v>186</v>
      </c>
      <c r="I9" s="727"/>
      <c r="J9" s="727"/>
      <c r="K9" s="727"/>
      <c r="L9" s="727"/>
      <c r="M9" s="264" t="s">
        <v>185</v>
      </c>
      <c r="N9" s="270"/>
    </row>
    <row r="11" spans="1:14" x14ac:dyDescent="0.2">
      <c r="A11" s="734" t="s">
        <v>184</v>
      </c>
      <c r="B11" s="734"/>
      <c r="C11" s="734"/>
      <c r="D11" s="734"/>
      <c r="E11" s="734"/>
      <c r="F11" s="734"/>
      <c r="G11" s="734"/>
      <c r="H11" s="734"/>
      <c r="I11" s="734"/>
      <c r="J11" s="734"/>
      <c r="K11" s="734"/>
      <c r="L11" s="734"/>
      <c r="M11" s="734"/>
      <c r="N11" s="734"/>
    </row>
    <row r="12" spans="1:14" x14ac:dyDescent="0.2">
      <c r="A12" s="734" t="str">
        <f>"бюджетної програми на "&amp;Параметри!B2&amp;" рік"</f>
        <v>бюджетної програми на 2016 рік</v>
      </c>
      <c r="B12" s="734"/>
      <c r="C12" s="734"/>
      <c r="D12" s="734"/>
      <c r="E12" s="734"/>
      <c r="F12" s="734"/>
      <c r="G12" s="734"/>
      <c r="H12" s="734"/>
      <c r="I12" s="734"/>
      <c r="J12" s="734"/>
      <c r="K12" s="734"/>
      <c r="L12" s="734"/>
      <c r="M12" s="734"/>
      <c r="N12" s="734"/>
    </row>
    <row r="13" spans="1:14" x14ac:dyDescent="0.2">
      <c r="A13" s="267"/>
    </row>
    <row r="14" spans="1:14" ht="23.25" customHeight="1" x14ac:dyDescent="0.2">
      <c r="A14" s="260" t="s">
        <v>183</v>
      </c>
      <c r="B14" s="269">
        <f>'Запит 2-1,2,3,4'!I8</f>
        <v>0</v>
      </c>
      <c r="C14" s="735" t="str">
        <f>'Запит 2-1,2,3,4'!B4</f>
        <v>Департамент економіки та розвитку черкаської міської ради</v>
      </c>
      <c r="D14" s="735"/>
      <c r="E14" s="735"/>
      <c r="F14" s="735"/>
      <c r="G14" s="735"/>
      <c r="H14" s="735"/>
      <c r="I14" s="735"/>
      <c r="J14" s="735"/>
      <c r="K14" s="735"/>
      <c r="L14" s="735"/>
      <c r="M14" s="735"/>
      <c r="N14" s="735"/>
    </row>
    <row r="15" spans="1:14" x14ac:dyDescent="0.2">
      <c r="A15" s="268" t="s">
        <v>0</v>
      </c>
      <c r="B15" s="263" t="s">
        <v>178</v>
      </c>
      <c r="C15" s="738" t="s">
        <v>182</v>
      </c>
      <c r="D15" s="738"/>
      <c r="E15" s="738"/>
      <c r="F15" s="738"/>
      <c r="G15" s="738"/>
      <c r="H15" s="738"/>
      <c r="I15" s="738"/>
      <c r="J15" s="738"/>
      <c r="K15" s="738"/>
      <c r="L15" s="738"/>
      <c r="M15" s="738"/>
    </row>
    <row r="16" spans="1:14" x14ac:dyDescent="0.2">
      <c r="A16" s="267"/>
    </row>
    <row r="17" spans="1:14" ht="21.75" customHeight="1" x14ac:dyDescent="0.2">
      <c r="A17" s="260" t="s">
        <v>181</v>
      </c>
      <c r="B17" s="266">
        <f>B14</f>
        <v>0</v>
      </c>
      <c r="C17" s="735" t="str">
        <f>'Запит 2-1,2,3,4'!B6</f>
        <v>Департамент економіки та розвитку черкаської міської ради</v>
      </c>
      <c r="D17" s="735"/>
      <c r="E17" s="735"/>
      <c r="F17" s="735"/>
      <c r="G17" s="735"/>
      <c r="H17" s="735"/>
      <c r="I17" s="735"/>
      <c r="J17" s="735"/>
      <c r="K17" s="735"/>
      <c r="L17" s="735"/>
      <c r="M17" s="735"/>
      <c r="N17" s="735"/>
    </row>
    <row r="18" spans="1:14" ht="12.75" customHeight="1" x14ac:dyDescent="0.2">
      <c r="A18" s="268" t="s">
        <v>0</v>
      </c>
      <c r="B18" s="263" t="s">
        <v>178</v>
      </c>
      <c r="C18" s="738" t="s">
        <v>180</v>
      </c>
      <c r="D18" s="738"/>
      <c r="E18" s="738"/>
      <c r="F18" s="738"/>
      <c r="G18" s="738"/>
      <c r="H18" s="738"/>
      <c r="I18" s="738"/>
      <c r="J18" s="738"/>
      <c r="K18" s="738"/>
      <c r="L18" s="738"/>
      <c r="M18" s="738"/>
    </row>
    <row r="19" spans="1:14" x14ac:dyDescent="0.2">
      <c r="A19" s="267"/>
    </row>
    <row r="20" spans="1:14" ht="21.75" customHeight="1" x14ac:dyDescent="0.2">
      <c r="A20" s="260" t="s">
        <v>179</v>
      </c>
      <c r="B20" s="266">
        <f>B14</f>
        <v>0</v>
      </c>
      <c r="C20" s="265" t="e">
        <f>IF(C36="", 'Запит 2-1,2,3,4'!#REF!,"")</f>
        <v>#REF!</v>
      </c>
      <c r="D20" s="735">
        <f>'Запит 2-1,2,3,4'!B8</f>
        <v>2717610</v>
      </c>
      <c r="E20" s="735"/>
      <c r="F20" s="735"/>
      <c r="G20" s="735"/>
      <c r="H20" s="735"/>
      <c r="I20" s="735"/>
      <c r="J20" s="735"/>
      <c r="K20" s="735"/>
      <c r="L20" s="735"/>
      <c r="M20" s="735"/>
      <c r="N20" s="735"/>
    </row>
    <row r="21" spans="1:14" x14ac:dyDescent="0.2">
      <c r="A21" s="264" t="s">
        <v>0</v>
      </c>
      <c r="B21" s="263" t="s">
        <v>178</v>
      </c>
      <c r="C21" s="263" t="s">
        <v>177</v>
      </c>
      <c r="D21" s="739" t="s">
        <v>176</v>
      </c>
      <c r="E21" s="739"/>
      <c r="F21" s="739"/>
      <c r="G21" s="739"/>
      <c r="H21" s="739"/>
      <c r="I21" s="739"/>
      <c r="J21" s="739"/>
      <c r="K21" s="739"/>
      <c r="L21" s="739"/>
      <c r="M21" s="739"/>
    </row>
    <row r="23" spans="1:14" ht="30.75" customHeight="1" x14ac:dyDescent="0.2">
      <c r="A23" s="260" t="s">
        <v>25</v>
      </c>
      <c r="B23" s="733" t="e">
        <f>"Обсяг бюджетних призначень / бюджетних асигнувань - "&amp;TEXT('Паспорт-2'!H52,"# ##0")&amp;" гривень, у тому числі "&amp;IF('Паспорт-2'!F52&lt;&gt;0," загального фонду - "&amp;TEXT('Паспорт-2'!F52,"# ##0;0")&amp;" гривень","")&amp;IF(AND('Паспорт-2'!F52&lt;&gt;0,'Паспорт-2'!G52&lt;&gt;0)," та ","")&amp;IF('Паспорт-2'!G52&lt;&gt;0," спеціального фонду - "&amp;TEXT('Паспорт-2'!G52,"# ##0;0")&amp;" гривень","")</f>
        <v>#REF!</v>
      </c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</row>
    <row r="24" spans="1:14" x14ac:dyDescent="0.2"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</row>
    <row r="25" spans="1:14" x14ac:dyDescent="0.2">
      <c r="A25" s="260" t="s">
        <v>175</v>
      </c>
      <c r="B25" s="261" t="s">
        <v>174</v>
      </c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</row>
    <row r="26" spans="1:14" ht="43.5" customHeight="1" x14ac:dyDescent="0.2">
      <c r="A26" s="732" t="str">
        <f>'Запит 2-1,2,3,4'!B18</f>
        <v>Закон України "Про місцеве самоврядування в Україні", рішення Черкаської міської ради від 16.06.2017 №2-2202 "Про затвердження Програми сприяння залученню інвестицій та розвитку підприємництва у м. Черкаси на 2017-2021 роки".</v>
      </c>
      <c r="B26" s="732"/>
      <c r="C26" s="732"/>
      <c r="D26" s="732"/>
      <c r="E26" s="732"/>
      <c r="F26" s="732"/>
      <c r="G26" s="732"/>
      <c r="H26" s="732"/>
      <c r="I26" s="732"/>
      <c r="J26" s="732"/>
      <c r="K26" s="732"/>
      <c r="L26" s="732"/>
      <c r="M26" s="732"/>
      <c r="N26" s="732"/>
    </row>
    <row r="27" spans="1:14" ht="12.75" customHeight="1" x14ac:dyDescent="0.2">
      <c r="A27" s="737" t="s">
        <v>248</v>
      </c>
      <c r="B27" s="737"/>
      <c r="C27" s="737"/>
      <c r="D27" s="737"/>
      <c r="E27" s="737"/>
      <c r="F27" s="737"/>
      <c r="G27" s="737"/>
      <c r="H27" s="737"/>
      <c r="I27" s="737"/>
      <c r="J27" s="737"/>
      <c r="K27" s="737"/>
      <c r="L27" s="737"/>
      <c r="M27" s="737"/>
      <c r="N27" s="737"/>
    </row>
    <row r="28" spans="1:14" ht="27" customHeight="1" x14ac:dyDescent="0.2">
      <c r="A28" s="736" t="s">
        <v>173</v>
      </c>
      <c r="B28" s="736"/>
      <c r="C28" s="736"/>
      <c r="D28" s="736"/>
      <c r="E28" s="736"/>
      <c r="F28" s="736"/>
      <c r="G28" s="736"/>
      <c r="H28" s="736"/>
      <c r="I28" s="736"/>
      <c r="J28" s="736"/>
      <c r="K28" s="736"/>
      <c r="L28" s="736"/>
      <c r="M28" s="736"/>
      <c r="N28" s="736"/>
    </row>
    <row r="30" spans="1:14" x14ac:dyDescent="0.2">
      <c r="A30" s="260" t="s">
        <v>26</v>
      </c>
      <c r="B30" s="261" t="s">
        <v>172</v>
      </c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</row>
    <row r="31" spans="1:14" ht="57" customHeight="1" x14ac:dyDescent="0.2">
      <c r="A31" s="731" t="str">
        <f>'Запит 2-1,2,3,4'!B12</f>
        <v>Створення позитивного іміджу міста та сприятливого інвестиційного клімату у місті Черкаси, забезпечення умов для здійснення інвестицій в проекти, що спрямовані на розвиток міста. Створення умов для зміцнення економічного потенціалу міста, збільшення можливостей для місцевого підприємництва, розвитку міжнародної співпраці, залученню інвестицій до пріоритетних сфер діяльності і на цій основі- збільшення внеску підприємництва в економіку міста, що матиме позитивний вплив на вирішення проблеми зайнятості, формування внутрішнього та зовнішнього ринку і, відповідно, ріст споживання та стабільності джерела доходів населення.</v>
      </c>
      <c r="B31" s="731"/>
      <c r="C31" s="731"/>
      <c r="D31" s="731"/>
      <c r="E31" s="731"/>
      <c r="F31" s="731"/>
      <c r="G31" s="731"/>
      <c r="H31" s="731"/>
      <c r="I31" s="731"/>
      <c r="J31" s="731"/>
      <c r="K31" s="731"/>
      <c r="L31" s="731"/>
      <c r="M31" s="731"/>
      <c r="N31" s="731"/>
    </row>
    <row r="33" spans="1:14" x14ac:dyDescent="0.2">
      <c r="A33" s="260" t="s">
        <v>27</v>
      </c>
      <c r="B33" s="259" t="s">
        <v>214</v>
      </c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</row>
    <row r="34" spans="1:14" x14ac:dyDescent="0.2">
      <c r="A34" s="328" t="s">
        <v>216</v>
      </c>
      <c r="B34" s="335" t="s">
        <v>141</v>
      </c>
      <c r="C34" s="335" t="s">
        <v>37</v>
      </c>
      <c r="D34" s="742" t="s">
        <v>215</v>
      </c>
      <c r="E34" s="742"/>
      <c r="F34" s="742"/>
      <c r="G34" s="742"/>
      <c r="H34" s="742"/>
      <c r="I34" s="742"/>
      <c r="J34" s="742"/>
      <c r="K34" s="742"/>
      <c r="L34" s="742"/>
      <c r="M34" s="742"/>
      <c r="N34" s="743"/>
    </row>
    <row r="35" spans="1:14" ht="24.75" customHeight="1" x14ac:dyDescent="0.2">
      <c r="A35" s="258" t="e">
        <f>IF(D35&lt;&gt;"",1,0)</f>
        <v>#REF!</v>
      </c>
      <c r="B35" s="329"/>
      <c r="C35" s="330"/>
      <c r="D35" s="744" t="e">
        <f>IF('Запит  2-7'!#REF!&lt;&gt;"Програма (підпрограма 1)",'Запит  2-7'!#REF!,"")</f>
        <v>#REF!</v>
      </c>
      <c r="E35" s="744"/>
      <c r="F35" s="744"/>
      <c r="G35" s="744"/>
      <c r="H35" s="744"/>
      <c r="I35" s="744"/>
      <c r="J35" s="744"/>
      <c r="K35" s="744"/>
      <c r="L35" s="744"/>
      <c r="M35" s="744"/>
      <c r="N35" s="745"/>
    </row>
    <row r="36" spans="1:14" ht="24.75" customHeight="1" x14ac:dyDescent="0.2">
      <c r="A36" s="257" t="e">
        <f t="shared" ref="A36:A42" si="0">IF(D36&lt;&gt;"",A35+1,0)</f>
        <v>#REF!</v>
      </c>
      <c r="B36" s="331"/>
      <c r="C36" s="332"/>
      <c r="D36" s="746" t="e">
        <f>IF('Запит  2-7'!#REF!&lt;&gt;"Підпрограма 2",'Запит  2-7'!#REF!,"")</f>
        <v>#REF!</v>
      </c>
      <c r="E36" s="746"/>
      <c r="F36" s="746"/>
      <c r="G36" s="746"/>
      <c r="H36" s="746"/>
      <c r="I36" s="746"/>
      <c r="J36" s="746"/>
      <c r="K36" s="746"/>
      <c r="L36" s="746"/>
      <c r="M36" s="746"/>
      <c r="N36" s="747"/>
    </row>
    <row r="37" spans="1:14" ht="24.75" customHeight="1" x14ac:dyDescent="0.2">
      <c r="A37" s="257" t="e">
        <f t="shared" si="0"/>
        <v>#REF!</v>
      </c>
      <c r="B37" s="331"/>
      <c r="C37" s="332"/>
      <c r="D37" s="746" t="e">
        <f>IF('Запит  2-7'!#REF!&lt;&gt;"Підпрограма 3",'Запит  2-7'!#REF!,"")</f>
        <v>#REF!</v>
      </c>
      <c r="E37" s="746"/>
      <c r="F37" s="746"/>
      <c r="G37" s="746"/>
      <c r="H37" s="746"/>
      <c r="I37" s="746"/>
      <c r="J37" s="746"/>
      <c r="K37" s="746"/>
      <c r="L37" s="746"/>
      <c r="M37" s="746"/>
      <c r="N37" s="747"/>
    </row>
    <row r="38" spans="1:14" ht="24.75" customHeight="1" x14ac:dyDescent="0.2">
      <c r="A38" s="257" t="e">
        <f t="shared" si="0"/>
        <v>#REF!</v>
      </c>
      <c r="B38" s="331"/>
      <c r="C38" s="332"/>
      <c r="D38" s="746" t="e">
        <f>IF('Запит  2-7'!#REF!&lt;&gt;"Підпрограма 4",'Запит  2-7'!#REF!,"")</f>
        <v>#REF!</v>
      </c>
      <c r="E38" s="746"/>
      <c r="F38" s="746"/>
      <c r="G38" s="746"/>
      <c r="H38" s="746"/>
      <c r="I38" s="746"/>
      <c r="J38" s="746"/>
      <c r="K38" s="746"/>
      <c r="L38" s="746"/>
      <c r="M38" s="746"/>
      <c r="N38" s="747"/>
    </row>
    <row r="39" spans="1:14" ht="24.75" customHeight="1" x14ac:dyDescent="0.2">
      <c r="A39" s="257" t="e">
        <f t="shared" si="0"/>
        <v>#REF!</v>
      </c>
      <c r="B39" s="331"/>
      <c r="C39" s="332"/>
      <c r="D39" s="746" t="e">
        <f>IF('Запит  2-7'!#REF!&lt;&gt;"Підпрограма 5",'Запит  2-7'!#REF!,"")</f>
        <v>#REF!</v>
      </c>
      <c r="E39" s="746"/>
      <c r="F39" s="746"/>
      <c r="G39" s="746"/>
      <c r="H39" s="746"/>
      <c r="I39" s="746"/>
      <c r="J39" s="746"/>
      <c r="K39" s="746"/>
      <c r="L39" s="746"/>
      <c r="M39" s="746"/>
      <c r="N39" s="747"/>
    </row>
    <row r="40" spans="1:14" ht="24.75" customHeight="1" x14ac:dyDescent="0.2">
      <c r="A40" s="257" t="e">
        <f t="shared" si="0"/>
        <v>#REF!</v>
      </c>
      <c r="B40" s="331"/>
      <c r="C40" s="332"/>
      <c r="D40" s="746" t="e">
        <f>IF('Запит  2-7'!#REF!&lt;&gt;"Підпрограма 6",'Запит  2-7'!#REF!,"")</f>
        <v>#REF!</v>
      </c>
      <c r="E40" s="746"/>
      <c r="F40" s="746"/>
      <c r="G40" s="746"/>
      <c r="H40" s="746"/>
      <c r="I40" s="746"/>
      <c r="J40" s="746"/>
      <c r="K40" s="746"/>
      <c r="L40" s="746"/>
      <c r="M40" s="746"/>
      <c r="N40" s="747"/>
    </row>
    <row r="41" spans="1:14" ht="24.75" customHeight="1" x14ac:dyDescent="0.2">
      <c r="A41" s="257" t="e">
        <f t="shared" si="0"/>
        <v>#REF!</v>
      </c>
      <c r="B41" s="331"/>
      <c r="C41" s="332"/>
      <c r="D41" s="746" t="e">
        <f>IF('Запит  2-7'!#REF!&lt;&gt;"Підпрограма 7",'Запит  2-7'!#REF!,"")</f>
        <v>#REF!</v>
      </c>
      <c r="E41" s="746"/>
      <c r="F41" s="746"/>
      <c r="G41" s="746"/>
      <c r="H41" s="746"/>
      <c r="I41" s="746"/>
      <c r="J41" s="746"/>
      <c r="K41" s="746"/>
      <c r="L41" s="746"/>
      <c r="M41" s="746"/>
      <c r="N41" s="747"/>
    </row>
    <row r="42" spans="1:14" ht="24.75" customHeight="1" x14ac:dyDescent="0.2">
      <c r="A42" s="327" t="e">
        <f t="shared" si="0"/>
        <v>#REF!</v>
      </c>
      <c r="B42" s="333"/>
      <c r="C42" s="334"/>
      <c r="D42" s="740" t="e">
        <f>IF('Запит  2-7'!#REF!&lt;&gt;"Підпрограма 8",'Запит  2-7'!#REF!,"")</f>
        <v>#REF!</v>
      </c>
      <c r="E42" s="740"/>
      <c r="F42" s="740"/>
      <c r="G42" s="740"/>
      <c r="H42" s="740"/>
      <c r="I42" s="740"/>
      <c r="J42" s="740"/>
      <c r="K42" s="740"/>
      <c r="L42" s="740"/>
      <c r="M42" s="740"/>
      <c r="N42" s="741"/>
    </row>
  </sheetData>
  <sheetProtection formatCells="0" formatColumns="0" formatRows="0" autoFilter="0"/>
  <mergeCells count="31">
    <mergeCell ref="D42:N42"/>
    <mergeCell ref="D34:N34"/>
    <mergeCell ref="D35:N35"/>
    <mergeCell ref="D36:N36"/>
    <mergeCell ref="D37:N37"/>
    <mergeCell ref="D38:N38"/>
    <mergeCell ref="D39:N39"/>
    <mergeCell ref="D40:N40"/>
    <mergeCell ref="D41:N41"/>
    <mergeCell ref="I9:L9"/>
    <mergeCell ref="A31:N31"/>
    <mergeCell ref="A26:N26"/>
    <mergeCell ref="B23:N23"/>
    <mergeCell ref="A11:N11"/>
    <mergeCell ref="A12:N12"/>
    <mergeCell ref="C14:N14"/>
    <mergeCell ref="D20:N20"/>
    <mergeCell ref="A28:N28"/>
    <mergeCell ref="A27:N27"/>
    <mergeCell ref="C17:N17"/>
    <mergeCell ref="C15:M15"/>
    <mergeCell ref="C18:M18"/>
    <mergeCell ref="D21:M21"/>
    <mergeCell ref="H8:N8"/>
    <mergeCell ref="H7:N7"/>
    <mergeCell ref="H1:N1"/>
    <mergeCell ref="H2:N2"/>
    <mergeCell ref="H4:N4"/>
    <mergeCell ref="H5:N5"/>
    <mergeCell ref="I3:L3"/>
    <mergeCell ref="H6:N6"/>
  </mergeCells>
  <phoneticPr fontId="35" type="noConversion"/>
  <pageMargins left="0.55118110236220474" right="0.27559055118110237" top="0.31496062992125984" bottom="0.39370078740157483" header="0.31496062992125984" footer="0.31496062992125984"/>
  <pageSetup paperSize="9" orientation="portrait" blackAndWhite="1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  <pageSetUpPr fitToPage="1"/>
  </sheetPr>
  <dimension ref="A1:I117"/>
  <sheetViews>
    <sheetView workbookViewId="0">
      <selection activeCell="F24" sqref="F24"/>
    </sheetView>
  </sheetViews>
  <sheetFormatPr defaultColWidth="9.140625" defaultRowHeight="15" x14ac:dyDescent="0.25"/>
  <cols>
    <col min="1" max="1" width="3.85546875" style="271" customWidth="1"/>
    <col min="2" max="2" width="83.85546875" style="271" customWidth="1"/>
    <col min="3" max="8" width="10.28515625" style="271" customWidth="1"/>
    <col min="9" max="9" width="9" style="271" bestFit="1" customWidth="1"/>
    <col min="10" max="16384" width="9.140625" style="271"/>
  </cols>
  <sheetData>
    <row r="1" spans="1:9" s="272" customFormat="1" ht="12.75" x14ac:dyDescent="0.2">
      <c r="A1" s="291" t="s">
        <v>195</v>
      </c>
      <c r="B1" s="259" t="s">
        <v>217</v>
      </c>
      <c r="C1" s="259"/>
      <c r="D1" s="259"/>
      <c r="E1" s="259"/>
      <c r="F1" s="259"/>
      <c r="G1" s="259"/>
      <c r="H1" s="290" t="s">
        <v>193</v>
      </c>
      <c r="I1" s="272" t="s">
        <v>98</v>
      </c>
    </row>
    <row r="2" spans="1:9" s="272" customFormat="1" ht="12.75" x14ac:dyDescent="0.2">
      <c r="A2" s="751" t="s">
        <v>171</v>
      </c>
      <c r="B2" s="751" t="s">
        <v>194</v>
      </c>
      <c r="C2" s="748" t="s">
        <v>192</v>
      </c>
      <c r="D2" s="749"/>
      <c r="E2" s="750"/>
      <c r="F2" s="748" t="s">
        <v>191</v>
      </c>
      <c r="G2" s="749"/>
      <c r="H2" s="750"/>
      <c r="I2" s="272" t="s">
        <v>98</v>
      </c>
    </row>
    <row r="3" spans="1:9" s="272" customFormat="1" ht="25.5" x14ac:dyDescent="0.2">
      <c r="A3" s="752"/>
      <c r="B3" s="752"/>
      <c r="C3" s="294" t="s">
        <v>1</v>
      </c>
      <c r="D3" s="293" t="s">
        <v>2</v>
      </c>
      <c r="E3" s="292" t="s">
        <v>3</v>
      </c>
      <c r="F3" s="294" t="s">
        <v>1</v>
      </c>
      <c r="G3" s="293" t="s">
        <v>2</v>
      </c>
      <c r="H3" s="292" t="s">
        <v>3</v>
      </c>
      <c r="I3" s="272" t="s">
        <v>98</v>
      </c>
    </row>
    <row r="4" spans="1:9" s="272" customFormat="1" ht="12.75" x14ac:dyDescent="0.2">
      <c r="A4" s="338" t="e">
        <f>IF('Запит  2-7'!#REF!&lt;&gt;0,'Запит  2-7'!#REF!,"")</f>
        <v>#REF!</v>
      </c>
      <c r="B4" s="339" t="e">
        <f>'Запит  2-7'!#REF!</f>
        <v>#REF!</v>
      </c>
      <c r="C4" s="380">
        <f t="shared" ref="C4:H4" si="0">SUM(C5:C9)</f>
        <v>0</v>
      </c>
      <c r="D4" s="381">
        <f t="shared" si="0"/>
        <v>0</v>
      </c>
      <c r="E4" s="382">
        <f t="shared" si="0"/>
        <v>0</v>
      </c>
      <c r="F4" s="508" t="e">
        <f t="shared" si="0"/>
        <v>#REF!</v>
      </c>
      <c r="G4" s="381" t="e">
        <f t="shared" si="0"/>
        <v>#REF!</v>
      </c>
      <c r="H4" s="382" t="e">
        <f t="shared" si="0"/>
        <v>#REF!</v>
      </c>
      <c r="I4" s="272" t="e">
        <f>IF(H4&lt;&gt;0,"Для друку","")</f>
        <v>#REF!</v>
      </c>
    </row>
    <row r="5" spans="1:9" s="272" customFormat="1" ht="12.75" x14ac:dyDescent="0.2">
      <c r="A5" s="347" t="e">
        <f>IF('Запит  2-7'!#REF!&lt;&gt;0,'Запит  2-7'!#REF!,"")</f>
        <v>#REF!</v>
      </c>
      <c r="B5" s="336" t="e">
        <f>'Запит  2-7'!#REF!</f>
        <v>#REF!</v>
      </c>
      <c r="C5" s="384"/>
      <c r="D5" s="385"/>
      <c r="E5" s="383">
        <f>SUM(C5:D5)</f>
        <v>0</v>
      </c>
      <c r="F5" s="509" t="e">
        <f>#REF!+#REF!</f>
        <v>#REF!</v>
      </c>
      <c r="G5" s="396" t="e">
        <f>#REF!+#REF!</f>
        <v>#REF!</v>
      </c>
      <c r="H5" s="383" t="e">
        <f>SUM(F5:G5)</f>
        <v>#REF!</v>
      </c>
      <c r="I5" s="272" t="e">
        <f t="shared" ref="I5:I51" si="1">IF(H5&lt;&gt;0,"Для друку","")</f>
        <v>#REF!</v>
      </c>
    </row>
    <row r="6" spans="1:9" s="272" customFormat="1" ht="12.75" x14ac:dyDescent="0.2">
      <c r="A6" s="348" t="e">
        <f>IF('Запит  2-7'!#REF!&lt;&gt;0,'Запит  2-7'!#REF!,"")</f>
        <v>#REF!</v>
      </c>
      <c r="B6" s="337" t="e">
        <f>'Запит  2-7'!#REF!</f>
        <v>#REF!</v>
      </c>
      <c r="C6" s="384"/>
      <c r="D6" s="385"/>
      <c r="E6" s="383">
        <f>SUM(C6:D6)</f>
        <v>0</v>
      </c>
      <c r="F6" s="509" t="e">
        <f>#REF!+#REF!</f>
        <v>#REF!</v>
      </c>
      <c r="G6" s="396" t="e">
        <f>#REF!+#REF!</f>
        <v>#REF!</v>
      </c>
      <c r="H6" s="383" t="e">
        <f>SUM(F6:G6)</f>
        <v>#REF!</v>
      </c>
      <c r="I6" s="272" t="e">
        <f t="shared" si="1"/>
        <v>#REF!</v>
      </c>
    </row>
    <row r="7" spans="1:9" s="272" customFormat="1" ht="12.75" x14ac:dyDescent="0.2">
      <c r="A7" s="348" t="e">
        <f>IF('Запит  2-7'!#REF!&lt;&gt;0,'Запит  2-7'!#REF!,"")</f>
        <v>#REF!</v>
      </c>
      <c r="B7" s="337" t="e">
        <f>'Запит  2-7'!#REF!</f>
        <v>#REF!</v>
      </c>
      <c r="C7" s="386"/>
      <c r="D7" s="387"/>
      <c r="E7" s="383">
        <f>SUM(C7:D7)</f>
        <v>0</v>
      </c>
      <c r="F7" s="510" t="e">
        <f>#REF!+#REF!</f>
        <v>#REF!</v>
      </c>
      <c r="G7" s="400" t="e">
        <f>#REF!+#REF!</f>
        <v>#REF!</v>
      </c>
      <c r="H7" s="383" t="e">
        <f>SUM(F7:G7)</f>
        <v>#REF!</v>
      </c>
      <c r="I7" s="272" t="e">
        <f t="shared" si="1"/>
        <v>#REF!</v>
      </c>
    </row>
    <row r="8" spans="1:9" s="272" customFormat="1" ht="12.75" x14ac:dyDescent="0.2">
      <c r="A8" s="348" t="e">
        <f>IF('Запит  2-7'!#REF!&lt;&gt;0,'Запит  2-7'!#REF!,"")</f>
        <v>#REF!</v>
      </c>
      <c r="B8" s="337" t="e">
        <f>'Запит  2-7'!#REF!</f>
        <v>#REF!</v>
      </c>
      <c r="C8" s="386"/>
      <c r="D8" s="387"/>
      <c r="E8" s="383">
        <f>SUM(C8:D8)</f>
        <v>0</v>
      </c>
      <c r="F8" s="510" t="e">
        <f>#REF!+#REF!</f>
        <v>#REF!</v>
      </c>
      <c r="G8" s="400" t="e">
        <f>#REF!+#REF!</f>
        <v>#REF!</v>
      </c>
      <c r="H8" s="383" t="e">
        <f>SUM(F8:G8)</f>
        <v>#REF!</v>
      </c>
      <c r="I8" s="272" t="e">
        <f t="shared" si="1"/>
        <v>#REF!</v>
      </c>
    </row>
    <row r="9" spans="1:9" s="272" customFormat="1" ht="12.75" x14ac:dyDescent="0.2">
      <c r="A9" s="348" t="e">
        <f>IF('Запит  2-7'!#REF!&lt;&gt;0,'Запит  2-7'!#REF!,"")</f>
        <v>#REF!</v>
      </c>
      <c r="B9" s="337" t="e">
        <f>'Запит  2-7'!#REF!</f>
        <v>#REF!</v>
      </c>
      <c r="C9" s="386"/>
      <c r="D9" s="387"/>
      <c r="E9" s="383">
        <f>SUM(C9:D9)</f>
        <v>0</v>
      </c>
      <c r="F9" s="510" t="e">
        <f>#REF!+#REF!</f>
        <v>#REF!</v>
      </c>
      <c r="G9" s="400" t="e">
        <f>#REF!+#REF!</f>
        <v>#REF!</v>
      </c>
      <c r="H9" s="383" t="e">
        <f>SUM(F9:G9)</f>
        <v>#REF!</v>
      </c>
      <c r="I9" s="272" t="e">
        <f t="shared" si="1"/>
        <v>#REF!</v>
      </c>
    </row>
    <row r="10" spans="1:9" s="272" customFormat="1" ht="12.75" x14ac:dyDescent="0.2">
      <c r="A10" s="338" t="e">
        <f>IF('Запит  2-7'!#REF!&lt;&gt;0,'Запит  2-7'!#REF!,"")</f>
        <v>#REF!</v>
      </c>
      <c r="B10" s="339" t="e">
        <f>'Запит  2-7'!#REF!</f>
        <v>#REF!</v>
      </c>
      <c r="C10" s="380">
        <f t="shared" ref="C10:H10" si="2">SUM(C11:C15)</f>
        <v>0</v>
      </c>
      <c r="D10" s="381">
        <f t="shared" si="2"/>
        <v>0</v>
      </c>
      <c r="E10" s="382">
        <f t="shared" si="2"/>
        <v>0</v>
      </c>
      <c r="F10" s="508" t="e">
        <f t="shared" si="2"/>
        <v>#REF!</v>
      </c>
      <c r="G10" s="381" t="e">
        <f t="shared" si="2"/>
        <v>#REF!</v>
      </c>
      <c r="H10" s="382" t="e">
        <f t="shared" si="2"/>
        <v>#REF!</v>
      </c>
      <c r="I10" s="272" t="e">
        <f t="shared" si="1"/>
        <v>#REF!</v>
      </c>
    </row>
    <row r="11" spans="1:9" s="272" customFormat="1" ht="12.75" x14ac:dyDescent="0.2">
      <c r="A11" s="347" t="e">
        <f>IF('Запит  2-7'!#REF!&lt;&gt;0,'Запит  2-7'!#REF!,"")</f>
        <v>#REF!</v>
      </c>
      <c r="B11" s="336" t="e">
        <f>'Запит  2-7'!#REF!</f>
        <v>#REF!</v>
      </c>
      <c r="C11" s="384"/>
      <c r="D11" s="385"/>
      <c r="E11" s="383">
        <f>SUM(C11:D11)</f>
        <v>0</v>
      </c>
      <c r="F11" s="509" t="e">
        <f>#REF!+#REF!</f>
        <v>#REF!</v>
      </c>
      <c r="G11" s="396" t="e">
        <f>#REF!+#REF!</f>
        <v>#REF!</v>
      </c>
      <c r="H11" s="383" t="e">
        <f>SUM(F11:G11)</f>
        <v>#REF!</v>
      </c>
      <c r="I11" s="272" t="e">
        <f t="shared" si="1"/>
        <v>#REF!</v>
      </c>
    </row>
    <row r="12" spans="1:9" s="272" customFormat="1" ht="12.75" x14ac:dyDescent="0.2">
      <c r="A12" s="348" t="e">
        <f>IF('Запит  2-7'!#REF!&lt;&gt;0,'Запит  2-7'!#REF!,"")</f>
        <v>#REF!</v>
      </c>
      <c r="B12" s="337" t="e">
        <f>'Запит  2-7'!#REF!</f>
        <v>#REF!</v>
      </c>
      <c r="C12" s="384"/>
      <c r="D12" s="385"/>
      <c r="E12" s="383">
        <f>SUM(C12:D12)</f>
        <v>0</v>
      </c>
      <c r="F12" s="509" t="e">
        <f>#REF!+#REF!</f>
        <v>#REF!</v>
      </c>
      <c r="G12" s="396" t="e">
        <f>#REF!+#REF!</f>
        <v>#REF!</v>
      </c>
      <c r="H12" s="383" t="e">
        <f>SUM(F12:G12)</f>
        <v>#REF!</v>
      </c>
      <c r="I12" s="272" t="e">
        <f t="shared" si="1"/>
        <v>#REF!</v>
      </c>
    </row>
    <row r="13" spans="1:9" s="272" customFormat="1" ht="12.75" x14ac:dyDescent="0.2">
      <c r="A13" s="348" t="e">
        <f>IF('Запит  2-7'!#REF!&lt;&gt;0,'Запит  2-7'!#REF!,"")</f>
        <v>#REF!</v>
      </c>
      <c r="B13" s="337" t="e">
        <f>'Запит  2-7'!#REF!</f>
        <v>#REF!</v>
      </c>
      <c r="C13" s="386"/>
      <c r="D13" s="387"/>
      <c r="E13" s="383">
        <f>SUM(C13:D13)</f>
        <v>0</v>
      </c>
      <c r="F13" s="510" t="e">
        <f>#REF!+#REF!</f>
        <v>#REF!</v>
      </c>
      <c r="G13" s="400" t="e">
        <f>#REF!+#REF!</f>
        <v>#REF!</v>
      </c>
      <c r="H13" s="383" t="e">
        <f>SUM(F13:G13)</f>
        <v>#REF!</v>
      </c>
      <c r="I13" s="272" t="e">
        <f t="shared" si="1"/>
        <v>#REF!</v>
      </c>
    </row>
    <row r="14" spans="1:9" s="272" customFormat="1" ht="12.75" x14ac:dyDescent="0.2">
      <c r="A14" s="348" t="e">
        <f>IF('Запит  2-7'!#REF!&lt;&gt;0,'Запит  2-7'!#REF!,"")</f>
        <v>#REF!</v>
      </c>
      <c r="B14" s="337" t="e">
        <f>'Запит  2-7'!#REF!</f>
        <v>#REF!</v>
      </c>
      <c r="C14" s="386"/>
      <c r="D14" s="387"/>
      <c r="E14" s="383">
        <f>SUM(C14:D14)</f>
        <v>0</v>
      </c>
      <c r="F14" s="510" t="e">
        <f>#REF!+#REF!</f>
        <v>#REF!</v>
      </c>
      <c r="G14" s="400" t="e">
        <f>#REF!+#REF!</f>
        <v>#REF!</v>
      </c>
      <c r="H14" s="383" t="e">
        <f>SUM(F14:G14)</f>
        <v>#REF!</v>
      </c>
      <c r="I14" s="272" t="e">
        <f t="shared" si="1"/>
        <v>#REF!</v>
      </c>
    </row>
    <row r="15" spans="1:9" s="272" customFormat="1" ht="12.75" x14ac:dyDescent="0.2">
      <c r="A15" s="348" t="e">
        <f>IF('Запит  2-7'!#REF!&lt;&gt;0,'Запит  2-7'!#REF!,"")</f>
        <v>#REF!</v>
      </c>
      <c r="B15" s="337" t="e">
        <f>'Запит  2-7'!#REF!</f>
        <v>#REF!</v>
      </c>
      <c r="C15" s="386"/>
      <c r="D15" s="387"/>
      <c r="E15" s="383">
        <f>SUM(C15:D15)</f>
        <v>0</v>
      </c>
      <c r="F15" s="510" t="e">
        <f>#REF!+#REF!</f>
        <v>#REF!</v>
      </c>
      <c r="G15" s="400" t="e">
        <f>#REF!+#REF!</f>
        <v>#REF!</v>
      </c>
      <c r="H15" s="383" t="e">
        <f>SUM(F15:G15)</f>
        <v>#REF!</v>
      </c>
      <c r="I15" s="272" t="e">
        <f t="shared" si="1"/>
        <v>#REF!</v>
      </c>
    </row>
    <row r="16" spans="1:9" s="272" customFormat="1" ht="12.75" x14ac:dyDescent="0.2">
      <c r="A16" s="338" t="e">
        <f>IF('Запит  2-7'!#REF!&lt;&gt;0,'Запит  2-7'!#REF!,"")</f>
        <v>#REF!</v>
      </c>
      <c r="B16" s="339" t="e">
        <f>'Запит  2-7'!#REF!</f>
        <v>#REF!</v>
      </c>
      <c r="C16" s="380">
        <f t="shared" ref="C16:H16" si="3">SUM(C17:C21)</f>
        <v>0</v>
      </c>
      <c r="D16" s="381">
        <f t="shared" si="3"/>
        <v>0</v>
      </c>
      <c r="E16" s="382">
        <f t="shared" si="3"/>
        <v>0</v>
      </c>
      <c r="F16" s="508" t="e">
        <f t="shared" si="3"/>
        <v>#REF!</v>
      </c>
      <c r="G16" s="381" t="e">
        <f t="shared" si="3"/>
        <v>#REF!</v>
      </c>
      <c r="H16" s="382" t="e">
        <f t="shared" si="3"/>
        <v>#REF!</v>
      </c>
      <c r="I16" s="272" t="e">
        <f t="shared" si="1"/>
        <v>#REF!</v>
      </c>
    </row>
    <row r="17" spans="1:9" s="272" customFormat="1" ht="12.75" x14ac:dyDescent="0.2">
      <c r="A17" s="347" t="e">
        <f>IF('Запит  2-7'!#REF!&lt;&gt;0,'Запит  2-7'!#REF!,"")</f>
        <v>#REF!</v>
      </c>
      <c r="B17" s="336" t="e">
        <f>'Запит  2-7'!#REF!</f>
        <v>#REF!</v>
      </c>
      <c r="C17" s="384"/>
      <c r="D17" s="385"/>
      <c r="E17" s="383">
        <f>SUM(C17:D17)</f>
        <v>0</v>
      </c>
      <c r="F17" s="509" t="e">
        <f>#REF!+#REF!</f>
        <v>#REF!</v>
      </c>
      <c r="G17" s="396" t="e">
        <f>#REF!+#REF!</f>
        <v>#REF!</v>
      </c>
      <c r="H17" s="383" t="e">
        <f>SUM(F17:G17)</f>
        <v>#REF!</v>
      </c>
      <c r="I17" s="272" t="e">
        <f t="shared" si="1"/>
        <v>#REF!</v>
      </c>
    </row>
    <row r="18" spans="1:9" s="272" customFormat="1" ht="12.75" x14ac:dyDescent="0.2">
      <c r="A18" s="348" t="e">
        <f>IF('Запит  2-7'!#REF!&lt;&gt;0,'Запит  2-7'!#REF!,"")</f>
        <v>#REF!</v>
      </c>
      <c r="B18" s="337" t="e">
        <f>'Запит  2-7'!#REF!</f>
        <v>#REF!</v>
      </c>
      <c r="C18" s="384"/>
      <c r="D18" s="385"/>
      <c r="E18" s="383">
        <f>SUM(C18:D18)</f>
        <v>0</v>
      </c>
      <c r="F18" s="509" t="e">
        <f>#REF!+#REF!</f>
        <v>#REF!</v>
      </c>
      <c r="G18" s="396" t="e">
        <f>#REF!+#REF!</f>
        <v>#REF!</v>
      </c>
      <c r="H18" s="383" t="e">
        <f>SUM(F18:G18)</f>
        <v>#REF!</v>
      </c>
      <c r="I18" s="272" t="e">
        <f t="shared" si="1"/>
        <v>#REF!</v>
      </c>
    </row>
    <row r="19" spans="1:9" s="272" customFormat="1" ht="12.75" x14ac:dyDescent="0.2">
      <c r="A19" s="348" t="e">
        <f>IF('Запит  2-7'!#REF!&lt;&gt;0,'Запит  2-7'!#REF!,"")</f>
        <v>#REF!</v>
      </c>
      <c r="B19" s="337" t="e">
        <f>'Запит  2-7'!#REF!</f>
        <v>#REF!</v>
      </c>
      <c r="C19" s="386"/>
      <c r="D19" s="387"/>
      <c r="E19" s="383">
        <f>SUM(C19:D19)</f>
        <v>0</v>
      </c>
      <c r="F19" s="510" t="e">
        <f>#REF!+#REF!</f>
        <v>#REF!</v>
      </c>
      <c r="G19" s="400" t="e">
        <f>#REF!+#REF!</f>
        <v>#REF!</v>
      </c>
      <c r="H19" s="383" t="e">
        <f>SUM(F19:G19)</f>
        <v>#REF!</v>
      </c>
      <c r="I19" s="272" t="e">
        <f t="shared" si="1"/>
        <v>#REF!</v>
      </c>
    </row>
    <row r="20" spans="1:9" s="272" customFormat="1" ht="12.75" x14ac:dyDescent="0.2">
      <c r="A20" s="348" t="e">
        <f>IF('Запит  2-7'!#REF!&lt;&gt;0,'Запит  2-7'!#REF!,"")</f>
        <v>#REF!</v>
      </c>
      <c r="B20" s="337" t="e">
        <f>'Запит  2-7'!#REF!</f>
        <v>#REF!</v>
      </c>
      <c r="C20" s="386"/>
      <c r="D20" s="387"/>
      <c r="E20" s="383">
        <f>SUM(C20:D20)</f>
        <v>0</v>
      </c>
      <c r="F20" s="510" t="e">
        <f>#REF!+#REF!</f>
        <v>#REF!</v>
      </c>
      <c r="G20" s="400" t="e">
        <f>#REF!+#REF!</f>
        <v>#REF!</v>
      </c>
      <c r="H20" s="383" t="e">
        <f>SUM(F20:G20)</f>
        <v>#REF!</v>
      </c>
      <c r="I20" s="272" t="e">
        <f t="shared" si="1"/>
        <v>#REF!</v>
      </c>
    </row>
    <row r="21" spans="1:9" s="272" customFormat="1" ht="12.75" x14ac:dyDescent="0.2">
      <c r="A21" s="348" t="e">
        <f>IF('Запит  2-7'!#REF!&lt;&gt;0,'Запит  2-7'!#REF!,"")</f>
        <v>#REF!</v>
      </c>
      <c r="B21" s="337" t="e">
        <f>'Запит  2-7'!#REF!</f>
        <v>#REF!</v>
      </c>
      <c r="C21" s="386"/>
      <c r="D21" s="387"/>
      <c r="E21" s="383">
        <f>SUM(C21:D21)</f>
        <v>0</v>
      </c>
      <c r="F21" s="510" t="e">
        <f>#REF!+#REF!</f>
        <v>#REF!</v>
      </c>
      <c r="G21" s="400" t="e">
        <f>#REF!+#REF!</f>
        <v>#REF!</v>
      </c>
      <c r="H21" s="383" t="e">
        <f>SUM(F21:G21)</f>
        <v>#REF!</v>
      </c>
      <c r="I21" s="272" t="e">
        <f t="shared" si="1"/>
        <v>#REF!</v>
      </c>
    </row>
    <row r="22" spans="1:9" s="272" customFormat="1" ht="12.75" x14ac:dyDescent="0.2">
      <c r="A22" s="338" t="e">
        <f>IF('Запит  2-7'!#REF!&lt;&gt;0,'Запит  2-7'!#REF!,"")</f>
        <v>#REF!</v>
      </c>
      <c r="B22" s="339" t="e">
        <f>'Запит  2-7'!#REF!</f>
        <v>#REF!</v>
      </c>
      <c r="C22" s="380">
        <f t="shared" ref="C22:H22" si="4">SUM(C23:C27)</f>
        <v>0</v>
      </c>
      <c r="D22" s="381">
        <f t="shared" si="4"/>
        <v>0</v>
      </c>
      <c r="E22" s="382">
        <f t="shared" si="4"/>
        <v>0</v>
      </c>
      <c r="F22" s="508" t="e">
        <f t="shared" si="4"/>
        <v>#REF!</v>
      </c>
      <c r="G22" s="381" t="e">
        <f t="shared" si="4"/>
        <v>#REF!</v>
      </c>
      <c r="H22" s="382" t="e">
        <f t="shared" si="4"/>
        <v>#REF!</v>
      </c>
      <c r="I22" s="272" t="e">
        <f t="shared" si="1"/>
        <v>#REF!</v>
      </c>
    </row>
    <row r="23" spans="1:9" s="272" customFormat="1" ht="12.75" x14ac:dyDescent="0.2">
      <c r="A23" s="347" t="e">
        <f>IF('Запит  2-7'!#REF!&lt;&gt;0,'Запит  2-7'!#REF!,"")</f>
        <v>#REF!</v>
      </c>
      <c r="B23" s="336" t="e">
        <f>'Запит  2-7'!#REF!</f>
        <v>#REF!</v>
      </c>
      <c r="C23" s="384"/>
      <c r="D23" s="385"/>
      <c r="E23" s="383">
        <f>SUM(C23:D23)</f>
        <v>0</v>
      </c>
      <c r="F23" s="509" t="e">
        <f>#REF!+#REF!</f>
        <v>#REF!</v>
      </c>
      <c r="G23" s="396" t="e">
        <f>#REF!+#REF!</f>
        <v>#REF!</v>
      </c>
      <c r="H23" s="383" t="e">
        <f>SUM(F23:G23)</f>
        <v>#REF!</v>
      </c>
      <c r="I23" s="272" t="e">
        <f t="shared" si="1"/>
        <v>#REF!</v>
      </c>
    </row>
    <row r="24" spans="1:9" s="272" customFormat="1" ht="12.75" x14ac:dyDescent="0.2">
      <c r="A24" s="348" t="e">
        <f>IF('Запит  2-7'!#REF!&lt;&gt;0,'Запит  2-7'!#REF!,"")</f>
        <v>#REF!</v>
      </c>
      <c r="B24" s="337" t="e">
        <f>'Запит  2-7'!#REF!</f>
        <v>#REF!</v>
      </c>
      <c r="C24" s="384"/>
      <c r="D24" s="385"/>
      <c r="E24" s="383">
        <f>SUM(C24:D24)</f>
        <v>0</v>
      </c>
      <c r="F24" s="509" t="e">
        <f>#REF!+#REF!</f>
        <v>#REF!</v>
      </c>
      <c r="G24" s="396" t="e">
        <f>#REF!+#REF!</f>
        <v>#REF!</v>
      </c>
      <c r="H24" s="383" t="e">
        <f>SUM(F24:G24)</f>
        <v>#REF!</v>
      </c>
      <c r="I24" s="272" t="e">
        <f t="shared" si="1"/>
        <v>#REF!</v>
      </c>
    </row>
    <row r="25" spans="1:9" s="272" customFormat="1" ht="12.75" x14ac:dyDescent="0.2">
      <c r="A25" s="348" t="e">
        <f>IF('Запит  2-7'!#REF!&lt;&gt;0,'Запит  2-7'!#REF!,"")</f>
        <v>#REF!</v>
      </c>
      <c r="B25" s="337" t="e">
        <f>'Запит  2-7'!#REF!</f>
        <v>#REF!</v>
      </c>
      <c r="C25" s="386"/>
      <c r="D25" s="387"/>
      <c r="E25" s="383">
        <f>SUM(C25:D25)</f>
        <v>0</v>
      </c>
      <c r="F25" s="510" t="e">
        <f>#REF!+#REF!</f>
        <v>#REF!</v>
      </c>
      <c r="G25" s="400" t="e">
        <f>#REF!+#REF!</f>
        <v>#REF!</v>
      </c>
      <c r="H25" s="383" t="e">
        <f>SUM(F25:G25)</f>
        <v>#REF!</v>
      </c>
      <c r="I25" s="272" t="e">
        <f t="shared" si="1"/>
        <v>#REF!</v>
      </c>
    </row>
    <row r="26" spans="1:9" s="272" customFormat="1" ht="12.75" x14ac:dyDescent="0.2">
      <c r="A26" s="348" t="e">
        <f>IF('Запит  2-7'!#REF!&lt;&gt;0,'Запит  2-7'!#REF!,"")</f>
        <v>#REF!</v>
      </c>
      <c r="B26" s="337" t="e">
        <f>'Запит  2-7'!#REF!</f>
        <v>#REF!</v>
      </c>
      <c r="C26" s="386"/>
      <c r="D26" s="387"/>
      <c r="E26" s="383">
        <f>SUM(C26:D26)</f>
        <v>0</v>
      </c>
      <c r="F26" s="510" t="e">
        <f>#REF!+#REF!</f>
        <v>#REF!</v>
      </c>
      <c r="G26" s="400" t="e">
        <f>#REF!+#REF!</f>
        <v>#REF!</v>
      </c>
      <c r="H26" s="383" t="e">
        <f>SUM(F26:G26)</f>
        <v>#REF!</v>
      </c>
      <c r="I26" s="272" t="e">
        <f t="shared" si="1"/>
        <v>#REF!</v>
      </c>
    </row>
    <row r="27" spans="1:9" s="272" customFormat="1" ht="12.75" x14ac:dyDescent="0.2">
      <c r="A27" s="348" t="e">
        <f>IF('Запит  2-7'!#REF!&lt;&gt;0,'Запит  2-7'!#REF!,"")</f>
        <v>#REF!</v>
      </c>
      <c r="B27" s="337" t="e">
        <f>'Запит  2-7'!#REF!</f>
        <v>#REF!</v>
      </c>
      <c r="C27" s="386"/>
      <c r="D27" s="387"/>
      <c r="E27" s="383">
        <f>SUM(C27:D27)</f>
        <v>0</v>
      </c>
      <c r="F27" s="510" t="e">
        <f>#REF!+#REF!</f>
        <v>#REF!</v>
      </c>
      <c r="G27" s="400" t="e">
        <f>#REF!+#REF!</f>
        <v>#REF!</v>
      </c>
      <c r="H27" s="383" t="e">
        <f>SUM(F27:G27)</f>
        <v>#REF!</v>
      </c>
      <c r="I27" s="272" t="e">
        <f t="shared" si="1"/>
        <v>#REF!</v>
      </c>
    </row>
    <row r="28" spans="1:9" s="272" customFormat="1" ht="12.75" x14ac:dyDescent="0.2">
      <c r="A28" s="338" t="e">
        <f>IF('Запит  2-7'!#REF!&lt;&gt;0,'Запит  2-7'!#REF!,"")</f>
        <v>#REF!</v>
      </c>
      <c r="B28" s="339" t="e">
        <f>'Запит  2-7'!#REF!</f>
        <v>#REF!</v>
      </c>
      <c r="C28" s="380">
        <f t="shared" ref="C28:H28" si="5">SUM(C29:C33)</f>
        <v>0</v>
      </c>
      <c r="D28" s="381">
        <f t="shared" si="5"/>
        <v>0</v>
      </c>
      <c r="E28" s="382">
        <f t="shared" si="5"/>
        <v>0</v>
      </c>
      <c r="F28" s="508" t="e">
        <f t="shared" si="5"/>
        <v>#REF!</v>
      </c>
      <c r="G28" s="381" t="e">
        <f t="shared" si="5"/>
        <v>#REF!</v>
      </c>
      <c r="H28" s="382" t="e">
        <f t="shared" si="5"/>
        <v>#REF!</v>
      </c>
      <c r="I28" s="272" t="e">
        <f t="shared" si="1"/>
        <v>#REF!</v>
      </c>
    </row>
    <row r="29" spans="1:9" s="272" customFormat="1" ht="12.75" x14ac:dyDescent="0.2">
      <c r="A29" s="347" t="e">
        <f>IF('Запит  2-7'!#REF!&lt;&gt;0,'Запит  2-7'!#REF!,"")</f>
        <v>#REF!</v>
      </c>
      <c r="B29" s="336" t="e">
        <f>'Запит  2-7'!#REF!</f>
        <v>#REF!</v>
      </c>
      <c r="C29" s="384"/>
      <c r="D29" s="385"/>
      <c r="E29" s="383">
        <f>SUM(C29:D29)</f>
        <v>0</v>
      </c>
      <c r="F29" s="509" t="e">
        <f>#REF!+#REF!</f>
        <v>#REF!</v>
      </c>
      <c r="G29" s="396" t="e">
        <f>#REF!+#REF!</f>
        <v>#REF!</v>
      </c>
      <c r="H29" s="383" t="e">
        <f>SUM(F29:G29)</f>
        <v>#REF!</v>
      </c>
      <c r="I29" s="272" t="e">
        <f t="shared" si="1"/>
        <v>#REF!</v>
      </c>
    </row>
    <row r="30" spans="1:9" s="272" customFormat="1" ht="12.75" x14ac:dyDescent="0.2">
      <c r="A30" s="348" t="e">
        <f>IF('Запит  2-7'!#REF!&lt;&gt;0,'Запит  2-7'!#REF!,"")</f>
        <v>#REF!</v>
      </c>
      <c r="B30" s="337" t="e">
        <f>'Запит  2-7'!#REF!</f>
        <v>#REF!</v>
      </c>
      <c r="C30" s="384"/>
      <c r="D30" s="385"/>
      <c r="E30" s="383">
        <f>SUM(C30:D30)</f>
        <v>0</v>
      </c>
      <c r="F30" s="509" t="e">
        <f>#REF!+#REF!</f>
        <v>#REF!</v>
      </c>
      <c r="G30" s="396" t="e">
        <f>#REF!+#REF!</f>
        <v>#REF!</v>
      </c>
      <c r="H30" s="383" t="e">
        <f>SUM(F30:G30)</f>
        <v>#REF!</v>
      </c>
      <c r="I30" s="272" t="e">
        <f t="shared" si="1"/>
        <v>#REF!</v>
      </c>
    </row>
    <row r="31" spans="1:9" s="272" customFormat="1" ht="12.75" x14ac:dyDescent="0.2">
      <c r="A31" s="348" t="e">
        <f>IF('Запит  2-7'!#REF!&lt;&gt;0,'Запит  2-7'!#REF!,"")</f>
        <v>#REF!</v>
      </c>
      <c r="B31" s="337" t="e">
        <f>'Запит  2-7'!#REF!</f>
        <v>#REF!</v>
      </c>
      <c r="C31" s="386"/>
      <c r="D31" s="387"/>
      <c r="E31" s="383">
        <f>SUM(C31:D31)</f>
        <v>0</v>
      </c>
      <c r="F31" s="510" t="e">
        <f>#REF!+#REF!</f>
        <v>#REF!</v>
      </c>
      <c r="G31" s="400" t="e">
        <f>#REF!+#REF!</f>
        <v>#REF!</v>
      </c>
      <c r="H31" s="383" t="e">
        <f>SUM(F31:G31)</f>
        <v>#REF!</v>
      </c>
      <c r="I31" s="272" t="e">
        <f t="shared" si="1"/>
        <v>#REF!</v>
      </c>
    </row>
    <row r="32" spans="1:9" s="272" customFormat="1" ht="12.75" x14ac:dyDescent="0.2">
      <c r="A32" s="348" t="e">
        <f>IF('Запит  2-7'!#REF!&lt;&gt;0,'Запит  2-7'!#REF!,"")</f>
        <v>#REF!</v>
      </c>
      <c r="B32" s="337" t="e">
        <f>'Запит  2-7'!#REF!</f>
        <v>#REF!</v>
      </c>
      <c r="C32" s="386"/>
      <c r="D32" s="387"/>
      <c r="E32" s="383">
        <f>SUM(C32:D32)</f>
        <v>0</v>
      </c>
      <c r="F32" s="510" t="e">
        <f>#REF!+#REF!</f>
        <v>#REF!</v>
      </c>
      <c r="G32" s="400" t="e">
        <f>#REF!+#REF!</f>
        <v>#REF!</v>
      </c>
      <c r="H32" s="383" t="e">
        <f>SUM(F32:G32)</f>
        <v>#REF!</v>
      </c>
      <c r="I32" s="272" t="e">
        <f t="shared" si="1"/>
        <v>#REF!</v>
      </c>
    </row>
    <row r="33" spans="1:9" s="272" customFormat="1" ht="12.75" x14ac:dyDescent="0.2">
      <c r="A33" s="348" t="e">
        <f>IF('Запит  2-7'!#REF!&lt;&gt;0,'Запит  2-7'!#REF!,"")</f>
        <v>#REF!</v>
      </c>
      <c r="B33" s="337" t="e">
        <f>'Запит  2-7'!#REF!</f>
        <v>#REF!</v>
      </c>
      <c r="C33" s="386"/>
      <c r="D33" s="387"/>
      <c r="E33" s="383">
        <f>SUM(C33:D33)</f>
        <v>0</v>
      </c>
      <c r="F33" s="510" t="e">
        <f>#REF!+#REF!</f>
        <v>#REF!</v>
      </c>
      <c r="G33" s="400" t="e">
        <f>#REF!+#REF!</f>
        <v>#REF!</v>
      </c>
      <c r="H33" s="383" t="e">
        <f>SUM(F33:G33)</f>
        <v>#REF!</v>
      </c>
      <c r="I33" s="272" t="e">
        <f t="shared" si="1"/>
        <v>#REF!</v>
      </c>
    </row>
    <row r="34" spans="1:9" s="272" customFormat="1" ht="12.75" x14ac:dyDescent="0.2">
      <c r="A34" s="338" t="e">
        <f>IF('Запит  2-7'!#REF!&lt;&gt;0,'Запит  2-7'!#REF!,"")</f>
        <v>#REF!</v>
      </c>
      <c r="B34" s="339" t="e">
        <f>'Запит  2-7'!#REF!</f>
        <v>#REF!</v>
      </c>
      <c r="C34" s="380">
        <f t="shared" ref="C34:H34" si="6">SUM(C35:C39)</f>
        <v>0</v>
      </c>
      <c r="D34" s="381">
        <f t="shared" si="6"/>
        <v>0</v>
      </c>
      <c r="E34" s="382">
        <f t="shared" si="6"/>
        <v>0</v>
      </c>
      <c r="F34" s="508" t="e">
        <f t="shared" si="6"/>
        <v>#REF!</v>
      </c>
      <c r="G34" s="381" t="e">
        <f t="shared" si="6"/>
        <v>#REF!</v>
      </c>
      <c r="H34" s="382" t="e">
        <f t="shared" si="6"/>
        <v>#REF!</v>
      </c>
      <c r="I34" s="272" t="e">
        <f t="shared" si="1"/>
        <v>#REF!</v>
      </c>
    </row>
    <row r="35" spans="1:9" s="272" customFormat="1" ht="12.75" x14ac:dyDescent="0.2">
      <c r="A35" s="347" t="e">
        <f>IF('Запит  2-7'!#REF!&lt;&gt;0,'Запит  2-7'!#REF!,"")</f>
        <v>#REF!</v>
      </c>
      <c r="B35" s="336" t="e">
        <f>'Запит  2-7'!#REF!</f>
        <v>#REF!</v>
      </c>
      <c r="C35" s="384"/>
      <c r="D35" s="385"/>
      <c r="E35" s="383">
        <f>SUM(C35:D35)</f>
        <v>0</v>
      </c>
      <c r="F35" s="509" t="e">
        <f>#REF!+#REF!</f>
        <v>#REF!</v>
      </c>
      <c r="G35" s="396" t="e">
        <f>#REF!+#REF!</f>
        <v>#REF!</v>
      </c>
      <c r="H35" s="383" t="e">
        <f>SUM(F35:G35)</f>
        <v>#REF!</v>
      </c>
      <c r="I35" s="272" t="e">
        <f t="shared" si="1"/>
        <v>#REF!</v>
      </c>
    </row>
    <row r="36" spans="1:9" s="272" customFormat="1" ht="12.75" x14ac:dyDescent="0.2">
      <c r="A36" s="348" t="e">
        <f>IF('Запит  2-7'!#REF!&lt;&gt;0,'Запит  2-7'!#REF!,"")</f>
        <v>#REF!</v>
      </c>
      <c r="B36" s="337" t="e">
        <f>'Запит  2-7'!#REF!</f>
        <v>#REF!</v>
      </c>
      <c r="C36" s="384"/>
      <c r="D36" s="385"/>
      <c r="E36" s="383">
        <f>SUM(C36:D36)</f>
        <v>0</v>
      </c>
      <c r="F36" s="509" t="e">
        <f>#REF!+#REF!</f>
        <v>#REF!</v>
      </c>
      <c r="G36" s="396" t="e">
        <f>#REF!+#REF!</f>
        <v>#REF!</v>
      </c>
      <c r="H36" s="383" t="e">
        <f>SUM(F36:G36)</f>
        <v>#REF!</v>
      </c>
      <c r="I36" s="272" t="e">
        <f t="shared" si="1"/>
        <v>#REF!</v>
      </c>
    </row>
    <row r="37" spans="1:9" s="272" customFormat="1" ht="12.75" x14ac:dyDescent="0.2">
      <c r="A37" s="348" t="e">
        <f>IF('Запит  2-7'!#REF!&lt;&gt;0,'Запит  2-7'!#REF!,"")</f>
        <v>#REF!</v>
      </c>
      <c r="B37" s="337" t="e">
        <f>'Запит  2-7'!#REF!</f>
        <v>#REF!</v>
      </c>
      <c r="C37" s="386"/>
      <c r="D37" s="387"/>
      <c r="E37" s="383">
        <f>SUM(C37:D37)</f>
        <v>0</v>
      </c>
      <c r="F37" s="510" t="e">
        <f>#REF!+#REF!</f>
        <v>#REF!</v>
      </c>
      <c r="G37" s="400" t="e">
        <f>#REF!+#REF!</f>
        <v>#REF!</v>
      </c>
      <c r="H37" s="383" t="e">
        <f>SUM(F37:G37)</f>
        <v>#REF!</v>
      </c>
      <c r="I37" s="272" t="e">
        <f t="shared" si="1"/>
        <v>#REF!</v>
      </c>
    </row>
    <row r="38" spans="1:9" s="272" customFormat="1" ht="12.75" x14ac:dyDescent="0.2">
      <c r="A38" s="348" t="e">
        <f>IF('Запит  2-7'!#REF!&lt;&gt;0,'Запит  2-7'!#REF!,"")</f>
        <v>#REF!</v>
      </c>
      <c r="B38" s="337" t="e">
        <f>'Запит  2-7'!#REF!</f>
        <v>#REF!</v>
      </c>
      <c r="C38" s="386"/>
      <c r="D38" s="387"/>
      <c r="E38" s="383">
        <f>SUM(C38:D38)</f>
        <v>0</v>
      </c>
      <c r="F38" s="510" t="e">
        <f>#REF!+#REF!</f>
        <v>#REF!</v>
      </c>
      <c r="G38" s="400" t="e">
        <f>#REF!+#REF!</f>
        <v>#REF!</v>
      </c>
      <c r="H38" s="383" t="e">
        <f>SUM(F38:G38)</f>
        <v>#REF!</v>
      </c>
      <c r="I38" s="272" t="e">
        <f t="shared" si="1"/>
        <v>#REF!</v>
      </c>
    </row>
    <row r="39" spans="1:9" s="272" customFormat="1" ht="12.75" x14ac:dyDescent="0.2">
      <c r="A39" s="348" t="e">
        <f>IF('Запит  2-7'!#REF!&lt;&gt;0,'Запит  2-7'!#REF!,"")</f>
        <v>#REF!</v>
      </c>
      <c r="B39" s="337" t="e">
        <f>'Запит  2-7'!#REF!</f>
        <v>#REF!</v>
      </c>
      <c r="C39" s="386"/>
      <c r="D39" s="387"/>
      <c r="E39" s="383">
        <f>SUM(C39:D39)</f>
        <v>0</v>
      </c>
      <c r="F39" s="510" t="e">
        <f>#REF!+#REF!</f>
        <v>#REF!</v>
      </c>
      <c r="G39" s="400" t="e">
        <f>#REF!+#REF!</f>
        <v>#REF!</v>
      </c>
      <c r="H39" s="383" t="e">
        <f>SUM(F39:G39)</f>
        <v>#REF!</v>
      </c>
      <c r="I39" s="272" t="e">
        <f t="shared" si="1"/>
        <v>#REF!</v>
      </c>
    </row>
    <row r="40" spans="1:9" s="272" customFormat="1" ht="12.75" x14ac:dyDescent="0.2">
      <c r="A40" s="338" t="e">
        <f>IF('Запит  2-7'!#REF!&lt;&gt;0,'Запит  2-7'!#REF!,"")</f>
        <v>#REF!</v>
      </c>
      <c r="B40" s="339" t="e">
        <f>'Запит  2-7'!#REF!</f>
        <v>#REF!</v>
      </c>
      <c r="C40" s="380">
        <f t="shared" ref="C40:H40" si="7">SUM(C41:C45)</f>
        <v>0</v>
      </c>
      <c r="D40" s="381">
        <f t="shared" si="7"/>
        <v>0</v>
      </c>
      <c r="E40" s="382">
        <f t="shared" si="7"/>
        <v>0</v>
      </c>
      <c r="F40" s="508" t="e">
        <f t="shared" si="7"/>
        <v>#REF!</v>
      </c>
      <c r="G40" s="381" t="e">
        <f t="shared" si="7"/>
        <v>#REF!</v>
      </c>
      <c r="H40" s="382" t="e">
        <f t="shared" si="7"/>
        <v>#REF!</v>
      </c>
      <c r="I40" s="272" t="e">
        <f t="shared" si="1"/>
        <v>#REF!</v>
      </c>
    </row>
    <row r="41" spans="1:9" s="272" customFormat="1" ht="12.75" x14ac:dyDescent="0.2">
      <c r="A41" s="347" t="e">
        <f>IF('Запит  2-7'!#REF!&lt;&gt;0,'Запит  2-7'!#REF!,"")</f>
        <v>#REF!</v>
      </c>
      <c r="B41" s="336" t="e">
        <f>'Запит  2-7'!#REF!</f>
        <v>#REF!</v>
      </c>
      <c r="C41" s="384"/>
      <c r="D41" s="385"/>
      <c r="E41" s="383">
        <f>SUM(C41:D41)</f>
        <v>0</v>
      </c>
      <c r="F41" s="509" t="e">
        <f>#REF!+#REF!</f>
        <v>#REF!</v>
      </c>
      <c r="G41" s="396" t="e">
        <f>#REF!+#REF!</f>
        <v>#REF!</v>
      </c>
      <c r="H41" s="383" t="e">
        <f>SUM(F41:G41)</f>
        <v>#REF!</v>
      </c>
      <c r="I41" s="272" t="e">
        <f t="shared" si="1"/>
        <v>#REF!</v>
      </c>
    </row>
    <row r="42" spans="1:9" s="272" customFormat="1" ht="12.75" x14ac:dyDescent="0.2">
      <c r="A42" s="348" t="e">
        <f>IF('Запит  2-7'!#REF!&lt;&gt;0,'Запит  2-7'!#REF!,"")</f>
        <v>#REF!</v>
      </c>
      <c r="B42" s="337" t="e">
        <f>'Запит  2-7'!#REF!</f>
        <v>#REF!</v>
      </c>
      <c r="C42" s="384"/>
      <c r="D42" s="385"/>
      <c r="E42" s="383">
        <f>SUM(C42:D42)</f>
        <v>0</v>
      </c>
      <c r="F42" s="509" t="e">
        <f>#REF!+#REF!</f>
        <v>#REF!</v>
      </c>
      <c r="G42" s="396" t="e">
        <f>#REF!+#REF!</f>
        <v>#REF!</v>
      </c>
      <c r="H42" s="383" t="e">
        <f>SUM(F42:G42)</f>
        <v>#REF!</v>
      </c>
      <c r="I42" s="272" t="e">
        <f t="shared" si="1"/>
        <v>#REF!</v>
      </c>
    </row>
    <row r="43" spans="1:9" s="272" customFormat="1" ht="12.75" x14ac:dyDescent="0.2">
      <c r="A43" s="348" t="e">
        <f>IF('Запит  2-7'!#REF!&lt;&gt;0,'Запит  2-7'!#REF!,"")</f>
        <v>#REF!</v>
      </c>
      <c r="B43" s="337" t="e">
        <f>'Запит  2-7'!#REF!</f>
        <v>#REF!</v>
      </c>
      <c r="C43" s="386"/>
      <c r="D43" s="387"/>
      <c r="E43" s="383">
        <f>SUM(C43:D43)</f>
        <v>0</v>
      </c>
      <c r="F43" s="510" t="e">
        <f>#REF!+#REF!</f>
        <v>#REF!</v>
      </c>
      <c r="G43" s="400" t="e">
        <f>#REF!+#REF!</f>
        <v>#REF!</v>
      </c>
      <c r="H43" s="383" t="e">
        <f>SUM(F43:G43)</f>
        <v>#REF!</v>
      </c>
      <c r="I43" s="272" t="e">
        <f t="shared" si="1"/>
        <v>#REF!</v>
      </c>
    </row>
    <row r="44" spans="1:9" s="272" customFormat="1" ht="12.75" x14ac:dyDescent="0.2">
      <c r="A44" s="348" t="e">
        <f>IF('Запит  2-7'!#REF!&lt;&gt;0,'Запит  2-7'!#REF!,"")</f>
        <v>#REF!</v>
      </c>
      <c r="B44" s="337" t="e">
        <f>'Запит  2-7'!#REF!</f>
        <v>#REF!</v>
      </c>
      <c r="C44" s="386"/>
      <c r="D44" s="387"/>
      <c r="E44" s="383">
        <f>SUM(C44:D44)</f>
        <v>0</v>
      </c>
      <c r="F44" s="510" t="e">
        <f>#REF!+#REF!</f>
        <v>#REF!</v>
      </c>
      <c r="G44" s="400" t="e">
        <f>#REF!+#REF!</f>
        <v>#REF!</v>
      </c>
      <c r="H44" s="383" t="e">
        <f>SUM(F44:G44)</f>
        <v>#REF!</v>
      </c>
      <c r="I44" s="272" t="e">
        <f t="shared" si="1"/>
        <v>#REF!</v>
      </c>
    </row>
    <row r="45" spans="1:9" s="272" customFormat="1" ht="12.75" x14ac:dyDescent="0.2">
      <c r="A45" s="348" t="e">
        <f>IF('Запит  2-7'!#REF!&lt;&gt;0,'Запит  2-7'!#REF!,"")</f>
        <v>#REF!</v>
      </c>
      <c r="B45" s="337" t="e">
        <f>'Запит  2-7'!#REF!</f>
        <v>#REF!</v>
      </c>
      <c r="C45" s="386"/>
      <c r="D45" s="387"/>
      <c r="E45" s="383">
        <f>SUM(C45:D45)</f>
        <v>0</v>
      </c>
      <c r="F45" s="510" t="e">
        <f>#REF!+#REF!</f>
        <v>#REF!</v>
      </c>
      <c r="G45" s="400" t="e">
        <f>#REF!+#REF!</f>
        <v>#REF!</v>
      </c>
      <c r="H45" s="383" t="e">
        <f>SUM(F45:G45)</f>
        <v>#REF!</v>
      </c>
      <c r="I45" s="272" t="e">
        <f t="shared" si="1"/>
        <v>#REF!</v>
      </c>
    </row>
    <row r="46" spans="1:9" s="272" customFormat="1" ht="12.75" x14ac:dyDescent="0.2">
      <c r="A46" s="338" t="e">
        <f>IF('Запит  2-7'!#REF!&lt;&gt;0,'Запит  2-7'!#REF!,"")</f>
        <v>#REF!</v>
      </c>
      <c r="B46" s="339" t="e">
        <f>'Запит  2-7'!#REF!</f>
        <v>#REF!</v>
      </c>
      <c r="C46" s="380">
        <f t="shared" ref="C46:H46" si="8">SUM(C47:C51)</f>
        <v>0</v>
      </c>
      <c r="D46" s="381">
        <f t="shared" si="8"/>
        <v>0</v>
      </c>
      <c r="E46" s="382">
        <f t="shared" si="8"/>
        <v>0</v>
      </c>
      <c r="F46" s="508" t="e">
        <f t="shared" si="8"/>
        <v>#REF!</v>
      </c>
      <c r="G46" s="381" t="e">
        <f t="shared" si="8"/>
        <v>#REF!</v>
      </c>
      <c r="H46" s="382" t="e">
        <f t="shared" si="8"/>
        <v>#REF!</v>
      </c>
      <c r="I46" s="272" t="e">
        <f t="shared" si="1"/>
        <v>#REF!</v>
      </c>
    </row>
    <row r="47" spans="1:9" s="272" customFormat="1" ht="12.75" x14ac:dyDescent="0.2">
      <c r="A47" s="347" t="e">
        <f>IF('Запит  2-7'!#REF!&lt;&gt;0,'Запит  2-7'!#REF!,"")</f>
        <v>#REF!</v>
      </c>
      <c r="B47" s="336" t="e">
        <f>'Запит  2-7'!#REF!</f>
        <v>#REF!</v>
      </c>
      <c r="C47" s="384"/>
      <c r="D47" s="385"/>
      <c r="E47" s="383">
        <f>SUM(C47:D47)</f>
        <v>0</v>
      </c>
      <c r="F47" s="509" t="e">
        <f>#REF!+#REF!</f>
        <v>#REF!</v>
      </c>
      <c r="G47" s="396" t="e">
        <f>#REF!+#REF!</f>
        <v>#REF!</v>
      </c>
      <c r="H47" s="383" t="e">
        <f>SUM(F47:G47)</f>
        <v>#REF!</v>
      </c>
      <c r="I47" s="272" t="e">
        <f t="shared" si="1"/>
        <v>#REF!</v>
      </c>
    </row>
    <row r="48" spans="1:9" s="272" customFormat="1" ht="12.75" x14ac:dyDescent="0.2">
      <c r="A48" s="348" t="e">
        <f>IF('Запит  2-7'!#REF!&lt;&gt;0,'Запит  2-7'!#REF!,"")</f>
        <v>#REF!</v>
      </c>
      <c r="B48" s="337" t="e">
        <f>'Запит  2-7'!#REF!</f>
        <v>#REF!</v>
      </c>
      <c r="C48" s="384"/>
      <c r="D48" s="385"/>
      <c r="E48" s="383">
        <f>SUM(C48:D48)</f>
        <v>0</v>
      </c>
      <c r="F48" s="509" t="e">
        <f>#REF!+#REF!</f>
        <v>#REF!</v>
      </c>
      <c r="G48" s="396" t="e">
        <f>#REF!+#REF!</f>
        <v>#REF!</v>
      </c>
      <c r="H48" s="383" t="e">
        <f>SUM(F48:G48)</f>
        <v>#REF!</v>
      </c>
      <c r="I48" s="272" t="e">
        <f t="shared" si="1"/>
        <v>#REF!</v>
      </c>
    </row>
    <row r="49" spans="1:9" s="272" customFormat="1" ht="12.75" x14ac:dyDescent="0.2">
      <c r="A49" s="348" t="e">
        <f>IF('Запит  2-7'!#REF!&lt;&gt;0,'Запит  2-7'!#REF!,"")</f>
        <v>#REF!</v>
      </c>
      <c r="B49" s="337" t="e">
        <f>'Запит  2-7'!#REF!</f>
        <v>#REF!</v>
      </c>
      <c r="C49" s="386"/>
      <c r="D49" s="387"/>
      <c r="E49" s="383">
        <f>SUM(C49:D49)</f>
        <v>0</v>
      </c>
      <c r="F49" s="510" t="e">
        <f>#REF!+#REF!</f>
        <v>#REF!</v>
      </c>
      <c r="G49" s="400" t="e">
        <f>#REF!+#REF!</f>
        <v>#REF!</v>
      </c>
      <c r="H49" s="383" t="e">
        <f>SUM(F49:G49)</f>
        <v>#REF!</v>
      </c>
      <c r="I49" s="272" t="e">
        <f t="shared" si="1"/>
        <v>#REF!</v>
      </c>
    </row>
    <row r="50" spans="1:9" s="272" customFormat="1" ht="12.75" x14ac:dyDescent="0.2">
      <c r="A50" s="348">
        <f>IF('Запит  2-7'!A7&lt;&gt;0,'Запит  2-7'!A7,"")</f>
        <v>1</v>
      </c>
      <c r="B50" s="337" t="str">
        <f>'Запит  2-7'!B7</f>
        <v>Промоція міста та представлення його інвестиційного потенціалу</v>
      </c>
      <c r="C50" s="386"/>
      <c r="D50" s="387"/>
      <c r="E50" s="383">
        <f>SUM(C50:D50)</f>
        <v>0</v>
      </c>
      <c r="F50" s="510" t="e">
        <f>#REF!+#REF!</f>
        <v>#REF!</v>
      </c>
      <c r="G50" s="400" t="e">
        <f>#REF!+#REF!</f>
        <v>#REF!</v>
      </c>
      <c r="H50" s="383" t="e">
        <f>SUM(F50:G50)</f>
        <v>#REF!</v>
      </c>
      <c r="I50" s="272" t="e">
        <f t="shared" si="1"/>
        <v>#REF!</v>
      </c>
    </row>
    <row r="51" spans="1:9" s="272" customFormat="1" ht="25.5" x14ac:dyDescent="0.2">
      <c r="A51" s="348">
        <f>IF('Запит  2-7'!A10&lt;&gt;0,'Запит  2-7'!A10,"")</f>
        <v>4</v>
      </c>
      <c r="B51" s="337" t="str">
        <f>'Запит  2-7'!B10</f>
        <v>Організація навчальних семінарів, практикумів, круглих столів тощо з питань підприємницької діяльності</v>
      </c>
      <c r="C51" s="386"/>
      <c r="D51" s="387"/>
      <c r="E51" s="383">
        <f>SUM(C51:D51)</f>
        <v>0</v>
      </c>
      <c r="F51" s="510" t="e">
        <f>#REF!+#REF!</f>
        <v>#REF!</v>
      </c>
      <c r="G51" s="400" t="e">
        <f>#REF!+#REF!</f>
        <v>#REF!</v>
      </c>
      <c r="H51" s="383" t="e">
        <f>SUM(F51:G51)</f>
        <v>#REF!</v>
      </c>
      <c r="I51" s="272" t="e">
        <f t="shared" si="1"/>
        <v>#REF!</v>
      </c>
    </row>
    <row r="52" spans="1:9" s="81" customFormat="1" ht="15" customHeight="1" x14ac:dyDescent="0.2">
      <c r="A52" s="637" t="s">
        <v>40</v>
      </c>
      <c r="B52" s="638"/>
      <c r="C52" s="380">
        <f t="shared" ref="C52:H52" si="9">C4+C10+C16+C22+C28+C34+C40+C46</f>
        <v>0</v>
      </c>
      <c r="D52" s="381">
        <f t="shared" si="9"/>
        <v>0</v>
      </c>
      <c r="E52" s="382">
        <f t="shared" si="9"/>
        <v>0</v>
      </c>
      <c r="F52" s="380" t="e">
        <f t="shared" si="9"/>
        <v>#REF!</v>
      </c>
      <c r="G52" s="508" t="e">
        <f t="shared" si="9"/>
        <v>#REF!</v>
      </c>
      <c r="H52" s="382" t="e">
        <f t="shared" si="9"/>
        <v>#REF!</v>
      </c>
      <c r="I52" s="272" t="s">
        <v>98</v>
      </c>
    </row>
    <row r="53" spans="1:9" x14ac:dyDescent="0.25">
      <c r="A53" s="272"/>
      <c r="B53" s="272"/>
      <c r="C53" s="272"/>
      <c r="D53" s="272"/>
      <c r="E53" s="272"/>
      <c r="F53" s="272"/>
      <c r="G53" s="272"/>
      <c r="H53" s="272"/>
      <c r="I53" s="272" t="s">
        <v>98</v>
      </c>
    </row>
    <row r="54" spans="1:9" x14ac:dyDescent="0.25">
      <c r="A54" s="291" t="s">
        <v>28</v>
      </c>
      <c r="B54" s="261" t="s">
        <v>219</v>
      </c>
      <c r="C54" s="259"/>
      <c r="D54" s="259"/>
      <c r="E54" s="259"/>
      <c r="F54" s="259"/>
      <c r="G54" s="259"/>
      <c r="H54" s="290" t="s">
        <v>193</v>
      </c>
      <c r="I54" s="272" t="s">
        <v>98</v>
      </c>
    </row>
    <row r="55" spans="1:9" x14ac:dyDescent="0.25">
      <c r="A55" s="753" t="s">
        <v>218</v>
      </c>
      <c r="B55" s="754"/>
      <c r="C55" s="757" t="s">
        <v>192</v>
      </c>
      <c r="D55" s="757"/>
      <c r="E55" s="758"/>
      <c r="F55" s="759" t="s">
        <v>191</v>
      </c>
      <c r="G55" s="757"/>
      <c r="H55" s="758"/>
      <c r="I55" s="272" t="s">
        <v>98</v>
      </c>
    </row>
    <row r="56" spans="1:9" ht="21" x14ac:dyDescent="0.25">
      <c r="A56" s="755"/>
      <c r="B56" s="756"/>
      <c r="C56" s="289" t="s">
        <v>1</v>
      </c>
      <c r="D56" s="288" t="s">
        <v>2</v>
      </c>
      <c r="E56" s="288" t="s">
        <v>3</v>
      </c>
      <c r="F56" s="288" t="s">
        <v>1</v>
      </c>
      <c r="G56" s="288" t="s">
        <v>2</v>
      </c>
      <c r="H56" s="288" t="s">
        <v>3</v>
      </c>
      <c r="I56" s="272" t="s">
        <v>98</v>
      </c>
    </row>
    <row r="57" spans="1:9" ht="15" customHeight="1" x14ac:dyDescent="0.25">
      <c r="A57" s="338">
        <f>IF('Запит 2-11 '!A6&lt;&gt;0,'Запит 2-11 '!A6,"")</f>
        <v>1</v>
      </c>
      <c r="B57" s="339" t="str">
        <f>'Запит 2-11 '!B6</f>
        <v>Програма сприяння залученню інвестицій та розвитку підприємництва у м. Черкаси на 2017-2021 роки</v>
      </c>
      <c r="C57" s="286">
        <f t="shared" ref="C57:H57" si="10">SUM(C58:C62)</f>
        <v>0</v>
      </c>
      <c r="D57" s="285">
        <f t="shared" si="10"/>
        <v>0</v>
      </c>
      <c r="E57" s="284">
        <f t="shared" si="10"/>
        <v>0</v>
      </c>
      <c r="F57" s="340" t="e">
        <f t="shared" si="10"/>
        <v>#REF!</v>
      </c>
      <c r="G57" s="285" t="e">
        <f t="shared" si="10"/>
        <v>#REF!</v>
      </c>
      <c r="H57" s="284" t="e">
        <f t="shared" si="10"/>
        <v>#REF!</v>
      </c>
      <c r="I57" s="272" t="e">
        <f t="shared" ref="I57:I116" si="11">IF(H57&lt;&gt;0,"Для друку","")</f>
        <v>#REF!</v>
      </c>
    </row>
    <row r="58" spans="1:9" x14ac:dyDescent="0.25">
      <c r="A58" s="347" t="str">
        <f>IF('Запит 2-11 '!A7&lt;&gt;0,'Запит 2-11 '!A7,"")</f>
        <v/>
      </c>
      <c r="B58" s="336">
        <f>'Запит 2-11 '!B7</f>
        <v>0</v>
      </c>
      <c r="C58" s="313"/>
      <c r="D58" s="283"/>
      <c r="E58" s="312">
        <f>SUM(C58:D58)</f>
        <v>0</v>
      </c>
      <c r="F58" s="341" t="e">
        <f>#REF!+#REF!</f>
        <v>#REF!</v>
      </c>
      <c r="G58" s="282" t="e">
        <f>#REF!+#REF!</f>
        <v>#REF!</v>
      </c>
      <c r="H58" s="281" t="e">
        <f>SUM(F58:G58)</f>
        <v>#REF!</v>
      </c>
      <c r="I58" s="272" t="e">
        <f t="shared" si="11"/>
        <v>#REF!</v>
      </c>
    </row>
    <row r="59" spans="1:9" x14ac:dyDescent="0.25">
      <c r="A59" s="348" t="str">
        <f>IF('Запит 2-11 '!A8&lt;&gt;0,'Запит 2-11 '!A8,"")</f>
        <v/>
      </c>
      <c r="B59" s="337">
        <f>'Запит 2-11 '!B8</f>
        <v>0</v>
      </c>
      <c r="C59" s="311"/>
      <c r="D59" s="278"/>
      <c r="E59" s="310">
        <f>SUM(C59:D59)</f>
        <v>0</v>
      </c>
      <c r="F59" s="342" t="e">
        <f>#REF!+#REF!</f>
        <v>#REF!</v>
      </c>
      <c r="G59" s="280" t="e">
        <f>#REF!+#REF!</f>
        <v>#REF!</v>
      </c>
      <c r="H59" s="279" t="e">
        <f>SUM(F59:G59)</f>
        <v>#REF!</v>
      </c>
      <c r="I59" s="272" t="e">
        <f t="shared" si="11"/>
        <v>#REF!</v>
      </c>
    </row>
    <row r="60" spans="1:9" x14ac:dyDescent="0.25">
      <c r="A60" s="348" t="str">
        <f>IF('Запит 2-11 '!A9&lt;&gt;0,'Запит 2-11 '!A9,"")</f>
        <v/>
      </c>
      <c r="B60" s="337">
        <f>'Запит 2-11 '!B9</f>
        <v>0</v>
      </c>
      <c r="C60" s="311"/>
      <c r="D60" s="278"/>
      <c r="E60" s="310">
        <f>SUM(C60:D60)</f>
        <v>0</v>
      </c>
      <c r="F60" s="342" t="e">
        <f>#REF!+#REF!</f>
        <v>#REF!</v>
      </c>
      <c r="G60" s="280" t="e">
        <f>#REF!+#REF!</f>
        <v>#REF!</v>
      </c>
      <c r="H60" s="279" t="e">
        <f>SUM(F60:G60)</f>
        <v>#REF!</v>
      </c>
      <c r="I60" s="272" t="e">
        <f t="shared" si="11"/>
        <v>#REF!</v>
      </c>
    </row>
    <row r="61" spans="1:9" x14ac:dyDescent="0.25">
      <c r="A61" s="348" t="str">
        <f>IF('Запит 2-11 '!A10&lt;&gt;0,'Запит 2-11 '!A10,"")</f>
        <v/>
      </c>
      <c r="B61" s="337">
        <f>'Запит 2-11 '!B10</f>
        <v>0</v>
      </c>
      <c r="C61" s="311"/>
      <c r="D61" s="278"/>
      <c r="E61" s="310">
        <f>SUM(C61:D61)</f>
        <v>0</v>
      </c>
      <c r="F61" s="342" t="e">
        <f>#REF!+#REF!</f>
        <v>#REF!</v>
      </c>
      <c r="G61" s="280" t="e">
        <f>#REF!+#REF!</f>
        <v>#REF!</v>
      </c>
      <c r="H61" s="279" t="e">
        <f>SUM(F61:G61)</f>
        <v>#REF!</v>
      </c>
      <c r="I61" s="272" t="e">
        <f t="shared" si="11"/>
        <v>#REF!</v>
      </c>
    </row>
    <row r="62" spans="1:9" x14ac:dyDescent="0.25">
      <c r="A62" s="348" t="str">
        <f>IF('Запит 2-11 '!A11&lt;&gt;0,'Запит 2-11 '!A11,"")</f>
        <v/>
      </c>
      <c r="B62" s="337">
        <f>'Запит 2-11 '!B11</f>
        <v>0</v>
      </c>
      <c r="C62" s="345"/>
      <c r="D62" s="287"/>
      <c r="E62" s="346">
        <f>SUM(C62:D62)</f>
        <v>0</v>
      </c>
      <c r="F62" s="343" t="e">
        <f>#REF!+#REF!</f>
        <v>#REF!</v>
      </c>
      <c r="G62" s="277" t="e">
        <f>#REF!+#REF!</f>
        <v>#REF!</v>
      </c>
      <c r="H62" s="276" t="e">
        <f>SUM(F62:G62)</f>
        <v>#REF!</v>
      </c>
      <c r="I62" s="272" t="e">
        <f t="shared" si="11"/>
        <v>#REF!</v>
      </c>
    </row>
    <row r="63" spans="1:9" ht="15" customHeight="1" x14ac:dyDescent="0.25">
      <c r="A63" s="338" t="str">
        <f>IF('Запит 2-11 '!A12&lt;&gt;0,'Запит 2-11 '!A12,"")</f>
        <v/>
      </c>
      <c r="B63" s="339">
        <f>'Запит 2-11 '!B12</f>
        <v>0</v>
      </c>
      <c r="C63" s="286">
        <f t="shared" ref="C63:H63" si="12">SUM(C64:C68)</f>
        <v>0</v>
      </c>
      <c r="D63" s="285">
        <f t="shared" si="12"/>
        <v>0</v>
      </c>
      <c r="E63" s="284">
        <f t="shared" si="12"/>
        <v>0</v>
      </c>
      <c r="F63" s="340" t="e">
        <f t="shared" si="12"/>
        <v>#REF!</v>
      </c>
      <c r="G63" s="285" t="e">
        <f t="shared" si="12"/>
        <v>#REF!</v>
      </c>
      <c r="H63" s="284" t="e">
        <f t="shared" si="12"/>
        <v>#REF!</v>
      </c>
      <c r="I63" s="272" t="e">
        <f t="shared" si="11"/>
        <v>#REF!</v>
      </c>
    </row>
    <row r="64" spans="1:9" x14ac:dyDescent="0.25">
      <c r="A64" s="347" t="str">
        <f>IF('Запит 2-11 '!A13&lt;&gt;0,'Запит 2-11 '!A13,"")</f>
        <v/>
      </c>
      <c r="B64" s="336">
        <f>'Запит 2-11 '!B13</f>
        <v>0</v>
      </c>
      <c r="C64" s="313"/>
      <c r="D64" s="283"/>
      <c r="E64" s="312">
        <f>SUM(C64:D64)</f>
        <v>0</v>
      </c>
      <c r="F64" s="341" t="e">
        <f>#REF!+#REF!</f>
        <v>#REF!</v>
      </c>
      <c r="G64" s="282" t="e">
        <f>#REF!+#REF!</f>
        <v>#REF!</v>
      </c>
      <c r="H64" s="281" t="e">
        <f>SUM(F64:G64)</f>
        <v>#REF!</v>
      </c>
      <c r="I64" s="272" t="e">
        <f t="shared" si="11"/>
        <v>#REF!</v>
      </c>
    </row>
    <row r="65" spans="1:9" x14ac:dyDescent="0.25">
      <c r="A65" s="348" t="str">
        <f>IF('Запит 2-11 '!A14&lt;&gt;0,'Запит 2-11 '!A14,"")</f>
        <v/>
      </c>
      <c r="B65" s="337">
        <f>'Запит 2-11 '!B14</f>
        <v>0</v>
      </c>
      <c r="C65" s="311"/>
      <c r="D65" s="278"/>
      <c r="E65" s="310">
        <f>SUM(C65:D65)</f>
        <v>0</v>
      </c>
      <c r="F65" s="342" t="e">
        <f>#REF!+#REF!</f>
        <v>#REF!</v>
      </c>
      <c r="G65" s="280" t="e">
        <f>#REF!+#REF!</f>
        <v>#REF!</v>
      </c>
      <c r="H65" s="279" t="e">
        <f>SUM(F65:G65)</f>
        <v>#REF!</v>
      </c>
      <c r="I65" s="272" t="e">
        <f t="shared" si="11"/>
        <v>#REF!</v>
      </c>
    </row>
    <row r="66" spans="1:9" x14ac:dyDescent="0.25">
      <c r="A66" s="348" t="str">
        <f>IF('Запит 2-11 '!A15&lt;&gt;0,'Запит 2-11 '!A15,"")</f>
        <v/>
      </c>
      <c r="B66" s="337">
        <f>'Запит 2-11 '!B15</f>
        <v>0</v>
      </c>
      <c r="C66" s="311"/>
      <c r="D66" s="278"/>
      <c r="E66" s="310">
        <f>SUM(C66:D66)</f>
        <v>0</v>
      </c>
      <c r="F66" s="342" t="e">
        <f>#REF!+#REF!</f>
        <v>#REF!</v>
      </c>
      <c r="G66" s="280" t="e">
        <f>#REF!+#REF!</f>
        <v>#REF!</v>
      </c>
      <c r="H66" s="279" t="e">
        <f>SUM(F66:G66)</f>
        <v>#REF!</v>
      </c>
      <c r="I66" s="272" t="e">
        <f t="shared" si="11"/>
        <v>#REF!</v>
      </c>
    </row>
    <row r="67" spans="1:9" x14ac:dyDescent="0.25">
      <c r="A67" s="348" t="str">
        <f>IF('Запит 2-11 '!A16&lt;&gt;0,'Запит 2-11 '!A16,"")</f>
        <v/>
      </c>
      <c r="B67" s="337">
        <f>'Запит 2-11 '!B16</f>
        <v>0</v>
      </c>
      <c r="C67" s="311"/>
      <c r="D67" s="278"/>
      <c r="E67" s="310">
        <f>SUM(C67:D67)</f>
        <v>0</v>
      </c>
      <c r="F67" s="342" t="e">
        <f>#REF!+#REF!</f>
        <v>#REF!</v>
      </c>
      <c r="G67" s="280" t="e">
        <f>#REF!+#REF!</f>
        <v>#REF!</v>
      </c>
      <c r="H67" s="279" t="e">
        <f>SUM(F67:G67)</f>
        <v>#REF!</v>
      </c>
      <c r="I67" s="272" t="e">
        <f t="shared" si="11"/>
        <v>#REF!</v>
      </c>
    </row>
    <row r="68" spans="1:9" x14ac:dyDescent="0.25">
      <c r="A68" s="348" t="str">
        <f>IF('Запит 2-11 '!A17&lt;&gt;0,'Запит 2-11 '!A17,"")</f>
        <v/>
      </c>
      <c r="B68" s="337">
        <f>'Запит 2-11 '!B17</f>
        <v>0</v>
      </c>
      <c r="C68" s="311"/>
      <c r="D68" s="278"/>
      <c r="E68" s="310">
        <f>SUM(C68:D68)</f>
        <v>0</v>
      </c>
      <c r="F68" s="343" t="e">
        <f>#REF!+#REF!</f>
        <v>#REF!</v>
      </c>
      <c r="G68" s="277" t="e">
        <f>#REF!+#REF!</f>
        <v>#REF!</v>
      </c>
      <c r="H68" s="276" t="e">
        <f>SUM(F68:G68)</f>
        <v>#REF!</v>
      </c>
      <c r="I68" s="272" t="e">
        <f t="shared" si="11"/>
        <v>#REF!</v>
      </c>
    </row>
    <row r="69" spans="1:9" ht="15" customHeight="1" x14ac:dyDescent="0.25">
      <c r="A69" s="338" t="str">
        <f>IF('Запит 2-11 '!A18&lt;&gt;0,'Запит 2-11 '!A18,"")</f>
        <v/>
      </c>
      <c r="B69" s="339">
        <f>'Запит 2-11 '!B18</f>
        <v>0</v>
      </c>
      <c r="C69" s="286">
        <f t="shared" ref="C69:H69" si="13">SUM(C70:C74)</f>
        <v>0</v>
      </c>
      <c r="D69" s="285">
        <f t="shared" si="13"/>
        <v>0</v>
      </c>
      <c r="E69" s="284">
        <f t="shared" si="13"/>
        <v>0</v>
      </c>
      <c r="F69" s="340" t="e">
        <f t="shared" si="13"/>
        <v>#REF!</v>
      </c>
      <c r="G69" s="285" t="e">
        <f t="shared" si="13"/>
        <v>#REF!</v>
      </c>
      <c r="H69" s="284" t="e">
        <f t="shared" si="13"/>
        <v>#REF!</v>
      </c>
      <c r="I69" s="272" t="e">
        <f t="shared" si="11"/>
        <v>#REF!</v>
      </c>
    </row>
    <row r="70" spans="1:9" x14ac:dyDescent="0.25">
      <c r="A70" s="347" t="str">
        <f>IF('Запит 2-11 '!A19&lt;&gt;0,'Запит 2-11 '!A19,"")</f>
        <v/>
      </c>
      <c r="B70" s="336">
        <f>'Запит 2-11 '!B19</f>
        <v>0</v>
      </c>
      <c r="C70" s="313"/>
      <c r="D70" s="283"/>
      <c r="E70" s="312">
        <f>SUM(C70:D70)</f>
        <v>0</v>
      </c>
      <c r="F70" s="341" t="e">
        <f>#REF!+#REF!</f>
        <v>#REF!</v>
      </c>
      <c r="G70" s="282" t="e">
        <f>#REF!+#REF!</f>
        <v>#REF!</v>
      </c>
      <c r="H70" s="281" t="e">
        <f>SUM(F70:G70)</f>
        <v>#REF!</v>
      </c>
      <c r="I70" s="272" t="e">
        <f t="shared" si="11"/>
        <v>#REF!</v>
      </c>
    </row>
    <row r="71" spans="1:9" x14ac:dyDescent="0.25">
      <c r="A71" s="348" t="str">
        <f>IF('Запит 2-11 '!A20&lt;&gt;0,'Запит 2-11 '!A20,"")</f>
        <v/>
      </c>
      <c r="B71" s="337">
        <f>'Запит 2-11 '!B20</f>
        <v>0</v>
      </c>
      <c r="C71" s="311"/>
      <c r="D71" s="278"/>
      <c r="E71" s="310">
        <f>SUM(C71:D71)</f>
        <v>0</v>
      </c>
      <c r="F71" s="342" t="e">
        <f>#REF!+#REF!</f>
        <v>#REF!</v>
      </c>
      <c r="G71" s="280" t="e">
        <f>#REF!+#REF!</f>
        <v>#REF!</v>
      </c>
      <c r="H71" s="279" t="e">
        <f>SUM(F71:G71)</f>
        <v>#REF!</v>
      </c>
      <c r="I71" s="272" t="e">
        <f t="shared" si="11"/>
        <v>#REF!</v>
      </c>
    </row>
    <row r="72" spans="1:9" x14ac:dyDescent="0.25">
      <c r="A72" s="348" t="str">
        <f>IF('Запит 2-11 '!A21&lt;&gt;0,'Запит 2-11 '!A21,"")</f>
        <v/>
      </c>
      <c r="B72" s="337">
        <f>'Запит 2-11 '!B21</f>
        <v>0</v>
      </c>
      <c r="C72" s="311"/>
      <c r="D72" s="278"/>
      <c r="E72" s="310">
        <f>SUM(C72:D72)</f>
        <v>0</v>
      </c>
      <c r="F72" s="342" t="e">
        <f>#REF!+#REF!</f>
        <v>#REF!</v>
      </c>
      <c r="G72" s="280" t="e">
        <f>#REF!+#REF!</f>
        <v>#REF!</v>
      </c>
      <c r="H72" s="279" t="e">
        <f>SUM(F72:G72)</f>
        <v>#REF!</v>
      </c>
      <c r="I72" s="272" t="e">
        <f t="shared" si="11"/>
        <v>#REF!</v>
      </c>
    </row>
    <row r="73" spans="1:9" x14ac:dyDescent="0.25">
      <c r="A73" s="348" t="str">
        <f>IF('Запит 2-11 '!A22&lt;&gt;0,'Запит 2-11 '!A22,"")</f>
        <v/>
      </c>
      <c r="B73" s="337">
        <f>'Запит 2-11 '!B22</f>
        <v>0</v>
      </c>
      <c r="C73" s="311"/>
      <c r="D73" s="278"/>
      <c r="E73" s="310">
        <f>SUM(C73:D73)</f>
        <v>0</v>
      </c>
      <c r="F73" s="342" t="e">
        <f>#REF!+#REF!</f>
        <v>#REF!</v>
      </c>
      <c r="G73" s="280" t="e">
        <f>#REF!+#REF!</f>
        <v>#REF!</v>
      </c>
      <c r="H73" s="279" t="e">
        <f>SUM(F73:G73)</f>
        <v>#REF!</v>
      </c>
      <c r="I73" s="272" t="e">
        <f t="shared" si="11"/>
        <v>#REF!</v>
      </c>
    </row>
    <row r="74" spans="1:9" x14ac:dyDescent="0.25">
      <c r="A74" s="348" t="str">
        <f>IF('Запит 2-11 '!A23&lt;&gt;0,'Запит 2-11 '!A23,"")</f>
        <v/>
      </c>
      <c r="B74" s="337">
        <f>'Запит 2-11 '!B23</f>
        <v>0</v>
      </c>
      <c r="C74" s="311"/>
      <c r="D74" s="278"/>
      <c r="E74" s="310">
        <f>SUM(C74:D74)</f>
        <v>0</v>
      </c>
      <c r="F74" s="343" t="e">
        <f>#REF!+#REF!</f>
        <v>#REF!</v>
      </c>
      <c r="G74" s="277" t="e">
        <f>#REF!+#REF!</f>
        <v>#REF!</v>
      </c>
      <c r="H74" s="276" t="e">
        <f>SUM(F74:G74)</f>
        <v>#REF!</v>
      </c>
      <c r="I74" s="272" t="e">
        <f t="shared" si="11"/>
        <v>#REF!</v>
      </c>
    </row>
    <row r="75" spans="1:9" x14ac:dyDescent="0.25">
      <c r="A75" s="338" t="str">
        <f>IF('Запит 2-11 '!A24&lt;&gt;0,'Запит 2-11 '!A24,"")</f>
        <v/>
      </c>
      <c r="B75" s="339">
        <f>'Запит 2-11 '!B24</f>
        <v>0</v>
      </c>
      <c r="C75" s="286">
        <f t="shared" ref="C75:H75" si="14">SUM(C76:C80)</f>
        <v>0</v>
      </c>
      <c r="D75" s="285">
        <f t="shared" si="14"/>
        <v>0</v>
      </c>
      <c r="E75" s="284">
        <f t="shared" si="14"/>
        <v>0</v>
      </c>
      <c r="F75" s="340" t="e">
        <f t="shared" si="14"/>
        <v>#REF!</v>
      </c>
      <c r="G75" s="285" t="e">
        <f t="shared" si="14"/>
        <v>#REF!</v>
      </c>
      <c r="H75" s="284" t="e">
        <f t="shared" si="14"/>
        <v>#REF!</v>
      </c>
      <c r="I75" s="272" t="e">
        <f t="shared" si="11"/>
        <v>#REF!</v>
      </c>
    </row>
    <row r="76" spans="1:9" x14ac:dyDescent="0.25">
      <c r="A76" s="347" t="str">
        <f>IF('Запит 2-11 '!A25&lt;&gt;0,'Запит 2-11 '!A25,"")</f>
        <v/>
      </c>
      <c r="B76" s="336">
        <f>'Запит 2-11 '!B25</f>
        <v>0</v>
      </c>
      <c r="C76" s="313"/>
      <c r="D76" s="283"/>
      <c r="E76" s="312">
        <f>SUM(C76:D76)</f>
        <v>0</v>
      </c>
      <c r="F76" s="341" t="e">
        <f>#REF!+#REF!</f>
        <v>#REF!</v>
      </c>
      <c r="G76" s="282" t="e">
        <f>#REF!+#REF!</f>
        <v>#REF!</v>
      </c>
      <c r="H76" s="281" t="e">
        <f>SUM(F76:G76)</f>
        <v>#REF!</v>
      </c>
      <c r="I76" s="272" t="e">
        <f t="shared" si="11"/>
        <v>#REF!</v>
      </c>
    </row>
    <row r="77" spans="1:9" x14ac:dyDescent="0.25">
      <c r="A77" s="348" t="str">
        <f>IF('Запит 2-11 '!A26&lt;&gt;0,'Запит 2-11 '!A26,"")</f>
        <v/>
      </c>
      <c r="B77" s="337">
        <f>'Запит 2-11 '!B26</f>
        <v>0</v>
      </c>
      <c r="C77" s="311"/>
      <c r="D77" s="278"/>
      <c r="E77" s="310">
        <f>SUM(C77:D77)</f>
        <v>0</v>
      </c>
      <c r="F77" s="342" t="e">
        <f>#REF!+#REF!</f>
        <v>#REF!</v>
      </c>
      <c r="G77" s="280" t="e">
        <f>#REF!+#REF!</f>
        <v>#REF!</v>
      </c>
      <c r="H77" s="279" t="e">
        <f>SUM(F77:G77)</f>
        <v>#REF!</v>
      </c>
      <c r="I77" s="272" t="e">
        <f t="shared" si="11"/>
        <v>#REF!</v>
      </c>
    </row>
    <row r="78" spans="1:9" x14ac:dyDescent="0.25">
      <c r="A78" s="348" t="str">
        <f>IF('Запит 2-11 '!A27&lt;&gt;0,'Запит 2-11 '!A27,"")</f>
        <v/>
      </c>
      <c r="B78" s="337">
        <f>'Запит 2-11 '!B27</f>
        <v>0</v>
      </c>
      <c r="C78" s="311"/>
      <c r="D78" s="278"/>
      <c r="E78" s="310">
        <f>SUM(C78:D78)</f>
        <v>0</v>
      </c>
      <c r="F78" s="342" t="e">
        <f>#REF!+#REF!</f>
        <v>#REF!</v>
      </c>
      <c r="G78" s="280" t="e">
        <f>#REF!+#REF!</f>
        <v>#REF!</v>
      </c>
      <c r="H78" s="279" t="e">
        <f>SUM(F78:G78)</f>
        <v>#REF!</v>
      </c>
      <c r="I78" s="272" t="e">
        <f t="shared" si="11"/>
        <v>#REF!</v>
      </c>
    </row>
    <row r="79" spans="1:9" x14ac:dyDescent="0.25">
      <c r="A79" s="348" t="str">
        <f>IF('Запит 2-11 '!A28&lt;&gt;0,'Запит 2-11 '!A28,"")</f>
        <v/>
      </c>
      <c r="B79" s="337">
        <f>'Запит 2-11 '!B28</f>
        <v>0</v>
      </c>
      <c r="C79" s="311"/>
      <c r="D79" s="278"/>
      <c r="E79" s="310">
        <f>SUM(C79:D79)</f>
        <v>0</v>
      </c>
      <c r="F79" s="342" t="e">
        <f>#REF!+#REF!</f>
        <v>#REF!</v>
      </c>
      <c r="G79" s="280" t="e">
        <f>#REF!+#REF!</f>
        <v>#REF!</v>
      </c>
      <c r="H79" s="279" t="e">
        <f>SUM(F79:G79)</f>
        <v>#REF!</v>
      </c>
      <c r="I79" s="272" t="e">
        <f t="shared" si="11"/>
        <v>#REF!</v>
      </c>
    </row>
    <row r="80" spans="1:9" x14ac:dyDescent="0.25">
      <c r="A80" s="348" t="str">
        <f>IF('Запит 2-11 '!A29&lt;&gt;0,'Запит 2-11 '!A29,"")</f>
        <v/>
      </c>
      <c r="B80" s="337">
        <f>'Запит 2-11 '!B29</f>
        <v>0</v>
      </c>
      <c r="C80" s="311"/>
      <c r="D80" s="278"/>
      <c r="E80" s="310">
        <f>SUM(C80:D80)</f>
        <v>0</v>
      </c>
      <c r="F80" s="343" t="e">
        <f>#REF!+#REF!</f>
        <v>#REF!</v>
      </c>
      <c r="G80" s="277" t="e">
        <f>#REF!+#REF!</f>
        <v>#REF!</v>
      </c>
      <c r="H80" s="276" t="e">
        <f>SUM(F80:G80)</f>
        <v>#REF!</v>
      </c>
      <c r="I80" s="272" t="e">
        <f t="shared" si="11"/>
        <v>#REF!</v>
      </c>
    </row>
    <row r="81" spans="1:9" x14ac:dyDescent="0.25">
      <c r="A81" s="338" t="str">
        <f>IF('Запит 2-11 '!A30&lt;&gt;0,'Запит 2-11 '!A30,"")</f>
        <v/>
      </c>
      <c r="B81" s="339">
        <f>'Запит 2-11 '!B30</f>
        <v>0</v>
      </c>
      <c r="C81" s="286">
        <f t="shared" ref="C81:H81" si="15">SUM(C82:C86)</f>
        <v>0</v>
      </c>
      <c r="D81" s="285">
        <f t="shared" si="15"/>
        <v>0</v>
      </c>
      <c r="E81" s="284">
        <f t="shared" si="15"/>
        <v>0</v>
      </c>
      <c r="F81" s="340" t="e">
        <f t="shared" si="15"/>
        <v>#REF!</v>
      </c>
      <c r="G81" s="285" t="e">
        <f t="shared" si="15"/>
        <v>#REF!</v>
      </c>
      <c r="H81" s="284" t="e">
        <f t="shared" si="15"/>
        <v>#REF!</v>
      </c>
      <c r="I81" s="272" t="e">
        <f t="shared" si="11"/>
        <v>#REF!</v>
      </c>
    </row>
    <row r="82" spans="1:9" x14ac:dyDescent="0.25">
      <c r="A82" s="347" t="str">
        <f>IF('Запит 2-11 '!A31&lt;&gt;0,'Запит 2-11 '!A31,"")</f>
        <v/>
      </c>
      <c r="B82" s="336">
        <f>'Запит 2-11 '!B31</f>
        <v>0</v>
      </c>
      <c r="C82" s="313"/>
      <c r="D82" s="283"/>
      <c r="E82" s="312">
        <f>SUM(C82:D82)</f>
        <v>0</v>
      </c>
      <c r="F82" s="341" t="e">
        <f>#REF!+#REF!</f>
        <v>#REF!</v>
      </c>
      <c r="G82" s="282" t="e">
        <f>#REF!+#REF!</f>
        <v>#REF!</v>
      </c>
      <c r="H82" s="281" t="e">
        <f>SUM(F82:G82)</f>
        <v>#REF!</v>
      </c>
      <c r="I82" s="272" t="e">
        <f t="shared" si="11"/>
        <v>#REF!</v>
      </c>
    </row>
    <row r="83" spans="1:9" x14ac:dyDescent="0.25">
      <c r="A83" s="348" t="str">
        <f>IF('Запит 2-11 '!A32&lt;&gt;0,'Запит 2-11 '!A32,"")</f>
        <v/>
      </c>
      <c r="B83" s="337">
        <f>'Запит 2-11 '!B32</f>
        <v>0</v>
      </c>
      <c r="C83" s="311"/>
      <c r="D83" s="278"/>
      <c r="E83" s="310">
        <f>SUM(C83:D83)</f>
        <v>0</v>
      </c>
      <c r="F83" s="342" t="e">
        <f>#REF!+#REF!</f>
        <v>#REF!</v>
      </c>
      <c r="G83" s="280" t="e">
        <f>#REF!+#REF!</f>
        <v>#REF!</v>
      </c>
      <c r="H83" s="279" t="e">
        <f>SUM(F83:G83)</f>
        <v>#REF!</v>
      </c>
      <c r="I83" s="272" t="e">
        <f t="shared" si="11"/>
        <v>#REF!</v>
      </c>
    </row>
    <row r="84" spans="1:9" x14ac:dyDescent="0.25">
      <c r="A84" s="348" t="str">
        <f>IF('Запит 2-11 '!A33&lt;&gt;0,'Запит 2-11 '!A33,"")</f>
        <v/>
      </c>
      <c r="B84" s="337">
        <f>'Запит 2-11 '!B33</f>
        <v>0</v>
      </c>
      <c r="C84" s="311"/>
      <c r="D84" s="278"/>
      <c r="E84" s="310">
        <f>SUM(C84:D84)</f>
        <v>0</v>
      </c>
      <c r="F84" s="342" t="e">
        <f>#REF!+#REF!</f>
        <v>#REF!</v>
      </c>
      <c r="G84" s="280" t="e">
        <f>#REF!+#REF!</f>
        <v>#REF!</v>
      </c>
      <c r="H84" s="279" t="e">
        <f>SUM(F84:G84)</f>
        <v>#REF!</v>
      </c>
      <c r="I84" s="272" t="e">
        <f t="shared" si="11"/>
        <v>#REF!</v>
      </c>
    </row>
    <row r="85" spans="1:9" x14ac:dyDescent="0.25">
      <c r="A85" s="348" t="str">
        <f>IF('Запит 2-11 '!A34&lt;&gt;0,'Запит 2-11 '!A34,"")</f>
        <v/>
      </c>
      <c r="B85" s="337">
        <f>'Запит 2-11 '!B34</f>
        <v>0</v>
      </c>
      <c r="C85" s="311"/>
      <c r="D85" s="278"/>
      <c r="E85" s="310">
        <f>SUM(C85:D85)</f>
        <v>0</v>
      </c>
      <c r="F85" s="342" t="e">
        <f>#REF!+#REF!</f>
        <v>#REF!</v>
      </c>
      <c r="G85" s="280" t="e">
        <f>#REF!+#REF!</f>
        <v>#REF!</v>
      </c>
      <c r="H85" s="279" t="e">
        <f>SUM(F85:G85)</f>
        <v>#REF!</v>
      </c>
      <c r="I85" s="272" t="e">
        <f t="shared" si="11"/>
        <v>#REF!</v>
      </c>
    </row>
    <row r="86" spans="1:9" x14ac:dyDescent="0.25">
      <c r="A86" s="348" t="str">
        <f>IF('Запит 2-11 '!A35&lt;&gt;0,'Запит 2-11 '!A35,"")</f>
        <v/>
      </c>
      <c r="B86" s="337">
        <f>'Запит 2-11 '!B35</f>
        <v>0</v>
      </c>
      <c r="C86" s="311"/>
      <c r="D86" s="278"/>
      <c r="E86" s="310">
        <f>SUM(C86:D86)</f>
        <v>0</v>
      </c>
      <c r="F86" s="343" t="e">
        <f>#REF!+#REF!</f>
        <v>#REF!</v>
      </c>
      <c r="G86" s="277" t="e">
        <f>#REF!+#REF!</f>
        <v>#REF!</v>
      </c>
      <c r="H86" s="276" t="e">
        <f>SUM(F86:G86)</f>
        <v>#REF!</v>
      </c>
      <c r="I86" s="272" t="e">
        <f t="shared" si="11"/>
        <v>#REF!</v>
      </c>
    </row>
    <row r="87" spans="1:9" x14ac:dyDescent="0.25">
      <c r="A87" s="338" t="e">
        <f>IF('Запит 2-11 '!#REF!&lt;&gt;0,'Запит 2-11 '!#REF!,"")</f>
        <v>#REF!</v>
      </c>
      <c r="B87" s="339" t="e">
        <f>'Запит 2-11 '!#REF!</f>
        <v>#REF!</v>
      </c>
      <c r="C87" s="286">
        <f t="shared" ref="C87:H87" si="16">SUM(C88:C92)</f>
        <v>0</v>
      </c>
      <c r="D87" s="285">
        <f t="shared" si="16"/>
        <v>0</v>
      </c>
      <c r="E87" s="284">
        <f t="shared" si="16"/>
        <v>0</v>
      </c>
      <c r="F87" s="340" t="e">
        <f t="shared" si="16"/>
        <v>#REF!</v>
      </c>
      <c r="G87" s="285" t="e">
        <f t="shared" si="16"/>
        <v>#REF!</v>
      </c>
      <c r="H87" s="284" t="e">
        <f t="shared" si="16"/>
        <v>#REF!</v>
      </c>
      <c r="I87" s="272" t="e">
        <f t="shared" si="11"/>
        <v>#REF!</v>
      </c>
    </row>
    <row r="88" spans="1:9" x14ac:dyDescent="0.25">
      <c r="A88" s="347" t="e">
        <f>IF('Запит 2-11 '!#REF!&lt;&gt;0,'Запит 2-11 '!#REF!,"")</f>
        <v>#REF!</v>
      </c>
      <c r="B88" s="336" t="e">
        <f>'Запит 2-11 '!#REF!</f>
        <v>#REF!</v>
      </c>
      <c r="C88" s="313"/>
      <c r="D88" s="283"/>
      <c r="E88" s="312">
        <f>SUM(C88:D88)</f>
        <v>0</v>
      </c>
      <c r="F88" s="341" t="e">
        <f>#REF!+#REF!</f>
        <v>#REF!</v>
      </c>
      <c r="G88" s="282" t="e">
        <f>#REF!+#REF!</f>
        <v>#REF!</v>
      </c>
      <c r="H88" s="281" t="e">
        <f>SUM(F88:G88)</f>
        <v>#REF!</v>
      </c>
      <c r="I88" s="272" t="e">
        <f t="shared" si="11"/>
        <v>#REF!</v>
      </c>
    </row>
    <row r="89" spans="1:9" x14ac:dyDescent="0.25">
      <c r="A89" s="348" t="e">
        <f>IF('Запит 2-11 '!#REF!&lt;&gt;0,'Запит 2-11 '!#REF!,"")</f>
        <v>#REF!</v>
      </c>
      <c r="B89" s="337" t="e">
        <f>'Запит 2-11 '!#REF!</f>
        <v>#REF!</v>
      </c>
      <c r="C89" s="311"/>
      <c r="D89" s="278"/>
      <c r="E89" s="310">
        <f>SUM(C89:D89)</f>
        <v>0</v>
      </c>
      <c r="F89" s="342" t="e">
        <f>#REF!+#REF!</f>
        <v>#REF!</v>
      </c>
      <c r="G89" s="280" t="e">
        <f>#REF!+#REF!</f>
        <v>#REF!</v>
      </c>
      <c r="H89" s="279" t="e">
        <f>SUM(F89:G89)</f>
        <v>#REF!</v>
      </c>
      <c r="I89" s="272" t="e">
        <f t="shared" si="11"/>
        <v>#REF!</v>
      </c>
    </row>
    <row r="90" spans="1:9" x14ac:dyDescent="0.25">
      <c r="A90" s="348" t="e">
        <f>IF('Запит 2-11 '!#REF!&lt;&gt;0,'Запит 2-11 '!#REF!,"")</f>
        <v>#REF!</v>
      </c>
      <c r="B90" s="337" t="e">
        <f>'Запит 2-11 '!#REF!</f>
        <v>#REF!</v>
      </c>
      <c r="C90" s="311"/>
      <c r="D90" s="278"/>
      <c r="E90" s="310">
        <f>SUM(C90:D90)</f>
        <v>0</v>
      </c>
      <c r="F90" s="342" t="e">
        <f>#REF!+#REF!</f>
        <v>#REF!</v>
      </c>
      <c r="G90" s="280" t="e">
        <f>#REF!+#REF!</f>
        <v>#REF!</v>
      </c>
      <c r="H90" s="279" t="e">
        <f>SUM(F90:G90)</f>
        <v>#REF!</v>
      </c>
      <c r="I90" s="272" t="e">
        <f t="shared" si="11"/>
        <v>#REF!</v>
      </c>
    </row>
    <row r="91" spans="1:9" x14ac:dyDescent="0.25">
      <c r="A91" s="348" t="e">
        <f>IF('Запит 2-11 '!#REF!&lt;&gt;0,'Запит 2-11 '!#REF!,"")</f>
        <v>#REF!</v>
      </c>
      <c r="B91" s="337" t="e">
        <f>'Запит 2-11 '!#REF!</f>
        <v>#REF!</v>
      </c>
      <c r="C91" s="311"/>
      <c r="D91" s="278"/>
      <c r="E91" s="310">
        <f>SUM(C91:D91)</f>
        <v>0</v>
      </c>
      <c r="F91" s="342" t="e">
        <f>#REF!+#REF!</f>
        <v>#REF!</v>
      </c>
      <c r="G91" s="280" t="e">
        <f>#REF!+#REF!</f>
        <v>#REF!</v>
      </c>
      <c r="H91" s="279" t="e">
        <f>SUM(F91:G91)</f>
        <v>#REF!</v>
      </c>
      <c r="I91" s="272" t="e">
        <f t="shared" si="11"/>
        <v>#REF!</v>
      </c>
    </row>
    <row r="92" spans="1:9" x14ac:dyDescent="0.25">
      <c r="A92" s="348" t="e">
        <f>IF('Запит 2-11 '!#REF!&lt;&gt;0,'Запит 2-11 '!#REF!,"")</f>
        <v>#REF!</v>
      </c>
      <c r="B92" s="337" t="e">
        <f>'Запит 2-11 '!#REF!</f>
        <v>#REF!</v>
      </c>
      <c r="C92" s="311"/>
      <c r="D92" s="278"/>
      <c r="E92" s="310">
        <f>SUM(C92:D92)</f>
        <v>0</v>
      </c>
      <c r="F92" s="343" t="e">
        <f>#REF!+#REF!</f>
        <v>#REF!</v>
      </c>
      <c r="G92" s="277" t="e">
        <f>#REF!+#REF!</f>
        <v>#REF!</v>
      </c>
      <c r="H92" s="276" t="e">
        <f>SUM(F92:G92)</f>
        <v>#REF!</v>
      </c>
      <c r="I92" s="272" t="e">
        <f t="shared" si="11"/>
        <v>#REF!</v>
      </c>
    </row>
    <row r="93" spans="1:9" x14ac:dyDescent="0.25">
      <c r="A93" s="338" t="e">
        <f>IF('Запит 2-11 '!#REF!&lt;&gt;0,'Запит 2-11 '!#REF!,"")</f>
        <v>#REF!</v>
      </c>
      <c r="B93" s="339" t="e">
        <f>'Запит 2-11 '!#REF!</f>
        <v>#REF!</v>
      </c>
      <c r="C93" s="286">
        <f t="shared" ref="C93:H93" si="17">SUM(C94:C98)</f>
        <v>0</v>
      </c>
      <c r="D93" s="285">
        <f t="shared" si="17"/>
        <v>0</v>
      </c>
      <c r="E93" s="284">
        <f t="shared" si="17"/>
        <v>0</v>
      </c>
      <c r="F93" s="340" t="e">
        <f t="shared" si="17"/>
        <v>#REF!</v>
      </c>
      <c r="G93" s="285" t="e">
        <f t="shared" si="17"/>
        <v>#REF!</v>
      </c>
      <c r="H93" s="284" t="e">
        <f t="shared" si="17"/>
        <v>#REF!</v>
      </c>
      <c r="I93" s="272" t="e">
        <f t="shared" si="11"/>
        <v>#REF!</v>
      </c>
    </row>
    <row r="94" spans="1:9" x14ac:dyDescent="0.25">
      <c r="A94" s="347" t="e">
        <f>IF('Запит 2-11 '!#REF!&lt;&gt;0,'Запит 2-11 '!#REF!,"")</f>
        <v>#REF!</v>
      </c>
      <c r="B94" s="336" t="e">
        <f>'Запит 2-11 '!#REF!</f>
        <v>#REF!</v>
      </c>
      <c r="C94" s="313"/>
      <c r="D94" s="283"/>
      <c r="E94" s="312">
        <f>SUM(C94:D94)</f>
        <v>0</v>
      </c>
      <c r="F94" s="341" t="e">
        <f>#REF!+#REF!</f>
        <v>#REF!</v>
      </c>
      <c r="G94" s="282" t="e">
        <f>#REF!+#REF!</f>
        <v>#REF!</v>
      </c>
      <c r="H94" s="281" t="e">
        <f>SUM(F94:G94)</f>
        <v>#REF!</v>
      </c>
      <c r="I94" s="272" t="e">
        <f t="shared" si="11"/>
        <v>#REF!</v>
      </c>
    </row>
    <row r="95" spans="1:9" x14ac:dyDescent="0.25">
      <c r="A95" s="348" t="e">
        <f>IF('Запит 2-11 '!#REF!&lt;&gt;0,'Запит 2-11 '!#REF!,"")</f>
        <v>#REF!</v>
      </c>
      <c r="B95" s="337" t="e">
        <f>'Запит 2-11 '!#REF!</f>
        <v>#REF!</v>
      </c>
      <c r="C95" s="311"/>
      <c r="D95" s="278"/>
      <c r="E95" s="310">
        <f>SUM(C95:D95)</f>
        <v>0</v>
      </c>
      <c r="F95" s="342" t="e">
        <f>#REF!+#REF!</f>
        <v>#REF!</v>
      </c>
      <c r="G95" s="280" t="e">
        <f>#REF!+#REF!</f>
        <v>#REF!</v>
      </c>
      <c r="H95" s="279" t="e">
        <f>SUM(F95:G95)</f>
        <v>#REF!</v>
      </c>
      <c r="I95" s="272" t="e">
        <f t="shared" si="11"/>
        <v>#REF!</v>
      </c>
    </row>
    <row r="96" spans="1:9" x14ac:dyDescent="0.25">
      <c r="A96" s="348" t="e">
        <f>IF('Запит 2-11 '!#REF!&lt;&gt;0,'Запит 2-11 '!#REF!,"")</f>
        <v>#REF!</v>
      </c>
      <c r="B96" s="337" t="e">
        <f>'Запит 2-11 '!#REF!</f>
        <v>#REF!</v>
      </c>
      <c r="C96" s="311"/>
      <c r="D96" s="278"/>
      <c r="E96" s="310">
        <f>SUM(C96:D96)</f>
        <v>0</v>
      </c>
      <c r="F96" s="342" t="e">
        <f>#REF!+#REF!</f>
        <v>#REF!</v>
      </c>
      <c r="G96" s="280" t="e">
        <f>#REF!+#REF!</f>
        <v>#REF!</v>
      </c>
      <c r="H96" s="279" t="e">
        <f>SUM(F96:G96)</f>
        <v>#REF!</v>
      </c>
      <c r="I96" s="272" t="e">
        <f t="shared" si="11"/>
        <v>#REF!</v>
      </c>
    </row>
    <row r="97" spans="1:9" x14ac:dyDescent="0.25">
      <c r="A97" s="348" t="e">
        <f>IF('Запит 2-11 '!#REF!&lt;&gt;0,'Запит 2-11 '!#REF!,"")</f>
        <v>#REF!</v>
      </c>
      <c r="B97" s="337" t="e">
        <f>'Запит 2-11 '!#REF!</f>
        <v>#REF!</v>
      </c>
      <c r="C97" s="311"/>
      <c r="D97" s="278"/>
      <c r="E97" s="310">
        <f>SUM(C97:D97)</f>
        <v>0</v>
      </c>
      <c r="F97" s="342" t="e">
        <f>#REF!+#REF!</f>
        <v>#REF!</v>
      </c>
      <c r="G97" s="280" t="e">
        <f>#REF!+#REF!</f>
        <v>#REF!</v>
      </c>
      <c r="H97" s="279" t="e">
        <f>SUM(F97:G97)</f>
        <v>#REF!</v>
      </c>
      <c r="I97" s="272" t="e">
        <f t="shared" si="11"/>
        <v>#REF!</v>
      </c>
    </row>
    <row r="98" spans="1:9" x14ac:dyDescent="0.25">
      <c r="A98" s="348" t="e">
        <f>IF('Запит 2-11 '!#REF!&lt;&gt;0,'Запит 2-11 '!#REF!,"")</f>
        <v>#REF!</v>
      </c>
      <c r="B98" s="337" t="e">
        <f>'Запит 2-11 '!#REF!</f>
        <v>#REF!</v>
      </c>
      <c r="C98" s="311"/>
      <c r="D98" s="278"/>
      <c r="E98" s="310">
        <f>SUM(C98:D98)</f>
        <v>0</v>
      </c>
      <c r="F98" s="343" t="e">
        <f>#REF!+#REF!</f>
        <v>#REF!</v>
      </c>
      <c r="G98" s="277" t="e">
        <f>#REF!+#REF!</f>
        <v>#REF!</v>
      </c>
      <c r="H98" s="276" t="e">
        <f>SUM(F98:G98)</f>
        <v>#REF!</v>
      </c>
      <c r="I98" s="272" t="e">
        <f t="shared" si="11"/>
        <v>#REF!</v>
      </c>
    </row>
    <row r="99" spans="1:9" x14ac:dyDescent="0.25">
      <c r="A99" s="338" t="e">
        <f>IF('Запит 2-11 '!#REF!&lt;&gt;0,'Запит 2-11 '!#REF!,"")</f>
        <v>#REF!</v>
      </c>
      <c r="B99" s="339" t="e">
        <f>'Запит 2-11 '!#REF!</f>
        <v>#REF!</v>
      </c>
      <c r="C99" s="286">
        <f t="shared" ref="C99:H99" si="18">SUM(C100:C104)</f>
        <v>0</v>
      </c>
      <c r="D99" s="285">
        <f t="shared" si="18"/>
        <v>0</v>
      </c>
      <c r="E99" s="284">
        <f t="shared" si="18"/>
        <v>0</v>
      </c>
      <c r="F99" s="340" t="e">
        <f t="shared" si="18"/>
        <v>#REF!</v>
      </c>
      <c r="G99" s="285" t="e">
        <f t="shared" si="18"/>
        <v>#REF!</v>
      </c>
      <c r="H99" s="284" t="e">
        <f t="shared" si="18"/>
        <v>#REF!</v>
      </c>
      <c r="I99" s="272" t="e">
        <f t="shared" si="11"/>
        <v>#REF!</v>
      </c>
    </row>
    <row r="100" spans="1:9" x14ac:dyDescent="0.25">
      <c r="A100" s="347" t="e">
        <f>IF('Запит 2-11 '!#REF!&lt;&gt;0,'Запит 2-11 '!#REF!,"")</f>
        <v>#REF!</v>
      </c>
      <c r="B100" s="336" t="e">
        <f>'Запит 2-11 '!#REF!</f>
        <v>#REF!</v>
      </c>
      <c r="C100" s="313"/>
      <c r="D100" s="283"/>
      <c r="E100" s="312">
        <f>SUM(C100:D100)</f>
        <v>0</v>
      </c>
      <c r="F100" s="341" t="e">
        <f>#REF!+#REF!</f>
        <v>#REF!</v>
      </c>
      <c r="G100" s="282" t="e">
        <f>#REF!+#REF!</f>
        <v>#REF!</v>
      </c>
      <c r="H100" s="281" t="e">
        <f>SUM(F100:G100)</f>
        <v>#REF!</v>
      </c>
      <c r="I100" s="272" t="e">
        <f t="shared" si="11"/>
        <v>#REF!</v>
      </c>
    </row>
    <row r="101" spans="1:9" x14ac:dyDescent="0.25">
      <c r="A101" s="348" t="e">
        <f>IF('Запит 2-11 '!#REF!&lt;&gt;0,'Запит 2-11 '!#REF!,"")</f>
        <v>#REF!</v>
      </c>
      <c r="B101" s="337" t="e">
        <f>'Запит 2-11 '!#REF!</f>
        <v>#REF!</v>
      </c>
      <c r="C101" s="311"/>
      <c r="D101" s="278"/>
      <c r="E101" s="310">
        <f>SUM(C101:D101)</f>
        <v>0</v>
      </c>
      <c r="F101" s="342" t="e">
        <f>#REF!+#REF!</f>
        <v>#REF!</v>
      </c>
      <c r="G101" s="280" t="e">
        <f>#REF!+#REF!</f>
        <v>#REF!</v>
      </c>
      <c r="H101" s="279" t="e">
        <f>SUM(F101:G101)</f>
        <v>#REF!</v>
      </c>
      <c r="I101" s="272" t="e">
        <f t="shared" si="11"/>
        <v>#REF!</v>
      </c>
    </row>
    <row r="102" spans="1:9" x14ac:dyDescent="0.25">
      <c r="A102" s="348" t="e">
        <f>IF('Запит 2-11 '!#REF!&lt;&gt;0,'Запит 2-11 '!#REF!,"")</f>
        <v>#REF!</v>
      </c>
      <c r="B102" s="337" t="e">
        <f>'Запит 2-11 '!#REF!</f>
        <v>#REF!</v>
      </c>
      <c r="C102" s="311"/>
      <c r="D102" s="278"/>
      <c r="E102" s="310">
        <f>SUM(C102:D102)</f>
        <v>0</v>
      </c>
      <c r="F102" s="342" t="e">
        <f>#REF!+#REF!</f>
        <v>#REF!</v>
      </c>
      <c r="G102" s="280" t="e">
        <f>#REF!+#REF!</f>
        <v>#REF!</v>
      </c>
      <c r="H102" s="279" t="e">
        <f>SUM(F102:G102)</f>
        <v>#REF!</v>
      </c>
      <c r="I102" s="272" t="e">
        <f t="shared" si="11"/>
        <v>#REF!</v>
      </c>
    </row>
    <row r="103" spans="1:9" x14ac:dyDescent="0.25">
      <c r="A103" s="348" t="e">
        <f>IF('Запит 2-11 '!#REF!&lt;&gt;0,'Запит 2-11 '!#REF!,"")</f>
        <v>#REF!</v>
      </c>
      <c r="B103" s="337" t="e">
        <f>'Запит 2-11 '!#REF!</f>
        <v>#REF!</v>
      </c>
      <c r="C103" s="311"/>
      <c r="D103" s="278"/>
      <c r="E103" s="310">
        <f>SUM(C103:D103)</f>
        <v>0</v>
      </c>
      <c r="F103" s="342" t="e">
        <f>#REF!+#REF!</f>
        <v>#REF!</v>
      </c>
      <c r="G103" s="280" t="e">
        <f>#REF!+#REF!</f>
        <v>#REF!</v>
      </c>
      <c r="H103" s="279" t="e">
        <f>SUM(F103:G103)</f>
        <v>#REF!</v>
      </c>
      <c r="I103" s="272" t="e">
        <f t="shared" si="11"/>
        <v>#REF!</v>
      </c>
    </row>
    <row r="104" spans="1:9" x14ac:dyDescent="0.25">
      <c r="A104" s="348" t="e">
        <f>IF('Запит 2-11 '!#REF!&lt;&gt;0,'Запит 2-11 '!#REF!,"")</f>
        <v>#REF!</v>
      </c>
      <c r="B104" s="337" t="e">
        <f>'Запит 2-11 '!#REF!</f>
        <v>#REF!</v>
      </c>
      <c r="C104" s="311"/>
      <c r="D104" s="278"/>
      <c r="E104" s="310">
        <f>SUM(C104:D104)</f>
        <v>0</v>
      </c>
      <c r="F104" s="343" t="e">
        <f>#REF!+#REF!</f>
        <v>#REF!</v>
      </c>
      <c r="G104" s="277" t="e">
        <f>#REF!+#REF!</f>
        <v>#REF!</v>
      </c>
      <c r="H104" s="276" t="e">
        <f>SUM(F104:G104)</f>
        <v>#REF!</v>
      </c>
      <c r="I104" s="272" t="e">
        <f t="shared" si="11"/>
        <v>#REF!</v>
      </c>
    </row>
    <row r="105" spans="1:9" x14ac:dyDescent="0.25">
      <c r="A105" s="338" t="e">
        <f>IF('Запит 2-11 '!#REF!&lt;&gt;0,'Запит 2-11 '!#REF!,"")</f>
        <v>#REF!</v>
      </c>
      <c r="B105" s="339" t="e">
        <f>'Запит 2-11 '!#REF!</f>
        <v>#REF!</v>
      </c>
      <c r="C105" s="286">
        <f t="shared" ref="C105:H105" si="19">SUM(C106:C110)</f>
        <v>0</v>
      </c>
      <c r="D105" s="285">
        <f t="shared" si="19"/>
        <v>0</v>
      </c>
      <c r="E105" s="284">
        <f t="shared" si="19"/>
        <v>0</v>
      </c>
      <c r="F105" s="340" t="e">
        <f t="shared" si="19"/>
        <v>#REF!</v>
      </c>
      <c r="G105" s="285" t="e">
        <f t="shared" si="19"/>
        <v>#REF!</v>
      </c>
      <c r="H105" s="284" t="e">
        <f t="shared" si="19"/>
        <v>#REF!</v>
      </c>
      <c r="I105" s="272" t="e">
        <f t="shared" si="11"/>
        <v>#REF!</v>
      </c>
    </row>
    <row r="106" spans="1:9" x14ac:dyDescent="0.25">
      <c r="A106" s="347" t="e">
        <f>IF('Запит 2-11 '!#REF!&lt;&gt;0,'Запит 2-11 '!#REF!,"")</f>
        <v>#REF!</v>
      </c>
      <c r="B106" s="336" t="e">
        <f>'Запит 2-11 '!#REF!</f>
        <v>#REF!</v>
      </c>
      <c r="C106" s="313"/>
      <c r="D106" s="283"/>
      <c r="E106" s="312">
        <f>SUM(C106:D106)</f>
        <v>0</v>
      </c>
      <c r="F106" s="341" t="e">
        <f>#REF!+#REF!</f>
        <v>#REF!</v>
      </c>
      <c r="G106" s="282" t="e">
        <f>#REF!+#REF!</f>
        <v>#REF!</v>
      </c>
      <c r="H106" s="281" t="e">
        <f>SUM(F106:G106)</f>
        <v>#REF!</v>
      </c>
      <c r="I106" s="272" t="e">
        <f t="shared" si="11"/>
        <v>#REF!</v>
      </c>
    </row>
    <row r="107" spans="1:9" x14ac:dyDescent="0.25">
      <c r="A107" s="348" t="e">
        <f>IF('Запит 2-11 '!#REF!&lt;&gt;0,'Запит 2-11 '!#REF!,"")</f>
        <v>#REF!</v>
      </c>
      <c r="B107" s="337" t="e">
        <f>'Запит 2-11 '!#REF!</f>
        <v>#REF!</v>
      </c>
      <c r="C107" s="311"/>
      <c r="D107" s="278"/>
      <c r="E107" s="310">
        <f>SUM(C107:D107)</f>
        <v>0</v>
      </c>
      <c r="F107" s="342" t="e">
        <f>#REF!+#REF!</f>
        <v>#REF!</v>
      </c>
      <c r="G107" s="280" t="e">
        <f>#REF!+#REF!</f>
        <v>#REF!</v>
      </c>
      <c r="H107" s="279" t="e">
        <f>SUM(F107:G107)</f>
        <v>#REF!</v>
      </c>
      <c r="I107" s="272" t="e">
        <f t="shared" si="11"/>
        <v>#REF!</v>
      </c>
    </row>
    <row r="108" spans="1:9" x14ac:dyDescent="0.25">
      <c r="A108" s="348" t="e">
        <f>IF('Запит 2-11 '!#REF!&lt;&gt;0,'Запит 2-11 '!#REF!,"")</f>
        <v>#REF!</v>
      </c>
      <c r="B108" s="337" t="e">
        <f>'Запит 2-11 '!#REF!</f>
        <v>#REF!</v>
      </c>
      <c r="C108" s="311"/>
      <c r="D108" s="278"/>
      <c r="E108" s="310">
        <f>SUM(C108:D108)</f>
        <v>0</v>
      </c>
      <c r="F108" s="342" t="e">
        <f>#REF!+#REF!</f>
        <v>#REF!</v>
      </c>
      <c r="G108" s="280" t="e">
        <f>#REF!+#REF!</f>
        <v>#REF!</v>
      </c>
      <c r="H108" s="279" t="e">
        <f>SUM(F108:G108)</f>
        <v>#REF!</v>
      </c>
      <c r="I108" s="272" t="e">
        <f t="shared" si="11"/>
        <v>#REF!</v>
      </c>
    </row>
    <row r="109" spans="1:9" x14ac:dyDescent="0.25">
      <c r="A109" s="348" t="e">
        <f>IF('Запит 2-11 '!#REF!&lt;&gt;0,'Запит 2-11 '!#REF!,"")</f>
        <v>#REF!</v>
      </c>
      <c r="B109" s="337" t="e">
        <f>'Запит 2-11 '!#REF!</f>
        <v>#REF!</v>
      </c>
      <c r="C109" s="311"/>
      <c r="D109" s="278"/>
      <c r="E109" s="310">
        <f>SUM(C109:D109)</f>
        <v>0</v>
      </c>
      <c r="F109" s="342" t="e">
        <f>#REF!+#REF!</f>
        <v>#REF!</v>
      </c>
      <c r="G109" s="280" t="e">
        <f>#REF!+#REF!</f>
        <v>#REF!</v>
      </c>
      <c r="H109" s="279" t="e">
        <f>SUM(F109:G109)</f>
        <v>#REF!</v>
      </c>
      <c r="I109" s="272" t="e">
        <f t="shared" si="11"/>
        <v>#REF!</v>
      </c>
    </row>
    <row r="110" spans="1:9" x14ac:dyDescent="0.25">
      <c r="A110" s="348" t="e">
        <f>IF('Запит 2-11 '!#REF!&lt;&gt;0,'Запит 2-11 '!#REF!,"")</f>
        <v>#REF!</v>
      </c>
      <c r="B110" s="337" t="e">
        <f>'Запит 2-11 '!#REF!</f>
        <v>#REF!</v>
      </c>
      <c r="C110" s="311"/>
      <c r="D110" s="278"/>
      <c r="E110" s="310">
        <f>SUM(C110:D110)</f>
        <v>0</v>
      </c>
      <c r="F110" s="343" t="e">
        <f>#REF!+#REF!</f>
        <v>#REF!</v>
      </c>
      <c r="G110" s="277" t="e">
        <f>#REF!+#REF!</f>
        <v>#REF!</v>
      </c>
      <c r="H110" s="276" t="e">
        <f>SUM(F110:G110)</f>
        <v>#REF!</v>
      </c>
      <c r="I110" s="272" t="e">
        <f t="shared" si="11"/>
        <v>#REF!</v>
      </c>
    </row>
    <row r="111" spans="1:9" x14ac:dyDescent="0.25">
      <c r="A111" s="338" t="e">
        <f>IF('Запит 2-11 '!#REF!&lt;&gt;0,'Запит 2-11 '!#REF!,"")</f>
        <v>#REF!</v>
      </c>
      <c r="B111" s="339" t="e">
        <f>'Запит 2-11 '!#REF!</f>
        <v>#REF!</v>
      </c>
      <c r="C111" s="286">
        <f t="shared" ref="C111:H111" si="20">SUM(C112:C116)</f>
        <v>0</v>
      </c>
      <c r="D111" s="285">
        <f t="shared" si="20"/>
        <v>0</v>
      </c>
      <c r="E111" s="284">
        <f t="shared" si="20"/>
        <v>0</v>
      </c>
      <c r="F111" s="340" t="e">
        <f t="shared" si="20"/>
        <v>#REF!</v>
      </c>
      <c r="G111" s="285" t="e">
        <f t="shared" si="20"/>
        <v>#REF!</v>
      </c>
      <c r="H111" s="284" t="e">
        <f t="shared" si="20"/>
        <v>#REF!</v>
      </c>
      <c r="I111" s="272" t="e">
        <f t="shared" si="11"/>
        <v>#REF!</v>
      </c>
    </row>
    <row r="112" spans="1:9" x14ac:dyDescent="0.25">
      <c r="A112" s="347" t="e">
        <f>IF('Запит 2-11 '!#REF!&lt;&gt;0,'Запит 2-11 '!#REF!,"")</f>
        <v>#REF!</v>
      </c>
      <c r="B112" s="336" t="e">
        <f>'Запит 2-11 '!#REF!</f>
        <v>#REF!</v>
      </c>
      <c r="C112" s="313"/>
      <c r="D112" s="283"/>
      <c r="E112" s="312">
        <f t="shared" ref="E112:E117" si="21">SUM(C112:D112)</f>
        <v>0</v>
      </c>
      <c r="F112" s="341" t="e">
        <f>#REF!+#REF!</f>
        <v>#REF!</v>
      </c>
      <c r="G112" s="282" t="e">
        <f>#REF!+#REF!</f>
        <v>#REF!</v>
      </c>
      <c r="H112" s="281" t="e">
        <f t="shared" ref="H112:H117" si="22">SUM(F112:G112)</f>
        <v>#REF!</v>
      </c>
      <c r="I112" s="272" t="e">
        <f t="shared" si="11"/>
        <v>#REF!</v>
      </c>
    </row>
    <row r="113" spans="1:9" x14ac:dyDescent="0.25">
      <c r="A113" s="348" t="e">
        <f>IF('Запит 2-11 '!#REF!&lt;&gt;0,'Запит 2-11 '!#REF!,"")</f>
        <v>#REF!</v>
      </c>
      <c r="B113" s="337" t="e">
        <f>'Запит 2-11 '!#REF!</f>
        <v>#REF!</v>
      </c>
      <c r="C113" s="311"/>
      <c r="D113" s="278"/>
      <c r="E113" s="310">
        <f t="shared" si="21"/>
        <v>0</v>
      </c>
      <c r="F113" s="342" t="e">
        <f>#REF!+#REF!</f>
        <v>#REF!</v>
      </c>
      <c r="G113" s="280" t="e">
        <f>#REF!+#REF!</f>
        <v>#REF!</v>
      </c>
      <c r="H113" s="279" t="e">
        <f t="shared" si="22"/>
        <v>#REF!</v>
      </c>
      <c r="I113" s="272" t="e">
        <f t="shared" si="11"/>
        <v>#REF!</v>
      </c>
    </row>
    <row r="114" spans="1:9" x14ac:dyDescent="0.25">
      <c r="A114" s="348" t="e">
        <f>IF('Запит 2-11 '!#REF!&lt;&gt;0,'Запит 2-11 '!#REF!,"")</f>
        <v>#REF!</v>
      </c>
      <c r="B114" s="337" t="e">
        <f>'Запит 2-11 '!#REF!</f>
        <v>#REF!</v>
      </c>
      <c r="C114" s="311"/>
      <c r="D114" s="278"/>
      <c r="E114" s="310">
        <f t="shared" si="21"/>
        <v>0</v>
      </c>
      <c r="F114" s="342" t="e">
        <f>#REF!+#REF!</f>
        <v>#REF!</v>
      </c>
      <c r="G114" s="280" t="e">
        <f>#REF!+#REF!</f>
        <v>#REF!</v>
      </c>
      <c r="H114" s="279" t="e">
        <f t="shared" si="22"/>
        <v>#REF!</v>
      </c>
      <c r="I114" s="272" t="e">
        <f t="shared" si="11"/>
        <v>#REF!</v>
      </c>
    </row>
    <row r="115" spans="1:9" x14ac:dyDescent="0.25">
      <c r="A115" s="348" t="e">
        <f>IF('Запит 2-11 '!#REF!&lt;&gt;0,'Запит 2-11 '!#REF!,"")</f>
        <v>#REF!</v>
      </c>
      <c r="B115" s="337" t="e">
        <f>'Запит 2-11 '!#REF!</f>
        <v>#REF!</v>
      </c>
      <c r="C115" s="311"/>
      <c r="D115" s="278"/>
      <c r="E115" s="310">
        <f t="shared" si="21"/>
        <v>0</v>
      </c>
      <c r="F115" s="342" t="e">
        <f>#REF!+#REF!</f>
        <v>#REF!</v>
      </c>
      <c r="G115" s="280" t="e">
        <f>#REF!+#REF!</f>
        <v>#REF!</v>
      </c>
      <c r="H115" s="279" t="e">
        <f t="shared" si="22"/>
        <v>#REF!</v>
      </c>
      <c r="I115" s="272" t="e">
        <f t="shared" si="11"/>
        <v>#REF!</v>
      </c>
    </row>
    <row r="116" spans="1:9" x14ac:dyDescent="0.25">
      <c r="A116" s="348" t="e">
        <f>IF('Запит 2-11 '!#REF!&lt;&gt;0,'Запит 2-11 '!#REF!,"")</f>
        <v>#REF!</v>
      </c>
      <c r="B116" s="337" t="e">
        <f>'Запит 2-11 '!#REF!</f>
        <v>#REF!</v>
      </c>
      <c r="C116" s="311"/>
      <c r="D116" s="278"/>
      <c r="E116" s="310">
        <f t="shared" si="21"/>
        <v>0</v>
      </c>
      <c r="F116" s="343" t="e">
        <f>#REF!+#REF!</f>
        <v>#REF!</v>
      </c>
      <c r="G116" s="277" t="e">
        <f>#REF!+#REF!</f>
        <v>#REF!</v>
      </c>
      <c r="H116" s="276" t="e">
        <f t="shared" si="22"/>
        <v>#REF!</v>
      </c>
      <c r="I116" s="272" t="e">
        <f t="shared" si="11"/>
        <v>#REF!</v>
      </c>
    </row>
    <row r="117" spans="1:9" x14ac:dyDescent="0.25">
      <c r="A117" s="637" t="s">
        <v>40</v>
      </c>
      <c r="B117" s="638"/>
      <c r="C117" s="309">
        <f>C57+C63+C69+C75+C81+C87+C93+C99+C105+C111</f>
        <v>0</v>
      </c>
      <c r="D117" s="275">
        <f>D57+D63+D69+D75+D81+D87+D93+D99+D105+D111</f>
        <v>0</v>
      </c>
      <c r="E117" s="308">
        <f t="shared" si="21"/>
        <v>0</v>
      </c>
      <c r="F117" s="344" t="e">
        <f>F57+F63+F69+F75+F81+F87+F93+F99+F105+F111</f>
        <v>#REF!</v>
      </c>
      <c r="G117" s="274" t="e">
        <f>G57+G63+G69+G75+G81+G87+G93+G99+G105+G111</f>
        <v>#REF!</v>
      </c>
      <c r="H117" s="273" t="e">
        <f t="shared" si="22"/>
        <v>#REF!</v>
      </c>
      <c r="I117" s="272" t="s">
        <v>98</v>
      </c>
    </row>
  </sheetData>
  <sheetProtection password="E75E" sheet="1" formatCells="0" formatColumns="0" autoFilter="0"/>
  <autoFilter ref="I1:I117"/>
  <mergeCells count="9">
    <mergeCell ref="A117:B117"/>
    <mergeCell ref="F2:H2"/>
    <mergeCell ref="B2:B3"/>
    <mergeCell ref="A52:B52"/>
    <mergeCell ref="A2:A3"/>
    <mergeCell ref="C2:E2"/>
    <mergeCell ref="A55:B56"/>
    <mergeCell ref="C55:E55"/>
    <mergeCell ref="F55:H55"/>
  </mergeCells>
  <phoneticPr fontId="35" type="noConversion"/>
  <pageMargins left="0.35433070866141736" right="0.35433070866141736" top="0.31496062992125984" bottom="0.31496062992125984" header="0.31496062992125984" footer="0.31496062992125984"/>
  <pageSetup paperSize="9" scale="93" fitToHeight="1000" orientation="landscape" blackAndWhite="1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  <pageSetUpPr fitToPage="1"/>
  </sheetPr>
  <dimension ref="A1:H2411"/>
  <sheetViews>
    <sheetView showZeros="0" view="pageBreakPreview" zoomScale="70" zoomScaleNormal="115" zoomScaleSheetLayoutView="70" workbookViewId="0">
      <selection activeCell="C27" sqref="C27"/>
    </sheetView>
  </sheetViews>
  <sheetFormatPr defaultColWidth="9.140625" defaultRowHeight="15" x14ac:dyDescent="0.25"/>
  <cols>
    <col min="1" max="1" width="4.42578125" style="47" customWidth="1"/>
    <col min="2" max="2" width="44.140625" style="47" customWidth="1"/>
    <col min="3" max="4" width="18.7109375" style="47" customWidth="1"/>
    <col min="5" max="5" width="19.5703125" style="47" customWidth="1"/>
    <col min="6" max="6" width="21" style="233" customWidth="1"/>
    <col min="7" max="8" width="9.140625" style="47" customWidth="1"/>
    <col min="9" max="16384" width="9.140625" style="295"/>
  </cols>
  <sheetData>
    <row r="1" spans="1:7" x14ac:dyDescent="0.25">
      <c r="A1" s="192" t="s">
        <v>220</v>
      </c>
      <c r="G1" s="81" t="s">
        <v>98</v>
      </c>
    </row>
    <row r="2" spans="1:7" ht="23.25" customHeight="1" x14ac:dyDescent="0.2">
      <c r="A2" s="766" t="s">
        <v>50</v>
      </c>
      <c r="B2" s="768" t="s">
        <v>57</v>
      </c>
      <c r="C2" s="775" t="s">
        <v>56</v>
      </c>
      <c r="D2" s="777" t="s">
        <v>31</v>
      </c>
      <c r="E2" s="609" t="s">
        <v>197</v>
      </c>
      <c r="F2" s="771" t="s">
        <v>196</v>
      </c>
      <c r="G2" s="81" t="s">
        <v>98</v>
      </c>
    </row>
    <row r="3" spans="1:7" ht="12.75" customHeight="1" x14ac:dyDescent="0.2">
      <c r="A3" s="767"/>
      <c r="B3" s="769"/>
      <c r="C3" s="776"/>
      <c r="D3" s="778"/>
      <c r="E3" s="770"/>
      <c r="F3" s="772"/>
      <c r="G3" s="81" t="s">
        <v>98</v>
      </c>
    </row>
    <row r="4" spans="1:7" ht="12.75" x14ac:dyDescent="0.2">
      <c r="A4" s="773" t="e">
        <f>'Запит 2-8'!#REF!</f>
        <v>#REF!</v>
      </c>
      <c r="B4" s="774"/>
      <c r="C4" s="774"/>
      <c r="D4" s="774"/>
      <c r="E4" s="774"/>
      <c r="F4" s="774"/>
      <c r="G4" s="81" t="str">
        <f>G5</f>
        <v>Для друку</v>
      </c>
    </row>
    <row r="5" spans="1:7" ht="12.75" x14ac:dyDescent="0.2">
      <c r="A5" s="760" t="e">
        <f>'Запит 2-8'!#REF!</f>
        <v>#REF!</v>
      </c>
      <c r="B5" s="761"/>
      <c r="C5" s="761"/>
      <c r="D5" s="761"/>
      <c r="E5" s="761"/>
      <c r="F5" s="761"/>
      <c r="G5" s="81" t="str">
        <f>G6</f>
        <v>Для друку</v>
      </c>
    </row>
    <row r="6" spans="1:7" ht="12.75" x14ac:dyDescent="0.2">
      <c r="A6" s="235" t="s">
        <v>4</v>
      </c>
      <c r="B6" s="762" t="s">
        <v>106</v>
      </c>
      <c r="C6" s="763"/>
      <c r="D6" s="763"/>
      <c r="E6" s="765"/>
      <c r="F6" s="765"/>
      <c r="G6" s="81" t="str">
        <f>G7</f>
        <v>Для друку</v>
      </c>
    </row>
    <row r="7" spans="1:7" ht="25.5" x14ac:dyDescent="0.25">
      <c r="A7" s="218">
        <f>'Запит 2-8'!A7</f>
        <v>0</v>
      </c>
      <c r="B7" s="241" t="str">
        <f>IF('Запит 2-8'!B7&lt;&gt;"",'Запит 2-8'!B7,"")</f>
        <v>Оплата послуг з виготовлення презентаційно- інформаційної продукції</v>
      </c>
      <c r="C7" s="242" t="str">
        <f>'Запит 2-8'!C7</f>
        <v>грн.</v>
      </c>
      <c r="D7" s="243" t="str">
        <f>'Запит 2-8'!D7</f>
        <v>акт наданих послуг</v>
      </c>
      <c r="E7" s="349"/>
      <c r="F7" s="352" t="e">
        <f>#REF!+#REF!</f>
        <v>#REF!</v>
      </c>
      <c r="G7" s="81" t="str">
        <f>IF(B7&lt;&gt;"","Для друку","")</f>
        <v>Для друку</v>
      </c>
    </row>
    <row r="8" spans="1:7" ht="25.5" x14ac:dyDescent="0.25">
      <c r="A8" s="218">
        <f>'Запит 2-8'!A8</f>
        <v>0</v>
      </c>
      <c r="B8" s="48" t="str">
        <f>IF('Запит 2-8'!B8&lt;&gt;"",'Запит 2-8'!B8,"")</f>
        <v>Оплата послуг з виготовлення  відеоматеріалів про місто</v>
      </c>
      <c r="C8" s="49" t="str">
        <f>'Запит 2-8'!C8</f>
        <v>грн.</v>
      </c>
      <c r="D8" s="50" t="str">
        <f>'Запит 2-8'!D8</f>
        <v>акт наданих послуг</v>
      </c>
      <c r="E8" s="350"/>
      <c r="F8" s="353" t="e">
        <f>#REF!+#REF!</f>
        <v>#REF!</v>
      </c>
      <c r="G8" s="81" t="str">
        <f t="shared" ref="G8:G21" si="0">IF(B8&lt;&gt;"","Для друку","")</f>
        <v>Для друку</v>
      </c>
    </row>
    <row r="9" spans="1:7" ht="38.25" x14ac:dyDescent="0.25">
      <c r="A9" s="218">
        <f>'Запит 2-8'!A9</f>
        <v>0</v>
      </c>
      <c r="B9" s="48" t="str">
        <f>IF('Запит 2-8'!B9&lt;&gt;"",'Запит 2-8'!B9,"")</f>
        <v>Оплата витрат та послуг  для участі у виставках, ярмарках, форумах, семінарах, презентаціях та інших заходах</v>
      </c>
      <c r="C9" s="49" t="str">
        <f>'Запит 2-8'!C9</f>
        <v>грн.</v>
      </c>
      <c r="D9" s="50" t="str">
        <f>'Запит 2-8'!D9</f>
        <v>акт наданих послуг</v>
      </c>
      <c r="E9" s="350"/>
      <c r="F9" s="353" t="e">
        <f>#REF!+#REF!</f>
        <v>#REF!</v>
      </c>
      <c r="G9" s="81" t="str">
        <f t="shared" si="0"/>
        <v>Для друку</v>
      </c>
    </row>
    <row r="10" spans="1:7" ht="38.25" x14ac:dyDescent="0.25">
      <c r="A10" s="218">
        <f>'Запит 2-8'!A10</f>
        <v>0</v>
      </c>
      <c r="B10" s="48" t="str">
        <f>IF('Запит 2-8'!B10&lt;&gt;"",'Запит 2-8'!B10,"")</f>
        <v xml:space="preserve">Організація навчальних семінарів, практикумів, круглих столів тощо з питань підприємницької діяльності </v>
      </c>
      <c r="C10" s="49" t="str">
        <f>'Запит 2-8'!C10</f>
        <v>грн.</v>
      </c>
      <c r="D10" s="50" t="str">
        <f>'Запит 2-8'!D10</f>
        <v>акт наданих послуг</v>
      </c>
      <c r="E10" s="229"/>
      <c r="F10" s="353" t="e">
        <f>#REF!+#REF!</f>
        <v>#REF!</v>
      </c>
      <c r="G10" s="81" t="str">
        <f t="shared" si="0"/>
        <v>Для друку</v>
      </c>
    </row>
    <row r="11" spans="1:7" x14ac:dyDescent="0.25">
      <c r="A11" s="218">
        <f>'Запит 2-8'!A11</f>
        <v>0</v>
      </c>
      <c r="B11" s="48" t="str">
        <f>IF('Запит 2-8'!B11&lt;&gt;"",'Запит 2-8'!B11,"")</f>
        <v/>
      </c>
      <c r="C11" s="49">
        <f>'Запит 2-8'!C11</f>
        <v>0</v>
      </c>
      <c r="D11" s="50">
        <f>'Запит 2-8'!D11</f>
        <v>0</v>
      </c>
      <c r="E11" s="350"/>
      <c r="F11" s="353" t="e">
        <f>#REF!+#REF!</f>
        <v>#REF!</v>
      </c>
      <c r="G11" s="81" t="str">
        <f t="shared" si="0"/>
        <v/>
      </c>
    </row>
    <row r="12" spans="1:7" x14ac:dyDescent="0.25">
      <c r="A12" s="218">
        <f>'Запит 2-8'!A12</f>
        <v>0</v>
      </c>
      <c r="B12" s="48" t="str">
        <f>IF('Запит 2-8'!B12&lt;&gt;"",'Запит 2-8'!B12,"")</f>
        <v/>
      </c>
      <c r="C12" s="49">
        <f>'Запит 2-8'!C12</f>
        <v>0</v>
      </c>
      <c r="D12" s="50">
        <f>'Запит 2-8'!D12</f>
        <v>0</v>
      </c>
      <c r="E12" s="350"/>
      <c r="F12" s="353" t="e">
        <f>#REF!+#REF!</f>
        <v>#REF!</v>
      </c>
      <c r="G12" s="81" t="str">
        <f t="shared" si="0"/>
        <v/>
      </c>
    </row>
    <row r="13" spans="1:7" x14ac:dyDescent="0.25">
      <c r="A13" s="218">
        <f>'Запит 2-8'!A13</f>
        <v>0</v>
      </c>
      <c r="B13" s="48" t="str">
        <f>IF('Запит 2-8'!B13&lt;&gt;"",'Запит 2-8'!B13,"")</f>
        <v/>
      </c>
      <c r="C13" s="49">
        <f>'Запит 2-8'!C13</f>
        <v>0</v>
      </c>
      <c r="D13" s="50">
        <f>'Запит 2-8'!D13</f>
        <v>0</v>
      </c>
      <c r="E13" s="350"/>
      <c r="F13" s="353" t="e">
        <f>#REF!+#REF!</f>
        <v>#REF!</v>
      </c>
      <c r="G13" s="81" t="str">
        <f t="shared" si="0"/>
        <v/>
      </c>
    </row>
    <row r="14" spans="1:7" x14ac:dyDescent="0.25">
      <c r="A14" s="218">
        <f>'Запит 2-8'!A14</f>
        <v>0</v>
      </c>
      <c r="B14" s="48" t="str">
        <f>IF('Запит 2-8'!B14&lt;&gt;"",'Запит 2-8'!B14,"")</f>
        <v/>
      </c>
      <c r="C14" s="49">
        <f>'Запит 2-8'!C14</f>
        <v>0</v>
      </c>
      <c r="D14" s="50">
        <f>'Запит 2-8'!D14</f>
        <v>0</v>
      </c>
      <c r="E14" s="350"/>
      <c r="F14" s="353" t="e">
        <f>#REF!+#REF!</f>
        <v>#REF!</v>
      </c>
      <c r="G14" s="81" t="str">
        <f t="shared" si="0"/>
        <v/>
      </c>
    </row>
    <row r="15" spans="1:7" x14ac:dyDescent="0.25">
      <c r="A15" s="218">
        <f>'Запит 2-8'!A15</f>
        <v>0</v>
      </c>
      <c r="B15" s="48" t="str">
        <f>IF('Запит 2-8'!B15&lt;&gt;"",'Запит 2-8'!B15,"")</f>
        <v/>
      </c>
      <c r="C15" s="49">
        <f>'Запит 2-8'!C15</f>
        <v>0</v>
      </c>
      <c r="D15" s="50">
        <f>'Запит 2-8'!D15</f>
        <v>0</v>
      </c>
      <c r="E15" s="350"/>
      <c r="F15" s="353" t="e">
        <f>#REF!+#REF!</f>
        <v>#REF!</v>
      </c>
      <c r="G15" s="81" t="str">
        <f t="shared" si="0"/>
        <v/>
      </c>
    </row>
    <row r="16" spans="1:7" x14ac:dyDescent="0.25">
      <c r="A16" s="218">
        <f>'Запит 2-8'!A16</f>
        <v>0</v>
      </c>
      <c r="B16" s="48" t="str">
        <f>IF('Запит 2-8'!B16&lt;&gt;"",'Запит 2-8'!B16,"")</f>
        <v/>
      </c>
      <c r="C16" s="49">
        <f>'Запит 2-8'!C16</f>
        <v>0</v>
      </c>
      <c r="D16" s="50">
        <f>'Запит 2-8'!D16</f>
        <v>0</v>
      </c>
      <c r="E16" s="350"/>
      <c r="F16" s="353" t="e">
        <f>#REF!+#REF!</f>
        <v>#REF!</v>
      </c>
      <c r="G16" s="81" t="str">
        <f t="shared" si="0"/>
        <v/>
      </c>
    </row>
    <row r="17" spans="1:7" x14ac:dyDescent="0.25">
      <c r="A17" s="218">
        <f>'Запит 2-8'!A17</f>
        <v>0</v>
      </c>
      <c r="B17" s="48" t="str">
        <f>IF('Запит 2-8'!B17&lt;&gt;"",'Запит 2-8'!B17,"")</f>
        <v/>
      </c>
      <c r="C17" s="49">
        <f>'Запит 2-8'!C17</f>
        <v>0</v>
      </c>
      <c r="D17" s="50">
        <f>'Запит 2-8'!D17</f>
        <v>0</v>
      </c>
      <c r="E17" s="350"/>
      <c r="F17" s="353" t="e">
        <f>#REF!+#REF!</f>
        <v>#REF!</v>
      </c>
      <c r="G17" s="81" t="str">
        <f t="shared" si="0"/>
        <v/>
      </c>
    </row>
    <row r="18" spans="1:7" x14ac:dyDescent="0.25">
      <c r="A18" s="218">
        <f>'Запит 2-8'!A18</f>
        <v>0</v>
      </c>
      <c r="B18" s="48" t="str">
        <f>IF('Запит 2-8'!B18&lt;&gt;"",'Запит 2-8'!B18,"")</f>
        <v/>
      </c>
      <c r="C18" s="49">
        <f>'Запит 2-8'!C18</f>
        <v>0</v>
      </c>
      <c r="D18" s="50">
        <f>'Запит 2-8'!D18</f>
        <v>0</v>
      </c>
      <c r="E18" s="350"/>
      <c r="F18" s="353" t="e">
        <f>#REF!+#REF!</f>
        <v>#REF!</v>
      </c>
      <c r="G18" s="81" t="str">
        <f t="shared" si="0"/>
        <v/>
      </c>
    </row>
    <row r="19" spans="1:7" x14ac:dyDescent="0.25">
      <c r="A19" s="218">
        <f>'Запит 2-8'!A19</f>
        <v>0</v>
      </c>
      <c r="B19" s="48" t="str">
        <f>IF('Запит 2-8'!B19&lt;&gt;"",'Запит 2-8'!B19,"")</f>
        <v/>
      </c>
      <c r="C19" s="49">
        <f>'Запит 2-8'!C19</f>
        <v>0</v>
      </c>
      <c r="D19" s="50">
        <f>'Запит 2-8'!D19</f>
        <v>0</v>
      </c>
      <c r="E19" s="350"/>
      <c r="F19" s="353" t="e">
        <f>#REF!+#REF!</f>
        <v>#REF!</v>
      </c>
      <c r="G19" s="81" t="str">
        <f t="shared" si="0"/>
        <v/>
      </c>
    </row>
    <row r="20" spans="1:7" x14ac:dyDescent="0.25">
      <c r="A20" s="218">
        <f>'Запит 2-8'!A20</f>
        <v>0</v>
      </c>
      <c r="B20" s="48" t="str">
        <f>IF('Запит 2-8'!B20&lt;&gt;"",'Запит 2-8'!B20,"")</f>
        <v/>
      </c>
      <c r="C20" s="49">
        <f>'Запит 2-8'!C20</f>
        <v>0</v>
      </c>
      <c r="D20" s="50">
        <f>'Запит 2-8'!D20</f>
        <v>0</v>
      </c>
      <c r="E20" s="350"/>
      <c r="F20" s="353" t="e">
        <f>#REF!+#REF!</f>
        <v>#REF!</v>
      </c>
      <c r="G20" s="81" t="str">
        <f t="shared" si="0"/>
        <v/>
      </c>
    </row>
    <row r="21" spans="1:7" x14ac:dyDescent="0.25">
      <c r="A21" s="218">
        <f>'Запит 2-8'!A21</f>
        <v>0</v>
      </c>
      <c r="B21" s="237" t="str">
        <f>IF('Запит 2-8'!B21&lt;&gt;"",'Запит 2-8'!B21,"")</f>
        <v/>
      </c>
      <c r="C21" s="238">
        <f>'Запит 2-8'!C21</f>
        <v>0</v>
      </c>
      <c r="D21" s="239">
        <f>'Запит 2-8'!D21</f>
        <v>0</v>
      </c>
      <c r="E21" s="351"/>
      <c r="F21" s="354" t="e">
        <f>#REF!+#REF!</f>
        <v>#REF!</v>
      </c>
      <c r="G21" s="81" t="str">
        <f t="shared" si="0"/>
        <v/>
      </c>
    </row>
    <row r="22" spans="1:7" ht="12.75" x14ac:dyDescent="0.2">
      <c r="A22" s="236">
        <f>'Запит 2-8'!A22</f>
        <v>0</v>
      </c>
      <c r="B22" s="762" t="s">
        <v>107</v>
      </c>
      <c r="C22" s="763"/>
      <c r="D22" s="763"/>
      <c r="E22" s="764"/>
      <c r="F22" s="764"/>
      <c r="G22" s="81" t="str">
        <f>G23</f>
        <v>Для друку</v>
      </c>
    </row>
    <row r="23" spans="1:7" ht="25.5" x14ac:dyDescent="0.25">
      <c r="A23" s="218">
        <f>'Запит 2-8'!A23</f>
        <v>0</v>
      </c>
      <c r="B23" s="241" t="str">
        <f>IF('Запит 2-8'!B23&lt;&gt;"",'Запит 2-8'!B23,"")</f>
        <v xml:space="preserve">Кількість виготовленої презентаційно-інформаційної продукції </v>
      </c>
      <c r="C23" s="242" t="str">
        <f>'Запит 2-8'!C23</f>
        <v>од.</v>
      </c>
      <c r="D23" s="243" t="str">
        <f>'Запит 2-8'!D23</f>
        <v>договір, акт наданих послуг</v>
      </c>
      <c r="E23" s="349"/>
      <c r="F23" s="352" t="e">
        <f>#REF!+#REF!</f>
        <v>#REF!</v>
      </c>
      <c r="G23" s="81" t="str">
        <f t="shared" ref="G23:G37" si="1">IF(B23&lt;&gt;"","Для друку","")</f>
        <v>Для друку</v>
      </c>
    </row>
    <row r="24" spans="1:7" x14ac:dyDescent="0.25">
      <c r="A24" s="218">
        <f>'Запит 2-8'!A24</f>
        <v>0</v>
      </c>
      <c r="B24" s="48" t="str">
        <f>IF('Запит 2-8'!B24&lt;&gt;"",'Запит 2-8'!B24,"")</f>
        <v>Кількість виготовлених відеоматеріалів про місто</v>
      </c>
      <c r="C24" s="49" t="str">
        <f>'Запит 2-8'!C24</f>
        <v xml:space="preserve">од. </v>
      </c>
      <c r="D24" s="50" t="str">
        <f>'Запит 2-8'!D24</f>
        <v>звіт</v>
      </c>
      <c r="E24" s="350"/>
      <c r="F24" s="353" t="e">
        <f>#REF!+#REF!</f>
        <v>#REF!</v>
      </c>
      <c r="G24" s="81" t="str">
        <f t="shared" si="1"/>
        <v>Для друку</v>
      </c>
    </row>
    <row r="25" spans="1:7" x14ac:dyDescent="0.25">
      <c r="A25" s="218">
        <f>'Запит 2-8'!A25</f>
        <v>0</v>
      </c>
      <c r="B25" s="48" t="str">
        <f>IF('Запит 2-8'!B25&lt;&gt;"",'Запит 2-8'!B25,"")</f>
        <v xml:space="preserve">Кількість заходів, в якмх забезпечено участь </v>
      </c>
      <c r="C25" s="49" t="str">
        <f>'Запит 2-8'!C25</f>
        <v>од</v>
      </c>
      <c r="D25" s="50" t="str">
        <f>'Запит 2-8'!D25</f>
        <v>звіт</v>
      </c>
      <c r="E25" s="350"/>
      <c r="F25" s="353" t="e">
        <f>#REF!+#REF!</f>
        <v>#REF!</v>
      </c>
      <c r="G25" s="81" t="str">
        <f t="shared" si="1"/>
        <v>Для друку</v>
      </c>
    </row>
    <row r="26" spans="1:7" x14ac:dyDescent="0.25">
      <c r="A26" s="218">
        <f>'Запит 2-8'!A26</f>
        <v>0</v>
      </c>
      <c r="B26" s="48" t="str">
        <f>IF('Запит 2-8'!B26&lt;&gt;"",'Запит 2-8'!B26,"")</f>
        <v>Кількість організованих заходів протягом року</v>
      </c>
      <c r="C26" s="49" t="str">
        <f>'Запит 2-8'!C26</f>
        <v>од</v>
      </c>
      <c r="D26" s="50" t="str">
        <f>'Запит 2-8'!D26</f>
        <v>звіт</v>
      </c>
      <c r="E26" s="229"/>
      <c r="F26" s="353" t="e">
        <f>#REF!+#REF!</f>
        <v>#REF!</v>
      </c>
      <c r="G26" s="81" t="str">
        <f t="shared" si="1"/>
        <v>Для друку</v>
      </c>
    </row>
    <row r="27" spans="1:7" x14ac:dyDescent="0.25">
      <c r="A27" s="218">
        <f>'Запит 2-8'!A27</f>
        <v>0</v>
      </c>
      <c r="B27" s="48" t="str">
        <f>IF('Запит 2-8'!B27&lt;&gt;"",'Запит 2-8'!B27,"")</f>
        <v/>
      </c>
      <c r="C27" s="49">
        <f>'Запит 2-8'!C27</f>
        <v>0</v>
      </c>
      <c r="D27" s="50">
        <f>'Запит 2-8'!D27</f>
        <v>0</v>
      </c>
      <c r="E27" s="350"/>
      <c r="F27" s="353" t="e">
        <f>#REF!+#REF!</f>
        <v>#REF!</v>
      </c>
      <c r="G27" s="81" t="str">
        <f t="shared" si="1"/>
        <v/>
      </c>
    </row>
    <row r="28" spans="1:7" x14ac:dyDescent="0.25">
      <c r="A28" s="218">
        <f>'Запит 2-8'!A28</f>
        <v>0</v>
      </c>
      <c r="B28" s="48" t="str">
        <f>IF('Запит 2-8'!B28&lt;&gt;"",'Запит 2-8'!B28,"")</f>
        <v/>
      </c>
      <c r="C28" s="49">
        <f>'Запит 2-8'!C28</f>
        <v>0</v>
      </c>
      <c r="D28" s="50">
        <f>'Запит 2-8'!D28</f>
        <v>0</v>
      </c>
      <c r="E28" s="350"/>
      <c r="F28" s="353" t="e">
        <f>#REF!+#REF!</f>
        <v>#REF!</v>
      </c>
      <c r="G28" s="81" t="str">
        <f t="shared" si="1"/>
        <v/>
      </c>
    </row>
    <row r="29" spans="1:7" x14ac:dyDescent="0.25">
      <c r="A29" s="218">
        <f>'Запит 2-8'!A29</f>
        <v>0</v>
      </c>
      <c r="B29" s="48" t="str">
        <f>IF('Запит 2-8'!B29&lt;&gt;"",'Запит 2-8'!B29,"")</f>
        <v/>
      </c>
      <c r="C29" s="49">
        <f>'Запит 2-8'!C29</f>
        <v>0</v>
      </c>
      <c r="D29" s="50">
        <f>'Запит 2-8'!D29</f>
        <v>0</v>
      </c>
      <c r="E29" s="350"/>
      <c r="F29" s="353" t="e">
        <f>#REF!+#REF!</f>
        <v>#REF!</v>
      </c>
      <c r="G29" s="81" t="str">
        <f t="shared" si="1"/>
        <v/>
      </c>
    </row>
    <row r="30" spans="1:7" x14ac:dyDescent="0.25">
      <c r="A30" s="218">
        <f>'Запит 2-8'!A30</f>
        <v>0</v>
      </c>
      <c r="B30" s="48" t="str">
        <f>IF('Запит 2-8'!B30&lt;&gt;"",'Запит 2-8'!B30,"")</f>
        <v/>
      </c>
      <c r="C30" s="49">
        <f>'Запит 2-8'!C30</f>
        <v>0</v>
      </c>
      <c r="D30" s="50">
        <f>'Запит 2-8'!D30</f>
        <v>0</v>
      </c>
      <c r="E30" s="350"/>
      <c r="F30" s="353" t="e">
        <f>#REF!+#REF!</f>
        <v>#REF!</v>
      </c>
      <c r="G30" s="81" t="str">
        <f t="shared" si="1"/>
        <v/>
      </c>
    </row>
    <row r="31" spans="1:7" x14ac:dyDescent="0.25">
      <c r="A31" s="218">
        <f>'Запит 2-8'!A31</f>
        <v>0</v>
      </c>
      <c r="B31" s="48" t="str">
        <f>IF('Запит 2-8'!B31&lt;&gt;"",'Запит 2-8'!B31,"")</f>
        <v/>
      </c>
      <c r="C31" s="49">
        <f>'Запит 2-8'!C31</f>
        <v>0</v>
      </c>
      <c r="D31" s="50">
        <f>'Запит 2-8'!D31</f>
        <v>0</v>
      </c>
      <c r="E31" s="350"/>
      <c r="F31" s="353" t="e">
        <f>#REF!+#REF!</f>
        <v>#REF!</v>
      </c>
      <c r="G31" s="81" t="str">
        <f t="shared" si="1"/>
        <v/>
      </c>
    </row>
    <row r="32" spans="1:7" x14ac:dyDescent="0.25">
      <c r="A32" s="218">
        <f>'Запит 2-8'!A32</f>
        <v>0</v>
      </c>
      <c r="B32" s="48" t="str">
        <f>IF('Запит 2-8'!B32&lt;&gt;"",'Запит 2-8'!B32,"")</f>
        <v/>
      </c>
      <c r="C32" s="49">
        <f>'Запит 2-8'!C32</f>
        <v>0</v>
      </c>
      <c r="D32" s="50">
        <f>'Запит 2-8'!D32</f>
        <v>0</v>
      </c>
      <c r="E32" s="350"/>
      <c r="F32" s="353" t="e">
        <f>#REF!+#REF!</f>
        <v>#REF!</v>
      </c>
      <c r="G32" s="81" t="str">
        <f t="shared" si="1"/>
        <v/>
      </c>
    </row>
    <row r="33" spans="1:7" x14ac:dyDescent="0.25">
      <c r="A33" s="218">
        <f>'Запит 2-8'!A33</f>
        <v>0</v>
      </c>
      <c r="B33" s="48" t="str">
        <f>IF('Запит 2-8'!B33&lt;&gt;"",'Запит 2-8'!B33,"")</f>
        <v/>
      </c>
      <c r="C33" s="49">
        <f>'Запит 2-8'!C33</f>
        <v>0</v>
      </c>
      <c r="D33" s="50">
        <f>'Запит 2-8'!D33</f>
        <v>0</v>
      </c>
      <c r="E33" s="350"/>
      <c r="F33" s="353" t="e">
        <f>#REF!+#REF!</f>
        <v>#REF!</v>
      </c>
      <c r="G33" s="81" t="str">
        <f t="shared" si="1"/>
        <v/>
      </c>
    </row>
    <row r="34" spans="1:7" x14ac:dyDescent="0.25">
      <c r="A34" s="218">
        <f>'Запит 2-8'!A34</f>
        <v>0</v>
      </c>
      <c r="B34" s="48" t="str">
        <f>IF('Запит 2-8'!B34&lt;&gt;"",'Запит 2-8'!B34,"")</f>
        <v/>
      </c>
      <c r="C34" s="49">
        <f>'Запит 2-8'!C34</f>
        <v>0</v>
      </c>
      <c r="D34" s="50">
        <f>'Запит 2-8'!D34</f>
        <v>0</v>
      </c>
      <c r="E34" s="350"/>
      <c r="F34" s="353" t="e">
        <f>#REF!+#REF!</f>
        <v>#REF!</v>
      </c>
      <c r="G34" s="81" t="str">
        <f t="shared" si="1"/>
        <v/>
      </c>
    </row>
    <row r="35" spans="1:7" x14ac:dyDescent="0.25">
      <c r="A35" s="218">
        <f>'Запит 2-8'!A35</f>
        <v>0</v>
      </c>
      <c r="B35" s="48" t="str">
        <f>IF('Запит 2-8'!B35&lt;&gt;"",'Запит 2-8'!B35,"")</f>
        <v/>
      </c>
      <c r="C35" s="49">
        <f>'Запит 2-8'!C35</f>
        <v>0</v>
      </c>
      <c r="D35" s="50">
        <f>'Запит 2-8'!D35</f>
        <v>0</v>
      </c>
      <c r="E35" s="350"/>
      <c r="F35" s="353" t="e">
        <f>#REF!+#REF!</f>
        <v>#REF!</v>
      </c>
      <c r="G35" s="81" t="str">
        <f t="shared" si="1"/>
        <v/>
      </c>
    </row>
    <row r="36" spans="1:7" x14ac:dyDescent="0.25">
      <c r="A36" s="218">
        <f>'Запит 2-8'!A36</f>
        <v>0</v>
      </c>
      <c r="B36" s="48" t="str">
        <f>IF('Запит 2-8'!B36&lt;&gt;"",'Запит 2-8'!B36,"")</f>
        <v/>
      </c>
      <c r="C36" s="49">
        <f>'Запит 2-8'!C36</f>
        <v>0</v>
      </c>
      <c r="D36" s="50">
        <f>'Запит 2-8'!D36</f>
        <v>0</v>
      </c>
      <c r="E36" s="350"/>
      <c r="F36" s="353" t="e">
        <f>#REF!+#REF!</f>
        <v>#REF!</v>
      </c>
      <c r="G36" s="81" t="str">
        <f t="shared" si="1"/>
        <v/>
      </c>
    </row>
    <row r="37" spans="1:7" x14ac:dyDescent="0.25">
      <c r="A37" s="218">
        <f>'Запит 2-8'!A37</f>
        <v>0</v>
      </c>
      <c r="B37" s="237" t="str">
        <f>IF('Запит 2-8'!B37&lt;&gt;"",'Запит 2-8'!B37,"")</f>
        <v/>
      </c>
      <c r="C37" s="238">
        <f>'Запит 2-8'!C37</f>
        <v>0</v>
      </c>
      <c r="D37" s="239">
        <f>'Запит 2-8'!D37</f>
        <v>0</v>
      </c>
      <c r="E37" s="351"/>
      <c r="F37" s="354" t="e">
        <f>#REF!+#REF!</f>
        <v>#REF!</v>
      </c>
      <c r="G37" s="81" t="str">
        <f t="shared" si="1"/>
        <v/>
      </c>
    </row>
    <row r="38" spans="1:7" ht="12.75" x14ac:dyDescent="0.2">
      <c r="A38" s="236">
        <f>'Запит 2-8'!A38</f>
        <v>0</v>
      </c>
      <c r="B38" s="762" t="s">
        <v>108</v>
      </c>
      <c r="C38" s="763"/>
      <c r="D38" s="763"/>
      <c r="E38" s="764"/>
      <c r="F38" s="764"/>
      <c r="G38" s="81" t="str">
        <f>G39</f>
        <v>Для друку</v>
      </c>
    </row>
    <row r="39" spans="1:7" ht="38.25" x14ac:dyDescent="0.25">
      <c r="A39" s="218">
        <f>'Запит 2-8'!A39</f>
        <v>0</v>
      </c>
      <c r="B39" s="241" t="str">
        <f>IF('Запит 2-8'!B39&lt;&gt;"",'Запит 2-8'!B39,"")</f>
        <v>Середні витрати ресурсів на одиницю показника продукту(послуг з виготовлення презентаційно-інформаційної продукції)</v>
      </c>
      <c r="C39" s="242" t="str">
        <f>'Запит 2-8'!C39</f>
        <v>грн.</v>
      </c>
      <c r="D39" s="243" t="str">
        <f>'Запит 2-8'!D39</f>
        <v>акт наданих послуг</v>
      </c>
      <c r="E39" s="349"/>
      <c r="F39" s="352" t="e">
        <f>#REF!+#REF!</f>
        <v>#REF!</v>
      </c>
      <c r="G39" s="81" t="str">
        <f t="shared" ref="G39:G53" si="2">IF(B39&lt;&gt;"","Для друку","")</f>
        <v>Для друку</v>
      </c>
    </row>
    <row r="40" spans="1:7" ht="25.5" x14ac:dyDescent="0.25">
      <c r="A40" s="218">
        <f>'Запит 2-8'!A40</f>
        <v>0</v>
      </c>
      <c r="B40" s="48" t="str">
        <f>IF('Запит 2-8'!B40&lt;&gt;"",'Запит 2-8'!B40,"")</f>
        <v>Витрати ресурсів на одиницю показника продукту (послуг з виготовлення відеоматеріалів про місто)</v>
      </c>
      <c r="C40" s="49" t="str">
        <f>'Запит 2-8'!C40</f>
        <v>грн.</v>
      </c>
      <c r="D40" s="50" t="str">
        <f>'Запит 2-8'!D40</f>
        <v>розрахунок</v>
      </c>
      <c r="E40" s="350"/>
      <c r="F40" s="353" t="e">
        <f>#REF!+#REF!</f>
        <v>#REF!</v>
      </c>
      <c r="G40" s="81" t="str">
        <f t="shared" si="2"/>
        <v>Для друку</v>
      </c>
    </row>
    <row r="41" spans="1:7" ht="51" x14ac:dyDescent="0.25">
      <c r="A41" s="218">
        <f>'Запит 2-8'!A41</f>
        <v>0</v>
      </c>
      <c r="B41" s="48" t="str">
        <f>IF('Запит 2-8'!B41&lt;&gt;"",'Запит 2-8'!B41,"")</f>
        <v>Витрати ресурсів на одиницю показника продукту (оплата витрат та послуг для участі у виставках,ярмарках, форумах, семінарах, презентаціях та інших заходах)</v>
      </c>
      <c r="C41" s="49" t="str">
        <f>'Запит 2-8'!C41</f>
        <v xml:space="preserve">грн. </v>
      </c>
      <c r="D41" s="50" t="str">
        <f>'Запит 2-8'!D41</f>
        <v>розрахунок</v>
      </c>
      <c r="E41" s="350"/>
      <c r="F41" s="353" t="e">
        <f>#REF!+#REF!</f>
        <v>#REF!</v>
      </c>
      <c r="G41" s="81" t="str">
        <f t="shared" si="2"/>
        <v>Для друку</v>
      </c>
    </row>
    <row r="42" spans="1:7" ht="51" x14ac:dyDescent="0.25">
      <c r="A42" s="218">
        <f>'Запит 2-8'!A42</f>
        <v>0</v>
      </c>
      <c r="B42" s="48" t="str">
        <f>IF('Запит 2-8'!B42&lt;&gt;"",'Запит 2-8'!B42,"")</f>
        <v>Середні витрати ресурсів на одиницю показника продукту(організація навчальних семінарів, практикумів, круглих столів тощо з питань підприємницької діяльності)</v>
      </c>
      <c r="C42" s="49" t="str">
        <f>'Запит 2-8'!C42</f>
        <v>грн.</v>
      </c>
      <c r="D42" s="50" t="str">
        <f>'Запит 2-8'!D42</f>
        <v>розрахунок</v>
      </c>
      <c r="E42" s="229"/>
      <c r="F42" s="353" t="e">
        <f>#REF!+#REF!</f>
        <v>#REF!</v>
      </c>
      <c r="G42" s="81" t="str">
        <f t="shared" si="2"/>
        <v>Для друку</v>
      </c>
    </row>
    <row r="43" spans="1:7" x14ac:dyDescent="0.25">
      <c r="A43" s="218" t="e">
        <f>'Запит 2-8'!#REF!</f>
        <v>#REF!</v>
      </c>
      <c r="B43" s="48" t="e">
        <f>IF('Запит 2-8'!#REF!&lt;&gt;"",'Запит 2-8'!#REF!,"")</f>
        <v>#REF!</v>
      </c>
      <c r="C43" s="49" t="e">
        <f>'Запит 2-8'!#REF!</f>
        <v>#REF!</v>
      </c>
      <c r="D43" s="50" t="e">
        <f>'Запит 2-8'!#REF!</f>
        <v>#REF!</v>
      </c>
      <c r="E43" s="350"/>
      <c r="F43" s="353" t="e">
        <f>#REF!+#REF!</f>
        <v>#REF!</v>
      </c>
      <c r="G43" s="81" t="e">
        <f t="shared" si="2"/>
        <v>#REF!</v>
      </c>
    </row>
    <row r="44" spans="1:7" x14ac:dyDescent="0.25">
      <c r="A44" s="218">
        <f>'Запит 2-8'!A43</f>
        <v>0</v>
      </c>
      <c r="B44" s="48" t="str">
        <f>IF('Запит 2-8'!B43&lt;&gt;"",'Запит 2-8'!B43,"")</f>
        <v/>
      </c>
      <c r="C44" s="49">
        <f>'Запит 2-8'!C43</f>
        <v>0</v>
      </c>
      <c r="D44" s="50">
        <f>'Запит 2-8'!D43</f>
        <v>0</v>
      </c>
      <c r="E44" s="350"/>
      <c r="F44" s="353" t="e">
        <f>#REF!+#REF!</f>
        <v>#REF!</v>
      </c>
      <c r="G44" s="81" t="str">
        <f t="shared" si="2"/>
        <v/>
      </c>
    </row>
    <row r="45" spans="1:7" x14ac:dyDescent="0.25">
      <c r="A45" s="218">
        <f>'Запит 2-8'!A44</f>
        <v>0</v>
      </c>
      <c r="B45" s="48" t="str">
        <f>IF('Запит 2-8'!B44&lt;&gt;"",'Запит 2-8'!B44,"")</f>
        <v/>
      </c>
      <c r="C45" s="49">
        <f>'Запит 2-8'!C44</f>
        <v>0</v>
      </c>
      <c r="D45" s="50">
        <f>'Запит 2-8'!D44</f>
        <v>0</v>
      </c>
      <c r="E45" s="350"/>
      <c r="F45" s="353" t="e">
        <f>#REF!+#REF!</f>
        <v>#REF!</v>
      </c>
      <c r="G45" s="81" t="str">
        <f t="shared" si="2"/>
        <v/>
      </c>
    </row>
    <row r="46" spans="1:7" x14ac:dyDescent="0.25">
      <c r="A46" s="218">
        <f>'Запит 2-8'!A45</f>
        <v>0</v>
      </c>
      <c r="B46" s="48" t="str">
        <f>IF('Запит 2-8'!B45&lt;&gt;"",'Запит 2-8'!B45,"")</f>
        <v/>
      </c>
      <c r="C46" s="49">
        <f>'Запит 2-8'!C45</f>
        <v>0</v>
      </c>
      <c r="D46" s="50">
        <f>'Запит 2-8'!D45</f>
        <v>0</v>
      </c>
      <c r="E46" s="350"/>
      <c r="F46" s="353" t="e">
        <f>#REF!+#REF!</f>
        <v>#REF!</v>
      </c>
      <c r="G46" s="81" t="str">
        <f t="shared" si="2"/>
        <v/>
      </c>
    </row>
    <row r="47" spans="1:7" x14ac:dyDescent="0.25">
      <c r="A47" s="218">
        <f>'Запит 2-8'!A46</f>
        <v>0</v>
      </c>
      <c r="B47" s="48" t="str">
        <f>IF('Запит 2-8'!B46&lt;&gt;"",'Запит 2-8'!B46,"")</f>
        <v/>
      </c>
      <c r="C47" s="49">
        <f>'Запит 2-8'!C46</f>
        <v>0</v>
      </c>
      <c r="D47" s="50">
        <f>'Запит 2-8'!D46</f>
        <v>0</v>
      </c>
      <c r="E47" s="350"/>
      <c r="F47" s="353" t="e">
        <f>#REF!+#REF!</f>
        <v>#REF!</v>
      </c>
      <c r="G47" s="81" t="str">
        <f t="shared" si="2"/>
        <v/>
      </c>
    </row>
    <row r="48" spans="1:7" x14ac:dyDescent="0.25">
      <c r="A48" s="218">
        <f>'Запит 2-8'!A47</f>
        <v>0</v>
      </c>
      <c r="B48" s="48" t="str">
        <f>IF('Запит 2-8'!B47&lt;&gt;"",'Запит 2-8'!B47,"")</f>
        <v/>
      </c>
      <c r="C48" s="49">
        <f>'Запит 2-8'!C47</f>
        <v>0</v>
      </c>
      <c r="D48" s="50">
        <f>'Запит 2-8'!D47</f>
        <v>0</v>
      </c>
      <c r="E48" s="350"/>
      <c r="F48" s="353" t="e">
        <f>#REF!+#REF!</f>
        <v>#REF!</v>
      </c>
      <c r="G48" s="81" t="str">
        <f t="shared" si="2"/>
        <v/>
      </c>
    </row>
    <row r="49" spans="1:7" x14ac:dyDescent="0.25">
      <c r="A49" s="218">
        <f>'Запит 2-8'!A48</f>
        <v>0</v>
      </c>
      <c r="B49" s="48" t="str">
        <f>IF('Запит 2-8'!B48&lt;&gt;"",'Запит 2-8'!B48,"")</f>
        <v/>
      </c>
      <c r="C49" s="49">
        <f>'Запит 2-8'!C48</f>
        <v>0</v>
      </c>
      <c r="D49" s="50">
        <f>'Запит 2-8'!D48</f>
        <v>0</v>
      </c>
      <c r="E49" s="350"/>
      <c r="F49" s="353" t="e">
        <f>#REF!+#REF!</f>
        <v>#REF!</v>
      </c>
      <c r="G49" s="81" t="str">
        <f t="shared" si="2"/>
        <v/>
      </c>
    </row>
    <row r="50" spans="1:7" x14ac:dyDescent="0.25">
      <c r="A50" s="218">
        <f>'Запит 2-8'!A49</f>
        <v>0</v>
      </c>
      <c r="B50" s="48" t="str">
        <f>IF('Запит 2-8'!B49&lt;&gt;"",'Запит 2-8'!B49,"")</f>
        <v/>
      </c>
      <c r="C50" s="49">
        <f>'Запит 2-8'!C49</f>
        <v>0</v>
      </c>
      <c r="D50" s="50">
        <f>'Запит 2-8'!D49</f>
        <v>0</v>
      </c>
      <c r="E50" s="350"/>
      <c r="F50" s="353" t="e">
        <f>#REF!+#REF!</f>
        <v>#REF!</v>
      </c>
      <c r="G50" s="81" t="str">
        <f t="shared" si="2"/>
        <v/>
      </c>
    </row>
    <row r="51" spans="1:7" x14ac:dyDescent="0.25">
      <c r="A51" s="218">
        <f>'Запит 2-8'!A50</f>
        <v>0</v>
      </c>
      <c r="B51" s="48" t="str">
        <f>IF('Запит 2-8'!B50&lt;&gt;"",'Запит 2-8'!B50,"")</f>
        <v/>
      </c>
      <c r="C51" s="49">
        <f>'Запит 2-8'!C50</f>
        <v>0</v>
      </c>
      <c r="D51" s="50">
        <f>'Запит 2-8'!D50</f>
        <v>0</v>
      </c>
      <c r="E51" s="350"/>
      <c r="F51" s="353" t="e">
        <f>#REF!+#REF!</f>
        <v>#REF!</v>
      </c>
      <c r="G51" s="81" t="str">
        <f t="shared" si="2"/>
        <v/>
      </c>
    </row>
    <row r="52" spans="1:7" x14ac:dyDescent="0.25">
      <c r="A52" s="218">
        <f>'Запит 2-8'!A51</f>
        <v>0</v>
      </c>
      <c r="B52" s="48" t="str">
        <f>IF('Запит 2-8'!B51&lt;&gt;"",'Запит 2-8'!B51,"")</f>
        <v/>
      </c>
      <c r="C52" s="49">
        <f>'Запит 2-8'!C51</f>
        <v>0</v>
      </c>
      <c r="D52" s="50">
        <f>'Запит 2-8'!D51</f>
        <v>0</v>
      </c>
      <c r="E52" s="350"/>
      <c r="F52" s="353" t="e">
        <f>#REF!+#REF!</f>
        <v>#REF!</v>
      </c>
      <c r="G52" s="81" t="str">
        <f t="shared" si="2"/>
        <v/>
      </c>
    </row>
    <row r="53" spans="1:7" x14ac:dyDescent="0.25">
      <c r="A53" s="218">
        <f>'Запит 2-8'!A52</f>
        <v>0</v>
      </c>
      <c r="B53" s="237" t="str">
        <f>IF('Запит 2-8'!B52&lt;&gt;"",'Запит 2-8'!B52,"")</f>
        <v/>
      </c>
      <c r="C53" s="238">
        <f>'Запит 2-8'!C52</f>
        <v>0</v>
      </c>
      <c r="D53" s="239">
        <f>'Запит 2-8'!D52</f>
        <v>0</v>
      </c>
      <c r="E53" s="351"/>
      <c r="F53" s="354" t="e">
        <f>#REF!+#REF!</f>
        <v>#REF!</v>
      </c>
      <c r="G53" s="81" t="str">
        <f t="shared" si="2"/>
        <v/>
      </c>
    </row>
    <row r="54" spans="1:7" ht="12.75" x14ac:dyDescent="0.2">
      <c r="A54" s="236">
        <f>'Запит 2-8'!A53</f>
        <v>0</v>
      </c>
      <c r="B54" s="762" t="s">
        <v>109</v>
      </c>
      <c r="C54" s="763"/>
      <c r="D54" s="763"/>
      <c r="E54" s="764"/>
      <c r="F54" s="764"/>
      <c r="G54" s="81" t="str">
        <f>G55</f>
        <v>Для друку</v>
      </c>
    </row>
    <row r="55" spans="1:7" ht="25.5" x14ac:dyDescent="0.25">
      <c r="A55" s="218">
        <f>'Запит 2-8'!A54</f>
        <v>0</v>
      </c>
      <c r="B55" s="241" t="str">
        <f>IF('Запит 2-8'!B54&lt;&gt;"",'Запит 2-8'!B54,"")</f>
        <v>Кількість заходів, де розповсюджена презентаційно-інформаційна продукція</v>
      </c>
      <c r="C55" s="242" t="str">
        <f>'Запит 2-8'!C54</f>
        <v>од.</v>
      </c>
      <c r="D55" s="243" t="str">
        <f>'Запит 2-8'!D54</f>
        <v>акт наданих послуг</v>
      </c>
      <c r="E55" s="440" t="s">
        <v>30</v>
      </c>
      <c r="F55" s="352" t="e">
        <f>#REF!+#REF!</f>
        <v>#REF!</v>
      </c>
      <c r="G55" s="81" t="str">
        <f t="shared" ref="G55:G64" si="3">IF(B55&lt;&gt;"","Для друку","")</f>
        <v>Для друку</v>
      </c>
    </row>
    <row r="56" spans="1:7" ht="25.5" x14ac:dyDescent="0.25">
      <c r="A56" s="218">
        <f>'Запит 2-8'!A55</f>
        <v>0</v>
      </c>
      <c r="B56" s="48" t="str">
        <f>IF('Запит 2-8'!B55&lt;&gt;"",'Запит 2-8'!B55,"")</f>
        <v>Кількість заходів, де представлені відеоматеріали про місто</v>
      </c>
      <c r="C56" s="49" t="str">
        <f>'Запит 2-8'!C55</f>
        <v>од.</v>
      </c>
      <c r="D56" s="50" t="str">
        <f>'Запит 2-8'!D55</f>
        <v>звіт</v>
      </c>
      <c r="E56" s="441" t="s">
        <v>30</v>
      </c>
      <c r="F56" s="353" t="e">
        <f>#REF!+#REF!</f>
        <v>#REF!</v>
      </c>
      <c r="G56" s="81" t="str">
        <f t="shared" si="3"/>
        <v>Для друку</v>
      </c>
    </row>
    <row r="57" spans="1:7" ht="25.5" x14ac:dyDescent="0.25">
      <c r="A57" s="218">
        <f>'Запит 2-8'!A56</f>
        <v>0</v>
      </c>
      <c r="B57" s="48" t="str">
        <f>IF('Запит 2-8'!B56&lt;&gt;"",'Запит 2-8'!B56,"")</f>
        <v xml:space="preserve">Кількість заходів, в яких забезпечено участь до запланованого </v>
      </c>
      <c r="C57" s="49" t="str">
        <f>'Запит 2-8'!C56</f>
        <v>%</v>
      </c>
      <c r="D57" s="50" t="str">
        <f>'Запит 2-8'!D56</f>
        <v>розрахунок</v>
      </c>
      <c r="E57" s="441" t="s">
        <v>30</v>
      </c>
      <c r="F57" s="353" t="e">
        <f>#REF!+#REF!</f>
        <v>#REF!</v>
      </c>
      <c r="G57" s="81" t="str">
        <f t="shared" si="3"/>
        <v>Для друку</v>
      </c>
    </row>
    <row r="58" spans="1:7" x14ac:dyDescent="0.25">
      <c r="A58" s="218" t="e">
        <f>'Запит 2-8'!#REF!</f>
        <v>#REF!</v>
      </c>
      <c r="B58" s="48" t="e">
        <f>IF('Запит 2-8'!#REF!&lt;&gt;"",'Запит 2-8'!#REF!,"")</f>
        <v>#REF!</v>
      </c>
      <c r="C58" s="49" t="e">
        <f>'Запит 2-8'!#REF!</f>
        <v>#REF!</v>
      </c>
      <c r="D58" s="50" t="e">
        <f>'Запит 2-8'!#REF!</f>
        <v>#REF!</v>
      </c>
      <c r="E58" s="441" t="s">
        <v>30</v>
      </c>
      <c r="F58" s="353" t="e">
        <f>#REF!+#REF!</f>
        <v>#REF!</v>
      </c>
      <c r="G58" s="81" t="e">
        <f t="shared" si="3"/>
        <v>#REF!</v>
      </c>
    </row>
    <row r="59" spans="1:7" x14ac:dyDescent="0.25">
      <c r="A59" s="218" t="e">
        <f>'Запит 2-8'!#REF!</f>
        <v>#REF!</v>
      </c>
      <c r="B59" s="48" t="e">
        <f>IF('Запит 2-8'!#REF!&lt;&gt;"",'Запит 2-8'!#REF!,"")</f>
        <v>#REF!</v>
      </c>
      <c r="C59" s="49" t="e">
        <f>'Запит 2-8'!#REF!</f>
        <v>#REF!</v>
      </c>
      <c r="D59" s="50" t="e">
        <f>'Запит 2-8'!#REF!</f>
        <v>#REF!</v>
      </c>
      <c r="E59" s="441" t="s">
        <v>30</v>
      </c>
      <c r="F59" s="353" t="e">
        <f>#REF!+#REF!</f>
        <v>#REF!</v>
      </c>
      <c r="G59" s="81" t="e">
        <f t="shared" si="3"/>
        <v>#REF!</v>
      </c>
    </row>
    <row r="60" spans="1:7" x14ac:dyDescent="0.25">
      <c r="A60" s="218" t="e">
        <f>'Запит 2-8'!#REF!</f>
        <v>#REF!</v>
      </c>
      <c r="B60" s="48" t="e">
        <f>IF('Запит 2-8'!#REF!&lt;&gt;"",'Запит 2-8'!#REF!,"")</f>
        <v>#REF!</v>
      </c>
      <c r="C60" s="49" t="e">
        <f>'Запит 2-8'!#REF!</f>
        <v>#REF!</v>
      </c>
      <c r="D60" s="50" t="e">
        <f>'Запит 2-8'!#REF!</f>
        <v>#REF!</v>
      </c>
      <c r="E60" s="441" t="s">
        <v>30</v>
      </c>
      <c r="F60" s="353" t="e">
        <f>#REF!+#REF!</f>
        <v>#REF!</v>
      </c>
      <c r="G60" s="81" t="e">
        <f t="shared" si="3"/>
        <v>#REF!</v>
      </c>
    </row>
    <row r="61" spans="1:7" x14ac:dyDescent="0.25">
      <c r="A61" s="218" t="e">
        <f>'Запит 2-8'!#REF!</f>
        <v>#REF!</v>
      </c>
      <c r="B61" s="48" t="e">
        <f>IF('Запит 2-8'!#REF!&lt;&gt;"",'Запит 2-8'!#REF!,"")</f>
        <v>#REF!</v>
      </c>
      <c r="C61" s="49" t="e">
        <f>'Запит 2-8'!#REF!</f>
        <v>#REF!</v>
      </c>
      <c r="D61" s="50" t="e">
        <f>'Запит 2-8'!#REF!</f>
        <v>#REF!</v>
      </c>
      <c r="E61" s="441" t="s">
        <v>30</v>
      </c>
      <c r="F61" s="353" t="e">
        <f>#REF!+#REF!</f>
        <v>#REF!</v>
      </c>
      <c r="G61" s="81" t="e">
        <f t="shared" si="3"/>
        <v>#REF!</v>
      </c>
    </row>
    <row r="62" spans="1:7" x14ac:dyDescent="0.25">
      <c r="A62" s="218">
        <f>'Запит 2-8'!A57</f>
        <v>0</v>
      </c>
      <c r="B62" s="48" t="str">
        <f>IF('Запит 2-8'!B57&lt;&gt;"",'Запит 2-8'!B57,"")</f>
        <v>Відсоток організованих заходів до запланованого</v>
      </c>
      <c r="C62" s="49" t="str">
        <f>'Запит 2-8'!C57</f>
        <v>%</v>
      </c>
      <c r="D62" s="50" t="str">
        <f>'Запит 2-8'!D57</f>
        <v>розрахунок</v>
      </c>
      <c r="E62" s="441" t="s">
        <v>30</v>
      </c>
      <c r="F62" s="353" t="e">
        <f>#REF!+#REF!</f>
        <v>#REF!</v>
      </c>
      <c r="G62" s="81" t="str">
        <f t="shared" si="3"/>
        <v>Для друку</v>
      </c>
    </row>
    <row r="63" spans="1:7" ht="12.75" customHeight="1" x14ac:dyDescent="0.25">
      <c r="A63" s="218">
        <f>'Запит 2-8'!A58</f>
        <v>0</v>
      </c>
      <c r="B63" s="48" t="str">
        <f>IF('Запит 2-8'!B58&lt;&gt;"",'Запит 2-8'!B58,"")</f>
        <v/>
      </c>
      <c r="C63" s="49">
        <f>'Запит 2-8'!C58</f>
        <v>0</v>
      </c>
      <c r="D63" s="50">
        <f>'Запит 2-8'!D58</f>
        <v>0</v>
      </c>
      <c r="E63" s="441" t="s">
        <v>30</v>
      </c>
      <c r="F63" s="353" t="e">
        <f>#REF!+#REF!</f>
        <v>#REF!</v>
      </c>
      <c r="G63" s="81" t="str">
        <f t="shared" si="3"/>
        <v/>
      </c>
    </row>
    <row r="64" spans="1:7" x14ac:dyDescent="0.25">
      <c r="A64" s="240">
        <f>'Запит 2-8'!A59</f>
        <v>0</v>
      </c>
      <c r="B64" s="48" t="str">
        <f>IF('Запит 2-8'!B59&lt;&gt;"",'Запит 2-8'!B59,"")</f>
        <v/>
      </c>
      <c r="C64" s="49">
        <f>'Запит 2-8'!C59</f>
        <v>0</v>
      </c>
      <c r="D64" s="50">
        <f>'Запит 2-8'!D59</f>
        <v>0</v>
      </c>
      <c r="E64" s="442" t="s">
        <v>30</v>
      </c>
      <c r="F64" s="354" t="e">
        <f>#REF!+#REF!</f>
        <v>#REF!</v>
      </c>
      <c r="G64" s="81" t="str">
        <f t="shared" si="3"/>
        <v/>
      </c>
    </row>
    <row r="65" spans="1:7" ht="12.75" customHeight="1" x14ac:dyDescent="0.2">
      <c r="A65" s="760" t="e">
        <f>'Запит 2-8'!#REF!</f>
        <v>#REF!</v>
      </c>
      <c r="B65" s="761"/>
      <c r="C65" s="761"/>
      <c r="D65" s="761"/>
      <c r="E65" s="761"/>
      <c r="F65" s="761"/>
      <c r="G65" s="81" t="e">
        <f>G66</f>
        <v>#REF!</v>
      </c>
    </row>
    <row r="66" spans="1:7" ht="12.75" x14ac:dyDescent="0.2">
      <c r="A66" s="235" t="s">
        <v>4</v>
      </c>
      <c r="B66" s="762" t="s">
        <v>106</v>
      </c>
      <c r="C66" s="763"/>
      <c r="D66" s="763"/>
      <c r="E66" s="765"/>
      <c r="F66" s="765"/>
      <c r="G66" s="81" t="e">
        <f>G67</f>
        <v>#REF!</v>
      </c>
    </row>
    <row r="67" spans="1:7" x14ac:dyDescent="0.25">
      <c r="A67" s="218" t="e">
        <f>'Запит 2-8'!#REF!</f>
        <v>#REF!</v>
      </c>
      <c r="B67" s="241" t="e">
        <f>IF('Запит 2-8'!#REF!&lt;&gt;"",'Запит 2-8'!#REF!,"")</f>
        <v>#REF!</v>
      </c>
      <c r="C67" s="242" t="e">
        <f>'Запит 2-8'!#REF!</f>
        <v>#REF!</v>
      </c>
      <c r="D67" s="243" t="e">
        <f>'Запит 2-8'!#REF!</f>
        <v>#REF!</v>
      </c>
      <c r="E67" s="349"/>
      <c r="F67" s="352" t="e">
        <f>#REF!+#REF!</f>
        <v>#REF!</v>
      </c>
      <c r="G67" s="81" t="e">
        <f>IF(B67&lt;&gt;"","Для друку","")</f>
        <v>#REF!</v>
      </c>
    </row>
    <row r="68" spans="1:7" x14ac:dyDescent="0.25">
      <c r="A68" s="218" t="e">
        <f>'Запит 2-8'!#REF!</f>
        <v>#REF!</v>
      </c>
      <c r="B68" s="48" t="e">
        <f>IF('Запит 2-8'!#REF!&lt;&gt;"",'Запит 2-8'!#REF!,"")</f>
        <v>#REF!</v>
      </c>
      <c r="C68" s="49" t="e">
        <f>'Запит 2-8'!#REF!</f>
        <v>#REF!</v>
      </c>
      <c r="D68" s="50" t="e">
        <f>'Запит 2-8'!#REF!</f>
        <v>#REF!</v>
      </c>
      <c r="E68" s="350"/>
      <c r="F68" s="353" t="e">
        <f>#REF!+#REF!</f>
        <v>#REF!</v>
      </c>
      <c r="G68" s="81" t="e">
        <f t="shared" ref="G68:G80" si="4">IF(B68&lt;&gt;"","Для друку","")</f>
        <v>#REF!</v>
      </c>
    </row>
    <row r="69" spans="1:7" x14ac:dyDescent="0.25">
      <c r="A69" s="218" t="e">
        <f>'Запит 2-8'!#REF!</f>
        <v>#REF!</v>
      </c>
      <c r="B69" s="48" t="e">
        <f>IF('Запит 2-8'!#REF!&lt;&gt;"",'Запит 2-8'!#REF!,"")</f>
        <v>#REF!</v>
      </c>
      <c r="C69" s="49" t="e">
        <f>'Запит 2-8'!#REF!</f>
        <v>#REF!</v>
      </c>
      <c r="D69" s="50" t="e">
        <f>'Запит 2-8'!#REF!</f>
        <v>#REF!</v>
      </c>
      <c r="E69" s="350"/>
      <c r="F69" s="353" t="e">
        <f>#REF!+#REF!</f>
        <v>#REF!</v>
      </c>
      <c r="G69" s="81" t="e">
        <f t="shared" si="4"/>
        <v>#REF!</v>
      </c>
    </row>
    <row r="70" spans="1:7" x14ac:dyDescent="0.25">
      <c r="A70" s="218" t="e">
        <f>'Запит 2-8'!#REF!</f>
        <v>#REF!</v>
      </c>
      <c r="B70" s="48" t="e">
        <f>IF('Запит 2-8'!#REF!&lt;&gt;"",'Запит 2-8'!#REF!,"")</f>
        <v>#REF!</v>
      </c>
      <c r="C70" s="49" t="e">
        <f>'Запит 2-8'!#REF!</f>
        <v>#REF!</v>
      </c>
      <c r="D70" s="50" t="e">
        <f>'Запит 2-8'!#REF!</f>
        <v>#REF!</v>
      </c>
      <c r="E70" s="229"/>
      <c r="F70" s="353" t="e">
        <f>#REF!+#REF!</f>
        <v>#REF!</v>
      </c>
      <c r="G70" s="81" t="e">
        <f t="shared" si="4"/>
        <v>#REF!</v>
      </c>
    </row>
    <row r="71" spans="1:7" x14ac:dyDescent="0.25">
      <c r="A71" s="218" t="e">
        <f>'Запит 2-8'!#REF!</f>
        <v>#REF!</v>
      </c>
      <c r="B71" s="48" t="e">
        <f>IF('Запит 2-8'!#REF!&lt;&gt;"",'Запит 2-8'!#REF!,"")</f>
        <v>#REF!</v>
      </c>
      <c r="C71" s="49" t="e">
        <f>'Запит 2-8'!#REF!</f>
        <v>#REF!</v>
      </c>
      <c r="D71" s="50" t="e">
        <f>'Запит 2-8'!#REF!</f>
        <v>#REF!</v>
      </c>
      <c r="E71" s="350"/>
      <c r="F71" s="353" t="e">
        <f>#REF!+#REF!</f>
        <v>#REF!</v>
      </c>
      <c r="G71" s="81" t="e">
        <f t="shared" si="4"/>
        <v>#REF!</v>
      </c>
    </row>
    <row r="72" spans="1:7" x14ac:dyDescent="0.25">
      <c r="A72" s="218" t="e">
        <f>'Запит 2-8'!#REF!</f>
        <v>#REF!</v>
      </c>
      <c r="B72" s="48" t="e">
        <f>IF('Запит 2-8'!#REF!&lt;&gt;"",'Запит 2-8'!#REF!,"")</f>
        <v>#REF!</v>
      </c>
      <c r="C72" s="49" t="e">
        <f>'Запит 2-8'!#REF!</f>
        <v>#REF!</v>
      </c>
      <c r="D72" s="50" t="e">
        <f>'Запит 2-8'!#REF!</f>
        <v>#REF!</v>
      </c>
      <c r="E72" s="350"/>
      <c r="F72" s="353" t="e">
        <f>#REF!+#REF!</f>
        <v>#REF!</v>
      </c>
      <c r="G72" s="81" t="e">
        <f t="shared" si="4"/>
        <v>#REF!</v>
      </c>
    </row>
    <row r="73" spans="1:7" x14ac:dyDescent="0.25">
      <c r="A73" s="218" t="e">
        <f>'Запит 2-8'!#REF!</f>
        <v>#REF!</v>
      </c>
      <c r="B73" s="48" t="e">
        <f>IF('Запит 2-8'!#REF!&lt;&gt;"",'Запит 2-8'!#REF!,"")</f>
        <v>#REF!</v>
      </c>
      <c r="C73" s="49" t="e">
        <f>'Запит 2-8'!#REF!</f>
        <v>#REF!</v>
      </c>
      <c r="D73" s="50" t="e">
        <f>'Запит 2-8'!#REF!</f>
        <v>#REF!</v>
      </c>
      <c r="E73" s="350"/>
      <c r="F73" s="353" t="e">
        <f>#REF!+#REF!</f>
        <v>#REF!</v>
      </c>
      <c r="G73" s="81" t="e">
        <f t="shared" si="4"/>
        <v>#REF!</v>
      </c>
    </row>
    <row r="74" spans="1:7" x14ac:dyDescent="0.25">
      <c r="A74" s="218" t="e">
        <f>'Запит 2-8'!#REF!</f>
        <v>#REF!</v>
      </c>
      <c r="B74" s="48" t="e">
        <f>IF('Запит 2-8'!#REF!&lt;&gt;"",'Запит 2-8'!#REF!,"")</f>
        <v>#REF!</v>
      </c>
      <c r="C74" s="49" t="e">
        <f>'Запит 2-8'!#REF!</f>
        <v>#REF!</v>
      </c>
      <c r="D74" s="50" t="e">
        <f>'Запит 2-8'!#REF!</f>
        <v>#REF!</v>
      </c>
      <c r="E74" s="350"/>
      <c r="F74" s="353" t="e">
        <f>#REF!+#REF!</f>
        <v>#REF!</v>
      </c>
      <c r="G74" s="81" t="e">
        <f t="shared" si="4"/>
        <v>#REF!</v>
      </c>
    </row>
    <row r="75" spans="1:7" x14ac:dyDescent="0.25">
      <c r="A75" s="218" t="e">
        <f>'Запит 2-8'!#REF!</f>
        <v>#REF!</v>
      </c>
      <c r="B75" s="48" t="e">
        <f>IF('Запит 2-8'!#REF!&lt;&gt;"",'Запит 2-8'!#REF!,"")</f>
        <v>#REF!</v>
      </c>
      <c r="C75" s="49" t="e">
        <f>'Запит 2-8'!#REF!</f>
        <v>#REF!</v>
      </c>
      <c r="D75" s="50" t="e">
        <f>'Запит 2-8'!#REF!</f>
        <v>#REF!</v>
      </c>
      <c r="E75" s="350"/>
      <c r="F75" s="353" t="e">
        <f>#REF!+#REF!</f>
        <v>#REF!</v>
      </c>
      <c r="G75" s="81" t="e">
        <f t="shared" si="4"/>
        <v>#REF!</v>
      </c>
    </row>
    <row r="76" spans="1:7" x14ac:dyDescent="0.25">
      <c r="A76" s="218" t="e">
        <f>'Запит 2-8'!#REF!</f>
        <v>#REF!</v>
      </c>
      <c r="B76" s="48" t="e">
        <f>IF('Запит 2-8'!#REF!&lt;&gt;"",'Запит 2-8'!#REF!,"")</f>
        <v>#REF!</v>
      </c>
      <c r="C76" s="49" t="e">
        <f>'Запит 2-8'!#REF!</f>
        <v>#REF!</v>
      </c>
      <c r="D76" s="50" t="e">
        <f>'Запит 2-8'!#REF!</f>
        <v>#REF!</v>
      </c>
      <c r="E76" s="350"/>
      <c r="F76" s="353" t="e">
        <f>#REF!+#REF!</f>
        <v>#REF!</v>
      </c>
      <c r="G76" s="81" t="e">
        <f t="shared" si="4"/>
        <v>#REF!</v>
      </c>
    </row>
    <row r="77" spans="1:7" x14ac:dyDescent="0.25">
      <c r="A77" s="218" t="e">
        <f>'Запит 2-8'!#REF!</f>
        <v>#REF!</v>
      </c>
      <c r="B77" s="48" t="e">
        <f>IF('Запит 2-8'!#REF!&lt;&gt;"",'Запит 2-8'!#REF!,"")</f>
        <v>#REF!</v>
      </c>
      <c r="C77" s="49" t="e">
        <f>'Запит 2-8'!#REF!</f>
        <v>#REF!</v>
      </c>
      <c r="D77" s="50" t="e">
        <f>'Запит 2-8'!#REF!</f>
        <v>#REF!</v>
      </c>
      <c r="E77" s="350"/>
      <c r="F77" s="353" t="e">
        <f>#REF!+#REF!</f>
        <v>#REF!</v>
      </c>
      <c r="G77" s="81" t="e">
        <f t="shared" si="4"/>
        <v>#REF!</v>
      </c>
    </row>
    <row r="78" spans="1:7" x14ac:dyDescent="0.25">
      <c r="A78" s="218" t="e">
        <f>'Запит 2-8'!#REF!</f>
        <v>#REF!</v>
      </c>
      <c r="B78" s="48" t="e">
        <f>IF('Запит 2-8'!#REF!&lt;&gt;"",'Запит 2-8'!#REF!,"")</f>
        <v>#REF!</v>
      </c>
      <c r="C78" s="49" t="e">
        <f>'Запит 2-8'!#REF!</f>
        <v>#REF!</v>
      </c>
      <c r="D78" s="50" t="e">
        <f>'Запит 2-8'!#REF!</f>
        <v>#REF!</v>
      </c>
      <c r="E78" s="350"/>
      <c r="F78" s="353" t="e">
        <f>#REF!+#REF!</f>
        <v>#REF!</v>
      </c>
      <c r="G78" s="81" t="e">
        <f t="shared" si="4"/>
        <v>#REF!</v>
      </c>
    </row>
    <row r="79" spans="1:7" x14ac:dyDescent="0.25">
      <c r="A79" s="218" t="e">
        <f>'Запит 2-8'!#REF!</f>
        <v>#REF!</v>
      </c>
      <c r="B79" s="48" t="e">
        <f>IF('Запит 2-8'!#REF!&lt;&gt;"",'Запит 2-8'!#REF!,"")</f>
        <v>#REF!</v>
      </c>
      <c r="C79" s="49" t="e">
        <f>'Запит 2-8'!#REF!</f>
        <v>#REF!</v>
      </c>
      <c r="D79" s="50" t="e">
        <f>'Запит 2-8'!#REF!</f>
        <v>#REF!</v>
      </c>
      <c r="E79" s="350"/>
      <c r="F79" s="353" t="e">
        <f>#REF!+#REF!</f>
        <v>#REF!</v>
      </c>
      <c r="G79" s="81" t="e">
        <f t="shared" si="4"/>
        <v>#REF!</v>
      </c>
    </row>
    <row r="80" spans="1:7" x14ac:dyDescent="0.25">
      <c r="A80" s="218" t="e">
        <f>'Запит 2-8'!#REF!</f>
        <v>#REF!</v>
      </c>
      <c r="B80" s="48" t="e">
        <f>IF('Запит 2-8'!#REF!&lt;&gt;"",'Запит 2-8'!#REF!,"")</f>
        <v>#REF!</v>
      </c>
      <c r="C80" s="49" t="e">
        <f>'Запит 2-8'!#REF!</f>
        <v>#REF!</v>
      </c>
      <c r="D80" s="50" t="e">
        <f>'Запит 2-8'!#REF!</f>
        <v>#REF!</v>
      </c>
      <c r="E80" s="350"/>
      <c r="F80" s="353" t="e">
        <f>#REF!+#REF!</f>
        <v>#REF!</v>
      </c>
      <c r="G80" s="81" t="e">
        <f t="shared" si="4"/>
        <v>#REF!</v>
      </c>
    </row>
    <row r="81" spans="1:7" x14ac:dyDescent="0.25">
      <c r="A81" s="218" t="e">
        <f>'Запит 2-8'!#REF!</f>
        <v>#REF!</v>
      </c>
      <c r="B81" s="237" t="e">
        <f>IF('Запит 2-8'!#REF!&lt;&gt;"",'Запит 2-8'!#REF!,"")</f>
        <v>#REF!</v>
      </c>
      <c r="C81" s="238" t="e">
        <f>'Запит 2-8'!#REF!</f>
        <v>#REF!</v>
      </c>
      <c r="D81" s="239" t="e">
        <f>'Запит 2-8'!#REF!</f>
        <v>#REF!</v>
      </c>
      <c r="E81" s="351"/>
      <c r="F81" s="354" t="e">
        <f>#REF!+#REF!</f>
        <v>#REF!</v>
      </c>
      <c r="G81" s="81" t="e">
        <f>IF(B81&lt;&gt;"","Для друку","")</f>
        <v>#REF!</v>
      </c>
    </row>
    <row r="82" spans="1:7" ht="12.75" x14ac:dyDescent="0.2">
      <c r="A82" s="236" t="e">
        <f>'Запит 2-8'!#REF!</f>
        <v>#REF!</v>
      </c>
      <c r="B82" s="762" t="s">
        <v>107</v>
      </c>
      <c r="C82" s="763"/>
      <c r="D82" s="763"/>
      <c r="E82" s="764"/>
      <c r="F82" s="764"/>
      <c r="G82" s="81" t="e">
        <f>G83</f>
        <v>#REF!</v>
      </c>
    </row>
    <row r="83" spans="1:7" x14ac:dyDescent="0.25">
      <c r="A83" s="218" t="e">
        <f>'Запит 2-8'!#REF!</f>
        <v>#REF!</v>
      </c>
      <c r="B83" s="241" t="e">
        <f>IF('Запит 2-8'!#REF!&lt;&gt;"",'Запит 2-8'!#REF!,"")</f>
        <v>#REF!</v>
      </c>
      <c r="C83" s="242" t="e">
        <f>'Запит 2-8'!#REF!</f>
        <v>#REF!</v>
      </c>
      <c r="D83" s="243" t="e">
        <f>'Запит 2-8'!#REF!</f>
        <v>#REF!</v>
      </c>
      <c r="E83" s="349"/>
      <c r="F83" s="352" t="e">
        <f>#REF!+#REF!</f>
        <v>#REF!</v>
      </c>
      <c r="G83" s="81" t="e">
        <f t="shared" ref="G83:G97" si="5">IF(B83&lt;&gt;"","Для друку","")</f>
        <v>#REF!</v>
      </c>
    </row>
    <row r="84" spans="1:7" x14ac:dyDescent="0.25">
      <c r="A84" s="218" t="e">
        <f>'Запит 2-8'!#REF!</f>
        <v>#REF!</v>
      </c>
      <c r="B84" s="48" t="e">
        <f>IF('Запит 2-8'!#REF!&lt;&gt;"",'Запит 2-8'!#REF!,"")</f>
        <v>#REF!</v>
      </c>
      <c r="C84" s="49" t="e">
        <f>'Запит 2-8'!#REF!</f>
        <v>#REF!</v>
      </c>
      <c r="D84" s="50" t="e">
        <f>'Запит 2-8'!#REF!</f>
        <v>#REF!</v>
      </c>
      <c r="E84" s="350"/>
      <c r="F84" s="353" t="e">
        <f>#REF!+#REF!</f>
        <v>#REF!</v>
      </c>
      <c r="G84" s="81" t="e">
        <f t="shared" si="5"/>
        <v>#REF!</v>
      </c>
    </row>
    <row r="85" spans="1:7" x14ac:dyDescent="0.25">
      <c r="A85" s="218" t="e">
        <f>'Запит 2-8'!#REF!</f>
        <v>#REF!</v>
      </c>
      <c r="B85" s="48" t="e">
        <f>IF('Запит 2-8'!#REF!&lt;&gt;"",'Запит 2-8'!#REF!,"")</f>
        <v>#REF!</v>
      </c>
      <c r="C85" s="49" t="e">
        <f>'Запит 2-8'!#REF!</f>
        <v>#REF!</v>
      </c>
      <c r="D85" s="50" t="e">
        <f>'Запит 2-8'!#REF!</f>
        <v>#REF!</v>
      </c>
      <c r="E85" s="350"/>
      <c r="F85" s="353" t="e">
        <f>#REF!+#REF!</f>
        <v>#REF!</v>
      </c>
      <c r="G85" s="81" t="e">
        <f t="shared" si="5"/>
        <v>#REF!</v>
      </c>
    </row>
    <row r="86" spans="1:7" x14ac:dyDescent="0.25">
      <c r="A86" s="218" t="e">
        <f>'Запит 2-8'!#REF!</f>
        <v>#REF!</v>
      </c>
      <c r="B86" s="48" t="e">
        <f>IF('Запит 2-8'!#REF!&lt;&gt;"",'Запит 2-8'!#REF!,"")</f>
        <v>#REF!</v>
      </c>
      <c r="C86" s="49" t="e">
        <f>'Запит 2-8'!#REF!</f>
        <v>#REF!</v>
      </c>
      <c r="D86" s="50" t="e">
        <f>'Запит 2-8'!#REF!</f>
        <v>#REF!</v>
      </c>
      <c r="E86" s="229"/>
      <c r="F86" s="353" t="e">
        <f>#REF!+#REF!</f>
        <v>#REF!</v>
      </c>
      <c r="G86" s="81" t="e">
        <f t="shared" si="5"/>
        <v>#REF!</v>
      </c>
    </row>
    <row r="87" spans="1:7" x14ac:dyDescent="0.25">
      <c r="A87" s="218" t="e">
        <f>'Запит 2-8'!#REF!</f>
        <v>#REF!</v>
      </c>
      <c r="B87" s="48" t="e">
        <f>IF('Запит 2-8'!#REF!&lt;&gt;"",'Запит 2-8'!#REF!,"")</f>
        <v>#REF!</v>
      </c>
      <c r="C87" s="49" t="e">
        <f>'Запит 2-8'!#REF!</f>
        <v>#REF!</v>
      </c>
      <c r="D87" s="50" t="e">
        <f>'Запит 2-8'!#REF!</f>
        <v>#REF!</v>
      </c>
      <c r="E87" s="350"/>
      <c r="F87" s="353" t="e">
        <f>#REF!+#REF!</f>
        <v>#REF!</v>
      </c>
      <c r="G87" s="81" t="e">
        <f t="shared" si="5"/>
        <v>#REF!</v>
      </c>
    </row>
    <row r="88" spans="1:7" x14ac:dyDescent="0.25">
      <c r="A88" s="218" t="e">
        <f>'Запит 2-8'!#REF!</f>
        <v>#REF!</v>
      </c>
      <c r="B88" s="48" t="e">
        <f>IF('Запит 2-8'!#REF!&lt;&gt;"",'Запит 2-8'!#REF!,"")</f>
        <v>#REF!</v>
      </c>
      <c r="C88" s="49" t="e">
        <f>'Запит 2-8'!#REF!</f>
        <v>#REF!</v>
      </c>
      <c r="D88" s="50" t="e">
        <f>'Запит 2-8'!#REF!</f>
        <v>#REF!</v>
      </c>
      <c r="E88" s="350"/>
      <c r="F88" s="353" t="e">
        <f>#REF!+#REF!</f>
        <v>#REF!</v>
      </c>
      <c r="G88" s="81" t="e">
        <f t="shared" si="5"/>
        <v>#REF!</v>
      </c>
    </row>
    <row r="89" spans="1:7" x14ac:dyDescent="0.25">
      <c r="A89" s="218" t="e">
        <f>'Запит 2-8'!#REF!</f>
        <v>#REF!</v>
      </c>
      <c r="B89" s="48" t="e">
        <f>IF('Запит 2-8'!#REF!&lt;&gt;"",'Запит 2-8'!#REF!,"")</f>
        <v>#REF!</v>
      </c>
      <c r="C89" s="49" t="e">
        <f>'Запит 2-8'!#REF!</f>
        <v>#REF!</v>
      </c>
      <c r="D89" s="50" t="e">
        <f>'Запит 2-8'!#REF!</f>
        <v>#REF!</v>
      </c>
      <c r="E89" s="350"/>
      <c r="F89" s="353" t="e">
        <f>#REF!+#REF!</f>
        <v>#REF!</v>
      </c>
      <c r="G89" s="81" t="e">
        <f t="shared" si="5"/>
        <v>#REF!</v>
      </c>
    </row>
    <row r="90" spans="1:7" x14ac:dyDescent="0.25">
      <c r="A90" s="218" t="e">
        <f>'Запит 2-8'!#REF!</f>
        <v>#REF!</v>
      </c>
      <c r="B90" s="48" t="e">
        <f>IF('Запит 2-8'!#REF!&lt;&gt;"",'Запит 2-8'!#REF!,"")</f>
        <v>#REF!</v>
      </c>
      <c r="C90" s="49" t="e">
        <f>'Запит 2-8'!#REF!</f>
        <v>#REF!</v>
      </c>
      <c r="D90" s="50" t="e">
        <f>'Запит 2-8'!#REF!</f>
        <v>#REF!</v>
      </c>
      <c r="E90" s="350"/>
      <c r="F90" s="353" t="e">
        <f>#REF!+#REF!</f>
        <v>#REF!</v>
      </c>
      <c r="G90" s="81" t="e">
        <f t="shared" si="5"/>
        <v>#REF!</v>
      </c>
    </row>
    <row r="91" spans="1:7" x14ac:dyDescent="0.25">
      <c r="A91" s="218" t="e">
        <f>'Запит 2-8'!#REF!</f>
        <v>#REF!</v>
      </c>
      <c r="B91" s="48" t="e">
        <f>IF('Запит 2-8'!#REF!&lt;&gt;"",'Запит 2-8'!#REF!,"")</f>
        <v>#REF!</v>
      </c>
      <c r="C91" s="49" t="e">
        <f>'Запит 2-8'!#REF!</f>
        <v>#REF!</v>
      </c>
      <c r="D91" s="50" t="e">
        <f>'Запит 2-8'!#REF!</f>
        <v>#REF!</v>
      </c>
      <c r="E91" s="350"/>
      <c r="F91" s="353" t="e">
        <f>#REF!+#REF!</f>
        <v>#REF!</v>
      </c>
      <c r="G91" s="81" t="e">
        <f t="shared" si="5"/>
        <v>#REF!</v>
      </c>
    </row>
    <row r="92" spans="1:7" x14ac:dyDescent="0.25">
      <c r="A92" s="218" t="e">
        <f>'Запит 2-8'!#REF!</f>
        <v>#REF!</v>
      </c>
      <c r="B92" s="48" t="e">
        <f>IF('Запит 2-8'!#REF!&lt;&gt;"",'Запит 2-8'!#REF!,"")</f>
        <v>#REF!</v>
      </c>
      <c r="C92" s="49" t="e">
        <f>'Запит 2-8'!#REF!</f>
        <v>#REF!</v>
      </c>
      <c r="D92" s="50" t="e">
        <f>'Запит 2-8'!#REF!</f>
        <v>#REF!</v>
      </c>
      <c r="E92" s="350"/>
      <c r="F92" s="353" t="e">
        <f>#REF!+#REF!</f>
        <v>#REF!</v>
      </c>
      <c r="G92" s="81" t="e">
        <f t="shared" si="5"/>
        <v>#REF!</v>
      </c>
    </row>
    <row r="93" spans="1:7" x14ac:dyDescent="0.25">
      <c r="A93" s="218" t="e">
        <f>'Запит 2-8'!#REF!</f>
        <v>#REF!</v>
      </c>
      <c r="B93" s="48" t="e">
        <f>IF('Запит 2-8'!#REF!&lt;&gt;"",'Запит 2-8'!#REF!,"")</f>
        <v>#REF!</v>
      </c>
      <c r="C93" s="49" t="e">
        <f>'Запит 2-8'!#REF!</f>
        <v>#REF!</v>
      </c>
      <c r="D93" s="50" t="e">
        <f>'Запит 2-8'!#REF!</f>
        <v>#REF!</v>
      </c>
      <c r="E93" s="350"/>
      <c r="F93" s="353" t="e">
        <f>#REF!+#REF!</f>
        <v>#REF!</v>
      </c>
      <c r="G93" s="81" t="e">
        <f t="shared" si="5"/>
        <v>#REF!</v>
      </c>
    </row>
    <row r="94" spans="1:7" x14ac:dyDescent="0.25">
      <c r="A94" s="218" t="e">
        <f>'Запит 2-8'!#REF!</f>
        <v>#REF!</v>
      </c>
      <c r="B94" s="48" t="e">
        <f>IF('Запит 2-8'!#REF!&lt;&gt;"",'Запит 2-8'!#REF!,"")</f>
        <v>#REF!</v>
      </c>
      <c r="C94" s="49" t="e">
        <f>'Запит 2-8'!#REF!</f>
        <v>#REF!</v>
      </c>
      <c r="D94" s="50" t="e">
        <f>'Запит 2-8'!#REF!</f>
        <v>#REF!</v>
      </c>
      <c r="E94" s="350"/>
      <c r="F94" s="353" t="e">
        <f>#REF!+#REF!</f>
        <v>#REF!</v>
      </c>
      <c r="G94" s="81" t="e">
        <f t="shared" si="5"/>
        <v>#REF!</v>
      </c>
    </row>
    <row r="95" spans="1:7" x14ac:dyDescent="0.25">
      <c r="A95" s="218" t="e">
        <f>'Запит 2-8'!#REF!</f>
        <v>#REF!</v>
      </c>
      <c r="B95" s="48" t="e">
        <f>IF('Запит 2-8'!#REF!&lt;&gt;"",'Запит 2-8'!#REF!,"")</f>
        <v>#REF!</v>
      </c>
      <c r="C95" s="49" t="e">
        <f>'Запит 2-8'!#REF!</f>
        <v>#REF!</v>
      </c>
      <c r="D95" s="50" t="e">
        <f>'Запит 2-8'!#REF!</f>
        <v>#REF!</v>
      </c>
      <c r="E95" s="350"/>
      <c r="F95" s="353" t="e">
        <f>#REF!+#REF!</f>
        <v>#REF!</v>
      </c>
      <c r="G95" s="81" t="e">
        <f t="shared" si="5"/>
        <v>#REF!</v>
      </c>
    </row>
    <row r="96" spans="1:7" x14ac:dyDescent="0.25">
      <c r="A96" s="218" t="e">
        <f>'Запит 2-8'!#REF!</f>
        <v>#REF!</v>
      </c>
      <c r="B96" s="48" t="e">
        <f>IF('Запит 2-8'!#REF!&lt;&gt;"",'Запит 2-8'!#REF!,"")</f>
        <v>#REF!</v>
      </c>
      <c r="C96" s="49" t="e">
        <f>'Запит 2-8'!#REF!</f>
        <v>#REF!</v>
      </c>
      <c r="D96" s="50" t="e">
        <f>'Запит 2-8'!#REF!</f>
        <v>#REF!</v>
      </c>
      <c r="E96" s="350"/>
      <c r="F96" s="353" t="e">
        <f>#REF!+#REF!</f>
        <v>#REF!</v>
      </c>
      <c r="G96" s="81" t="e">
        <f t="shared" si="5"/>
        <v>#REF!</v>
      </c>
    </row>
    <row r="97" spans="1:7" x14ac:dyDescent="0.25">
      <c r="A97" s="218" t="e">
        <f>'Запит 2-8'!#REF!</f>
        <v>#REF!</v>
      </c>
      <c r="B97" s="237" t="e">
        <f>IF('Запит 2-8'!#REF!&lt;&gt;"",'Запит 2-8'!#REF!,"")</f>
        <v>#REF!</v>
      </c>
      <c r="C97" s="238" t="e">
        <f>'Запит 2-8'!#REF!</f>
        <v>#REF!</v>
      </c>
      <c r="D97" s="239" t="e">
        <f>'Запит 2-8'!#REF!</f>
        <v>#REF!</v>
      </c>
      <c r="E97" s="351"/>
      <c r="F97" s="354" t="e">
        <f>#REF!+#REF!</f>
        <v>#REF!</v>
      </c>
      <c r="G97" s="81" t="e">
        <f t="shared" si="5"/>
        <v>#REF!</v>
      </c>
    </row>
    <row r="98" spans="1:7" ht="12.75" x14ac:dyDescent="0.2">
      <c r="A98" s="236" t="e">
        <f>'Запит 2-8'!#REF!</f>
        <v>#REF!</v>
      </c>
      <c r="B98" s="762" t="s">
        <v>108</v>
      </c>
      <c r="C98" s="763"/>
      <c r="D98" s="763"/>
      <c r="E98" s="764"/>
      <c r="F98" s="764"/>
      <c r="G98" s="81" t="e">
        <f>G99</f>
        <v>#REF!</v>
      </c>
    </row>
    <row r="99" spans="1:7" x14ac:dyDescent="0.25">
      <c r="A99" s="218" t="e">
        <f>'Запит 2-8'!#REF!</f>
        <v>#REF!</v>
      </c>
      <c r="B99" s="241" t="e">
        <f>IF('Запит 2-8'!#REF!&lt;&gt;"",'Запит 2-8'!#REF!,"")</f>
        <v>#REF!</v>
      </c>
      <c r="C99" s="242" t="e">
        <f>'Запит 2-8'!#REF!</f>
        <v>#REF!</v>
      </c>
      <c r="D99" s="243" t="e">
        <f>'Запит 2-8'!#REF!</f>
        <v>#REF!</v>
      </c>
      <c r="E99" s="349"/>
      <c r="F99" s="352" t="e">
        <f>#REF!+#REF!</f>
        <v>#REF!</v>
      </c>
      <c r="G99" s="81" t="e">
        <f t="shared" ref="G99:G113" si="6">IF(B99&lt;&gt;"","Для друку","")</f>
        <v>#REF!</v>
      </c>
    </row>
    <row r="100" spans="1:7" x14ac:dyDescent="0.25">
      <c r="A100" s="218" t="e">
        <f>'Запит 2-8'!#REF!</f>
        <v>#REF!</v>
      </c>
      <c r="B100" s="48" t="e">
        <f>IF('Запит 2-8'!#REF!&lt;&gt;"",'Запит 2-8'!#REF!,"")</f>
        <v>#REF!</v>
      </c>
      <c r="C100" s="49" t="e">
        <f>'Запит 2-8'!#REF!</f>
        <v>#REF!</v>
      </c>
      <c r="D100" s="50" t="e">
        <f>'Запит 2-8'!#REF!</f>
        <v>#REF!</v>
      </c>
      <c r="E100" s="350"/>
      <c r="F100" s="353" t="e">
        <f>#REF!+#REF!</f>
        <v>#REF!</v>
      </c>
      <c r="G100" s="81" t="e">
        <f t="shared" si="6"/>
        <v>#REF!</v>
      </c>
    </row>
    <row r="101" spans="1:7" x14ac:dyDescent="0.25">
      <c r="A101" s="218" t="e">
        <f>'Запит 2-8'!#REF!</f>
        <v>#REF!</v>
      </c>
      <c r="B101" s="48" t="e">
        <f>IF('Запит 2-8'!#REF!&lt;&gt;"",'Запит 2-8'!#REF!,"")</f>
        <v>#REF!</v>
      </c>
      <c r="C101" s="49" t="e">
        <f>'Запит 2-8'!#REF!</f>
        <v>#REF!</v>
      </c>
      <c r="D101" s="50" t="e">
        <f>'Запит 2-8'!#REF!</f>
        <v>#REF!</v>
      </c>
      <c r="E101" s="350"/>
      <c r="F101" s="353" t="e">
        <f>#REF!+#REF!</f>
        <v>#REF!</v>
      </c>
      <c r="G101" s="81" t="e">
        <f t="shared" si="6"/>
        <v>#REF!</v>
      </c>
    </row>
    <row r="102" spans="1:7" x14ac:dyDescent="0.25">
      <c r="A102" s="218" t="e">
        <f>'Запит 2-8'!#REF!</f>
        <v>#REF!</v>
      </c>
      <c r="B102" s="48" t="e">
        <f>IF('Запит 2-8'!#REF!&lt;&gt;"",'Запит 2-8'!#REF!,"")</f>
        <v>#REF!</v>
      </c>
      <c r="C102" s="49" t="e">
        <f>'Запит 2-8'!#REF!</f>
        <v>#REF!</v>
      </c>
      <c r="D102" s="50" t="e">
        <f>'Запит 2-8'!#REF!</f>
        <v>#REF!</v>
      </c>
      <c r="E102" s="229"/>
      <c r="F102" s="353" t="e">
        <f>#REF!+#REF!</f>
        <v>#REF!</v>
      </c>
      <c r="G102" s="81" t="e">
        <f t="shared" si="6"/>
        <v>#REF!</v>
      </c>
    </row>
    <row r="103" spans="1:7" x14ac:dyDescent="0.25">
      <c r="A103" s="218" t="e">
        <f>'Запит 2-8'!#REF!</f>
        <v>#REF!</v>
      </c>
      <c r="B103" s="48" t="e">
        <f>IF('Запит 2-8'!#REF!&lt;&gt;"",'Запит 2-8'!#REF!,"")</f>
        <v>#REF!</v>
      </c>
      <c r="C103" s="49" t="e">
        <f>'Запит 2-8'!#REF!</f>
        <v>#REF!</v>
      </c>
      <c r="D103" s="50" t="e">
        <f>'Запит 2-8'!#REF!</f>
        <v>#REF!</v>
      </c>
      <c r="E103" s="350"/>
      <c r="F103" s="353" t="e">
        <f>#REF!+#REF!</f>
        <v>#REF!</v>
      </c>
      <c r="G103" s="81" t="e">
        <f t="shared" si="6"/>
        <v>#REF!</v>
      </c>
    </row>
    <row r="104" spans="1:7" x14ac:dyDescent="0.25">
      <c r="A104" s="218" t="e">
        <f>'Запит 2-8'!#REF!</f>
        <v>#REF!</v>
      </c>
      <c r="B104" s="48" t="e">
        <f>IF('Запит 2-8'!#REF!&lt;&gt;"",'Запит 2-8'!#REF!,"")</f>
        <v>#REF!</v>
      </c>
      <c r="C104" s="49" t="e">
        <f>'Запит 2-8'!#REF!</f>
        <v>#REF!</v>
      </c>
      <c r="D104" s="50" t="e">
        <f>'Запит 2-8'!#REF!</f>
        <v>#REF!</v>
      </c>
      <c r="E104" s="350"/>
      <c r="F104" s="353" t="e">
        <f>#REF!+#REF!</f>
        <v>#REF!</v>
      </c>
      <c r="G104" s="81" t="e">
        <f t="shared" si="6"/>
        <v>#REF!</v>
      </c>
    </row>
    <row r="105" spans="1:7" x14ac:dyDescent="0.25">
      <c r="A105" s="218" t="e">
        <f>'Запит 2-8'!#REF!</f>
        <v>#REF!</v>
      </c>
      <c r="B105" s="48" t="e">
        <f>IF('Запит 2-8'!#REF!&lt;&gt;"",'Запит 2-8'!#REF!,"")</f>
        <v>#REF!</v>
      </c>
      <c r="C105" s="49" t="e">
        <f>'Запит 2-8'!#REF!</f>
        <v>#REF!</v>
      </c>
      <c r="D105" s="50" t="e">
        <f>'Запит 2-8'!#REF!</f>
        <v>#REF!</v>
      </c>
      <c r="E105" s="350"/>
      <c r="F105" s="353" t="e">
        <f>#REF!+#REF!</f>
        <v>#REF!</v>
      </c>
      <c r="G105" s="81" t="e">
        <f t="shared" si="6"/>
        <v>#REF!</v>
      </c>
    </row>
    <row r="106" spans="1:7" x14ac:dyDescent="0.25">
      <c r="A106" s="218" t="e">
        <f>'Запит 2-8'!#REF!</f>
        <v>#REF!</v>
      </c>
      <c r="B106" s="48" t="e">
        <f>IF('Запит 2-8'!#REF!&lt;&gt;"",'Запит 2-8'!#REF!,"")</f>
        <v>#REF!</v>
      </c>
      <c r="C106" s="49" t="e">
        <f>'Запит 2-8'!#REF!</f>
        <v>#REF!</v>
      </c>
      <c r="D106" s="50" t="e">
        <f>'Запит 2-8'!#REF!</f>
        <v>#REF!</v>
      </c>
      <c r="E106" s="350"/>
      <c r="F106" s="353" t="e">
        <f>#REF!+#REF!</f>
        <v>#REF!</v>
      </c>
      <c r="G106" s="81" t="e">
        <f t="shared" si="6"/>
        <v>#REF!</v>
      </c>
    </row>
    <row r="107" spans="1:7" x14ac:dyDescent="0.25">
      <c r="A107" s="218" t="e">
        <f>'Запит 2-8'!#REF!</f>
        <v>#REF!</v>
      </c>
      <c r="B107" s="48" t="e">
        <f>IF('Запит 2-8'!#REF!&lt;&gt;"",'Запит 2-8'!#REF!,"")</f>
        <v>#REF!</v>
      </c>
      <c r="C107" s="49" t="e">
        <f>'Запит 2-8'!#REF!</f>
        <v>#REF!</v>
      </c>
      <c r="D107" s="50" t="e">
        <f>'Запит 2-8'!#REF!</f>
        <v>#REF!</v>
      </c>
      <c r="E107" s="350"/>
      <c r="F107" s="353" t="e">
        <f>#REF!+#REF!</f>
        <v>#REF!</v>
      </c>
      <c r="G107" s="81" t="e">
        <f t="shared" si="6"/>
        <v>#REF!</v>
      </c>
    </row>
    <row r="108" spans="1:7" x14ac:dyDescent="0.25">
      <c r="A108" s="218" t="e">
        <f>'Запит 2-8'!#REF!</f>
        <v>#REF!</v>
      </c>
      <c r="B108" s="48" t="e">
        <f>IF('Запит 2-8'!#REF!&lt;&gt;"",'Запит 2-8'!#REF!,"")</f>
        <v>#REF!</v>
      </c>
      <c r="C108" s="49" t="e">
        <f>'Запит 2-8'!#REF!</f>
        <v>#REF!</v>
      </c>
      <c r="D108" s="50" t="e">
        <f>'Запит 2-8'!#REF!</f>
        <v>#REF!</v>
      </c>
      <c r="E108" s="350"/>
      <c r="F108" s="353" t="e">
        <f>#REF!+#REF!</f>
        <v>#REF!</v>
      </c>
      <c r="G108" s="81" t="e">
        <f t="shared" si="6"/>
        <v>#REF!</v>
      </c>
    </row>
    <row r="109" spans="1:7" x14ac:dyDescent="0.25">
      <c r="A109" s="218" t="e">
        <f>'Запит 2-8'!#REF!</f>
        <v>#REF!</v>
      </c>
      <c r="B109" s="48" t="e">
        <f>IF('Запит 2-8'!#REF!&lt;&gt;"",'Запит 2-8'!#REF!,"")</f>
        <v>#REF!</v>
      </c>
      <c r="C109" s="49" t="e">
        <f>'Запит 2-8'!#REF!</f>
        <v>#REF!</v>
      </c>
      <c r="D109" s="50" t="e">
        <f>'Запит 2-8'!#REF!</f>
        <v>#REF!</v>
      </c>
      <c r="E109" s="350"/>
      <c r="F109" s="353" t="e">
        <f>#REF!+#REF!</f>
        <v>#REF!</v>
      </c>
      <c r="G109" s="81" t="e">
        <f t="shared" si="6"/>
        <v>#REF!</v>
      </c>
    </row>
    <row r="110" spans="1:7" x14ac:dyDescent="0.25">
      <c r="A110" s="218" t="e">
        <f>'Запит 2-8'!#REF!</f>
        <v>#REF!</v>
      </c>
      <c r="B110" s="48" t="e">
        <f>IF('Запит 2-8'!#REF!&lt;&gt;"",'Запит 2-8'!#REF!,"")</f>
        <v>#REF!</v>
      </c>
      <c r="C110" s="49" t="e">
        <f>'Запит 2-8'!#REF!</f>
        <v>#REF!</v>
      </c>
      <c r="D110" s="50" t="e">
        <f>'Запит 2-8'!#REF!</f>
        <v>#REF!</v>
      </c>
      <c r="E110" s="350"/>
      <c r="F110" s="353" t="e">
        <f>#REF!+#REF!</f>
        <v>#REF!</v>
      </c>
      <c r="G110" s="81" t="e">
        <f t="shared" si="6"/>
        <v>#REF!</v>
      </c>
    </row>
    <row r="111" spans="1:7" x14ac:dyDescent="0.25">
      <c r="A111" s="218" t="e">
        <f>'Запит 2-8'!#REF!</f>
        <v>#REF!</v>
      </c>
      <c r="B111" s="48" t="e">
        <f>IF('Запит 2-8'!#REF!&lt;&gt;"",'Запит 2-8'!#REF!,"")</f>
        <v>#REF!</v>
      </c>
      <c r="C111" s="49" t="e">
        <f>'Запит 2-8'!#REF!</f>
        <v>#REF!</v>
      </c>
      <c r="D111" s="50" t="e">
        <f>'Запит 2-8'!#REF!</f>
        <v>#REF!</v>
      </c>
      <c r="E111" s="350"/>
      <c r="F111" s="353" t="e">
        <f>#REF!+#REF!</f>
        <v>#REF!</v>
      </c>
      <c r="G111" s="81" t="e">
        <f t="shared" si="6"/>
        <v>#REF!</v>
      </c>
    </row>
    <row r="112" spans="1:7" x14ac:dyDescent="0.25">
      <c r="A112" s="218" t="e">
        <f>'Запит 2-8'!#REF!</f>
        <v>#REF!</v>
      </c>
      <c r="B112" s="48" t="e">
        <f>IF('Запит 2-8'!#REF!&lt;&gt;"",'Запит 2-8'!#REF!,"")</f>
        <v>#REF!</v>
      </c>
      <c r="C112" s="49" t="e">
        <f>'Запит 2-8'!#REF!</f>
        <v>#REF!</v>
      </c>
      <c r="D112" s="50" t="e">
        <f>'Запит 2-8'!#REF!</f>
        <v>#REF!</v>
      </c>
      <c r="E112" s="350"/>
      <c r="F112" s="353" t="e">
        <f>#REF!+#REF!</f>
        <v>#REF!</v>
      </c>
      <c r="G112" s="81" t="e">
        <f t="shared" si="6"/>
        <v>#REF!</v>
      </c>
    </row>
    <row r="113" spans="1:7" x14ac:dyDescent="0.25">
      <c r="A113" s="218" t="e">
        <f>'Запит 2-8'!#REF!</f>
        <v>#REF!</v>
      </c>
      <c r="B113" s="237" t="e">
        <f>IF('Запит 2-8'!#REF!&lt;&gt;"",'Запит 2-8'!#REF!,"")</f>
        <v>#REF!</v>
      </c>
      <c r="C113" s="238" t="e">
        <f>'Запит 2-8'!#REF!</f>
        <v>#REF!</v>
      </c>
      <c r="D113" s="239" t="e">
        <f>'Запит 2-8'!#REF!</f>
        <v>#REF!</v>
      </c>
      <c r="E113" s="351"/>
      <c r="F113" s="354" t="e">
        <f>#REF!+#REF!</f>
        <v>#REF!</v>
      </c>
      <c r="G113" s="81" t="e">
        <f t="shared" si="6"/>
        <v>#REF!</v>
      </c>
    </row>
    <row r="114" spans="1:7" ht="12.75" x14ac:dyDescent="0.2">
      <c r="A114" s="236" t="e">
        <f>'Запит 2-8'!#REF!</f>
        <v>#REF!</v>
      </c>
      <c r="B114" s="762" t="s">
        <v>109</v>
      </c>
      <c r="C114" s="763"/>
      <c r="D114" s="763"/>
      <c r="E114" s="764"/>
      <c r="F114" s="764"/>
      <c r="G114" s="81" t="e">
        <f>G115</f>
        <v>#REF!</v>
      </c>
    </row>
    <row r="115" spans="1:7" x14ac:dyDescent="0.25">
      <c r="A115" s="218" t="e">
        <f>'Запит 2-8'!#REF!</f>
        <v>#REF!</v>
      </c>
      <c r="B115" s="241" t="e">
        <f>IF('Запит 2-8'!#REF!&lt;&gt;"",'Запит 2-8'!#REF!,"")</f>
        <v>#REF!</v>
      </c>
      <c r="C115" s="242" t="e">
        <f>'Запит 2-8'!#REF!</f>
        <v>#REF!</v>
      </c>
      <c r="D115" s="243" t="e">
        <f>'Запит 2-8'!#REF!</f>
        <v>#REF!</v>
      </c>
      <c r="E115" s="440" t="s">
        <v>30</v>
      </c>
      <c r="F115" s="352" t="e">
        <f>#REF!+#REF!</f>
        <v>#REF!</v>
      </c>
      <c r="G115" s="81" t="e">
        <f t="shared" ref="G115:G124" si="7">IF(B115&lt;&gt;"","Для друку","")</f>
        <v>#REF!</v>
      </c>
    </row>
    <row r="116" spans="1:7" x14ac:dyDescent="0.25">
      <c r="A116" s="218" t="e">
        <f>'Запит 2-8'!#REF!</f>
        <v>#REF!</v>
      </c>
      <c r="B116" s="48" t="e">
        <f>IF('Запит 2-8'!#REF!&lt;&gt;"",'Запит 2-8'!#REF!,"")</f>
        <v>#REF!</v>
      </c>
      <c r="C116" s="49" t="e">
        <f>'Запит 2-8'!#REF!</f>
        <v>#REF!</v>
      </c>
      <c r="D116" s="50" t="e">
        <f>'Запит 2-8'!#REF!</f>
        <v>#REF!</v>
      </c>
      <c r="E116" s="441" t="s">
        <v>30</v>
      </c>
      <c r="F116" s="353" t="e">
        <f>#REF!+#REF!</f>
        <v>#REF!</v>
      </c>
      <c r="G116" s="81" t="e">
        <f t="shared" si="7"/>
        <v>#REF!</v>
      </c>
    </row>
    <row r="117" spans="1:7" x14ac:dyDescent="0.25">
      <c r="A117" s="218" t="e">
        <f>'Запит 2-8'!#REF!</f>
        <v>#REF!</v>
      </c>
      <c r="B117" s="48" t="e">
        <f>IF('Запит 2-8'!#REF!&lt;&gt;"",'Запит 2-8'!#REF!,"")</f>
        <v>#REF!</v>
      </c>
      <c r="C117" s="49" t="e">
        <f>'Запит 2-8'!#REF!</f>
        <v>#REF!</v>
      </c>
      <c r="D117" s="50" t="e">
        <f>'Запит 2-8'!#REF!</f>
        <v>#REF!</v>
      </c>
      <c r="E117" s="441" t="s">
        <v>30</v>
      </c>
      <c r="F117" s="353" t="e">
        <f>#REF!+#REF!</f>
        <v>#REF!</v>
      </c>
      <c r="G117" s="81" t="e">
        <f t="shared" si="7"/>
        <v>#REF!</v>
      </c>
    </row>
    <row r="118" spans="1:7" x14ac:dyDescent="0.25">
      <c r="A118" s="218" t="e">
        <f>'Запит 2-8'!#REF!</f>
        <v>#REF!</v>
      </c>
      <c r="B118" s="48" t="e">
        <f>IF('Запит 2-8'!#REF!&lt;&gt;"",'Запит 2-8'!#REF!,"")</f>
        <v>#REF!</v>
      </c>
      <c r="C118" s="49" t="e">
        <f>'Запит 2-8'!#REF!</f>
        <v>#REF!</v>
      </c>
      <c r="D118" s="50" t="e">
        <f>'Запит 2-8'!#REF!</f>
        <v>#REF!</v>
      </c>
      <c r="E118" s="441" t="s">
        <v>30</v>
      </c>
      <c r="F118" s="353" t="e">
        <f>#REF!+#REF!</f>
        <v>#REF!</v>
      </c>
      <c r="G118" s="81" t="e">
        <f t="shared" si="7"/>
        <v>#REF!</v>
      </c>
    </row>
    <row r="119" spans="1:7" x14ac:dyDescent="0.25">
      <c r="A119" s="218" t="e">
        <f>'Запит 2-8'!#REF!</f>
        <v>#REF!</v>
      </c>
      <c r="B119" s="48" t="e">
        <f>IF('Запит 2-8'!#REF!&lt;&gt;"",'Запит 2-8'!#REF!,"")</f>
        <v>#REF!</v>
      </c>
      <c r="C119" s="49" t="e">
        <f>'Запит 2-8'!#REF!</f>
        <v>#REF!</v>
      </c>
      <c r="D119" s="50" t="e">
        <f>'Запит 2-8'!#REF!</f>
        <v>#REF!</v>
      </c>
      <c r="E119" s="441" t="s">
        <v>30</v>
      </c>
      <c r="F119" s="353" t="e">
        <f>#REF!+#REF!</f>
        <v>#REF!</v>
      </c>
      <c r="G119" s="81" t="e">
        <f t="shared" si="7"/>
        <v>#REF!</v>
      </c>
    </row>
    <row r="120" spans="1:7" x14ac:dyDescent="0.25">
      <c r="A120" s="218" t="e">
        <f>'Запит 2-8'!#REF!</f>
        <v>#REF!</v>
      </c>
      <c r="B120" s="48" t="e">
        <f>IF('Запит 2-8'!#REF!&lt;&gt;"",'Запит 2-8'!#REF!,"")</f>
        <v>#REF!</v>
      </c>
      <c r="C120" s="49" t="e">
        <f>'Запит 2-8'!#REF!</f>
        <v>#REF!</v>
      </c>
      <c r="D120" s="50" t="e">
        <f>'Запит 2-8'!#REF!</f>
        <v>#REF!</v>
      </c>
      <c r="E120" s="441" t="s">
        <v>30</v>
      </c>
      <c r="F120" s="353" t="e">
        <f>#REF!+#REF!</f>
        <v>#REF!</v>
      </c>
      <c r="G120" s="81" t="e">
        <f t="shared" si="7"/>
        <v>#REF!</v>
      </c>
    </row>
    <row r="121" spans="1:7" x14ac:dyDescent="0.25">
      <c r="A121" s="218" t="e">
        <f>'Запит 2-8'!#REF!</f>
        <v>#REF!</v>
      </c>
      <c r="B121" s="48" t="e">
        <f>IF('Запит 2-8'!#REF!&lt;&gt;"",'Запит 2-8'!#REF!,"")</f>
        <v>#REF!</v>
      </c>
      <c r="C121" s="49" t="e">
        <f>'Запит 2-8'!#REF!</f>
        <v>#REF!</v>
      </c>
      <c r="D121" s="50" t="e">
        <f>'Запит 2-8'!#REF!</f>
        <v>#REF!</v>
      </c>
      <c r="E121" s="441" t="s">
        <v>30</v>
      </c>
      <c r="F121" s="353" t="e">
        <f>#REF!+#REF!</f>
        <v>#REF!</v>
      </c>
      <c r="G121" s="81" t="e">
        <f t="shared" si="7"/>
        <v>#REF!</v>
      </c>
    </row>
    <row r="122" spans="1:7" x14ac:dyDescent="0.25">
      <c r="A122" s="218" t="e">
        <f>'Запит 2-8'!#REF!</f>
        <v>#REF!</v>
      </c>
      <c r="B122" s="48" t="e">
        <f>IF('Запит 2-8'!#REF!&lt;&gt;"",'Запит 2-8'!#REF!,"")</f>
        <v>#REF!</v>
      </c>
      <c r="C122" s="49" t="e">
        <f>'Запит 2-8'!#REF!</f>
        <v>#REF!</v>
      </c>
      <c r="D122" s="50" t="e">
        <f>'Запит 2-8'!#REF!</f>
        <v>#REF!</v>
      </c>
      <c r="E122" s="441" t="s">
        <v>30</v>
      </c>
      <c r="F122" s="353" t="e">
        <f>#REF!+#REF!</f>
        <v>#REF!</v>
      </c>
      <c r="G122" s="81" t="e">
        <f t="shared" si="7"/>
        <v>#REF!</v>
      </c>
    </row>
    <row r="123" spans="1:7" ht="12.75" customHeight="1" x14ac:dyDescent="0.25">
      <c r="A123" s="218" t="e">
        <f>'Запит 2-8'!#REF!</f>
        <v>#REF!</v>
      </c>
      <c r="B123" s="48" t="e">
        <f>IF('Запит 2-8'!#REF!&lt;&gt;"",'Запит 2-8'!#REF!,"")</f>
        <v>#REF!</v>
      </c>
      <c r="C123" s="49" t="e">
        <f>'Запит 2-8'!#REF!</f>
        <v>#REF!</v>
      </c>
      <c r="D123" s="50" t="e">
        <f>'Запит 2-8'!#REF!</f>
        <v>#REF!</v>
      </c>
      <c r="E123" s="441" t="s">
        <v>30</v>
      </c>
      <c r="F123" s="353" t="e">
        <f>#REF!+#REF!</f>
        <v>#REF!</v>
      </c>
      <c r="G123" s="81" t="e">
        <f t="shared" si="7"/>
        <v>#REF!</v>
      </c>
    </row>
    <row r="124" spans="1:7" x14ac:dyDescent="0.25">
      <c r="A124" s="240" t="e">
        <f>'Запит 2-8'!#REF!</f>
        <v>#REF!</v>
      </c>
      <c r="B124" s="48" t="e">
        <f>IF('Запит 2-8'!#REF!&lt;&gt;"",'Запит 2-8'!#REF!,"")</f>
        <v>#REF!</v>
      </c>
      <c r="C124" s="49" t="e">
        <f>'Запит 2-8'!#REF!</f>
        <v>#REF!</v>
      </c>
      <c r="D124" s="50" t="e">
        <f>'Запит 2-8'!#REF!</f>
        <v>#REF!</v>
      </c>
      <c r="E124" s="442" t="s">
        <v>30</v>
      </c>
      <c r="F124" s="354" t="e">
        <f>#REF!+#REF!</f>
        <v>#REF!</v>
      </c>
      <c r="G124" s="81" t="e">
        <f t="shared" si="7"/>
        <v>#REF!</v>
      </c>
    </row>
    <row r="125" spans="1:7" ht="12.75" customHeight="1" x14ac:dyDescent="0.2">
      <c r="A125" s="760" t="e">
        <f>'Запит 2-8'!#REF!</f>
        <v>#REF!</v>
      </c>
      <c r="B125" s="761"/>
      <c r="C125" s="761"/>
      <c r="D125" s="761"/>
      <c r="E125" s="761"/>
      <c r="F125" s="761"/>
      <c r="G125" s="81" t="e">
        <f>G126</f>
        <v>#REF!</v>
      </c>
    </row>
    <row r="126" spans="1:7" ht="12.75" x14ac:dyDescent="0.2">
      <c r="A126" s="235" t="s">
        <v>4</v>
      </c>
      <c r="B126" s="762" t="s">
        <v>106</v>
      </c>
      <c r="C126" s="763"/>
      <c r="D126" s="763"/>
      <c r="E126" s="765"/>
      <c r="F126" s="765"/>
      <c r="G126" s="81" t="e">
        <f>G127</f>
        <v>#REF!</v>
      </c>
    </row>
    <row r="127" spans="1:7" x14ac:dyDescent="0.25">
      <c r="A127" s="218" t="e">
        <f>'Запит 2-8'!#REF!</f>
        <v>#REF!</v>
      </c>
      <c r="B127" s="241" t="e">
        <f>IF('Запит 2-8'!#REF!&lt;&gt;"",'Запит 2-8'!#REF!,"")</f>
        <v>#REF!</v>
      </c>
      <c r="C127" s="242" t="e">
        <f>'Запит 2-8'!#REF!</f>
        <v>#REF!</v>
      </c>
      <c r="D127" s="243" t="e">
        <f>'Запит 2-8'!#REF!</f>
        <v>#REF!</v>
      </c>
      <c r="E127" s="349"/>
      <c r="F127" s="352" t="e">
        <f>#REF!+#REF!</f>
        <v>#REF!</v>
      </c>
      <c r="G127" s="81" t="e">
        <f>IF(B127&lt;&gt;"","Для друку","")</f>
        <v>#REF!</v>
      </c>
    </row>
    <row r="128" spans="1:7" x14ac:dyDescent="0.25">
      <c r="A128" s="218" t="e">
        <f>'Запит 2-8'!#REF!</f>
        <v>#REF!</v>
      </c>
      <c r="B128" s="48" t="e">
        <f>IF('Запит 2-8'!#REF!&lt;&gt;"",'Запит 2-8'!#REF!,"")</f>
        <v>#REF!</v>
      </c>
      <c r="C128" s="49" t="e">
        <f>'Запит 2-8'!#REF!</f>
        <v>#REF!</v>
      </c>
      <c r="D128" s="50" t="e">
        <f>'Запит 2-8'!#REF!</f>
        <v>#REF!</v>
      </c>
      <c r="E128" s="350"/>
      <c r="F128" s="353" t="e">
        <f>#REF!+#REF!</f>
        <v>#REF!</v>
      </c>
      <c r="G128" s="81" t="e">
        <f>IF(B128&lt;&gt;"","Для друку","")</f>
        <v>#REF!</v>
      </c>
    </row>
    <row r="129" spans="1:7" x14ac:dyDescent="0.25">
      <c r="A129" s="218" t="e">
        <f>'Запит 2-8'!#REF!</f>
        <v>#REF!</v>
      </c>
      <c r="B129" s="48" t="e">
        <f>IF('Запит 2-8'!#REF!&lt;&gt;"",'Запит 2-8'!#REF!,"")</f>
        <v>#REF!</v>
      </c>
      <c r="C129" s="49" t="e">
        <f>'Запит 2-8'!#REF!</f>
        <v>#REF!</v>
      </c>
      <c r="D129" s="50" t="e">
        <f>'Запит 2-8'!#REF!</f>
        <v>#REF!</v>
      </c>
      <c r="E129" s="350"/>
      <c r="F129" s="353" t="e">
        <f>#REF!+#REF!</f>
        <v>#REF!</v>
      </c>
      <c r="G129" s="81" t="e">
        <f>IF(B129&lt;&gt;"","Для друку","")</f>
        <v>#REF!</v>
      </c>
    </row>
    <row r="130" spans="1:7" x14ac:dyDescent="0.25">
      <c r="A130" s="218" t="e">
        <f>'Запит 2-8'!#REF!</f>
        <v>#REF!</v>
      </c>
      <c r="B130" s="48" t="e">
        <f>IF('Запит 2-8'!#REF!&lt;&gt;"",'Запит 2-8'!#REF!,"")</f>
        <v>#REF!</v>
      </c>
      <c r="C130" s="49" t="e">
        <f>'Запит 2-8'!#REF!</f>
        <v>#REF!</v>
      </c>
      <c r="D130" s="50" t="e">
        <f>'Запит 2-8'!#REF!</f>
        <v>#REF!</v>
      </c>
      <c r="E130" s="229"/>
      <c r="F130" s="353" t="e">
        <f>#REF!+#REF!</f>
        <v>#REF!</v>
      </c>
      <c r="G130" s="81" t="e">
        <f>IF(B130&lt;&gt;"","Для друку","")</f>
        <v>#REF!</v>
      </c>
    </row>
    <row r="131" spans="1:7" x14ac:dyDescent="0.25">
      <c r="A131" s="218" t="e">
        <f>'Запит 2-8'!#REF!</f>
        <v>#REF!</v>
      </c>
      <c r="B131" s="48" t="e">
        <f>IF('Запит 2-8'!#REF!&lt;&gt;"",'Запит 2-8'!#REF!,"")</f>
        <v>#REF!</v>
      </c>
      <c r="C131" s="49" t="e">
        <f>'Запит 2-8'!#REF!</f>
        <v>#REF!</v>
      </c>
      <c r="D131" s="50" t="e">
        <f>'Запит 2-8'!#REF!</f>
        <v>#REF!</v>
      </c>
      <c r="E131" s="350"/>
      <c r="F131" s="353" t="e">
        <f>#REF!+#REF!</f>
        <v>#REF!</v>
      </c>
      <c r="G131" s="81" t="e">
        <f>IF(B131&lt;&gt;"","Для друку","")</f>
        <v>#REF!</v>
      </c>
    </row>
    <row r="132" spans="1:7" x14ac:dyDescent="0.25">
      <c r="A132" s="218" t="e">
        <f>'Запит 2-8'!#REF!</f>
        <v>#REF!</v>
      </c>
      <c r="B132" s="48" t="e">
        <f>IF('Запит 2-8'!#REF!&lt;&gt;"",'Запит 2-8'!#REF!,"")</f>
        <v>#REF!</v>
      </c>
      <c r="C132" s="49" t="e">
        <f>'Запит 2-8'!#REF!</f>
        <v>#REF!</v>
      </c>
      <c r="D132" s="50" t="e">
        <f>'Запит 2-8'!#REF!</f>
        <v>#REF!</v>
      </c>
      <c r="E132" s="350"/>
      <c r="F132" s="353" t="e">
        <f>#REF!+#REF!</f>
        <v>#REF!</v>
      </c>
      <c r="G132" s="81" t="e">
        <f t="shared" ref="G132:G141" si="8">IF(B132&lt;&gt;"","Для друку","")</f>
        <v>#REF!</v>
      </c>
    </row>
    <row r="133" spans="1:7" x14ac:dyDescent="0.25">
      <c r="A133" s="218" t="e">
        <f>'Запит 2-8'!#REF!</f>
        <v>#REF!</v>
      </c>
      <c r="B133" s="48" t="e">
        <f>IF('Запит 2-8'!#REF!&lt;&gt;"",'Запит 2-8'!#REF!,"")</f>
        <v>#REF!</v>
      </c>
      <c r="C133" s="49" t="e">
        <f>'Запит 2-8'!#REF!</f>
        <v>#REF!</v>
      </c>
      <c r="D133" s="50" t="e">
        <f>'Запит 2-8'!#REF!</f>
        <v>#REF!</v>
      </c>
      <c r="E133" s="350"/>
      <c r="F133" s="353" t="e">
        <f>#REF!+#REF!</f>
        <v>#REF!</v>
      </c>
      <c r="G133" s="81" t="e">
        <f t="shared" si="8"/>
        <v>#REF!</v>
      </c>
    </row>
    <row r="134" spans="1:7" x14ac:dyDescent="0.25">
      <c r="A134" s="218" t="e">
        <f>'Запит 2-8'!#REF!</f>
        <v>#REF!</v>
      </c>
      <c r="B134" s="48" t="e">
        <f>IF('Запит 2-8'!#REF!&lt;&gt;"",'Запит 2-8'!#REF!,"")</f>
        <v>#REF!</v>
      </c>
      <c r="C134" s="49" t="e">
        <f>'Запит 2-8'!#REF!</f>
        <v>#REF!</v>
      </c>
      <c r="D134" s="50" t="e">
        <f>'Запит 2-8'!#REF!</f>
        <v>#REF!</v>
      </c>
      <c r="E134" s="350"/>
      <c r="F134" s="353" t="e">
        <f>#REF!+#REF!</f>
        <v>#REF!</v>
      </c>
      <c r="G134" s="81" t="e">
        <f t="shared" si="8"/>
        <v>#REF!</v>
      </c>
    </row>
    <row r="135" spans="1:7" x14ac:dyDescent="0.25">
      <c r="A135" s="218" t="e">
        <f>'Запит 2-8'!#REF!</f>
        <v>#REF!</v>
      </c>
      <c r="B135" s="48" t="e">
        <f>IF('Запит 2-8'!#REF!&lt;&gt;"",'Запит 2-8'!#REF!,"")</f>
        <v>#REF!</v>
      </c>
      <c r="C135" s="49" t="e">
        <f>'Запит 2-8'!#REF!</f>
        <v>#REF!</v>
      </c>
      <c r="D135" s="50" t="e">
        <f>'Запит 2-8'!#REF!</f>
        <v>#REF!</v>
      </c>
      <c r="E135" s="350"/>
      <c r="F135" s="353" t="e">
        <f>#REF!+#REF!</f>
        <v>#REF!</v>
      </c>
      <c r="G135" s="81" t="e">
        <f t="shared" si="8"/>
        <v>#REF!</v>
      </c>
    </row>
    <row r="136" spans="1:7" x14ac:dyDescent="0.25">
      <c r="A136" s="218" t="e">
        <f>'Запит 2-8'!#REF!</f>
        <v>#REF!</v>
      </c>
      <c r="B136" s="48" t="e">
        <f>IF('Запит 2-8'!#REF!&lt;&gt;"",'Запит 2-8'!#REF!,"")</f>
        <v>#REF!</v>
      </c>
      <c r="C136" s="49" t="e">
        <f>'Запит 2-8'!#REF!</f>
        <v>#REF!</v>
      </c>
      <c r="D136" s="50" t="e">
        <f>'Запит 2-8'!#REF!</f>
        <v>#REF!</v>
      </c>
      <c r="E136" s="350"/>
      <c r="F136" s="353" t="e">
        <f>#REF!+#REF!</f>
        <v>#REF!</v>
      </c>
      <c r="G136" s="81" t="e">
        <f t="shared" si="8"/>
        <v>#REF!</v>
      </c>
    </row>
    <row r="137" spans="1:7" x14ac:dyDescent="0.25">
      <c r="A137" s="218" t="e">
        <f>'Запит 2-8'!#REF!</f>
        <v>#REF!</v>
      </c>
      <c r="B137" s="48" t="e">
        <f>IF('Запит 2-8'!#REF!&lt;&gt;"",'Запит 2-8'!#REF!,"")</f>
        <v>#REF!</v>
      </c>
      <c r="C137" s="49" t="e">
        <f>'Запит 2-8'!#REF!</f>
        <v>#REF!</v>
      </c>
      <c r="D137" s="50" t="e">
        <f>'Запит 2-8'!#REF!</f>
        <v>#REF!</v>
      </c>
      <c r="E137" s="350"/>
      <c r="F137" s="353" t="e">
        <f>#REF!+#REF!</f>
        <v>#REF!</v>
      </c>
      <c r="G137" s="81" t="e">
        <f t="shared" si="8"/>
        <v>#REF!</v>
      </c>
    </row>
    <row r="138" spans="1:7" x14ac:dyDescent="0.25">
      <c r="A138" s="218" t="e">
        <f>'Запит 2-8'!#REF!</f>
        <v>#REF!</v>
      </c>
      <c r="B138" s="48" t="e">
        <f>IF('Запит 2-8'!#REF!&lt;&gt;"",'Запит 2-8'!#REF!,"")</f>
        <v>#REF!</v>
      </c>
      <c r="C138" s="49" t="e">
        <f>'Запит 2-8'!#REF!</f>
        <v>#REF!</v>
      </c>
      <c r="D138" s="50" t="e">
        <f>'Запит 2-8'!#REF!</f>
        <v>#REF!</v>
      </c>
      <c r="E138" s="350"/>
      <c r="F138" s="353" t="e">
        <f>#REF!+#REF!</f>
        <v>#REF!</v>
      </c>
      <c r="G138" s="81" t="e">
        <f t="shared" si="8"/>
        <v>#REF!</v>
      </c>
    </row>
    <row r="139" spans="1:7" x14ac:dyDescent="0.25">
      <c r="A139" s="218" t="e">
        <f>'Запит 2-8'!#REF!</f>
        <v>#REF!</v>
      </c>
      <c r="B139" s="48" t="e">
        <f>IF('Запит 2-8'!#REF!&lt;&gt;"",'Запит 2-8'!#REF!,"")</f>
        <v>#REF!</v>
      </c>
      <c r="C139" s="49" t="e">
        <f>'Запит 2-8'!#REF!</f>
        <v>#REF!</v>
      </c>
      <c r="D139" s="50" t="e">
        <f>'Запит 2-8'!#REF!</f>
        <v>#REF!</v>
      </c>
      <c r="E139" s="350"/>
      <c r="F139" s="353" t="e">
        <f>#REF!+#REF!</f>
        <v>#REF!</v>
      </c>
      <c r="G139" s="81" t="e">
        <f t="shared" si="8"/>
        <v>#REF!</v>
      </c>
    </row>
    <row r="140" spans="1:7" x14ac:dyDescent="0.25">
      <c r="A140" s="218" t="e">
        <f>'Запит 2-8'!#REF!</f>
        <v>#REF!</v>
      </c>
      <c r="B140" s="48" t="e">
        <f>IF('Запит 2-8'!#REF!&lt;&gt;"",'Запит 2-8'!#REF!,"")</f>
        <v>#REF!</v>
      </c>
      <c r="C140" s="49" t="e">
        <f>'Запит 2-8'!#REF!</f>
        <v>#REF!</v>
      </c>
      <c r="D140" s="50" t="e">
        <f>'Запит 2-8'!#REF!</f>
        <v>#REF!</v>
      </c>
      <c r="E140" s="350"/>
      <c r="F140" s="353" t="e">
        <f>#REF!+#REF!</f>
        <v>#REF!</v>
      </c>
      <c r="G140" s="81" t="e">
        <f t="shared" si="8"/>
        <v>#REF!</v>
      </c>
    </row>
    <row r="141" spans="1:7" x14ac:dyDescent="0.25">
      <c r="A141" s="218" t="e">
        <f>'Запит 2-8'!#REF!</f>
        <v>#REF!</v>
      </c>
      <c r="B141" s="237" t="e">
        <f>IF('Запит 2-8'!#REF!&lt;&gt;"",'Запит 2-8'!#REF!,"")</f>
        <v>#REF!</v>
      </c>
      <c r="C141" s="238" t="e">
        <f>'Запит 2-8'!#REF!</f>
        <v>#REF!</v>
      </c>
      <c r="D141" s="239" t="e">
        <f>'Запит 2-8'!#REF!</f>
        <v>#REF!</v>
      </c>
      <c r="E141" s="351"/>
      <c r="F141" s="354" t="e">
        <f>#REF!+#REF!</f>
        <v>#REF!</v>
      </c>
      <c r="G141" s="81" t="e">
        <f t="shared" si="8"/>
        <v>#REF!</v>
      </c>
    </row>
    <row r="142" spans="1:7" ht="12.75" x14ac:dyDescent="0.2">
      <c r="A142" s="236" t="e">
        <f>'Запит 2-8'!#REF!</f>
        <v>#REF!</v>
      </c>
      <c r="B142" s="762" t="s">
        <v>107</v>
      </c>
      <c r="C142" s="763"/>
      <c r="D142" s="763"/>
      <c r="E142" s="764"/>
      <c r="F142" s="764"/>
      <c r="G142" s="81" t="e">
        <f>G143</f>
        <v>#REF!</v>
      </c>
    </row>
    <row r="143" spans="1:7" x14ac:dyDescent="0.25">
      <c r="A143" s="218" t="e">
        <f>'Запит 2-8'!#REF!</f>
        <v>#REF!</v>
      </c>
      <c r="B143" s="241" t="e">
        <f>IF('Запит 2-8'!#REF!&lt;&gt;"",'Запит 2-8'!#REF!,"")</f>
        <v>#REF!</v>
      </c>
      <c r="C143" s="242" t="e">
        <f>'Запит 2-8'!#REF!</f>
        <v>#REF!</v>
      </c>
      <c r="D143" s="243" t="e">
        <f>'Запит 2-8'!#REF!</f>
        <v>#REF!</v>
      </c>
      <c r="E143" s="349"/>
      <c r="F143" s="352" t="e">
        <f>#REF!+#REF!</f>
        <v>#REF!</v>
      </c>
      <c r="G143" s="81" t="e">
        <f t="shared" ref="G143:G157" si="9">IF(B143&lt;&gt;"","Для друку","")</f>
        <v>#REF!</v>
      </c>
    </row>
    <row r="144" spans="1:7" x14ac:dyDescent="0.25">
      <c r="A144" s="218" t="e">
        <f>'Запит 2-8'!#REF!</f>
        <v>#REF!</v>
      </c>
      <c r="B144" s="48" t="e">
        <f>IF('Запит 2-8'!#REF!&lt;&gt;"",'Запит 2-8'!#REF!,"")</f>
        <v>#REF!</v>
      </c>
      <c r="C144" s="49" t="e">
        <f>'Запит 2-8'!#REF!</f>
        <v>#REF!</v>
      </c>
      <c r="D144" s="50" t="e">
        <f>'Запит 2-8'!#REF!</f>
        <v>#REF!</v>
      </c>
      <c r="E144" s="350"/>
      <c r="F144" s="353" t="e">
        <f>#REF!+#REF!</f>
        <v>#REF!</v>
      </c>
      <c r="G144" s="81" t="e">
        <f t="shared" si="9"/>
        <v>#REF!</v>
      </c>
    </row>
    <row r="145" spans="1:7" x14ac:dyDescent="0.25">
      <c r="A145" s="218" t="e">
        <f>'Запит 2-8'!#REF!</f>
        <v>#REF!</v>
      </c>
      <c r="B145" s="48" t="e">
        <f>IF('Запит 2-8'!#REF!&lt;&gt;"",'Запит 2-8'!#REF!,"")</f>
        <v>#REF!</v>
      </c>
      <c r="C145" s="49" t="e">
        <f>'Запит 2-8'!#REF!</f>
        <v>#REF!</v>
      </c>
      <c r="D145" s="50" t="e">
        <f>'Запит 2-8'!#REF!</f>
        <v>#REF!</v>
      </c>
      <c r="E145" s="350"/>
      <c r="F145" s="353" t="e">
        <f>#REF!+#REF!</f>
        <v>#REF!</v>
      </c>
      <c r="G145" s="81" t="e">
        <f t="shared" si="9"/>
        <v>#REF!</v>
      </c>
    </row>
    <row r="146" spans="1:7" x14ac:dyDescent="0.25">
      <c r="A146" s="218" t="e">
        <f>'Запит 2-8'!#REF!</f>
        <v>#REF!</v>
      </c>
      <c r="B146" s="48" t="e">
        <f>IF('Запит 2-8'!#REF!&lt;&gt;"",'Запит 2-8'!#REF!,"")</f>
        <v>#REF!</v>
      </c>
      <c r="C146" s="49" t="e">
        <f>'Запит 2-8'!#REF!</f>
        <v>#REF!</v>
      </c>
      <c r="D146" s="50" t="e">
        <f>'Запит 2-8'!#REF!</f>
        <v>#REF!</v>
      </c>
      <c r="E146" s="229"/>
      <c r="F146" s="353" t="e">
        <f>#REF!+#REF!</f>
        <v>#REF!</v>
      </c>
      <c r="G146" s="81" t="e">
        <f t="shared" si="9"/>
        <v>#REF!</v>
      </c>
    </row>
    <row r="147" spans="1:7" x14ac:dyDescent="0.25">
      <c r="A147" s="218" t="e">
        <f>'Запит 2-8'!#REF!</f>
        <v>#REF!</v>
      </c>
      <c r="B147" s="48" t="e">
        <f>IF('Запит 2-8'!#REF!&lt;&gt;"",'Запит 2-8'!#REF!,"")</f>
        <v>#REF!</v>
      </c>
      <c r="C147" s="49" t="e">
        <f>'Запит 2-8'!#REF!</f>
        <v>#REF!</v>
      </c>
      <c r="D147" s="50" t="e">
        <f>'Запит 2-8'!#REF!</f>
        <v>#REF!</v>
      </c>
      <c r="E147" s="350"/>
      <c r="F147" s="353" t="e">
        <f>#REF!+#REF!</f>
        <v>#REF!</v>
      </c>
      <c r="G147" s="81" t="e">
        <f t="shared" si="9"/>
        <v>#REF!</v>
      </c>
    </row>
    <row r="148" spans="1:7" x14ac:dyDescent="0.25">
      <c r="A148" s="218" t="e">
        <f>'Запит 2-8'!#REF!</f>
        <v>#REF!</v>
      </c>
      <c r="B148" s="48" t="e">
        <f>IF('Запит 2-8'!#REF!&lt;&gt;"",'Запит 2-8'!#REF!,"")</f>
        <v>#REF!</v>
      </c>
      <c r="C148" s="49" t="e">
        <f>'Запит 2-8'!#REF!</f>
        <v>#REF!</v>
      </c>
      <c r="D148" s="50" t="e">
        <f>'Запит 2-8'!#REF!</f>
        <v>#REF!</v>
      </c>
      <c r="E148" s="350"/>
      <c r="F148" s="353" t="e">
        <f>#REF!+#REF!</f>
        <v>#REF!</v>
      </c>
      <c r="G148" s="81" t="e">
        <f t="shared" si="9"/>
        <v>#REF!</v>
      </c>
    </row>
    <row r="149" spans="1:7" x14ac:dyDescent="0.25">
      <c r="A149" s="218" t="e">
        <f>'Запит 2-8'!#REF!</f>
        <v>#REF!</v>
      </c>
      <c r="B149" s="48" t="e">
        <f>IF('Запит 2-8'!#REF!&lt;&gt;"",'Запит 2-8'!#REF!,"")</f>
        <v>#REF!</v>
      </c>
      <c r="C149" s="49" t="e">
        <f>'Запит 2-8'!#REF!</f>
        <v>#REF!</v>
      </c>
      <c r="D149" s="50" t="e">
        <f>'Запит 2-8'!#REF!</f>
        <v>#REF!</v>
      </c>
      <c r="E149" s="350"/>
      <c r="F149" s="353" t="e">
        <f>#REF!+#REF!</f>
        <v>#REF!</v>
      </c>
      <c r="G149" s="81" t="e">
        <f t="shared" si="9"/>
        <v>#REF!</v>
      </c>
    </row>
    <row r="150" spans="1:7" x14ac:dyDescent="0.25">
      <c r="A150" s="218" t="e">
        <f>'Запит 2-8'!#REF!</f>
        <v>#REF!</v>
      </c>
      <c r="B150" s="48" t="e">
        <f>IF('Запит 2-8'!#REF!&lt;&gt;"",'Запит 2-8'!#REF!,"")</f>
        <v>#REF!</v>
      </c>
      <c r="C150" s="49" t="e">
        <f>'Запит 2-8'!#REF!</f>
        <v>#REF!</v>
      </c>
      <c r="D150" s="50" t="e">
        <f>'Запит 2-8'!#REF!</f>
        <v>#REF!</v>
      </c>
      <c r="E150" s="350"/>
      <c r="F150" s="353" t="e">
        <f>#REF!+#REF!</f>
        <v>#REF!</v>
      </c>
      <c r="G150" s="81" t="e">
        <f t="shared" si="9"/>
        <v>#REF!</v>
      </c>
    </row>
    <row r="151" spans="1:7" x14ac:dyDescent="0.25">
      <c r="A151" s="218" t="e">
        <f>'Запит 2-8'!#REF!</f>
        <v>#REF!</v>
      </c>
      <c r="B151" s="48" t="e">
        <f>IF('Запит 2-8'!#REF!&lt;&gt;"",'Запит 2-8'!#REF!,"")</f>
        <v>#REF!</v>
      </c>
      <c r="C151" s="49" t="e">
        <f>'Запит 2-8'!#REF!</f>
        <v>#REF!</v>
      </c>
      <c r="D151" s="50" t="e">
        <f>'Запит 2-8'!#REF!</f>
        <v>#REF!</v>
      </c>
      <c r="E151" s="350"/>
      <c r="F151" s="353" t="e">
        <f>#REF!+#REF!</f>
        <v>#REF!</v>
      </c>
      <c r="G151" s="81" t="e">
        <f t="shared" si="9"/>
        <v>#REF!</v>
      </c>
    </row>
    <row r="152" spans="1:7" x14ac:dyDescent="0.25">
      <c r="A152" s="218" t="e">
        <f>'Запит 2-8'!#REF!</f>
        <v>#REF!</v>
      </c>
      <c r="B152" s="48" t="e">
        <f>IF('Запит 2-8'!#REF!&lt;&gt;"",'Запит 2-8'!#REF!,"")</f>
        <v>#REF!</v>
      </c>
      <c r="C152" s="49" t="e">
        <f>'Запит 2-8'!#REF!</f>
        <v>#REF!</v>
      </c>
      <c r="D152" s="50" t="e">
        <f>'Запит 2-8'!#REF!</f>
        <v>#REF!</v>
      </c>
      <c r="E152" s="350"/>
      <c r="F152" s="353" t="e">
        <f>#REF!+#REF!</f>
        <v>#REF!</v>
      </c>
      <c r="G152" s="81" t="e">
        <f t="shared" si="9"/>
        <v>#REF!</v>
      </c>
    </row>
    <row r="153" spans="1:7" x14ac:dyDescent="0.25">
      <c r="A153" s="218" t="e">
        <f>'Запит 2-8'!#REF!</f>
        <v>#REF!</v>
      </c>
      <c r="B153" s="48" t="e">
        <f>IF('Запит 2-8'!#REF!&lt;&gt;"",'Запит 2-8'!#REF!,"")</f>
        <v>#REF!</v>
      </c>
      <c r="C153" s="49" t="e">
        <f>'Запит 2-8'!#REF!</f>
        <v>#REF!</v>
      </c>
      <c r="D153" s="50" t="e">
        <f>'Запит 2-8'!#REF!</f>
        <v>#REF!</v>
      </c>
      <c r="E153" s="350"/>
      <c r="F153" s="353" t="e">
        <f>#REF!+#REF!</f>
        <v>#REF!</v>
      </c>
      <c r="G153" s="81" t="e">
        <f t="shared" si="9"/>
        <v>#REF!</v>
      </c>
    </row>
    <row r="154" spans="1:7" x14ac:dyDescent="0.25">
      <c r="A154" s="218" t="e">
        <f>'Запит 2-8'!#REF!</f>
        <v>#REF!</v>
      </c>
      <c r="B154" s="48" t="e">
        <f>IF('Запит 2-8'!#REF!&lt;&gt;"",'Запит 2-8'!#REF!,"")</f>
        <v>#REF!</v>
      </c>
      <c r="C154" s="49" t="e">
        <f>'Запит 2-8'!#REF!</f>
        <v>#REF!</v>
      </c>
      <c r="D154" s="50" t="e">
        <f>'Запит 2-8'!#REF!</f>
        <v>#REF!</v>
      </c>
      <c r="E154" s="350"/>
      <c r="F154" s="353" t="e">
        <f>#REF!+#REF!</f>
        <v>#REF!</v>
      </c>
      <c r="G154" s="81" t="e">
        <f t="shared" si="9"/>
        <v>#REF!</v>
      </c>
    </row>
    <row r="155" spans="1:7" x14ac:dyDescent="0.25">
      <c r="A155" s="218" t="e">
        <f>'Запит 2-8'!#REF!</f>
        <v>#REF!</v>
      </c>
      <c r="B155" s="48" t="e">
        <f>IF('Запит 2-8'!#REF!&lt;&gt;"",'Запит 2-8'!#REF!,"")</f>
        <v>#REF!</v>
      </c>
      <c r="C155" s="49" t="e">
        <f>'Запит 2-8'!#REF!</f>
        <v>#REF!</v>
      </c>
      <c r="D155" s="50" t="e">
        <f>'Запит 2-8'!#REF!</f>
        <v>#REF!</v>
      </c>
      <c r="E155" s="350"/>
      <c r="F155" s="353" t="e">
        <f>#REF!+#REF!</f>
        <v>#REF!</v>
      </c>
      <c r="G155" s="81" t="e">
        <f t="shared" si="9"/>
        <v>#REF!</v>
      </c>
    </row>
    <row r="156" spans="1:7" x14ac:dyDescent="0.25">
      <c r="A156" s="218" t="e">
        <f>'Запит 2-8'!#REF!</f>
        <v>#REF!</v>
      </c>
      <c r="B156" s="48" t="e">
        <f>IF('Запит 2-8'!#REF!&lt;&gt;"",'Запит 2-8'!#REF!,"")</f>
        <v>#REF!</v>
      </c>
      <c r="C156" s="49" t="e">
        <f>'Запит 2-8'!#REF!</f>
        <v>#REF!</v>
      </c>
      <c r="D156" s="50" t="e">
        <f>'Запит 2-8'!#REF!</f>
        <v>#REF!</v>
      </c>
      <c r="E156" s="350"/>
      <c r="F156" s="353" t="e">
        <f>#REF!+#REF!</f>
        <v>#REF!</v>
      </c>
      <c r="G156" s="81" t="e">
        <f t="shared" si="9"/>
        <v>#REF!</v>
      </c>
    </row>
    <row r="157" spans="1:7" x14ac:dyDescent="0.25">
      <c r="A157" s="218" t="e">
        <f>'Запит 2-8'!#REF!</f>
        <v>#REF!</v>
      </c>
      <c r="B157" s="237" t="e">
        <f>IF('Запит 2-8'!#REF!&lt;&gt;"",'Запит 2-8'!#REF!,"")</f>
        <v>#REF!</v>
      </c>
      <c r="C157" s="238" t="e">
        <f>'Запит 2-8'!#REF!</f>
        <v>#REF!</v>
      </c>
      <c r="D157" s="239" t="e">
        <f>'Запит 2-8'!#REF!</f>
        <v>#REF!</v>
      </c>
      <c r="E157" s="351"/>
      <c r="F157" s="354" t="e">
        <f>#REF!+#REF!</f>
        <v>#REF!</v>
      </c>
      <c r="G157" s="81" t="e">
        <f t="shared" si="9"/>
        <v>#REF!</v>
      </c>
    </row>
    <row r="158" spans="1:7" ht="12.75" x14ac:dyDescent="0.2">
      <c r="A158" s="236" t="e">
        <f>'Запит 2-8'!#REF!</f>
        <v>#REF!</v>
      </c>
      <c r="B158" s="762" t="s">
        <v>108</v>
      </c>
      <c r="C158" s="763"/>
      <c r="D158" s="763"/>
      <c r="E158" s="764"/>
      <c r="F158" s="764"/>
      <c r="G158" s="81" t="e">
        <f>G159</f>
        <v>#REF!</v>
      </c>
    </row>
    <row r="159" spans="1:7" x14ac:dyDescent="0.25">
      <c r="A159" s="218" t="e">
        <f>'Запит 2-8'!#REF!</f>
        <v>#REF!</v>
      </c>
      <c r="B159" s="241" t="e">
        <f>IF('Запит 2-8'!#REF!&lt;&gt;"",'Запит 2-8'!#REF!,"")</f>
        <v>#REF!</v>
      </c>
      <c r="C159" s="242" t="e">
        <f>'Запит 2-8'!#REF!</f>
        <v>#REF!</v>
      </c>
      <c r="D159" s="243" t="e">
        <f>'Запит 2-8'!#REF!</f>
        <v>#REF!</v>
      </c>
      <c r="E159" s="349"/>
      <c r="F159" s="352" t="e">
        <f>#REF!+#REF!</f>
        <v>#REF!</v>
      </c>
      <c r="G159" s="81" t="e">
        <f t="shared" ref="G159:G173" si="10">IF(B159&lt;&gt;"","Для друку","")</f>
        <v>#REF!</v>
      </c>
    </row>
    <row r="160" spans="1:7" x14ac:dyDescent="0.25">
      <c r="A160" s="218" t="e">
        <f>'Запит 2-8'!#REF!</f>
        <v>#REF!</v>
      </c>
      <c r="B160" s="48" t="e">
        <f>IF('Запит 2-8'!#REF!&lt;&gt;"",'Запит 2-8'!#REF!,"")</f>
        <v>#REF!</v>
      </c>
      <c r="C160" s="49" t="e">
        <f>'Запит 2-8'!#REF!</f>
        <v>#REF!</v>
      </c>
      <c r="D160" s="50" t="e">
        <f>'Запит 2-8'!#REF!</f>
        <v>#REF!</v>
      </c>
      <c r="E160" s="350"/>
      <c r="F160" s="353" t="e">
        <f>#REF!+#REF!</f>
        <v>#REF!</v>
      </c>
      <c r="G160" s="81" t="e">
        <f t="shared" si="10"/>
        <v>#REF!</v>
      </c>
    </row>
    <row r="161" spans="1:7" x14ac:dyDescent="0.25">
      <c r="A161" s="218" t="e">
        <f>'Запит 2-8'!#REF!</f>
        <v>#REF!</v>
      </c>
      <c r="B161" s="48" t="e">
        <f>IF('Запит 2-8'!#REF!&lt;&gt;"",'Запит 2-8'!#REF!,"")</f>
        <v>#REF!</v>
      </c>
      <c r="C161" s="49" t="e">
        <f>'Запит 2-8'!#REF!</f>
        <v>#REF!</v>
      </c>
      <c r="D161" s="50" t="e">
        <f>'Запит 2-8'!#REF!</f>
        <v>#REF!</v>
      </c>
      <c r="E161" s="350"/>
      <c r="F161" s="353" t="e">
        <f>#REF!+#REF!</f>
        <v>#REF!</v>
      </c>
      <c r="G161" s="81" t="e">
        <f t="shared" si="10"/>
        <v>#REF!</v>
      </c>
    </row>
    <row r="162" spans="1:7" x14ac:dyDescent="0.25">
      <c r="A162" s="218" t="e">
        <f>'Запит 2-8'!#REF!</f>
        <v>#REF!</v>
      </c>
      <c r="B162" s="48" t="e">
        <f>IF('Запит 2-8'!#REF!&lt;&gt;"",'Запит 2-8'!#REF!,"")</f>
        <v>#REF!</v>
      </c>
      <c r="C162" s="49" t="e">
        <f>'Запит 2-8'!#REF!</f>
        <v>#REF!</v>
      </c>
      <c r="D162" s="50" t="e">
        <f>'Запит 2-8'!#REF!</f>
        <v>#REF!</v>
      </c>
      <c r="E162" s="229"/>
      <c r="F162" s="353" t="e">
        <f>#REF!+#REF!</f>
        <v>#REF!</v>
      </c>
      <c r="G162" s="81" t="e">
        <f t="shared" si="10"/>
        <v>#REF!</v>
      </c>
    </row>
    <row r="163" spans="1:7" x14ac:dyDescent="0.25">
      <c r="A163" s="218" t="e">
        <f>'Запит 2-8'!#REF!</f>
        <v>#REF!</v>
      </c>
      <c r="B163" s="48" t="e">
        <f>IF('Запит 2-8'!#REF!&lt;&gt;"",'Запит 2-8'!#REF!,"")</f>
        <v>#REF!</v>
      </c>
      <c r="C163" s="49" t="e">
        <f>'Запит 2-8'!#REF!</f>
        <v>#REF!</v>
      </c>
      <c r="D163" s="50" t="e">
        <f>'Запит 2-8'!#REF!</f>
        <v>#REF!</v>
      </c>
      <c r="E163" s="350"/>
      <c r="F163" s="353" t="e">
        <f>#REF!+#REF!</f>
        <v>#REF!</v>
      </c>
      <c r="G163" s="81" t="e">
        <f t="shared" si="10"/>
        <v>#REF!</v>
      </c>
    </row>
    <row r="164" spans="1:7" x14ac:dyDescent="0.25">
      <c r="A164" s="218" t="e">
        <f>'Запит 2-8'!#REF!</f>
        <v>#REF!</v>
      </c>
      <c r="B164" s="48" t="e">
        <f>IF('Запит 2-8'!#REF!&lt;&gt;"",'Запит 2-8'!#REF!,"")</f>
        <v>#REF!</v>
      </c>
      <c r="C164" s="49" t="e">
        <f>'Запит 2-8'!#REF!</f>
        <v>#REF!</v>
      </c>
      <c r="D164" s="50" t="e">
        <f>'Запит 2-8'!#REF!</f>
        <v>#REF!</v>
      </c>
      <c r="E164" s="350"/>
      <c r="F164" s="353" t="e">
        <f>#REF!+#REF!</f>
        <v>#REF!</v>
      </c>
      <c r="G164" s="81" t="e">
        <f t="shared" si="10"/>
        <v>#REF!</v>
      </c>
    </row>
    <row r="165" spans="1:7" x14ac:dyDescent="0.25">
      <c r="A165" s="218" t="e">
        <f>'Запит 2-8'!#REF!</f>
        <v>#REF!</v>
      </c>
      <c r="B165" s="48" t="e">
        <f>IF('Запит 2-8'!#REF!&lt;&gt;"",'Запит 2-8'!#REF!,"")</f>
        <v>#REF!</v>
      </c>
      <c r="C165" s="49" t="e">
        <f>'Запит 2-8'!#REF!</f>
        <v>#REF!</v>
      </c>
      <c r="D165" s="50" t="e">
        <f>'Запит 2-8'!#REF!</f>
        <v>#REF!</v>
      </c>
      <c r="E165" s="350"/>
      <c r="F165" s="353" t="e">
        <f>#REF!+#REF!</f>
        <v>#REF!</v>
      </c>
      <c r="G165" s="81" t="e">
        <f t="shared" si="10"/>
        <v>#REF!</v>
      </c>
    </row>
    <row r="166" spans="1:7" x14ac:dyDescent="0.25">
      <c r="A166" s="218" t="e">
        <f>'Запит 2-8'!#REF!</f>
        <v>#REF!</v>
      </c>
      <c r="B166" s="48" t="e">
        <f>IF('Запит 2-8'!#REF!&lt;&gt;"",'Запит 2-8'!#REF!,"")</f>
        <v>#REF!</v>
      </c>
      <c r="C166" s="49" t="e">
        <f>'Запит 2-8'!#REF!</f>
        <v>#REF!</v>
      </c>
      <c r="D166" s="50" t="e">
        <f>'Запит 2-8'!#REF!</f>
        <v>#REF!</v>
      </c>
      <c r="E166" s="350"/>
      <c r="F166" s="353" t="e">
        <f>#REF!+#REF!</f>
        <v>#REF!</v>
      </c>
      <c r="G166" s="81" t="e">
        <f t="shared" si="10"/>
        <v>#REF!</v>
      </c>
    </row>
    <row r="167" spans="1:7" x14ac:dyDescent="0.25">
      <c r="A167" s="218" t="e">
        <f>'Запит 2-8'!#REF!</f>
        <v>#REF!</v>
      </c>
      <c r="B167" s="48" t="e">
        <f>IF('Запит 2-8'!#REF!&lt;&gt;"",'Запит 2-8'!#REF!,"")</f>
        <v>#REF!</v>
      </c>
      <c r="C167" s="49" t="e">
        <f>'Запит 2-8'!#REF!</f>
        <v>#REF!</v>
      </c>
      <c r="D167" s="50" t="e">
        <f>'Запит 2-8'!#REF!</f>
        <v>#REF!</v>
      </c>
      <c r="E167" s="350"/>
      <c r="F167" s="353" t="e">
        <f>#REF!+#REF!</f>
        <v>#REF!</v>
      </c>
      <c r="G167" s="81" t="e">
        <f t="shared" si="10"/>
        <v>#REF!</v>
      </c>
    </row>
    <row r="168" spans="1:7" x14ac:dyDescent="0.25">
      <c r="A168" s="218" t="e">
        <f>'Запит 2-8'!#REF!</f>
        <v>#REF!</v>
      </c>
      <c r="B168" s="48" t="e">
        <f>IF('Запит 2-8'!#REF!&lt;&gt;"",'Запит 2-8'!#REF!,"")</f>
        <v>#REF!</v>
      </c>
      <c r="C168" s="49" t="e">
        <f>'Запит 2-8'!#REF!</f>
        <v>#REF!</v>
      </c>
      <c r="D168" s="50" t="e">
        <f>'Запит 2-8'!#REF!</f>
        <v>#REF!</v>
      </c>
      <c r="E168" s="350"/>
      <c r="F168" s="353" t="e">
        <f>#REF!+#REF!</f>
        <v>#REF!</v>
      </c>
      <c r="G168" s="81" t="e">
        <f t="shared" si="10"/>
        <v>#REF!</v>
      </c>
    </row>
    <row r="169" spans="1:7" x14ac:dyDescent="0.25">
      <c r="A169" s="218" t="e">
        <f>'Запит 2-8'!#REF!</f>
        <v>#REF!</v>
      </c>
      <c r="B169" s="48" t="e">
        <f>IF('Запит 2-8'!#REF!&lt;&gt;"",'Запит 2-8'!#REF!,"")</f>
        <v>#REF!</v>
      </c>
      <c r="C169" s="49" t="e">
        <f>'Запит 2-8'!#REF!</f>
        <v>#REF!</v>
      </c>
      <c r="D169" s="50" t="e">
        <f>'Запит 2-8'!#REF!</f>
        <v>#REF!</v>
      </c>
      <c r="E169" s="350"/>
      <c r="F169" s="353" t="e">
        <f>#REF!+#REF!</f>
        <v>#REF!</v>
      </c>
      <c r="G169" s="81" t="e">
        <f t="shared" si="10"/>
        <v>#REF!</v>
      </c>
    </row>
    <row r="170" spans="1:7" x14ac:dyDescent="0.25">
      <c r="A170" s="218" t="e">
        <f>'Запит 2-8'!#REF!</f>
        <v>#REF!</v>
      </c>
      <c r="B170" s="48" t="e">
        <f>IF('Запит 2-8'!#REF!&lt;&gt;"",'Запит 2-8'!#REF!,"")</f>
        <v>#REF!</v>
      </c>
      <c r="C170" s="49" t="e">
        <f>'Запит 2-8'!#REF!</f>
        <v>#REF!</v>
      </c>
      <c r="D170" s="50" t="e">
        <f>'Запит 2-8'!#REF!</f>
        <v>#REF!</v>
      </c>
      <c r="E170" s="350"/>
      <c r="F170" s="353" t="e">
        <f>#REF!+#REF!</f>
        <v>#REF!</v>
      </c>
      <c r="G170" s="81" t="e">
        <f t="shared" si="10"/>
        <v>#REF!</v>
      </c>
    </row>
    <row r="171" spans="1:7" x14ac:dyDescent="0.25">
      <c r="A171" s="218" t="e">
        <f>'Запит 2-8'!#REF!</f>
        <v>#REF!</v>
      </c>
      <c r="B171" s="48" t="e">
        <f>IF('Запит 2-8'!#REF!&lt;&gt;"",'Запит 2-8'!#REF!,"")</f>
        <v>#REF!</v>
      </c>
      <c r="C171" s="49" t="e">
        <f>'Запит 2-8'!#REF!</f>
        <v>#REF!</v>
      </c>
      <c r="D171" s="50" t="e">
        <f>'Запит 2-8'!#REF!</f>
        <v>#REF!</v>
      </c>
      <c r="E171" s="350"/>
      <c r="F171" s="353" t="e">
        <f>#REF!+#REF!</f>
        <v>#REF!</v>
      </c>
      <c r="G171" s="81" t="e">
        <f t="shared" si="10"/>
        <v>#REF!</v>
      </c>
    </row>
    <row r="172" spans="1:7" x14ac:dyDescent="0.25">
      <c r="A172" s="218" t="e">
        <f>'Запит 2-8'!#REF!</f>
        <v>#REF!</v>
      </c>
      <c r="B172" s="48" t="e">
        <f>IF('Запит 2-8'!#REF!&lt;&gt;"",'Запит 2-8'!#REF!,"")</f>
        <v>#REF!</v>
      </c>
      <c r="C172" s="49" t="e">
        <f>'Запит 2-8'!#REF!</f>
        <v>#REF!</v>
      </c>
      <c r="D172" s="50" t="e">
        <f>'Запит 2-8'!#REF!</f>
        <v>#REF!</v>
      </c>
      <c r="E172" s="350"/>
      <c r="F172" s="353" t="e">
        <f>#REF!+#REF!</f>
        <v>#REF!</v>
      </c>
      <c r="G172" s="81" t="e">
        <f t="shared" si="10"/>
        <v>#REF!</v>
      </c>
    </row>
    <row r="173" spans="1:7" x14ac:dyDescent="0.25">
      <c r="A173" s="218" t="e">
        <f>'Запит 2-8'!#REF!</f>
        <v>#REF!</v>
      </c>
      <c r="B173" s="237" t="e">
        <f>IF('Запит 2-8'!#REF!&lt;&gt;"",'Запит 2-8'!#REF!,"")</f>
        <v>#REF!</v>
      </c>
      <c r="C173" s="238" t="e">
        <f>'Запит 2-8'!#REF!</f>
        <v>#REF!</v>
      </c>
      <c r="D173" s="239" t="e">
        <f>'Запит 2-8'!#REF!</f>
        <v>#REF!</v>
      </c>
      <c r="E173" s="351"/>
      <c r="F173" s="354" t="e">
        <f>#REF!+#REF!</f>
        <v>#REF!</v>
      </c>
      <c r="G173" s="81" t="e">
        <f t="shared" si="10"/>
        <v>#REF!</v>
      </c>
    </row>
    <row r="174" spans="1:7" ht="12.75" x14ac:dyDescent="0.2">
      <c r="A174" s="236" t="e">
        <f>'Запит 2-8'!#REF!</f>
        <v>#REF!</v>
      </c>
      <c r="B174" s="762" t="s">
        <v>109</v>
      </c>
      <c r="C174" s="763"/>
      <c r="D174" s="763"/>
      <c r="E174" s="764"/>
      <c r="F174" s="764"/>
      <c r="G174" s="81" t="e">
        <f>G175</f>
        <v>#REF!</v>
      </c>
    </row>
    <row r="175" spans="1:7" x14ac:dyDescent="0.25">
      <c r="A175" s="218" t="e">
        <f>'Запит 2-8'!#REF!</f>
        <v>#REF!</v>
      </c>
      <c r="B175" s="241" t="e">
        <f>IF('Запит 2-8'!#REF!&lt;&gt;"",'Запит 2-8'!#REF!,"")</f>
        <v>#REF!</v>
      </c>
      <c r="C175" s="242" t="e">
        <f>'Запит 2-8'!#REF!</f>
        <v>#REF!</v>
      </c>
      <c r="D175" s="243" t="e">
        <f>'Запит 2-8'!#REF!</f>
        <v>#REF!</v>
      </c>
      <c r="E175" s="440" t="s">
        <v>30</v>
      </c>
      <c r="F175" s="352" t="e">
        <f>#REF!+#REF!</f>
        <v>#REF!</v>
      </c>
      <c r="G175" s="81" t="e">
        <f t="shared" ref="G175:G184" si="11">IF(B175&lt;&gt;"","Для друку","")</f>
        <v>#REF!</v>
      </c>
    </row>
    <row r="176" spans="1:7" x14ac:dyDescent="0.25">
      <c r="A176" s="218" t="e">
        <f>'Запит 2-8'!#REF!</f>
        <v>#REF!</v>
      </c>
      <c r="B176" s="48" t="e">
        <f>IF('Запит 2-8'!#REF!&lt;&gt;"",'Запит 2-8'!#REF!,"")</f>
        <v>#REF!</v>
      </c>
      <c r="C176" s="49" t="e">
        <f>'Запит 2-8'!#REF!</f>
        <v>#REF!</v>
      </c>
      <c r="D176" s="50" t="e">
        <f>'Запит 2-8'!#REF!</f>
        <v>#REF!</v>
      </c>
      <c r="E176" s="441" t="s">
        <v>30</v>
      </c>
      <c r="F176" s="353" t="e">
        <f>#REF!+#REF!</f>
        <v>#REF!</v>
      </c>
      <c r="G176" s="81" t="e">
        <f t="shared" si="11"/>
        <v>#REF!</v>
      </c>
    </row>
    <row r="177" spans="1:7" x14ac:dyDescent="0.25">
      <c r="A177" s="218" t="e">
        <f>'Запит 2-8'!#REF!</f>
        <v>#REF!</v>
      </c>
      <c r="B177" s="48" t="e">
        <f>IF('Запит 2-8'!#REF!&lt;&gt;"",'Запит 2-8'!#REF!,"")</f>
        <v>#REF!</v>
      </c>
      <c r="C177" s="49" t="e">
        <f>'Запит 2-8'!#REF!</f>
        <v>#REF!</v>
      </c>
      <c r="D177" s="50" t="e">
        <f>'Запит 2-8'!#REF!</f>
        <v>#REF!</v>
      </c>
      <c r="E177" s="441" t="s">
        <v>30</v>
      </c>
      <c r="F177" s="353" t="e">
        <f>#REF!+#REF!</f>
        <v>#REF!</v>
      </c>
      <c r="G177" s="81" t="e">
        <f t="shared" si="11"/>
        <v>#REF!</v>
      </c>
    </row>
    <row r="178" spans="1:7" x14ac:dyDescent="0.25">
      <c r="A178" s="218" t="e">
        <f>'Запит 2-8'!#REF!</f>
        <v>#REF!</v>
      </c>
      <c r="B178" s="48" t="e">
        <f>IF('Запит 2-8'!#REF!&lt;&gt;"",'Запит 2-8'!#REF!,"")</f>
        <v>#REF!</v>
      </c>
      <c r="C178" s="49" t="e">
        <f>'Запит 2-8'!#REF!</f>
        <v>#REF!</v>
      </c>
      <c r="D178" s="50" t="e">
        <f>'Запит 2-8'!#REF!</f>
        <v>#REF!</v>
      </c>
      <c r="E178" s="441" t="s">
        <v>30</v>
      </c>
      <c r="F178" s="353" t="e">
        <f>#REF!+#REF!</f>
        <v>#REF!</v>
      </c>
      <c r="G178" s="81" t="e">
        <f t="shared" si="11"/>
        <v>#REF!</v>
      </c>
    </row>
    <row r="179" spans="1:7" x14ac:dyDescent="0.25">
      <c r="A179" s="218" t="e">
        <f>'Запит 2-8'!#REF!</f>
        <v>#REF!</v>
      </c>
      <c r="B179" s="48" t="e">
        <f>IF('Запит 2-8'!#REF!&lt;&gt;"",'Запит 2-8'!#REF!,"")</f>
        <v>#REF!</v>
      </c>
      <c r="C179" s="49" t="e">
        <f>'Запит 2-8'!#REF!</f>
        <v>#REF!</v>
      </c>
      <c r="D179" s="50" t="e">
        <f>'Запит 2-8'!#REF!</f>
        <v>#REF!</v>
      </c>
      <c r="E179" s="441" t="s">
        <v>30</v>
      </c>
      <c r="F179" s="353" t="e">
        <f>#REF!+#REF!</f>
        <v>#REF!</v>
      </c>
      <c r="G179" s="81" t="e">
        <f t="shared" si="11"/>
        <v>#REF!</v>
      </c>
    </row>
    <row r="180" spans="1:7" x14ac:dyDescent="0.25">
      <c r="A180" s="218" t="e">
        <f>'Запит 2-8'!#REF!</f>
        <v>#REF!</v>
      </c>
      <c r="B180" s="48" t="e">
        <f>IF('Запит 2-8'!#REF!&lt;&gt;"",'Запит 2-8'!#REF!,"")</f>
        <v>#REF!</v>
      </c>
      <c r="C180" s="49" t="e">
        <f>'Запит 2-8'!#REF!</f>
        <v>#REF!</v>
      </c>
      <c r="D180" s="50" t="e">
        <f>'Запит 2-8'!#REF!</f>
        <v>#REF!</v>
      </c>
      <c r="E180" s="441" t="s">
        <v>30</v>
      </c>
      <c r="F180" s="353" t="e">
        <f>#REF!+#REF!</f>
        <v>#REF!</v>
      </c>
      <c r="G180" s="81" t="e">
        <f t="shared" si="11"/>
        <v>#REF!</v>
      </c>
    </row>
    <row r="181" spans="1:7" x14ac:dyDescent="0.25">
      <c r="A181" s="218" t="e">
        <f>'Запит 2-8'!#REF!</f>
        <v>#REF!</v>
      </c>
      <c r="B181" s="48" t="e">
        <f>IF('Запит 2-8'!#REF!&lt;&gt;"",'Запит 2-8'!#REF!,"")</f>
        <v>#REF!</v>
      </c>
      <c r="C181" s="49" t="e">
        <f>'Запит 2-8'!#REF!</f>
        <v>#REF!</v>
      </c>
      <c r="D181" s="50" t="e">
        <f>'Запит 2-8'!#REF!</f>
        <v>#REF!</v>
      </c>
      <c r="E181" s="441" t="s">
        <v>30</v>
      </c>
      <c r="F181" s="353" t="e">
        <f>#REF!+#REF!</f>
        <v>#REF!</v>
      </c>
      <c r="G181" s="81" t="e">
        <f t="shared" si="11"/>
        <v>#REF!</v>
      </c>
    </row>
    <row r="182" spans="1:7" x14ac:dyDescent="0.25">
      <c r="A182" s="218" t="e">
        <f>'Запит 2-8'!#REF!</f>
        <v>#REF!</v>
      </c>
      <c r="B182" s="48" t="e">
        <f>IF('Запит 2-8'!#REF!&lt;&gt;"",'Запит 2-8'!#REF!,"")</f>
        <v>#REF!</v>
      </c>
      <c r="C182" s="49" t="e">
        <f>'Запит 2-8'!#REF!</f>
        <v>#REF!</v>
      </c>
      <c r="D182" s="50" t="e">
        <f>'Запит 2-8'!#REF!</f>
        <v>#REF!</v>
      </c>
      <c r="E182" s="441" t="s">
        <v>30</v>
      </c>
      <c r="F182" s="353" t="e">
        <f>#REF!+#REF!</f>
        <v>#REF!</v>
      </c>
      <c r="G182" s="81" t="e">
        <f t="shared" si="11"/>
        <v>#REF!</v>
      </c>
    </row>
    <row r="183" spans="1:7" ht="12.75" customHeight="1" x14ac:dyDescent="0.25">
      <c r="A183" s="218" t="e">
        <f>'Запит 2-8'!#REF!</f>
        <v>#REF!</v>
      </c>
      <c r="B183" s="48" t="e">
        <f>IF('Запит 2-8'!#REF!&lt;&gt;"",'Запит 2-8'!#REF!,"")</f>
        <v>#REF!</v>
      </c>
      <c r="C183" s="49" t="e">
        <f>'Запит 2-8'!#REF!</f>
        <v>#REF!</v>
      </c>
      <c r="D183" s="50" t="e">
        <f>'Запит 2-8'!#REF!</f>
        <v>#REF!</v>
      </c>
      <c r="E183" s="441" t="s">
        <v>30</v>
      </c>
      <c r="F183" s="353" t="e">
        <f>#REF!+#REF!</f>
        <v>#REF!</v>
      </c>
      <c r="G183" s="81" t="e">
        <f t="shared" si="11"/>
        <v>#REF!</v>
      </c>
    </row>
    <row r="184" spans="1:7" x14ac:dyDescent="0.25">
      <c r="A184" s="240" t="e">
        <f>'Запит 2-8'!#REF!</f>
        <v>#REF!</v>
      </c>
      <c r="B184" s="48" t="e">
        <f>IF('Запит 2-8'!#REF!&lt;&gt;"",'Запит 2-8'!#REF!,"")</f>
        <v>#REF!</v>
      </c>
      <c r="C184" s="49" t="e">
        <f>'Запит 2-8'!#REF!</f>
        <v>#REF!</v>
      </c>
      <c r="D184" s="50" t="e">
        <f>'Запит 2-8'!#REF!</f>
        <v>#REF!</v>
      </c>
      <c r="E184" s="442" t="s">
        <v>30</v>
      </c>
      <c r="F184" s="354" t="e">
        <f>#REF!+#REF!</f>
        <v>#REF!</v>
      </c>
      <c r="G184" s="81" t="e">
        <f t="shared" si="11"/>
        <v>#REF!</v>
      </c>
    </row>
    <row r="185" spans="1:7" ht="12.75" customHeight="1" x14ac:dyDescent="0.2">
      <c r="A185" s="760" t="e">
        <f>'Запит 2-8'!#REF!</f>
        <v>#REF!</v>
      </c>
      <c r="B185" s="761"/>
      <c r="C185" s="761"/>
      <c r="D185" s="761"/>
      <c r="E185" s="761"/>
      <c r="F185" s="761"/>
      <c r="G185" s="81" t="e">
        <f>G186</f>
        <v>#REF!</v>
      </c>
    </row>
    <row r="186" spans="1:7" ht="12.75" x14ac:dyDescent="0.2">
      <c r="A186" s="235" t="s">
        <v>4</v>
      </c>
      <c r="B186" s="762" t="s">
        <v>106</v>
      </c>
      <c r="C186" s="763"/>
      <c r="D186" s="763"/>
      <c r="E186" s="765"/>
      <c r="F186" s="765"/>
      <c r="G186" s="81" t="e">
        <f>G187</f>
        <v>#REF!</v>
      </c>
    </row>
    <row r="187" spans="1:7" x14ac:dyDescent="0.25">
      <c r="A187" s="218" t="e">
        <f>'Запит 2-8'!#REF!</f>
        <v>#REF!</v>
      </c>
      <c r="B187" s="241" t="e">
        <f>IF('Запит 2-8'!#REF!&lt;&gt;"",'Запит 2-8'!#REF!,"")</f>
        <v>#REF!</v>
      </c>
      <c r="C187" s="242" t="e">
        <f>'Запит 2-8'!#REF!</f>
        <v>#REF!</v>
      </c>
      <c r="D187" s="243" t="e">
        <f>'Запит 2-8'!#REF!</f>
        <v>#REF!</v>
      </c>
      <c r="E187" s="349"/>
      <c r="F187" s="352" t="e">
        <f>#REF!+#REF!</f>
        <v>#REF!</v>
      </c>
      <c r="G187" s="81" t="e">
        <f>IF(B187&lt;&gt;"","Для друку","")</f>
        <v>#REF!</v>
      </c>
    </row>
    <row r="188" spans="1:7" x14ac:dyDescent="0.25">
      <c r="A188" s="218" t="e">
        <f>'Запит 2-8'!#REF!</f>
        <v>#REF!</v>
      </c>
      <c r="B188" s="48" t="e">
        <f>IF('Запит 2-8'!#REF!&lt;&gt;"",'Запит 2-8'!#REF!,"")</f>
        <v>#REF!</v>
      </c>
      <c r="C188" s="49" t="e">
        <f>'Запит 2-8'!#REF!</f>
        <v>#REF!</v>
      </c>
      <c r="D188" s="50" t="e">
        <f>'Запит 2-8'!#REF!</f>
        <v>#REF!</v>
      </c>
      <c r="E188" s="350"/>
      <c r="F188" s="353" t="e">
        <f>#REF!+#REF!</f>
        <v>#REF!</v>
      </c>
      <c r="G188" s="81" t="e">
        <f>IF(B188&lt;&gt;"","Для друку","")</f>
        <v>#REF!</v>
      </c>
    </row>
    <row r="189" spans="1:7" x14ac:dyDescent="0.25">
      <c r="A189" s="218" t="e">
        <f>'Запит 2-8'!#REF!</f>
        <v>#REF!</v>
      </c>
      <c r="B189" s="48" t="e">
        <f>IF('Запит 2-8'!#REF!&lt;&gt;"",'Запит 2-8'!#REF!,"")</f>
        <v>#REF!</v>
      </c>
      <c r="C189" s="49" t="e">
        <f>'Запит 2-8'!#REF!</f>
        <v>#REF!</v>
      </c>
      <c r="D189" s="50" t="e">
        <f>'Запит 2-8'!#REF!</f>
        <v>#REF!</v>
      </c>
      <c r="E189" s="350"/>
      <c r="F189" s="353" t="e">
        <f>#REF!+#REF!</f>
        <v>#REF!</v>
      </c>
      <c r="G189" s="81" t="e">
        <f t="shared" ref="G189:G200" si="12">IF(B189&lt;&gt;"","Для друку","")</f>
        <v>#REF!</v>
      </c>
    </row>
    <row r="190" spans="1:7" x14ac:dyDescent="0.25">
      <c r="A190" s="218" t="e">
        <f>'Запит 2-8'!#REF!</f>
        <v>#REF!</v>
      </c>
      <c r="B190" s="48" t="e">
        <f>IF('Запит 2-8'!#REF!&lt;&gt;"",'Запит 2-8'!#REF!,"")</f>
        <v>#REF!</v>
      </c>
      <c r="C190" s="49" t="e">
        <f>'Запит 2-8'!#REF!</f>
        <v>#REF!</v>
      </c>
      <c r="D190" s="50" t="e">
        <f>'Запит 2-8'!#REF!</f>
        <v>#REF!</v>
      </c>
      <c r="E190" s="229"/>
      <c r="F190" s="353" t="e">
        <f>#REF!+#REF!</f>
        <v>#REF!</v>
      </c>
      <c r="G190" s="81" t="e">
        <f t="shared" si="12"/>
        <v>#REF!</v>
      </c>
    </row>
    <row r="191" spans="1:7" x14ac:dyDescent="0.25">
      <c r="A191" s="218" t="e">
        <f>'Запит 2-8'!#REF!</f>
        <v>#REF!</v>
      </c>
      <c r="B191" s="48" t="e">
        <f>IF('Запит 2-8'!#REF!&lt;&gt;"",'Запит 2-8'!#REF!,"")</f>
        <v>#REF!</v>
      </c>
      <c r="C191" s="49" t="e">
        <f>'Запит 2-8'!#REF!</f>
        <v>#REF!</v>
      </c>
      <c r="D191" s="50" t="e">
        <f>'Запит 2-8'!#REF!</f>
        <v>#REF!</v>
      </c>
      <c r="E191" s="350"/>
      <c r="F191" s="353" t="e">
        <f>#REF!+#REF!</f>
        <v>#REF!</v>
      </c>
      <c r="G191" s="81" t="e">
        <f t="shared" si="12"/>
        <v>#REF!</v>
      </c>
    </row>
    <row r="192" spans="1:7" x14ac:dyDescent="0.25">
      <c r="A192" s="218" t="e">
        <f>'Запит 2-8'!#REF!</f>
        <v>#REF!</v>
      </c>
      <c r="B192" s="48" t="e">
        <f>IF('Запит 2-8'!#REF!&lt;&gt;"",'Запит 2-8'!#REF!,"")</f>
        <v>#REF!</v>
      </c>
      <c r="C192" s="49" t="e">
        <f>'Запит 2-8'!#REF!</f>
        <v>#REF!</v>
      </c>
      <c r="D192" s="50" t="e">
        <f>'Запит 2-8'!#REF!</f>
        <v>#REF!</v>
      </c>
      <c r="E192" s="350"/>
      <c r="F192" s="353" t="e">
        <f>#REF!+#REF!</f>
        <v>#REF!</v>
      </c>
      <c r="G192" s="81" t="e">
        <f t="shared" si="12"/>
        <v>#REF!</v>
      </c>
    </row>
    <row r="193" spans="1:7" x14ac:dyDescent="0.25">
      <c r="A193" s="218" t="e">
        <f>'Запит 2-8'!#REF!</f>
        <v>#REF!</v>
      </c>
      <c r="B193" s="48" t="e">
        <f>IF('Запит 2-8'!#REF!&lt;&gt;"",'Запит 2-8'!#REF!,"")</f>
        <v>#REF!</v>
      </c>
      <c r="C193" s="49" t="e">
        <f>'Запит 2-8'!#REF!</f>
        <v>#REF!</v>
      </c>
      <c r="D193" s="50" t="e">
        <f>'Запит 2-8'!#REF!</f>
        <v>#REF!</v>
      </c>
      <c r="E193" s="350"/>
      <c r="F193" s="353" t="e">
        <f>#REF!+#REF!</f>
        <v>#REF!</v>
      </c>
      <c r="G193" s="81" t="e">
        <f t="shared" si="12"/>
        <v>#REF!</v>
      </c>
    </row>
    <row r="194" spans="1:7" x14ac:dyDescent="0.25">
      <c r="A194" s="218" t="e">
        <f>'Запит 2-8'!#REF!</f>
        <v>#REF!</v>
      </c>
      <c r="B194" s="48" t="e">
        <f>IF('Запит 2-8'!#REF!&lt;&gt;"",'Запит 2-8'!#REF!,"")</f>
        <v>#REF!</v>
      </c>
      <c r="C194" s="49" t="e">
        <f>'Запит 2-8'!#REF!</f>
        <v>#REF!</v>
      </c>
      <c r="D194" s="50" t="e">
        <f>'Запит 2-8'!#REF!</f>
        <v>#REF!</v>
      </c>
      <c r="E194" s="350"/>
      <c r="F194" s="353" t="e">
        <f>#REF!+#REF!</f>
        <v>#REF!</v>
      </c>
      <c r="G194" s="81" t="e">
        <f t="shared" si="12"/>
        <v>#REF!</v>
      </c>
    </row>
    <row r="195" spans="1:7" x14ac:dyDescent="0.25">
      <c r="A195" s="218" t="e">
        <f>'Запит 2-8'!#REF!</f>
        <v>#REF!</v>
      </c>
      <c r="B195" s="48" t="e">
        <f>IF('Запит 2-8'!#REF!&lt;&gt;"",'Запит 2-8'!#REF!,"")</f>
        <v>#REF!</v>
      </c>
      <c r="C195" s="49" t="e">
        <f>'Запит 2-8'!#REF!</f>
        <v>#REF!</v>
      </c>
      <c r="D195" s="50" t="e">
        <f>'Запит 2-8'!#REF!</f>
        <v>#REF!</v>
      </c>
      <c r="E195" s="350"/>
      <c r="F195" s="353" t="e">
        <f>#REF!+#REF!</f>
        <v>#REF!</v>
      </c>
      <c r="G195" s="81" t="e">
        <f t="shared" si="12"/>
        <v>#REF!</v>
      </c>
    </row>
    <row r="196" spans="1:7" x14ac:dyDescent="0.25">
      <c r="A196" s="218" t="e">
        <f>'Запит 2-8'!#REF!</f>
        <v>#REF!</v>
      </c>
      <c r="B196" s="48" t="e">
        <f>IF('Запит 2-8'!#REF!&lt;&gt;"",'Запит 2-8'!#REF!,"")</f>
        <v>#REF!</v>
      </c>
      <c r="C196" s="49" t="e">
        <f>'Запит 2-8'!#REF!</f>
        <v>#REF!</v>
      </c>
      <c r="D196" s="50" t="e">
        <f>'Запит 2-8'!#REF!</f>
        <v>#REF!</v>
      </c>
      <c r="E196" s="350"/>
      <c r="F196" s="353" t="e">
        <f>#REF!+#REF!</f>
        <v>#REF!</v>
      </c>
      <c r="G196" s="81" t="e">
        <f t="shared" si="12"/>
        <v>#REF!</v>
      </c>
    </row>
    <row r="197" spans="1:7" x14ac:dyDescent="0.25">
      <c r="A197" s="218" t="e">
        <f>'Запит 2-8'!#REF!</f>
        <v>#REF!</v>
      </c>
      <c r="B197" s="48" t="e">
        <f>IF('Запит 2-8'!#REF!&lt;&gt;"",'Запит 2-8'!#REF!,"")</f>
        <v>#REF!</v>
      </c>
      <c r="C197" s="49" t="e">
        <f>'Запит 2-8'!#REF!</f>
        <v>#REF!</v>
      </c>
      <c r="D197" s="50" t="e">
        <f>'Запит 2-8'!#REF!</f>
        <v>#REF!</v>
      </c>
      <c r="E197" s="350"/>
      <c r="F197" s="353" t="e">
        <f>#REF!+#REF!</f>
        <v>#REF!</v>
      </c>
      <c r="G197" s="81" t="e">
        <f t="shared" si="12"/>
        <v>#REF!</v>
      </c>
    </row>
    <row r="198" spans="1:7" x14ac:dyDescent="0.25">
      <c r="A198" s="218" t="e">
        <f>'Запит 2-8'!#REF!</f>
        <v>#REF!</v>
      </c>
      <c r="B198" s="48" t="e">
        <f>IF('Запит 2-8'!#REF!&lt;&gt;"",'Запит 2-8'!#REF!,"")</f>
        <v>#REF!</v>
      </c>
      <c r="C198" s="49" t="e">
        <f>'Запит 2-8'!#REF!</f>
        <v>#REF!</v>
      </c>
      <c r="D198" s="50" t="e">
        <f>'Запит 2-8'!#REF!</f>
        <v>#REF!</v>
      </c>
      <c r="E198" s="350"/>
      <c r="F198" s="353" t="e">
        <f>#REF!+#REF!</f>
        <v>#REF!</v>
      </c>
      <c r="G198" s="81" t="e">
        <f t="shared" si="12"/>
        <v>#REF!</v>
      </c>
    </row>
    <row r="199" spans="1:7" x14ac:dyDescent="0.25">
      <c r="A199" s="218" t="e">
        <f>'Запит 2-8'!#REF!</f>
        <v>#REF!</v>
      </c>
      <c r="B199" s="48" t="e">
        <f>IF('Запит 2-8'!#REF!&lt;&gt;"",'Запит 2-8'!#REF!,"")</f>
        <v>#REF!</v>
      </c>
      <c r="C199" s="49" t="e">
        <f>'Запит 2-8'!#REF!</f>
        <v>#REF!</v>
      </c>
      <c r="D199" s="50" t="e">
        <f>'Запит 2-8'!#REF!</f>
        <v>#REF!</v>
      </c>
      <c r="E199" s="350"/>
      <c r="F199" s="353" t="e">
        <f>#REF!+#REF!</f>
        <v>#REF!</v>
      </c>
      <c r="G199" s="81" t="e">
        <f t="shared" si="12"/>
        <v>#REF!</v>
      </c>
    </row>
    <row r="200" spans="1:7" x14ac:dyDescent="0.25">
      <c r="A200" s="218" t="e">
        <f>'Запит 2-8'!#REF!</f>
        <v>#REF!</v>
      </c>
      <c r="B200" s="48" t="e">
        <f>IF('Запит 2-8'!#REF!&lt;&gt;"",'Запит 2-8'!#REF!,"")</f>
        <v>#REF!</v>
      </c>
      <c r="C200" s="49" t="e">
        <f>'Запит 2-8'!#REF!</f>
        <v>#REF!</v>
      </c>
      <c r="D200" s="50" t="e">
        <f>'Запит 2-8'!#REF!</f>
        <v>#REF!</v>
      </c>
      <c r="E200" s="350"/>
      <c r="F200" s="353" t="e">
        <f>#REF!+#REF!</f>
        <v>#REF!</v>
      </c>
      <c r="G200" s="81" t="e">
        <f t="shared" si="12"/>
        <v>#REF!</v>
      </c>
    </row>
    <row r="201" spans="1:7" x14ac:dyDescent="0.25">
      <c r="A201" s="218" t="e">
        <f>'Запит 2-8'!#REF!</f>
        <v>#REF!</v>
      </c>
      <c r="B201" s="237" t="e">
        <f>IF('Запит 2-8'!#REF!&lt;&gt;"",'Запит 2-8'!#REF!,"")</f>
        <v>#REF!</v>
      </c>
      <c r="C201" s="238" t="e">
        <f>'Запит 2-8'!#REF!</f>
        <v>#REF!</v>
      </c>
      <c r="D201" s="239" t="e">
        <f>'Запит 2-8'!#REF!</f>
        <v>#REF!</v>
      </c>
      <c r="E201" s="351"/>
      <c r="F201" s="354" t="e">
        <f>#REF!+#REF!</f>
        <v>#REF!</v>
      </c>
      <c r="G201" s="81" t="e">
        <f>IF(B201&lt;&gt;"","Для друку","")</f>
        <v>#REF!</v>
      </c>
    </row>
    <row r="202" spans="1:7" ht="12.75" x14ac:dyDescent="0.2">
      <c r="A202" s="236" t="e">
        <f>'Запит 2-8'!#REF!</f>
        <v>#REF!</v>
      </c>
      <c r="B202" s="762" t="s">
        <v>107</v>
      </c>
      <c r="C202" s="763"/>
      <c r="D202" s="763"/>
      <c r="E202" s="764"/>
      <c r="F202" s="764"/>
      <c r="G202" s="81" t="e">
        <f>G203</f>
        <v>#REF!</v>
      </c>
    </row>
    <row r="203" spans="1:7" x14ac:dyDescent="0.25">
      <c r="A203" s="218" t="e">
        <f>'Запит 2-8'!#REF!</f>
        <v>#REF!</v>
      </c>
      <c r="B203" s="241" t="e">
        <f>IF('Запит 2-8'!#REF!&lt;&gt;"",'Запит 2-8'!#REF!,"")</f>
        <v>#REF!</v>
      </c>
      <c r="C203" s="242" t="e">
        <f>'Запит 2-8'!#REF!</f>
        <v>#REF!</v>
      </c>
      <c r="D203" s="243" t="e">
        <f>'Запит 2-8'!#REF!</f>
        <v>#REF!</v>
      </c>
      <c r="E203" s="349"/>
      <c r="F203" s="352" t="e">
        <f>#REF!+#REF!</f>
        <v>#REF!</v>
      </c>
      <c r="G203" s="81" t="e">
        <f t="shared" ref="G203:G217" si="13">IF(B203&lt;&gt;"","Для друку","")</f>
        <v>#REF!</v>
      </c>
    </row>
    <row r="204" spans="1:7" x14ac:dyDescent="0.25">
      <c r="A204" s="218" t="e">
        <f>'Запит 2-8'!#REF!</f>
        <v>#REF!</v>
      </c>
      <c r="B204" s="48" t="e">
        <f>IF('Запит 2-8'!#REF!&lt;&gt;"",'Запит 2-8'!#REF!,"")</f>
        <v>#REF!</v>
      </c>
      <c r="C204" s="49" t="e">
        <f>'Запит 2-8'!#REF!</f>
        <v>#REF!</v>
      </c>
      <c r="D204" s="50" t="e">
        <f>'Запит 2-8'!#REF!</f>
        <v>#REF!</v>
      </c>
      <c r="E204" s="350"/>
      <c r="F204" s="353" t="e">
        <f>#REF!+#REF!</f>
        <v>#REF!</v>
      </c>
      <c r="G204" s="81" t="e">
        <f t="shared" si="13"/>
        <v>#REF!</v>
      </c>
    </row>
    <row r="205" spans="1:7" x14ac:dyDescent="0.25">
      <c r="A205" s="218" t="e">
        <f>'Запит 2-8'!#REF!</f>
        <v>#REF!</v>
      </c>
      <c r="B205" s="48" t="e">
        <f>IF('Запит 2-8'!#REF!&lt;&gt;"",'Запит 2-8'!#REF!,"")</f>
        <v>#REF!</v>
      </c>
      <c r="C205" s="49" t="e">
        <f>'Запит 2-8'!#REF!</f>
        <v>#REF!</v>
      </c>
      <c r="D205" s="50" t="e">
        <f>'Запит 2-8'!#REF!</f>
        <v>#REF!</v>
      </c>
      <c r="E205" s="350"/>
      <c r="F205" s="353" t="e">
        <f>#REF!+#REF!</f>
        <v>#REF!</v>
      </c>
      <c r="G205" s="81" t="e">
        <f t="shared" si="13"/>
        <v>#REF!</v>
      </c>
    </row>
    <row r="206" spans="1:7" x14ac:dyDescent="0.25">
      <c r="A206" s="218" t="e">
        <f>'Запит 2-8'!#REF!</f>
        <v>#REF!</v>
      </c>
      <c r="B206" s="48" t="e">
        <f>IF('Запит 2-8'!#REF!&lt;&gt;"",'Запит 2-8'!#REF!,"")</f>
        <v>#REF!</v>
      </c>
      <c r="C206" s="49" t="e">
        <f>'Запит 2-8'!#REF!</f>
        <v>#REF!</v>
      </c>
      <c r="D206" s="50" t="e">
        <f>'Запит 2-8'!#REF!</f>
        <v>#REF!</v>
      </c>
      <c r="E206" s="229"/>
      <c r="F206" s="353" t="e">
        <f>#REF!+#REF!</f>
        <v>#REF!</v>
      </c>
      <c r="G206" s="81" t="e">
        <f t="shared" si="13"/>
        <v>#REF!</v>
      </c>
    </row>
    <row r="207" spans="1:7" x14ac:dyDescent="0.25">
      <c r="A207" s="218" t="e">
        <f>'Запит 2-8'!#REF!</f>
        <v>#REF!</v>
      </c>
      <c r="B207" s="48" t="e">
        <f>IF('Запит 2-8'!#REF!&lt;&gt;"",'Запит 2-8'!#REF!,"")</f>
        <v>#REF!</v>
      </c>
      <c r="C207" s="49" t="e">
        <f>'Запит 2-8'!#REF!</f>
        <v>#REF!</v>
      </c>
      <c r="D207" s="50" t="e">
        <f>'Запит 2-8'!#REF!</f>
        <v>#REF!</v>
      </c>
      <c r="E207" s="350"/>
      <c r="F207" s="353" t="e">
        <f>#REF!+#REF!</f>
        <v>#REF!</v>
      </c>
      <c r="G207" s="81" t="e">
        <f t="shared" si="13"/>
        <v>#REF!</v>
      </c>
    </row>
    <row r="208" spans="1:7" x14ac:dyDescent="0.25">
      <c r="A208" s="218" t="e">
        <f>'Запит 2-8'!#REF!</f>
        <v>#REF!</v>
      </c>
      <c r="B208" s="48" t="e">
        <f>IF('Запит 2-8'!#REF!&lt;&gt;"",'Запит 2-8'!#REF!,"")</f>
        <v>#REF!</v>
      </c>
      <c r="C208" s="49" t="e">
        <f>'Запит 2-8'!#REF!</f>
        <v>#REF!</v>
      </c>
      <c r="D208" s="50" t="e">
        <f>'Запит 2-8'!#REF!</f>
        <v>#REF!</v>
      </c>
      <c r="E208" s="350"/>
      <c r="F208" s="353" t="e">
        <f>#REF!+#REF!</f>
        <v>#REF!</v>
      </c>
      <c r="G208" s="81" t="e">
        <f t="shared" si="13"/>
        <v>#REF!</v>
      </c>
    </row>
    <row r="209" spans="1:7" x14ac:dyDescent="0.25">
      <c r="A209" s="218" t="e">
        <f>'Запит 2-8'!#REF!</f>
        <v>#REF!</v>
      </c>
      <c r="B209" s="48" t="e">
        <f>IF('Запит 2-8'!#REF!&lt;&gt;"",'Запит 2-8'!#REF!,"")</f>
        <v>#REF!</v>
      </c>
      <c r="C209" s="49" t="e">
        <f>'Запит 2-8'!#REF!</f>
        <v>#REF!</v>
      </c>
      <c r="D209" s="50" t="e">
        <f>'Запит 2-8'!#REF!</f>
        <v>#REF!</v>
      </c>
      <c r="E209" s="350"/>
      <c r="F209" s="353" t="e">
        <f>#REF!+#REF!</f>
        <v>#REF!</v>
      </c>
      <c r="G209" s="81" t="e">
        <f t="shared" si="13"/>
        <v>#REF!</v>
      </c>
    </row>
    <row r="210" spans="1:7" x14ac:dyDescent="0.25">
      <c r="A210" s="218" t="e">
        <f>'Запит 2-8'!#REF!</f>
        <v>#REF!</v>
      </c>
      <c r="B210" s="48" t="e">
        <f>IF('Запит 2-8'!#REF!&lt;&gt;"",'Запит 2-8'!#REF!,"")</f>
        <v>#REF!</v>
      </c>
      <c r="C210" s="49" t="e">
        <f>'Запит 2-8'!#REF!</f>
        <v>#REF!</v>
      </c>
      <c r="D210" s="50" t="e">
        <f>'Запит 2-8'!#REF!</f>
        <v>#REF!</v>
      </c>
      <c r="E210" s="350"/>
      <c r="F210" s="353" t="e">
        <f>#REF!+#REF!</f>
        <v>#REF!</v>
      </c>
      <c r="G210" s="81" t="e">
        <f t="shared" si="13"/>
        <v>#REF!</v>
      </c>
    </row>
    <row r="211" spans="1:7" x14ac:dyDescent="0.25">
      <c r="A211" s="218" t="e">
        <f>'Запит 2-8'!#REF!</f>
        <v>#REF!</v>
      </c>
      <c r="B211" s="48" t="e">
        <f>IF('Запит 2-8'!#REF!&lt;&gt;"",'Запит 2-8'!#REF!,"")</f>
        <v>#REF!</v>
      </c>
      <c r="C211" s="49" t="e">
        <f>'Запит 2-8'!#REF!</f>
        <v>#REF!</v>
      </c>
      <c r="D211" s="50" t="e">
        <f>'Запит 2-8'!#REF!</f>
        <v>#REF!</v>
      </c>
      <c r="E211" s="350"/>
      <c r="F211" s="353" t="e">
        <f>#REF!+#REF!</f>
        <v>#REF!</v>
      </c>
      <c r="G211" s="81" t="e">
        <f t="shared" si="13"/>
        <v>#REF!</v>
      </c>
    </row>
    <row r="212" spans="1:7" x14ac:dyDescent="0.25">
      <c r="A212" s="218" t="e">
        <f>'Запит 2-8'!#REF!</f>
        <v>#REF!</v>
      </c>
      <c r="B212" s="48" t="e">
        <f>IF('Запит 2-8'!#REF!&lt;&gt;"",'Запит 2-8'!#REF!,"")</f>
        <v>#REF!</v>
      </c>
      <c r="C212" s="49" t="e">
        <f>'Запит 2-8'!#REF!</f>
        <v>#REF!</v>
      </c>
      <c r="D212" s="50" t="e">
        <f>'Запит 2-8'!#REF!</f>
        <v>#REF!</v>
      </c>
      <c r="E212" s="350"/>
      <c r="F212" s="353" t="e">
        <f>#REF!+#REF!</f>
        <v>#REF!</v>
      </c>
      <c r="G212" s="81" t="e">
        <f t="shared" si="13"/>
        <v>#REF!</v>
      </c>
    </row>
    <row r="213" spans="1:7" x14ac:dyDescent="0.25">
      <c r="A213" s="218" t="e">
        <f>'Запит 2-8'!#REF!</f>
        <v>#REF!</v>
      </c>
      <c r="B213" s="48" t="e">
        <f>IF('Запит 2-8'!#REF!&lt;&gt;"",'Запит 2-8'!#REF!,"")</f>
        <v>#REF!</v>
      </c>
      <c r="C213" s="49" t="e">
        <f>'Запит 2-8'!#REF!</f>
        <v>#REF!</v>
      </c>
      <c r="D213" s="50" t="e">
        <f>'Запит 2-8'!#REF!</f>
        <v>#REF!</v>
      </c>
      <c r="E213" s="350"/>
      <c r="F213" s="353" t="e">
        <f>#REF!+#REF!</f>
        <v>#REF!</v>
      </c>
      <c r="G213" s="81" t="e">
        <f t="shared" si="13"/>
        <v>#REF!</v>
      </c>
    </row>
    <row r="214" spans="1:7" x14ac:dyDescent="0.25">
      <c r="A214" s="218" t="e">
        <f>'Запит 2-8'!#REF!</f>
        <v>#REF!</v>
      </c>
      <c r="B214" s="48" t="e">
        <f>IF('Запит 2-8'!#REF!&lt;&gt;"",'Запит 2-8'!#REF!,"")</f>
        <v>#REF!</v>
      </c>
      <c r="C214" s="49" t="e">
        <f>'Запит 2-8'!#REF!</f>
        <v>#REF!</v>
      </c>
      <c r="D214" s="50" t="e">
        <f>'Запит 2-8'!#REF!</f>
        <v>#REF!</v>
      </c>
      <c r="E214" s="350"/>
      <c r="F214" s="353" t="e">
        <f>#REF!+#REF!</f>
        <v>#REF!</v>
      </c>
      <c r="G214" s="81" t="e">
        <f t="shared" si="13"/>
        <v>#REF!</v>
      </c>
    </row>
    <row r="215" spans="1:7" x14ac:dyDescent="0.25">
      <c r="A215" s="218" t="e">
        <f>'Запит 2-8'!#REF!</f>
        <v>#REF!</v>
      </c>
      <c r="B215" s="48" t="e">
        <f>IF('Запит 2-8'!#REF!&lt;&gt;"",'Запит 2-8'!#REF!,"")</f>
        <v>#REF!</v>
      </c>
      <c r="C215" s="49" t="e">
        <f>'Запит 2-8'!#REF!</f>
        <v>#REF!</v>
      </c>
      <c r="D215" s="50" t="e">
        <f>'Запит 2-8'!#REF!</f>
        <v>#REF!</v>
      </c>
      <c r="E215" s="350"/>
      <c r="F215" s="353" t="e">
        <f>#REF!+#REF!</f>
        <v>#REF!</v>
      </c>
      <c r="G215" s="81" t="e">
        <f t="shared" si="13"/>
        <v>#REF!</v>
      </c>
    </row>
    <row r="216" spans="1:7" x14ac:dyDescent="0.25">
      <c r="A216" s="218" t="e">
        <f>'Запит 2-8'!#REF!</f>
        <v>#REF!</v>
      </c>
      <c r="B216" s="48" t="e">
        <f>IF('Запит 2-8'!#REF!&lt;&gt;"",'Запит 2-8'!#REF!,"")</f>
        <v>#REF!</v>
      </c>
      <c r="C216" s="49" t="e">
        <f>'Запит 2-8'!#REF!</f>
        <v>#REF!</v>
      </c>
      <c r="D216" s="50" t="e">
        <f>'Запит 2-8'!#REF!</f>
        <v>#REF!</v>
      </c>
      <c r="E216" s="350"/>
      <c r="F216" s="353" t="e">
        <f>#REF!+#REF!</f>
        <v>#REF!</v>
      </c>
      <c r="G216" s="81" t="e">
        <f t="shared" si="13"/>
        <v>#REF!</v>
      </c>
    </row>
    <row r="217" spans="1:7" x14ac:dyDescent="0.25">
      <c r="A217" s="218" t="e">
        <f>'Запит 2-8'!#REF!</f>
        <v>#REF!</v>
      </c>
      <c r="B217" s="237" t="e">
        <f>IF('Запит 2-8'!#REF!&lt;&gt;"",'Запит 2-8'!#REF!,"")</f>
        <v>#REF!</v>
      </c>
      <c r="C217" s="238" t="e">
        <f>'Запит 2-8'!#REF!</f>
        <v>#REF!</v>
      </c>
      <c r="D217" s="239" t="e">
        <f>'Запит 2-8'!#REF!</f>
        <v>#REF!</v>
      </c>
      <c r="E217" s="351"/>
      <c r="F217" s="354" t="e">
        <f>#REF!+#REF!</f>
        <v>#REF!</v>
      </c>
      <c r="G217" s="81" t="e">
        <f t="shared" si="13"/>
        <v>#REF!</v>
      </c>
    </row>
    <row r="218" spans="1:7" ht="12.75" x14ac:dyDescent="0.2">
      <c r="A218" s="236" t="e">
        <f>'Запит 2-8'!#REF!</f>
        <v>#REF!</v>
      </c>
      <c r="B218" s="762" t="s">
        <v>108</v>
      </c>
      <c r="C218" s="763"/>
      <c r="D218" s="763"/>
      <c r="E218" s="764"/>
      <c r="F218" s="764"/>
      <c r="G218" s="81" t="e">
        <f>G219</f>
        <v>#REF!</v>
      </c>
    </row>
    <row r="219" spans="1:7" x14ac:dyDescent="0.25">
      <c r="A219" s="218" t="e">
        <f>'Запит 2-8'!#REF!</f>
        <v>#REF!</v>
      </c>
      <c r="B219" s="241" t="e">
        <f>IF('Запит 2-8'!#REF!&lt;&gt;"",'Запит 2-8'!#REF!,"")</f>
        <v>#REF!</v>
      </c>
      <c r="C219" s="242" t="e">
        <f>'Запит 2-8'!#REF!</f>
        <v>#REF!</v>
      </c>
      <c r="D219" s="243" t="e">
        <f>'Запит 2-8'!#REF!</f>
        <v>#REF!</v>
      </c>
      <c r="E219" s="349"/>
      <c r="F219" s="352" t="e">
        <f>#REF!+#REF!</f>
        <v>#REF!</v>
      </c>
      <c r="G219" s="81" t="e">
        <f t="shared" ref="G219:G233" si="14">IF(B219&lt;&gt;"","Для друку","")</f>
        <v>#REF!</v>
      </c>
    </row>
    <row r="220" spans="1:7" x14ac:dyDescent="0.25">
      <c r="A220" s="218" t="e">
        <f>'Запит 2-8'!#REF!</f>
        <v>#REF!</v>
      </c>
      <c r="B220" s="48" t="e">
        <f>IF('Запит 2-8'!#REF!&lt;&gt;"",'Запит 2-8'!#REF!,"")</f>
        <v>#REF!</v>
      </c>
      <c r="C220" s="49" t="e">
        <f>'Запит 2-8'!#REF!</f>
        <v>#REF!</v>
      </c>
      <c r="D220" s="50" t="e">
        <f>'Запит 2-8'!#REF!</f>
        <v>#REF!</v>
      </c>
      <c r="E220" s="350"/>
      <c r="F220" s="353" t="e">
        <f>#REF!+#REF!</f>
        <v>#REF!</v>
      </c>
      <c r="G220" s="81" t="e">
        <f t="shared" si="14"/>
        <v>#REF!</v>
      </c>
    </row>
    <row r="221" spans="1:7" x14ac:dyDescent="0.25">
      <c r="A221" s="218" t="e">
        <f>'Запит 2-8'!#REF!</f>
        <v>#REF!</v>
      </c>
      <c r="B221" s="48" t="e">
        <f>IF('Запит 2-8'!#REF!&lt;&gt;"",'Запит 2-8'!#REF!,"")</f>
        <v>#REF!</v>
      </c>
      <c r="C221" s="49" t="e">
        <f>'Запит 2-8'!#REF!</f>
        <v>#REF!</v>
      </c>
      <c r="D221" s="50" t="e">
        <f>'Запит 2-8'!#REF!</f>
        <v>#REF!</v>
      </c>
      <c r="E221" s="350"/>
      <c r="F221" s="353" t="e">
        <f>#REF!+#REF!</f>
        <v>#REF!</v>
      </c>
      <c r="G221" s="81" t="e">
        <f t="shared" si="14"/>
        <v>#REF!</v>
      </c>
    </row>
    <row r="222" spans="1:7" x14ac:dyDescent="0.25">
      <c r="A222" s="218" t="e">
        <f>'Запит 2-8'!#REF!</f>
        <v>#REF!</v>
      </c>
      <c r="B222" s="48" t="e">
        <f>IF('Запит 2-8'!#REF!&lt;&gt;"",'Запит 2-8'!#REF!,"")</f>
        <v>#REF!</v>
      </c>
      <c r="C222" s="49" t="e">
        <f>'Запит 2-8'!#REF!</f>
        <v>#REF!</v>
      </c>
      <c r="D222" s="50" t="e">
        <f>'Запит 2-8'!#REF!</f>
        <v>#REF!</v>
      </c>
      <c r="E222" s="229"/>
      <c r="F222" s="353" t="e">
        <f>#REF!+#REF!</f>
        <v>#REF!</v>
      </c>
      <c r="G222" s="81" t="e">
        <f t="shared" si="14"/>
        <v>#REF!</v>
      </c>
    </row>
    <row r="223" spans="1:7" x14ac:dyDescent="0.25">
      <c r="A223" s="218" t="e">
        <f>'Запит 2-8'!#REF!</f>
        <v>#REF!</v>
      </c>
      <c r="B223" s="48" t="e">
        <f>IF('Запит 2-8'!#REF!&lt;&gt;"",'Запит 2-8'!#REF!,"")</f>
        <v>#REF!</v>
      </c>
      <c r="C223" s="49" t="e">
        <f>'Запит 2-8'!#REF!</f>
        <v>#REF!</v>
      </c>
      <c r="D223" s="50" t="e">
        <f>'Запит 2-8'!#REF!</f>
        <v>#REF!</v>
      </c>
      <c r="E223" s="350"/>
      <c r="F223" s="353" t="e">
        <f>#REF!+#REF!</f>
        <v>#REF!</v>
      </c>
      <c r="G223" s="81" t="e">
        <f t="shared" si="14"/>
        <v>#REF!</v>
      </c>
    </row>
    <row r="224" spans="1:7" x14ac:dyDescent="0.25">
      <c r="A224" s="218" t="e">
        <f>'Запит 2-8'!#REF!</f>
        <v>#REF!</v>
      </c>
      <c r="B224" s="48" t="e">
        <f>IF('Запит 2-8'!#REF!&lt;&gt;"",'Запит 2-8'!#REF!,"")</f>
        <v>#REF!</v>
      </c>
      <c r="C224" s="49" t="e">
        <f>'Запит 2-8'!#REF!</f>
        <v>#REF!</v>
      </c>
      <c r="D224" s="50" t="e">
        <f>'Запит 2-8'!#REF!</f>
        <v>#REF!</v>
      </c>
      <c r="E224" s="350"/>
      <c r="F224" s="353" t="e">
        <f>#REF!+#REF!</f>
        <v>#REF!</v>
      </c>
      <c r="G224" s="81" t="e">
        <f t="shared" si="14"/>
        <v>#REF!</v>
      </c>
    </row>
    <row r="225" spans="1:7" x14ac:dyDescent="0.25">
      <c r="A225" s="218" t="e">
        <f>'Запит 2-8'!#REF!</f>
        <v>#REF!</v>
      </c>
      <c r="B225" s="48" t="e">
        <f>IF('Запит 2-8'!#REF!&lt;&gt;"",'Запит 2-8'!#REF!,"")</f>
        <v>#REF!</v>
      </c>
      <c r="C225" s="49" t="e">
        <f>'Запит 2-8'!#REF!</f>
        <v>#REF!</v>
      </c>
      <c r="D225" s="50" t="e">
        <f>'Запит 2-8'!#REF!</f>
        <v>#REF!</v>
      </c>
      <c r="E225" s="350"/>
      <c r="F225" s="353" t="e">
        <f>#REF!+#REF!</f>
        <v>#REF!</v>
      </c>
      <c r="G225" s="81" t="e">
        <f t="shared" si="14"/>
        <v>#REF!</v>
      </c>
    </row>
    <row r="226" spans="1:7" x14ac:dyDescent="0.25">
      <c r="A226" s="218" t="e">
        <f>'Запит 2-8'!#REF!</f>
        <v>#REF!</v>
      </c>
      <c r="B226" s="48" t="e">
        <f>IF('Запит 2-8'!#REF!&lt;&gt;"",'Запит 2-8'!#REF!,"")</f>
        <v>#REF!</v>
      </c>
      <c r="C226" s="49" t="e">
        <f>'Запит 2-8'!#REF!</f>
        <v>#REF!</v>
      </c>
      <c r="D226" s="50" t="e">
        <f>'Запит 2-8'!#REF!</f>
        <v>#REF!</v>
      </c>
      <c r="E226" s="350"/>
      <c r="F226" s="353" t="e">
        <f>#REF!+#REF!</f>
        <v>#REF!</v>
      </c>
      <c r="G226" s="81" t="e">
        <f t="shared" si="14"/>
        <v>#REF!</v>
      </c>
    </row>
    <row r="227" spans="1:7" x14ac:dyDescent="0.25">
      <c r="A227" s="218" t="e">
        <f>'Запит 2-8'!#REF!</f>
        <v>#REF!</v>
      </c>
      <c r="B227" s="48" t="e">
        <f>IF('Запит 2-8'!#REF!&lt;&gt;"",'Запит 2-8'!#REF!,"")</f>
        <v>#REF!</v>
      </c>
      <c r="C227" s="49" t="e">
        <f>'Запит 2-8'!#REF!</f>
        <v>#REF!</v>
      </c>
      <c r="D227" s="50" t="e">
        <f>'Запит 2-8'!#REF!</f>
        <v>#REF!</v>
      </c>
      <c r="E227" s="350"/>
      <c r="F227" s="353" t="e">
        <f>#REF!+#REF!</f>
        <v>#REF!</v>
      </c>
      <c r="G227" s="81" t="e">
        <f t="shared" si="14"/>
        <v>#REF!</v>
      </c>
    </row>
    <row r="228" spans="1:7" x14ac:dyDescent="0.25">
      <c r="A228" s="218" t="e">
        <f>'Запит 2-8'!#REF!</f>
        <v>#REF!</v>
      </c>
      <c r="B228" s="48" t="e">
        <f>IF('Запит 2-8'!#REF!&lt;&gt;"",'Запит 2-8'!#REF!,"")</f>
        <v>#REF!</v>
      </c>
      <c r="C228" s="49" t="e">
        <f>'Запит 2-8'!#REF!</f>
        <v>#REF!</v>
      </c>
      <c r="D228" s="50" t="e">
        <f>'Запит 2-8'!#REF!</f>
        <v>#REF!</v>
      </c>
      <c r="E228" s="350"/>
      <c r="F228" s="353" t="e">
        <f>#REF!+#REF!</f>
        <v>#REF!</v>
      </c>
      <c r="G228" s="81" t="e">
        <f t="shared" si="14"/>
        <v>#REF!</v>
      </c>
    </row>
    <row r="229" spans="1:7" x14ac:dyDescent="0.25">
      <c r="A229" s="218" t="e">
        <f>'Запит 2-8'!#REF!</f>
        <v>#REF!</v>
      </c>
      <c r="B229" s="48" t="e">
        <f>IF('Запит 2-8'!#REF!&lt;&gt;"",'Запит 2-8'!#REF!,"")</f>
        <v>#REF!</v>
      </c>
      <c r="C229" s="49" t="e">
        <f>'Запит 2-8'!#REF!</f>
        <v>#REF!</v>
      </c>
      <c r="D229" s="50" t="e">
        <f>'Запит 2-8'!#REF!</f>
        <v>#REF!</v>
      </c>
      <c r="E229" s="350"/>
      <c r="F229" s="353" t="e">
        <f>#REF!+#REF!</f>
        <v>#REF!</v>
      </c>
      <c r="G229" s="81" t="e">
        <f t="shared" si="14"/>
        <v>#REF!</v>
      </c>
    </row>
    <row r="230" spans="1:7" x14ac:dyDescent="0.25">
      <c r="A230" s="218" t="e">
        <f>'Запит 2-8'!#REF!</f>
        <v>#REF!</v>
      </c>
      <c r="B230" s="48" t="e">
        <f>IF('Запит 2-8'!#REF!&lt;&gt;"",'Запит 2-8'!#REF!,"")</f>
        <v>#REF!</v>
      </c>
      <c r="C230" s="49" t="e">
        <f>'Запит 2-8'!#REF!</f>
        <v>#REF!</v>
      </c>
      <c r="D230" s="50" t="e">
        <f>'Запит 2-8'!#REF!</f>
        <v>#REF!</v>
      </c>
      <c r="E230" s="350"/>
      <c r="F230" s="353" t="e">
        <f>#REF!+#REF!</f>
        <v>#REF!</v>
      </c>
      <c r="G230" s="81" t="e">
        <f t="shared" si="14"/>
        <v>#REF!</v>
      </c>
    </row>
    <row r="231" spans="1:7" x14ac:dyDescent="0.25">
      <c r="A231" s="218" t="e">
        <f>'Запит 2-8'!#REF!</f>
        <v>#REF!</v>
      </c>
      <c r="B231" s="48" t="e">
        <f>IF('Запит 2-8'!#REF!&lt;&gt;"",'Запит 2-8'!#REF!,"")</f>
        <v>#REF!</v>
      </c>
      <c r="C231" s="49" t="e">
        <f>'Запит 2-8'!#REF!</f>
        <v>#REF!</v>
      </c>
      <c r="D231" s="50" t="e">
        <f>'Запит 2-8'!#REF!</f>
        <v>#REF!</v>
      </c>
      <c r="E231" s="350"/>
      <c r="F231" s="353" t="e">
        <f>#REF!+#REF!</f>
        <v>#REF!</v>
      </c>
      <c r="G231" s="81" t="e">
        <f t="shared" si="14"/>
        <v>#REF!</v>
      </c>
    </row>
    <row r="232" spans="1:7" x14ac:dyDescent="0.25">
      <c r="A232" s="218" t="e">
        <f>'Запит 2-8'!#REF!</f>
        <v>#REF!</v>
      </c>
      <c r="B232" s="48" t="e">
        <f>IF('Запит 2-8'!#REF!&lt;&gt;"",'Запит 2-8'!#REF!,"")</f>
        <v>#REF!</v>
      </c>
      <c r="C232" s="49" t="e">
        <f>'Запит 2-8'!#REF!</f>
        <v>#REF!</v>
      </c>
      <c r="D232" s="50" t="e">
        <f>'Запит 2-8'!#REF!</f>
        <v>#REF!</v>
      </c>
      <c r="E232" s="350"/>
      <c r="F232" s="353" t="e">
        <f>#REF!+#REF!</f>
        <v>#REF!</v>
      </c>
      <c r="G232" s="81" t="e">
        <f t="shared" si="14"/>
        <v>#REF!</v>
      </c>
    </row>
    <row r="233" spans="1:7" x14ac:dyDescent="0.25">
      <c r="A233" s="218" t="e">
        <f>'Запит 2-8'!#REF!</f>
        <v>#REF!</v>
      </c>
      <c r="B233" s="237" t="e">
        <f>IF('Запит 2-8'!#REF!&lt;&gt;"",'Запит 2-8'!#REF!,"")</f>
        <v>#REF!</v>
      </c>
      <c r="C233" s="238" t="e">
        <f>'Запит 2-8'!#REF!</f>
        <v>#REF!</v>
      </c>
      <c r="D233" s="239" t="e">
        <f>'Запит 2-8'!#REF!</f>
        <v>#REF!</v>
      </c>
      <c r="E233" s="351"/>
      <c r="F233" s="354" t="e">
        <f>#REF!+#REF!</f>
        <v>#REF!</v>
      </c>
      <c r="G233" s="81" t="e">
        <f t="shared" si="14"/>
        <v>#REF!</v>
      </c>
    </row>
    <row r="234" spans="1:7" ht="12.75" x14ac:dyDescent="0.2">
      <c r="A234" s="236" t="e">
        <f>'Запит 2-8'!#REF!</f>
        <v>#REF!</v>
      </c>
      <c r="B234" s="762" t="s">
        <v>109</v>
      </c>
      <c r="C234" s="763"/>
      <c r="D234" s="763"/>
      <c r="E234" s="764"/>
      <c r="F234" s="764"/>
      <c r="G234" s="81" t="e">
        <f>G235</f>
        <v>#REF!</v>
      </c>
    </row>
    <row r="235" spans="1:7" x14ac:dyDescent="0.25">
      <c r="A235" s="218" t="e">
        <f>'Запит 2-8'!#REF!</f>
        <v>#REF!</v>
      </c>
      <c r="B235" s="241" t="e">
        <f>IF('Запит 2-8'!#REF!&lt;&gt;"",'Запит 2-8'!#REF!,"")</f>
        <v>#REF!</v>
      </c>
      <c r="C235" s="242" t="e">
        <f>'Запит 2-8'!#REF!</f>
        <v>#REF!</v>
      </c>
      <c r="D235" s="243" t="e">
        <f>'Запит 2-8'!#REF!</f>
        <v>#REF!</v>
      </c>
      <c r="E235" s="440" t="s">
        <v>30</v>
      </c>
      <c r="F235" s="352" t="e">
        <f>#REF!+#REF!</f>
        <v>#REF!</v>
      </c>
      <c r="G235" s="81" t="e">
        <f t="shared" ref="G235:G244" si="15">IF(B235&lt;&gt;"","Для друку","")</f>
        <v>#REF!</v>
      </c>
    </row>
    <row r="236" spans="1:7" x14ac:dyDescent="0.25">
      <c r="A236" s="218" t="e">
        <f>'Запит 2-8'!#REF!</f>
        <v>#REF!</v>
      </c>
      <c r="B236" s="48" t="e">
        <f>IF('Запит 2-8'!#REF!&lt;&gt;"",'Запит 2-8'!#REF!,"")</f>
        <v>#REF!</v>
      </c>
      <c r="C236" s="49" t="e">
        <f>'Запит 2-8'!#REF!</f>
        <v>#REF!</v>
      </c>
      <c r="D236" s="50" t="e">
        <f>'Запит 2-8'!#REF!</f>
        <v>#REF!</v>
      </c>
      <c r="E236" s="441" t="s">
        <v>30</v>
      </c>
      <c r="F236" s="353" t="e">
        <f>#REF!+#REF!</f>
        <v>#REF!</v>
      </c>
      <c r="G236" s="81" t="e">
        <f t="shared" si="15"/>
        <v>#REF!</v>
      </c>
    </row>
    <row r="237" spans="1:7" x14ac:dyDescent="0.25">
      <c r="A237" s="218" t="e">
        <f>'Запит 2-8'!#REF!</f>
        <v>#REF!</v>
      </c>
      <c r="B237" s="48" t="e">
        <f>IF('Запит 2-8'!#REF!&lt;&gt;"",'Запит 2-8'!#REF!,"")</f>
        <v>#REF!</v>
      </c>
      <c r="C237" s="49" t="e">
        <f>'Запит 2-8'!#REF!</f>
        <v>#REF!</v>
      </c>
      <c r="D237" s="50" t="e">
        <f>'Запит 2-8'!#REF!</f>
        <v>#REF!</v>
      </c>
      <c r="E237" s="441" t="s">
        <v>30</v>
      </c>
      <c r="F237" s="353" t="e">
        <f>#REF!+#REF!</f>
        <v>#REF!</v>
      </c>
      <c r="G237" s="81" t="e">
        <f t="shared" si="15"/>
        <v>#REF!</v>
      </c>
    </row>
    <row r="238" spans="1:7" x14ac:dyDescent="0.25">
      <c r="A238" s="218" t="e">
        <f>'Запит 2-8'!#REF!</f>
        <v>#REF!</v>
      </c>
      <c r="B238" s="48" t="e">
        <f>IF('Запит 2-8'!#REF!&lt;&gt;"",'Запит 2-8'!#REF!,"")</f>
        <v>#REF!</v>
      </c>
      <c r="C238" s="49" t="e">
        <f>'Запит 2-8'!#REF!</f>
        <v>#REF!</v>
      </c>
      <c r="D238" s="50" t="e">
        <f>'Запит 2-8'!#REF!</f>
        <v>#REF!</v>
      </c>
      <c r="E238" s="441" t="s">
        <v>30</v>
      </c>
      <c r="F238" s="353" t="e">
        <f>#REF!+#REF!</f>
        <v>#REF!</v>
      </c>
      <c r="G238" s="81" t="e">
        <f t="shared" si="15"/>
        <v>#REF!</v>
      </c>
    </row>
    <row r="239" spans="1:7" x14ac:dyDescent="0.25">
      <c r="A239" s="218" t="e">
        <f>'Запит 2-8'!#REF!</f>
        <v>#REF!</v>
      </c>
      <c r="B239" s="48" t="e">
        <f>IF('Запит 2-8'!#REF!&lt;&gt;"",'Запит 2-8'!#REF!,"")</f>
        <v>#REF!</v>
      </c>
      <c r="C239" s="49" t="e">
        <f>'Запит 2-8'!#REF!</f>
        <v>#REF!</v>
      </c>
      <c r="D239" s="50" t="e">
        <f>'Запит 2-8'!#REF!</f>
        <v>#REF!</v>
      </c>
      <c r="E239" s="441" t="s">
        <v>30</v>
      </c>
      <c r="F239" s="353" t="e">
        <f>#REF!+#REF!</f>
        <v>#REF!</v>
      </c>
      <c r="G239" s="81" t="e">
        <f t="shared" si="15"/>
        <v>#REF!</v>
      </c>
    </row>
    <row r="240" spans="1:7" x14ac:dyDescent="0.25">
      <c r="A240" s="218" t="e">
        <f>'Запит 2-8'!#REF!</f>
        <v>#REF!</v>
      </c>
      <c r="B240" s="48" t="e">
        <f>IF('Запит 2-8'!#REF!&lt;&gt;"",'Запит 2-8'!#REF!,"")</f>
        <v>#REF!</v>
      </c>
      <c r="C240" s="49" t="e">
        <f>'Запит 2-8'!#REF!</f>
        <v>#REF!</v>
      </c>
      <c r="D240" s="50" t="e">
        <f>'Запит 2-8'!#REF!</f>
        <v>#REF!</v>
      </c>
      <c r="E240" s="441" t="s">
        <v>30</v>
      </c>
      <c r="F240" s="353" t="e">
        <f>#REF!+#REF!</f>
        <v>#REF!</v>
      </c>
      <c r="G240" s="81" t="e">
        <f t="shared" si="15"/>
        <v>#REF!</v>
      </c>
    </row>
    <row r="241" spans="1:7" x14ac:dyDescent="0.25">
      <c r="A241" s="218" t="e">
        <f>'Запит 2-8'!#REF!</f>
        <v>#REF!</v>
      </c>
      <c r="B241" s="48" t="e">
        <f>IF('Запит 2-8'!#REF!&lt;&gt;"",'Запит 2-8'!#REF!,"")</f>
        <v>#REF!</v>
      </c>
      <c r="C241" s="49" t="e">
        <f>'Запит 2-8'!#REF!</f>
        <v>#REF!</v>
      </c>
      <c r="D241" s="50" t="e">
        <f>'Запит 2-8'!#REF!</f>
        <v>#REF!</v>
      </c>
      <c r="E241" s="441" t="s">
        <v>30</v>
      </c>
      <c r="F241" s="353" t="e">
        <f>#REF!+#REF!</f>
        <v>#REF!</v>
      </c>
      <c r="G241" s="81" t="e">
        <f t="shared" si="15"/>
        <v>#REF!</v>
      </c>
    </row>
    <row r="242" spans="1:7" x14ac:dyDescent="0.25">
      <c r="A242" s="218" t="e">
        <f>'Запит 2-8'!#REF!</f>
        <v>#REF!</v>
      </c>
      <c r="B242" s="48" t="e">
        <f>IF('Запит 2-8'!#REF!&lt;&gt;"",'Запит 2-8'!#REF!,"")</f>
        <v>#REF!</v>
      </c>
      <c r="C242" s="49" t="e">
        <f>'Запит 2-8'!#REF!</f>
        <v>#REF!</v>
      </c>
      <c r="D242" s="50" t="e">
        <f>'Запит 2-8'!#REF!</f>
        <v>#REF!</v>
      </c>
      <c r="E242" s="441" t="s">
        <v>30</v>
      </c>
      <c r="F242" s="353" t="e">
        <f>#REF!+#REF!</f>
        <v>#REF!</v>
      </c>
      <c r="G242" s="81" t="e">
        <f t="shared" si="15"/>
        <v>#REF!</v>
      </c>
    </row>
    <row r="243" spans="1:7" ht="12.75" customHeight="1" x14ac:dyDescent="0.25">
      <c r="A243" s="218" t="e">
        <f>'Запит 2-8'!#REF!</f>
        <v>#REF!</v>
      </c>
      <c r="B243" s="48" t="e">
        <f>IF('Запит 2-8'!#REF!&lt;&gt;"",'Запит 2-8'!#REF!,"")</f>
        <v>#REF!</v>
      </c>
      <c r="C243" s="49" t="e">
        <f>'Запит 2-8'!#REF!</f>
        <v>#REF!</v>
      </c>
      <c r="D243" s="50" t="e">
        <f>'Запит 2-8'!#REF!</f>
        <v>#REF!</v>
      </c>
      <c r="E243" s="441" t="s">
        <v>30</v>
      </c>
      <c r="F243" s="353" t="e">
        <f>#REF!+#REF!</f>
        <v>#REF!</v>
      </c>
      <c r="G243" s="81" t="e">
        <f t="shared" si="15"/>
        <v>#REF!</v>
      </c>
    </row>
    <row r="244" spans="1:7" x14ac:dyDescent="0.25">
      <c r="A244" s="240" t="e">
        <f>'Запит 2-8'!#REF!</f>
        <v>#REF!</v>
      </c>
      <c r="B244" s="48" t="e">
        <f>IF('Запит 2-8'!#REF!&lt;&gt;"",'Запит 2-8'!#REF!,"")</f>
        <v>#REF!</v>
      </c>
      <c r="C244" s="49" t="e">
        <f>'Запит 2-8'!#REF!</f>
        <v>#REF!</v>
      </c>
      <c r="D244" s="50" t="e">
        <f>'Запит 2-8'!#REF!</f>
        <v>#REF!</v>
      </c>
      <c r="E244" s="442" t="s">
        <v>30</v>
      </c>
      <c r="F244" s="354" t="e">
        <f>#REF!+#REF!</f>
        <v>#REF!</v>
      </c>
      <c r="G244" s="81" t="e">
        <f t="shared" si="15"/>
        <v>#REF!</v>
      </c>
    </row>
    <row r="245" spans="1:7" ht="12.75" customHeight="1" x14ac:dyDescent="0.2">
      <c r="A245" s="760" t="e">
        <f>'Запит 2-8'!#REF!</f>
        <v>#REF!</v>
      </c>
      <c r="B245" s="761"/>
      <c r="C245" s="761"/>
      <c r="D245" s="761"/>
      <c r="E245" s="761"/>
      <c r="F245" s="761"/>
      <c r="G245" s="81" t="e">
        <f>G246</f>
        <v>#REF!</v>
      </c>
    </row>
    <row r="246" spans="1:7" ht="12.75" x14ac:dyDescent="0.2">
      <c r="A246" s="235" t="s">
        <v>4</v>
      </c>
      <c r="B246" s="762" t="s">
        <v>106</v>
      </c>
      <c r="C246" s="763"/>
      <c r="D246" s="763"/>
      <c r="E246" s="765"/>
      <c r="F246" s="765"/>
      <c r="G246" s="81" t="e">
        <f>G247</f>
        <v>#REF!</v>
      </c>
    </row>
    <row r="247" spans="1:7" x14ac:dyDescent="0.25">
      <c r="A247" s="218" t="e">
        <f>'Запит 2-8'!#REF!</f>
        <v>#REF!</v>
      </c>
      <c r="B247" s="241" t="e">
        <f>IF('Запит 2-8'!#REF!&lt;&gt;"",'Запит 2-8'!#REF!,"")</f>
        <v>#REF!</v>
      </c>
      <c r="C247" s="242" t="e">
        <f>'Запит 2-8'!#REF!</f>
        <v>#REF!</v>
      </c>
      <c r="D247" s="243" t="e">
        <f>'Запит 2-8'!#REF!</f>
        <v>#REF!</v>
      </c>
      <c r="E247" s="349"/>
      <c r="F247" s="352" t="e">
        <f>#REF!+#REF!</f>
        <v>#REF!</v>
      </c>
      <c r="G247" s="81" t="e">
        <f>IF(B247&lt;&gt;"","Для друку","")</f>
        <v>#REF!</v>
      </c>
    </row>
    <row r="248" spans="1:7" x14ac:dyDescent="0.25">
      <c r="A248" s="218" t="e">
        <f>'Запит 2-8'!#REF!</f>
        <v>#REF!</v>
      </c>
      <c r="B248" s="48" t="e">
        <f>IF('Запит 2-8'!#REF!&lt;&gt;"",'Запит 2-8'!#REF!,"")</f>
        <v>#REF!</v>
      </c>
      <c r="C248" s="49" t="e">
        <f>'Запит 2-8'!#REF!</f>
        <v>#REF!</v>
      </c>
      <c r="D248" s="50" t="e">
        <f>'Запит 2-8'!#REF!</f>
        <v>#REF!</v>
      </c>
      <c r="E248" s="350"/>
      <c r="F248" s="353" t="e">
        <f>#REF!+#REF!</f>
        <v>#REF!</v>
      </c>
      <c r="G248" s="81" t="e">
        <f>IF(B248&lt;&gt;"","Для друку","")</f>
        <v>#REF!</v>
      </c>
    </row>
    <row r="249" spans="1:7" x14ac:dyDescent="0.25">
      <c r="A249" s="218" t="e">
        <f>'Запит 2-8'!#REF!</f>
        <v>#REF!</v>
      </c>
      <c r="B249" s="48" t="e">
        <f>IF('Запит 2-8'!#REF!&lt;&gt;"",'Запит 2-8'!#REF!,"")</f>
        <v>#REF!</v>
      </c>
      <c r="C249" s="49" t="e">
        <f>'Запит 2-8'!#REF!</f>
        <v>#REF!</v>
      </c>
      <c r="D249" s="50" t="e">
        <f>'Запит 2-8'!#REF!</f>
        <v>#REF!</v>
      </c>
      <c r="E249" s="350"/>
      <c r="F249" s="353" t="e">
        <f>#REF!+#REF!</f>
        <v>#REF!</v>
      </c>
      <c r="G249" s="81" t="e">
        <f t="shared" ref="G249:G261" si="16">IF(B249&lt;&gt;"","Для друку","")</f>
        <v>#REF!</v>
      </c>
    </row>
    <row r="250" spans="1:7" x14ac:dyDescent="0.25">
      <c r="A250" s="218" t="e">
        <f>'Запит 2-8'!#REF!</f>
        <v>#REF!</v>
      </c>
      <c r="B250" s="48" t="e">
        <f>IF('Запит 2-8'!#REF!&lt;&gt;"",'Запит 2-8'!#REF!,"")</f>
        <v>#REF!</v>
      </c>
      <c r="C250" s="49" t="e">
        <f>'Запит 2-8'!#REF!</f>
        <v>#REF!</v>
      </c>
      <c r="D250" s="50" t="e">
        <f>'Запит 2-8'!#REF!</f>
        <v>#REF!</v>
      </c>
      <c r="E250" s="229"/>
      <c r="F250" s="353" t="e">
        <f>#REF!+#REF!</f>
        <v>#REF!</v>
      </c>
      <c r="G250" s="81" t="e">
        <f t="shared" si="16"/>
        <v>#REF!</v>
      </c>
    </row>
    <row r="251" spans="1:7" x14ac:dyDescent="0.25">
      <c r="A251" s="218" t="e">
        <f>'Запит 2-8'!#REF!</f>
        <v>#REF!</v>
      </c>
      <c r="B251" s="48" t="e">
        <f>IF('Запит 2-8'!#REF!&lt;&gt;"",'Запит 2-8'!#REF!,"")</f>
        <v>#REF!</v>
      </c>
      <c r="C251" s="49" t="e">
        <f>'Запит 2-8'!#REF!</f>
        <v>#REF!</v>
      </c>
      <c r="D251" s="50" t="e">
        <f>'Запит 2-8'!#REF!</f>
        <v>#REF!</v>
      </c>
      <c r="E251" s="350"/>
      <c r="F251" s="353" t="e">
        <f>#REF!+#REF!</f>
        <v>#REF!</v>
      </c>
      <c r="G251" s="81" t="e">
        <f t="shared" si="16"/>
        <v>#REF!</v>
      </c>
    </row>
    <row r="252" spans="1:7" x14ac:dyDescent="0.25">
      <c r="A252" s="218" t="e">
        <f>'Запит 2-8'!#REF!</f>
        <v>#REF!</v>
      </c>
      <c r="B252" s="48" t="e">
        <f>IF('Запит 2-8'!#REF!&lt;&gt;"",'Запит 2-8'!#REF!,"")</f>
        <v>#REF!</v>
      </c>
      <c r="C252" s="49" t="e">
        <f>'Запит 2-8'!#REF!</f>
        <v>#REF!</v>
      </c>
      <c r="D252" s="50" t="e">
        <f>'Запит 2-8'!#REF!</f>
        <v>#REF!</v>
      </c>
      <c r="E252" s="350"/>
      <c r="F252" s="353" t="e">
        <f>#REF!+#REF!</f>
        <v>#REF!</v>
      </c>
      <c r="G252" s="81" t="e">
        <f t="shared" si="16"/>
        <v>#REF!</v>
      </c>
    </row>
    <row r="253" spans="1:7" x14ac:dyDescent="0.25">
      <c r="A253" s="218" t="e">
        <f>'Запит 2-8'!#REF!</f>
        <v>#REF!</v>
      </c>
      <c r="B253" s="48" t="e">
        <f>IF('Запит 2-8'!#REF!&lt;&gt;"",'Запит 2-8'!#REF!,"")</f>
        <v>#REF!</v>
      </c>
      <c r="C253" s="49" t="e">
        <f>'Запит 2-8'!#REF!</f>
        <v>#REF!</v>
      </c>
      <c r="D253" s="50" t="e">
        <f>'Запит 2-8'!#REF!</f>
        <v>#REF!</v>
      </c>
      <c r="E253" s="350"/>
      <c r="F253" s="353" t="e">
        <f>#REF!+#REF!</f>
        <v>#REF!</v>
      </c>
      <c r="G253" s="81" t="e">
        <f t="shared" si="16"/>
        <v>#REF!</v>
      </c>
    </row>
    <row r="254" spans="1:7" x14ac:dyDescent="0.25">
      <c r="A254" s="218" t="e">
        <f>'Запит 2-8'!#REF!</f>
        <v>#REF!</v>
      </c>
      <c r="B254" s="48" t="e">
        <f>IF('Запит 2-8'!#REF!&lt;&gt;"",'Запит 2-8'!#REF!,"")</f>
        <v>#REF!</v>
      </c>
      <c r="C254" s="49" t="e">
        <f>'Запит 2-8'!#REF!</f>
        <v>#REF!</v>
      </c>
      <c r="D254" s="50" t="e">
        <f>'Запит 2-8'!#REF!</f>
        <v>#REF!</v>
      </c>
      <c r="E254" s="350"/>
      <c r="F254" s="353" t="e">
        <f>#REF!+#REF!</f>
        <v>#REF!</v>
      </c>
      <c r="G254" s="81" t="e">
        <f t="shared" si="16"/>
        <v>#REF!</v>
      </c>
    </row>
    <row r="255" spans="1:7" x14ac:dyDescent="0.25">
      <c r="A255" s="218" t="e">
        <f>'Запит 2-8'!#REF!</f>
        <v>#REF!</v>
      </c>
      <c r="B255" s="48" t="e">
        <f>IF('Запит 2-8'!#REF!&lt;&gt;"",'Запит 2-8'!#REF!,"")</f>
        <v>#REF!</v>
      </c>
      <c r="C255" s="49" t="e">
        <f>'Запит 2-8'!#REF!</f>
        <v>#REF!</v>
      </c>
      <c r="D255" s="50" t="e">
        <f>'Запит 2-8'!#REF!</f>
        <v>#REF!</v>
      </c>
      <c r="E255" s="350"/>
      <c r="F255" s="353" t="e">
        <f>#REF!+#REF!</f>
        <v>#REF!</v>
      </c>
      <c r="G255" s="81" t="e">
        <f t="shared" si="16"/>
        <v>#REF!</v>
      </c>
    </row>
    <row r="256" spans="1:7" x14ac:dyDescent="0.25">
      <c r="A256" s="218" t="e">
        <f>'Запит 2-8'!#REF!</f>
        <v>#REF!</v>
      </c>
      <c r="B256" s="48" t="e">
        <f>IF('Запит 2-8'!#REF!&lt;&gt;"",'Запит 2-8'!#REF!,"")</f>
        <v>#REF!</v>
      </c>
      <c r="C256" s="49" t="e">
        <f>'Запит 2-8'!#REF!</f>
        <v>#REF!</v>
      </c>
      <c r="D256" s="50" t="e">
        <f>'Запит 2-8'!#REF!</f>
        <v>#REF!</v>
      </c>
      <c r="E256" s="350"/>
      <c r="F256" s="353" t="e">
        <f>#REF!+#REF!</f>
        <v>#REF!</v>
      </c>
      <c r="G256" s="81" t="e">
        <f t="shared" si="16"/>
        <v>#REF!</v>
      </c>
    </row>
    <row r="257" spans="1:7" x14ac:dyDescent="0.25">
      <c r="A257" s="218" t="e">
        <f>'Запит 2-8'!#REF!</f>
        <v>#REF!</v>
      </c>
      <c r="B257" s="48" t="e">
        <f>IF('Запит 2-8'!#REF!&lt;&gt;"",'Запит 2-8'!#REF!,"")</f>
        <v>#REF!</v>
      </c>
      <c r="C257" s="49" t="e">
        <f>'Запит 2-8'!#REF!</f>
        <v>#REF!</v>
      </c>
      <c r="D257" s="50" t="e">
        <f>'Запит 2-8'!#REF!</f>
        <v>#REF!</v>
      </c>
      <c r="E257" s="350"/>
      <c r="F257" s="353" t="e">
        <f>#REF!+#REF!</f>
        <v>#REF!</v>
      </c>
      <c r="G257" s="81" t="e">
        <f t="shared" si="16"/>
        <v>#REF!</v>
      </c>
    </row>
    <row r="258" spans="1:7" x14ac:dyDescent="0.25">
      <c r="A258" s="218" t="e">
        <f>'Запит 2-8'!#REF!</f>
        <v>#REF!</v>
      </c>
      <c r="B258" s="48" t="e">
        <f>IF('Запит 2-8'!#REF!&lt;&gt;"",'Запит 2-8'!#REF!,"")</f>
        <v>#REF!</v>
      </c>
      <c r="C258" s="49" t="e">
        <f>'Запит 2-8'!#REF!</f>
        <v>#REF!</v>
      </c>
      <c r="D258" s="50" t="e">
        <f>'Запит 2-8'!#REF!</f>
        <v>#REF!</v>
      </c>
      <c r="E258" s="350"/>
      <c r="F258" s="353" t="e">
        <f>#REF!+#REF!</f>
        <v>#REF!</v>
      </c>
      <c r="G258" s="81" t="e">
        <f t="shared" si="16"/>
        <v>#REF!</v>
      </c>
    </row>
    <row r="259" spans="1:7" x14ac:dyDescent="0.25">
      <c r="A259" s="218" t="e">
        <f>'Запит 2-8'!#REF!</f>
        <v>#REF!</v>
      </c>
      <c r="B259" s="48" t="e">
        <f>IF('Запит 2-8'!#REF!&lt;&gt;"",'Запит 2-8'!#REF!,"")</f>
        <v>#REF!</v>
      </c>
      <c r="C259" s="49" t="e">
        <f>'Запит 2-8'!#REF!</f>
        <v>#REF!</v>
      </c>
      <c r="D259" s="50" t="e">
        <f>'Запит 2-8'!#REF!</f>
        <v>#REF!</v>
      </c>
      <c r="E259" s="350"/>
      <c r="F259" s="353" t="e">
        <f>#REF!+#REF!</f>
        <v>#REF!</v>
      </c>
      <c r="G259" s="81" t="e">
        <f t="shared" si="16"/>
        <v>#REF!</v>
      </c>
    </row>
    <row r="260" spans="1:7" x14ac:dyDescent="0.25">
      <c r="A260" s="218" t="e">
        <f>'Запит 2-8'!#REF!</f>
        <v>#REF!</v>
      </c>
      <c r="B260" s="48" t="e">
        <f>IF('Запит 2-8'!#REF!&lt;&gt;"",'Запит 2-8'!#REF!,"")</f>
        <v>#REF!</v>
      </c>
      <c r="C260" s="49" t="e">
        <f>'Запит 2-8'!#REF!</f>
        <v>#REF!</v>
      </c>
      <c r="D260" s="50" t="e">
        <f>'Запит 2-8'!#REF!</f>
        <v>#REF!</v>
      </c>
      <c r="E260" s="350"/>
      <c r="F260" s="353" t="e">
        <f>#REF!+#REF!</f>
        <v>#REF!</v>
      </c>
      <c r="G260" s="81" t="e">
        <f t="shared" si="16"/>
        <v>#REF!</v>
      </c>
    </row>
    <row r="261" spans="1:7" x14ac:dyDescent="0.25">
      <c r="A261" s="218" t="e">
        <f>'Запит 2-8'!#REF!</f>
        <v>#REF!</v>
      </c>
      <c r="B261" s="237" t="e">
        <f>IF('Запит 2-8'!#REF!&lt;&gt;"",'Запит 2-8'!#REF!,"")</f>
        <v>#REF!</v>
      </c>
      <c r="C261" s="238" t="e">
        <f>'Запит 2-8'!#REF!</f>
        <v>#REF!</v>
      </c>
      <c r="D261" s="239" t="e">
        <f>'Запит 2-8'!#REF!</f>
        <v>#REF!</v>
      </c>
      <c r="E261" s="351"/>
      <c r="F261" s="354" t="e">
        <f>#REF!+#REF!</f>
        <v>#REF!</v>
      </c>
      <c r="G261" s="81" t="e">
        <f t="shared" si="16"/>
        <v>#REF!</v>
      </c>
    </row>
    <row r="262" spans="1:7" ht="12.75" x14ac:dyDescent="0.2">
      <c r="A262" s="236" t="e">
        <f>'Запит 2-8'!#REF!</f>
        <v>#REF!</v>
      </c>
      <c r="B262" s="762" t="s">
        <v>107</v>
      </c>
      <c r="C262" s="763"/>
      <c r="D262" s="763"/>
      <c r="E262" s="764"/>
      <c r="F262" s="764"/>
      <c r="G262" s="81" t="e">
        <f>G263</f>
        <v>#REF!</v>
      </c>
    </row>
    <row r="263" spans="1:7" x14ac:dyDescent="0.25">
      <c r="A263" s="218" t="e">
        <f>'Запит 2-8'!#REF!</f>
        <v>#REF!</v>
      </c>
      <c r="B263" s="241" t="e">
        <f>IF('Запит 2-8'!#REF!&lt;&gt;"",'Запит 2-8'!#REF!,"")</f>
        <v>#REF!</v>
      </c>
      <c r="C263" s="242" t="e">
        <f>'Запит 2-8'!#REF!</f>
        <v>#REF!</v>
      </c>
      <c r="D263" s="243" t="e">
        <f>'Запит 2-8'!#REF!</f>
        <v>#REF!</v>
      </c>
      <c r="E263" s="349"/>
      <c r="F263" s="352" t="e">
        <f>#REF!+#REF!</f>
        <v>#REF!</v>
      </c>
      <c r="G263" s="81" t="e">
        <f t="shared" ref="G263:G277" si="17">IF(B263&lt;&gt;"","Для друку","")</f>
        <v>#REF!</v>
      </c>
    </row>
    <row r="264" spans="1:7" x14ac:dyDescent="0.25">
      <c r="A264" s="218" t="e">
        <f>'Запит 2-8'!#REF!</f>
        <v>#REF!</v>
      </c>
      <c r="B264" s="48" t="e">
        <f>IF('Запит 2-8'!#REF!&lt;&gt;"",'Запит 2-8'!#REF!,"")</f>
        <v>#REF!</v>
      </c>
      <c r="C264" s="49" t="e">
        <f>'Запит 2-8'!#REF!</f>
        <v>#REF!</v>
      </c>
      <c r="D264" s="50" t="e">
        <f>'Запит 2-8'!#REF!</f>
        <v>#REF!</v>
      </c>
      <c r="E264" s="350"/>
      <c r="F264" s="353" t="e">
        <f>#REF!+#REF!</f>
        <v>#REF!</v>
      </c>
      <c r="G264" s="81" t="e">
        <f t="shared" si="17"/>
        <v>#REF!</v>
      </c>
    </row>
    <row r="265" spans="1:7" x14ac:dyDescent="0.25">
      <c r="A265" s="218" t="e">
        <f>'Запит 2-8'!#REF!</f>
        <v>#REF!</v>
      </c>
      <c r="B265" s="48" t="e">
        <f>IF('Запит 2-8'!#REF!&lt;&gt;"",'Запит 2-8'!#REF!,"")</f>
        <v>#REF!</v>
      </c>
      <c r="C265" s="49" t="e">
        <f>'Запит 2-8'!#REF!</f>
        <v>#REF!</v>
      </c>
      <c r="D265" s="50" t="e">
        <f>'Запит 2-8'!#REF!</f>
        <v>#REF!</v>
      </c>
      <c r="E265" s="350"/>
      <c r="F265" s="353" t="e">
        <f>#REF!+#REF!</f>
        <v>#REF!</v>
      </c>
      <c r="G265" s="81" t="e">
        <f t="shared" si="17"/>
        <v>#REF!</v>
      </c>
    </row>
    <row r="266" spans="1:7" x14ac:dyDescent="0.25">
      <c r="A266" s="218" t="e">
        <f>'Запит 2-8'!#REF!</f>
        <v>#REF!</v>
      </c>
      <c r="B266" s="48" t="e">
        <f>IF('Запит 2-8'!#REF!&lt;&gt;"",'Запит 2-8'!#REF!,"")</f>
        <v>#REF!</v>
      </c>
      <c r="C266" s="49" t="e">
        <f>'Запит 2-8'!#REF!</f>
        <v>#REF!</v>
      </c>
      <c r="D266" s="50" t="e">
        <f>'Запит 2-8'!#REF!</f>
        <v>#REF!</v>
      </c>
      <c r="E266" s="229"/>
      <c r="F266" s="353" t="e">
        <f>#REF!+#REF!</f>
        <v>#REF!</v>
      </c>
      <c r="G266" s="81" t="e">
        <f t="shared" si="17"/>
        <v>#REF!</v>
      </c>
    </row>
    <row r="267" spans="1:7" x14ac:dyDescent="0.25">
      <c r="A267" s="218" t="e">
        <f>'Запит 2-8'!#REF!</f>
        <v>#REF!</v>
      </c>
      <c r="B267" s="48" t="e">
        <f>IF('Запит 2-8'!#REF!&lt;&gt;"",'Запит 2-8'!#REF!,"")</f>
        <v>#REF!</v>
      </c>
      <c r="C267" s="49" t="e">
        <f>'Запит 2-8'!#REF!</f>
        <v>#REF!</v>
      </c>
      <c r="D267" s="50" t="e">
        <f>'Запит 2-8'!#REF!</f>
        <v>#REF!</v>
      </c>
      <c r="E267" s="350"/>
      <c r="F267" s="353" t="e">
        <f>#REF!+#REF!</f>
        <v>#REF!</v>
      </c>
      <c r="G267" s="81" t="e">
        <f t="shared" si="17"/>
        <v>#REF!</v>
      </c>
    </row>
    <row r="268" spans="1:7" x14ac:dyDescent="0.25">
      <c r="A268" s="218" t="e">
        <f>'Запит 2-8'!#REF!</f>
        <v>#REF!</v>
      </c>
      <c r="B268" s="48" t="e">
        <f>IF('Запит 2-8'!#REF!&lt;&gt;"",'Запит 2-8'!#REF!,"")</f>
        <v>#REF!</v>
      </c>
      <c r="C268" s="49" t="e">
        <f>'Запит 2-8'!#REF!</f>
        <v>#REF!</v>
      </c>
      <c r="D268" s="50" t="e">
        <f>'Запит 2-8'!#REF!</f>
        <v>#REF!</v>
      </c>
      <c r="E268" s="350"/>
      <c r="F268" s="353" t="e">
        <f>#REF!+#REF!</f>
        <v>#REF!</v>
      </c>
      <c r="G268" s="81" t="e">
        <f t="shared" si="17"/>
        <v>#REF!</v>
      </c>
    </row>
    <row r="269" spans="1:7" x14ac:dyDescent="0.25">
      <c r="A269" s="218" t="e">
        <f>'Запит 2-8'!#REF!</f>
        <v>#REF!</v>
      </c>
      <c r="B269" s="48" t="e">
        <f>IF('Запит 2-8'!#REF!&lt;&gt;"",'Запит 2-8'!#REF!,"")</f>
        <v>#REF!</v>
      </c>
      <c r="C269" s="49" t="e">
        <f>'Запит 2-8'!#REF!</f>
        <v>#REF!</v>
      </c>
      <c r="D269" s="50" t="e">
        <f>'Запит 2-8'!#REF!</f>
        <v>#REF!</v>
      </c>
      <c r="E269" s="350"/>
      <c r="F269" s="353" t="e">
        <f>#REF!+#REF!</f>
        <v>#REF!</v>
      </c>
      <c r="G269" s="81" t="e">
        <f t="shared" si="17"/>
        <v>#REF!</v>
      </c>
    </row>
    <row r="270" spans="1:7" x14ac:dyDescent="0.25">
      <c r="A270" s="218" t="e">
        <f>'Запит 2-8'!#REF!</f>
        <v>#REF!</v>
      </c>
      <c r="B270" s="48" t="e">
        <f>IF('Запит 2-8'!#REF!&lt;&gt;"",'Запит 2-8'!#REF!,"")</f>
        <v>#REF!</v>
      </c>
      <c r="C270" s="49" t="e">
        <f>'Запит 2-8'!#REF!</f>
        <v>#REF!</v>
      </c>
      <c r="D270" s="50" t="e">
        <f>'Запит 2-8'!#REF!</f>
        <v>#REF!</v>
      </c>
      <c r="E270" s="350"/>
      <c r="F270" s="353" t="e">
        <f>#REF!+#REF!</f>
        <v>#REF!</v>
      </c>
      <c r="G270" s="81" t="e">
        <f t="shared" si="17"/>
        <v>#REF!</v>
      </c>
    </row>
    <row r="271" spans="1:7" x14ac:dyDescent="0.25">
      <c r="A271" s="218" t="e">
        <f>'Запит 2-8'!#REF!</f>
        <v>#REF!</v>
      </c>
      <c r="B271" s="48" t="e">
        <f>IF('Запит 2-8'!#REF!&lt;&gt;"",'Запит 2-8'!#REF!,"")</f>
        <v>#REF!</v>
      </c>
      <c r="C271" s="49" t="e">
        <f>'Запит 2-8'!#REF!</f>
        <v>#REF!</v>
      </c>
      <c r="D271" s="50" t="e">
        <f>'Запит 2-8'!#REF!</f>
        <v>#REF!</v>
      </c>
      <c r="E271" s="350"/>
      <c r="F271" s="353" t="e">
        <f>#REF!+#REF!</f>
        <v>#REF!</v>
      </c>
      <c r="G271" s="81" t="e">
        <f t="shared" si="17"/>
        <v>#REF!</v>
      </c>
    </row>
    <row r="272" spans="1:7" x14ac:dyDescent="0.25">
      <c r="A272" s="218" t="e">
        <f>'Запит 2-8'!#REF!</f>
        <v>#REF!</v>
      </c>
      <c r="B272" s="48" t="e">
        <f>IF('Запит 2-8'!#REF!&lt;&gt;"",'Запит 2-8'!#REF!,"")</f>
        <v>#REF!</v>
      </c>
      <c r="C272" s="49" t="e">
        <f>'Запит 2-8'!#REF!</f>
        <v>#REF!</v>
      </c>
      <c r="D272" s="50" t="e">
        <f>'Запит 2-8'!#REF!</f>
        <v>#REF!</v>
      </c>
      <c r="E272" s="350"/>
      <c r="F272" s="353" t="e">
        <f>#REF!+#REF!</f>
        <v>#REF!</v>
      </c>
      <c r="G272" s="81" t="e">
        <f t="shared" si="17"/>
        <v>#REF!</v>
      </c>
    </row>
    <row r="273" spans="1:7" x14ac:dyDescent="0.25">
      <c r="A273" s="218" t="e">
        <f>'Запит 2-8'!#REF!</f>
        <v>#REF!</v>
      </c>
      <c r="B273" s="48" t="e">
        <f>IF('Запит 2-8'!#REF!&lt;&gt;"",'Запит 2-8'!#REF!,"")</f>
        <v>#REF!</v>
      </c>
      <c r="C273" s="49" t="e">
        <f>'Запит 2-8'!#REF!</f>
        <v>#REF!</v>
      </c>
      <c r="D273" s="50" t="e">
        <f>'Запит 2-8'!#REF!</f>
        <v>#REF!</v>
      </c>
      <c r="E273" s="350"/>
      <c r="F273" s="353" t="e">
        <f>#REF!+#REF!</f>
        <v>#REF!</v>
      </c>
      <c r="G273" s="81" t="e">
        <f t="shared" si="17"/>
        <v>#REF!</v>
      </c>
    </row>
    <row r="274" spans="1:7" x14ac:dyDescent="0.25">
      <c r="A274" s="218" t="e">
        <f>'Запит 2-8'!#REF!</f>
        <v>#REF!</v>
      </c>
      <c r="B274" s="48" t="e">
        <f>IF('Запит 2-8'!#REF!&lt;&gt;"",'Запит 2-8'!#REF!,"")</f>
        <v>#REF!</v>
      </c>
      <c r="C274" s="49" t="e">
        <f>'Запит 2-8'!#REF!</f>
        <v>#REF!</v>
      </c>
      <c r="D274" s="50" t="e">
        <f>'Запит 2-8'!#REF!</f>
        <v>#REF!</v>
      </c>
      <c r="E274" s="350"/>
      <c r="F274" s="353" t="e">
        <f>#REF!+#REF!</f>
        <v>#REF!</v>
      </c>
      <c r="G274" s="81" t="e">
        <f t="shared" si="17"/>
        <v>#REF!</v>
      </c>
    </row>
    <row r="275" spans="1:7" x14ac:dyDescent="0.25">
      <c r="A275" s="218" t="e">
        <f>'Запит 2-8'!#REF!</f>
        <v>#REF!</v>
      </c>
      <c r="B275" s="48" t="e">
        <f>IF('Запит 2-8'!#REF!&lt;&gt;"",'Запит 2-8'!#REF!,"")</f>
        <v>#REF!</v>
      </c>
      <c r="C275" s="49" t="e">
        <f>'Запит 2-8'!#REF!</f>
        <v>#REF!</v>
      </c>
      <c r="D275" s="50" t="e">
        <f>'Запит 2-8'!#REF!</f>
        <v>#REF!</v>
      </c>
      <c r="E275" s="350"/>
      <c r="F275" s="353" t="e">
        <f>#REF!+#REF!</f>
        <v>#REF!</v>
      </c>
      <c r="G275" s="81" t="e">
        <f t="shared" si="17"/>
        <v>#REF!</v>
      </c>
    </row>
    <row r="276" spans="1:7" x14ac:dyDescent="0.25">
      <c r="A276" s="218" t="e">
        <f>'Запит 2-8'!#REF!</f>
        <v>#REF!</v>
      </c>
      <c r="B276" s="48" t="e">
        <f>IF('Запит 2-8'!#REF!&lt;&gt;"",'Запит 2-8'!#REF!,"")</f>
        <v>#REF!</v>
      </c>
      <c r="C276" s="49" t="e">
        <f>'Запит 2-8'!#REF!</f>
        <v>#REF!</v>
      </c>
      <c r="D276" s="50" t="e">
        <f>'Запит 2-8'!#REF!</f>
        <v>#REF!</v>
      </c>
      <c r="E276" s="350"/>
      <c r="F276" s="353" t="e">
        <f>#REF!+#REF!</f>
        <v>#REF!</v>
      </c>
      <c r="G276" s="81" t="e">
        <f t="shared" si="17"/>
        <v>#REF!</v>
      </c>
    </row>
    <row r="277" spans="1:7" x14ac:dyDescent="0.25">
      <c r="A277" s="218" t="e">
        <f>'Запит 2-8'!#REF!</f>
        <v>#REF!</v>
      </c>
      <c r="B277" s="237" t="e">
        <f>IF('Запит 2-8'!#REF!&lt;&gt;"",'Запит 2-8'!#REF!,"")</f>
        <v>#REF!</v>
      </c>
      <c r="C277" s="238" t="e">
        <f>'Запит 2-8'!#REF!</f>
        <v>#REF!</v>
      </c>
      <c r="D277" s="239" t="e">
        <f>'Запит 2-8'!#REF!</f>
        <v>#REF!</v>
      </c>
      <c r="E277" s="351"/>
      <c r="F277" s="354" t="e">
        <f>#REF!+#REF!</f>
        <v>#REF!</v>
      </c>
      <c r="G277" s="81" t="e">
        <f t="shared" si="17"/>
        <v>#REF!</v>
      </c>
    </row>
    <row r="278" spans="1:7" ht="12.75" x14ac:dyDescent="0.2">
      <c r="A278" s="236" t="e">
        <f>'Запит 2-8'!#REF!</f>
        <v>#REF!</v>
      </c>
      <c r="B278" s="762" t="s">
        <v>108</v>
      </c>
      <c r="C278" s="763"/>
      <c r="D278" s="763"/>
      <c r="E278" s="764"/>
      <c r="F278" s="764"/>
      <c r="G278" s="81" t="e">
        <f>G279</f>
        <v>#REF!</v>
      </c>
    </row>
    <row r="279" spans="1:7" x14ac:dyDescent="0.25">
      <c r="A279" s="218" t="e">
        <f>'Запит 2-8'!#REF!</f>
        <v>#REF!</v>
      </c>
      <c r="B279" s="241" t="e">
        <f>IF('Запит 2-8'!#REF!&lt;&gt;"",'Запит 2-8'!#REF!,"")</f>
        <v>#REF!</v>
      </c>
      <c r="C279" s="242" t="e">
        <f>'Запит 2-8'!#REF!</f>
        <v>#REF!</v>
      </c>
      <c r="D279" s="243" t="e">
        <f>'Запит 2-8'!#REF!</f>
        <v>#REF!</v>
      </c>
      <c r="E279" s="349"/>
      <c r="F279" s="352" t="e">
        <f>#REF!+#REF!</f>
        <v>#REF!</v>
      </c>
      <c r="G279" s="81" t="e">
        <f t="shared" ref="G279:G293" si="18">IF(B279&lt;&gt;"","Для друку","")</f>
        <v>#REF!</v>
      </c>
    </row>
    <row r="280" spans="1:7" x14ac:dyDescent="0.25">
      <c r="A280" s="218" t="e">
        <f>'Запит 2-8'!#REF!</f>
        <v>#REF!</v>
      </c>
      <c r="B280" s="48" t="e">
        <f>IF('Запит 2-8'!#REF!&lt;&gt;"",'Запит 2-8'!#REF!,"")</f>
        <v>#REF!</v>
      </c>
      <c r="C280" s="49" t="e">
        <f>'Запит 2-8'!#REF!</f>
        <v>#REF!</v>
      </c>
      <c r="D280" s="50" t="e">
        <f>'Запит 2-8'!#REF!</f>
        <v>#REF!</v>
      </c>
      <c r="E280" s="350"/>
      <c r="F280" s="353" t="e">
        <f>#REF!+#REF!</f>
        <v>#REF!</v>
      </c>
      <c r="G280" s="81" t="e">
        <f t="shared" si="18"/>
        <v>#REF!</v>
      </c>
    </row>
    <row r="281" spans="1:7" x14ac:dyDescent="0.25">
      <c r="A281" s="218" t="e">
        <f>'Запит 2-8'!#REF!</f>
        <v>#REF!</v>
      </c>
      <c r="B281" s="48" t="e">
        <f>IF('Запит 2-8'!#REF!&lt;&gt;"",'Запит 2-8'!#REF!,"")</f>
        <v>#REF!</v>
      </c>
      <c r="C281" s="49" t="e">
        <f>'Запит 2-8'!#REF!</f>
        <v>#REF!</v>
      </c>
      <c r="D281" s="50" t="e">
        <f>'Запит 2-8'!#REF!</f>
        <v>#REF!</v>
      </c>
      <c r="E281" s="350"/>
      <c r="F281" s="353" t="e">
        <f>#REF!+#REF!</f>
        <v>#REF!</v>
      </c>
      <c r="G281" s="81" t="e">
        <f t="shared" si="18"/>
        <v>#REF!</v>
      </c>
    </row>
    <row r="282" spans="1:7" x14ac:dyDescent="0.25">
      <c r="A282" s="218" t="e">
        <f>'Запит 2-8'!#REF!</f>
        <v>#REF!</v>
      </c>
      <c r="B282" s="48" t="e">
        <f>IF('Запит 2-8'!#REF!&lt;&gt;"",'Запит 2-8'!#REF!,"")</f>
        <v>#REF!</v>
      </c>
      <c r="C282" s="49" t="e">
        <f>'Запит 2-8'!#REF!</f>
        <v>#REF!</v>
      </c>
      <c r="D282" s="50" t="e">
        <f>'Запит 2-8'!#REF!</f>
        <v>#REF!</v>
      </c>
      <c r="E282" s="229"/>
      <c r="F282" s="353" t="e">
        <f>#REF!+#REF!</f>
        <v>#REF!</v>
      </c>
      <c r="G282" s="81" t="e">
        <f t="shared" si="18"/>
        <v>#REF!</v>
      </c>
    </row>
    <row r="283" spans="1:7" x14ac:dyDescent="0.25">
      <c r="A283" s="218" t="e">
        <f>'Запит 2-8'!#REF!</f>
        <v>#REF!</v>
      </c>
      <c r="B283" s="48" t="e">
        <f>IF('Запит 2-8'!#REF!&lt;&gt;"",'Запит 2-8'!#REF!,"")</f>
        <v>#REF!</v>
      </c>
      <c r="C283" s="49" t="e">
        <f>'Запит 2-8'!#REF!</f>
        <v>#REF!</v>
      </c>
      <c r="D283" s="50" t="e">
        <f>'Запит 2-8'!#REF!</f>
        <v>#REF!</v>
      </c>
      <c r="E283" s="350"/>
      <c r="F283" s="353" t="e">
        <f>#REF!+#REF!</f>
        <v>#REF!</v>
      </c>
      <c r="G283" s="81" t="e">
        <f t="shared" si="18"/>
        <v>#REF!</v>
      </c>
    </row>
    <row r="284" spans="1:7" x14ac:dyDescent="0.25">
      <c r="A284" s="218" t="e">
        <f>'Запит 2-8'!#REF!</f>
        <v>#REF!</v>
      </c>
      <c r="B284" s="48" t="e">
        <f>IF('Запит 2-8'!#REF!&lt;&gt;"",'Запит 2-8'!#REF!,"")</f>
        <v>#REF!</v>
      </c>
      <c r="C284" s="49" t="e">
        <f>'Запит 2-8'!#REF!</f>
        <v>#REF!</v>
      </c>
      <c r="D284" s="50" t="e">
        <f>'Запит 2-8'!#REF!</f>
        <v>#REF!</v>
      </c>
      <c r="E284" s="350"/>
      <c r="F284" s="353" t="e">
        <f>#REF!+#REF!</f>
        <v>#REF!</v>
      </c>
      <c r="G284" s="81" t="e">
        <f t="shared" si="18"/>
        <v>#REF!</v>
      </c>
    </row>
    <row r="285" spans="1:7" x14ac:dyDescent="0.25">
      <c r="A285" s="218" t="e">
        <f>'Запит 2-8'!#REF!</f>
        <v>#REF!</v>
      </c>
      <c r="B285" s="48" t="e">
        <f>IF('Запит 2-8'!#REF!&lt;&gt;"",'Запит 2-8'!#REF!,"")</f>
        <v>#REF!</v>
      </c>
      <c r="C285" s="49" t="e">
        <f>'Запит 2-8'!#REF!</f>
        <v>#REF!</v>
      </c>
      <c r="D285" s="50" t="e">
        <f>'Запит 2-8'!#REF!</f>
        <v>#REF!</v>
      </c>
      <c r="E285" s="350"/>
      <c r="F285" s="353" t="e">
        <f>#REF!+#REF!</f>
        <v>#REF!</v>
      </c>
      <c r="G285" s="81" t="e">
        <f t="shared" si="18"/>
        <v>#REF!</v>
      </c>
    </row>
    <row r="286" spans="1:7" x14ac:dyDescent="0.25">
      <c r="A286" s="218" t="e">
        <f>'Запит 2-8'!#REF!</f>
        <v>#REF!</v>
      </c>
      <c r="B286" s="48" t="e">
        <f>IF('Запит 2-8'!#REF!&lt;&gt;"",'Запит 2-8'!#REF!,"")</f>
        <v>#REF!</v>
      </c>
      <c r="C286" s="49" t="e">
        <f>'Запит 2-8'!#REF!</f>
        <v>#REF!</v>
      </c>
      <c r="D286" s="50" t="e">
        <f>'Запит 2-8'!#REF!</f>
        <v>#REF!</v>
      </c>
      <c r="E286" s="350"/>
      <c r="F286" s="353" t="e">
        <f>#REF!+#REF!</f>
        <v>#REF!</v>
      </c>
      <c r="G286" s="81" t="e">
        <f t="shared" si="18"/>
        <v>#REF!</v>
      </c>
    </row>
    <row r="287" spans="1:7" x14ac:dyDescent="0.25">
      <c r="A287" s="218" t="e">
        <f>'Запит 2-8'!#REF!</f>
        <v>#REF!</v>
      </c>
      <c r="B287" s="48" t="e">
        <f>IF('Запит 2-8'!#REF!&lt;&gt;"",'Запит 2-8'!#REF!,"")</f>
        <v>#REF!</v>
      </c>
      <c r="C287" s="49" t="e">
        <f>'Запит 2-8'!#REF!</f>
        <v>#REF!</v>
      </c>
      <c r="D287" s="50" t="e">
        <f>'Запит 2-8'!#REF!</f>
        <v>#REF!</v>
      </c>
      <c r="E287" s="350"/>
      <c r="F287" s="353" t="e">
        <f>#REF!+#REF!</f>
        <v>#REF!</v>
      </c>
      <c r="G287" s="81" t="e">
        <f t="shared" si="18"/>
        <v>#REF!</v>
      </c>
    </row>
    <row r="288" spans="1:7" x14ac:dyDescent="0.25">
      <c r="A288" s="218" t="e">
        <f>'Запит 2-8'!#REF!</f>
        <v>#REF!</v>
      </c>
      <c r="B288" s="48" t="e">
        <f>IF('Запит 2-8'!#REF!&lt;&gt;"",'Запит 2-8'!#REF!,"")</f>
        <v>#REF!</v>
      </c>
      <c r="C288" s="49" t="e">
        <f>'Запит 2-8'!#REF!</f>
        <v>#REF!</v>
      </c>
      <c r="D288" s="50" t="e">
        <f>'Запит 2-8'!#REF!</f>
        <v>#REF!</v>
      </c>
      <c r="E288" s="350"/>
      <c r="F288" s="353" t="e">
        <f>#REF!+#REF!</f>
        <v>#REF!</v>
      </c>
      <c r="G288" s="81" t="e">
        <f t="shared" si="18"/>
        <v>#REF!</v>
      </c>
    </row>
    <row r="289" spans="1:7" x14ac:dyDescent="0.25">
      <c r="A289" s="218" t="e">
        <f>'Запит 2-8'!#REF!</f>
        <v>#REF!</v>
      </c>
      <c r="B289" s="48" t="e">
        <f>IF('Запит 2-8'!#REF!&lt;&gt;"",'Запит 2-8'!#REF!,"")</f>
        <v>#REF!</v>
      </c>
      <c r="C289" s="49" t="e">
        <f>'Запит 2-8'!#REF!</f>
        <v>#REF!</v>
      </c>
      <c r="D289" s="50" t="e">
        <f>'Запит 2-8'!#REF!</f>
        <v>#REF!</v>
      </c>
      <c r="E289" s="350"/>
      <c r="F289" s="353" t="e">
        <f>#REF!+#REF!</f>
        <v>#REF!</v>
      </c>
      <c r="G289" s="81" t="e">
        <f t="shared" si="18"/>
        <v>#REF!</v>
      </c>
    </row>
    <row r="290" spans="1:7" x14ac:dyDescent="0.25">
      <c r="A290" s="218" t="e">
        <f>'Запит 2-8'!#REF!</f>
        <v>#REF!</v>
      </c>
      <c r="B290" s="48" t="e">
        <f>IF('Запит 2-8'!#REF!&lt;&gt;"",'Запит 2-8'!#REF!,"")</f>
        <v>#REF!</v>
      </c>
      <c r="C290" s="49" t="e">
        <f>'Запит 2-8'!#REF!</f>
        <v>#REF!</v>
      </c>
      <c r="D290" s="50" t="e">
        <f>'Запит 2-8'!#REF!</f>
        <v>#REF!</v>
      </c>
      <c r="E290" s="350"/>
      <c r="F290" s="353" t="e">
        <f>#REF!+#REF!</f>
        <v>#REF!</v>
      </c>
      <c r="G290" s="81" t="e">
        <f t="shared" si="18"/>
        <v>#REF!</v>
      </c>
    </row>
    <row r="291" spans="1:7" x14ac:dyDescent="0.25">
      <c r="A291" s="218" t="e">
        <f>'Запит 2-8'!#REF!</f>
        <v>#REF!</v>
      </c>
      <c r="B291" s="48" t="e">
        <f>IF('Запит 2-8'!#REF!&lt;&gt;"",'Запит 2-8'!#REF!,"")</f>
        <v>#REF!</v>
      </c>
      <c r="C291" s="49" t="e">
        <f>'Запит 2-8'!#REF!</f>
        <v>#REF!</v>
      </c>
      <c r="D291" s="50" t="e">
        <f>'Запит 2-8'!#REF!</f>
        <v>#REF!</v>
      </c>
      <c r="E291" s="350"/>
      <c r="F291" s="353" t="e">
        <f>#REF!+#REF!</f>
        <v>#REF!</v>
      </c>
      <c r="G291" s="81" t="e">
        <f t="shared" si="18"/>
        <v>#REF!</v>
      </c>
    </row>
    <row r="292" spans="1:7" x14ac:dyDescent="0.25">
      <c r="A292" s="218" t="e">
        <f>'Запит 2-8'!#REF!</f>
        <v>#REF!</v>
      </c>
      <c r="B292" s="48" t="e">
        <f>IF('Запит 2-8'!#REF!&lt;&gt;"",'Запит 2-8'!#REF!,"")</f>
        <v>#REF!</v>
      </c>
      <c r="C292" s="49" t="e">
        <f>'Запит 2-8'!#REF!</f>
        <v>#REF!</v>
      </c>
      <c r="D292" s="50" t="e">
        <f>'Запит 2-8'!#REF!</f>
        <v>#REF!</v>
      </c>
      <c r="E292" s="350"/>
      <c r="F292" s="353" t="e">
        <f>#REF!+#REF!</f>
        <v>#REF!</v>
      </c>
      <c r="G292" s="81" t="e">
        <f t="shared" si="18"/>
        <v>#REF!</v>
      </c>
    </row>
    <row r="293" spans="1:7" x14ac:dyDescent="0.25">
      <c r="A293" s="218" t="e">
        <f>'Запит 2-8'!#REF!</f>
        <v>#REF!</v>
      </c>
      <c r="B293" s="237" t="e">
        <f>IF('Запит 2-8'!#REF!&lt;&gt;"",'Запит 2-8'!#REF!,"")</f>
        <v>#REF!</v>
      </c>
      <c r="C293" s="238" t="e">
        <f>'Запит 2-8'!#REF!</f>
        <v>#REF!</v>
      </c>
      <c r="D293" s="239" t="e">
        <f>'Запит 2-8'!#REF!</f>
        <v>#REF!</v>
      </c>
      <c r="E293" s="351"/>
      <c r="F293" s="354" t="e">
        <f>#REF!+#REF!</f>
        <v>#REF!</v>
      </c>
      <c r="G293" s="81" t="e">
        <f t="shared" si="18"/>
        <v>#REF!</v>
      </c>
    </row>
    <row r="294" spans="1:7" ht="12.75" x14ac:dyDescent="0.2">
      <c r="A294" s="236" t="e">
        <f>'Запит 2-8'!#REF!</f>
        <v>#REF!</v>
      </c>
      <c r="B294" s="762" t="s">
        <v>109</v>
      </c>
      <c r="C294" s="763"/>
      <c r="D294" s="763"/>
      <c r="E294" s="764"/>
      <c r="F294" s="764"/>
      <c r="G294" s="81" t="e">
        <f>G295</f>
        <v>#REF!</v>
      </c>
    </row>
    <row r="295" spans="1:7" x14ac:dyDescent="0.25">
      <c r="A295" s="218" t="e">
        <f>'Запит 2-8'!#REF!</f>
        <v>#REF!</v>
      </c>
      <c r="B295" s="241" t="e">
        <f>IF('Запит 2-8'!#REF!&lt;&gt;"",'Запит 2-8'!#REF!,"")</f>
        <v>#REF!</v>
      </c>
      <c r="C295" s="242" t="e">
        <f>'Запит 2-8'!#REF!</f>
        <v>#REF!</v>
      </c>
      <c r="D295" s="243" t="e">
        <f>'Запит 2-8'!#REF!</f>
        <v>#REF!</v>
      </c>
      <c r="E295" s="440" t="s">
        <v>30</v>
      </c>
      <c r="F295" s="352" t="e">
        <f>#REF!+#REF!</f>
        <v>#REF!</v>
      </c>
      <c r="G295" s="81" t="e">
        <f t="shared" ref="G295:G304" si="19">IF(B295&lt;&gt;"","Для друку","")</f>
        <v>#REF!</v>
      </c>
    </row>
    <row r="296" spans="1:7" x14ac:dyDescent="0.25">
      <c r="A296" s="218" t="e">
        <f>'Запит 2-8'!#REF!</f>
        <v>#REF!</v>
      </c>
      <c r="B296" s="48" t="e">
        <f>IF('Запит 2-8'!#REF!&lt;&gt;"",'Запит 2-8'!#REF!,"")</f>
        <v>#REF!</v>
      </c>
      <c r="C296" s="49" t="e">
        <f>'Запит 2-8'!#REF!</f>
        <v>#REF!</v>
      </c>
      <c r="D296" s="50" t="e">
        <f>'Запит 2-8'!#REF!</f>
        <v>#REF!</v>
      </c>
      <c r="E296" s="441" t="s">
        <v>30</v>
      </c>
      <c r="F296" s="353" t="e">
        <f>#REF!+#REF!</f>
        <v>#REF!</v>
      </c>
      <c r="G296" s="81" t="e">
        <f t="shared" si="19"/>
        <v>#REF!</v>
      </c>
    </row>
    <row r="297" spans="1:7" x14ac:dyDescent="0.25">
      <c r="A297" s="218" t="e">
        <f>'Запит 2-8'!#REF!</f>
        <v>#REF!</v>
      </c>
      <c r="B297" s="48" t="e">
        <f>IF('Запит 2-8'!#REF!&lt;&gt;"",'Запит 2-8'!#REF!,"")</f>
        <v>#REF!</v>
      </c>
      <c r="C297" s="49" t="e">
        <f>'Запит 2-8'!#REF!</f>
        <v>#REF!</v>
      </c>
      <c r="D297" s="50" t="e">
        <f>'Запит 2-8'!#REF!</f>
        <v>#REF!</v>
      </c>
      <c r="E297" s="441" t="s">
        <v>30</v>
      </c>
      <c r="F297" s="353" t="e">
        <f>#REF!+#REF!</f>
        <v>#REF!</v>
      </c>
      <c r="G297" s="81" t="e">
        <f t="shared" si="19"/>
        <v>#REF!</v>
      </c>
    </row>
    <row r="298" spans="1:7" x14ac:dyDescent="0.25">
      <c r="A298" s="218" t="e">
        <f>'Запит 2-8'!#REF!</f>
        <v>#REF!</v>
      </c>
      <c r="B298" s="48" t="e">
        <f>IF('Запит 2-8'!#REF!&lt;&gt;"",'Запит 2-8'!#REF!,"")</f>
        <v>#REF!</v>
      </c>
      <c r="C298" s="49" t="e">
        <f>'Запит 2-8'!#REF!</f>
        <v>#REF!</v>
      </c>
      <c r="D298" s="50" t="e">
        <f>'Запит 2-8'!#REF!</f>
        <v>#REF!</v>
      </c>
      <c r="E298" s="441" t="s">
        <v>30</v>
      </c>
      <c r="F298" s="353" t="e">
        <f>#REF!+#REF!</f>
        <v>#REF!</v>
      </c>
      <c r="G298" s="81" t="e">
        <f t="shared" si="19"/>
        <v>#REF!</v>
      </c>
    </row>
    <row r="299" spans="1:7" x14ac:dyDescent="0.25">
      <c r="A299" s="218" t="e">
        <f>'Запит 2-8'!#REF!</f>
        <v>#REF!</v>
      </c>
      <c r="B299" s="48" t="e">
        <f>IF('Запит 2-8'!#REF!&lt;&gt;"",'Запит 2-8'!#REF!,"")</f>
        <v>#REF!</v>
      </c>
      <c r="C299" s="49" t="e">
        <f>'Запит 2-8'!#REF!</f>
        <v>#REF!</v>
      </c>
      <c r="D299" s="50" t="e">
        <f>'Запит 2-8'!#REF!</f>
        <v>#REF!</v>
      </c>
      <c r="E299" s="441" t="s">
        <v>30</v>
      </c>
      <c r="F299" s="353" t="e">
        <f>#REF!+#REF!</f>
        <v>#REF!</v>
      </c>
      <c r="G299" s="81" t="e">
        <f t="shared" si="19"/>
        <v>#REF!</v>
      </c>
    </row>
    <row r="300" spans="1:7" x14ac:dyDescent="0.25">
      <c r="A300" s="218" t="e">
        <f>'Запит 2-8'!#REF!</f>
        <v>#REF!</v>
      </c>
      <c r="B300" s="48" t="e">
        <f>IF('Запит 2-8'!#REF!&lt;&gt;"",'Запит 2-8'!#REF!,"")</f>
        <v>#REF!</v>
      </c>
      <c r="C300" s="49" t="e">
        <f>'Запит 2-8'!#REF!</f>
        <v>#REF!</v>
      </c>
      <c r="D300" s="50" t="e">
        <f>'Запит 2-8'!#REF!</f>
        <v>#REF!</v>
      </c>
      <c r="E300" s="441" t="s">
        <v>30</v>
      </c>
      <c r="F300" s="353" t="e">
        <f>#REF!+#REF!</f>
        <v>#REF!</v>
      </c>
      <c r="G300" s="81" t="e">
        <f t="shared" si="19"/>
        <v>#REF!</v>
      </c>
    </row>
    <row r="301" spans="1:7" x14ac:dyDescent="0.25">
      <c r="A301" s="218" t="e">
        <f>'Запит 2-8'!#REF!</f>
        <v>#REF!</v>
      </c>
      <c r="B301" s="48" t="e">
        <f>IF('Запит 2-8'!#REF!&lt;&gt;"",'Запит 2-8'!#REF!,"")</f>
        <v>#REF!</v>
      </c>
      <c r="C301" s="49" t="e">
        <f>'Запит 2-8'!#REF!</f>
        <v>#REF!</v>
      </c>
      <c r="D301" s="50" t="e">
        <f>'Запит 2-8'!#REF!</f>
        <v>#REF!</v>
      </c>
      <c r="E301" s="441" t="s">
        <v>30</v>
      </c>
      <c r="F301" s="353" t="e">
        <f>#REF!+#REF!</f>
        <v>#REF!</v>
      </c>
      <c r="G301" s="81" t="e">
        <f t="shared" si="19"/>
        <v>#REF!</v>
      </c>
    </row>
    <row r="302" spans="1:7" x14ac:dyDescent="0.25">
      <c r="A302" s="218" t="e">
        <f>'Запит 2-8'!#REF!</f>
        <v>#REF!</v>
      </c>
      <c r="B302" s="48" t="e">
        <f>IF('Запит 2-8'!#REF!&lt;&gt;"",'Запит 2-8'!#REF!,"")</f>
        <v>#REF!</v>
      </c>
      <c r="C302" s="49" t="e">
        <f>'Запит 2-8'!#REF!</f>
        <v>#REF!</v>
      </c>
      <c r="D302" s="50" t="e">
        <f>'Запит 2-8'!#REF!</f>
        <v>#REF!</v>
      </c>
      <c r="E302" s="441" t="s">
        <v>30</v>
      </c>
      <c r="F302" s="353" t="e">
        <f>#REF!+#REF!</f>
        <v>#REF!</v>
      </c>
      <c r="G302" s="81" t="e">
        <f t="shared" si="19"/>
        <v>#REF!</v>
      </c>
    </row>
    <row r="303" spans="1:7" ht="12.75" customHeight="1" x14ac:dyDescent="0.25">
      <c r="A303" s="218" t="e">
        <f>'Запит 2-8'!#REF!</f>
        <v>#REF!</v>
      </c>
      <c r="B303" s="48" t="e">
        <f>IF('Запит 2-8'!#REF!&lt;&gt;"",'Запит 2-8'!#REF!,"")</f>
        <v>#REF!</v>
      </c>
      <c r="C303" s="49" t="e">
        <f>'Запит 2-8'!#REF!</f>
        <v>#REF!</v>
      </c>
      <c r="D303" s="50" t="e">
        <f>'Запит 2-8'!#REF!</f>
        <v>#REF!</v>
      </c>
      <c r="E303" s="441" t="s">
        <v>30</v>
      </c>
      <c r="F303" s="353" t="e">
        <f>#REF!+#REF!</f>
        <v>#REF!</v>
      </c>
      <c r="G303" s="81" t="e">
        <f t="shared" si="19"/>
        <v>#REF!</v>
      </c>
    </row>
    <row r="304" spans="1:7" ht="12.75" customHeight="1" x14ac:dyDescent="0.25">
      <c r="A304" s="240" t="e">
        <f>'Запит 2-8'!#REF!</f>
        <v>#REF!</v>
      </c>
      <c r="B304" s="48" t="e">
        <f>IF('Запит 2-8'!#REF!&lt;&gt;"",'Запит 2-8'!#REF!,"")</f>
        <v>#REF!</v>
      </c>
      <c r="C304" s="49" t="e">
        <f>'Запит 2-8'!#REF!</f>
        <v>#REF!</v>
      </c>
      <c r="D304" s="50" t="e">
        <f>'Запит 2-8'!#REF!</f>
        <v>#REF!</v>
      </c>
      <c r="E304" s="442" t="s">
        <v>30</v>
      </c>
      <c r="F304" s="354" t="e">
        <f>#REF!+#REF!</f>
        <v>#REF!</v>
      </c>
      <c r="G304" s="81" t="e">
        <f t="shared" si="19"/>
        <v>#REF!</v>
      </c>
    </row>
    <row r="305" spans="1:7" ht="12.75" customHeight="1" x14ac:dyDescent="0.2">
      <c r="A305" s="773" t="e">
        <f>'Запит 2-8'!#REF!</f>
        <v>#REF!</v>
      </c>
      <c r="B305" s="774"/>
      <c r="C305" s="774"/>
      <c r="D305" s="774"/>
      <c r="E305" s="774"/>
      <c r="F305" s="774"/>
      <c r="G305" s="81" t="e">
        <f>G306</f>
        <v>#REF!</v>
      </c>
    </row>
    <row r="306" spans="1:7" ht="12.75" customHeight="1" x14ac:dyDescent="0.2">
      <c r="A306" s="760" t="e">
        <f>'Запит 2-8'!#REF!</f>
        <v>#REF!</v>
      </c>
      <c r="B306" s="761"/>
      <c r="C306" s="761"/>
      <c r="D306" s="761"/>
      <c r="E306" s="761"/>
      <c r="F306" s="761"/>
      <c r="G306" s="81" t="e">
        <f>G307</f>
        <v>#REF!</v>
      </c>
    </row>
    <row r="307" spans="1:7" ht="12.75" x14ac:dyDescent="0.2">
      <c r="A307" s="235" t="s">
        <v>4</v>
      </c>
      <c r="B307" s="762" t="s">
        <v>106</v>
      </c>
      <c r="C307" s="763"/>
      <c r="D307" s="763"/>
      <c r="E307" s="765"/>
      <c r="F307" s="765"/>
      <c r="G307" s="81" t="e">
        <f>G308</f>
        <v>#REF!</v>
      </c>
    </row>
    <row r="308" spans="1:7" x14ac:dyDescent="0.25">
      <c r="A308" s="218" t="e">
        <f>'Запит 2-8'!#REF!</f>
        <v>#REF!</v>
      </c>
      <c r="B308" s="241" t="e">
        <f>IF('Запит 2-8'!#REF!&lt;&gt;"",'Запит 2-8'!#REF!,"")</f>
        <v>#REF!</v>
      </c>
      <c r="C308" s="242" t="e">
        <f>'Запит 2-8'!#REF!</f>
        <v>#REF!</v>
      </c>
      <c r="D308" s="243" t="e">
        <f>'Запит 2-8'!#REF!</f>
        <v>#REF!</v>
      </c>
      <c r="E308" s="349"/>
      <c r="F308" s="352" t="e">
        <f>#REF!+#REF!</f>
        <v>#REF!</v>
      </c>
      <c r="G308" s="81" t="e">
        <f>IF(B308&lt;&gt;"","Для друку","")</f>
        <v>#REF!</v>
      </c>
    </row>
    <row r="309" spans="1:7" x14ac:dyDescent="0.25">
      <c r="A309" s="218" t="e">
        <f>'Запит 2-8'!#REF!</f>
        <v>#REF!</v>
      </c>
      <c r="B309" s="48" t="e">
        <f>IF('Запит 2-8'!#REF!&lt;&gt;"",'Запит 2-8'!#REF!,"")</f>
        <v>#REF!</v>
      </c>
      <c r="C309" s="49" t="e">
        <f>'Запит 2-8'!#REF!</f>
        <v>#REF!</v>
      </c>
      <c r="D309" s="50" t="e">
        <f>'Запит 2-8'!#REF!</f>
        <v>#REF!</v>
      </c>
      <c r="E309" s="350"/>
      <c r="F309" s="353" t="e">
        <f>#REF!+#REF!</f>
        <v>#REF!</v>
      </c>
      <c r="G309" s="81" t="e">
        <f t="shared" ref="G309:G322" si="20">IF(B309&lt;&gt;"","Для друку","")</f>
        <v>#REF!</v>
      </c>
    </row>
    <row r="310" spans="1:7" x14ac:dyDescent="0.25">
      <c r="A310" s="218" t="e">
        <f>'Запит 2-8'!#REF!</f>
        <v>#REF!</v>
      </c>
      <c r="B310" s="48" t="e">
        <f>IF('Запит 2-8'!#REF!&lt;&gt;"",'Запит 2-8'!#REF!,"")</f>
        <v>#REF!</v>
      </c>
      <c r="C310" s="49" t="e">
        <f>'Запит 2-8'!#REF!</f>
        <v>#REF!</v>
      </c>
      <c r="D310" s="50" t="e">
        <f>'Запит 2-8'!#REF!</f>
        <v>#REF!</v>
      </c>
      <c r="E310" s="350"/>
      <c r="F310" s="353" t="e">
        <f>#REF!+#REF!</f>
        <v>#REF!</v>
      </c>
      <c r="G310" s="81" t="e">
        <f t="shared" si="20"/>
        <v>#REF!</v>
      </c>
    </row>
    <row r="311" spans="1:7" x14ac:dyDescent="0.25">
      <c r="A311" s="218" t="e">
        <f>'Запит 2-8'!#REF!</f>
        <v>#REF!</v>
      </c>
      <c r="B311" s="48" t="e">
        <f>IF('Запит 2-8'!#REF!&lt;&gt;"",'Запит 2-8'!#REF!,"")</f>
        <v>#REF!</v>
      </c>
      <c r="C311" s="49" t="e">
        <f>'Запит 2-8'!#REF!</f>
        <v>#REF!</v>
      </c>
      <c r="D311" s="50" t="e">
        <f>'Запит 2-8'!#REF!</f>
        <v>#REF!</v>
      </c>
      <c r="E311" s="229"/>
      <c r="F311" s="353" t="e">
        <f>#REF!+#REF!</f>
        <v>#REF!</v>
      </c>
      <c r="G311" s="81" t="e">
        <f t="shared" si="20"/>
        <v>#REF!</v>
      </c>
    </row>
    <row r="312" spans="1:7" x14ac:dyDescent="0.25">
      <c r="A312" s="218" t="e">
        <f>'Запит 2-8'!#REF!</f>
        <v>#REF!</v>
      </c>
      <c r="B312" s="48" t="e">
        <f>IF('Запит 2-8'!#REF!&lt;&gt;"",'Запит 2-8'!#REF!,"")</f>
        <v>#REF!</v>
      </c>
      <c r="C312" s="49" t="e">
        <f>'Запит 2-8'!#REF!</f>
        <v>#REF!</v>
      </c>
      <c r="D312" s="50" t="e">
        <f>'Запит 2-8'!#REF!</f>
        <v>#REF!</v>
      </c>
      <c r="E312" s="350"/>
      <c r="F312" s="353" t="e">
        <f>#REF!+#REF!</f>
        <v>#REF!</v>
      </c>
      <c r="G312" s="81" t="e">
        <f t="shared" si="20"/>
        <v>#REF!</v>
      </c>
    </row>
    <row r="313" spans="1:7" x14ac:dyDescent="0.25">
      <c r="A313" s="218" t="e">
        <f>'Запит 2-8'!#REF!</f>
        <v>#REF!</v>
      </c>
      <c r="B313" s="48" t="e">
        <f>IF('Запит 2-8'!#REF!&lt;&gt;"",'Запит 2-8'!#REF!,"")</f>
        <v>#REF!</v>
      </c>
      <c r="C313" s="49" t="e">
        <f>'Запит 2-8'!#REF!</f>
        <v>#REF!</v>
      </c>
      <c r="D313" s="50" t="e">
        <f>'Запит 2-8'!#REF!</f>
        <v>#REF!</v>
      </c>
      <c r="E313" s="350"/>
      <c r="F313" s="353" t="e">
        <f>#REF!+#REF!</f>
        <v>#REF!</v>
      </c>
      <c r="G313" s="81" t="e">
        <f t="shared" si="20"/>
        <v>#REF!</v>
      </c>
    </row>
    <row r="314" spans="1:7" x14ac:dyDescent="0.25">
      <c r="A314" s="218" t="e">
        <f>'Запит 2-8'!#REF!</f>
        <v>#REF!</v>
      </c>
      <c r="B314" s="48" t="e">
        <f>IF('Запит 2-8'!#REF!&lt;&gt;"",'Запит 2-8'!#REF!,"")</f>
        <v>#REF!</v>
      </c>
      <c r="C314" s="49" t="e">
        <f>'Запит 2-8'!#REF!</f>
        <v>#REF!</v>
      </c>
      <c r="D314" s="50" t="e">
        <f>'Запит 2-8'!#REF!</f>
        <v>#REF!</v>
      </c>
      <c r="E314" s="350"/>
      <c r="F314" s="353" t="e">
        <f>#REF!+#REF!</f>
        <v>#REF!</v>
      </c>
      <c r="G314" s="81" t="e">
        <f t="shared" si="20"/>
        <v>#REF!</v>
      </c>
    </row>
    <row r="315" spans="1:7" x14ac:dyDescent="0.25">
      <c r="A315" s="218" t="e">
        <f>'Запит 2-8'!#REF!</f>
        <v>#REF!</v>
      </c>
      <c r="B315" s="48" t="e">
        <f>IF('Запит 2-8'!#REF!&lt;&gt;"",'Запит 2-8'!#REF!,"")</f>
        <v>#REF!</v>
      </c>
      <c r="C315" s="49" t="e">
        <f>'Запит 2-8'!#REF!</f>
        <v>#REF!</v>
      </c>
      <c r="D315" s="50" t="e">
        <f>'Запит 2-8'!#REF!</f>
        <v>#REF!</v>
      </c>
      <c r="E315" s="350"/>
      <c r="F315" s="353" t="e">
        <f>#REF!+#REF!</f>
        <v>#REF!</v>
      </c>
      <c r="G315" s="81" t="e">
        <f t="shared" si="20"/>
        <v>#REF!</v>
      </c>
    </row>
    <row r="316" spans="1:7" x14ac:dyDescent="0.25">
      <c r="A316" s="218" t="e">
        <f>'Запит 2-8'!#REF!</f>
        <v>#REF!</v>
      </c>
      <c r="B316" s="48" t="e">
        <f>IF('Запит 2-8'!#REF!&lt;&gt;"",'Запит 2-8'!#REF!,"")</f>
        <v>#REF!</v>
      </c>
      <c r="C316" s="49" t="e">
        <f>'Запит 2-8'!#REF!</f>
        <v>#REF!</v>
      </c>
      <c r="D316" s="50" t="e">
        <f>'Запит 2-8'!#REF!</f>
        <v>#REF!</v>
      </c>
      <c r="E316" s="350"/>
      <c r="F316" s="353" t="e">
        <f>#REF!+#REF!</f>
        <v>#REF!</v>
      </c>
      <c r="G316" s="81" t="e">
        <f t="shared" si="20"/>
        <v>#REF!</v>
      </c>
    </row>
    <row r="317" spans="1:7" x14ac:dyDescent="0.25">
      <c r="A317" s="218" t="e">
        <f>'Запит 2-8'!#REF!</f>
        <v>#REF!</v>
      </c>
      <c r="B317" s="48" t="e">
        <f>IF('Запит 2-8'!#REF!&lt;&gt;"",'Запит 2-8'!#REF!,"")</f>
        <v>#REF!</v>
      </c>
      <c r="C317" s="49" t="e">
        <f>'Запит 2-8'!#REF!</f>
        <v>#REF!</v>
      </c>
      <c r="D317" s="50" t="e">
        <f>'Запит 2-8'!#REF!</f>
        <v>#REF!</v>
      </c>
      <c r="E317" s="350"/>
      <c r="F317" s="353" t="e">
        <f>#REF!+#REF!</f>
        <v>#REF!</v>
      </c>
      <c r="G317" s="81" t="e">
        <f t="shared" si="20"/>
        <v>#REF!</v>
      </c>
    </row>
    <row r="318" spans="1:7" x14ac:dyDescent="0.25">
      <c r="A318" s="218" t="e">
        <f>'Запит 2-8'!#REF!</f>
        <v>#REF!</v>
      </c>
      <c r="B318" s="48" t="e">
        <f>IF('Запит 2-8'!#REF!&lt;&gt;"",'Запит 2-8'!#REF!,"")</f>
        <v>#REF!</v>
      </c>
      <c r="C318" s="49" t="e">
        <f>'Запит 2-8'!#REF!</f>
        <v>#REF!</v>
      </c>
      <c r="D318" s="50" t="e">
        <f>'Запит 2-8'!#REF!</f>
        <v>#REF!</v>
      </c>
      <c r="E318" s="350"/>
      <c r="F318" s="353" t="e">
        <f>#REF!+#REF!</f>
        <v>#REF!</v>
      </c>
      <c r="G318" s="81" t="e">
        <f t="shared" si="20"/>
        <v>#REF!</v>
      </c>
    </row>
    <row r="319" spans="1:7" x14ac:dyDescent="0.25">
      <c r="A319" s="218" t="e">
        <f>'Запит 2-8'!#REF!</f>
        <v>#REF!</v>
      </c>
      <c r="B319" s="48" t="e">
        <f>IF('Запит 2-8'!#REF!&lt;&gt;"",'Запит 2-8'!#REF!,"")</f>
        <v>#REF!</v>
      </c>
      <c r="C319" s="49" t="e">
        <f>'Запит 2-8'!#REF!</f>
        <v>#REF!</v>
      </c>
      <c r="D319" s="50" t="e">
        <f>'Запит 2-8'!#REF!</f>
        <v>#REF!</v>
      </c>
      <c r="E319" s="350"/>
      <c r="F319" s="353" t="e">
        <f>#REF!+#REF!</f>
        <v>#REF!</v>
      </c>
      <c r="G319" s="81" t="e">
        <f t="shared" si="20"/>
        <v>#REF!</v>
      </c>
    </row>
    <row r="320" spans="1:7" x14ac:dyDescent="0.25">
      <c r="A320" s="218" t="e">
        <f>'Запит 2-8'!#REF!</f>
        <v>#REF!</v>
      </c>
      <c r="B320" s="48" t="e">
        <f>IF('Запит 2-8'!#REF!&lt;&gt;"",'Запит 2-8'!#REF!,"")</f>
        <v>#REF!</v>
      </c>
      <c r="C320" s="49" t="e">
        <f>'Запит 2-8'!#REF!</f>
        <v>#REF!</v>
      </c>
      <c r="D320" s="50" t="e">
        <f>'Запит 2-8'!#REF!</f>
        <v>#REF!</v>
      </c>
      <c r="E320" s="350"/>
      <c r="F320" s="353" t="e">
        <f>#REF!+#REF!</f>
        <v>#REF!</v>
      </c>
      <c r="G320" s="81" t="e">
        <f t="shared" si="20"/>
        <v>#REF!</v>
      </c>
    </row>
    <row r="321" spans="1:7" x14ac:dyDescent="0.25">
      <c r="A321" s="218" t="e">
        <f>'Запит 2-8'!#REF!</f>
        <v>#REF!</v>
      </c>
      <c r="B321" s="48" t="e">
        <f>IF('Запит 2-8'!#REF!&lt;&gt;"",'Запит 2-8'!#REF!,"")</f>
        <v>#REF!</v>
      </c>
      <c r="C321" s="49" t="e">
        <f>'Запит 2-8'!#REF!</f>
        <v>#REF!</v>
      </c>
      <c r="D321" s="50" t="e">
        <f>'Запит 2-8'!#REF!</f>
        <v>#REF!</v>
      </c>
      <c r="E321" s="350"/>
      <c r="F321" s="353" t="e">
        <f>#REF!+#REF!</f>
        <v>#REF!</v>
      </c>
      <c r="G321" s="81" t="e">
        <f t="shared" si="20"/>
        <v>#REF!</v>
      </c>
    </row>
    <row r="322" spans="1:7" x14ac:dyDescent="0.25">
      <c r="A322" s="218" t="e">
        <f>'Запит 2-8'!#REF!</f>
        <v>#REF!</v>
      </c>
      <c r="B322" s="237" t="e">
        <f>IF('Запит 2-8'!#REF!&lt;&gt;"",'Запит 2-8'!#REF!,"")</f>
        <v>#REF!</v>
      </c>
      <c r="C322" s="238" t="e">
        <f>'Запит 2-8'!#REF!</f>
        <v>#REF!</v>
      </c>
      <c r="D322" s="239" t="e">
        <f>'Запит 2-8'!#REF!</f>
        <v>#REF!</v>
      </c>
      <c r="E322" s="351"/>
      <c r="F322" s="354" t="e">
        <f>#REF!+#REF!</f>
        <v>#REF!</v>
      </c>
      <c r="G322" s="81" t="e">
        <f t="shared" si="20"/>
        <v>#REF!</v>
      </c>
    </row>
    <row r="323" spans="1:7" ht="12.75" x14ac:dyDescent="0.2">
      <c r="A323" s="236" t="e">
        <f>'Запит 2-8'!#REF!</f>
        <v>#REF!</v>
      </c>
      <c r="B323" s="762" t="s">
        <v>107</v>
      </c>
      <c r="C323" s="763"/>
      <c r="D323" s="763"/>
      <c r="E323" s="764"/>
      <c r="F323" s="764"/>
      <c r="G323" s="81" t="e">
        <f>G324</f>
        <v>#REF!</v>
      </c>
    </row>
    <row r="324" spans="1:7" x14ac:dyDescent="0.25">
      <c r="A324" s="218" t="e">
        <f>'Запит 2-8'!#REF!</f>
        <v>#REF!</v>
      </c>
      <c r="B324" s="241" t="e">
        <f>IF('Запит 2-8'!#REF!&lt;&gt;"",'Запит 2-8'!#REF!,"")</f>
        <v>#REF!</v>
      </c>
      <c r="C324" s="242" t="e">
        <f>'Запит 2-8'!#REF!</f>
        <v>#REF!</v>
      </c>
      <c r="D324" s="243" t="e">
        <f>'Запит 2-8'!#REF!</f>
        <v>#REF!</v>
      </c>
      <c r="E324" s="349"/>
      <c r="F324" s="352" t="e">
        <f>#REF!+#REF!</f>
        <v>#REF!</v>
      </c>
      <c r="G324" s="81" t="e">
        <f t="shared" ref="G324:G338" si="21">IF(B324&lt;&gt;"","Для друку","")</f>
        <v>#REF!</v>
      </c>
    </row>
    <row r="325" spans="1:7" x14ac:dyDescent="0.25">
      <c r="A325" s="218" t="e">
        <f>'Запит 2-8'!#REF!</f>
        <v>#REF!</v>
      </c>
      <c r="B325" s="48" t="e">
        <f>IF('Запит 2-8'!#REF!&lt;&gt;"",'Запит 2-8'!#REF!,"")</f>
        <v>#REF!</v>
      </c>
      <c r="C325" s="49" t="e">
        <f>'Запит 2-8'!#REF!</f>
        <v>#REF!</v>
      </c>
      <c r="D325" s="50" t="e">
        <f>'Запит 2-8'!#REF!</f>
        <v>#REF!</v>
      </c>
      <c r="E325" s="350"/>
      <c r="F325" s="353" t="e">
        <f>#REF!+#REF!</f>
        <v>#REF!</v>
      </c>
      <c r="G325" s="81" t="e">
        <f t="shared" si="21"/>
        <v>#REF!</v>
      </c>
    </row>
    <row r="326" spans="1:7" x14ac:dyDescent="0.25">
      <c r="A326" s="218" t="e">
        <f>'Запит 2-8'!#REF!</f>
        <v>#REF!</v>
      </c>
      <c r="B326" s="48" t="e">
        <f>IF('Запит 2-8'!#REF!&lt;&gt;"",'Запит 2-8'!#REF!,"")</f>
        <v>#REF!</v>
      </c>
      <c r="C326" s="49" t="e">
        <f>'Запит 2-8'!#REF!</f>
        <v>#REF!</v>
      </c>
      <c r="D326" s="50" t="e">
        <f>'Запит 2-8'!#REF!</f>
        <v>#REF!</v>
      </c>
      <c r="E326" s="350"/>
      <c r="F326" s="353" t="e">
        <f>#REF!+#REF!</f>
        <v>#REF!</v>
      </c>
      <c r="G326" s="81" t="e">
        <f t="shared" si="21"/>
        <v>#REF!</v>
      </c>
    </row>
    <row r="327" spans="1:7" x14ac:dyDescent="0.25">
      <c r="A327" s="218" t="e">
        <f>'Запит 2-8'!#REF!</f>
        <v>#REF!</v>
      </c>
      <c r="B327" s="48" t="e">
        <f>IF('Запит 2-8'!#REF!&lt;&gt;"",'Запит 2-8'!#REF!,"")</f>
        <v>#REF!</v>
      </c>
      <c r="C327" s="49" t="e">
        <f>'Запит 2-8'!#REF!</f>
        <v>#REF!</v>
      </c>
      <c r="D327" s="50" t="e">
        <f>'Запит 2-8'!#REF!</f>
        <v>#REF!</v>
      </c>
      <c r="E327" s="229"/>
      <c r="F327" s="353" t="e">
        <f>#REF!+#REF!</f>
        <v>#REF!</v>
      </c>
      <c r="G327" s="81" t="e">
        <f t="shared" si="21"/>
        <v>#REF!</v>
      </c>
    </row>
    <row r="328" spans="1:7" x14ac:dyDescent="0.25">
      <c r="A328" s="218" t="e">
        <f>'Запит 2-8'!#REF!</f>
        <v>#REF!</v>
      </c>
      <c r="B328" s="48" t="e">
        <f>IF('Запит 2-8'!#REF!&lt;&gt;"",'Запит 2-8'!#REF!,"")</f>
        <v>#REF!</v>
      </c>
      <c r="C328" s="49" t="e">
        <f>'Запит 2-8'!#REF!</f>
        <v>#REF!</v>
      </c>
      <c r="D328" s="50" t="e">
        <f>'Запит 2-8'!#REF!</f>
        <v>#REF!</v>
      </c>
      <c r="E328" s="350"/>
      <c r="F328" s="353" t="e">
        <f>#REF!+#REF!</f>
        <v>#REF!</v>
      </c>
      <c r="G328" s="81" t="e">
        <f t="shared" si="21"/>
        <v>#REF!</v>
      </c>
    </row>
    <row r="329" spans="1:7" x14ac:dyDescent="0.25">
      <c r="A329" s="218" t="e">
        <f>'Запит 2-8'!#REF!</f>
        <v>#REF!</v>
      </c>
      <c r="B329" s="48" t="e">
        <f>IF('Запит 2-8'!#REF!&lt;&gt;"",'Запит 2-8'!#REF!,"")</f>
        <v>#REF!</v>
      </c>
      <c r="C329" s="49" t="e">
        <f>'Запит 2-8'!#REF!</f>
        <v>#REF!</v>
      </c>
      <c r="D329" s="50" t="e">
        <f>'Запит 2-8'!#REF!</f>
        <v>#REF!</v>
      </c>
      <c r="E329" s="350"/>
      <c r="F329" s="353" t="e">
        <f>#REF!+#REF!</f>
        <v>#REF!</v>
      </c>
      <c r="G329" s="81" t="e">
        <f t="shared" si="21"/>
        <v>#REF!</v>
      </c>
    </row>
    <row r="330" spans="1:7" x14ac:dyDescent="0.25">
      <c r="A330" s="218" t="e">
        <f>'Запит 2-8'!#REF!</f>
        <v>#REF!</v>
      </c>
      <c r="B330" s="48" t="e">
        <f>IF('Запит 2-8'!#REF!&lt;&gt;"",'Запит 2-8'!#REF!,"")</f>
        <v>#REF!</v>
      </c>
      <c r="C330" s="49" t="e">
        <f>'Запит 2-8'!#REF!</f>
        <v>#REF!</v>
      </c>
      <c r="D330" s="50" t="e">
        <f>'Запит 2-8'!#REF!</f>
        <v>#REF!</v>
      </c>
      <c r="E330" s="350"/>
      <c r="F330" s="353" t="e">
        <f>#REF!+#REF!</f>
        <v>#REF!</v>
      </c>
      <c r="G330" s="81" t="e">
        <f t="shared" si="21"/>
        <v>#REF!</v>
      </c>
    </row>
    <row r="331" spans="1:7" x14ac:dyDescent="0.25">
      <c r="A331" s="218" t="e">
        <f>'Запит 2-8'!#REF!</f>
        <v>#REF!</v>
      </c>
      <c r="B331" s="48" t="e">
        <f>IF('Запит 2-8'!#REF!&lt;&gt;"",'Запит 2-8'!#REF!,"")</f>
        <v>#REF!</v>
      </c>
      <c r="C331" s="49" t="e">
        <f>'Запит 2-8'!#REF!</f>
        <v>#REF!</v>
      </c>
      <c r="D331" s="50" t="e">
        <f>'Запит 2-8'!#REF!</f>
        <v>#REF!</v>
      </c>
      <c r="E331" s="350"/>
      <c r="F331" s="353" t="e">
        <f>#REF!+#REF!</f>
        <v>#REF!</v>
      </c>
      <c r="G331" s="81" t="e">
        <f t="shared" si="21"/>
        <v>#REF!</v>
      </c>
    </row>
    <row r="332" spans="1:7" x14ac:dyDescent="0.25">
      <c r="A332" s="218" t="e">
        <f>'Запит 2-8'!#REF!</f>
        <v>#REF!</v>
      </c>
      <c r="B332" s="48" t="e">
        <f>IF('Запит 2-8'!#REF!&lt;&gt;"",'Запит 2-8'!#REF!,"")</f>
        <v>#REF!</v>
      </c>
      <c r="C332" s="49" t="e">
        <f>'Запит 2-8'!#REF!</f>
        <v>#REF!</v>
      </c>
      <c r="D332" s="50" t="e">
        <f>'Запит 2-8'!#REF!</f>
        <v>#REF!</v>
      </c>
      <c r="E332" s="350"/>
      <c r="F332" s="353" t="e">
        <f>#REF!+#REF!</f>
        <v>#REF!</v>
      </c>
      <c r="G332" s="81" t="e">
        <f t="shared" si="21"/>
        <v>#REF!</v>
      </c>
    </row>
    <row r="333" spans="1:7" x14ac:dyDescent="0.25">
      <c r="A333" s="218" t="e">
        <f>'Запит 2-8'!#REF!</f>
        <v>#REF!</v>
      </c>
      <c r="B333" s="48" t="e">
        <f>IF('Запит 2-8'!#REF!&lt;&gt;"",'Запит 2-8'!#REF!,"")</f>
        <v>#REF!</v>
      </c>
      <c r="C333" s="49" t="e">
        <f>'Запит 2-8'!#REF!</f>
        <v>#REF!</v>
      </c>
      <c r="D333" s="50" t="e">
        <f>'Запит 2-8'!#REF!</f>
        <v>#REF!</v>
      </c>
      <c r="E333" s="350"/>
      <c r="F333" s="353" t="e">
        <f>#REF!+#REF!</f>
        <v>#REF!</v>
      </c>
      <c r="G333" s="81" t="e">
        <f t="shared" si="21"/>
        <v>#REF!</v>
      </c>
    </row>
    <row r="334" spans="1:7" x14ac:dyDescent="0.25">
      <c r="A334" s="218" t="e">
        <f>'Запит 2-8'!#REF!</f>
        <v>#REF!</v>
      </c>
      <c r="B334" s="48" t="e">
        <f>IF('Запит 2-8'!#REF!&lt;&gt;"",'Запит 2-8'!#REF!,"")</f>
        <v>#REF!</v>
      </c>
      <c r="C334" s="49" t="e">
        <f>'Запит 2-8'!#REF!</f>
        <v>#REF!</v>
      </c>
      <c r="D334" s="50" t="e">
        <f>'Запит 2-8'!#REF!</f>
        <v>#REF!</v>
      </c>
      <c r="E334" s="350"/>
      <c r="F334" s="353" t="e">
        <f>#REF!+#REF!</f>
        <v>#REF!</v>
      </c>
      <c r="G334" s="81" t="e">
        <f t="shared" si="21"/>
        <v>#REF!</v>
      </c>
    </row>
    <row r="335" spans="1:7" x14ac:dyDescent="0.25">
      <c r="A335" s="218" t="e">
        <f>'Запит 2-8'!#REF!</f>
        <v>#REF!</v>
      </c>
      <c r="B335" s="48" t="e">
        <f>IF('Запит 2-8'!#REF!&lt;&gt;"",'Запит 2-8'!#REF!,"")</f>
        <v>#REF!</v>
      </c>
      <c r="C335" s="49" t="e">
        <f>'Запит 2-8'!#REF!</f>
        <v>#REF!</v>
      </c>
      <c r="D335" s="50" t="e">
        <f>'Запит 2-8'!#REF!</f>
        <v>#REF!</v>
      </c>
      <c r="E335" s="350"/>
      <c r="F335" s="353" t="e">
        <f>#REF!+#REF!</f>
        <v>#REF!</v>
      </c>
      <c r="G335" s="81" t="e">
        <f t="shared" si="21"/>
        <v>#REF!</v>
      </c>
    </row>
    <row r="336" spans="1:7" x14ac:dyDescent="0.25">
      <c r="A336" s="218" t="e">
        <f>'Запит 2-8'!#REF!</f>
        <v>#REF!</v>
      </c>
      <c r="B336" s="48" t="e">
        <f>IF('Запит 2-8'!#REF!&lt;&gt;"",'Запит 2-8'!#REF!,"")</f>
        <v>#REF!</v>
      </c>
      <c r="C336" s="49" t="e">
        <f>'Запит 2-8'!#REF!</f>
        <v>#REF!</v>
      </c>
      <c r="D336" s="50" t="e">
        <f>'Запит 2-8'!#REF!</f>
        <v>#REF!</v>
      </c>
      <c r="E336" s="350"/>
      <c r="F336" s="353" t="e">
        <f>#REF!+#REF!</f>
        <v>#REF!</v>
      </c>
      <c r="G336" s="81" t="e">
        <f t="shared" si="21"/>
        <v>#REF!</v>
      </c>
    </row>
    <row r="337" spans="1:7" x14ac:dyDescent="0.25">
      <c r="A337" s="218" t="e">
        <f>'Запит 2-8'!#REF!</f>
        <v>#REF!</v>
      </c>
      <c r="B337" s="48" t="e">
        <f>IF('Запит 2-8'!#REF!&lt;&gt;"",'Запит 2-8'!#REF!,"")</f>
        <v>#REF!</v>
      </c>
      <c r="C337" s="49" t="e">
        <f>'Запит 2-8'!#REF!</f>
        <v>#REF!</v>
      </c>
      <c r="D337" s="50" t="e">
        <f>'Запит 2-8'!#REF!</f>
        <v>#REF!</v>
      </c>
      <c r="E337" s="350"/>
      <c r="F337" s="353" t="e">
        <f>#REF!+#REF!</f>
        <v>#REF!</v>
      </c>
      <c r="G337" s="81" t="e">
        <f t="shared" si="21"/>
        <v>#REF!</v>
      </c>
    </row>
    <row r="338" spans="1:7" x14ac:dyDescent="0.25">
      <c r="A338" s="218" t="e">
        <f>'Запит 2-8'!#REF!</f>
        <v>#REF!</v>
      </c>
      <c r="B338" s="237" t="e">
        <f>IF('Запит 2-8'!#REF!&lt;&gt;"",'Запит 2-8'!#REF!,"")</f>
        <v>#REF!</v>
      </c>
      <c r="C338" s="238" t="e">
        <f>'Запит 2-8'!#REF!</f>
        <v>#REF!</v>
      </c>
      <c r="D338" s="239" t="e">
        <f>'Запит 2-8'!#REF!</f>
        <v>#REF!</v>
      </c>
      <c r="E338" s="351"/>
      <c r="F338" s="354" t="e">
        <f>#REF!+#REF!</f>
        <v>#REF!</v>
      </c>
      <c r="G338" s="81" t="e">
        <f t="shared" si="21"/>
        <v>#REF!</v>
      </c>
    </row>
    <row r="339" spans="1:7" ht="12.75" x14ac:dyDescent="0.2">
      <c r="A339" s="236" t="e">
        <f>'Запит 2-8'!#REF!</f>
        <v>#REF!</v>
      </c>
      <c r="B339" s="762" t="s">
        <v>108</v>
      </c>
      <c r="C339" s="763"/>
      <c r="D339" s="763"/>
      <c r="E339" s="764"/>
      <c r="F339" s="764"/>
      <c r="G339" s="81" t="e">
        <f>G340</f>
        <v>#REF!</v>
      </c>
    </row>
    <row r="340" spans="1:7" x14ac:dyDescent="0.25">
      <c r="A340" s="218" t="e">
        <f>'Запит 2-8'!#REF!</f>
        <v>#REF!</v>
      </c>
      <c r="B340" s="241" t="e">
        <f>IF('Запит 2-8'!#REF!&lt;&gt;"",'Запит 2-8'!#REF!,"")</f>
        <v>#REF!</v>
      </c>
      <c r="C340" s="242" t="e">
        <f>'Запит 2-8'!#REF!</f>
        <v>#REF!</v>
      </c>
      <c r="D340" s="243" t="e">
        <f>'Запит 2-8'!#REF!</f>
        <v>#REF!</v>
      </c>
      <c r="E340" s="349"/>
      <c r="F340" s="352" t="e">
        <f>#REF!+#REF!</f>
        <v>#REF!</v>
      </c>
      <c r="G340" s="81" t="e">
        <f t="shared" ref="G340:G354" si="22">IF(B340&lt;&gt;"","Для друку","")</f>
        <v>#REF!</v>
      </c>
    </row>
    <row r="341" spans="1:7" x14ac:dyDescent="0.25">
      <c r="A341" s="218" t="e">
        <f>'Запит 2-8'!#REF!</f>
        <v>#REF!</v>
      </c>
      <c r="B341" s="48" t="e">
        <f>IF('Запит 2-8'!#REF!&lt;&gt;"",'Запит 2-8'!#REF!,"")</f>
        <v>#REF!</v>
      </c>
      <c r="C341" s="49" t="e">
        <f>'Запит 2-8'!#REF!</f>
        <v>#REF!</v>
      </c>
      <c r="D341" s="50" t="e">
        <f>'Запит 2-8'!#REF!</f>
        <v>#REF!</v>
      </c>
      <c r="E341" s="350"/>
      <c r="F341" s="353" t="e">
        <f>#REF!+#REF!</f>
        <v>#REF!</v>
      </c>
      <c r="G341" s="81" t="e">
        <f t="shared" si="22"/>
        <v>#REF!</v>
      </c>
    </row>
    <row r="342" spans="1:7" x14ac:dyDescent="0.25">
      <c r="A342" s="218" t="e">
        <f>'Запит 2-8'!#REF!</f>
        <v>#REF!</v>
      </c>
      <c r="B342" s="48" t="e">
        <f>IF('Запит 2-8'!#REF!&lt;&gt;"",'Запит 2-8'!#REF!,"")</f>
        <v>#REF!</v>
      </c>
      <c r="C342" s="49" t="e">
        <f>'Запит 2-8'!#REF!</f>
        <v>#REF!</v>
      </c>
      <c r="D342" s="50" t="e">
        <f>'Запит 2-8'!#REF!</f>
        <v>#REF!</v>
      </c>
      <c r="E342" s="350"/>
      <c r="F342" s="353" t="e">
        <f>#REF!+#REF!</f>
        <v>#REF!</v>
      </c>
      <c r="G342" s="81" t="e">
        <f t="shared" si="22"/>
        <v>#REF!</v>
      </c>
    </row>
    <row r="343" spans="1:7" x14ac:dyDescent="0.25">
      <c r="A343" s="218" t="e">
        <f>'Запит 2-8'!#REF!</f>
        <v>#REF!</v>
      </c>
      <c r="B343" s="48" t="e">
        <f>IF('Запит 2-8'!#REF!&lt;&gt;"",'Запит 2-8'!#REF!,"")</f>
        <v>#REF!</v>
      </c>
      <c r="C343" s="49" t="e">
        <f>'Запит 2-8'!#REF!</f>
        <v>#REF!</v>
      </c>
      <c r="D343" s="50" t="e">
        <f>'Запит 2-8'!#REF!</f>
        <v>#REF!</v>
      </c>
      <c r="E343" s="229"/>
      <c r="F343" s="353" t="e">
        <f>#REF!+#REF!</f>
        <v>#REF!</v>
      </c>
      <c r="G343" s="81" t="e">
        <f t="shared" si="22"/>
        <v>#REF!</v>
      </c>
    </row>
    <row r="344" spans="1:7" x14ac:dyDescent="0.25">
      <c r="A344" s="218" t="e">
        <f>'Запит 2-8'!#REF!</f>
        <v>#REF!</v>
      </c>
      <c r="B344" s="48" t="e">
        <f>IF('Запит 2-8'!#REF!&lt;&gt;"",'Запит 2-8'!#REF!,"")</f>
        <v>#REF!</v>
      </c>
      <c r="C344" s="49" t="e">
        <f>'Запит 2-8'!#REF!</f>
        <v>#REF!</v>
      </c>
      <c r="D344" s="50" t="e">
        <f>'Запит 2-8'!#REF!</f>
        <v>#REF!</v>
      </c>
      <c r="E344" s="350"/>
      <c r="F344" s="353" t="e">
        <f>#REF!+#REF!</f>
        <v>#REF!</v>
      </c>
      <c r="G344" s="81" t="e">
        <f t="shared" si="22"/>
        <v>#REF!</v>
      </c>
    </row>
    <row r="345" spans="1:7" x14ac:dyDescent="0.25">
      <c r="A345" s="218" t="e">
        <f>'Запит 2-8'!#REF!</f>
        <v>#REF!</v>
      </c>
      <c r="B345" s="48" t="e">
        <f>IF('Запит 2-8'!#REF!&lt;&gt;"",'Запит 2-8'!#REF!,"")</f>
        <v>#REF!</v>
      </c>
      <c r="C345" s="49" t="e">
        <f>'Запит 2-8'!#REF!</f>
        <v>#REF!</v>
      </c>
      <c r="D345" s="50" t="e">
        <f>'Запит 2-8'!#REF!</f>
        <v>#REF!</v>
      </c>
      <c r="E345" s="350"/>
      <c r="F345" s="353" t="e">
        <f>#REF!+#REF!</f>
        <v>#REF!</v>
      </c>
      <c r="G345" s="81" t="e">
        <f t="shared" si="22"/>
        <v>#REF!</v>
      </c>
    </row>
    <row r="346" spans="1:7" x14ac:dyDescent="0.25">
      <c r="A346" s="218" t="e">
        <f>'Запит 2-8'!#REF!</f>
        <v>#REF!</v>
      </c>
      <c r="B346" s="48" t="e">
        <f>IF('Запит 2-8'!#REF!&lt;&gt;"",'Запит 2-8'!#REF!,"")</f>
        <v>#REF!</v>
      </c>
      <c r="C346" s="49" t="e">
        <f>'Запит 2-8'!#REF!</f>
        <v>#REF!</v>
      </c>
      <c r="D346" s="50" t="e">
        <f>'Запит 2-8'!#REF!</f>
        <v>#REF!</v>
      </c>
      <c r="E346" s="350"/>
      <c r="F346" s="353" t="e">
        <f>#REF!+#REF!</f>
        <v>#REF!</v>
      </c>
      <c r="G346" s="81" t="e">
        <f t="shared" si="22"/>
        <v>#REF!</v>
      </c>
    </row>
    <row r="347" spans="1:7" x14ac:dyDescent="0.25">
      <c r="A347" s="218" t="e">
        <f>'Запит 2-8'!#REF!</f>
        <v>#REF!</v>
      </c>
      <c r="B347" s="48" t="e">
        <f>IF('Запит 2-8'!#REF!&lt;&gt;"",'Запит 2-8'!#REF!,"")</f>
        <v>#REF!</v>
      </c>
      <c r="C347" s="49" t="e">
        <f>'Запит 2-8'!#REF!</f>
        <v>#REF!</v>
      </c>
      <c r="D347" s="50" t="e">
        <f>'Запит 2-8'!#REF!</f>
        <v>#REF!</v>
      </c>
      <c r="E347" s="350"/>
      <c r="F347" s="353" t="e">
        <f>#REF!+#REF!</f>
        <v>#REF!</v>
      </c>
      <c r="G347" s="81" t="e">
        <f t="shared" si="22"/>
        <v>#REF!</v>
      </c>
    </row>
    <row r="348" spans="1:7" x14ac:dyDescent="0.25">
      <c r="A348" s="218" t="e">
        <f>'Запит 2-8'!#REF!</f>
        <v>#REF!</v>
      </c>
      <c r="B348" s="48" t="e">
        <f>IF('Запит 2-8'!#REF!&lt;&gt;"",'Запит 2-8'!#REF!,"")</f>
        <v>#REF!</v>
      </c>
      <c r="C348" s="49" t="e">
        <f>'Запит 2-8'!#REF!</f>
        <v>#REF!</v>
      </c>
      <c r="D348" s="50" t="e">
        <f>'Запит 2-8'!#REF!</f>
        <v>#REF!</v>
      </c>
      <c r="E348" s="350"/>
      <c r="F348" s="353" t="e">
        <f>#REF!+#REF!</f>
        <v>#REF!</v>
      </c>
      <c r="G348" s="81" t="e">
        <f t="shared" si="22"/>
        <v>#REF!</v>
      </c>
    </row>
    <row r="349" spans="1:7" x14ac:dyDescent="0.25">
      <c r="A349" s="218" t="e">
        <f>'Запит 2-8'!#REF!</f>
        <v>#REF!</v>
      </c>
      <c r="B349" s="48" t="e">
        <f>IF('Запит 2-8'!#REF!&lt;&gt;"",'Запит 2-8'!#REF!,"")</f>
        <v>#REF!</v>
      </c>
      <c r="C349" s="49" t="e">
        <f>'Запит 2-8'!#REF!</f>
        <v>#REF!</v>
      </c>
      <c r="D349" s="50" t="e">
        <f>'Запит 2-8'!#REF!</f>
        <v>#REF!</v>
      </c>
      <c r="E349" s="350"/>
      <c r="F349" s="353" t="e">
        <f>#REF!+#REF!</f>
        <v>#REF!</v>
      </c>
      <c r="G349" s="81" t="e">
        <f t="shared" si="22"/>
        <v>#REF!</v>
      </c>
    </row>
    <row r="350" spans="1:7" x14ac:dyDescent="0.25">
      <c r="A350" s="218" t="e">
        <f>'Запит 2-8'!#REF!</f>
        <v>#REF!</v>
      </c>
      <c r="B350" s="48" t="e">
        <f>IF('Запит 2-8'!#REF!&lt;&gt;"",'Запит 2-8'!#REF!,"")</f>
        <v>#REF!</v>
      </c>
      <c r="C350" s="49" t="e">
        <f>'Запит 2-8'!#REF!</f>
        <v>#REF!</v>
      </c>
      <c r="D350" s="50" t="e">
        <f>'Запит 2-8'!#REF!</f>
        <v>#REF!</v>
      </c>
      <c r="E350" s="350"/>
      <c r="F350" s="353" t="e">
        <f>#REF!+#REF!</f>
        <v>#REF!</v>
      </c>
      <c r="G350" s="81" t="e">
        <f t="shared" si="22"/>
        <v>#REF!</v>
      </c>
    </row>
    <row r="351" spans="1:7" x14ac:dyDescent="0.25">
      <c r="A351" s="218" t="e">
        <f>'Запит 2-8'!#REF!</f>
        <v>#REF!</v>
      </c>
      <c r="B351" s="48" t="e">
        <f>IF('Запит 2-8'!#REF!&lt;&gt;"",'Запит 2-8'!#REF!,"")</f>
        <v>#REF!</v>
      </c>
      <c r="C351" s="49" t="e">
        <f>'Запит 2-8'!#REF!</f>
        <v>#REF!</v>
      </c>
      <c r="D351" s="50" t="e">
        <f>'Запит 2-8'!#REF!</f>
        <v>#REF!</v>
      </c>
      <c r="E351" s="350"/>
      <c r="F351" s="353" t="e">
        <f>#REF!+#REF!</f>
        <v>#REF!</v>
      </c>
      <c r="G351" s="81" t="e">
        <f t="shared" si="22"/>
        <v>#REF!</v>
      </c>
    </row>
    <row r="352" spans="1:7" x14ac:dyDescent="0.25">
      <c r="A352" s="218" t="e">
        <f>'Запит 2-8'!#REF!</f>
        <v>#REF!</v>
      </c>
      <c r="B352" s="48" t="e">
        <f>IF('Запит 2-8'!#REF!&lt;&gt;"",'Запит 2-8'!#REF!,"")</f>
        <v>#REF!</v>
      </c>
      <c r="C352" s="49" t="e">
        <f>'Запит 2-8'!#REF!</f>
        <v>#REF!</v>
      </c>
      <c r="D352" s="50" t="e">
        <f>'Запит 2-8'!#REF!</f>
        <v>#REF!</v>
      </c>
      <c r="E352" s="350"/>
      <c r="F352" s="353" t="e">
        <f>#REF!+#REF!</f>
        <v>#REF!</v>
      </c>
      <c r="G352" s="81" t="e">
        <f t="shared" si="22"/>
        <v>#REF!</v>
      </c>
    </row>
    <row r="353" spans="1:7" x14ac:dyDescent="0.25">
      <c r="A353" s="218" t="e">
        <f>'Запит 2-8'!#REF!</f>
        <v>#REF!</v>
      </c>
      <c r="B353" s="48" t="e">
        <f>IF('Запит 2-8'!#REF!&lt;&gt;"",'Запит 2-8'!#REF!,"")</f>
        <v>#REF!</v>
      </c>
      <c r="C353" s="49" t="e">
        <f>'Запит 2-8'!#REF!</f>
        <v>#REF!</v>
      </c>
      <c r="D353" s="50" t="e">
        <f>'Запит 2-8'!#REF!</f>
        <v>#REF!</v>
      </c>
      <c r="E353" s="350"/>
      <c r="F353" s="353" t="e">
        <f>#REF!+#REF!</f>
        <v>#REF!</v>
      </c>
      <c r="G353" s="81" t="e">
        <f t="shared" si="22"/>
        <v>#REF!</v>
      </c>
    </row>
    <row r="354" spans="1:7" x14ac:dyDescent="0.25">
      <c r="A354" s="218" t="e">
        <f>'Запит 2-8'!#REF!</f>
        <v>#REF!</v>
      </c>
      <c r="B354" s="237" t="e">
        <f>IF('Запит 2-8'!#REF!&lt;&gt;"",'Запит 2-8'!#REF!,"")</f>
        <v>#REF!</v>
      </c>
      <c r="C354" s="238" t="e">
        <f>'Запит 2-8'!#REF!</f>
        <v>#REF!</v>
      </c>
      <c r="D354" s="239" t="e">
        <f>'Запит 2-8'!#REF!</f>
        <v>#REF!</v>
      </c>
      <c r="E354" s="351"/>
      <c r="F354" s="354" t="e">
        <f>#REF!+#REF!</f>
        <v>#REF!</v>
      </c>
      <c r="G354" s="81" t="e">
        <f t="shared" si="22"/>
        <v>#REF!</v>
      </c>
    </row>
    <row r="355" spans="1:7" ht="12.75" x14ac:dyDescent="0.2">
      <c r="A355" s="236" t="e">
        <f>'Запит 2-8'!#REF!</f>
        <v>#REF!</v>
      </c>
      <c r="B355" s="762" t="s">
        <v>109</v>
      </c>
      <c r="C355" s="763"/>
      <c r="D355" s="763"/>
      <c r="E355" s="764"/>
      <c r="F355" s="764"/>
      <c r="G355" s="81" t="e">
        <f>G356</f>
        <v>#REF!</v>
      </c>
    </row>
    <row r="356" spans="1:7" x14ac:dyDescent="0.25">
      <c r="A356" s="218" t="e">
        <f>'Запит 2-8'!#REF!</f>
        <v>#REF!</v>
      </c>
      <c r="B356" s="241" t="e">
        <f>IF('Запит 2-8'!#REF!&lt;&gt;"",'Запит 2-8'!#REF!,"")</f>
        <v>#REF!</v>
      </c>
      <c r="C356" s="242" t="e">
        <f>'Запит 2-8'!#REF!</f>
        <v>#REF!</v>
      </c>
      <c r="D356" s="243" t="e">
        <f>'Запит 2-8'!#REF!</f>
        <v>#REF!</v>
      </c>
      <c r="E356" s="440" t="s">
        <v>30</v>
      </c>
      <c r="F356" s="352" t="e">
        <f>#REF!+#REF!</f>
        <v>#REF!</v>
      </c>
      <c r="G356" s="81" t="e">
        <f t="shared" ref="G356:G365" si="23">IF(B356&lt;&gt;"","Для друку","")</f>
        <v>#REF!</v>
      </c>
    </row>
    <row r="357" spans="1:7" x14ac:dyDescent="0.25">
      <c r="A357" s="218" t="e">
        <f>'Запит 2-8'!#REF!</f>
        <v>#REF!</v>
      </c>
      <c r="B357" s="48" t="e">
        <f>IF('Запит 2-8'!#REF!&lt;&gt;"",'Запит 2-8'!#REF!,"")</f>
        <v>#REF!</v>
      </c>
      <c r="C357" s="49" t="e">
        <f>'Запит 2-8'!#REF!</f>
        <v>#REF!</v>
      </c>
      <c r="D357" s="50" t="e">
        <f>'Запит 2-8'!#REF!</f>
        <v>#REF!</v>
      </c>
      <c r="E357" s="441" t="s">
        <v>30</v>
      </c>
      <c r="F357" s="353" t="e">
        <f>#REF!+#REF!</f>
        <v>#REF!</v>
      </c>
      <c r="G357" s="81" t="e">
        <f t="shared" si="23"/>
        <v>#REF!</v>
      </c>
    </row>
    <row r="358" spans="1:7" x14ac:dyDescent="0.25">
      <c r="A358" s="218" t="e">
        <f>'Запит 2-8'!#REF!</f>
        <v>#REF!</v>
      </c>
      <c r="B358" s="48" t="e">
        <f>IF('Запит 2-8'!#REF!&lt;&gt;"",'Запит 2-8'!#REF!,"")</f>
        <v>#REF!</v>
      </c>
      <c r="C358" s="49" t="e">
        <f>'Запит 2-8'!#REF!</f>
        <v>#REF!</v>
      </c>
      <c r="D358" s="50" t="e">
        <f>'Запит 2-8'!#REF!</f>
        <v>#REF!</v>
      </c>
      <c r="E358" s="441" t="s">
        <v>30</v>
      </c>
      <c r="F358" s="353" t="e">
        <f>#REF!+#REF!</f>
        <v>#REF!</v>
      </c>
      <c r="G358" s="81" t="e">
        <f t="shared" si="23"/>
        <v>#REF!</v>
      </c>
    </row>
    <row r="359" spans="1:7" x14ac:dyDescent="0.25">
      <c r="A359" s="218" t="e">
        <f>'Запит 2-8'!#REF!</f>
        <v>#REF!</v>
      </c>
      <c r="B359" s="48" t="e">
        <f>IF('Запит 2-8'!#REF!&lt;&gt;"",'Запит 2-8'!#REF!,"")</f>
        <v>#REF!</v>
      </c>
      <c r="C359" s="49" t="e">
        <f>'Запит 2-8'!#REF!</f>
        <v>#REF!</v>
      </c>
      <c r="D359" s="50" t="e">
        <f>'Запит 2-8'!#REF!</f>
        <v>#REF!</v>
      </c>
      <c r="E359" s="441" t="s">
        <v>30</v>
      </c>
      <c r="F359" s="353" t="e">
        <f>#REF!+#REF!</f>
        <v>#REF!</v>
      </c>
      <c r="G359" s="81" t="e">
        <f t="shared" si="23"/>
        <v>#REF!</v>
      </c>
    </row>
    <row r="360" spans="1:7" x14ac:dyDescent="0.25">
      <c r="A360" s="218" t="e">
        <f>'Запит 2-8'!#REF!</f>
        <v>#REF!</v>
      </c>
      <c r="B360" s="48" t="e">
        <f>IF('Запит 2-8'!#REF!&lt;&gt;"",'Запит 2-8'!#REF!,"")</f>
        <v>#REF!</v>
      </c>
      <c r="C360" s="49" t="e">
        <f>'Запит 2-8'!#REF!</f>
        <v>#REF!</v>
      </c>
      <c r="D360" s="50" t="e">
        <f>'Запит 2-8'!#REF!</f>
        <v>#REF!</v>
      </c>
      <c r="E360" s="441" t="s">
        <v>30</v>
      </c>
      <c r="F360" s="353" t="e">
        <f>#REF!+#REF!</f>
        <v>#REF!</v>
      </c>
      <c r="G360" s="81" t="e">
        <f t="shared" si="23"/>
        <v>#REF!</v>
      </c>
    </row>
    <row r="361" spans="1:7" x14ac:dyDescent="0.25">
      <c r="A361" s="218" t="e">
        <f>'Запит 2-8'!#REF!</f>
        <v>#REF!</v>
      </c>
      <c r="B361" s="48" t="e">
        <f>IF('Запит 2-8'!#REF!&lt;&gt;"",'Запит 2-8'!#REF!,"")</f>
        <v>#REF!</v>
      </c>
      <c r="C361" s="49" t="e">
        <f>'Запит 2-8'!#REF!</f>
        <v>#REF!</v>
      </c>
      <c r="D361" s="50" t="e">
        <f>'Запит 2-8'!#REF!</f>
        <v>#REF!</v>
      </c>
      <c r="E361" s="441" t="s">
        <v>30</v>
      </c>
      <c r="F361" s="353" t="e">
        <f>#REF!+#REF!</f>
        <v>#REF!</v>
      </c>
      <c r="G361" s="81" t="e">
        <f t="shared" si="23"/>
        <v>#REF!</v>
      </c>
    </row>
    <row r="362" spans="1:7" x14ac:dyDescent="0.25">
      <c r="A362" s="218" t="e">
        <f>'Запит 2-8'!#REF!</f>
        <v>#REF!</v>
      </c>
      <c r="B362" s="48" t="e">
        <f>IF('Запит 2-8'!#REF!&lt;&gt;"",'Запит 2-8'!#REF!,"")</f>
        <v>#REF!</v>
      </c>
      <c r="C362" s="49" t="e">
        <f>'Запит 2-8'!#REF!</f>
        <v>#REF!</v>
      </c>
      <c r="D362" s="50" t="e">
        <f>'Запит 2-8'!#REF!</f>
        <v>#REF!</v>
      </c>
      <c r="E362" s="441" t="s">
        <v>30</v>
      </c>
      <c r="F362" s="353" t="e">
        <f>#REF!+#REF!</f>
        <v>#REF!</v>
      </c>
      <c r="G362" s="81" t="e">
        <f t="shared" si="23"/>
        <v>#REF!</v>
      </c>
    </row>
    <row r="363" spans="1:7" x14ac:dyDescent="0.25">
      <c r="A363" s="218" t="e">
        <f>'Запит 2-8'!#REF!</f>
        <v>#REF!</v>
      </c>
      <c r="B363" s="48" t="e">
        <f>IF('Запит 2-8'!#REF!&lt;&gt;"",'Запит 2-8'!#REF!,"")</f>
        <v>#REF!</v>
      </c>
      <c r="C363" s="49" t="e">
        <f>'Запит 2-8'!#REF!</f>
        <v>#REF!</v>
      </c>
      <c r="D363" s="50" t="e">
        <f>'Запит 2-8'!#REF!</f>
        <v>#REF!</v>
      </c>
      <c r="E363" s="441" t="s">
        <v>30</v>
      </c>
      <c r="F363" s="353" t="e">
        <f>#REF!+#REF!</f>
        <v>#REF!</v>
      </c>
      <c r="G363" s="81" t="e">
        <f t="shared" si="23"/>
        <v>#REF!</v>
      </c>
    </row>
    <row r="364" spans="1:7" ht="12.75" customHeight="1" x14ac:dyDescent="0.25">
      <c r="A364" s="218" t="e">
        <f>'Запит 2-8'!#REF!</f>
        <v>#REF!</v>
      </c>
      <c r="B364" s="48" t="e">
        <f>IF('Запит 2-8'!#REF!&lt;&gt;"",'Запит 2-8'!#REF!,"")</f>
        <v>#REF!</v>
      </c>
      <c r="C364" s="49" t="e">
        <f>'Запит 2-8'!#REF!</f>
        <v>#REF!</v>
      </c>
      <c r="D364" s="50" t="e">
        <f>'Запит 2-8'!#REF!</f>
        <v>#REF!</v>
      </c>
      <c r="E364" s="441" t="s">
        <v>30</v>
      </c>
      <c r="F364" s="353" t="e">
        <f>#REF!+#REF!</f>
        <v>#REF!</v>
      </c>
      <c r="G364" s="81" t="e">
        <f t="shared" si="23"/>
        <v>#REF!</v>
      </c>
    </row>
    <row r="365" spans="1:7" x14ac:dyDescent="0.25">
      <c r="A365" s="240" t="e">
        <f>'Запит 2-8'!#REF!</f>
        <v>#REF!</v>
      </c>
      <c r="B365" s="48" t="e">
        <f>IF('Запит 2-8'!#REF!&lt;&gt;"",'Запит 2-8'!#REF!,"")</f>
        <v>#REF!</v>
      </c>
      <c r="C365" s="49" t="e">
        <f>'Запит 2-8'!#REF!</f>
        <v>#REF!</v>
      </c>
      <c r="D365" s="50" t="e">
        <f>'Запит 2-8'!#REF!</f>
        <v>#REF!</v>
      </c>
      <c r="E365" s="442" t="s">
        <v>30</v>
      </c>
      <c r="F365" s="354" t="e">
        <f>#REF!+#REF!</f>
        <v>#REF!</v>
      </c>
      <c r="G365" s="81" t="e">
        <f t="shared" si="23"/>
        <v>#REF!</v>
      </c>
    </row>
    <row r="366" spans="1:7" ht="12.75" customHeight="1" x14ac:dyDescent="0.2">
      <c r="A366" s="760" t="e">
        <f>'Запит 2-8'!#REF!</f>
        <v>#REF!</v>
      </c>
      <c r="B366" s="761"/>
      <c r="C366" s="761"/>
      <c r="D366" s="761"/>
      <c r="E366" s="761"/>
      <c r="F366" s="761"/>
      <c r="G366" s="81" t="e">
        <f>G367</f>
        <v>#REF!</v>
      </c>
    </row>
    <row r="367" spans="1:7" ht="12.75" x14ac:dyDescent="0.2">
      <c r="A367" s="235" t="s">
        <v>4</v>
      </c>
      <c r="B367" s="762" t="s">
        <v>106</v>
      </c>
      <c r="C367" s="763"/>
      <c r="D367" s="763"/>
      <c r="E367" s="765"/>
      <c r="F367" s="765"/>
      <c r="G367" s="81" t="e">
        <f>G368</f>
        <v>#REF!</v>
      </c>
    </row>
    <row r="368" spans="1:7" x14ac:dyDescent="0.25">
      <c r="A368" s="218" t="e">
        <f>'Запит 2-8'!#REF!</f>
        <v>#REF!</v>
      </c>
      <c r="B368" s="241" t="e">
        <f>IF('Запит 2-8'!#REF!&lt;&gt;"",'Запит 2-8'!#REF!,"")</f>
        <v>#REF!</v>
      </c>
      <c r="C368" s="242" t="e">
        <f>'Запит 2-8'!#REF!</f>
        <v>#REF!</v>
      </c>
      <c r="D368" s="243" t="e">
        <f>'Запит 2-8'!#REF!</f>
        <v>#REF!</v>
      </c>
      <c r="E368" s="349"/>
      <c r="F368" s="352" t="e">
        <f>#REF!+#REF!</f>
        <v>#REF!</v>
      </c>
      <c r="G368" s="81" t="e">
        <f>IF(B368&lt;&gt;"","Для друку","")</f>
        <v>#REF!</v>
      </c>
    </row>
    <row r="369" spans="1:7" x14ac:dyDescent="0.25">
      <c r="A369" s="218" t="e">
        <f>'Запит 2-8'!#REF!</f>
        <v>#REF!</v>
      </c>
      <c r="B369" s="48" t="e">
        <f>IF('Запит 2-8'!#REF!&lt;&gt;"",'Запит 2-8'!#REF!,"")</f>
        <v>#REF!</v>
      </c>
      <c r="C369" s="49" t="e">
        <f>'Запит 2-8'!#REF!</f>
        <v>#REF!</v>
      </c>
      <c r="D369" s="50" t="e">
        <f>'Запит 2-8'!#REF!</f>
        <v>#REF!</v>
      </c>
      <c r="E369" s="350"/>
      <c r="F369" s="353" t="e">
        <f>#REF!+#REF!</f>
        <v>#REF!</v>
      </c>
      <c r="G369" s="81" t="e">
        <f t="shared" ref="G369:G381" si="24">IF(B369&lt;&gt;"","Для друку","")</f>
        <v>#REF!</v>
      </c>
    </row>
    <row r="370" spans="1:7" x14ac:dyDescent="0.25">
      <c r="A370" s="218" t="e">
        <f>'Запит 2-8'!#REF!</f>
        <v>#REF!</v>
      </c>
      <c r="B370" s="48" t="e">
        <f>IF('Запит 2-8'!#REF!&lt;&gt;"",'Запит 2-8'!#REF!,"")</f>
        <v>#REF!</v>
      </c>
      <c r="C370" s="49" t="e">
        <f>'Запит 2-8'!#REF!</f>
        <v>#REF!</v>
      </c>
      <c r="D370" s="50" t="e">
        <f>'Запит 2-8'!#REF!</f>
        <v>#REF!</v>
      </c>
      <c r="E370" s="350"/>
      <c r="F370" s="353" t="e">
        <f>#REF!+#REF!</f>
        <v>#REF!</v>
      </c>
      <c r="G370" s="81" t="e">
        <f t="shared" si="24"/>
        <v>#REF!</v>
      </c>
    </row>
    <row r="371" spans="1:7" x14ac:dyDescent="0.25">
      <c r="A371" s="218" t="e">
        <f>'Запит 2-8'!#REF!</f>
        <v>#REF!</v>
      </c>
      <c r="B371" s="48" t="e">
        <f>IF('Запит 2-8'!#REF!&lt;&gt;"",'Запит 2-8'!#REF!,"")</f>
        <v>#REF!</v>
      </c>
      <c r="C371" s="49" t="e">
        <f>'Запит 2-8'!#REF!</f>
        <v>#REF!</v>
      </c>
      <c r="D371" s="50" t="e">
        <f>'Запит 2-8'!#REF!</f>
        <v>#REF!</v>
      </c>
      <c r="E371" s="229"/>
      <c r="F371" s="353" t="e">
        <f>#REF!+#REF!</f>
        <v>#REF!</v>
      </c>
      <c r="G371" s="81" t="e">
        <f t="shared" si="24"/>
        <v>#REF!</v>
      </c>
    </row>
    <row r="372" spans="1:7" x14ac:dyDescent="0.25">
      <c r="A372" s="218" t="e">
        <f>'Запит 2-8'!#REF!</f>
        <v>#REF!</v>
      </c>
      <c r="B372" s="48" t="e">
        <f>IF('Запит 2-8'!#REF!&lt;&gt;"",'Запит 2-8'!#REF!,"")</f>
        <v>#REF!</v>
      </c>
      <c r="C372" s="49" t="e">
        <f>'Запит 2-8'!#REF!</f>
        <v>#REF!</v>
      </c>
      <c r="D372" s="50" t="e">
        <f>'Запит 2-8'!#REF!</f>
        <v>#REF!</v>
      </c>
      <c r="E372" s="350"/>
      <c r="F372" s="353" t="e">
        <f>#REF!+#REF!</f>
        <v>#REF!</v>
      </c>
      <c r="G372" s="81" t="e">
        <f t="shared" si="24"/>
        <v>#REF!</v>
      </c>
    </row>
    <row r="373" spans="1:7" x14ac:dyDescent="0.25">
      <c r="A373" s="218" t="e">
        <f>'Запит 2-8'!#REF!</f>
        <v>#REF!</v>
      </c>
      <c r="B373" s="48" t="e">
        <f>IF('Запит 2-8'!#REF!&lt;&gt;"",'Запит 2-8'!#REF!,"")</f>
        <v>#REF!</v>
      </c>
      <c r="C373" s="49" t="e">
        <f>'Запит 2-8'!#REF!</f>
        <v>#REF!</v>
      </c>
      <c r="D373" s="50" t="e">
        <f>'Запит 2-8'!#REF!</f>
        <v>#REF!</v>
      </c>
      <c r="E373" s="350"/>
      <c r="F373" s="353" t="e">
        <f>#REF!+#REF!</f>
        <v>#REF!</v>
      </c>
      <c r="G373" s="81" t="e">
        <f t="shared" si="24"/>
        <v>#REF!</v>
      </c>
    </row>
    <row r="374" spans="1:7" x14ac:dyDescent="0.25">
      <c r="A374" s="218" t="e">
        <f>'Запит 2-8'!#REF!</f>
        <v>#REF!</v>
      </c>
      <c r="B374" s="48" t="e">
        <f>IF('Запит 2-8'!#REF!&lt;&gt;"",'Запит 2-8'!#REF!,"")</f>
        <v>#REF!</v>
      </c>
      <c r="C374" s="49" t="e">
        <f>'Запит 2-8'!#REF!</f>
        <v>#REF!</v>
      </c>
      <c r="D374" s="50" t="e">
        <f>'Запит 2-8'!#REF!</f>
        <v>#REF!</v>
      </c>
      <c r="E374" s="350"/>
      <c r="F374" s="353" t="e">
        <f>#REF!+#REF!</f>
        <v>#REF!</v>
      </c>
      <c r="G374" s="81" t="e">
        <f t="shared" si="24"/>
        <v>#REF!</v>
      </c>
    </row>
    <row r="375" spans="1:7" x14ac:dyDescent="0.25">
      <c r="A375" s="218" t="e">
        <f>'Запит 2-8'!#REF!</f>
        <v>#REF!</v>
      </c>
      <c r="B375" s="48" t="e">
        <f>IF('Запит 2-8'!#REF!&lt;&gt;"",'Запит 2-8'!#REF!,"")</f>
        <v>#REF!</v>
      </c>
      <c r="C375" s="49" t="e">
        <f>'Запит 2-8'!#REF!</f>
        <v>#REF!</v>
      </c>
      <c r="D375" s="50" t="e">
        <f>'Запит 2-8'!#REF!</f>
        <v>#REF!</v>
      </c>
      <c r="E375" s="350"/>
      <c r="F375" s="353" t="e">
        <f>#REF!+#REF!</f>
        <v>#REF!</v>
      </c>
      <c r="G375" s="81" t="e">
        <f t="shared" si="24"/>
        <v>#REF!</v>
      </c>
    </row>
    <row r="376" spans="1:7" x14ac:dyDescent="0.25">
      <c r="A376" s="218" t="e">
        <f>'Запит 2-8'!#REF!</f>
        <v>#REF!</v>
      </c>
      <c r="B376" s="48" t="e">
        <f>IF('Запит 2-8'!#REF!&lt;&gt;"",'Запит 2-8'!#REF!,"")</f>
        <v>#REF!</v>
      </c>
      <c r="C376" s="49" t="e">
        <f>'Запит 2-8'!#REF!</f>
        <v>#REF!</v>
      </c>
      <c r="D376" s="50" t="e">
        <f>'Запит 2-8'!#REF!</f>
        <v>#REF!</v>
      </c>
      <c r="E376" s="350"/>
      <c r="F376" s="353" t="e">
        <f>#REF!+#REF!</f>
        <v>#REF!</v>
      </c>
      <c r="G376" s="81" t="e">
        <f t="shared" si="24"/>
        <v>#REF!</v>
      </c>
    </row>
    <row r="377" spans="1:7" x14ac:dyDescent="0.25">
      <c r="A377" s="218" t="e">
        <f>'Запит 2-8'!#REF!</f>
        <v>#REF!</v>
      </c>
      <c r="B377" s="48" t="e">
        <f>IF('Запит 2-8'!#REF!&lt;&gt;"",'Запит 2-8'!#REF!,"")</f>
        <v>#REF!</v>
      </c>
      <c r="C377" s="49" t="e">
        <f>'Запит 2-8'!#REF!</f>
        <v>#REF!</v>
      </c>
      <c r="D377" s="50" t="e">
        <f>'Запит 2-8'!#REF!</f>
        <v>#REF!</v>
      </c>
      <c r="E377" s="350"/>
      <c r="F377" s="353" t="e">
        <f>#REF!+#REF!</f>
        <v>#REF!</v>
      </c>
      <c r="G377" s="81" t="e">
        <f t="shared" si="24"/>
        <v>#REF!</v>
      </c>
    </row>
    <row r="378" spans="1:7" x14ac:dyDescent="0.25">
      <c r="A378" s="218" t="e">
        <f>'Запит 2-8'!#REF!</f>
        <v>#REF!</v>
      </c>
      <c r="B378" s="48" t="e">
        <f>IF('Запит 2-8'!#REF!&lt;&gt;"",'Запит 2-8'!#REF!,"")</f>
        <v>#REF!</v>
      </c>
      <c r="C378" s="49" t="e">
        <f>'Запит 2-8'!#REF!</f>
        <v>#REF!</v>
      </c>
      <c r="D378" s="50" t="e">
        <f>'Запит 2-8'!#REF!</f>
        <v>#REF!</v>
      </c>
      <c r="E378" s="350"/>
      <c r="F378" s="353" t="e">
        <f>#REF!+#REF!</f>
        <v>#REF!</v>
      </c>
      <c r="G378" s="81" t="e">
        <f t="shared" si="24"/>
        <v>#REF!</v>
      </c>
    </row>
    <row r="379" spans="1:7" x14ac:dyDescent="0.25">
      <c r="A379" s="218" t="e">
        <f>'Запит 2-8'!#REF!</f>
        <v>#REF!</v>
      </c>
      <c r="B379" s="48" t="e">
        <f>IF('Запит 2-8'!#REF!&lt;&gt;"",'Запит 2-8'!#REF!,"")</f>
        <v>#REF!</v>
      </c>
      <c r="C379" s="49" t="e">
        <f>'Запит 2-8'!#REF!</f>
        <v>#REF!</v>
      </c>
      <c r="D379" s="50" t="e">
        <f>'Запит 2-8'!#REF!</f>
        <v>#REF!</v>
      </c>
      <c r="E379" s="350"/>
      <c r="F379" s="353" t="e">
        <f>#REF!+#REF!</f>
        <v>#REF!</v>
      </c>
      <c r="G379" s="81" t="e">
        <f t="shared" si="24"/>
        <v>#REF!</v>
      </c>
    </row>
    <row r="380" spans="1:7" x14ac:dyDescent="0.25">
      <c r="A380" s="218" t="e">
        <f>'Запит 2-8'!#REF!</f>
        <v>#REF!</v>
      </c>
      <c r="B380" s="48" t="e">
        <f>IF('Запит 2-8'!#REF!&lt;&gt;"",'Запит 2-8'!#REF!,"")</f>
        <v>#REF!</v>
      </c>
      <c r="C380" s="49" t="e">
        <f>'Запит 2-8'!#REF!</f>
        <v>#REF!</v>
      </c>
      <c r="D380" s="50" t="e">
        <f>'Запит 2-8'!#REF!</f>
        <v>#REF!</v>
      </c>
      <c r="E380" s="350"/>
      <c r="F380" s="353" t="e">
        <f>#REF!+#REF!</f>
        <v>#REF!</v>
      </c>
      <c r="G380" s="81" t="e">
        <f t="shared" si="24"/>
        <v>#REF!</v>
      </c>
    </row>
    <row r="381" spans="1:7" x14ac:dyDescent="0.25">
      <c r="A381" s="218" t="e">
        <f>'Запит 2-8'!#REF!</f>
        <v>#REF!</v>
      </c>
      <c r="B381" s="48" t="e">
        <f>IF('Запит 2-8'!#REF!&lt;&gt;"",'Запит 2-8'!#REF!,"")</f>
        <v>#REF!</v>
      </c>
      <c r="C381" s="49" t="e">
        <f>'Запит 2-8'!#REF!</f>
        <v>#REF!</v>
      </c>
      <c r="D381" s="50" t="e">
        <f>'Запит 2-8'!#REF!</f>
        <v>#REF!</v>
      </c>
      <c r="E381" s="350"/>
      <c r="F381" s="353" t="e">
        <f>#REF!+#REF!</f>
        <v>#REF!</v>
      </c>
      <c r="G381" s="81" t="e">
        <f t="shared" si="24"/>
        <v>#REF!</v>
      </c>
    </row>
    <row r="382" spans="1:7" x14ac:dyDescent="0.25">
      <c r="A382" s="218" t="e">
        <f>'Запит 2-8'!#REF!</f>
        <v>#REF!</v>
      </c>
      <c r="B382" s="237" t="e">
        <f>IF('Запит 2-8'!#REF!&lt;&gt;"",'Запит 2-8'!#REF!,"")</f>
        <v>#REF!</v>
      </c>
      <c r="C382" s="238" t="e">
        <f>'Запит 2-8'!#REF!</f>
        <v>#REF!</v>
      </c>
      <c r="D382" s="239" t="e">
        <f>'Запит 2-8'!#REF!</f>
        <v>#REF!</v>
      </c>
      <c r="E382" s="351"/>
      <c r="F382" s="354" t="e">
        <f>#REF!+#REF!</f>
        <v>#REF!</v>
      </c>
      <c r="G382" s="81" t="e">
        <f>IF(B382&lt;&gt;"","Для друку","")</f>
        <v>#REF!</v>
      </c>
    </row>
    <row r="383" spans="1:7" ht="12.75" x14ac:dyDescent="0.2">
      <c r="A383" s="236" t="e">
        <f>'Запит 2-8'!#REF!</f>
        <v>#REF!</v>
      </c>
      <c r="B383" s="762" t="s">
        <v>107</v>
      </c>
      <c r="C383" s="763"/>
      <c r="D383" s="763"/>
      <c r="E383" s="764"/>
      <c r="F383" s="764"/>
      <c r="G383" s="81" t="e">
        <f>G384</f>
        <v>#REF!</v>
      </c>
    </row>
    <row r="384" spans="1:7" x14ac:dyDescent="0.25">
      <c r="A384" s="218" t="e">
        <f>'Запит 2-8'!#REF!</f>
        <v>#REF!</v>
      </c>
      <c r="B384" s="241" t="e">
        <f>IF('Запит 2-8'!#REF!&lt;&gt;"",'Запит 2-8'!#REF!,"")</f>
        <v>#REF!</v>
      </c>
      <c r="C384" s="242" t="e">
        <f>'Запит 2-8'!#REF!</f>
        <v>#REF!</v>
      </c>
      <c r="D384" s="243" t="e">
        <f>'Запит 2-8'!#REF!</f>
        <v>#REF!</v>
      </c>
      <c r="E384" s="349"/>
      <c r="F384" s="352" t="e">
        <f>#REF!+#REF!</f>
        <v>#REF!</v>
      </c>
      <c r="G384" s="81" t="e">
        <f t="shared" ref="G384:G398" si="25">IF(B384&lt;&gt;"","Для друку","")</f>
        <v>#REF!</v>
      </c>
    </row>
    <row r="385" spans="1:7" x14ac:dyDescent="0.25">
      <c r="A385" s="218" t="e">
        <f>'Запит 2-8'!#REF!</f>
        <v>#REF!</v>
      </c>
      <c r="B385" s="48" t="e">
        <f>IF('Запит 2-8'!#REF!&lt;&gt;"",'Запит 2-8'!#REF!,"")</f>
        <v>#REF!</v>
      </c>
      <c r="C385" s="49" t="e">
        <f>'Запит 2-8'!#REF!</f>
        <v>#REF!</v>
      </c>
      <c r="D385" s="50" t="e">
        <f>'Запит 2-8'!#REF!</f>
        <v>#REF!</v>
      </c>
      <c r="E385" s="350"/>
      <c r="F385" s="353" t="e">
        <f>#REF!+#REF!</f>
        <v>#REF!</v>
      </c>
      <c r="G385" s="81" t="e">
        <f t="shared" si="25"/>
        <v>#REF!</v>
      </c>
    </row>
    <row r="386" spans="1:7" x14ac:dyDescent="0.25">
      <c r="A386" s="218" t="e">
        <f>'Запит 2-8'!#REF!</f>
        <v>#REF!</v>
      </c>
      <c r="B386" s="48" t="e">
        <f>IF('Запит 2-8'!#REF!&lt;&gt;"",'Запит 2-8'!#REF!,"")</f>
        <v>#REF!</v>
      </c>
      <c r="C386" s="49" t="e">
        <f>'Запит 2-8'!#REF!</f>
        <v>#REF!</v>
      </c>
      <c r="D386" s="50" t="e">
        <f>'Запит 2-8'!#REF!</f>
        <v>#REF!</v>
      </c>
      <c r="E386" s="350"/>
      <c r="F386" s="353" t="e">
        <f>#REF!+#REF!</f>
        <v>#REF!</v>
      </c>
      <c r="G386" s="81" t="e">
        <f t="shared" si="25"/>
        <v>#REF!</v>
      </c>
    </row>
    <row r="387" spans="1:7" x14ac:dyDescent="0.25">
      <c r="A387" s="218" t="e">
        <f>'Запит 2-8'!#REF!</f>
        <v>#REF!</v>
      </c>
      <c r="B387" s="48" t="e">
        <f>IF('Запит 2-8'!#REF!&lt;&gt;"",'Запит 2-8'!#REF!,"")</f>
        <v>#REF!</v>
      </c>
      <c r="C387" s="49" t="e">
        <f>'Запит 2-8'!#REF!</f>
        <v>#REF!</v>
      </c>
      <c r="D387" s="50" t="e">
        <f>'Запит 2-8'!#REF!</f>
        <v>#REF!</v>
      </c>
      <c r="E387" s="229"/>
      <c r="F387" s="353" t="e">
        <f>#REF!+#REF!</f>
        <v>#REF!</v>
      </c>
      <c r="G387" s="81" t="e">
        <f t="shared" si="25"/>
        <v>#REF!</v>
      </c>
    </row>
    <row r="388" spans="1:7" x14ac:dyDescent="0.25">
      <c r="A388" s="218" t="e">
        <f>'Запит 2-8'!#REF!</f>
        <v>#REF!</v>
      </c>
      <c r="B388" s="48" t="e">
        <f>IF('Запит 2-8'!#REF!&lt;&gt;"",'Запит 2-8'!#REF!,"")</f>
        <v>#REF!</v>
      </c>
      <c r="C388" s="49" t="e">
        <f>'Запит 2-8'!#REF!</f>
        <v>#REF!</v>
      </c>
      <c r="D388" s="50" t="e">
        <f>'Запит 2-8'!#REF!</f>
        <v>#REF!</v>
      </c>
      <c r="E388" s="350"/>
      <c r="F388" s="353" t="e">
        <f>#REF!+#REF!</f>
        <v>#REF!</v>
      </c>
      <c r="G388" s="81" t="e">
        <f t="shared" si="25"/>
        <v>#REF!</v>
      </c>
    </row>
    <row r="389" spans="1:7" x14ac:dyDescent="0.25">
      <c r="A389" s="218" t="e">
        <f>'Запит 2-8'!#REF!</f>
        <v>#REF!</v>
      </c>
      <c r="B389" s="48" t="e">
        <f>IF('Запит 2-8'!#REF!&lt;&gt;"",'Запит 2-8'!#REF!,"")</f>
        <v>#REF!</v>
      </c>
      <c r="C389" s="49" t="e">
        <f>'Запит 2-8'!#REF!</f>
        <v>#REF!</v>
      </c>
      <c r="D389" s="50" t="e">
        <f>'Запит 2-8'!#REF!</f>
        <v>#REF!</v>
      </c>
      <c r="E389" s="350"/>
      <c r="F389" s="353" t="e">
        <f>#REF!+#REF!</f>
        <v>#REF!</v>
      </c>
      <c r="G389" s="81" t="e">
        <f t="shared" si="25"/>
        <v>#REF!</v>
      </c>
    </row>
    <row r="390" spans="1:7" x14ac:dyDescent="0.25">
      <c r="A390" s="218" t="e">
        <f>'Запит 2-8'!#REF!</f>
        <v>#REF!</v>
      </c>
      <c r="B390" s="48" t="e">
        <f>IF('Запит 2-8'!#REF!&lt;&gt;"",'Запит 2-8'!#REF!,"")</f>
        <v>#REF!</v>
      </c>
      <c r="C390" s="49" t="e">
        <f>'Запит 2-8'!#REF!</f>
        <v>#REF!</v>
      </c>
      <c r="D390" s="50" t="e">
        <f>'Запит 2-8'!#REF!</f>
        <v>#REF!</v>
      </c>
      <c r="E390" s="350"/>
      <c r="F390" s="353" t="e">
        <f>#REF!+#REF!</f>
        <v>#REF!</v>
      </c>
      <c r="G390" s="81" t="e">
        <f t="shared" si="25"/>
        <v>#REF!</v>
      </c>
    </row>
    <row r="391" spans="1:7" x14ac:dyDescent="0.25">
      <c r="A391" s="218" t="e">
        <f>'Запит 2-8'!#REF!</f>
        <v>#REF!</v>
      </c>
      <c r="B391" s="48" t="e">
        <f>IF('Запит 2-8'!#REF!&lt;&gt;"",'Запит 2-8'!#REF!,"")</f>
        <v>#REF!</v>
      </c>
      <c r="C391" s="49" t="e">
        <f>'Запит 2-8'!#REF!</f>
        <v>#REF!</v>
      </c>
      <c r="D391" s="50" t="e">
        <f>'Запит 2-8'!#REF!</f>
        <v>#REF!</v>
      </c>
      <c r="E391" s="350"/>
      <c r="F391" s="353" t="e">
        <f>#REF!+#REF!</f>
        <v>#REF!</v>
      </c>
      <c r="G391" s="81" t="e">
        <f t="shared" si="25"/>
        <v>#REF!</v>
      </c>
    </row>
    <row r="392" spans="1:7" x14ac:dyDescent="0.25">
      <c r="A392" s="218" t="e">
        <f>'Запит 2-8'!#REF!</f>
        <v>#REF!</v>
      </c>
      <c r="B392" s="48" t="e">
        <f>IF('Запит 2-8'!#REF!&lt;&gt;"",'Запит 2-8'!#REF!,"")</f>
        <v>#REF!</v>
      </c>
      <c r="C392" s="49" t="e">
        <f>'Запит 2-8'!#REF!</f>
        <v>#REF!</v>
      </c>
      <c r="D392" s="50" t="e">
        <f>'Запит 2-8'!#REF!</f>
        <v>#REF!</v>
      </c>
      <c r="E392" s="350"/>
      <c r="F392" s="353" t="e">
        <f>#REF!+#REF!</f>
        <v>#REF!</v>
      </c>
      <c r="G392" s="81" t="e">
        <f t="shared" si="25"/>
        <v>#REF!</v>
      </c>
    </row>
    <row r="393" spans="1:7" x14ac:dyDescent="0.25">
      <c r="A393" s="218" t="e">
        <f>'Запит 2-8'!#REF!</f>
        <v>#REF!</v>
      </c>
      <c r="B393" s="48" t="e">
        <f>IF('Запит 2-8'!#REF!&lt;&gt;"",'Запит 2-8'!#REF!,"")</f>
        <v>#REF!</v>
      </c>
      <c r="C393" s="49" t="e">
        <f>'Запит 2-8'!#REF!</f>
        <v>#REF!</v>
      </c>
      <c r="D393" s="50" t="e">
        <f>'Запит 2-8'!#REF!</f>
        <v>#REF!</v>
      </c>
      <c r="E393" s="350"/>
      <c r="F393" s="353" t="e">
        <f>#REF!+#REF!</f>
        <v>#REF!</v>
      </c>
      <c r="G393" s="81" t="e">
        <f t="shared" si="25"/>
        <v>#REF!</v>
      </c>
    </row>
    <row r="394" spans="1:7" x14ac:dyDescent="0.25">
      <c r="A394" s="218" t="e">
        <f>'Запит 2-8'!#REF!</f>
        <v>#REF!</v>
      </c>
      <c r="B394" s="48" t="e">
        <f>IF('Запит 2-8'!#REF!&lt;&gt;"",'Запит 2-8'!#REF!,"")</f>
        <v>#REF!</v>
      </c>
      <c r="C394" s="49" t="e">
        <f>'Запит 2-8'!#REF!</f>
        <v>#REF!</v>
      </c>
      <c r="D394" s="50" t="e">
        <f>'Запит 2-8'!#REF!</f>
        <v>#REF!</v>
      </c>
      <c r="E394" s="350"/>
      <c r="F394" s="353" t="e">
        <f>#REF!+#REF!</f>
        <v>#REF!</v>
      </c>
      <c r="G394" s="81" t="e">
        <f t="shared" si="25"/>
        <v>#REF!</v>
      </c>
    </row>
    <row r="395" spans="1:7" x14ac:dyDescent="0.25">
      <c r="A395" s="218" t="e">
        <f>'Запит 2-8'!#REF!</f>
        <v>#REF!</v>
      </c>
      <c r="B395" s="48" t="e">
        <f>IF('Запит 2-8'!#REF!&lt;&gt;"",'Запит 2-8'!#REF!,"")</f>
        <v>#REF!</v>
      </c>
      <c r="C395" s="49" t="e">
        <f>'Запит 2-8'!#REF!</f>
        <v>#REF!</v>
      </c>
      <c r="D395" s="50" t="e">
        <f>'Запит 2-8'!#REF!</f>
        <v>#REF!</v>
      </c>
      <c r="E395" s="350"/>
      <c r="F395" s="353" t="e">
        <f>#REF!+#REF!</f>
        <v>#REF!</v>
      </c>
      <c r="G395" s="81" t="e">
        <f t="shared" si="25"/>
        <v>#REF!</v>
      </c>
    </row>
    <row r="396" spans="1:7" x14ac:dyDescent="0.25">
      <c r="A396" s="218" t="e">
        <f>'Запит 2-8'!#REF!</f>
        <v>#REF!</v>
      </c>
      <c r="B396" s="48" t="e">
        <f>IF('Запит 2-8'!#REF!&lt;&gt;"",'Запит 2-8'!#REF!,"")</f>
        <v>#REF!</v>
      </c>
      <c r="C396" s="49" t="e">
        <f>'Запит 2-8'!#REF!</f>
        <v>#REF!</v>
      </c>
      <c r="D396" s="50" t="e">
        <f>'Запит 2-8'!#REF!</f>
        <v>#REF!</v>
      </c>
      <c r="E396" s="350"/>
      <c r="F396" s="353" t="e">
        <f>#REF!+#REF!</f>
        <v>#REF!</v>
      </c>
      <c r="G396" s="81" t="e">
        <f t="shared" si="25"/>
        <v>#REF!</v>
      </c>
    </row>
    <row r="397" spans="1:7" x14ac:dyDescent="0.25">
      <c r="A397" s="218" t="e">
        <f>'Запит 2-8'!#REF!</f>
        <v>#REF!</v>
      </c>
      <c r="B397" s="48" t="e">
        <f>IF('Запит 2-8'!#REF!&lt;&gt;"",'Запит 2-8'!#REF!,"")</f>
        <v>#REF!</v>
      </c>
      <c r="C397" s="49" t="e">
        <f>'Запит 2-8'!#REF!</f>
        <v>#REF!</v>
      </c>
      <c r="D397" s="50" t="e">
        <f>'Запит 2-8'!#REF!</f>
        <v>#REF!</v>
      </c>
      <c r="E397" s="350"/>
      <c r="F397" s="353" t="e">
        <f>#REF!+#REF!</f>
        <v>#REF!</v>
      </c>
      <c r="G397" s="81" t="e">
        <f t="shared" si="25"/>
        <v>#REF!</v>
      </c>
    </row>
    <row r="398" spans="1:7" x14ac:dyDescent="0.25">
      <c r="A398" s="218" t="e">
        <f>'Запит 2-8'!#REF!</f>
        <v>#REF!</v>
      </c>
      <c r="B398" s="237" t="e">
        <f>IF('Запит 2-8'!#REF!&lt;&gt;"",'Запит 2-8'!#REF!,"")</f>
        <v>#REF!</v>
      </c>
      <c r="C398" s="238" t="e">
        <f>'Запит 2-8'!#REF!</f>
        <v>#REF!</v>
      </c>
      <c r="D398" s="239" t="e">
        <f>'Запит 2-8'!#REF!</f>
        <v>#REF!</v>
      </c>
      <c r="E398" s="351"/>
      <c r="F398" s="354" t="e">
        <f>#REF!+#REF!</f>
        <v>#REF!</v>
      </c>
      <c r="G398" s="81" t="e">
        <f t="shared" si="25"/>
        <v>#REF!</v>
      </c>
    </row>
    <row r="399" spans="1:7" ht="12.75" x14ac:dyDescent="0.2">
      <c r="A399" s="236" t="e">
        <f>'Запит 2-8'!#REF!</f>
        <v>#REF!</v>
      </c>
      <c r="B399" s="762" t="s">
        <v>108</v>
      </c>
      <c r="C399" s="763"/>
      <c r="D399" s="763"/>
      <c r="E399" s="764"/>
      <c r="F399" s="764"/>
      <c r="G399" s="81" t="e">
        <f>G400</f>
        <v>#REF!</v>
      </c>
    </row>
    <row r="400" spans="1:7" x14ac:dyDescent="0.25">
      <c r="A400" s="218" t="e">
        <f>'Запит 2-8'!#REF!</f>
        <v>#REF!</v>
      </c>
      <c r="B400" s="241" t="e">
        <f>IF('Запит 2-8'!#REF!&lt;&gt;"",'Запит 2-8'!#REF!,"")</f>
        <v>#REF!</v>
      </c>
      <c r="C400" s="242" t="e">
        <f>'Запит 2-8'!#REF!</f>
        <v>#REF!</v>
      </c>
      <c r="D400" s="243" t="e">
        <f>'Запит 2-8'!#REF!</f>
        <v>#REF!</v>
      </c>
      <c r="E400" s="349"/>
      <c r="F400" s="352" t="e">
        <f>#REF!+#REF!</f>
        <v>#REF!</v>
      </c>
      <c r="G400" s="81" t="e">
        <f t="shared" ref="G400:G414" si="26">IF(B400&lt;&gt;"","Для друку","")</f>
        <v>#REF!</v>
      </c>
    </row>
    <row r="401" spans="1:7" x14ac:dyDescent="0.25">
      <c r="A401" s="218" t="e">
        <f>'Запит 2-8'!#REF!</f>
        <v>#REF!</v>
      </c>
      <c r="B401" s="48" t="e">
        <f>IF('Запит 2-8'!#REF!&lt;&gt;"",'Запит 2-8'!#REF!,"")</f>
        <v>#REF!</v>
      </c>
      <c r="C401" s="49" t="e">
        <f>'Запит 2-8'!#REF!</f>
        <v>#REF!</v>
      </c>
      <c r="D401" s="50" t="e">
        <f>'Запит 2-8'!#REF!</f>
        <v>#REF!</v>
      </c>
      <c r="E401" s="350"/>
      <c r="F401" s="353" t="e">
        <f>#REF!+#REF!</f>
        <v>#REF!</v>
      </c>
      <c r="G401" s="81" t="e">
        <f t="shared" si="26"/>
        <v>#REF!</v>
      </c>
    </row>
    <row r="402" spans="1:7" x14ac:dyDescent="0.25">
      <c r="A402" s="218" t="e">
        <f>'Запит 2-8'!#REF!</f>
        <v>#REF!</v>
      </c>
      <c r="B402" s="48" t="e">
        <f>IF('Запит 2-8'!#REF!&lt;&gt;"",'Запит 2-8'!#REF!,"")</f>
        <v>#REF!</v>
      </c>
      <c r="C402" s="49" t="e">
        <f>'Запит 2-8'!#REF!</f>
        <v>#REF!</v>
      </c>
      <c r="D402" s="50" t="e">
        <f>'Запит 2-8'!#REF!</f>
        <v>#REF!</v>
      </c>
      <c r="E402" s="350"/>
      <c r="F402" s="353" t="e">
        <f>#REF!+#REF!</f>
        <v>#REF!</v>
      </c>
      <c r="G402" s="81" t="e">
        <f t="shared" si="26"/>
        <v>#REF!</v>
      </c>
    </row>
    <row r="403" spans="1:7" x14ac:dyDescent="0.25">
      <c r="A403" s="218" t="e">
        <f>'Запит 2-8'!#REF!</f>
        <v>#REF!</v>
      </c>
      <c r="B403" s="48" t="e">
        <f>IF('Запит 2-8'!#REF!&lt;&gt;"",'Запит 2-8'!#REF!,"")</f>
        <v>#REF!</v>
      </c>
      <c r="C403" s="49" t="e">
        <f>'Запит 2-8'!#REF!</f>
        <v>#REF!</v>
      </c>
      <c r="D403" s="50" t="e">
        <f>'Запит 2-8'!#REF!</f>
        <v>#REF!</v>
      </c>
      <c r="E403" s="229"/>
      <c r="F403" s="353" t="e">
        <f>#REF!+#REF!</f>
        <v>#REF!</v>
      </c>
      <c r="G403" s="81" t="e">
        <f t="shared" si="26"/>
        <v>#REF!</v>
      </c>
    </row>
    <row r="404" spans="1:7" x14ac:dyDescent="0.25">
      <c r="A404" s="218" t="e">
        <f>'Запит 2-8'!#REF!</f>
        <v>#REF!</v>
      </c>
      <c r="B404" s="48" t="e">
        <f>IF('Запит 2-8'!#REF!&lt;&gt;"",'Запит 2-8'!#REF!,"")</f>
        <v>#REF!</v>
      </c>
      <c r="C404" s="49" t="e">
        <f>'Запит 2-8'!#REF!</f>
        <v>#REF!</v>
      </c>
      <c r="D404" s="50" t="e">
        <f>'Запит 2-8'!#REF!</f>
        <v>#REF!</v>
      </c>
      <c r="E404" s="350"/>
      <c r="F404" s="353" t="e">
        <f>#REF!+#REF!</f>
        <v>#REF!</v>
      </c>
      <c r="G404" s="81" t="e">
        <f t="shared" si="26"/>
        <v>#REF!</v>
      </c>
    </row>
    <row r="405" spans="1:7" x14ac:dyDescent="0.25">
      <c r="A405" s="218" t="e">
        <f>'Запит 2-8'!#REF!</f>
        <v>#REF!</v>
      </c>
      <c r="B405" s="48" t="e">
        <f>IF('Запит 2-8'!#REF!&lt;&gt;"",'Запит 2-8'!#REF!,"")</f>
        <v>#REF!</v>
      </c>
      <c r="C405" s="49" t="e">
        <f>'Запит 2-8'!#REF!</f>
        <v>#REF!</v>
      </c>
      <c r="D405" s="50" t="e">
        <f>'Запит 2-8'!#REF!</f>
        <v>#REF!</v>
      </c>
      <c r="E405" s="350"/>
      <c r="F405" s="353" t="e">
        <f>#REF!+#REF!</f>
        <v>#REF!</v>
      </c>
      <c r="G405" s="81" t="e">
        <f t="shared" si="26"/>
        <v>#REF!</v>
      </c>
    </row>
    <row r="406" spans="1:7" x14ac:dyDescent="0.25">
      <c r="A406" s="218" t="e">
        <f>'Запит 2-8'!#REF!</f>
        <v>#REF!</v>
      </c>
      <c r="B406" s="48" t="e">
        <f>IF('Запит 2-8'!#REF!&lt;&gt;"",'Запит 2-8'!#REF!,"")</f>
        <v>#REF!</v>
      </c>
      <c r="C406" s="49" t="e">
        <f>'Запит 2-8'!#REF!</f>
        <v>#REF!</v>
      </c>
      <c r="D406" s="50" t="e">
        <f>'Запит 2-8'!#REF!</f>
        <v>#REF!</v>
      </c>
      <c r="E406" s="350"/>
      <c r="F406" s="353" t="e">
        <f>#REF!+#REF!</f>
        <v>#REF!</v>
      </c>
      <c r="G406" s="81" t="e">
        <f t="shared" si="26"/>
        <v>#REF!</v>
      </c>
    </row>
    <row r="407" spans="1:7" x14ac:dyDescent="0.25">
      <c r="A407" s="218" t="e">
        <f>'Запит 2-8'!#REF!</f>
        <v>#REF!</v>
      </c>
      <c r="B407" s="48" t="e">
        <f>IF('Запит 2-8'!#REF!&lt;&gt;"",'Запит 2-8'!#REF!,"")</f>
        <v>#REF!</v>
      </c>
      <c r="C407" s="49" t="e">
        <f>'Запит 2-8'!#REF!</f>
        <v>#REF!</v>
      </c>
      <c r="D407" s="50" t="e">
        <f>'Запит 2-8'!#REF!</f>
        <v>#REF!</v>
      </c>
      <c r="E407" s="350"/>
      <c r="F407" s="353" t="e">
        <f>#REF!+#REF!</f>
        <v>#REF!</v>
      </c>
      <c r="G407" s="81" t="e">
        <f t="shared" si="26"/>
        <v>#REF!</v>
      </c>
    </row>
    <row r="408" spans="1:7" x14ac:dyDescent="0.25">
      <c r="A408" s="218" t="e">
        <f>'Запит 2-8'!#REF!</f>
        <v>#REF!</v>
      </c>
      <c r="B408" s="48" t="e">
        <f>IF('Запит 2-8'!#REF!&lt;&gt;"",'Запит 2-8'!#REF!,"")</f>
        <v>#REF!</v>
      </c>
      <c r="C408" s="49" t="e">
        <f>'Запит 2-8'!#REF!</f>
        <v>#REF!</v>
      </c>
      <c r="D408" s="50" t="e">
        <f>'Запит 2-8'!#REF!</f>
        <v>#REF!</v>
      </c>
      <c r="E408" s="350"/>
      <c r="F408" s="353" t="e">
        <f>#REF!+#REF!</f>
        <v>#REF!</v>
      </c>
      <c r="G408" s="81" t="e">
        <f t="shared" si="26"/>
        <v>#REF!</v>
      </c>
    </row>
    <row r="409" spans="1:7" x14ac:dyDescent="0.25">
      <c r="A409" s="218" t="e">
        <f>'Запит 2-8'!#REF!</f>
        <v>#REF!</v>
      </c>
      <c r="B409" s="48" t="e">
        <f>IF('Запит 2-8'!#REF!&lt;&gt;"",'Запит 2-8'!#REF!,"")</f>
        <v>#REF!</v>
      </c>
      <c r="C409" s="49" t="e">
        <f>'Запит 2-8'!#REF!</f>
        <v>#REF!</v>
      </c>
      <c r="D409" s="50" t="e">
        <f>'Запит 2-8'!#REF!</f>
        <v>#REF!</v>
      </c>
      <c r="E409" s="350"/>
      <c r="F409" s="353" t="e">
        <f>#REF!+#REF!</f>
        <v>#REF!</v>
      </c>
      <c r="G409" s="81" t="e">
        <f t="shared" si="26"/>
        <v>#REF!</v>
      </c>
    </row>
    <row r="410" spans="1:7" x14ac:dyDescent="0.25">
      <c r="A410" s="218" t="e">
        <f>'Запит 2-8'!#REF!</f>
        <v>#REF!</v>
      </c>
      <c r="B410" s="48" t="e">
        <f>IF('Запит 2-8'!#REF!&lt;&gt;"",'Запит 2-8'!#REF!,"")</f>
        <v>#REF!</v>
      </c>
      <c r="C410" s="49" t="e">
        <f>'Запит 2-8'!#REF!</f>
        <v>#REF!</v>
      </c>
      <c r="D410" s="50" t="e">
        <f>'Запит 2-8'!#REF!</f>
        <v>#REF!</v>
      </c>
      <c r="E410" s="350"/>
      <c r="F410" s="353" t="e">
        <f>#REF!+#REF!</f>
        <v>#REF!</v>
      </c>
      <c r="G410" s="81" t="e">
        <f t="shared" si="26"/>
        <v>#REF!</v>
      </c>
    </row>
    <row r="411" spans="1:7" x14ac:dyDescent="0.25">
      <c r="A411" s="218" t="e">
        <f>'Запит 2-8'!#REF!</f>
        <v>#REF!</v>
      </c>
      <c r="B411" s="48" t="e">
        <f>IF('Запит 2-8'!#REF!&lt;&gt;"",'Запит 2-8'!#REF!,"")</f>
        <v>#REF!</v>
      </c>
      <c r="C411" s="49" t="e">
        <f>'Запит 2-8'!#REF!</f>
        <v>#REF!</v>
      </c>
      <c r="D411" s="50" t="e">
        <f>'Запит 2-8'!#REF!</f>
        <v>#REF!</v>
      </c>
      <c r="E411" s="350"/>
      <c r="F411" s="353" t="e">
        <f>#REF!+#REF!</f>
        <v>#REF!</v>
      </c>
      <c r="G411" s="81" t="e">
        <f t="shared" si="26"/>
        <v>#REF!</v>
      </c>
    </row>
    <row r="412" spans="1:7" x14ac:dyDescent="0.25">
      <c r="A412" s="218" t="e">
        <f>'Запит 2-8'!#REF!</f>
        <v>#REF!</v>
      </c>
      <c r="B412" s="48" t="e">
        <f>IF('Запит 2-8'!#REF!&lt;&gt;"",'Запит 2-8'!#REF!,"")</f>
        <v>#REF!</v>
      </c>
      <c r="C412" s="49" t="e">
        <f>'Запит 2-8'!#REF!</f>
        <v>#REF!</v>
      </c>
      <c r="D412" s="50" t="e">
        <f>'Запит 2-8'!#REF!</f>
        <v>#REF!</v>
      </c>
      <c r="E412" s="350"/>
      <c r="F412" s="353" t="e">
        <f>#REF!+#REF!</f>
        <v>#REF!</v>
      </c>
      <c r="G412" s="81" t="e">
        <f t="shared" si="26"/>
        <v>#REF!</v>
      </c>
    </row>
    <row r="413" spans="1:7" x14ac:dyDescent="0.25">
      <c r="A413" s="218" t="e">
        <f>'Запит 2-8'!#REF!</f>
        <v>#REF!</v>
      </c>
      <c r="B413" s="48" t="e">
        <f>IF('Запит 2-8'!#REF!&lt;&gt;"",'Запит 2-8'!#REF!,"")</f>
        <v>#REF!</v>
      </c>
      <c r="C413" s="49" t="e">
        <f>'Запит 2-8'!#REF!</f>
        <v>#REF!</v>
      </c>
      <c r="D413" s="50" t="e">
        <f>'Запит 2-8'!#REF!</f>
        <v>#REF!</v>
      </c>
      <c r="E413" s="350"/>
      <c r="F413" s="353" t="e">
        <f>#REF!+#REF!</f>
        <v>#REF!</v>
      </c>
      <c r="G413" s="81" t="e">
        <f t="shared" si="26"/>
        <v>#REF!</v>
      </c>
    </row>
    <row r="414" spans="1:7" x14ac:dyDescent="0.25">
      <c r="A414" s="218" t="e">
        <f>'Запит 2-8'!#REF!</f>
        <v>#REF!</v>
      </c>
      <c r="B414" s="237" t="e">
        <f>IF('Запит 2-8'!#REF!&lt;&gt;"",'Запит 2-8'!#REF!,"")</f>
        <v>#REF!</v>
      </c>
      <c r="C414" s="238" t="e">
        <f>'Запит 2-8'!#REF!</f>
        <v>#REF!</v>
      </c>
      <c r="D414" s="239" t="e">
        <f>'Запит 2-8'!#REF!</f>
        <v>#REF!</v>
      </c>
      <c r="E414" s="351"/>
      <c r="F414" s="354" t="e">
        <f>#REF!+#REF!</f>
        <v>#REF!</v>
      </c>
      <c r="G414" s="81" t="e">
        <f t="shared" si="26"/>
        <v>#REF!</v>
      </c>
    </row>
    <row r="415" spans="1:7" ht="12.75" x14ac:dyDescent="0.2">
      <c r="A415" s="236" t="e">
        <f>'Запит 2-8'!#REF!</f>
        <v>#REF!</v>
      </c>
      <c r="B415" s="762" t="s">
        <v>109</v>
      </c>
      <c r="C415" s="763"/>
      <c r="D415" s="763"/>
      <c r="E415" s="764"/>
      <c r="F415" s="764"/>
      <c r="G415" s="81" t="e">
        <f>G416</f>
        <v>#REF!</v>
      </c>
    </row>
    <row r="416" spans="1:7" x14ac:dyDescent="0.25">
      <c r="A416" s="218" t="e">
        <f>'Запит 2-8'!#REF!</f>
        <v>#REF!</v>
      </c>
      <c r="B416" s="241" t="e">
        <f>IF('Запит 2-8'!#REF!&lt;&gt;"",'Запит 2-8'!#REF!,"")</f>
        <v>#REF!</v>
      </c>
      <c r="C416" s="242" t="e">
        <f>'Запит 2-8'!#REF!</f>
        <v>#REF!</v>
      </c>
      <c r="D416" s="243" t="e">
        <f>'Запит 2-8'!#REF!</f>
        <v>#REF!</v>
      </c>
      <c r="E416" s="440" t="s">
        <v>30</v>
      </c>
      <c r="F416" s="352" t="e">
        <f>#REF!+#REF!</f>
        <v>#REF!</v>
      </c>
      <c r="G416" s="81" t="e">
        <f t="shared" ref="G416:G425" si="27">IF(B416&lt;&gt;"","Для друку","")</f>
        <v>#REF!</v>
      </c>
    </row>
    <row r="417" spans="1:7" x14ac:dyDescent="0.25">
      <c r="A417" s="218" t="e">
        <f>'Запит 2-8'!#REF!</f>
        <v>#REF!</v>
      </c>
      <c r="B417" s="48" t="e">
        <f>IF('Запит 2-8'!#REF!&lt;&gt;"",'Запит 2-8'!#REF!,"")</f>
        <v>#REF!</v>
      </c>
      <c r="C417" s="49" t="e">
        <f>'Запит 2-8'!#REF!</f>
        <v>#REF!</v>
      </c>
      <c r="D417" s="50" t="e">
        <f>'Запит 2-8'!#REF!</f>
        <v>#REF!</v>
      </c>
      <c r="E417" s="441" t="s">
        <v>30</v>
      </c>
      <c r="F417" s="353" t="e">
        <f>#REF!+#REF!</f>
        <v>#REF!</v>
      </c>
      <c r="G417" s="81" t="e">
        <f t="shared" si="27"/>
        <v>#REF!</v>
      </c>
    </row>
    <row r="418" spans="1:7" x14ac:dyDescent="0.25">
      <c r="A418" s="218" t="e">
        <f>'Запит 2-8'!#REF!</f>
        <v>#REF!</v>
      </c>
      <c r="B418" s="48" t="e">
        <f>IF('Запит 2-8'!#REF!&lt;&gt;"",'Запит 2-8'!#REF!,"")</f>
        <v>#REF!</v>
      </c>
      <c r="C418" s="49" t="e">
        <f>'Запит 2-8'!#REF!</f>
        <v>#REF!</v>
      </c>
      <c r="D418" s="50" t="e">
        <f>'Запит 2-8'!#REF!</f>
        <v>#REF!</v>
      </c>
      <c r="E418" s="441" t="s">
        <v>30</v>
      </c>
      <c r="F418" s="353" t="e">
        <f>#REF!+#REF!</f>
        <v>#REF!</v>
      </c>
      <c r="G418" s="81" t="e">
        <f t="shared" si="27"/>
        <v>#REF!</v>
      </c>
    </row>
    <row r="419" spans="1:7" x14ac:dyDescent="0.25">
      <c r="A419" s="218" t="e">
        <f>'Запит 2-8'!#REF!</f>
        <v>#REF!</v>
      </c>
      <c r="B419" s="48" t="e">
        <f>IF('Запит 2-8'!#REF!&lt;&gt;"",'Запит 2-8'!#REF!,"")</f>
        <v>#REF!</v>
      </c>
      <c r="C419" s="49" t="e">
        <f>'Запит 2-8'!#REF!</f>
        <v>#REF!</v>
      </c>
      <c r="D419" s="50" t="e">
        <f>'Запит 2-8'!#REF!</f>
        <v>#REF!</v>
      </c>
      <c r="E419" s="441" t="s">
        <v>30</v>
      </c>
      <c r="F419" s="353" t="e">
        <f>#REF!+#REF!</f>
        <v>#REF!</v>
      </c>
      <c r="G419" s="81" t="e">
        <f t="shared" si="27"/>
        <v>#REF!</v>
      </c>
    </row>
    <row r="420" spans="1:7" x14ac:dyDescent="0.25">
      <c r="A420" s="218" t="e">
        <f>'Запит 2-8'!#REF!</f>
        <v>#REF!</v>
      </c>
      <c r="B420" s="48" t="e">
        <f>IF('Запит 2-8'!#REF!&lt;&gt;"",'Запит 2-8'!#REF!,"")</f>
        <v>#REF!</v>
      </c>
      <c r="C420" s="49" t="e">
        <f>'Запит 2-8'!#REF!</f>
        <v>#REF!</v>
      </c>
      <c r="D420" s="50" t="e">
        <f>'Запит 2-8'!#REF!</f>
        <v>#REF!</v>
      </c>
      <c r="E420" s="441" t="s">
        <v>30</v>
      </c>
      <c r="F420" s="353" t="e">
        <f>#REF!+#REF!</f>
        <v>#REF!</v>
      </c>
      <c r="G420" s="81" t="e">
        <f t="shared" si="27"/>
        <v>#REF!</v>
      </c>
    </row>
    <row r="421" spans="1:7" x14ac:dyDescent="0.25">
      <c r="A421" s="218" t="e">
        <f>'Запит 2-8'!#REF!</f>
        <v>#REF!</v>
      </c>
      <c r="B421" s="48" t="e">
        <f>IF('Запит 2-8'!#REF!&lt;&gt;"",'Запит 2-8'!#REF!,"")</f>
        <v>#REF!</v>
      </c>
      <c r="C421" s="49" t="e">
        <f>'Запит 2-8'!#REF!</f>
        <v>#REF!</v>
      </c>
      <c r="D421" s="50" t="e">
        <f>'Запит 2-8'!#REF!</f>
        <v>#REF!</v>
      </c>
      <c r="E421" s="441" t="s">
        <v>30</v>
      </c>
      <c r="F421" s="353" t="e">
        <f>#REF!+#REF!</f>
        <v>#REF!</v>
      </c>
      <c r="G421" s="81" t="e">
        <f t="shared" si="27"/>
        <v>#REF!</v>
      </c>
    </row>
    <row r="422" spans="1:7" x14ac:dyDescent="0.25">
      <c r="A422" s="218" t="e">
        <f>'Запит 2-8'!#REF!</f>
        <v>#REF!</v>
      </c>
      <c r="B422" s="48" t="e">
        <f>IF('Запит 2-8'!#REF!&lt;&gt;"",'Запит 2-8'!#REF!,"")</f>
        <v>#REF!</v>
      </c>
      <c r="C422" s="49" t="e">
        <f>'Запит 2-8'!#REF!</f>
        <v>#REF!</v>
      </c>
      <c r="D422" s="50" t="e">
        <f>'Запит 2-8'!#REF!</f>
        <v>#REF!</v>
      </c>
      <c r="E422" s="441" t="s">
        <v>30</v>
      </c>
      <c r="F422" s="353" t="e">
        <f>#REF!+#REF!</f>
        <v>#REF!</v>
      </c>
      <c r="G422" s="81" t="e">
        <f t="shared" si="27"/>
        <v>#REF!</v>
      </c>
    </row>
    <row r="423" spans="1:7" x14ac:dyDescent="0.25">
      <c r="A423" s="218" t="e">
        <f>'Запит 2-8'!#REF!</f>
        <v>#REF!</v>
      </c>
      <c r="B423" s="48" t="e">
        <f>IF('Запит 2-8'!#REF!&lt;&gt;"",'Запит 2-8'!#REF!,"")</f>
        <v>#REF!</v>
      </c>
      <c r="C423" s="49" t="e">
        <f>'Запит 2-8'!#REF!</f>
        <v>#REF!</v>
      </c>
      <c r="D423" s="50" t="e">
        <f>'Запит 2-8'!#REF!</f>
        <v>#REF!</v>
      </c>
      <c r="E423" s="441" t="s">
        <v>30</v>
      </c>
      <c r="F423" s="353" t="e">
        <f>#REF!+#REF!</f>
        <v>#REF!</v>
      </c>
      <c r="G423" s="81" t="e">
        <f t="shared" si="27"/>
        <v>#REF!</v>
      </c>
    </row>
    <row r="424" spans="1:7" ht="12.75" customHeight="1" x14ac:dyDescent="0.25">
      <c r="A424" s="218" t="e">
        <f>'Запит 2-8'!#REF!</f>
        <v>#REF!</v>
      </c>
      <c r="B424" s="48" t="e">
        <f>IF('Запит 2-8'!#REF!&lt;&gt;"",'Запит 2-8'!#REF!,"")</f>
        <v>#REF!</v>
      </c>
      <c r="C424" s="49" t="e">
        <f>'Запит 2-8'!#REF!</f>
        <v>#REF!</v>
      </c>
      <c r="D424" s="50" t="e">
        <f>'Запит 2-8'!#REF!</f>
        <v>#REF!</v>
      </c>
      <c r="E424" s="441" t="s">
        <v>30</v>
      </c>
      <c r="F424" s="353" t="e">
        <f>#REF!+#REF!</f>
        <v>#REF!</v>
      </c>
      <c r="G424" s="81" t="e">
        <f t="shared" si="27"/>
        <v>#REF!</v>
      </c>
    </row>
    <row r="425" spans="1:7" x14ac:dyDescent="0.25">
      <c r="A425" s="240" t="e">
        <f>'Запит 2-8'!#REF!</f>
        <v>#REF!</v>
      </c>
      <c r="B425" s="48" t="e">
        <f>IF('Запит 2-8'!#REF!&lt;&gt;"",'Запит 2-8'!#REF!,"")</f>
        <v>#REF!</v>
      </c>
      <c r="C425" s="49" t="e">
        <f>'Запит 2-8'!#REF!</f>
        <v>#REF!</v>
      </c>
      <c r="D425" s="50" t="e">
        <f>'Запит 2-8'!#REF!</f>
        <v>#REF!</v>
      </c>
      <c r="E425" s="442" t="s">
        <v>30</v>
      </c>
      <c r="F425" s="354" t="e">
        <f>#REF!+#REF!</f>
        <v>#REF!</v>
      </c>
      <c r="G425" s="81" t="e">
        <f t="shared" si="27"/>
        <v>#REF!</v>
      </c>
    </row>
    <row r="426" spans="1:7" ht="12.75" customHeight="1" x14ac:dyDescent="0.2">
      <c r="A426" s="760" t="e">
        <f>'Запит 2-8'!#REF!</f>
        <v>#REF!</v>
      </c>
      <c r="B426" s="761"/>
      <c r="C426" s="761"/>
      <c r="D426" s="761"/>
      <c r="E426" s="761"/>
      <c r="F426" s="761"/>
      <c r="G426" s="81" t="e">
        <f>G427</f>
        <v>#REF!</v>
      </c>
    </row>
    <row r="427" spans="1:7" ht="12.75" x14ac:dyDescent="0.2">
      <c r="A427" s="235" t="s">
        <v>4</v>
      </c>
      <c r="B427" s="762" t="s">
        <v>106</v>
      </c>
      <c r="C427" s="763"/>
      <c r="D427" s="763"/>
      <c r="E427" s="765"/>
      <c r="F427" s="765"/>
      <c r="G427" s="81" t="e">
        <f>G428</f>
        <v>#REF!</v>
      </c>
    </row>
    <row r="428" spans="1:7" x14ac:dyDescent="0.25">
      <c r="A428" s="218" t="e">
        <f>'Запит 2-8'!#REF!</f>
        <v>#REF!</v>
      </c>
      <c r="B428" s="241" t="e">
        <f>IF('Запит 2-8'!#REF!&lt;&gt;"",'Запит 2-8'!#REF!,"")</f>
        <v>#REF!</v>
      </c>
      <c r="C428" s="242" t="e">
        <f>'Запит 2-8'!#REF!</f>
        <v>#REF!</v>
      </c>
      <c r="D428" s="243" t="e">
        <f>'Запит 2-8'!#REF!</f>
        <v>#REF!</v>
      </c>
      <c r="E428" s="349"/>
      <c r="F428" s="352" t="e">
        <f>#REF!+#REF!</f>
        <v>#REF!</v>
      </c>
      <c r="G428" s="81" t="e">
        <f>IF(B428&lt;&gt;"","Для друку","")</f>
        <v>#REF!</v>
      </c>
    </row>
    <row r="429" spans="1:7" x14ac:dyDescent="0.25">
      <c r="A429" s="218" t="e">
        <f>'Запит 2-8'!#REF!</f>
        <v>#REF!</v>
      </c>
      <c r="B429" s="48" t="e">
        <f>IF('Запит 2-8'!#REF!&lt;&gt;"",'Запит 2-8'!#REF!,"")</f>
        <v>#REF!</v>
      </c>
      <c r="C429" s="49" t="e">
        <f>'Запит 2-8'!#REF!</f>
        <v>#REF!</v>
      </c>
      <c r="D429" s="50" t="e">
        <f>'Запит 2-8'!#REF!</f>
        <v>#REF!</v>
      </c>
      <c r="E429" s="350"/>
      <c r="F429" s="353" t="e">
        <f>#REF!+#REF!</f>
        <v>#REF!</v>
      </c>
      <c r="G429" s="81" t="e">
        <f>IF(B429&lt;&gt;"","Для друку","")</f>
        <v>#REF!</v>
      </c>
    </row>
    <row r="430" spans="1:7" x14ac:dyDescent="0.25">
      <c r="A430" s="218" t="e">
        <f>'Запит 2-8'!#REF!</f>
        <v>#REF!</v>
      </c>
      <c r="B430" s="48" t="e">
        <f>IF('Запит 2-8'!#REF!&lt;&gt;"",'Запит 2-8'!#REF!,"")</f>
        <v>#REF!</v>
      </c>
      <c r="C430" s="49" t="e">
        <f>'Запит 2-8'!#REF!</f>
        <v>#REF!</v>
      </c>
      <c r="D430" s="50" t="e">
        <f>'Запит 2-8'!#REF!</f>
        <v>#REF!</v>
      </c>
      <c r="E430" s="350"/>
      <c r="F430" s="353" t="e">
        <f>#REF!+#REF!</f>
        <v>#REF!</v>
      </c>
      <c r="G430" s="81" t="e">
        <f>IF(B430&lt;&gt;"","Для друку","")</f>
        <v>#REF!</v>
      </c>
    </row>
    <row r="431" spans="1:7" x14ac:dyDescent="0.25">
      <c r="A431" s="218" t="e">
        <f>'Запит 2-8'!#REF!</f>
        <v>#REF!</v>
      </c>
      <c r="B431" s="48" t="e">
        <f>IF('Запит 2-8'!#REF!&lt;&gt;"",'Запит 2-8'!#REF!,"")</f>
        <v>#REF!</v>
      </c>
      <c r="C431" s="49" t="e">
        <f>'Запит 2-8'!#REF!</f>
        <v>#REF!</v>
      </c>
      <c r="D431" s="50" t="e">
        <f>'Запит 2-8'!#REF!</f>
        <v>#REF!</v>
      </c>
      <c r="E431" s="229"/>
      <c r="F431" s="353" t="e">
        <f>#REF!+#REF!</f>
        <v>#REF!</v>
      </c>
      <c r="G431" s="81" t="e">
        <f>IF(B431&lt;&gt;"","Для друку","")</f>
        <v>#REF!</v>
      </c>
    </row>
    <row r="432" spans="1:7" x14ac:dyDescent="0.25">
      <c r="A432" s="218" t="e">
        <f>'Запит 2-8'!#REF!</f>
        <v>#REF!</v>
      </c>
      <c r="B432" s="48" t="e">
        <f>IF('Запит 2-8'!#REF!&lt;&gt;"",'Запит 2-8'!#REF!,"")</f>
        <v>#REF!</v>
      </c>
      <c r="C432" s="49" t="e">
        <f>'Запит 2-8'!#REF!</f>
        <v>#REF!</v>
      </c>
      <c r="D432" s="50" t="e">
        <f>'Запит 2-8'!#REF!</f>
        <v>#REF!</v>
      </c>
      <c r="E432" s="350"/>
      <c r="F432" s="353" t="e">
        <f>#REF!+#REF!</f>
        <v>#REF!</v>
      </c>
      <c r="G432" s="81" t="e">
        <f>IF(B432&lt;&gt;"","Для друку","")</f>
        <v>#REF!</v>
      </c>
    </row>
    <row r="433" spans="1:7" x14ac:dyDescent="0.25">
      <c r="A433" s="218" t="e">
        <f>'Запит 2-8'!#REF!</f>
        <v>#REF!</v>
      </c>
      <c r="B433" s="48" t="e">
        <f>IF('Запит 2-8'!#REF!&lt;&gt;"",'Запит 2-8'!#REF!,"")</f>
        <v>#REF!</v>
      </c>
      <c r="C433" s="49" t="e">
        <f>'Запит 2-8'!#REF!</f>
        <v>#REF!</v>
      </c>
      <c r="D433" s="50" t="e">
        <f>'Запит 2-8'!#REF!</f>
        <v>#REF!</v>
      </c>
      <c r="E433" s="350"/>
      <c r="F433" s="353" t="e">
        <f>#REF!+#REF!</f>
        <v>#REF!</v>
      </c>
      <c r="G433" s="81" t="e">
        <f t="shared" ref="G433:G442" si="28">IF(B433&lt;&gt;"","Для друку","")</f>
        <v>#REF!</v>
      </c>
    </row>
    <row r="434" spans="1:7" x14ac:dyDescent="0.25">
      <c r="A434" s="218" t="e">
        <f>'Запит 2-8'!#REF!</f>
        <v>#REF!</v>
      </c>
      <c r="B434" s="48" t="e">
        <f>IF('Запит 2-8'!#REF!&lt;&gt;"",'Запит 2-8'!#REF!,"")</f>
        <v>#REF!</v>
      </c>
      <c r="C434" s="49" t="e">
        <f>'Запит 2-8'!#REF!</f>
        <v>#REF!</v>
      </c>
      <c r="D434" s="50" t="e">
        <f>'Запит 2-8'!#REF!</f>
        <v>#REF!</v>
      </c>
      <c r="E434" s="350"/>
      <c r="F434" s="353" t="e">
        <f>#REF!+#REF!</f>
        <v>#REF!</v>
      </c>
      <c r="G434" s="81" t="e">
        <f t="shared" si="28"/>
        <v>#REF!</v>
      </c>
    </row>
    <row r="435" spans="1:7" x14ac:dyDescent="0.25">
      <c r="A435" s="218" t="e">
        <f>'Запит 2-8'!#REF!</f>
        <v>#REF!</v>
      </c>
      <c r="B435" s="48" t="e">
        <f>IF('Запит 2-8'!#REF!&lt;&gt;"",'Запит 2-8'!#REF!,"")</f>
        <v>#REF!</v>
      </c>
      <c r="C435" s="49" t="e">
        <f>'Запит 2-8'!#REF!</f>
        <v>#REF!</v>
      </c>
      <c r="D435" s="50" t="e">
        <f>'Запит 2-8'!#REF!</f>
        <v>#REF!</v>
      </c>
      <c r="E435" s="350"/>
      <c r="F435" s="353" t="e">
        <f>#REF!+#REF!</f>
        <v>#REF!</v>
      </c>
      <c r="G435" s="81" t="e">
        <f t="shared" si="28"/>
        <v>#REF!</v>
      </c>
    </row>
    <row r="436" spans="1:7" x14ac:dyDescent="0.25">
      <c r="A436" s="218" t="e">
        <f>'Запит 2-8'!#REF!</f>
        <v>#REF!</v>
      </c>
      <c r="B436" s="48" t="e">
        <f>IF('Запит 2-8'!#REF!&lt;&gt;"",'Запит 2-8'!#REF!,"")</f>
        <v>#REF!</v>
      </c>
      <c r="C436" s="49" t="e">
        <f>'Запит 2-8'!#REF!</f>
        <v>#REF!</v>
      </c>
      <c r="D436" s="50" t="e">
        <f>'Запит 2-8'!#REF!</f>
        <v>#REF!</v>
      </c>
      <c r="E436" s="350"/>
      <c r="F436" s="353" t="e">
        <f>#REF!+#REF!</f>
        <v>#REF!</v>
      </c>
      <c r="G436" s="81" t="e">
        <f t="shared" si="28"/>
        <v>#REF!</v>
      </c>
    </row>
    <row r="437" spans="1:7" x14ac:dyDescent="0.25">
      <c r="A437" s="218" t="e">
        <f>'Запит 2-8'!#REF!</f>
        <v>#REF!</v>
      </c>
      <c r="B437" s="48" t="e">
        <f>IF('Запит 2-8'!#REF!&lt;&gt;"",'Запит 2-8'!#REF!,"")</f>
        <v>#REF!</v>
      </c>
      <c r="C437" s="49" t="e">
        <f>'Запит 2-8'!#REF!</f>
        <v>#REF!</v>
      </c>
      <c r="D437" s="50" t="e">
        <f>'Запит 2-8'!#REF!</f>
        <v>#REF!</v>
      </c>
      <c r="E437" s="350"/>
      <c r="F437" s="353" t="e">
        <f>#REF!+#REF!</f>
        <v>#REF!</v>
      </c>
      <c r="G437" s="81" t="e">
        <f t="shared" si="28"/>
        <v>#REF!</v>
      </c>
    </row>
    <row r="438" spans="1:7" x14ac:dyDescent="0.25">
      <c r="A438" s="218" t="e">
        <f>'Запит 2-8'!#REF!</f>
        <v>#REF!</v>
      </c>
      <c r="B438" s="48" t="e">
        <f>IF('Запит 2-8'!#REF!&lt;&gt;"",'Запит 2-8'!#REF!,"")</f>
        <v>#REF!</v>
      </c>
      <c r="C438" s="49" t="e">
        <f>'Запит 2-8'!#REF!</f>
        <v>#REF!</v>
      </c>
      <c r="D438" s="50" t="e">
        <f>'Запит 2-8'!#REF!</f>
        <v>#REF!</v>
      </c>
      <c r="E438" s="350"/>
      <c r="F438" s="353" t="e">
        <f>#REF!+#REF!</f>
        <v>#REF!</v>
      </c>
      <c r="G438" s="81" t="e">
        <f t="shared" si="28"/>
        <v>#REF!</v>
      </c>
    </row>
    <row r="439" spans="1:7" x14ac:dyDescent="0.25">
      <c r="A439" s="218" t="e">
        <f>'Запит 2-8'!#REF!</f>
        <v>#REF!</v>
      </c>
      <c r="B439" s="48" t="e">
        <f>IF('Запит 2-8'!#REF!&lt;&gt;"",'Запит 2-8'!#REF!,"")</f>
        <v>#REF!</v>
      </c>
      <c r="C439" s="49" t="e">
        <f>'Запит 2-8'!#REF!</f>
        <v>#REF!</v>
      </c>
      <c r="D439" s="50" t="e">
        <f>'Запит 2-8'!#REF!</f>
        <v>#REF!</v>
      </c>
      <c r="E439" s="350"/>
      <c r="F439" s="353" t="e">
        <f>#REF!+#REF!</f>
        <v>#REF!</v>
      </c>
      <c r="G439" s="81" t="e">
        <f t="shared" si="28"/>
        <v>#REF!</v>
      </c>
    </row>
    <row r="440" spans="1:7" x14ac:dyDescent="0.25">
      <c r="A440" s="218" t="e">
        <f>'Запит 2-8'!#REF!</f>
        <v>#REF!</v>
      </c>
      <c r="B440" s="48" t="e">
        <f>IF('Запит 2-8'!#REF!&lt;&gt;"",'Запит 2-8'!#REF!,"")</f>
        <v>#REF!</v>
      </c>
      <c r="C440" s="49" t="e">
        <f>'Запит 2-8'!#REF!</f>
        <v>#REF!</v>
      </c>
      <c r="D440" s="50" t="e">
        <f>'Запит 2-8'!#REF!</f>
        <v>#REF!</v>
      </c>
      <c r="E440" s="350"/>
      <c r="F440" s="353" t="e">
        <f>#REF!+#REF!</f>
        <v>#REF!</v>
      </c>
      <c r="G440" s="81" t="e">
        <f t="shared" si="28"/>
        <v>#REF!</v>
      </c>
    </row>
    <row r="441" spans="1:7" x14ac:dyDescent="0.25">
      <c r="A441" s="218" t="e">
        <f>'Запит 2-8'!#REF!</f>
        <v>#REF!</v>
      </c>
      <c r="B441" s="48" t="e">
        <f>IF('Запит 2-8'!#REF!&lt;&gt;"",'Запит 2-8'!#REF!,"")</f>
        <v>#REF!</v>
      </c>
      <c r="C441" s="49" t="e">
        <f>'Запит 2-8'!#REF!</f>
        <v>#REF!</v>
      </c>
      <c r="D441" s="50" t="e">
        <f>'Запит 2-8'!#REF!</f>
        <v>#REF!</v>
      </c>
      <c r="E441" s="350"/>
      <c r="F441" s="353" t="e">
        <f>#REF!+#REF!</f>
        <v>#REF!</v>
      </c>
      <c r="G441" s="81" t="e">
        <f t="shared" si="28"/>
        <v>#REF!</v>
      </c>
    </row>
    <row r="442" spans="1:7" x14ac:dyDescent="0.25">
      <c r="A442" s="218" t="e">
        <f>'Запит 2-8'!#REF!</f>
        <v>#REF!</v>
      </c>
      <c r="B442" s="237" t="e">
        <f>IF('Запит 2-8'!#REF!&lt;&gt;"",'Запит 2-8'!#REF!,"")</f>
        <v>#REF!</v>
      </c>
      <c r="C442" s="238" t="e">
        <f>'Запит 2-8'!#REF!</f>
        <v>#REF!</v>
      </c>
      <c r="D442" s="239" t="e">
        <f>'Запит 2-8'!#REF!</f>
        <v>#REF!</v>
      </c>
      <c r="E442" s="351"/>
      <c r="F442" s="354" t="e">
        <f>#REF!+#REF!</f>
        <v>#REF!</v>
      </c>
      <c r="G442" s="81" t="e">
        <f t="shared" si="28"/>
        <v>#REF!</v>
      </c>
    </row>
    <row r="443" spans="1:7" ht="12.75" x14ac:dyDescent="0.2">
      <c r="A443" s="236" t="e">
        <f>'Запит 2-8'!#REF!</f>
        <v>#REF!</v>
      </c>
      <c r="B443" s="762" t="s">
        <v>107</v>
      </c>
      <c r="C443" s="763"/>
      <c r="D443" s="763"/>
      <c r="E443" s="764"/>
      <c r="F443" s="764"/>
      <c r="G443" s="81" t="e">
        <f>G444</f>
        <v>#REF!</v>
      </c>
    </row>
    <row r="444" spans="1:7" x14ac:dyDescent="0.25">
      <c r="A444" s="218" t="e">
        <f>'Запит 2-8'!#REF!</f>
        <v>#REF!</v>
      </c>
      <c r="B444" s="241" t="e">
        <f>IF('Запит 2-8'!#REF!&lt;&gt;"",'Запит 2-8'!#REF!,"")</f>
        <v>#REF!</v>
      </c>
      <c r="C444" s="242" t="e">
        <f>'Запит 2-8'!#REF!</f>
        <v>#REF!</v>
      </c>
      <c r="D444" s="243" t="e">
        <f>'Запит 2-8'!#REF!</f>
        <v>#REF!</v>
      </c>
      <c r="E444" s="349"/>
      <c r="F444" s="352" t="e">
        <f>#REF!+#REF!</f>
        <v>#REF!</v>
      </c>
      <c r="G444" s="81" t="e">
        <f t="shared" ref="G444:G458" si="29">IF(B444&lt;&gt;"","Для друку","")</f>
        <v>#REF!</v>
      </c>
    </row>
    <row r="445" spans="1:7" x14ac:dyDescent="0.25">
      <c r="A445" s="218" t="e">
        <f>'Запит 2-8'!#REF!</f>
        <v>#REF!</v>
      </c>
      <c r="B445" s="48" t="e">
        <f>IF('Запит 2-8'!#REF!&lt;&gt;"",'Запит 2-8'!#REF!,"")</f>
        <v>#REF!</v>
      </c>
      <c r="C445" s="49" t="e">
        <f>'Запит 2-8'!#REF!</f>
        <v>#REF!</v>
      </c>
      <c r="D445" s="50" t="e">
        <f>'Запит 2-8'!#REF!</f>
        <v>#REF!</v>
      </c>
      <c r="E445" s="350"/>
      <c r="F445" s="353" t="e">
        <f>#REF!+#REF!</f>
        <v>#REF!</v>
      </c>
      <c r="G445" s="81" t="e">
        <f t="shared" si="29"/>
        <v>#REF!</v>
      </c>
    </row>
    <row r="446" spans="1:7" x14ac:dyDescent="0.25">
      <c r="A446" s="218" t="e">
        <f>'Запит 2-8'!#REF!</f>
        <v>#REF!</v>
      </c>
      <c r="B446" s="48" t="e">
        <f>IF('Запит 2-8'!#REF!&lt;&gt;"",'Запит 2-8'!#REF!,"")</f>
        <v>#REF!</v>
      </c>
      <c r="C446" s="49" t="e">
        <f>'Запит 2-8'!#REF!</f>
        <v>#REF!</v>
      </c>
      <c r="D446" s="50" t="e">
        <f>'Запит 2-8'!#REF!</f>
        <v>#REF!</v>
      </c>
      <c r="E446" s="350"/>
      <c r="F446" s="353" t="e">
        <f>#REF!+#REF!</f>
        <v>#REF!</v>
      </c>
      <c r="G446" s="81" t="e">
        <f t="shared" si="29"/>
        <v>#REF!</v>
      </c>
    </row>
    <row r="447" spans="1:7" x14ac:dyDescent="0.25">
      <c r="A447" s="218" t="e">
        <f>'Запит 2-8'!#REF!</f>
        <v>#REF!</v>
      </c>
      <c r="B447" s="48" t="e">
        <f>IF('Запит 2-8'!#REF!&lt;&gt;"",'Запит 2-8'!#REF!,"")</f>
        <v>#REF!</v>
      </c>
      <c r="C447" s="49" t="e">
        <f>'Запит 2-8'!#REF!</f>
        <v>#REF!</v>
      </c>
      <c r="D447" s="50" t="e">
        <f>'Запит 2-8'!#REF!</f>
        <v>#REF!</v>
      </c>
      <c r="E447" s="229"/>
      <c r="F447" s="353" t="e">
        <f>#REF!+#REF!</f>
        <v>#REF!</v>
      </c>
      <c r="G447" s="81" t="e">
        <f t="shared" si="29"/>
        <v>#REF!</v>
      </c>
    </row>
    <row r="448" spans="1:7" x14ac:dyDescent="0.25">
      <c r="A448" s="218" t="e">
        <f>'Запит 2-8'!#REF!</f>
        <v>#REF!</v>
      </c>
      <c r="B448" s="48" t="e">
        <f>IF('Запит 2-8'!#REF!&lt;&gt;"",'Запит 2-8'!#REF!,"")</f>
        <v>#REF!</v>
      </c>
      <c r="C448" s="49" t="e">
        <f>'Запит 2-8'!#REF!</f>
        <v>#REF!</v>
      </c>
      <c r="D448" s="50" t="e">
        <f>'Запит 2-8'!#REF!</f>
        <v>#REF!</v>
      </c>
      <c r="E448" s="350"/>
      <c r="F448" s="353" t="e">
        <f>#REF!+#REF!</f>
        <v>#REF!</v>
      </c>
      <c r="G448" s="81" t="e">
        <f t="shared" si="29"/>
        <v>#REF!</v>
      </c>
    </row>
    <row r="449" spans="1:7" x14ac:dyDescent="0.25">
      <c r="A449" s="218" t="e">
        <f>'Запит 2-8'!#REF!</f>
        <v>#REF!</v>
      </c>
      <c r="B449" s="48" t="e">
        <f>IF('Запит 2-8'!#REF!&lt;&gt;"",'Запит 2-8'!#REF!,"")</f>
        <v>#REF!</v>
      </c>
      <c r="C449" s="49" t="e">
        <f>'Запит 2-8'!#REF!</f>
        <v>#REF!</v>
      </c>
      <c r="D449" s="50" t="e">
        <f>'Запит 2-8'!#REF!</f>
        <v>#REF!</v>
      </c>
      <c r="E449" s="350"/>
      <c r="F449" s="353" t="e">
        <f>#REF!+#REF!</f>
        <v>#REF!</v>
      </c>
      <c r="G449" s="81" t="e">
        <f t="shared" si="29"/>
        <v>#REF!</v>
      </c>
    </row>
    <row r="450" spans="1:7" x14ac:dyDescent="0.25">
      <c r="A450" s="218" t="e">
        <f>'Запит 2-8'!#REF!</f>
        <v>#REF!</v>
      </c>
      <c r="B450" s="48" t="e">
        <f>IF('Запит 2-8'!#REF!&lt;&gt;"",'Запит 2-8'!#REF!,"")</f>
        <v>#REF!</v>
      </c>
      <c r="C450" s="49" t="e">
        <f>'Запит 2-8'!#REF!</f>
        <v>#REF!</v>
      </c>
      <c r="D450" s="50" t="e">
        <f>'Запит 2-8'!#REF!</f>
        <v>#REF!</v>
      </c>
      <c r="E450" s="350"/>
      <c r="F450" s="353" t="e">
        <f>#REF!+#REF!</f>
        <v>#REF!</v>
      </c>
      <c r="G450" s="81" t="e">
        <f t="shared" si="29"/>
        <v>#REF!</v>
      </c>
    </row>
    <row r="451" spans="1:7" x14ac:dyDescent="0.25">
      <c r="A451" s="218" t="e">
        <f>'Запит 2-8'!#REF!</f>
        <v>#REF!</v>
      </c>
      <c r="B451" s="48" t="e">
        <f>IF('Запит 2-8'!#REF!&lt;&gt;"",'Запит 2-8'!#REF!,"")</f>
        <v>#REF!</v>
      </c>
      <c r="C451" s="49" t="e">
        <f>'Запит 2-8'!#REF!</f>
        <v>#REF!</v>
      </c>
      <c r="D451" s="50" t="e">
        <f>'Запит 2-8'!#REF!</f>
        <v>#REF!</v>
      </c>
      <c r="E451" s="350"/>
      <c r="F451" s="353" t="e">
        <f>#REF!+#REF!</f>
        <v>#REF!</v>
      </c>
      <c r="G451" s="81" t="e">
        <f t="shared" si="29"/>
        <v>#REF!</v>
      </c>
    </row>
    <row r="452" spans="1:7" x14ac:dyDescent="0.25">
      <c r="A452" s="218" t="e">
        <f>'Запит 2-8'!#REF!</f>
        <v>#REF!</v>
      </c>
      <c r="B452" s="48" t="e">
        <f>IF('Запит 2-8'!#REF!&lt;&gt;"",'Запит 2-8'!#REF!,"")</f>
        <v>#REF!</v>
      </c>
      <c r="C452" s="49" t="e">
        <f>'Запит 2-8'!#REF!</f>
        <v>#REF!</v>
      </c>
      <c r="D452" s="50" t="e">
        <f>'Запит 2-8'!#REF!</f>
        <v>#REF!</v>
      </c>
      <c r="E452" s="350"/>
      <c r="F452" s="353" t="e">
        <f>#REF!+#REF!</f>
        <v>#REF!</v>
      </c>
      <c r="G452" s="81" t="e">
        <f t="shared" si="29"/>
        <v>#REF!</v>
      </c>
    </row>
    <row r="453" spans="1:7" x14ac:dyDescent="0.25">
      <c r="A453" s="218" t="e">
        <f>'Запит 2-8'!#REF!</f>
        <v>#REF!</v>
      </c>
      <c r="B453" s="48" t="e">
        <f>IF('Запит 2-8'!#REF!&lt;&gt;"",'Запит 2-8'!#REF!,"")</f>
        <v>#REF!</v>
      </c>
      <c r="C453" s="49" t="e">
        <f>'Запит 2-8'!#REF!</f>
        <v>#REF!</v>
      </c>
      <c r="D453" s="50" t="e">
        <f>'Запит 2-8'!#REF!</f>
        <v>#REF!</v>
      </c>
      <c r="E453" s="350"/>
      <c r="F453" s="353" t="e">
        <f>#REF!+#REF!</f>
        <v>#REF!</v>
      </c>
      <c r="G453" s="81" t="e">
        <f t="shared" si="29"/>
        <v>#REF!</v>
      </c>
    </row>
    <row r="454" spans="1:7" x14ac:dyDescent="0.25">
      <c r="A454" s="218" t="e">
        <f>'Запит 2-8'!#REF!</f>
        <v>#REF!</v>
      </c>
      <c r="B454" s="48" t="e">
        <f>IF('Запит 2-8'!#REF!&lt;&gt;"",'Запит 2-8'!#REF!,"")</f>
        <v>#REF!</v>
      </c>
      <c r="C454" s="49" t="e">
        <f>'Запит 2-8'!#REF!</f>
        <v>#REF!</v>
      </c>
      <c r="D454" s="50" t="e">
        <f>'Запит 2-8'!#REF!</f>
        <v>#REF!</v>
      </c>
      <c r="E454" s="350"/>
      <c r="F454" s="353" t="e">
        <f>#REF!+#REF!</f>
        <v>#REF!</v>
      </c>
      <c r="G454" s="81" t="e">
        <f t="shared" si="29"/>
        <v>#REF!</v>
      </c>
    </row>
    <row r="455" spans="1:7" x14ac:dyDescent="0.25">
      <c r="A455" s="218" t="e">
        <f>'Запит 2-8'!#REF!</f>
        <v>#REF!</v>
      </c>
      <c r="B455" s="48" t="e">
        <f>IF('Запит 2-8'!#REF!&lt;&gt;"",'Запит 2-8'!#REF!,"")</f>
        <v>#REF!</v>
      </c>
      <c r="C455" s="49" t="e">
        <f>'Запит 2-8'!#REF!</f>
        <v>#REF!</v>
      </c>
      <c r="D455" s="50" t="e">
        <f>'Запит 2-8'!#REF!</f>
        <v>#REF!</v>
      </c>
      <c r="E455" s="350"/>
      <c r="F455" s="353" t="e">
        <f>#REF!+#REF!</f>
        <v>#REF!</v>
      </c>
      <c r="G455" s="81" t="e">
        <f t="shared" si="29"/>
        <v>#REF!</v>
      </c>
    </row>
    <row r="456" spans="1:7" x14ac:dyDescent="0.25">
      <c r="A456" s="218" t="e">
        <f>'Запит 2-8'!#REF!</f>
        <v>#REF!</v>
      </c>
      <c r="B456" s="48" t="e">
        <f>IF('Запит 2-8'!#REF!&lt;&gt;"",'Запит 2-8'!#REF!,"")</f>
        <v>#REF!</v>
      </c>
      <c r="C456" s="49" t="e">
        <f>'Запит 2-8'!#REF!</f>
        <v>#REF!</v>
      </c>
      <c r="D456" s="50" t="e">
        <f>'Запит 2-8'!#REF!</f>
        <v>#REF!</v>
      </c>
      <c r="E456" s="350"/>
      <c r="F456" s="353" t="e">
        <f>#REF!+#REF!</f>
        <v>#REF!</v>
      </c>
      <c r="G456" s="81" t="e">
        <f t="shared" si="29"/>
        <v>#REF!</v>
      </c>
    </row>
    <row r="457" spans="1:7" x14ac:dyDescent="0.25">
      <c r="A457" s="218" t="e">
        <f>'Запит 2-8'!#REF!</f>
        <v>#REF!</v>
      </c>
      <c r="B457" s="48" t="e">
        <f>IF('Запит 2-8'!#REF!&lt;&gt;"",'Запит 2-8'!#REF!,"")</f>
        <v>#REF!</v>
      </c>
      <c r="C457" s="49" t="e">
        <f>'Запит 2-8'!#REF!</f>
        <v>#REF!</v>
      </c>
      <c r="D457" s="50" t="e">
        <f>'Запит 2-8'!#REF!</f>
        <v>#REF!</v>
      </c>
      <c r="E457" s="350"/>
      <c r="F457" s="353" t="e">
        <f>#REF!+#REF!</f>
        <v>#REF!</v>
      </c>
      <c r="G457" s="81" t="e">
        <f t="shared" si="29"/>
        <v>#REF!</v>
      </c>
    </row>
    <row r="458" spans="1:7" x14ac:dyDescent="0.25">
      <c r="A458" s="218" t="e">
        <f>'Запит 2-8'!#REF!</f>
        <v>#REF!</v>
      </c>
      <c r="B458" s="237" t="e">
        <f>IF('Запит 2-8'!#REF!&lt;&gt;"",'Запит 2-8'!#REF!,"")</f>
        <v>#REF!</v>
      </c>
      <c r="C458" s="238" t="e">
        <f>'Запит 2-8'!#REF!</f>
        <v>#REF!</v>
      </c>
      <c r="D458" s="239" t="e">
        <f>'Запит 2-8'!#REF!</f>
        <v>#REF!</v>
      </c>
      <c r="E458" s="351"/>
      <c r="F458" s="354" t="e">
        <f>#REF!+#REF!</f>
        <v>#REF!</v>
      </c>
      <c r="G458" s="81" t="e">
        <f t="shared" si="29"/>
        <v>#REF!</v>
      </c>
    </row>
    <row r="459" spans="1:7" ht="12.75" x14ac:dyDescent="0.2">
      <c r="A459" s="236" t="e">
        <f>'Запит 2-8'!#REF!</f>
        <v>#REF!</v>
      </c>
      <c r="B459" s="762" t="s">
        <v>108</v>
      </c>
      <c r="C459" s="763"/>
      <c r="D459" s="763"/>
      <c r="E459" s="764"/>
      <c r="F459" s="764"/>
      <c r="G459" s="81" t="e">
        <f>G460</f>
        <v>#REF!</v>
      </c>
    </row>
    <row r="460" spans="1:7" x14ac:dyDescent="0.25">
      <c r="A460" s="218" t="e">
        <f>'Запит 2-8'!#REF!</f>
        <v>#REF!</v>
      </c>
      <c r="B460" s="241" t="e">
        <f>IF('Запит 2-8'!#REF!&lt;&gt;"",'Запит 2-8'!#REF!,"")</f>
        <v>#REF!</v>
      </c>
      <c r="C460" s="242" t="e">
        <f>'Запит 2-8'!#REF!</f>
        <v>#REF!</v>
      </c>
      <c r="D460" s="243" t="e">
        <f>'Запит 2-8'!#REF!</f>
        <v>#REF!</v>
      </c>
      <c r="E460" s="349"/>
      <c r="F460" s="352" t="e">
        <f>#REF!+#REF!</f>
        <v>#REF!</v>
      </c>
      <c r="G460" s="81" t="e">
        <f t="shared" ref="G460:G474" si="30">IF(B460&lt;&gt;"","Для друку","")</f>
        <v>#REF!</v>
      </c>
    </row>
    <row r="461" spans="1:7" x14ac:dyDescent="0.25">
      <c r="A461" s="218" t="e">
        <f>'Запит 2-8'!#REF!</f>
        <v>#REF!</v>
      </c>
      <c r="B461" s="48" t="e">
        <f>IF('Запит 2-8'!#REF!&lt;&gt;"",'Запит 2-8'!#REF!,"")</f>
        <v>#REF!</v>
      </c>
      <c r="C461" s="49" t="e">
        <f>'Запит 2-8'!#REF!</f>
        <v>#REF!</v>
      </c>
      <c r="D461" s="50" t="e">
        <f>'Запит 2-8'!#REF!</f>
        <v>#REF!</v>
      </c>
      <c r="E461" s="350"/>
      <c r="F461" s="353" t="e">
        <f>#REF!+#REF!</f>
        <v>#REF!</v>
      </c>
      <c r="G461" s="81" t="e">
        <f t="shared" si="30"/>
        <v>#REF!</v>
      </c>
    </row>
    <row r="462" spans="1:7" x14ac:dyDescent="0.25">
      <c r="A462" s="218" t="e">
        <f>'Запит 2-8'!#REF!</f>
        <v>#REF!</v>
      </c>
      <c r="B462" s="48" t="e">
        <f>IF('Запит 2-8'!#REF!&lt;&gt;"",'Запит 2-8'!#REF!,"")</f>
        <v>#REF!</v>
      </c>
      <c r="C462" s="49" t="e">
        <f>'Запит 2-8'!#REF!</f>
        <v>#REF!</v>
      </c>
      <c r="D462" s="50" t="e">
        <f>'Запит 2-8'!#REF!</f>
        <v>#REF!</v>
      </c>
      <c r="E462" s="350"/>
      <c r="F462" s="353" t="e">
        <f>#REF!+#REF!</f>
        <v>#REF!</v>
      </c>
      <c r="G462" s="81" t="e">
        <f t="shared" si="30"/>
        <v>#REF!</v>
      </c>
    </row>
    <row r="463" spans="1:7" x14ac:dyDescent="0.25">
      <c r="A463" s="218" t="e">
        <f>'Запит 2-8'!#REF!</f>
        <v>#REF!</v>
      </c>
      <c r="B463" s="48" t="e">
        <f>IF('Запит 2-8'!#REF!&lt;&gt;"",'Запит 2-8'!#REF!,"")</f>
        <v>#REF!</v>
      </c>
      <c r="C463" s="49" t="e">
        <f>'Запит 2-8'!#REF!</f>
        <v>#REF!</v>
      </c>
      <c r="D463" s="50" t="e">
        <f>'Запит 2-8'!#REF!</f>
        <v>#REF!</v>
      </c>
      <c r="E463" s="229"/>
      <c r="F463" s="353" t="e">
        <f>#REF!+#REF!</f>
        <v>#REF!</v>
      </c>
      <c r="G463" s="81" t="e">
        <f t="shared" si="30"/>
        <v>#REF!</v>
      </c>
    </row>
    <row r="464" spans="1:7" x14ac:dyDescent="0.25">
      <c r="A464" s="218" t="e">
        <f>'Запит 2-8'!#REF!</f>
        <v>#REF!</v>
      </c>
      <c r="B464" s="48" t="e">
        <f>IF('Запит 2-8'!#REF!&lt;&gt;"",'Запит 2-8'!#REF!,"")</f>
        <v>#REF!</v>
      </c>
      <c r="C464" s="49" t="e">
        <f>'Запит 2-8'!#REF!</f>
        <v>#REF!</v>
      </c>
      <c r="D464" s="50" t="e">
        <f>'Запит 2-8'!#REF!</f>
        <v>#REF!</v>
      </c>
      <c r="E464" s="350"/>
      <c r="F464" s="353" t="e">
        <f>#REF!+#REF!</f>
        <v>#REF!</v>
      </c>
      <c r="G464" s="81" t="e">
        <f t="shared" si="30"/>
        <v>#REF!</v>
      </c>
    </row>
    <row r="465" spans="1:7" x14ac:dyDescent="0.25">
      <c r="A465" s="218" t="e">
        <f>'Запит 2-8'!#REF!</f>
        <v>#REF!</v>
      </c>
      <c r="B465" s="48" t="e">
        <f>IF('Запит 2-8'!#REF!&lt;&gt;"",'Запит 2-8'!#REF!,"")</f>
        <v>#REF!</v>
      </c>
      <c r="C465" s="49" t="e">
        <f>'Запит 2-8'!#REF!</f>
        <v>#REF!</v>
      </c>
      <c r="D465" s="50" t="e">
        <f>'Запит 2-8'!#REF!</f>
        <v>#REF!</v>
      </c>
      <c r="E465" s="350"/>
      <c r="F465" s="353" t="e">
        <f>#REF!+#REF!</f>
        <v>#REF!</v>
      </c>
      <c r="G465" s="81" t="e">
        <f t="shared" si="30"/>
        <v>#REF!</v>
      </c>
    </row>
    <row r="466" spans="1:7" x14ac:dyDescent="0.25">
      <c r="A466" s="218" t="e">
        <f>'Запит 2-8'!#REF!</f>
        <v>#REF!</v>
      </c>
      <c r="B466" s="48" t="e">
        <f>IF('Запит 2-8'!#REF!&lt;&gt;"",'Запит 2-8'!#REF!,"")</f>
        <v>#REF!</v>
      </c>
      <c r="C466" s="49" t="e">
        <f>'Запит 2-8'!#REF!</f>
        <v>#REF!</v>
      </c>
      <c r="D466" s="50" t="e">
        <f>'Запит 2-8'!#REF!</f>
        <v>#REF!</v>
      </c>
      <c r="E466" s="350"/>
      <c r="F466" s="353" t="e">
        <f>#REF!+#REF!</f>
        <v>#REF!</v>
      </c>
      <c r="G466" s="81" t="e">
        <f t="shared" si="30"/>
        <v>#REF!</v>
      </c>
    </row>
    <row r="467" spans="1:7" x14ac:dyDescent="0.25">
      <c r="A467" s="218" t="e">
        <f>'Запит 2-8'!#REF!</f>
        <v>#REF!</v>
      </c>
      <c r="B467" s="48" t="e">
        <f>IF('Запит 2-8'!#REF!&lt;&gt;"",'Запит 2-8'!#REF!,"")</f>
        <v>#REF!</v>
      </c>
      <c r="C467" s="49" t="e">
        <f>'Запит 2-8'!#REF!</f>
        <v>#REF!</v>
      </c>
      <c r="D467" s="50" t="e">
        <f>'Запит 2-8'!#REF!</f>
        <v>#REF!</v>
      </c>
      <c r="E467" s="350"/>
      <c r="F467" s="353" t="e">
        <f>#REF!+#REF!</f>
        <v>#REF!</v>
      </c>
      <c r="G467" s="81" t="e">
        <f t="shared" si="30"/>
        <v>#REF!</v>
      </c>
    </row>
    <row r="468" spans="1:7" x14ac:dyDescent="0.25">
      <c r="A468" s="218" t="e">
        <f>'Запит 2-8'!#REF!</f>
        <v>#REF!</v>
      </c>
      <c r="B468" s="48" t="e">
        <f>IF('Запит 2-8'!#REF!&lt;&gt;"",'Запит 2-8'!#REF!,"")</f>
        <v>#REF!</v>
      </c>
      <c r="C468" s="49" t="e">
        <f>'Запит 2-8'!#REF!</f>
        <v>#REF!</v>
      </c>
      <c r="D468" s="50" t="e">
        <f>'Запит 2-8'!#REF!</f>
        <v>#REF!</v>
      </c>
      <c r="E468" s="350"/>
      <c r="F468" s="353" t="e">
        <f>#REF!+#REF!</f>
        <v>#REF!</v>
      </c>
      <c r="G468" s="81" t="e">
        <f t="shared" si="30"/>
        <v>#REF!</v>
      </c>
    </row>
    <row r="469" spans="1:7" x14ac:dyDescent="0.25">
      <c r="A469" s="218" t="e">
        <f>'Запит 2-8'!#REF!</f>
        <v>#REF!</v>
      </c>
      <c r="B469" s="48" t="e">
        <f>IF('Запит 2-8'!#REF!&lt;&gt;"",'Запит 2-8'!#REF!,"")</f>
        <v>#REF!</v>
      </c>
      <c r="C469" s="49" t="e">
        <f>'Запит 2-8'!#REF!</f>
        <v>#REF!</v>
      </c>
      <c r="D469" s="50" t="e">
        <f>'Запит 2-8'!#REF!</f>
        <v>#REF!</v>
      </c>
      <c r="E469" s="350"/>
      <c r="F469" s="353" t="e">
        <f>#REF!+#REF!</f>
        <v>#REF!</v>
      </c>
      <c r="G469" s="81" t="e">
        <f t="shared" si="30"/>
        <v>#REF!</v>
      </c>
    </row>
    <row r="470" spans="1:7" x14ac:dyDescent="0.25">
      <c r="A470" s="218" t="e">
        <f>'Запит 2-8'!#REF!</f>
        <v>#REF!</v>
      </c>
      <c r="B470" s="48" t="e">
        <f>IF('Запит 2-8'!#REF!&lt;&gt;"",'Запит 2-8'!#REF!,"")</f>
        <v>#REF!</v>
      </c>
      <c r="C470" s="49" t="e">
        <f>'Запит 2-8'!#REF!</f>
        <v>#REF!</v>
      </c>
      <c r="D470" s="50" t="e">
        <f>'Запит 2-8'!#REF!</f>
        <v>#REF!</v>
      </c>
      <c r="E470" s="350"/>
      <c r="F470" s="353" t="e">
        <f>#REF!+#REF!</f>
        <v>#REF!</v>
      </c>
      <c r="G470" s="81" t="e">
        <f t="shared" si="30"/>
        <v>#REF!</v>
      </c>
    </row>
    <row r="471" spans="1:7" x14ac:dyDescent="0.25">
      <c r="A471" s="218" t="e">
        <f>'Запит 2-8'!#REF!</f>
        <v>#REF!</v>
      </c>
      <c r="B471" s="48" t="e">
        <f>IF('Запит 2-8'!#REF!&lt;&gt;"",'Запит 2-8'!#REF!,"")</f>
        <v>#REF!</v>
      </c>
      <c r="C471" s="49" t="e">
        <f>'Запит 2-8'!#REF!</f>
        <v>#REF!</v>
      </c>
      <c r="D471" s="50" t="e">
        <f>'Запит 2-8'!#REF!</f>
        <v>#REF!</v>
      </c>
      <c r="E471" s="350"/>
      <c r="F471" s="353" t="e">
        <f>#REF!+#REF!</f>
        <v>#REF!</v>
      </c>
      <c r="G471" s="81" t="e">
        <f t="shared" si="30"/>
        <v>#REF!</v>
      </c>
    </row>
    <row r="472" spans="1:7" x14ac:dyDescent="0.25">
      <c r="A472" s="218" t="e">
        <f>'Запит 2-8'!#REF!</f>
        <v>#REF!</v>
      </c>
      <c r="B472" s="48" t="e">
        <f>IF('Запит 2-8'!#REF!&lt;&gt;"",'Запит 2-8'!#REF!,"")</f>
        <v>#REF!</v>
      </c>
      <c r="C472" s="49" t="e">
        <f>'Запит 2-8'!#REF!</f>
        <v>#REF!</v>
      </c>
      <c r="D472" s="50" t="e">
        <f>'Запит 2-8'!#REF!</f>
        <v>#REF!</v>
      </c>
      <c r="E472" s="350"/>
      <c r="F472" s="353" t="e">
        <f>#REF!+#REF!</f>
        <v>#REF!</v>
      </c>
      <c r="G472" s="81" t="e">
        <f t="shared" si="30"/>
        <v>#REF!</v>
      </c>
    </row>
    <row r="473" spans="1:7" x14ac:dyDescent="0.25">
      <c r="A473" s="218" t="e">
        <f>'Запит 2-8'!#REF!</f>
        <v>#REF!</v>
      </c>
      <c r="B473" s="48" t="e">
        <f>IF('Запит 2-8'!#REF!&lt;&gt;"",'Запит 2-8'!#REF!,"")</f>
        <v>#REF!</v>
      </c>
      <c r="C473" s="49" t="e">
        <f>'Запит 2-8'!#REF!</f>
        <v>#REF!</v>
      </c>
      <c r="D473" s="50" t="e">
        <f>'Запит 2-8'!#REF!</f>
        <v>#REF!</v>
      </c>
      <c r="E473" s="350"/>
      <c r="F473" s="353" t="e">
        <f>#REF!+#REF!</f>
        <v>#REF!</v>
      </c>
      <c r="G473" s="81" t="e">
        <f t="shared" si="30"/>
        <v>#REF!</v>
      </c>
    </row>
    <row r="474" spans="1:7" x14ac:dyDescent="0.25">
      <c r="A474" s="218" t="e">
        <f>'Запит 2-8'!#REF!</f>
        <v>#REF!</v>
      </c>
      <c r="B474" s="237" t="e">
        <f>IF('Запит 2-8'!#REF!&lt;&gt;"",'Запит 2-8'!#REF!,"")</f>
        <v>#REF!</v>
      </c>
      <c r="C474" s="238" t="e">
        <f>'Запит 2-8'!#REF!</f>
        <v>#REF!</v>
      </c>
      <c r="D474" s="239" t="e">
        <f>'Запит 2-8'!#REF!</f>
        <v>#REF!</v>
      </c>
      <c r="E474" s="351"/>
      <c r="F474" s="354" t="e">
        <f>#REF!+#REF!</f>
        <v>#REF!</v>
      </c>
      <c r="G474" s="81" t="e">
        <f t="shared" si="30"/>
        <v>#REF!</v>
      </c>
    </row>
    <row r="475" spans="1:7" ht="12.75" x14ac:dyDescent="0.2">
      <c r="A475" s="236" t="e">
        <f>'Запит 2-8'!#REF!</f>
        <v>#REF!</v>
      </c>
      <c r="B475" s="762" t="s">
        <v>109</v>
      </c>
      <c r="C475" s="763"/>
      <c r="D475" s="763"/>
      <c r="E475" s="764"/>
      <c r="F475" s="764"/>
      <c r="G475" s="81" t="e">
        <f>G476</f>
        <v>#REF!</v>
      </c>
    </row>
    <row r="476" spans="1:7" x14ac:dyDescent="0.25">
      <c r="A476" s="218" t="e">
        <f>'Запит 2-8'!#REF!</f>
        <v>#REF!</v>
      </c>
      <c r="B476" s="241" t="e">
        <f>IF('Запит 2-8'!#REF!&lt;&gt;"",'Запит 2-8'!#REF!,"")</f>
        <v>#REF!</v>
      </c>
      <c r="C476" s="242" t="e">
        <f>'Запит 2-8'!#REF!</f>
        <v>#REF!</v>
      </c>
      <c r="D476" s="243" t="e">
        <f>'Запит 2-8'!#REF!</f>
        <v>#REF!</v>
      </c>
      <c r="E476" s="440" t="s">
        <v>30</v>
      </c>
      <c r="F476" s="352" t="e">
        <f>#REF!+#REF!</f>
        <v>#REF!</v>
      </c>
      <c r="G476" s="81" t="e">
        <f t="shared" ref="G476:G485" si="31">IF(B476&lt;&gt;"","Для друку","")</f>
        <v>#REF!</v>
      </c>
    </row>
    <row r="477" spans="1:7" x14ac:dyDescent="0.25">
      <c r="A477" s="218" t="e">
        <f>'Запит 2-8'!#REF!</f>
        <v>#REF!</v>
      </c>
      <c r="B477" s="48" t="e">
        <f>IF('Запит 2-8'!#REF!&lt;&gt;"",'Запит 2-8'!#REF!,"")</f>
        <v>#REF!</v>
      </c>
      <c r="C477" s="49" t="e">
        <f>'Запит 2-8'!#REF!</f>
        <v>#REF!</v>
      </c>
      <c r="D477" s="50" t="e">
        <f>'Запит 2-8'!#REF!</f>
        <v>#REF!</v>
      </c>
      <c r="E477" s="441" t="s">
        <v>30</v>
      </c>
      <c r="F477" s="353" t="e">
        <f>#REF!+#REF!</f>
        <v>#REF!</v>
      </c>
      <c r="G477" s="81" t="e">
        <f t="shared" si="31"/>
        <v>#REF!</v>
      </c>
    </row>
    <row r="478" spans="1:7" x14ac:dyDescent="0.25">
      <c r="A478" s="218" t="e">
        <f>'Запит 2-8'!#REF!</f>
        <v>#REF!</v>
      </c>
      <c r="B478" s="48" t="e">
        <f>IF('Запит 2-8'!#REF!&lt;&gt;"",'Запит 2-8'!#REF!,"")</f>
        <v>#REF!</v>
      </c>
      <c r="C478" s="49" t="e">
        <f>'Запит 2-8'!#REF!</f>
        <v>#REF!</v>
      </c>
      <c r="D478" s="50" t="e">
        <f>'Запит 2-8'!#REF!</f>
        <v>#REF!</v>
      </c>
      <c r="E478" s="441" t="s">
        <v>30</v>
      </c>
      <c r="F478" s="353" t="e">
        <f>#REF!+#REF!</f>
        <v>#REF!</v>
      </c>
      <c r="G478" s="81" t="e">
        <f t="shared" si="31"/>
        <v>#REF!</v>
      </c>
    </row>
    <row r="479" spans="1:7" x14ac:dyDescent="0.25">
      <c r="A479" s="218" t="e">
        <f>'Запит 2-8'!#REF!</f>
        <v>#REF!</v>
      </c>
      <c r="B479" s="48" t="e">
        <f>IF('Запит 2-8'!#REF!&lt;&gt;"",'Запит 2-8'!#REF!,"")</f>
        <v>#REF!</v>
      </c>
      <c r="C479" s="49" t="e">
        <f>'Запит 2-8'!#REF!</f>
        <v>#REF!</v>
      </c>
      <c r="D479" s="50" t="e">
        <f>'Запит 2-8'!#REF!</f>
        <v>#REF!</v>
      </c>
      <c r="E479" s="441" t="s">
        <v>30</v>
      </c>
      <c r="F479" s="353" t="e">
        <f>#REF!+#REF!</f>
        <v>#REF!</v>
      </c>
      <c r="G479" s="81" t="e">
        <f t="shared" si="31"/>
        <v>#REF!</v>
      </c>
    </row>
    <row r="480" spans="1:7" x14ac:dyDescent="0.25">
      <c r="A480" s="218" t="e">
        <f>'Запит 2-8'!#REF!</f>
        <v>#REF!</v>
      </c>
      <c r="B480" s="48" t="e">
        <f>IF('Запит 2-8'!#REF!&lt;&gt;"",'Запит 2-8'!#REF!,"")</f>
        <v>#REF!</v>
      </c>
      <c r="C480" s="49" t="e">
        <f>'Запит 2-8'!#REF!</f>
        <v>#REF!</v>
      </c>
      <c r="D480" s="50" t="e">
        <f>'Запит 2-8'!#REF!</f>
        <v>#REF!</v>
      </c>
      <c r="E480" s="441" t="s">
        <v>30</v>
      </c>
      <c r="F480" s="353" t="e">
        <f>#REF!+#REF!</f>
        <v>#REF!</v>
      </c>
      <c r="G480" s="81" t="e">
        <f t="shared" si="31"/>
        <v>#REF!</v>
      </c>
    </row>
    <row r="481" spans="1:7" x14ac:dyDescent="0.25">
      <c r="A481" s="218" t="e">
        <f>'Запит 2-8'!#REF!</f>
        <v>#REF!</v>
      </c>
      <c r="B481" s="48" t="e">
        <f>IF('Запит 2-8'!#REF!&lt;&gt;"",'Запит 2-8'!#REF!,"")</f>
        <v>#REF!</v>
      </c>
      <c r="C481" s="49" t="e">
        <f>'Запит 2-8'!#REF!</f>
        <v>#REF!</v>
      </c>
      <c r="D481" s="50" t="e">
        <f>'Запит 2-8'!#REF!</f>
        <v>#REF!</v>
      </c>
      <c r="E481" s="441" t="s">
        <v>30</v>
      </c>
      <c r="F481" s="353" t="e">
        <f>#REF!+#REF!</f>
        <v>#REF!</v>
      </c>
      <c r="G481" s="81" t="e">
        <f t="shared" si="31"/>
        <v>#REF!</v>
      </c>
    </row>
    <row r="482" spans="1:7" x14ac:dyDescent="0.25">
      <c r="A482" s="218" t="e">
        <f>'Запит 2-8'!#REF!</f>
        <v>#REF!</v>
      </c>
      <c r="B482" s="48" t="e">
        <f>IF('Запит 2-8'!#REF!&lt;&gt;"",'Запит 2-8'!#REF!,"")</f>
        <v>#REF!</v>
      </c>
      <c r="C482" s="49" t="e">
        <f>'Запит 2-8'!#REF!</f>
        <v>#REF!</v>
      </c>
      <c r="D482" s="50" t="e">
        <f>'Запит 2-8'!#REF!</f>
        <v>#REF!</v>
      </c>
      <c r="E482" s="441" t="s">
        <v>30</v>
      </c>
      <c r="F482" s="353" t="e">
        <f>#REF!+#REF!</f>
        <v>#REF!</v>
      </c>
      <c r="G482" s="81" t="e">
        <f t="shared" si="31"/>
        <v>#REF!</v>
      </c>
    </row>
    <row r="483" spans="1:7" x14ac:dyDescent="0.25">
      <c r="A483" s="218" t="e">
        <f>'Запит 2-8'!#REF!</f>
        <v>#REF!</v>
      </c>
      <c r="B483" s="48" t="e">
        <f>IF('Запит 2-8'!#REF!&lt;&gt;"",'Запит 2-8'!#REF!,"")</f>
        <v>#REF!</v>
      </c>
      <c r="C483" s="49" t="e">
        <f>'Запит 2-8'!#REF!</f>
        <v>#REF!</v>
      </c>
      <c r="D483" s="50" t="e">
        <f>'Запит 2-8'!#REF!</f>
        <v>#REF!</v>
      </c>
      <c r="E483" s="441" t="s">
        <v>30</v>
      </c>
      <c r="F483" s="353" t="e">
        <f>#REF!+#REF!</f>
        <v>#REF!</v>
      </c>
      <c r="G483" s="81" t="e">
        <f t="shared" si="31"/>
        <v>#REF!</v>
      </c>
    </row>
    <row r="484" spans="1:7" ht="12.75" customHeight="1" x14ac:dyDescent="0.25">
      <c r="A484" s="218" t="e">
        <f>'Запит 2-8'!#REF!</f>
        <v>#REF!</v>
      </c>
      <c r="B484" s="48" t="e">
        <f>IF('Запит 2-8'!#REF!&lt;&gt;"",'Запит 2-8'!#REF!,"")</f>
        <v>#REF!</v>
      </c>
      <c r="C484" s="49" t="e">
        <f>'Запит 2-8'!#REF!</f>
        <v>#REF!</v>
      </c>
      <c r="D484" s="50" t="e">
        <f>'Запит 2-8'!#REF!</f>
        <v>#REF!</v>
      </c>
      <c r="E484" s="441" t="s">
        <v>30</v>
      </c>
      <c r="F484" s="353" t="e">
        <f>#REF!+#REF!</f>
        <v>#REF!</v>
      </c>
      <c r="G484" s="81" t="e">
        <f t="shared" si="31"/>
        <v>#REF!</v>
      </c>
    </row>
    <row r="485" spans="1:7" x14ac:dyDescent="0.25">
      <c r="A485" s="240" t="e">
        <f>'Запит 2-8'!#REF!</f>
        <v>#REF!</v>
      </c>
      <c r="B485" s="48" t="e">
        <f>IF('Запит 2-8'!#REF!&lt;&gt;"",'Запит 2-8'!#REF!,"")</f>
        <v>#REF!</v>
      </c>
      <c r="C485" s="49" t="e">
        <f>'Запит 2-8'!#REF!</f>
        <v>#REF!</v>
      </c>
      <c r="D485" s="50" t="e">
        <f>'Запит 2-8'!#REF!</f>
        <v>#REF!</v>
      </c>
      <c r="E485" s="442" t="s">
        <v>30</v>
      </c>
      <c r="F485" s="354" t="e">
        <f>#REF!+#REF!</f>
        <v>#REF!</v>
      </c>
      <c r="G485" s="81" t="e">
        <f t="shared" si="31"/>
        <v>#REF!</v>
      </c>
    </row>
    <row r="486" spans="1:7" ht="12.75" customHeight="1" x14ac:dyDescent="0.2">
      <c r="A486" s="760" t="e">
        <f>'Запит 2-8'!#REF!</f>
        <v>#REF!</v>
      </c>
      <c r="B486" s="761"/>
      <c r="C486" s="761"/>
      <c r="D486" s="761"/>
      <c r="E486" s="761"/>
      <c r="F486" s="761"/>
      <c r="G486" s="81" t="e">
        <f>G487</f>
        <v>#REF!</v>
      </c>
    </row>
    <row r="487" spans="1:7" ht="12.75" x14ac:dyDescent="0.2">
      <c r="A487" s="235" t="s">
        <v>4</v>
      </c>
      <c r="B487" s="762" t="s">
        <v>106</v>
      </c>
      <c r="C487" s="763"/>
      <c r="D487" s="763"/>
      <c r="E487" s="765"/>
      <c r="F487" s="765"/>
      <c r="G487" s="81" t="e">
        <f>G488</f>
        <v>#REF!</v>
      </c>
    </row>
    <row r="488" spans="1:7" x14ac:dyDescent="0.25">
      <c r="A488" s="218" t="e">
        <f>'Запит 2-8'!#REF!</f>
        <v>#REF!</v>
      </c>
      <c r="B488" s="241" t="e">
        <f>IF('Запит 2-8'!#REF!&lt;&gt;"",'Запит 2-8'!#REF!,"")</f>
        <v>#REF!</v>
      </c>
      <c r="C488" s="242" t="e">
        <f>'Запит 2-8'!#REF!</f>
        <v>#REF!</v>
      </c>
      <c r="D488" s="243" t="e">
        <f>'Запит 2-8'!#REF!</f>
        <v>#REF!</v>
      </c>
      <c r="E488" s="349"/>
      <c r="F488" s="352" t="e">
        <f>#REF!+#REF!</f>
        <v>#REF!</v>
      </c>
      <c r="G488" s="81" t="e">
        <f>IF(B488&lt;&gt;"","Для друку","")</f>
        <v>#REF!</v>
      </c>
    </row>
    <row r="489" spans="1:7" x14ac:dyDescent="0.25">
      <c r="A489" s="218" t="e">
        <f>'Запит 2-8'!#REF!</f>
        <v>#REF!</v>
      </c>
      <c r="B489" s="48" t="e">
        <f>IF('Запит 2-8'!#REF!&lt;&gt;"",'Запит 2-8'!#REF!,"")</f>
        <v>#REF!</v>
      </c>
      <c r="C489" s="49" t="e">
        <f>'Запит 2-8'!#REF!</f>
        <v>#REF!</v>
      </c>
      <c r="D489" s="50" t="e">
        <f>'Запит 2-8'!#REF!</f>
        <v>#REF!</v>
      </c>
      <c r="E489" s="350"/>
      <c r="F489" s="353" t="e">
        <f>#REF!+#REF!</f>
        <v>#REF!</v>
      </c>
      <c r="G489" s="81" t="e">
        <f>IF(B489&lt;&gt;"","Для друку","")</f>
        <v>#REF!</v>
      </c>
    </row>
    <row r="490" spans="1:7" x14ac:dyDescent="0.25">
      <c r="A490" s="218" t="e">
        <f>'Запит 2-8'!#REF!</f>
        <v>#REF!</v>
      </c>
      <c r="B490" s="48" t="e">
        <f>IF('Запит 2-8'!#REF!&lt;&gt;"",'Запит 2-8'!#REF!,"")</f>
        <v>#REF!</v>
      </c>
      <c r="C490" s="49" t="e">
        <f>'Запит 2-8'!#REF!</f>
        <v>#REF!</v>
      </c>
      <c r="D490" s="50" t="e">
        <f>'Запит 2-8'!#REF!</f>
        <v>#REF!</v>
      </c>
      <c r="E490" s="350"/>
      <c r="F490" s="353" t="e">
        <f>#REF!+#REF!</f>
        <v>#REF!</v>
      </c>
      <c r="G490" s="81" t="e">
        <f t="shared" ref="G490:G501" si="32">IF(B490&lt;&gt;"","Для друку","")</f>
        <v>#REF!</v>
      </c>
    </row>
    <row r="491" spans="1:7" x14ac:dyDescent="0.25">
      <c r="A491" s="218" t="e">
        <f>'Запит 2-8'!#REF!</f>
        <v>#REF!</v>
      </c>
      <c r="B491" s="48" t="e">
        <f>IF('Запит 2-8'!#REF!&lt;&gt;"",'Запит 2-8'!#REF!,"")</f>
        <v>#REF!</v>
      </c>
      <c r="C491" s="49" t="e">
        <f>'Запит 2-8'!#REF!</f>
        <v>#REF!</v>
      </c>
      <c r="D491" s="50" t="e">
        <f>'Запит 2-8'!#REF!</f>
        <v>#REF!</v>
      </c>
      <c r="E491" s="229"/>
      <c r="F491" s="353" t="e">
        <f>#REF!+#REF!</f>
        <v>#REF!</v>
      </c>
      <c r="G491" s="81" t="e">
        <f t="shared" si="32"/>
        <v>#REF!</v>
      </c>
    </row>
    <row r="492" spans="1:7" x14ac:dyDescent="0.25">
      <c r="A492" s="218" t="e">
        <f>'Запит 2-8'!#REF!</f>
        <v>#REF!</v>
      </c>
      <c r="B492" s="48" t="e">
        <f>IF('Запит 2-8'!#REF!&lt;&gt;"",'Запит 2-8'!#REF!,"")</f>
        <v>#REF!</v>
      </c>
      <c r="C492" s="49" t="e">
        <f>'Запит 2-8'!#REF!</f>
        <v>#REF!</v>
      </c>
      <c r="D492" s="50" t="e">
        <f>'Запит 2-8'!#REF!</f>
        <v>#REF!</v>
      </c>
      <c r="E492" s="350"/>
      <c r="F492" s="353" t="e">
        <f>#REF!+#REF!</f>
        <v>#REF!</v>
      </c>
      <c r="G492" s="81" t="e">
        <f t="shared" si="32"/>
        <v>#REF!</v>
      </c>
    </row>
    <row r="493" spans="1:7" x14ac:dyDescent="0.25">
      <c r="A493" s="218" t="e">
        <f>'Запит 2-8'!#REF!</f>
        <v>#REF!</v>
      </c>
      <c r="B493" s="48" t="e">
        <f>IF('Запит 2-8'!#REF!&lt;&gt;"",'Запит 2-8'!#REF!,"")</f>
        <v>#REF!</v>
      </c>
      <c r="C493" s="49" t="e">
        <f>'Запит 2-8'!#REF!</f>
        <v>#REF!</v>
      </c>
      <c r="D493" s="50" t="e">
        <f>'Запит 2-8'!#REF!</f>
        <v>#REF!</v>
      </c>
      <c r="E493" s="350"/>
      <c r="F493" s="353" t="e">
        <f>#REF!+#REF!</f>
        <v>#REF!</v>
      </c>
      <c r="G493" s="81" t="e">
        <f t="shared" si="32"/>
        <v>#REF!</v>
      </c>
    </row>
    <row r="494" spans="1:7" x14ac:dyDescent="0.25">
      <c r="A494" s="218" t="e">
        <f>'Запит 2-8'!#REF!</f>
        <v>#REF!</v>
      </c>
      <c r="B494" s="48" t="e">
        <f>IF('Запит 2-8'!#REF!&lt;&gt;"",'Запит 2-8'!#REF!,"")</f>
        <v>#REF!</v>
      </c>
      <c r="C494" s="49" t="e">
        <f>'Запит 2-8'!#REF!</f>
        <v>#REF!</v>
      </c>
      <c r="D494" s="50" t="e">
        <f>'Запит 2-8'!#REF!</f>
        <v>#REF!</v>
      </c>
      <c r="E494" s="350"/>
      <c r="F494" s="353" t="e">
        <f>#REF!+#REF!</f>
        <v>#REF!</v>
      </c>
      <c r="G494" s="81" t="e">
        <f t="shared" si="32"/>
        <v>#REF!</v>
      </c>
    </row>
    <row r="495" spans="1:7" x14ac:dyDescent="0.25">
      <c r="A495" s="218" t="e">
        <f>'Запит 2-8'!#REF!</f>
        <v>#REF!</v>
      </c>
      <c r="B495" s="48" t="e">
        <f>IF('Запит 2-8'!#REF!&lt;&gt;"",'Запит 2-8'!#REF!,"")</f>
        <v>#REF!</v>
      </c>
      <c r="C495" s="49" t="e">
        <f>'Запит 2-8'!#REF!</f>
        <v>#REF!</v>
      </c>
      <c r="D495" s="50" t="e">
        <f>'Запит 2-8'!#REF!</f>
        <v>#REF!</v>
      </c>
      <c r="E495" s="350"/>
      <c r="F495" s="353" t="e">
        <f>#REF!+#REF!</f>
        <v>#REF!</v>
      </c>
      <c r="G495" s="81" t="e">
        <f t="shared" si="32"/>
        <v>#REF!</v>
      </c>
    </row>
    <row r="496" spans="1:7" x14ac:dyDescent="0.25">
      <c r="A496" s="218" t="e">
        <f>'Запит 2-8'!#REF!</f>
        <v>#REF!</v>
      </c>
      <c r="B496" s="48" t="e">
        <f>IF('Запит 2-8'!#REF!&lt;&gt;"",'Запит 2-8'!#REF!,"")</f>
        <v>#REF!</v>
      </c>
      <c r="C496" s="49" t="e">
        <f>'Запит 2-8'!#REF!</f>
        <v>#REF!</v>
      </c>
      <c r="D496" s="50" t="e">
        <f>'Запит 2-8'!#REF!</f>
        <v>#REF!</v>
      </c>
      <c r="E496" s="350"/>
      <c r="F496" s="353" t="e">
        <f>#REF!+#REF!</f>
        <v>#REF!</v>
      </c>
      <c r="G496" s="81" t="e">
        <f t="shared" si="32"/>
        <v>#REF!</v>
      </c>
    </row>
    <row r="497" spans="1:7" x14ac:dyDescent="0.25">
      <c r="A497" s="218" t="e">
        <f>'Запит 2-8'!#REF!</f>
        <v>#REF!</v>
      </c>
      <c r="B497" s="48" t="e">
        <f>IF('Запит 2-8'!#REF!&lt;&gt;"",'Запит 2-8'!#REF!,"")</f>
        <v>#REF!</v>
      </c>
      <c r="C497" s="49" t="e">
        <f>'Запит 2-8'!#REF!</f>
        <v>#REF!</v>
      </c>
      <c r="D497" s="50" t="e">
        <f>'Запит 2-8'!#REF!</f>
        <v>#REF!</v>
      </c>
      <c r="E497" s="350"/>
      <c r="F497" s="353" t="e">
        <f>#REF!+#REF!</f>
        <v>#REF!</v>
      </c>
      <c r="G497" s="81" t="e">
        <f t="shared" si="32"/>
        <v>#REF!</v>
      </c>
    </row>
    <row r="498" spans="1:7" x14ac:dyDescent="0.25">
      <c r="A498" s="218" t="e">
        <f>'Запит 2-8'!#REF!</f>
        <v>#REF!</v>
      </c>
      <c r="B498" s="48" t="e">
        <f>IF('Запит 2-8'!#REF!&lt;&gt;"",'Запит 2-8'!#REF!,"")</f>
        <v>#REF!</v>
      </c>
      <c r="C498" s="49" t="e">
        <f>'Запит 2-8'!#REF!</f>
        <v>#REF!</v>
      </c>
      <c r="D498" s="50" t="e">
        <f>'Запит 2-8'!#REF!</f>
        <v>#REF!</v>
      </c>
      <c r="E498" s="350"/>
      <c r="F498" s="353" t="e">
        <f>#REF!+#REF!</f>
        <v>#REF!</v>
      </c>
      <c r="G498" s="81" t="e">
        <f t="shared" si="32"/>
        <v>#REF!</v>
      </c>
    </row>
    <row r="499" spans="1:7" x14ac:dyDescent="0.25">
      <c r="A499" s="218" t="e">
        <f>'Запит 2-8'!#REF!</f>
        <v>#REF!</v>
      </c>
      <c r="B499" s="48" t="e">
        <f>IF('Запит 2-8'!#REF!&lt;&gt;"",'Запит 2-8'!#REF!,"")</f>
        <v>#REF!</v>
      </c>
      <c r="C499" s="49" t="e">
        <f>'Запит 2-8'!#REF!</f>
        <v>#REF!</v>
      </c>
      <c r="D499" s="50" t="e">
        <f>'Запит 2-8'!#REF!</f>
        <v>#REF!</v>
      </c>
      <c r="E499" s="350"/>
      <c r="F499" s="353" t="e">
        <f>#REF!+#REF!</f>
        <v>#REF!</v>
      </c>
      <c r="G499" s="81" t="e">
        <f t="shared" si="32"/>
        <v>#REF!</v>
      </c>
    </row>
    <row r="500" spans="1:7" x14ac:dyDescent="0.25">
      <c r="A500" s="218" t="e">
        <f>'Запит 2-8'!#REF!</f>
        <v>#REF!</v>
      </c>
      <c r="B500" s="48" t="e">
        <f>IF('Запит 2-8'!#REF!&lt;&gt;"",'Запит 2-8'!#REF!,"")</f>
        <v>#REF!</v>
      </c>
      <c r="C500" s="49" t="e">
        <f>'Запит 2-8'!#REF!</f>
        <v>#REF!</v>
      </c>
      <c r="D500" s="50" t="e">
        <f>'Запит 2-8'!#REF!</f>
        <v>#REF!</v>
      </c>
      <c r="E500" s="350"/>
      <c r="F500" s="353" t="e">
        <f>#REF!+#REF!</f>
        <v>#REF!</v>
      </c>
      <c r="G500" s="81" t="e">
        <f t="shared" si="32"/>
        <v>#REF!</v>
      </c>
    </row>
    <row r="501" spans="1:7" x14ac:dyDescent="0.25">
      <c r="A501" s="218" t="e">
        <f>'Запит 2-8'!#REF!</f>
        <v>#REF!</v>
      </c>
      <c r="B501" s="48" t="e">
        <f>IF('Запит 2-8'!#REF!&lt;&gt;"",'Запит 2-8'!#REF!,"")</f>
        <v>#REF!</v>
      </c>
      <c r="C501" s="49" t="e">
        <f>'Запит 2-8'!#REF!</f>
        <v>#REF!</v>
      </c>
      <c r="D501" s="50" t="e">
        <f>'Запит 2-8'!#REF!</f>
        <v>#REF!</v>
      </c>
      <c r="E501" s="350"/>
      <c r="F501" s="353" t="e">
        <f>#REF!+#REF!</f>
        <v>#REF!</v>
      </c>
      <c r="G501" s="81" t="e">
        <f t="shared" si="32"/>
        <v>#REF!</v>
      </c>
    </row>
    <row r="502" spans="1:7" x14ac:dyDescent="0.25">
      <c r="A502" s="218" t="e">
        <f>'Запит 2-8'!#REF!</f>
        <v>#REF!</v>
      </c>
      <c r="B502" s="237" t="e">
        <f>IF('Запит 2-8'!#REF!&lt;&gt;"",'Запит 2-8'!#REF!,"")</f>
        <v>#REF!</v>
      </c>
      <c r="C502" s="238" t="e">
        <f>'Запит 2-8'!#REF!</f>
        <v>#REF!</v>
      </c>
      <c r="D502" s="239" t="e">
        <f>'Запит 2-8'!#REF!</f>
        <v>#REF!</v>
      </c>
      <c r="E502" s="351"/>
      <c r="F502" s="354" t="e">
        <f>#REF!+#REF!</f>
        <v>#REF!</v>
      </c>
      <c r="G502" s="81" t="e">
        <f>IF(B502&lt;&gt;"","Для друку","")</f>
        <v>#REF!</v>
      </c>
    </row>
    <row r="503" spans="1:7" ht="12.75" x14ac:dyDescent="0.2">
      <c r="A503" s="236" t="e">
        <f>'Запит 2-8'!#REF!</f>
        <v>#REF!</v>
      </c>
      <c r="B503" s="762" t="s">
        <v>107</v>
      </c>
      <c r="C503" s="763"/>
      <c r="D503" s="763"/>
      <c r="E503" s="764"/>
      <c r="F503" s="764"/>
      <c r="G503" s="81" t="e">
        <f>G504</f>
        <v>#REF!</v>
      </c>
    </row>
    <row r="504" spans="1:7" x14ac:dyDescent="0.25">
      <c r="A504" s="218" t="e">
        <f>'Запит 2-8'!#REF!</f>
        <v>#REF!</v>
      </c>
      <c r="B504" s="241" t="e">
        <f>IF('Запит 2-8'!#REF!&lt;&gt;"",'Запит 2-8'!#REF!,"")</f>
        <v>#REF!</v>
      </c>
      <c r="C504" s="242" t="e">
        <f>'Запит 2-8'!#REF!</f>
        <v>#REF!</v>
      </c>
      <c r="D504" s="243" t="e">
        <f>'Запит 2-8'!#REF!</f>
        <v>#REF!</v>
      </c>
      <c r="E504" s="349"/>
      <c r="F504" s="352" t="e">
        <f>#REF!+#REF!</f>
        <v>#REF!</v>
      </c>
      <c r="G504" s="81" t="e">
        <f t="shared" ref="G504:G518" si="33">IF(B504&lt;&gt;"","Для друку","")</f>
        <v>#REF!</v>
      </c>
    </row>
    <row r="505" spans="1:7" x14ac:dyDescent="0.25">
      <c r="A505" s="218" t="e">
        <f>'Запит 2-8'!#REF!</f>
        <v>#REF!</v>
      </c>
      <c r="B505" s="48" t="e">
        <f>IF('Запит 2-8'!#REF!&lt;&gt;"",'Запит 2-8'!#REF!,"")</f>
        <v>#REF!</v>
      </c>
      <c r="C505" s="49" t="e">
        <f>'Запит 2-8'!#REF!</f>
        <v>#REF!</v>
      </c>
      <c r="D505" s="50" t="e">
        <f>'Запит 2-8'!#REF!</f>
        <v>#REF!</v>
      </c>
      <c r="E505" s="350"/>
      <c r="F505" s="353" t="e">
        <f>#REF!+#REF!</f>
        <v>#REF!</v>
      </c>
      <c r="G505" s="81" t="e">
        <f t="shared" si="33"/>
        <v>#REF!</v>
      </c>
    </row>
    <row r="506" spans="1:7" x14ac:dyDescent="0.25">
      <c r="A506" s="218" t="e">
        <f>'Запит 2-8'!#REF!</f>
        <v>#REF!</v>
      </c>
      <c r="B506" s="48" t="e">
        <f>IF('Запит 2-8'!#REF!&lt;&gt;"",'Запит 2-8'!#REF!,"")</f>
        <v>#REF!</v>
      </c>
      <c r="C506" s="49" t="e">
        <f>'Запит 2-8'!#REF!</f>
        <v>#REF!</v>
      </c>
      <c r="D506" s="50" t="e">
        <f>'Запит 2-8'!#REF!</f>
        <v>#REF!</v>
      </c>
      <c r="E506" s="350"/>
      <c r="F506" s="353" t="e">
        <f>#REF!+#REF!</f>
        <v>#REF!</v>
      </c>
      <c r="G506" s="81" t="e">
        <f t="shared" si="33"/>
        <v>#REF!</v>
      </c>
    </row>
    <row r="507" spans="1:7" x14ac:dyDescent="0.25">
      <c r="A507" s="218" t="e">
        <f>'Запит 2-8'!#REF!</f>
        <v>#REF!</v>
      </c>
      <c r="B507" s="48" t="e">
        <f>IF('Запит 2-8'!#REF!&lt;&gt;"",'Запит 2-8'!#REF!,"")</f>
        <v>#REF!</v>
      </c>
      <c r="C507" s="49" t="e">
        <f>'Запит 2-8'!#REF!</f>
        <v>#REF!</v>
      </c>
      <c r="D507" s="50" t="e">
        <f>'Запит 2-8'!#REF!</f>
        <v>#REF!</v>
      </c>
      <c r="E507" s="229"/>
      <c r="F507" s="353" t="e">
        <f>#REF!+#REF!</f>
        <v>#REF!</v>
      </c>
      <c r="G507" s="81" t="e">
        <f t="shared" si="33"/>
        <v>#REF!</v>
      </c>
    </row>
    <row r="508" spans="1:7" x14ac:dyDescent="0.25">
      <c r="A508" s="218" t="e">
        <f>'Запит 2-8'!#REF!</f>
        <v>#REF!</v>
      </c>
      <c r="B508" s="48" t="e">
        <f>IF('Запит 2-8'!#REF!&lt;&gt;"",'Запит 2-8'!#REF!,"")</f>
        <v>#REF!</v>
      </c>
      <c r="C508" s="49" t="e">
        <f>'Запит 2-8'!#REF!</f>
        <v>#REF!</v>
      </c>
      <c r="D508" s="50" t="e">
        <f>'Запит 2-8'!#REF!</f>
        <v>#REF!</v>
      </c>
      <c r="E508" s="350"/>
      <c r="F508" s="353" t="e">
        <f>#REF!+#REF!</f>
        <v>#REF!</v>
      </c>
      <c r="G508" s="81" t="e">
        <f t="shared" si="33"/>
        <v>#REF!</v>
      </c>
    </row>
    <row r="509" spans="1:7" x14ac:dyDescent="0.25">
      <c r="A509" s="218" t="e">
        <f>'Запит 2-8'!#REF!</f>
        <v>#REF!</v>
      </c>
      <c r="B509" s="48" t="e">
        <f>IF('Запит 2-8'!#REF!&lt;&gt;"",'Запит 2-8'!#REF!,"")</f>
        <v>#REF!</v>
      </c>
      <c r="C509" s="49" t="e">
        <f>'Запит 2-8'!#REF!</f>
        <v>#REF!</v>
      </c>
      <c r="D509" s="50" t="e">
        <f>'Запит 2-8'!#REF!</f>
        <v>#REF!</v>
      </c>
      <c r="E509" s="350"/>
      <c r="F509" s="353" t="e">
        <f>#REF!+#REF!</f>
        <v>#REF!</v>
      </c>
      <c r="G509" s="81" t="e">
        <f t="shared" si="33"/>
        <v>#REF!</v>
      </c>
    </row>
    <row r="510" spans="1:7" x14ac:dyDescent="0.25">
      <c r="A510" s="218" t="e">
        <f>'Запит 2-8'!#REF!</f>
        <v>#REF!</v>
      </c>
      <c r="B510" s="48" t="e">
        <f>IF('Запит 2-8'!#REF!&lt;&gt;"",'Запит 2-8'!#REF!,"")</f>
        <v>#REF!</v>
      </c>
      <c r="C510" s="49" t="e">
        <f>'Запит 2-8'!#REF!</f>
        <v>#REF!</v>
      </c>
      <c r="D510" s="50" t="e">
        <f>'Запит 2-8'!#REF!</f>
        <v>#REF!</v>
      </c>
      <c r="E510" s="350"/>
      <c r="F510" s="353" t="e">
        <f>#REF!+#REF!</f>
        <v>#REF!</v>
      </c>
      <c r="G510" s="81" t="e">
        <f t="shared" si="33"/>
        <v>#REF!</v>
      </c>
    </row>
    <row r="511" spans="1:7" x14ac:dyDescent="0.25">
      <c r="A511" s="218" t="e">
        <f>'Запит 2-8'!#REF!</f>
        <v>#REF!</v>
      </c>
      <c r="B511" s="48" t="e">
        <f>IF('Запит 2-8'!#REF!&lt;&gt;"",'Запит 2-8'!#REF!,"")</f>
        <v>#REF!</v>
      </c>
      <c r="C511" s="49" t="e">
        <f>'Запит 2-8'!#REF!</f>
        <v>#REF!</v>
      </c>
      <c r="D511" s="50" t="e">
        <f>'Запит 2-8'!#REF!</f>
        <v>#REF!</v>
      </c>
      <c r="E511" s="350"/>
      <c r="F511" s="353" t="e">
        <f>#REF!+#REF!</f>
        <v>#REF!</v>
      </c>
      <c r="G511" s="81" t="e">
        <f t="shared" si="33"/>
        <v>#REF!</v>
      </c>
    </row>
    <row r="512" spans="1:7" x14ac:dyDescent="0.25">
      <c r="A512" s="218" t="e">
        <f>'Запит 2-8'!#REF!</f>
        <v>#REF!</v>
      </c>
      <c r="B512" s="48" t="e">
        <f>IF('Запит 2-8'!#REF!&lt;&gt;"",'Запит 2-8'!#REF!,"")</f>
        <v>#REF!</v>
      </c>
      <c r="C512" s="49" t="e">
        <f>'Запит 2-8'!#REF!</f>
        <v>#REF!</v>
      </c>
      <c r="D512" s="50" t="e">
        <f>'Запит 2-8'!#REF!</f>
        <v>#REF!</v>
      </c>
      <c r="E512" s="350"/>
      <c r="F512" s="353" t="e">
        <f>#REF!+#REF!</f>
        <v>#REF!</v>
      </c>
      <c r="G512" s="81" t="e">
        <f t="shared" si="33"/>
        <v>#REF!</v>
      </c>
    </row>
    <row r="513" spans="1:7" x14ac:dyDescent="0.25">
      <c r="A513" s="218" t="e">
        <f>'Запит 2-8'!#REF!</f>
        <v>#REF!</v>
      </c>
      <c r="B513" s="48" t="e">
        <f>IF('Запит 2-8'!#REF!&lt;&gt;"",'Запит 2-8'!#REF!,"")</f>
        <v>#REF!</v>
      </c>
      <c r="C513" s="49" t="e">
        <f>'Запит 2-8'!#REF!</f>
        <v>#REF!</v>
      </c>
      <c r="D513" s="50" t="e">
        <f>'Запит 2-8'!#REF!</f>
        <v>#REF!</v>
      </c>
      <c r="E513" s="350"/>
      <c r="F513" s="353" t="e">
        <f>#REF!+#REF!</f>
        <v>#REF!</v>
      </c>
      <c r="G513" s="81" t="e">
        <f t="shared" si="33"/>
        <v>#REF!</v>
      </c>
    </row>
    <row r="514" spans="1:7" x14ac:dyDescent="0.25">
      <c r="A514" s="218" t="e">
        <f>'Запит 2-8'!#REF!</f>
        <v>#REF!</v>
      </c>
      <c r="B514" s="48" t="e">
        <f>IF('Запит 2-8'!#REF!&lt;&gt;"",'Запит 2-8'!#REF!,"")</f>
        <v>#REF!</v>
      </c>
      <c r="C514" s="49" t="e">
        <f>'Запит 2-8'!#REF!</f>
        <v>#REF!</v>
      </c>
      <c r="D514" s="50" t="e">
        <f>'Запит 2-8'!#REF!</f>
        <v>#REF!</v>
      </c>
      <c r="E514" s="350"/>
      <c r="F514" s="353" t="e">
        <f>#REF!+#REF!</f>
        <v>#REF!</v>
      </c>
      <c r="G514" s="81" t="e">
        <f t="shared" si="33"/>
        <v>#REF!</v>
      </c>
    </row>
    <row r="515" spans="1:7" x14ac:dyDescent="0.25">
      <c r="A515" s="218" t="e">
        <f>'Запит 2-8'!#REF!</f>
        <v>#REF!</v>
      </c>
      <c r="B515" s="48" t="e">
        <f>IF('Запит 2-8'!#REF!&lt;&gt;"",'Запит 2-8'!#REF!,"")</f>
        <v>#REF!</v>
      </c>
      <c r="C515" s="49" t="e">
        <f>'Запит 2-8'!#REF!</f>
        <v>#REF!</v>
      </c>
      <c r="D515" s="50" t="e">
        <f>'Запит 2-8'!#REF!</f>
        <v>#REF!</v>
      </c>
      <c r="E515" s="350"/>
      <c r="F515" s="353" t="e">
        <f>#REF!+#REF!</f>
        <v>#REF!</v>
      </c>
      <c r="G515" s="81" t="e">
        <f t="shared" si="33"/>
        <v>#REF!</v>
      </c>
    </row>
    <row r="516" spans="1:7" x14ac:dyDescent="0.25">
      <c r="A516" s="218" t="e">
        <f>'Запит 2-8'!#REF!</f>
        <v>#REF!</v>
      </c>
      <c r="B516" s="48" t="e">
        <f>IF('Запит 2-8'!#REF!&lt;&gt;"",'Запит 2-8'!#REF!,"")</f>
        <v>#REF!</v>
      </c>
      <c r="C516" s="49" t="e">
        <f>'Запит 2-8'!#REF!</f>
        <v>#REF!</v>
      </c>
      <c r="D516" s="50" t="e">
        <f>'Запит 2-8'!#REF!</f>
        <v>#REF!</v>
      </c>
      <c r="E516" s="350"/>
      <c r="F516" s="353" t="e">
        <f>#REF!+#REF!</f>
        <v>#REF!</v>
      </c>
      <c r="G516" s="81" t="e">
        <f t="shared" si="33"/>
        <v>#REF!</v>
      </c>
    </row>
    <row r="517" spans="1:7" x14ac:dyDescent="0.25">
      <c r="A517" s="218" t="e">
        <f>'Запит 2-8'!#REF!</f>
        <v>#REF!</v>
      </c>
      <c r="B517" s="48" t="e">
        <f>IF('Запит 2-8'!#REF!&lt;&gt;"",'Запит 2-8'!#REF!,"")</f>
        <v>#REF!</v>
      </c>
      <c r="C517" s="49" t="e">
        <f>'Запит 2-8'!#REF!</f>
        <v>#REF!</v>
      </c>
      <c r="D517" s="50" t="e">
        <f>'Запит 2-8'!#REF!</f>
        <v>#REF!</v>
      </c>
      <c r="E517" s="350"/>
      <c r="F517" s="353" t="e">
        <f>#REF!+#REF!</f>
        <v>#REF!</v>
      </c>
      <c r="G517" s="81" t="e">
        <f t="shared" si="33"/>
        <v>#REF!</v>
      </c>
    </row>
    <row r="518" spans="1:7" x14ac:dyDescent="0.25">
      <c r="A518" s="218" t="e">
        <f>'Запит 2-8'!#REF!</f>
        <v>#REF!</v>
      </c>
      <c r="B518" s="237" t="e">
        <f>IF('Запит 2-8'!#REF!&lt;&gt;"",'Запит 2-8'!#REF!,"")</f>
        <v>#REF!</v>
      </c>
      <c r="C518" s="238" t="e">
        <f>'Запит 2-8'!#REF!</f>
        <v>#REF!</v>
      </c>
      <c r="D518" s="239" t="e">
        <f>'Запит 2-8'!#REF!</f>
        <v>#REF!</v>
      </c>
      <c r="E518" s="351"/>
      <c r="F518" s="354" t="e">
        <f>#REF!+#REF!</f>
        <v>#REF!</v>
      </c>
      <c r="G518" s="81" t="e">
        <f t="shared" si="33"/>
        <v>#REF!</v>
      </c>
    </row>
    <row r="519" spans="1:7" ht="12.75" x14ac:dyDescent="0.2">
      <c r="A519" s="236" t="e">
        <f>'Запит 2-8'!#REF!</f>
        <v>#REF!</v>
      </c>
      <c r="B519" s="762" t="s">
        <v>108</v>
      </c>
      <c r="C519" s="763"/>
      <c r="D519" s="763"/>
      <c r="E519" s="764"/>
      <c r="F519" s="764"/>
      <c r="G519" s="81" t="e">
        <f>G520</f>
        <v>#REF!</v>
      </c>
    </row>
    <row r="520" spans="1:7" x14ac:dyDescent="0.25">
      <c r="A520" s="218" t="e">
        <f>'Запит 2-8'!#REF!</f>
        <v>#REF!</v>
      </c>
      <c r="B520" s="241" t="e">
        <f>IF('Запит 2-8'!#REF!&lt;&gt;"",'Запит 2-8'!#REF!,"")</f>
        <v>#REF!</v>
      </c>
      <c r="C520" s="242" t="e">
        <f>'Запит 2-8'!#REF!</f>
        <v>#REF!</v>
      </c>
      <c r="D520" s="243" t="e">
        <f>'Запит 2-8'!#REF!</f>
        <v>#REF!</v>
      </c>
      <c r="E520" s="349"/>
      <c r="F520" s="352" t="e">
        <f>#REF!+#REF!</f>
        <v>#REF!</v>
      </c>
      <c r="G520" s="81" t="e">
        <f t="shared" ref="G520:G534" si="34">IF(B520&lt;&gt;"","Для друку","")</f>
        <v>#REF!</v>
      </c>
    </row>
    <row r="521" spans="1:7" x14ac:dyDescent="0.25">
      <c r="A521" s="218" t="e">
        <f>'Запит 2-8'!#REF!</f>
        <v>#REF!</v>
      </c>
      <c r="B521" s="48" t="e">
        <f>IF('Запит 2-8'!#REF!&lt;&gt;"",'Запит 2-8'!#REF!,"")</f>
        <v>#REF!</v>
      </c>
      <c r="C521" s="49" t="e">
        <f>'Запит 2-8'!#REF!</f>
        <v>#REF!</v>
      </c>
      <c r="D521" s="50" t="e">
        <f>'Запит 2-8'!#REF!</f>
        <v>#REF!</v>
      </c>
      <c r="E521" s="350"/>
      <c r="F521" s="353" t="e">
        <f>#REF!+#REF!</f>
        <v>#REF!</v>
      </c>
      <c r="G521" s="81" t="e">
        <f t="shared" si="34"/>
        <v>#REF!</v>
      </c>
    </row>
    <row r="522" spans="1:7" x14ac:dyDescent="0.25">
      <c r="A522" s="218" t="e">
        <f>'Запит 2-8'!#REF!</f>
        <v>#REF!</v>
      </c>
      <c r="B522" s="48" t="e">
        <f>IF('Запит 2-8'!#REF!&lt;&gt;"",'Запит 2-8'!#REF!,"")</f>
        <v>#REF!</v>
      </c>
      <c r="C522" s="49" t="e">
        <f>'Запит 2-8'!#REF!</f>
        <v>#REF!</v>
      </c>
      <c r="D522" s="50" t="e">
        <f>'Запит 2-8'!#REF!</f>
        <v>#REF!</v>
      </c>
      <c r="E522" s="350"/>
      <c r="F522" s="353" t="e">
        <f>#REF!+#REF!</f>
        <v>#REF!</v>
      </c>
      <c r="G522" s="81" t="e">
        <f t="shared" si="34"/>
        <v>#REF!</v>
      </c>
    </row>
    <row r="523" spans="1:7" x14ac:dyDescent="0.25">
      <c r="A523" s="218" t="e">
        <f>'Запит 2-8'!#REF!</f>
        <v>#REF!</v>
      </c>
      <c r="B523" s="48" t="e">
        <f>IF('Запит 2-8'!#REF!&lt;&gt;"",'Запит 2-8'!#REF!,"")</f>
        <v>#REF!</v>
      </c>
      <c r="C523" s="49" t="e">
        <f>'Запит 2-8'!#REF!</f>
        <v>#REF!</v>
      </c>
      <c r="D523" s="50" t="e">
        <f>'Запит 2-8'!#REF!</f>
        <v>#REF!</v>
      </c>
      <c r="E523" s="229"/>
      <c r="F523" s="353" t="e">
        <f>#REF!+#REF!</f>
        <v>#REF!</v>
      </c>
      <c r="G523" s="81" t="e">
        <f t="shared" si="34"/>
        <v>#REF!</v>
      </c>
    </row>
    <row r="524" spans="1:7" x14ac:dyDescent="0.25">
      <c r="A524" s="218" t="e">
        <f>'Запит 2-8'!#REF!</f>
        <v>#REF!</v>
      </c>
      <c r="B524" s="48" t="e">
        <f>IF('Запит 2-8'!#REF!&lt;&gt;"",'Запит 2-8'!#REF!,"")</f>
        <v>#REF!</v>
      </c>
      <c r="C524" s="49" t="e">
        <f>'Запит 2-8'!#REF!</f>
        <v>#REF!</v>
      </c>
      <c r="D524" s="50" t="e">
        <f>'Запит 2-8'!#REF!</f>
        <v>#REF!</v>
      </c>
      <c r="E524" s="350"/>
      <c r="F524" s="353" t="e">
        <f>#REF!+#REF!</f>
        <v>#REF!</v>
      </c>
      <c r="G524" s="81" t="e">
        <f t="shared" si="34"/>
        <v>#REF!</v>
      </c>
    </row>
    <row r="525" spans="1:7" x14ac:dyDescent="0.25">
      <c r="A525" s="218" t="e">
        <f>'Запит 2-8'!#REF!</f>
        <v>#REF!</v>
      </c>
      <c r="B525" s="48" t="e">
        <f>IF('Запит 2-8'!#REF!&lt;&gt;"",'Запит 2-8'!#REF!,"")</f>
        <v>#REF!</v>
      </c>
      <c r="C525" s="49" t="e">
        <f>'Запит 2-8'!#REF!</f>
        <v>#REF!</v>
      </c>
      <c r="D525" s="50" t="e">
        <f>'Запит 2-8'!#REF!</f>
        <v>#REF!</v>
      </c>
      <c r="E525" s="350"/>
      <c r="F525" s="353" t="e">
        <f>#REF!+#REF!</f>
        <v>#REF!</v>
      </c>
      <c r="G525" s="81" t="e">
        <f t="shared" si="34"/>
        <v>#REF!</v>
      </c>
    </row>
    <row r="526" spans="1:7" x14ac:dyDescent="0.25">
      <c r="A526" s="218" t="e">
        <f>'Запит 2-8'!#REF!</f>
        <v>#REF!</v>
      </c>
      <c r="B526" s="48" t="e">
        <f>IF('Запит 2-8'!#REF!&lt;&gt;"",'Запит 2-8'!#REF!,"")</f>
        <v>#REF!</v>
      </c>
      <c r="C526" s="49" t="e">
        <f>'Запит 2-8'!#REF!</f>
        <v>#REF!</v>
      </c>
      <c r="D526" s="50" t="e">
        <f>'Запит 2-8'!#REF!</f>
        <v>#REF!</v>
      </c>
      <c r="E526" s="350"/>
      <c r="F526" s="353" t="e">
        <f>#REF!+#REF!</f>
        <v>#REF!</v>
      </c>
      <c r="G526" s="81" t="e">
        <f t="shared" si="34"/>
        <v>#REF!</v>
      </c>
    </row>
    <row r="527" spans="1:7" x14ac:dyDescent="0.25">
      <c r="A527" s="218" t="e">
        <f>'Запит 2-8'!#REF!</f>
        <v>#REF!</v>
      </c>
      <c r="B527" s="48" t="e">
        <f>IF('Запит 2-8'!#REF!&lt;&gt;"",'Запит 2-8'!#REF!,"")</f>
        <v>#REF!</v>
      </c>
      <c r="C527" s="49" t="e">
        <f>'Запит 2-8'!#REF!</f>
        <v>#REF!</v>
      </c>
      <c r="D527" s="50" t="e">
        <f>'Запит 2-8'!#REF!</f>
        <v>#REF!</v>
      </c>
      <c r="E527" s="350"/>
      <c r="F527" s="353" t="e">
        <f>#REF!+#REF!</f>
        <v>#REF!</v>
      </c>
      <c r="G527" s="81" t="e">
        <f t="shared" si="34"/>
        <v>#REF!</v>
      </c>
    </row>
    <row r="528" spans="1:7" x14ac:dyDescent="0.25">
      <c r="A528" s="218" t="e">
        <f>'Запит 2-8'!#REF!</f>
        <v>#REF!</v>
      </c>
      <c r="B528" s="48" t="e">
        <f>IF('Запит 2-8'!#REF!&lt;&gt;"",'Запит 2-8'!#REF!,"")</f>
        <v>#REF!</v>
      </c>
      <c r="C528" s="49" t="e">
        <f>'Запит 2-8'!#REF!</f>
        <v>#REF!</v>
      </c>
      <c r="D528" s="50" t="e">
        <f>'Запит 2-8'!#REF!</f>
        <v>#REF!</v>
      </c>
      <c r="E528" s="350"/>
      <c r="F528" s="353" t="e">
        <f>#REF!+#REF!</f>
        <v>#REF!</v>
      </c>
      <c r="G528" s="81" t="e">
        <f t="shared" si="34"/>
        <v>#REF!</v>
      </c>
    </row>
    <row r="529" spans="1:7" x14ac:dyDescent="0.25">
      <c r="A529" s="218" t="e">
        <f>'Запит 2-8'!#REF!</f>
        <v>#REF!</v>
      </c>
      <c r="B529" s="48" t="e">
        <f>IF('Запит 2-8'!#REF!&lt;&gt;"",'Запит 2-8'!#REF!,"")</f>
        <v>#REF!</v>
      </c>
      <c r="C529" s="49" t="e">
        <f>'Запит 2-8'!#REF!</f>
        <v>#REF!</v>
      </c>
      <c r="D529" s="50" t="e">
        <f>'Запит 2-8'!#REF!</f>
        <v>#REF!</v>
      </c>
      <c r="E529" s="350"/>
      <c r="F529" s="353" t="e">
        <f>#REF!+#REF!</f>
        <v>#REF!</v>
      </c>
      <c r="G529" s="81" t="e">
        <f t="shared" si="34"/>
        <v>#REF!</v>
      </c>
    </row>
    <row r="530" spans="1:7" x14ac:dyDescent="0.25">
      <c r="A530" s="218" t="e">
        <f>'Запит 2-8'!#REF!</f>
        <v>#REF!</v>
      </c>
      <c r="B530" s="48" t="e">
        <f>IF('Запит 2-8'!#REF!&lt;&gt;"",'Запит 2-8'!#REF!,"")</f>
        <v>#REF!</v>
      </c>
      <c r="C530" s="49" t="e">
        <f>'Запит 2-8'!#REF!</f>
        <v>#REF!</v>
      </c>
      <c r="D530" s="50" t="e">
        <f>'Запит 2-8'!#REF!</f>
        <v>#REF!</v>
      </c>
      <c r="E530" s="350"/>
      <c r="F530" s="353" t="e">
        <f>#REF!+#REF!</f>
        <v>#REF!</v>
      </c>
      <c r="G530" s="81" t="e">
        <f t="shared" si="34"/>
        <v>#REF!</v>
      </c>
    </row>
    <row r="531" spans="1:7" x14ac:dyDescent="0.25">
      <c r="A531" s="218" t="e">
        <f>'Запит 2-8'!#REF!</f>
        <v>#REF!</v>
      </c>
      <c r="B531" s="48" t="e">
        <f>IF('Запит 2-8'!#REF!&lt;&gt;"",'Запит 2-8'!#REF!,"")</f>
        <v>#REF!</v>
      </c>
      <c r="C531" s="49" t="e">
        <f>'Запит 2-8'!#REF!</f>
        <v>#REF!</v>
      </c>
      <c r="D531" s="50" t="e">
        <f>'Запит 2-8'!#REF!</f>
        <v>#REF!</v>
      </c>
      <c r="E531" s="350"/>
      <c r="F531" s="353" t="e">
        <f>#REF!+#REF!</f>
        <v>#REF!</v>
      </c>
      <c r="G531" s="81" t="e">
        <f t="shared" si="34"/>
        <v>#REF!</v>
      </c>
    </row>
    <row r="532" spans="1:7" x14ac:dyDescent="0.25">
      <c r="A532" s="218" t="e">
        <f>'Запит 2-8'!#REF!</f>
        <v>#REF!</v>
      </c>
      <c r="B532" s="48" t="e">
        <f>IF('Запит 2-8'!#REF!&lt;&gt;"",'Запит 2-8'!#REF!,"")</f>
        <v>#REF!</v>
      </c>
      <c r="C532" s="49" t="e">
        <f>'Запит 2-8'!#REF!</f>
        <v>#REF!</v>
      </c>
      <c r="D532" s="50" t="e">
        <f>'Запит 2-8'!#REF!</f>
        <v>#REF!</v>
      </c>
      <c r="E532" s="350"/>
      <c r="F532" s="353" t="e">
        <f>#REF!+#REF!</f>
        <v>#REF!</v>
      </c>
      <c r="G532" s="81" t="e">
        <f t="shared" si="34"/>
        <v>#REF!</v>
      </c>
    </row>
    <row r="533" spans="1:7" x14ac:dyDescent="0.25">
      <c r="A533" s="218" t="e">
        <f>'Запит 2-8'!#REF!</f>
        <v>#REF!</v>
      </c>
      <c r="B533" s="48" t="e">
        <f>IF('Запит 2-8'!#REF!&lt;&gt;"",'Запит 2-8'!#REF!,"")</f>
        <v>#REF!</v>
      </c>
      <c r="C533" s="49" t="e">
        <f>'Запит 2-8'!#REF!</f>
        <v>#REF!</v>
      </c>
      <c r="D533" s="50" t="e">
        <f>'Запит 2-8'!#REF!</f>
        <v>#REF!</v>
      </c>
      <c r="E533" s="350"/>
      <c r="F533" s="353" t="e">
        <f>#REF!+#REF!</f>
        <v>#REF!</v>
      </c>
      <c r="G533" s="81" t="e">
        <f t="shared" si="34"/>
        <v>#REF!</v>
      </c>
    </row>
    <row r="534" spans="1:7" x14ac:dyDescent="0.25">
      <c r="A534" s="218" t="e">
        <f>'Запит 2-8'!#REF!</f>
        <v>#REF!</v>
      </c>
      <c r="B534" s="237" t="e">
        <f>IF('Запит 2-8'!#REF!&lt;&gt;"",'Запит 2-8'!#REF!,"")</f>
        <v>#REF!</v>
      </c>
      <c r="C534" s="238" t="e">
        <f>'Запит 2-8'!#REF!</f>
        <v>#REF!</v>
      </c>
      <c r="D534" s="239" t="e">
        <f>'Запит 2-8'!#REF!</f>
        <v>#REF!</v>
      </c>
      <c r="E534" s="351"/>
      <c r="F534" s="354" t="e">
        <f>#REF!+#REF!</f>
        <v>#REF!</v>
      </c>
      <c r="G534" s="81" t="e">
        <f t="shared" si="34"/>
        <v>#REF!</v>
      </c>
    </row>
    <row r="535" spans="1:7" ht="12.75" x14ac:dyDescent="0.2">
      <c r="A535" s="236" t="e">
        <f>'Запит 2-8'!#REF!</f>
        <v>#REF!</v>
      </c>
      <c r="B535" s="762" t="s">
        <v>109</v>
      </c>
      <c r="C535" s="763"/>
      <c r="D535" s="763"/>
      <c r="E535" s="764"/>
      <c r="F535" s="764"/>
      <c r="G535" s="81" t="e">
        <f>G536</f>
        <v>#REF!</v>
      </c>
    </row>
    <row r="536" spans="1:7" x14ac:dyDescent="0.25">
      <c r="A536" s="218" t="e">
        <f>'Запит 2-8'!#REF!</f>
        <v>#REF!</v>
      </c>
      <c r="B536" s="241" t="e">
        <f>IF('Запит 2-8'!#REF!&lt;&gt;"",'Запит 2-8'!#REF!,"")</f>
        <v>#REF!</v>
      </c>
      <c r="C536" s="242" t="e">
        <f>'Запит 2-8'!#REF!</f>
        <v>#REF!</v>
      </c>
      <c r="D536" s="243" t="e">
        <f>'Запит 2-8'!#REF!</f>
        <v>#REF!</v>
      </c>
      <c r="E536" s="440" t="s">
        <v>30</v>
      </c>
      <c r="F536" s="352" t="e">
        <f>#REF!+#REF!</f>
        <v>#REF!</v>
      </c>
      <c r="G536" s="81" t="e">
        <f t="shared" ref="G536:G545" si="35">IF(B536&lt;&gt;"","Для друку","")</f>
        <v>#REF!</v>
      </c>
    </row>
    <row r="537" spans="1:7" x14ac:dyDescent="0.25">
      <c r="A537" s="218" t="e">
        <f>'Запит 2-8'!#REF!</f>
        <v>#REF!</v>
      </c>
      <c r="B537" s="48" t="e">
        <f>IF('Запит 2-8'!#REF!&lt;&gt;"",'Запит 2-8'!#REF!,"")</f>
        <v>#REF!</v>
      </c>
      <c r="C537" s="49" t="e">
        <f>'Запит 2-8'!#REF!</f>
        <v>#REF!</v>
      </c>
      <c r="D537" s="50" t="e">
        <f>'Запит 2-8'!#REF!</f>
        <v>#REF!</v>
      </c>
      <c r="E537" s="441" t="s">
        <v>30</v>
      </c>
      <c r="F537" s="353" t="e">
        <f>#REF!+#REF!</f>
        <v>#REF!</v>
      </c>
      <c r="G537" s="81" t="e">
        <f t="shared" si="35"/>
        <v>#REF!</v>
      </c>
    </row>
    <row r="538" spans="1:7" x14ac:dyDescent="0.25">
      <c r="A538" s="218" t="e">
        <f>'Запит 2-8'!#REF!</f>
        <v>#REF!</v>
      </c>
      <c r="B538" s="48" t="e">
        <f>IF('Запит 2-8'!#REF!&lt;&gt;"",'Запит 2-8'!#REF!,"")</f>
        <v>#REF!</v>
      </c>
      <c r="C538" s="49" t="e">
        <f>'Запит 2-8'!#REF!</f>
        <v>#REF!</v>
      </c>
      <c r="D538" s="50" t="e">
        <f>'Запит 2-8'!#REF!</f>
        <v>#REF!</v>
      </c>
      <c r="E538" s="441" t="s">
        <v>30</v>
      </c>
      <c r="F538" s="353" t="e">
        <f>#REF!+#REF!</f>
        <v>#REF!</v>
      </c>
      <c r="G538" s="81" t="e">
        <f t="shared" si="35"/>
        <v>#REF!</v>
      </c>
    </row>
    <row r="539" spans="1:7" x14ac:dyDescent="0.25">
      <c r="A539" s="218" t="e">
        <f>'Запит 2-8'!#REF!</f>
        <v>#REF!</v>
      </c>
      <c r="B539" s="48" t="e">
        <f>IF('Запит 2-8'!#REF!&lt;&gt;"",'Запит 2-8'!#REF!,"")</f>
        <v>#REF!</v>
      </c>
      <c r="C539" s="49" t="e">
        <f>'Запит 2-8'!#REF!</f>
        <v>#REF!</v>
      </c>
      <c r="D539" s="50" t="e">
        <f>'Запит 2-8'!#REF!</f>
        <v>#REF!</v>
      </c>
      <c r="E539" s="441" t="s">
        <v>30</v>
      </c>
      <c r="F539" s="353" t="e">
        <f>#REF!+#REF!</f>
        <v>#REF!</v>
      </c>
      <c r="G539" s="81" t="e">
        <f t="shared" si="35"/>
        <v>#REF!</v>
      </c>
    </row>
    <row r="540" spans="1:7" x14ac:dyDescent="0.25">
      <c r="A540" s="218" t="e">
        <f>'Запит 2-8'!#REF!</f>
        <v>#REF!</v>
      </c>
      <c r="B540" s="48" t="e">
        <f>IF('Запит 2-8'!#REF!&lt;&gt;"",'Запит 2-8'!#REF!,"")</f>
        <v>#REF!</v>
      </c>
      <c r="C540" s="49" t="e">
        <f>'Запит 2-8'!#REF!</f>
        <v>#REF!</v>
      </c>
      <c r="D540" s="50" t="e">
        <f>'Запит 2-8'!#REF!</f>
        <v>#REF!</v>
      </c>
      <c r="E540" s="441" t="s">
        <v>30</v>
      </c>
      <c r="F540" s="353" t="e">
        <f>#REF!+#REF!</f>
        <v>#REF!</v>
      </c>
      <c r="G540" s="81" t="e">
        <f t="shared" si="35"/>
        <v>#REF!</v>
      </c>
    </row>
    <row r="541" spans="1:7" x14ac:dyDescent="0.25">
      <c r="A541" s="218" t="e">
        <f>'Запит 2-8'!#REF!</f>
        <v>#REF!</v>
      </c>
      <c r="B541" s="48" t="e">
        <f>IF('Запит 2-8'!#REF!&lt;&gt;"",'Запит 2-8'!#REF!,"")</f>
        <v>#REF!</v>
      </c>
      <c r="C541" s="49" t="e">
        <f>'Запит 2-8'!#REF!</f>
        <v>#REF!</v>
      </c>
      <c r="D541" s="50" t="e">
        <f>'Запит 2-8'!#REF!</f>
        <v>#REF!</v>
      </c>
      <c r="E541" s="441" t="s">
        <v>30</v>
      </c>
      <c r="F541" s="353" t="e">
        <f>#REF!+#REF!</f>
        <v>#REF!</v>
      </c>
      <c r="G541" s="81" t="e">
        <f t="shared" si="35"/>
        <v>#REF!</v>
      </c>
    </row>
    <row r="542" spans="1:7" x14ac:dyDescent="0.25">
      <c r="A542" s="218" t="e">
        <f>'Запит 2-8'!#REF!</f>
        <v>#REF!</v>
      </c>
      <c r="B542" s="48" t="e">
        <f>IF('Запит 2-8'!#REF!&lt;&gt;"",'Запит 2-8'!#REF!,"")</f>
        <v>#REF!</v>
      </c>
      <c r="C542" s="49" t="e">
        <f>'Запит 2-8'!#REF!</f>
        <v>#REF!</v>
      </c>
      <c r="D542" s="50" t="e">
        <f>'Запит 2-8'!#REF!</f>
        <v>#REF!</v>
      </c>
      <c r="E542" s="441" t="s">
        <v>30</v>
      </c>
      <c r="F542" s="353" t="e">
        <f>#REF!+#REF!</f>
        <v>#REF!</v>
      </c>
      <c r="G542" s="81" t="e">
        <f t="shared" si="35"/>
        <v>#REF!</v>
      </c>
    </row>
    <row r="543" spans="1:7" x14ac:dyDescent="0.25">
      <c r="A543" s="218" t="e">
        <f>'Запит 2-8'!#REF!</f>
        <v>#REF!</v>
      </c>
      <c r="B543" s="48" t="e">
        <f>IF('Запит 2-8'!#REF!&lt;&gt;"",'Запит 2-8'!#REF!,"")</f>
        <v>#REF!</v>
      </c>
      <c r="C543" s="49" t="e">
        <f>'Запит 2-8'!#REF!</f>
        <v>#REF!</v>
      </c>
      <c r="D543" s="50" t="e">
        <f>'Запит 2-8'!#REF!</f>
        <v>#REF!</v>
      </c>
      <c r="E543" s="441" t="s">
        <v>30</v>
      </c>
      <c r="F543" s="353" t="e">
        <f>#REF!+#REF!</f>
        <v>#REF!</v>
      </c>
      <c r="G543" s="81" t="e">
        <f t="shared" si="35"/>
        <v>#REF!</v>
      </c>
    </row>
    <row r="544" spans="1:7" ht="12.75" customHeight="1" x14ac:dyDescent="0.25">
      <c r="A544" s="218" t="e">
        <f>'Запит 2-8'!#REF!</f>
        <v>#REF!</v>
      </c>
      <c r="B544" s="48" t="e">
        <f>IF('Запит 2-8'!#REF!&lt;&gt;"",'Запит 2-8'!#REF!,"")</f>
        <v>#REF!</v>
      </c>
      <c r="C544" s="49" t="e">
        <f>'Запит 2-8'!#REF!</f>
        <v>#REF!</v>
      </c>
      <c r="D544" s="50" t="e">
        <f>'Запит 2-8'!#REF!</f>
        <v>#REF!</v>
      </c>
      <c r="E544" s="441" t="s">
        <v>30</v>
      </c>
      <c r="F544" s="353" t="e">
        <f>#REF!+#REF!</f>
        <v>#REF!</v>
      </c>
      <c r="G544" s="81" t="e">
        <f t="shared" si="35"/>
        <v>#REF!</v>
      </c>
    </row>
    <row r="545" spans="1:7" x14ac:dyDescent="0.25">
      <c r="A545" s="240" t="e">
        <f>'Запит 2-8'!#REF!</f>
        <v>#REF!</v>
      </c>
      <c r="B545" s="48" t="e">
        <f>IF('Запит 2-8'!#REF!&lt;&gt;"",'Запит 2-8'!#REF!,"")</f>
        <v>#REF!</v>
      </c>
      <c r="C545" s="49" t="e">
        <f>'Запит 2-8'!#REF!</f>
        <v>#REF!</v>
      </c>
      <c r="D545" s="50" t="e">
        <f>'Запит 2-8'!#REF!</f>
        <v>#REF!</v>
      </c>
      <c r="E545" s="442" t="s">
        <v>30</v>
      </c>
      <c r="F545" s="354" t="e">
        <f>#REF!+#REF!</f>
        <v>#REF!</v>
      </c>
      <c r="G545" s="81" t="e">
        <f t="shared" si="35"/>
        <v>#REF!</v>
      </c>
    </row>
    <row r="546" spans="1:7" ht="12.75" customHeight="1" x14ac:dyDescent="0.2">
      <c r="A546" s="760" t="e">
        <f>'Запит 2-8'!#REF!</f>
        <v>#REF!</v>
      </c>
      <c r="B546" s="761"/>
      <c r="C546" s="761"/>
      <c r="D546" s="761"/>
      <c r="E546" s="761"/>
      <c r="F546" s="761"/>
      <c r="G546" s="81" t="e">
        <f>G547</f>
        <v>#REF!</v>
      </c>
    </row>
    <row r="547" spans="1:7" ht="12.75" x14ac:dyDescent="0.2">
      <c r="A547" s="235" t="s">
        <v>4</v>
      </c>
      <c r="B547" s="762" t="s">
        <v>106</v>
      </c>
      <c r="C547" s="763"/>
      <c r="D547" s="763"/>
      <c r="E547" s="765"/>
      <c r="F547" s="765"/>
      <c r="G547" s="81" t="e">
        <f>G548</f>
        <v>#REF!</v>
      </c>
    </row>
    <row r="548" spans="1:7" x14ac:dyDescent="0.25">
      <c r="A548" s="218" t="e">
        <f>'Запит 2-8'!#REF!</f>
        <v>#REF!</v>
      </c>
      <c r="B548" s="241" t="e">
        <f>IF('Запит 2-8'!#REF!&lt;&gt;"",'Запит 2-8'!#REF!,"")</f>
        <v>#REF!</v>
      </c>
      <c r="C548" s="242" t="e">
        <f>'Запит 2-8'!#REF!</f>
        <v>#REF!</v>
      </c>
      <c r="D548" s="243" t="e">
        <f>'Запит 2-8'!#REF!</f>
        <v>#REF!</v>
      </c>
      <c r="E548" s="349"/>
      <c r="F548" s="352" t="e">
        <f>#REF!+#REF!</f>
        <v>#REF!</v>
      </c>
      <c r="G548" s="81" t="e">
        <f>IF(B548&lt;&gt;"","Для друку","")</f>
        <v>#REF!</v>
      </c>
    </row>
    <row r="549" spans="1:7" x14ac:dyDescent="0.25">
      <c r="A549" s="218" t="e">
        <f>'Запит 2-8'!#REF!</f>
        <v>#REF!</v>
      </c>
      <c r="B549" s="48" t="e">
        <f>IF('Запит 2-8'!#REF!&lt;&gt;"",'Запит 2-8'!#REF!,"")</f>
        <v>#REF!</v>
      </c>
      <c r="C549" s="49" t="e">
        <f>'Запит 2-8'!#REF!</f>
        <v>#REF!</v>
      </c>
      <c r="D549" s="50" t="e">
        <f>'Запит 2-8'!#REF!</f>
        <v>#REF!</v>
      </c>
      <c r="E549" s="350"/>
      <c r="F549" s="353" t="e">
        <f>#REF!+#REF!</f>
        <v>#REF!</v>
      </c>
      <c r="G549" s="81" t="e">
        <f>IF(B549&lt;&gt;"","Для друку","")</f>
        <v>#REF!</v>
      </c>
    </row>
    <row r="550" spans="1:7" x14ac:dyDescent="0.25">
      <c r="A550" s="218" t="e">
        <f>'Запит 2-8'!#REF!</f>
        <v>#REF!</v>
      </c>
      <c r="B550" s="48" t="e">
        <f>IF('Запит 2-8'!#REF!&lt;&gt;"",'Запит 2-8'!#REF!,"")</f>
        <v>#REF!</v>
      </c>
      <c r="C550" s="49" t="e">
        <f>'Запит 2-8'!#REF!</f>
        <v>#REF!</v>
      </c>
      <c r="D550" s="50" t="e">
        <f>'Запит 2-8'!#REF!</f>
        <v>#REF!</v>
      </c>
      <c r="E550" s="350"/>
      <c r="F550" s="353" t="e">
        <f>#REF!+#REF!</f>
        <v>#REF!</v>
      </c>
      <c r="G550" s="81" t="e">
        <f t="shared" ref="G550:G562" si="36">IF(B550&lt;&gt;"","Для друку","")</f>
        <v>#REF!</v>
      </c>
    </row>
    <row r="551" spans="1:7" x14ac:dyDescent="0.25">
      <c r="A551" s="218" t="e">
        <f>'Запит 2-8'!#REF!</f>
        <v>#REF!</v>
      </c>
      <c r="B551" s="48" t="e">
        <f>IF('Запит 2-8'!#REF!&lt;&gt;"",'Запит 2-8'!#REF!,"")</f>
        <v>#REF!</v>
      </c>
      <c r="C551" s="49" t="e">
        <f>'Запит 2-8'!#REF!</f>
        <v>#REF!</v>
      </c>
      <c r="D551" s="50" t="e">
        <f>'Запит 2-8'!#REF!</f>
        <v>#REF!</v>
      </c>
      <c r="E551" s="229"/>
      <c r="F551" s="353" t="e">
        <f>#REF!+#REF!</f>
        <v>#REF!</v>
      </c>
      <c r="G551" s="81" t="e">
        <f t="shared" si="36"/>
        <v>#REF!</v>
      </c>
    </row>
    <row r="552" spans="1:7" x14ac:dyDescent="0.25">
      <c r="A552" s="218" t="e">
        <f>'Запит 2-8'!#REF!</f>
        <v>#REF!</v>
      </c>
      <c r="B552" s="48" t="e">
        <f>IF('Запит 2-8'!#REF!&lt;&gt;"",'Запит 2-8'!#REF!,"")</f>
        <v>#REF!</v>
      </c>
      <c r="C552" s="49" t="e">
        <f>'Запит 2-8'!#REF!</f>
        <v>#REF!</v>
      </c>
      <c r="D552" s="50" t="e">
        <f>'Запит 2-8'!#REF!</f>
        <v>#REF!</v>
      </c>
      <c r="E552" s="350"/>
      <c r="F552" s="353" t="e">
        <f>#REF!+#REF!</f>
        <v>#REF!</v>
      </c>
      <c r="G552" s="81" t="e">
        <f t="shared" si="36"/>
        <v>#REF!</v>
      </c>
    </row>
    <row r="553" spans="1:7" x14ac:dyDescent="0.25">
      <c r="A553" s="218" t="e">
        <f>'Запит 2-8'!#REF!</f>
        <v>#REF!</v>
      </c>
      <c r="B553" s="48" t="e">
        <f>IF('Запит 2-8'!#REF!&lt;&gt;"",'Запит 2-8'!#REF!,"")</f>
        <v>#REF!</v>
      </c>
      <c r="C553" s="49" t="e">
        <f>'Запит 2-8'!#REF!</f>
        <v>#REF!</v>
      </c>
      <c r="D553" s="50" t="e">
        <f>'Запит 2-8'!#REF!</f>
        <v>#REF!</v>
      </c>
      <c r="E553" s="350"/>
      <c r="F553" s="353" t="e">
        <f>#REF!+#REF!</f>
        <v>#REF!</v>
      </c>
      <c r="G553" s="81" t="e">
        <f t="shared" si="36"/>
        <v>#REF!</v>
      </c>
    </row>
    <row r="554" spans="1:7" x14ac:dyDescent="0.25">
      <c r="A554" s="218" t="e">
        <f>'Запит 2-8'!#REF!</f>
        <v>#REF!</v>
      </c>
      <c r="B554" s="48" t="e">
        <f>IF('Запит 2-8'!#REF!&lt;&gt;"",'Запит 2-8'!#REF!,"")</f>
        <v>#REF!</v>
      </c>
      <c r="C554" s="49" t="e">
        <f>'Запит 2-8'!#REF!</f>
        <v>#REF!</v>
      </c>
      <c r="D554" s="50" t="e">
        <f>'Запит 2-8'!#REF!</f>
        <v>#REF!</v>
      </c>
      <c r="E554" s="350"/>
      <c r="F554" s="353" t="e">
        <f>#REF!+#REF!</f>
        <v>#REF!</v>
      </c>
      <c r="G554" s="81" t="e">
        <f t="shared" si="36"/>
        <v>#REF!</v>
      </c>
    </row>
    <row r="555" spans="1:7" x14ac:dyDescent="0.25">
      <c r="A555" s="218" t="e">
        <f>'Запит 2-8'!#REF!</f>
        <v>#REF!</v>
      </c>
      <c r="B555" s="48" t="e">
        <f>IF('Запит 2-8'!#REF!&lt;&gt;"",'Запит 2-8'!#REF!,"")</f>
        <v>#REF!</v>
      </c>
      <c r="C555" s="49" t="e">
        <f>'Запит 2-8'!#REF!</f>
        <v>#REF!</v>
      </c>
      <c r="D555" s="50" t="e">
        <f>'Запит 2-8'!#REF!</f>
        <v>#REF!</v>
      </c>
      <c r="E555" s="350"/>
      <c r="F555" s="353" t="e">
        <f>#REF!+#REF!</f>
        <v>#REF!</v>
      </c>
      <c r="G555" s="81" t="e">
        <f t="shared" si="36"/>
        <v>#REF!</v>
      </c>
    </row>
    <row r="556" spans="1:7" x14ac:dyDescent="0.25">
      <c r="A556" s="218" t="e">
        <f>'Запит 2-8'!#REF!</f>
        <v>#REF!</v>
      </c>
      <c r="B556" s="48" t="e">
        <f>IF('Запит 2-8'!#REF!&lt;&gt;"",'Запит 2-8'!#REF!,"")</f>
        <v>#REF!</v>
      </c>
      <c r="C556" s="49" t="e">
        <f>'Запит 2-8'!#REF!</f>
        <v>#REF!</v>
      </c>
      <c r="D556" s="50" t="e">
        <f>'Запит 2-8'!#REF!</f>
        <v>#REF!</v>
      </c>
      <c r="E556" s="350"/>
      <c r="F556" s="353" t="e">
        <f>#REF!+#REF!</f>
        <v>#REF!</v>
      </c>
      <c r="G556" s="81" t="e">
        <f t="shared" si="36"/>
        <v>#REF!</v>
      </c>
    </row>
    <row r="557" spans="1:7" x14ac:dyDescent="0.25">
      <c r="A557" s="218" t="e">
        <f>'Запит 2-8'!#REF!</f>
        <v>#REF!</v>
      </c>
      <c r="B557" s="48" t="e">
        <f>IF('Запит 2-8'!#REF!&lt;&gt;"",'Запит 2-8'!#REF!,"")</f>
        <v>#REF!</v>
      </c>
      <c r="C557" s="49" t="e">
        <f>'Запит 2-8'!#REF!</f>
        <v>#REF!</v>
      </c>
      <c r="D557" s="50" t="e">
        <f>'Запит 2-8'!#REF!</f>
        <v>#REF!</v>
      </c>
      <c r="E557" s="350"/>
      <c r="F557" s="353" t="e">
        <f>#REF!+#REF!</f>
        <v>#REF!</v>
      </c>
      <c r="G557" s="81" t="e">
        <f t="shared" si="36"/>
        <v>#REF!</v>
      </c>
    </row>
    <row r="558" spans="1:7" x14ac:dyDescent="0.25">
      <c r="A558" s="218" t="e">
        <f>'Запит 2-8'!#REF!</f>
        <v>#REF!</v>
      </c>
      <c r="B558" s="48" t="e">
        <f>IF('Запит 2-8'!#REF!&lt;&gt;"",'Запит 2-8'!#REF!,"")</f>
        <v>#REF!</v>
      </c>
      <c r="C558" s="49" t="e">
        <f>'Запит 2-8'!#REF!</f>
        <v>#REF!</v>
      </c>
      <c r="D558" s="50" t="e">
        <f>'Запит 2-8'!#REF!</f>
        <v>#REF!</v>
      </c>
      <c r="E558" s="350"/>
      <c r="F558" s="353" t="e">
        <f>#REF!+#REF!</f>
        <v>#REF!</v>
      </c>
      <c r="G558" s="81" t="e">
        <f t="shared" si="36"/>
        <v>#REF!</v>
      </c>
    </row>
    <row r="559" spans="1:7" x14ac:dyDescent="0.25">
      <c r="A559" s="218" t="e">
        <f>'Запит 2-8'!#REF!</f>
        <v>#REF!</v>
      </c>
      <c r="B559" s="48" t="e">
        <f>IF('Запит 2-8'!#REF!&lt;&gt;"",'Запит 2-8'!#REF!,"")</f>
        <v>#REF!</v>
      </c>
      <c r="C559" s="49" t="e">
        <f>'Запит 2-8'!#REF!</f>
        <v>#REF!</v>
      </c>
      <c r="D559" s="50" t="e">
        <f>'Запит 2-8'!#REF!</f>
        <v>#REF!</v>
      </c>
      <c r="E559" s="350"/>
      <c r="F559" s="353" t="e">
        <f>#REF!+#REF!</f>
        <v>#REF!</v>
      </c>
      <c r="G559" s="81" t="e">
        <f t="shared" si="36"/>
        <v>#REF!</v>
      </c>
    </row>
    <row r="560" spans="1:7" x14ac:dyDescent="0.25">
      <c r="A560" s="218" t="e">
        <f>'Запит 2-8'!#REF!</f>
        <v>#REF!</v>
      </c>
      <c r="B560" s="48" t="e">
        <f>IF('Запит 2-8'!#REF!&lt;&gt;"",'Запит 2-8'!#REF!,"")</f>
        <v>#REF!</v>
      </c>
      <c r="C560" s="49" t="e">
        <f>'Запит 2-8'!#REF!</f>
        <v>#REF!</v>
      </c>
      <c r="D560" s="50" t="e">
        <f>'Запит 2-8'!#REF!</f>
        <v>#REF!</v>
      </c>
      <c r="E560" s="350"/>
      <c r="F560" s="353" t="e">
        <f>#REF!+#REF!</f>
        <v>#REF!</v>
      </c>
      <c r="G560" s="81" t="e">
        <f t="shared" si="36"/>
        <v>#REF!</v>
      </c>
    </row>
    <row r="561" spans="1:7" x14ac:dyDescent="0.25">
      <c r="A561" s="218" t="e">
        <f>'Запит 2-8'!#REF!</f>
        <v>#REF!</v>
      </c>
      <c r="B561" s="48" t="e">
        <f>IF('Запит 2-8'!#REF!&lt;&gt;"",'Запит 2-8'!#REF!,"")</f>
        <v>#REF!</v>
      </c>
      <c r="C561" s="49" t="e">
        <f>'Запит 2-8'!#REF!</f>
        <v>#REF!</v>
      </c>
      <c r="D561" s="50" t="e">
        <f>'Запит 2-8'!#REF!</f>
        <v>#REF!</v>
      </c>
      <c r="E561" s="350"/>
      <c r="F561" s="353" t="e">
        <f>#REF!+#REF!</f>
        <v>#REF!</v>
      </c>
      <c r="G561" s="81" t="e">
        <f t="shared" si="36"/>
        <v>#REF!</v>
      </c>
    </row>
    <row r="562" spans="1:7" x14ac:dyDescent="0.25">
      <c r="A562" s="218" t="e">
        <f>'Запит 2-8'!#REF!</f>
        <v>#REF!</v>
      </c>
      <c r="B562" s="237" t="e">
        <f>IF('Запит 2-8'!#REF!&lt;&gt;"",'Запит 2-8'!#REF!,"")</f>
        <v>#REF!</v>
      </c>
      <c r="C562" s="238" t="e">
        <f>'Запит 2-8'!#REF!</f>
        <v>#REF!</v>
      </c>
      <c r="D562" s="239" t="e">
        <f>'Запит 2-8'!#REF!</f>
        <v>#REF!</v>
      </c>
      <c r="E562" s="351"/>
      <c r="F562" s="354" t="e">
        <f>#REF!+#REF!</f>
        <v>#REF!</v>
      </c>
      <c r="G562" s="81" t="e">
        <f t="shared" si="36"/>
        <v>#REF!</v>
      </c>
    </row>
    <row r="563" spans="1:7" ht="12.75" x14ac:dyDescent="0.2">
      <c r="A563" s="236" t="e">
        <f>'Запит 2-8'!#REF!</f>
        <v>#REF!</v>
      </c>
      <c r="B563" s="762" t="s">
        <v>107</v>
      </c>
      <c r="C563" s="763"/>
      <c r="D563" s="763"/>
      <c r="E563" s="764"/>
      <c r="F563" s="764"/>
      <c r="G563" s="81" t="e">
        <f>G564</f>
        <v>#REF!</v>
      </c>
    </row>
    <row r="564" spans="1:7" x14ac:dyDescent="0.25">
      <c r="A564" s="218" t="e">
        <f>'Запит 2-8'!#REF!</f>
        <v>#REF!</v>
      </c>
      <c r="B564" s="241" t="e">
        <f>IF('Запит 2-8'!#REF!&lt;&gt;"",'Запит 2-8'!#REF!,"")</f>
        <v>#REF!</v>
      </c>
      <c r="C564" s="242" t="e">
        <f>'Запит 2-8'!#REF!</f>
        <v>#REF!</v>
      </c>
      <c r="D564" s="243" t="e">
        <f>'Запит 2-8'!#REF!</f>
        <v>#REF!</v>
      </c>
      <c r="E564" s="349"/>
      <c r="F564" s="352" t="e">
        <f>#REF!+#REF!</f>
        <v>#REF!</v>
      </c>
      <c r="G564" s="81" t="e">
        <f t="shared" ref="G564:G578" si="37">IF(B564&lt;&gt;"","Для друку","")</f>
        <v>#REF!</v>
      </c>
    </row>
    <row r="565" spans="1:7" x14ac:dyDescent="0.25">
      <c r="A565" s="218" t="e">
        <f>'Запит 2-8'!#REF!</f>
        <v>#REF!</v>
      </c>
      <c r="B565" s="48" t="e">
        <f>IF('Запит 2-8'!#REF!&lt;&gt;"",'Запит 2-8'!#REF!,"")</f>
        <v>#REF!</v>
      </c>
      <c r="C565" s="49" t="e">
        <f>'Запит 2-8'!#REF!</f>
        <v>#REF!</v>
      </c>
      <c r="D565" s="50" t="e">
        <f>'Запит 2-8'!#REF!</f>
        <v>#REF!</v>
      </c>
      <c r="E565" s="350"/>
      <c r="F565" s="353" t="e">
        <f>#REF!+#REF!</f>
        <v>#REF!</v>
      </c>
      <c r="G565" s="81" t="e">
        <f t="shared" si="37"/>
        <v>#REF!</v>
      </c>
    </row>
    <row r="566" spans="1:7" x14ac:dyDescent="0.25">
      <c r="A566" s="218" t="e">
        <f>'Запит 2-8'!#REF!</f>
        <v>#REF!</v>
      </c>
      <c r="B566" s="48" t="e">
        <f>IF('Запит 2-8'!#REF!&lt;&gt;"",'Запит 2-8'!#REF!,"")</f>
        <v>#REF!</v>
      </c>
      <c r="C566" s="49" t="e">
        <f>'Запит 2-8'!#REF!</f>
        <v>#REF!</v>
      </c>
      <c r="D566" s="50" t="e">
        <f>'Запит 2-8'!#REF!</f>
        <v>#REF!</v>
      </c>
      <c r="E566" s="350"/>
      <c r="F566" s="353" t="e">
        <f>#REF!+#REF!</f>
        <v>#REF!</v>
      </c>
      <c r="G566" s="81" t="e">
        <f t="shared" si="37"/>
        <v>#REF!</v>
      </c>
    </row>
    <row r="567" spans="1:7" x14ac:dyDescent="0.25">
      <c r="A567" s="218" t="e">
        <f>'Запит 2-8'!#REF!</f>
        <v>#REF!</v>
      </c>
      <c r="B567" s="48" t="e">
        <f>IF('Запит 2-8'!#REF!&lt;&gt;"",'Запит 2-8'!#REF!,"")</f>
        <v>#REF!</v>
      </c>
      <c r="C567" s="49" t="e">
        <f>'Запит 2-8'!#REF!</f>
        <v>#REF!</v>
      </c>
      <c r="D567" s="50" t="e">
        <f>'Запит 2-8'!#REF!</f>
        <v>#REF!</v>
      </c>
      <c r="E567" s="229"/>
      <c r="F567" s="353" t="e">
        <f>#REF!+#REF!</f>
        <v>#REF!</v>
      </c>
      <c r="G567" s="81" t="e">
        <f t="shared" si="37"/>
        <v>#REF!</v>
      </c>
    </row>
    <row r="568" spans="1:7" x14ac:dyDescent="0.25">
      <c r="A568" s="218" t="e">
        <f>'Запит 2-8'!#REF!</f>
        <v>#REF!</v>
      </c>
      <c r="B568" s="48" t="e">
        <f>IF('Запит 2-8'!#REF!&lt;&gt;"",'Запит 2-8'!#REF!,"")</f>
        <v>#REF!</v>
      </c>
      <c r="C568" s="49" t="e">
        <f>'Запит 2-8'!#REF!</f>
        <v>#REF!</v>
      </c>
      <c r="D568" s="50" t="e">
        <f>'Запит 2-8'!#REF!</f>
        <v>#REF!</v>
      </c>
      <c r="E568" s="350"/>
      <c r="F568" s="353" t="e">
        <f>#REF!+#REF!</f>
        <v>#REF!</v>
      </c>
      <c r="G568" s="81" t="e">
        <f t="shared" si="37"/>
        <v>#REF!</v>
      </c>
    </row>
    <row r="569" spans="1:7" x14ac:dyDescent="0.25">
      <c r="A569" s="218" t="e">
        <f>'Запит 2-8'!#REF!</f>
        <v>#REF!</v>
      </c>
      <c r="B569" s="48" t="e">
        <f>IF('Запит 2-8'!#REF!&lt;&gt;"",'Запит 2-8'!#REF!,"")</f>
        <v>#REF!</v>
      </c>
      <c r="C569" s="49" t="e">
        <f>'Запит 2-8'!#REF!</f>
        <v>#REF!</v>
      </c>
      <c r="D569" s="50" t="e">
        <f>'Запит 2-8'!#REF!</f>
        <v>#REF!</v>
      </c>
      <c r="E569" s="350"/>
      <c r="F569" s="353" t="e">
        <f>#REF!+#REF!</f>
        <v>#REF!</v>
      </c>
      <c r="G569" s="81" t="e">
        <f t="shared" si="37"/>
        <v>#REF!</v>
      </c>
    </row>
    <row r="570" spans="1:7" x14ac:dyDescent="0.25">
      <c r="A570" s="218" t="e">
        <f>'Запит 2-8'!#REF!</f>
        <v>#REF!</v>
      </c>
      <c r="B570" s="48" t="e">
        <f>IF('Запит 2-8'!#REF!&lt;&gt;"",'Запит 2-8'!#REF!,"")</f>
        <v>#REF!</v>
      </c>
      <c r="C570" s="49" t="e">
        <f>'Запит 2-8'!#REF!</f>
        <v>#REF!</v>
      </c>
      <c r="D570" s="50" t="e">
        <f>'Запит 2-8'!#REF!</f>
        <v>#REF!</v>
      </c>
      <c r="E570" s="350"/>
      <c r="F570" s="353" t="e">
        <f>#REF!+#REF!</f>
        <v>#REF!</v>
      </c>
      <c r="G570" s="81" t="e">
        <f t="shared" si="37"/>
        <v>#REF!</v>
      </c>
    </row>
    <row r="571" spans="1:7" x14ac:dyDescent="0.25">
      <c r="A571" s="218" t="e">
        <f>'Запит 2-8'!#REF!</f>
        <v>#REF!</v>
      </c>
      <c r="B571" s="48" t="e">
        <f>IF('Запит 2-8'!#REF!&lt;&gt;"",'Запит 2-8'!#REF!,"")</f>
        <v>#REF!</v>
      </c>
      <c r="C571" s="49" t="e">
        <f>'Запит 2-8'!#REF!</f>
        <v>#REF!</v>
      </c>
      <c r="D571" s="50" t="e">
        <f>'Запит 2-8'!#REF!</f>
        <v>#REF!</v>
      </c>
      <c r="E571" s="350"/>
      <c r="F571" s="353" t="e">
        <f>#REF!+#REF!</f>
        <v>#REF!</v>
      </c>
      <c r="G571" s="81" t="e">
        <f t="shared" si="37"/>
        <v>#REF!</v>
      </c>
    </row>
    <row r="572" spans="1:7" x14ac:dyDescent="0.25">
      <c r="A572" s="218" t="e">
        <f>'Запит 2-8'!#REF!</f>
        <v>#REF!</v>
      </c>
      <c r="B572" s="48" t="e">
        <f>IF('Запит 2-8'!#REF!&lt;&gt;"",'Запит 2-8'!#REF!,"")</f>
        <v>#REF!</v>
      </c>
      <c r="C572" s="49" t="e">
        <f>'Запит 2-8'!#REF!</f>
        <v>#REF!</v>
      </c>
      <c r="D572" s="50" t="e">
        <f>'Запит 2-8'!#REF!</f>
        <v>#REF!</v>
      </c>
      <c r="E572" s="350"/>
      <c r="F572" s="353" t="e">
        <f>#REF!+#REF!</f>
        <v>#REF!</v>
      </c>
      <c r="G572" s="81" t="e">
        <f t="shared" si="37"/>
        <v>#REF!</v>
      </c>
    </row>
    <row r="573" spans="1:7" x14ac:dyDescent="0.25">
      <c r="A573" s="218" t="e">
        <f>'Запит 2-8'!#REF!</f>
        <v>#REF!</v>
      </c>
      <c r="B573" s="48" t="e">
        <f>IF('Запит 2-8'!#REF!&lt;&gt;"",'Запит 2-8'!#REF!,"")</f>
        <v>#REF!</v>
      </c>
      <c r="C573" s="49" t="e">
        <f>'Запит 2-8'!#REF!</f>
        <v>#REF!</v>
      </c>
      <c r="D573" s="50" t="e">
        <f>'Запит 2-8'!#REF!</f>
        <v>#REF!</v>
      </c>
      <c r="E573" s="350"/>
      <c r="F573" s="353" t="e">
        <f>#REF!+#REF!</f>
        <v>#REF!</v>
      </c>
      <c r="G573" s="81" t="e">
        <f t="shared" si="37"/>
        <v>#REF!</v>
      </c>
    </row>
    <row r="574" spans="1:7" x14ac:dyDescent="0.25">
      <c r="A574" s="218" t="e">
        <f>'Запит 2-8'!#REF!</f>
        <v>#REF!</v>
      </c>
      <c r="B574" s="48" t="e">
        <f>IF('Запит 2-8'!#REF!&lt;&gt;"",'Запит 2-8'!#REF!,"")</f>
        <v>#REF!</v>
      </c>
      <c r="C574" s="49" t="e">
        <f>'Запит 2-8'!#REF!</f>
        <v>#REF!</v>
      </c>
      <c r="D574" s="50" t="e">
        <f>'Запит 2-8'!#REF!</f>
        <v>#REF!</v>
      </c>
      <c r="E574" s="350"/>
      <c r="F574" s="353" t="e">
        <f>#REF!+#REF!</f>
        <v>#REF!</v>
      </c>
      <c r="G574" s="81" t="e">
        <f t="shared" si="37"/>
        <v>#REF!</v>
      </c>
    </row>
    <row r="575" spans="1:7" x14ac:dyDescent="0.25">
      <c r="A575" s="218" t="e">
        <f>'Запит 2-8'!#REF!</f>
        <v>#REF!</v>
      </c>
      <c r="B575" s="48" t="e">
        <f>IF('Запит 2-8'!#REF!&lt;&gt;"",'Запит 2-8'!#REF!,"")</f>
        <v>#REF!</v>
      </c>
      <c r="C575" s="49" t="e">
        <f>'Запит 2-8'!#REF!</f>
        <v>#REF!</v>
      </c>
      <c r="D575" s="50" t="e">
        <f>'Запит 2-8'!#REF!</f>
        <v>#REF!</v>
      </c>
      <c r="E575" s="350"/>
      <c r="F575" s="353" t="e">
        <f>#REF!+#REF!</f>
        <v>#REF!</v>
      </c>
      <c r="G575" s="81" t="e">
        <f t="shared" si="37"/>
        <v>#REF!</v>
      </c>
    </row>
    <row r="576" spans="1:7" x14ac:dyDescent="0.25">
      <c r="A576" s="218" t="e">
        <f>'Запит 2-8'!#REF!</f>
        <v>#REF!</v>
      </c>
      <c r="B576" s="48" t="e">
        <f>IF('Запит 2-8'!#REF!&lt;&gt;"",'Запит 2-8'!#REF!,"")</f>
        <v>#REF!</v>
      </c>
      <c r="C576" s="49" t="e">
        <f>'Запит 2-8'!#REF!</f>
        <v>#REF!</v>
      </c>
      <c r="D576" s="50" t="e">
        <f>'Запит 2-8'!#REF!</f>
        <v>#REF!</v>
      </c>
      <c r="E576" s="350"/>
      <c r="F576" s="353" t="e">
        <f>#REF!+#REF!</f>
        <v>#REF!</v>
      </c>
      <c r="G576" s="81" t="e">
        <f t="shared" si="37"/>
        <v>#REF!</v>
      </c>
    </row>
    <row r="577" spans="1:7" x14ac:dyDescent="0.25">
      <c r="A577" s="218" t="e">
        <f>'Запит 2-8'!#REF!</f>
        <v>#REF!</v>
      </c>
      <c r="B577" s="48" t="e">
        <f>IF('Запит 2-8'!#REF!&lt;&gt;"",'Запит 2-8'!#REF!,"")</f>
        <v>#REF!</v>
      </c>
      <c r="C577" s="49" t="e">
        <f>'Запит 2-8'!#REF!</f>
        <v>#REF!</v>
      </c>
      <c r="D577" s="50" t="e">
        <f>'Запит 2-8'!#REF!</f>
        <v>#REF!</v>
      </c>
      <c r="E577" s="350"/>
      <c r="F577" s="353" t="e">
        <f>#REF!+#REF!</f>
        <v>#REF!</v>
      </c>
      <c r="G577" s="81" t="e">
        <f t="shared" si="37"/>
        <v>#REF!</v>
      </c>
    </row>
    <row r="578" spans="1:7" x14ac:dyDescent="0.25">
      <c r="A578" s="218" t="e">
        <f>'Запит 2-8'!#REF!</f>
        <v>#REF!</v>
      </c>
      <c r="B578" s="237" t="e">
        <f>IF('Запит 2-8'!#REF!&lt;&gt;"",'Запит 2-8'!#REF!,"")</f>
        <v>#REF!</v>
      </c>
      <c r="C578" s="238" t="e">
        <f>'Запит 2-8'!#REF!</f>
        <v>#REF!</v>
      </c>
      <c r="D578" s="239" t="e">
        <f>'Запит 2-8'!#REF!</f>
        <v>#REF!</v>
      </c>
      <c r="E578" s="351"/>
      <c r="F578" s="354" t="e">
        <f>#REF!+#REF!</f>
        <v>#REF!</v>
      </c>
      <c r="G578" s="81" t="e">
        <f t="shared" si="37"/>
        <v>#REF!</v>
      </c>
    </row>
    <row r="579" spans="1:7" ht="12.75" x14ac:dyDescent="0.2">
      <c r="A579" s="236" t="e">
        <f>'Запит 2-8'!#REF!</f>
        <v>#REF!</v>
      </c>
      <c r="B579" s="762" t="s">
        <v>108</v>
      </c>
      <c r="C579" s="763"/>
      <c r="D579" s="763"/>
      <c r="E579" s="764"/>
      <c r="F579" s="764"/>
      <c r="G579" s="81" t="e">
        <f>G580</f>
        <v>#REF!</v>
      </c>
    </row>
    <row r="580" spans="1:7" x14ac:dyDescent="0.25">
      <c r="A580" s="218" t="e">
        <f>'Запит 2-8'!#REF!</f>
        <v>#REF!</v>
      </c>
      <c r="B580" s="241" t="e">
        <f>IF('Запит 2-8'!#REF!&lt;&gt;"",'Запит 2-8'!#REF!,"")</f>
        <v>#REF!</v>
      </c>
      <c r="C580" s="242" t="e">
        <f>'Запит 2-8'!#REF!</f>
        <v>#REF!</v>
      </c>
      <c r="D580" s="243" t="e">
        <f>'Запит 2-8'!#REF!</f>
        <v>#REF!</v>
      </c>
      <c r="E580" s="349"/>
      <c r="F580" s="352" t="e">
        <f>#REF!+#REF!</f>
        <v>#REF!</v>
      </c>
      <c r="G580" s="81" t="e">
        <f t="shared" ref="G580:G594" si="38">IF(B580&lt;&gt;"","Для друку","")</f>
        <v>#REF!</v>
      </c>
    </row>
    <row r="581" spans="1:7" x14ac:dyDescent="0.25">
      <c r="A581" s="218" t="e">
        <f>'Запит 2-8'!#REF!</f>
        <v>#REF!</v>
      </c>
      <c r="B581" s="48" t="e">
        <f>IF('Запит 2-8'!#REF!&lt;&gt;"",'Запит 2-8'!#REF!,"")</f>
        <v>#REF!</v>
      </c>
      <c r="C581" s="49" t="e">
        <f>'Запит 2-8'!#REF!</f>
        <v>#REF!</v>
      </c>
      <c r="D581" s="50" t="e">
        <f>'Запит 2-8'!#REF!</f>
        <v>#REF!</v>
      </c>
      <c r="E581" s="350"/>
      <c r="F581" s="353" t="e">
        <f>#REF!+#REF!</f>
        <v>#REF!</v>
      </c>
      <c r="G581" s="81" t="e">
        <f t="shared" si="38"/>
        <v>#REF!</v>
      </c>
    </row>
    <row r="582" spans="1:7" x14ac:dyDescent="0.25">
      <c r="A582" s="218" t="e">
        <f>'Запит 2-8'!#REF!</f>
        <v>#REF!</v>
      </c>
      <c r="B582" s="48" t="e">
        <f>IF('Запит 2-8'!#REF!&lt;&gt;"",'Запит 2-8'!#REF!,"")</f>
        <v>#REF!</v>
      </c>
      <c r="C582" s="49" t="e">
        <f>'Запит 2-8'!#REF!</f>
        <v>#REF!</v>
      </c>
      <c r="D582" s="50" t="e">
        <f>'Запит 2-8'!#REF!</f>
        <v>#REF!</v>
      </c>
      <c r="E582" s="350"/>
      <c r="F582" s="353" t="e">
        <f>#REF!+#REF!</f>
        <v>#REF!</v>
      </c>
      <c r="G582" s="81" t="e">
        <f t="shared" si="38"/>
        <v>#REF!</v>
      </c>
    </row>
    <row r="583" spans="1:7" x14ac:dyDescent="0.25">
      <c r="A583" s="218" t="e">
        <f>'Запит 2-8'!#REF!</f>
        <v>#REF!</v>
      </c>
      <c r="B583" s="48" t="e">
        <f>IF('Запит 2-8'!#REF!&lt;&gt;"",'Запит 2-8'!#REF!,"")</f>
        <v>#REF!</v>
      </c>
      <c r="C583" s="49" t="e">
        <f>'Запит 2-8'!#REF!</f>
        <v>#REF!</v>
      </c>
      <c r="D583" s="50" t="e">
        <f>'Запит 2-8'!#REF!</f>
        <v>#REF!</v>
      </c>
      <c r="E583" s="229"/>
      <c r="F583" s="353" t="e">
        <f>#REF!+#REF!</f>
        <v>#REF!</v>
      </c>
      <c r="G583" s="81" t="e">
        <f t="shared" si="38"/>
        <v>#REF!</v>
      </c>
    </row>
    <row r="584" spans="1:7" x14ac:dyDescent="0.25">
      <c r="A584" s="218" t="e">
        <f>'Запит 2-8'!#REF!</f>
        <v>#REF!</v>
      </c>
      <c r="B584" s="48" t="e">
        <f>IF('Запит 2-8'!#REF!&lt;&gt;"",'Запит 2-8'!#REF!,"")</f>
        <v>#REF!</v>
      </c>
      <c r="C584" s="49" t="e">
        <f>'Запит 2-8'!#REF!</f>
        <v>#REF!</v>
      </c>
      <c r="D584" s="50" t="e">
        <f>'Запит 2-8'!#REF!</f>
        <v>#REF!</v>
      </c>
      <c r="E584" s="350"/>
      <c r="F584" s="353" t="e">
        <f>#REF!+#REF!</f>
        <v>#REF!</v>
      </c>
      <c r="G584" s="81" t="e">
        <f t="shared" si="38"/>
        <v>#REF!</v>
      </c>
    </row>
    <row r="585" spans="1:7" x14ac:dyDescent="0.25">
      <c r="A585" s="218" t="e">
        <f>'Запит 2-8'!#REF!</f>
        <v>#REF!</v>
      </c>
      <c r="B585" s="48" t="e">
        <f>IF('Запит 2-8'!#REF!&lt;&gt;"",'Запит 2-8'!#REF!,"")</f>
        <v>#REF!</v>
      </c>
      <c r="C585" s="49" t="e">
        <f>'Запит 2-8'!#REF!</f>
        <v>#REF!</v>
      </c>
      <c r="D585" s="50" t="e">
        <f>'Запит 2-8'!#REF!</f>
        <v>#REF!</v>
      </c>
      <c r="E585" s="350"/>
      <c r="F585" s="353" t="e">
        <f>#REF!+#REF!</f>
        <v>#REF!</v>
      </c>
      <c r="G585" s="81" t="e">
        <f t="shared" si="38"/>
        <v>#REF!</v>
      </c>
    </row>
    <row r="586" spans="1:7" x14ac:dyDescent="0.25">
      <c r="A586" s="218" t="e">
        <f>'Запит 2-8'!#REF!</f>
        <v>#REF!</v>
      </c>
      <c r="B586" s="48" t="e">
        <f>IF('Запит 2-8'!#REF!&lt;&gt;"",'Запит 2-8'!#REF!,"")</f>
        <v>#REF!</v>
      </c>
      <c r="C586" s="49" t="e">
        <f>'Запит 2-8'!#REF!</f>
        <v>#REF!</v>
      </c>
      <c r="D586" s="50" t="e">
        <f>'Запит 2-8'!#REF!</f>
        <v>#REF!</v>
      </c>
      <c r="E586" s="350"/>
      <c r="F586" s="353" t="e">
        <f>#REF!+#REF!</f>
        <v>#REF!</v>
      </c>
      <c r="G586" s="81" t="e">
        <f t="shared" si="38"/>
        <v>#REF!</v>
      </c>
    </row>
    <row r="587" spans="1:7" x14ac:dyDescent="0.25">
      <c r="A587" s="218" t="e">
        <f>'Запит 2-8'!#REF!</f>
        <v>#REF!</v>
      </c>
      <c r="B587" s="48" t="e">
        <f>IF('Запит 2-8'!#REF!&lt;&gt;"",'Запит 2-8'!#REF!,"")</f>
        <v>#REF!</v>
      </c>
      <c r="C587" s="49" t="e">
        <f>'Запит 2-8'!#REF!</f>
        <v>#REF!</v>
      </c>
      <c r="D587" s="50" t="e">
        <f>'Запит 2-8'!#REF!</f>
        <v>#REF!</v>
      </c>
      <c r="E587" s="350"/>
      <c r="F587" s="353" t="e">
        <f>#REF!+#REF!</f>
        <v>#REF!</v>
      </c>
      <c r="G587" s="81" t="e">
        <f t="shared" si="38"/>
        <v>#REF!</v>
      </c>
    </row>
    <row r="588" spans="1:7" x14ac:dyDescent="0.25">
      <c r="A588" s="218" t="e">
        <f>'Запит 2-8'!#REF!</f>
        <v>#REF!</v>
      </c>
      <c r="B588" s="48" t="e">
        <f>IF('Запит 2-8'!#REF!&lt;&gt;"",'Запит 2-8'!#REF!,"")</f>
        <v>#REF!</v>
      </c>
      <c r="C588" s="49" t="e">
        <f>'Запит 2-8'!#REF!</f>
        <v>#REF!</v>
      </c>
      <c r="D588" s="50" t="e">
        <f>'Запит 2-8'!#REF!</f>
        <v>#REF!</v>
      </c>
      <c r="E588" s="350"/>
      <c r="F588" s="353" t="e">
        <f>#REF!+#REF!</f>
        <v>#REF!</v>
      </c>
      <c r="G588" s="81" t="e">
        <f t="shared" si="38"/>
        <v>#REF!</v>
      </c>
    </row>
    <row r="589" spans="1:7" x14ac:dyDescent="0.25">
      <c r="A589" s="218" t="e">
        <f>'Запит 2-8'!#REF!</f>
        <v>#REF!</v>
      </c>
      <c r="B589" s="48" t="e">
        <f>IF('Запит 2-8'!#REF!&lt;&gt;"",'Запит 2-8'!#REF!,"")</f>
        <v>#REF!</v>
      </c>
      <c r="C589" s="49" t="e">
        <f>'Запит 2-8'!#REF!</f>
        <v>#REF!</v>
      </c>
      <c r="D589" s="50" t="e">
        <f>'Запит 2-8'!#REF!</f>
        <v>#REF!</v>
      </c>
      <c r="E589" s="350"/>
      <c r="F589" s="353" t="e">
        <f>#REF!+#REF!</f>
        <v>#REF!</v>
      </c>
      <c r="G589" s="81" t="e">
        <f t="shared" si="38"/>
        <v>#REF!</v>
      </c>
    </row>
    <row r="590" spans="1:7" x14ac:dyDescent="0.25">
      <c r="A590" s="218" t="e">
        <f>'Запит 2-8'!#REF!</f>
        <v>#REF!</v>
      </c>
      <c r="B590" s="48" t="e">
        <f>IF('Запит 2-8'!#REF!&lt;&gt;"",'Запит 2-8'!#REF!,"")</f>
        <v>#REF!</v>
      </c>
      <c r="C590" s="49" t="e">
        <f>'Запит 2-8'!#REF!</f>
        <v>#REF!</v>
      </c>
      <c r="D590" s="50" t="e">
        <f>'Запит 2-8'!#REF!</f>
        <v>#REF!</v>
      </c>
      <c r="E590" s="350"/>
      <c r="F590" s="353" t="e">
        <f>#REF!+#REF!</f>
        <v>#REF!</v>
      </c>
      <c r="G590" s="81" t="e">
        <f t="shared" si="38"/>
        <v>#REF!</v>
      </c>
    </row>
    <row r="591" spans="1:7" x14ac:dyDescent="0.25">
      <c r="A591" s="218" t="e">
        <f>'Запит 2-8'!#REF!</f>
        <v>#REF!</v>
      </c>
      <c r="B591" s="48" t="e">
        <f>IF('Запит 2-8'!#REF!&lt;&gt;"",'Запит 2-8'!#REF!,"")</f>
        <v>#REF!</v>
      </c>
      <c r="C591" s="49" t="e">
        <f>'Запит 2-8'!#REF!</f>
        <v>#REF!</v>
      </c>
      <c r="D591" s="50" t="e">
        <f>'Запит 2-8'!#REF!</f>
        <v>#REF!</v>
      </c>
      <c r="E591" s="350"/>
      <c r="F591" s="353" t="e">
        <f>#REF!+#REF!</f>
        <v>#REF!</v>
      </c>
      <c r="G591" s="81" t="e">
        <f t="shared" si="38"/>
        <v>#REF!</v>
      </c>
    </row>
    <row r="592" spans="1:7" x14ac:dyDescent="0.25">
      <c r="A592" s="218" t="e">
        <f>'Запит 2-8'!#REF!</f>
        <v>#REF!</v>
      </c>
      <c r="B592" s="48" t="e">
        <f>IF('Запит 2-8'!#REF!&lt;&gt;"",'Запит 2-8'!#REF!,"")</f>
        <v>#REF!</v>
      </c>
      <c r="C592" s="49" t="e">
        <f>'Запит 2-8'!#REF!</f>
        <v>#REF!</v>
      </c>
      <c r="D592" s="50" t="e">
        <f>'Запит 2-8'!#REF!</f>
        <v>#REF!</v>
      </c>
      <c r="E592" s="350"/>
      <c r="F592" s="353" t="e">
        <f>#REF!+#REF!</f>
        <v>#REF!</v>
      </c>
      <c r="G592" s="81" t="e">
        <f t="shared" si="38"/>
        <v>#REF!</v>
      </c>
    </row>
    <row r="593" spans="1:7" x14ac:dyDescent="0.25">
      <c r="A593" s="218" t="e">
        <f>'Запит 2-8'!#REF!</f>
        <v>#REF!</v>
      </c>
      <c r="B593" s="48" t="e">
        <f>IF('Запит 2-8'!#REF!&lt;&gt;"",'Запит 2-8'!#REF!,"")</f>
        <v>#REF!</v>
      </c>
      <c r="C593" s="49" t="e">
        <f>'Запит 2-8'!#REF!</f>
        <v>#REF!</v>
      </c>
      <c r="D593" s="50" t="e">
        <f>'Запит 2-8'!#REF!</f>
        <v>#REF!</v>
      </c>
      <c r="E593" s="350"/>
      <c r="F593" s="353" t="e">
        <f>#REF!+#REF!</f>
        <v>#REF!</v>
      </c>
      <c r="G593" s="81" t="e">
        <f t="shared" si="38"/>
        <v>#REF!</v>
      </c>
    </row>
    <row r="594" spans="1:7" x14ac:dyDescent="0.25">
      <c r="A594" s="218" t="e">
        <f>'Запит 2-8'!#REF!</f>
        <v>#REF!</v>
      </c>
      <c r="B594" s="237" t="e">
        <f>IF('Запит 2-8'!#REF!&lt;&gt;"",'Запит 2-8'!#REF!,"")</f>
        <v>#REF!</v>
      </c>
      <c r="C594" s="238" t="e">
        <f>'Запит 2-8'!#REF!</f>
        <v>#REF!</v>
      </c>
      <c r="D594" s="239" t="e">
        <f>'Запит 2-8'!#REF!</f>
        <v>#REF!</v>
      </c>
      <c r="E594" s="351"/>
      <c r="F594" s="354" t="e">
        <f>#REF!+#REF!</f>
        <v>#REF!</v>
      </c>
      <c r="G594" s="81" t="e">
        <f t="shared" si="38"/>
        <v>#REF!</v>
      </c>
    </row>
    <row r="595" spans="1:7" ht="12.75" x14ac:dyDescent="0.2">
      <c r="A595" s="236" t="e">
        <f>'Запит 2-8'!#REF!</f>
        <v>#REF!</v>
      </c>
      <c r="B595" s="762" t="s">
        <v>109</v>
      </c>
      <c r="C595" s="763"/>
      <c r="D595" s="763"/>
      <c r="E595" s="764"/>
      <c r="F595" s="764"/>
      <c r="G595" s="81" t="e">
        <f>G596</f>
        <v>#REF!</v>
      </c>
    </row>
    <row r="596" spans="1:7" x14ac:dyDescent="0.25">
      <c r="A596" s="218" t="e">
        <f>'Запит 2-8'!#REF!</f>
        <v>#REF!</v>
      </c>
      <c r="B596" s="241" t="e">
        <f>IF('Запит 2-8'!#REF!&lt;&gt;"",'Запит 2-8'!#REF!,"")</f>
        <v>#REF!</v>
      </c>
      <c r="C596" s="242" t="e">
        <f>'Запит 2-8'!#REF!</f>
        <v>#REF!</v>
      </c>
      <c r="D596" s="243" t="e">
        <f>'Запит 2-8'!#REF!</f>
        <v>#REF!</v>
      </c>
      <c r="E596" s="440" t="s">
        <v>30</v>
      </c>
      <c r="F596" s="352" t="e">
        <f>#REF!+#REF!</f>
        <v>#REF!</v>
      </c>
      <c r="G596" s="81" t="e">
        <f t="shared" ref="G596:G605" si="39">IF(B596&lt;&gt;"","Для друку","")</f>
        <v>#REF!</v>
      </c>
    </row>
    <row r="597" spans="1:7" x14ac:dyDescent="0.25">
      <c r="A597" s="218" t="e">
        <f>'Запит 2-8'!#REF!</f>
        <v>#REF!</v>
      </c>
      <c r="B597" s="48" t="e">
        <f>IF('Запит 2-8'!#REF!&lt;&gt;"",'Запит 2-8'!#REF!,"")</f>
        <v>#REF!</v>
      </c>
      <c r="C597" s="49" t="e">
        <f>'Запит 2-8'!#REF!</f>
        <v>#REF!</v>
      </c>
      <c r="D597" s="50" t="e">
        <f>'Запит 2-8'!#REF!</f>
        <v>#REF!</v>
      </c>
      <c r="E597" s="441" t="s">
        <v>30</v>
      </c>
      <c r="F597" s="353" t="e">
        <f>#REF!+#REF!</f>
        <v>#REF!</v>
      </c>
      <c r="G597" s="81" t="e">
        <f t="shared" si="39"/>
        <v>#REF!</v>
      </c>
    </row>
    <row r="598" spans="1:7" x14ac:dyDescent="0.25">
      <c r="A598" s="218" t="e">
        <f>'Запит 2-8'!#REF!</f>
        <v>#REF!</v>
      </c>
      <c r="B598" s="48" t="e">
        <f>IF('Запит 2-8'!#REF!&lt;&gt;"",'Запит 2-8'!#REF!,"")</f>
        <v>#REF!</v>
      </c>
      <c r="C598" s="49" t="e">
        <f>'Запит 2-8'!#REF!</f>
        <v>#REF!</v>
      </c>
      <c r="D598" s="50" t="e">
        <f>'Запит 2-8'!#REF!</f>
        <v>#REF!</v>
      </c>
      <c r="E598" s="441" t="s">
        <v>30</v>
      </c>
      <c r="F598" s="353" t="e">
        <f>#REF!+#REF!</f>
        <v>#REF!</v>
      </c>
      <c r="G598" s="81" t="e">
        <f t="shared" si="39"/>
        <v>#REF!</v>
      </c>
    </row>
    <row r="599" spans="1:7" x14ac:dyDescent="0.25">
      <c r="A599" s="218" t="e">
        <f>'Запит 2-8'!#REF!</f>
        <v>#REF!</v>
      </c>
      <c r="B599" s="48" t="e">
        <f>IF('Запит 2-8'!#REF!&lt;&gt;"",'Запит 2-8'!#REF!,"")</f>
        <v>#REF!</v>
      </c>
      <c r="C599" s="49" t="e">
        <f>'Запит 2-8'!#REF!</f>
        <v>#REF!</v>
      </c>
      <c r="D599" s="50" t="e">
        <f>'Запит 2-8'!#REF!</f>
        <v>#REF!</v>
      </c>
      <c r="E599" s="441" t="s">
        <v>30</v>
      </c>
      <c r="F599" s="353" t="e">
        <f>#REF!+#REF!</f>
        <v>#REF!</v>
      </c>
      <c r="G599" s="81" t="e">
        <f t="shared" si="39"/>
        <v>#REF!</v>
      </c>
    </row>
    <row r="600" spans="1:7" x14ac:dyDescent="0.25">
      <c r="A600" s="218" t="e">
        <f>'Запит 2-8'!#REF!</f>
        <v>#REF!</v>
      </c>
      <c r="B600" s="48" t="e">
        <f>IF('Запит 2-8'!#REF!&lt;&gt;"",'Запит 2-8'!#REF!,"")</f>
        <v>#REF!</v>
      </c>
      <c r="C600" s="49" t="e">
        <f>'Запит 2-8'!#REF!</f>
        <v>#REF!</v>
      </c>
      <c r="D600" s="50" t="e">
        <f>'Запит 2-8'!#REF!</f>
        <v>#REF!</v>
      </c>
      <c r="E600" s="441" t="s">
        <v>30</v>
      </c>
      <c r="F600" s="353" t="e">
        <f>#REF!+#REF!</f>
        <v>#REF!</v>
      </c>
      <c r="G600" s="81" t="e">
        <f t="shared" si="39"/>
        <v>#REF!</v>
      </c>
    </row>
    <row r="601" spans="1:7" x14ac:dyDescent="0.25">
      <c r="A601" s="218" t="e">
        <f>'Запит 2-8'!#REF!</f>
        <v>#REF!</v>
      </c>
      <c r="B601" s="48" t="e">
        <f>IF('Запит 2-8'!#REF!&lt;&gt;"",'Запит 2-8'!#REF!,"")</f>
        <v>#REF!</v>
      </c>
      <c r="C601" s="49" t="e">
        <f>'Запит 2-8'!#REF!</f>
        <v>#REF!</v>
      </c>
      <c r="D601" s="50" t="e">
        <f>'Запит 2-8'!#REF!</f>
        <v>#REF!</v>
      </c>
      <c r="E601" s="441" t="s">
        <v>30</v>
      </c>
      <c r="F601" s="353" t="e">
        <f>#REF!+#REF!</f>
        <v>#REF!</v>
      </c>
      <c r="G601" s="81" t="e">
        <f t="shared" si="39"/>
        <v>#REF!</v>
      </c>
    </row>
    <row r="602" spans="1:7" x14ac:dyDescent="0.25">
      <c r="A602" s="218" t="e">
        <f>'Запит 2-8'!#REF!</f>
        <v>#REF!</v>
      </c>
      <c r="B602" s="48" t="e">
        <f>IF('Запит 2-8'!#REF!&lt;&gt;"",'Запит 2-8'!#REF!,"")</f>
        <v>#REF!</v>
      </c>
      <c r="C602" s="49" t="e">
        <f>'Запит 2-8'!#REF!</f>
        <v>#REF!</v>
      </c>
      <c r="D602" s="50" t="e">
        <f>'Запит 2-8'!#REF!</f>
        <v>#REF!</v>
      </c>
      <c r="E602" s="441" t="s">
        <v>30</v>
      </c>
      <c r="F602" s="353" t="e">
        <f>#REF!+#REF!</f>
        <v>#REF!</v>
      </c>
      <c r="G602" s="81" t="e">
        <f t="shared" si="39"/>
        <v>#REF!</v>
      </c>
    </row>
    <row r="603" spans="1:7" x14ac:dyDescent="0.25">
      <c r="A603" s="218" t="e">
        <f>'Запит 2-8'!#REF!</f>
        <v>#REF!</v>
      </c>
      <c r="B603" s="48" t="e">
        <f>IF('Запит 2-8'!#REF!&lt;&gt;"",'Запит 2-8'!#REF!,"")</f>
        <v>#REF!</v>
      </c>
      <c r="C603" s="49" t="e">
        <f>'Запит 2-8'!#REF!</f>
        <v>#REF!</v>
      </c>
      <c r="D603" s="50" t="e">
        <f>'Запит 2-8'!#REF!</f>
        <v>#REF!</v>
      </c>
      <c r="E603" s="441" t="s">
        <v>30</v>
      </c>
      <c r="F603" s="353" t="e">
        <f>#REF!+#REF!</f>
        <v>#REF!</v>
      </c>
      <c r="G603" s="81" t="e">
        <f t="shared" si="39"/>
        <v>#REF!</v>
      </c>
    </row>
    <row r="604" spans="1:7" ht="12.75" customHeight="1" x14ac:dyDescent="0.25">
      <c r="A604" s="218" t="e">
        <f>'Запит 2-8'!#REF!</f>
        <v>#REF!</v>
      </c>
      <c r="B604" s="48" t="e">
        <f>IF('Запит 2-8'!#REF!&lt;&gt;"",'Запит 2-8'!#REF!,"")</f>
        <v>#REF!</v>
      </c>
      <c r="C604" s="49" t="e">
        <f>'Запит 2-8'!#REF!</f>
        <v>#REF!</v>
      </c>
      <c r="D604" s="50" t="e">
        <f>'Запит 2-8'!#REF!</f>
        <v>#REF!</v>
      </c>
      <c r="E604" s="441" t="s">
        <v>30</v>
      </c>
      <c r="F604" s="353" t="e">
        <f>#REF!+#REF!</f>
        <v>#REF!</v>
      </c>
      <c r="G604" s="81" t="e">
        <f t="shared" si="39"/>
        <v>#REF!</v>
      </c>
    </row>
    <row r="605" spans="1:7" ht="12.75" customHeight="1" x14ac:dyDescent="0.25">
      <c r="A605" s="240" t="e">
        <f>'Запит 2-8'!#REF!</f>
        <v>#REF!</v>
      </c>
      <c r="B605" s="48" t="e">
        <f>IF('Запит 2-8'!#REF!&lt;&gt;"",'Запит 2-8'!#REF!,"")</f>
        <v>#REF!</v>
      </c>
      <c r="C605" s="49" t="e">
        <f>'Запит 2-8'!#REF!</f>
        <v>#REF!</v>
      </c>
      <c r="D605" s="50" t="e">
        <f>'Запит 2-8'!#REF!</f>
        <v>#REF!</v>
      </c>
      <c r="E605" s="442" t="s">
        <v>30</v>
      </c>
      <c r="F605" s="354" t="e">
        <f>#REF!+#REF!</f>
        <v>#REF!</v>
      </c>
      <c r="G605" s="81" t="e">
        <f t="shared" si="39"/>
        <v>#REF!</v>
      </c>
    </row>
    <row r="606" spans="1:7" ht="12.75" customHeight="1" x14ac:dyDescent="0.2">
      <c r="A606" s="773" t="e">
        <f>'Запит 2-8'!#REF!</f>
        <v>#REF!</v>
      </c>
      <c r="B606" s="774"/>
      <c r="C606" s="774"/>
      <c r="D606" s="774"/>
      <c r="E606" s="774"/>
      <c r="F606" s="774"/>
      <c r="G606" s="81" t="e">
        <f>G607</f>
        <v>#REF!</v>
      </c>
    </row>
    <row r="607" spans="1:7" ht="12.75" customHeight="1" x14ac:dyDescent="0.2">
      <c r="A607" s="760" t="e">
        <f>'Запит 2-8'!#REF!</f>
        <v>#REF!</v>
      </c>
      <c r="B607" s="761"/>
      <c r="C607" s="761"/>
      <c r="D607" s="761"/>
      <c r="E607" s="761"/>
      <c r="F607" s="761"/>
      <c r="G607" s="81" t="e">
        <f>G608</f>
        <v>#REF!</v>
      </c>
    </row>
    <row r="608" spans="1:7" ht="12.75" x14ac:dyDescent="0.2">
      <c r="A608" s="235" t="s">
        <v>4</v>
      </c>
      <c r="B608" s="762" t="s">
        <v>106</v>
      </c>
      <c r="C608" s="763"/>
      <c r="D608" s="763"/>
      <c r="E608" s="765"/>
      <c r="F608" s="765"/>
      <c r="G608" s="81" t="e">
        <f>G609</f>
        <v>#REF!</v>
      </c>
    </row>
    <row r="609" spans="1:7" x14ac:dyDescent="0.25">
      <c r="A609" s="218" t="e">
        <f>'Запит 2-8'!#REF!</f>
        <v>#REF!</v>
      </c>
      <c r="B609" s="241" t="e">
        <f>IF('Запит 2-8'!#REF!&lt;&gt;"",'Запит 2-8'!#REF!,"")</f>
        <v>#REF!</v>
      </c>
      <c r="C609" s="242" t="e">
        <f>'Запит 2-8'!#REF!</f>
        <v>#REF!</v>
      </c>
      <c r="D609" s="243" t="e">
        <f>'Запит 2-8'!#REF!</f>
        <v>#REF!</v>
      </c>
      <c r="E609" s="349"/>
      <c r="F609" s="352" t="e">
        <f>#REF!+#REF!</f>
        <v>#REF!</v>
      </c>
      <c r="G609" s="81" t="e">
        <f>IF(B609&lt;&gt;"","Для друку","")</f>
        <v>#REF!</v>
      </c>
    </row>
    <row r="610" spans="1:7" x14ac:dyDescent="0.25">
      <c r="A610" s="218" t="e">
        <f>'Запит 2-8'!#REF!</f>
        <v>#REF!</v>
      </c>
      <c r="B610" s="48" t="e">
        <f>IF('Запит 2-8'!#REF!&lt;&gt;"",'Запит 2-8'!#REF!,"")</f>
        <v>#REF!</v>
      </c>
      <c r="C610" s="49" t="e">
        <f>'Запит 2-8'!#REF!</f>
        <v>#REF!</v>
      </c>
      <c r="D610" s="50" t="e">
        <f>'Запит 2-8'!#REF!</f>
        <v>#REF!</v>
      </c>
      <c r="E610" s="350"/>
      <c r="F610" s="353" t="e">
        <f>#REF!+#REF!</f>
        <v>#REF!</v>
      </c>
      <c r="G610" s="81" t="e">
        <f t="shared" ref="G610:G623" si="40">IF(B610&lt;&gt;"","Для друку","")</f>
        <v>#REF!</v>
      </c>
    </row>
    <row r="611" spans="1:7" x14ac:dyDescent="0.25">
      <c r="A611" s="218" t="e">
        <f>'Запит 2-8'!#REF!</f>
        <v>#REF!</v>
      </c>
      <c r="B611" s="48" t="e">
        <f>IF('Запит 2-8'!#REF!&lt;&gt;"",'Запит 2-8'!#REF!,"")</f>
        <v>#REF!</v>
      </c>
      <c r="C611" s="49" t="e">
        <f>'Запит 2-8'!#REF!</f>
        <v>#REF!</v>
      </c>
      <c r="D611" s="50" t="e">
        <f>'Запит 2-8'!#REF!</f>
        <v>#REF!</v>
      </c>
      <c r="E611" s="350"/>
      <c r="F611" s="353" t="e">
        <f>#REF!+#REF!</f>
        <v>#REF!</v>
      </c>
      <c r="G611" s="81" t="e">
        <f t="shared" si="40"/>
        <v>#REF!</v>
      </c>
    </row>
    <row r="612" spans="1:7" x14ac:dyDescent="0.25">
      <c r="A612" s="218" t="e">
        <f>'Запит 2-8'!#REF!</f>
        <v>#REF!</v>
      </c>
      <c r="B612" s="48" t="e">
        <f>IF('Запит 2-8'!#REF!&lt;&gt;"",'Запит 2-8'!#REF!,"")</f>
        <v>#REF!</v>
      </c>
      <c r="C612" s="49" t="e">
        <f>'Запит 2-8'!#REF!</f>
        <v>#REF!</v>
      </c>
      <c r="D612" s="50" t="e">
        <f>'Запит 2-8'!#REF!</f>
        <v>#REF!</v>
      </c>
      <c r="E612" s="229"/>
      <c r="F612" s="353" t="e">
        <f>#REF!+#REF!</f>
        <v>#REF!</v>
      </c>
      <c r="G612" s="81" t="e">
        <f t="shared" si="40"/>
        <v>#REF!</v>
      </c>
    </row>
    <row r="613" spans="1:7" x14ac:dyDescent="0.25">
      <c r="A613" s="218" t="e">
        <f>'Запит 2-8'!#REF!</f>
        <v>#REF!</v>
      </c>
      <c r="B613" s="48" t="e">
        <f>IF('Запит 2-8'!#REF!&lt;&gt;"",'Запит 2-8'!#REF!,"")</f>
        <v>#REF!</v>
      </c>
      <c r="C613" s="49" t="e">
        <f>'Запит 2-8'!#REF!</f>
        <v>#REF!</v>
      </c>
      <c r="D613" s="50" t="e">
        <f>'Запит 2-8'!#REF!</f>
        <v>#REF!</v>
      </c>
      <c r="E613" s="350"/>
      <c r="F613" s="353" t="e">
        <f>#REF!+#REF!</f>
        <v>#REF!</v>
      </c>
      <c r="G613" s="81" t="e">
        <f t="shared" si="40"/>
        <v>#REF!</v>
      </c>
    </row>
    <row r="614" spans="1:7" x14ac:dyDescent="0.25">
      <c r="A614" s="218" t="e">
        <f>'Запит 2-8'!#REF!</f>
        <v>#REF!</v>
      </c>
      <c r="B614" s="48" t="e">
        <f>IF('Запит 2-8'!#REF!&lt;&gt;"",'Запит 2-8'!#REF!,"")</f>
        <v>#REF!</v>
      </c>
      <c r="C614" s="49" t="e">
        <f>'Запит 2-8'!#REF!</f>
        <v>#REF!</v>
      </c>
      <c r="D614" s="50" t="e">
        <f>'Запит 2-8'!#REF!</f>
        <v>#REF!</v>
      </c>
      <c r="E614" s="350"/>
      <c r="F614" s="353" t="e">
        <f>#REF!+#REF!</f>
        <v>#REF!</v>
      </c>
      <c r="G614" s="81" t="e">
        <f t="shared" si="40"/>
        <v>#REF!</v>
      </c>
    </row>
    <row r="615" spans="1:7" x14ac:dyDescent="0.25">
      <c r="A615" s="218" t="e">
        <f>'Запит 2-8'!#REF!</f>
        <v>#REF!</v>
      </c>
      <c r="B615" s="48" t="e">
        <f>IF('Запит 2-8'!#REF!&lt;&gt;"",'Запит 2-8'!#REF!,"")</f>
        <v>#REF!</v>
      </c>
      <c r="C615" s="49" t="e">
        <f>'Запит 2-8'!#REF!</f>
        <v>#REF!</v>
      </c>
      <c r="D615" s="50" t="e">
        <f>'Запит 2-8'!#REF!</f>
        <v>#REF!</v>
      </c>
      <c r="E615" s="350"/>
      <c r="F615" s="353" t="e">
        <f>#REF!+#REF!</f>
        <v>#REF!</v>
      </c>
      <c r="G615" s="81" t="e">
        <f t="shared" si="40"/>
        <v>#REF!</v>
      </c>
    </row>
    <row r="616" spans="1:7" x14ac:dyDescent="0.25">
      <c r="A616" s="218" t="e">
        <f>'Запит 2-8'!#REF!</f>
        <v>#REF!</v>
      </c>
      <c r="B616" s="48" t="e">
        <f>IF('Запит 2-8'!#REF!&lt;&gt;"",'Запит 2-8'!#REF!,"")</f>
        <v>#REF!</v>
      </c>
      <c r="C616" s="49" t="e">
        <f>'Запит 2-8'!#REF!</f>
        <v>#REF!</v>
      </c>
      <c r="D616" s="50" t="e">
        <f>'Запит 2-8'!#REF!</f>
        <v>#REF!</v>
      </c>
      <c r="E616" s="350"/>
      <c r="F616" s="353" t="e">
        <f>#REF!+#REF!</f>
        <v>#REF!</v>
      </c>
      <c r="G616" s="81" t="e">
        <f t="shared" si="40"/>
        <v>#REF!</v>
      </c>
    </row>
    <row r="617" spans="1:7" x14ac:dyDescent="0.25">
      <c r="A617" s="218" t="e">
        <f>'Запит 2-8'!#REF!</f>
        <v>#REF!</v>
      </c>
      <c r="B617" s="48" t="e">
        <f>IF('Запит 2-8'!#REF!&lt;&gt;"",'Запит 2-8'!#REF!,"")</f>
        <v>#REF!</v>
      </c>
      <c r="C617" s="49" t="e">
        <f>'Запит 2-8'!#REF!</f>
        <v>#REF!</v>
      </c>
      <c r="D617" s="50" t="e">
        <f>'Запит 2-8'!#REF!</f>
        <v>#REF!</v>
      </c>
      <c r="E617" s="350"/>
      <c r="F617" s="353" t="e">
        <f>#REF!+#REF!</f>
        <v>#REF!</v>
      </c>
      <c r="G617" s="81" t="e">
        <f t="shared" si="40"/>
        <v>#REF!</v>
      </c>
    </row>
    <row r="618" spans="1:7" x14ac:dyDescent="0.25">
      <c r="A618" s="218" t="e">
        <f>'Запит 2-8'!#REF!</f>
        <v>#REF!</v>
      </c>
      <c r="B618" s="48" t="e">
        <f>IF('Запит 2-8'!#REF!&lt;&gt;"",'Запит 2-8'!#REF!,"")</f>
        <v>#REF!</v>
      </c>
      <c r="C618" s="49" t="e">
        <f>'Запит 2-8'!#REF!</f>
        <v>#REF!</v>
      </c>
      <c r="D618" s="50" t="e">
        <f>'Запит 2-8'!#REF!</f>
        <v>#REF!</v>
      </c>
      <c r="E618" s="350"/>
      <c r="F618" s="353" t="e">
        <f>#REF!+#REF!</f>
        <v>#REF!</v>
      </c>
      <c r="G618" s="81" t="e">
        <f t="shared" si="40"/>
        <v>#REF!</v>
      </c>
    </row>
    <row r="619" spans="1:7" x14ac:dyDescent="0.25">
      <c r="A619" s="218" t="e">
        <f>'Запит 2-8'!#REF!</f>
        <v>#REF!</v>
      </c>
      <c r="B619" s="48" t="e">
        <f>IF('Запит 2-8'!#REF!&lt;&gt;"",'Запит 2-8'!#REF!,"")</f>
        <v>#REF!</v>
      </c>
      <c r="C619" s="49" t="e">
        <f>'Запит 2-8'!#REF!</f>
        <v>#REF!</v>
      </c>
      <c r="D619" s="50" t="e">
        <f>'Запит 2-8'!#REF!</f>
        <v>#REF!</v>
      </c>
      <c r="E619" s="350"/>
      <c r="F619" s="353" t="e">
        <f>#REF!+#REF!</f>
        <v>#REF!</v>
      </c>
      <c r="G619" s="81" t="e">
        <f t="shared" si="40"/>
        <v>#REF!</v>
      </c>
    </row>
    <row r="620" spans="1:7" x14ac:dyDescent="0.25">
      <c r="A620" s="218" t="e">
        <f>'Запит 2-8'!#REF!</f>
        <v>#REF!</v>
      </c>
      <c r="B620" s="48" t="e">
        <f>IF('Запит 2-8'!#REF!&lt;&gt;"",'Запит 2-8'!#REF!,"")</f>
        <v>#REF!</v>
      </c>
      <c r="C620" s="49" t="e">
        <f>'Запит 2-8'!#REF!</f>
        <v>#REF!</v>
      </c>
      <c r="D620" s="50" t="e">
        <f>'Запит 2-8'!#REF!</f>
        <v>#REF!</v>
      </c>
      <c r="E620" s="350"/>
      <c r="F620" s="353" t="e">
        <f>#REF!+#REF!</f>
        <v>#REF!</v>
      </c>
      <c r="G620" s="81" t="e">
        <f t="shared" si="40"/>
        <v>#REF!</v>
      </c>
    </row>
    <row r="621" spans="1:7" x14ac:dyDescent="0.25">
      <c r="A621" s="218" t="e">
        <f>'Запит 2-8'!#REF!</f>
        <v>#REF!</v>
      </c>
      <c r="B621" s="48" t="e">
        <f>IF('Запит 2-8'!#REF!&lt;&gt;"",'Запит 2-8'!#REF!,"")</f>
        <v>#REF!</v>
      </c>
      <c r="C621" s="49" t="e">
        <f>'Запит 2-8'!#REF!</f>
        <v>#REF!</v>
      </c>
      <c r="D621" s="50" t="e">
        <f>'Запит 2-8'!#REF!</f>
        <v>#REF!</v>
      </c>
      <c r="E621" s="350"/>
      <c r="F621" s="353" t="e">
        <f>#REF!+#REF!</f>
        <v>#REF!</v>
      </c>
      <c r="G621" s="81" t="e">
        <f t="shared" si="40"/>
        <v>#REF!</v>
      </c>
    </row>
    <row r="622" spans="1:7" x14ac:dyDescent="0.25">
      <c r="A622" s="218" t="e">
        <f>'Запит 2-8'!#REF!</f>
        <v>#REF!</v>
      </c>
      <c r="B622" s="48" t="e">
        <f>IF('Запит 2-8'!#REF!&lt;&gt;"",'Запит 2-8'!#REF!,"")</f>
        <v>#REF!</v>
      </c>
      <c r="C622" s="49" t="e">
        <f>'Запит 2-8'!#REF!</f>
        <v>#REF!</v>
      </c>
      <c r="D622" s="50" t="e">
        <f>'Запит 2-8'!#REF!</f>
        <v>#REF!</v>
      </c>
      <c r="E622" s="350"/>
      <c r="F622" s="353" t="e">
        <f>#REF!+#REF!</f>
        <v>#REF!</v>
      </c>
      <c r="G622" s="81" t="e">
        <f t="shared" si="40"/>
        <v>#REF!</v>
      </c>
    </row>
    <row r="623" spans="1:7" x14ac:dyDescent="0.25">
      <c r="A623" s="218" t="e">
        <f>'Запит 2-8'!#REF!</f>
        <v>#REF!</v>
      </c>
      <c r="B623" s="237" t="e">
        <f>IF('Запит 2-8'!#REF!&lt;&gt;"",'Запит 2-8'!#REF!,"")</f>
        <v>#REF!</v>
      </c>
      <c r="C623" s="238" t="e">
        <f>'Запит 2-8'!#REF!</f>
        <v>#REF!</v>
      </c>
      <c r="D623" s="239" t="e">
        <f>'Запит 2-8'!#REF!</f>
        <v>#REF!</v>
      </c>
      <c r="E623" s="351"/>
      <c r="F623" s="354" t="e">
        <f>#REF!+#REF!</f>
        <v>#REF!</v>
      </c>
      <c r="G623" s="81" t="e">
        <f t="shared" si="40"/>
        <v>#REF!</v>
      </c>
    </row>
    <row r="624" spans="1:7" ht="12.75" x14ac:dyDescent="0.2">
      <c r="A624" s="236" t="e">
        <f>'Запит 2-8'!#REF!</f>
        <v>#REF!</v>
      </c>
      <c r="B624" s="762" t="s">
        <v>107</v>
      </c>
      <c r="C624" s="763"/>
      <c r="D624" s="763"/>
      <c r="E624" s="764"/>
      <c r="F624" s="764"/>
      <c r="G624" s="81" t="e">
        <f>G625</f>
        <v>#REF!</v>
      </c>
    </row>
    <row r="625" spans="1:7" x14ac:dyDescent="0.25">
      <c r="A625" s="218" t="e">
        <f>'Запит 2-8'!#REF!</f>
        <v>#REF!</v>
      </c>
      <c r="B625" s="241" t="e">
        <f>IF('Запит 2-8'!#REF!&lt;&gt;"",'Запит 2-8'!#REF!,"")</f>
        <v>#REF!</v>
      </c>
      <c r="C625" s="242" t="e">
        <f>'Запит 2-8'!#REF!</f>
        <v>#REF!</v>
      </c>
      <c r="D625" s="243" t="e">
        <f>'Запит 2-8'!#REF!</f>
        <v>#REF!</v>
      </c>
      <c r="E625" s="349"/>
      <c r="F625" s="352" t="e">
        <f>#REF!+#REF!</f>
        <v>#REF!</v>
      </c>
      <c r="G625" s="81" t="e">
        <f t="shared" ref="G625:G639" si="41">IF(B625&lt;&gt;"","Для друку","")</f>
        <v>#REF!</v>
      </c>
    </row>
    <row r="626" spans="1:7" x14ac:dyDescent="0.25">
      <c r="A626" s="218" t="e">
        <f>'Запит 2-8'!#REF!</f>
        <v>#REF!</v>
      </c>
      <c r="B626" s="48" t="e">
        <f>IF('Запит 2-8'!#REF!&lt;&gt;"",'Запит 2-8'!#REF!,"")</f>
        <v>#REF!</v>
      </c>
      <c r="C626" s="49" t="e">
        <f>'Запит 2-8'!#REF!</f>
        <v>#REF!</v>
      </c>
      <c r="D626" s="50" t="e">
        <f>'Запит 2-8'!#REF!</f>
        <v>#REF!</v>
      </c>
      <c r="E626" s="350"/>
      <c r="F626" s="353" t="e">
        <f>#REF!+#REF!</f>
        <v>#REF!</v>
      </c>
      <c r="G626" s="81" t="e">
        <f t="shared" si="41"/>
        <v>#REF!</v>
      </c>
    </row>
    <row r="627" spans="1:7" x14ac:dyDescent="0.25">
      <c r="A627" s="218" t="e">
        <f>'Запит 2-8'!#REF!</f>
        <v>#REF!</v>
      </c>
      <c r="B627" s="48" t="e">
        <f>IF('Запит 2-8'!#REF!&lt;&gt;"",'Запит 2-8'!#REF!,"")</f>
        <v>#REF!</v>
      </c>
      <c r="C627" s="49" t="e">
        <f>'Запит 2-8'!#REF!</f>
        <v>#REF!</v>
      </c>
      <c r="D627" s="50" t="e">
        <f>'Запит 2-8'!#REF!</f>
        <v>#REF!</v>
      </c>
      <c r="E627" s="350"/>
      <c r="F627" s="353" t="e">
        <f>#REF!+#REF!</f>
        <v>#REF!</v>
      </c>
      <c r="G627" s="81" t="e">
        <f t="shared" si="41"/>
        <v>#REF!</v>
      </c>
    </row>
    <row r="628" spans="1:7" x14ac:dyDescent="0.25">
      <c r="A628" s="218" t="e">
        <f>'Запит 2-8'!#REF!</f>
        <v>#REF!</v>
      </c>
      <c r="B628" s="48" t="e">
        <f>IF('Запит 2-8'!#REF!&lt;&gt;"",'Запит 2-8'!#REF!,"")</f>
        <v>#REF!</v>
      </c>
      <c r="C628" s="49" t="e">
        <f>'Запит 2-8'!#REF!</f>
        <v>#REF!</v>
      </c>
      <c r="D628" s="50" t="e">
        <f>'Запит 2-8'!#REF!</f>
        <v>#REF!</v>
      </c>
      <c r="E628" s="229"/>
      <c r="F628" s="353" t="e">
        <f>#REF!+#REF!</f>
        <v>#REF!</v>
      </c>
      <c r="G628" s="81" t="e">
        <f t="shared" si="41"/>
        <v>#REF!</v>
      </c>
    </row>
    <row r="629" spans="1:7" x14ac:dyDescent="0.25">
      <c r="A629" s="218" t="e">
        <f>'Запит 2-8'!#REF!</f>
        <v>#REF!</v>
      </c>
      <c r="B629" s="48" t="e">
        <f>IF('Запит 2-8'!#REF!&lt;&gt;"",'Запит 2-8'!#REF!,"")</f>
        <v>#REF!</v>
      </c>
      <c r="C629" s="49" t="e">
        <f>'Запит 2-8'!#REF!</f>
        <v>#REF!</v>
      </c>
      <c r="D629" s="50" t="e">
        <f>'Запит 2-8'!#REF!</f>
        <v>#REF!</v>
      </c>
      <c r="E629" s="350"/>
      <c r="F629" s="353" t="e">
        <f>#REF!+#REF!</f>
        <v>#REF!</v>
      </c>
      <c r="G629" s="81" t="e">
        <f t="shared" si="41"/>
        <v>#REF!</v>
      </c>
    </row>
    <row r="630" spans="1:7" x14ac:dyDescent="0.25">
      <c r="A630" s="218" t="e">
        <f>'Запит 2-8'!#REF!</f>
        <v>#REF!</v>
      </c>
      <c r="B630" s="48" t="e">
        <f>IF('Запит 2-8'!#REF!&lt;&gt;"",'Запит 2-8'!#REF!,"")</f>
        <v>#REF!</v>
      </c>
      <c r="C630" s="49" t="e">
        <f>'Запит 2-8'!#REF!</f>
        <v>#REF!</v>
      </c>
      <c r="D630" s="50" t="e">
        <f>'Запит 2-8'!#REF!</f>
        <v>#REF!</v>
      </c>
      <c r="E630" s="350"/>
      <c r="F630" s="353" t="e">
        <f>#REF!+#REF!</f>
        <v>#REF!</v>
      </c>
      <c r="G630" s="81" t="e">
        <f t="shared" si="41"/>
        <v>#REF!</v>
      </c>
    </row>
    <row r="631" spans="1:7" x14ac:dyDescent="0.25">
      <c r="A631" s="218" t="e">
        <f>'Запит 2-8'!#REF!</f>
        <v>#REF!</v>
      </c>
      <c r="B631" s="48" t="e">
        <f>IF('Запит 2-8'!#REF!&lt;&gt;"",'Запит 2-8'!#REF!,"")</f>
        <v>#REF!</v>
      </c>
      <c r="C631" s="49" t="e">
        <f>'Запит 2-8'!#REF!</f>
        <v>#REF!</v>
      </c>
      <c r="D631" s="50" t="e">
        <f>'Запит 2-8'!#REF!</f>
        <v>#REF!</v>
      </c>
      <c r="E631" s="350"/>
      <c r="F631" s="353" t="e">
        <f>#REF!+#REF!</f>
        <v>#REF!</v>
      </c>
      <c r="G631" s="81" t="e">
        <f t="shared" si="41"/>
        <v>#REF!</v>
      </c>
    </row>
    <row r="632" spans="1:7" x14ac:dyDescent="0.25">
      <c r="A632" s="218" t="e">
        <f>'Запит 2-8'!#REF!</f>
        <v>#REF!</v>
      </c>
      <c r="B632" s="48" t="e">
        <f>IF('Запит 2-8'!#REF!&lt;&gt;"",'Запит 2-8'!#REF!,"")</f>
        <v>#REF!</v>
      </c>
      <c r="C632" s="49" t="e">
        <f>'Запит 2-8'!#REF!</f>
        <v>#REF!</v>
      </c>
      <c r="D632" s="50" t="e">
        <f>'Запит 2-8'!#REF!</f>
        <v>#REF!</v>
      </c>
      <c r="E632" s="350"/>
      <c r="F632" s="353" t="e">
        <f>#REF!+#REF!</f>
        <v>#REF!</v>
      </c>
      <c r="G632" s="81" t="e">
        <f t="shared" si="41"/>
        <v>#REF!</v>
      </c>
    </row>
    <row r="633" spans="1:7" x14ac:dyDescent="0.25">
      <c r="A633" s="218" t="e">
        <f>'Запит 2-8'!#REF!</f>
        <v>#REF!</v>
      </c>
      <c r="B633" s="48" t="e">
        <f>IF('Запит 2-8'!#REF!&lt;&gt;"",'Запит 2-8'!#REF!,"")</f>
        <v>#REF!</v>
      </c>
      <c r="C633" s="49" t="e">
        <f>'Запит 2-8'!#REF!</f>
        <v>#REF!</v>
      </c>
      <c r="D633" s="50" t="e">
        <f>'Запит 2-8'!#REF!</f>
        <v>#REF!</v>
      </c>
      <c r="E633" s="350"/>
      <c r="F633" s="353" t="e">
        <f>#REF!+#REF!</f>
        <v>#REF!</v>
      </c>
      <c r="G633" s="81" t="e">
        <f t="shared" si="41"/>
        <v>#REF!</v>
      </c>
    </row>
    <row r="634" spans="1:7" x14ac:dyDescent="0.25">
      <c r="A634" s="218" t="e">
        <f>'Запит 2-8'!#REF!</f>
        <v>#REF!</v>
      </c>
      <c r="B634" s="48" t="e">
        <f>IF('Запит 2-8'!#REF!&lt;&gt;"",'Запит 2-8'!#REF!,"")</f>
        <v>#REF!</v>
      </c>
      <c r="C634" s="49" t="e">
        <f>'Запит 2-8'!#REF!</f>
        <v>#REF!</v>
      </c>
      <c r="D634" s="50" t="e">
        <f>'Запит 2-8'!#REF!</f>
        <v>#REF!</v>
      </c>
      <c r="E634" s="350"/>
      <c r="F634" s="353" t="e">
        <f>#REF!+#REF!</f>
        <v>#REF!</v>
      </c>
      <c r="G634" s="81" t="e">
        <f t="shared" si="41"/>
        <v>#REF!</v>
      </c>
    </row>
    <row r="635" spans="1:7" x14ac:dyDescent="0.25">
      <c r="A635" s="218" t="e">
        <f>'Запит 2-8'!#REF!</f>
        <v>#REF!</v>
      </c>
      <c r="B635" s="48" t="e">
        <f>IF('Запит 2-8'!#REF!&lt;&gt;"",'Запит 2-8'!#REF!,"")</f>
        <v>#REF!</v>
      </c>
      <c r="C635" s="49" t="e">
        <f>'Запит 2-8'!#REF!</f>
        <v>#REF!</v>
      </c>
      <c r="D635" s="50" t="e">
        <f>'Запит 2-8'!#REF!</f>
        <v>#REF!</v>
      </c>
      <c r="E635" s="350"/>
      <c r="F635" s="353" t="e">
        <f>#REF!+#REF!</f>
        <v>#REF!</v>
      </c>
      <c r="G635" s="81" t="e">
        <f t="shared" si="41"/>
        <v>#REF!</v>
      </c>
    </row>
    <row r="636" spans="1:7" x14ac:dyDescent="0.25">
      <c r="A636" s="218" t="e">
        <f>'Запит 2-8'!#REF!</f>
        <v>#REF!</v>
      </c>
      <c r="B636" s="48" t="e">
        <f>IF('Запит 2-8'!#REF!&lt;&gt;"",'Запит 2-8'!#REF!,"")</f>
        <v>#REF!</v>
      </c>
      <c r="C636" s="49" t="e">
        <f>'Запит 2-8'!#REF!</f>
        <v>#REF!</v>
      </c>
      <c r="D636" s="50" t="e">
        <f>'Запит 2-8'!#REF!</f>
        <v>#REF!</v>
      </c>
      <c r="E636" s="350"/>
      <c r="F636" s="353" t="e">
        <f>#REF!+#REF!</f>
        <v>#REF!</v>
      </c>
      <c r="G636" s="81" t="e">
        <f t="shared" si="41"/>
        <v>#REF!</v>
      </c>
    </row>
    <row r="637" spans="1:7" x14ac:dyDescent="0.25">
      <c r="A637" s="218" t="e">
        <f>'Запит 2-8'!#REF!</f>
        <v>#REF!</v>
      </c>
      <c r="B637" s="48" t="e">
        <f>IF('Запит 2-8'!#REF!&lt;&gt;"",'Запит 2-8'!#REF!,"")</f>
        <v>#REF!</v>
      </c>
      <c r="C637" s="49" t="e">
        <f>'Запит 2-8'!#REF!</f>
        <v>#REF!</v>
      </c>
      <c r="D637" s="50" t="e">
        <f>'Запит 2-8'!#REF!</f>
        <v>#REF!</v>
      </c>
      <c r="E637" s="350"/>
      <c r="F637" s="353" t="e">
        <f>#REF!+#REF!</f>
        <v>#REF!</v>
      </c>
      <c r="G637" s="81" t="e">
        <f t="shared" si="41"/>
        <v>#REF!</v>
      </c>
    </row>
    <row r="638" spans="1:7" x14ac:dyDescent="0.25">
      <c r="A638" s="218" t="e">
        <f>'Запит 2-8'!#REF!</f>
        <v>#REF!</v>
      </c>
      <c r="B638" s="48" t="e">
        <f>IF('Запит 2-8'!#REF!&lt;&gt;"",'Запит 2-8'!#REF!,"")</f>
        <v>#REF!</v>
      </c>
      <c r="C638" s="49" t="e">
        <f>'Запит 2-8'!#REF!</f>
        <v>#REF!</v>
      </c>
      <c r="D638" s="50" t="e">
        <f>'Запит 2-8'!#REF!</f>
        <v>#REF!</v>
      </c>
      <c r="E638" s="350"/>
      <c r="F638" s="353" t="e">
        <f>#REF!+#REF!</f>
        <v>#REF!</v>
      </c>
      <c r="G638" s="81" t="e">
        <f t="shared" si="41"/>
        <v>#REF!</v>
      </c>
    </row>
    <row r="639" spans="1:7" x14ac:dyDescent="0.25">
      <c r="A639" s="218" t="e">
        <f>'Запит 2-8'!#REF!</f>
        <v>#REF!</v>
      </c>
      <c r="B639" s="237" t="e">
        <f>IF('Запит 2-8'!#REF!&lt;&gt;"",'Запит 2-8'!#REF!,"")</f>
        <v>#REF!</v>
      </c>
      <c r="C639" s="238" t="e">
        <f>'Запит 2-8'!#REF!</f>
        <v>#REF!</v>
      </c>
      <c r="D639" s="239" t="e">
        <f>'Запит 2-8'!#REF!</f>
        <v>#REF!</v>
      </c>
      <c r="E639" s="351"/>
      <c r="F639" s="354" t="e">
        <f>#REF!+#REF!</f>
        <v>#REF!</v>
      </c>
      <c r="G639" s="81" t="e">
        <f t="shared" si="41"/>
        <v>#REF!</v>
      </c>
    </row>
    <row r="640" spans="1:7" ht="12.75" x14ac:dyDescent="0.2">
      <c r="A640" s="236" t="e">
        <f>'Запит 2-8'!#REF!</f>
        <v>#REF!</v>
      </c>
      <c r="B640" s="762" t="s">
        <v>108</v>
      </c>
      <c r="C640" s="763"/>
      <c r="D640" s="763"/>
      <c r="E640" s="764"/>
      <c r="F640" s="764"/>
      <c r="G640" s="81" t="e">
        <f>G641</f>
        <v>#REF!</v>
      </c>
    </row>
    <row r="641" spans="1:7" x14ac:dyDescent="0.25">
      <c r="A641" s="218" t="e">
        <f>'Запит 2-8'!#REF!</f>
        <v>#REF!</v>
      </c>
      <c r="B641" s="241" t="e">
        <f>IF('Запит 2-8'!#REF!&lt;&gt;"",'Запит 2-8'!#REF!,"")</f>
        <v>#REF!</v>
      </c>
      <c r="C641" s="242" t="e">
        <f>'Запит 2-8'!#REF!</f>
        <v>#REF!</v>
      </c>
      <c r="D641" s="243" t="e">
        <f>'Запит 2-8'!#REF!</f>
        <v>#REF!</v>
      </c>
      <c r="E641" s="349"/>
      <c r="F641" s="352" t="e">
        <f>#REF!+#REF!</f>
        <v>#REF!</v>
      </c>
      <c r="G641" s="81" t="e">
        <f t="shared" ref="G641:G655" si="42">IF(B641&lt;&gt;"","Для друку","")</f>
        <v>#REF!</v>
      </c>
    </row>
    <row r="642" spans="1:7" x14ac:dyDescent="0.25">
      <c r="A642" s="218" t="e">
        <f>'Запит 2-8'!#REF!</f>
        <v>#REF!</v>
      </c>
      <c r="B642" s="48" t="e">
        <f>IF('Запит 2-8'!#REF!&lt;&gt;"",'Запит 2-8'!#REF!,"")</f>
        <v>#REF!</v>
      </c>
      <c r="C642" s="49" t="e">
        <f>'Запит 2-8'!#REF!</f>
        <v>#REF!</v>
      </c>
      <c r="D642" s="50" t="e">
        <f>'Запит 2-8'!#REF!</f>
        <v>#REF!</v>
      </c>
      <c r="E642" s="350"/>
      <c r="F642" s="353" t="e">
        <f>#REF!+#REF!</f>
        <v>#REF!</v>
      </c>
      <c r="G642" s="81" t="e">
        <f t="shared" si="42"/>
        <v>#REF!</v>
      </c>
    </row>
    <row r="643" spans="1:7" x14ac:dyDescent="0.25">
      <c r="A643" s="218" t="e">
        <f>'Запит 2-8'!#REF!</f>
        <v>#REF!</v>
      </c>
      <c r="B643" s="48" t="e">
        <f>IF('Запит 2-8'!#REF!&lt;&gt;"",'Запит 2-8'!#REF!,"")</f>
        <v>#REF!</v>
      </c>
      <c r="C643" s="49" t="e">
        <f>'Запит 2-8'!#REF!</f>
        <v>#REF!</v>
      </c>
      <c r="D643" s="50" t="e">
        <f>'Запит 2-8'!#REF!</f>
        <v>#REF!</v>
      </c>
      <c r="E643" s="350"/>
      <c r="F643" s="353" t="e">
        <f>#REF!+#REF!</f>
        <v>#REF!</v>
      </c>
      <c r="G643" s="81" t="e">
        <f t="shared" si="42"/>
        <v>#REF!</v>
      </c>
    </row>
    <row r="644" spans="1:7" x14ac:dyDescent="0.25">
      <c r="A644" s="218" t="e">
        <f>'Запит 2-8'!#REF!</f>
        <v>#REF!</v>
      </c>
      <c r="B644" s="48" t="e">
        <f>IF('Запит 2-8'!#REF!&lt;&gt;"",'Запит 2-8'!#REF!,"")</f>
        <v>#REF!</v>
      </c>
      <c r="C644" s="49" t="e">
        <f>'Запит 2-8'!#REF!</f>
        <v>#REF!</v>
      </c>
      <c r="D644" s="50" t="e">
        <f>'Запит 2-8'!#REF!</f>
        <v>#REF!</v>
      </c>
      <c r="E644" s="229"/>
      <c r="F644" s="353" t="e">
        <f>#REF!+#REF!</f>
        <v>#REF!</v>
      </c>
      <c r="G644" s="81" t="e">
        <f t="shared" si="42"/>
        <v>#REF!</v>
      </c>
    </row>
    <row r="645" spans="1:7" x14ac:dyDescent="0.25">
      <c r="A645" s="218" t="e">
        <f>'Запит 2-8'!#REF!</f>
        <v>#REF!</v>
      </c>
      <c r="B645" s="48" t="e">
        <f>IF('Запит 2-8'!#REF!&lt;&gt;"",'Запит 2-8'!#REF!,"")</f>
        <v>#REF!</v>
      </c>
      <c r="C645" s="49" t="e">
        <f>'Запит 2-8'!#REF!</f>
        <v>#REF!</v>
      </c>
      <c r="D645" s="50" t="e">
        <f>'Запит 2-8'!#REF!</f>
        <v>#REF!</v>
      </c>
      <c r="E645" s="350"/>
      <c r="F645" s="353" t="e">
        <f>#REF!+#REF!</f>
        <v>#REF!</v>
      </c>
      <c r="G645" s="81" t="e">
        <f t="shared" si="42"/>
        <v>#REF!</v>
      </c>
    </row>
    <row r="646" spans="1:7" x14ac:dyDescent="0.25">
      <c r="A646" s="218" t="e">
        <f>'Запит 2-8'!#REF!</f>
        <v>#REF!</v>
      </c>
      <c r="B646" s="48" t="e">
        <f>IF('Запит 2-8'!#REF!&lt;&gt;"",'Запит 2-8'!#REF!,"")</f>
        <v>#REF!</v>
      </c>
      <c r="C646" s="49" t="e">
        <f>'Запит 2-8'!#REF!</f>
        <v>#REF!</v>
      </c>
      <c r="D646" s="50" t="e">
        <f>'Запит 2-8'!#REF!</f>
        <v>#REF!</v>
      </c>
      <c r="E646" s="350"/>
      <c r="F646" s="353" t="e">
        <f>#REF!+#REF!</f>
        <v>#REF!</v>
      </c>
      <c r="G646" s="81" t="e">
        <f t="shared" si="42"/>
        <v>#REF!</v>
      </c>
    </row>
    <row r="647" spans="1:7" x14ac:dyDescent="0.25">
      <c r="A647" s="218" t="e">
        <f>'Запит 2-8'!#REF!</f>
        <v>#REF!</v>
      </c>
      <c r="B647" s="48" t="e">
        <f>IF('Запит 2-8'!#REF!&lt;&gt;"",'Запит 2-8'!#REF!,"")</f>
        <v>#REF!</v>
      </c>
      <c r="C647" s="49" t="e">
        <f>'Запит 2-8'!#REF!</f>
        <v>#REF!</v>
      </c>
      <c r="D647" s="50" t="e">
        <f>'Запит 2-8'!#REF!</f>
        <v>#REF!</v>
      </c>
      <c r="E647" s="350"/>
      <c r="F647" s="353" t="e">
        <f>#REF!+#REF!</f>
        <v>#REF!</v>
      </c>
      <c r="G647" s="81" t="e">
        <f t="shared" si="42"/>
        <v>#REF!</v>
      </c>
    </row>
    <row r="648" spans="1:7" x14ac:dyDescent="0.25">
      <c r="A648" s="218" t="e">
        <f>'Запит 2-8'!#REF!</f>
        <v>#REF!</v>
      </c>
      <c r="B648" s="48" t="e">
        <f>IF('Запит 2-8'!#REF!&lt;&gt;"",'Запит 2-8'!#REF!,"")</f>
        <v>#REF!</v>
      </c>
      <c r="C648" s="49" t="e">
        <f>'Запит 2-8'!#REF!</f>
        <v>#REF!</v>
      </c>
      <c r="D648" s="50" t="e">
        <f>'Запит 2-8'!#REF!</f>
        <v>#REF!</v>
      </c>
      <c r="E648" s="350"/>
      <c r="F648" s="353" t="e">
        <f>#REF!+#REF!</f>
        <v>#REF!</v>
      </c>
      <c r="G648" s="81" t="e">
        <f t="shared" si="42"/>
        <v>#REF!</v>
      </c>
    </row>
    <row r="649" spans="1:7" x14ac:dyDescent="0.25">
      <c r="A649" s="218" t="e">
        <f>'Запит 2-8'!#REF!</f>
        <v>#REF!</v>
      </c>
      <c r="B649" s="48" t="e">
        <f>IF('Запит 2-8'!#REF!&lt;&gt;"",'Запит 2-8'!#REF!,"")</f>
        <v>#REF!</v>
      </c>
      <c r="C649" s="49" t="e">
        <f>'Запит 2-8'!#REF!</f>
        <v>#REF!</v>
      </c>
      <c r="D649" s="50" t="e">
        <f>'Запит 2-8'!#REF!</f>
        <v>#REF!</v>
      </c>
      <c r="E649" s="350"/>
      <c r="F649" s="353" t="e">
        <f>#REF!+#REF!</f>
        <v>#REF!</v>
      </c>
      <c r="G649" s="81" t="e">
        <f t="shared" si="42"/>
        <v>#REF!</v>
      </c>
    </row>
    <row r="650" spans="1:7" x14ac:dyDescent="0.25">
      <c r="A650" s="218" t="e">
        <f>'Запит 2-8'!#REF!</f>
        <v>#REF!</v>
      </c>
      <c r="B650" s="48" t="e">
        <f>IF('Запит 2-8'!#REF!&lt;&gt;"",'Запит 2-8'!#REF!,"")</f>
        <v>#REF!</v>
      </c>
      <c r="C650" s="49" t="e">
        <f>'Запит 2-8'!#REF!</f>
        <v>#REF!</v>
      </c>
      <c r="D650" s="50" t="e">
        <f>'Запит 2-8'!#REF!</f>
        <v>#REF!</v>
      </c>
      <c r="E650" s="350"/>
      <c r="F650" s="353" t="e">
        <f>#REF!+#REF!</f>
        <v>#REF!</v>
      </c>
      <c r="G650" s="81" t="e">
        <f t="shared" si="42"/>
        <v>#REF!</v>
      </c>
    </row>
    <row r="651" spans="1:7" x14ac:dyDescent="0.25">
      <c r="A651" s="218" t="e">
        <f>'Запит 2-8'!#REF!</f>
        <v>#REF!</v>
      </c>
      <c r="B651" s="48" t="e">
        <f>IF('Запит 2-8'!#REF!&lt;&gt;"",'Запит 2-8'!#REF!,"")</f>
        <v>#REF!</v>
      </c>
      <c r="C651" s="49" t="e">
        <f>'Запит 2-8'!#REF!</f>
        <v>#REF!</v>
      </c>
      <c r="D651" s="50" t="e">
        <f>'Запит 2-8'!#REF!</f>
        <v>#REF!</v>
      </c>
      <c r="E651" s="350"/>
      <c r="F651" s="353" t="e">
        <f>#REF!+#REF!</f>
        <v>#REF!</v>
      </c>
      <c r="G651" s="81" t="e">
        <f t="shared" si="42"/>
        <v>#REF!</v>
      </c>
    </row>
    <row r="652" spans="1:7" x14ac:dyDescent="0.25">
      <c r="A652" s="218" t="e">
        <f>'Запит 2-8'!#REF!</f>
        <v>#REF!</v>
      </c>
      <c r="B652" s="48" t="e">
        <f>IF('Запит 2-8'!#REF!&lt;&gt;"",'Запит 2-8'!#REF!,"")</f>
        <v>#REF!</v>
      </c>
      <c r="C652" s="49" t="e">
        <f>'Запит 2-8'!#REF!</f>
        <v>#REF!</v>
      </c>
      <c r="D652" s="50" t="e">
        <f>'Запит 2-8'!#REF!</f>
        <v>#REF!</v>
      </c>
      <c r="E652" s="350"/>
      <c r="F652" s="353" t="e">
        <f>#REF!+#REF!</f>
        <v>#REF!</v>
      </c>
      <c r="G652" s="81" t="e">
        <f t="shared" si="42"/>
        <v>#REF!</v>
      </c>
    </row>
    <row r="653" spans="1:7" x14ac:dyDescent="0.25">
      <c r="A653" s="218" t="e">
        <f>'Запит 2-8'!#REF!</f>
        <v>#REF!</v>
      </c>
      <c r="B653" s="48" t="e">
        <f>IF('Запит 2-8'!#REF!&lt;&gt;"",'Запит 2-8'!#REF!,"")</f>
        <v>#REF!</v>
      </c>
      <c r="C653" s="49" t="e">
        <f>'Запит 2-8'!#REF!</f>
        <v>#REF!</v>
      </c>
      <c r="D653" s="50" t="e">
        <f>'Запит 2-8'!#REF!</f>
        <v>#REF!</v>
      </c>
      <c r="E653" s="350"/>
      <c r="F653" s="353" t="e">
        <f>#REF!+#REF!</f>
        <v>#REF!</v>
      </c>
      <c r="G653" s="81" t="e">
        <f t="shared" si="42"/>
        <v>#REF!</v>
      </c>
    </row>
    <row r="654" spans="1:7" x14ac:dyDescent="0.25">
      <c r="A654" s="218" t="e">
        <f>'Запит 2-8'!#REF!</f>
        <v>#REF!</v>
      </c>
      <c r="B654" s="48" t="e">
        <f>IF('Запит 2-8'!#REF!&lt;&gt;"",'Запит 2-8'!#REF!,"")</f>
        <v>#REF!</v>
      </c>
      <c r="C654" s="49" t="e">
        <f>'Запит 2-8'!#REF!</f>
        <v>#REF!</v>
      </c>
      <c r="D654" s="50" t="e">
        <f>'Запит 2-8'!#REF!</f>
        <v>#REF!</v>
      </c>
      <c r="E654" s="350"/>
      <c r="F654" s="353" t="e">
        <f>#REF!+#REF!</f>
        <v>#REF!</v>
      </c>
      <c r="G654" s="81" t="e">
        <f t="shared" si="42"/>
        <v>#REF!</v>
      </c>
    </row>
    <row r="655" spans="1:7" x14ac:dyDescent="0.25">
      <c r="A655" s="218" t="e">
        <f>'Запит 2-8'!#REF!</f>
        <v>#REF!</v>
      </c>
      <c r="B655" s="237" t="e">
        <f>IF('Запит 2-8'!#REF!&lt;&gt;"",'Запит 2-8'!#REF!,"")</f>
        <v>#REF!</v>
      </c>
      <c r="C655" s="238" t="e">
        <f>'Запит 2-8'!#REF!</f>
        <v>#REF!</v>
      </c>
      <c r="D655" s="239" t="e">
        <f>'Запит 2-8'!#REF!</f>
        <v>#REF!</v>
      </c>
      <c r="E655" s="351"/>
      <c r="F655" s="354" t="e">
        <f>#REF!+#REF!</f>
        <v>#REF!</v>
      </c>
      <c r="G655" s="81" t="e">
        <f t="shared" si="42"/>
        <v>#REF!</v>
      </c>
    </row>
    <row r="656" spans="1:7" ht="12.75" x14ac:dyDescent="0.2">
      <c r="A656" s="236" t="e">
        <f>'Запит 2-8'!#REF!</f>
        <v>#REF!</v>
      </c>
      <c r="B656" s="762" t="s">
        <v>109</v>
      </c>
      <c r="C656" s="763"/>
      <c r="D656" s="763"/>
      <c r="E656" s="764"/>
      <c r="F656" s="764"/>
      <c r="G656" s="81" t="e">
        <f>G657</f>
        <v>#REF!</v>
      </c>
    </row>
    <row r="657" spans="1:7" x14ac:dyDescent="0.25">
      <c r="A657" s="218" t="e">
        <f>'Запит 2-8'!#REF!</f>
        <v>#REF!</v>
      </c>
      <c r="B657" s="241" t="e">
        <f>IF('Запит 2-8'!#REF!&lt;&gt;"",'Запит 2-8'!#REF!,"")</f>
        <v>#REF!</v>
      </c>
      <c r="C657" s="242" t="e">
        <f>'Запит 2-8'!#REF!</f>
        <v>#REF!</v>
      </c>
      <c r="D657" s="243" t="e">
        <f>'Запит 2-8'!#REF!</f>
        <v>#REF!</v>
      </c>
      <c r="E657" s="440" t="s">
        <v>30</v>
      </c>
      <c r="F657" s="352" t="e">
        <f>#REF!+#REF!</f>
        <v>#REF!</v>
      </c>
      <c r="G657" s="81" t="e">
        <f t="shared" ref="G657:G666" si="43">IF(B657&lt;&gt;"","Для друку","")</f>
        <v>#REF!</v>
      </c>
    </row>
    <row r="658" spans="1:7" x14ac:dyDescent="0.25">
      <c r="A658" s="218" t="e">
        <f>'Запит 2-8'!#REF!</f>
        <v>#REF!</v>
      </c>
      <c r="B658" s="48" t="e">
        <f>IF('Запит 2-8'!#REF!&lt;&gt;"",'Запит 2-8'!#REF!,"")</f>
        <v>#REF!</v>
      </c>
      <c r="C658" s="49" t="e">
        <f>'Запит 2-8'!#REF!</f>
        <v>#REF!</v>
      </c>
      <c r="D658" s="50" t="e">
        <f>'Запит 2-8'!#REF!</f>
        <v>#REF!</v>
      </c>
      <c r="E658" s="441" t="s">
        <v>30</v>
      </c>
      <c r="F658" s="353" t="e">
        <f>#REF!+#REF!</f>
        <v>#REF!</v>
      </c>
      <c r="G658" s="81" t="e">
        <f t="shared" si="43"/>
        <v>#REF!</v>
      </c>
    </row>
    <row r="659" spans="1:7" x14ac:dyDescent="0.25">
      <c r="A659" s="218" t="e">
        <f>'Запит 2-8'!#REF!</f>
        <v>#REF!</v>
      </c>
      <c r="B659" s="48" t="e">
        <f>IF('Запит 2-8'!#REF!&lt;&gt;"",'Запит 2-8'!#REF!,"")</f>
        <v>#REF!</v>
      </c>
      <c r="C659" s="49" t="e">
        <f>'Запит 2-8'!#REF!</f>
        <v>#REF!</v>
      </c>
      <c r="D659" s="50" t="e">
        <f>'Запит 2-8'!#REF!</f>
        <v>#REF!</v>
      </c>
      <c r="E659" s="441" t="s">
        <v>30</v>
      </c>
      <c r="F659" s="353" t="e">
        <f>#REF!+#REF!</f>
        <v>#REF!</v>
      </c>
      <c r="G659" s="81" t="e">
        <f t="shared" si="43"/>
        <v>#REF!</v>
      </c>
    </row>
    <row r="660" spans="1:7" x14ac:dyDescent="0.25">
      <c r="A660" s="218" t="e">
        <f>'Запит 2-8'!#REF!</f>
        <v>#REF!</v>
      </c>
      <c r="B660" s="48" t="e">
        <f>IF('Запит 2-8'!#REF!&lt;&gt;"",'Запит 2-8'!#REF!,"")</f>
        <v>#REF!</v>
      </c>
      <c r="C660" s="49" t="e">
        <f>'Запит 2-8'!#REF!</f>
        <v>#REF!</v>
      </c>
      <c r="D660" s="50" t="e">
        <f>'Запит 2-8'!#REF!</f>
        <v>#REF!</v>
      </c>
      <c r="E660" s="441" t="s">
        <v>30</v>
      </c>
      <c r="F660" s="353" t="e">
        <f>#REF!+#REF!</f>
        <v>#REF!</v>
      </c>
      <c r="G660" s="81" t="e">
        <f t="shared" si="43"/>
        <v>#REF!</v>
      </c>
    </row>
    <row r="661" spans="1:7" x14ac:dyDescent="0.25">
      <c r="A661" s="218" t="e">
        <f>'Запит 2-8'!#REF!</f>
        <v>#REF!</v>
      </c>
      <c r="B661" s="48" t="e">
        <f>IF('Запит 2-8'!#REF!&lt;&gt;"",'Запит 2-8'!#REF!,"")</f>
        <v>#REF!</v>
      </c>
      <c r="C661" s="49" t="e">
        <f>'Запит 2-8'!#REF!</f>
        <v>#REF!</v>
      </c>
      <c r="D661" s="50" t="e">
        <f>'Запит 2-8'!#REF!</f>
        <v>#REF!</v>
      </c>
      <c r="E661" s="441" t="s">
        <v>30</v>
      </c>
      <c r="F661" s="353" t="e">
        <f>#REF!+#REF!</f>
        <v>#REF!</v>
      </c>
      <c r="G661" s="81" t="e">
        <f t="shared" si="43"/>
        <v>#REF!</v>
      </c>
    </row>
    <row r="662" spans="1:7" x14ac:dyDescent="0.25">
      <c r="A662" s="218" t="e">
        <f>'Запит 2-8'!#REF!</f>
        <v>#REF!</v>
      </c>
      <c r="B662" s="48" t="e">
        <f>IF('Запит 2-8'!#REF!&lt;&gt;"",'Запит 2-8'!#REF!,"")</f>
        <v>#REF!</v>
      </c>
      <c r="C662" s="49" t="e">
        <f>'Запит 2-8'!#REF!</f>
        <v>#REF!</v>
      </c>
      <c r="D662" s="50" t="e">
        <f>'Запит 2-8'!#REF!</f>
        <v>#REF!</v>
      </c>
      <c r="E662" s="441" t="s">
        <v>30</v>
      </c>
      <c r="F662" s="353" t="e">
        <f>#REF!+#REF!</f>
        <v>#REF!</v>
      </c>
      <c r="G662" s="81" t="e">
        <f t="shared" si="43"/>
        <v>#REF!</v>
      </c>
    </row>
    <row r="663" spans="1:7" x14ac:dyDescent="0.25">
      <c r="A663" s="218" t="e">
        <f>'Запит 2-8'!#REF!</f>
        <v>#REF!</v>
      </c>
      <c r="B663" s="48" t="e">
        <f>IF('Запит 2-8'!#REF!&lt;&gt;"",'Запит 2-8'!#REF!,"")</f>
        <v>#REF!</v>
      </c>
      <c r="C663" s="49" t="e">
        <f>'Запит 2-8'!#REF!</f>
        <v>#REF!</v>
      </c>
      <c r="D663" s="50" t="e">
        <f>'Запит 2-8'!#REF!</f>
        <v>#REF!</v>
      </c>
      <c r="E663" s="441" t="s">
        <v>30</v>
      </c>
      <c r="F663" s="353" t="e">
        <f>#REF!+#REF!</f>
        <v>#REF!</v>
      </c>
      <c r="G663" s="81" t="e">
        <f t="shared" si="43"/>
        <v>#REF!</v>
      </c>
    </row>
    <row r="664" spans="1:7" x14ac:dyDescent="0.25">
      <c r="A664" s="218" t="e">
        <f>'Запит 2-8'!#REF!</f>
        <v>#REF!</v>
      </c>
      <c r="B664" s="48" t="e">
        <f>IF('Запит 2-8'!#REF!&lt;&gt;"",'Запит 2-8'!#REF!,"")</f>
        <v>#REF!</v>
      </c>
      <c r="C664" s="49" t="e">
        <f>'Запит 2-8'!#REF!</f>
        <v>#REF!</v>
      </c>
      <c r="D664" s="50" t="e">
        <f>'Запит 2-8'!#REF!</f>
        <v>#REF!</v>
      </c>
      <c r="E664" s="441" t="s">
        <v>30</v>
      </c>
      <c r="F664" s="353" t="e">
        <f>#REF!+#REF!</f>
        <v>#REF!</v>
      </c>
      <c r="G664" s="81" t="e">
        <f t="shared" si="43"/>
        <v>#REF!</v>
      </c>
    </row>
    <row r="665" spans="1:7" ht="12.75" customHeight="1" x14ac:dyDescent="0.25">
      <c r="A665" s="218" t="e">
        <f>'Запит 2-8'!#REF!</f>
        <v>#REF!</v>
      </c>
      <c r="B665" s="48" t="e">
        <f>IF('Запит 2-8'!#REF!&lt;&gt;"",'Запит 2-8'!#REF!,"")</f>
        <v>#REF!</v>
      </c>
      <c r="C665" s="49" t="e">
        <f>'Запит 2-8'!#REF!</f>
        <v>#REF!</v>
      </c>
      <c r="D665" s="50" t="e">
        <f>'Запит 2-8'!#REF!</f>
        <v>#REF!</v>
      </c>
      <c r="E665" s="441" t="s">
        <v>30</v>
      </c>
      <c r="F665" s="353" t="e">
        <f>#REF!+#REF!</f>
        <v>#REF!</v>
      </c>
      <c r="G665" s="81" t="e">
        <f t="shared" si="43"/>
        <v>#REF!</v>
      </c>
    </row>
    <row r="666" spans="1:7" x14ac:dyDescent="0.25">
      <c r="A666" s="240" t="e">
        <f>'Запит 2-8'!#REF!</f>
        <v>#REF!</v>
      </c>
      <c r="B666" s="48" t="e">
        <f>IF('Запит 2-8'!#REF!&lt;&gt;"",'Запит 2-8'!#REF!,"")</f>
        <v>#REF!</v>
      </c>
      <c r="C666" s="49" t="e">
        <f>'Запит 2-8'!#REF!</f>
        <v>#REF!</v>
      </c>
      <c r="D666" s="50" t="e">
        <f>'Запит 2-8'!#REF!</f>
        <v>#REF!</v>
      </c>
      <c r="E666" s="442" t="s">
        <v>30</v>
      </c>
      <c r="F666" s="354" t="e">
        <f>#REF!+#REF!</f>
        <v>#REF!</v>
      </c>
      <c r="G666" s="81" t="e">
        <f t="shared" si="43"/>
        <v>#REF!</v>
      </c>
    </row>
    <row r="667" spans="1:7" ht="12.75" customHeight="1" x14ac:dyDescent="0.2">
      <c r="A667" s="760" t="e">
        <f>'Запит 2-8'!#REF!</f>
        <v>#REF!</v>
      </c>
      <c r="B667" s="761"/>
      <c r="C667" s="761"/>
      <c r="D667" s="761"/>
      <c r="E667" s="761"/>
      <c r="F667" s="761"/>
      <c r="G667" s="81" t="e">
        <f>G668</f>
        <v>#REF!</v>
      </c>
    </row>
    <row r="668" spans="1:7" ht="12.75" x14ac:dyDescent="0.2">
      <c r="A668" s="235" t="s">
        <v>4</v>
      </c>
      <c r="B668" s="762" t="s">
        <v>106</v>
      </c>
      <c r="C668" s="763"/>
      <c r="D668" s="763"/>
      <c r="E668" s="765"/>
      <c r="F668" s="765"/>
      <c r="G668" s="81" t="e">
        <f>G669</f>
        <v>#REF!</v>
      </c>
    </row>
    <row r="669" spans="1:7" x14ac:dyDescent="0.25">
      <c r="A669" s="218" t="e">
        <f>'Запит 2-8'!#REF!</f>
        <v>#REF!</v>
      </c>
      <c r="B669" s="241" t="e">
        <f>IF('Запит 2-8'!#REF!&lt;&gt;"",'Запит 2-8'!#REF!,"")</f>
        <v>#REF!</v>
      </c>
      <c r="C669" s="242" t="e">
        <f>'Запит 2-8'!#REF!</f>
        <v>#REF!</v>
      </c>
      <c r="D669" s="243" t="e">
        <f>'Запит 2-8'!#REF!</f>
        <v>#REF!</v>
      </c>
      <c r="E669" s="349"/>
      <c r="F669" s="352" t="e">
        <f>#REF!+#REF!</f>
        <v>#REF!</v>
      </c>
      <c r="G669" s="81" t="e">
        <f>IF(B669&lt;&gt;"","Для друку","")</f>
        <v>#REF!</v>
      </c>
    </row>
    <row r="670" spans="1:7" x14ac:dyDescent="0.25">
      <c r="A670" s="218" t="e">
        <f>'Запит 2-8'!#REF!</f>
        <v>#REF!</v>
      </c>
      <c r="B670" s="48" t="e">
        <f>IF('Запит 2-8'!#REF!&lt;&gt;"",'Запит 2-8'!#REF!,"")</f>
        <v>#REF!</v>
      </c>
      <c r="C670" s="49" t="e">
        <f>'Запит 2-8'!#REF!</f>
        <v>#REF!</v>
      </c>
      <c r="D670" s="50" t="e">
        <f>'Запит 2-8'!#REF!</f>
        <v>#REF!</v>
      </c>
      <c r="E670" s="350"/>
      <c r="F670" s="353" t="e">
        <f>#REF!+#REF!</f>
        <v>#REF!</v>
      </c>
      <c r="G670" s="81" t="e">
        <f t="shared" ref="G670:G682" si="44">IF(B670&lt;&gt;"","Для друку","")</f>
        <v>#REF!</v>
      </c>
    </row>
    <row r="671" spans="1:7" x14ac:dyDescent="0.25">
      <c r="A671" s="218" t="e">
        <f>'Запит 2-8'!#REF!</f>
        <v>#REF!</v>
      </c>
      <c r="B671" s="48" t="e">
        <f>IF('Запит 2-8'!#REF!&lt;&gt;"",'Запит 2-8'!#REF!,"")</f>
        <v>#REF!</v>
      </c>
      <c r="C671" s="49" t="e">
        <f>'Запит 2-8'!#REF!</f>
        <v>#REF!</v>
      </c>
      <c r="D671" s="50" t="e">
        <f>'Запит 2-8'!#REF!</f>
        <v>#REF!</v>
      </c>
      <c r="E671" s="350"/>
      <c r="F671" s="353" t="e">
        <f>#REF!+#REF!</f>
        <v>#REF!</v>
      </c>
      <c r="G671" s="81" t="e">
        <f t="shared" si="44"/>
        <v>#REF!</v>
      </c>
    </row>
    <row r="672" spans="1:7" x14ac:dyDescent="0.25">
      <c r="A672" s="218" t="e">
        <f>'Запит 2-8'!#REF!</f>
        <v>#REF!</v>
      </c>
      <c r="B672" s="48" t="e">
        <f>IF('Запит 2-8'!#REF!&lt;&gt;"",'Запит 2-8'!#REF!,"")</f>
        <v>#REF!</v>
      </c>
      <c r="C672" s="49" t="e">
        <f>'Запит 2-8'!#REF!</f>
        <v>#REF!</v>
      </c>
      <c r="D672" s="50" t="e">
        <f>'Запит 2-8'!#REF!</f>
        <v>#REF!</v>
      </c>
      <c r="E672" s="229"/>
      <c r="F672" s="353" t="e">
        <f>#REF!+#REF!</f>
        <v>#REF!</v>
      </c>
      <c r="G672" s="81" t="e">
        <f t="shared" si="44"/>
        <v>#REF!</v>
      </c>
    </row>
    <row r="673" spans="1:7" x14ac:dyDescent="0.25">
      <c r="A673" s="218" t="e">
        <f>'Запит 2-8'!#REF!</f>
        <v>#REF!</v>
      </c>
      <c r="B673" s="48" t="e">
        <f>IF('Запит 2-8'!#REF!&lt;&gt;"",'Запит 2-8'!#REF!,"")</f>
        <v>#REF!</v>
      </c>
      <c r="C673" s="49" t="e">
        <f>'Запит 2-8'!#REF!</f>
        <v>#REF!</v>
      </c>
      <c r="D673" s="50" t="e">
        <f>'Запит 2-8'!#REF!</f>
        <v>#REF!</v>
      </c>
      <c r="E673" s="350"/>
      <c r="F673" s="353" t="e">
        <f>#REF!+#REF!</f>
        <v>#REF!</v>
      </c>
      <c r="G673" s="81" t="e">
        <f t="shared" si="44"/>
        <v>#REF!</v>
      </c>
    </row>
    <row r="674" spans="1:7" x14ac:dyDescent="0.25">
      <c r="A674" s="218" t="e">
        <f>'Запит 2-8'!#REF!</f>
        <v>#REF!</v>
      </c>
      <c r="B674" s="48" t="e">
        <f>IF('Запит 2-8'!#REF!&lt;&gt;"",'Запит 2-8'!#REF!,"")</f>
        <v>#REF!</v>
      </c>
      <c r="C674" s="49" t="e">
        <f>'Запит 2-8'!#REF!</f>
        <v>#REF!</v>
      </c>
      <c r="D674" s="50" t="e">
        <f>'Запит 2-8'!#REF!</f>
        <v>#REF!</v>
      </c>
      <c r="E674" s="350"/>
      <c r="F674" s="353" t="e">
        <f>#REF!+#REF!</f>
        <v>#REF!</v>
      </c>
      <c r="G674" s="81" t="e">
        <f t="shared" si="44"/>
        <v>#REF!</v>
      </c>
    </row>
    <row r="675" spans="1:7" x14ac:dyDescent="0.25">
      <c r="A675" s="218" t="e">
        <f>'Запит 2-8'!#REF!</f>
        <v>#REF!</v>
      </c>
      <c r="B675" s="48" t="e">
        <f>IF('Запит 2-8'!#REF!&lt;&gt;"",'Запит 2-8'!#REF!,"")</f>
        <v>#REF!</v>
      </c>
      <c r="C675" s="49" t="e">
        <f>'Запит 2-8'!#REF!</f>
        <v>#REF!</v>
      </c>
      <c r="D675" s="50" t="e">
        <f>'Запит 2-8'!#REF!</f>
        <v>#REF!</v>
      </c>
      <c r="E675" s="350"/>
      <c r="F675" s="353" t="e">
        <f>#REF!+#REF!</f>
        <v>#REF!</v>
      </c>
      <c r="G675" s="81" t="e">
        <f t="shared" si="44"/>
        <v>#REF!</v>
      </c>
    </row>
    <row r="676" spans="1:7" x14ac:dyDescent="0.25">
      <c r="A676" s="218" t="e">
        <f>'Запит 2-8'!#REF!</f>
        <v>#REF!</v>
      </c>
      <c r="B676" s="48" t="e">
        <f>IF('Запит 2-8'!#REF!&lt;&gt;"",'Запит 2-8'!#REF!,"")</f>
        <v>#REF!</v>
      </c>
      <c r="C676" s="49" t="e">
        <f>'Запит 2-8'!#REF!</f>
        <v>#REF!</v>
      </c>
      <c r="D676" s="50" t="e">
        <f>'Запит 2-8'!#REF!</f>
        <v>#REF!</v>
      </c>
      <c r="E676" s="350"/>
      <c r="F676" s="353" t="e">
        <f>#REF!+#REF!</f>
        <v>#REF!</v>
      </c>
      <c r="G676" s="81" t="e">
        <f t="shared" si="44"/>
        <v>#REF!</v>
      </c>
    </row>
    <row r="677" spans="1:7" x14ac:dyDescent="0.25">
      <c r="A677" s="218" t="e">
        <f>'Запит 2-8'!#REF!</f>
        <v>#REF!</v>
      </c>
      <c r="B677" s="48" t="e">
        <f>IF('Запит 2-8'!#REF!&lt;&gt;"",'Запит 2-8'!#REF!,"")</f>
        <v>#REF!</v>
      </c>
      <c r="C677" s="49" t="e">
        <f>'Запит 2-8'!#REF!</f>
        <v>#REF!</v>
      </c>
      <c r="D677" s="50" t="e">
        <f>'Запит 2-8'!#REF!</f>
        <v>#REF!</v>
      </c>
      <c r="E677" s="350"/>
      <c r="F677" s="353" t="e">
        <f>#REF!+#REF!</f>
        <v>#REF!</v>
      </c>
      <c r="G677" s="81" t="e">
        <f t="shared" si="44"/>
        <v>#REF!</v>
      </c>
    </row>
    <row r="678" spans="1:7" x14ac:dyDescent="0.25">
      <c r="A678" s="218" t="e">
        <f>'Запит 2-8'!#REF!</f>
        <v>#REF!</v>
      </c>
      <c r="B678" s="48" t="e">
        <f>IF('Запит 2-8'!#REF!&lt;&gt;"",'Запит 2-8'!#REF!,"")</f>
        <v>#REF!</v>
      </c>
      <c r="C678" s="49" t="e">
        <f>'Запит 2-8'!#REF!</f>
        <v>#REF!</v>
      </c>
      <c r="D678" s="50" t="e">
        <f>'Запит 2-8'!#REF!</f>
        <v>#REF!</v>
      </c>
      <c r="E678" s="350"/>
      <c r="F678" s="353" t="e">
        <f>#REF!+#REF!</f>
        <v>#REF!</v>
      </c>
      <c r="G678" s="81" t="e">
        <f t="shared" si="44"/>
        <v>#REF!</v>
      </c>
    </row>
    <row r="679" spans="1:7" x14ac:dyDescent="0.25">
      <c r="A679" s="218" t="e">
        <f>'Запит 2-8'!#REF!</f>
        <v>#REF!</v>
      </c>
      <c r="B679" s="48" t="e">
        <f>IF('Запит 2-8'!#REF!&lt;&gt;"",'Запит 2-8'!#REF!,"")</f>
        <v>#REF!</v>
      </c>
      <c r="C679" s="49" t="e">
        <f>'Запит 2-8'!#REF!</f>
        <v>#REF!</v>
      </c>
      <c r="D679" s="50" t="e">
        <f>'Запит 2-8'!#REF!</f>
        <v>#REF!</v>
      </c>
      <c r="E679" s="350"/>
      <c r="F679" s="353" t="e">
        <f>#REF!+#REF!</f>
        <v>#REF!</v>
      </c>
      <c r="G679" s="81" t="e">
        <f t="shared" si="44"/>
        <v>#REF!</v>
      </c>
    </row>
    <row r="680" spans="1:7" x14ac:dyDescent="0.25">
      <c r="A680" s="218" t="e">
        <f>'Запит 2-8'!#REF!</f>
        <v>#REF!</v>
      </c>
      <c r="B680" s="48" t="e">
        <f>IF('Запит 2-8'!#REF!&lt;&gt;"",'Запит 2-8'!#REF!,"")</f>
        <v>#REF!</v>
      </c>
      <c r="C680" s="49" t="e">
        <f>'Запит 2-8'!#REF!</f>
        <v>#REF!</v>
      </c>
      <c r="D680" s="50" t="e">
        <f>'Запит 2-8'!#REF!</f>
        <v>#REF!</v>
      </c>
      <c r="E680" s="350"/>
      <c r="F680" s="353" t="e">
        <f>#REF!+#REF!</f>
        <v>#REF!</v>
      </c>
      <c r="G680" s="81" t="e">
        <f t="shared" si="44"/>
        <v>#REF!</v>
      </c>
    </row>
    <row r="681" spans="1:7" x14ac:dyDescent="0.25">
      <c r="A681" s="218" t="e">
        <f>'Запит 2-8'!#REF!</f>
        <v>#REF!</v>
      </c>
      <c r="B681" s="48" t="e">
        <f>IF('Запит 2-8'!#REF!&lt;&gt;"",'Запит 2-8'!#REF!,"")</f>
        <v>#REF!</v>
      </c>
      <c r="C681" s="49" t="e">
        <f>'Запит 2-8'!#REF!</f>
        <v>#REF!</v>
      </c>
      <c r="D681" s="50" t="e">
        <f>'Запит 2-8'!#REF!</f>
        <v>#REF!</v>
      </c>
      <c r="E681" s="350"/>
      <c r="F681" s="353" t="e">
        <f>#REF!+#REF!</f>
        <v>#REF!</v>
      </c>
      <c r="G681" s="81" t="e">
        <f t="shared" si="44"/>
        <v>#REF!</v>
      </c>
    </row>
    <row r="682" spans="1:7" x14ac:dyDescent="0.25">
      <c r="A682" s="218" t="e">
        <f>'Запит 2-8'!#REF!</f>
        <v>#REF!</v>
      </c>
      <c r="B682" s="48" t="e">
        <f>IF('Запит 2-8'!#REF!&lt;&gt;"",'Запит 2-8'!#REF!,"")</f>
        <v>#REF!</v>
      </c>
      <c r="C682" s="49" t="e">
        <f>'Запит 2-8'!#REF!</f>
        <v>#REF!</v>
      </c>
      <c r="D682" s="50" t="e">
        <f>'Запит 2-8'!#REF!</f>
        <v>#REF!</v>
      </c>
      <c r="E682" s="350"/>
      <c r="F682" s="353" t="e">
        <f>#REF!+#REF!</f>
        <v>#REF!</v>
      </c>
      <c r="G682" s="81" t="e">
        <f t="shared" si="44"/>
        <v>#REF!</v>
      </c>
    </row>
    <row r="683" spans="1:7" x14ac:dyDescent="0.25">
      <c r="A683" s="218" t="e">
        <f>'Запит 2-8'!#REF!</f>
        <v>#REF!</v>
      </c>
      <c r="B683" s="237" t="e">
        <f>IF('Запит 2-8'!#REF!&lt;&gt;"",'Запит 2-8'!#REF!,"")</f>
        <v>#REF!</v>
      </c>
      <c r="C683" s="238" t="e">
        <f>'Запит 2-8'!#REF!</f>
        <v>#REF!</v>
      </c>
      <c r="D683" s="239" t="e">
        <f>'Запит 2-8'!#REF!</f>
        <v>#REF!</v>
      </c>
      <c r="E683" s="351"/>
      <c r="F683" s="354" t="e">
        <f>#REF!+#REF!</f>
        <v>#REF!</v>
      </c>
      <c r="G683" s="81" t="e">
        <f>IF(B683&lt;&gt;"","Для друку","")</f>
        <v>#REF!</v>
      </c>
    </row>
    <row r="684" spans="1:7" ht="12.75" x14ac:dyDescent="0.2">
      <c r="A684" s="236" t="e">
        <f>'Запит 2-8'!#REF!</f>
        <v>#REF!</v>
      </c>
      <c r="B684" s="762" t="s">
        <v>107</v>
      </c>
      <c r="C684" s="763"/>
      <c r="D684" s="763"/>
      <c r="E684" s="764"/>
      <c r="F684" s="764"/>
      <c r="G684" s="81" t="e">
        <f>G685</f>
        <v>#REF!</v>
      </c>
    </row>
    <row r="685" spans="1:7" x14ac:dyDescent="0.25">
      <c r="A685" s="218" t="e">
        <f>'Запит 2-8'!#REF!</f>
        <v>#REF!</v>
      </c>
      <c r="B685" s="241" t="e">
        <f>IF('Запит 2-8'!#REF!&lt;&gt;"",'Запит 2-8'!#REF!,"")</f>
        <v>#REF!</v>
      </c>
      <c r="C685" s="242" t="e">
        <f>'Запит 2-8'!#REF!</f>
        <v>#REF!</v>
      </c>
      <c r="D685" s="243" t="e">
        <f>'Запит 2-8'!#REF!</f>
        <v>#REF!</v>
      </c>
      <c r="E685" s="349"/>
      <c r="F685" s="352" t="e">
        <f>#REF!+#REF!</f>
        <v>#REF!</v>
      </c>
      <c r="G685" s="81" t="e">
        <f t="shared" ref="G685:G699" si="45">IF(B685&lt;&gt;"","Для друку","")</f>
        <v>#REF!</v>
      </c>
    </row>
    <row r="686" spans="1:7" x14ac:dyDescent="0.25">
      <c r="A686" s="218" t="e">
        <f>'Запит 2-8'!#REF!</f>
        <v>#REF!</v>
      </c>
      <c r="B686" s="48" t="e">
        <f>IF('Запит 2-8'!#REF!&lt;&gt;"",'Запит 2-8'!#REF!,"")</f>
        <v>#REF!</v>
      </c>
      <c r="C686" s="49" t="e">
        <f>'Запит 2-8'!#REF!</f>
        <v>#REF!</v>
      </c>
      <c r="D686" s="50" t="e">
        <f>'Запит 2-8'!#REF!</f>
        <v>#REF!</v>
      </c>
      <c r="E686" s="350"/>
      <c r="F686" s="353" t="e">
        <f>#REF!+#REF!</f>
        <v>#REF!</v>
      </c>
      <c r="G686" s="81" t="e">
        <f t="shared" si="45"/>
        <v>#REF!</v>
      </c>
    </row>
    <row r="687" spans="1:7" x14ac:dyDescent="0.25">
      <c r="A687" s="218" t="e">
        <f>'Запит 2-8'!#REF!</f>
        <v>#REF!</v>
      </c>
      <c r="B687" s="48" t="e">
        <f>IF('Запит 2-8'!#REF!&lt;&gt;"",'Запит 2-8'!#REF!,"")</f>
        <v>#REF!</v>
      </c>
      <c r="C687" s="49" t="e">
        <f>'Запит 2-8'!#REF!</f>
        <v>#REF!</v>
      </c>
      <c r="D687" s="50" t="e">
        <f>'Запит 2-8'!#REF!</f>
        <v>#REF!</v>
      </c>
      <c r="E687" s="350"/>
      <c r="F687" s="353" t="e">
        <f>#REF!+#REF!</f>
        <v>#REF!</v>
      </c>
      <c r="G687" s="81" t="e">
        <f t="shared" si="45"/>
        <v>#REF!</v>
      </c>
    </row>
    <row r="688" spans="1:7" x14ac:dyDescent="0.25">
      <c r="A688" s="218" t="e">
        <f>'Запит 2-8'!#REF!</f>
        <v>#REF!</v>
      </c>
      <c r="B688" s="48" t="e">
        <f>IF('Запит 2-8'!#REF!&lt;&gt;"",'Запит 2-8'!#REF!,"")</f>
        <v>#REF!</v>
      </c>
      <c r="C688" s="49" t="e">
        <f>'Запит 2-8'!#REF!</f>
        <v>#REF!</v>
      </c>
      <c r="D688" s="50" t="e">
        <f>'Запит 2-8'!#REF!</f>
        <v>#REF!</v>
      </c>
      <c r="E688" s="229"/>
      <c r="F688" s="353" t="e">
        <f>#REF!+#REF!</f>
        <v>#REF!</v>
      </c>
      <c r="G688" s="81" t="e">
        <f t="shared" si="45"/>
        <v>#REF!</v>
      </c>
    </row>
    <row r="689" spans="1:7" x14ac:dyDescent="0.25">
      <c r="A689" s="218" t="e">
        <f>'Запит 2-8'!#REF!</f>
        <v>#REF!</v>
      </c>
      <c r="B689" s="48" t="e">
        <f>IF('Запит 2-8'!#REF!&lt;&gt;"",'Запит 2-8'!#REF!,"")</f>
        <v>#REF!</v>
      </c>
      <c r="C689" s="49" t="e">
        <f>'Запит 2-8'!#REF!</f>
        <v>#REF!</v>
      </c>
      <c r="D689" s="50" t="e">
        <f>'Запит 2-8'!#REF!</f>
        <v>#REF!</v>
      </c>
      <c r="E689" s="350"/>
      <c r="F689" s="353" t="e">
        <f>#REF!+#REF!</f>
        <v>#REF!</v>
      </c>
      <c r="G689" s="81" t="e">
        <f t="shared" si="45"/>
        <v>#REF!</v>
      </c>
    </row>
    <row r="690" spans="1:7" x14ac:dyDescent="0.25">
      <c r="A690" s="218" t="e">
        <f>'Запит 2-8'!#REF!</f>
        <v>#REF!</v>
      </c>
      <c r="B690" s="48" t="e">
        <f>IF('Запит 2-8'!#REF!&lt;&gt;"",'Запит 2-8'!#REF!,"")</f>
        <v>#REF!</v>
      </c>
      <c r="C690" s="49" t="e">
        <f>'Запит 2-8'!#REF!</f>
        <v>#REF!</v>
      </c>
      <c r="D690" s="50" t="e">
        <f>'Запит 2-8'!#REF!</f>
        <v>#REF!</v>
      </c>
      <c r="E690" s="350"/>
      <c r="F690" s="353" t="e">
        <f>#REF!+#REF!</f>
        <v>#REF!</v>
      </c>
      <c r="G690" s="81" t="e">
        <f t="shared" si="45"/>
        <v>#REF!</v>
      </c>
    </row>
    <row r="691" spans="1:7" x14ac:dyDescent="0.25">
      <c r="A691" s="218" t="e">
        <f>'Запит 2-8'!#REF!</f>
        <v>#REF!</v>
      </c>
      <c r="B691" s="48" t="e">
        <f>IF('Запит 2-8'!#REF!&lt;&gt;"",'Запит 2-8'!#REF!,"")</f>
        <v>#REF!</v>
      </c>
      <c r="C691" s="49" t="e">
        <f>'Запит 2-8'!#REF!</f>
        <v>#REF!</v>
      </c>
      <c r="D691" s="50" t="e">
        <f>'Запит 2-8'!#REF!</f>
        <v>#REF!</v>
      </c>
      <c r="E691" s="350"/>
      <c r="F691" s="353" t="e">
        <f>#REF!+#REF!</f>
        <v>#REF!</v>
      </c>
      <c r="G691" s="81" t="e">
        <f t="shared" si="45"/>
        <v>#REF!</v>
      </c>
    </row>
    <row r="692" spans="1:7" x14ac:dyDescent="0.25">
      <c r="A692" s="218" t="e">
        <f>'Запит 2-8'!#REF!</f>
        <v>#REF!</v>
      </c>
      <c r="B692" s="48" t="e">
        <f>IF('Запит 2-8'!#REF!&lt;&gt;"",'Запит 2-8'!#REF!,"")</f>
        <v>#REF!</v>
      </c>
      <c r="C692" s="49" t="e">
        <f>'Запит 2-8'!#REF!</f>
        <v>#REF!</v>
      </c>
      <c r="D692" s="50" t="e">
        <f>'Запит 2-8'!#REF!</f>
        <v>#REF!</v>
      </c>
      <c r="E692" s="350"/>
      <c r="F692" s="353" t="e">
        <f>#REF!+#REF!</f>
        <v>#REF!</v>
      </c>
      <c r="G692" s="81" t="e">
        <f t="shared" si="45"/>
        <v>#REF!</v>
      </c>
    </row>
    <row r="693" spans="1:7" x14ac:dyDescent="0.25">
      <c r="A693" s="218" t="e">
        <f>'Запит 2-8'!#REF!</f>
        <v>#REF!</v>
      </c>
      <c r="B693" s="48" t="e">
        <f>IF('Запит 2-8'!#REF!&lt;&gt;"",'Запит 2-8'!#REF!,"")</f>
        <v>#REF!</v>
      </c>
      <c r="C693" s="49" t="e">
        <f>'Запит 2-8'!#REF!</f>
        <v>#REF!</v>
      </c>
      <c r="D693" s="50" t="e">
        <f>'Запит 2-8'!#REF!</f>
        <v>#REF!</v>
      </c>
      <c r="E693" s="350"/>
      <c r="F693" s="353" t="e">
        <f>#REF!+#REF!</f>
        <v>#REF!</v>
      </c>
      <c r="G693" s="81" t="e">
        <f t="shared" si="45"/>
        <v>#REF!</v>
      </c>
    </row>
    <row r="694" spans="1:7" x14ac:dyDescent="0.25">
      <c r="A694" s="218" t="e">
        <f>'Запит 2-8'!#REF!</f>
        <v>#REF!</v>
      </c>
      <c r="B694" s="48" t="e">
        <f>IF('Запит 2-8'!#REF!&lt;&gt;"",'Запит 2-8'!#REF!,"")</f>
        <v>#REF!</v>
      </c>
      <c r="C694" s="49" t="e">
        <f>'Запит 2-8'!#REF!</f>
        <v>#REF!</v>
      </c>
      <c r="D694" s="50" t="e">
        <f>'Запит 2-8'!#REF!</f>
        <v>#REF!</v>
      </c>
      <c r="E694" s="350"/>
      <c r="F694" s="353" t="e">
        <f>#REF!+#REF!</f>
        <v>#REF!</v>
      </c>
      <c r="G694" s="81" t="e">
        <f t="shared" si="45"/>
        <v>#REF!</v>
      </c>
    </row>
    <row r="695" spans="1:7" x14ac:dyDescent="0.25">
      <c r="A695" s="218" t="e">
        <f>'Запит 2-8'!#REF!</f>
        <v>#REF!</v>
      </c>
      <c r="B695" s="48" t="e">
        <f>IF('Запит 2-8'!#REF!&lt;&gt;"",'Запит 2-8'!#REF!,"")</f>
        <v>#REF!</v>
      </c>
      <c r="C695" s="49" t="e">
        <f>'Запит 2-8'!#REF!</f>
        <v>#REF!</v>
      </c>
      <c r="D695" s="50" t="e">
        <f>'Запит 2-8'!#REF!</f>
        <v>#REF!</v>
      </c>
      <c r="E695" s="350"/>
      <c r="F695" s="353" t="e">
        <f>#REF!+#REF!</f>
        <v>#REF!</v>
      </c>
      <c r="G695" s="81" t="e">
        <f t="shared" si="45"/>
        <v>#REF!</v>
      </c>
    </row>
    <row r="696" spans="1:7" x14ac:dyDescent="0.25">
      <c r="A696" s="218" t="e">
        <f>'Запит 2-8'!#REF!</f>
        <v>#REF!</v>
      </c>
      <c r="B696" s="48" t="e">
        <f>IF('Запит 2-8'!#REF!&lt;&gt;"",'Запит 2-8'!#REF!,"")</f>
        <v>#REF!</v>
      </c>
      <c r="C696" s="49" t="e">
        <f>'Запит 2-8'!#REF!</f>
        <v>#REF!</v>
      </c>
      <c r="D696" s="50" t="e">
        <f>'Запит 2-8'!#REF!</f>
        <v>#REF!</v>
      </c>
      <c r="E696" s="350"/>
      <c r="F696" s="353" t="e">
        <f>#REF!+#REF!</f>
        <v>#REF!</v>
      </c>
      <c r="G696" s="81" t="e">
        <f t="shared" si="45"/>
        <v>#REF!</v>
      </c>
    </row>
    <row r="697" spans="1:7" x14ac:dyDescent="0.25">
      <c r="A697" s="218" t="e">
        <f>'Запит 2-8'!#REF!</f>
        <v>#REF!</v>
      </c>
      <c r="B697" s="48" t="e">
        <f>IF('Запит 2-8'!#REF!&lt;&gt;"",'Запит 2-8'!#REF!,"")</f>
        <v>#REF!</v>
      </c>
      <c r="C697" s="49" t="e">
        <f>'Запит 2-8'!#REF!</f>
        <v>#REF!</v>
      </c>
      <c r="D697" s="50" t="e">
        <f>'Запит 2-8'!#REF!</f>
        <v>#REF!</v>
      </c>
      <c r="E697" s="350"/>
      <c r="F697" s="353" t="e">
        <f>#REF!+#REF!</f>
        <v>#REF!</v>
      </c>
      <c r="G697" s="81" t="e">
        <f t="shared" si="45"/>
        <v>#REF!</v>
      </c>
    </row>
    <row r="698" spans="1:7" x14ac:dyDescent="0.25">
      <c r="A698" s="218" t="e">
        <f>'Запит 2-8'!#REF!</f>
        <v>#REF!</v>
      </c>
      <c r="B698" s="48" t="e">
        <f>IF('Запит 2-8'!#REF!&lt;&gt;"",'Запит 2-8'!#REF!,"")</f>
        <v>#REF!</v>
      </c>
      <c r="C698" s="49" t="e">
        <f>'Запит 2-8'!#REF!</f>
        <v>#REF!</v>
      </c>
      <c r="D698" s="50" t="e">
        <f>'Запит 2-8'!#REF!</f>
        <v>#REF!</v>
      </c>
      <c r="E698" s="350"/>
      <c r="F698" s="353" t="e">
        <f>#REF!+#REF!</f>
        <v>#REF!</v>
      </c>
      <c r="G698" s="81" t="e">
        <f t="shared" si="45"/>
        <v>#REF!</v>
      </c>
    </row>
    <row r="699" spans="1:7" x14ac:dyDescent="0.25">
      <c r="A699" s="218" t="e">
        <f>'Запит 2-8'!#REF!</f>
        <v>#REF!</v>
      </c>
      <c r="B699" s="237" t="e">
        <f>IF('Запит 2-8'!#REF!&lt;&gt;"",'Запит 2-8'!#REF!,"")</f>
        <v>#REF!</v>
      </c>
      <c r="C699" s="238" t="e">
        <f>'Запит 2-8'!#REF!</f>
        <v>#REF!</v>
      </c>
      <c r="D699" s="239" t="e">
        <f>'Запит 2-8'!#REF!</f>
        <v>#REF!</v>
      </c>
      <c r="E699" s="351"/>
      <c r="F699" s="354" t="e">
        <f>#REF!+#REF!</f>
        <v>#REF!</v>
      </c>
      <c r="G699" s="81" t="e">
        <f t="shared" si="45"/>
        <v>#REF!</v>
      </c>
    </row>
    <row r="700" spans="1:7" ht="12.75" x14ac:dyDescent="0.2">
      <c r="A700" s="236" t="e">
        <f>'Запит 2-8'!#REF!</f>
        <v>#REF!</v>
      </c>
      <c r="B700" s="762" t="s">
        <v>108</v>
      </c>
      <c r="C700" s="763"/>
      <c r="D700" s="763"/>
      <c r="E700" s="764"/>
      <c r="F700" s="764"/>
      <c r="G700" s="81" t="e">
        <f>G701</f>
        <v>#REF!</v>
      </c>
    </row>
    <row r="701" spans="1:7" x14ac:dyDescent="0.25">
      <c r="A701" s="218" t="e">
        <f>'Запит 2-8'!#REF!</f>
        <v>#REF!</v>
      </c>
      <c r="B701" s="241" t="e">
        <f>IF('Запит 2-8'!#REF!&lt;&gt;"",'Запит 2-8'!#REF!,"")</f>
        <v>#REF!</v>
      </c>
      <c r="C701" s="242" t="e">
        <f>'Запит 2-8'!#REF!</f>
        <v>#REF!</v>
      </c>
      <c r="D701" s="243" t="e">
        <f>'Запит 2-8'!#REF!</f>
        <v>#REF!</v>
      </c>
      <c r="E701" s="349"/>
      <c r="F701" s="352" t="e">
        <f>#REF!+#REF!</f>
        <v>#REF!</v>
      </c>
      <c r="G701" s="81" t="e">
        <f t="shared" ref="G701:G715" si="46">IF(B701&lt;&gt;"","Для друку","")</f>
        <v>#REF!</v>
      </c>
    </row>
    <row r="702" spans="1:7" x14ac:dyDescent="0.25">
      <c r="A702" s="218" t="e">
        <f>'Запит 2-8'!#REF!</f>
        <v>#REF!</v>
      </c>
      <c r="B702" s="48" t="e">
        <f>IF('Запит 2-8'!#REF!&lt;&gt;"",'Запит 2-8'!#REF!,"")</f>
        <v>#REF!</v>
      </c>
      <c r="C702" s="49" t="e">
        <f>'Запит 2-8'!#REF!</f>
        <v>#REF!</v>
      </c>
      <c r="D702" s="50" t="e">
        <f>'Запит 2-8'!#REF!</f>
        <v>#REF!</v>
      </c>
      <c r="E702" s="350"/>
      <c r="F702" s="353" t="e">
        <f>#REF!+#REF!</f>
        <v>#REF!</v>
      </c>
      <c r="G702" s="81" t="e">
        <f t="shared" si="46"/>
        <v>#REF!</v>
      </c>
    </row>
    <row r="703" spans="1:7" x14ac:dyDescent="0.25">
      <c r="A703" s="218" t="e">
        <f>'Запит 2-8'!#REF!</f>
        <v>#REF!</v>
      </c>
      <c r="B703" s="48" t="e">
        <f>IF('Запит 2-8'!#REF!&lt;&gt;"",'Запит 2-8'!#REF!,"")</f>
        <v>#REF!</v>
      </c>
      <c r="C703" s="49" t="e">
        <f>'Запит 2-8'!#REF!</f>
        <v>#REF!</v>
      </c>
      <c r="D703" s="50" t="e">
        <f>'Запит 2-8'!#REF!</f>
        <v>#REF!</v>
      </c>
      <c r="E703" s="350"/>
      <c r="F703" s="353" t="e">
        <f>#REF!+#REF!</f>
        <v>#REF!</v>
      </c>
      <c r="G703" s="81" t="e">
        <f t="shared" si="46"/>
        <v>#REF!</v>
      </c>
    </row>
    <row r="704" spans="1:7" x14ac:dyDescent="0.25">
      <c r="A704" s="218" t="e">
        <f>'Запит 2-8'!#REF!</f>
        <v>#REF!</v>
      </c>
      <c r="B704" s="48" t="e">
        <f>IF('Запит 2-8'!#REF!&lt;&gt;"",'Запит 2-8'!#REF!,"")</f>
        <v>#REF!</v>
      </c>
      <c r="C704" s="49" t="e">
        <f>'Запит 2-8'!#REF!</f>
        <v>#REF!</v>
      </c>
      <c r="D704" s="50" t="e">
        <f>'Запит 2-8'!#REF!</f>
        <v>#REF!</v>
      </c>
      <c r="E704" s="229"/>
      <c r="F704" s="353" t="e">
        <f>#REF!+#REF!</f>
        <v>#REF!</v>
      </c>
      <c r="G704" s="81" t="e">
        <f t="shared" si="46"/>
        <v>#REF!</v>
      </c>
    </row>
    <row r="705" spans="1:7" x14ac:dyDescent="0.25">
      <c r="A705" s="218" t="e">
        <f>'Запит 2-8'!#REF!</f>
        <v>#REF!</v>
      </c>
      <c r="B705" s="48" t="e">
        <f>IF('Запит 2-8'!#REF!&lt;&gt;"",'Запит 2-8'!#REF!,"")</f>
        <v>#REF!</v>
      </c>
      <c r="C705" s="49" t="e">
        <f>'Запит 2-8'!#REF!</f>
        <v>#REF!</v>
      </c>
      <c r="D705" s="50" t="e">
        <f>'Запит 2-8'!#REF!</f>
        <v>#REF!</v>
      </c>
      <c r="E705" s="350"/>
      <c r="F705" s="353" t="e">
        <f>#REF!+#REF!</f>
        <v>#REF!</v>
      </c>
      <c r="G705" s="81" t="e">
        <f t="shared" si="46"/>
        <v>#REF!</v>
      </c>
    </row>
    <row r="706" spans="1:7" x14ac:dyDescent="0.25">
      <c r="A706" s="218" t="e">
        <f>'Запит 2-8'!#REF!</f>
        <v>#REF!</v>
      </c>
      <c r="B706" s="48" t="e">
        <f>IF('Запит 2-8'!#REF!&lt;&gt;"",'Запит 2-8'!#REF!,"")</f>
        <v>#REF!</v>
      </c>
      <c r="C706" s="49" t="e">
        <f>'Запит 2-8'!#REF!</f>
        <v>#REF!</v>
      </c>
      <c r="D706" s="50" t="e">
        <f>'Запит 2-8'!#REF!</f>
        <v>#REF!</v>
      </c>
      <c r="E706" s="350"/>
      <c r="F706" s="353" t="e">
        <f>#REF!+#REF!</f>
        <v>#REF!</v>
      </c>
      <c r="G706" s="81" t="e">
        <f t="shared" si="46"/>
        <v>#REF!</v>
      </c>
    </row>
    <row r="707" spans="1:7" x14ac:dyDescent="0.25">
      <c r="A707" s="218" t="e">
        <f>'Запит 2-8'!#REF!</f>
        <v>#REF!</v>
      </c>
      <c r="B707" s="48" t="e">
        <f>IF('Запит 2-8'!#REF!&lt;&gt;"",'Запит 2-8'!#REF!,"")</f>
        <v>#REF!</v>
      </c>
      <c r="C707" s="49" t="e">
        <f>'Запит 2-8'!#REF!</f>
        <v>#REF!</v>
      </c>
      <c r="D707" s="50" t="e">
        <f>'Запит 2-8'!#REF!</f>
        <v>#REF!</v>
      </c>
      <c r="E707" s="350"/>
      <c r="F707" s="353" t="e">
        <f>#REF!+#REF!</f>
        <v>#REF!</v>
      </c>
      <c r="G707" s="81" t="e">
        <f t="shared" si="46"/>
        <v>#REF!</v>
      </c>
    </row>
    <row r="708" spans="1:7" x14ac:dyDescent="0.25">
      <c r="A708" s="218" t="e">
        <f>'Запит 2-8'!#REF!</f>
        <v>#REF!</v>
      </c>
      <c r="B708" s="48" t="e">
        <f>IF('Запит 2-8'!#REF!&lt;&gt;"",'Запит 2-8'!#REF!,"")</f>
        <v>#REF!</v>
      </c>
      <c r="C708" s="49" t="e">
        <f>'Запит 2-8'!#REF!</f>
        <v>#REF!</v>
      </c>
      <c r="D708" s="50" t="e">
        <f>'Запит 2-8'!#REF!</f>
        <v>#REF!</v>
      </c>
      <c r="E708" s="350"/>
      <c r="F708" s="353" t="e">
        <f>#REF!+#REF!</f>
        <v>#REF!</v>
      </c>
      <c r="G708" s="81" t="e">
        <f t="shared" si="46"/>
        <v>#REF!</v>
      </c>
    </row>
    <row r="709" spans="1:7" x14ac:dyDescent="0.25">
      <c r="A709" s="218" t="e">
        <f>'Запит 2-8'!#REF!</f>
        <v>#REF!</v>
      </c>
      <c r="B709" s="48" t="e">
        <f>IF('Запит 2-8'!#REF!&lt;&gt;"",'Запит 2-8'!#REF!,"")</f>
        <v>#REF!</v>
      </c>
      <c r="C709" s="49" t="e">
        <f>'Запит 2-8'!#REF!</f>
        <v>#REF!</v>
      </c>
      <c r="D709" s="50" t="e">
        <f>'Запит 2-8'!#REF!</f>
        <v>#REF!</v>
      </c>
      <c r="E709" s="350"/>
      <c r="F709" s="353" t="e">
        <f>#REF!+#REF!</f>
        <v>#REF!</v>
      </c>
      <c r="G709" s="81" t="e">
        <f t="shared" si="46"/>
        <v>#REF!</v>
      </c>
    </row>
    <row r="710" spans="1:7" x14ac:dyDescent="0.25">
      <c r="A710" s="218" t="e">
        <f>'Запит 2-8'!#REF!</f>
        <v>#REF!</v>
      </c>
      <c r="B710" s="48" t="e">
        <f>IF('Запит 2-8'!#REF!&lt;&gt;"",'Запит 2-8'!#REF!,"")</f>
        <v>#REF!</v>
      </c>
      <c r="C710" s="49" t="e">
        <f>'Запит 2-8'!#REF!</f>
        <v>#REF!</v>
      </c>
      <c r="D710" s="50" t="e">
        <f>'Запит 2-8'!#REF!</f>
        <v>#REF!</v>
      </c>
      <c r="E710" s="350"/>
      <c r="F710" s="353" t="e">
        <f>#REF!+#REF!</f>
        <v>#REF!</v>
      </c>
      <c r="G710" s="81" t="e">
        <f t="shared" si="46"/>
        <v>#REF!</v>
      </c>
    </row>
    <row r="711" spans="1:7" x14ac:dyDescent="0.25">
      <c r="A711" s="218" t="e">
        <f>'Запит 2-8'!#REF!</f>
        <v>#REF!</v>
      </c>
      <c r="B711" s="48" t="e">
        <f>IF('Запит 2-8'!#REF!&lt;&gt;"",'Запит 2-8'!#REF!,"")</f>
        <v>#REF!</v>
      </c>
      <c r="C711" s="49" t="e">
        <f>'Запит 2-8'!#REF!</f>
        <v>#REF!</v>
      </c>
      <c r="D711" s="50" t="e">
        <f>'Запит 2-8'!#REF!</f>
        <v>#REF!</v>
      </c>
      <c r="E711" s="350"/>
      <c r="F711" s="353" t="e">
        <f>#REF!+#REF!</f>
        <v>#REF!</v>
      </c>
      <c r="G711" s="81" t="e">
        <f t="shared" si="46"/>
        <v>#REF!</v>
      </c>
    </row>
    <row r="712" spans="1:7" x14ac:dyDescent="0.25">
      <c r="A712" s="218" t="e">
        <f>'Запит 2-8'!#REF!</f>
        <v>#REF!</v>
      </c>
      <c r="B712" s="48" t="e">
        <f>IF('Запит 2-8'!#REF!&lt;&gt;"",'Запит 2-8'!#REF!,"")</f>
        <v>#REF!</v>
      </c>
      <c r="C712" s="49" t="e">
        <f>'Запит 2-8'!#REF!</f>
        <v>#REF!</v>
      </c>
      <c r="D712" s="50" t="e">
        <f>'Запит 2-8'!#REF!</f>
        <v>#REF!</v>
      </c>
      <c r="E712" s="350"/>
      <c r="F712" s="353" t="e">
        <f>#REF!+#REF!</f>
        <v>#REF!</v>
      </c>
      <c r="G712" s="81" t="e">
        <f t="shared" si="46"/>
        <v>#REF!</v>
      </c>
    </row>
    <row r="713" spans="1:7" x14ac:dyDescent="0.25">
      <c r="A713" s="218" t="e">
        <f>'Запит 2-8'!#REF!</f>
        <v>#REF!</v>
      </c>
      <c r="B713" s="48" t="e">
        <f>IF('Запит 2-8'!#REF!&lt;&gt;"",'Запит 2-8'!#REF!,"")</f>
        <v>#REF!</v>
      </c>
      <c r="C713" s="49" t="e">
        <f>'Запит 2-8'!#REF!</f>
        <v>#REF!</v>
      </c>
      <c r="D713" s="50" t="e">
        <f>'Запит 2-8'!#REF!</f>
        <v>#REF!</v>
      </c>
      <c r="E713" s="350"/>
      <c r="F713" s="353" t="e">
        <f>#REF!+#REF!</f>
        <v>#REF!</v>
      </c>
      <c r="G713" s="81" t="e">
        <f t="shared" si="46"/>
        <v>#REF!</v>
      </c>
    </row>
    <row r="714" spans="1:7" x14ac:dyDescent="0.25">
      <c r="A714" s="218" t="e">
        <f>'Запит 2-8'!#REF!</f>
        <v>#REF!</v>
      </c>
      <c r="B714" s="48" t="e">
        <f>IF('Запит 2-8'!#REF!&lt;&gt;"",'Запит 2-8'!#REF!,"")</f>
        <v>#REF!</v>
      </c>
      <c r="C714" s="49" t="e">
        <f>'Запит 2-8'!#REF!</f>
        <v>#REF!</v>
      </c>
      <c r="D714" s="50" t="e">
        <f>'Запит 2-8'!#REF!</f>
        <v>#REF!</v>
      </c>
      <c r="E714" s="350"/>
      <c r="F714" s="353" t="e">
        <f>#REF!+#REF!</f>
        <v>#REF!</v>
      </c>
      <c r="G714" s="81" t="e">
        <f t="shared" si="46"/>
        <v>#REF!</v>
      </c>
    </row>
    <row r="715" spans="1:7" x14ac:dyDescent="0.25">
      <c r="A715" s="218" t="e">
        <f>'Запит 2-8'!#REF!</f>
        <v>#REF!</v>
      </c>
      <c r="B715" s="237" t="e">
        <f>IF('Запит 2-8'!#REF!&lt;&gt;"",'Запит 2-8'!#REF!,"")</f>
        <v>#REF!</v>
      </c>
      <c r="C715" s="238" t="e">
        <f>'Запит 2-8'!#REF!</f>
        <v>#REF!</v>
      </c>
      <c r="D715" s="239" t="e">
        <f>'Запит 2-8'!#REF!</f>
        <v>#REF!</v>
      </c>
      <c r="E715" s="351"/>
      <c r="F715" s="354" t="e">
        <f>#REF!+#REF!</f>
        <v>#REF!</v>
      </c>
      <c r="G715" s="81" t="e">
        <f t="shared" si="46"/>
        <v>#REF!</v>
      </c>
    </row>
    <row r="716" spans="1:7" ht="12.75" x14ac:dyDescent="0.2">
      <c r="A716" s="236" t="e">
        <f>'Запит 2-8'!#REF!</f>
        <v>#REF!</v>
      </c>
      <c r="B716" s="762" t="s">
        <v>109</v>
      </c>
      <c r="C716" s="763"/>
      <c r="D716" s="763"/>
      <c r="E716" s="764"/>
      <c r="F716" s="764"/>
      <c r="G716" s="81" t="e">
        <f>G717</f>
        <v>#REF!</v>
      </c>
    </row>
    <row r="717" spans="1:7" x14ac:dyDescent="0.25">
      <c r="A717" s="218" t="e">
        <f>'Запит 2-8'!#REF!</f>
        <v>#REF!</v>
      </c>
      <c r="B717" s="241" t="e">
        <f>IF('Запит 2-8'!#REF!&lt;&gt;"",'Запит 2-8'!#REF!,"")</f>
        <v>#REF!</v>
      </c>
      <c r="C717" s="242" t="e">
        <f>'Запит 2-8'!#REF!</f>
        <v>#REF!</v>
      </c>
      <c r="D717" s="243" t="e">
        <f>'Запит 2-8'!#REF!</f>
        <v>#REF!</v>
      </c>
      <c r="E717" s="440" t="s">
        <v>30</v>
      </c>
      <c r="F717" s="352" t="e">
        <f>#REF!+#REF!</f>
        <v>#REF!</v>
      </c>
      <c r="G717" s="81" t="e">
        <f t="shared" ref="G717:G726" si="47">IF(B717&lt;&gt;"","Для друку","")</f>
        <v>#REF!</v>
      </c>
    </row>
    <row r="718" spans="1:7" x14ac:dyDescent="0.25">
      <c r="A718" s="218" t="e">
        <f>'Запит 2-8'!#REF!</f>
        <v>#REF!</v>
      </c>
      <c r="B718" s="48" t="e">
        <f>IF('Запит 2-8'!#REF!&lt;&gt;"",'Запит 2-8'!#REF!,"")</f>
        <v>#REF!</v>
      </c>
      <c r="C718" s="49" t="e">
        <f>'Запит 2-8'!#REF!</f>
        <v>#REF!</v>
      </c>
      <c r="D718" s="50" t="e">
        <f>'Запит 2-8'!#REF!</f>
        <v>#REF!</v>
      </c>
      <c r="E718" s="441" t="s">
        <v>30</v>
      </c>
      <c r="F718" s="353" t="e">
        <f>#REF!+#REF!</f>
        <v>#REF!</v>
      </c>
      <c r="G718" s="81" t="e">
        <f t="shared" si="47"/>
        <v>#REF!</v>
      </c>
    </row>
    <row r="719" spans="1:7" x14ac:dyDescent="0.25">
      <c r="A719" s="218" t="e">
        <f>'Запит 2-8'!#REF!</f>
        <v>#REF!</v>
      </c>
      <c r="B719" s="48" t="e">
        <f>IF('Запит 2-8'!#REF!&lt;&gt;"",'Запит 2-8'!#REF!,"")</f>
        <v>#REF!</v>
      </c>
      <c r="C719" s="49" t="e">
        <f>'Запит 2-8'!#REF!</f>
        <v>#REF!</v>
      </c>
      <c r="D719" s="50" t="e">
        <f>'Запит 2-8'!#REF!</f>
        <v>#REF!</v>
      </c>
      <c r="E719" s="441" t="s">
        <v>30</v>
      </c>
      <c r="F719" s="353" t="e">
        <f>#REF!+#REF!</f>
        <v>#REF!</v>
      </c>
      <c r="G719" s="81" t="e">
        <f t="shared" si="47"/>
        <v>#REF!</v>
      </c>
    </row>
    <row r="720" spans="1:7" x14ac:dyDescent="0.25">
      <c r="A720" s="218" t="e">
        <f>'Запит 2-8'!#REF!</f>
        <v>#REF!</v>
      </c>
      <c r="B720" s="48" t="e">
        <f>IF('Запит 2-8'!#REF!&lt;&gt;"",'Запит 2-8'!#REF!,"")</f>
        <v>#REF!</v>
      </c>
      <c r="C720" s="49" t="e">
        <f>'Запит 2-8'!#REF!</f>
        <v>#REF!</v>
      </c>
      <c r="D720" s="50" t="e">
        <f>'Запит 2-8'!#REF!</f>
        <v>#REF!</v>
      </c>
      <c r="E720" s="441" t="s">
        <v>30</v>
      </c>
      <c r="F720" s="353" t="e">
        <f>#REF!+#REF!</f>
        <v>#REF!</v>
      </c>
      <c r="G720" s="81" t="e">
        <f t="shared" si="47"/>
        <v>#REF!</v>
      </c>
    </row>
    <row r="721" spans="1:7" x14ac:dyDescent="0.25">
      <c r="A721" s="218" t="e">
        <f>'Запит 2-8'!#REF!</f>
        <v>#REF!</v>
      </c>
      <c r="B721" s="48" t="e">
        <f>IF('Запит 2-8'!#REF!&lt;&gt;"",'Запит 2-8'!#REF!,"")</f>
        <v>#REF!</v>
      </c>
      <c r="C721" s="49" t="e">
        <f>'Запит 2-8'!#REF!</f>
        <v>#REF!</v>
      </c>
      <c r="D721" s="50" t="e">
        <f>'Запит 2-8'!#REF!</f>
        <v>#REF!</v>
      </c>
      <c r="E721" s="441" t="s">
        <v>30</v>
      </c>
      <c r="F721" s="353" t="e">
        <f>#REF!+#REF!</f>
        <v>#REF!</v>
      </c>
      <c r="G721" s="81" t="e">
        <f t="shared" si="47"/>
        <v>#REF!</v>
      </c>
    </row>
    <row r="722" spans="1:7" x14ac:dyDescent="0.25">
      <c r="A722" s="218" t="e">
        <f>'Запит 2-8'!#REF!</f>
        <v>#REF!</v>
      </c>
      <c r="B722" s="48" t="e">
        <f>IF('Запит 2-8'!#REF!&lt;&gt;"",'Запит 2-8'!#REF!,"")</f>
        <v>#REF!</v>
      </c>
      <c r="C722" s="49" t="e">
        <f>'Запит 2-8'!#REF!</f>
        <v>#REF!</v>
      </c>
      <c r="D722" s="50" t="e">
        <f>'Запит 2-8'!#REF!</f>
        <v>#REF!</v>
      </c>
      <c r="E722" s="441" t="s">
        <v>30</v>
      </c>
      <c r="F722" s="353" t="e">
        <f>#REF!+#REF!</f>
        <v>#REF!</v>
      </c>
      <c r="G722" s="81" t="e">
        <f t="shared" si="47"/>
        <v>#REF!</v>
      </c>
    </row>
    <row r="723" spans="1:7" x14ac:dyDescent="0.25">
      <c r="A723" s="218" t="e">
        <f>'Запит 2-8'!#REF!</f>
        <v>#REF!</v>
      </c>
      <c r="B723" s="48" t="e">
        <f>IF('Запит 2-8'!#REF!&lt;&gt;"",'Запит 2-8'!#REF!,"")</f>
        <v>#REF!</v>
      </c>
      <c r="C723" s="49" t="e">
        <f>'Запит 2-8'!#REF!</f>
        <v>#REF!</v>
      </c>
      <c r="D723" s="50" t="e">
        <f>'Запит 2-8'!#REF!</f>
        <v>#REF!</v>
      </c>
      <c r="E723" s="441" t="s">
        <v>30</v>
      </c>
      <c r="F723" s="353" t="e">
        <f>#REF!+#REF!</f>
        <v>#REF!</v>
      </c>
      <c r="G723" s="81" t="e">
        <f t="shared" si="47"/>
        <v>#REF!</v>
      </c>
    </row>
    <row r="724" spans="1:7" x14ac:dyDescent="0.25">
      <c r="A724" s="218" t="e">
        <f>'Запит 2-8'!#REF!</f>
        <v>#REF!</v>
      </c>
      <c r="B724" s="48" t="e">
        <f>IF('Запит 2-8'!#REF!&lt;&gt;"",'Запит 2-8'!#REF!,"")</f>
        <v>#REF!</v>
      </c>
      <c r="C724" s="49" t="e">
        <f>'Запит 2-8'!#REF!</f>
        <v>#REF!</v>
      </c>
      <c r="D724" s="50" t="e">
        <f>'Запит 2-8'!#REF!</f>
        <v>#REF!</v>
      </c>
      <c r="E724" s="441" t="s">
        <v>30</v>
      </c>
      <c r="F724" s="353" t="e">
        <f>#REF!+#REF!</f>
        <v>#REF!</v>
      </c>
      <c r="G724" s="81" t="e">
        <f t="shared" si="47"/>
        <v>#REF!</v>
      </c>
    </row>
    <row r="725" spans="1:7" ht="12.75" customHeight="1" x14ac:dyDescent="0.25">
      <c r="A725" s="218" t="e">
        <f>'Запит 2-8'!#REF!</f>
        <v>#REF!</v>
      </c>
      <c r="B725" s="48" t="e">
        <f>IF('Запит 2-8'!#REF!&lt;&gt;"",'Запит 2-8'!#REF!,"")</f>
        <v>#REF!</v>
      </c>
      <c r="C725" s="49" t="e">
        <f>'Запит 2-8'!#REF!</f>
        <v>#REF!</v>
      </c>
      <c r="D725" s="50" t="e">
        <f>'Запит 2-8'!#REF!</f>
        <v>#REF!</v>
      </c>
      <c r="E725" s="441" t="s">
        <v>30</v>
      </c>
      <c r="F725" s="353" t="e">
        <f>#REF!+#REF!</f>
        <v>#REF!</v>
      </c>
      <c r="G725" s="81" t="e">
        <f t="shared" si="47"/>
        <v>#REF!</v>
      </c>
    </row>
    <row r="726" spans="1:7" x14ac:dyDescent="0.25">
      <c r="A726" s="240" t="e">
        <f>'Запит 2-8'!#REF!</f>
        <v>#REF!</v>
      </c>
      <c r="B726" s="48" t="e">
        <f>IF('Запит 2-8'!#REF!&lt;&gt;"",'Запит 2-8'!#REF!,"")</f>
        <v>#REF!</v>
      </c>
      <c r="C726" s="49" t="e">
        <f>'Запит 2-8'!#REF!</f>
        <v>#REF!</v>
      </c>
      <c r="D726" s="50" t="e">
        <f>'Запит 2-8'!#REF!</f>
        <v>#REF!</v>
      </c>
      <c r="E726" s="442" t="s">
        <v>30</v>
      </c>
      <c r="F726" s="354" t="e">
        <f>#REF!+#REF!</f>
        <v>#REF!</v>
      </c>
      <c r="G726" s="81" t="e">
        <f t="shared" si="47"/>
        <v>#REF!</v>
      </c>
    </row>
    <row r="727" spans="1:7" ht="12.75" customHeight="1" x14ac:dyDescent="0.2">
      <c r="A727" s="760" t="e">
        <f>'Запит 2-8'!#REF!</f>
        <v>#REF!</v>
      </c>
      <c r="B727" s="761"/>
      <c r="C727" s="761"/>
      <c r="D727" s="761"/>
      <c r="E727" s="761"/>
      <c r="F727" s="761"/>
      <c r="G727" s="81" t="e">
        <f>G728</f>
        <v>#REF!</v>
      </c>
    </row>
    <row r="728" spans="1:7" ht="12.75" x14ac:dyDescent="0.2">
      <c r="A728" s="235" t="s">
        <v>4</v>
      </c>
      <c r="B728" s="762" t="s">
        <v>106</v>
      </c>
      <c r="C728" s="763"/>
      <c r="D728" s="763"/>
      <c r="E728" s="765"/>
      <c r="F728" s="765"/>
      <c r="G728" s="81" t="e">
        <f>G729</f>
        <v>#REF!</v>
      </c>
    </row>
    <row r="729" spans="1:7" x14ac:dyDescent="0.25">
      <c r="A729" s="218" t="e">
        <f>'Запит 2-8'!#REF!</f>
        <v>#REF!</v>
      </c>
      <c r="B729" s="241" t="e">
        <f>IF('Запит 2-8'!#REF!&lt;&gt;"",'Запит 2-8'!#REF!,"")</f>
        <v>#REF!</v>
      </c>
      <c r="C729" s="242" t="e">
        <f>'Запит 2-8'!#REF!</f>
        <v>#REF!</v>
      </c>
      <c r="D729" s="243" t="e">
        <f>'Запит 2-8'!#REF!</f>
        <v>#REF!</v>
      </c>
      <c r="E729" s="349"/>
      <c r="F729" s="352" t="e">
        <f>#REF!+#REF!</f>
        <v>#REF!</v>
      </c>
      <c r="G729" s="81" t="e">
        <f>IF(B729&lt;&gt;"","Для друку","")</f>
        <v>#REF!</v>
      </c>
    </row>
    <row r="730" spans="1:7" x14ac:dyDescent="0.25">
      <c r="A730" s="218" t="e">
        <f>'Запит 2-8'!#REF!</f>
        <v>#REF!</v>
      </c>
      <c r="B730" s="48" t="e">
        <f>IF('Запит 2-8'!#REF!&lt;&gt;"",'Запит 2-8'!#REF!,"")</f>
        <v>#REF!</v>
      </c>
      <c r="C730" s="49" t="e">
        <f>'Запит 2-8'!#REF!</f>
        <v>#REF!</v>
      </c>
      <c r="D730" s="50" t="e">
        <f>'Запит 2-8'!#REF!</f>
        <v>#REF!</v>
      </c>
      <c r="E730" s="350"/>
      <c r="F730" s="353" t="e">
        <f>#REF!+#REF!</f>
        <v>#REF!</v>
      </c>
      <c r="G730" s="81" t="e">
        <f>IF(B730&lt;&gt;"","Для друку","")</f>
        <v>#REF!</v>
      </c>
    </row>
    <row r="731" spans="1:7" x14ac:dyDescent="0.25">
      <c r="A731" s="218" t="e">
        <f>'Запит 2-8'!#REF!</f>
        <v>#REF!</v>
      </c>
      <c r="B731" s="48" t="e">
        <f>IF('Запит 2-8'!#REF!&lt;&gt;"",'Запит 2-8'!#REF!,"")</f>
        <v>#REF!</v>
      </c>
      <c r="C731" s="49" t="e">
        <f>'Запит 2-8'!#REF!</f>
        <v>#REF!</v>
      </c>
      <c r="D731" s="50" t="e">
        <f>'Запит 2-8'!#REF!</f>
        <v>#REF!</v>
      </c>
      <c r="E731" s="350"/>
      <c r="F731" s="353" t="e">
        <f>#REF!+#REF!</f>
        <v>#REF!</v>
      </c>
      <c r="G731" s="81" t="e">
        <f>IF(B731&lt;&gt;"","Для друку","")</f>
        <v>#REF!</v>
      </c>
    </row>
    <row r="732" spans="1:7" x14ac:dyDescent="0.25">
      <c r="A732" s="218" t="e">
        <f>'Запит 2-8'!#REF!</f>
        <v>#REF!</v>
      </c>
      <c r="B732" s="48" t="e">
        <f>IF('Запит 2-8'!#REF!&lt;&gt;"",'Запит 2-8'!#REF!,"")</f>
        <v>#REF!</v>
      </c>
      <c r="C732" s="49" t="e">
        <f>'Запит 2-8'!#REF!</f>
        <v>#REF!</v>
      </c>
      <c r="D732" s="50" t="e">
        <f>'Запит 2-8'!#REF!</f>
        <v>#REF!</v>
      </c>
      <c r="E732" s="229"/>
      <c r="F732" s="353" t="e">
        <f>#REF!+#REF!</f>
        <v>#REF!</v>
      </c>
      <c r="G732" s="81" t="e">
        <f>IF(B732&lt;&gt;"","Для друку","")</f>
        <v>#REF!</v>
      </c>
    </row>
    <row r="733" spans="1:7" x14ac:dyDescent="0.25">
      <c r="A733" s="218" t="e">
        <f>'Запит 2-8'!#REF!</f>
        <v>#REF!</v>
      </c>
      <c r="B733" s="48" t="e">
        <f>IF('Запит 2-8'!#REF!&lt;&gt;"",'Запит 2-8'!#REF!,"")</f>
        <v>#REF!</v>
      </c>
      <c r="C733" s="49" t="e">
        <f>'Запит 2-8'!#REF!</f>
        <v>#REF!</v>
      </c>
      <c r="D733" s="50" t="e">
        <f>'Запит 2-8'!#REF!</f>
        <v>#REF!</v>
      </c>
      <c r="E733" s="350"/>
      <c r="F733" s="353" t="e">
        <f>#REF!+#REF!</f>
        <v>#REF!</v>
      </c>
      <c r="G733" s="81" t="e">
        <f>IF(B733&lt;&gt;"","Для друку","")</f>
        <v>#REF!</v>
      </c>
    </row>
    <row r="734" spans="1:7" x14ac:dyDescent="0.25">
      <c r="A734" s="218" t="e">
        <f>'Запит 2-8'!#REF!</f>
        <v>#REF!</v>
      </c>
      <c r="B734" s="48" t="e">
        <f>IF('Запит 2-8'!#REF!&lt;&gt;"",'Запит 2-8'!#REF!,"")</f>
        <v>#REF!</v>
      </c>
      <c r="C734" s="49" t="e">
        <f>'Запит 2-8'!#REF!</f>
        <v>#REF!</v>
      </c>
      <c r="D734" s="50" t="e">
        <f>'Запит 2-8'!#REF!</f>
        <v>#REF!</v>
      </c>
      <c r="E734" s="350"/>
      <c r="F734" s="353" t="e">
        <f>#REF!+#REF!</f>
        <v>#REF!</v>
      </c>
      <c r="G734" s="81" t="e">
        <f t="shared" ref="G734:G743" si="48">IF(B734&lt;&gt;"","Для друку","")</f>
        <v>#REF!</v>
      </c>
    </row>
    <row r="735" spans="1:7" x14ac:dyDescent="0.25">
      <c r="A735" s="218" t="e">
        <f>'Запит 2-8'!#REF!</f>
        <v>#REF!</v>
      </c>
      <c r="B735" s="48" t="e">
        <f>IF('Запит 2-8'!#REF!&lt;&gt;"",'Запит 2-8'!#REF!,"")</f>
        <v>#REF!</v>
      </c>
      <c r="C735" s="49" t="e">
        <f>'Запит 2-8'!#REF!</f>
        <v>#REF!</v>
      </c>
      <c r="D735" s="50" t="e">
        <f>'Запит 2-8'!#REF!</f>
        <v>#REF!</v>
      </c>
      <c r="E735" s="350"/>
      <c r="F735" s="353" t="e">
        <f>#REF!+#REF!</f>
        <v>#REF!</v>
      </c>
      <c r="G735" s="81" t="e">
        <f t="shared" si="48"/>
        <v>#REF!</v>
      </c>
    </row>
    <row r="736" spans="1:7" x14ac:dyDescent="0.25">
      <c r="A736" s="218" t="e">
        <f>'Запит 2-8'!#REF!</f>
        <v>#REF!</v>
      </c>
      <c r="B736" s="48" t="e">
        <f>IF('Запит 2-8'!#REF!&lt;&gt;"",'Запит 2-8'!#REF!,"")</f>
        <v>#REF!</v>
      </c>
      <c r="C736" s="49" t="e">
        <f>'Запит 2-8'!#REF!</f>
        <v>#REF!</v>
      </c>
      <c r="D736" s="50" t="e">
        <f>'Запит 2-8'!#REF!</f>
        <v>#REF!</v>
      </c>
      <c r="E736" s="350"/>
      <c r="F736" s="353" t="e">
        <f>#REF!+#REF!</f>
        <v>#REF!</v>
      </c>
      <c r="G736" s="81" t="e">
        <f t="shared" si="48"/>
        <v>#REF!</v>
      </c>
    </row>
    <row r="737" spans="1:7" x14ac:dyDescent="0.25">
      <c r="A737" s="218" t="e">
        <f>'Запит 2-8'!#REF!</f>
        <v>#REF!</v>
      </c>
      <c r="B737" s="48" t="e">
        <f>IF('Запит 2-8'!#REF!&lt;&gt;"",'Запит 2-8'!#REF!,"")</f>
        <v>#REF!</v>
      </c>
      <c r="C737" s="49" t="e">
        <f>'Запит 2-8'!#REF!</f>
        <v>#REF!</v>
      </c>
      <c r="D737" s="50" t="e">
        <f>'Запит 2-8'!#REF!</f>
        <v>#REF!</v>
      </c>
      <c r="E737" s="350"/>
      <c r="F737" s="353" t="e">
        <f>#REF!+#REF!</f>
        <v>#REF!</v>
      </c>
      <c r="G737" s="81" t="e">
        <f t="shared" si="48"/>
        <v>#REF!</v>
      </c>
    </row>
    <row r="738" spans="1:7" x14ac:dyDescent="0.25">
      <c r="A738" s="218" t="e">
        <f>'Запит 2-8'!#REF!</f>
        <v>#REF!</v>
      </c>
      <c r="B738" s="48" t="e">
        <f>IF('Запит 2-8'!#REF!&lt;&gt;"",'Запит 2-8'!#REF!,"")</f>
        <v>#REF!</v>
      </c>
      <c r="C738" s="49" t="e">
        <f>'Запит 2-8'!#REF!</f>
        <v>#REF!</v>
      </c>
      <c r="D738" s="50" t="e">
        <f>'Запит 2-8'!#REF!</f>
        <v>#REF!</v>
      </c>
      <c r="E738" s="350"/>
      <c r="F738" s="353" t="e">
        <f>#REF!+#REF!</f>
        <v>#REF!</v>
      </c>
      <c r="G738" s="81" t="e">
        <f t="shared" si="48"/>
        <v>#REF!</v>
      </c>
    </row>
    <row r="739" spans="1:7" x14ac:dyDescent="0.25">
      <c r="A739" s="218" t="e">
        <f>'Запит 2-8'!#REF!</f>
        <v>#REF!</v>
      </c>
      <c r="B739" s="48" t="e">
        <f>IF('Запит 2-8'!#REF!&lt;&gt;"",'Запит 2-8'!#REF!,"")</f>
        <v>#REF!</v>
      </c>
      <c r="C739" s="49" t="e">
        <f>'Запит 2-8'!#REF!</f>
        <v>#REF!</v>
      </c>
      <c r="D739" s="50" t="e">
        <f>'Запит 2-8'!#REF!</f>
        <v>#REF!</v>
      </c>
      <c r="E739" s="350"/>
      <c r="F739" s="353" t="e">
        <f>#REF!+#REF!</f>
        <v>#REF!</v>
      </c>
      <c r="G739" s="81" t="e">
        <f t="shared" si="48"/>
        <v>#REF!</v>
      </c>
    </row>
    <row r="740" spans="1:7" x14ac:dyDescent="0.25">
      <c r="A740" s="218" t="e">
        <f>'Запит 2-8'!#REF!</f>
        <v>#REF!</v>
      </c>
      <c r="B740" s="48" t="e">
        <f>IF('Запит 2-8'!#REF!&lt;&gt;"",'Запит 2-8'!#REF!,"")</f>
        <v>#REF!</v>
      </c>
      <c r="C740" s="49" t="e">
        <f>'Запит 2-8'!#REF!</f>
        <v>#REF!</v>
      </c>
      <c r="D740" s="50" t="e">
        <f>'Запит 2-8'!#REF!</f>
        <v>#REF!</v>
      </c>
      <c r="E740" s="350"/>
      <c r="F740" s="353" t="e">
        <f>#REF!+#REF!</f>
        <v>#REF!</v>
      </c>
      <c r="G740" s="81" t="e">
        <f t="shared" si="48"/>
        <v>#REF!</v>
      </c>
    </row>
    <row r="741" spans="1:7" x14ac:dyDescent="0.25">
      <c r="A741" s="218" t="e">
        <f>'Запит 2-8'!#REF!</f>
        <v>#REF!</v>
      </c>
      <c r="B741" s="48" t="e">
        <f>IF('Запит 2-8'!#REF!&lt;&gt;"",'Запит 2-8'!#REF!,"")</f>
        <v>#REF!</v>
      </c>
      <c r="C741" s="49" t="e">
        <f>'Запит 2-8'!#REF!</f>
        <v>#REF!</v>
      </c>
      <c r="D741" s="50" t="e">
        <f>'Запит 2-8'!#REF!</f>
        <v>#REF!</v>
      </c>
      <c r="E741" s="350"/>
      <c r="F741" s="353" t="e">
        <f>#REF!+#REF!</f>
        <v>#REF!</v>
      </c>
      <c r="G741" s="81" t="e">
        <f t="shared" si="48"/>
        <v>#REF!</v>
      </c>
    </row>
    <row r="742" spans="1:7" x14ac:dyDescent="0.25">
      <c r="A742" s="218" t="e">
        <f>'Запит 2-8'!#REF!</f>
        <v>#REF!</v>
      </c>
      <c r="B742" s="48" t="e">
        <f>IF('Запит 2-8'!#REF!&lt;&gt;"",'Запит 2-8'!#REF!,"")</f>
        <v>#REF!</v>
      </c>
      <c r="C742" s="49" t="e">
        <f>'Запит 2-8'!#REF!</f>
        <v>#REF!</v>
      </c>
      <c r="D742" s="50" t="e">
        <f>'Запит 2-8'!#REF!</f>
        <v>#REF!</v>
      </c>
      <c r="E742" s="350"/>
      <c r="F742" s="353" t="e">
        <f>#REF!+#REF!</f>
        <v>#REF!</v>
      </c>
      <c r="G742" s="81" t="e">
        <f t="shared" si="48"/>
        <v>#REF!</v>
      </c>
    </row>
    <row r="743" spans="1:7" x14ac:dyDescent="0.25">
      <c r="A743" s="218" t="e">
        <f>'Запит 2-8'!#REF!</f>
        <v>#REF!</v>
      </c>
      <c r="B743" s="237" t="e">
        <f>IF('Запит 2-8'!#REF!&lt;&gt;"",'Запит 2-8'!#REF!,"")</f>
        <v>#REF!</v>
      </c>
      <c r="C743" s="238" t="e">
        <f>'Запит 2-8'!#REF!</f>
        <v>#REF!</v>
      </c>
      <c r="D743" s="239" t="e">
        <f>'Запит 2-8'!#REF!</f>
        <v>#REF!</v>
      </c>
      <c r="E743" s="351"/>
      <c r="F743" s="354" t="e">
        <f>#REF!+#REF!</f>
        <v>#REF!</v>
      </c>
      <c r="G743" s="81" t="e">
        <f t="shared" si="48"/>
        <v>#REF!</v>
      </c>
    </row>
    <row r="744" spans="1:7" ht="12.75" x14ac:dyDescent="0.2">
      <c r="A744" s="236" t="e">
        <f>'Запит 2-8'!#REF!</f>
        <v>#REF!</v>
      </c>
      <c r="B744" s="762" t="s">
        <v>107</v>
      </c>
      <c r="C744" s="763"/>
      <c r="D744" s="763"/>
      <c r="E744" s="764"/>
      <c r="F744" s="764"/>
      <c r="G744" s="81" t="e">
        <f>G745</f>
        <v>#REF!</v>
      </c>
    </row>
    <row r="745" spans="1:7" x14ac:dyDescent="0.25">
      <c r="A745" s="218" t="e">
        <f>'Запит 2-8'!#REF!</f>
        <v>#REF!</v>
      </c>
      <c r="B745" s="241" t="e">
        <f>IF('Запит 2-8'!#REF!&lt;&gt;"",'Запит 2-8'!#REF!,"")</f>
        <v>#REF!</v>
      </c>
      <c r="C745" s="242" t="e">
        <f>'Запит 2-8'!#REF!</f>
        <v>#REF!</v>
      </c>
      <c r="D745" s="243" t="e">
        <f>'Запит 2-8'!#REF!</f>
        <v>#REF!</v>
      </c>
      <c r="E745" s="349"/>
      <c r="F745" s="352" t="e">
        <f>#REF!+#REF!</f>
        <v>#REF!</v>
      </c>
      <c r="G745" s="81" t="e">
        <f t="shared" ref="G745:G759" si="49">IF(B745&lt;&gt;"","Для друку","")</f>
        <v>#REF!</v>
      </c>
    </row>
    <row r="746" spans="1:7" x14ac:dyDescent="0.25">
      <c r="A746" s="218" t="e">
        <f>'Запит 2-8'!#REF!</f>
        <v>#REF!</v>
      </c>
      <c r="B746" s="48" t="e">
        <f>IF('Запит 2-8'!#REF!&lt;&gt;"",'Запит 2-8'!#REF!,"")</f>
        <v>#REF!</v>
      </c>
      <c r="C746" s="49" t="e">
        <f>'Запит 2-8'!#REF!</f>
        <v>#REF!</v>
      </c>
      <c r="D746" s="50" t="e">
        <f>'Запит 2-8'!#REF!</f>
        <v>#REF!</v>
      </c>
      <c r="E746" s="350"/>
      <c r="F746" s="353" t="e">
        <f>#REF!+#REF!</f>
        <v>#REF!</v>
      </c>
      <c r="G746" s="81" t="e">
        <f t="shared" si="49"/>
        <v>#REF!</v>
      </c>
    </row>
    <row r="747" spans="1:7" x14ac:dyDescent="0.25">
      <c r="A747" s="218" t="e">
        <f>'Запит 2-8'!#REF!</f>
        <v>#REF!</v>
      </c>
      <c r="B747" s="48" t="e">
        <f>IF('Запит 2-8'!#REF!&lt;&gt;"",'Запит 2-8'!#REF!,"")</f>
        <v>#REF!</v>
      </c>
      <c r="C747" s="49" t="e">
        <f>'Запит 2-8'!#REF!</f>
        <v>#REF!</v>
      </c>
      <c r="D747" s="50" t="e">
        <f>'Запит 2-8'!#REF!</f>
        <v>#REF!</v>
      </c>
      <c r="E747" s="350"/>
      <c r="F747" s="353" t="e">
        <f>#REF!+#REF!</f>
        <v>#REF!</v>
      </c>
      <c r="G747" s="81" t="e">
        <f t="shared" si="49"/>
        <v>#REF!</v>
      </c>
    </row>
    <row r="748" spans="1:7" x14ac:dyDescent="0.25">
      <c r="A748" s="218" t="e">
        <f>'Запит 2-8'!#REF!</f>
        <v>#REF!</v>
      </c>
      <c r="B748" s="48" t="e">
        <f>IF('Запит 2-8'!#REF!&lt;&gt;"",'Запит 2-8'!#REF!,"")</f>
        <v>#REF!</v>
      </c>
      <c r="C748" s="49" t="e">
        <f>'Запит 2-8'!#REF!</f>
        <v>#REF!</v>
      </c>
      <c r="D748" s="50" t="e">
        <f>'Запит 2-8'!#REF!</f>
        <v>#REF!</v>
      </c>
      <c r="E748" s="229"/>
      <c r="F748" s="353" t="e">
        <f>#REF!+#REF!</f>
        <v>#REF!</v>
      </c>
      <c r="G748" s="81" t="e">
        <f t="shared" si="49"/>
        <v>#REF!</v>
      </c>
    </row>
    <row r="749" spans="1:7" x14ac:dyDescent="0.25">
      <c r="A749" s="218" t="e">
        <f>'Запит 2-8'!#REF!</f>
        <v>#REF!</v>
      </c>
      <c r="B749" s="48" t="e">
        <f>IF('Запит 2-8'!#REF!&lt;&gt;"",'Запит 2-8'!#REF!,"")</f>
        <v>#REF!</v>
      </c>
      <c r="C749" s="49" t="e">
        <f>'Запит 2-8'!#REF!</f>
        <v>#REF!</v>
      </c>
      <c r="D749" s="50" t="e">
        <f>'Запит 2-8'!#REF!</f>
        <v>#REF!</v>
      </c>
      <c r="E749" s="350"/>
      <c r="F749" s="353" t="e">
        <f>#REF!+#REF!</f>
        <v>#REF!</v>
      </c>
      <c r="G749" s="81" t="e">
        <f t="shared" si="49"/>
        <v>#REF!</v>
      </c>
    </row>
    <row r="750" spans="1:7" x14ac:dyDescent="0.25">
      <c r="A750" s="218" t="e">
        <f>'Запит 2-8'!#REF!</f>
        <v>#REF!</v>
      </c>
      <c r="B750" s="48" t="e">
        <f>IF('Запит 2-8'!#REF!&lt;&gt;"",'Запит 2-8'!#REF!,"")</f>
        <v>#REF!</v>
      </c>
      <c r="C750" s="49" t="e">
        <f>'Запит 2-8'!#REF!</f>
        <v>#REF!</v>
      </c>
      <c r="D750" s="50" t="e">
        <f>'Запит 2-8'!#REF!</f>
        <v>#REF!</v>
      </c>
      <c r="E750" s="350"/>
      <c r="F750" s="353" t="e">
        <f>#REF!+#REF!</f>
        <v>#REF!</v>
      </c>
      <c r="G750" s="81" t="e">
        <f t="shared" si="49"/>
        <v>#REF!</v>
      </c>
    </row>
    <row r="751" spans="1:7" x14ac:dyDescent="0.25">
      <c r="A751" s="218" t="e">
        <f>'Запит 2-8'!#REF!</f>
        <v>#REF!</v>
      </c>
      <c r="B751" s="48" t="e">
        <f>IF('Запит 2-8'!#REF!&lt;&gt;"",'Запит 2-8'!#REF!,"")</f>
        <v>#REF!</v>
      </c>
      <c r="C751" s="49" t="e">
        <f>'Запит 2-8'!#REF!</f>
        <v>#REF!</v>
      </c>
      <c r="D751" s="50" t="e">
        <f>'Запит 2-8'!#REF!</f>
        <v>#REF!</v>
      </c>
      <c r="E751" s="350"/>
      <c r="F751" s="353" t="e">
        <f>#REF!+#REF!</f>
        <v>#REF!</v>
      </c>
      <c r="G751" s="81" t="e">
        <f t="shared" si="49"/>
        <v>#REF!</v>
      </c>
    </row>
    <row r="752" spans="1:7" x14ac:dyDescent="0.25">
      <c r="A752" s="218" t="e">
        <f>'Запит 2-8'!#REF!</f>
        <v>#REF!</v>
      </c>
      <c r="B752" s="48" t="e">
        <f>IF('Запит 2-8'!#REF!&lt;&gt;"",'Запит 2-8'!#REF!,"")</f>
        <v>#REF!</v>
      </c>
      <c r="C752" s="49" t="e">
        <f>'Запит 2-8'!#REF!</f>
        <v>#REF!</v>
      </c>
      <c r="D752" s="50" t="e">
        <f>'Запит 2-8'!#REF!</f>
        <v>#REF!</v>
      </c>
      <c r="E752" s="350"/>
      <c r="F752" s="353" t="e">
        <f>#REF!+#REF!</f>
        <v>#REF!</v>
      </c>
      <c r="G752" s="81" t="e">
        <f t="shared" si="49"/>
        <v>#REF!</v>
      </c>
    </row>
    <row r="753" spans="1:7" x14ac:dyDescent="0.25">
      <c r="A753" s="218" t="e">
        <f>'Запит 2-8'!#REF!</f>
        <v>#REF!</v>
      </c>
      <c r="B753" s="48" t="e">
        <f>IF('Запит 2-8'!#REF!&lt;&gt;"",'Запит 2-8'!#REF!,"")</f>
        <v>#REF!</v>
      </c>
      <c r="C753" s="49" t="e">
        <f>'Запит 2-8'!#REF!</f>
        <v>#REF!</v>
      </c>
      <c r="D753" s="50" t="e">
        <f>'Запит 2-8'!#REF!</f>
        <v>#REF!</v>
      </c>
      <c r="E753" s="350"/>
      <c r="F753" s="353" t="e">
        <f>#REF!+#REF!</f>
        <v>#REF!</v>
      </c>
      <c r="G753" s="81" t="e">
        <f t="shared" si="49"/>
        <v>#REF!</v>
      </c>
    </row>
    <row r="754" spans="1:7" x14ac:dyDescent="0.25">
      <c r="A754" s="218" t="e">
        <f>'Запит 2-8'!#REF!</f>
        <v>#REF!</v>
      </c>
      <c r="B754" s="48" t="e">
        <f>IF('Запит 2-8'!#REF!&lt;&gt;"",'Запит 2-8'!#REF!,"")</f>
        <v>#REF!</v>
      </c>
      <c r="C754" s="49" t="e">
        <f>'Запит 2-8'!#REF!</f>
        <v>#REF!</v>
      </c>
      <c r="D754" s="50" t="e">
        <f>'Запит 2-8'!#REF!</f>
        <v>#REF!</v>
      </c>
      <c r="E754" s="350"/>
      <c r="F754" s="353" t="e">
        <f>#REF!+#REF!</f>
        <v>#REF!</v>
      </c>
      <c r="G754" s="81" t="e">
        <f t="shared" si="49"/>
        <v>#REF!</v>
      </c>
    </row>
    <row r="755" spans="1:7" x14ac:dyDescent="0.25">
      <c r="A755" s="218" t="e">
        <f>'Запит 2-8'!#REF!</f>
        <v>#REF!</v>
      </c>
      <c r="B755" s="48" t="e">
        <f>IF('Запит 2-8'!#REF!&lt;&gt;"",'Запит 2-8'!#REF!,"")</f>
        <v>#REF!</v>
      </c>
      <c r="C755" s="49" t="e">
        <f>'Запит 2-8'!#REF!</f>
        <v>#REF!</v>
      </c>
      <c r="D755" s="50" t="e">
        <f>'Запит 2-8'!#REF!</f>
        <v>#REF!</v>
      </c>
      <c r="E755" s="350"/>
      <c r="F755" s="353" t="e">
        <f>#REF!+#REF!</f>
        <v>#REF!</v>
      </c>
      <c r="G755" s="81" t="e">
        <f t="shared" si="49"/>
        <v>#REF!</v>
      </c>
    </row>
    <row r="756" spans="1:7" x14ac:dyDescent="0.25">
      <c r="A756" s="218" t="e">
        <f>'Запит 2-8'!#REF!</f>
        <v>#REF!</v>
      </c>
      <c r="B756" s="48" t="e">
        <f>IF('Запит 2-8'!#REF!&lt;&gt;"",'Запит 2-8'!#REF!,"")</f>
        <v>#REF!</v>
      </c>
      <c r="C756" s="49" t="e">
        <f>'Запит 2-8'!#REF!</f>
        <v>#REF!</v>
      </c>
      <c r="D756" s="50" t="e">
        <f>'Запит 2-8'!#REF!</f>
        <v>#REF!</v>
      </c>
      <c r="E756" s="350"/>
      <c r="F756" s="353" t="e">
        <f>#REF!+#REF!</f>
        <v>#REF!</v>
      </c>
      <c r="G756" s="81" t="e">
        <f t="shared" si="49"/>
        <v>#REF!</v>
      </c>
    </row>
    <row r="757" spans="1:7" x14ac:dyDescent="0.25">
      <c r="A757" s="218" t="e">
        <f>'Запит 2-8'!#REF!</f>
        <v>#REF!</v>
      </c>
      <c r="B757" s="48" t="e">
        <f>IF('Запит 2-8'!#REF!&lt;&gt;"",'Запит 2-8'!#REF!,"")</f>
        <v>#REF!</v>
      </c>
      <c r="C757" s="49" t="e">
        <f>'Запит 2-8'!#REF!</f>
        <v>#REF!</v>
      </c>
      <c r="D757" s="50" t="e">
        <f>'Запит 2-8'!#REF!</f>
        <v>#REF!</v>
      </c>
      <c r="E757" s="350"/>
      <c r="F757" s="353" t="e">
        <f>#REF!+#REF!</f>
        <v>#REF!</v>
      </c>
      <c r="G757" s="81" t="e">
        <f t="shared" si="49"/>
        <v>#REF!</v>
      </c>
    </row>
    <row r="758" spans="1:7" x14ac:dyDescent="0.25">
      <c r="A758" s="218" t="e">
        <f>'Запит 2-8'!#REF!</f>
        <v>#REF!</v>
      </c>
      <c r="B758" s="48" t="e">
        <f>IF('Запит 2-8'!#REF!&lt;&gt;"",'Запит 2-8'!#REF!,"")</f>
        <v>#REF!</v>
      </c>
      <c r="C758" s="49" t="e">
        <f>'Запит 2-8'!#REF!</f>
        <v>#REF!</v>
      </c>
      <c r="D758" s="50" t="e">
        <f>'Запит 2-8'!#REF!</f>
        <v>#REF!</v>
      </c>
      <c r="E758" s="350"/>
      <c r="F758" s="353" t="e">
        <f>#REF!+#REF!</f>
        <v>#REF!</v>
      </c>
      <c r="G758" s="81" t="e">
        <f t="shared" si="49"/>
        <v>#REF!</v>
      </c>
    </row>
    <row r="759" spans="1:7" x14ac:dyDescent="0.25">
      <c r="A759" s="218" t="e">
        <f>'Запит 2-8'!#REF!</f>
        <v>#REF!</v>
      </c>
      <c r="B759" s="237" t="e">
        <f>IF('Запит 2-8'!#REF!&lt;&gt;"",'Запит 2-8'!#REF!,"")</f>
        <v>#REF!</v>
      </c>
      <c r="C759" s="238" t="e">
        <f>'Запит 2-8'!#REF!</f>
        <v>#REF!</v>
      </c>
      <c r="D759" s="239" t="e">
        <f>'Запит 2-8'!#REF!</f>
        <v>#REF!</v>
      </c>
      <c r="E759" s="351"/>
      <c r="F759" s="354" t="e">
        <f>#REF!+#REF!</f>
        <v>#REF!</v>
      </c>
      <c r="G759" s="81" t="e">
        <f t="shared" si="49"/>
        <v>#REF!</v>
      </c>
    </row>
    <row r="760" spans="1:7" ht="12.75" x14ac:dyDescent="0.2">
      <c r="A760" s="236" t="e">
        <f>'Запит 2-8'!#REF!</f>
        <v>#REF!</v>
      </c>
      <c r="B760" s="762" t="s">
        <v>108</v>
      </c>
      <c r="C760" s="763"/>
      <c r="D760" s="763"/>
      <c r="E760" s="764"/>
      <c r="F760" s="764"/>
      <c r="G760" s="81" t="e">
        <f>G761</f>
        <v>#REF!</v>
      </c>
    </row>
    <row r="761" spans="1:7" x14ac:dyDescent="0.25">
      <c r="A761" s="218" t="e">
        <f>'Запит 2-8'!#REF!</f>
        <v>#REF!</v>
      </c>
      <c r="B761" s="241" t="e">
        <f>IF('Запит 2-8'!#REF!&lt;&gt;"",'Запит 2-8'!#REF!,"")</f>
        <v>#REF!</v>
      </c>
      <c r="C761" s="242" t="e">
        <f>'Запит 2-8'!#REF!</f>
        <v>#REF!</v>
      </c>
      <c r="D761" s="243" t="e">
        <f>'Запит 2-8'!#REF!</f>
        <v>#REF!</v>
      </c>
      <c r="E761" s="349"/>
      <c r="F761" s="352" t="e">
        <f>#REF!+#REF!</f>
        <v>#REF!</v>
      </c>
      <c r="G761" s="81" t="e">
        <f t="shared" ref="G761:G775" si="50">IF(B761&lt;&gt;"","Для друку","")</f>
        <v>#REF!</v>
      </c>
    </row>
    <row r="762" spans="1:7" x14ac:dyDescent="0.25">
      <c r="A762" s="218" t="e">
        <f>'Запит 2-8'!#REF!</f>
        <v>#REF!</v>
      </c>
      <c r="B762" s="48" t="e">
        <f>IF('Запит 2-8'!#REF!&lt;&gt;"",'Запит 2-8'!#REF!,"")</f>
        <v>#REF!</v>
      </c>
      <c r="C762" s="49" t="e">
        <f>'Запит 2-8'!#REF!</f>
        <v>#REF!</v>
      </c>
      <c r="D762" s="50" t="e">
        <f>'Запит 2-8'!#REF!</f>
        <v>#REF!</v>
      </c>
      <c r="E762" s="350"/>
      <c r="F762" s="353" t="e">
        <f>#REF!+#REF!</f>
        <v>#REF!</v>
      </c>
      <c r="G762" s="81" t="e">
        <f t="shared" si="50"/>
        <v>#REF!</v>
      </c>
    </row>
    <row r="763" spans="1:7" x14ac:dyDescent="0.25">
      <c r="A763" s="218" t="e">
        <f>'Запит 2-8'!#REF!</f>
        <v>#REF!</v>
      </c>
      <c r="B763" s="48" t="e">
        <f>IF('Запит 2-8'!#REF!&lt;&gt;"",'Запит 2-8'!#REF!,"")</f>
        <v>#REF!</v>
      </c>
      <c r="C763" s="49" t="e">
        <f>'Запит 2-8'!#REF!</f>
        <v>#REF!</v>
      </c>
      <c r="D763" s="50" t="e">
        <f>'Запит 2-8'!#REF!</f>
        <v>#REF!</v>
      </c>
      <c r="E763" s="350"/>
      <c r="F763" s="353" t="e">
        <f>#REF!+#REF!</f>
        <v>#REF!</v>
      </c>
      <c r="G763" s="81" t="e">
        <f t="shared" si="50"/>
        <v>#REF!</v>
      </c>
    </row>
    <row r="764" spans="1:7" x14ac:dyDescent="0.25">
      <c r="A764" s="218" t="e">
        <f>'Запит 2-8'!#REF!</f>
        <v>#REF!</v>
      </c>
      <c r="B764" s="48" t="e">
        <f>IF('Запит 2-8'!#REF!&lt;&gt;"",'Запит 2-8'!#REF!,"")</f>
        <v>#REF!</v>
      </c>
      <c r="C764" s="49" t="e">
        <f>'Запит 2-8'!#REF!</f>
        <v>#REF!</v>
      </c>
      <c r="D764" s="50" t="e">
        <f>'Запит 2-8'!#REF!</f>
        <v>#REF!</v>
      </c>
      <c r="E764" s="229"/>
      <c r="F764" s="353" t="e">
        <f>#REF!+#REF!</f>
        <v>#REF!</v>
      </c>
      <c r="G764" s="81" t="e">
        <f t="shared" si="50"/>
        <v>#REF!</v>
      </c>
    </row>
    <row r="765" spans="1:7" x14ac:dyDescent="0.25">
      <c r="A765" s="218" t="e">
        <f>'Запит 2-8'!#REF!</f>
        <v>#REF!</v>
      </c>
      <c r="B765" s="48" t="e">
        <f>IF('Запит 2-8'!#REF!&lt;&gt;"",'Запит 2-8'!#REF!,"")</f>
        <v>#REF!</v>
      </c>
      <c r="C765" s="49" t="e">
        <f>'Запит 2-8'!#REF!</f>
        <v>#REF!</v>
      </c>
      <c r="D765" s="50" t="e">
        <f>'Запит 2-8'!#REF!</f>
        <v>#REF!</v>
      </c>
      <c r="E765" s="350"/>
      <c r="F765" s="353" t="e">
        <f>#REF!+#REF!</f>
        <v>#REF!</v>
      </c>
      <c r="G765" s="81" t="e">
        <f t="shared" si="50"/>
        <v>#REF!</v>
      </c>
    </row>
    <row r="766" spans="1:7" x14ac:dyDescent="0.25">
      <c r="A766" s="218" t="e">
        <f>'Запит 2-8'!#REF!</f>
        <v>#REF!</v>
      </c>
      <c r="B766" s="48" t="e">
        <f>IF('Запит 2-8'!#REF!&lt;&gt;"",'Запит 2-8'!#REF!,"")</f>
        <v>#REF!</v>
      </c>
      <c r="C766" s="49" t="e">
        <f>'Запит 2-8'!#REF!</f>
        <v>#REF!</v>
      </c>
      <c r="D766" s="50" t="e">
        <f>'Запит 2-8'!#REF!</f>
        <v>#REF!</v>
      </c>
      <c r="E766" s="350"/>
      <c r="F766" s="353" t="e">
        <f>#REF!+#REF!</f>
        <v>#REF!</v>
      </c>
      <c r="G766" s="81" t="e">
        <f t="shared" si="50"/>
        <v>#REF!</v>
      </c>
    </row>
    <row r="767" spans="1:7" x14ac:dyDescent="0.25">
      <c r="A767" s="218" t="e">
        <f>'Запит 2-8'!#REF!</f>
        <v>#REF!</v>
      </c>
      <c r="B767" s="48" t="e">
        <f>IF('Запит 2-8'!#REF!&lt;&gt;"",'Запит 2-8'!#REF!,"")</f>
        <v>#REF!</v>
      </c>
      <c r="C767" s="49" t="e">
        <f>'Запит 2-8'!#REF!</f>
        <v>#REF!</v>
      </c>
      <c r="D767" s="50" t="e">
        <f>'Запит 2-8'!#REF!</f>
        <v>#REF!</v>
      </c>
      <c r="E767" s="350"/>
      <c r="F767" s="353" t="e">
        <f>#REF!+#REF!</f>
        <v>#REF!</v>
      </c>
      <c r="G767" s="81" t="e">
        <f t="shared" si="50"/>
        <v>#REF!</v>
      </c>
    </row>
    <row r="768" spans="1:7" x14ac:dyDescent="0.25">
      <c r="A768" s="218" t="e">
        <f>'Запит 2-8'!#REF!</f>
        <v>#REF!</v>
      </c>
      <c r="B768" s="48" t="e">
        <f>IF('Запит 2-8'!#REF!&lt;&gt;"",'Запит 2-8'!#REF!,"")</f>
        <v>#REF!</v>
      </c>
      <c r="C768" s="49" t="e">
        <f>'Запит 2-8'!#REF!</f>
        <v>#REF!</v>
      </c>
      <c r="D768" s="50" t="e">
        <f>'Запит 2-8'!#REF!</f>
        <v>#REF!</v>
      </c>
      <c r="E768" s="350"/>
      <c r="F768" s="353" t="e">
        <f>#REF!+#REF!</f>
        <v>#REF!</v>
      </c>
      <c r="G768" s="81" t="e">
        <f t="shared" si="50"/>
        <v>#REF!</v>
      </c>
    </row>
    <row r="769" spans="1:7" x14ac:dyDescent="0.25">
      <c r="A769" s="218" t="e">
        <f>'Запит 2-8'!#REF!</f>
        <v>#REF!</v>
      </c>
      <c r="B769" s="48" t="e">
        <f>IF('Запит 2-8'!#REF!&lt;&gt;"",'Запит 2-8'!#REF!,"")</f>
        <v>#REF!</v>
      </c>
      <c r="C769" s="49" t="e">
        <f>'Запит 2-8'!#REF!</f>
        <v>#REF!</v>
      </c>
      <c r="D769" s="50" t="e">
        <f>'Запит 2-8'!#REF!</f>
        <v>#REF!</v>
      </c>
      <c r="E769" s="350"/>
      <c r="F769" s="353" t="e">
        <f>#REF!+#REF!</f>
        <v>#REF!</v>
      </c>
      <c r="G769" s="81" t="e">
        <f t="shared" si="50"/>
        <v>#REF!</v>
      </c>
    </row>
    <row r="770" spans="1:7" x14ac:dyDescent="0.25">
      <c r="A770" s="218" t="e">
        <f>'Запит 2-8'!#REF!</f>
        <v>#REF!</v>
      </c>
      <c r="B770" s="48" t="e">
        <f>IF('Запит 2-8'!#REF!&lt;&gt;"",'Запит 2-8'!#REF!,"")</f>
        <v>#REF!</v>
      </c>
      <c r="C770" s="49" t="e">
        <f>'Запит 2-8'!#REF!</f>
        <v>#REF!</v>
      </c>
      <c r="D770" s="50" t="e">
        <f>'Запит 2-8'!#REF!</f>
        <v>#REF!</v>
      </c>
      <c r="E770" s="350"/>
      <c r="F770" s="353" t="e">
        <f>#REF!+#REF!</f>
        <v>#REF!</v>
      </c>
      <c r="G770" s="81" t="e">
        <f t="shared" si="50"/>
        <v>#REF!</v>
      </c>
    </row>
    <row r="771" spans="1:7" x14ac:dyDescent="0.25">
      <c r="A771" s="218" t="e">
        <f>'Запит 2-8'!#REF!</f>
        <v>#REF!</v>
      </c>
      <c r="B771" s="48" t="e">
        <f>IF('Запит 2-8'!#REF!&lt;&gt;"",'Запит 2-8'!#REF!,"")</f>
        <v>#REF!</v>
      </c>
      <c r="C771" s="49" t="e">
        <f>'Запит 2-8'!#REF!</f>
        <v>#REF!</v>
      </c>
      <c r="D771" s="50" t="e">
        <f>'Запит 2-8'!#REF!</f>
        <v>#REF!</v>
      </c>
      <c r="E771" s="350"/>
      <c r="F771" s="353" t="e">
        <f>#REF!+#REF!</f>
        <v>#REF!</v>
      </c>
      <c r="G771" s="81" t="e">
        <f t="shared" si="50"/>
        <v>#REF!</v>
      </c>
    </row>
    <row r="772" spans="1:7" x14ac:dyDescent="0.25">
      <c r="A772" s="218" t="e">
        <f>'Запит 2-8'!#REF!</f>
        <v>#REF!</v>
      </c>
      <c r="B772" s="48" t="e">
        <f>IF('Запит 2-8'!#REF!&lt;&gt;"",'Запит 2-8'!#REF!,"")</f>
        <v>#REF!</v>
      </c>
      <c r="C772" s="49" t="e">
        <f>'Запит 2-8'!#REF!</f>
        <v>#REF!</v>
      </c>
      <c r="D772" s="50" t="e">
        <f>'Запит 2-8'!#REF!</f>
        <v>#REF!</v>
      </c>
      <c r="E772" s="350"/>
      <c r="F772" s="353" t="e">
        <f>#REF!+#REF!</f>
        <v>#REF!</v>
      </c>
      <c r="G772" s="81" t="e">
        <f t="shared" si="50"/>
        <v>#REF!</v>
      </c>
    </row>
    <row r="773" spans="1:7" x14ac:dyDescent="0.25">
      <c r="A773" s="218" t="e">
        <f>'Запит 2-8'!#REF!</f>
        <v>#REF!</v>
      </c>
      <c r="B773" s="48" t="e">
        <f>IF('Запит 2-8'!#REF!&lt;&gt;"",'Запит 2-8'!#REF!,"")</f>
        <v>#REF!</v>
      </c>
      <c r="C773" s="49" t="e">
        <f>'Запит 2-8'!#REF!</f>
        <v>#REF!</v>
      </c>
      <c r="D773" s="50" t="e">
        <f>'Запит 2-8'!#REF!</f>
        <v>#REF!</v>
      </c>
      <c r="E773" s="350"/>
      <c r="F773" s="353" t="e">
        <f>#REF!+#REF!</f>
        <v>#REF!</v>
      </c>
      <c r="G773" s="81" t="e">
        <f t="shared" si="50"/>
        <v>#REF!</v>
      </c>
    </row>
    <row r="774" spans="1:7" x14ac:dyDescent="0.25">
      <c r="A774" s="218" t="e">
        <f>'Запит 2-8'!#REF!</f>
        <v>#REF!</v>
      </c>
      <c r="B774" s="48" t="e">
        <f>IF('Запит 2-8'!#REF!&lt;&gt;"",'Запит 2-8'!#REF!,"")</f>
        <v>#REF!</v>
      </c>
      <c r="C774" s="49" t="e">
        <f>'Запит 2-8'!#REF!</f>
        <v>#REF!</v>
      </c>
      <c r="D774" s="50" t="e">
        <f>'Запит 2-8'!#REF!</f>
        <v>#REF!</v>
      </c>
      <c r="E774" s="350"/>
      <c r="F774" s="353" t="e">
        <f>#REF!+#REF!</f>
        <v>#REF!</v>
      </c>
      <c r="G774" s="81" t="e">
        <f t="shared" si="50"/>
        <v>#REF!</v>
      </c>
    </row>
    <row r="775" spans="1:7" x14ac:dyDescent="0.25">
      <c r="A775" s="218" t="e">
        <f>'Запит 2-8'!#REF!</f>
        <v>#REF!</v>
      </c>
      <c r="B775" s="237" t="e">
        <f>IF('Запит 2-8'!#REF!&lt;&gt;"",'Запит 2-8'!#REF!,"")</f>
        <v>#REF!</v>
      </c>
      <c r="C775" s="238" t="e">
        <f>'Запит 2-8'!#REF!</f>
        <v>#REF!</v>
      </c>
      <c r="D775" s="239" t="e">
        <f>'Запит 2-8'!#REF!</f>
        <v>#REF!</v>
      </c>
      <c r="E775" s="351"/>
      <c r="F775" s="354" t="e">
        <f>#REF!+#REF!</f>
        <v>#REF!</v>
      </c>
      <c r="G775" s="81" t="e">
        <f t="shared" si="50"/>
        <v>#REF!</v>
      </c>
    </row>
    <row r="776" spans="1:7" ht="12.75" x14ac:dyDescent="0.2">
      <c r="A776" s="236" t="e">
        <f>'Запит 2-8'!#REF!</f>
        <v>#REF!</v>
      </c>
      <c r="B776" s="762" t="s">
        <v>109</v>
      </c>
      <c r="C776" s="763"/>
      <c r="D776" s="763"/>
      <c r="E776" s="764"/>
      <c r="F776" s="764"/>
      <c r="G776" s="81" t="e">
        <f>G777</f>
        <v>#REF!</v>
      </c>
    </row>
    <row r="777" spans="1:7" x14ac:dyDescent="0.25">
      <c r="A777" s="218" t="e">
        <f>'Запит 2-8'!#REF!</f>
        <v>#REF!</v>
      </c>
      <c r="B777" s="241" t="e">
        <f>IF('Запит 2-8'!#REF!&lt;&gt;"",'Запит 2-8'!#REF!,"")</f>
        <v>#REF!</v>
      </c>
      <c r="C777" s="242" t="e">
        <f>'Запит 2-8'!#REF!</f>
        <v>#REF!</v>
      </c>
      <c r="D777" s="243" t="e">
        <f>'Запит 2-8'!#REF!</f>
        <v>#REF!</v>
      </c>
      <c r="E777" s="440" t="s">
        <v>30</v>
      </c>
      <c r="F777" s="352" t="e">
        <f>#REF!+#REF!</f>
        <v>#REF!</v>
      </c>
      <c r="G777" s="81" t="e">
        <f t="shared" ref="G777:G786" si="51">IF(B777&lt;&gt;"","Для друку","")</f>
        <v>#REF!</v>
      </c>
    </row>
    <row r="778" spans="1:7" x14ac:dyDescent="0.25">
      <c r="A778" s="218" t="e">
        <f>'Запит 2-8'!#REF!</f>
        <v>#REF!</v>
      </c>
      <c r="B778" s="48" t="e">
        <f>IF('Запит 2-8'!#REF!&lt;&gt;"",'Запит 2-8'!#REF!,"")</f>
        <v>#REF!</v>
      </c>
      <c r="C778" s="49" t="e">
        <f>'Запит 2-8'!#REF!</f>
        <v>#REF!</v>
      </c>
      <c r="D778" s="50" t="e">
        <f>'Запит 2-8'!#REF!</f>
        <v>#REF!</v>
      </c>
      <c r="E778" s="441" t="s">
        <v>30</v>
      </c>
      <c r="F778" s="353" t="e">
        <f>#REF!+#REF!</f>
        <v>#REF!</v>
      </c>
      <c r="G778" s="81" t="e">
        <f t="shared" si="51"/>
        <v>#REF!</v>
      </c>
    </row>
    <row r="779" spans="1:7" x14ac:dyDescent="0.25">
      <c r="A779" s="218" t="e">
        <f>'Запит 2-8'!#REF!</f>
        <v>#REF!</v>
      </c>
      <c r="B779" s="48" t="e">
        <f>IF('Запит 2-8'!#REF!&lt;&gt;"",'Запит 2-8'!#REF!,"")</f>
        <v>#REF!</v>
      </c>
      <c r="C779" s="49" t="e">
        <f>'Запит 2-8'!#REF!</f>
        <v>#REF!</v>
      </c>
      <c r="D779" s="50" t="e">
        <f>'Запит 2-8'!#REF!</f>
        <v>#REF!</v>
      </c>
      <c r="E779" s="441" t="s">
        <v>30</v>
      </c>
      <c r="F779" s="353" t="e">
        <f>#REF!+#REF!</f>
        <v>#REF!</v>
      </c>
      <c r="G779" s="81" t="e">
        <f t="shared" si="51"/>
        <v>#REF!</v>
      </c>
    </row>
    <row r="780" spans="1:7" x14ac:dyDescent="0.25">
      <c r="A780" s="218" t="e">
        <f>'Запит 2-8'!#REF!</f>
        <v>#REF!</v>
      </c>
      <c r="B780" s="48" t="e">
        <f>IF('Запит 2-8'!#REF!&lt;&gt;"",'Запит 2-8'!#REF!,"")</f>
        <v>#REF!</v>
      </c>
      <c r="C780" s="49" t="e">
        <f>'Запит 2-8'!#REF!</f>
        <v>#REF!</v>
      </c>
      <c r="D780" s="50" t="e">
        <f>'Запит 2-8'!#REF!</f>
        <v>#REF!</v>
      </c>
      <c r="E780" s="441" t="s">
        <v>30</v>
      </c>
      <c r="F780" s="353" t="e">
        <f>#REF!+#REF!</f>
        <v>#REF!</v>
      </c>
      <c r="G780" s="81" t="e">
        <f t="shared" si="51"/>
        <v>#REF!</v>
      </c>
    </row>
    <row r="781" spans="1:7" x14ac:dyDescent="0.25">
      <c r="A781" s="218" t="e">
        <f>'Запит 2-8'!#REF!</f>
        <v>#REF!</v>
      </c>
      <c r="B781" s="48" t="e">
        <f>IF('Запит 2-8'!#REF!&lt;&gt;"",'Запит 2-8'!#REF!,"")</f>
        <v>#REF!</v>
      </c>
      <c r="C781" s="49" t="e">
        <f>'Запит 2-8'!#REF!</f>
        <v>#REF!</v>
      </c>
      <c r="D781" s="50" t="e">
        <f>'Запит 2-8'!#REF!</f>
        <v>#REF!</v>
      </c>
      <c r="E781" s="441" t="s">
        <v>30</v>
      </c>
      <c r="F781" s="353" t="e">
        <f>#REF!+#REF!</f>
        <v>#REF!</v>
      </c>
      <c r="G781" s="81" t="e">
        <f t="shared" si="51"/>
        <v>#REF!</v>
      </c>
    </row>
    <row r="782" spans="1:7" x14ac:dyDescent="0.25">
      <c r="A782" s="218" t="e">
        <f>'Запит 2-8'!#REF!</f>
        <v>#REF!</v>
      </c>
      <c r="B782" s="48" t="e">
        <f>IF('Запит 2-8'!#REF!&lt;&gt;"",'Запит 2-8'!#REF!,"")</f>
        <v>#REF!</v>
      </c>
      <c r="C782" s="49" t="e">
        <f>'Запит 2-8'!#REF!</f>
        <v>#REF!</v>
      </c>
      <c r="D782" s="50" t="e">
        <f>'Запит 2-8'!#REF!</f>
        <v>#REF!</v>
      </c>
      <c r="E782" s="441" t="s">
        <v>30</v>
      </c>
      <c r="F782" s="353" t="e">
        <f>#REF!+#REF!</f>
        <v>#REF!</v>
      </c>
      <c r="G782" s="81" t="e">
        <f t="shared" si="51"/>
        <v>#REF!</v>
      </c>
    </row>
    <row r="783" spans="1:7" x14ac:dyDescent="0.25">
      <c r="A783" s="218" t="e">
        <f>'Запит 2-8'!#REF!</f>
        <v>#REF!</v>
      </c>
      <c r="B783" s="48" t="e">
        <f>IF('Запит 2-8'!#REF!&lt;&gt;"",'Запит 2-8'!#REF!,"")</f>
        <v>#REF!</v>
      </c>
      <c r="C783" s="49" t="e">
        <f>'Запит 2-8'!#REF!</f>
        <v>#REF!</v>
      </c>
      <c r="D783" s="50" t="e">
        <f>'Запит 2-8'!#REF!</f>
        <v>#REF!</v>
      </c>
      <c r="E783" s="441" t="s">
        <v>30</v>
      </c>
      <c r="F783" s="353" t="e">
        <f>#REF!+#REF!</f>
        <v>#REF!</v>
      </c>
      <c r="G783" s="81" t="e">
        <f t="shared" si="51"/>
        <v>#REF!</v>
      </c>
    </row>
    <row r="784" spans="1:7" x14ac:dyDescent="0.25">
      <c r="A784" s="218" t="e">
        <f>'Запит 2-8'!#REF!</f>
        <v>#REF!</v>
      </c>
      <c r="B784" s="48" t="e">
        <f>IF('Запит 2-8'!#REF!&lt;&gt;"",'Запит 2-8'!#REF!,"")</f>
        <v>#REF!</v>
      </c>
      <c r="C784" s="49" t="e">
        <f>'Запит 2-8'!#REF!</f>
        <v>#REF!</v>
      </c>
      <c r="D784" s="50" t="e">
        <f>'Запит 2-8'!#REF!</f>
        <v>#REF!</v>
      </c>
      <c r="E784" s="441" t="s">
        <v>30</v>
      </c>
      <c r="F784" s="353" t="e">
        <f>#REF!+#REF!</f>
        <v>#REF!</v>
      </c>
      <c r="G784" s="81" t="e">
        <f t="shared" si="51"/>
        <v>#REF!</v>
      </c>
    </row>
    <row r="785" spans="1:7" ht="12.75" customHeight="1" x14ac:dyDescent="0.25">
      <c r="A785" s="218" t="e">
        <f>'Запит 2-8'!#REF!</f>
        <v>#REF!</v>
      </c>
      <c r="B785" s="48" t="e">
        <f>IF('Запит 2-8'!#REF!&lt;&gt;"",'Запит 2-8'!#REF!,"")</f>
        <v>#REF!</v>
      </c>
      <c r="C785" s="49" t="e">
        <f>'Запит 2-8'!#REF!</f>
        <v>#REF!</v>
      </c>
      <c r="D785" s="50" t="e">
        <f>'Запит 2-8'!#REF!</f>
        <v>#REF!</v>
      </c>
      <c r="E785" s="441" t="s">
        <v>30</v>
      </c>
      <c r="F785" s="353" t="e">
        <f>#REF!+#REF!</f>
        <v>#REF!</v>
      </c>
      <c r="G785" s="81" t="e">
        <f t="shared" si="51"/>
        <v>#REF!</v>
      </c>
    </row>
    <row r="786" spans="1:7" x14ac:dyDescent="0.25">
      <c r="A786" s="240" t="e">
        <f>'Запит 2-8'!#REF!</f>
        <v>#REF!</v>
      </c>
      <c r="B786" s="48" t="e">
        <f>IF('Запит 2-8'!#REF!&lt;&gt;"",'Запит 2-8'!#REF!,"")</f>
        <v>#REF!</v>
      </c>
      <c r="C786" s="49" t="e">
        <f>'Запит 2-8'!#REF!</f>
        <v>#REF!</v>
      </c>
      <c r="D786" s="50" t="e">
        <f>'Запит 2-8'!#REF!</f>
        <v>#REF!</v>
      </c>
      <c r="E786" s="442" t="s">
        <v>30</v>
      </c>
      <c r="F786" s="354" t="e">
        <f>#REF!+#REF!</f>
        <v>#REF!</v>
      </c>
      <c r="G786" s="81" t="e">
        <f t="shared" si="51"/>
        <v>#REF!</v>
      </c>
    </row>
    <row r="787" spans="1:7" ht="12.75" customHeight="1" x14ac:dyDescent="0.2">
      <c r="A787" s="760" t="e">
        <f>'Запит 2-8'!#REF!</f>
        <v>#REF!</v>
      </c>
      <c r="B787" s="761"/>
      <c r="C787" s="761"/>
      <c r="D787" s="761"/>
      <c r="E787" s="761"/>
      <c r="F787" s="761"/>
      <c r="G787" s="81" t="e">
        <f>G788</f>
        <v>#REF!</v>
      </c>
    </row>
    <row r="788" spans="1:7" ht="12.75" x14ac:dyDescent="0.2">
      <c r="A788" s="235" t="s">
        <v>4</v>
      </c>
      <c r="B788" s="762" t="s">
        <v>106</v>
      </c>
      <c r="C788" s="763"/>
      <c r="D788" s="763"/>
      <c r="E788" s="765"/>
      <c r="F788" s="765"/>
      <c r="G788" s="81" t="e">
        <f>G789</f>
        <v>#REF!</v>
      </c>
    </row>
    <row r="789" spans="1:7" x14ac:dyDescent="0.25">
      <c r="A789" s="218" t="e">
        <f>'Запит 2-8'!#REF!</f>
        <v>#REF!</v>
      </c>
      <c r="B789" s="241" t="e">
        <f>IF('Запит 2-8'!#REF!&lt;&gt;"",'Запит 2-8'!#REF!,"")</f>
        <v>#REF!</v>
      </c>
      <c r="C789" s="242" t="e">
        <f>'Запит 2-8'!#REF!</f>
        <v>#REF!</v>
      </c>
      <c r="D789" s="243" t="e">
        <f>'Запит 2-8'!#REF!</f>
        <v>#REF!</v>
      </c>
      <c r="E789" s="349"/>
      <c r="F789" s="352" t="e">
        <f>#REF!+#REF!</f>
        <v>#REF!</v>
      </c>
      <c r="G789" s="81" t="e">
        <f>IF(B789&lt;&gt;"","Для друку","")</f>
        <v>#REF!</v>
      </c>
    </row>
    <row r="790" spans="1:7" x14ac:dyDescent="0.25">
      <c r="A790" s="218" t="e">
        <f>'Запит 2-8'!#REF!</f>
        <v>#REF!</v>
      </c>
      <c r="B790" s="48" t="e">
        <f>IF('Запит 2-8'!#REF!&lt;&gt;"",'Запит 2-8'!#REF!,"")</f>
        <v>#REF!</v>
      </c>
      <c r="C790" s="49" t="e">
        <f>'Запит 2-8'!#REF!</f>
        <v>#REF!</v>
      </c>
      <c r="D790" s="50" t="e">
        <f>'Запит 2-8'!#REF!</f>
        <v>#REF!</v>
      </c>
      <c r="E790" s="350"/>
      <c r="F790" s="353" t="e">
        <f>#REF!+#REF!</f>
        <v>#REF!</v>
      </c>
      <c r="G790" s="81" t="e">
        <f>IF(B790&lt;&gt;"","Для друку","")</f>
        <v>#REF!</v>
      </c>
    </row>
    <row r="791" spans="1:7" x14ac:dyDescent="0.25">
      <c r="A791" s="218" t="e">
        <f>'Запит 2-8'!#REF!</f>
        <v>#REF!</v>
      </c>
      <c r="B791" s="48" t="e">
        <f>IF('Запит 2-8'!#REF!&lt;&gt;"",'Запит 2-8'!#REF!,"")</f>
        <v>#REF!</v>
      </c>
      <c r="C791" s="49" t="e">
        <f>'Запит 2-8'!#REF!</f>
        <v>#REF!</v>
      </c>
      <c r="D791" s="50" t="e">
        <f>'Запит 2-8'!#REF!</f>
        <v>#REF!</v>
      </c>
      <c r="E791" s="350"/>
      <c r="F791" s="353" t="e">
        <f>#REF!+#REF!</f>
        <v>#REF!</v>
      </c>
      <c r="G791" s="81" t="e">
        <f t="shared" ref="G791:G802" si="52">IF(B791&lt;&gt;"","Для друку","")</f>
        <v>#REF!</v>
      </c>
    </row>
    <row r="792" spans="1:7" x14ac:dyDescent="0.25">
      <c r="A792" s="218" t="e">
        <f>'Запит 2-8'!#REF!</f>
        <v>#REF!</v>
      </c>
      <c r="B792" s="48" t="e">
        <f>IF('Запит 2-8'!#REF!&lt;&gt;"",'Запит 2-8'!#REF!,"")</f>
        <v>#REF!</v>
      </c>
      <c r="C792" s="49" t="e">
        <f>'Запит 2-8'!#REF!</f>
        <v>#REF!</v>
      </c>
      <c r="D792" s="50" t="e">
        <f>'Запит 2-8'!#REF!</f>
        <v>#REF!</v>
      </c>
      <c r="E792" s="229"/>
      <c r="F792" s="353" t="e">
        <f>#REF!+#REF!</f>
        <v>#REF!</v>
      </c>
      <c r="G792" s="81" t="e">
        <f t="shared" si="52"/>
        <v>#REF!</v>
      </c>
    </row>
    <row r="793" spans="1:7" x14ac:dyDescent="0.25">
      <c r="A793" s="218" t="e">
        <f>'Запит 2-8'!#REF!</f>
        <v>#REF!</v>
      </c>
      <c r="B793" s="48" t="e">
        <f>IF('Запит 2-8'!#REF!&lt;&gt;"",'Запит 2-8'!#REF!,"")</f>
        <v>#REF!</v>
      </c>
      <c r="C793" s="49" t="e">
        <f>'Запит 2-8'!#REF!</f>
        <v>#REF!</v>
      </c>
      <c r="D793" s="50" t="e">
        <f>'Запит 2-8'!#REF!</f>
        <v>#REF!</v>
      </c>
      <c r="E793" s="350"/>
      <c r="F793" s="353" t="e">
        <f>#REF!+#REF!</f>
        <v>#REF!</v>
      </c>
      <c r="G793" s="81" t="e">
        <f t="shared" si="52"/>
        <v>#REF!</v>
      </c>
    </row>
    <row r="794" spans="1:7" x14ac:dyDescent="0.25">
      <c r="A794" s="218" t="e">
        <f>'Запит 2-8'!#REF!</f>
        <v>#REF!</v>
      </c>
      <c r="B794" s="48" t="e">
        <f>IF('Запит 2-8'!#REF!&lt;&gt;"",'Запит 2-8'!#REF!,"")</f>
        <v>#REF!</v>
      </c>
      <c r="C794" s="49" t="e">
        <f>'Запит 2-8'!#REF!</f>
        <v>#REF!</v>
      </c>
      <c r="D794" s="50" t="e">
        <f>'Запит 2-8'!#REF!</f>
        <v>#REF!</v>
      </c>
      <c r="E794" s="350"/>
      <c r="F794" s="353" t="e">
        <f>#REF!+#REF!</f>
        <v>#REF!</v>
      </c>
      <c r="G794" s="81" t="e">
        <f t="shared" si="52"/>
        <v>#REF!</v>
      </c>
    </row>
    <row r="795" spans="1:7" x14ac:dyDescent="0.25">
      <c r="A795" s="218" t="e">
        <f>'Запит 2-8'!#REF!</f>
        <v>#REF!</v>
      </c>
      <c r="B795" s="48" t="e">
        <f>IF('Запит 2-8'!#REF!&lt;&gt;"",'Запит 2-8'!#REF!,"")</f>
        <v>#REF!</v>
      </c>
      <c r="C795" s="49" t="e">
        <f>'Запит 2-8'!#REF!</f>
        <v>#REF!</v>
      </c>
      <c r="D795" s="50" t="e">
        <f>'Запит 2-8'!#REF!</f>
        <v>#REF!</v>
      </c>
      <c r="E795" s="350"/>
      <c r="F795" s="353" t="e">
        <f>#REF!+#REF!</f>
        <v>#REF!</v>
      </c>
      <c r="G795" s="81" t="e">
        <f t="shared" si="52"/>
        <v>#REF!</v>
      </c>
    </row>
    <row r="796" spans="1:7" x14ac:dyDescent="0.25">
      <c r="A796" s="218" t="e">
        <f>'Запит 2-8'!#REF!</f>
        <v>#REF!</v>
      </c>
      <c r="B796" s="48" t="e">
        <f>IF('Запит 2-8'!#REF!&lt;&gt;"",'Запит 2-8'!#REF!,"")</f>
        <v>#REF!</v>
      </c>
      <c r="C796" s="49" t="e">
        <f>'Запит 2-8'!#REF!</f>
        <v>#REF!</v>
      </c>
      <c r="D796" s="50" t="e">
        <f>'Запит 2-8'!#REF!</f>
        <v>#REF!</v>
      </c>
      <c r="E796" s="350"/>
      <c r="F796" s="353" t="e">
        <f>#REF!+#REF!</f>
        <v>#REF!</v>
      </c>
      <c r="G796" s="81" t="e">
        <f t="shared" si="52"/>
        <v>#REF!</v>
      </c>
    </row>
    <row r="797" spans="1:7" x14ac:dyDescent="0.25">
      <c r="A797" s="218" t="e">
        <f>'Запит 2-8'!#REF!</f>
        <v>#REF!</v>
      </c>
      <c r="B797" s="48" t="e">
        <f>IF('Запит 2-8'!#REF!&lt;&gt;"",'Запит 2-8'!#REF!,"")</f>
        <v>#REF!</v>
      </c>
      <c r="C797" s="49" t="e">
        <f>'Запит 2-8'!#REF!</f>
        <v>#REF!</v>
      </c>
      <c r="D797" s="50" t="e">
        <f>'Запит 2-8'!#REF!</f>
        <v>#REF!</v>
      </c>
      <c r="E797" s="350"/>
      <c r="F797" s="353" t="e">
        <f>#REF!+#REF!</f>
        <v>#REF!</v>
      </c>
      <c r="G797" s="81" t="e">
        <f t="shared" si="52"/>
        <v>#REF!</v>
      </c>
    </row>
    <row r="798" spans="1:7" x14ac:dyDescent="0.25">
      <c r="A798" s="218" t="e">
        <f>'Запит 2-8'!#REF!</f>
        <v>#REF!</v>
      </c>
      <c r="B798" s="48" t="e">
        <f>IF('Запит 2-8'!#REF!&lt;&gt;"",'Запит 2-8'!#REF!,"")</f>
        <v>#REF!</v>
      </c>
      <c r="C798" s="49" t="e">
        <f>'Запит 2-8'!#REF!</f>
        <v>#REF!</v>
      </c>
      <c r="D798" s="50" t="e">
        <f>'Запит 2-8'!#REF!</f>
        <v>#REF!</v>
      </c>
      <c r="E798" s="350"/>
      <c r="F798" s="353" t="e">
        <f>#REF!+#REF!</f>
        <v>#REF!</v>
      </c>
      <c r="G798" s="81" t="e">
        <f t="shared" si="52"/>
        <v>#REF!</v>
      </c>
    </row>
    <row r="799" spans="1:7" x14ac:dyDescent="0.25">
      <c r="A799" s="218" t="e">
        <f>'Запит 2-8'!#REF!</f>
        <v>#REF!</v>
      </c>
      <c r="B799" s="48" t="e">
        <f>IF('Запит 2-8'!#REF!&lt;&gt;"",'Запит 2-8'!#REF!,"")</f>
        <v>#REF!</v>
      </c>
      <c r="C799" s="49" t="e">
        <f>'Запит 2-8'!#REF!</f>
        <v>#REF!</v>
      </c>
      <c r="D799" s="50" t="e">
        <f>'Запит 2-8'!#REF!</f>
        <v>#REF!</v>
      </c>
      <c r="E799" s="350"/>
      <c r="F799" s="353" t="e">
        <f>#REF!+#REF!</f>
        <v>#REF!</v>
      </c>
      <c r="G799" s="81" t="e">
        <f t="shared" si="52"/>
        <v>#REF!</v>
      </c>
    </row>
    <row r="800" spans="1:7" x14ac:dyDescent="0.25">
      <c r="A800" s="218" t="e">
        <f>'Запит 2-8'!#REF!</f>
        <v>#REF!</v>
      </c>
      <c r="B800" s="48" t="e">
        <f>IF('Запит 2-8'!#REF!&lt;&gt;"",'Запит 2-8'!#REF!,"")</f>
        <v>#REF!</v>
      </c>
      <c r="C800" s="49" t="e">
        <f>'Запит 2-8'!#REF!</f>
        <v>#REF!</v>
      </c>
      <c r="D800" s="50" t="e">
        <f>'Запит 2-8'!#REF!</f>
        <v>#REF!</v>
      </c>
      <c r="E800" s="350"/>
      <c r="F800" s="353" t="e">
        <f>#REF!+#REF!</f>
        <v>#REF!</v>
      </c>
      <c r="G800" s="81" t="e">
        <f t="shared" si="52"/>
        <v>#REF!</v>
      </c>
    </row>
    <row r="801" spans="1:7" x14ac:dyDescent="0.25">
      <c r="A801" s="218" t="e">
        <f>'Запит 2-8'!#REF!</f>
        <v>#REF!</v>
      </c>
      <c r="B801" s="48" t="e">
        <f>IF('Запит 2-8'!#REF!&lt;&gt;"",'Запит 2-8'!#REF!,"")</f>
        <v>#REF!</v>
      </c>
      <c r="C801" s="49" t="e">
        <f>'Запит 2-8'!#REF!</f>
        <v>#REF!</v>
      </c>
      <c r="D801" s="50" t="e">
        <f>'Запит 2-8'!#REF!</f>
        <v>#REF!</v>
      </c>
      <c r="E801" s="350"/>
      <c r="F801" s="353" t="e">
        <f>#REF!+#REF!</f>
        <v>#REF!</v>
      </c>
      <c r="G801" s="81" t="e">
        <f t="shared" si="52"/>
        <v>#REF!</v>
      </c>
    </row>
    <row r="802" spans="1:7" x14ac:dyDescent="0.25">
      <c r="A802" s="218" t="e">
        <f>'Запит 2-8'!#REF!</f>
        <v>#REF!</v>
      </c>
      <c r="B802" s="48" t="e">
        <f>IF('Запит 2-8'!#REF!&lt;&gt;"",'Запит 2-8'!#REF!,"")</f>
        <v>#REF!</v>
      </c>
      <c r="C802" s="49" t="e">
        <f>'Запит 2-8'!#REF!</f>
        <v>#REF!</v>
      </c>
      <c r="D802" s="50" t="e">
        <f>'Запит 2-8'!#REF!</f>
        <v>#REF!</v>
      </c>
      <c r="E802" s="350"/>
      <c r="F802" s="353" t="e">
        <f>#REF!+#REF!</f>
        <v>#REF!</v>
      </c>
      <c r="G802" s="81" t="e">
        <f t="shared" si="52"/>
        <v>#REF!</v>
      </c>
    </row>
    <row r="803" spans="1:7" x14ac:dyDescent="0.25">
      <c r="A803" s="218" t="e">
        <f>'Запит 2-8'!#REF!</f>
        <v>#REF!</v>
      </c>
      <c r="B803" s="237" t="e">
        <f>IF('Запит 2-8'!#REF!&lt;&gt;"",'Запит 2-8'!#REF!,"")</f>
        <v>#REF!</v>
      </c>
      <c r="C803" s="238" t="e">
        <f>'Запит 2-8'!#REF!</f>
        <v>#REF!</v>
      </c>
      <c r="D803" s="239" t="e">
        <f>'Запит 2-8'!#REF!</f>
        <v>#REF!</v>
      </c>
      <c r="E803" s="351"/>
      <c r="F803" s="354" t="e">
        <f>#REF!+#REF!</f>
        <v>#REF!</v>
      </c>
      <c r="G803" s="81" t="e">
        <f>IF(B803&lt;&gt;"","Для друку","")</f>
        <v>#REF!</v>
      </c>
    </row>
    <row r="804" spans="1:7" ht="12.75" x14ac:dyDescent="0.2">
      <c r="A804" s="236" t="e">
        <f>'Запит 2-8'!#REF!</f>
        <v>#REF!</v>
      </c>
      <c r="B804" s="762" t="s">
        <v>107</v>
      </c>
      <c r="C804" s="763"/>
      <c r="D804" s="763"/>
      <c r="E804" s="764"/>
      <c r="F804" s="764"/>
      <c r="G804" s="81" t="e">
        <f>G805</f>
        <v>#REF!</v>
      </c>
    </row>
    <row r="805" spans="1:7" x14ac:dyDescent="0.25">
      <c r="A805" s="218" t="e">
        <f>'Запит 2-8'!#REF!</f>
        <v>#REF!</v>
      </c>
      <c r="B805" s="241" t="e">
        <f>IF('Запит 2-8'!#REF!&lt;&gt;"",'Запит 2-8'!#REF!,"")</f>
        <v>#REF!</v>
      </c>
      <c r="C805" s="242" t="e">
        <f>'Запит 2-8'!#REF!</f>
        <v>#REF!</v>
      </c>
      <c r="D805" s="243" t="e">
        <f>'Запит 2-8'!#REF!</f>
        <v>#REF!</v>
      </c>
      <c r="E805" s="349"/>
      <c r="F805" s="352" t="e">
        <f>#REF!+#REF!</f>
        <v>#REF!</v>
      </c>
      <c r="G805" s="81" t="e">
        <f t="shared" ref="G805:G819" si="53">IF(B805&lt;&gt;"","Для друку","")</f>
        <v>#REF!</v>
      </c>
    </row>
    <row r="806" spans="1:7" x14ac:dyDescent="0.25">
      <c r="A806" s="218" t="e">
        <f>'Запит 2-8'!#REF!</f>
        <v>#REF!</v>
      </c>
      <c r="B806" s="48" t="e">
        <f>IF('Запит 2-8'!#REF!&lt;&gt;"",'Запит 2-8'!#REF!,"")</f>
        <v>#REF!</v>
      </c>
      <c r="C806" s="49" t="e">
        <f>'Запит 2-8'!#REF!</f>
        <v>#REF!</v>
      </c>
      <c r="D806" s="50" t="e">
        <f>'Запит 2-8'!#REF!</f>
        <v>#REF!</v>
      </c>
      <c r="E806" s="350"/>
      <c r="F806" s="353" t="e">
        <f>#REF!+#REF!</f>
        <v>#REF!</v>
      </c>
      <c r="G806" s="81" t="e">
        <f t="shared" si="53"/>
        <v>#REF!</v>
      </c>
    </row>
    <row r="807" spans="1:7" x14ac:dyDescent="0.25">
      <c r="A807" s="218" t="e">
        <f>'Запит 2-8'!#REF!</f>
        <v>#REF!</v>
      </c>
      <c r="B807" s="48" t="e">
        <f>IF('Запит 2-8'!#REF!&lt;&gt;"",'Запит 2-8'!#REF!,"")</f>
        <v>#REF!</v>
      </c>
      <c r="C807" s="49" t="e">
        <f>'Запит 2-8'!#REF!</f>
        <v>#REF!</v>
      </c>
      <c r="D807" s="50" t="e">
        <f>'Запит 2-8'!#REF!</f>
        <v>#REF!</v>
      </c>
      <c r="E807" s="350"/>
      <c r="F807" s="353" t="e">
        <f>#REF!+#REF!</f>
        <v>#REF!</v>
      </c>
      <c r="G807" s="81" t="e">
        <f t="shared" si="53"/>
        <v>#REF!</v>
      </c>
    </row>
    <row r="808" spans="1:7" x14ac:dyDescent="0.25">
      <c r="A808" s="218" t="e">
        <f>'Запит 2-8'!#REF!</f>
        <v>#REF!</v>
      </c>
      <c r="B808" s="48" t="e">
        <f>IF('Запит 2-8'!#REF!&lt;&gt;"",'Запит 2-8'!#REF!,"")</f>
        <v>#REF!</v>
      </c>
      <c r="C808" s="49" t="e">
        <f>'Запит 2-8'!#REF!</f>
        <v>#REF!</v>
      </c>
      <c r="D808" s="50" t="e">
        <f>'Запит 2-8'!#REF!</f>
        <v>#REF!</v>
      </c>
      <c r="E808" s="229"/>
      <c r="F808" s="353" t="e">
        <f>#REF!+#REF!</f>
        <v>#REF!</v>
      </c>
      <c r="G808" s="81" t="e">
        <f t="shared" si="53"/>
        <v>#REF!</v>
      </c>
    </row>
    <row r="809" spans="1:7" x14ac:dyDescent="0.25">
      <c r="A809" s="218" t="e">
        <f>'Запит 2-8'!#REF!</f>
        <v>#REF!</v>
      </c>
      <c r="B809" s="48" t="e">
        <f>IF('Запит 2-8'!#REF!&lt;&gt;"",'Запит 2-8'!#REF!,"")</f>
        <v>#REF!</v>
      </c>
      <c r="C809" s="49" t="e">
        <f>'Запит 2-8'!#REF!</f>
        <v>#REF!</v>
      </c>
      <c r="D809" s="50" t="e">
        <f>'Запит 2-8'!#REF!</f>
        <v>#REF!</v>
      </c>
      <c r="E809" s="350"/>
      <c r="F809" s="353" t="e">
        <f>#REF!+#REF!</f>
        <v>#REF!</v>
      </c>
      <c r="G809" s="81" t="e">
        <f t="shared" si="53"/>
        <v>#REF!</v>
      </c>
    </row>
    <row r="810" spans="1:7" x14ac:dyDescent="0.25">
      <c r="A810" s="218" t="e">
        <f>'Запит 2-8'!#REF!</f>
        <v>#REF!</v>
      </c>
      <c r="B810" s="48" t="e">
        <f>IF('Запит 2-8'!#REF!&lt;&gt;"",'Запит 2-8'!#REF!,"")</f>
        <v>#REF!</v>
      </c>
      <c r="C810" s="49" t="e">
        <f>'Запит 2-8'!#REF!</f>
        <v>#REF!</v>
      </c>
      <c r="D810" s="50" t="e">
        <f>'Запит 2-8'!#REF!</f>
        <v>#REF!</v>
      </c>
      <c r="E810" s="350"/>
      <c r="F810" s="353" t="e">
        <f>#REF!+#REF!</f>
        <v>#REF!</v>
      </c>
      <c r="G810" s="81" t="e">
        <f t="shared" si="53"/>
        <v>#REF!</v>
      </c>
    </row>
    <row r="811" spans="1:7" x14ac:dyDescent="0.25">
      <c r="A811" s="218" t="e">
        <f>'Запит 2-8'!#REF!</f>
        <v>#REF!</v>
      </c>
      <c r="B811" s="48" t="e">
        <f>IF('Запит 2-8'!#REF!&lt;&gt;"",'Запит 2-8'!#REF!,"")</f>
        <v>#REF!</v>
      </c>
      <c r="C811" s="49" t="e">
        <f>'Запит 2-8'!#REF!</f>
        <v>#REF!</v>
      </c>
      <c r="D811" s="50" t="e">
        <f>'Запит 2-8'!#REF!</f>
        <v>#REF!</v>
      </c>
      <c r="E811" s="350"/>
      <c r="F811" s="353" t="e">
        <f>#REF!+#REF!</f>
        <v>#REF!</v>
      </c>
      <c r="G811" s="81" t="e">
        <f t="shared" si="53"/>
        <v>#REF!</v>
      </c>
    </row>
    <row r="812" spans="1:7" x14ac:dyDescent="0.25">
      <c r="A812" s="218" t="e">
        <f>'Запит 2-8'!#REF!</f>
        <v>#REF!</v>
      </c>
      <c r="B812" s="48" t="e">
        <f>IF('Запит 2-8'!#REF!&lt;&gt;"",'Запит 2-8'!#REF!,"")</f>
        <v>#REF!</v>
      </c>
      <c r="C812" s="49" t="e">
        <f>'Запит 2-8'!#REF!</f>
        <v>#REF!</v>
      </c>
      <c r="D812" s="50" t="e">
        <f>'Запит 2-8'!#REF!</f>
        <v>#REF!</v>
      </c>
      <c r="E812" s="350"/>
      <c r="F812" s="353" t="e">
        <f>#REF!+#REF!</f>
        <v>#REF!</v>
      </c>
      <c r="G812" s="81" t="e">
        <f t="shared" si="53"/>
        <v>#REF!</v>
      </c>
    </row>
    <row r="813" spans="1:7" x14ac:dyDescent="0.25">
      <c r="A813" s="218" t="e">
        <f>'Запит 2-8'!#REF!</f>
        <v>#REF!</v>
      </c>
      <c r="B813" s="48" t="e">
        <f>IF('Запит 2-8'!#REF!&lt;&gt;"",'Запит 2-8'!#REF!,"")</f>
        <v>#REF!</v>
      </c>
      <c r="C813" s="49" t="e">
        <f>'Запит 2-8'!#REF!</f>
        <v>#REF!</v>
      </c>
      <c r="D813" s="50" t="e">
        <f>'Запит 2-8'!#REF!</f>
        <v>#REF!</v>
      </c>
      <c r="E813" s="350"/>
      <c r="F813" s="353" t="e">
        <f>#REF!+#REF!</f>
        <v>#REF!</v>
      </c>
      <c r="G813" s="81" t="e">
        <f t="shared" si="53"/>
        <v>#REF!</v>
      </c>
    </row>
    <row r="814" spans="1:7" x14ac:dyDescent="0.25">
      <c r="A814" s="218" t="e">
        <f>'Запит 2-8'!#REF!</f>
        <v>#REF!</v>
      </c>
      <c r="B814" s="48" t="e">
        <f>IF('Запит 2-8'!#REF!&lt;&gt;"",'Запит 2-8'!#REF!,"")</f>
        <v>#REF!</v>
      </c>
      <c r="C814" s="49" t="e">
        <f>'Запит 2-8'!#REF!</f>
        <v>#REF!</v>
      </c>
      <c r="D814" s="50" t="e">
        <f>'Запит 2-8'!#REF!</f>
        <v>#REF!</v>
      </c>
      <c r="E814" s="350"/>
      <c r="F814" s="353" t="e">
        <f>#REF!+#REF!</f>
        <v>#REF!</v>
      </c>
      <c r="G814" s="81" t="e">
        <f t="shared" si="53"/>
        <v>#REF!</v>
      </c>
    </row>
    <row r="815" spans="1:7" x14ac:dyDescent="0.25">
      <c r="A815" s="218" t="e">
        <f>'Запит 2-8'!#REF!</f>
        <v>#REF!</v>
      </c>
      <c r="B815" s="48" t="e">
        <f>IF('Запит 2-8'!#REF!&lt;&gt;"",'Запит 2-8'!#REF!,"")</f>
        <v>#REF!</v>
      </c>
      <c r="C815" s="49" t="e">
        <f>'Запит 2-8'!#REF!</f>
        <v>#REF!</v>
      </c>
      <c r="D815" s="50" t="e">
        <f>'Запит 2-8'!#REF!</f>
        <v>#REF!</v>
      </c>
      <c r="E815" s="350"/>
      <c r="F815" s="353" t="e">
        <f>#REF!+#REF!</f>
        <v>#REF!</v>
      </c>
      <c r="G815" s="81" t="e">
        <f t="shared" si="53"/>
        <v>#REF!</v>
      </c>
    </row>
    <row r="816" spans="1:7" x14ac:dyDescent="0.25">
      <c r="A816" s="218" t="e">
        <f>'Запит 2-8'!#REF!</f>
        <v>#REF!</v>
      </c>
      <c r="B816" s="48" t="e">
        <f>IF('Запит 2-8'!#REF!&lt;&gt;"",'Запит 2-8'!#REF!,"")</f>
        <v>#REF!</v>
      </c>
      <c r="C816" s="49" t="e">
        <f>'Запит 2-8'!#REF!</f>
        <v>#REF!</v>
      </c>
      <c r="D816" s="50" t="e">
        <f>'Запит 2-8'!#REF!</f>
        <v>#REF!</v>
      </c>
      <c r="E816" s="350"/>
      <c r="F816" s="353" t="e">
        <f>#REF!+#REF!</f>
        <v>#REF!</v>
      </c>
      <c r="G816" s="81" t="e">
        <f t="shared" si="53"/>
        <v>#REF!</v>
      </c>
    </row>
    <row r="817" spans="1:7" x14ac:dyDescent="0.25">
      <c r="A817" s="218" t="e">
        <f>'Запит 2-8'!#REF!</f>
        <v>#REF!</v>
      </c>
      <c r="B817" s="48" t="e">
        <f>IF('Запит 2-8'!#REF!&lt;&gt;"",'Запит 2-8'!#REF!,"")</f>
        <v>#REF!</v>
      </c>
      <c r="C817" s="49" t="e">
        <f>'Запит 2-8'!#REF!</f>
        <v>#REF!</v>
      </c>
      <c r="D817" s="50" t="e">
        <f>'Запит 2-8'!#REF!</f>
        <v>#REF!</v>
      </c>
      <c r="E817" s="350"/>
      <c r="F817" s="353" t="e">
        <f>#REF!+#REF!</f>
        <v>#REF!</v>
      </c>
      <c r="G817" s="81" t="e">
        <f t="shared" si="53"/>
        <v>#REF!</v>
      </c>
    </row>
    <row r="818" spans="1:7" x14ac:dyDescent="0.25">
      <c r="A818" s="218" t="e">
        <f>'Запит 2-8'!#REF!</f>
        <v>#REF!</v>
      </c>
      <c r="B818" s="48" t="e">
        <f>IF('Запит 2-8'!#REF!&lt;&gt;"",'Запит 2-8'!#REF!,"")</f>
        <v>#REF!</v>
      </c>
      <c r="C818" s="49" t="e">
        <f>'Запит 2-8'!#REF!</f>
        <v>#REF!</v>
      </c>
      <c r="D818" s="50" t="e">
        <f>'Запит 2-8'!#REF!</f>
        <v>#REF!</v>
      </c>
      <c r="E818" s="350"/>
      <c r="F818" s="353" t="e">
        <f>#REF!+#REF!</f>
        <v>#REF!</v>
      </c>
      <c r="G818" s="81" t="e">
        <f t="shared" si="53"/>
        <v>#REF!</v>
      </c>
    </row>
    <row r="819" spans="1:7" x14ac:dyDescent="0.25">
      <c r="A819" s="218" t="e">
        <f>'Запит 2-8'!#REF!</f>
        <v>#REF!</v>
      </c>
      <c r="B819" s="237" t="e">
        <f>IF('Запит 2-8'!#REF!&lt;&gt;"",'Запит 2-8'!#REF!,"")</f>
        <v>#REF!</v>
      </c>
      <c r="C819" s="238" t="e">
        <f>'Запит 2-8'!#REF!</f>
        <v>#REF!</v>
      </c>
      <c r="D819" s="239" t="e">
        <f>'Запит 2-8'!#REF!</f>
        <v>#REF!</v>
      </c>
      <c r="E819" s="351"/>
      <c r="F819" s="354" t="e">
        <f>#REF!+#REF!</f>
        <v>#REF!</v>
      </c>
      <c r="G819" s="81" t="e">
        <f t="shared" si="53"/>
        <v>#REF!</v>
      </c>
    </row>
    <row r="820" spans="1:7" ht="12.75" x14ac:dyDescent="0.2">
      <c r="A820" s="236" t="e">
        <f>'Запит 2-8'!#REF!</f>
        <v>#REF!</v>
      </c>
      <c r="B820" s="762" t="s">
        <v>108</v>
      </c>
      <c r="C820" s="763"/>
      <c r="D820" s="763"/>
      <c r="E820" s="764"/>
      <c r="F820" s="764"/>
      <c r="G820" s="81" t="e">
        <f>G821</f>
        <v>#REF!</v>
      </c>
    </row>
    <row r="821" spans="1:7" x14ac:dyDescent="0.25">
      <c r="A821" s="218" t="e">
        <f>'Запит 2-8'!#REF!</f>
        <v>#REF!</v>
      </c>
      <c r="B821" s="241" t="e">
        <f>IF('Запит 2-8'!#REF!&lt;&gt;"",'Запит 2-8'!#REF!,"")</f>
        <v>#REF!</v>
      </c>
      <c r="C821" s="242" t="e">
        <f>'Запит 2-8'!#REF!</f>
        <v>#REF!</v>
      </c>
      <c r="D821" s="243" t="e">
        <f>'Запит 2-8'!#REF!</f>
        <v>#REF!</v>
      </c>
      <c r="E821" s="349"/>
      <c r="F821" s="352" t="e">
        <f>#REF!+#REF!</f>
        <v>#REF!</v>
      </c>
      <c r="G821" s="81" t="e">
        <f t="shared" ref="G821:G835" si="54">IF(B821&lt;&gt;"","Для друку","")</f>
        <v>#REF!</v>
      </c>
    </row>
    <row r="822" spans="1:7" x14ac:dyDescent="0.25">
      <c r="A822" s="218" t="e">
        <f>'Запит 2-8'!#REF!</f>
        <v>#REF!</v>
      </c>
      <c r="B822" s="48" t="e">
        <f>IF('Запит 2-8'!#REF!&lt;&gt;"",'Запит 2-8'!#REF!,"")</f>
        <v>#REF!</v>
      </c>
      <c r="C822" s="49" t="e">
        <f>'Запит 2-8'!#REF!</f>
        <v>#REF!</v>
      </c>
      <c r="D822" s="50" t="e">
        <f>'Запит 2-8'!#REF!</f>
        <v>#REF!</v>
      </c>
      <c r="E822" s="350"/>
      <c r="F822" s="353" t="e">
        <f>#REF!+#REF!</f>
        <v>#REF!</v>
      </c>
      <c r="G822" s="81" t="e">
        <f t="shared" si="54"/>
        <v>#REF!</v>
      </c>
    </row>
    <row r="823" spans="1:7" x14ac:dyDescent="0.25">
      <c r="A823" s="218" t="e">
        <f>'Запит 2-8'!#REF!</f>
        <v>#REF!</v>
      </c>
      <c r="B823" s="48" t="e">
        <f>IF('Запит 2-8'!#REF!&lt;&gt;"",'Запит 2-8'!#REF!,"")</f>
        <v>#REF!</v>
      </c>
      <c r="C823" s="49" t="e">
        <f>'Запит 2-8'!#REF!</f>
        <v>#REF!</v>
      </c>
      <c r="D823" s="50" t="e">
        <f>'Запит 2-8'!#REF!</f>
        <v>#REF!</v>
      </c>
      <c r="E823" s="350"/>
      <c r="F823" s="353" t="e">
        <f>#REF!+#REF!</f>
        <v>#REF!</v>
      </c>
      <c r="G823" s="81" t="e">
        <f t="shared" si="54"/>
        <v>#REF!</v>
      </c>
    </row>
    <row r="824" spans="1:7" x14ac:dyDescent="0.25">
      <c r="A824" s="218" t="e">
        <f>'Запит 2-8'!#REF!</f>
        <v>#REF!</v>
      </c>
      <c r="B824" s="48" t="e">
        <f>IF('Запит 2-8'!#REF!&lt;&gt;"",'Запит 2-8'!#REF!,"")</f>
        <v>#REF!</v>
      </c>
      <c r="C824" s="49" t="e">
        <f>'Запит 2-8'!#REF!</f>
        <v>#REF!</v>
      </c>
      <c r="D824" s="50" t="e">
        <f>'Запит 2-8'!#REF!</f>
        <v>#REF!</v>
      </c>
      <c r="E824" s="229"/>
      <c r="F824" s="353" t="e">
        <f>#REF!+#REF!</f>
        <v>#REF!</v>
      </c>
      <c r="G824" s="81" t="e">
        <f t="shared" si="54"/>
        <v>#REF!</v>
      </c>
    </row>
    <row r="825" spans="1:7" x14ac:dyDescent="0.25">
      <c r="A825" s="218" t="e">
        <f>'Запит 2-8'!#REF!</f>
        <v>#REF!</v>
      </c>
      <c r="B825" s="48" t="e">
        <f>IF('Запит 2-8'!#REF!&lt;&gt;"",'Запит 2-8'!#REF!,"")</f>
        <v>#REF!</v>
      </c>
      <c r="C825" s="49" t="e">
        <f>'Запит 2-8'!#REF!</f>
        <v>#REF!</v>
      </c>
      <c r="D825" s="50" t="e">
        <f>'Запит 2-8'!#REF!</f>
        <v>#REF!</v>
      </c>
      <c r="E825" s="350"/>
      <c r="F825" s="353" t="e">
        <f>#REF!+#REF!</f>
        <v>#REF!</v>
      </c>
      <c r="G825" s="81" t="e">
        <f t="shared" si="54"/>
        <v>#REF!</v>
      </c>
    </row>
    <row r="826" spans="1:7" x14ac:dyDescent="0.25">
      <c r="A826" s="218" t="e">
        <f>'Запит 2-8'!#REF!</f>
        <v>#REF!</v>
      </c>
      <c r="B826" s="48" t="e">
        <f>IF('Запит 2-8'!#REF!&lt;&gt;"",'Запит 2-8'!#REF!,"")</f>
        <v>#REF!</v>
      </c>
      <c r="C826" s="49" t="e">
        <f>'Запит 2-8'!#REF!</f>
        <v>#REF!</v>
      </c>
      <c r="D826" s="50" t="e">
        <f>'Запит 2-8'!#REF!</f>
        <v>#REF!</v>
      </c>
      <c r="E826" s="350"/>
      <c r="F826" s="353" t="e">
        <f>#REF!+#REF!</f>
        <v>#REF!</v>
      </c>
      <c r="G826" s="81" t="e">
        <f t="shared" si="54"/>
        <v>#REF!</v>
      </c>
    </row>
    <row r="827" spans="1:7" x14ac:dyDescent="0.25">
      <c r="A827" s="218" t="e">
        <f>'Запит 2-8'!#REF!</f>
        <v>#REF!</v>
      </c>
      <c r="B827" s="48" t="e">
        <f>IF('Запит 2-8'!#REF!&lt;&gt;"",'Запит 2-8'!#REF!,"")</f>
        <v>#REF!</v>
      </c>
      <c r="C827" s="49" t="e">
        <f>'Запит 2-8'!#REF!</f>
        <v>#REF!</v>
      </c>
      <c r="D827" s="50" t="e">
        <f>'Запит 2-8'!#REF!</f>
        <v>#REF!</v>
      </c>
      <c r="E827" s="350"/>
      <c r="F827" s="353" t="e">
        <f>#REF!+#REF!</f>
        <v>#REF!</v>
      </c>
      <c r="G827" s="81" t="e">
        <f t="shared" si="54"/>
        <v>#REF!</v>
      </c>
    </row>
    <row r="828" spans="1:7" x14ac:dyDescent="0.25">
      <c r="A828" s="218" t="e">
        <f>'Запит 2-8'!#REF!</f>
        <v>#REF!</v>
      </c>
      <c r="B828" s="48" t="e">
        <f>IF('Запит 2-8'!#REF!&lt;&gt;"",'Запит 2-8'!#REF!,"")</f>
        <v>#REF!</v>
      </c>
      <c r="C828" s="49" t="e">
        <f>'Запит 2-8'!#REF!</f>
        <v>#REF!</v>
      </c>
      <c r="D828" s="50" t="e">
        <f>'Запит 2-8'!#REF!</f>
        <v>#REF!</v>
      </c>
      <c r="E828" s="350"/>
      <c r="F828" s="353" t="e">
        <f>#REF!+#REF!</f>
        <v>#REF!</v>
      </c>
      <c r="G828" s="81" t="e">
        <f t="shared" si="54"/>
        <v>#REF!</v>
      </c>
    </row>
    <row r="829" spans="1:7" x14ac:dyDescent="0.25">
      <c r="A829" s="218" t="e">
        <f>'Запит 2-8'!#REF!</f>
        <v>#REF!</v>
      </c>
      <c r="B829" s="48" t="e">
        <f>IF('Запит 2-8'!#REF!&lt;&gt;"",'Запит 2-8'!#REF!,"")</f>
        <v>#REF!</v>
      </c>
      <c r="C829" s="49" t="e">
        <f>'Запит 2-8'!#REF!</f>
        <v>#REF!</v>
      </c>
      <c r="D829" s="50" t="e">
        <f>'Запит 2-8'!#REF!</f>
        <v>#REF!</v>
      </c>
      <c r="E829" s="350"/>
      <c r="F829" s="353" t="e">
        <f>#REF!+#REF!</f>
        <v>#REF!</v>
      </c>
      <c r="G829" s="81" t="e">
        <f t="shared" si="54"/>
        <v>#REF!</v>
      </c>
    </row>
    <row r="830" spans="1:7" x14ac:dyDescent="0.25">
      <c r="A830" s="218" t="e">
        <f>'Запит 2-8'!#REF!</f>
        <v>#REF!</v>
      </c>
      <c r="B830" s="48" t="e">
        <f>IF('Запит 2-8'!#REF!&lt;&gt;"",'Запит 2-8'!#REF!,"")</f>
        <v>#REF!</v>
      </c>
      <c r="C830" s="49" t="e">
        <f>'Запит 2-8'!#REF!</f>
        <v>#REF!</v>
      </c>
      <c r="D830" s="50" t="e">
        <f>'Запит 2-8'!#REF!</f>
        <v>#REF!</v>
      </c>
      <c r="E830" s="350"/>
      <c r="F830" s="353" t="e">
        <f>#REF!+#REF!</f>
        <v>#REF!</v>
      </c>
      <c r="G830" s="81" t="e">
        <f t="shared" si="54"/>
        <v>#REF!</v>
      </c>
    </row>
    <row r="831" spans="1:7" x14ac:dyDescent="0.25">
      <c r="A831" s="218" t="e">
        <f>'Запит 2-8'!#REF!</f>
        <v>#REF!</v>
      </c>
      <c r="B831" s="48" t="e">
        <f>IF('Запит 2-8'!#REF!&lt;&gt;"",'Запит 2-8'!#REF!,"")</f>
        <v>#REF!</v>
      </c>
      <c r="C831" s="49" t="e">
        <f>'Запит 2-8'!#REF!</f>
        <v>#REF!</v>
      </c>
      <c r="D831" s="50" t="e">
        <f>'Запит 2-8'!#REF!</f>
        <v>#REF!</v>
      </c>
      <c r="E831" s="350"/>
      <c r="F831" s="353" t="e">
        <f>#REF!+#REF!</f>
        <v>#REF!</v>
      </c>
      <c r="G831" s="81" t="e">
        <f t="shared" si="54"/>
        <v>#REF!</v>
      </c>
    </row>
    <row r="832" spans="1:7" x14ac:dyDescent="0.25">
      <c r="A832" s="218" t="e">
        <f>'Запит 2-8'!#REF!</f>
        <v>#REF!</v>
      </c>
      <c r="B832" s="48" t="e">
        <f>IF('Запит 2-8'!#REF!&lt;&gt;"",'Запит 2-8'!#REF!,"")</f>
        <v>#REF!</v>
      </c>
      <c r="C832" s="49" t="e">
        <f>'Запит 2-8'!#REF!</f>
        <v>#REF!</v>
      </c>
      <c r="D832" s="50" t="e">
        <f>'Запит 2-8'!#REF!</f>
        <v>#REF!</v>
      </c>
      <c r="E832" s="350"/>
      <c r="F832" s="353" t="e">
        <f>#REF!+#REF!</f>
        <v>#REF!</v>
      </c>
      <c r="G832" s="81" t="e">
        <f t="shared" si="54"/>
        <v>#REF!</v>
      </c>
    </row>
    <row r="833" spans="1:7" x14ac:dyDescent="0.25">
      <c r="A833" s="218" t="e">
        <f>'Запит 2-8'!#REF!</f>
        <v>#REF!</v>
      </c>
      <c r="B833" s="48" t="e">
        <f>IF('Запит 2-8'!#REF!&lt;&gt;"",'Запит 2-8'!#REF!,"")</f>
        <v>#REF!</v>
      </c>
      <c r="C833" s="49" t="e">
        <f>'Запит 2-8'!#REF!</f>
        <v>#REF!</v>
      </c>
      <c r="D833" s="50" t="e">
        <f>'Запит 2-8'!#REF!</f>
        <v>#REF!</v>
      </c>
      <c r="E833" s="350"/>
      <c r="F833" s="353" t="e">
        <f>#REF!+#REF!</f>
        <v>#REF!</v>
      </c>
      <c r="G833" s="81" t="e">
        <f t="shared" si="54"/>
        <v>#REF!</v>
      </c>
    </row>
    <row r="834" spans="1:7" x14ac:dyDescent="0.25">
      <c r="A834" s="218" t="e">
        <f>'Запит 2-8'!#REF!</f>
        <v>#REF!</v>
      </c>
      <c r="B834" s="48" t="e">
        <f>IF('Запит 2-8'!#REF!&lt;&gt;"",'Запит 2-8'!#REF!,"")</f>
        <v>#REF!</v>
      </c>
      <c r="C834" s="49" t="e">
        <f>'Запит 2-8'!#REF!</f>
        <v>#REF!</v>
      </c>
      <c r="D834" s="50" t="e">
        <f>'Запит 2-8'!#REF!</f>
        <v>#REF!</v>
      </c>
      <c r="E834" s="350"/>
      <c r="F834" s="353" t="e">
        <f>#REF!+#REF!</f>
        <v>#REF!</v>
      </c>
      <c r="G834" s="81" t="e">
        <f t="shared" si="54"/>
        <v>#REF!</v>
      </c>
    </row>
    <row r="835" spans="1:7" x14ac:dyDescent="0.25">
      <c r="A835" s="218" t="e">
        <f>'Запит 2-8'!#REF!</f>
        <v>#REF!</v>
      </c>
      <c r="B835" s="237" t="e">
        <f>IF('Запит 2-8'!#REF!&lt;&gt;"",'Запит 2-8'!#REF!,"")</f>
        <v>#REF!</v>
      </c>
      <c r="C835" s="238" t="e">
        <f>'Запит 2-8'!#REF!</f>
        <v>#REF!</v>
      </c>
      <c r="D835" s="239" t="e">
        <f>'Запит 2-8'!#REF!</f>
        <v>#REF!</v>
      </c>
      <c r="E835" s="351"/>
      <c r="F835" s="354" t="e">
        <f>#REF!+#REF!</f>
        <v>#REF!</v>
      </c>
      <c r="G835" s="81" t="e">
        <f t="shared" si="54"/>
        <v>#REF!</v>
      </c>
    </row>
    <row r="836" spans="1:7" ht="12.75" x14ac:dyDescent="0.2">
      <c r="A836" s="236" t="e">
        <f>'Запит 2-8'!#REF!</f>
        <v>#REF!</v>
      </c>
      <c r="B836" s="762" t="s">
        <v>109</v>
      </c>
      <c r="C836" s="763"/>
      <c r="D836" s="763"/>
      <c r="E836" s="764"/>
      <c r="F836" s="764"/>
      <c r="G836" s="81" t="e">
        <f>G837</f>
        <v>#REF!</v>
      </c>
    </row>
    <row r="837" spans="1:7" x14ac:dyDescent="0.25">
      <c r="A837" s="218" t="e">
        <f>'Запит 2-8'!#REF!</f>
        <v>#REF!</v>
      </c>
      <c r="B837" s="241" t="e">
        <f>IF('Запит 2-8'!#REF!&lt;&gt;"",'Запит 2-8'!#REF!,"")</f>
        <v>#REF!</v>
      </c>
      <c r="C837" s="242" t="e">
        <f>'Запит 2-8'!#REF!</f>
        <v>#REF!</v>
      </c>
      <c r="D837" s="243" t="e">
        <f>'Запит 2-8'!#REF!</f>
        <v>#REF!</v>
      </c>
      <c r="E837" s="440" t="s">
        <v>30</v>
      </c>
      <c r="F837" s="352" t="e">
        <f>#REF!+#REF!</f>
        <v>#REF!</v>
      </c>
      <c r="G837" s="81" t="e">
        <f t="shared" ref="G837:G846" si="55">IF(B837&lt;&gt;"","Для друку","")</f>
        <v>#REF!</v>
      </c>
    </row>
    <row r="838" spans="1:7" x14ac:dyDescent="0.25">
      <c r="A838" s="218" t="e">
        <f>'Запит 2-8'!#REF!</f>
        <v>#REF!</v>
      </c>
      <c r="B838" s="48" t="e">
        <f>IF('Запит 2-8'!#REF!&lt;&gt;"",'Запит 2-8'!#REF!,"")</f>
        <v>#REF!</v>
      </c>
      <c r="C838" s="49" t="e">
        <f>'Запит 2-8'!#REF!</f>
        <v>#REF!</v>
      </c>
      <c r="D838" s="50" t="e">
        <f>'Запит 2-8'!#REF!</f>
        <v>#REF!</v>
      </c>
      <c r="E838" s="441" t="s">
        <v>30</v>
      </c>
      <c r="F838" s="353" t="e">
        <f>#REF!+#REF!</f>
        <v>#REF!</v>
      </c>
      <c r="G838" s="81" t="e">
        <f t="shared" si="55"/>
        <v>#REF!</v>
      </c>
    </row>
    <row r="839" spans="1:7" x14ac:dyDescent="0.25">
      <c r="A839" s="218" t="e">
        <f>'Запит 2-8'!#REF!</f>
        <v>#REF!</v>
      </c>
      <c r="B839" s="48" t="e">
        <f>IF('Запит 2-8'!#REF!&lt;&gt;"",'Запит 2-8'!#REF!,"")</f>
        <v>#REF!</v>
      </c>
      <c r="C839" s="49" t="e">
        <f>'Запит 2-8'!#REF!</f>
        <v>#REF!</v>
      </c>
      <c r="D839" s="50" t="e">
        <f>'Запит 2-8'!#REF!</f>
        <v>#REF!</v>
      </c>
      <c r="E839" s="441" t="s">
        <v>30</v>
      </c>
      <c r="F839" s="353" t="e">
        <f>#REF!+#REF!</f>
        <v>#REF!</v>
      </c>
      <c r="G839" s="81" t="e">
        <f t="shared" si="55"/>
        <v>#REF!</v>
      </c>
    </row>
    <row r="840" spans="1:7" x14ac:dyDescent="0.25">
      <c r="A840" s="218" t="e">
        <f>'Запит 2-8'!#REF!</f>
        <v>#REF!</v>
      </c>
      <c r="B840" s="48" t="e">
        <f>IF('Запит 2-8'!#REF!&lt;&gt;"",'Запит 2-8'!#REF!,"")</f>
        <v>#REF!</v>
      </c>
      <c r="C840" s="49" t="e">
        <f>'Запит 2-8'!#REF!</f>
        <v>#REF!</v>
      </c>
      <c r="D840" s="50" t="e">
        <f>'Запит 2-8'!#REF!</f>
        <v>#REF!</v>
      </c>
      <c r="E840" s="441" t="s">
        <v>30</v>
      </c>
      <c r="F840" s="353" t="e">
        <f>#REF!+#REF!</f>
        <v>#REF!</v>
      </c>
      <c r="G840" s="81" t="e">
        <f t="shared" si="55"/>
        <v>#REF!</v>
      </c>
    </row>
    <row r="841" spans="1:7" x14ac:dyDescent="0.25">
      <c r="A841" s="218" t="e">
        <f>'Запит 2-8'!#REF!</f>
        <v>#REF!</v>
      </c>
      <c r="B841" s="48" t="e">
        <f>IF('Запит 2-8'!#REF!&lt;&gt;"",'Запит 2-8'!#REF!,"")</f>
        <v>#REF!</v>
      </c>
      <c r="C841" s="49" t="e">
        <f>'Запит 2-8'!#REF!</f>
        <v>#REF!</v>
      </c>
      <c r="D841" s="50" t="e">
        <f>'Запит 2-8'!#REF!</f>
        <v>#REF!</v>
      </c>
      <c r="E841" s="441" t="s">
        <v>30</v>
      </c>
      <c r="F841" s="353" t="e">
        <f>#REF!+#REF!</f>
        <v>#REF!</v>
      </c>
      <c r="G841" s="81" t="e">
        <f t="shared" si="55"/>
        <v>#REF!</v>
      </c>
    </row>
    <row r="842" spans="1:7" x14ac:dyDescent="0.25">
      <c r="A842" s="218" t="e">
        <f>'Запит 2-8'!#REF!</f>
        <v>#REF!</v>
      </c>
      <c r="B842" s="48" t="e">
        <f>IF('Запит 2-8'!#REF!&lt;&gt;"",'Запит 2-8'!#REF!,"")</f>
        <v>#REF!</v>
      </c>
      <c r="C842" s="49" t="e">
        <f>'Запит 2-8'!#REF!</f>
        <v>#REF!</v>
      </c>
      <c r="D842" s="50" t="e">
        <f>'Запит 2-8'!#REF!</f>
        <v>#REF!</v>
      </c>
      <c r="E842" s="441" t="s">
        <v>30</v>
      </c>
      <c r="F842" s="353" t="e">
        <f>#REF!+#REF!</f>
        <v>#REF!</v>
      </c>
      <c r="G842" s="81" t="e">
        <f t="shared" si="55"/>
        <v>#REF!</v>
      </c>
    </row>
    <row r="843" spans="1:7" x14ac:dyDescent="0.25">
      <c r="A843" s="218" t="e">
        <f>'Запит 2-8'!#REF!</f>
        <v>#REF!</v>
      </c>
      <c r="B843" s="48" t="e">
        <f>IF('Запит 2-8'!#REF!&lt;&gt;"",'Запит 2-8'!#REF!,"")</f>
        <v>#REF!</v>
      </c>
      <c r="C843" s="49" t="e">
        <f>'Запит 2-8'!#REF!</f>
        <v>#REF!</v>
      </c>
      <c r="D843" s="50" t="e">
        <f>'Запит 2-8'!#REF!</f>
        <v>#REF!</v>
      </c>
      <c r="E843" s="441" t="s">
        <v>30</v>
      </c>
      <c r="F843" s="353" t="e">
        <f>#REF!+#REF!</f>
        <v>#REF!</v>
      </c>
      <c r="G843" s="81" t="e">
        <f t="shared" si="55"/>
        <v>#REF!</v>
      </c>
    </row>
    <row r="844" spans="1:7" x14ac:dyDescent="0.25">
      <c r="A844" s="218" t="e">
        <f>'Запит 2-8'!#REF!</f>
        <v>#REF!</v>
      </c>
      <c r="B844" s="48" t="e">
        <f>IF('Запит 2-8'!#REF!&lt;&gt;"",'Запит 2-8'!#REF!,"")</f>
        <v>#REF!</v>
      </c>
      <c r="C844" s="49" t="e">
        <f>'Запит 2-8'!#REF!</f>
        <v>#REF!</v>
      </c>
      <c r="D844" s="50" t="e">
        <f>'Запит 2-8'!#REF!</f>
        <v>#REF!</v>
      </c>
      <c r="E844" s="441" t="s">
        <v>30</v>
      </c>
      <c r="F844" s="353" t="e">
        <f>#REF!+#REF!</f>
        <v>#REF!</v>
      </c>
      <c r="G844" s="81" t="e">
        <f t="shared" si="55"/>
        <v>#REF!</v>
      </c>
    </row>
    <row r="845" spans="1:7" ht="12.75" customHeight="1" x14ac:dyDescent="0.25">
      <c r="A845" s="218" t="e">
        <f>'Запит 2-8'!#REF!</f>
        <v>#REF!</v>
      </c>
      <c r="B845" s="48" t="e">
        <f>IF('Запит 2-8'!#REF!&lt;&gt;"",'Запит 2-8'!#REF!,"")</f>
        <v>#REF!</v>
      </c>
      <c r="C845" s="49" t="e">
        <f>'Запит 2-8'!#REF!</f>
        <v>#REF!</v>
      </c>
      <c r="D845" s="50" t="e">
        <f>'Запит 2-8'!#REF!</f>
        <v>#REF!</v>
      </c>
      <c r="E845" s="441" t="s">
        <v>30</v>
      </c>
      <c r="F845" s="353" t="e">
        <f>#REF!+#REF!</f>
        <v>#REF!</v>
      </c>
      <c r="G845" s="81" t="e">
        <f t="shared" si="55"/>
        <v>#REF!</v>
      </c>
    </row>
    <row r="846" spans="1:7" x14ac:dyDescent="0.25">
      <c r="A846" s="240" t="e">
        <f>'Запит 2-8'!#REF!</f>
        <v>#REF!</v>
      </c>
      <c r="B846" s="48" t="e">
        <f>IF('Запит 2-8'!#REF!&lt;&gt;"",'Запит 2-8'!#REF!,"")</f>
        <v>#REF!</v>
      </c>
      <c r="C846" s="49" t="e">
        <f>'Запит 2-8'!#REF!</f>
        <v>#REF!</v>
      </c>
      <c r="D846" s="50" t="e">
        <f>'Запит 2-8'!#REF!</f>
        <v>#REF!</v>
      </c>
      <c r="E846" s="442" t="s">
        <v>30</v>
      </c>
      <c r="F846" s="354" t="e">
        <f>#REF!+#REF!</f>
        <v>#REF!</v>
      </c>
      <c r="G846" s="81" t="e">
        <f t="shared" si="55"/>
        <v>#REF!</v>
      </c>
    </row>
    <row r="847" spans="1:7" ht="12.75" customHeight="1" x14ac:dyDescent="0.2">
      <c r="A847" s="760" t="e">
        <f>'Запит 2-8'!#REF!</f>
        <v>#REF!</v>
      </c>
      <c r="B847" s="761"/>
      <c r="C847" s="761"/>
      <c r="D847" s="761"/>
      <c r="E847" s="761"/>
      <c r="F847" s="761"/>
      <c r="G847" s="81" t="e">
        <f>G848</f>
        <v>#REF!</v>
      </c>
    </row>
    <row r="848" spans="1:7" ht="12.75" x14ac:dyDescent="0.2">
      <c r="A848" s="235" t="s">
        <v>4</v>
      </c>
      <c r="B848" s="762" t="s">
        <v>106</v>
      </c>
      <c r="C848" s="763"/>
      <c r="D848" s="763"/>
      <c r="E848" s="765"/>
      <c r="F848" s="765"/>
      <c r="G848" s="81" t="e">
        <f>G849</f>
        <v>#REF!</v>
      </c>
    </row>
    <row r="849" spans="1:7" x14ac:dyDescent="0.25">
      <c r="A849" s="218" t="e">
        <f>'Запит 2-8'!#REF!</f>
        <v>#REF!</v>
      </c>
      <c r="B849" s="241" t="e">
        <f>IF('Запит 2-8'!#REF!&lt;&gt;"",'Запит 2-8'!#REF!,"")</f>
        <v>#REF!</v>
      </c>
      <c r="C849" s="242" t="e">
        <f>'Запит 2-8'!#REF!</f>
        <v>#REF!</v>
      </c>
      <c r="D849" s="243" t="e">
        <f>'Запит 2-8'!#REF!</f>
        <v>#REF!</v>
      </c>
      <c r="E849" s="349"/>
      <c r="F849" s="352" t="e">
        <f>#REF!+#REF!</f>
        <v>#REF!</v>
      </c>
      <c r="G849" s="81" t="e">
        <f>IF(B849&lt;&gt;"","Для друку","")</f>
        <v>#REF!</v>
      </c>
    </row>
    <row r="850" spans="1:7" x14ac:dyDescent="0.25">
      <c r="A850" s="218" t="e">
        <f>'Запит 2-8'!#REF!</f>
        <v>#REF!</v>
      </c>
      <c r="B850" s="48" t="e">
        <f>IF('Запит 2-8'!#REF!&lt;&gt;"",'Запит 2-8'!#REF!,"")</f>
        <v>#REF!</v>
      </c>
      <c r="C850" s="49" t="e">
        <f>'Запит 2-8'!#REF!</f>
        <v>#REF!</v>
      </c>
      <c r="D850" s="50" t="e">
        <f>'Запит 2-8'!#REF!</f>
        <v>#REF!</v>
      </c>
      <c r="E850" s="350"/>
      <c r="F850" s="353" t="e">
        <f>#REF!+#REF!</f>
        <v>#REF!</v>
      </c>
      <c r="G850" s="81" t="e">
        <f>IF(B850&lt;&gt;"","Для друку","")</f>
        <v>#REF!</v>
      </c>
    </row>
    <row r="851" spans="1:7" x14ac:dyDescent="0.25">
      <c r="A851" s="218" t="e">
        <f>'Запит 2-8'!#REF!</f>
        <v>#REF!</v>
      </c>
      <c r="B851" s="48" t="e">
        <f>IF('Запит 2-8'!#REF!&lt;&gt;"",'Запит 2-8'!#REF!,"")</f>
        <v>#REF!</v>
      </c>
      <c r="C851" s="49" t="e">
        <f>'Запит 2-8'!#REF!</f>
        <v>#REF!</v>
      </c>
      <c r="D851" s="50" t="e">
        <f>'Запит 2-8'!#REF!</f>
        <v>#REF!</v>
      </c>
      <c r="E851" s="350"/>
      <c r="F851" s="353" t="e">
        <f>#REF!+#REF!</f>
        <v>#REF!</v>
      </c>
      <c r="G851" s="81" t="e">
        <f t="shared" ref="G851:G863" si="56">IF(B851&lt;&gt;"","Для друку","")</f>
        <v>#REF!</v>
      </c>
    </row>
    <row r="852" spans="1:7" x14ac:dyDescent="0.25">
      <c r="A852" s="218" t="e">
        <f>'Запит 2-8'!#REF!</f>
        <v>#REF!</v>
      </c>
      <c r="B852" s="48" t="e">
        <f>IF('Запит 2-8'!#REF!&lt;&gt;"",'Запит 2-8'!#REF!,"")</f>
        <v>#REF!</v>
      </c>
      <c r="C852" s="49" t="e">
        <f>'Запит 2-8'!#REF!</f>
        <v>#REF!</v>
      </c>
      <c r="D852" s="50" t="e">
        <f>'Запит 2-8'!#REF!</f>
        <v>#REF!</v>
      </c>
      <c r="E852" s="229"/>
      <c r="F852" s="353" t="e">
        <f>#REF!+#REF!</f>
        <v>#REF!</v>
      </c>
      <c r="G852" s="81" t="e">
        <f t="shared" si="56"/>
        <v>#REF!</v>
      </c>
    </row>
    <row r="853" spans="1:7" x14ac:dyDescent="0.25">
      <c r="A853" s="218" t="e">
        <f>'Запит 2-8'!#REF!</f>
        <v>#REF!</v>
      </c>
      <c r="B853" s="48" t="e">
        <f>IF('Запит 2-8'!#REF!&lt;&gt;"",'Запит 2-8'!#REF!,"")</f>
        <v>#REF!</v>
      </c>
      <c r="C853" s="49" t="e">
        <f>'Запит 2-8'!#REF!</f>
        <v>#REF!</v>
      </c>
      <c r="D853" s="50" t="e">
        <f>'Запит 2-8'!#REF!</f>
        <v>#REF!</v>
      </c>
      <c r="E853" s="350"/>
      <c r="F853" s="353" t="e">
        <f>#REF!+#REF!</f>
        <v>#REF!</v>
      </c>
      <c r="G853" s="81" t="e">
        <f t="shared" si="56"/>
        <v>#REF!</v>
      </c>
    </row>
    <row r="854" spans="1:7" x14ac:dyDescent="0.25">
      <c r="A854" s="218" t="e">
        <f>'Запит 2-8'!#REF!</f>
        <v>#REF!</v>
      </c>
      <c r="B854" s="48" t="e">
        <f>IF('Запит 2-8'!#REF!&lt;&gt;"",'Запит 2-8'!#REF!,"")</f>
        <v>#REF!</v>
      </c>
      <c r="C854" s="49" t="e">
        <f>'Запит 2-8'!#REF!</f>
        <v>#REF!</v>
      </c>
      <c r="D854" s="50" t="e">
        <f>'Запит 2-8'!#REF!</f>
        <v>#REF!</v>
      </c>
      <c r="E854" s="350"/>
      <c r="F854" s="353" t="e">
        <f>#REF!+#REF!</f>
        <v>#REF!</v>
      </c>
      <c r="G854" s="81" t="e">
        <f t="shared" si="56"/>
        <v>#REF!</v>
      </c>
    </row>
    <row r="855" spans="1:7" x14ac:dyDescent="0.25">
      <c r="A855" s="218" t="e">
        <f>'Запит 2-8'!#REF!</f>
        <v>#REF!</v>
      </c>
      <c r="B855" s="48" t="e">
        <f>IF('Запит 2-8'!#REF!&lt;&gt;"",'Запит 2-8'!#REF!,"")</f>
        <v>#REF!</v>
      </c>
      <c r="C855" s="49" t="e">
        <f>'Запит 2-8'!#REF!</f>
        <v>#REF!</v>
      </c>
      <c r="D855" s="50" t="e">
        <f>'Запит 2-8'!#REF!</f>
        <v>#REF!</v>
      </c>
      <c r="E855" s="350"/>
      <c r="F855" s="353" t="e">
        <f>#REF!+#REF!</f>
        <v>#REF!</v>
      </c>
      <c r="G855" s="81" t="e">
        <f t="shared" si="56"/>
        <v>#REF!</v>
      </c>
    </row>
    <row r="856" spans="1:7" x14ac:dyDescent="0.25">
      <c r="A856" s="218" t="e">
        <f>'Запит 2-8'!#REF!</f>
        <v>#REF!</v>
      </c>
      <c r="B856" s="48" t="e">
        <f>IF('Запит 2-8'!#REF!&lt;&gt;"",'Запит 2-8'!#REF!,"")</f>
        <v>#REF!</v>
      </c>
      <c r="C856" s="49" t="e">
        <f>'Запит 2-8'!#REF!</f>
        <v>#REF!</v>
      </c>
      <c r="D856" s="50" t="e">
        <f>'Запит 2-8'!#REF!</f>
        <v>#REF!</v>
      </c>
      <c r="E856" s="350"/>
      <c r="F856" s="353" t="e">
        <f>#REF!+#REF!</f>
        <v>#REF!</v>
      </c>
      <c r="G856" s="81" t="e">
        <f t="shared" si="56"/>
        <v>#REF!</v>
      </c>
    </row>
    <row r="857" spans="1:7" x14ac:dyDescent="0.25">
      <c r="A857" s="218" t="e">
        <f>'Запит 2-8'!#REF!</f>
        <v>#REF!</v>
      </c>
      <c r="B857" s="48" t="e">
        <f>IF('Запит 2-8'!#REF!&lt;&gt;"",'Запит 2-8'!#REF!,"")</f>
        <v>#REF!</v>
      </c>
      <c r="C857" s="49" t="e">
        <f>'Запит 2-8'!#REF!</f>
        <v>#REF!</v>
      </c>
      <c r="D857" s="50" t="e">
        <f>'Запит 2-8'!#REF!</f>
        <v>#REF!</v>
      </c>
      <c r="E857" s="350"/>
      <c r="F857" s="353" t="e">
        <f>#REF!+#REF!</f>
        <v>#REF!</v>
      </c>
      <c r="G857" s="81" t="e">
        <f t="shared" si="56"/>
        <v>#REF!</v>
      </c>
    </row>
    <row r="858" spans="1:7" x14ac:dyDescent="0.25">
      <c r="A858" s="218" t="e">
        <f>'Запит 2-8'!#REF!</f>
        <v>#REF!</v>
      </c>
      <c r="B858" s="48" t="e">
        <f>IF('Запит 2-8'!#REF!&lt;&gt;"",'Запит 2-8'!#REF!,"")</f>
        <v>#REF!</v>
      </c>
      <c r="C858" s="49" t="e">
        <f>'Запит 2-8'!#REF!</f>
        <v>#REF!</v>
      </c>
      <c r="D858" s="50" t="e">
        <f>'Запит 2-8'!#REF!</f>
        <v>#REF!</v>
      </c>
      <c r="E858" s="350"/>
      <c r="F858" s="353" t="e">
        <f>#REF!+#REF!</f>
        <v>#REF!</v>
      </c>
      <c r="G858" s="81" t="e">
        <f t="shared" si="56"/>
        <v>#REF!</v>
      </c>
    </row>
    <row r="859" spans="1:7" x14ac:dyDescent="0.25">
      <c r="A859" s="218" t="e">
        <f>'Запит 2-8'!#REF!</f>
        <v>#REF!</v>
      </c>
      <c r="B859" s="48" t="e">
        <f>IF('Запит 2-8'!#REF!&lt;&gt;"",'Запит 2-8'!#REF!,"")</f>
        <v>#REF!</v>
      </c>
      <c r="C859" s="49" t="e">
        <f>'Запит 2-8'!#REF!</f>
        <v>#REF!</v>
      </c>
      <c r="D859" s="50" t="e">
        <f>'Запит 2-8'!#REF!</f>
        <v>#REF!</v>
      </c>
      <c r="E859" s="350"/>
      <c r="F859" s="353" t="e">
        <f>#REF!+#REF!</f>
        <v>#REF!</v>
      </c>
      <c r="G859" s="81" t="e">
        <f t="shared" si="56"/>
        <v>#REF!</v>
      </c>
    </row>
    <row r="860" spans="1:7" x14ac:dyDescent="0.25">
      <c r="A860" s="218" t="e">
        <f>'Запит 2-8'!#REF!</f>
        <v>#REF!</v>
      </c>
      <c r="B860" s="48" t="e">
        <f>IF('Запит 2-8'!#REF!&lt;&gt;"",'Запит 2-8'!#REF!,"")</f>
        <v>#REF!</v>
      </c>
      <c r="C860" s="49" t="e">
        <f>'Запит 2-8'!#REF!</f>
        <v>#REF!</v>
      </c>
      <c r="D860" s="50" t="e">
        <f>'Запит 2-8'!#REF!</f>
        <v>#REF!</v>
      </c>
      <c r="E860" s="350"/>
      <c r="F860" s="353" t="e">
        <f>#REF!+#REF!</f>
        <v>#REF!</v>
      </c>
      <c r="G860" s="81" t="e">
        <f t="shared" si="56"/>
        <v>#REF!</v>
      </c>
    </row>
    <row r="861" spans="1:7" x14ac:dyDescent="0.25">
      <c r="A861" s="218" t="e">
        <f>'Запит 2-8'!#REF!</f>
        <v>#REF!</v>
      </c>
      <c r="B861" s="48" t="e">
        <f>IF('Запит 2-8'!#REF!&lt;&gt;"",'Запит 2-8'!#REF!,"")</f>
        <v>#REF!</v>
      </c>
      <c r="C861" s="49" t="e">
        <f>'Запит 2-8'!#REF!</f>
        <v>#REF!</v>
      </c>
      <c r="D861" s="50" t="e">
        <f>'Запит 2-8'!#REF!</f>
        <v>#REF!</v>
      </c>
      <c r="E861" s="350"/>
      <c r="F861" s="353" t="e">
        <f>#REF!+#REF!</f>
        <v>#REF!</v>
      </c>
      <c r="G861" s="81" t="e">
        <f t="shared" si="56"/>
        <v>#REF!</v>
      </c>
    </row>
    <row r="862" spans="1:7" x14ac:dyDescent="0.25">
      <c r="A862" s="218" t="e">
        <f>'Запит 2-8'!#REF!</f>
        <v>#REF!</v>
      </c>
      <c r="B862" s="48" t="e">
        <f>IF('Запит 2-8'!#REF!&lt;&gt;"",'Запит 2-8'!#REF!,"")</f>
        <v>#REF!</v>
      </c>
      <c r="C862" s="49" t="e">
        <f>'Запит 2-8'!#REF!</f>
        <v>#REF!</v>
      </c>
      <c r="D862" s="50" t="e">
        <f>'Запит 2-8'!#REF!</f>
        <v>#REF!</v>
      </c>
      <c r="E862" s="350"/>
      <c r="F862" s="353" t="e">
        <f>#REF!+#REF!</f>
        <v>#REF!</v>
      </c>
      <c r="G862" s="81" t="e">
        <f t="shared" si="56"/>
        <v>#REF!</v>
      </c>
    </row>
    <row r="863" spans="1:7" x14ac:dyDescent="0.25">
      <c r="A863" s="218" t="e">
        <f>'Запит 2-8'!#REF!</f>
        <v>#REF!</v>
      </c>
      <c r="B863" s="237" t="e">
        <f>IF('Запит 2-8'!#REF!&lt;&gt;"",'Запит 2-8'!#REF!,"")</f>
        <v>#REF!</v>
      </c>
      <c r="C863" s="238" t="e">
        <f>'Запит 2-8'!#REF!</f>
        <v>#REF!</v>
      </c>
      <c r="D863" s="239" t="e">
        <f>'Запит 2-8'!#REF!</f>
        <v>#REF!</v>
      </c>
      <c r="E863" s="351"/>
      <c r="F863" s="354" t="e">
        <f>#REF!+#REF!</f>
        <v>#REF!</v>
      </c>
      <c r="G863" s="81" t="e">
        <f t="shared" si="56"/>
        <v>#REF!</v>
      </c>
    </row>
    <row r="864" spans="1:7" ht="12.75" x14ac:dyDescent="0.2">
      <c r="A864" s="236" t="e">
        <f>'Запит 2-8'!#REF!</f>
        <v>#REF!</v>
      </c>
      <c r="B864" s="762" t="s">
        <v>107</v>
      </c>
      <c r="C864" s="763"/>
      <c r="D864" s="763"/>
      <c r="E864" s="764"/>
      <c r="F864" s="764"/>
      <c r="G864" s="81" t="e">
        <f>G865</f>
        <v>#REF!</v>
      </c>
    </row>
    <row r="865" spans="1:7" x14ac:dyDescent="0.25">
      <c r="A865" s="218" t="e">
        <f>'Запит 2-8'!#REF!</f>
        <v>#REF!</v>
      </c>
      <c r="B865" s="241" t="e">
        <f>IF('Запит 2-8'!#REF!&lt;&gt;"",'Запит 2-8'!#REF!,"")</f>
        <v>#REF!</v>
      </c>
      <c r="C865" s="242" t="e">
        <f>'Запит 2-8'!#REF!</f>
        <v>#REF!</v>
      </c>
      <c r="D865" s="243" t="e">
        <f>'Запит 2-8'!#REF!</f>
        <v>#REF!</v>
      </c>
      <c r="E865" s="349"/>
      <c r="F865" s="352" t="e">
        <f>#REF!+#REF!</f>
        <v>#REF!</v>
      </c>
      <c r="G865" s="81" t="e">
        <f t="shared" ref="G865:G879" si="57">IF(B865&lt;&gt;"","Для друку","")</f>
        <v>#REF!</v>
      </c>
    </row>
    <row r="866" spans="1:7" x14ac:dyDescent="0.25">
      <c r="A866" s="218" t="e">
        <f>'Запит 2-8'!#REF!</f>
        <v>#REF!</v>
      </c>
      <c r="B866" s="48" t="e">
        <f>IF('Запит 2-8'!#REF!&lt;&gt;"",'Запит 2-8'!#REF!,"")</f>
        <v>#REF!</v>
      </c>
      <c r="C866" s="49" t="e">
        <f>'Запит 2-8'!#REF!</f>
        <v>#REF!</v>
      </c>
      <c r="D866" s="50" t="e">
        <f>'Запит 2-8'!#REF!</f>
        <v>#REF!</v>
      </c>
      <c r="E866" s="350"/>
      <c r="F866" s="353" t="e">
        <f>#REF!+#REF!</f>
        <v>#REF!</v>
      </c>
      <c r="G866" s="81" t="e">
        <f t="shared" si="57"/>
        <v>#REF!</v>
      </c>
    </row>
    <row r="867" spans="1:7" x14ac:dyDescent="0.25">
      <c r="A867" s="218" t="e">
        <f>'Запит 2-8'!#REF!</f>
        <v>#REF!</v>
      </c>
      <c r="B867" s="48" t="e">
        <f>IF('Запит 2-8'!#REF!&lt;&gt;"",'Запит 2-8'!#REF!,"")</f>
        <v>#REF!</v>
      </c>
      <c r="C867" s="49" t="e">
        <f>'Запит 2-8'!#REF!</f>
        <v>#REF!</v>
      </c>
      <c r="D867" s="50" t="e">
        <f>'Запит 2-8'!#REF!</f>
        <v>#REF!</v>
      </c>
      <c r="E867" s="350"/>
      <c r="F867" s="353" t="e">
        <f>#REF!+#REF!</f>
        <v>#REF!</v>
      </c>
      <c r="G867" s="81" t="e">
        <f t="shared" si="57"/>
        <v>#REF!</v>
      </c>
    </row>
    <row r="868" spans="1:7" x14ac:dyDescent="0.25">
      <c r="A868" s="218" t="e">
        <f>'Запит 2-8'!#REF!</f>
        <v>#REF!</v>
      </c>
      <c r="B868" s="48" t="e">
        <f>IF('Запит 2-8'!#REF!&lt;&gt;"",'Запит 2-8'!#REF!,"")</f>
        <v>#REF!</v>
      </c>
      <c r="C868" s="49" t="e">
        <f>'Запит 2-8'!#REF!</f>
        <v>#REF!</v>
      </c>
      <c r="D868" s="50" t="e">
        <f>'Запит 2-8'!#REF!</f>
        <v>#REF!</v>
      </c>
      <c r="E868" s="229"/>
      <c r="F868" s="353" t="e">
        <f>#REF!+#REF!</f>
        <v>#REF!</v>
      </c>
      <c r="G868" s="81" t="e">
        <f t="shared" si="57"/>
        <v>#REF!</v>
      </c>
    </row>
    <row r="869" spans="1:7" x14ac:dyDescent="0.25">
      <c r="A869" s="218" t="e">
        <f>'Запит 2-8'!#REF!</f>
        <v>#REF!</v>
      </c>
      <c r="B869" s="48" t="e">
        <f>IF('Запит 2-8'!#REF!&lt;&gt;"",'Запит 2-8'!#REF!,"")</f>
        <v>#REF!</v>
      </c>
      <c r="C869" s="49" t="e">
        <f>'Запит 2-8'!#REF!</f>
        <v>#REF!</v>
      </c>
      <c r="D869" s="50" t="e">
        <f>'Запит 2-8'!#REF!</f>
        <v>#REF!</v>
      </c>
      <c r="E869" s="350"/>
      <c r="F869" s="353" t="e">
        <f>#REF!+#REF!</f>
        <v>#REF!</v>
      </c>
      <c r="G869" s="81" t="e">
        <f t="shared" si="57"/>
        <v>#REF!</v>
      </c>
    </row>
    <row r="870" spans="1:7" x14ac:dyDescent="0.25">
      <c r="A870" s="218" t="e">
        <f>'Запит 2-8'!#REF!</f>
        <v>#REF!</v>
      </c>
      <c r="B870" s="48" t="e">
        <f>IF('Запит 2-8'!#REF!&lt;&gt;"",'Запит 2-8'!#REF!,"")</f>
        <v>#REF!</v>
      </c>
      <c r="C870" s="49" t="e">
        <f>'Запит 2-8'!#REF!</f>
        <v>#REF!</v>
      </c>
      <c r="D870" s="50" t="e">
        <f>'Запит 2-8'!#REF!</f>
        <v>#REF!</v>
      </c>
      <c r="E870" s="350"/>
      <c r="F870" s="353" t="e">
        <f>#REF!+#REF!</f>
        <v>#REF!</v>
      </c>
      <c r="G870" s="81" t="e">
        <f t="shared" si="57"/>
        <v>#REF!</v>
      </c>
    </row>
    <row r="871" spans="1:7" x14ac:dyDescent="0.25">
      <c r="A871" s="218" t="e">
        <f>'Запит 2-8'!#REF!</f>
        <v>#REF!</v>
      </c>
      <c r="B871" s="48" t="e">
        <f>IF('Запит 2-8'!#REF!&lt;&gt;"",'Запит 2-8'!#REF!,"")</f>
        <v>#REF!</v>
      </c>
      <c r="C871" s="49" t="e">
        <f>'Запит 2-8'!#REF!</f>
        <v>#REF!</v>
      </c>
      <c r="D871" s="50" t="e">
        <f>'Запит 2-8'!#REF!</f>
        <v>#REF!</v>
      </c>
      <c r="E871" s="350"/>
      <c r="F871" s="353" t="e">
        <f>#REF!+#REF!</f>
        <v>#REF!</v>
      </c>
      <c r="G871" s="81" t="e">
        <f t="shared" si="57"/>
        <v>#REF!</v>
      </c>
    </row>
    <row r="872" spans="1:7" x14ac:dyDescent="0.25">
      <c r="A872" s="218" t="e">
        <f>'Запит 2-8'!#REF!</f>
        <v>#REF!</v>
      </c>
      <c r="B872" s="48" t="e">
        <f>IF('Запит 2-8'!#REF!&lt;&gt;"",'Запит 2-8'!#REF!,"")</f>
        <v>#REF!</v>
      </c>
      <c r="C872" s="49" t="e">
        <f>'Запит 2-8'!#REF!</f>
        <v>#REF!</v>
      </c>
      <c r="D872" s="50" t="e">
        <f>'Запит 2-8'!#REF!</f>
        <v>#REF!</v>
      </c>
      <c r="E872" s="350"/>
      <c r="F872" s="353" t="e">
        <f>#REF!+#REF!</f>
        <v>#REF!</v>
      </c>
      <c r="G872" s="81" t="e">
        <f t="shared" si="57"/>
        <v>#REF!</v>
      </c>
    </row>
    <row r="873" spans="1:7" x14ac:dyDescent="0.25">
      <c r="A873" s="218" t="e">
        <f>'Запит 2-8'!#REF!</f>
        <v>#REF!</v>
      </c>
      <c r="B873" s="48" t="e">
        <f>IF('Запит 2-8'!#REF!&lt;&gt;"",'Запит 2-8'!#REF!,"")</f>
        <v>#REF!</v>
      </c>
      <c r="C873" s="49" t="e">
        <f>'Запит 2-8'!#REF!</f>
        <v>#REF!</v>
      </c>
      <c r="D873" s="50" t="e">
        <f>'Запит 2-8'!#REF!</f>
        <v>#REF!</v>
      </c>
      <c r="E873" s="350"/>
      <c r="F873" s="353" t="e">
        <f>#REF!+#REF!</f>
        <v>#REF!</v>
      </c>
      <c r="G873" s="81" t="e">
        <f t="shared" si="57"/>
        <v>#REF!</v>
      </c>
    </row>
    <row r="874" spans="1:7" x14ac:dyDescent="0.25">
      <c r="A874" s="218" t="e">
        <f>'Запит 2-8'!#REF!</f>
        <v>#REF!</v>
      </c>
      <c r="B874" s="48" t="e">
        <f>IF('Запит 2-8'!#REF!&lt;&gt;"",'Запит 2-8'!#REF!,"")</f>
        <v>#REF!</v>
      </c>
      <c r="C874" s="49" t="e">
        <f>'Запит 2-8'!#REF!</f>
        <v>#REF!</v>
      </c>
      <c r="D874" s="50" t="e">
        <f>'Запит 2-8'!#REF!</f>
        <v>#REF!</v>
      </c>
      <c r="E874" s="350"/>
      <c r="F874" s="353" t="e">
        <f>#REF!+#REF!</f>
        <v>#REF!</v>
      </c>
      <c r="G874" s="81" t="e">
        <f t="shared" si="57"/>
        <v>#REF!</v>
      </c>
    </row>
    <row r="875" spans="1:7" x14ac:dyDescent="0.25">
      <c r="A875" s="218" t="e">
        <f>'Запит 2-8'!#REF!</f>
        <v>#REF!</v>
      </c>
      <c r="B875" s="48" t="e">
        <f>IF('Запит 2-8'!#REF!&lt;&gt;"",'Запит 2-8'!#REF!,"")</f>
        <v>#REF!</v>
      </c>
      <c r="C875" s="49" t="e">
        <f>'Запит 2-8'!#REF!</f>
        <v>#REF!</v>
      </c>
      <c r="D875" s="50" t="e">
        <f>'Запит 2-8'!#REF!</f>
        <v>#REF!</v>
      </c>
      <c r="E875" s="350"/>
      <c r="F875" s="353" t="e">
        <f>#REF!+#REF!</f>
        <v>#REF!</v>
      </c>
      <c r="G875" s="81" t="e">
        <f t="shared" si="57"/>
        <v>#REF!</v>
      </c>
    </row>
    <row r="876" spans="1:7" x14ac:dyDescent="0.25">
      <c r="A876" s="218" t="e">
        <f>'Запит 2-8'!#REF!</f>
        <v>#REF!</v>
      </c>
      <c r="B876" s="48" t="e">
        <f>IF('Запит 2-8'!#REF!&lt;&gt;"",'Запит 2-8'!#REF!,"")</f>
        <v>#REF!</v>
      </c>
      <c r="C876" s="49" t="e">
        <f>'Запит 2-8'!#REF!</f>
        <v>#REF!</v>
      </c>
      <c r="D876" s="50" t="e">
        <f>'Запит 2-8'!#REF!</f>
        <v>#REF!</v>
      </c>
      <c r="E876" s="350"/>
      <c r="F876" s="353" t="e">
        <f>#REF!+#REF!</f>
        <v>#REF!</v>
      </c>
      <c r="G876" s="81" t="e">
        <f t="shared" si="57"/>
        <v>#REF!</v>
      </c>
    </row>
    <row r="877" spans="1:7" x14ac:dyDescent="0.25">
      <c r="A877" s="218" t="e">
        <f>'Запит 2-8'!#REF!</f>
        <v>#REF!</v>
      </c>
      <c r="B877" s="48" t="e">
        <f>IF('Запит 2-8'!#REF!&lt;&gt;"",'Запит 2-8'!#REF!,"")</f>
        <v>#REF!</v>
      </c>
      <c r="C877" s="49" t="e">
        <f>'Запит 2-8'!#REF!</f>
        <v>#REF!</v>
      </c>
      <c r="D877" s="50" t="e">
        <f>'Запит 2-8'!#REF!</f>
        <v>#REF!</v>
      </c>
      <c r="E877" s="350"/>
      <c r="F877" s="353" t="e">
        <f>#REF!+#REF!</f>
        <v>#REF!</v>
      </c>
      <c r="G877" s="81" t="e">
        <f t="shared" si="57"/>
        <v>#REF!</v>
      </c>
    </row>
    <row r="878" spans="1:7" x14ac:dyDescent="0.25">
      <c r="A878" s="218" t="e">
        <f>'Запит 2-8'!#REF!</f>
        <v>#REF!</v>
      </c>
      <c r="B878" s="48" t="e">
        <f>IF('Запит 2-8'!#REF!&lt;&gt;"",'Запит 2-8'!#REF!,"")</f>
        <v>#REF!</v>
      </c>
      <c r="C878" s="49" t="e">
        <f>'Запит 2-8'!#REF!</f>
        <v>#REF!</v>
      </c>
      <c r="D878" s="50" t="e">
        <f>'Запит 2-8'!#REF!</f>
        <v>#REF!</v>
      </c>
      <c r="E878" s="350"/>
      <c r="F878" s="353" t="e">
        <f>#REF!+#REF!</f>
        <v>#REF!</v>
      </c>
      <c r="G878" s="81" t="e">
        <f t="shared" si="57"/>
        <v>#REF!</v>
      </c>
    </row>
    <row r="879" spans="1:7" x14ac:dyDescent="0.25">
      <c r="A879" s="218" t="e">
        <f>'Запит 2-8'!#REF!</f>
        <v>#REF!</v>
      </c>
      <c r="B879" s="237" t="e">
        <f>IF('Запит 2-8'!#REF!&lt;&gt;"",'Запит 2-8'!#REF!,"")</f>
        <v>#REF!</v>
      </c>
      <c r="C879" s="238" t="e">
        <f>'Запит 2-8'!#REF!</f>
        <v>#REF!</v>
      </c>
      <c r="D879" s="239" t="e">
        <f>'Запит 2-8'!#REF!</f>
        <v>#REF!</v>
      </c>
      <c r="E879" s="351"/>
      <c r="F879" s="354" t="e">
        <f>#REF!+#REF!</f>
        <v>#REF!</v>
      </c>
      <c r="G879" s="81" t="e">
        <f t="shared" si="57"/>
        <v>#REF!</v>
      </c>
    </row>
    <row r="880" spans="1:7" ht="12.75" x14ac:dyDescent="0.2">
      <c r="A880" s="236" t="e">
        <f>'Запит 2-8'!#REF!</f>
        <v>#REF!</v>
      </c>
      <c r="B880" s="762" t="s">
        <v>108</v>
      </c>
      <c r="C880" s="763"/>
      <c r="D880" s="763"/>
      <c r="E880" s="764"/>
      <c r="F880" s="764"/>
      <c r="G880" s="81" t="e">
        <f>G881</f>
        <v>#REF!</v>
      </c>
    </row>
    <row r="881" spans="1:7" x14ac:dyDescent="0.25">
      <c r="A881" s="218" t="e">
        <f>'Запит 2-8'!#REF!</f>
        <v>#REF!</v>
      </c>
      <c r="B881" s="241" t="e">
        <f>IF('Запит 2-8'!#REF!&lt;&gt;"",'Запит 2-8'!#REF!,"")</f>
        <v>#REF!</v>
      </c>
      <c r="C881" s="242" t="e">
        <f>'Запит 2-8'!#REF!</f>
        <v>#REF!</v>
      </c>
      <c r="D881" s="243" t="e">
        <f>'Запит 2-8'!#REF!</f>
        <v>#REF!</v>
      </c>
      <c r="E881" s="349"/>
      <c r="F881" s="352" t="e">
        <f>#REF!+#REF!</f>
        <v>#REF!</v>
      </c>
      <c r="G881" s="81" t="e">
        <f t="shared" ref="G881:G895" si="58">IF(B881&lt;&gt;"","Для друку","")</f>
        <v>#REF!</v>
      </c>
    </row>
    <row r="882" spans="1:7" x14ac:dyDescent="0.25">
      <c r="A882" s="218" t="e">
        <f>'Запит 2-8'!#REF!</f>
        <v>#REF!</v>
      </c>
      <c r="B882" s="48" t="e">
        <f>IF('Запит 2-8'!#REF!&lt;&gt;"",'Запит 2-8'!#REF!,"")</f>
        <v>#REF!</v>
      </c>
      <c r="C882" s="49" t="e">
        <f>'Запит 2-8'!#REF!</f>
        <v>#REF!</v>
      </c>
      <c r="D882" s="50" t="e">
        <f>'Запит 2-8'!#REF!</f>
        <v>#REF!</v>
      </c>
      <c r="E882" s="350"/>
      <c r="F882" s="353" t="e">
        <f>#REF!+#REF!</f>
        <v>#REF!</v>
      </c>
      <c r="G882" s="81" t="e">
        <f t="shared" si="58"/>
        <v>#REF!</v>
      </c>
    </row>
    <row r="883" spans="1:7" x14ac:dyDescent="0.25">
      <c r="A883" s="218" t="e">
        <f>'Запит 2-8'!#REF!</f>
        <v>#REF!</v>
      </c>
      <c r="B883" s="48" t="e">
        <f>IF('Запит 2-8'!#REF!&lt;&gt;"",'Запит 2-8'!#REF!,"")</f>
        <v>#REF!</v>
      </c>
      <c r="C883" s="49" t="e">
        <f>'Запит 2-8'!#REF!</f>
        <v>#REF!</v>
      </c>
      <c r="D883" s="50" t="e">
        <f>'Запит 2-8'!#REF!</f>
        <v>#REF!</v>
      </c>
      <c r="E883" s="350"/>
      <c r="F883" s="353" t="e">
        <f>#REF!+#REF!</f>
        <v>#REF!</v>
      </c>
      <c r="G883" s="81" t="e">
        <f t="shared" si="58"/>
        <v>#REF!</v>
      </c>
    </row>
    <row r="884" spans="1:7" x14ac:dyDescent="0.25">
      <c r="A884" s="218" t="e">
        <f>'Запит 2-8'!#REF!</f>
        <v>#REF!</v>
      </c>
      <c r="B884" s="48" t="e">
        <f>IF('Запит 2-8'!#REF!&lt;&gt;"",'Запит 2-8'!#REF!,"")</f>
        <v>#REF!</v>
      </c>
      <c r="C884" s="49" t="e">
        <f>'Запит 2-8'!#REF!</f>
        <v>#REF!</v>
      </c>
      <c r="D884" s="50" t="e">
        <f>'Запит 2-8'!#REF!</f>
        <v>#REF!</v>
      </c>
      <c r="E884" s="229"/>
      <c r="F884" s="353" t="e">
        <f>#REF!+#REF!</f>
        <v>#REF!</v>
      </c>
      <c r="G884" s="81" t="e">
        <f t="shared" si="58"/>
        <v>#REF!</v>
      </c>
    </row>
    <row r="885" spans="1:7" x14ac:dyDescent="0.25">
      <c r="A885" s="218" t="e">
        <f>'Запит 2-8'!#REF!</f>
        <v>#REF!</v>
      </c>
      <c r="B885" s="48" t="e">
        <f>IF('Запит 2-8'!#REF!&lt;&gt;"",'Запит 2-8'!#REF!,"")</f>
        <v>#REF!</v>
      </c>
      <c r="C885" s="49" t="e">
        <f>'Запит 2-8'!#REF!</f>
        <v>#REF!</v>
      </c>
      <c r="D885" s="50" t="e">
        <f>'Запит 2-8'!#REF!</f>
        <v>#REF!</v>
      </c>
      <c r="E885" s="350"/>
      <c r="F885" s="353" t="e">
        <f>#REF!+#REF!</f>
        <v>#REF!</v>
      </c>
      <c r="G885" s="81" t="e">
        <f t="shared" si="58"/>
        <v>#REF!</v>
      </c>
    </row>
    <row r="886" spans="1:7" x14ac:dyDescent="0.25">
      <c r="A886" s="218" t="e">
        <f>'Запит 2-8'!#REF!</f>
        <v>#REF!</v>
      </c>
      <c r="B886" s="48" t="e">
        <f>IF('Запит 2-8'!#REF!&lt;&gt;"",'Запит 2-8'!#REF!,"")</f>
        <v>#REF!</v>
      </c>
      <c r="C886" s="49" t="e">
        <f>'Запит 2-8'!#REF!</f>
        <v>#REF!</v>
      </c>
      <c r="D886" s="50" t="e">
        <f>'Запит 2-8'!#REF!</f>
        <v>#REF!</v>
      </c>
      <c r="E886" s="350"/>
      <c r="F886" s="353" t="e">
        <f>#REF!+#REF!</f>
        <v>#REF!</v>
      </c>
      <c r="G886" s="81" t="e">
        <f t="shared" si="58"/>
        <v>#REF!</v>
      </c>
    </row>
    <row r="887" spans="1:7" x14ac:dyDescent="0.25">
      <c r="A887" s="218" t="e">
        <f>'Запит 2-8'!#REF!</f>
        <v>#REF!</v>
      </c>
      <c r="B887" s="48" t="e">
        <f>IF('Запит 2-8'!#REF!&lt;&gt;"",'Запит 2-8'!#REF!,"")</f>
        <v>#REF!</v>
      </c>
      <c r="C887" s="49" t="e">
        <f>'Запит 2-8'!#REF!</f>
        <v>#REF!</v>
      </c>
      <c r="D887" s="50" t="e">
        <f>'Запит 2-8'!#REF!</f>
        <v>#REF!</v>
      </c>
      <c r="E887" s="350"/>
      <c r="F887" s="353" t="e">
        <f>#REF!+#REF!</f>
        <v>#REF!</v>
      </c>
      <c r="G887" s="81" t="e">
        <f t="shared" si="58"/>
        <v>#REF!</v>
      </c>
    </row>
    <row r="888" spans="1:7" x14ac:dyDescent="0.25">
      <c r="A888" s="218" t="e">
        <f>'Запит 2-8'!#REF!</f>
        <v>#REF!</v>
      </c>
      <c r="B888" s="48" t="e">
        <f>IF('Запит 2-8'!#REF!&lt;&gt;"",'Запит 2-8'!#REF!,"")</f>
        <v>#REF!</v>
      </c>
      <c r="C888" s="49" t="e">
        <f>'Запит 2-8'!#REF!</f>
        <v>#REF!</v>
      </c>
      <c r="D888" s="50" t="e">
        <f>'Запит 2-8'!#REF!</f>
        <v>#REF!</v>
      </c>
      <c r="E888" s="350"/>
      <c r="F888" s="353" t="e">
        <f>#REF!+#REF!</f>
        <v>#REF!</v>
      </c>
      <c r="G888" s="81" t="e">
        <f t="shared" si="58"/>
        <v>#REF!</v>
      </c>
    </row>
    <row r="889" spans="1:7" x14ac:dyDescent="0.25">
      <c r="A889" s="218" t="e">
        <f>'Запит 2-8'!#REF!</f>
        <v>#REF!</v>
      </c>
      <c r="B889" s="48" t="e">
        <f>IF('Запит 2-8'!#REF!&lt;&gt;"",'Запит 2-8'!#REF!,"")</f>
        <v>#REF!</v>
      </c>
      <c r="C889" s="49" t="e">
        <f>'Запит 2-8'!#REF!</f>
        <v>#REF!</v>
      </c>
      <c r="D889" s="50" t="e">
        <f>'Запит 2-8'!#REF!</f>
        <v>#REF!</v>
      </c>
      <c r="E889" s="350"/>
      <c r="F889" s="353" t="e">
        <f>#REF!+#REF!</f>
        <v>#REF!</v>
      </c>
      <c r="G889" s="81" t="e">
        <f t="shared" si="58"/>
        <v>#REF!</v>
      </c>
    </row>
    <row r="890" spans="1:7" x14ac:dyDescent="0.25">
      <c r="A890" s="218" t="e">
        <f>'Запит 2-8'!#REF!</f>
        <v>#REF!</v>
      </c>
      <c r="B890" s="48" t="e">
        <f>IF('Запит 2-8'!#REF!&lt;&gt;"",'Запит 2-8'!#REF!,"")</f>
        <v>#REF!</v>
      </c>
      <c r="C890" s="49" t="e">
        <f>'Запит 2-8'!#REF!</f>
        <v>#REF!</v>
      </c>
      <c r="D890" s="50" t="e">
        <f>'Запит 2-8'!#REF!</f>
        <v>#REF!</v>
      </c>
      <c r="E890" s="350"/>
      <c r="F890" s="353" t="e">
        <f>#REF!+#REF!</f>
        <v>#REF!</v>
      </c>
      <c r="G890" s="81" t="e">
        <f t="shared" si="58"/>
        <v>#REF!</v>
      </c>
    </row>
    <row r="891" spans="1:7" x14ac:dyDescent="0.25">
      <c r="A891" s="218" t="e">
        <f>'Запит 2-8'!#REF!</f>
        <v>#REF!</v>
      </c>
      <c r="B891" s="48" t="e">
        <f>IF('Запит 2-8'!#REF!&lt;&gt;"",'Запит 2-8'!#REF!,"")</f>
        <v>#REF!</v>
      </c>
      <c r="C891" s="49" t="e">
        <f>'Запит 2-8'!#REF!</f>
        <v>#REF!</v>
      </c>
      <c r="D891" s="50" t="e">
        <f>'Запит 2-8'!#REF!</f>
        <v>#REF!</v>
      </c>
      <c r="E891" s="350"/>
      <c r="F891" s="353" t="e">
        <f>#REF!+#REF!</f>
        <v>#REF!</v>
      </c>
      <c r="G891" s="81" t="e">
        <f t="shared" si="58"/>
        <v>#REF!</v>
      </c>
    </row>
    <row r="892" spans="1:7" x14ac:dyDescent="0.25">
      <c r="A892" s="218" t="e">
        <f>'Запит 2-8'!#REF!</f>
        <v>#REF!</v>
      </c>
      <c r="B892" s="48" t="e">
        <f>IF('Запит 2-8'!#REF!&lt;&gt;"",'Запит 2-8'!#REF!,"")</f>
        <v>#REF!</v>
      </c>
      <c r="C892" s="49" t="e">
        <f>'Запит 2-8'!#REF!</f>
        <v>#REF!</v>
      </c>
      <c r="D892" s="50" t="e">
        <f>'Запит 2-8'!#REF!</f>
        <v>#REF!</v>
      </c>
      <c r="E892" s="350"/>
      <c r="F892" s="353" t="e">
        <f>#REF!+#REF!</f>
        <v>#REF!</v>
      </c>
      <c r="G892" s="81" t="e">
        <f t="shared" si="58"/>
        <v>#REF!</v>
      </c>
    </row>
    <row r="893" spans="1:7" x14ac:dyDescent="0.25">
      <c r="A893" s="218" t="e">
        <f>'Запит 2-8'!#REF!</f>
        <v>#REF!</v>
      </c>
      <c r="B893" s="48" t="e">
        <f>IF('Запит 2-8'!#REF!&lt;&gt;"",'Запит 2-8'!#REF!,"")</f>
        <v>#REF!</v>
      </c>
      <c r="C893" s="49" t="e">
        <f>'Запит 2-8'!#REF!</f>
        <v>#REF!</v>
      </c>
      <c r="D893" s="50" t="e">
        <f>'Запит 2-8'!#REF!</f>
        <v>#REF!</v>
      </c>
      <c r="E893" s="350"/>
      <c r="F893" s="353" t="e">
        <f>#REF!+#REF!</f>
        <v>#REF!</v>
      </c>
      <c r="G893" s="81" t="e">
        <f t="shared" si="58"/>
        <v>#REF!</v>
      </c>
    </row>
    <row r="894" spans="1:7" x14ac:dyDescent="0.25">
      <c r="A894" s="218" t="e">
        <f>'Запит 2-8'!#REF!</f>
        <v>#REF!</v>
      </c>
      <c r="B894" s="48" t="e">
        <f>IF('Запит 2-8'!#REF!&lt;&gt;"",'Запит 2-8'!#REF!,"")</f>
        <v>#REF!</v>
      </c>
      <c r="C894" s="49" t="e">
        <f>'Запит 2-8'!#REF!</f>
        <v>#REF!</v>
      </c>
      <c r="D894" s="50" t="e">
        <f>'Запит 2-8'!#REF!</f>
        <v>#REF!</v>
      </c>
      <c r="E894" s="350"/>
      <c r="F894" s="353" t="e">
        <f>#REF!+#REF!</f>
        <v>#REF!</v>
      </c>
      <c r="G894" s="81" t="e">
        <f t="shared" si="58"/>
        <v>#REF!</v>
      </c>
    </row>
    <row r="895" spans="1:7" x14ac:dyDescent="0.25">
      <c r="A895" s="218" t="e">
        <f>'Запит 2-8'!#REF!</f>
        <v>#REF!</v>
      </c>
      <c r="B895" s="237" t="e">
        <f>IF('Запит 2-8'!#REF!&lt;&gt;"",'Запит 2-8'!#REF!,"")</f>
        <v>#REF!</v>
      </c>
      <c r="C895" s="238" t="e">
        <f>'Запит 2-8'!#REF!</f>
        <v>#REF!</v>
      </c>
      <c r="D895" s="239" t="e">
        <f>'Запит 2-8'!#REF!</f>
        <v>#REF!</v>
      </c>
      <c r="E895" s="351"/>
      <c r="F895" s="354" t="e">
        <f>#REF!+#REF!</f>
        <v>#REF!</v>
      </c>
      <c r="G895" s="81" t="e">
        <f t="shared" si="58"/>
        <v>#REF!</v>
      </c>
    </row>
    <row r="896" spans="1:7" ht="12.75" x14ac:dyDescent="0.2">
      <c r="A896" s="236" t="e">
        <f>'Запит 2-8'!#REF!</f>
        <v>#REF!</v>
      </c>
      <c r="B896" s="762" t="s">
        <v>109</v>
      </c>
      <c r="C896" s="763"/>
      <c r="D896" s="763"/>
      <c r="E896" s="764"/>
      <c r="F896" s="764"/>
      <c r="G896" s="81" t="e">
        <f>G897</f>
        <v>#REF!</v>
      </c>
    </row>
    <row r="897" spans="1:7" x14ac:dyDescent="0.25">
      <c r="A897" s="218" t="e">
        <f>'Запит 2-8'!#REF!</f>
        <v>#REF!</v>
      </c>
      <c r="B897" s="241" t="e">
        <f>IF('Запит 2-8'!#REF!&lt;&gt;"",'Запит 2-8'!#REF!,"")</f>
        <v>#REF!</v>
      </c>
      <c r="C897" s="242" t="e">
        <f>'Запит 2-8'!#REF!</f>
        <v>#REF!</v>
      </c>
      <c r="D897" s="243" t="e">
        <f>'Запит 2-8'!#REF!</f>
        <v>#REF!</v>
      </c>
      <c r="E897" s="440" t="s">
        <v>30</v>
      </c>
      <c r="F897" s="352" t="e">
        <f>#REF!+#REF!</f>
        <v>#REF!</v>
      </c>
      <c r="G897" s="81" t="e">
        <f t="shared" ref="G897:G906" si="59">IF(B897&lt;&gt;"","Для друку","")</f>
        <v>#REF!</v>
      </c>
    </row>
    <row r="898" spans="1:7" x14ac:dyDescent="0.25">
      <c r="A898" s="218" t="e">
        <f>'Запит 2-8'!#REF!</f>
        <v>#REF!</v>
      </c>
      <c r="B898" s="48" t="e">
        <f>IF('Запит 2-8'!#REF!&lt;&gt;"",'Запит 2-8'!#REF!,"")</f>
        <v>#REF!</v>
      </c>
      <c r="C898" s="49" t="e">
        <f>'Запит 2-8'!#REF!</f>
        <v>#REF!</v>
      </c>
      <c r="D898" s="50" t="e">
        <f>'Запит 2-8'!#REF!</f>
        <v>#REF!</v>
      </c>
      <c r="E898" s="441" t="s">
        <v>30</v>
      </c>
      <c r="F898" s="353" t="e">
        <f>#REF!+#REF!</f>
        <v>#REF!</v>
      </c>
      <c r="G898" s="81" t="e">
        <f t="shared" si="59"/>
        <v>#REF!</v>
      </c>
    </row>
    <row r="899" spans="1:7" x14ac:dyDescent="0.25">
      <c r="A899" s="218" t="e">
        <f>'Запит 2-8'!#REF!</f>
        <v>#REF!</v>
      </c>
      <c r="B899" s="48" t="e">
        <f>IF('Запит 2-8'!#REF!&lt;&gt;"",'Запит 2-8'!#REF!,"")</f>
        <v>#REF!</v>
      </c>
      <c r="C899" s="49" t="e">
        <f>'Запит 2-8'!#REF!</f>
        <v>#REF!</v>
      </c>
      <c r="D899" s="50" t="e">
        <f>'Запит 2-8'!#REF!</f>
        <v>#REF!</v>
      </c>
      <c r="E899" s="441" t="s">
        <v>30</v>
      </c>
      <c r="F899" s="353" t="e">
        <f>#REF!+#REF!</f>
        <v>#REF!</v>
      </c>
      <c r="G899" s="81" t="e">
        <f t="shared" si="59"/>
        <v>#REF!</v>
      </c>
    </row>
    <row r="900" spans="1:7" x14ac:dyDescent="0.25">
      <c r="A900" s="218" t="e">
        <f>'Запит 2-8'!#REF!</f>
        <v>#REF!</v>
      </c>
      <c r="B900" s="48" t="e">
        <f>IF('Запит 2-8'!#REF!&lt;&gt;"",'Запит 2-8'!#REF!,"")</f>
        <v>#REF!</v>
      </c>
      <c r="C900" s="49" t="e">
        <f>'Запит 2-8'!#REF!</f>
        <v>#REF!</v>
      </c>
      <c r="D900" s="50" t="e">
        <f>'Запит 2-8'!#REF!</f>
        <v>#REF!</v>
      </c>
      <c r="E900" s="441" t="s">
        <v>30</v>
      </c>
      <c r="F900" s="353" t="e">
        <f>#REF!+#REF!</f>
        <v>#REF!</v>
      </c>
      <c r="G900" s="81" t="e">
        <f t="shared" si="59"/>
        <v>#REF!</v>
      </c>
    </row>
    <row r="901" spans="1:7" x14ac:dyDescent="0.25">
      <c r="A901" s="218" t="e">
        <f>'Запит 2-8'!#REF!</f>
        <v>#REF!</v>
      </c>
      <c r="B901" s="48" t="e">
        <f>IF('Запит 2-8'!#REF!&lt;&gt;"",'Запит 2-8'!#REF!,"")</f>
        <v>#REF!</v>
      </c>
      <c r="C901" s="49" t="e">
        <f>'Запит 2-8'!#REF!</f>
        <v>#REF!</v>
      </c>
      <c r="D901" s="50" t="e">
        <f>'Запит 2-8'!#REF!</f>
        <v>#REF!</v>
      </c>
      <c r="E901" s="441" t="s">
        <v>30</v>
      </c>
      <c r="F901" s="353" t="e">
        <f>#REF!+#REF!</f>
        <v>#REF!</v>
      </c>
      <c r="G901" s="81" t="e">
        <f t="shared" si="59"/>
        <v>#REF!</v>
      </c>
    </row>
    <row r="902" spans="1:7" x14ac:dyDescent="0.25">
      <c r="A902" s="218" t="e">
        <f>'Запит 2-8'!#REF!</f>
        <v>#REF!</v>
      </c>
      <c r="B902" s="48" t="e">
        <f>IF('Запит 2-8'!#REF!&lt;&gt;"",'Запит 2-8'!#REF!,"")</f>
        <v>#REF!</v>
      </c>
      <c r="C902" s="49" t="e">
        <f>'Запит 2-8'!#REF!</f>
        <v>#REF!</v>
      </c>
      <c r="D902" s="50" t="e">
        <f>'Запит 2-8'!#REF!</f>
        <v>#REF!</v>
      </c>
      <c r="E902" s="441" t="s">
        <v>30</v>
      </c>
      <c r="F902" s="353" t="e">
        <f>#REF!+#REF!</f>
        <v>#REF!</v>
      </c>
      <c r="G902" s="81" t="e">
        <f t="shared" si="59"/>
        <v>#REF!</v>
      </c>
    </row>
    <row r="903" spans="1:7" x14ac:dyDescent="0.25">
      <c r="A903" s="218" t="e">
        <f>'Запит 2-8'!#REF!</f>
        <v>#REF!</v>
      </c>
      <c r="B903" s="48" t="e">
        <f>IF('Запит 2-8'!#REF!&lt;&gt;"",'Запит 2-8'!#REF!,"")</f>
        <v>#REF!</v>
      </c>
      <c r="C903" s="49" t="e">
        <f>'Запит 2-8'!#REF!</f>
        <v>#REF!</v>
      </c>
      <c r="D903" s="50" t="e">
        <f>'Запит 2-8'!#REF!</f>
        <v>#REF!</v>
      </c>
      <c r="E903" s="441" t="s">
        <v>30</v>
      </c>
      <c r="F903" s="353" t="e">
        <f>#REF!+#REF!</f>
        <v>#REF!</v>
      </c>
      <c r="G903" s="81" t="e">
        <f t="shared" si="59"/>
        <v>#REF!</v>
      </c>
    </row>
    <row r="904" spans="1:7" x14ac:dyDescent="0.25">
      <c r="A904" s="218" t="e">
        <f>'Запит 2-8'!#REF!</f>
        <v>#REF!</v>
      </c>
      <c r="B904" s="48" t="e">
        <f>IF('Запит 2-8'!#REF!&lt;&gt;"",'Запит 2-8'!#REF!,"")</f>
        <v>#REF!</v>
      </c>
      <c r="C904" s="49" t="e">
        <f>'Запит 2-8'!#REF!</f>
        <v>#REF!</v>
      </c>
      <c r="D904" s="50" t="e">
        <f>'Запит 2-8'!#REF!</f>
        <v>#REF!</v>
      </c>
      <c r="E904" s="441" t="s">
        <v>30</v>
      </c>
      <c r="F904" s="353" t="e">
        <f>#REF!+#REF!</f>
        <v>#REF!</v>
      </c>
      <c r="G904" s="81" t="e">
        <f t="shared" si="59"/>
        <v>#REF!</v>
      </c>
    </row>
    <row r="905" spans="1:7" ht="12.75" customHeight="1" x14ac:dyDescent="0.25">
      <c r="A905" s="218" t="e">
        <f>'Запит 2-8'!#REF!</f>
        <v>#REF!</v>
      </c>
      <c r="B905" s="48" t="e">
        <f>IF('Запит 2-8'!#REF!&lt;&gt;"",'Запит 2-8'!#REF!,"")</f>
        <v>#REF!</v>
      </c>
      <c r="C905" s="49" t="e">
        <f>'Запит 2-8'!#REF!</f>
        <v>#REF!</v>
      </c>
      <c r="D905" s="50" t="e">
        <f>'Запит 2-8'!#REF!</f>
        <v>#REF!</v>
      </c>
      <c r="E905" s="441" t="s">
        <v>30</v>
      </c>
      <c r="F905" s="353" t="e">
        <f>#REF!+#REF!</f>
        <v>#REF!</v>
      </c>
      <c r="G905" s="81" t="e">
        <f t="shared" si="59"/>
        <v>#REF!</v>
      </c>
    </row>
    <row r="906" spans="1:7" ht="12.75" customHeight="1" x14ac:dyDescent="0.25">
      <c r="A906" s="240" t="e">
        <f>'Запит 2-8'!#REF!</f>
        <v>#REF!</v>
      </c>
      <c r="B906" s="48" t="e">
        <f>IF('Запит 2-8'!#REF!&lt;&gt;"",'Запит 2-8'!#REF!,"")</f>
        <v>#REF!</v>
      </c>
      <c r="C906" s="49" t="e">
        <f>'Запит 2-8'!#REF!</f>
        <v>#REF!</v>
      </c>
      <c r="D906" s="50" t="e">
        <f>'Запит 2-8'!#REF!</f>
        <v>#REF!</v>
      </c>
      <c r="E906" s="442" t="s">
        <v>30</v>
      </c>
      <c r="F906" s="354" t="e">
        <f>#REF!+#REF!</f>
        <v>#REF!</v>
      </c>
      <c r="G906" s="81" t="e">
        <f t="shared" si="59"/>
        <v>#REF!</v>
      </c>
    </row>
    <row r="907" spans="1:7" ht="12.75" customHeight="1" x14ac:dyDescent="0.2">
      <c r="A907" s="773" t="e">
        <f>'Запит 2-8'!#REF!</f>
        <v>#REF!</v>
      </c>
      <c r="B907" s="774"/>
      <c r="C907" s="774"/>
      <c r="D907" s="774"/>
      <c r="E907" s="774"/>
      <c r="F907" s="774"/>
      <c r="G907" s="81" t="e">
        <f>G908</f>
        <v>#REF!</v>
      </c>
    </row>
    <row r="908" spans="1:7" ht="12.75" customHeight="1" x14ac:dyDescent="0.2">
      <c r="A908" s="760" t="e">
        <f>'Запит 2-8'!#REF!</f>
        <v>#REF!</v>
      </c>
      <c r="B908" s="761"/>
      <c r="C908" s="761"/>
      <c r="D908" s="761"/>
      <c r="E908" s="761"/>
      <c r="F908" s="761"/>
      <c r="G908" s="81" t="e">
        <f>G909</f>
        <v>#REF!</v>
      </c>
    </row>
    <row r="909" spans="1:7" ht="12.75" x14ac:dyDescent="0.2">
      <c r="A909" s="235" t="s">
        <v>4</v>
      </c>
      <c r="B909" s="762" t="s">
        <v>106</v>
      </c>
      <c r="C909" s="763"/>
      <c r="D909" s="763"/>
      <c r="E909" s="765"/>
      <c r="F909" s="765"/>
      <c r="G909" s="81" t="e">
        <f>G910</f>
        <v>#REF!</v>
      </c>
    </row>
    <row r="910" spans="1:7" x14ac:dyDescent="0.25">
      <c r="A910" s="218" t="e">
        <f>'Запит 2-8'!#REF!</f>
        <v>#REF!</v>
      </c>
      <c r="B910" s="241" t="e">
        <f>IF('Запит 2-8'!#REF!&lt;&gt;"",'Запит 2-8'!#REF!,"")</f>
        <v>#REF!</v>
      </c>
      <c r="C910" s="242" t="e">
        <f>'Запит 2-8'!#REF!</f>
        <v>#REF!</v>
      </c>
      <c r="D910" s="243" t="e">
        <f>'Запит 2-8'!#REF!</f>
        <v>#REF!</v>
      </c>
      <c r="E910" s="349"/>
      <c r="F910" s="352" t="e">
        <f>#REF!+#REF!</f>
        <v>#REF!</v>
      </c>
      <c r="G910" s="81" t="e">
        <f>IF(B910&lt;&gt;"","Для друку","")</f>
        <v>#REF!</v>
      </c>
    </row>
    <row r="911" spans="1:7" x14ac:dyDescent="0.25">
      <c r="A911" s="218" t="e">
        <f>'Запит 2-8'!#REF!</f>
        <v>#REF!</v>
      </c>
      <c r="B911" s="48" t="e">
        <f>IF('Запит 2-8'!#REF!&lt;&gt;"",'Запит 2-8'!#REF!,"")</f>
        <v>#REF!</v>
      </c>
      <c r="C911" s="49" t="e">
        <f>'Запит 2-8'!#REF!</f>
        <v>#REF!</v>
      </c>
      <c r="D911" s="50" t="e">
        <f>'Запит 2-8'!#REF!</f>
        <v>#REF!</v>
      </c>
      <c r="E911" s="350"/>
      <c r="F911" s="353" t="e">
        <f>#REF!+#REF!</f>
        <v>#REF!</v>
      </c>
      <c r="G911" s="81" t="e">
        <f t="shared" ref="G911:G924" si="60">IF(B911&lt;&gt;"","Для друку","")</f>
        <v>#REF!</v>
      </c>
    </row>
    <row r="912" spans="1:7" x14ac:dyDescent="0.25">
      <c r="A912" s="218" t="e">
        <f>'Запит 2-8'!#REF!</f>
        <v>#REF!</v>
      </c>
      <c r="B912" s="48" t="e">
        <f>IF('Запит 2-8'!#REF!&lt;&gt;"",'Запит 2-8'!#REF!,"")</f>
        <v>#REF!</v>
      </c>
      <c r="C912" s="49" t="e">
        <f>'Запит 2-8'!#REF!</f>
        <v>#REF!</v>
      </c>
      <c r="D912" s="50" t="e">
        <f>'Запит 2-8'!#REF!</f>
        <v>#REF!</v>
      </c>
      <c r="E912" s="350"/>
      <c r="F912" s="353" t="e">
        <f>#REF!+#REF!</f>
        <v>#REF!</v>
      </c>
      <c r="G912" s="81" t="e">
        <f t="shared" si="60"/>
        <v>#REF!</v>
      </c>
    </row>
    <row r="913" spans="1:7" x14ac:dyDescent="0.25">
      <c r="A913" s="218" t="e">
        <f>'Запит 2-8'!#REF!</f>
        <v>#REF!</v>
      </c>
      <c r="B913" s="48" t="e">
        <f>IF('Запит 2-8'!#REF!&lt;&gt;"",'Запит 2-8'!#REF!,"")</f>
        <v>#REF!</v>
      </c>
      <c r="C913" s="49" t="e">
        <f>'Запит 2-8'!#REF!</f>
        <v>#REF!</v>
      </c>
      <c r="D913" s="50" t="e">
        <f>'Запит 2-8'!#REF!</f>
        <v>#REF!</v>
      </c>
      <c r="E913" s="229"/>
      <c r="F913" s="353" t="e">
        <f>#REF!+#REF!</f>
        <v>#REF!</v>
      </c>
      <c r="G913" s="81" t="e">
        <f t="shared" si="60"/>
        <v>#REF!</v>
      </c>
    </row>
    <row r="914" spans="1:7" x14ac:dyDescent="0.25">
      <c r="A914" s="218" t="e">
        <f>'Запит 2-8'!#REF!</f>
        <v>#REF!</v>
      </c>
      <c r="B914" s="48" t="e">
        <f>IF('Запит 2-8'!#REF!&lt;&gt;"",'Запит 2-8'!#REF!,"")</f>
        <v>#REF!</v>
      </c>
      <c r="C914" s="49" t="e">
        <f>'Запит 2-8'!#REF!</f>
        <v>#REF!</v>
      </c>
      <c r="D914" s="50" t="e">
        <f>'Запит 2-8'!#REF!</f>
        <v>#REF!</v>
      </c>
      <c r="E914" s="350"/>
      <c r="F914" s="353" t="e">
        <f>#REF!+#REF!</f>
        <v>#REF!</v>
      </c>
      <c r="G914" s="81" t="e">
        <f t="shared" si="60"/>
        <v>#REF!</v>
      </c>
    </row>
    <row r="915" spans="1:7" x14ac:dyDescent="0.25">
      <c r="A915" s="218" t="e">
        <f>'Запит 2-8'!#REF!</f>
        <v>#REF!</v>
      </c>
      <c r="B915" s="48" t="e">
        <f>IF('Запит 2-8'!#REF!&lt;&gt;"",'Запит 2-8'!#REF!,"")</f>
        <v>#REF!</v>
      </c>
      <c r="C915" s="49" t="e">
        <f>'Запит 2-8'!#REF!</f>
        <v>#REF!</v>
      </c>
      <c r="D915" s="50" t="e">
        <f>'Запит 2-8'!#REF!</f>
        <v>#REF!</v>
      </c>
      <c r="E915" s="350"/>
      <c r="F915" s="353" t="e">
        <f>#REF!+#REF!</f>
        <v>#REF!</v>
      </c>
      <c r="G915" s="81" t="e">
        <f t="shared" si="60"/>
        <v>#REF!</v>
      </c>
    </row>
    <row r="916" spans="1:7" x14ac:dyDescent="0.25">
      <c r="A916" s="218" t="e">
        <f>'Запит 2-8'!#REF!</f>
        <v>#REF!</v>
      </c>
      <c r="B916" s="48" t="e">
        <f>IF('Запит 2-8'!#REF!&lt;&gt;"",'Запит 2-8'!#REF!,"")</f>
        <v>#REF!</v>
      </c>
      <c r="C916" s="49" t="e">
        <f>'Запит 2-8'!#REF!</f>
        <v>#REF!</v>
      </c>
      <c r="D916" s="50" t="e">
        <f>'Запит 2-8'!#REF!</f>
        <v>#REF!</v>
      </c>
      <c r="E916" s="350"/>
      <c r="F916" s="353" t="e">
        <f>#REF!+#REF!</f>
        <v>#REF!</v>
      </c>
      <c r="G916" s="81" t="e">
        <f t="shared" si="60"/>
        <v>#REF!</v>
      </c>
    </row>
    <row r="917" spans="1:7" x14ac:dyDescent="0.25">
      <c r="A917" s="218" t="e">
        <f>'Запит 2-8'!#REF!</f>
        <v>#REF!</v>
      </c>
      <c r="B917" s="48" t="e">
        <f>IF('Запит 2-8'!#REF!&lt;&gt;"",'Запит 2-8'!#REF!,"")</f>
        <v>#REF!</v>
      </c>
      <c r="C917" s="49" t="e">
        <f>'Запит 2-8'!#REF!</f>
        <v>#REF!</v>
      </c>
      <c r="D917" s="50" t="e">
        <f>'Запит 2-8'!#REF!</f>
        <v>#REF!</v>
      </c>
      <c r="E917" s="350"/>
      <c r="F917" s="353" t="e">
        <f>#REF!+#REF!</f>
        <v>#REF!</v>
      </c>
      <c r="G917" s="81" t="e">
        <f t="shared" si="60"/>
        <v>#REF!</v>
      </c>
    </row>
    <row r="918" spans="1:7" x14ac:dyDescent="0.25">
      <c r="A918" s="218" t="e">
        <f>'Запит 2-8'!#REF!</f>
        <v>#REF!</v>
      </c>
      <c r="B918" s="48" t="e">
        <f>IF('Запит 2-8'!#REF!&lt;&gt;"",'Запит 2-8'!#REF!,"")</f>
        <v>#REF!</v>
      </c>
      <c r="C918" s="49" t="e">
        <f>'Запит 2-8'!#REF!</f>
        <v>#REF!</v>
      </c>
      <c r="D918" s="50" t="e">
        <f>'Запит 2-8'!#REF!</f>
        <v>#REF!</v>
      </c>
      <c r="E918" s="350"/>
      <c r="F918" s="353" t="e">
        <f>#REF!+#REF!</f>
        <v>#REF!</v>
      </c>
      <c r="G918" s="81" t="e">
        <f t="shared" si="60"/>
        <v>#REF!</v>
      </c>
    </row>
    <row r="919" spans="1:7" x14ac:dyDescent="0.25">
      <c r="A919" s="218" t="e">
        <f>'Запит 2-8'!#REF!</f>
        <v>#REF!</v>
      </c>
      <c r="B919" s="48" t="e">
        <f>IF('Запит 2-8'!#REF!&lt;&gt;"",'Запит 2-8'!#REF!,"")</f>
        <v>#REF!</v>
      </c>
      <c r="C919" s="49" t="e">
        <f>'Запит 2-8'!#REF!</f>
        <v>#REF!</v>
      </c>
      <c r="D919" s="50" t="e">
        <f>'Запит 2-8'!#REF!</f>
        <v>#REF!</v>
      </c>
      <c r="E919" s="350"/>
      <c r="F919" s="353" t="e">
        <f>#REF!+#REF!</f>
        <v>#REF!</v>
      </c>
      <c r="G919" s="81" t="e">
        <f t="shared" si="60"/>
        <v>#REF!</v>
      </c>
    </row>
    <row r="920" spans="1:7" x14ac:dyDescent="0.25">
      <c r="A920" s="218" t="e">
        <f>'Запит 2-8'!#REF!</f>
        <v>#REF!</v>
      </c>
      <c r="B920" s="48" t="e">
        <f>IF('Запит 2-8'!#REF!&lt;&gt;"",'Запит 2-8'!#REF!,"")</f>
        <v>#REF!</v>
      </c>
      <c r="C920" s="49" t="e">
        <f>'Запит 2-8'!#REF!</f>
        <v>#REF!</v>
      </c>
      <c r="D920" s="50" t="e">
        <f>'Запит 2-8'!#REF!</f>
        <v>#REF!</v>
      </c>
      <c r="E920" s="350"/>
      <c r="F920" s="353" t="e">
        <f>#REF!+#REF!</f>
        <v>#REF!</v>
      </c>
      <c r="G920" s="81" t="e">
        <f t="shared" si="60"/>
        <v>#REF!</v>
      </c>
    </row>
    <row r="921" spans="1:7" x14ac:dyDescent="0.25">
      <c r="A921" s="218" t="e">
        <f>'Запит 2-8'!#REF!</f>
        <v>#REF!</v>
      </c>
      <c r="B921" s="48" t="e">
        <f>IF('Запит 2-8'!#REF!&lt;&gt;"",'Запит 2-8'!#REF!,"")</f>
        <v>#REF!</v>
      </c>
      <c r="C921" s="49" t="e">
        <f>'Запит 2-8'!#REF!</f>
        <v>#REF!</v>
      </c>
      <c r="D921" s="50" t="e">
        <f>'Запит 2-8'!#REF!</f>
        <v>#REF!</v>
      </c>
      <c r="E921" s="350"/>
      <c r="F921" s="353" t="e">
        <f>#REF!+#REF!</f>
        <v>#REF!</v>
      </c>
      <c r="G921" s="81" t="e">
        <f t="shared" si="60"/>
        <v>#REF!</v>
      </c>
    </row>
    <row r="922" spans="1:7" x14ac:dyDescent="0.25">
      <c r="A922" s="218" t="e">
        <f>'Запит 2-8'!#REF!</f>
        <v>#REF!</v>
      </c>
      <c r="B922" s="48" t="e">
        <f>IF('Запит 2-8'!#REF!&lt;&gt;"",'Запит 2-8'!#REF!,"")</f>
        <v>#REF!</v>
      </c>
      <c r="C922" s="49" t="e">
        <f>'Запит 2-8'!#REF!</f>
        <v>#REF!</v>
      </c>
      <c r="D922" s="50" t="e">
        <f>'Запит 2-8'!#REF!</f>
        <v>#REF!</v>
      </c>
      <c r="E922" s="350"/>
      <c r="F922" s="353" t="e">
        <f>#REF!+#REF!</f>
        <v>#REF!</v>
      </c>
      <c r="G922" s="81" t="e">
        <f t="shared" si="60"/>
        <v>#REF!</v>
      </c>
    </row>
    <row r="923" spans="1:7" x14ac:dyDescent="0.25">
      <c r="A923" s="218" t="e">
        <f>'Запит 2-8'!#REF!</f>
        <v>#REF!</v>
      </c>
      <c r="B923" s="48" t="e">
        <f>IF('Запит 2-8'!#REF!&lt;&gt;"",'Запит 2-8'!#REF!,"")</f>
        <v>#REF!</v>
      </c>
      <c r="C923" s="49" t="e">
        <f>'Запит 2-8'!#REF!</f>
        <v>#REF!</v>
      </c>
      <c r="D923" s="50" t="e">
        <f>'Запит 2-8'!#REF!</f>
        <v>#REF!</v>
      </c>
      <c r="E923" s="350"/>
      <c r="F923" s="353" t="e">
        <f>#REF!+#REF!</f>
        <v>#REF!</v>
      </c>
      <c r="G923" s="81" t="e">
        <f t="shared" si="60"/>
        <v>#REF!</v>
      </c>
    </row>
    <row r="924" spans="1:7" x14ac:dyDescent="0.25">
      <c r="A924" s="218" t="e">
        <f>'Запит 2-8'!#REF!</f>
        <v>#REF!</v>
      </c>
      <c r="B924" s="237" t="e">
        <f>IF('Запит 2-8'!#REF!&lt;&gt;"",'Запит 2-8'!#REF!,"")</f>
        <v>#REF!</v>
      </c>
      <c r="C924" s="238" t="e">
        <f>'Запит 2-8'!#REF!</f>
        <v>#REF!</v>
      </c>
      <c r="D924" s="239" t="e">
        <f>'Запит 2-8'!#REF!</f>
        <v>#REF!</v>
      </c>
      <c r="E924" s="351"/>
      <c r="F924" s="354" t="e">
        <f>#REF!+#REF!</f>
        <v>#REF!</v>
      </c>
      <c r="G924" s="81" t="e">
        <f t="shared" si="60"/>
        <v>#REF!</v>
      </c>
    </row>
    <row r="925" spans="1:7" ht="12.75" x14ac:dyDescent="0.2">
      <c r="A925" s="236" t="e">
        <f>'Запит 2-8'!#REF!</f>
        <v>#REF!</v>
      </c>
      <c r="B925" s="762" t="s">
        <v>107</v>
      </c>
      <c r="C925" s="763"/>
      <c r="D925" s="763"/>
      <c r="E925" s="764"/>
      <c r="F925" s="764"/>
      <c r="G925" s="81" t="e">
        <f>G926</f>
        <v>#REF!</v>
      </c>
    </row>
    <row r="926" spans="1:7" x14ac:dyDescent="0.25">
      <c r="A926" s="218" t="e">
        <f>'Запит 2-8'!#REF!</f>
        <v>#REF!</v>
      </c>
      <c r="B926" s="241" t="e">
        <f>IF('Запит 2-8'!#REF!&lt;&gt;"",'Запит 2-8'!#REF!,"")</f>
        <v>#REF!</v>
      </c>
      <c r="C926" s="242" t="e">
        <f>'Запит 2-8'!#REF!</f>
        <v>#REF!</v>
      </c>
      <c r="D926" s="243" t="e">
        <f>'Запит 2-8'!#REF!</f>
        <v>#REF!</v>
      </c>
      <c r="E926" s="349"/>
      <c r="F926" s="352" t="e">
        <f>#REF!+#REF!</f>
        <v>#REF!</v>
      </c>
      <c r="G926" s="81" t="e">
        <f t="shared" ref="G926:G940" si="61">IF(B926&lt;&gt;"","Для друку","")</f>
        <v>#REF!</v>
      </c>
    </row>
    <row r="927" spans="1:7" x14ac:dyDescent="0.25">
      <c r="A927" s="218" t="e">
        <f>'Запит 2-8'!#REF!</f>
        <v>#REF!</v>
      </c>
      <c r="B927" s="48" t="e">
        <f>IF('Запит 2-8'!#REF!&lt;&gt;"",'Запит 2-8'!#REF!,"")</f>
        <v>#REF!</v>
      </c>
      <c r="C927" s="49" t="e">
        <f>'Запит 2-8'!#REF!</f>
        <v>#REF!</v>
      </c>
      <c r="D927" s="50" t="e">
        <f>'Запит 2-8'!#REF!</f>
        <v>#REF!</v>
      </c>
      <c r="E927" s="350"/>
      <c r="F927" s="353" t="e">
        <f>#REF!+#REF!</f>
        <v>#REF!</v>
      </c>
      <c r="G927" s="81" t="e">
        <f t="shared" si="61"/>
        <v>#REF!</v>
      </c>
    </row>
    <row r="928" spans="1:7" x14ac:dyDescent="0.25">
      <c r="A928" s="218" t="e">
        <f>'Запит 2-8'!#REF!</f>
        <v>#REF!</v>
      </c>
      <c r="B928" s="48" t="e">
        <f>IF('Запит 2-8'!#REF!&lt;&gt;"",'Запит 2-8'!#REF!,"")</f>
        <v>#REF!</v>
      </c>
      <c r="C928" s="49" t="e">
        <f>'Запит 2-8'!#REF!</f>
        <v>#REF!</v>
      </c>
      <c r="D928" s="50" t="e">
        <f>'Запит 2-8'!#REF!</f>
        <v>#REF!</v>
      </c>
      <c r="E928" s="350"/>
      <c r="F928" s="353" t="e">
        <f>#REF!+#REF!</f>
        <v>#REF!</v>
      </c>
      <c r="G928" s="81" t="e">
        <f t="shared" si="61"/>
        <v>#REF!</v>
      </c>
    </row>
    <row r="929" spans="1:7" x14ac:dyDescent="0.25">
      <c r="A929" s="218" t="e">
        <f>'Запит 2-8'!#REF!</f>
        <v>#REF!</v>
      </c>
      <c r="B929" s="48" t="e">
        <f>IF('Запит 2-8'!#REF!&lt;&gt;"",'Запит 2-8'!#REF!,"")</f>
        <v>#REF!</v>
      </c>
      <c r="C929" s="49" t="e">
        <f>'Запит 2-8'!#REF!</f>
        <v>#REF!</v>
      </c>
      <c r="D929" s="50" t="e">
        <f>'Запит 2-8'!#REF!</f>
        <v>#REF!</v>
      </c>
      <c r="E929" s="229"/>
      <c r="F929" s="353" t="e">
        <f>#REF!+#REF!</f>
        <v>#REF!</v>
      </c>
      <c r="G929" s="81" t="e">
        <f t="shared" si="61"/>
        <v>#REF!</v>
      </c>
    </row>
    <row r="930" spans="1:7" x14ac:dyDescent="0.25">
      <c r="A930" s="218" t="e">
        <f>'Запит 2-8'!#REF!</f>
        <v>#REF!</v>
      </c>
      <c r="B930" s="48" t="e">
        <f>IF('Запит 2-8'!#REF!&lt;&gt;"",'Запит 2-8'!#REF!,"")</f>
        <v>#REF!</v>
      </c>
      <c r="C930" s="49" t="e">
        <f>'Запит 2-8'!#REF!</f>
        <v>#REF!</v>
      </c>
      <c r="D930" s="50" t="e">
        <f>'Запит 2-8'!#REF!</f>
        <v>#REF!</v>
      </c>
      <c r="E930" s="350"/>
      <c r="F930" s="353" t="e">
        <f>#REF!+#REF!</f>
        <v>#REF!</v>
      </c>
      <c r="G930" s="81" t="e">
        <f t="shared" si="61"/>
        <v>#REF!</v>
      </c>
    </row>
    <row r="931" spans="1:7" x14ac:dyDescent="0.25">
      <c r="A931" s="218" t="e">
        <f>'Запит 2-8'!#REF!</f>
        <v>#REF!</v>
      </c>
      <c r="B931" s="48" t="e">
        <f>IF('Запит 2-8'!#REF!&lt;&gt;"",'Запит 2-8'!#REF!,"")</f>
        <v>#REF!</v>
      </c>
      <c r="C931" s="49" t="e">
        <f>'Запит 2-8'!#REF!</f>
        <v>#REF!</v>
      </c>
      <c r="D931" s="50" t="e">
        <f>'Запит 2-8'!#REF!</f>
        <v>#REF!</v>
      </c>
      <c r="E931" s="350"/>
      <c r="F931" s="353" t="e">
        <f>#REF!+#REF!</f>
        <v>#REF!</v>
      </c>
      <c r="G931" s="81" t="e">
        <f t="shared" si="61"/>
        <v>#REF!</v>
      </c>
    </row>
    <row r="932" spans="1:7" x14ac:dyDescent="0.25">
      <c r="A932" s="218" t="e">
        <f>'Запит 2-8'!#REF!</f>
        <v>#REF!</v>
      </c>
      <c r="B932" s="48" t="e">
        <f>IF('Запит 2-8'!#REF!&lt;&gt;"",'Запит 2-8'!#REF!,"")</f>
        <v>#REF!</v>
      </c>
      <c r="C932" s="49" t="e">
        <f>'Запит 2-8'!#REF!</f>
        <v>#REF!</v>
      </c>
      <c r="D932" s="50" t="e">
        <f>'Запит 2-8'!#REF!</f>
        <v>#REF!</v>
      </c>
      <c r="E932" s="350"/>
      <c r="F932" s="353" t="e">
        <f>#REF!+#REF!</f>
        <v>#REF!</v>
      </c>
      <c r="G932" s="81" t="e">
        <f t="shared" si="61"/>
        <v>#REF!</v>
      </c>
    </row>
    <row r="933" spans="1:7" x14ac:dyDescent="0.25">
      <c r="A933" s="218" t="e">
        <f>'Запит 2-8'!#REF!</f>
        <v>#REF!</v>
      </c>
      <c r="B933" s="48" t="e">
        <f>IF('Запит 2-8'!#REF!&lt;&gt;"",'Запит 2-8'!#REF!,"")</f>
        <v>#REF!</v>
      </c>
      <c r="C933" s="49" t="e">
        <f>'Запит 2-8'!#REF!</f>
        <v>#REF!</v>
      </c>
      <c r="D933" s="50" t="e">
        <f>'Запит 2-8'!#REF!</f>
        <v>#REF!</v>
      </c>
      <c r="E933" s="350"/>
      <c r="F933" s="353" t="e">
        <f>#REF!+#REF!</f>
        <v>#REF!</v>
      </c>
      <c r="G933" s="81" t="e">
        <f t="shared" si="61"/>
        <v>#REF!</v>
      </c>
    </row>
    <row r="934" spans="1:7" x14ac:dyDescent="0.25">
      <c r="A934" s="218" t="e">
        <f>'Запит 2-8'!#REF!</f>
        <v>#REF!</v>
      </c>
      <c r="B934" s="48" t="e">
        <f>IF('Запит 2-8'!#REF!&lt;&gt;"",'Запит 2-8'!#REF!,"")</f>
        <v>#REF!</v>
      </c>
      <c r="C934" s="49" t="e">
        <f>'Запит 2-8'!#REF!</f>
        <v>#REF!</v>
      </c>
      <c r="D934" s="50" t="e">
        <f>'Запит 2-8'!#REF!</f>
        <v>#REF!</v>
      </c>
      <c r="E934" s="350"/>
      <c r="F934" s="353" t="e">
        <f>#REF!+#REF!</f>
        <v>#REF!</v>
      </c>
      <c r="G934" s="81" t="e">
        <f t="shared" si="61"/>
        <v>#REF!</v>
      </c>
    </row>
    <row r="935" spans="1:7" x14ac:dyDescent="0.25">
      <c r="A935" s="218" t="e">
        <f>'Запит 2-8'!#REF!</f>
        <v>#REF!</v>
      </c>
      <c r="B935" s="48" t="e">
        <f>IF('Запит 2-8'!#REF!&lt;&gt;"",'Запит 2-8'!#REF!,"")</f>
        <v>#REF!</v>
      </c>
      <c r="C935" s="49" t="e">
        <f>'Запит 2-8'!#REF!</f>
        <v>#REF!</v>
      </c>
      <c r="D935" s="50" t="e">
        <f>'Запит 2-8'!#REF!</f>
        <v>#REF!</v>
      </c>
      <c r="E935" s="350"/>
      <c r="F935" s="353" t="e">
        <f>#REF!+#REF!</f>
        <v>#REF!</v>
      </c>
      <c r="G935" s="81" t="e">
        <f t="shared" si="61"/>
        <v>#REF!</v>
      </c>
    </row>
    <row r="936" spans="1:7" x14ac:dyDescent="0.25">
      <c r="A936" s="218" t="e">
        <f>'Запит 2-8'!#REF!</f>
        <v>#REF!</v>
      </c>
      <c r="B936" s="48" t="e">
        <f>IF('Запит 2-8'!#REF!&lt;&gt;"",'Запит 2-8'!#REF!,"")</f>
        <v>#REF!</v>
      </c>
      <c r="C936" s="49" t="e">
        <f>'Запит 2-8'!#REF!</f>
        <v>#REF!</v>
      </c>
      <c r="D936" s="50" t="e">
        <f>'Запит 2-8'!#REF!</f>
        <v>#REF!</v>
      </c>
      <c r="E936" s="350"/>
      <c r="F936" s="353" t="e">
        <f>#REF!+#REF!</f>
        <v>#REF!</v>
      </c>
      <c r="G936" s="81" t="e">
        <f t="shared" si="61"/>
        <v>#REF!</v>
      </c>
    </row>
    <row r="937" spans="1:7" x14ac:dyDescent="0.25">
      <c r="A937" s="218" t="e">
        <f>'Запит 2-8'!#REF!</f>
        <v>#REF!</v>
      </c>
      <c r="B937" s="48" t="e">
        <f>IF('Запит 2-8'!#REF!&lt;&gt;"",'Запит 2-8'!#REF!,"")</f>
        <v>#REF!</v>
      </c>
      <c r="C937" s="49" t="e">
        <f>'Запит 2-8'!#REF!</f>
        <v>#REF!</v>
      </c>
      <c r="D937" s="50" t="e">
        <f>'Запит 2-8'!#REF!</f>
        <v>#REF!</v>
      </c>
      <c r="E937" s="350"/>
      <c r="F937" s="353" t="e">
        <f>#REF!+#REF!</f>
        <v>#REF!</v>
      </c>
      <c r="G937" s="81" t="e">
        <f t="shared" si="61"/>
        <v>#REF!</v>
      </c>
    </row>
    <row r="938" spans="1:7" x14ac:dyDescent="0.25">
      <c r="A938" s="218" t="e">
        <f>'Запит 2-8'!#REF!</f>
        <v>#REF!</v>
      </c>
      <c r="B938" s="48" t="e">
        <f>IF('Запит 2-8'!#REF!&lt;&gt;"",'Запит 2-8'!#REF!,"")</f>
        <v>#REF!</v>
      </c>
      <c r="C938" s="49" t="e">
        <f>'Запит 2-8'!#REF!</f>
        <v>#REF!</v>
      </c>
      <c r="D938" s="50" t="e">
        <f>'Запит 2-8'!#REF!</f>
        <v>#REF!</v>
      </c>
      <c r="E938" s="350"/>
      <c r="F938" s="353" t="e">
        <f>#REF!+#REF!</f>
        <v>#REF!</v>
      </c>
      <c r="G938" s="81" t="e">
        <f t="shared" si="61"/>
        <v>#REF!</v>
      </c>
    </row>
    <row r="939" spans="1:7" x14ac:dyDescent="0.25">
      <c r="A939" s="218" t="e">
        <f>'Запит 2-8'!#REF!</f>
        <v>#REF!</v>
      </c>
      <c r="B939" s="48" t="e">
        <f>IF('Запит 2-8'!#REF!&lt;&gt;"",'Запит 2-8'!#REF!,"")</f>
        <v>#REF!</v>
      </c>
      <c r="C939" s="49" t="e">
        <f>'Запит 2-8'!#REF!</f>
        <v>#REF!</v>
      </c>
      <c r="D939" s="50" t="e">
        <f>'Запит 2-8'!#REF!</f>
        <v>#REF!</v>
      </c>
      <c r="E939" s="350"/>
      <c r="F939" s="353" t="e">
        <f>#REF!+#REF!</f>
        <v>#REF!</v>
      </c>
      <c r="G939" s="81" t="e">
        <f t="shared" si="61"/>
        <v>#REF!</v>
      </c>
    </row>
    <row r="940" spans="1:7" x14ac:dyDescent="0.25">
      <c r="A940" s="218" t="e">
        <f>'Запит 2-8'!#REF!</f>
        <v>#REF!</v>
      </c>
      <c r="B940" s="237" t="e">
        <f>IF('Запит 2-8'!#REF!&lt;&gt;"",'Запит 2-8'!#REF!,"")</f>
        <v>#REF!</v>
      </c>
      <c r="C940" s="238" t="e">
        <f>'Запит 2-8'!#REF!</f>
        <v>#REF!</v>
      </c>
      <c r="D940" s="239" t="e">
        <f>'Запит 2-8'!#REF!</f>
        <v>#REF!</v>
      </c>
      <c r="E940" s="351"/>
      <c r="F940" s="354" t="e">
        <f>#REF!+#REF!</f>
        <v>#REF!</v>
      </c>
      <c r="G940" s="81" t="e">
        <f t="shared" si="61"/>
        <v>#REF!</v>
      </c>
    </row>
    <row r="941" spans="1:7" ht="12.75" x14ac:dyDescent="0.2">
      <c r="A941" s="236" t="e">
        <f>'Запит 2-8'!#REF!</f>
        <v>#REF!</v>
      </c>
      <c r="B941" s="762" t="s">
        <v>108</v>
      </c>
      <c r="C941" s="763"/>
      <c r="D941" s="763"/>
      <c r="E941" s="764"/>
      <c r="F941" s="764"/>
      <c r="G941" s="81" t="e">
        <f>G942</f>
        <v>#REF!</v>
      </c>
    </row>
    <row r="942" spans="1:7" x14ac:dyDescent="0.25">
      <c r="A942" s="218" t="e">
        <f>'Запит 2-8'!#REF!</f>
        <v>#REF!</v>
      </c>
      <c r="B942" s="241" t="e">
        <f>IF('Запит 2-8'!#REF!&lt;&gt;"",'Запит 2-8'!#REF!,"")</f>
        <v>#REF!</v>
      </c>
      <c r="C942" s="242" t="e">
        <f>'Запит 2-8'!#REF!</f>
        <v>#REF!</v>
      </c>
      <c r="D942" s="243" t="e">
        <f>'Запит 2-8'!#REF!</f>
        <v>#REF!</v>
      </c>
      <c r="E942" s="349"/>
      <c r="F942" s="352" t="e">
        <f>#REF!+#REF!</f>
        <v>#REF!</v>
      </c>
      <c r="G942" s="81" t="e">
        <f t="shared" ref="G942:G956" si="62">IF(B942&lt;&gt;"","Для друку","")</f>
        <v>#REF!</v>
      </c>
    </row>
    <row r="943" spans="1:7" x14ac:dyDescent="0.25">
      <c r="A943" s="218" t="e">
        <f>'Запит 2-8'!#REF!</f>
        <v>#REF!</v>
      </c>
      <c r="B943" s="48" t="e">
        <f>IF('Запит 2-8'!#REF!&lt;&gt;"",'Запит 2-8'!#REF!,"")</f>
        <v>#REF!</v>
      </c>
      <c r="C943" s="49" t="e">
        <f>'Запит 2-8'!#REF!</f>
        <v>#REF!</v>
      </c>
      <c r="D943" s="50" t="e">
        <f>'Запит 2-8'!#REF!</f>
        <v>#REF!</v>
      </c>
      <c r="E943" s="350"/>
      <c r="F943" s="353" t="e">
        <f>#REF!+#REF!</f>
        <v>#REF!</v>
      </c>
      <c r="G943" s="81" t="e">
        <f t="shared" si="62"/>
        <v>#REF!</v>
      </c>
    </row>
    <row r="944" spans="1:7" x14ac:dyDescent="0.25">
      <c r="A944" s="218" t="e">
        <f>'Запит 2-8'!#REF!</f>
        <v>#REF!</v>
      </c>
      <c r="B944" s="48" t="e">
        <f>IF('Запит 2-8'!#REF!&lt;&gt;"",'Запит 2-8'!#REF!,"")</f>
        <v>#REF!</v>
      </c>
      <c r="C944" s="49" t="e">
        <f>'Запит 2-8'!#REF!</f>
        <v>#REF!</v>
      </c>
      <c r="D944" s="50" t="e">
        <f>'Запит 2-8'!#REF!</f>
        <v>#REF!</v>
      </c>
      <c r="E944" s="350"/>
      <c r="F944" s="353" t="e">
        <f>#REF!+#REF!</f>
        <v>#REF!</v>
      </c>
      <c r="G944" s="81" t="e">
        <f t="shared" si="62"/>
        <v>#REF!</v>
      </c>
    </row>
    <row r="945" spans="1:7" x14ac:dyDescent="0.25">
      <c r="A945" s="218" t="e">
        <f>'Запит 2-8'!#REF!</f>
        <v>#REF!</v>
      </c>
      <c r="B945" s="48" t="e">
        <f>IF('Запит 2-8'!#REF!&lt;&gt;"",'Запит 2-8'!#REF!,"")</f>
        <v>#REF!</v>
      </c>
      <c r="C945" s="49" t="e">
        <f>'Запит 2-8'!#REF!</f>
        <v>#REF!</v>
      </c>
      <c r="D945" s="50" t="e">
        <f>'Запит 2-8'!#REF!</f>
        <v>#REF!</v>
      </c>
      <c r="E945" s="229"/>
      <c r="F945" s="353" t="e">
        <f>#REF!+#REF!</f>
        <v>#REF!</v>
      </c>
      <c r="G945" s="81" t="e">
        <f t="shared" si="62"/>
        <v>#REF!</v>
      </c>
    </row>
    <row r="946" spans="1:7" x14ac:dyDescent="0.25">
      <c r="A946" s="218" t="e">
        <f>'Запит 2-8'!#REF!</f>
        <v>#REF!</v>
      </c>
      <c r="B946" s="48" t="e">
        <f>IF('Запит 2-8'!#REF!&lt;&gt;"",'Запит 2-8'!#REF!,"")</f>
        <v>#REF!</v>
      </c>
      <c r="C946" s="49" t="e">
        <f>'Запит 2-8'!#REF!</f>
        <v>#REF!</v>
      </c>
      <c r="D946" s="50" t="e">
        <f>'Запит 2-8'!#REF!</f>
        <v>#REF!</v>
      </c>
      <c r="E946" s="350"/>
      <c r="F946" s="353" t="e">
        <f>#REF!+#REF!</f>
        <v>#REF!</v>
      </c>
      <c r="G946" s="81" t="e">
        <f t="shared" si="62"/>
        <v>#REF!</v>
      </c>
    </row>
    <row r="947" spans="1:7" x14ac:dyDescent="0.25">
      <c r="A947" s="218" t="e">
        <f>'Запит 2-8'!#REF!</f>
        <v>#REF!</v>
      </c>
      <c r="B947" s="48" t="e">
        <f>IF('Запит 2-8'!#REF!&lt;&gt;"",'Запит 2-8'!#REF!,"")</f>
        <v>#REF!</v>
      </c>
      <c r="C947" s="49" t="e">
        <f>'Запит 2-8'!#REF!</f>
        <v>#REF!</v>
      </c>
      <c r="D947" s="50" t="e">
        <f>'Запит 2-8'!#REF!</f>
        <v>#REF!</v>
      </c>
      <c r="E947" s="350"/>
      <c r="F947" s="353" t="e">
        <f>#REF!+#REF!</f>
        <v>#REF!</v>
      </c>
      <c r="G947" s="81" t="e">
        <f t="shared" si="62"/>
        <v>#REF!</v>
      </c>
    </row>
    <row r="948" spans="1:7" x14ac:dyDescent="0.25">
      <c r="A948" s="218" t="e">
        <f>'Запит 2-8'!#REF!</f>
        <v>#REF!</v>
      </c>
      <c r="B948" s="48" t="e">
        <f>IF('Запит 2-8'!#REF!&lt;&gt;"",'Запит 2-8'!#REF!,"")</f>
        <v>#REF!</v>
      </c>
      <c r="C948" s="49" t="e">
        <f>'Запит 2-8'!#REF!</f>
        <v>#REF!</v>
      </c>
      <c r="D948" s="50" t="e">
        <f>'Запит 2-8'!#REF!</f>
        <v>#REF!</v>
      </c>
      <c r="E948" s="350"/>
      <c r="F948" s="353" t="e">
        <f>#REF!+#REF!</f>
        <v>#REF!</v>
      </c>
      <c r="G948" s="81" t="e">
        <f t="shared" si="62"/>
        <v>#REF!</v>
      </c>
    </row>
    <row r="949" spans="1:7" x14ac:dyDescent="0.25">
      <c r="A949" s="218" t="e">
        <f>'Запит 2-8'!#REF!</f>
        <v>#REF!</v>
      </c>
      <c r="B949" s="48" t="e">
        <f>IF('Запит 2-8'!#REF!&lt;&gt;"",'Запит 2-8'!#REF!,"")</f>
        <v>#REF!</v>
      </c>
      <c r="C949" s="49" t="e">
        <f>'Запит 2-8'!#REF!</f>
        <v>#REF!</v>
      </c>
      <c r="D949" s="50" t="e">
        <f>'Запит 2-8'!#REF!</f>
        <v>#REF!</v>
      </c>
      <c r="E949" s="350"/>
      <c r="F949" s="353" t="e">
        <f>#REF!+#REF!</f>
        <v>#REF!</v>
      </c>
      <c r="G949" s="81" t="e">
        <f t="shared" si="62"/>
        <v>#REF!</v>
      </c>
    </row>
    <row r="950" spans="1:7" x14ac:dyDescent="0.25">
      <c r="A950" s="218" t="e">
        <f>'Запит 2-8'!#REF!</f>
        <v>#REF!</v>
      </c>
      <c r="B950" s="48" t="e">
        <f>IF('Запит 2-8'!#REF!&lt;&gt;"",'Запит 2-8'!#REF!,"")</f>
        <v>#REF!</v>
      </c>
      <c r="C950" s="49" t="e">
        <f>'Запит 2-8'!#REF!</f>
        <v>#REF!</v>
      </c>
      <c r="D950" s="50" t="e">
        <f>'Запит 2-8'!#REF!</f>
        <v>#REF!</v>
      </c>
      <c r="E950" s="350"/>
      <c r="F950" s="353" t="e">
        <f>#REF!+#REF!</f>
        <v>#REF!</v>
      </c>
      <c r="G950" s="81" t="e">
        <f t="shared" si="62"/>
        <v>#REF!</v>
      </c>
    </row>
    <row r="951" spans="1:7" x14ac:dyDescent="0.25">
      <c r="A951" s="218" t="e">
        <f>'Запит 2-8'!#REF!</f>
        <v>#REF!</v>
      </c>
      <c r="B951" s="48" t="e">
        <f>IF('Запит 2-8'!#REF!&lt;&gt;"",'Запит 2-8'!#REF!,"")</f>
        <v>#REF!</v>
      </c>
      <c r="C951" s="49" t="e">
        <f>'Запит 2-8'!#REF!</f>
        <v>#REF!</v>
      </c>
      <c r="D951" s="50" t="e">
        <f>'Запит 2-8'!#REF!</f>
        <v>#REF!</v>
      </c>
      <c r="E951" s="350"/>
      <c r="F951" s="353" t="e">
        <f>#REF!+#REF!</f>
        <v>#REF!</v>
      </c>
      <c r="G951" s="81" t="e">
        <f t="shared" si="62"/>
        <v>#REF!</v>
      </c>
    </row>
    <row r="952" spans="1:7" x14ac:dyDescent="0.25">
      <c r="A952" s="218" t="e">
        <f>'Запит 2-8'!#REF!</f>
        <v>#REF!</v>
      </c>
      <c r="B952" s="48" t="e">
        <f>IF('Запит 2-8'!#REF!&lt;&gt;"",'Запит 2-8'!#REF!,"")</f>
        <v>#REF!</v>
      </c>
      <c r="C952" s="49" t="e">
        <f>'Запит 2-8'!#REF!</f>
        <v>#REF!</v>
      </c>
      <c r="D952" s="50" t="e">
        <f>'Запит 2-8'!#REF!</f>
        <v>#REF!</v>
      </c>
      <c r="E952" s="350"/>
      <c r="F952" s="353" t="e">
        <f>#REF!+#REF!</f>
        <v>#REF!</v>
      </c>
      <c r="G952" s="81" t="e">
        <f t="shared" si="62"/>
        <v>#REF!</v>
      </c>
    </row>
    <row r="953" spans="1:7" x14ac:dyDescent="0.25">
      <c r="A953" s="218" t="e">
        <f>'Запит 2-8'!#REF!</f>
        <v>#REF!</v>
      </c>
      <c r="B953" s="48" t="e">
        <f>IF('Запит 2-8'!#REF!&lt;&gt;"",'Запит 2-8'!#REF!,"")</f>
        <v>#REF!</v>
      </c>
      <c r="C953" s="49" t="e">
        <f>'Запит 2-8'!#REF!</f>
        <v>#REF!</v>
      </c>
      <c r="D953" s="50" t="e">
        <f>'Запит 2-8'!#REF!</f>
        <v>#REF!</v>
      </c>
      <c r="E953" s="350"/>
      <c r="F953" s="353" t="e">
        <f>#REF!+#REF!</f>
        <v>#REF!</v>
      </c>
      <c r="G953" s="81" t="e">
        <f t="shared" si="62"/>
        <v>#REF!</v>
      </c>
    </row>
    <row r="954" spans="1:7" x14ac:dyDescent="0.25">
      <c r="A954" s="218" t="e">
        <f>'Запит 2-8'!#REF!</f>
        <v>#REF!</v>
      </c>
      <c r="B954" s="48" t="e">
        <f>IF('Запит 2-8'!#REF!&lt;&gt;"",'Запит 2-8'!#REF!,"")</f>
        <v>#REF!</v>
      </c>
      <c r="C954" s="49" t="e">
        <f>'Запит 2-8'!#REF!</f>
        <v>#REF!</v>
      </c>
      <c r="D954" s="50" t="e">
        <f>'Запит 2-8'!#REF!</f>
        <v>#REF!</v>
      </c>
      <c r="E954" s="350"/>
      <c r="F954" s="353" t="e">
        <f>#REF!+#REF!</f>
        <v>#REF!</v>
      </c>
      <c r="G954" s="81" t="e">
        <f t="shared" si="62"/>
        <v>#REF!</v>
      </c>
    </row>
    <row r="955" spans="1:7" x14ac:dyDescent="0.25">
      <c r="A955" s="218" t="e">
        <f>'Запит 2-8'!#REF!</f>
        <v>#REF!</v>
      </c>
      <c r="B955" s="48" t="e">
        <f>IF('Запит 2-8'!#REF!&lt;&gt;"",'Запит 2-8'!#REF!,"")</f>
        <v>#REF!</v>
      </c>
      <c r="C955" s="49" t="e">
        <f>'Запит 2-8'!#REF!</f>
        <v>#REF!</v>
      </c>
      <c r="D955" s="50" t="e">
        <f>'Запит 2-8'!#REF!</f>
        <v>#REF!</v>
      </c>
      <c r="E955" s="350"/>
      <c r="F955" s="353" t="e">
        <f>#REF!+#REF!</f>
        <v>#REF!</v>
      </c>
      <c r="G955" s="81" t="e">
        <f t="shared" si="62"/>
        <v>#REF!</v>
      </c>
    </row>
    <row r="956" spans="1:7" x14ac:dyDescent="0.25">
      <c r="A956" s="218" t="e">
        <f>'Запит 2-8'!#REF!</f>
        <v>#REF!</v>
      </c>
      <c r="B956" s="237" t="e">
        <f>IF('Запит 2-8'!#REF!&lt;&gt;"",'Запит 2-8'!#REF!,"")</f>
        <v>#REF!</v>
      </c>
      <c r="C956" s="238" t="e">
        <f>'Запит 2-8'!#REF!</f>
        <v>#REF!</v>
      </c>
      <c r="D956" s="239" t="e">
        <f>'Запит 2-8'!#REF!</f>
        <v>#REF!</v>
      </c>
      <c r="E956" s="351"/>
      <c r="F956" s="354" t="e">
        <f>#REF!+#REF!</f>
        <v>#REF!</v>
      </c>
      <c r="G956" s="81" t="e">
        <f t="shared" si="62"/>
        <v>#REF!</v>
      </c>
    </row>
    <row r="957" spans="1:7" ht="12.75" x14ac:dyDescent="0.2">
      <c r="A957" s="236" t="e">
        <f>'Запит 2-8'!#REF!</f>
        <v>#REF!</v>
      </c>
      <c r="B957" s="762" t="s">
        <v>109</v>
      </c>
      <c r="C957" s="763"/>
      <c r="D957" s="763"/>
      <c r="E957" s="764"/>
      <c r="F957" s="764"/>
      <c r="G957" s="81" t="e">
        <f>G958</f>
        <v>#REF!</v>
      </c>
    </row>
    <row r="958" spans="1:7" x14ac:dyDescent="0.25">
      <c r="A958" s="218" t="e">
        <f>'Запит 2-8'!#REF!</f>
        <v>#REF!</v>
      </c>
      <c r="B958" s="241" t="e">
        <f>IF('Запит 2-8'!#REF!&lt;&gt;"",'Запит 2-8'!#REF!,"")</f>
        <v>#REF!</v>
      </c>
      <c r="C958" s="242" t="e">
        <f>'Запит 2-8'!#REF!</f>
        <v>#REF!</v>
      </c>
      <c r="D958" s="243" t="e">
        <f>'Запит 2-8'!#REF!</f>
        <v>#REF!</v>
      </c>
      <c r="E958" s="440" t="s">
        <v>30</v>
      </c>
      <c r="F958" s="352" t="e">
        <f>#REF!+#REF!</f>
        <v>#REF!</v>
      </c>
      <c r="G958" s="81" t="e">
        <f t="shared" ref="G958:G967" si="63">IF(B958&lt;&gt;"","Для друку","")</f>
        <v>#REF!</v>
      </c>
    </row>
    <row r="959" spans="1:7" x14ac:dyDescent="0.25">
      <c r="A959" s="218" t="e">
        <f>'Запит 2-8'!#REF!</f>
        <v>#REF!</v>
      </c>
      <c r="B959" s="48" t="e">
        <f>IF('Запит 2-8'!#REF!&lt;&gt;"",'Запит 2-8'!#REF!,"")</f>
        <v>#REF!</v>
      </c>
      <c r="C959" s="49" t="e">
        <f>'Запит 2-8'!#REF!</f>
        <v>#REF!</v>
      </c>
      <c r="D959" s="50" t="e">
        <f>'Запит 2-8'!#REF!</f>
        <v>#REF!</v>
      </c>
      <c r="E959" s="441" t="s">
        <v>30</v>
      </c>
      <c r="F959" s="353" t="e">
        <f>#REF!+#REF!</f>
        <v>#REF!</v>
      </c>
      <c r="G959" s="81" t="e">
        <f t="shared" si="63"/>
        <v>#REF!</v>
      </c>
    </row>
    <row r="960" spans="1:7" x14ac:dyDescent="0.25">
      <c r="A960" s="218" t="e">
        <f>'Запит 2-8'!#REF!</f>
        <v>#REF!</v>
      </c>
      <c r="B960" s="48" t="e">
        <f>IF('Запит 2-8'!#REF!&lt;&gt;"",'Запит 2-8'!#REF!,"")</f>
        <v>#REF!</v>
      </c>
      <c r="C960" s="49" t="e">
        <f>'Запит 2-8'!#REF!</f>
        <v>#REF!</v>
      </c>
      <c r="D960" s="50" t="e">
        <f>'Запит 2-8'!#REF!</f>
        <v>#REF!</v>
      </c>
      <c r="E960" s="441" t="s">
        <v>30</v>
      </c>
      <c r="F960" s="353" t="e">
        <f>#REF!+#REF!</f>
        <v>#REF!</v>
      </c>
      <c r="G960" s="81" t="e">
        <f t="shared" si="63"/>
        <v>#REF!</v>
      </c>
    </row>
    <row r="961" spans="1:7" x14ac:dyDescent="0.25">
      <c r="A961" s="218" t="e">
        <f>'Запит 2-8'!#REF!</f>
        <v>#REF!</v>
      </c>
      <c r="B961" s="48" t="e">
        <f>IF('Запит 2-8'!#REF!&lt;&gt;"",'Запит 2-8'!#REF!,"")</f>
        <v>#REF!</v>
      </c>
      <c r="C961" s="49" t="e">
        <f>'Запит 2-8'!#REF!</f>
        <v>#REF!</v>
      </c>
      <c r="D961" s="50" t="e">
        <f>'Запит 2-8'!#REF!</f>
        <v>#REF!</v>
      </c>
      <c r="E961" s="441" t="s">
        <v>30</v>
      </c>
      <c r="F961" s="353" t="e">
        <f>#REF!+#REF!</f>
        <v>#REF!</v>
      </c>
      <c r="G961" s="81" t="e">
        <f t="shared" si="63"/>
        <v>#REF!</v>
      </c>
    </row>
    <row r="962" spans="1:7" x14ac:dyDescent="0.25">
      <c r="A962" s="218" t="e">
        <f>'Запит 2-8'!#REF!</f>
        <v>#REF!</v>
      </c>
      <c r="B962" s="48" t="e">
        <f>IF('Запит 2-8'!#REF!&lt;&gt;"",'Запит 2-8'!#REF!,"")</f>
        <v>#REF!</v>
      </c>
      <c r="C962" s="49" t="e">
        <f>'Запит 2-8'!#REF!</f>
        <v>#REF!</v>
      </c>
      <c r="D962" s="50" t="e">
        <f>'Запит 2-8'!#REF!</f>
        <v>#REF!</v>
      </c>
      <c r="E962" s="441" t="s">
        <v>30</v>
      </c>
      <c r="F962" s="353" t="e">
        <f>#REF!+#REF!</f>
        <v>#REF!</v>
      </c>
      <c r="G962" s="81" t="e">
        <f t="shared" si="63"/>
        <v>#REF!</v>
      </c>
    </row>
    <row r="963" spans="1:7" x14ac:dyDescent="0.25">
      <c r="A963" s="218" t="e">
        <f>'Запит 2-8'!#REF!</f>
        <v>#REF!</v>
      </c>
      <c r="B963" s="48" t="e">
        <f>IF('Запит 2-8'!#REF!&lt;&gt;"",'Запит 2-8'!#REF!,"")</f>
        <v>#REF!</v>
      </c>
      <c r="C963" s="49" t="e">
        <f>'Запит 2-8'!#REF!</f>
        <v>#REF!</v>
      </c>
      <c r="D963" s="50" t="e">
        <f>'Запит 2-8'!#REF!</f>
        <v>#REF!</v>
      </c>
      <c r="E963" s="441" t="s">
        <v>30</v>
      </c>
      <c r="F963" s="353" t="e">
        <f>#REF!+#REF!</f>
        <v>#REF!</v>
      </c>
      <c r="G963" s="81" t="e">
        <f t="shared" si="63"/>
        <v>#REF!</v>
      </c>
    </row>
    <row r="964" spans="1:7" x14ac:dyDescent="0.25">
      <c r="A964" s="218" t="e">
        <f>'Запит 2-8'!#REF!</f>
        <v>#REF!</v>
      </c>
      <c r="B964" s="48" t="e">
        <f>IF('Запит 2-8'!#REF!&lt;&gt;"",'Запит 2-8'!#REF!,"")</f>
        <v>#REF!</v>
      </c>
      <c r="C964" s="49" t="e">
        <f>'Запит 2-8'!#REF!</f>
        <v>#REF!</v>
      </c>
      <c r="D964" s="50" t="e">
        <f>'Запит 2-8'!#REF!</f>
        <v>#REF!</v>
      </c>
      <c r="E964" s="441" t="s">
        <v>30</v>
      </c>
      <c r="F964" s="353" t="e">
        <f>#REF!+#REF!</f>
        <v>#REF!</v>
      </c>
      <c r="G964" s="81" t="e">
        <f t="shared" si="63"/>
        <v>#REF!</v>
      </c>
    </row>
    <row r="965" spans="1:7" x14ac:dyDescent="0.25">
      <c r="A965" s="218" t="e">
        <f>'Запит 2-8'!#REF!</f>
        <v>#REF!</v>
      </c>
      <c r="B965" s="48" t="e">
        <f>IF('Запит 2-8'!#REF!&lt;&gt;"",'Запит 2-8'!#REF!,"")</f>
        <v>#REF!</v>
      </c>
      <c r="C965" s="49" t="e">
        <f>'Запит 2-8'!#REF!</f>
        <v>#REF!</v>
      </c>
      <c r="D965" s="50" t="e">
        <f>'Запит 2-8'!#REF!</f>
        <v>#REF!</v>
      </c>
      <c r="E965" s="441" t="s">
        <v>30</v>
      </c>
      <c r="F965" s="353" t="e">
        <f>#REF!+#REF!</f>
        <v>#REF!</v>
      </c>
      <c r="G965" s="81" t="e">
        <f t="shared" si="63"/>
        <v>#REF!</v>
      </c>
    </row>
    <row r="966" spans="1:7" ht="12.75" customHeight="1" x14ac:dyDescent="0.25">
      <c r="A966" s="218" t="e">
        <f>'Запит 2-8'!#REF!</f>
        <v>#REF!</v>
      </c>
      <c r="B966" s="48" t="e">
        <f>IF('Запит 2-8'!#REF!&lt;&gt;"",'Запит 2-8'!#REF!,"")</f>
        <v>#REF!</v>
      </c>
      <c r="C966" s="49" t="e">
        <f>'Запит 2-8'!#REF!</f>
        <v>#REF!</v>
      </c>
      <c r="D966" s="50" t="e">
        <f>'Запит 2-8'!#REF!</f>
        <v>#REF!</v>
      </c>
      <c r="E966" s="441" t="s">
        <v>30</v>
      </c>
      <c r="F966" s="353" t="e">
        <f>#REF!+#REF!</f>
        <v>#REF!</v>
      </c>
      <c r="G966" s="81" t="e">
        <f t="shared" si="63"/>
        <v>#REF!</v>
      </c>
    </row>
    <row r="967" spans="1:7" x14ac:dyDescent="0.25">
      <c r="A967" s="240" t="e">
        <f>'Запит 2-8'!#REF!</f>
        <v>#REF!</v>
      </c>
      <c r="B967" s="48" t="e">
        <f>IF('Запит 2-8'!#REF!&lt;&gt;"",'Запит 2-8'!#REF!,"")</f>
        <v>#REF!</v>
      </c>
      <c r="C967" s="49" t="e">
        <f>'Запит 2-8'!#REF!</f>
        <v>#REF!</v>
      </c>
      <c r="D967" s="50" t="e">
        <f>'Запит 2-8'!#REF!</f>
        <v>#REF!</v>
      </c>
      <c r="E967" s="442" t="s">
        <v>30</v>
      </c>
      <c r="F967" s="354" t="e">
        <f>#REF!+#REF!</f>
        <v>#REF!</v>
      </c>
      <c r="G967" s="81" t="e">
        <f t="shared" si="63"/>
        <v>#REF!</v>
      </c>
    </row>
    <row r="968" spans="1:7" ht="12.75" customHeight="1" x14ac:dyDescent="0.2">
      <c r="A968" s="760" t="e">
        <f>'Запит 2-8'!#REF!</f>
        <v>#REF!</v>
      </c>
      <c r="B968" s="761"/>
      <c r="C968" s="761"/>
      <c r="D968" s="761"/>
      <c r="E968" s="761"/>
      <c r="F968" s="761"/>
      <c r="G968" s="81" t="e">
        <f>G969</f>
        <v>#REF!</v>
      </c>
    </row>
    <row r="969" spans="1:7" ht="12.75" x14ac:dyDescent="0.2">
      <c r="A969" s="235" t="s">
        <v>4</v>
      </c>
      <c r="B969" s="762" t="s">
        <v>106</v>
      </c>
      <c r="C969" s="763"/>
      <c r="D969" s="763"/>
      <c r="E969" s="765"/>
      <c r="F969" s="765"/>
      <c r="G969" s="81" t="e">
        <f>G970</f>
        <v>#REF!</v>
      </c>
    </row>
    <row r="970" spans="1:7" x14ac:dyDescent="0.25">
      <c r="A970" s="218" t="e">
        <f>'Запит 2-8'!#REF!</f>
        <v>#REF!</v>
      </c>
      <c r="B970" s="241" t="e">
        <f>IF('Запит 2-8'!#REF!&lt;&gt;"",'Запит 2-8'!#REF!,"")</f>
        <v>#REF!</v>
      </c>
      <c r="C970" s="242" t="e">
        <f>'Запит 2-8'!#REF!</f>
        <v>#REF!</v>
      </c>
      <c r="D970" s="243" t="e">
        <f>'Запит 2-8'!#REF!</f>
        <v>#REF!</v>
      </c>
      <c r="E970" s="349"/>
      <c r="F970" s="352" t="e">
        <f>#REF!+#REF!</f>
        <v>#REF!</v>
      </c>
      <c r="G970" s="81" t="e">
        <f>IF(B970&lt;&gt;"","Для друку","")</f>
        <v>#REF!</v>
      </c>
    </row>
    <row r="971" spans="1:7" x14ac:dyDescent="0.25">
      <c r="A971" s="218" t="e">
        <f>'Запит 2-8'!#REF!</f>
        <v>#REF!</v>
      </c>
      <c r="B971" s="48" t="e">
        <f>IF('Запит 2-8'!#REF!&lt;&gt;"",'Запит 2-8'!#REF!,"")</f>
        <v>#REF!</v>
      </c>
      <c r="C971" s="49" t="e">
        <f>'Запит 2-8'!#REF!</f>
        <v>#REF!</v>
      </c>
      <c r="D971" s="50" t="e">
        <f>'Запит 2-8'!#REF!</f>
        <v>#REF!</v>
      </c>
      <c r="E971" s="350"/>
      <c r="F971" s="353" t="e">
        <f>#REF!+#REF!</f>
        <v>#REF!</v>
      </c>
      <c r="G971" s="81" t="e">
        <f t="shared" ref="G971:G983" si="64">IF(B971&lt;&gt;"","Для друку","")</f>
        <v>#REF!</v>
      </c>
    </row>
    <row r="972" spans="1:7" x14ac:dyDescent="0.25">
      <c r="A972" s="218" t="e">
        <f>'Запит 2-8'!#REF!</f>
        <v>#REF!</v>
      </c>
      <c r="B972" s="48" t="e">
        <f>IF('Запит 2-8'!#REF!&lt;&gt;"",'Запит 2-8'!#REF!,"")</f>
        <v>#REF!</v>
      </c>
      <c r="C972" s="49" t="e">
        <f>'Запит 2-8'!#REF!</f>
        <v>#REF!</v>
      </c>
      <c r="D972" s="50" t="e">
        <f>'Запит 2-8'!#REF!</f>
        <v>#REF!</v>
      </c>
      <c r="E972" s="350"/>
      <c r="F972" s="353" t="e">
        <f>#REF!+#REF!</f>
        <v>#REF!</v>
      </c>
      <c r="G972" s="81" t="e">
        <f t="shared" si="64"/>
        <v>#REF!</v>
      </c>
    </row>
    <row r="973" spans="1:7" x14ac:dyDescent="0.25">
      <c r="A973" s="218" t="e">
        <f>'Запит 2-8'!#REF!</f>
        <v>#REF!</v>
      </c>
      <c r="B973" s="48" t="e">
        <f>IF('Запит 2-8'!#REF!&lt;&gt;"",'Запит 2-8'!#REF!,"")</f>
        <v>#REF!</v>
      </c>
      <c r="C973" s="49" t="e">
        <f>'Запит 2-8'!#REF!</f>
        <v>#REF!</v>
      </c>
      <c r="D973" s="50" t="e">
        <f>'Запит 2-8'!#REF!</f>
        <v>#REF!</v>
      </c>
      <c r="E973" s="229"/>
      <c r="F973" s="353" t="e">
        <f>#REF!+#REF!</f>
        <v>#REF!</v>
      </c>
      <c r="G973" s="81" t="e">
        <f t="shared" si="64"/>
        <v>#REF!</v>
      </c>
    </row>
    <row r="974" spans="1:7" x14ac:dyDescent="0.25">
      <c r="A974" s="218" t="e">
        <f>'Запит 2-8'!#REF!</f>
        <v>#REF!</v>
      </c>
      <c r="B974" s="48" t="e">
        <f>IF('Запит 2-8'!#REF!&lt;&gt;"",'Запит 2-8'!#REF!,"")</f>
        <v>#REF!</v>
      </c>
      <c r="C974" s="49" t="e">
        <f>'Запит 2-8'!#REF!</f>
        <v>#REF!</v>
      </c>
      <c r="D974" s="50" t="e">
        <f>'Запит 2-8'!#REF!</f>
        <v>#REF!</v>
      </c>
      <c r="E974" s="350"/>
      <c r="F974" s="353" t="e">
        <f>#REF!+#REF!</f>
        <v>#REF!</v>
      </c>
      <c r="G974" s="81" t="e">
        <f t="shared" si="64"/>
        <v>#REF!</v>
      </c>
    </row>
    <row r="975" spans="1:7" x14ac:dyDescent="0.25">
      <c r="A975" s="218" t="e">
        <f>'Запит 2-8'!#REF!</f>
        <v>#REF!</v>
      </c>
      <c r="B975" s="48" t="e">
        <f>IF('Запит 2-8'!#REF!&lt;&gt;"",'Запит 2-8'!#REF!,"")</f>
        <v>#REF!</v>
      </c>
      <c r="C975" s="49" t="e">
        <f>'Запит 2-8'!#REF!</f>
        <v>#REF!</v>
      </c>
      <c r="D975" s="50" t="e">
        <f>'Запит 2-8'!#REF!</f>
        <v>#REF!</v>
      </c>
      <c r="E975" s="350"/>
      <c r="F975" s="353" t="e">
        <f>#REF!+#REF!</f>
        <v>#REF!</v>
      </c>
      <c r="G975" s="81" t="e">
        <f t="shared" si="64"/>
        <v>#REF!</v>
      </c>
    </row>
    <row r="976" spans="1:7" x14ac:dyDescent="0.25">
      <c r="A976" s="218" t="e">
        <f>'Запит 2-8'!#REF!</f>
        <v>#REF!</v>
      </c>
      <c r="B976" s="48" t="e">
        <f>IF('Запит 2-8'!#REF!&lt;&gt;"",'Запит 2-8'!#REF!,"")</f>
        <v>#REF!</v>
      </c>
      <c r="C976" s="49" t="e">
        <f>'Запит 2-8'!#REF!</f>
        <v>#REF!</v>
      </c>
      <c r="D976" s="50" t="e">
        <f>'Запит 2-8'!#REF!</f>
        <v>#REF!</v>
      </c>
      <c r="E976" s="350"/>
      <c r="F976" s="353" t="e">
        <f>#REF!+#REF!</f>
        <v>#REF!</v>
      </c>
      <c r="G976" s="81" t="e">
        <f t="shared" si="64"/>
        <v>#REF!</v>
      </c>
    </row>
    <row r="977" spans="1:7" x14ac:dyDescent="0.25">
      <c r="A977" s="218" t="e">
        <f>'Запит 2-8'!#REF!</f>
        <v>#REF!</v>
      </c>
      <c r="B977" s="48" t="e">
        <f>IF('Запит 2-8'!#REF!&lt;&gt;"",'Запит 2-8'!#REF!,"")</f>
        <v>#REF!</v>
      </c>
      <c r="C977" s="49" t="e">
        <f>'Запит 2-8'!#REF!</f>
        <v>#REF!</v>
      </c>
      <c r="D977" s="50" t="e">
        <f>'Запит 2-8'!#REF!</f>
        <v>#REF!</v>
      </c>
      <c r="E977" s="350"/>
      <c r="F977" s="353" t="e">
        <f>#REF!+#REF!</f>
        <v>#REF!</v>
      </c>
      <c r="G977" s="81" t="e">
        <f t="shared" si="64"/>
        <v>#REF!</v>
      </c>
    </row>
    <row r="978" spans="1:7" x14ac:dyDescent="0.25">
      <c r="A978" s="218" t="e">
        <f>'Запит 2-8'!#REF!</f>
        <v>#REF!</v>
      </c>
      <c r="B978" s="48" t="e">
        <f>IF('Запит 2-8'!#REF!&lt;&gt;"",'Запит 2-8'!#REF!,"")</f>
        <v>#REF!</v>
      </c>
      <c r="C978" s="49" t="e">
        <f>'Запит 2-8'!#REF!</f>
        <v>#REF!</v>
      </c>
      <c r="D978" s="50" t="e">
        <f>'Запит 2-8'!#REF!</f>
        <v>#REF!</v>
      </c>
      <c r="E978" s="350"/>
      <c r="F978" s="353" t="e">
        <f>#REF!+#REF!</f>
        <v>#REF!</v>
      </c>
      <c r="G978" s="81" t="e">
        <f t="shared" si="64"/>
        <v>#REF!</v>
      </c>
    </row>
    <row r="979" spans="1:7" x14ac:dyDescent="0.25">
      <c r="A979" s="218" t="e">
        <f>'Запит 2-8'!#REF!</f>
        <v>#REF!</v>
      </c>
      <c r="B979" s="48" t="e">
        <f>IF('Запит 2-8'!#REF!&lt;&gt;"",'Запит 2-8'!#REF!,"")</f>
        <v>#REF!</v>
      </c>
      <c r="C979" s="49" t="e">
        <f>'Запит 2-8'!#REF!</f>
        <v>#REF!</v>
      </c>
      <c r="D979" s="50" t="e">
        <f>'Запит 2-8'!#REF!</f>
        <v>#REF!</v>
      </c>
      <c r="E979" s="350"/>
      <c r="F979" s="353" t="e">
        <f>#REF!+#REF!</f>
        <v>#REF!</v>
      </c>
      <c r="G979" s="81" t="e">
        <f t="shared" si="64"/>
        <v>#REF!</v>
      </c>
    </row>
    <row r="980" spans="1:7" x14ac:dyDescent="0.25">
      <c r="A980" s="218" t="e">
        <f>'Запит 2-8'!#REF!</f>
        <v>#REF!</v>
      </c>
      <c r="B980" s="48" t="e">
        <f>IF('Запит 2-8'!#REF!&lt;&gt;"",'Запит 2-8'!#REF!,"")</f>
        <v>#REF!</v>
      </c>
      <c r="C980" s="49" t="e">
        <f>'Запит 2-8'!#REF!</f>
        <v>#REF!</v>
      </c>
      <c r="D980" s="50" t="e">
        <f>'Запит 2-8'!#REF!</f>
        <v>#REF!</v>
      </c>
      <c r="E980" s="350"/>
      <c r="F980" s="353" t="e">
        <f>#REF!+#REF!</f>
        <v>#REF!</v>
      </c>
      <c r="G980" s="81" t="e">
        <f t="shared" si="64"/>
        <v>#REF!</v>
      </c>
    </row>
    <row r="981" spans="1:7" x14ac:dyDescent="0.25">
      <c r="A981" s="218" t="e">
        <f>'Запит 2-8'!#REF!</f>
        <v>#REF!</v>
      </c>
      <c r="B981" s="48" t="e">
        <f>IF('Запит 2-8'!#REF!&lt;&gt;"",'Запит 2-8'!#REF!,"")</f>
        <v>#REF!</v>
      </c>
      <c r="C981" s="49" t="e">
        <f>'Запит 2-8'!#REF!</f>
        <v>#REF!</v>
      </c>
      <c r="D981" s="50" t="e">
        <f>'Запит 2-8'!#REF!</f>
        <v>#REF!</v>
      </c>
      <c r="E981" s="350"/>
      <c r="F981" s="353" t="e">
        <f>#REF!+#REF!</f>
        <v>#REF!</v>
      </c>
      <c r="G981" s="81" t="e">
        <f t="shared" si="64"/>
        <v>#REF!</v>
      </c>
    </row>
    <row r="982" spans="1:7" x14ac:dyDescent="0.25">
      <c r="A982" s="218" t="e">
        <f>'Запит 2-8'!#REF!</f>
        <v>#REF!</v>
      </c>
      <c r="B982" s="48" t="e">
        <f>IF('Запит 2-8'!#REF!&lt;&gt;"",'Запит 2-8'!#REF!,"")</f>
        <v>#REF!</v>
      </c>
      <c r="C982" s="49" t="e">
        <f>'Запит 2-8'!#REF!</f>
        <v>#REF!</v>
      </c>
      <c r="D982" s="50" t="e">
        <f>'Запит 2-8'!#REF!</f>
        <v>#REF!</v>
      </c>
      <c r="E982" s="350"/>
      <c r="F982" s="353" t="e">
        <f>#REF!+#REF!</f>
        <v>#REF!</v>
      </c>
      <c r="G982" s="81" t="e">
        <f t="shared" si="64"/>
        <v>#REF!</v>
      </c>
    </row>
    <row r="983" spans="1:7" x14ac:dyDescent="0.25">
      <c r="A983" s="218" t="e">
        <f>'Запит 2-8'!#REF!</f>
        <v>#REF!</v>
      </c>
      <c r="B983" s="48" t="e">
        <f>IF('Запит 2-8'!#REF!&lt;&gt;"",'Запит 2-8'!#REF!,"")</f>
        <v>#REF!</v>
      </c>
      <c r="C983" s="49" t="e">
        <f>'Запит 2-8'!#REF!</f>
        <v>#REF!</v>
      </c>
      <c r="D983" s="50" t="e">
        <f>'Запит 2-8'!#REF!</f>
        <v>#REF!</v>
      </c>
      <c r="E983" s="350"/>
      <c r="F983" s="353" t="e">
        <f>#REF!+#REF!</f>
        <v>#REF!</v>
      </c>
      <c r="G983" s="81" t="e">
        <f t="shared" si="64"/>
        <v>#REF!</v>
      </c>
    </row>
    <row r="984" spans="1:7" x14ac:dyDescent="0.25">
      <c r="A984" s="218" t="e">
        <f>'Запит 2-8'!#REF!</f>
        <v>#REF!</v>
      </c>
      <c r="B984" s="237" t="e">
        <f>IF('Запит 2-8'!#REF!&lt;&gt;"",'Запит 2-8'!#REF!,"")</f>
        <v>#REF!</v>
      </c>
      <c r="C984" s="238" t="e">
        <f>'Запит 2-8'!#REF!</f>
        <v>#REF!</v>
      </c>
      <c r="D984" s="239" t="e">
        <f>'Запит 2-8'!#REF!</f>
        <v>#REF!</v>
      </c>
      <c r="E984" s="351"/>
      <c r="F984" s="354" t="e">
        <f>#REF!+#REF!</f>
        <v>#REF!</v>
      </c>
      <c r="G984" s="81" t="e">
        <f>IF(B984&lt;&gt;"","Для друку","")</f>
        <v>#REF!</v>
      </c>
    </row>
    <row r="985" spans="1:7" ht="12.75" x14ac:dyDescent="0.2">
      <c r="A985" s="236" t="e">
        <f>'Запит 2-8'!#REF!</f>
        <v>#REF!</v>
      </c>
      <c r="B985" s="762" t="s">
        <v>107</v>
      </c>
      <c r="C985" s="763"/>
      <c r="D985" s="763"/>
      <c r="E985" s="764"/>
      <c r="F985" s="764"/>
      <c r="G985" s="81" t="e">
        <f>G986</f>
        <v>#REF!</v>
      </c>
    </row>
    <row r="986" spans="1:7" x14ac:dyDescent="0.25">
      <c r="A986" s="218" t="e">
        <f>'Запит 2-8'!#REF!</f>
        <v>#REF!</v>
      </c>
      <c r="B986" s="241" t="e">
        <f>IF('Запит 2-8'!#REF!&lt;&gt;"",'Запит 2-8'!#REF!,"")</f>
        <v>#REF!</v>
      </c>
      <c r="C986" s="242" t="e">
        <f>'Запит 2-8'!#REF!</f>
        <v>#REF!</v>
      </c>
      <c r="D986" s="243" t="e">
        <f>'Запит 2-8'!#REF!</f>
        <v>#REF!</v>
      </c>
      <c r="E986" s="349"/>
      <c r="F986" s="352" t="e">
        <f>#REF!+#REF!</f>
        <v>#REF!</v>
      </c>
      <c r="G986" s="81" t="e">
        <f t="shared" ref="G986:G1000" si="65">IF(B986&lt;&gt;"","Для друку","")</f>
        <v>#REF!</v>
      </c>
    </row>
    <row r="987" spans="1:7" x14ac:dyDescent="0.25">
      <c r="A987" s="218" t="e">
        <f>'Запит 2-8'!#REF!</f>
        <v>#REF!</v>
      </c>
      <c r="B987" s="48" t="e">
        <f>IF('Запит 2-8'!#REF!&lt;&gt;"",'Запит 2-8'!#REF!,"")</f>
        <v>#REF!</v>
      </c>
      <c r="C987" s="49" t="e">
        <f>'Запит 2-8'!#REF!</f>
        <v>#REF!</v>
      </c>
      <c r="D987" s="50" t="e">
        <f>'Запит 2-8'!#REF!</f>
        <v>#REF!</v>
      </c>
      <c r="E987" s="350"/>
      <c r="F987" s="353" t="e">
        <f>#REF!+#REF!</f>
        <v>#REF!</v>
      </c>
      <c r="G987" s="81" t="e">
        <f t="shared" si="65"/>
        <v>#REF!</v>
      </c>
    </row>
    <row r="988" spans="1:7" x14ac:dyDescent="0.25">
      <c r="A988" s="218" t="e">
        <f>'Запит 2-8'!#REF!</f>
        <v>#REF!</v>
      </c>
      <c r="B988" s="48" t="e">
        <f>IF('Запит 2-8'!#REF!&lt;&gt;"",'Запит 2-8'!#REF!,"")</f>
        <v>#REF!</v>
      </c>
      <c r="C988" s="49" t="e">
        <f>'Запит 2-8'!#REF!</f>
        <v>#REF!</v>
      </c>
      <c r="D988" s="50" t="e">
        <f>'Запит 2-8'!#REF!</f>
        <v>#REF!</v>
      </c>
      <c r="E988" s="350"/>
      <c r="F988" s="353" t="e">
        <f>#REF!+#REF!</f>
        <v>#REF!</v>
      </c>
      <c r="G988" s="81" t="e">
        <f t="shared" si="65"/>
        <v>#REF!</v>
      </c>
    </row>
    <row r="989" spans="1:7" x14ac:dyDescent="0.25">
      <c r="A989" s="218" t="e">
        <f>'Запит 2-8'!#REF!</f>
        <v>#REF!</v>
      </c>
      <c r="B989" s="48" t="e">
        <f>IF('Запит 2-8'!#REF!&lt;&gt;"",'Запит 2-8'!#REF!,"")</f>
        <v>#REF!</v>
      </c>
      <c r="C989" s="49" t="e">
        <f>'Запит 2-8'!#REF!</f>
        <v>#REF!</v>
      </c>
      <c r="D989" s="50" t="e">
        <f>'Запит 2-8'!#REF!</f>
        <v>#REF!</v>
      </c>
      <c r="E989" s="229"/>
      <c r="F989" s="353" t="e">
        <f>#REF!+#REF!</f>
        <v>#REF!</v>
      </c>
      <c r="G989" s="81" t="e">
        <f t="shared" si="65"/>
        <v>#REF!</v>
      </c>
    </row>
    <row r="990" spans="1:7" x14ac:dyDescent="0.25">
      <c r="A990" s="218" t="e">
        <f>'Запит 2-8'!#REF!</f>
        <v>#REF!</v>
      </c>
      <c r="B990" s="48" t="e">
        <f>IF('Запит 2-8'!#REF!&lt;&gt;"",'Запит 2-8'!#REF!,"")</f>
        <v>#REF!</v>
      </c>
      <c r="C990" s="49" t="e">
        <f>'Запит 2-8'!#REF!</f>
        <v>#REF!</v>
      </c>
      <c r="D990" s="50" t="e">
        <f>'Запит 2-8'!#REF!</f>
        <v>#REF!</v>
      </c>
      <c r="E990" s="350"/>
      <c r="F990" s="353" t="e">
        <f>#REF!+#REF!</f>
        <v>#REF!</v>
      </c>
      <c r="G990" s="81" t="e">
        <f t="shared" si="65"/>
        <v>#REF!</v>
      </c>
    </row>
    <row r="991" spans="1:7" x14ac:dyDescent="0.25">
      <c r="A991" s="218" t="e">
        <f>'Запит 2-8'!#REF!</f>
        <v>#REF!</v>
      </c>
      <c r="B991" s="48" t="e">
        <f>IF('Запит 2-8'!#REF!&lt;&gt;"",'Запит 2-8'!#REF!,"")</f>
        <v>#REF!</v>
      </c>
      <c r="C991" s="49" t="e">
        <f>'Запит 2-8'!#REF!</f>
        <v>#REF!</v>
      </c>
      <c r="D991" s="50" t="e">
        <f>'Запит 2-8'!#REF!</f>
        <v>#REF!</v>
      </c>
      <c r="E991" s="350"/>
      <c r="F991" s="353" t="e">
        <f>#REF!+#REF!</f>
        <v>#REF!</v>
      </c>
      <c r="G991" s="81" t="e">
        <f t="shared" si="65"/>
        <v>#REF!</v>
      </c>
    </row>
    <row r="992" spans="1:7" x14ac:dyDescent="0.25">
      <c r="A992" s="218" t="e">
        <f>'Запит 2-8'!#REF!</f>
        <v>#REF!</v>
      </c>
      <c r="B992" s="48" t="e">
        <f>IF('Запит 2-8'!#REF!&lt;&gt;"",'Запит 2-8'!#REF!,"")</f>
        <v>#REF!</v>
      </c>
      <c r="C992" s="49" t="e">
        <f>'Запит 2-8'!#REF!</f>
        <v>#REF!</v>
      </c>
      <c r="D992" s="50" t="e">
        <f>'Запит 2-8'!#REF!</f>
        <v>#REF!</v>
      </c>
      <c r="E992" s="350"/>
      <c r="F992" s="353" t="e">
        <f>#REF!+#REF!</f>
        <v>#REF!</v>
      </c>
      <c r="G992" s="81" t="e">
        <f t="shared" si="65"/>
        <v>#REF!</v>
      </c>
    </row>
    <row r="993" spans="1:7" x14ac:dyDescent="0.25">
      <c r="A993" s="218" t="e">
        <f>'Запит 2-8'!#REF!</f>
        <v>#REF!</v>
      </c>
      <c r="B993" s="48" t="e">
        <f>IF('Запит 2-8'!#REF!&lt;&gt;"",'Запит 2-8'!#REF!,"")</f>
        <v>#REF!</v>
      </c>
      <c r="C993" s="49" t="e">
        <f>'Запит 2-8'!#REF!</f>
        <v>#REF!</v>
      </c>
      <c r="D993" s="50" t="e">
        <f>'Запит 2-8'!#REF!</f>
        <v>#REF!</v>
      </c>
      <c r="E993" s="350"/>
      <c r="F993" s="353" t="e">
        <f>#REF!+#REF!</f>
        <v>#REF!</v>
      </c>
      <c r="G993" s="81" t="e">
        <f t="shared" si="65"/>
        <v>#REF!</v>
      </c>
    </row>
    <row r="994" spans="1:7" x14ac:dyDescent="0.25">
      <c r="A994" s="218" t="e">
        <f>'Запит 2-8'!#REF!</f>
        <v>#REF!</v>
      </c>
      <c r="B994" s="48" t="e">
        <f>IF('Запит 2-8'!#REF!&lt;&gt;"",'Запит 2-8'!#REF!,"")</f>
        <v>#REF!</v>
      </c>
      <c r="C994" s="49" t="e">
        <f>'Запит 2-8'!#REF!</f>
        <v>#REF!</v>
      </c>
      <c r="D994" s="50" t="e">
        <f>'Запит 2-8'!#REF!</f>
        <v>#REF!</v>
      </c>
      <c r="E994" s="350"/>
      <c r="F994" s="353" t="e">
        <f>#REF!+#REF!</f>
        <v>#REF!</v>
      </c>
      <c r="G994" s="81" t="e">
        <f t="shared" si="65"/>
        <v>#REF!</v>
      </c>
    </row>
    <row r="995" spans="1:7" x14ac:dyDescent="0.25">
      <c r="A995" s="218" t="e">
        <f>'Запит 2-8'!#REF!</f>
        <v>#REF!</v>
      </c>
      <c r="B995" s="48" t="e">
        <f>IF('Запит 2-8'!#REF!&lt;&gt;"",'Запит 2-8'!#REF!,"")</f>
        <v>#REF!</v>
      </c>
      <c r="C995" s="49" t="e">
        <f>'Запит 2-8'!#REF!</f>
        <v>#REF!</v>
      </c>
      <c r="D995" s="50" t="e">
        <f>'Запит 2-8'!#REF!</f>
        <v>#REF!</v>
      </c>
      <c r="E995" s="350"/>
      <c r="F995" s="353" t="e">
        <f>#REF!+#REF!</f>
        <v>#REF!</v>
      </c>
      <c r="G995" s="81" t="e">
        <f t="shared" si="65"/>
        <v>#REF!</v>
      </c>
    </row>
    <row r="996" spans="1:7" x14ac:dyDescent="0.25">
      <c r="A996" s="218" t="e">
        <f>'Запит 2-8'!#REF!</f>
        <v>#REF!</v>
      </c>
      <c r="B996" s="48" t="e">
        <f>IF('Запит 2-8'!#REF!&lt;&gt;"",'Запит 2-8'!#REF!,"")</f>
        <v>#REF!</v>
      </c>
      <c r="C996" s="49" t="e">
        <f>'Запит 2-8'!#REF!</f>
        <v>#REF!</v>
      </c>
      <c r="D996" s="50" t="e">
        <f>'Запит 2-8'!#REF!</f>
        <v>#REF!</v>
      </c>
      <c r="E996" s="350"/>
      <c r="F996" s="353" t="e">
        <f>#REF!+#REF!</f>
        <v>#REF!</v>
      </c>
      <c r="G996" s="81" t="e">
        <f t="shared" si="65"/>
        <v>#REF!</v>
      </c>
    </row>
    <row r="997" spans="1:7" x14ac:dyDescent="0.25">
      <c r="A997" s="218" t="e">
        <f>'Запит 2-8'!#REF!</f>
        <v>#REF!</v>
      </c>
      <c r="B997" s="48" t="e">
        <f>IF('Запит 2-8'!#REF!&lt;&gt;"",'Запит 2-8'!#REF!,"")</f>
        <v>#REF!</v>
      </c>
      <c r="C997" s="49" t="e">
        <f>'Запит 2-8'!#REF!</f>
        <v>#REF!</v>
      </c>
      <c r="D997" s="50" t="e">
        <f>'Запит 2-8'!#REF!</f>
        <v>#REF!</v>
      </c>
      <c r="E997" s="350"/>
      <c r="F997" s="353" t="e">
        <f>#REF!+#REF!</f>
        <v>#REF!</v>
      </c>
      <c r="G997" s="81" t="e">
        <f t="shared" si="65"/>
        <v>#REF!</v>
      </c>
    </row>
    <row r="998" spans="1:7" x14ac:dyDescent="0.25">
      <c r="A998" s="218" t="e">
        <f>'Запит 2-8'!#REF!</f>
        <v>#REF!</v>
      </c>
      <c r="B998" s="48" t="e">
        <f>IF('Запит 2-8'!#REF!&lt;&gt;"",'Запит 2-8'!#REF!,"")</f>
        <v>#REF!</v>
      </c>
      <c r="C998" s="49" t="e">
        <f>'Запит 2-8'!#REF!</f>
        <v>#REF!</v>
      </c>
      <c r="D998" s="50" t="e">
        <f>'Запит 2-8'!#REF!</f>
        <v>#REF!</v>
      </c>
      <c r="E998" s="350"/>
      <c r="F998" s="353" t="e">
        <f>#REF!+#REF!</f>
        <v>#REF!</v>
      </c>
      <c r="G998" s="81" t="e">
        <f t="shared" si="65"/>
        <v>#REF!</v>
      </c>
    </row>
    <row r="999" spans="1:7" x14ac:dyDescent="0.25">
      <c r="A999" s="218" t="e">
        <f>'Запит 2-8'!#REF!</f>
        <v>#REF!</v>
      </c>
      <c r="B999" s="48" t="e">
        <f>IF('Запит 2-8'!#REF!&lt;&gt;"",'Запит 2-8'!#REF!,"")</f>
        <v>#REF!</v>
      </c>
      <c r="C999" s="49" t="e">
        <f>'Запит 2-8'!#REF!</f>
        <v>#REF!</v>
      </c>
      <c r="D999" s="50" t="e">
        <f>'Запит 2-8'!#REF!</f>
        <v>#REF!</v>
      </c>
      <c r="E999" s="350"/>
      <c r="F999" s="353" t="e">
        <f>#REF!+#REF!</f>
        <v>#REF!</v>
      </c>
      <c r="G999" s="81" t="e">
        <f t="shared" si="65"/>
        <v>#REF!</v>
      </c>
    </row>
    <row r="1000" spans="1:7" x14ac:dyDescent="0.25">
      <c r="A1000" s="218" t="e">
        <f>'Запит 2-8'!#REF!</f>
        <v>#REF!</v>
      </c>
      <c r="B1000" s="237" t="e">
        <f>IF('Запит 2-8'!#REF!&lt;&gt;"",'Запит 2-8'!#REF!,"")</f>
        <v>#REF!</v>
      </c>
      <c r="C1000" s="238" t="e">
        <f>'Запит 2-8'!#REF!</f>
        <v>#REF!</v>
      </c>
      <c r="D1000" s="239" t="e">
        <f>'Запит 2-8'!#REF!</f>
        <v>#REF!</v>
      </c>
      <c r="E1000" s="351"/>
      <c r="F1000" s="354" t="e">
        <f>#REF!+#REF!</f>
        <v>#REF!</v>
      </c>
      <c r="G1000" s="81" t="e">
        <f t="shared" si="65"/>
        <v>#REF!</v>
      </c>
    </row>
    <row r="1001" spans="1:7" ht="12.75" x14ac:dyDescent="0.2">
      <c r="A1001" s="236" t="e">
        <f>'Запит 2-8'!#REF!</f>
        <v>#REF!</v>
      </c>
      <c r="B1001" s="762" t="s">
        <v>108</v>
      </c>
      <c r="C1001" s="763"/>
      <c r="D1001" s="763"/>
      <c r="E1001" s="764"/>
      <c r="F1001" s="764"/>
      <c r="G1001" s="81" t="e">
        <f>G1002</f>
        <v>#REF!</v>
      </c>
    </row>
    <row r="1002" spans="1:7" x14ac:dyDescent="0.25">
      <c r="A1002" s="218" t="e">
        <f>'Запит 2-8'!#REF!</f>
        <v>#REF!</v>
      </c>
      <c r="B1002" s="241" t="e">
        <f>IF('Запит 2-8'!#REF!&lt;&gt;"",'Запит 2-8'!#REF!,"")</f>
        <v>#REF!</v>
      </c>
      <c r="C1002" s="242" t="e">
        <f>'Запит 2-8'!#REF!</f>
        <v>#REF!</v>
      </c>
      <c r="D1002" s="243" t="e">
        <f>'Запит 2-8'!#REF!</f>
        <v>#REF!</v>
      </c>
      <c r="E1002" s="349"/>
      <c r="F1002" s="352" t="e">
        <f>#REF!+#REF!</f>
        <v>#REF!</v>
      </c>
      <c r="G1002" s="81" t="e">
        <f t="shared" ref="G1002:G1016" si="66">IF(B1002&lt;&gt;"","Для друку","")</f>
        <v>#REF!</v>
      </c>
    </row>
    <row r="1003" spans="1:7" x14ac:dyDescent="0.25">
      <c r="A1003" s="218" t="e">
        <f>'Запит 2-8'!#REF!</f>
        <v>#REF!</v>
      </c>
      <c r="B1003" s="48" t="e">
        <f>IF('Запит 2-8'!#REF!&lt;&gt;"",'Запит 2-8'!#REF!,"")</f>
        <v>#REF!</v>
      </c>
      <c r="C1003" s="49" t="e">
        <f>'Запит 2-8'!#REF!</f>
        <v>#REF!</v>
      </c>
      <c r="D1003" s="50" t="e">
        <f>'Запит 2-8'!#REF!</f>
        <v>#REF!</v>
      </c>
      <c r="E1003" s="350"/>
      <c r="F1003" s="353" t="e">
        <f>#REF!+#REF!</f>
        <v>#REF!</v>
      </c>
      <c r="G1003" s="81" t="e">
        <f t="shared" si="66"/>
        <v>#REF!</v>
      </c>
    </row>
    <row r="1004" spans="1:7" x14ac:dyDescent="0.25">
      <c r="A1004" s="218" t="e">
        <f>'Запит 2-8'!#REF!</f>
        <v>#REF!</v>
      </c>
      <c r="B1004" s="48" t="e">
        <f>IF('Запит 2-8'!#REF!&lt;&gt;"",'Запит 2-8'!#REF!,"")</f>
        <v>#REF!</v>
      </c>
      <c r="C1004" s="49" t="e">
        <f>'Запит 2-8'!#REF!</f>
        <v>#REF!</v>
      </c>
      <c r="D1004" s="50" t="e">
        <f>'Запит 2-8'!#REF!</f>
        <v>#REF!</v>
      </c>
      <c r="E1004" s="350"/>
      <c r="F1004" s="353" t="e">
        <f>#REF!+#REF!</f>
        <v>#REF!</v>
      </c>
      <c r="G1004" s="81" t="e">
        <f t="shared" si="66"/>
        <v>#REF!</v>
      </c>
    </row>
    <row r="1005" spans="1:7" x14ac:dyDescent="0.25">
      <c r="A1005" s="218" t="e">
        <f>'Запит 2-8'!#REF!</f>
        <v>#REF!</v>
      </c>
      <c r="B1005" s="48" t="e">
        <f>IF('Запит 2-8'!#REF!&lt;&gt;"",'Запит 2-8'!#REF!,"")</f>
        <v>#REF!</v>
      </c>
      <c r="C1005" s="49" t="e">
        <f>'Запит 2-8'!#REF!</f>
        <v>#REF!</v>
      </c>
      <c r="D1005" s="50" t="e">
        <f>'Запит 2-8'!#REF!</f>
        <v>#REF!</v>
      </c>
      <c r="E1005" s="229"/>
      <c r="F1005" s="353" t="e">
        <f>#REF!+#REF!</f>
        <v>#REF!</v>
      </c>
      <c r="G1005" s="81" t="e">
        <f t="shared" si="66"/>
        <v>#REF!</v>
      </c>
    </row>
    <row r="1006" spans="1:7" x14ac:dyDescent="0.25">
      <c r="A1006" s="218" t="e">
        <f>'Запит 2-8'!#REF!</f>
        <v>#REF!</v>
      </c>
      <c r="B1006" s="48" t="e">
        <f>IF('Запит 2-8'!#REF!&lt;&gt;"",'Запит 2-8'!#REF!,"")</f>
        <v>#REF!</v>
      </c>
      <c r="C1006" s="49" t="e">
        <f>'Запит 2-8'!#REF!</f>
        <v>#REF!</v>
      </c>
      <c r="D1006" s="50" t="e">
        <f>'Запит 2-8'!#REF!</f>
        <v>#REF!</v>
      </c>
      <c r="E1006" s="350"/>
      <c r="F1006" s="353" t="e">
        <f>#REF!+#REF!</f>
        <v>#REF!</v>
      </c>
      <c r="G1006" s="81" t="e">
        <f t="shared" si="66"/>
        <v>#REF!</v>
      </c>
    </row>
    <row r="1007" spans="1:7" x14ac:dyDescent="0.25">
      <c r="A1007" s="218" t="e">
        <f>'Запит 2-8'!#REF!</f>
        <v>#REF!</v>
      </c>
      <c r="B1007" s="48" t="e">
        <f>IF('Запит 2-8'!#REF!&lt;&gt;"",'Запит 2-8'!#REF!,"")</f>
        <v>#REF!</v>
      </c>
      <c r="C1007" s="49" t="e">
        <f>'Запит 2-8'!#REF!</f>
        <v>#REF!</v>
      </c>
      <c r="D1007" s="50" t="e">
        <f>'Запит 2-8'!#REF!</f>
        <v>#REF!</v>
      </c>
      <c r="E1007" s="350"/>
      <c r="F1007" s="353" t="e">
        <f>#REF!+#REF!</f>
        <v>#REF!</v>
      </c>
      <c r="G1007" s="81" t="e">
        <f t="shared" si="66"/>
        <v>#REF!</v>
      </c>
    </row>
    <row r="1008" spans="1:7" x14ac:dyDescent="0.25">
      <c r="A1008" s="218" t="e">
        <f>'Запит 2-8'!#REF!</f>
        <v>#REF!</v>
      </c>
      <c r="B1008" s="48" t="e">
        <f>IF('Запит 2-8'!#REF!&lt;&gt;"",'Запит 2-8'!#REF!,"")</f>
        <v>#REF!</v>
      </c>
      <c r="C1008" s="49" t="e">
        <f>'Запит 2-8'!#REF!</f>
        <v>#REF!</v>
      </c>
      <c r="D1008" s="50" t="e">
        <f>'Запит 2-8'!#REF!</f>
        <v>#REF!</v>
      </c>
      <c r="E1008" s="350"/>
      <c r="F1008" s="353" t="e">
        <f>#REF!+#REF!</f>
        <v>#REF!</v>
      </c>
      <c r="G1008" s="81" t="e">
        <f t="shared" si="66"/>
        <v>#REF!</v>
      </c>
    </row>
    <row r="1009" spans="1:7" x14ac:dyDescent="0.25">
      <c r="A1009" s="218" t="e">
        <f>'Запит 2-8'!#REF!</f>
        <v>#REF!</v>
      </c>
      <c r="B1009" s="48" t="e">
        <f>IF('Запит 2-8'!#REF!&lt;&gt;"",'Запит 2-8'!#REF!,"")</f>
        <v>#REF!</v>
      </c>
      <c r="C1009" s="49" t="e">
        <f>'Запит 2-8'!#REF!</f>
        <v>#REF!</v>
      </c>
      <c r="D1009" s="50" t="e">
        <f>'Запит 2-8'!#REF!</f>
        <v>#REF!</v>
      </c>
      <c r="E1009" s="350"/>
      <c r="F1009" s="353" t="e">
        <f>#REF!+#REF!</f>
        <v>#REF!</v>
      </c>
      <c r="G1009" s="81" t="e">
        <f t="shared" si="66"/>
        <v>#REF!</v>
      </c>
    </row>
    <row r="1010" spans="1:7" x14ac:dyDescent="0.25">
      <c r="A1010" s="218" t="e">
        <f>'Запит 2-8'!#REF!</f>
        <v>#REF!</v>
      </c>
      <c r="B1010" s="48" t="e">
        <f>IF('Запит 2-8'!#REF!&lt;&gt;"",'Запит 2-8'!#REF!,"")</f>
        <v>#REF!</v>
      </c>
      <c r="C1010" s="49" t="e">
        <f>'Запит 2-8'!#REF!</f>
        <v>#REF!</v>
      </c>
      <c r="D1010" s="50" t="e">
        <f>'Запит 2-8'!#REF!</f>
        <v>#REF!</v>
      </c>
      <c r="E1010" s="350"/>
      <c r="F1010" s="353" t="e">
        <f>#REF!+#REF!</f>
        <v>#REF!</v>
      </c>
      <c r="G1010" s="81" t="e">
        <f t="shared" si="66"/>
        <v>#REF!</v>
      </c>
    </row>
    <row r="1011" spans="1:7" x14ac:dyDescent="0.25">
      <c r="A1011" s="218" t="e">
        <f>'Запит 2-8'!#REF!</f>
        <v>#REF!</v>
      </c>
      <c r="B1011" s="48" t="e">
        <f>IF('Запит 2-8'!#REF!&lt;&gt;"",'Запит 2-8'!#REF!,"")</f>
        <v>#REF!</v>
      </c>
      <c r="C1011" s="49" t="e">
        <f>'Запит 2-8'!#REF!</f>
        <v>#REF!</v>
      </c>
      <c r="D1011" s="50" t="e">
        <f>'Запит 2-8'!#REF!</f>
        <v>#REF!</v>
      </c>
      <c r="E1011" s="350"/>
      <c r="F1011" s="353" t="e">
        <f>#REF!+#REF!</f>
        <v>#REF!</v>
      </c>
      <c r="G1011" s="81" t="e">
        <f t="shared" si="66"/>
        <v>#REF!</v>
      </c>
    </row>
    <row r="1012" spans="1:7" x14ac:dyDescent="0.25">
      <c r="A1012" s="218" t="e">
        <f>'Запит 2-8'!#REF!</f>
        <v>#REF!</v>
      </c>
      <c r="B1012" s="48" t="e">
        <f>IF('Запит 2-8'!#REF!&lt;&gt;"",'Запит 2-8'!#REF!,"")</f>
        <v>#REF!</v>
      </c>
      <c r="C1012" s="49" t="e">
        <f>'Запит 2-8'!#REF!</f>
        <v>#REF!</v>
      </c>
      <c r="D1012" s="50" t="e">
        <f>'Запит 2-8'!#REF!</f>
        <v>#REF!</v>
      </c>
      <c r="E1012" s="350"/>
      <c r="F1012" s="353" t="e">
        <f>#REF!+#REF!</f>
        <v>#REF!</v>
      </c>
      <c r="G1012" s="81" t="e">
        <f t="shared" si="66"/>
        <v>#REF!</v>
      </c>
    </row>
    <row r="1013" spans="1:7" x14ac:dyDescent="0.25">
      <c r="A1013" s="218" t="e">
        <f>'Запит 2-8'!#REF!</f>
        <v>#REF!</v>
      </c>
      <c r="B1013" s="48" t="e">
        <f>IF('Запит 2-8'!#REF!&lt;&gt;"",'Запит 2-8'!#REF!,"")</f>
        <v>#REF!</v>
      </c>
      <c r="C1013" s="49" t="e">
        <f>'Запит 2-8'!#REF!</f>
        <v>#REF!</v>
      </c>
      <c r="D1013" s="50" t="e">
        <f>'Запит 2-8'!#REF!</f>
        <v>#REF!</v>
      </c>
      <c r="E1013" s="350"/>
      <c r="F1013" s="353" t="e">
        <f>#REF!+#REF!</f>
        <v>#REF!</v>
      </c>
      <c r="G1013" s="81" t="e">
        <f t="shared" si="66"/>
        <v>#REF!</v>
      </c>
    </row>
    <row r="1014" spans="1:7" x14ac:dyDescent="0.25">
      <c r="A1014" s="218" t="e">
        <f>'Запит 2-8'!#REF!</f>
        <v>#REF!</v>
      </c>
      <c r="B1014" s="48" t="e">
        <f>IF('Запит 2-8'!#REF!&lt;&gt;"",'Запит 2-8'!#REF!,"")</f>
        <v>#REF!</v>
      </c>
      <c r="C1014" s="49" t="e">
        <f>'Запит 2-8'!#REF!</f>
        <v>#REF!</v>
      </c>
      <c r="D1014" s="50" t="e">
        <f>'Запит 2-8'!#REF!</f>
        <v>#REF!</v>
      </c>
      <c r="E1014" s="350"/>
      <c r="F1014" s="353" t="e">
        <f>#REF!+#REF!</f>
        <v>#REF!</v>
      </c>
      <c r="G1014" s="81" t="e">
        <f t="shared" si="66"/>
        <v>#REF!</v>
      </c>
    </row>
    <row r="1015" spans="1:7" x14ac:dyDescent="0.25">
      <c r="A1015" s="218" t="e">
        <f>'Запит 2-8'!#REF!</f>
        <v>#REF!</v>
      </c>
      <c r="B1015" s="48" t="e">
        <f>IF('Запит 2-8'!#REF!&lt;&gt;"",'Запит 2-8'!#REF!,"")</f>
        <v>#REF!</v>
      </c>
      <c r="C1015" s="49" t="e">
        <f>'Запит 2-8'!#REF!</f>
        <v>#REF!</v>
      </c>
      <c r="D1015" s="50" t="e">
        <f>'Запит 2-8'!#REF!</f>
        <v>#REF!</v>
      </c>
      <c r="E1015" s="350"/>
      <c r="F1015" s="353" t="e">
        <f>#REF!+#REF!</f>
        <v>#REF!</v>
      </c>
      <c r="G1015" s="81" t="e">
        <f t="shared" si="66"/>
        <v>#REF!</v>
      </c>
    </row>
    <row r="1016" spans="1:7" x14ac:dyDescent="0.25">
      <c r="A1016" s="218" t="e">
        <f>'Запит 2-8'!#REF!</f>
        <v>#REF!</v>
      </c>
      <c r="B1016" s="237" t="e">
        <f>IF('Запит 2-8'!#REF!&lt;&gt;"",'Запит 2-8'!#REF!,"")</f>
        <v>#REF!</v>
      </c>
      <c r="C1016" s="238" t="e">
        <f>'Запит 2-8'!#REF!</f>
        <v>#REF!</v>
      </c>
      <c r="D1016" s="239" t="e">
        <f>'Запит 2-8'!#REF!</f>
        <v>#REF!</v>
      </c>
      <c r="E1016" s="351"/>
      <c r="F1016" s="354" t="e">
        <f>#REF!+#REF!</f>
        <v>#REF!</v>
      </c>
      <c r="G1016" s="81" t="e">
        <f t="shared" si="66"/>
        <v>#REF!</v>
      </c>
    </row>
    <row r="1017" spans="1:7" ht="12.75" x14ac:dyDescent="0.2">
      <c r="A1017" s="236" t="e">
        <f>'Запит 2-8'!#REF!</f>
        <v>#REF!</v>
      </c>
      <c r="B1017" s="762" t="s">
        <v>109</v>
      </c>
      <c r="C1017" s="763"/>
      <c r="D1017" s="763"/>
      <c r="E1017" s="764"/>
      <c r="F1017" s="764"/>
      <c r="G1017" s="81" t="e">
        <f>G1018</f>
        <v>#REF!</v>
      </c>
    </row>
    <row r="1018" spans="1:7" x14ac:dyDescent="0.25">
      <c r="A1018" s="218" t="e">
        <f>'Запит 2-8'!#REF!</f>
        <v>#REF!</v>
      </c>
      <c r="B1018" s="241" t="e">
        <f>IF('Запит 2-8'!#REF!&lt;&gt;"",'Запит 2-8'!#REF!,"")</f>
        <v>#REF!</v>
      </c>
      <c r="C1018" s="242" t="e">
        <f>'Запит 2-8'!#REF!</f>
        <v>#REF!</v>
      </c>
      <c r="D1018" s="243" t="e">
        <f>'Запит 2-8'!#REF!</f>
        <v>#REF!</v>
      </c>
      <c r="E1018" s="440" t="s">
        <v>30</v>
      </c>
      <c r="F1018" s="352" t="e">
        <f>#REF!+#REF!</f>
        <v>#REF!</v>
      </c>
      <c r="G1018" s="81" t="e">
        <f t="shared" ref="G1018:G1027" si="67">IF(B1018&lt;&gt;"","Для друку","")</f>
        <v>#REF!</v>
      </c>
    </row>
    <row r="1019" spans="1:7" x14ac:dyDescent="0.25">
      <c r="A1019" s="218" t="e">
        <f>'Запит 2-8'!#REF!</f>
        <v>#REF!</v>
      </c>
      <c r="B1019" s="48" t="e">
        <f>IF('Запит 2-8'!#REF!&lt;&gt;"",'Запит 2-8'!#REF!,"")</f>
        <v>#REF!</v>
      </c>
      <c r="C1019" s="49" t="e">
        <f>'Запит 2-8'!#REF!</f>
        <v>#REF!</v>
      </c>
      <c r="D1019" s="50" t="e">
        <f>'Запит 2-8'!#REF!</f>
        <v>#REF!</v>
      </c>
      <c r="E1019" s="441" t="s">
        <v>30</v>
      </c>
      <c r="F1019" s="353" t="e">
        <f>#REF!+#REF!</f>
        <v>#REF!</v>
      </c>
      <c r="G1019" s="81" t="e">
        <f t="shared" si="67"/>
        <v>#REF!</v>
      </c>
    </row>
    <row r="1020" spans="1:7" x14ac:dyDescent="0.25">
      <c r="A1020" s="218" t="e">
        <f>'Запит 2-8'!#REF!</f>
        <v>#REF!</v>
      </c>
      <c r="B1020" s="48" t="e">
        <f>IF('Запит 2-8'!#REF!&lt;&gt;"",'Запит 2-8'!#REF!,"")</f>
        <v>#REF!</v>
      </c>
      <c r="C1020" s="49" t="e">
        <f>'Запит 2-8'!#REF!</f>
        <v>#REF!</v>
      </c>
      <c r="D1020" s="50" t="e">
        <f>'Запит 2-8'!#REF!</f>
        <v>#REF!</v>
      </c>
      <c r="E1020" s="441" t="s">
        <v>30</v>
      </c>
      <c r="F1020" s="353" t="e">
        <f>#REF!+#REF!</f>
        <v>#REF!</v>
      </c>
      <c r="G1020" s="81" t="e">
        <f t="shared" si="67"/>
        <v>#REF!</v>
      </c>
    </row>
    <row r="1021" spans="1:7" x14ac:dyDescent="0.25">
      <c r="A1021" s="218" t="e">
        <f>'Запит 2-8'!#REF!</f>
        <v>#REF!</v>
      </c>
      <c r="B1021" s="48" t="e">
        <f>IF('Запит 2-8'!#REF!&lt;&gt;"",'Запит 2-8'!#REF!,"")</f>
        <v>#REF!</v>
      </c>
      <c r="C1021" s="49" t="e">
        <f>'Запит 2-8'!#REF!</f>
        <v>#REF!</v>
      </c>
      <c r="D1021" s="50" t="e">
        <f>'Запит 2-8'!#REF!</f>
        <v>#REF!</v>
      </c>
      <c r="E1021" s="441" t="s">
        <v>30</v>
      </c>
      <c r="F1021" s="353" t="e">
        <f>#REF!+#REF!</f>
        <v>#REF!</v>
      </c>
      <c r="G1021" s="81" t="e">
        <f t="shared" si="67"/>
        <v>#REF!</v>
      </c>
    </row>
    <row r="1022" spans="1:7" x14ac:dyDescent="0.25">
      <c r="A1022" s="218" t="e">
        <f>'Запит 2-8'!#REF!</f>
        <v>#REF!</v>
      </c>
      <c r="B1022" s="48" t="e">
        <f>IF('Запит 2-8'!#REF!&lt;&gt;"",'Запит 2-8'!#REF!,"")</f>
        <v>#REF!</v>
      </c>
      <c r="C1022" s="49" t="e">
        <f>'Запит 2-8'!#REF!</f>
        <v>#REF!</v>
      </c>
      <c r="D1022" s="50" t="e">
        <f>'Запит 2-8'!#REF!</f>
        <v>#REF!</v>
      </c>
      <c r="E1022" s="441" t="s">
        <v>30</v>
      </c>
      <c r="F1022" s="353" t="e">
        <f>#REF!+#REF!</f>
        <v>#REF!</v>
      </c>
      <c r="G1022" s="81" t="e">
        <f t="shared" si="67"/>
        <v>#REF!</v>
      </c>
    </row>
    <row r="1023" spans="1:7" x14ac:dyDescent="0.25">
      <c r="A1023" s="218" t="e">
        <f>'Запит 2-8'!#REF!</f>
        <v>#REF!</v>
      </c>
      <c r="B1023" s="48" t="e">
        <f>IF('Запит 2-8'!#REF!&lt;&gt;"",'Запит 2-8'!#REF!,"")</f>
        <v>#REF!</v>
      </c>
      <c r="C1023" s="49" t="e">
        <f>'Запит 2-8'!#REF!</f>
        <v>#REF!</v>
      </c>
      <c r="D1023" s="50" t="e">
        <f>'Запит 2-8'!#REF!</f>
        <v>#REF!</v>
      </c>
      <c r="E1023" s="441" t="s">
        <v>30</v>
      </c>
      <c r="F1023" s="353" t="e">
        <f>#REF!+#REF!</f>
        <v>#REF!</v>
      </c>
      <c r="G1023" s="81" t="e">
        <f t="shared" si="67"/>
        <v>#REF!</v>
      </c>
    </row>
    <row r="1024" spans="1:7" x14ac:dyDescent="0.25">
      <c r="A1024" s="218" t="e">
        <f>'Запит 2-8'!#REF!</f>
        <v>#REF!</v>
      </c>
      <c r="B1024" s="48" t="e">
        <f>IF('Запит 2-8'!#REF!&lt;&gt;"",'Запит 2-8'!#REF!,"")</f>
        <v>#REF!</v>
      </c>
      <c r="C1024" s="49" t="e">
        <f>'Запит 2-8'!#REF!</f>
        <v>#REF!</v>
      </c>
      <c r="D1024" s="50" t="e">
        <f>'Запит 2-8'!#REF!</f>
        <v>#REF!</v>
      </c>
      <c r="E1024" s="441" t="s">
        <v>30</v>
      </c>
      <c r="F1024" s="353" t="e">
        <f>#REF!+#REF!</f>
        <v>#REF!</v>
      </c>
      <c r="G1024" s="81" t="e">
        <f t="shared" si="67"/>
        <v>#REF!</v>
      </c>
    </row>
    <row r="1025" spans="1:7" x14ac:dyDescent="0.25">
      <c r="A1025" s="218" t="e">
        <f>'Запит 2-8'!#REF!</f>
        <v>#REF!</v>
      </c>
      <c r="B1025" s="48" t="e">
        <f>IF('Запит 2-8'!#REF!&lt;&gt;"",'Запит 2-8'!#REF!,"")</f>
        <v>#REF!</v>
      </c>
      <c r="C1025" s="49" t="e">
        <f>'Запит 2-8'!#REF!</f>
        <v>#REF!</v>
      </c>
      <c r="D1025" s="50" t="e">
        <f>'Запит 2-8'!#REF!</f>
        <v>#REF!</v>
      </c>
      <c r="E1025" s="441" t="s">
        <v>30</v>
      </c>
      <c r="F1025" s="353" t="e">
        <f>#REF!+#REF!</f>
        <v>#REF!</v>
      </c>
      <c r="G1025" s="81" t="e">
        <f t="shared" si="67"/>
        <v>#REF!</v>
      </c>
    </row>
    <row r="1026" spans="1:7" ht="12.75" customHeight="1" x14ac:dyDescent="0.25">
      <c r="A1026" s="218" t="e">
        <f>'Запит 2-8'!#REF!</f>
        <v>#REF!</v>
      </c>
      <c r="B1026" s="48" t="e">
        <f>IF('Запит 2-8'!#REF!&lt;&gt;"",'Запит 2-8'!#REF!,"")</f>
        <v>#REF!</v>
      </c>
      <c r="C1026" s="49" t="e">
        <f>'Запит 2-8'!#REF!</f>
        <v>#REF!</v>
      </c>
      <c r="D1026" s="50" t="e">
        <f>'Запит 2-8'!#REF!</f>
        <v>#REF!</v>
      </c>
      <c r="E1026" s="441" t="s">
        <v>30</v>
      </c>
      <c r="F1026" s="353" t="e">
        <f>#REF!+#REF!</f>
        <v>#REF!</v>
      </c>
      <c r="G1026" s="81" t="e">
        <f t="shared" si="67"/>
        <v>#REF!</v>
      </c>
    </row>
    <row r="1027" spans="1:7" x14ac:dyDescent="0.25">
      <c r="A1027" s="240" t="e">
        <f>'Запит 2-8'!#REF!</f>
        <v>#REF!</v>
      </c>
      <c r="B1027" s="48" t="e">
        <f>IF('Запит 2-8'!#REF!&lt;&gt;"",'Запит 2-8'!#REF!,"")</f>
        <v>#REF!</v>
      </c>
      <c r="C1027" s="49" t="e">
        <f>'Запит 2-8'!#REF!</f>
        <v>#REF!</v>
      </c>
      <c r="D1027" s="50" t="e">
        <f>'Запит 2-8'!#REF!</f>
        <v>#REF!</v>
      </c>
      <c r="E1027" s="442" t="s">
        <v>30</v>
      </c>
      <c r="F1027" s="354" t="e">
        <f>#REF!+#REF!</f>
        <v>#REF!</v>
      </c>
      <c r="G1027" s="81" t="e">
        <f t="shared" si="67"/>
        <v>#REF!</v>
      </c>
    </row>
    <row r="1028" spans="1:7" ht="12.75" customHeight="1" x14ac:dyDescent="0.2">
      <c r="A1028" s="760" t="e">
        <f>'Запит 2-8'!#REF!</f>
        <v>#REF!</v>
      </c>
      <c r="B1028" s="761"/>
      <c r="C1028" s="761"/>
      <c r="D1028" s="761"/>
      <c r="E1028" s="761"/>
      <c r="F1028" s="761"/>
      <c r="G1028" s="81" t="e">
        <f>G1029</f>
        <v>#REF!</v>
      </c>
    </row>
    <row r="1029" spans="1:7" ht="12.75" x14ac:dyDescent="0.2">
      <c r="A1029" s="235" t="s">
        <v>4</v>
      </c>
      <c r="B1029" s="762" t="s">
        <v>106</v>
      </c>
      <c r="C1029" s="763"/>
      <c r="D1029" s="763"/>
      <c r="E1029" s="765"/>
      <c r="F1029" s="765"/>
      <c r="G1029" s="81" t="e">
        <f>G1030</f>
        <v>#REF!</v>
      </c>
    </row>
    <row r="1030" spans="1:7" x14ac:dyDescent="0.25">
      <c r="A1030" s="218" t="e">
        <f>'Запит 2-8'!#REF!</f>
        <v>#REF!</v>
      </c>
      <c r="B1030" s="241" t="e">
        <f>IF('Запит 2-8'!#REF!&lt;&gt;"",'Запит 2-8'!#REF!,"")</f>
        <v>#REF!</v>
      </c>
      <c r="C1030" s="242" t="e">
        <f>'Запит 2-8'!#REF!</f>
        <v>#REF!</v>
      </c>
      <c r="D1030" s="243" t="e">
        <f>'Запит 2-8'!#REF!</f>
        <v>#REF!</v>
      </c>
      <c r="E1030" s="349"/>
      <c r="F1030" s="352" t="e">
        <f>#REF!+#REF!</f>
        <v>#REF!</v>
      </c>
      <c r="G1030" s="81" t="e">
        <f>IF(B1030&lt;&gt;"","Для друку","")</f>
        <v>#REF!</v>
      </c>
    </row>
    <row r="1031" spans="1:7" x14ac:dyDescent="0.25">
      <c r="A1031" s="218" t="e">
        <f>'Запит 2-8'!#REF!</f>
        <v>#REF!</v>
      </c>
      <c r="B1031" s="48" t="e">
        <f>IF('Запит 2-8'!#REF!&lt;&gt;"",'Запит 2-8'!#REF!,"")</f>
        <v>#REF!</v>
      </c>
      <c r="C1031" s="49" t="e">
        <f>'Запит 2-8'!#REF!</f>
        <v>#REF!</v>
      </c>
      <c r="D1031" s="50" t="e">
        <f>'Запит 2-8'!#REF!</f>
        <v>#REF!</v>
      </c>
      <c r="E1031" s="350"/>
      <c r="F1031" s="353" t="e">
        <f>#REF!+#REF!</f>
        <v>#REF!</v>
      </c>
      <c r="G1031" s="81" t="e">
        <f>IF(B1031&lt;&gt;"","Для друку","")</f>
        <v>#REF!</v>
      </c>
    </row>
    <row r="1032" spans="1:7" x14ac:dyDescent="0.25">
      <c r="A1032" s="218" t="e">
        <f>'Запит 2-8'!#REF!</f>
        <v>#REF!</v>
      </c>
      <c r="B1032" s="48" t="e">
        <f>IF('Запит 2-8'!#REF!&lt;&gt;"",'Запит 2-8'!#REF!,"")</f>
        <v>#REF!</v>
      </c>
      <c r="C1032" s="49" t="e">
        <f>'Запит 2-8'!#REF!</f>
        <v>#REF!</v>
      </c>
      <c r="D1032" s="50" t="e">
        <f>'Запит 2-8'!#REF!</f>
        <v>#REF!</v>
      </c>
      <c r="E1032" s="350"/>
      <c r="F1032" s="353" t="e">
        <f>#REF!+#REF!</f>
        <v>#REF!</v>
      </c>
      <c r="G1032" s="81" t="e">
        <f>IF(B1032&lt;&gt;"","Для друку","")</f>
        <v>#REF!</v>
      </c>
    </row>
    <row r="1033" spans="1:7" x14ac:dyDescent="0.25">
      <c r="A1033" s="218" t="e">
        <f>'Запит 2-8'!#REF!</f>
        <v>#REF!</v>
      </c>
      <c r="B1033" s="48" t="e">
        <f>IF('Запит 2-8'!#REF!&lt;&gt;"",'Запит 2-8'!#REF!,"")</f>
        <v>#REF!</v>
      </c>
      <c r="C1033" s="49" t="e">
        <f>'Запит 2-8'!#REF!</f>
        <v>#REF!</v>
      </c>
      <c r="D1033" s="50" t="e">
        <f>'Запит 2-8'!#REF!</f>
        <v>#REF!</v>
      </c>
      <c r="E1033" s="229"/>
      <c r="F1033" s="353" t="e">
        <f>#REF!+#REF!</f>
        <v>#REF!</v>
      </c>
      <c r="G1033" s="81" t="e">
        <f>IF(B1033&lt;&gt;"","Для друку","")</f>
        <v>#REF!</v>
      </c>
    </row>
    <row r="1034" spans="1:7" x14ac:dyDescent="0.25">
      <c r="A1034" s="218" t="e">
        <f>'Запит 2-8'!#REF!</f>
        <v>#REF!</v>
      </c>
      <c r="B1034" s="48" t="e">
        <f>IF('Запит 2-8'!#REF!&lt;&gt;"",'Запит 2-8'!#REF!,"")</f>
        <v>#REF!</v>
      </c>
      <c r="C1034" s="49" t="e">
        <f>'Запит 2-8'!#REF!</f>
        <v>#REF!</v>
      </c>
      <c r="D1034" s="50" t="e">
        <f>'Запит 2-8'!#REF!</f>
        <v>#REF!</v>
      </c>
      <c r="E1034" s="350"/>
      <c r="F1034" s="353" t="e">
        <f>#REF!+#REF!</f>
        <v>#REF!</v>
      </c>
      <c r="G1034" s="81" t="e">
        <f>IF(B1034&lt;&gt;"","Для друку","")</f>
        <v>#REF!</v>
      </c>
    </row>
    <row r="1035" spans="1:7" x14ac:dyDescent="0.25">
      <c r="A1035" s="218" t="e">
        <f>'Запит 2-8'!#REF!</f>
        <v>#REF!</v>
      </c>
      <c r="B1035" s="48" t="e">
        <f>IF('Запит 2-8'!#REF!&lt;&gt;"",'Запит 2-8'!#REF!,"")</f>
        <v>#REF!</v>
      </c>
      <c r="C1035" s="49" t="e">
        <f>'Запит 2-8'!#REF!</f>
        <v>#REF!</v>
      </c>
      <c r="D1035" s="50" t="e">
        <f>'Запит 2-8'!#REF!</f>
        <v>#REF!</v>
      </c>
      <c r="E1035" s="350"/>
      <c r="F1035" s="353" t="e">
        <f>#REF!+#REF!</f>
        <v>#REF!</v>
      </c>
      <c r="G1035" s="81" t="e">
        <f t="shared" ref="G1035:G1044" si="68">IF(B1035&lt;&gt;"","Для друку","")</f>
        <v>#REF!</v>
      </c>
    </row>
    <row r="1036" spans="1:7" x14ac:dyDescent="0.25">
      <c r="A1036" s="218" t="e">
        <f>'Запит 2-8'!#REF!</f>
        <v>#REF!</v>
      </c>
      <c r="B1036" s="48" t="e">
        <f>IF('Запит 2-8'!#REF!&lt;&gt;"",'Запит 2-8'!#REF!,"")</f>
        <v>#REF!</v>
      </c>
      <c r="C1036" s="49" t="e">
        <f>'Запит 2-8'!#REF!</f>
        <v>#REF!</v>
      </c>
      <c r="D1036" s="50" t="e">
        <f>'Запит 2-8'!#REF!</f>
        <v>#REF!</v>
      </c>
      <c r="E1036" s="350"/>
      <c r="F1036" s="353" t="e">
        <f>#REF!+#REF!</f>
        <v>#REF!</v>
      </c>
      <c r="G1036" s="81" t="e">
        <f t="shared" si="68"/>
        <v>#REF!</v>
      </c>
    </row>
    <row r="1037" spans="1:7" x14ac:dyDescent="0.25">
      <c r="A1037" s="218" t="e">
        <f>'Запит 2-8'!#REF!</f>
        <v>#REF!</v>
      </c>
      <c r="B1037" s="48" t="e">
        <f>IF('Запит 2-8'!#REF!&lt;&gt;"",'Запит 2-8'!#REF!,"")</f>
        <v>#REF!</v>
      </c>
      <c r="C1037" s="49" t="e">
        <f>'Запит 2-8'!#REF!</f>
        <v>#REF!</v>
      </c>
      <c r="D1037" s="50" t="e">
        <f>'Запит 2-8'!#REF!</f>
        <v>#REF!</v>
      </c>
      <c r="E1037" s="350"/>
      <c r="F1037" s="353" t="e">
        <f>#REF!+#REF!</f>
        <v>#REF!</v>
      </c>
      <c r="G1037" s="81" t="e">
        <f t="shared" si="68"/>
        <v>#REF!</v>
      </c>
    </row>
    <row r="1038" spans="1:7" x14ac:dyDescent="0.25">
      <c r="A1038" s="218" t="e">
        <f>'Запит 2-8'!#REF!</f>
        <v>#REF!</v>
      </c>
      <c r="B1038" s="48" t="e">
        <f>IF('Запит 2-8'!#REF!&lt;&gt;"",'Запит 2-8'!#REF!,"")</f>
        <v>#REF!</v>
      </c>
      <c r="C1038" s="49" t="e">
        <f>'Запит 2-8'!#REF!</f>
        <v>#REF!</v>
      </c>
      <c r="D1038" s="50" t="e">
        <f>'Запит 2-8'!#REF!</f>
        <v>#REF!</v>
      </c>
      <c r="E1038" s="350"/>
      <c r="F1038" s="353" t="e">
        <f>#REF!+#REF!</f>
        <v>#REF!</v>
      </c>
      <c r="G1038" s="81" t="e">
        <f t="shared" si="68"/>
        <v>#REF!</v>
      </c>
    </row>
    <row r="1039" spans="1:7" x14ac:dyDescent="0.25">
      <c r="A1039" s="218" t="e">
        <f>'Запит 2-8'!#REF!</f>
        <v>#REF!</v>
      </c>
      <c r="B1039" s="48" t="e">
        <f>IF('Запит 2-8'!#REF!&lt;&gt;"",'Запит 2-8'!#REF!,"")</f>
        <v>#REF!</v>
      </c>
      <c r="C1039" s="49" t="e">
        <f>'Запит 2-8'!#REF!</f>
        <v>#REF!</v>
      </c>
      <c r="D1039" s="50" t="e">
        <f>'Запит 2-8'!#REF!</f>
        <v>#REF!</v>
      </c>
      <c r="E1039" s="350"/>
      <c r="F1039" s="353" t="e">
        <f>#REF!+#REF!</f>
        <v>#REF!</v>
      </c>
      <c r="G1039" s="81" t="e">
        <f t="shared" si="68"/>
        <v>#REF!</v>
      </c>
    </row>
    <row r="1040" spans="1:7" x14ac:dyDescent="0.25">
      <c r="A1040" s="218" t="e">
        <f>'Запит 2-8'!#REF!</f>
        <v>#REF!</v>
      </c>
      <c r="B1040" s="48" t="e">
        <f>IF('Запит 2-8'!#REF!&lt;&gt;"",'Запит 2-8'!#REF!,"")</f>
        <v>#REF!</v>
      </c>
      <c r="C1040" s="49" t="e">
        <f>'Запит 2-8'!#REF!</f>
        <v>#REF!</v>
      </c>
      <c r="D1040" s="50" t="e">
        <f>'Запит 2-8'!#REF!</f>
        <v>#REF!</v>
      </c>
      <c r="E1040" s="350"/>
      <c r="F1040" s="353" t="e">
        <f>#REF!+#REF!</f>
        <v>#REF!</v>
      </c>
      <c r="G1040" s="81" t="e">
        <f t="shared" si="68"/>
        <v>#REF!</v>
      </c>
    </row>
    <row r="1041" spans="1:7" x14ac:dyDescent="0.25">
      <c r="A1041" s="218" t="e">
        <f>'Запит 2-8'!#REF!</f>
        <v>#REF!</v>
      </c>
      <c r="B1041" s="48" t="e">
        <f>IF('Запит 2-8'!#REF!&lt;&gt;"",'Запит 2-8'!#REF!,"")</f>
        <v>#REF!</v>
      </c>
      <c r="C1041" s="49" t="e">
        <f>'Запит 2-8'!#REF!</f>
        <v>#REF!</v>
      </c>
      <c r="D1041" s="50" t="e">
        <f>'Запит 2-8'!#REF!</f>
        <v>#REF!</v>
      </c>
      <c r="E1041" s="350"/>
      <c r="F1041" s="353" t="e">
        <f>#REF!+#REF!</f>
        <v>#REF!</v>
      </c>
      <c r="G1041" s="81" t="e">
        <f t="shared" si="68"/>
        <v>#REF!</v>
      </c>
    </row>
    <row r="1042" spans="1:7" x14ac:dyDescent="0.25">
      <c r="A1042" s="218" t="e">
        <f>'Запит 2-8'!#REF!</f>
        <v>#REF!</v>
      </c>
      <c r="B1042" s="48" t="e">
        <f>IF('Запит 2-8'!#REF!&lt;&gt;"",'Запит 2-8'!#REF!,"")</f>
        <v>#REF!</v>
      </c>
      <c r="C1042" s="49" t="e">
        <f>'Запит 2-8'!#REF!</f>
        <v>#REF!</v>
      </c>
      <c r="D1042" s="50" t="e">
        <f>'Запит 2-8'!#REF!</f>
        <v>#REF!</v>
      </c>
      <c r="E1042" s="350"/>
      <c r="F1042" s="353" t="e">
        <f>#REF!+#REF!</f>
        <v>#REF!</v>
      </c>
      <c r="G1042" s="81" t="e">
        <f t="shared" si="68"/>
        <v>#REF!</v>
      </c>
    </row>
    <row r="1043" spans="1:7" x14ac:dyDescent="0.25">
      <c r="A1043" s="218" t="e">
        <f>'Запит 2-8'!#REF!</f>
        <v>#REF!</v>
      </c>
      <c r="B1043" s="48" t="e">
        <f>IF('Запит 2-8'!#REF!&lt;&gt;"",'Запит 2-8'!#REF!,"")</f>
        <v>#REF!</v>
      </c>
      <c r="C1043" s="49" t="e">
        <f>'Запит 2-8'!#REF!</f>
        <v>#REF!</v>
      </c>
      <c r="D1043" s="50" t="e">
        <f>'Запит 2-8'!#REF!</f>
        <v>#REF!</v>
      </c>
      <c r="E1043" s="350"/>
      <c r="F1043" s="353" t="e">
        <f>#REF!+#REF!</f>
        <v>#REF!</v>
      </c>
      <c r="G1043" s="81" t="e">
        <f t="shared" si="68"/>
        <v>#REF!</v>
      </c>
    </row>
    <row r="1044" spans="1:7" x14ac:dyDescent="0.25">
      <c r="A1044" s="218" t="e">
        <f>'Запит 2-8'!#REF!</f>
        <v>#REF!</v>
      </c>
      <c r="B1044" s="237" t="e">
        <f>IF('Запит 2-8'!#REF!&lt;&gt;"",'Запит 2-8'!#REF!,"")</f>
        <v>#REF!</v>
      </c>
      <c r="C1044" s="238" t="e">
        <f>'Запит 2-8'!#REF!</f>
        <v>#REF!</v>
      </c>
      <c r="D1044" s="239" t="e">
        <f>'Запит 2-8'!#REF!</f>
        <v>#REF!</v>
      </c>
      <c r="E1044" s="351"/>
      <c r="F1044" s="354" t="e">
        <f>#REF!+#REF!</f>
        <v>#REF!</v>
      </c>
      <c r="G1044" s="81" t="e">
        <f t="shared" si="68"/>
        <v>#REF!</v>
      </c>
    </row>
    <row r="1045" spans="1:7" ht="12.75" x14ac:dyDescent="0.2">
      <c r="A1045" s="236" t="e">
        <f>'Запит 2-8'!#REF!</f>
        <v>#REF!</v>
      </c>
      <c r="B1045" s="762" t="s">
        <v>107</v>
      </c>
      <c r="C1045" s="763"/>
      <c r="D1045" s="763"/>
      <c r="E1045" s="764"/>
      <c r="F1045" s="764"/>
      <c r="G1045" s="81" t="e">
        <f>G1046</f>
        <v>#REF!</v>
      </c>
    </row>
    <row r="1046" spans="1:7" x14ac:dyDescent="0.25">
      <c r="A1046" s="218" t="e">
        <f>'Запит 2-8'!#REF!</f>
        <v>#REF!</v>
      </c>
      <c r="B1046" s="241" t="e">
        <f>IF('Запит 2-8'!#REF!&lt;&gt;"",'Запит 2-8'!#REF!,"")</f>
        <v>#REF!</v>
      </c>
      <c r="C1046" s="242" t="e">
        <f>'Запит 2-8'!#REF!</f>
        <v>#REF!</v>
      </c>
      <c r="D1046" s="243" t="e">
        <f>'Запит 2-8'!#REF!</f>
        <v>#REF!</v>
      </c>
      <c r="E1046" s="349"/>
      <c r="F1046" s="352" t="e">
        <f>#REF!+#REF!</f>
        <v>#REF!</v>
      </c>
      <c r="G1046" s="81" t="e">
        <f t="shared" ref="G1046:G1060" si="69">IF(B1046&lt;&gt;"","Для друку","")</f>
        <v>#REF!</v>
      </c>
    </row>
    <row r="1047" spans="1:7" x14ac:dyDescent="0.25">
      <c r="A1047" s="218" t="e">
        <f>'Запит 2-8'!#REF!</f>
        <v>#REF!</v>
      </c>
      <c r="B1047" s="48" t="e">
        <f>IF('Запит 2-8'!#REF!&lt;&gt;"",'Запит 2-8'!#REF!,"")</f>
        <v>#REF!</v>
      </c>
      <c r="C1047" s="49" t="e">
        <f>'Запит 2-8'!#REF!</f>
        <v>#REF!</v>
      </c>
      <c r="D1047" s="50" t="e">
        <f>'Запит 2-8'!#REF!</f>
        <v>#REF!</v>
      </c>
      <c r="E1047" s="350"/>
      <c r="F1047" s="353" t="e">
        <f>#REF!+#REF!</f>
        <v>#REF!</v>
      </c>
      <c r="G1047" s="81" t="e">
        <f t="shared" si="69"/>
        <v>#REF!</v>
      </c>
    </row>
    <row r="1048" spans="1:7" x14ac:dyDescent="0.25">
      <c r="A1048" s="218" t="e">
        <f>'Запит 2-8'!#REF!</f>
        <v>#REF!</v>
      </c>
      <c r="B1048" s="48" t="e">
        <f>IF('Запит 2-8'!#REF!&lt;&gt;"",'Запит 2-8'!#REF!,"")</f>
        <v>#REF!</v>
      </c>
      <c r="C1048" s="49" t="e">
        <f>'Запит 2-8'!#REF!</f>
        <v>#REF!</v>
      </c>
      <c r="D1048" s="50" t="e">
        <f>'Запит 2-8'!#REF!</f>
        <v>#REF!</v>
      </c>
      <c r="E1048" s="350"/>
      <c r="F1048" s="353" t="e">
        <f>#REF!+#REF!</f>
        <v>#REF!</v>
      </c>
      <c r="G1048" s="81" t="e">
        <f t="shared" si="69"/>
        <v>#REF!</v>
      </c>
    </row>
    <row r="1049" spans="1:7" x14ac:dyDescent="0.25">
      <c r="A1049" s="218" t="e">
        <f>'Запит 2-8'!#REF!</f>
        <v>#REF!</v>
      </c>
      <c r="B1049" s="48" t="e">
        <f>IF('Запит 2-8'!#REF!&lt;&gt;"",'Запит 2-8'!#REF!,"")</f>
        <v>#REF!</v>
      </c>
      <c r="C1049" s="49" t="e">
        <f>'Запит 2-8'!#REF!</f>
        <v>#REF!</v>
      </c>
      <c r="D1049" s="50" t="e">
        <f>'Запит 2-8'!#REF!</f>
        <v>#REF!</v>
      </c>
      <c r="E1049" s="229"/>
      <c r="F1049" s="353" t="e">
        <f>#REF!+#REF!</f>
        <v>#REF!</v>
      </c>
      <c r="G1049" s="81" t="e">
        <f t="shared" si="69"/>
        <v>#REF!</v>
      </c>
    </row>
    <row r="1050" spans="1:7" x14ac:dyDescent="0.25">
      <c r="A1050" s="218" t="e">
        <f>'Запит 2-8'!#REF!</f>
        <v>#REF!</v>
      </c>
      <c r="B1050" s="48" t="e">
        <f>IF('Запит 2-8'!#REF!&lt;&gt;"",'Запит 2-8'!#REF!,"")</f>
        <v>#REF!</v>
      </c>
      <c r="C1050" s="49" t="e">
        <f>'Запит 2-8'!#REF!</f>
        <v>#REF!</v>
      </c>
      <c r="D1050" s="50" t="e">
        <f>'Запит 2-8'!#REF!</f>
        <v>#REF!</v>
      </c>
      <c r="E1050" s="350"/>
      <c r="F1050" s="353" t="e">
        <f>#REF!+#REF!</f>
        <v>#REF!</v>
      </c>
      <c r="G1050" s="81" t="e">
        <f t="shared" si="69"/>
        <v>#REF!</v>
      </c>
    </row>
    <row r="1051" spans="1:7" x14ac:dyDescent="0.25">
      <c r="A1051" s="218" t="e">
        <f>'Запит 2-8'!#REF!</f>
        <v>#REF!</v>
      </c>
      <c r="B1051" s="48" t="e">
        <f>IF('Запит 2-8'!#REF!&lt;&gt;"",'Запит 2-8'!#REF!,"")</f>
        <v>#REF!</v>
      </c>
      <c r="C1051" s="49" t="e">
        <f>'Запит 2-8'!#REF!</f>
        <v>#REF!</v>
      </c>
      <c r="D1051" s="50" t="e">
        <f>'Запит 2-8'!#REF!</f>
        <v>#REF!</v>
      </c>
      <c r="E1051" s="350"/>
      <c r="F1051" s="353" t="e">
        <f>#REF!+#REF!</f>
        <v>#REF!</v>
      </c>
      <c r="G1051" s="81" t="e">
        <f t="shared" si="69"/>
        <v>#REF!</v>
      </c>
    </row>
    <row r="1052" spans="1:7" x14ac:dyDescent="0.25">
      <c r="A1052" s="218" t="e">
        <f>'Запит 2-8'!#REF!</f>
        <v>#REF!</v>
      </c>
      <c r="B1052" s="48" t="e">
        <f>IF('Запит 2-8'!#REF!&lt;&gt;"",'Запит 2-8'!#REF!,"")</f>
        <v>#REF!</v>
      </c>
      <c r="C1052" s="49" t="e">
        <f>'Запит 2-8'!#REF!</f>
        <v>#REF!</v>
      </c>
      <c r="D1052" s="50" t="e">
        <f>'Запит 2-8'!#REF!</f>
        <v>#REF!</v>
      </c>
      <c r="E1052" s="350"/>
      <c r="F1052" s="353" t="e">
        <f>#REF!+#REF!</f>
        <v>#REF!</v>
      </c>
      <c r="G1052" s="81" t="e">
        <f t="shared" si="69"/>
        <v>#REF!</v>
      </c>
    </row>
    <row r="1053" spans="1:7" x14ac:dyDescent="0.25">
      <c r="A1053" s="218" t="e">
        <f>'Запит 2-8'!#REF!</f>
        <v>#REF!</v>
      </c>
      <c r="B1053" s="48" t="e">
        <f>IF('Запит 2-8'!#REF!&lt;&gt;"",'Запит 2-8'!#REF!,"")</f>
        <v>#REF!</v>
      </c>
      <c r="C1053" s="49" t="e">
        <f>'Запит 2-8'!#REF!</f>
        <v>#REF!</v>
      </c>
      <c r="D1053" s="50" t="e">
        <f>'Запит 2-8'!#REF!</f>
        <v>#REF!</v>
      </c>
      <c r="E1053" s="350"/>
      <c r="F1053" s="353" t="e">
        <f>#REF!+#REF!</f>
        <v>#REF!</v>
      </c>
      <c r="G1053" s="81" t="e">
        <f t="shared" si="69"/>
        <v>#REF!</v>
      </c>
    </row>
    <row r="1054" spans="1:7" x14ac:dyDescent="0.25">
      <c r="A1054" s="218" t="e">
        <f>'Запит 2-8'!#REF!</f>
        <v>#REF!</v>
      </c>
      <c r="B1054" s="48" t="e">
        <f>IF('Запит 2-8'!#REF!&lt;&gt;"",'Запит 2-8'!#REF!,"")</f>
        <v>#REF!</v>
      </c>
      <c r="C1054" s="49" t="e">
        <f>'Запит 2-8'!#REF!</f>
        <v>#REF!</v>
      </c>
      <c r="D1054" s="50" t="e">
        <f>'Запит 2-8'!#REF!</f>
        <v>#REF!</v>
      </c>
      <c r="E1054" s="350"/>
      <c r="F1054" s="353" t="e">
        <f>#REF!+#REF!</f>
        <v>#REF!</v>
      </c>
      <c r="G1054" s="81" t="e">
        <f t="shared" si="69"/>
        <v>#REF!</v>
      </c>
    </row>
    <row r="1055" spans="1:7" x14ac:dyDescent="0.25">
      <c r="A1055" s="218" t="e">
        <f>'Запит 2-8'!#REF!</f>
        <v>#REF!</v>
      </c>
      <c r="B1055" s="48" t="e">
        <f>IF('Запит 2-8'!#REF!&lt;&gt;"",'Запит 2-8'!#REF!,"")</f>
        <v>#REF!</v>
      </c>
      <c r="C1055" s="49" t="e">
        <f>'Запит 2-8'!#REF!</f>
        <v>#REF!</v>
      </c>
      <c r="D1055" s="50" t="e">
        <f>'Запит 2-8'!#REF!</f>
        <v>#REF!</v>
      </c>
      <c r="E1055" s="350"/>
      <c r="F1055" s="353" t="e">
        <f>#REF!+#REF!</f>
        <v>#REF!</v>
      </c>
      <c r="G1055" s="81" t="e">
        <f t="shared" si="69"/>
        <v>#REF!</v>
      </c>
    </row>
    <row r="1056" spans="1:7" x14ac:dyDescent="0.25">
      <c r="A1056" s="218" t="e">
        <f>'Запит 2-8'!#REF!</f>
        <v>#REF!</v>
      </c>
      <c r="B1056" s="48" t="e">
        <f>IF('Запит 2-8'!#REF!&lt;&gt;"",'Запит 2-8'!#REF!,"")</f>
        <v>#REF!</v>
      </c>
      <c r="C1056" s="49" t="e">
        <f>'Запит 2-8'!#REF!</f>
        <v>#REF!</v>
      </c>
      <c r="D1056" s="50" t="e">
        <f>'Запит 2-8'!#REF!</f>
        <v>#REF!</v>
      </c>
      <c r="E1056" s="350"/>
      <c r="F1056" s="353" t="e">
        <f>#REF!+#REF!</f>
        <v>#REF!</v>
      </c>
      <c r="G1056" s="81" t="e">
        <f t="shared" si="69"/>
        <v>#REF!</v>
      </c>
    </row>
    <row r="1057" spans="1:7" x14ac:dyDescent="0.25">
      <c r="A1057" s="218" t="e">
        <f>'Запит 2-8'!#REF!</f>
        <v>#REF!</v>
      </c>
      <c r="B1057" s="48" t="e">
        <f>IF('Запит 2-8'!#REF!&lt;&gt;"",'Запит 2-8'!#REF!,"")</f>
        <v>#REF!</v>
      </c>
      <c r="C1057" s="49" t="e">
        <f>'Запит 2-8'!#REF!</f>
        <v>#REF!</v>
      </c>
      <c r="D1057" s="50" t="e">
        <f>'Запит 2-8'!#REF!</f>
        <v>#REF!</v>
      </c>
      <c r="E1057" s="350"/>
      <c r="F1057" s="353" t="e">
        <f>#REF!+#REF!</f>
        <v>#REF!</v>
      </c>
      <c r="G1057" s="81" t="e">
        <f t="shared" si="69"/>
        <v>#REF!</v>
      </c>
    </row>
    <row r="1058" spans="1:7" x14ac:dyDescent="0.25">
      <c r="A1058" s="218" t="e">
        <f>'Запит 2-8'!#REF!</f>
        <v>#REF!</v>
      </c>
      <c r="B1058" s="48" t="e">
        <f>IF('Запит 2-8'!#REF!&lt;&gt;"",'Запит 2-8'!#REF!,"")</f>
        <v>#REF!</v>
      </c>
      <c r="C1058" s="49" t="e">
        <f>'Запит 2-8'!#REF!</f>
        <v>#REF!</v>
      </c>
      <c r="D1058" s="50" t="e">
        <f>'Запит 2-8'!#REF!</f>
        <v>#REF!</v>
      </c>
      <c r="E1058" s="350"/>
      <c r="F1058" s="353" t="e">
        <f>#REF!+#REF!</f>
        <v>#REF!</v>
      </c>
      <c r="G1058" s="81" t="e">
        <f t="shared" si="69"/>
        <v>#REF!</v>
      </c>
    </row>
    <row r="1059" spans="1:7" x14ac:dyDescent="0.25">
      <c r="A1059" s="218" t="e">
        <f>'Запит 2-8'!#REF!</f>
        <v>#REF!</v>
      </c>
      <c r="B1059" s="48" t="e">
        <f>IF('Запит 2-8'!#REF!&lt;&gt;"",'Запит 2-8'!#REF!,"")</f>
        <v>#REF!</v>
      </c>
      <c r="C1059" s="49" t="e">
        <f>'Запит 2-8'!#REF!</f>
        <v>#REF!</v>
      </c>
      <c r="D1059" s="50" t="e">
        <f>'Запит 2-8'!#REF!</f>
        <v>#REF!</v>
      </c>
      <c r="E1059" s="350"/>
      <c r="F1059" s="353" t="e">
        <f>#REF!+#REF!</f>
        <v>#REF!</v>
      </c>
      <c r="G1059" s="81" t="e">
        <f t="shared" si="69"/>
        <v>#REF!</v>
      </c>
    </row>
    <row r="1060" spans="1:7" x14ac:dyDescent="0.25">
      <c r="A1060" s="218" t="e">
        <f>'Запит 2-8'!#REF!</f>
        <v>#REF!</v>
      </c>
      <c r="B1060" s="237" t="e">
        <f>IF('Запит 2-8'!#REF!&lt;&gt;"",'Запит 2-8'!#REF!,"")</f>
        <v>#REF!</v>
      </c>
      <c r="C1060" s="238" t="e">
        <f>'Запит 2-8'!#REF!</f>
        <v>#REF!</v>
      </c>
      <c r="D1060" s="239" t="e">
        <f>'Запит 2-8'!#REF!</f>
        <v>#REF!</v>
      </c>
      <c r="E1060" s="351"/>
      <c r="F1060" s="354" t="e">
        <f>#REF!+#REF!</f>
        <v>#REF!</v>
      </c>
      <c r="G1060" s="81" t="e">
        <f t="shared" si="69"/>
        <v>#REF!</v>
      </c>
    </row>
    <row r="1061" spans="1:7" ht="12.75" x14ac:dyDescent="0.2">
      <c r="A1061" s="236" t="e">
        <f>'Запит 2-8'!#REF!</f>
        <v>#REF!</v>
      </c>
      <c r="B1061" s="762" t="s">
        <v>108</v>
      </c>
      <c r="C1061" s="763"/>
      <c r="D1061" s="763"/>
      <c r="E1061" s="764"/>
      <c r="F1061" s="764"/>
      <c r="G1061" s="81" t="e">
        <f>G1062</f>
        <v>#REF!</v>
      </c>
    </row>
    <row r="1062" spans="1:7" x14ac:dyDescent="0.25">
      <c r="A1062" s="218" t="e">
        <f>'Запит 2-8'!#REF!</f>
        <v>#REF!</v>
      </c>
      <c r="B1062" s="241" t="e">
        <f>IF('Запит 2-8'!#REF!&lt;&gt;"",'Запит 2-8'!#REF!,"")</f>
        <v>#REF!</v>
      </c>
      <c r="C1062" s="242" t="e">
        <f>'Запит 2-8'!#REF!</f>
        <v>#REF!</v>
      </c>
      <c r="D1062" s="243" t="e">
        <f>'Запит 2-8'!#REF!</f>
        <v>#REF!</v>
      </c>
      <c r="E1062" s="349"/>
      <c r="F1062" s="352" t="e">
        <f>#REF!+#REF!</f>
        <v>#REF!</v>
      </c>
      <c r="G1062" s="81" t="e">
        <f t="shared" ref="G1062:G1076" si="70">IF(B1062&lt;&gt;"","Для друку","")</f>
        <v>#REF!</v>
      </c>
    </row>
    <row r="1063" spans="1:7" x14ac:dyDescent="0.25">
      <c r="A1063" s="218" t="e">
        <f>'Запит 2-8'!#REF!</f>
        <v>#REF!</v>
      </c>
      <c r="B1063" s="48" t="e">
        <f>IF('Запит 2-8'!#REF!&lt;&gt;"",'Запит 2-8'!#REF!,"")</f>
        <v>#REF!</v>
      </c>
      <c r="C1063" s="49" t="e">
        <f>'Запит 2-8'!#REF!</f>
        <v>#REF!</v>
      </c>
      <c r="D1063" s="50" t="e">
        <f>'Запит 2-8'!#REF!</f>
        <v>#REF!</v>
      </c>
      <c r="E1063" s="350"/>
      <c r="F1063" s="353" t="e">
        <f>#REF!+#REF!</f>
        <v>#REF!</v>
      </c>
      <c r="G1063" s="81" t="e">
        <f t="shared" si="70"/>
        <v>#REF!</v>
      </c>
    </row>
    <row r="1064" spans="1:7" x14ac:dyDescent="0.25">
      <c r="A1064" s="218" t="e">
        <f>'Запит 2-8'!#REF!</f>
        <v>#REF!</v>
      </c>
      <c r="B1064" s="48" t="e">
        <f>IF('Запит 2-8'!#REF!&lt;&gt;"",'Запит 2-8'!#REF!,"")</f>
        <v>#REF!</v>
      </c>
      <c r="C1064" s="49" t="e">
        <f>'Запит 2-8'!#REF!</f>
        <v>#REF!</v>
      </c>
      <c r="D1064" s="50" t="e">
        <f>'Запит 2-8'!#REF!</f>
        <v>#REF!</v>
      </c>
      <c r="E1064" s="350"/>
      <c r="F1064" s="353" t="e">
        <f>#REF!+#REF!</f>
        <v>#REF!</v>
      </c>
      <c r="G1064" s="81" t="e">
        <f t="shared" si="70"/>
        <v>#REF!</v>
      </c>
    </row>
    <row r="1065" spans="1:7" x14ac:dyDescent="0.25">
      <c r="A1065" s="218" t="e">
        <f>'Запит 2-8'!#REF!</f>
        <v>#REF!</v>
      </c>
      <c r="B1065" s="48" t="e">
        <f>IF('Запит 2-8'!#REF!&lt;&gt;"",'Запит 2-8'!#REF!,"")</f>
        <v>#REF!</v>
      </c>
      <c r="C1065" s="49" t="e">
        <f>'Запит 2-8'!#REF!</f>
        <v>#REF!</v>
      </c>
      <c r="D1065" s="50" t="e">
        <f>'Запит 2-8'!#REF!</f>
        <v>#REF!</v>
      </c>
      <c r="E1065" s="229"/>
      <c r="F1065" s="353" t="e">
        <f>#REF!+#REF!</f>
        <v>#REF!</v>
      </c>
      <c r="G1065" s="81" t="e">
        <f t="shared" si="70"/>
        <v>#REF!</v>
      </c>
    </row>
    <row r="1066" spans="1:7" x14ac:dyDescent="0.25">
      <c r="A1066" s="218" t="e">
        <f>'Запит 2-8'!#REF!</f>
        <v>#REF!</v>
      </c>
      <c r="B1066" s="48" t="e">
        <f>IF('Запит 2-8'!#REF!&lt;&gt;"",'Запит 2-8'!#REF!,"")</f>
        <v>#REF!</v>
      </c>
      <c r="C1066" s="49" t="e">
        <f>'Запит 2-8'!#REF!</f>
        <v>#REF!</v>
      </c>
      <c r="D1066" s="50" t="e">
        <f>'Запит 2-8'!#REF!</f>
        <v>#REF!</v>
      </c>
      <c r="E1066" s="350"/>
      <c r="F1066" s="353" t="e">
        <f>#REF!+#REF!</f>
        <v>#REF!</v>
      </c>
      <c r="G1066" s="81" t="e">
        <f t="shared" si="70"/>
        <v>#REF!</v>
      </c>
    </row>
    <row r="1067" spans="1:7" x14ac:dyDescent="0.25">
      <c r="A1067" s="218" t="e">
        <f>'Запит 2-8'!#REF!</f>
        <v>#REF!</v>
      </c>
      <c r="B1067" s="48" t="e">
        <f>IF('Запит 2-8'!#REF!&lt;&gt;"",'Запит 2-8'!#REF!,"")</f>
        <v>#REF!</v>
      </c>
      <c r="C1067" s="49" t="e">
        <f>'Запит 2-8'!#REF!</f>
        <v>#REF!</v>
      </c>
      <c r="D1067" s="50" t="e">
        <f>'Запит 2-8'!#REF!</f>
        <v>#REF!</v>
      </c>
      <c r="E1067" s="350"/>
      <c r="F1067" s="353" t="e">
        <f>#REF!+#REF!</f>
        <v>#REF!</v>
      </c>
      <c r="G1067" s="81" t="e">
        <f t="shared" si="70"/>
        <v>#REF!</v>
      </c>
    </row>
    <row r="1068" spans="1:7" x14ac:dyDescent="0.25">
      <c r="A1068" s="218" t="e">
        <f>'Запит 2-8'!#REF!</f>
        <v>#REF!</v>
      </c>
      <c r="B1068" s="48" t="e">
        <f>IF('Запит 2-8'!#REF!&lt;&gt;"",'Запит 2-8'!#REF!,"")</f>
        <v>#REF!</v>
      </c>
      <c r="C1068" s="49" t="e">
        <f>'Запит 2-8'!#REF!</f>
        <v>#REF!</v>
      </c>
      <c r="D1068" s="50" t="e">
        <f>'Запит 2-8'!#REF!</f>
        <v>#REF!</v>
      </c>
      <c r="E1068" s="350"/>
      <c r="F1068" s="353" t="e">
        <f>#REF!+#REF!</f>
        <v>#REF!</v>
      </c>
      <c r="G1068" s="81" t="e">
        <f t="shared" si="70"/>
        <v>#REF!</v>
      </c>
    </row>
    <row r="1069" spans="1:7" x14ac:dyDescent="0.25">
      <c r="A1069" s="218" t="e">
        <f>'Запит 2-8'!#REF!</f>
        <v>#REF!</v>
      </c>
      <c r="B1069" s="48" t="e">
        <f>IF('Запит 2-8'!#REF!&lt;&gt;"",'Запит 2-8'!#REF!,"")</f>
        <v>#REF!</v>
      </c>
      <c r="C1069" s="49" t="e">
        <f>'Запит 2-8'!#REF!</f>
        <v>#REF!</v>
      </c>
      <c r="D1069" s="50" t="e">
        <f>'Запит 2-8'!#REF!</f>
        <v>#REF!</v>
      </c>
      <c r="E1069" s="350"/>
      <c r="F1069" s="353" t="e">
        <f>#REF!+#REF!</f>
        <v>#REF!</v>
      </c>
      <c r="G1069" s="81" t="e">
        <f t="shared" si="70"/>
        <v>#REF!</v>
      </c>
    </row>
    <row r="1070" spans="1:7" x14ac:dyDescent="0.25">
      <c r="A1070" s="218" t="e">
        <f>'Запит 2-8'!#REF!</f>
        <v>#REF!</v>
      </c>
      <c r="B1070" s="48" t="e">
        <f>IF('Запит 2-8'!#REF!&lt;&gt;"",'Запит 2-8'!#REF!,"")</f>
        <v>#REF!</v>
      </c>
      <c r="C1070" s="49" t="e">
        <f>'Запит 2-8'!#REF!</f>
        <v>#REF!</v>
      </c>
      <c r="D1070" s="50" t="e">
        <f>'Запит 2-8'!#REF!</f>
        <v>#REF!</v>
      </c>
      <c r="E1070" s="350"/>
      <c r="F1070" s="353" t="e">
        <f>#REF!+#REF!</f>
        <v>#REF!</v>
      </c>
      <c r="G1070" s="81" t="e">
        <f t="shared" si="70"/>
        <v>#REF!</v>
      </c>
    </row>
    <row r="1071" spans="1:7" x14ac:dyDescent="0.25">
      <c r="A1071" s="218" t="e">
        <f>'Запит 2-8'!#REF!</f>
        <v>#REF!</v>
      </c>
      <c r="B1071" s="48" t="e">
        <f>IF('Запит 2-8'!#REF!&lt;&gt;"",'Запит 2-8'!#REF!,"")</f>
        <v>#REF!</v>
      </c>
      <c r="C1071" s="49" t="e">
        <f>'Запит 2-8'!#REF!</f>
        <v>#REF!</v>
      </c>
      <c r="D1071" s="50" t="e">
        <f>'Запит 2-8'!#REF!</f>
        <v>#REF!</v>
      </c>
      <c r="E1071" s="350"/>
      <c r="F1071" s="353" t="e">
        <f>#REF!+#REF!</f>
        <v>#REF!</v>
      </c>
      <c r="G1071" s="81" t="e">
        <f t="shared" si="70"/>
        <v>#REF!</v>
      </c>
    </row>
    <row r="1072" spans="1:7" x14ac:dyDescent="0.25">
      <c r="A1072" s="218" t="e">
        <f>'Запит 2-8'!#REF!</f>
        <v>#REF!</v>
      </c>
      <c r="B1072" s="48" t="e">
        <f>IF('Запит 2-8'!#REF!&lt;&gt;"",'Запит 2-8'!#REF!,"")</f>
        <v>#REF!</v>
      </c>
      <c r="C1072" s="49" t="e">
        <f>'Запит 2-8'!#REF!</f>
        <v>#REF!</v>
      </c>
      <c r="D1072" s="50" t="e">
        <f>'Запит 2-8'!#REF!</f>
        <v>#REF!</v>
      </c>
      <c r="E1072" s="350"/>
      <c r="F1072" s="353" t="e">
        <f>#REF!+#REF!</f>
        <v>#REF!</v>
      </c>
      <c r="G1072" s="81" t="e">
        <f t="shared" si="70"/>
        <v>#REF!</v>
      </c>
    </row>
    <row r="1073" spans="1:7" x14ac:dyDescent="0.25">
      <c r="A1073" s="218" t="e">
        <f>'Запит 2-8'!#REF!</f>
        <v>#REF!</v>
      </c>
      <c r="B1073" s="48" t="e">
        <f>IF('Запит 2-8'!#REF!&lt;&gt;"",'Запит 2-8'!#REF!,"")</f>
        <v>#REF!</v>
      </c>
      <c r="C1073" s="49" t="e">
        <f>'Запит 2-8'!#REF!</f>
        <v>#REF!</v>
      </c>
      <c r="D1073" s="50" t="e">
        <f>'Запит 2-8'!#REF!</f>
        <v>#REF!</v>
      </c>
      <c r="E1073" s="350"/>
      <c r="F1073" s="353" t="e">
        <f>#REF!+#REF!</f>
        <v>#REF!</v>
      </c>
      <c r="G1073" s="81" t="e">
        <f t="shared" si="70"/>
        <v>#REF!</v>
      </c>
    </row>
    <row r="1074" spans="1:7" x14ac:dyDescent="0.25">
      <c r="A1074" s="218" t="e">
        <f>'Запит 2-8'!#REF!</f>
        <v>#REF!</v>
      </c>
      <c r="B1074" s="48" t="e">
        <f>IF('Запит 2-8'!#REF!&lt;&gt;"",'Запит 2-8'!#REF!,"")</f>
        <v>#REF!</v>
      </c>
      <c r="C1074" s="49" t="e">
        <f>'Запит 2-8'!#REF!</f>
        <v>#REF!</v>
      </c>
      <c r="D1074" s="50" t="e">
        <f>'Запит 2-8'!#REF!</f>
        <v>#REF!</v>
      </c>
      <c r="E1074" s="350"/>
      <c r="F1074" s="353" t="e">
        <f>#REF!+#REF!</f>
        <v>#REF!</v>
      </c>
      <c r="G1074" s="81" t="e">
        <f t="shared" si="70"/>
        <v>#REF!</v>
      </c>
    </row>
    <row r="1075" spans="1:7" x14ac:dyDescent="0.25">
      <c r="A1075" s="218" t="e">
        <f>'Запит 2-8'!#REF!</f>
        <v>#REF!</v>
      </c>
      <c r="B1075" s="48" t="e">
        <f>IF('Запит 2-8'!#REF!&lt;&gt;"",'Запит 2-8'!#REF!,"")</f>
        <v>#REF!</v>
      </c>
      <c r="C1075" s="49" t="e">
        <f>'Запит 2-8'!#REF!</f>
        <v>#REF!</v>
      </c>
      <c r="D1075" s="50" t="e">
        <f>'Запит 2-8'!#REF!</f>
        <v>#REF!</v>
      </c>
      <c r="E1075" s="350"/>
      <c r="F1075" s="353" t="e">
        <f>#REF!+#REF!</f>
        <v>#REF!</v>
      </c>
      <c r="G1075" s="81" t="e">
        <f t="shared" si="70"/>
        <v>#REF!</v>
      </c>
    </row>
    <row r="1076" spans="1:7" x14ac:dyDescent="0.25">
      <c r="A1076" s="218" t="e">
        <f>'Запит 2-8'!#REF!</f>
        <v>#REF!</v>
      </c>
      <c r="B1076" s="237" t="e">
        <f>IF('Запит 2-8'!#REF!&lt;&gt;"",'Запит 2-8'!#REF!,"")</f>
        <v>#REF!</v>
      </c>
      <c r="C1076" s="238" t="e">
        <f>'Запит 2-8'!#REF!</f>
        <v>#REF!</v>
      </c>
      <c r="D1076" s="239" t="e">
        <f>'Запит 2-8'!#REF!</f>
        <v>#REF!</v>
      </c>
      <c r="E1076" s="351"/>
      <c r="F1076" s="354" t="e">
        <f>#REF!+#REF!</f>
        <v>#REF!</v>
      </c>
      <c r="G1076" s="81" t="e">
        <f t="shared" si="70"/>
        <v>#REF!</v>
      </c>
    </row>
    <row r="1077" spans="1:7" ht="12.75" x14ac:dyDescent="0.2">
      <c r="A1077" s="236" t="e">
        <f>'Запит 2-8'!#REF!</f>
        <v>#REF!</v>
      </c>
      <c r="B1077" s="762" t="s">
        <v>109</v>
      </c>
      <c r="C1077" s="763"/>
      <c r="D1077" s="763"/>
      <c r="E1077" s="764"/>
      <c r="F1077" s="764"/>
      <c r="G1077" s="81" t="e">
        <f>G1078</f>
        <v>#REF!</v>
      </c>
    </row>
    <row r="1078" spans="1:7" x14ac:dyDescent="0.25">
      <c r="A1078" s="218" t="e">
        <f>'Запит 2-8'!#REF!</f>
        <v>#REF!</v>
      </c>
      <c r="B1078" s="241" t="e">
        <f>IF('Запит 2-8'!#REF!&lt;&gt;"",'Запит 2-8'!#REF!,"")</f>
        <v>#REF!</v>
      </c>
      <c r="C1078" s="242" t="e">
        <f>'Запит 2-8'!#REF!</f>
        <v>#REF!</v>
      </c>
      <c r="D1078" s="243" t="e">
        <f>'Запит 2-8'!#REF!</f>
        <v>#REF!</v>
      </c>
      <c r="E1078" s="440" t="s">
        <v>30</v>
      </c>
      <c r="F1078" s="352" t="e">
        <f>#REF!+#REF!</f>
        <v>#REF!</v>
      </c>
      <c r="G1078" s="81" t="e">
        <f t="shared" ref="G1078:G1087" si="71">IF(B1078&lt;&gt;"","Для друку","")</f>
        <v>#REF!</v>
      </c>
    </row>
    <row r="1079" spans="1:7" x14ac:dyDescent="0.25">
      <c r="A1079" s="218" t="e">
        <f>'Запит 2-8'!#REF!</f>
        <v>#REF!</v>
      </c>
      <c r="B1079" s="48" t="e">
        <f>IF('Запит 2-8'!#REF!&lt;&gt;"",'Запит 2-8'!#REF!,"")</f>
        <v>#REF!</v>
      </c>
      <c r="C1079" s="49" t="e">
        <f>'Запит 2-8'!#REF!</f>
        <v>#REF!</v>
      </c>
      <c r="D1079" s="50" t="e">
        <f>'Запит 2-8'!#REF!</f>
        <v>#REF!</v>
      </c>
      <c r="E1079" s="441" t="s">
        <v>30</v>
      </c>
      <c r="F1079" s="353" t="e">
        <f>#REF!+#REF!</f>
        <v>#REF!</v>
      </c>
      <c r="G1079" s="81" t="e">
        <f t="shared" si="71"/>
        <v>#REF!</v>
      </c>
    </row>
    <row r="1080" spans="1:7" x14ac:dyDescent="0.25">
      <c r="A1080" s="218" t="e">
        <f>'Запит 2-8'!#REF!</f>
        <v>#REF!</v>
      </c>
      <c r="B1080" s="48" t="e">
        <f>IF('Запит 2-8'!#REF!&lt;&gt;"",'Запит 2-8'!#REF!,"")</f>
        <v>#REF!</v>
      </c>
      <c r="C1080" s="49" t="e">
        <f>'Запит 2-8'!#REF!</f>
        <v>#REF!</v>
      </c>
      <c r="D1080" s="50" t="e">
        <f>'Запит 2-8'!#REF!</f>
        <v>#REF!</v>
      </c>
      <c r="E1080" s="441" t="s">
        <v>30</v>
      </c>
      <c r="F1080" s="353" t="e">
        <f>#REF!+#REF!</f>
        <v>#REF!</v>
      </c>
      <c r="G1080" s="81" t="e">
        <f t="shared" si="71"/>
        <v>#REF!</v>
      </c>
    </row>
    <row r="1081" spans="1:7" x14ac:dyDescent="0.25">
      <c r="A1081" s="218" t="e">
        <f>'Запит 2-8'!#REF!</f>
        <v>#REF!</v>
      </c>
      <c r="B1081" s="48" t="e">
        <f>IF('Запит 2-8'!#REF!&lt;&gt;"",'Запит 2-8'!#REF!,"")</f>
        <v>#REF!</v>
      </c>
      <c r="C1081" s="49" t="e">
        <f>'Запит 2-8'!#REF!</f>
        <v>#REF!</v>
      </c>
      <c r="D1081" s="50" t="e">
        <f>'Запит 2-8'!#REF!</f>
        <v>#REF!</v>
      </c>
      <c r="E1081" s="441" t="s">
        <v>30</v>
      </c>
      <c r="F1081" s="353" t="e">
        <f>#REF!+#REF!</f>
        <v>#REF!</v>
      </c>
      <c r="G1081" s="81" t="e">
        <f t="shared" si="71"/>
        <v>#REF!</v>
      </c>
    </row>
    <row r="1082" spans="1:7" x14ac:dyDescent="0.25">
      <c r="A1082" s="218" t="e">
        <f>'Запит 2-8'!#REF!</f>
        <v>#REF!</v>
      </c>
      <c r="B1082" s="48" t="e">
        <f>IF('Запит 2-8'!#REF!&lt;&gt;"",'Запит 2-8'!#REF!,"")</f>
        <v>#REF!</v>
      </c>
      <c r="C1082" s="49" t="e">
        <f>'Запит 2-8'!#REF!</f>
        <v>#REF!</v>
      </c>
      <c r="D1082" s="50" t="e">
        <f>'Запит 2-8'!#REF!</f>
        <v>#REF!</v>
      </c>
      <c r="E1082" s="441" t="s">
        <v>30</v>
      </c>
      <c r="F1082" s="353" t="e">
        <f>#REF!+#REF!</f>
        <v>#REF!</v>
      </c>
      <c r="G1082" s="81" t="e">
        <f t="shared" si="71"/>
        <v>#REF!</v>
      </c>
    </row>
    <row r="1083" spans="1:7" x14ac:dyDescent="0.25">
      <c r="A1083" s="218" t="e">
        <f>'Запит 2-8'!#REF!</f>
        <v>#REF!</v>
      </c>
      <c r="B1083" s="48" t="e">
        <f>IF('Запит 2-8'!#REF!&lt;&gt;"",'Запит 2-8'!#REF!,"")</f>
        <v>#REF!</v>
      </c>
      <c r="C1083" s="49" t="e">
        <f>'Запит 2-8'!#REF!</f>
        <v>#REF!</v>
      </c>
      <c r="D1083" s="50" t="e">
        <f>'Запит 2-8'!#REF!</f>
        <v>#REF!</v>
      </c>
      <c r="E1083" s="441" t="s">
        <v>30</v>
      </c>
      <c r="F1083" s="353" t="e">
        <f>#REF!+#REF!</f>
        <v>#REF!</v>
      </c>
      <c r="G1083" s="81" t="e">
        <f t="shared" si="71"/>
        <v>#REF!</v>
      </c>
    </row>
    <row r="1084" spans="1:7" x14ac:dyDescent="0.25">
      <c r="A1084" s="218" t="e">
        <f>'Запит 2-8'!#REF!</f>
        <v>#REF!</v>
      </c>
      <c r="B1084" s="48" t="e">
        <f>IF('Запит 2-8'!#REF!&lt;&gt;"",'Запит 2-8'!#REF!,"")</f>
        <v>#REF!</v>
      </c>
      <c r="C1084" s="49" t="e">
        <f>'Запит 2-8'!#REF!</f>
        <v>#REF!</v>
      </c>
      <c r="D1084" s="50" t="e">
        <f>'Запит 2-8'!#REF!</f>
        <v>#REF!</v>
      </c>
      <c r="E1084" s="441" t="s">
        <v>30</v>
      </c>
      <c r="F1084" s="353" t="e">
        <f>#REF!+#REF!</f>
        <v>#REF!</v>
      </c>
      <c r="G1084" s="81" t="e">
        <f t="shared" si="71"/>
        <v>#REF!</v>
      </c>
    </row>
    <row r="1085" spans="1:7" x14ac:dyDescent="0.25">
      <c r="A1085" s="218" t="e">
        <f>'Запит 2-8'!#REF!</f>
        <v>#REF!</v>
      </c>
      <c r="B1085" s="48" t="e">
        <f>IF('Запит 2-8'!#REF!&lt;&gt;"",'Запит 2-8'!#REF!,"")</f>
        <v>#REF!</v>
      </c>
      <c r="C1085" s="49" t="e">
        <f>'Запит 2-8'!#REF!</f>
        <v>#REF!</v>
      </c>
      <c r="D1085" s="50" t="e">
        <f>'Запит 2-8'!#REF!</f>
        <v>#REF!</v>
      </c>
      <c r="E1085" s="441" t="s">
        <v>30</v>
      </c>
      <c r="F1085" s="353" t="e">
        <f>#REF!+#REF!</f>
        <v>#REF!</v>
      </c>
      <c r="G1085" s="81" t="e">
        <f t="shared" si="71"/>
        <v>#REF!</v>
      </c>
    </row>
    <row r="1086" spans="1:7" ht="12.75" customHeight="1" x14ac:dyDescent="0.25">
      <c r="A1086" s="218" t="e">
        <f>'Запит 2-8'!#REF!</f>
        <v>#REF!</v>
      </c>
      <c r="B1086" s="48" t="e">
        <f>IF('Запит 2-8'!#REF!&lt;&gt;"",'Запит 2-8'!#REF!,"")</f>
        <v>#REF!</v>
      </c>
      <c r="C1086" s="49" t="e">
        <f>'Запит 2-8'!#REF!</f>
        <v>#REF!</v>
      </c>
      <c r="D1086" s="50" t="e">
        <f>'Запит 2-8'!#REF!</f>
        <v>#REF!</v>
      </c>
      <c r="E1086" s="441" t="s">
        <v>30</v>
      </c>
      <c r="F1086" s="353" t="e">
        <f>#REF!+#REF!</f>
        <v>#REF!</v>
      </c>
      <c r="G1086" s="81" t="e">
        <f t="shared" si="71"/>
        <v>#REF!</v>
      </c>
    </row>
    <row r="1087" spans="1:7" x14ac:dyDescent="0.25">
      <c r="A1087" s="240" t="e">
        <f>'Запит 2-8'!#REF!</f>
        <v>#REF!</v>
      </c>
      <c r="B1087" s="48" t="e">
        <f>IF('Запит 2-8'!#REF!&lt;&gt;"",'Запит 2-8'!#REF!,"")</f>
        <v>#REF!</v>
      </c>
      <c r="C1087" s="49" t="e">
        <f>'Запит 2-8'!#REF!</f>
        <v>#REF!</v>
      </c>
      <c r="D1087" s="50" t="e">
        <f>'Запит 2-8'!#REF!</f>
        <v>#REF!</v>
      </c>
      <c r="E1087" s="442" t="s">
        <v>30</v>
      </c>
      <c r="F1087" s="354" t="e">
        <f>#REF!+#REF!</f>
        <v>#REF!</v>
      </c>
      <c r="G1087" s="81" t="e">
        <f t="shared" si="71"/>
        <v>#REF!</v>
      </c>
    </row>
    <row r="1088" spans="1:7" ht="12.75" customHeight="1" x14ac:dyDescent="0.2">
      <c r="A1088" s="760" t="e">
        <f>'Запит 2-8'!#REF!</f>
        <v>#REF!</v>
      </c>
      <c r="B1088" s="761"/>
      <c r="C1088" s="761"/>
      <c r="D1088" s="761"/>
      <c r="E1088" s="761"/>
      <c r="F1088" s="761"/>
      <c r="G1088" s="81" t="e">
        <f>G1089</f>
        <v>#REF!</v>
      </c>
    </row>
    <row r="1089" spans="1:7" ht="12.75" x14ac:dyDescent="0.2">
      <c r="A1089" s="235" t="s">
        <v>4</v>
      </c>
      <c r="B1089" s="762" t="s">
        <v>106</v>
      </c>
      <c r="C1089" s="763"/>
      <c r="D1089" s="763"/>
      <c r="E1089" s="765"/>
      <c r="F1089" s="765"/>
      <c r="G1089" s="81" t="e">
        <f>G1090</f>
        <v>#REF!</v>
      </c>
    </row>
    <row r="1090" spans="1:7" x14ac:dyDescent="0.25">
      <c r="A1090" s="218" t="e">
        <f>'Запит 2-8'!#REF!</f>
        <v>#REF!</v>
      </c>
      <c r="B1090" s="241" t="e">
        <f>IF('Запит 2-8'!#REF!&lt;&gt;"",'Запит 2-8'!#REF!,"")</f>
        <v>#REF!</v>
      </c>
      <c r="C1090" s="242" t="e">
        <f>'Запит 2-8'!#REF!</f>
        <v>#REF!</v>
      </c>
      <c r="D1090" s="243" t="e">
        <f>'Запит 2-8'!#REF!</f>
        <v>#REF!</v>
      </c>
      <c r="E1090" s="349"/>
      <c r="F1090" s="352" t="e">
        <f>#REF!+#REF!</f>
        <v>#REF!</v>
      </c>
      <c r="G1090" s="81" t="e">
        <f>IF(B1090&lt;&gt;"","Для друку","")</f>
        <v>#REF!</v>
      </c>
    </row>
    <row r="1091" spans="1:7" x14ac:dyDescent="0.25">
      <c r="A1091" s="218" t="e">
        <f>'Запит 2-8'!#REF!</f>
        <v>#REF!</v>
      </c>
      <c r="B1091" s="48" t="e">
        <f>IF('Запит 2-8'!#REF!&lt;&gt;"",'Запит 2-8'!#REF!,"")</f>
        <v>#REF!</v>
      </c>
      <c r="C1091" s="49" t="e">
        <f>'Запит 2-8'!#REF!</f>
        <v>#REF!</v>
      </c>
      <c r="D1091" s="50" t="e">
        <f>'Запит 2-8'!#REF!</f>
        <v>#REF!</v>
      </c>
      <c r="E1091" s="350"/>
      <c r="F1091" s="353" t="e">
        <f>#REF!+#REF!</f>
        <v>#REF!</v>
      </c>
      <c r="G1091" s="81" t="e">
        <f>IF(B1091&lt;&gt;"","Для друку","")</f>
        <v>#REF!</v>
      </c>
    </row>
    <row r="1092" spans="1:7" x14ac:dyDescent="0.25">
      <c r="A1092" s="218" t="e">
        <f>'Запит 2-8'!#REF!</f>
        <v>#REF!</v>
      </c>
      <c r="B1092" s="48" t="e">
        <f>IF('Запит 2-8'!#REF!&lt;&gt;"",'Запит 2-8'!#REF!,"")</f>
        <v>#REF!</v>
      </c>
      <c r="C1092" s="49" t="e">
        <f>'Запит 2-8'!#REF!</f>
        <v>#REF!</v>
      </c>
      <c r="D1092" s="50" t="e">
        <f>'Запит 2-8'!#REF!</f>
        <v>#REF!</v>
      </c>
      <c r="E1092" s="350"/>
      <c r="F1092" s="353" t="e">
        <f>#REF!+#REF!</f>
        <v>#REF!</v>
      </c>
      <c r="G1092" s="81" t="e">
        <f t="shared" ref="G1092:G1103" si="72">IF(B1092&lt;&gt;"","Для друку","")</f>
        <v>#REF!</v>
      </c>
    </row>
    <row r="1093" spans="1:7" x14ac:dyDescent="0.25">
      <c r="A1093" s="218" t="e">
        <f>'Запит 2-8'!#REF!</f>
        <v>#REF!</v>
      </c>
      <c r="B1093" s="48" t="e">
        <f>IF('Запит 2-8'!#REF!&lt;&gt;"",'Запит 2-8'!#REF!,"")</f>
        <v>#REF!</v>
      </c>
      <c r="C1093" s="49" t="e">
        <f>'Запит 2-8'!#REF!</f>
        <v>#REF!</v>
      </c>
      <c r="D1093" s="50" t="e">
        <f>'Запит 2-8'!#REF!</f>
        <v>#REF!</v>
      </c>
      <c r="E1093" s="229"/>
      <c r="F1093" s="353" t="e">
        <f>#REF!+#REF!</f>
        <v>#REF!</v>
      </c>
      <c r="G1093" s="81" t="e">
        <f t="shared" si="72"/>
        <v>#REF!</v>
      </c>
    </row>
    <row r="1094" spans="1:7" x14ac:dyDescent="0.25">
      <c r="A1094" s="218" t="e">
        <f>'Запит 2-8'!#REF!</f>
        <v>#REF!</v>
      </c>
      <c r="B1094" s="48" t="e">
        <f>IF('Запит 2-8'!#REF!&lt;&gt;"",'Запит 2-8'!#REF!,"")</f>
        <v>#REF!</v>
      </c>
      <c r="C1094" s="49" t="e">
        <f>'Запит 2-8'!#REF!</f>
        <v>#REF!</v>
      </c>
      <c r="D1094" s="50" t="e">
        <f>'Запит 2-8'!#REF!</f>
        <v>#REF!</v>
      </c>
      <c r="E1094" s="350"/>
      <c r="F1094" s="353" t="e">
        <f>#REF!+#REF!</f>
        <v>#REF!</v>
      </c>
      <c r="G1094" s="81" t="e">
        <f t="shared" si="72"/>
        <v>#REF!</v>
      </c>
    </row>
    <row r="1095" spans="1:7" x14ac:dyDescent="0.25">
      <c r="A1095" s="218" t="e">
        <f>'Запит 2-8'!#REF!</f>
        <v>#REF!</v>
      </c>
      <c r="B1095" s="48" t="e">
        <f>IF('Запит 2-8'!#REF!&lt;&gt;"",'Запит 2-8'!#REF!,"")</f>
        <v>#REF!</v>
      </c>
      <c r="C1095" s="49" t="e">
        <f>'Запит 2-8'!#REF!</f>
        <v>#REF!</v>
      </c>
      <c r="D1095" s="50" t="e">
        <f>'Запит 2-8'!#REF!</f>
        <v>#REF!</v>
      </c>
      <c r="E1095" s="350"/>
      <c r="F1095" s="353" t="e">
        <f>#REF!+#REF!</f>
        <v>#REF!</v>
      </c>
      <c r="G1095" s="81" t="e">
        <f t="shared" si="72"/>
        <v>#REF!</v>
      </c>
    </row>
    <row r="1096" spans="1:7" x14ac:dyDescent="0.25">
      <c r="A1096" s="218" t="e">
        <f>'Запит 2-8'!#REF!</f>
        <v>#REF!</v>
      </c>
      <c r="B1096" s="48" t="e">
        <f>IF('Запит 2-8'!#REF!&lt;&gt;"",'Запит 2-8'!#REF!,"")</f>
        <v>#REF!</v>
      </c>
      <c r="C1096" s="49" t="e">
        <f>'Запит 2-8'!#REF!</f>
        <v>#REF!</v>
      </c>
      <c r="D1096" s="50" t="e">
        <f>'Запит 2-8'!#REF!</f>
        <v>#REF!</v>
      </c>
      <c r="E1096" s="350"/>
      <c r="F1096" s="353" t="e">
        <f>#REF!+#REF!</f>
        <v>#REF!</v>
      </c>
      <c r="G1096" s="81" t="e">
        <f t="shared" si="72"/>
        <v>#REF!</v>
      </c>
    </row>
    <row r="1097" spans="1:7" x14ac:dyDescent="0.25">
      <c r="A1097" s="218" t="e">
        <f>'Запит 2-8'!#REF!</f>
        <v>#REF!</v>
      </c>
      <c r="B1097" s="48" t="e">
        <f>IF('Запит 2-8'!#REF!&lt;&gt;"",'Запит 2-8'!#REF!,"")</f>
        <v>#REF!</v>
      </c>
      <c r="C1097" s="49" t="e">
        <f>'Запит 2-8'!#REF!</f>
        <v>#REF!</v>
      </c>
      <c r="D1097" s="50" t="e">
        <f>'Запит 2-8'!#REF!</f>
        <v>#REF!</v>
      </c>
      <c r="E1097" s="350"/>
      <c r="F1097" s="353" t="e">
        <f>#REF!+#REF!</f>
        <v>#REF!</v>
      </c>
      <c r="G1097" s="81" t="e">
        <f t="shared" si="72"/>
        <v>#REF!</v>
      </c>
    </row>
    <row r="1098" spans="1:7" x14ac:dyDescent="0.25">
      <c r="A1098" s="218" t="e">
        <f>'Запит 2-8'!#REF!</f>
        <v>#REF!</v>
      </c>
      <c r="B1098" s="48" t="e">
        <f>IF('Запит 2-8'!#REF!&lt;&gt;"",'Запит 2-8'!#REF!,"")</f>
        <v>#REF!</v>
      </c>
      <c r="C1098" s="49" t="e">
        <f>'Запит 2-8'!#REF!</f>
        <v>#REF!</v>
      </c>
      <c r="D1098" s="50" t="e">
        <f>'Запит 2-8'!#REF!</f>
        <v>#REF!</v>
      </c>
      <c r="E1098" s="350"/>
      <c r="F1098" s="353" t="e">
        <f>#REF!+#REF!</f>
        <v>#REF!</v>
      </c>
      <c r="G1098" s="81" t="e">
        <f t="shared" si="72"/>
        <v>#REF!</v>
      </c>
    </row>
    <row r="1099" spans="1:7" x14ac:dyDescent="0.25">
      <c r="A1099" s="218" t="e">
        <f>'Запит 2-8'!#REF!</f>
        <v>#REF!</v>
      </c>
      <c r="B1099" s="48" t="e">
        <f>IF('Запит 2-8'!#REF!&lt;&gt;"",'Запит 2-8'!#REF!,"")</f>
        <v>#REF!</v>
      </c>
      <c r="C1099" s="49" t="e">
        <f>'Запит 2-8'!#REF!</f>
        <v>#REF!</v>
      </c>
      <c r="D1099" s="50" t="e">
        <f>'Запит 2-8'!#REF!</f>
        <v>#REF!</v>
      </c>
      <c r="E1099" s="350"/>
      <c r="F1099" s="353" t="e">
        <f>#REF!+#REF!</f>
        <v>#REF!</v>
      </c>
      <c r="G1099" s="81" t="e">
        <f t="shared" si="72"/>
        <v>#REF!</v>
      </c>
    </row>
    <row r="1100" spans="1:7" x14ac:dyDescent="0.25">
      <c r="A1100" s="218" t="e">
        <f>'Запит 2-8'!#REF!</f>
        <v>#REF!</v>
      </c>
      <c r="B1100" s="48" t="e">
        <f>IF('Запит 2-8'!#REF!&lt;&gt;"",'Запит 2-8'!#REF!,"")</f>
        <v>#REF!</v>
      </c>
      <c r="C1100" s="49" t="e">
        <f>'Запит 2-8'!#REF!</f>
        <v>#REF!</v>
      </c>
      <c r="D1100" s="50" t="e">
        <f>'Запит 2-8'!#REF!</f>
        <v>#REF!</v>
      </c>
      <c r="E1100" s="350"/>
      <c r="F1100" s="353" t="e">
        <f>#REF!+#REF!</f>
        <v>#REF!</v>
      </c>
      <c r="G1100" s="81" t="e">
        <f t="shared" si="72"/>
        <v>#REF!</v>
      </c>
    </row>
    <row r="1101" spans="1:7" x14ac:dyDescent="0.25">
      <c r="A1101" s="218" t="e">
        <f>'Запит 2-8'!#REF!</f>
        <v>#REF!</v>
      </c>
      <c r="B1101" s="48" t="e">
        <f>IF('Запит 2-8'!#REF!&lt;&gt;"",'Запит 2-8'!#REF!,"")</f>
        <v>#REF!</v>
      </c>
      <c r="C1101" s="49" t="e">
        <f>'Запит 2-8'!#REF!</f>
        <v>#REF!</v>
      </c>
      <c r="D1101" s="50" t="e">
        <f>'Запит 2-8'!#REF!</f>
        <v>#REF!</v>
      </c>
      <c r="E1101" s="350"/>
      <c r="F1101" s="353" t="e">
        <f>#REF!+#REF!</f>
        <v>#REF!</v>
      </c>
      <c r="G1101" s="81" t="e">
        <f t="shared" si="72"/>
        <v>#REF!</v>
      </c>
    </row>
    <row r="1102" spans="1:7" x14ac:dyDescent="0.25">
      <c r="A1102" s="218" t="e">
        <f>'Запит 2-8'!#REF!</f>
        <v>#REF!</v>
      </c>
      <c r="B1102" s="48" t="e">
        <f>IF('Запит 2-8'!#REF!&lt;&gt;"",'Запит 2-8'!#REF!,"")</f>
        <v>#REF!</v>
      </c>
      <c r="C1102" s="49" t="e">
        <f>'Запит 2-8'!#REF!</f>
        <v>#REF!</v>
      </c>
      <c r="D1102" s="50" t="e">
        <f>'Запит 2-8'!#REF!</f>
        <v>#REF!</v>
      </c>
      <c r="E1102" s="350"/>
      <c r="F1102" s="353" t="e">
        <f>#REF!+#REF!</f>
        <v>#REF!</v>
      </c>
      <c r="G1102" s="81" t="e">
        <f t="shared" si="72"/>
        <v>#REF!</v>
      </c>
    </row>
    <row r="1103" spans="1:7" x14ac:dyDescent="0.25">
      <c r="A1103" s="218" t="e">
        <f>'Запит 2-8'!#REF!</f>
        <v>#REF!</v>
      </c>
      <c r="B1103" s="48" t="e">
        <f>IF('Запит 2-8'!#REF!&lt;&gt;"",'Запит 2-8'!#REF!,"")</f>
        <v>#REF!</v>
      </c>
      <c r="C1103" s="49" t="e">
        <f>'Запит 2-8'!#REF!</f>
        <v>#REF!</v>
      </c>
      <c r="D1103" s="50" t="e">
        <f>'Запит 2-8'!#REF!</f>
        <v>#REF!</v>
      </c>
      <c r="E1103" s="350"/>
      <c r="F1103" s="353" t="e">
        <f>#REF!+#REF!</f>
        <v>#REF!</v>
      </c>
      <c r="G1103" s="81" t="e">
        <f t="shared" si="72"/>
        <v>#REF!</v>
      </c>
    </row>
    <row r="1104" spans="1:7" x14ac:dyDescent="0.25">
      <c r="A1104" s="218" t="e">
        <f>'Запит 2-8'!#REF!</f>
        <v>#REF!</v>
      </c>
      <c r="B1104" s="237" t="e">
        <f>IF('Запит 2-8'!#REF!&lt;&gt;"",'Запит 2-8'!#REF!,"")</f>
        <v>#REF!</v>
      </c>
      <c r="C1104" s="238" t="e">
        <f>'Запит 2-8'!#REF!</f>
        <v>#REF!</v>
      </c>
      <c r="D1104" s="239" t="e">
        <f>'Запит 2-8'!#REF!</f>
        <v>#REF!</v>
      </c>
      <c r="E1104" s="351"/>
      <c r="F1104" s="354" t="e">
        <f>#REF!+#REF!</f>
        <v>#REF!</v>
      </c>
      <c r="G1104" s="81" t="e">
        <f>IF(B1104&lt;&gt;"","Для друку","")</f>
        <v>#REF!</v>
      </c>
    </row>
    <row r="1105" spans="1:7" ht="12.75" x14ac:dyDescent="0.2">
      <c r="A1105" s="236" t="e">
        <f>'Запит 2-8'!#REF!</f>
        <v>#REF!</v>
      </c>
      <c r="B1105" s="762" t="s">
        <v>107</v>
      </c>
      <c r="C1105" s="763"/>
      <c r="D1105" s="763"/>
      <c r="E1105" s="764"/>
      <c r="F1105" s="764"/>
      <c r="G1105" s="81" t="e">
        <f>G1106</f>
        <v>#REF!</v>
      </c>
    </row>
    <row r="1106" spans="1:7" x14ac:dyDescent="0.25">
      <c r="A1106" s="218" t="e">
        <f>'Запит 2-8'!#REF!</f>
        <v>#REF!</v>
      </c>
      <c r="B1106" s="241" t="e">
        <f>IF('Запит 2-8'!#REF!&lt;&gt;"",'Запит 2-8'!#REF!,"")</f>
        <v>#REF!</v>
      </c>
      <c r="C1106" s="242" t="e">
        <f>'Запит 2-8'!#REF!</f>
        <v>#REF!</v>
      </c>
      <c r="D1106" s="243" t="e">
        <f>'Запит 2-8'!#REF!</f>
        <v>#REF!</v>
      </c>
      <c r="E1106" s="349"/>
      <c r="F1106" s="352" t="e">
        <f>#REF!+#REF!</f>
        <v>#REF!</v>
      </c>
      <c r="G1106" s="81" t="e">
        <f t="shared" ref="G1106:G1120" si="73">IF(B1106&lt;&gt;"","Для друку","")</f>
        <v>#REF!</v>
      </c>
    </row>
    <row r="1107" spans="1:7" x14ac:dyDescent="0.25">
      <c r="A1107" s="218" t="e">
        <f>'Запит 2-8'!#REF!</f>
        <v>#REF!</v>
      </c>
      <c r="B1107" s="48" t="e">
        <f>IF('Запит 2-8'!#REF!&lt;&gt;"",'Запит 2-8'!#REF!,"")</f>
        <v>#REF!</v>
      </c>
      <c r="C1107" s="49" t="e">
        <f>'Запит 2-8'!#REF!</f>
        <v>#REF!</v>
      </c>
      <c r="D1107" s="50" t="e">
        <f>'Запит 2-8'!#REF!</f>
        <v>#REF!</v>
      </c>
      <c r="E1107" s="350"/>
      <c r="F1107" s="353" t="e">
        <f>#REF!+#REF!</f>
        <v>#REF!</v>
      </c>
      <c r="G1107" s="81" t="e">
        <f t="shared" si="73"/>
        <v>#REF!</v>
      </c>
    </row>
    <row r="1108" spans="1:7" x14ac:dyDescent="0.25">
      <c r="A1108" s="218" t="e">
        <f>'Запит 2-8'!#REF!</f>
        <v>#REF!</v>
      </c>
      <c r="B1108" s="48" t="e">
        <f>IF('Запит 2-8'!#REF!&lt;&gt;"",'Запит 2-8'!#REF!,"")</f>
        <v>#REF!</v>
      </c>
      <c r="C1108" s="49" t="e">
        <f>'Запит 2-8'!#REF!</f>
        <v>#REF!</v>
      </c>
      <c r="D1108" s="50" t="e">
        <f>'Запит 2-8'!#REF!</f>
        <v>#REF!</v>
      </c>
      <c r="E1108" s="350"/>
      <c r="F1108" s="353" t="e">
        <f>#REF!+#REF!</f>
        <v>#REF!</v>
      </c>
      <c r="G1108" s="81" t="e">
        <f t="shared" si="73"/>
        <v>#REF!</v>
      </c>
    </row>
    <row r="1109" spans="1:7" x14ac:dyDescent="0.25">
      <c r="A1109" s="218" t="e">
        <f>'Запит 2-8'!#REF!</f>
        <v>#REF!</v>
      </c>
      <c r="B1109" s="48" t="e">
        <f>IF('Запит 2-8'!#REF!&lt;&gt;"",'Запит 2-8'!#REF!,"")</f>
        <v>#REF!</v>
      </c>
      <c r="C1109" s="49" t="e">
        <f>'Запит 2-8'!#REF!</f>
        <v>#REF!</v>
      </c>
      <c r="D1109" s="50" t="e">
        <f>'Запит 2-8'!#REF!</f>
        <v>#REF!</v>
      </c>
      <c r="E1109" s="229"/>
      <c r="F1109" s="353" t="e">
        <f>#REF!+#REF!</f>
        <v>#REF!</v>
      </c>
      <c r="G1109" s="81" t="e">
        <f t="shared" si="73"/>
        <v>#REF!</v>
      </c>
    </row>
    <row r="1110" spans="1:7" x14ac:dyDescent="0.25">
      <c r="A1110" s="218" t="e">
        <f>'Запит 2-8'!#REF!</f>
        <v>#REF!</v>
      </c>
      <c r="B1110" s="48" t="e">
        <f>IF('Запит 2-8'!#REF!&lt;&gt;"",'Запит 2-8'!#REF!,"")</f>
        <v>#REF!</v>
      </c>
      <c r="C1110" s="49" t="e">
        <f>'Запит 2-8'!#REF!</f>
        <v>#REF!</v>
      </c>
      <c r="D1110" s="50" t="e">
        <f>'Запит 2-8'!#REF!</f>
        <v>#REF!</v>
      </c>
      <c r="E1110" s="350"/>
      <c r="F1110" s="353" t="e">
        <f>#REF!+#REF!</f>
        <v>#REF!</v>
      </c>
      <c r="G1110" s="81" t="e">
        <f t="shared" si="73"/>
        <v>#REF!</v>
      </c>
    </row>
    <row r="1111" spans="1:7" x14ac:dyDescent="0.25">
      <c r="A1111" s="218" t="e">
        <f>'Запит 2-8'!#REF!</f>
        <v>#REF!</v>
      </c>
      <c r="B1111" s="48" t="e">
        <f>IF('Запит 2-8'!#REF!&lt;&gt;"",'Запит 2-8'!#REF!,"")</f>
        <v>#REF!</v>
      </c>
      <c r="C1111" s="49" t="e">
        <f>'Запит 2-8'!#REF!</f>
        <v>#REF!</v>
      </c>
      <c r="D1111" s="50" t="e">
        <f>'Запит 2-8'!#REF!</f>
        <v>#REF!</v>
      </c>
      <c r="E1111" s="350"/>
      <c r="F1111" s="353" t="e">
        <f>#REF!+#REF!</f>
        <v>#REF!</v>
      </c>
      <c r="G1111" s="81" t="e">
        <f t="shared" si="73"/>
        <v>#REF!</v>
      </c>
    </row>
    <row r="1112" spans="1:7" x14ac:dyDescent="0.25">
      <c r="A1112" s="218" t="e">
        <f>'Запит 2-8'!#REF!</f>
        <v>#REF!</v>
      </c>
      <c r="B1112" s="48" t="e">
        <f>IF('Запит 2-8'!#REF!&lt;&gt;"",'Запит 2-8'!#REF!,"")</f>
        <v>#REF!</v>
      </c>
      <c r="C1112" s="49" t="e">
        <f>'Запит 2-8'!#REF!</f>
        <v>#REF!</v>
      </c>
      <c r="D1112" s="50" t="e">
        <f>'Запит 2-8'!#REF!</f>
        <v>#REF!</v>
      </c>
      <c r="E1112" s="350"/>
      <c r="F1112" s="353" t="e">
        <f>#REF!+#REF!</f>
        <v>#REF!</v>
      </c>
      <c r="G1112" s="81" t="e">
        <f t="shared" si="73"/>
        <v>#REF!</v>
      </c>
    </row>
    <row r="1113" spans="1:7" x14ac:dyDescent="0.25">
      <c r="A1113" s="218" t="e">
        <f>'Запит 2-8'!#REF!</f>
        <v>#REF!</v>
      </c>
      <c r="B1113" s="48" t="e">
        <f>IF('Запит 2-8'!#REF!&lt;&gt;"",'Запит 2-8'!#REF!,"")</f>
        <v>#REF!</v>
      </c>
      <c r="C1113" s="49" t="e">
        <f>'Запит 2-8'!#REF!</f>
        <v>#REF!</v>
      </c>
      <c r="D1113" s="50" t="e">
        <f>'Запит 2-8'!#REF!</f>
        <v>#REF!</v>
      </c>
      <c r="E1113" s="350"/>
      <c r="F1113" s="353" t="e">
        <f>#REF!+#REF!</f>
        <v>#REF!</v>
      </c>
      <c r="G1113" s="81" t="e">
        <f t="shared" si="73"/>
        <v>#REF!</v>
      </c>
    </row>
    <row r="1114" spans="1:7" x14ac:dyDescent="0.25">
      <c r="A1114" s="218" t="e">
        <f>'Запит 2-8'!#REF!</f>
        <v>#REF!</v>
      </c>
      <c r="B1114" s="48" t="e">
        <f>IF('Запит 2-8'!#REF!&lt;&gt;"",'Запит 2-8'!#REF!,"")</f>
        <v>#REF!</v>
      </c>
      <c r="C1114" s="49" t="e">
        <f>'Запит 2-8'!#REF!</f>
        <v>#REF!</v>
      </c>
      <c r="D1114" s="50" t="e">
        <f>'Запит 2-8'!#REF!</f>
        <v>#REF!</v>
      </c>
      <c r="E1114" s="350"/>
      <c r="F1114" s="353" t="e">
        <f>#REF!+#REF!</f>
        <v>#REF!</v>
      </c>
      <c r="G1114" s="81" t="e">
        <f t="shared" si="73"/>
        <v>#REF!</v>
      </c>
    </row>
    <row r="1115" spans="1:7" x14ac:dyDescent="0.25">
      <c r="A1115" s="218" t="e">
        <f>'Запит 2-8'!#REF!</f>
        <v>#REF!</v>
      </c>
      <c r="B1115" s="48" t="e">
        <f>IF('Запит 2-8'!#REF!&lt;&gt;"",'Запит 2-8'!#REF!,"")</f>
        <v>#REF!</v>
      </c>
      <c r="C1115" s="49" t="e">
        <f>'Запит 2-8'!#REF!</f>
        <v>#REF!</v>
      </c>
      <c r="D1115" s="50" t="e">
        <f>'Запит 2-8'!#REF!</f>
        <v>#REF!</v>
      </c>
      <c r="E1115" s="350"/>
      <c r="F1115" s="353" t="e">
        <f>#REF!+#REF!</f>
        <v>#REF!</v>
      </c>
      <c r="G1115" s="81" t="e">
        <f t="shared" si="73"/>
        <v>#REF!</v>
      </c>
    </row>
    <row r="1116" spans="1:7" x14ac:dyDescent="0.25">
      <c r="A1116" s="218" t="e">
        <f>'Запит 2-8'!#REF!</f>
        <v>#REF!</v>
      </c>
      <c r="B1116" s="48" t="e">
        <f>IF('Запит 2-8'!#REF!&lt;&gt;"",'Запит 2-8'!#REF!,"")</f>
        <v>#REF!</v>
      </c>
      <c r="C1116" s="49" t="e">
        <f>'Запит 2-8'!#REF!</f>
        <v>#REF!</v>
      </c>
      <c r="D1116" s="50" t="e">
        <f>'Запит 2-8'!#REF!</f>
        <v>#REF!</v>
      </c>
      <c r="E1116" s="350"/>
      <c r="F1116" s="353" t="e">
        <f>#REF!+#REF!</f>
        <v>#REF!</v>
      </c>
      <c r="G1116" s="81" t="e">
        <f t="shared" si="73"/>
        <v>#REF!</v>
      </c>
    </row>
    <row r="1117" spans="1:7" x14ac:dyDescent="0.25">
      <c r="A1117" s="218" t="e">
        <f>'Запит 2-8'!#REF!</f>
        <v>#REF!</v>
      </c>
      <c r="B1117" s="48" t="e">
        <f>IF('Запит 2-8'!#REF!&lt;&gt;"",'Запит 2-8'!#REF!,"")</f>
        <v>#REF!</v>
      </c>
      <c r="C1117" s="49" t="e">
        <f>'Запит 2-8'!#REF!</f>
        <v>#REF!</v>
      </c>
      <c r="D1117" s="50" t="e">
        <f>'Запит 2-8'!#REF!</f>
        <v>#REF!</v>
      </c>
      <c r="E1117" s="350"/>
      <c r="F1117" s="353" t="e">
        <f>#REF!+#REF!</f>
        <v>#REF!</v>
      </c>
      <c r="G1117" s="81" t="e">
        <f t="shared" si="73"/>
        <v>#REF!</v>
      </c>
    </row>
    <row r="1118" spans="1:7" x14ac:dyDescent="0.25">
      <c r="A1118" s="218" t="e">
        <f>'Запит 2-8'!#REF!</f>
        <v>#REF!</v>
      </c>
      <c r="B1118" s="48" t="e">
        <f>IF('Запит 2-8'!#REF!&lt;&gt;"",'Запит 2-8'!#REF!,"")</f>
        <v>#REF!</v>
      </c>
      <c r="C1118" s="49" t="e">
        <f>'Запит 2-8'!#REF!</f>
        <v>#REF!</v>
      </c>
      <c r="D1118" s="50" t="e">
        <f>'Запит 2-8'!#REF!</f>
        <v>#REF!</v>
      </c>
      <c r="E1118" s="350"/>
      <c r="F1118" s="353" t="e">
        <f>#REF!+#REF!</f>
        <v>#REF!</v>
      </c>
      <c r="G1118" s="81" t="e">
        <f t="shared" si="73"/>
        <v>#REF!</v>
      </c>
    </row>
    <row r="1119" spans="1:7" x14ac:dyDescent="0.25">
      <c r="A1119" s="218" t="e">
        <f>'Запит 2-8'!#REF!</f>
        <v>#REF!</v>
      </c>
      <c r="B1119" s="48" t="e">
        <f>IF('Запит 2-8'!#REF!&lt;&gt;"",'Запит 2-8'!#REF!,"")</f>
        <v>#REF!</v>
      </c>
      <c r="C1119" s="49" t="e">
        <f>'Запит 2-8'!#REF!</f>
        <v>#REF!</v>
      </c>
      <c r="D1119" s="50" t="e">
        <f>'Запит 2-8'!#REF!</f>
        <v>#REF!</v>
      </c>
      <c r="E1119" s="350"/>
      <c r="F1119" s="353" t="e">
        <f>#REF!+#REF!</f>
        <v>#REF!</v>
      </c>
      <c r="G1119" s="81" t="e">
        <f t="shared" si="73"/>
        <v>#REF!</v>
      </c>
    </row>
    <row r="1120" spans="1:7" x14ac:dyDescent="0.25">
      <c r="A1120" s="218" t="e">
        <f>'Запит 2-8'!#REF!</f>
        <v>#REF!</v>
      </c>
      <c r="B1120" s="237" t="e">
        <f>IF('Запит 2-8'!#REF!&lt;&gt;"",'Запит 2-8'!#REF!,"")</f>
        <v>#REF!</v>
      </c>
      <c r="C1120" s="238" t="e">
        <f>'Запит 2-8'!#REF!</f>
        <v>#REF!</v>
      </c>
      <c r="D1120" s="239" t="e">
        <f>'Запит 2-8'!#REF!</f>
        <v>#REF!</v>
      </c>
      <c r="E1120" s="351"/>
      <c r="F1120" s="354" t="e">
        <f>#REF!+#REF!</f>
        <v>#REF!</v>
      </c>
      <c r="G1120" s="81" t="e">
        <f t="shared" si="73"/>
        <v>#REF!</v>
      </c>
    </row>
    <row r="1121" spans="1:7" ht="12.75" x14ac:dyDescent="0.2">
      <c r="A1121" s="236" t="e">
        <f>'Запит 2-8'!#REF!</f>
        <v>#REF!</v>
      </c>
      <c r="B1121" s="762" t="s">
        <v>108</v>
      </c>
      <c r="C1121" s="763"/>
      <c r="D1121" s="763"/>
      <c r="E1121" s="764"/>
      <c r="F1121" s="764"/>
      <c r="G1121" s="81" t="e">
        <f>G1122</f>
        <v>#REF!</v>
      </c>
    </row>
    <row r="1122" spans="1:7" x14ac:dyDescent="0.25">
      <c r="A1122" s="218" t="e">
        <f>'Запит 2-8'!#REF!</f>
        <v>#REF!</v>
      </c>
      <c r="B1122" s="241" t="e">
        <f>IF('Запит 2-8'!#REF!&lt;&gt;"",'Запит 2-8'!#REF!,"")</f>
        <v>#REF!</v>
      </c>
      <c r="C1122" s="242" t="e">
        <f>'Запит 2-8'!#REF!</f>
        <v>#REF!</v>
      </c>
      <c r="D1122" s="243" t="e">
        <f>'Запит 2-8'!#REF!</f>
        <v>#REF!</v>
      </c>
      <c r="E1122" s="349"/>
      <c r="F1122" s="352" t="e">
        <f>#REF!+#REF!</f>
        <v>#REF!</v>
      </c>
      <c r="G1122" s="81" t="e">
        <f t="shared" ref="G1122:G1136" si="74">IF(B1122&lt;&gt;"","Для друку","")</f>
        <v>#REF!</v>
      </c>
    </row>
    <row r="1123" spans="1:7" x14ac:dyDescent="0.25">
      <c r="A1123" s="218" t="e">
        <f>'Запит 2-8'!#REF!</f>
        <v>#REF!</v>
      </c>
      <c r="B1123" s="48" t="e">
        <f>IF('Запит 2-8'!#REF!&lt;&gt;"",'Запит 2-8'!#REF!,"")</f>
        <v>#REF!</v>
      </c>
      <c r="C1123" s="49" t="e">
        <f>'Запит 2-8'!#REF!</f>
        <v>#REF!</v>
      </c>
      <c r="D1123" s="50" t="e">
        <f>'Запит 2-8'!#REF!</f>
        <v>#REF!</v>
      </c>
      <c r="E1123" s="350"/>
      <c r="F1123" s="353" t="e">
        <f>#REF!+#REF!</f>
        <v>#REF!</v>
      </c>
      <c r="G1123" s="81" t="e">
        <f t="shared" si="74"/>
        <v>#REF!</v>
      </c>
    </row>
    <row r="1124" spans="1:7" x14ac:dyDescent="0.25">
      <c r="A1124" s="218" t="e">
        <f>'Запит 2-8'!#REF!</f>
        <v>#REF!</v>
      </c>
      <c r="B1124" s="48" t="e">
        <f>IF('Запит 2-8'!#REF!&lt;&gt;"",'Запит 2-8'!#REF!,"")</f>
        <v>#REF!</v>
      </c>
      <c r="C1124" s="49" t="e">
        <f>'Запит 2-8'!#REF!</f>
        <v>#REF!</v>
      </c>
      <c r="D1124" s="50" t="e">
        <f>'Запит 2-8'!#REF!</f>
        <v>#REF!</v>
      </c>
      <c r="E1124" s="350"/>
      <c r="F1124" s="353" t="e">
        <f>#REF!+#REF!</f>
        <v>#REF!</v>
      </c>
      <c r="G1124" s="81" t="e">
        <f t="shared" si="74"/>
        <v>#REF!</v>
      </c>
    </row>
    <row r="1125" spans="1:7" x14ac:dyDescent="0.25">
      <c r="A1125" s="218" t="e">
        <f>'Запит 2-8'!#REF!</f>
        <v>#REF!</v>
      </c>
      <c r="B1125" s="48" t="e">
        <f>IF('Запит 2-8'!#REF!&lt;&gt;"",'Запит 2-8'!#REF!,"")</f>
        <v>#REF!</v>
      </c>
      <c r="C1125" s="49" t="e">
        <f>'Запит 2-8'!#REF!</f>
        <v>#REF!</v>
      </c>
      <c r="D1125" s="50" t="e">
        <f>'Запит 2-8'!#REF!</f>
        <v>#REF!</v>
      </c>
      <c r="E1125" s="229"/>
      <c r="F1125" s="353" t="e">
        <f>#REF!+#REF!</f>
        <v>#REF!</v>
      </c>
      <c r="G1125" s="81" t="e">
        <f t="shared" si="74"/>
        <v>#REF!</v>
      </c>
    </row>
    <row r="1126" spans="1:7" x14ac:dyDescent="0.25">
      <c r="A1126" s="218" t="e">
        <f>'Запит 2-8'!#REF!</f>
        <v>#REF!</v>
      </c>
      <c r="B1126" s="48" t="e">
        <f>IF('Запит 2-8'!#REF!&lt;&gt;"",'Запит 2-8'!#REF!,"")</f>
        <v>#REF!</v>
      </c>
      <c r="C1126" s="49" t="e">
        <f>'Запит 2-8'!#REF!</f>
        <v>#REF!</v>
      </c>
      <c r="D1126" s="50" t="e">
        <f>'Запит 2-8'!#REF!</f>
        <v>#REF!</v>
      </c>
      <c r="E1126" s="350"/>
      <c r="F1126" s="353" t="e">
        <f>#REF!+#REF!</f>
        <v>#REF!</v>
      </c>
      <c r="G1126" s="81" t="e">
        <f t="shared" si="74"/>
        <v>#REF!</v>
      </c>
    </row>
    <row r="1127" spans="1:7" x14ac:dyDescent="0.25">
      <c r="A1127" s="218" t="e">
        <f>'Запит 2-8'!#REF!</f>
        <v>#REF!</v>
      </c>
      <c r="B1127" s="48" t="e">
        <f>IF('Запит 2-8'!#REF!&lt;&gt;"",'Запит 2-8'!#REF!,"")</f>
        <v>#REF!</v>
      </c>
      <c r="C1127" s="49" t="e">
        <f>'Запит 2-8'!#REF!</f>
        <v>#REF!</v>
      </c>
      <c r="D1127" s="50" t="e">
        <f>'Запит 2-8'!#REF!</f>
        <v>#REF!</v>
      </c>
      <c r="E1127" s="350"/>
      <c r="F1127" s="353" t="e">
        <f>#REF!+#REF!</f>
        <v>#REF!</v>
      </c>
      <c r="G1127" s="81" t="e">
        <f t="shared" si="74"/>
        <v>#REF!</v>
      </c>
    </row>
    <row r="1128" spans="1:7" x14ac:dyDescent="0.25">
      <c r="A1128" s="218" t="e">
        <f>'Запит 2-8'!#REF!</f>
        <v>#REF!</v>
      </c>
      <c r="B1128" s="48" t="e">
        <f>IF('Запит 2-8'!#REF!&lt;&gt;"",'Запит 2-8'!#REF!,"")</f>
        <v>#REF!</v>
      </c>
      <c r="C1128" s="49" t="e">
        <f>'Запит 2-8'!#REF!</f>
        <v>#REF!</v>
      </c>
      <c r="D1128" s="50" t="e">
        <f>'Запит 2-8'!#REF!</f>
        <v>#REF!</v>
      </c>
      <c r="E1128" s="350"/>
      <c r="F1128" s="353" t="e">
        <f>#REF!+#REF!</f>
        <v>#REF!</v>
      </c>
      <c r="G1128" s="81" t="e">
        <f t="shared" si="74"/>
        <v>#REF!</v>
      </c>
    </row>
    <row r="1129" spans="1:7" x14ac:dyDescent="0.25">
      <c r="A1129" s="218" t="e">
        <f>'Запит 2-8'!#REF!</f>
        <v>#REF!</v>
      </c>
      <c r="B1129" s="48" t="e">
        <f>IF('Запит 2-8'!#REF!&lt;&gt;"",'Запит 2-8'!#REF!,"")</f>
        <v>#REF!</v>
      </c>
      <c r="C1129" s="49" t="e">
        <f>'Запит 2-8'!#REF!</f>
        <v>#REF!</v>
      </c>
      <c r="D1129" s="50" t="e">
        <f>'Запит 2-8'!#REF!</f>
        <v>#REF!</v>
      </c>
      <c r="E1129" s="350"/>
      <c r="F1129" s="353" t="e">
        <f>#REF!+#REF!</f>
        <v>#REF!</v>
      </c>
      <c r="G1129" s="81" t="e">
        <f t="shared" si="74"/>
        <v>#REF!</v>
      </c>
    </row>
    <row r="1130" spans="1:7" x14ac:dyDescent="0.25">
      <c r="A1130" s="218" t="e">
        <f>'Запит 2-8'!#REF!</f>
        <v>#REF!</v>
      </c>
      <c r="B1130" s="48" t="e">
        <f>IF('Запит 2-8'!#REF!&lt;&gt;"",'Запит 2-8'!#REF!,"")</f>
        <v>#REF!</v>
      </c>
      <c r="C1130" s="49" t="e">
        <f>'Запит 2-8'!#REF!</f>
        <v>#REF!</v>
      </c>
      <c r="D1130" s="50" t="e">
        <f>'Запит 2-8'!#REF!</f>
        <v>#REF!</v>
      </c>
      <c r="E1130" s="350"/>
      <c r="F1130" s="353" t="e">
        <f>#REF!+#REF!</f>
        <v>#REF!</v>
      </c>
      <c r="G1130" s="81" t="e">
        <f t="shared" si="74"/>
        <v>#REF!</v>
      </c>
    </row>
    <row r="1131" spans="1:7" x14ac:dyDescent="0.25">
      <c r="A1131" s="218" t="e">
        <f>'Запит 2-8'!#REF!</f>
        <v>#REF!</v>
      </c>
      <c r="B1131" s="48" t="e">
        <f>IF('Запит 2-8'!#REF!&lt;&gt;"",'Запит 2-8'!#REF!,"")</f>
        <v>#REF!</v>
      </c>
      <c r="C1131" s="49" t="e">
        <f>'Запит 2-8'!#REF!</f>
        <v>#REF!</v>
      </c>
      <c r="D1131" s="50" t="e">
        <f>'Запит 2-8'!#REF!</f>
        <v>#REF!</v>
      </c>
      <c r="E1131" s="350"/>
      <c r="F1131" s="353" t="e">
        <f>#REF!+#REF!</f>
        <v>#REF!</v>
      </c>
      <c r="G1131" s="81" t="e">
        <f t="shared" si="74"/>
        <v>#REF!</v>
      </c>
    </row>
    <row r="1132" spans="1:7" x14ac:dyDescent="0.25">
      <c r="A1132" s="218" t="e">
        <f>'Запит 2-8'!#REF!</f>
        <v>#REF!</v>
      </c>
      <c r="B1132" s="48" t="e">
        <f>IF('Запит 2-8'!#REF!&lt;&gt;"",'Запит 2-8'!#REF!,"")</f>
        <v>#REF!</v>
      </c>
      <c r="C1132" s="49" t="e">
        <f>'Запит 2-8'!#REF!</f>
        <v>#REF!</v>
      </c>
      <c r="D1132" s="50" t="e">
        <f>'Запит 2-8'!#REF!</f>
        <v>#REF!</v>
      </c>
      <c r="E1132" s="350"/>
      <c r="F1132" s="353" t="e">
        <f>#REF!+#REF!</f>
        <v>#REF!</v>
      </c>
      <c r="G1132" s="81" t="e">
        <f t="shared" si="74"/>
        <v>#REF!</v>
      </c>
    </row>
    <row r="1133" spans="1:7" x14ac:dyDescent="0.25">
      <c r="A1133" s="218" t="e">
        <f>'Запит 2-8'!#REF!</f>
        <v>#REF!</v>
      </c>
      <c r="B1133" s="48" t="e">
        <f>IF('Запит 2-8'!#REF!&lt;&gt;"",'Запит 2-8'!#REF!,"")</f>
        <v>#REF!</v>
      </c>
      <c r="C1133" s="49" t="e">
        <f>'Запит 2-8'!#REF!</f>
        <v>#REF!</v>
      </c>
      <c r="D1133" s="50" t="e">
        <f>'Запит 2-8'!#REF!</f>
        <v>#REF!</v>
      </c>
      <c r="E1133" s="350"/>
      <c r="F1133" s="353" t="e">
        <f>#REF!+#REF!</f>
        <v>#REF!</v>
      </c>
      <c r="G1133" s="81" t="e">
        <f t="shared" si="74"/>
        <v>#REF!</v>
      </c>
    </row>
    <row r="1134" spans="1:7" x14ac:dyDescent="0.25">
      <c r="A1134" s="218" t="e">
        <f>'Запит 2-8'!#REF!</f>
        <v>#REF!</v>
      </c>
      <c r="B1134" s="48" t="e">
        <f>IF('Запит 2-8'!#REF!&lt;&gt;"",'Запит 2-8'!#REF!,"")</f>
        <v>#REF!</v>
      </c>
      <c r="C1134" s="49" t="e">
        <f>'Запит 2-8'!#REF!</f>
        <v>#REF!</v>
      </c>
      <c r="D1134" s="50" t="e">
        <f>'Запит 2-8'!#REF!</f>
        <v>#REF!</v>
      </c>
      <c r="E1134" s="350"/>
      <c r="F1134" s="353" t="e">
        <f>#REF!+#REF!</f>
        <v>#REF!</v>
      </c>
      <c r="G1134" s="81" t="e">
        <f t="shared" si="74"/>
        <v>#REF!</v>
      </c>
    </row>
    <row r="1135" spans="1:7" x14ac:dyDescent="0.25">
      <c r="A1135" s="218" t="e">
        <f>'Запит 2-8'!#REF!</f>
        <v>#REF!</v>
      </c>
      <c r="B1135" s="48" t="e">
        <f>IF('Запит 2-8'!#REF!&lt;&gt;"",'Запит 2-8'!#REF!,"")</f>
        <v>#REF!</v>
      </c>
      <c r="C1135" s="49" t="e">
        <f>'Запит 2-8'!#REF!</f>
        <v>#REF!</v>
      </c>
      <c r="D1135" s="50" t="e">
        <f>'Запит 2-8'!#REF!</f>
        <v>#REF!</v>
      </c>
      <c r="E1135" s="350"/>
      <c r="F1135" s="353" t="e">
        <f>#REF!+#REF!</f>
        <v>#REF!</v>
      </c>
      <c r="G1135" s="81" t="e">
        <f t="shared" si="74"/>
        <v>#REF!</v>
      </c>
    </row>
    <row r="1136" spans="1:7" x14ac:dyDescent="0.25">
      <c r="A1136" s="218" t="e">
        <f>'Запит 2-8'!#REF!</f>
        <v>#REF!</v>
      </c>
      <c r="B1136" s="237" t="e">
        <f>IF('Запит 2-8'!#REF!&lt;&gt;"",'Запит 2-8'!#REF!,"")</f>
        <v>#REF!</v>
      </c>
      <c r="C1136" s="238" t="e">
        <f>'Запит 2-8'!#REF!</f>
        <v>#REF!</v>
      </c>
      <c r="D1136" s="239" t="e">
        <f>'Запит 2-8'!#REF!</f>
        <v>#REF!</v>
      </c>
      <c r="E1136" s="351"/>
      <c r="F1136" s="354" t="e">
        <f>#REF!+#REF!</f>
        <v>#REF!</v>
      </c>
      <c r="G1136" s="81" t="e">
        <f t="shared" si="74"/>
        <v>#REF!</v>
      </c>
    </row>
    <row r="1137" spans="1:7" ht="12.75" x14ac:dyDescent="0.2">
      <c r="A1137" s="236" t="e">
        <f>'Запит 2-8'!#REF!</f>
        <v>#REF!</v>
      </c>
      <c r="B1137" s="762" t="s">
        <v>109</v>
      </c>
      <c r="C1137" s="763"/>
      <c r="D1137" s="763"/>
      <c r="E1137" s="764"/>
      <c r="F1137" s="764"/>
      <c r="G1137" s="81" t="e">
        <f>G1138</f>
        <v>#REF!</v>
      </c>
    </row>
    <row r="1138" spans="1:7" x14ac:dyDescent="0.25">
      <c r="A1138" s="218" t="e">
        <f>'Запит 2-8'!#REF!</f>
        <v>#REF!</v>
      </c>
      <c r="B1138" s="241" t="e">
        <f>IF('Запит 2-8'!#REF!&lt;&gt;"",'Запит 2-8'!#REF!,"")</f>
        <v>#REF!</v>
      </c>
      <c r="C1138" s="242" t="e">
        <f>'Запит 2-8'!#REF!</f>
        <v>#REF!</v>
      </c>
      <c r="D1138" s="243" t="e">
        <f>'Запит 2-8'!#REF!</f>
        <v>#REF!</v>
      </c>
      <c r="E1138" s="440" t="s">
        <v>30</v>
      </c>
      <c r="F1138" s="352" t="e">
        <f>#REF!+#REF!</f>
        <v>#REF!</v>
      </c>
      <c r="G1138" s="81" t="e">
        <f t="shared" ref="G1138:G1147" si="75">IF(B1138&lt;&gt;"","Для друку","")</f>
        <v>#REF!</v>
      </c>
    </row>
    <row r="1139" spans="1:7" x14ac:dyDescent="0.25">
      <c r="A1139" s="218" t="e">
        <f>'Запит 2-8'!#REF!</f>
        <v>#REF!</v>
      </c>
      <c r="B1139" s="48" t="e">
        <f>IF('Запит 2-8'!#REF!&lt;&gt;"",'Запит 2-8'!#REF!,"")</f>
        <v>#REF!</v>
      </c>
      <c r="C1139" s="49" t="e">
        <f>'Запит 2-8'!#REF!</f>
        <v>#REF!</v>
      </c>
      <c r="D1139" s="50" t="e">
        <f>'Запит 2-8'!#REF!</f>
        <v>#REF!</v>
      </c>
      <c r="E1139" s="441" t="s">
        <v>30</v>
      </c>
      <c r="F1139" s="353" t="e">
        <f>#REF!+#REF!</f>
        <v>#REF!</v>
      </c>
      <c r="G1139" s="81" t="e">
        <f t="shared" si="75"/>
        <v>#REF!</v>
      </c>
    </row>
    <row r="1140" spans="1:7" x14ac:dyDescent="0.25">
      <c r="A1140" s="218" t="e">
        <f>'Запит 2-8'!#REF!</f>
        <v>#REF!</v>
      </c>
      <c r="B1140" s="48" t="e">
        <f>IF('Запит 2-8'!#REF!&lt;&gt;"",'Запит 2-8'!#REF!,"")</f>
        <v>#REF!</v>
      </c>
      <c r="C1140" s="49" t="e">
        <f>'Запит 2-8'!#REF!</f>
        <v>#REF!</v>
      </c>
      <c r="D1140" s="50" t="e">
        <f>'Запит 2-8'!#REF!</f>
        <v>#REF!</v>
      </c>
      <c r="E1140" s="441" t="s">
        <v>30</v>
      </c>
      <c r="F1140" s="353" t="e">
        <f>#REF!+#REF!</f>
        <v>#REF!</v>
      </c>
      <c r="G1140" s="81" t="e">
        <f t="shared" si="75"/>
        <v>#REF!</v>
      </c>
    </row>
    <row r="1141" spans="1:7" x14ac:dyDescent="0.25">
      <c r="A1141" s="218" t="e">
        <f>'Запит 2-8'!#REF!</f>
        <v>#REF!</v>
      </c>
      <c r="B1141" s="48" t="e">
        <f>IF('Запит 2-8'!#REF!&lt;&gt;"",'Запит 2-8'!#REF!,"")</f>
        <v>#REF!</v>
      </c>
      <c r="C1141" s="49" t="e">
        <f>'Запит 2-8'!#REF!</f>
        <v>#REF!</v>
      </c>
      <c r="D1141" s="50" t="e">
        <f>'Запит 2-8'!#REF!</f>
        <v>#REF!</v>
      </c>
      <c r="E1141" s="441" t="s">
        <v>30</v>
      </c>
      <c r="F1141" s="353" t="e">
        <f>#REF!+#REF!</f>
        <v>#REF!</v>
      </c>
      <c r="G1141" s="81" t="e">
        <f t="shared" si="75"/>
        <v>#REF!</v>
      </c>
    </row>
    <row r="1142" spans="1:7" x14ac:dyDescent="0.25">
      <c r="A1142" s="218" t="e">
        <f>'Запит 2-8'!#REF!</f>
        <v>#REF!</v>
      </c>
      <c r="B1142" s="48" t="e">
        <f>IF('Запит 2-8'!#REF!&lt;&gt;"",'Запит 2-8'!#REF!,"")</f>
        <v>#REF!</v>
      </c>
      <c r="C1142" s="49" t="e">
        <f>'Запит 2-8'!#REF!</f>
        <v>#REF!</v>
      </c>
      <c r="D1142" s="50" t="e">
        <f>'Запит 2-8'!#REF!</f>
        <v>#REF!</v>
      </c>
      <c r="E1142" s="441" t="s">
        <v>30</v>
      </c>
      <c r="F1142" s="353" t="e">
        <f>#REF!+#REF!</f>
        <v>#REF!</v>
      </c>
      <c r="G1142" s="81" t="e">
        <f t="shared" si="75"/>
        <v>#REF!</v>
      </c>
    </row>
    <row r="1143" spans="1:7" x14ac:dyDescent="0.25">
      <c r="A1143" s="218" t="e">
        <f>'Запит 2-8'!#REF!</f>
        <v>#REF!</v>
      </c>
      <c r="B1143" s="48" t="e">
        <f>IF('Запит 2-8'!#REF!&lt;&gt;"",'Запит 2-8'!#REF!,"")</f>
        <v>#REF!</v>
      </c>
      <c r="C1143" s="49" t="e">
        <f>'Запит 2-8'!#REF!</f>
        <v>#REF!</v>
      </c>
      <c r="D1143" s="50" t="e">
        <f>'Запит 2-8'!#REF!</f>
        <v>#REF!</v>
      </c>
      <c r="E1143" s="441" t="s">
        <v>30</v>
      </c>
      <c r="F1143" s="353" t="e">
        <f>#REF!+#REF!</f>
        <v>#REF!</v>
      </c>
      <c r="G1143" s="81" t="e">
        <f t="shared" si="75"/>
        <v>#REF!</v>
      </c>
    </row>
    <row r="1144" spans="1:7" x14ac:dyDescent="0.25">
      <c r="A1144" s="218" t="e">
        <f>'Запит 2-8'!#REF!</f>
        <v>#REF!</v>
      </c>
      <c r="B1144" s="48" t="e">
        <f>IF('Запит 2-8'!#REF!&lt;&gt;"",'Запит 2-8'!#REF!,"")</f>
        <v>#REF!</v>
      </c>
      <c r="C1144" s="49" t="e">
        <f>'Запит 2-8'!#REF!</f>
        <v>#REF!</v>
      </c>
      <c r="D1144" s="50" t="e">
        <f>'Запит 2-8'!#REF!</f>
        <v>#REF!</v>
      </c>
      <c r="E1144" s="441" t="s">
        <v>30</v>
      </c>
      <c r="F1144" s="353" t="e">
        <f>#REF!+#REF!</f>
        <v>#REF!</v>
      </c>
      <c r="G1144" s="81" t="e">
        <f t="shared" si="75"/>
        <v>#REF!</v>
      </c>
    </row>
    <row r="1145" spans="1:7" x14ac:dyDescent="0.25">
      <c r="A1145" s="218" t="e">
        <f>'Запит 2-8'!#REF!</f>
        <v>#REF!</v>
      </c>
      <c r="B1145" s="48" t="e">
        <f>IF('Запит 2-8'!#REF!&lt;&gt;"",'Запит 2-8'!#REF!,"")</f>
        <v>#REF!</v>
      </c>
      <c r="C1145" s="49" t="e">
        <f>'Запит 2-8'!#REF!</f>
        <v>#REF!</v>
      </c>
      <c r="D1145" s="50" t="e">
        <f>'Запит 2-8'!#REF!</f>
        <v>#REF!</v>
      </c>
      <c r="E1145" s="441" t="s">
        <v>30</v>
      </c>
      <c r="F1145" s="353" t="e">
        <f>#REF!+#REF!</f>
        <v>#REF!</v>
      </c>
      <c r="G1145" s="81" t="e">
        <f t="shared" si="75"/>
        <v>#REF!</v>
      </c>
    </row>
    <row r="1146" spans="1:7" ht="12.75" customHeight="1" x14ac:dyDescent="0.25">
      <c r="A1146" s="218" t="e">
        <f>'Запит 2-8'!#REF!</f>
        <v>#REF!</v>
      </c>
      <c r="B1146" s="48" t="e">
        <f>IF('Запит 2-8'!#REF!&lt;&gt;"",'Запит 2-8'!#REF!,"")</f>
        <v>#REF!</v>
      </c>
      <c r="C1146" s="49" t="e">
        <f>'Запит 2-8'!#REF!</f>
        <v>#REF!</v>
      </c>
      <c r="D1146" s="50" t="e">
        <f>'Запит 2-8'!#REF!</f>
        <v>#REF!</v>
      </c>
      <c r="E1146" s="441" t="s">
        <v>30</v>
      </c>
      <c r="F1146" s="353" t="e">
        <f>#REF!+#REF!</f>
        <v>#REF!</v>
      </c>
      <c r="G1146" s="81" t="e">
        <f t="shared" si="75"/>
        <v>#REF!</v>
      </c>
    </row>
    <row r="1147" spans="1:7" x14ac:dyDescent="0.25">
      <c r="A1147" s="240" t="e">
        <f>'Запит 2-8'!#REF!</f>
        <v>#REF!</v>
      </c>
      <c r="B1147" s="48" t="e">
        <f>IF('Запит 2-8'!#REF!&lt;&gt;"",'Запит 2-8'!#REF!,"")</f>
        <v>#REF!</v>
      </c>
      <c r="C1147" s="49" t="e">
        <f>'Запит 2-8'!#REF!</f>
        <v>#REF!</v>
      </c>
      <c r="D1147" s="50" t="e">
        <f>'Запит 2-8'!#REF!</f>
        <v>#REF!</v>
      </c>
      <c r="E1147" s="442" t="s">
        <v>30</v>
      </c>
      <c r="F1147" s="354" t="e">
        <f>#REF!+#REF!</f>
        <v>#REF!</v>
      </c>
      <c r="G1147" s="81" t="e">
        <f t="shared" si="75"/>
        <v>#REF!</v>
      </c>
    </row>
    <row r="1148" spans="1:7" ht="12.75" customHeight="1" x14ac:dyDescent="0.2">
      <c r="A1148" s="760" t="e">
        <f>'Запит 2-8'!#REF!</f>
        <v>#REF!</v>
      </c>
      <c r="B1148" s="761"/>
      <c r="C1148" s="761"/>
      <c r="D1148" s="761"/>
      <c r="E1148" s="761"/>
      <c r="F1148" s="761"/>
      <c r="G1148" s="81" t="e">
        <f>G1149</f>
        <v>#REF!</v>
      </c>
    </row>
    <row r="1149" spans="1:7" ht="12.75" x14ac:dyDescent="0.2">
      <c r="A1149" s="235" t="s">
        <v>4</v>
      </c>
      <c r="B1149" s="762" t="s">
        <v>106</v>
      </c>
      <c r="C1149" s="763"/>
      <c r="D1149" s="763"/>
      <c r="E1149" s="765"/>
      <c r="F1149" s="765"/>
      <c r="G1149" s="81" t="e">
        <f>G1150</f>
        <v>#REF!</v>
      </c>
    </row>
    <row r="1150" spans="1:7" x14ac:dyDescent="0.25">
      <c r="A1150" s="218" t="e">
        <f>'Запит 2-8'!#REF!</f>
        <v>#REF!</v>
      </c>
      <c r="B1150" s="241" t="e">
        <f>IF('Запит 2-8'!#REF!&lt;&gt;"",'Запит 2-8'!#REF!,"")</f>
        <v>#REF!</v>
      </c>
      <c r="C1150" s="242" t="e">
        <f>'Запит 2-8'!#REF!</f>
        <v>#REF!</v>
      </c>
      <c r="D1150" s="243" t="e">
        <f>'Запит 2-8'!#REF!</f>
        <v>#REF!</v>
      </c>
      <c r="E1150" s="349"/>
      <c r="F1150" s="352" t="e">
        <f>#REF!+#REF!</f>
        <v>#REF!</v>
      </c>
      <c r="G1150" s="81" t="e">
        <f>IF(B1150&lt;&gt;"","Для друку","")</f>
        <v>#REF!</v>
      </c>
    </row>
    <row r="1151" spans="1:7" x14ac:dyDescent="0.25">
      <c r="A1151" s="218" t="e">
        <f>'Запит 2-8'!#REF!</f>
        <v>#REF!</v>
      </c>
      <c r="B1151" s="48" t="e">
        <f>IF('Запит 2-8'!#REF!&lt;&gt;"",'Запит 2-8'!#REF!,"")</f>
        <v>#REF!</v>
      </c>
      <c r="C1151" s="49" t="e">
        <f>'Запит 2-8'!#REF!</f>
        <v>#REF!</v>
      </c>
      <c r="D1151" s="50" t="e">
        <f>'Запит 2-8'!#REF!</f>
        <v>#REF!</v>
      </c>
      <c r="E1151" s="350"/>
      <c r="F1151" s="353" t="e">
        <f>#REF!+#REF!</f>
        <v>#REF!</v>
      </c>
      <c r="G1151" s="81" t="e">
        <f>IF(B1151&lt;&gt;"","Для друку","")</f>
        <v>#REF!</v>
      </c>
    </row>
    <row r="1152" spans="1:7" x14ac:dyDescent="0.25">
      <c r="A1152" s="218" t="e">
        <f>'Запит 2-8'!#REF!</f>
        <v>#REF!</v>
      </c>
      <c r="B1152" s="48" t="e">
        <f>IF('Запит 2-8'!#REF!&lt;&gt;"",'Запит 2-8'!#REF!,"")</f>
        <v>#REF!</v>
      </c>
      <c r="C1152" s="49" t="e">
        <f>'Запит 2-8'!#REF!</f>
        <v>#REF!</v>
      </c>
      <c r="D1152" s="50" t="e">
        <f>'Запит 2-8'!#REF!</f>
        <v>#REF!</v>
      </c>
      <c r="E1152" s="350"/>
      <c r="F1152" s="353" t="e">
        <f>#REF!+#REF!</f>
        <v>#REF!</v>
      </c>
      <c r="G1152" s="81" t="e">
        <f t="shared" ref="G1152:G1164" si="76">IF(B1152&lt;&gt;"","Для друку","")</f>
        <v>#REF!</v>
      </c>
    </row>
    <row r="1153" spans="1:7" x14ac:dyDescent="0.25">
      <c r="A1153" s="218" t="e">
        <f>'Запит 2-8'!#REF!</f>
        <v>#REF!</v>
      </c>
      <c r="B1153" s="48" t="e">
        <f>IF('Запит 2-8'!#REF!&lt;&gt;"",'Запит 2-8'!#REF!,"")</f>
        <v>#REF!</v>
      </c>
      <c r="C1153" s="49" t="e">
        <f>'Запит 2-8'!#REF!</f>
        <v>#REF!</v>
      </c>
      <c r="D1153" s="50" t="e">
        <f>'Запит 2-8'!#REF!</f>
        <v>#REF!</v>
      </c>
      <c r="E1153" s="229"/>
      <c r="F1153" s="353" t="e">
        <f>#REF!+#REF!</f>
        <v>#REF!</v>
      </c>
      <c r="G1153" s="81" t="e">
        <f t="shared" si="76"/>
        <v>#REF!</v>
      </c>
    </row>
    <row r="1154" spans="1:7" x14ac:dyDescent="0.25">
      <c r="A1154" s="218" t="e">
        <f>'Запит 2-8'!#REF!</f>
        <v>#REF!</v>
      </c>
      <c r="B1154" s="48" t="e">
        <f>IF('Запит 2-8'!#REF!&lt;&gt;"",'Запит 2-8'!#REF!,"")</f>
        <v>#REF!</v>
      </c>
      <c r="C1154" s="49" t="e">
        <f>'Запит 2-8'!#REF!</f>
        <v>#REF!</v>
      </c>
      <c r="D1154" s="50" t="e">
        <f>'Запит 2-8'!#REF!</f>
        <v>#REF!</v>
      </c>
      <c r="E1154" s="350"/>
      <c r="F1154" s="353" t="e">
        <f>#REF!+#REF!</f>
        <v>#REF!</v>
      </c>
      <c r="G1154" s="81" t="e">
        <f t="shared" si="76"/>
        <v>#REF!</v>
      </c>
    </row>
    <row r="1155" spans="1:7" x14ac:dyDescent="0.25">
      <c r="A1155" s="218" t="e">
        <f>'Запит 2-8'!#REF!</f>
        <v>#REF!</v>
      </c>
      <c r="B1155" s="48" t="e">
        <f>IF('Запит 2-8'!#REF!&lt;&gt;"",'Запит 2-8'!#REF!,"")</f>
        <v>#REF!</v>
      </c>
      <c r="C1155" s="49" t="e">
        <f>'Запит 2-8'!#REF!</f>
        <v>#REF!</v>
      </c>
      <c r="D1155" s="50" t="e">
        <f>'Запит 2-8'!#REF!</f>
        <v>#REF!</v>
      </c>
      <c r="E1155" s="350"/>
      <c r="F1155" s="353" t="e">
        <f>#REF!+#REF!</f>
        <v>#REF!</v>
      </c>
      <c r="G1155" s="81" t="e">
        <f t="shared" si="76"/>
        <v>#REF!</v>
      </c>
    </row>
    <row r="1156" spans="1:7" x14ac:dyDescent="0.25">
      <c r="A1156" s="218" t="e">
        <f>'Запит 2-8'!#REF!</f>
        <v>#REF!</v>
      </c>
      <c r="B1156" s="48" t="e">
        <f>IF('Запит 2-8'!#REF!&lt;&gt;"",'Запит 2-8'!#REF!,"")</f>
        <v>#REF!</v>
      </c>
      <c r="C1156" s="49" t="e">
        <f>'Запит 2-8'!#REF!</f>
        <v>#REF!</v>
      </c>
      <c r="D1156" s="50" t="e">
        <f>'Запит 2-8'!#REF!</f>
        <v>#REF!</v>
      </c>
      <c r="E1156" s="350"/>
      <c r="F1156" s="353" t="e">
        <f>#REF!+#REF!</f>
        <v>#REF!</v>
      </c>
      <c r="G1156" s="81" t="e">
        <f t="shared" si="76"/>
        <v>#REF!</v>
      </c>
    </row>
    <row r="1157" spans="1:7" x14ac:dyDescent="0.25">
      <c r="A1157" s="218" t="e">
        <f>'Запит 2-8'!#REF!</f>
        <v>#REF!</v>
      </c>
      <c r="B1157" s="48" t="e">
        <f>IF('Запит 2-8'!#REF!&lt;&gt;"",'Запит 2-8'!#REF!,"")</f>
        <v>#REF!</v>
      </c>
      <c r="C1157" s="49" t="e">
        <f>'Запит 2-8'!#REF!</f>
        <v>#REF!</v>
      </c>
      <c r="D1157" s="50" t="e">
        <f>'Запит 2-8'!#REF!</f>
        <v>#REF!</v>
      </c>
      <c r="E1157" s="350"/>
      <c r="F1157" s="353" t="e">
        <f>#REF!+#REF!</f>
        <v>#REF!</v>
      </c>
      <c r="G1157" s="81" t="e">
        <f t="shared" si="76"/>
        <v>#REF!</v>
      </c>
    </row>
    <row r="1158" spans="1:7" x14ac:dyDescent="0.25">
      <c r="A1158" s="218" t="e">
        <f>'Запит 2-8'!#REF!</f>
        <v>#REF!</v>
      </c>
      <c r="B1158" s="48" t="e">
        <f>IF('Запит 2-8'!#REF!&lt;&gt;"",'Запит 2-8'!#REF!,"")</f>
        <v>#REF!</v>
      </c>
      <c r="C1158" s="49" t="e">
        <f>'Запит 2-8'!#REF!</f>
        <v>#REF!</v>
      </c>
      <c r="D1158" s="50" t="e">
        <f>'Запит 2-8'!#REF!</f>
        <v>#REF!</v>
      </c>
      <c r="E1158" s="350"/>
      <c r="F1158" s="353" t="e">
        <f>#REF!+#REF!</f>
        <v>#REF!</v>
      </c>
      <c r="G1158" s="81" t="e">
        <f t="shared" si="76"/>
        <v>#REF!</v>
      </c>
    </row>
    <row r="1159" spans="1:7" x14ac:dyDescent="0.25">
      <c r="A1159" s="218" t="e">
        <f>'Запит 2-8'!#REF!</f>
        <v>#REF!</v>
      </c>
      <c r="B1159" s="48" t="e">
        <f>IF('Запит 2-8'!#REF!&lt;&gt;"",'Запит 2-8'!#REF!,"")</f>
        <v>#REF!</v>
      </c>
      <c r="C1159" s="49" t="e">
        <f>'Запит 2-8'!#REF!</f>
        <v>#REF!</v>
      </c>
      <c r="D1159" s="50" t="e">
        <f>'Запит 2-8'!#REF!</f>
        <v>#REF!</v>
      </c>
      <c r="E1159" s="350"/>
      <c r="F1159" s="353" t="e">
        <f>#REF!+#REF!</f>
        <v>#REF!</v>
      </c>
      <c r="G1159" s="81" t="e">
        <f t="shared" si="76"/>
        <v>#REF!</v>
      </c>
    </row>
    <row r="1160" spans="1:7" x14ac:dyDescent="0.25">
      <c r="A1160" s="218" t="e">
        <f>'Запит 2-8'!#REF!</f>
        <v>#REF!</v>
      </c>
      <c r="B1160" s="48" t="e">
        <f>IF('Запит 2-8'!#REF!&lt;&gt;"",'Запит 2-8'!#REF!,"")</f>
        <v>#REF!</v>
      </c>
      <c r="C1160" s="49" t="e">
        <f>'Запит 2-8'!#REF!</f>
        <v>#REF!</v>
      </c>
      <c r="D1160" s="50" t="e">
        <f>'Запит 2-8'!#REF!</f>
        <v>#REF!</v>
      </c>
      <c r="E1160" s="350"/>
      <c r="F1160" s="353" t="e">
        <f>#REF!+#REF!</f>
        <v>#REF!</v>
      </c>
      <c r="G1160" s="81" t="e">
        <f t="shared" si="76"/>
        <v>#REF!</v>
      </c>
    </row>
    <row r="1161" spans="1:7" x14ac:dyDescent="0.25">
      <c r="A1161" s="218" t="e">
        <f>'Запит 2-8'!#REF!</f>
        <v>#REF!</v>
      </c>
      <c r="B1161" s="48" t="e">
        <f>IF('Запит 2-8'!#REF!&lt;&gt;"",'Запит 2-8'!#REF!,"")</f>
        <v>#REF!</v>
      </c>
      <c r="C1161" s="49" t="e">
        <f>'Запит 2-8'!#REF!</f>
        <v>#REF!</v>
      </c>
      <c r="D1161" s="50" t="e">
        <f>'Запит 2-8'!#REF!</f>
        <v>#REF!</v>
      </c>
      <c r="E1161" s="350"/>
      <c r="F1161" s="353" t="e">
        <f>#REF!+#REF!</f>
        <v>#REF!</v>
      </c>
      <c r="G1161" s="81" t="e">
        <f t="shared" si="76"/>
        <v>#REF!</v>
      </c>
    </row>
    <row r="1162" spans="1:7" x14ac:dyDescent="0.25">
      <c r="A1162" s="218" t="e">
        <f>'Запит 2-8'!#REF!</f>
        <v>#REF!</v>
      </c>
      <c r="B1162" s="48" t="e">
        <f>IF('Запит 2-8'!#REF!&lt;&gt;"",'Запит 2-8'!#REF!,"")</f>
        <v>#REF!</v>
      </c>
      <c r="C1162" s="49" t="e">
        <f>'Запит 2-8'!#REF!</f>
        <v>#REF!</v>
      </c>
      <c r="D1162" s="50" t="e">
        <f>'Запит 2-8'!#REF!</f>
        <v>#REF!</v>
      </c>
      <c r="E1162" s="350"/>
      <c r="F1162" s="353" t="e">
        <f>#REF!+#REF!</f>
        <v>#REF!</v>
      </c>
      <c r="G1162" s="81" t="e">
        <f t="shared" si="76"/>
        <v>#REF!</v>
      </c>
    </row>
    <row r="1163" spans="1:7" x14ac:dyDescent="0.25">
      <c r="A1163" s="218" t="e">
        <f>'Запит 2-8'!#REF!</f>
        <v>#REF!</v>
      </c>
      <c r="B1163" s="48" t="e">
        <f>IF('Запит 2-8'!#REF!&lt;&gt;"",'Запит 2-8'!#REF!,"")</f>
        <v>#REF!</v>
      </c>
      <c r="C1163" s="49" t="e">
        <f>'Запит 2-8'!#REF!</f>
        <v>#REF!</v>
      </c>
      <c r="D1163" s="50" t="e">
        <f>'Запит 2-8'!#REF!</f>
        <v>#REF!</v>
      </c>
      <c r="E1163" s="350"/>
      <c r="F1163" s="353" t="e">
        <f>#REF!+#REF!</f>
        <v>#REF!</v>
      </c>
      <c r="G1163" s="81" t="e">
        <f t="shared" si="76"/>
        <v>#REF!</v>
      </c>
    </row>
    <row r="1164" spans="1:7" x14ac:dyDescent="0.25">
      <c r="A1164" s="218" t="e">
        <f>'Запит 2-8'!#REF!</f>
        <v>#REF!</v>
      </c>
      <c r="B1164" s="237" t="e">
        <f>IF('Запит 2-8'!#REF!&lt;&gt;"",'Запит 2-8'!#REF!,"")</f>
        <v>#REF!</v>
      </c>
      <c r="C1164" s="238" t="e">
        <f>'Запит 2-8'!#REF!</f>
        <v>#REF!</v>
      </c>
      <c r="D1164" s="239" t="e">
        <f>'Запит 2-8'!#REF!</f>
        <v>#REF!</v>
      </c>
      <c r="E1164" s="351"/>
      <c r="F1164" s="354" t="e">
        <f>#REF!+#REF!</f>
        <v>#REF!</v>
      </c>
      <c r="G1164" s="81" t="e">
        <f t="shared" si="76"/>
        <v>#REF!</v>
      </c>
    </row>
    <row r="1165" spans="1:7" ht="12.75" x14ac:dyDescent="0.2">
      <c r="A1165" s="236" t="e">
        <f>'Запит 2-8'!#REF!</f>
        <v>#REF!</v>
      </c>
      <c r="B1165" s="762" t="s">
        <v>107</v>
      </c>
      <c r="C1165" s="763"/>
      <c r="D1165" s="763"/>
      <c r="E1165" s="764"/>
      <c r="F1165" s="764"/>
      <c r="G1165" s="81" t="e">
        <f>G1166</f>
        <v>#REF!</v>
      </c>
    </row>
    <row r="1166" spans="1:7" x14ac:dyDescent="0.25">
      <c r="A1166" s="218" t="e">
        <f>'Запит 2-8'!#REF!</f>
        <v>#REF!</v>
      </c>
      <c r="B1166" s="241" t="e">
        <f>IF('Запит 2-8'!#REF!&lt;&gt;"",'Запит 2-8'!#REF!,"")</f>
        <v>#REF!</v>
      </c>
      <c r="C1166" s="242" t="e">
        <f>'Запит 2-8'!#REF!</f>
        <v>#REF!</v>
      </c>
      <c r="D1166" s="243" t="e">
        <f>'Запит 2-8'!#REF!</f>
        <v>#REF!</v>
      </c>
      <c r="E1166" s="349"/>
      <c r="F1166" s="352" t="e">
        <f>#REF!+#REF!</f>
        <v>#REF!</v>
      </c>
      <c r="G1166" s="81" t="e">
        <f t="shared" ref="G1166:G1180" si="77">IF(B1166&lt;&gt;"","Для друку","")</f>
        <v>#REF!</v>
      </c>
    </row>
    <row r="1167" spans="1:7" x14ac:dyDescent="0.25">
      <c r="A1167" s="218" t="e">
        <f>'Запит 2-8'!#REF!</f>
        <v>#REF!</v>
      </c>
      <c r="B1167" s="48" t="e">
        <f>IF('Запит 2-8'!#REF!&lt;&gt;"",'Запит 2-8'!#REF!,"")</f>
        <v>#REF!</v>
      </c>
      <c r="C1167" s="49" t="e">
        <f>'Запит 2-8'!#REF!</f>
        <v>#REF!</v>
      </c>
      <c r="D1167" s="50" t="e">
        <f>'Запит 2-8'!#REF!</f>
        <v>#REF!</v>
      </c>
      <c r="E1167" s="350"/>
      <c r="F1167" s="353" t="e">
        <f>#REF!+#REF!</f>
        <v>#REF!</v>
      </c>
      <c r="G1167" s="81" t="e">
        <f t="shared" si="77"/>
        <v>#REF!</v>
      </c>
    </row>
    <row r="1168" spans="1:7" x14ac:dyDescent="0.25">
      <c r="A1168" s="218" t="e">
        <f>'Запит 2-8'!#REF!</f>
        <v>#REF!</v>
      </c>
      <c r="B1168" s="48" t="e">
        <f>IF('Запит 2-8'!#REF!&lt;&gt;"",'Запит 2-8'!#REF!,"")</f>
        <v>#REF!</v>
      </c>
      <c r="C1168" s="49" t="e">
        <f>'Запит 2-8'!#REF!</f>
        <v>#REF!</v>
      </c>
      <c r="D1168" s="50" t="e">
        <f>'Запит 2-8'!#REF!</f>
        <v>#REF!</v>
      </c>
      <c r="E1168" s="350"/>
      <c r="F1168" s="353" t="e">
        <f>#REF!+#REF!</f>
        <v>#REF!</v>
      </c>
      <c r="G1168" s="81" t="e">
        <f t="shared" si="77"/>
        <v>#REF!</v>
      </c>
    </row>
    <row r="1169" spans="1:7" x14ac:dyDescent="0.25">
      <c r="A1169" s="218" t="e">
        <f>'Запит 2-8'!#REF!</f>
        <v>#REF!</v>
      </c>
      <c r="B1169" s="48" t="e">
        <f>IF('Запит 2-8'!#REF!&lt;&gt;"",'Запит 2-8'!#REF!,"")</f>
        <v>#REF!</v>
      </c>
      <c r="C1169" s="49" t="e">
        <f>'Запит 2-8'!#REF!</f>
        <v>#REF!</v>
      </c>
      <c r="D1169" s="50" t="e">
        <f>'Запит 2-8'!#REF!</f>
        <v>#REF!</v>
      </c>
      <c r="E1169" s="229"/>
      <c r="F1169" s="353" t="e">
        <f>#REF!+#REF!</f>
        <v>#REF!</v>
      </c>
      <c r="G1169" s="81" t="e">
        <f t="shared" si="77"/>
        <v>#REF!</v>
      </c>
    </row>
    <row r="1170" spans="1:7" x14ac:dyDescent="0.25">
      <c r="A1170" s="218" t="e">
        <f>'Запит 2-8'!#REF!</f>
        <v>#REF!</v>
      </c>
      <c r="B1170" s="48" t="e">
        <f>IF('Запит 2-8'!#REF!&lt;&gt;"",'Запит 2-8'!#REF!,"")</f>
        <v>#REF!</v>
      </c>
      <c r="C1170" s="49" t="e">
        <f>'Запит 2-8'!#REF!</f>
        <v>#REF!</v>
      </c>
      <c r="D1170" s="50" t="e">
        <f>'Запит 2-8'!#REF!</f>
        <v>#REF!</v>
      </c>
      <c r="E1170" s="350"/>
      <c r="F1170" s="353" t="e">
        <f>#REF!+#REF!</f>
        <v>#REF!</v>
      </c>
      <c r="G1170" s="81" t="e">
        <f t="shared" si="77"/>
        <v>#REF!</v>
      </c>
    </row>
    <row r="1171" spans="1:7" x14ac:dyDescent="0.25">
      <c r="A1171" s="218" t="e">
        <f>'Запит 2-8'!#REF!</f>
        <v>#REF!</v>
      </c>
      <c r="B1171" s="48" t="e">
        <f>IF('Запит 2-8'!#REF!&lt;&gt;"",'Запит 2-8'!#REF!,"")</f>
        <v>#REF!</v>
      </c>
      <c r="C1171" s="49" t="e">
        <f>'Запит 2-8'!#REF!</f>
        <v>#REF!</v>
      </c>
      <c r="D1171" s="50" t="e">
        <f>'Запит 2-8'!#REF!</f>
        <v>#REF!</v>
      </c>
      <c r="E1171" s="350"/>
      <c r="F1171" s="353" t="e">
        <f>#REF!+#REF!</f>
        <v>#REF!</v>
      </c>
      <c r="G1171" s="81" t="e">
        <f t="shared" si="77"/>
        <v>#REF!</v>
      </c>
    </row>
    <row r="1172" spans="1:7" x14ac:dyDescent="0.25">
      <c r="A1172" s="218" t="e">
        <f>'Запит 2-8'!#REF!</f>
        <v>#REF!</v>
      </c>
      <c r="B1172" s="48" t="e">
        <f>IF('Запит 2-8'!#REF!&lt;&gt;"",'Запит 2-8'!#REF!,"")</f>
        <v>#REF!</v>
      </c>
      <c r="C1172" s="49" t="e">
        <f>'Запит 2-8'!#REF!</f>
        <v>#REF!</v>
      </c>
      <c r="D1172" s="50" t="e">
        <f>'Запит 2-8'!#REF!</f>
        <v>#REF!</v>
      </c>
      <c r="E1172" s="350"/>
      <c r="F1172" s="353" t="e">
        <f>#REF!+#REF!</f>
        <v>#REF!</v>
      </c>
      <c r="G1172" s="81" t="e">
        <f t="shared" si="77"/>
        <v>#REF!</v>
      </c>
    </row>
    <row r="1173" spans="1:7" x14ac:dyDescent="0.25">
      <c r="A1173" s="218" t="e">
        <f>'Запит 2-8'!#REF!</f>
        <v>#REF!</v>
      </c>
      <c r="B1173" s="48" t="e">
        <f>IF('Запит 2-8'!#REF!&lt;&gt;"",'Запит 2-8'!#REF!,"")</f>
        <v>#REF!</v>
      </c>
      <c r="C1173" s="49" t="e">
        <f>'Запит 2-8'!#REF!</f>
        <v>#REF!</v>
      </c>
      <c r="D1173" s="50" t="e">
        <f>'Запит 2-8'!#REF!</f>
        <v>#REF!</v>
      </c>
      <c r="E1173" s="350"/>
      <c r="F1173" s="353" t="e">
        <f>#REF!+#REF!</f>
        <v>#REF!</v>
      </c>
      <c r="G1173" s="81" t="e">
        <f t="shared" si="77"/>
        <v>#REF!</v>
      </c>
    </row>
    <row r="1174" spans="1:7" x14ac:dyDescent="0.25">
      <c r="A1174" s="218" t="e">
        <f>'Запит 2-8'!#REF!</f>
        <v>#REF!</v>
      </c>
      <c r="B1174" s="48" t="e">
        <f>IF('Запит 2-8'!#REF!&lt;&gt;"",'Запит 2-8'!#REF!,"")</f>
        <v>#REF!</v>
      </c>
      <c r="C1174" s="49" t="e">
        <f>'Запит 2-8'!#REF!</f>
        <v>#REF!</v>
      </c>
      <c r="D1174" s="50" t="e">
        <f>'Запит 2-8'!#REF!</f>
        <v>#REF!</v>
      </c>
      <c r="E1174" s="350"/>
      <c r="F1174" s="353" t="e">
        <f>#REF!+#REF!</f>
        <v>#REF!</v>
      </c>
      <c r="G1174" s="81" t="e">
        <f t="shared" si="77"/>
        <v>#REF!</v>
      </c>
    </row>
    <row r="1175" spans="1:7" x14ac:dyDescent="0.25">
      <c r="A1175" s="218" t="e">
        <f>'Запит 2-8'!#REF!</f>
        <v>#REF!</v>
      </c>
      <c r="B1175" s="48" t="e">
        <f>IF('Запит 2-8'!#REF!&lt;&gt;"",'Запит 2-8'!#REF!,"")</f>
        <v>#REF!</v>
      </c>
      <c r="C1175" s="49" t="e">
        <f>'Запит 2-8'!#REF!</f>
        <v>#REF!</v>
      </c>
      <c r="D1175" s="50" t="e">
        <f>'Запит 2-8'!#REF!</f>
        <v>#REF!</v>
      </c>
      <c r="E1175" s="350"/>
      <c r="F1175" s="353" t="e">
        <f>#REF!+#REF!</f>
        <v>#REF!</v>
      </c>
      <c r="G1175" s="81" t="e">
        <f t="shared" si="77"/>
        <v>#REF!</v>
      </c>
    </row>
    <row r="1176" spans="1:7" x14ac:dyDescent="0.25">
      <c r="A1176" s="218" t="e">
        <f>'Запит 2-8'!#REF!</f>
        <v>#REF!</v>
      </c>
      <c r="B1176" s="48" t="e">
        <f>IF('Запит 2-8'!#REF!&lt;&gt;"",'Запит 2-8'!#REF!,"")</f>
        <v>#REF!</v>
      </c>
      <c r="C1176" s="49" t="e">
        <f>'Запит 2-8'!#REF!</f>
        <v>#REF!</v>
      </c>
      <c r="D1176" s="50" t="e">
        <f>'Запит 2-8'!#REF!</f>
        <v>#REF!</v>
      </c>
      <c r="E1176" s="350"/>
      <c r="F1176" s="353" t="e">
        <f>#REF!+#REF!</f>
        <v>#REF!</v>
      </c>
      <c r="G1176" s="81" t="e">
        <f t="shared" si="77"/>
        <v>#REF!</v>
      </c>
    </row>
    <row r="1177" spans="1:7" x14ac:dyDescent="0.25">
      <c r="A1177" s="218" t="e">
        <f>'Запит 2-8'!#REF!</f>
        <v>#REF!</v>
      </c>
      <c r="B1177" s="48" t="e">
        <f>IF('Запит 2-8'!#REF!&lt;&gt;"",'Запит 2-8'!#REF!,"")</f>
        <v>#REF!</v>
      </c>
      <c r="C1177" s="49" t="e">
        <f>'Запит 2-8'!#REF!</f>
        <v>#REF!</v>
      </c>
      <c r="D1177" s="50" t="e">
        <f>'Запит 2-8'!#REF!</f>
        <v>#REF!</v>
      </c>
      <c r="E1177" s="350"/>
      <c r="F1177" s="353" t="e">
        <f>#REF!+#REF!</f>
        <v>#REF!</v>
      </c>
      <c r="G1177" s="81" t="e">
        <f t="shared" si="77"/>
        <v>#REF!</v>
      </c>
    </row>
    <row r="1178" spans="1:7" x14ac:dyDescent="0.25">
      <c r="A1178" s="218" t="e">
        <f>'Запит 2-8'!#REF!</f>
        <v>#REF!</v>
      </c>
      <c r="B1178" s="48" t="e">
        <f>IF('Запит 2-8'!#REF!&lt;&gt;"",'Запит 2-8'!#REF!,"")</f>
        <v>#REF!</v>
      </c>
      <c r="C1178" s="49" t="e">
        <f>'Запит 2-8'!#REF!</f>
        <v>#REF!</v>
      </c>
      <c r="D1178" s="50" t="e">
        <f>'Запит 2-8'!#REF!</f>
        <v>#REF!</v>
      </c>
      <c r="E1178" s="350"/>
      <c r="F1178" s="353" t="e">
        <f>#REF!+#REF!</f>
        <v>#REF!</v>
      </c>
      <c r="G1178" s="81" t="e">
        <f t="shared" si="77"/>
        <v>#REF!</v>
      </c>
    </row>
    <row r="1179" spans="1:7" x14ac:dyDescent="0.25">
      <c r="A1179" s="218" t="e">
        <f>'Запит 2-8'!#REF!</f>
        <v>#REF!</v>
      </c>
      <c r="B1179" s="48" t="e">
        <f>IF('Запит 2-8'!#REF!&lt;&gt;"",'Запит 2-8'!#REF!,"")</f>
        <v>#REF!</v>
      </c>
      <c r="C1179" s="49" t="e">
        <f>'Запит 2-8'!#REF!</f>
        <v>#REF!</v>
      </c>
      <c r="D1179" s="50" t="e">
        <f>'Запит 2-8'!#REF!</f>
        <v>#REF!</v>
      </c>
      <c r="E1179" s="350"/>
      <c r="F1179" s="353" t="e">
        <f>#REF!+#REF!</f>
        <v>#REF!</v>
      </c>
      <c r="G1179" s="81" t="e">
        <f t="shared" si="77"/>
        <v>#REF!</v>
      </c>
    </row>
    <row r="1180" spans="1:7" x14ac:dyDescent="0.25">
      <c r="A1180" s="218" t="e">
        <f>'Запит 2-8'!#REF!</f>
        <v>#REF!</v>
      </c>
      <c r="B1180" s="237" t="e">
        <f>IF('Запит 2-8'!#REF!&lt;&gt;"",'Запит 2-8'!#REF!,"")</f>
        <v>#REF!</v>
      </c>
      <c r="C1180" s="238" t="e">
        <f>'Запит 2-8'!#REF!</f>
        <v>#REF!</v>
      </c>
      <c r="D1180" s="239" t="e">
        <f>'Запит 2-8'!#REF!</f>
        <v>#REF!</v>
      </c>
      <c r="E1180" s="351"/>
      <c r="F1180" s="354" t="e">
        <f>#REF!+#REF!</f>
        <v>#REF!</v>
      </c>
      <c r="G1180" s="81" t="e">
        <f t="shared" si="77"/>
        <v>#REF!</v>
      </c>
    </row>
    <row r="1181" spans="1:7" ht="12.75" x14ac:dyDescent="0.2">
      <c r="A1181" s="236" t="e">
        <f>'Запит 2-8'!#REF!</f>
        <v>#REF!</v>
      </c>
      <c r="B1181" s="762" t="s">
        <v>108</v>
      </c>
      <c r="C1181" s="763"/>
      <c r="D1181" s="763"/>
      <c r="E1181" s="764"/>
      <c r="F1181" s="764"/>
      <c r="G1181" s="81" t="e">
        <f>G1182</f>
        <v>#REF!</v>
      </c>
    </row>
    <row r="1182" spans="1:7" x14ac:dyDescent="0.25">
      <c r="A1182" s="218" t="e">
        <f>'Запит 2-8'!#REF!</f>
        <v>#REF!</v>
      </c>
      <c r="B1182" s="241" t="e">
        <f>IF('Запит 2-8'!#REF!&lt;&gt;"",'Запит 2-8'!#REF!,"")</f>
        <v>#REF!</v>
      </c>
      <c r="C1182" s="242" t="e">
        <f>'Запит 2-8'!#REF!</f>
        <v>#REF!</v>
      </c>
      <c r="D1182" s="243" t="e">
        <f>'Запит 2-8'!#REF!</f>
        <v>#REF!</v>
      </c>
      <c r="E1182" s="349"/>
      <c r="F1182" s="352" t="e">
        <f>#REF!+#REF!</f>
        <v>#REF!</v>
      </c>
      <c r="G1182" s="81" t="e">
        <f t="shared" ref="G1182:G1196" si="78">IF(B1182&lt;&gt;"","Для друку","")</f>
        <v>#REF!</v>
      </c>
    </row>
    <row r="1183" spans="1:7" x14ac:dyDescent="0.25">
      <c r="A1183" s="218" t="e">
        <f>'Запит 2-8'!#REF!</f>
        <v>#REF!</v>
      </c>
      <c r="B1183" s="48" t="e">
        <f>IF('Запит 2-8'!#REF!&lt;&gt;"",'Запит 2-8'!#REF!,"")</f>
        <v>#REF!</v>
      </c>
      <c r="C1183" s="49" t="e">
        <f>'Запит 2-8'!#REF!</f>
        <v>#REF!</v>
      </c>
      <c r="D1183" s="50" t="e">
        <f>'Запит 2-8'!#REF!</f>
        <v>#REF!</v>
      </c>
      <c r="E1183" s="350"/>
      <c r="F1183" s="353" t="e">
        <f>#REF!+#REF!</f>
        <v>#REF!</v>
      </c>
      <c r="G1183" s="81" t="e">
        <f t="shared" si="78"/>
        <v>#REF!</v>
      </c>
    </row>
    <row r="1184" spans="1:7" x14ac:dyDescent="0.25">
      <c r="A1184" s="218" t="e">
        <f>'Запит 2-8'!#REF!</f>
        <v>#REF!</v>
      </c>
      <c r="B1184" s="48" t="e">
        <f>IF('Запит 2-8'!#REF!&lt;&gt;"",'Запит 2-8'!#REF!,"")</f>
        <v>#REF!</v>
      </c>
      <c r="C1184" s="49" t="e">
        <f>'Запит 2-8'!#REF!</f>
        <v>#REF!</v>
      </c>
      <c r="D1184" s="50" t="e">
        <f>'Запит 2-8'!#REF!</f>
        <v>#REF!</v>
      </c>
      <c r="E1184" s="350"/>
      <c r="F1184" s="353" t="e">
        <f>#REF!+#REF!</f>
        <v>#REF!</v>
      </c>
      <c r="G1184" s="81" t="e">
        <f t="shared" si="78"/>
        <v>#REF!</v>
      </c>
    </row>
    <row r="1185" spans="1:7" x14ac:dyDescent="0.25">
      <c r="A1185" s="218" t="e">
        <f>'Запит 2-8'!#REF!</f>
        <v>#REF!</v>
      </c>
      <c r="B1185" s="48" t="e">
        <f>IF('Запит 2-8'!#REF!&lt;&gt;"",'Запит 2-8'!#REF!,"")</f>
        <v>#REF!</v>
      </c>
      <c r="C1185" s="49" t="e">
        <f>'Запит 2-8'!#REF!</f>
        <v>#REF!</v>
      </c>
      <c r="D1185" s="50" t="e">
        <f>'Запит 2-8'!#REF!</f>
        <v>#REF!</v>
      </c>
      <c r="E1185" s="229"/>
      <c r="F1185" s="353" t="e">
        <f>#REF!+#REF!</f>
        <v>#REF!</v>
      </c>
      <c r="G1185" s="81" t="e">
        <f t="shared" si="78"/>
        <v>#REF!</v>
      </c>
    </row>
    <row r="1186" spans="1:7" x14ac:dyDescent="0.25">
      <c r="A1186" s="218" t="e">
        <f>'Запит 2-8'!#REF!</f>
        <v>#REF!</v>
      </c>
      <c r="B1186" s="48" t="e">
        <f>IF('Запит 2-8'!#REF!&lt;&gt;"",'Запит 2-8'!#REF!,"")</f>
        <v>#REF!</v>
      </c>
      <c r="C1186" s="49" t="e">
        <f>'Запит 2-8'!#REF!</f>
        <v>#REF!</v>
      </c>
      <c r="D1186" s="50" t="e">
        <f>'Запит 2-8'!#REF!</f>
        <v>#REF!</v>
      </c>
      <c r="E1186" s="350"/>
      <c r="F1186" s="353" t="e">
        <f>#REF!+#REF!</f>
        <v>#REF!</v>
      </c>
      <c r="G1186" s="81" t="e">
        <f t="shared" si="78"/>
        <v>#REF!</v>
      </c>
    </row>
    <row r="1187" spans="1:7" x14ac:dyDescent="0.25">
      <c r="A1187" s="218" t="e">
        <f>'Запит 2-8'!#REF!</f>
        <v>#REF!</v>
      </c>
      <c r="B1187" s="48" t="e">
        <f>IF('Запит 2-8'!#REF!&lt;&gt;"",'Запит 2-8'!#REF!,"")</f>
        <v>#REF!</v>
      </c>
      <c r="C1187" s="49" t="e">
        <f>'Запит 2-8'!#REF!</f>
        <v>#REF!</v>
      </c>
      <c r="D1187" s="50" t="e">
        <f>'Запит 2-8'!#REF!</f>
        <v>#REF!</v>
      </c>
      <c r="E1187" s="350"/>
      <c r="F1187" s="353" t="e">
        <f>#REF!+#REF!</f>
        <v>#REF!</v>
      </c>
      <c r="G1187" s="81" t="e">
        <f t="shared" si="78"/>
        <v>#REF!</v>
      </c>
    </row>
    <row r="1188" spans="1:7" x14ac:dyDescent="0.25">
      <c r="A1188" s="218" t="e">
        <f>'Запит 2-8'!#REF!</f>
        <v>#REF!</v>
      </c>
      <c r="B1188" s="48" t="e">
        <f>IF('Запит 2-8'!#REF!&lt;&gt;"",'Запит 2-8'!#REF!,"")</f>
        <v>#REF!</v>
      </c>
      <c r="C1188" s="49" t="e">
        <f>'Запит 2-8'!#REF!</f>
        <v>#REF!</v>
      </c>
      <c r="D1188" s="50" t="e">
        <f>'Запит 2-8'!#REF!</f>
        <v>#REF!</v>
      </c>
      <c r="E1188" s="350"/>
      <c r="F1188" s="353" t="e">
        <f>#REF!+#REF!</f>
        <v>#REF!</v>
      </c>
      <c r="G1188" s="81" t="e">
        <f t="shared" si="78"/>
        <v>#REF!</v>
      </c>
    </row>
    <row r="1189" spans="1:7" x14ac:dyDescent="0.25">
      <c r="A1189" s="218" t="e">
        <f>'Запит 2-8'!#REF!</f>
        <v>#REF!</v>
      </c>
      <c r="B1189" s="48" t="e">
        <f>IF('Запит 2-8'!#REF!&lt;&gt;"",'Запит 2-8'!#REF!,"")</f>
        <v>#REF!</v>
      </c>
      <c r="C1189" s="49" t="e">
        <f>'Запит 2-8'!#REF!</f>
        <v>#REF!</v>
      </c>
      <c r="D1189" s="50" t="e">
        <f>'Запит 2-8'!#REF!</f>
        <v>#REF!</v>
      </c>
      <c r="E1189" s="350"/>
      <c r="F1189" s="353" t="e">
        <f>#REF!+#REF!</f>
        <v>#REF!</v>
      </c>
      <c r="G1189" s="81" t="e">
        <f t="shared" si="78"/>
        <v>#REF!</v>
      </c>
    </row>
    <row r="1190" spans="1:7" x14ac:dyDescent="0.25">
      <c r="A1190" s="218" t="e">
        <f>'Запит 2-8'!#REF!</f>
        <v>#REF!</v>
      </c>
      <c r="B1190" s="48" t="e">
        <f>IF('Запит 2-8'!#REF!&lt;&gt;"",'Запит 2-8'!#REF!,"")</f>
        <v>#REF!</v>
      </c>
      <c r="C1190" s="49" t="e">
        <f>'Запит 2-8'!#REF!</f>
        <v>#REF!</v>
      </c>
      <c r="D1190" s="50" t="e">
        <f>'Запит 2-8'!#REF!</f>
        <v>#REF!</v>
      </c>
      <c r="E1190" s="350"/>
      <c r="F1190" s="353" t="e">
        <f>#REF!+#REF!</f>
        <v>#REF!</v>
      </c>
      <c r="G1190" s="81" t="e">
        <f t="shared" si="78"/>
        <v>#REF!</v>
      </c>
    </row>
    <row r="1191" spans="1:7" x14ac:dyDescent="0.25">
      <c r="A1191" s="218" t="e">
        <f>'Запит 2-8'!#REF!</f>
        <v>#REF!</v>
      </c>
      <c r="B1191" s="48" t="e">
        <f>IF('Запит 2-8'!#REF!&lt;&gt;"",'Запит 2-8'!#REF!,"")</f>
        <v>#REF!</v>
      </c>
      <c r="C1191" s="49" t="e">
        <f>'Запит 2-8'!#REF!</f>
        <v>#REF!</v>
      </c>
      <c r="D1191" s="50" t="e">
        <f>'Запит 2-8'!#REF!</f>
        <v>#REF!</v>
      </c>
      <c r="E1191" s="350"/>
      <c r="F1191" s="353" t="e">
        <f>#REF!+#REF!</f>
        <v>#REF!</v>
      </c>
      <c r="G1191" s="81" t="e">
        <f t="shared" si="78"/>
        <v>#REF!</v>
      </c>
    </row>
    <row r="1192" spans="1:7" x14ac:dyDescent="0.25">
      <c r="A1192" s="218" t="e">
        <f>'Запит 2-8'!#REF!</f>
        <v>#REF!</v>
      </c>
      <c r="B1192" s="48" t="e">
        <f>IF('Запит 2-8'!#REF!&lt;&gt;"",'Запит 2-8'!#REF!,"")</f>
        <v>#REF!</v>
      </c>
      <c r="C1192" s="49" t="e">
        <f>'Запит 2-8'!#REF!</f>
        <v>#REF!</v>
      </c>
      <c r="D1192" s="50" t="e">
        <f>'Запит 2-8'!#REF!</f>
        <v>#REF!</v>
      </c>
      <c r="E1192" s="350"/>
      <c r="F1192" s="353" t="e">
        <f>#REF!+#REF!</f>
        <v>#REF!</v>
      </c>
      <c r="G1192" s="81" t="e">
        <f t="shared" si="78"/>
        <v>#REF!</v>
      </c>
    </row>
    <row r="1193" spans="1:7" x14ac:dyDescent="0.25">
      <c r="A1193" s="218" t="e">
        <f>'Запит 2-8'!#REF!</f>
        <v>#REF!</v>
      </c>
      <c r="B1193" s="48" t="e">
        <f>IF('Запит 2-8'!#REF!&lt;&gt;"",'Запит 2-8'!#REF!,"")</f>
        <v>#REF!</v>
      </c>
      <c r="C1193" s="49" t="e">
        <f>'Запит 2-8'!#REF!</f>
        <v>#REF!</v>
      </c>
      <c r="D1193" s="50" t="e">
        <f>'Запит 2-8'!#REF!</f>
        <v>#REF!</v>
      </c>
      <c r="E1193" s="350"/>
      <c r="F1193" s="353" t="e">
        <f>#REF!+#REF!</f>
        <v>#REF!</v>
      </c>
      <c r="G1193" s="81" t="e">
        <f t="shared" si="78"/>
        <v>#REF!</v>
      </c>
    </row>
    <row r="1194" spans="1:7" x14ac:dyDescent="0.25">
      <c r="A1194" s="218" t="e">
        <f>'Запит 2-8'!#REF!</f>
        <v>#REF!</v>
      </c>
      <c r="B1194" s="48" t="e">
        <f>IF('Запит 2-8'!#REF!&lt;&gt;"",'Запит 2-8'!#REF!,"")</f>
        <v>#REF!</v>
      </c>
      <c r="C1194" s="49" t="e">
        <f>'Запит 2-8'!#REF!</f>
        <v>#REF!</v>
      </c>
      <c r="D1194" s="50" t="e">
        <f>'Запит 2-8'!#REF!</f>
        <v>#REF!</v>
      </c>
      <c r="E1194" s="350"/>
      <c r="F1194" s="353" t="e">
        <f>#REF!+#REF!</f>
        <v>#REF!</v>
      </c>
      <c r="G1194" s="81" t="e">
        <f t="shared" si="78"/>
        <v>#REF!</v>
      </c>
    </row>
    <row r="1195" spans="1:7" x14ac:dyDescent="0.25">
      <c r="A1195" s="218" t="e">
        <f>'Запит 2-8'!#REF!</f>
        <v>#REF!</v>
      </c>
      <c r="B1195" s="48" t="e">
        <f>IF('Запит 2-8'!#REF!&lt;&gt;"",'Запит 2-8'!#REF!,"")</f>
        <v>#REF!</v>
      </c>
      <c r="C1195" s="49" t="e">
        <f>'Запит 2-8'!#REF!</f>
        <v>#REF!</v>
      </c>
      <c r="D1195" s="50" t="e">
        <f>'Запит 2-8'!#REF!</f>
        <v>#REF!</v>
      </c>
      <c r="E1195" s="350"/>
      <c r="F1195" s="353" t="e">
        <f>#REF!+#REF!</f>
        <v>#REF!</v>
      </c>
      <c r="G1195" s="81" t="e">
        <f t="shared" si="78"/>
        <v>#REF!</v>
      </c>
    </row>
    <row r="1196" spans="1:7" x14ac:dyDescent="0.25">
      <c r="A1196" s="218" t="e">
        <f>'Запит 2-8'!#REF!</f>
        <v>#REF!</v>
      </c>
      <c r="B1196" s="237" t="e">
        <f>IF('Запит 2-8'!#REF!&lt;&gt;"",'Запит 2-8'!#REF!,"")</f>
        <v>#REF!</v>
      </c>
      <c r="C1196" s="238" t="e">
        <f>'Запит 2-8'!#REF!</f>
        <v>#REF!</v>
      </c>
      <c r="D1196" s="239" t="e">
        <f>'Запит 2-8'!#REF!</f>
        <v>#REF!</v>
      </c>
      <c r="E1196" s="351"/>
      <c r="F1196" s="354" t="e">
        <f>#REF!+#REF!</f>
        <v>#REF!</v>
      </c>
      <c r="G1196" s="81" t="e">
        <f t="shared" si="78"/>
        <v>#REF!</v>
      </c>
    </row>
    <row r="1197" spans="1:7" ht="12.75" x14ac:dyDescent="0.2">
      <c r="A1197" s="236" t="e">
        <f>'Запит 2-8'!#REF!</f>
        <v>#REF!</v>
      </c>
      <c r="B1197" s="762" t="s">
        <v>109</v>
      </c>
      <c r="C1197" s="763"/>
      <c r="D1197" s="763"/>
      <c r="E1197" s="764"/>
      <c r="F1197" s="764"/>
      <c r="G1197" s="81" t="e">
        <f>G1198</f>
        <v>#REF!</v>
      </c>
    </row>
    <row r="1198" spans="1:7" x14ac:dyDescent="0.25">
      <c r="A1198" s="218" t="e">
        <f>'Запит 2-8'!#REF!</f>
        <v>#REF!</v>
      </c>
      <c r="B1198" s="241" t="e">
        <f>IF('Запит 2-8'!#REF!&lt;&gt;"",'Запит 2-8'!#REF!,"")</f>
        <v>#REF!</v>
      </c>
      <c r="C1198" s="242" t="e">
        <f>'Запит 2-8'!#REF!</f>
        <v>#REF!</v>
      </c>
      <c r="D1198" s="243" t="e">
        <f>'Запит 2-8'!#REF!</f>
        <v>#REF!</v>
      </c>
      <c r="E1198" s="440" t="s">
        <v>30</v>
      </c>
      <c r="F1198" s="352" t="e">
        <f>#REF!+#REF!</f>
        <v>#REF!</v>
      </c>
      <c r="G1198" s="81" t="e">
        <f t="shared" ref="G1198:G1207" si="79">IF(B1198&lt;&gt;"","Для друку","")</f>
        <v>#REF!</v>
      </c>
    </row>
    <row r="1199" spans="1:7" x14ac:dyDescent="0.25">
      <c r="A1199" s="218" t="e">
        <f>'Запит 2-8'!#REF!</f>
        <v>#REF!</v>
      </c>
      <c r="B1199" s="48" t="e">
        <f>IF('Запит 2-8'!#REF!&lt;&gt;"",'Запит 2-8'!#REF!,"")</f>
        <v>#REF!</v>
      </c>
      <c r="C1199" s="49" t="e">
        <f>'Запит 2-8'!#REF!</f>
        <v>#REF!</v>
      </c>
      <c r="D1199" s="50" t="e">
        <f>'Запит 2-8'!#REF!</f>
        <v>#REF!</v>
      </c>
      <c r="E1199" s="441" t="s">
        <v>30</v>
      </c>
      <c r="F1199" s="353" t="e">
        <f>#REF!+#REF!</f>
        <v>#REF!</v>
      </c>
      <c r="G1199" s="81" t="e">
        <f t="shared" si="79"/>
        <v>#REF!</v>
      </c>
    </row>
    <row r="1200" spans="1:7" x14ac:dyDescent="0.25">
      <c r="A1200" s="218" t="e">
        <f>'Запит 2-8'!#REF!</f>
        <v>#REF!</v>
      </c>
      <c r="B1200" s="48" t="e">
        <f>IF('Запит 2-8'!#REF!&lt;&gt;"",'Запит 2-8'!#REF!,"")</f>
        <v>#REF!</v>
      </c>
      <c r="C1200" s="49" t="e">
        <f>'Запит 2-8'!#REF!</f>
        <v>#REF!</v>
      </c>
      <c r="D1200" s="50" t="e">
        <f>'Запит 2-8'!#REF!</f>
        <v>#REF!</v>
      </c>
      <c r="E1200" s="441" t="s">
        <v>30</v>
      </c>
      <c r="F1200" s="353" t="e">
        <f>#REF!+#REF!</f>
        <v>#REF!</v>
      </c>
      <c r="G1200" s="81" t="e">
        <f t="shared" si="79"/>
        <v>#REF!</v>
      </c>
    </row>
    <row r="1201" spans="1:7" x14ac:dyDescent="0.25">
      <c r="A1201" s="218" t="e">
        <f>'Запит 2-8'!#REF!</f>
        <v>#REF!</v>
      </c>
      <c r="B1201" s="48" t="e">
        <f>IF('Запит 2-8'!#REF!&lt;&gt;"",'Запит 2-8'!#REF!,"")</f>
        <v>#REF!</v>
      </c>
      <c r="C1201" s="49" t="e">
        <f>'Запит 2-8'!#REF!</f>
        <v>#REF!</v>
      </c>
      <c r="D1201" s="50" t="e">
        <f>'Запит 2-8'!#REF!</f>
        <v>#REF!</v>
      </c>
      <c r="E1201" s="441" t="s">
        <v>30</v>
      </c>
      <c r="F1201" s="353" t="e">
        <f>#REF!+#REF!</f>
        <v>#REF!</v>
      </c>
      <c r="G1201" s="81" t="e">
        <f t="shared" si="79"/>
        <v>#REF!</v>
      </c>
    </row>
    <row r="1202" spans="1:7" x14ac:dyDescent="0.25">
      <c r="A1202" s="218" t="e">
        <f>'Запит 2-8'!#REF!</f>
        <v>#REF!</v>
      </c>
      <c r="B1202" s="48" t="e">
        <f>IF('Запит 2-8'!#REF!&lt;&gt;"",'Запит 2-8'!#REF!,"")</f>
        <v>#REF!</v>
      </c>
      <c r="C1202" s="49" t="e">
        <f>'Запит 2-8'!#REF!</f>
        <v>#REF!</v>
      </c>
      <c r="D1202" s="50" t="e">
        <f>'Запит 2-8'!#REF!</f>
        <v>#REF!</v>
      </c>
      <c r="E1202" s="441" t="s">
        <v>30</v>
      </c>
      <c r="F1202" s="353" t="e">
        <f>#REF!+#REF!</f>
        <v>#REF!</v>
      </c>
      <c r="G1202" s="81" t="e">
        <f t="shared" si="79"/>
        <v>#REF!</v>
      </c>
    </row>
    <row r="1203" spans="1:7" x14ac:dyDescent="0.25">
      <c r="A1203" s="218" t="e">
        <f>'Запит 2-8'!#REF!</f>
        <v>#REF!</v>
      </c>
      <c r="B1203" s="48" t="e">
        <f>IF('Запит 2-8'!#REF!&lt;&gt;"",'Запит 2-8'!#REF!,"")</f>
        <v>#REF!</v>
      </c>
      <c r="C1203" s="49" t="e">
        <f>'Запит 2-8'!#REF!</f>
        <v>#REF!</v>
      </c>
      <c r="D1203" s="50" t="e">
        <f>'Запит 2-8'!#REF!</f>
        <v>#REF!</v>
      </c>
      <c r="E1203" s="441" t="s">
        <v>30</v>
      </c>
      <c r="F1203" s="353" t="e">
        <f>#REF!+#REF!</f>
        <v>#REF!</v>
      </c>
      <c r="G1203" s="81" t="e">
        <f t="shared" si="79"/>
        <v>#REF!</v>
      </c>
    </row>
    <row r="1204" spans="1:7" x14ac:dyDescent="0.25">
      <c r="A1204" s="218" t="e">
        <f>'Запит 2-8'!#REF!</f>
        <v>#REF!</v>
      </c>
      <c r="B1204" s="48" t="e">
        <f>IF('Запит 2-8'!#REF!&lt;&gt;"",'Запит 2-8'!#REF!,"")</f>
        <v>#REF!</v>
      </c>
      <c r="C1204" s="49" t="e">
        <f>'Запит 2-8'!#REF!</f>
        <v>#REF!</v>
      </c>
      <c r="D1204" s="50" t="e">
        <f>'Запит 2-8'!#REF!</f>
        <v>#REF!</v>
      </c>
      <c r="E1204" s="441" t="s">
        <v>30</v>
      </c>
      <c r="F1204" s="353" t="e">
        <f>#REF!+#REF!</f>
        <v>#REF!</v>
      </c>
      <c r="G1204" s="81" t="e">
        <f t="shared" si="79"/>
        <v>#REF!</v>
      </c>
    </row>
    <row r="1205" spans="1:7" x14ac:dyDescent="0.25">
      <c r="A1205" s="218" t="e">
        <f>'Запит 2-8'!#REF!</f>
        <v>#REF!</v>
      </c>
      <c r="B1205" s="48" t="e">
        <f>IF('Запит 2-8'!#REF!&lt;&gt;"",'Запит 2-8'!#REF!,"")</f>
        <v>#REF!</v>
      </c>
      <c r="C1205" s="49" t="e">
        <f>'Запит 2-8'!#REF!</f>
        <v>#REF!</v>
      </c>
      <c r="D1205" s="50" t="e">
        <f>'Запит 2-8'!#REF!</f>
        <v>#REF!</v>
      </c>
      <c r="E1205" s="441" t="s">
        <v>30</v>
      </c>
      <c r="F1205" s="353" t="e">
        <f>#REF!+#REF!</f>
        <v>#REF!</v>
      </c>
      <c r="G1205" s="81" t="e">
        <f t="shared" si="79"/>
        <v>#REF!</v>
      </c>
    </row>
    <row r="1206" spans="1:7" ht="12.75" customHeight="1" x14ac:dyDescent="0.25">
      <c r="A1206" s="218" t="e">
        <f>'Запит 2-8'!#REF!</f>
        <v>#REF!</v>
      </c>
      <c r="B1206" s="48" t="e">
        <f>IF('Запит 2-8'!#REF!&lt;&gt;"",'Запит 2-8'!#REF!,"")</f>
        <v>#REF!</v>
      </c>
      <c r="C1206" s="49" t="e">
        <f>'Запит 2-8'!#REF!</f>
        <v>#REF!</v>
      </c>
      <c r="D1206" s="50" t="e">
        <f>'Запит 2-8'!#REF!</f>
        <v>#REF!</v>
      </c>
      <c r="E1206" s="441" t="s">
        <v>30</v>
      </c>
      <c r="F1206" s="353" t="e">
        <f>#REF!+#REF!</f>
        <v>#REF!</v>
      </c>
      <c r="G1206" s="81" t="e">
        <f t="shared" si="79"/>
        <v>#REF!</v>
      </c>
    </row>
    <row r="1207" spans="1:7" ht="12.75" customHeight="1" x14ac:dyDescent="0.25">
      <c r="A1207" s="240" t="e">
        <f>'Запит 2-8'!#REF!</f>
        <v>#REF!</v>
      </c>
      <c r="B1207" s="48" t="e">
        <f>IF('Запит 2-8'!#REF!&lt;&gt;"",'Запит 2-8'!#REF!,"")</f>
        <v>#REF!</v>
      </c>
      <c r="C1207" s="49" t="e">
        <f>'Запит 2-8'!#REF!</f>
        <v>#REF!</v>
      </c>
      <c r="D1207" s="50" t="e">
        <f>'Запит 2-8'!#REF!</f>
        <v>#REF!</v>
      </c>
      <c r="E1207" s="442" t="s">
        <v>30</v>
      </c>
      <c r="F1207" s="354" t="e">
        <f>#REF!+#REF!</f>
        <v>#REF!</v>
      </c>
      <c r="G1207" s="81" t="e">
        <f t="shared" si="79"/>
        <v>#REF!</v>
      </c>
    </row>
    <row r="1208" spans="1:7" ht="12.75" customHeight="1" x14ac:dyDescent="0.2">
      <c r="A1208" s="773" t="e">
        <f>'Запит 2-8'!#REF!</f>
        <v>#REF!</v>
      </c>
      <c r="B1208" s="774"/>
      <c r="C1208" s="774"/>
      <c r="D1208" s="774"/>
      <c r="E1208" s="774"/>
      <c r="F1208" s="774"/>
      <c r="G1208" s="81" t="e">
        <f>G1209</f>
        <v>#REF!</v>
      </c>
    </row>
    <row r="1209" spans="1:7" ht="12.75" customHeight="1" x14ac:dyDescent="0.2">
      <c r="A1209" s="760" t="e">
        <f>'Запит 2-8'!#REF!</f>
        <v>#REF!</v>
      </c>
      <c r="B1209" s="761"/>
      <c r="C1209" s="761"/>
      <c r="D1209" s="761"/>
      <c r="E1209" s="761"/>
      <c r="F1209" s="761"/>
      <c r="G1209" s="81" t="e">
        <f>G1210</f>
        <v>#REF!</v>
      </c>
    </row>
    <row r="1210" spans="1:7" ht="12.75" x14ac:dyDescent="0.2">
      <c r="A1210" s="235" t="s">
        <v>4</v>
      </c>
      <c r="B1210" s="762" t="s">
        <v>106</v>
      </c>
      <c r="C1210" s="763"/>
      <c r="D1210" s="763"/>
      <c r="E1210" s="765"/>
      <c r="F1210" s="765"/>
      <c r="G1210" s="81" t="e">
        <f>G1211</f>
        <v>#REF!</v>
      </c>
    </row>
    <row r="1211" spans="1:7" x14ac:dyDescent="0.25">
      <c r="A1211" s="218" t="e">
        <f>'Запит 2-8'!#REF!</f>
        <v>#REF!</v>
      </c>
      <c r="B1211" s="241" t="e">
        <f>IF('Запит 2-8'!#REF!&lt;&gt;"",'Запит 2-8'!#REF!,"")</f>
        <v>#REF!</v>
      </c>
      <c r="C1211" s="242" t="e">
        <f>'Запит 2-8'!#REF!</f>
        <v>#REF!</v>
      </c>
      <c r="D1211" s="243" t="e">
        <f>'Запит 2-8'!#REF!</f>
        <v>#REF!</v>
      </c>
      <c r="E1211" s="349"/>
      <c r="F1211" s="352" t="e">
        <f>#REF!+#REF!</f>
        <v>#REF!</v>
      </c>
      <c r="G1211" s="81" t="e">
        <f>IF(B1211&lt;&gt;"","Для друку","")</f>
        <v>#REF!</v>
      </c>
    </row>
    <row r="1212" spans="1:7" x14ac:dyDescent="0.25">
      <c r="A1212" s="218" t="e">
        <f>'Запит 2-8'!#REF!</f>
        <v>#REF!</v>
      </c>
      <c r="B1212" s="48" t="e">
        <f>IF('Запит 2-8'!#REF!&lt;&gt;"",'Запит 2-8'!#REF!,"")</f>
        <v>#REF!</v>
      </c>
      <c r="C1212" s="49" t="e">
        <f>'Запит 2-8'!#REF!</f>
        <v>#REF!</v>
      </c>
      <c r="D1212" s="50" t="e">
        <f>'Запит 2-8'!#REF!</f>
        <v>#REF!</v>
      </c>
      <c r="E1212" s="350"/>
      <c r="F1212" s="353" t="e">
        <f>#REF!+#REF!</f>
        <v>#REF!</v>
      </c>
      <c r="G1212" s="81" t="e">
        <f t="shared" ref="G1212:G1225" si="80">IF(B1212&lt;&gt;"","Для друку","")</f>
        <v>#REF!</v>
      </c>
    </row>
    <row r="1213" spans="1:7" x14ac:dyDescent="0.25">
      <c r="A1213" s="218" t="e">
        <f>'Запит 2-8'!#REF!</f>
        <v>#REF!</v>
      </c>
      <c r="B1213" s="48" t="e">
        <f>IF('Запит 2-8'!#REF!&lt;&gt;"",'Запит 2-8'!#REF!,"")</f>
        <v>#REF!</v>
      </c>
      <c r="C1213" s="49" t="e">
        <f>'Запит 2-8'!#REF!</f>
        <v>#REF!</v>
      </c>
      <c r="D1213" s="50" t="e">
        <f>'Запит 2-8'!#REF!</f>
        <v>#REF!</v>
      </c>
      <c r="E1213" s="350"/>
      <c r="F1213" s="353" t="e">
        <f>#REF!+#REF!</f>
        <v>#REF!</v>
      </c>
      <c r="G1213" s="81" t="e">
        <f t="shared" si="80"/>
        <v>#REF!</v>
      </c>
    </row>
    <row r="1214" spans="1:7" x14ac:dyDescent="0.25">
      <c r="A1214" s="218" t="e">
        <f>'Запит 2-8'!#REF!</f>
        <v>#REF!</v>
      </c>
      <c r="B1214" s="48" t="e">
        <f>IF('Запит 2-8'!#REF!&lt;&gt;"",'Запит 2-8'!#REF!,"")</f>
        <v>#REF!</v>
      </c>
      <c r="C1214" s="49" t="e">
        <f>'Запит 2-8'!#REF!</f>
        <v>#REF!</v>
      </c>
      <c r="D1214" s="50" t="e">
        <f>'Запит 2-8'!#REF!</f>
        <v>#REF!</v>
      </c>
      <c r="E1214" s="229"/>
      <c r="F1214" s="353" t="e">
        <f>#REF!+#REF!</f>
        <v>#REF!</v>
      </c>
      <c r="G1214" s="81" t="e">
        <f t="shared" si="80"/>
        <v>#REF!</v>
      </c>
    </row>
    <row r="1215" spans="1:7" x14ac:dyDescent="0.25">
      <c r="A1215" s="218" t="e">
        <f>'Запит 2-8'!#REF!</f>
        <v>#REF!</v>
      </c>
      <c r="B1215" s="48" t="e">
        <f>IF('Запит 2-8'!#REF!&lt;&gt;"",'Запит 2-8'!#REF!,"")</f>
        <v>#REF!</v>
      </c>
      <c r="C1215" s="49" t="e">
        <f>'Запит 2-8'!#REF!</f>
        <v>#REF!</v>
      </c>
      <c r="D1215" s="50" t="e">
        <f>'Запит 2-8'!#REF!</f>
        <v>#REF!</v>
      </c>
      <c r="E1215" s="350"/>
      <c r="F1215" s="353" t="e">
        <f>#REF!+#REF!</f>
        <v>#REF!</v>
      </c>
      <c r="G1215" s="81" t="e">
        <f t="shared" si="80"/>
        <v>#REF!</v>
      </c>
    </row>
    <row r="1216" spans="1:7" x14ac:dyDescent="0.25">
      <c r="A1216" s="218" t="e">
        <f>'Запит 2-8'!#REF!</f>
        <v>#REF!</v>
      </c>
      <c r="B1216" s="48" t="e">
        <f>IF('Запит 2-8'!#REF!&lt;&gt;"",'Запит 2-8'!#REF!,"")</f>
        <v>#REF!</v>
      </c>
      <c r="C1216" s="49" t="e">
        <f>'Запит 2-8'!#REF!</f>
        <v>#REF!</v>
      </c>
      <c r="D1216" s="50" t="e">
        <f>'Запит 2-8'!#REF!</f>
        <v>#REF!</v>
      </c>
      <c r="E1216" s="350"/>
      <c r="F1216" s="353" t="e">
        <f>#REF!+#REF!</f>
        <v>#REF!</v>
      </c>
      <c r="G1216" s="81" t="e">
        <f t="shared" si="80"/>
        <v>#REF!</v>
      </c>
    </row>
    <row r="1217" spans="1:7" x14ac:dyDescent="0.25">
      <c r="A1217" s="218" t="e">
        <f>'Запит 2-8'!#REF!</f>
        <v>#REF!</v>
      </c>
      <c r="B1217" s="48" t="e">
        <f>IF('Запит 2-8'!#REF!&lt;&gt;"",'Запит 2-8'!#REF!,"")</f>
        <v>#REF!</v>
      </c>
      <c r="C1217" s="49" t="e">
        <f>'Запит 2-8'!#REF!</f>
        <v>#REF!</v>
      </c>
      <c r="D1217" s="50" t="e">
        <f>'Запит 2-8'!#REF!</f>
        <v>#REF!</v>
      </c>
      <c r="E1217" s="350"/>
      <c r="F1217" s="353" t="e">
        <f>#REF!+#REF!</f>
        <v>#REF!</v>
      </c>
      <c r="G1217" s="81" t="e">
        <f t="shared" si="80"/>
        <v>#REF!</v>
      </c>
    </row>
    <row r="1218" spans="1:7" x14ac:dyDescent="0.25">
      <c r="A1218" s="218" t="e">
        <f>'Запит 2-8'!#REF!</f>
        <v>#REF!</v>
      </c>
      <c r="B1218" s="48" t="e">
        <f>IF('Запит 2-8'!#REF!&lt;&gt;"",'Запит 2-8'!#REF!,"")</f>
        <v>#REF!</v>
      </c>
      <c r="C1218" s="49" t="e">
        <f>'Запит 2-8'!#REF!</f>
        <v>#REF!</v>
      </c>
      <c r="D1218" s="50" t="e">
        <f>'Запит 2-8'!#REF!</f>
        <v>#REF!</v>
      </c>
      <c r="E1218" s="350"/>
      <c r="F1218" s="353" t="e">
        <f>#REF!+#REF!</f>
        <v>#REF!</v>
      </c>
      <c r="G1218" s="81" t="e">
        <f t="shared" si="80"/>
        <v>#REF!</v>
      </c>
    </row>
    <row r="1219" spans="1:7" x14ac:dyDescent="0.25">
      <c r="A1219" s="218" t="e">
        <f>'Запит 2-8'!#REF!</f>
        <v>#REF!</v>
      </c>
      <c r="B1219" s="48" t="e">
        <f>IF('Запит 2-8'!#REF!&lt;&gt;"",'Запит 2-8'!#REF!,"")</f>
        <v>#REF!</v>
      </c>
      <c r="C1219" s="49" t="e">
        <f>'Запит 2-8'!#REF!</f>
        <v>#REF!</v>
      </c>
      <c r="D1219" s="50" t="e">
        <f>'Запит 2-8'!#REF!</f>
        <v>#REF!</v>
      </c>
      <c r="E1219" s="350"/>
      <c r="F1219" s="353" t="e">
        <f>#REF!+#REF!</f>
        <v>#REF!</v>
      </c>
      <c r="G1219" s="81" t="e">
        <f t="shared" si="80"/>
        <v>#REF!</v>
      </c>
    </row>
    <row r="1220" spans="1:7" x14ac:dyDescent="0.25">
      <c r="A1220" s="218" t="e">
        <f>'Запит 2-8'!#REF!</f>
        <v>#REF!</v>
      </c>
      <c r="B1220" s="48" t="e">
        <f>IF('Запит 2-8'!#REF!&lt;&gt;"",'Запит 2-8'!#REF!,"")</f>
        <v>#REF!</v>
      </c>
      <c r="C1220" s="49" t="e">
        <f>'Запит 2-8'!#REF!</f>
        <v>#REF!</v>
      </c>
      <c r="D1220" s="50" t="e">
        <f>'Запит 2-8'!#REF!</f>
        <v>#REF!</v>
      </c>
      <c r="E1220" s="350"/>
      <c r="F1220" s="353" t="e">
        <f>#REF!+#REF!</f>
        <v>#REF!</v>
      </c>
      <c r="G1220" s="81" t="e">
        <f t="shared" si="80"/>
        <v>#REF!</v>
      </c>
    </row>
    <row r="1221" spans="1:7" x14ac:dyDescent="0.25">
      <c r="A1221" s="218" t="e">
        <f>'Запит 2-8'!#REF!</f>
        <v>#REF!</v>
      </c>
      <c r="B1221" s="48" t="e">
        <f>IF('Запит 2-8'!#REF!&lt;&gt;"",'Запит 2-8'!#REF!,"")</f>
        <v>#REF!</v>
      </c>
      <c r="C1221" s="49" t="e">
        <f>'Запит 2-8'!#REF!</f>
        <v>#REF!</v>
      </c>
      <c r="D1221" s="50" t="e">
        <f>'Запит 2-8'!#REF!</f>
        <v>#REF!</v>
      </c>
      <c r="E1221" s="350"/>
      <c r="F1221" s="353" t="e">
        <f>#REF!+#REF!</f>
        <v>#REF!</v>
      </c>
      <c r="G1221" s="81" t="e">
        <f t="shared" si="80"/>
        <v>#REF!</v>
      </c>
    </row>
    <row r="1222" spans="1:7" x14ac:dyDescent="0.25">
      <c r="A1222" s="218" t="e">
        <f>'Запит 2-8'!#REF!</f>
        <v>#REF!</v>
      </c>
      <c r="B1222" s="48" t="e">
        <f>IF('Запит 2-8'!#REF!&lt;&gt;"",'Запит 2-8'!#REF!,"")</f>
        <v>#REF!</v>
      </c>
      <c r="C1222" s="49" t="e">
        <f>'Запит 2-8'!#REF!</f>
        <v>#REF!</v>
      </c>
      <c r="D1222" s="50" t="e">
        <f>'Запит 2-8'!#REF!</f>
        <v>#REF!</v>
      </c>
      <c r="E1222" s="350"/>
      <c r="F1222" s="353" t="e">
        <f>#REF!+#REF!</f>
        <v>#REF!</v>
      </c>
      <c r="G1222" s="81" t="e">
        <f t="shared" si="80"/>
        <v>#REF!</v>
      </c>
    </row>
    <row r="1223" spans="1:7" x14ac:dyDescent="0.25">
      <c r="A1223" s="218" t="e">
        <f>'Запит 2-8'!#REF!</f>
        <v>#REF!</v>
      </c>
      <c r="B1223" s="48" t="e">
        <f>IF('Запит 2-8'!#REF!&lt;&gt;"",'Запит 2-8'!#REF!,"")</f>
        <v>#REF!</v>
      </c>
      <c r="C1223" s="49" t="e">
        <f>'Запит 2-8'!#REF!</f>
        <v>#REF!</v>
      </c>
      <c r="D1223" s="50" t="e">
        <f>'Запит 2-8'!#REF!</f>
        <v>#REF!</v>
      </c>
      <c r="E1223" s="350"/>
      <c r="F1223" s="353" t="e">
        <f>#REF!+#REF!</f>
        <v>#REF!</v>
      </c>
      <c r="G1223" s="81" t="e">
        <f t="shared" si="80"/>
        <v>#REF!</v>
      </c>
    </row>
    <row r="1224" spans="1:7" x14ac:dyDescent="0.25">
      <c r="A1224" s="218" t="e">
        <f>'Запит 2-8'!#REF!</f>
        <v>#REF!</v>
      </c>
      <c r="B1224" s="48" t="e">
        <f>IF('Запит 2-8'!#REF!&lt;&gt;"",'Запит 2-8'!#REF!,"")</f>
        <v>#REF!</v>
      </c>
      <c r="C1224" s="49" t="e">
        <f>'Запит 2-8'!#REF!</f>
        <v>#REF!</v>
      </c>
      <c r="D1224" s="50" t="e">
        <f>'Запит 2-8'!#REF!</f>
        <v>#REF!</v>
      </c>
      <c r="E1224" s="350"/>
      <c r="F1224" s="353" t="e">
        <f>#REF!+#REF!</f>
        <v>#REF!</v>
      </c>
      <c r="G1224" s="81" t="e">
        <f t="shared" si="80"/>
        <v>#REF!</v>
      </c>
    </row>
    <row r="1225" spans="1:7" x14ac:dyDescent="0.25">
      <c r="A1225" s="218" t="e">
        <f>'Запит 2-8'!#REF!</f>
        <v>#REF!</v>
      </c>
      <c r="B1225" s="237" t="e">
        <f>IF('Запит 2-8'!#REF!&lt;&gt;"",'Запит 2-8'!#REF!,"")</f>
        <v>#REF!</v>
      </c>
      <c r="C1225" s="238" t="e">
        <f>'Запит 2-8'!#REF!</f>
        <v>#REF!</v>
      </c>
      <c r="D1225" s="239" t="e">
        <f>'Запит 2-8'!#REF!</f>
        <v>#REF!</v>
      </c>
      <c r="E1225" s="351"/>
      <c r="F1225" s="354" t="e">
        <f>#REF!+#REF!</f>
        <v>#REF!</v>
      </c>
      <c r="G1225" s="81" t="e">
        <f t="shared" si="80"/>
        <v>#REF!</v>
      </c>
    </row>
    <row r="1226" spans="1:7" ht="12.75" x14ac:dyDescent="0.2">
      <c r="A1226" s="236" t="e">
        <f>'Запит 2-8'!#REF!</f>
        <v>#REF!</v>
      </c>
      <c r="B1226" s="762" t="s">
        <v>107</v>
      </c>
      <c r="C1226" s="763"/>
      <c r="D1226" s="763"/>
      <c r="E1226" s="764"/>
      <c r="F1226" s="764"/>
      <c r="G1226" s="81" t="e">
        <f>G1227</f>
        <v>#REF!</v>
      </c>
    </row>
    <row r="1227" spans="1:7" x14ac:dyDescent="0.25">
      <c r="A1227" s="218" t="e">
        <f>'Запит 2-8'!#REF!</f>
        <v>#REF!</v>
      </c>
      <c r="B1227" s="241" t="e">
        <f>IF('Запит 2-8'!#REF!&lt;&gt;"",'Запит 2-8'!#REF!,"")</f>
        <v>#REF!</v>
      </c>
      <c r="C1227" s="242" t="e">
        <f>'Запит 2-8'!#REF!</f>
        <v>#REF!</v>
      </c>
      <c r="D1227" s="243" t="e">
        <f>'Запит 2-8'!#REF!</f>
        <v>#REF!</v>
      </c>
      <c r="E1227" s="349"/>
      <c r="F1227" s="352" t="e">
        <f>#REF!+#REF!</f>
        <v>#REF!</v>
      </c>
      <c r="G1227" s="81" t="e">
        <f t="shared" ref="G1227:G1241" si="81">IF(B1227&lt;&gt;"","Для друку","")</f>
        <v>#REF!</v>
      </c>
    </row>
    <row r="1228" spans="1:7" x14ac:dyDescent="0.25">
      <c r="A1228" s="218" t="e">
        <f>'Запит 2-8'!#REF!</f>
        <v>#REF!</v>
      </c>
      <c r="B1228" s="48" t="e">
        <f>IF('Запит 2-8'!#REF!&lt;&gt;"",'Запит 2-8'!#REF!,"")</f>
        <v>#REF!</v>
      </c>
      <c r="C1228" s="49" t="e">
        <f>'Запит 2-8'!#REF!</f>
        <v>#REF!</v>
      </c>
      <c r="D1228" s="50" t="e">
        <f>'Запит 2-8'!#REF!</f>
        <v>#REF!</v>
      </c>
      <c r="E1228" s="350"/>
      <c r="F1228" s="353" t="e">
        <f>#REF!+#REF!</f>
        <v>#REF!</v>
      </c>
      <c r="G1228" s="81" t="e">
        <f t="shared" si="81"/>
        <v>#REF!</v>
      </c>
    </row>
    <row r="1229" spans="1:7" x14ac:dyDescent="0.25">
      <c r="A1229" s="218" t="e">
        <f>'Запит 2-8'!#REF!</f>
        <v>#REF!</v>
      </c>
      <c r="B1229" s="48" t="e">
        <f>IF('Запит 2-8'!#REF!&lt;&gt;"",'Запит 2-8'!#REF!,"")</f>
        <v>#REF!</v>
      </c>
      <c r="C1229" s="49" t="e">
        <f>'Запит 2-8'!#REF!</f>
        <v>#REF!</v>
      </c>
      <c r="D1229" s="50" t="e">
        <f>'Запит 2-8'!#REF!</f>
        <v>#REF!</v>
      </c>
      <c r="E1229" s="350"/>
      <c r="F1229" s="353" t="e">
        <f>#REF!+#REF!</f>
        <v>#REF!</v>
      </c>
      <c r="G1229" s="81" t="e">
        <f t="shared" si="81"/>
        <v>#REF!</v>
      </c>
    </row>
    <row r="1230" spans="1:7" x14ac:dyDescent="0.25">
      <c r="A1230" s="218" t="e">
        <f>'Запит 2-8'!#REF!</f>
        <v>#REF!</v>
      </c>
      <c r="B1230" s="48" t="e">
        <f>IF('Запит 2-8'!#REF!&lt;&gt;"",'Запит 2-8'!#REF!,"")</f>
        <v>#REF!</v>
      </c>
      <c r="C1230" s="49" t="e">
        <f>'Запит 2-8'!#REF!</f>
        <v>#REF!</v>
      </c>
      <c r="D1230" s="50" t="e">
        <f>'Запит 2-8'!#REF!</f>
        <v>#REF!</v>
      </c>
      <c r="E1230" s="229"/>
      <c r="F1230" s="353" t="e">
        <f>#REF!+#REF!</f>
        <v>#REF!</v>
      </c>
      <c r="G1230" s="81" t="e">
        <f t="shared" si="81"/>
        <v>#REF!</v>
      </c>
    </row>
    <row r="1231" spans="1:7" x14ac:dyDescent="0.25">
      <c r="A1231" s="218" t="e">
        <f>'Запит 2-8'!#REF!</f>
        <v>#REF!</v>
      </c>
      <c r="B1231" s="48" t="e">
        <f>IF('Запит 2-8'!#REF!&lt;&gt;"",'Запит 2-8'!#REF!,"")</f>
        <v>#REF!</v>
      </c>
      <c r="C1231" s="49" t="e">
        <f>'Запит 2-8'!#REF!</f>
        <v>#REF!</v>
      </c>
      <c r="D1231" s="50" t="e">
        <f>'Запит 2-8'!#REF!</f>
        <v>#REF!</v>
      </c>
      <c r="E1231" s="350"/>
      <c r="F1231" s="353" t="e">
        <f>#REF!+#REF!</f>
        <v>#REF!</v>
      </c>
      <c r="G1231" s="81" t="e">
        <f t="shared" si="81"/>
        <v>#REF!</v>
      </c>
    </row>
    <row r="1232" spans="1:7" x14ac:dyDescent="0.25">
      <c r="A1232" s="218" t="e">
        <f>'Запит 2-8'!#REF!</f>
        <v>#REF!</v>
      </c>
      <c r="B1232" s="48" t="e">
        <f>IF('Запит 2-8'!#REF!&lt;&gt;"",'Запит 2-8'!#REF!,"")</f>
        <v>#REF!</v>
      </c>
      <c r="C1232" s="49" t="e">
        <f>'Запит 2-8'!#REF!</f>
        <v>#REF!</v>
      </c>
      <c r="D1232" s="50" t="e">
        <f>'Запит 2-8'!#REF!</f>
        <v>#REF!</v>
      </c>
      <c r="E1232" s="350"/>
      <c r="F1232" s="353" t="e">
        <f>#REF!+#REF!</f>
        <v>#REF!</v>
      </c>
      <c r="G1232" s="81" t="e">
        <f t="shared" si="81"/>
        <v>#REF!</v>
      </c>
    </row>
    <row r="1233" spans="1:7" x14ac:dyDescent="0.25">
      <c r="A1233" s="218" t="e">
        <f>'Запит 2-8'!#REF!</f>
        <v>#REF!</v>
      </c>
      <c r="B1233" s="48" t="e">
        <f>IF('Запит 2-8'!#REF!&lt;&gt;"",'Запит 2-8'!#REF!,"")</f>
        <v>#REF!</v>
      </c>
      <c r="C1233" s="49" t="e">
        <f>'Запит 2-8'!#REF!</f>
        <v>#REF!</v>
      </c>
      <c r="D1233" s="50" t="e">
        <f>'Запит 2-8'!#REF!</f>
        <v>#REF!</v>
      </c>
      <c r="E1233" s="350"/>
      <c r="F1233" s="353" t="e">
        <f>#REF!+#REF!</f>
        <v>#REF!</v>
      </c>
      <c r="G1233" s="81" t="e">
        <f t="shared" si="81"/>
        <v>#REF!</v>
      </c>
    </row>
    <row r="1234" spans="1:7" x14ac:dyDescent="0.25">
      <c r="A1234" s="218" t="e">
        <f>'Запит 2-8'!#REF!</f>
        <v>#REF!</v>
      </c>
      <c r="B1234" s="48" t="e">
        <f>IF('Запит 2-8'!#REF!&lt;&gt;"",'Запит 2-8'!#REF!,"")</f>
        <v>#REF!</v>
      </c>
      <c r="C1234" s="49" t="e">
        <f>'Запит 2-8'!#REF!</f>
        <v>#REF!</v>
      </c>
      <c r="D1234" s="50" t="e">
        <f>'Запит 2-8'!#REF!</f>
        <v>#REF!</v>
      </c>
      <c r="E1234" s="350"/>
      <c r="F1234" s="353" t="e">
        <f>#REF!+#REF!</f>
        <v>#REF!</v>
      </c>
      <c r="G1234" s="81" t="e">
        <f t="shared" si="81"/>
        <v>#REF!</v>
      </c>
    </row>
    <row r="1235" spans="1:7" x14ac:dyDescent="0.25">
      <c r="A1235" s="218" t="e">
        <f>'Запит 2-8'!#REF!</f>
        <v>#REF!</v>
      </c>
      <c r="B1235" s="48" t="e">
        <f>IF('Запит 2-8'!#REF!&lt;&gt;"",'Запит 2-8'!#REF!,"")</f>
        <v>#REF!</v>
      </c>
      <c r="C1235" s="49" t="e">
        <f>'Запит 2-8'!#REF!</f>
        <v>#REF!</v>
      </c>
      <c r="D1235" s="50" t="e">
        <f>'Запит 2-8'!#REF!</f>
        <v>#REF!</v>
      </c>
      <c r="E1235" s="350"/>
      <c r="F1235" s="353" t="e">
        <f>#REF!+#REF!</f>
        <v>#REF!</v>
      </c>
      <c r="G1235" s="81" t="e">
        <f t="shared" si="81"/>
        <v>#REF!</v>
      </c>
    </row>
    <row r="1236" spans="1:7" x14ac:dyDescent="0.25">
      <c r="A1236" s="218" t="e">
        <f>'Запит 2-8'!#REF!</f>
        <v>#REF!</v>
      </c>
      <c r="B1236" s="48" t="e">
        <f>IF('Запит 2-8'!#REF!&lt;&gt;"",'Запит 2-8'!#REF!,"")</f>
        <v>#REF!</v>
      </c>
      <c r="C1236" s="49" t="e">
        <f>'Запит 2-8'!#REF!</f>
        <v>#REF!</v>
      </c>
      <c r="D1236" s="50" t="e">
        <f>'Запит 2-8'!#REF!</f>
        <v>#REF!</v>
      </c>
      <c r="E1236" s="350"/>
      <c r="F1236" s="353" t="e">
        <f>#REF!+#REF!</f>
        <v>#REF!</v>
      </c>
      <c r="G1236" s="81" t="e">
        <f t="shared" si="81"/>
        <v>#REF!</v>
      </c>
    </row>
    <row r="1237" spans="1:7" x14ac:dyDescent="0.25">
      <c r="A1237" s="218" t="e">
        <f>'Запит 2-8'!#REF!</f>
        <v>#REF!</v>
      </c>
      <c r="B1237" s="48" t="e">
        <f>IF('Запит 2-8'!#REF!&lt;&gt;"",'Запит 2-8'!#REF!,"")</f>
        <v>#REF!</v>
      </c>
      <c r="C1237" s="49" t="e">
        <f>'Запит 2-8'!#REF!</f>
        <v>#REF!</v>
      </c>
      <c r="D1237" s="50" t="e">
        <f>'Запит 2-8'!#REF!</f>
        <v>#REF!</v>
      </c>
      <c r="E1237" s="350"/>
      <c r="F1237" s="353" t="e">
        <f>#REF!+#REF!</f>
        <v>#REF!</v>
      </c>
      <c r="G1237" s="81" t="e">
        <f t="shared" si="81"/>
        <v>#REF!</v>
      </c>
    </row>
    <row r="1238" spans="1:7" x14ac:dyDescent="0.25">
      <c r="A1238" s="218" t="e">
        <f>'Запит 2-8'!#REF!</f>
        <v>#REF!</v>
      </c>
      <c r="B1238" s="48" t="e">
        <f>IF('Запит 2-8'!#REF!&lt;&gt;"",'Запит 2-8'!#REF!,"")</f>
        <v>#REF!</v>
      </c>
      <c r="C1238" s="49" t="e">
        <f>'Запит 2-8'!#REF!</f>
        <v>#REF!</v>
      </c>
      <c r="D1238" s="50" t="e">
        <f>'Запит 2-8'!#REF!</f>
        <v>#REF!</v>
      </c>
      <c r="E1238" s="350"/>
      <c r="F1238" s="353" t="e">
        <f>#REF!+#REF!</f>
        <v>#REF!</v>
      </c>
      <c r="G1238" s="81" t="e">
        <f t="shared" si="81"/>
        <v>#REF!</v>
      </c>
    </row>
    <row r="1239" spans="1:7" x14ac:dyDescent="0.25">
      <c r="A1239" s="218" t="e">
        <f>'Запит 2-8'!#REF!</f>
        <v>#REF!</v>
      </c>
      <c r="B1239" s="48" t="e">
        <f>IF('Запит 2-8'!#REF!&lt;&gt;"",'Запит 2-8'!#REF!,"")</f>
        <v>#REF!</v>
      </c>
      <c r="C1239" s="49" t="e">
        <f>'Запит 2-8'!#REF!</f>
        <v>#REF!</v>
      </c>
      <c r="D1239" s="50" t="e">
        <f>'Запит 2-8'!#REF!</f>
        <v>#REF!</v>
      </c>
      <c r="E1239" s="350"/>
      <c r="F1239" s="353" t="e">
        <f>#REF!+#REF!</f>
        <v>#REF!</v>
      </c>
      <c r="G1239" s="81" t="e">
        <f t="shared" si="81"/>
        <v>#REF!</v>
      </c>
    </row>
    <row r="1240" spans="1:7" x14ac:dyDescent="0.25">
      <c r="A1240" s="218" t="e">
        <f>'Запит 2-8'!#REF!</f>
        <v>#REF!</v>
      </c>
      <c r="B1240" s="48" t="e">
        <f>IF('Запит 2-8'!#REF!&lt;&gt;"",'Запит 2-8'!#REF!,"")</f>
        <v>#REF!</v>
      </c>
      <c r="C1240" s="49" t="e">
        <f>'Запит 2-8'!#REF!</f>
        <v>#REF!</v>
      </c>
      <c r="D1240" s="50" t="e">
        <f>'Запит 2-8'!#REF!</f>
        <v>#REF!</v>
      </c>
      <c r="E1240" s="350"/>
      <c r="F1240" s="353" t="e">
        <f>#REF!+#REF!</f>
        <v>#REF!</v>
      </c>
      <c r="G1240" s="81" t="e">
        <f t="shared" si="81"/>
        <v>#REF!</v>
      </c>
    </row>
    <row r="1241" spans="1:7" x14ac:dyDescent="0.25">
      <c r="A1241" s="218" t="e">
        <f>'Запит 2-8'!#REF!</f>
        <v>#REF!</v>
      </c>
      <c r="B1241" s="237" t="e">
        <f>IF('Запит 2-8'!#REF!&lt;&gt;"",'Запит 2-8'!#REF!,"")</f>
        <v>#REF!</v>
      </c>
      <c r="C1241" s="238" t="e">
        <f>'Запит 2-8'!#REF!</f>
        <v>#REF!</v>
      </c>
      <c r="D1241" s="239" t="e">
        <f>'Запит 2-8'!#REF!</f>
        <v>#REF!</v>
      </c>
      <c r="E1241" s="351"/>
      <c r="F1241" s="354" t="e">
        <f>#REF!+#REF!</f>
        <v>#REF!</v>
      </c>
      <c r="G1241" s="81" t="e">
        <f t="shared" si="81"/>
        <v>#REF!</v>
      </c>
    </row>
    <row r="1242" spans="1:7" ht="12.75" x14ac:dyDescent="0.2">
      <c r="A1242" s="236" t="e">
        <f>'Запит 2-8'!#REF!</f>
        <v>#REF!</v>
      </c>
      <c r="B1242" s="762" t="s">
        <v>108</v>
      </c>
      <c r="C1242" s="763"/>
      <c r="D1242" s="763"/>
      <c r="E1242" s="764"/>
      <c r="F1242" s="764"/>
      <c r="G1242" s="81" t="e">
        <f>G1243</f>
        <v>#REF!</v>
      </c>
    </row>
    <row r="1243" spans="1:7" x14ac:dyDescent="0.25">
      <c r="A1243" s="218" t="e">
        <f>'Запит 2-8'!#REF!</f>
        <v>#REF!</v>
      </c>
      <c r="B1243" s="241" t="e">
        <f>IF('Запит 2-8'!#REF!&lt;&gt;"",'Запит 2-8'!#REF!,"")</f>
        <v>#REF!</v>
      </c>
      <c r="C1243" s="242" t="e">
        <f>'Запит 2-8'!#REF!</f>
        <v>#REF!</v>
      </c>
      <c r="D1243" s="243" t="e">
        <f>'Запит 2-8'!#REF!</f>
        <v>#REF!</v>
      </c>
      <c r="E1243" s="349"/>
      <c r="F1243" s="352" t="e">
        <f>#REF!+#REF!</f>
        <v>#REF!</v>
      </c>
      <c r="G1243" s="81" t="e">
        <f t="shared" ref="G1243:G1257" si="82">IF(B1243&lt;&gt;"","Для друку","")</f>
        <v>#REF!</v>
      </c>
    </row>
    <row r="1244" spans="1:7" x14ac:dyDescent="0.25">
      <c r="A1244" s="218" t="e">
        <f>'Запит 2-8'!#REF!</f>
        <v>#REF!</v>
      </c>
      <c r="B1244" s="48" t="e">
        <f>IF('Запит 2-8'!#REF!&lt;&gt;"",'Запит 2-8'!#REF!,"")</f>
        <v>#REF!</v>
      </c>
      <c r="C1244" s="49" t="e">
        <f>'Запит 2-8'!#REF!</f>
        <v>#REF!</v>
      </c>
      <c r="D1244" s="50" t="e">
        <f>'Запит 2-8'!#REF!</f>
        <v>#REF!</v>
      </c>
      <c r="E1244" s="350"/>
      <c r="F1244" s="353" t="e">
        <f>#REF!+#REF!</f>
        <v>#REF!</v>
      </c>
      <c r="G1244" s="81" t="e">
        <f t="shared" si="82"/>
        <v>#REF!</v>
      </c>
    </row>
    <row r="1245" spans="1:7" x14ac:dyDescent="0.25">
      <c r="A1245" s="218" t="e">
        <f>'Запит 2-8'!#REF!</f>
        <v>#REF!</v>
      </c>
      <c r="B1245" s="48" t="e">
        <f>IF('Запит 2-8'!#REF!&lt;&gt;"",'Запит 2-8'!#REF!,"")</f>
        <v>#REF!</v>
      </c>
      <c r="C1245" s="49" t="e">
        <f>'Запит 2-8'!#REF!</f>
        <v>#REF!</v>
      </c>
      <c r="D1245" s="50" t="e">
        <f>'Запит 2-8'!#REF!</f>
        <v>#REF!</v>
      </c>
      <c r="E1245" s="350"/>
      <c r="F1245" s="353" t="e">
        <f>#REF!+#REF!</f>
        <v>#REF!</v>
      </c>
      <c r="G1245" s="81" t="e">
        <f t="shared" si="82"/>
        <v>#REF!</v>
      </c>
    </row>
    <row r="1246" spans="1:7" x14ac:dyDescent="0.25">
      <c r="A1246" s="218" t="e">
        <f>'Запит 2-8'!#REF!</f>
        <v>#REF!</v>
      </c>
      <c r="B1246" s="48" t="e">
        <f>IF('Запит 2-8'!#REF!&lt;&gt;"",'Запит 2-8'!#REF!,"")</f>
        <v>#REF!</v>
      </c>
      <c r="C1246" s="49" t="e">
        <f>'Запит 2-8'!#REF!</f>
        <v>#REF!</v>
      </c>
      <c r="D1246" s="50" t="e">
        <f>'Запит 2-8'!#REF!</f>
        <v>#REF!</v>
      </c>
      <c r="E1246" s="229"/>
      <c r="F1246" s="353" t="e">
        <f>#REF!+#REF!</f>
        <v>#REF!</v>
      </c>
      <c r="G1246" s="81" t="e">
        <f t="shared" si="82"/>
        <v>#REF!</v>
      </c>
    </row>
    <row r="1247" spans="1:7" x14ac:dyDescent="0.25">
      <c r="A1247" s="218" t="e">
        <f>'Запит 2-8'!#REF!</f>
        <v>#REF!</v>
      </c>
      <c r="B1247" s="48" t="e">
        <f>IF('Запит 2-8'!#REF!&lt;&gt;"",'Запит 2-8'!#REF!,"")</f>
        <v>#REF!</v>
      </c>
      <c r="C1247" s="49" t="e">
        <f>'Запит 2-8'!#REF!</f>
        <v>#REF!</v>
      </c>
      <c r="D1247" s="50" t="e">
        <f>'Запит 2-8'!#REF!</f>
        <v>#REF!</v>
      </c>
      <c r="E1247" s="350"/>
      <c r="F1247" s="353" t="e">
        <f>#REF!+#REF!</f>
        <v>#REF!</v>
      </c>
      <c r="G1247" s="81" t="e">
        <f t="shared" si="82"/>
        <v>#REF!</v>
      </c>
    </row>
    <row r="1248" spans="1:7" x14ac:dyDescent="0.25">
      <c r="A1248" s="218" t="e">
        <f>'Запит 2-8'!#REF!</f>
        <v>#REF!</v>
      </c>
      <c r="B1248" s="48" t="e">
        <f>IF('Запит 2-8'!#REF!&lt;&gt;"",'Запит 2-8'!#REF!,"")</f>
        <v>#REF!</v>
      </c>
      <c r="C1248" s="49" t="e">
        <f>'Запит 2-8'!#REF!</f>
        <v>#REF!</v>
      </c>
      <c r="D1248" s="50" t="e">
        <f>'Запит 2-8'!#REF!</f>
        <v>#REF!</v>
      </c>
      <c r="E1248" s="350"/>
      <c r="F1248" s="353" t="e">
        <f>#REF!+#REF!</f>
        <v>#REF!</v>
      </c>
      <c r="G1248" s="81" t="e">
        <f t="shared" si="82"/>
        <v>#REF!</v>
      </c>
    </row>
    <row r="1249" spans="1:7" x14ac:dyDescent="0.25">
      <c r="A1249" s="218" t="e">
        <f>'Запит 2-8'!#REF!</f>
        <v>#REF!</v>
      </c>
      <c r="B1249" s="48" t="e">
        <f>IF('Запит 2-8'!#REF!&lt;&gt;"",'Запит 2-8'!#REF!,"")</f>
        <v>#REF!</v>
      </c>
      <c r="C1249" s="49" t="e">
        <f>'Запит 2-8'!#REF!</f>
        <v>#REF!</v>
      </c>
      <c r="D1249" s="50" t="e">
        <f>'Запит 2-8'!#REF!</f>
        <v>#REF!</v>
      </c>
      <c r="E1249" s="350"/>
      <c r="F1249" s="353" t="e">
        <f>#REF!+#REF!</f>
        <v>#REF!</v>
      </c>
      <c r="G1249" s="81" t="e">
        <f t="shared" si="82"/>
        <v>#REF!</v>
      </c>
    </row>
    <row r="1250" spans="1:7" x14ac:dyDescent="0.25">
      <c r="A1250" s="218" t="e">
        <f>'Запит 2-8'!#REF!</f>
        <v>#REF!</v>
      </c>
      <c r="B1250" s="48" t="e">
        <f>IF('Запит 2-8'!#REF!&lt;&gt;"",'Запит 2-8'!#REF!,"")</f>
        <v>#REF!</v>
      </c>
      <c r="C1250" s="49" t="e">
        <f>'Запит 2-8'!#REF!</f>
        <v>#REF!</v>
      </c>
      <c r="D1250" s="50" t="e">
        <f>'Запит 2-8'!#REF!</f>
        <v>#REF!</v>
      </c>
      <c r="E1250" s="350"/>
      <c r="F1250" s="353" t="e">
        <f>#REF!+#REF!</f>
        <v>#REF!</v>
      </c>
      <c r="G1250" s="81" t="e">
        <f t="shared" si="82"/>
        <v>#REF!</v>
      </c>
    </row>
    <row r="1251" spans="1:7" x14ac:dyDescent="0.25">
      <c r="A1251" s="218" t="e">
        <f>'Запит 2-8'!#REF!</f>
        <v>#REF!</v>
      </c>
      <c r="B1251" s="48" t="e">
        <f>IF('Запит 2-8'!#REF!&lt;&gt;"",'Запит 2-8'!#REF!,"")</f>
        <v>#REF!</v>
      </c>
      <c r="C1251" s="49" t="e">
        <f>'Запит 2-8'!#REF!</f>
        <v>#REF!</v>
      </c>
      <c r="D1251" s="50" t="e">
        <f>'Запит 2-8'!#REF!</f>
        <v>#REF!</v>
      </c>
      <c r="E1251" s="350"/>
      <c r="F1251" s="353" t="e">
        <f>#REF!+#REF!</f>
        <v>#REF!</v>
      </c>
      <c r="G1251" s="81" t="e">
        <f t="shared" si="82"/>
        <v>#REF!</v>
      </c>
    </row>
    <row r="1252" spans="1:7" x14ac:dyDescent="0.25">
      <c r="A1252" s="218" t="e">
        <f>'Запит 2-8'!#REF!</f>
        <v>#REF!</v>
      </c>
      <c r="B1252" s="48" t="e">
        <f>IF('Запит 2-8'!#REF!&lt;&gt;"",'Запит 2-8'!#REF!,"")</f>
        <v>#REF!</v>
      </c>
      <c r="C1252" s="49" t="e">
        <f>'Запит 2-8'!#REF!</f>
        <v>#REF!</v>
      </c>
      <c r="D1252" s="50" t="e">
        <f>'Запит 2-8'!#REF!</f>
        <v>#REF!</v>
      </c>
      <c r="E1252" s="350"/>
      <c r="F1252" s="353" t="e">
        <f>#REF!+#REF!</f>
        <v>#REF!</v>
      </c>
      <c r="G1252" s="81" t="e">
        <f t="shared" si="82"/>
        <v>#REF!</v>
      </c>
    </row>
    <row r="1253" spans="1:7" x14ac:dyDescent="0.25">
      <c r="A1253" s="218" t="e">
        <f>'Запит 2-8'!#REF!</f>
        <v>#REF!</v>
      </c>
      <c r="B1253" s="48" t="e">
        <f>IF('Запит 2-8'!#REF!&lt;&gt;"",'Запит 2-8'!#REF!,"")</f>
        <v>#REF!</v>
      </c>
      <c r="C1253" s="49" t="e">
        <f>'Запит 2-8'!#REF!</f>
        <v>#REF!</v>
      </c>
      <c r="D1253" s="50" t="e">
        <f>'Запит 2-8'!#REF!</f>
        <v>#REF!</v>
      </c>
      <c r="E1253" s="350"/>
      <c r="F1253" s="353" t="e">
        <f>#REF!+#REF!</f>
        <v>#REF!</v>
      </c>
      <c r="G1253" s="81" t="e">
        <f t="shared" si="82"/>
        <v>#REF!</v>
      </c>
    </row>
    <row r="1254" spans="1:7" x14ac:dyDescent="0.25">
      <c r="A1254" s="218" t="e">
        <f>'Запит 2-8'!#REF!</f>
        <v>#REF!</v>
      </c>
      <c r="B1254" s="48" t="e">
        <f>IF('Запит 2-8'!#REF!&lt;&gt;"",'Запит 2-8'!#REF!,"")</f>
        <v>#REF!</v>
      </c>
      <c r="C1254" s="49" t="e">
        <f>'Запит 2-8'!#REF!</f>
        <v>#REF!</v>
      </c>
      <c r="D1254" s="50" t="e">
        <f>'Запит 2-8'!#REF!</f>
        <v>#REF!</v>
      </c>
      <c r="E1254" s="350"/>
      <c r="F1254" s="353" t="e">
        <f>#REF!+#REF!</f>
        <v>#REF!</v>
      </c>
      <c r="G1254" s="81" t="e">
        <f t="shared" si="82"/>
        <v>#REF!</v>
      </c>
    </row>
    <row r="1255" spans="1:7" x14ac:dyDescent="0.25">
      <c r="A1255" s="218" t="e">
        <f>'Запит 2-8'!#REF!</f>
        <v>#REF!</v>
      </c>
      <c r="B1255" s="48" t="e">
        <f>IF('Запит 2-8'!#REF!&lt;&gt;"",'Запит 2-8'!#REF!,"")</f>
        <v>#REF!</v>
      </c>
      <c r="C1255" s="49" t="e">
        <f>'Запит 2-8'!#REF!</f>
        <v>#REF!</v>
      </c>
      <c r="D1255" s="50" t="e">
        <f>'Запит 2-8'!#REF!</f>
        <v>#REF!</v>
      </c>
      <c r="E1255" s="350"/>
      <c r="F1255" s="353" t="e">
        <f>#REF!+#REF!</f>
        <v>#REF!</v>
      </c>
      <c r="G1255" s="81" t="e">
        <f t="shared" si="82"/>
        <v>#REF!</v>
      </c>
    </row>
    <row r="1256" spans="1:7" x14ac:dyDescent="0.25">
      <c r="A1256" s="218" t="e">
        <f>'Запит 2-8'!#REF!</f>
        <v>#REF!</v>
      </c>
      <c r="B1256" s="48" t="e">
        <f>IF('Запит 2-8'!#REF!&lt;&gt;"",'Запит 2-8'!#REF!,"")</f>
        <v>#REF!</v>
      </c>
      <c r="C1256" s="49" t="e">
        <f>'Запит 2-8'!#REF!</f>
        <v>#REF!</v>
      </c>
      <c r="D1256" s="50" t="e">
        <f>'Запит 2-8'!#REF!</f>
        <v>#REF!</v>
      </c>
      <c r="E1256" s="350"/>
      <c r="F1256" s="353" t="e">
        <f>#REF!+#REF!</f>
        <v>#REF!</v>
      </c>
      <c r="G1256" s="81" t="e">
        <f t="shared" si="82"/>
        <v>#REF!</v>
      </c>
    </row>
    <row r="1257" spans="1:7" x14ac:dyDescent="0.25">
      <c r="A1257" s="218" t="e">
        <f>'Запит 2-8'!#REF!</f>
        <v>#REF!</v>
      </c>
      <c r="B1257" s="237" t="e">
        <f>IF('Запит 2-8'!#REF!&lt;&gt;"",'Запит 2-8'!#REF!,"")</f>
        <v>#REF!</v>
      </c>
      <c r="C1257" s="238" t="e">
        <f>'Запит 2-8'!#REF!</f>
        <v>#REF!</v>
      </c>
      <c r="D1257" s="239" t="e">
        <f>'Запит 2-8'!#REF!</f>
        <v>#REF!</v>
      </c>
      <c r="E1257" s="351"/>
      <c r="F1257" s="354" t="e">
        <f>#REF!+#REF!</f>
        <v>#REF!</v>
      </c>
      <c r="G1257" s="81" t="e">
        <f t="shared" si="82"/>
        <v>#REF!</v>
      </c>
    </row>
    <row r="1258" spans="1:7" ht="12.75" x14ac:dyDescent="0.2">
      <c r="A1258" s="236" t="e">
        <f>'Запит 2-8'!#REF!</f>
        <v>#REF!</v>
      </c>
      <c r="B1258" s="762" t="s">
        <v>109</v>
      </c>
      <c r="C1258" s="763"/>
      <c r="D1258" s="763"/>
      <c r="E1258" s="764"/>
      <c r="F1258" s="764"/>
      <c r="G1258" s="81" t="e">
        <f>G1259</f>
        <v>#REF!</v>
      </c>
    </row>
    <row r="1259" spans="1:7" x14ac:dyDescent="0.25">
      <c r="A1259" s="218" t="e">
        <f>'Запит 2-8'!#REF!</f>
        <v>#REF!</v>
      </c>
      <c r="B1259" s="241" t="e">
        <f>IF('Запит 2-8'!#REF!&lt;&gt;"",'Запит 2-8'!#REF!,"")</f>
        <v>#REF!</v>
      </c>
      <c r="C1259" s="242" t="e">
        <f>'Запит 2-8'!#REF!</f>
        <v>#REF!</v>
      </c>
      <c r="D1259" s="243" t="e">
        <f>'Запит 2-8'!#REF!</f>
        <v>#REF!</v>
      </c>
      <c r="E1259" s="440" t="s">
        <v>30</v>
      </c>
      <c r="F1259" s="352" t="e">
        <f>#REF!+#REF!</f>
        <v>#REF!</v>
      </c>
      <c r="G1259" s="81" t="e">
        <f t="shared" ref="G1259:G1268" si="83">IF(B1259&lt;&gt;"","Для друку","")</f>
        <v>#REF!</v>
      </c>
    </row>
    <row r="1260" spans="1:7" x14ac:dyDescent="0.25">
      <c r="A1260" s="218" t="e">
        <f>'Запит 2-8'!#REF!</f>
        <v>#REF!</v>
      </c>
      <c r="B1260" s="48" t="e">
        <f>IF('Запит 2-8'!#REF!&lt;&gt;"",'Запит 2-8'!#REF!,"")</f>
        <v>#REF!</v>
      </c>
      <c r="C1260" s="49" t="e">
        <f>'Запит 2-8'!#REF!</f>
        <v>#REF!</v>
      </c>
      <c r="D1260" s="50" t="e">
        <f>'Запит 2-8'!#REF!</f>
        <v>#REF!</v>
      </c>
      <c r="E1260" s="441" t="s">
        <v>30</v>
      </c>
      <c r="F1260" s="353" t="e">
        <f>#REF!+#REF!</f>
        <v>#REF!</v>
      </c>
      <c r="G1260" s="81" t="e">
        <f t="shared" si="83"/>
        <v>#REF!</v>
      </c>
    </row>
    <row r="1261" spans="1:7" x14ac:dyDescent="0.25">
      <c r="A1261" s="218" t="e">
        <f>'Запит 2-8'!#REF!</f>
        <v>#REF!</v>
      </c>
      <c r="B1261" s="48" t="e">
        <f>IF('Запит 2-8'!#REF!&lt;&gt;"",'Запит 2-8'!#REF!,"")</f>
        <v>#REF!</v>
      </c>
      <c r="C1261" s="49" t="e">
        <f>'Запит 2-8'!#REF!</f>
        <v>#REF!</v>
      </c>
      <c r="D1261" s="50" t="e">
        <f>'Запит 2-8'!#REF!</f>
        <v>#REF!</v>
      </c>
      <c r="E1261" s="441" t="s">
        <v>30</v>
      </c>
      <c r="F1261" s="353" t="e">
        <f>#REF!+#REF!</f>
        <v>#REF!</v>
      </c>
      <c r="G1261" s="81" t="e">
        <f t="shared" si="83"/>
        <v>#REF!</v>
      </c>
    </row>
    <row r="1262" spans="1:7" x14ac:dyDescent="0.25">
      <c r="A1262" s="218" t="e">
        <f>'Запит 2-8'!#REF!</f>
        <v>#REF!</v>
      </c>
      <c r="B1262" s="48" t="e">
        <f>IF('Запит 2-8'!#REF!&lt;&gt;"",'Запит 2-8'!#REF!,"")</f>
        <v>#REF!</v>
      </c>
      <c r="C1262" s="49" t="e">
        <f>'Запит 2-8'!#REF!</f>
        <v>#REF!</v>
      </c>
      <c r="D1262" s="50" t="e">
        <f>'Запит 2-8'!#REF!</f>
        <v>#REF!</v>
      </c>
      <c r="E1262" s="441" t="s">
        <v>30</v>
      </c>
      <c r="F1262" s="353" t="e">
        <f>#REF!+#REF!</f>
        <v>#REF!</v>
      </c>
      <c r="G1262" s="81" t="e">
        <f t="shared" si="83"/>
        <v>#REF!</v>
      </c>
    </row>
    <row r="1263" spans="1:7" x14ac:dyDescent="0.25">
      <c r="A1263" s="218" t="e">
        <f>'Запит 2-8'!#REF!</f>
        <v>#REF!</v>
      </c>
      <c r="B1263" s="48" t="e">
        <f>IF('Запит 2-8'!#REF!&lt;&gt;"",'Запит 2-8'!#REF!,"")</f>
        <v>#REF!</v>
      </c>
      <c r="C1263" s="49" t="e">
        <f>'Запит 2-8'!#REF!</f>
        <v>#REF!</v>
      </c>
      <c r="D1263" s="50" t="e">
        <f>'Запит 2-8'!#REF!</f>
        <v>#REF!</v>
      </c>
      <c r="E1263" s="441" t="s">
        <v>30</v>
      </c>
      <c r="F1263" s="353" t="e">
        <f>#REF!+#REF!</f>
        <v>#REF!</v>
      </c>
      <c r="G1263" s="81" t="e">
        <f t="shared" si="83"/>
        <v>#REF!</v>
      </c>
    </row>
    <row r="1264" spans="1:7" x14ac:dyDescent="0.25">
      <c r="A1264" s="218" t="e">
        <f>'Запит 2-8'!#REF!</f>
        <v>#REF!</v>
      </c>
      <c r="B1264" s="48" t="e">
        <f>IF('Запит 2-8'!#REF!&lt;&gt;"",'Запит 2-8'!#REF!,"")</f>
        <v>#REF!</v>
      </c>
      <c r="C1264" s="49" t="e">
        <f>'Запит 2-8'!#REF!</f>
        <v>#REF!</v>
      </c>
      <c r="D1264" s="50" t="e">
        <f>'Запит 2-8'!#REF!</f>
        <v>#REF!</v>
      </c>
      <c r="E1264" s="441" t="s">
        <v>30</v>
      </c>
      <c r="F1264" s="353" t="e">
        <f>#REF!+#REF!</f>
        <v>#REF!</v>
      </c>
      <c r="G1264" s="81" t="e">
        <f t="shared" si="83"/>
        <v>#REF!</v>
      </c>
    </row>
    <row r="1265" spans="1:7" x14ac:dyDescent="0.25">
      <c r="A1265" s="218" t="e">
        <f>'Запит 2-8'!#REF!</f>
        <v>#REF!</v>
      </c>
      <c r="B1265" s="48" t="e">
        <f>IF('Запит 2-8'!#REF!&lt;&gt;"",'Запит 2-8'!#REF!,"")</f>
        <v>#REF!</v>
      </c>
      <c r="C1265" s="49" t="e">
        <f>'Запит 2-8'!#REF!</f>
        <v>#REF!</v>
      </c>
      <c r="D1265" s="50" t="e">
        <f>'Запит 2-8'!#REF!</f>
        <v>#REF!</v>
      </c>
      <c r="E1265" s="441" t="s">
        <v>30</v>
      </c>
      <c r="F1265" s="353" t="e">
        <f>#REF!+#REF!</f>
        <v>#REF!</v>
      </c>
      <c r="G1265" s="81" t="e">
        <f t="shared" si="83"/>
        <v>#REF!</v>
      </c>
    </row>
    <row r="1266" spans="1:7" x14ac:dyDescent="0.25">
      <c r="A1266" s="218" t="e">
        <f>'Запит 2-8'!#REF!</f>
        <v>#REF!</v>
      </c>
      <c r="B1266" s="48" t="e">
        <f>IF('Запит 2-8'!#REF!&lt;&gt;"",'Запит 2-8'!#REF!,"")</f>
        <v>#REF!</v>
      </c>
      <c r="C1266" s="49" t="e">
        <f>'Запит 2-8'!#REF!</f>
        <v>#REF!</v>
      </c>
      <c r="D1266" s="50" t="e">
        <f>'Запит 2-8'!#REF!</f>
        <v>#REF!</v>
      </c>
      <c r="E1266" s="441" t="s">
        <v>30</v>
      </c>
      <c r="F1266" s="353" t="e">
        <f>#REF!+#REF!</f>
        <v>#REF!</v>
      </c>
      <c r="G1266" s="81" t="e">
        <f t="shared" si="83"/>
        <v>#REF!</v>
      </c>
    </row>
    <row r="1267" spans="1:7" ht="12.75" customHeight="1" x14ac:dyDescent="0.25">
      <c r="A1267" s="218" t="e">
        <f>'Запит 2-8'!#REF!</f>
        <v>#REF!</v>
      </c>
      <c r="B1267" s="48" t="e">
        <f>IF('Запит 2-8'!#REF!&lt;&gt;"",'Запит 2-8'!#REF!,"")</f>
        <v>#REF!</v>
      </c>
      <c r="C1267" s="49" t="e">
        <f>'Запит 2-8'!#REF!</f>
        <v>#REF!</v>
      </c>
      <c r="D1267" s="50" t="e">
        <f>'Запит 2-8'!#REF!</f>
        <v>#REF!</v>
      </c>
      <c r="E1267" s="441" t="s">
        <v>30</v>
      </c>
      <c r="F1267" s="353" t="e">
        <f>#REF!+#REF!</f>
        <v>#REF!</v>
      </c>
      <c r="G1267" s="81" t="e">
        <f t="shared" si="83"/>
        <v>#REF!</v>
      </c>
    </row>
    <row r="1268" spans="1:7" x14ac:dyDescent="0.25">
      <c r="A1268" s="240" t="e">
        <f>'Запит 2-8'!#REF!</f>
        <v>#REF!</v>
      </c>
      <c r="B1268" s="48" t="e">
        <f>IF('Запит 2-8'!#REF!&lt;&gt;"",'Запит 2-8'!#REF!,"")</f>
        <v>#REF!</v>
      </c>
      <c r="C1268" s="49" t="e">
        <f>'Запит 2-8'!#REF!</f>
        <v>#REF!</v>
      </c>
      <c r="D1268" s="50" t="e">
        <f>'Запит 2-8'!#REF!</f>
        <v>#REF!</v>
      </c>
      <c r="E1268" s="442" t="s">
        <v>30</v>
      </c>
      <c r="F1268" s="354" t="e">
        <f>#REF!+#REF!</f>
        <v>#REF!</v>
      </c>
      <c r="G1268" s="81" t="e">
        <f t="shared" si="83"/>
        <v>#REF!</v>
      </c>
    </row>
    <row r="1269" spans="1:7" ht="12.75" customHeight="1" x14ac:dyDescent="0.2">
      <c r="A1269" s="760" t="e">
        <f>'Запит 2-8'!#REF!</f>
        <v>#REF!</v>
      </c>
      <c r="B1269" s="761"/>
      <c r="C1269" s="761"/>
      <c r="D1269" s="761"/>
      <c r="E1269" s="761"/>
      <c r="F1269" s="761"/>
      <c r="G1269" s="81" t="e">
        <f>G1270</f>
        <v>#REF!</v>
      </c>
    </row>
    <row r="1270" spans="1:7" ht="12.75" x14ac:dyDescent="0.2">
      <c r="A1270" s="235" t="s">
        <v>4</v>
      </c>
      <c r="B1270" s="762" t="s">
        <v>106</v>
      </c>
      <c r="C1270" s="763"/>
      <c r="D1270" s="763"/>
      <c r="E1270" s="765"/>
      <c r="F1270" s="765"/>
      <c r="G1270" s="81" t="e">
        <f>G1271</f>
        <v>#REF!</v>
      </c>
    </row>
    <row r="1271" spans="1:7" x14ac:dyDescent="0.25">
      <c r="A1271" s="218" t="e">
        <f>'Запит 2-8'!#REF!</f>
        <v>#REF!</v>
      </c>
      <c r="B1271" s="241" t="e">
        <f>IF('Запит 2-8'!#REF!&lt;&gt;"",'Запит 2-8'!#REF!,"")</f>
        <v>#REF!</v>
      </c>
      <c r="C1271" s="242" t="e">
        <f>'Запит 2-8'!#REF!</f>
        <v>#REF!</v>
      </c>
      <c r="D1271" s="243" t="e">
        <f>'Запит 2-8'!#REF!</f>
        <v>#REF!</v>
      </c>
      <c r="E1271" s="349"/>
      <c r="F1271" s="352" t="e">
        <f>#REF!+#REF!</f>
        <v>#REF!</v>
      </c>
      <c r="G1271" s="81" t="e">
        <f>IF(B1271&lt;&gt;"","Для друку","")</f>
        <v>#REF!</v>
      </c>
    </row>
    <row r="1272" spans="1:7" x14ac:dyDescent="0.25">
      <c r="A1272" s="218" t="e">
        <f>'Запит 2-8'!#REF!</f>
        <v>#REF!</v>
      </c>
      <c r="B1272" s="48" t="e">
        <f>IF('Запит 2-8'!#REF!&lt;&gt;"",'Запит 2-8'!#REF!,"")</f>
        <v>#REF!</v>
      </c>
      <c r="C1272" s="49" t="e">
        <f>'Запит 2-8'!#REF!</f>
        <v>#REF!</v>
      </c>
      <c r="D1272" s="50" t="e">
        <f>'Запит 2-8'!#REF!</f>
        <v>#REF!</v>
      </c>
      <c r="E1272" s="350"/>
      <c r="F1272" s="353" t="e">
        <f>#REF!+#REF!</f>
        <v>#REF!</v>
      </c>
      <c r="G1272" s="81" t="e">
        <f t="shared" ref="G1272:G1284" si="84">IF(B1272&lt;&gt;"","Для друку","")</f>
        <v>#REF!</v>
      </c>
    </row>
    <row r="1273" spans="1:7" x14ac:dyDescent="0.25">
      <c r="A1273" s="218" t="e">
        <f>'Запит 2-8'!#REF!</f>
        <v>#REF!</v>
      </c>
      <c r="B1273" s="48" t="e">
        <f>IF('Запит 2-8'!#REF!&lt;&gt;"",'Запит 2-8'!#REF!,"")</f>
        <v>#REF!</v>
      </c>
      <c r="C1273" s="49" t="e">
        <f>'Запит 2-8'!#REF!</f>
        <v>#REF!</v>
      </c>
      <c r="D1273" s="50" t="e">
        <f>'Запит 2-8'!#REF!</f>
        <v>#REF!</v>
      </c>
      <c r="E1273" s="350"/>
      <c r="F1273" s="353" t="e">
        <f>#REF!+#REF!</f>
        <v>#REF!</v>
      </c>
      <c r="G1273" s="81" t="e">
        <f t="shared" si="84"/>
        <v>#REF!</v>
      </c>
    </row>
    <row r="1274" spans="1:7" x14ac:dyDescent="0.25">
      <c r="A1274" s="218" t="e">
        <f>'Запит 2-8'!#REF!</f>
        <v>#REF!</v>
      </c>
      <c r="B1274" s="48" t="e">
        <f>IF('Запит 2-8'!#REF!&lt;&gt;"",'Запит 2-8'!#REF!,"")</f>
        <v>#REF!</v>
      </c>
      <c r="C1274" s="49" t="e">
        <f>'Запит 2-8'!#REF!</f>
        <v>#REF!</v>
      </c>
      <c r="D1274" s="50" t="e">
        <f>'Запит 2-8'!#REF!</f>
        <v>#REF!</v>
      </c>
      <c r="E1274" s="229"/>
      <c r="F1274" s="353" t="e">
        <f>#REF!+#REF!</f>
        <v>#REF!</v>
      </c>
      <c r="G1274" s="81" t="e">
        <f t="shared" si="84"/>
        <v>#REF!</v>
      </c>
    </row>
    <row r="1275" spans="1:7" x14ac:dyDescent="0.25">
      <c r="A1275" s="218" t="e">
        <f>'Запит 2-8'!#REF!</f>
        <v>#REF!</v>
      </c>
      <c r="B1275" s="48" t="e">
        <f>IF('Запит 2-8'!#REF!&lt;&gt;"",'Запит 2-8'!#REF!,"")</f>
        <v>#REF!</v>
      </c>
      <c r="C1275" s="49" t="e">
        <f>'Запит 2-8'!#REF!</f>
        <v>#REF!</v>
      </c>
      <c r="D1275" s="50" t="e">
        <f>'Запит 2-8'!#REF!</f>
        <v>#REF!</v>
      </c>
      <c r="E1275" s="350"/>
      <c r="F1275" s="353" t="e">
        <f>#REF!+#REF!</f>
        <v>#REF!</v>
      </c>
      <c r="G1275" s="81" t="e">
        <f t="shared" si="84"/>
        <v>#REF!</v>
      </c>
    </row>
    <row r="1276" spans="1:7" x14ac:dyDescent="0.25">
      <c r="A1276" s="218" t="e">
        <f>'Запит 2-8'!#REF!</f>
        <v>#REF!</v>
      </c>
      <c r="B1276" s="48" t="e">
        <f>IF('Запит 2-8'!#REF!&lt;&gt;"",'Запит 2-8'!#REF!,"")</f>
        <v>#REF!</v>
      </c>
      <c r="C1276" s="49" t="e">
        <f>'Запит 2-8'!#REF!</f>
        <v>#REF!</v>
      </c>
      <c r="D1276" s="50" t="e">
        <f>'Запит 2-8'!#REF!</f>
        <v>#REF!</v>
      </c>
      <c r="E1276" s="350"/>
      <c r="F1276" s="353" t="e">
        <f>#REF!+#REF!</f>
        <v>#REF!</v>
      </c>
      <c r="G1276" s="81" t="e">
        <f t="shared" si="84"/>
        <v>#REF!</v>
      </c>
    </row>
    <row r="1277" spans="1:7" x14ac:dyDescent="0.25">
      <c r="A1277" s="218" t="e">
        <f>'Запит 2-8'!#REF!</f>
        <v>#REF!</v>
      </c>
      <c r="B1277" s="48" t="e">
        <f>IF('Запит 2-8'!#REF!&lt;&gt;"",'Запит 2-8'!#REF!,"")</f>
        <v>#REF!</v>
      </c>
      <c r="C1277" s="49" t="e">
        <f>'Запит 2-8'!#REF!</f>
        <v>#REF!</v>
      </c>
      <c r="D1277" s="50" t="e">
        <f>'Запит 2-8'!#REF!</f>
        <v>#REF!</v>
      </c>
      <c r="E1277" s="350"/>
      <c r="F1277" s="353" t="e">
        <f>#REF!+#REF!</f>
        <v>#REF!</v>
      </c>
      <c r="G1277" s="81" t="e">
        <f t="shared" si="84"/>
        <v>#REF!</v>
      </c>
    </row>
    <row r="1278" spans="1:7" x14ac:dyDescent="0.25">
      <c r="A1278" s="218" t="e">
        <f>'Запит 2-8'!#REF!</f>
        <v>#REF!</v>
      </c>
      <c r="B1278" s="48" t="e">
        <f>IF('Запит 2-8'!#REF!&lt;&gt;"",'Запит 2-8'!#REF!,"")</f>
        <v>#REF!</v>
      </c>
      <c r="C1278" s="49" t="e">
        <f>'Запит 2-8'!#REF!</f>
        <v>#REF!</v>
      </c>
      <c r="D1278" s="50" t="e">
        <f>'Запит 2-8'!#REF!</f>
        <v>#REF!</v>
      </c>
      <c r="E1278" s="350"/>
      <c r="F1278" s="353" t="e">
        <f>#REF!+#REF!</f>
        <v>#REF!</v>
      </c>
      <c r="G1278" s="81" t="e">
        <f t="shared" si="84"/>
        <v>#REF!</v>
      </c>
    </row>
    <row r="1279" spans="1:7" x14ac:dyDescent="0.25">
      <c r="A1279" s="218" t="e">
        <f>'Запит 2-8'!#REF!</f>
        <v>#REF!</v>
      </c>
      <c r="B1279" s="48" t="e">
        <f>IF('Запит 2-8'!#REF!&lt;&gt;"",'Запит 2-8'!#REF!,"")</f>
        <v>#REF!</v>
      </c>
      <c r="C1279" s="49" t="e">
        <f>'Запит 2-8'!#REF!</f>
        <v>#REF!</v>
      </c>
      <c r="D1279" s="50" t="e">
        <f>'Запит 2-8'!#REF!</f>
        <v>#REF!</v>
      </c>
      <c r="E1279" s="350"/>
      <c r="F1279" s="353" t="e">
        <f>#REF!+#REF!</f>
        <v>#REF!</v>
      </c>
      <c r="G1279" s="81" t="e">
        <f t="shared" si="84"/>
        <v>#REF!</v>
      </c>
    </row>
    <row r="1280" spans="1:7" x14ac:dyDescent="0.25">
      <c r="A1280" s="218" t="e">
        <f>'Запит 2-8'!#REF!</f>
        <v>#REF!</v>
      </c>
      <c r="B1280" s="48" t="e">
        <f>IF('Запит 2-8'!#REF!&lt;&gt;"",'Запит 2-8'!#REF!,"")</f>
        <v>#REF!</v>
      </c>
      <c r="C1280" s="49" t="e">
        <f>'Запит 2-8'!#REF!</f>
        <v>#REF!</v>
      </c>
      <c r="D1280" s="50" t="e">
        <f>'Запит 2-8'!#REF!</f>
        <v>#REF!</v>
      </c>
      <c r="E1280" s="350"/>
      <c r="F1280" s="353" t="e">
        <f>#REF!+#REF!</f>
        <v>#REF!</v>
      </c>
      <c r="G1280" s="81" t="e">
        <f t="shared" si="84"/>
        <v>#REF!</v>
      </c>
    </row>
    <row r="1281" spans="1:7" x14ac:dyDescent="0.25">
      <c r="A1281" s="218" t="e">
        <f>'Запит 2-8'!#REF!</f>
        <v>#REF!</v>
      </c>
      <c r="B1281" s="48" t="e">
        <f>IF('Запит 2-8'!#REF!&lt;&gt;"",'Запит 2-8'!#REF!,"")</f>
        <v>#REF!</v>
      </c>
      <c r="C1281" s="49" t="e">
        <f>'Запит 2-8'!#REF!</f>
        <v>#REF!</v>
      </c>
      <c r="D1281" s="50" t="e">
        <f>'Запит 2-8'!#REF!</f>
        <v>#REF!</v>
      </c>
      <c r="E1281" s="350"/>
      <c r="F1281" s="353" t="e">
        <f>#REF!+#REF!</f>
        <v>#REF!</v>
      </c>
      <c r="G1281" s="81" t="e">
        <f t="shared" si="84"/>
        <v>#REF!</v>
      </c>
    </row>
    <row r="1282" spans="1:7" x14ac:dyDescent="0.25">
      <c r="A1282" s="218" t="e">
        <f>'Запит 2-8'!#REF!</f>
        <v>#REF!</v>
      </c>
      <c r="B1282" s="48" t="e">
        <f>IF('Запит 2-8'!#REF!&lt;&gt;"",'Запит 2-8'!#REF!,"")</f>
        <v>#REF!</v>
      </c>
      <c r="C1282" s="49" t="e">
        <f>'Запит 2-8'!#REF!</f>
        <v>#REF!</v>
      </c>
      <c r="D1282" s="50" t="e">
        <f>'Запит 2-8'!#REF!</f>
        <v>#REF!</v>
      </c>
      <c r="E1282" s="350"/>
      <c r="F1282" s="353" t="e">
        <f>#REF!+#REF!</f>
        <v>#REF!</v>
      </c>
      <c r="G1282" s="81" t="e">
        <f t="shared" si="84"/>
        <v>#REF!</v>
      </c>
    </row>
    <row r="1283" spans="1:7" x14ac:dyDescent="0.25">
      <c r="A1283" s="218" t="e">
        <f>'Запит 2-8'!#REF!</f>
        <v>#REF!</v>
      </c>
      <c r="B1283" s="48" t="e">
        <f>IF('Запит 2-8'!#REF!&lt;&gt;"",'Запит 2-8'!#REF!,"")</f>
        <v>#REF!</v>
      </c>
      <c r="C1283" s="49" t="e">
        <f>'Запит 2-8'!#REF!</f>
        <v>#REF!</v>
      </c>
      <c r="D1283" s="50" t="e">
        <f>'Запит 2-8'!#REF!</f>
        <v>#REF!</v>
      </c>
      <c r="E1283" s="350"/>
      <c r="F1283" s="353" t="e">
        <f>#REF!+#REF!</f>
        <v>#REF!</v>
      </c>
      <c r="G1283" s="81" t="e">
        <f t="shared" si="84"/>
        <v>#REF!</v>
      </c>
    </row>
    <row r="1284" spans="1:7" x14ac:dyDescent="0.25">
      <c r="A1284" s="218" t="e">
        <f>'Запит 2-8'!#REF!</f>
        <v>#REF!</v>
      </c>
      <c r="B1284" s="48" t="e">
        <f>IF('Запит 2-8'!#REF!&lt;&gt;"",'Запит 2-8'!#REF!,"")</f>
        <v>#REF!</v>
      </c>
      <c r="C1284" s="49" t="e">
        <f>'Запит 2-8'!#REF!</f>
        <v>#REF!</v>
      </c>
      <c r="D1284" s="50" t="e">
        <f>'Запит 2-8'!#REF!</f>
        <v>#REF!</v>
      </c>
      <c r="E1284" s="350"/>
      <c r="F1284" s="353" t="e">
        <f>#REF!+#REF!</f>
        <v>#REF!</v>
      </c>
      <c r="G1284" s="81" t="e">
        <f t="shared" si="84"/>
        <v>#REF!</v>
      </c>
    </row>
    <row r="1285" spans="1:7" x14ac:dyDescent="0.25">
      <c r="A1285" s="218" t="e">
        <f>'Запит 2-8'!#REF!</f>
        <v>#REF!</v>
      </c>
      <c r="B1285" s="237" t="e">
        <f>IF('Запит 2-8'!#REF!&lt;&gt;"",'Запит 2-8'!#REF!,"")</f>
        <v>#REF!</v>
      </c>
      <c r="C1285" s="238" t="e">
        <f>'Запит 2-8'!#REF!</f>
        <v>#REF!</v>
      </c>
      <c r="D1285" s="239" t="e">
        <f>'Запит 2-8'!#REF!</f>
        <v>#REF!</v>
      </c>
      <c r="E1285" s="351"/>
      <c r="F1285" s="354" t="e">
        <f>#REF!+#REF!</f>
        <v>#REF!</v>
      </c>
      <c r="G1285" s="81" t="e">
        <f>IF(B1285&lt;&gt;"","Для друку","")</f>
        <v>#REF!</v>
      </c>
    </row>
    <row r="1286" spans="1:7" ht="12.75" x14ac:dyDescent="0.2">
      <c r="A1286" s="236" t="e">
        <f>'Запит 2-8'!#REF!</f>
        <v>#REF!</v>
      </c>
      <c r="B1286" s="762" t="s">
        <v>107</v>
      </c>
      <c r="C1286" s="763"/>
      <c r="D1286" s="763"/>
      <c r="E1286" s="764"/>
      <c r="F1286" s="764"/>
      <c r="G1286" s="81" t="e">
        <f>G1287</f>
        <v>#REF!</v>
      </c>
    </row>
    <row r="1287" spans="1:7" x14ac:dyDescent="0.25">
      <c r="A1287" s="218" t="e">
        <f>'Запит 2-8'!#REF!</f>
        <v>#REF!</v>
      </c>
      <c r="B1287" s="241" t="e">
        <f>IF('Запит 2-8'!#REF!&lt;&gt;"",'Запит 2-8'!#REF!,"")</f>
        <v>#REF!</v>
      </c>
      <c r="C1287" s="242" t="e">
        <f>'Запит 2-8'!#REF!</f>
        <v>#REF!</v>
      </c>
      <c r="D1287" s="243" t="e">
        <f>'Запит 2-8'!#REF!</f>
        <v>#REF!</v>
      </c>
      <c r="E1287" s="349"/>
      <c r="F1287" s="352" t="e">
        <f>#REF!+#REF!</f>
        <v>#REF!</v>
      </c>
      <c r="G1287" s="81" t="e">
        <f t="shared" ref="G1287:G1301" si="85">IF(B1287&lt;&gt;"","Для друку","")</f>
        <v>#REF!</v>
      </c>
    </row>
    <row r="1288" spans="1:7" x14ac:dyDescent="0.25">
      <c r="A1288" s="218" t="e">
        <f>'Запит 2-8'!#REF!</f>
        <v>#REF!</v>
      </c>
      <c r="B1288" s="48" t="e">
        <f>IF('Запит 2-8'!#REF!&lt;&gt;"",'Запит 2-8'!#REF!,"")</f>
        <v>#REF!</v>
      </c>
      <c r="C1288" s="49" t="e">
        <f>'Запит 2-8'!#REF!</f>
        <v>#REF!</v>
      </c>
      <c r="D1288" s="50" t="e">
        <f>'Запит 2-8'!#REF!</f>
        <v>#REF!</v>
      </c>
      <c r="E1288" s="350"/>
      <c r="F1288" s="353" t="e">
        <f>#REF!+#REF!</f>
        <v>#REF!</v>
      </c>
      <c r="G1288" s="81" t="e">
        <f t="shared" si="85"/>
        <v>#REF!</v>
      </c>
    </row>
    <row r="1289" spans="1:7" x14ac:dyDescent="0.25">
      <c r="A1289" s="218" t="e">
        <f>'Запит 2-8'!#REF!</f>
        <v>#REF!</v>
      </c>
      <c r="B1289" s="48" t="e">
        <f>IF('Запит 2-8'!#REF!&lt;&gt;"",'Запит 2-8'!#REF!,"")</f>
        <v>#REF!</v>
      </c>
      <c r="C1289" s="49" t="e">
        <f>'Запит 2-8'!#REF!</f>
        <v>#REF!</v>
      </c>
      <c r="D1289" s="50" t="e">
        <f>'Запит 2-8'!#REF!</f>
        <v>#REF!</v>
      </c>
      <c r="E1289" s="350"/>
      <c r="F1289" s="353" t="e">
        <f>#REF!+#REF!</f>
        <v>#REF!</v>
      </c>
      <c r="G1289" s="81" t="e">
        <f t="shared" si="85"/>
        <v>#REF!</v>
      </c>
    </row>
    <row r="1290" spans="1:7" x14ac:dyDescent="0.25">
      <c r="A1290" s="218" t="e">
        <f>'Запит 2-8'!#REF!</f>
        <v>#REF!</v>
      </c>
      <c r="B1290" s="48" t="e">
        <f>IF('Запит 2-8'!#REF!&lt;&gt;"",'Запит 2-8'!#REF!,"")</f>
        <v>#REF!</v>
      </c>
      <c r="C1290" s="49" t="e">
        <f>'Запит 2-8'!#REF!</f>
        <v>#REF!</v>
      </c>
      <c r="D1290" s="50" t="e">
        <f>'Запит 2-8'!#REF!</f>
        <v>#REF!</v>
      </c>
      <c r="E1290" s="229"/>
      <c r="F1290" s="353" t="e">
        <f>#REF!+#REF!</f>
        <v>#REF!</v>
      </c>
      <c r="G1290" s="81" t="e">
        <f t="shared" si="85"/>
        <v>#REF!</v>
      </c>
    </row>
    <row r="1291" spans="1:7" x14ac:dyDescent="0.25">
      <c r="A1291" s="218" t="e">
        <f>'Запит 2-8'!#REF!</f>
        <v>#REF!</v>
      </c>
      <c r="B1291" s="48" t="e">
        <f>IF('Запит 2-8'!#REF!&lt;&gt;"",'Запит 2-8'!#REF!,"")</f>
        <v>#REF!</v>
      </c>
      <c r="C1291" s="49" t="e">
        <f>'Запит 2-8'!#REF!</f>
        <v>#REF!</v>
      </c>
      <c r="D1291" s="50" t="e">
        <f>'Запит 2-8'!#REF!</f>
        <v>#REF!</v>
      </c>
      <c r="E1291" s="350"/>
      <c r="F1291" s="353" t="e">
        <f>#REF!+#REF!</f>
        <v>#REF!</v>
      </c>
      <c r="G1291" s="81" t="e">
        <f t="shared" si="85"/>
        <v>#REF!</v>
      </c>
    </row>
    <row r="1292" spans="1:7" x14ac:dyDescent="0.25">
      <c r="A1292" s="218" t="e">
        <f>'Запит 2-8'!#REF!</f>
        <v>#REF!</v>
      </c>
      <c r="B1292" s="48" t="e">
        <f>IF('Запит 2-8'!#REF!&lt;&gt;"",'Запит 2-8'!#REF!,"")</f>
        <v>#REF!</v>
      </c>
      <c r="C1292" s="49" t="e">
        <f>'Запит 2-8'!#REF!</f>
        <v>#REF!</v>
      </c>
      <c r="D1292" s="50" t="e">
        <f>'Запит 2-8'!#REF!</f>
        <v>#REF!</v>
      </c>
      <c r="E1292" s="350"/>
      <c r="F1292" s="353" t="e">
        <f>#REF!+#REF!</f>
        <v>#REF!</v>
      </c>
      <c r="G1292" s="81" t="e">
        <f t="shared" si="85"/>
        <v>#REF!</v>
      </c>
    </row>
    <row r="1293" spans="1:7" x14ac:dyDescent="0.25">
      <c r="A1293" s="218" t="e">
        <f>'Запит 2-8'!#REF!</f>
        <v>#REF!</v>
      </c>
      <c r="B1293" s="48" t="e">
        <f>IF('Запит 2-8'!#REF!&lt;&gt;"",'Запит 2-8'!#REF!,"")</f>
        <v>#REF!</v>
      </c>
      <c r="C1293" s="49" t="e">
        <f>'Запит 2-8'!#REF!</f>
        <v>#REF!</v>
      </c>
      <c r="D1293" s="50" t="e">
        <f>'Запит 2-8'!#REF!</f>
        <v>#REF!</v>
      </c>
      <c r="E1293" s="350"/>
      <c r="F1293" s="353" t="e">
        <f>#REF!+#REF!</f>
        <v>#REF!</v>
      </c>
      <c r="G1293" s="81" t="e">
        <f t="shared" si="85"/>
        <v>#REF!</v>
      </c>
    </row>
    <row r="1294" spans="1:7" x14ac:dyDescent="0.25">
      <c r="A1294" s="218" t="e">
        <f>'Запит 2-8'!#REF!</f>
        <v>#REF!</v>
      </c>
      <c r="B1294" s="48" t="e">
        <f>IF('Запит 2-8'!#REF!&lt;&gt;"",'Запит 2-8'!#REF!,"")</f>
        <v>#REF!</v>
      </c>
      <c r="C1294" s="49" t="e">
        <f>'Запит 2-8'!#REF!</f>
        <v>#REF!</v>
      </c>
      <c r="D1294" s="50" t="e">
        <f>'Запит 2-8'!#REF!</f>
        <v>#REF!</v>
      </c>
      <c r="E1294" s="350"/>
      <c r="F1294" s="353" t="e">
        <f>#REF!+#REF!</f>
        <v>#REF!</v>
      </c>
      <c r="G1294" s="81" t="e">
        <f t="shared" si="85"/>
        <v>#REF!</v>
      </c>
    </row>
    <row r="1295" spans="1:7" x14ac:dyDescent="0.25">
      <c r="A1295" s="218" t="e">
        <f>'Запит 2-8'!#REF!</f>
        <v>#REF!</v>
      </c>
      <c r="B1295" s="48" t="e">
        <f>IF('Запит 2-8'!#REF!&lt;&gt;"",'Запит 2-8'!#REF!,"")</f>
        <v>#REF!</v>
      </c>
      <c r="C1295" s="49" t="e">
        <f>'Запит 2-8'!#REF!</f>
        <v>#REF!</v>
      </c>
      <c r="D1295" s="50" t="e">
        <f>'Запит 2-8'!#REF!</f>
        <v>#REF!</v>
      </c>
      <c r="E1295" s="350"/>
      <c r="F1295" s="353" t="e">
        <f>#REF!+#REF!</f>
        <v>#REF!</v>
      </c>
      <c r="G1295" s="81" t="e">
        <f t="shared" si="85"/>
        <v>#REF!</v>
      </c>
    </row>
    <row r="1296" spans="1:7" x14ac:dyDescent="0.25">
      <c r="A1296" s="218" t="e">
        <f>'Запит 2-8'!#REF!</f>
        <v>#REF!</v>
      </c>
      <c r="B1296" s="48" t="e">
        <f>IF('Запит 2-8'!#REF!&lt;&gt;"",'Запит 2-8'!#REF!,"")</f>
        <v>#REF!</v>
      </c>
      <c r="C1296" s="49" t="e">
        <f>'Запит 2-8'!#REF!</f>
        <v>#REF!</v>
      </c>
      <c r="D1296" s="50" t="e">
        <f>'Запит 2-8'!#REF!</f>
        <v>#REF!</v>
      </c>
      <c r="E1296" s="350"/>
      <c r="F1296" s="353" t="e">
        <f>#REF!+#REF!</f>
        <v>#REF!</v>
      </c>
      <c r="G1296" s="81" t="e">
        <f t="shared" si="85"/>
        <v>#REF!</v>
      </c>
    </row>
    <row r="1297" spans="1:7" x14ac:dyDescent="0.25">
      <c r="A1297" s="218" t="e">
        <f>'Запит 2-8'!#REF!</f>
        <v>#REF!</v>
      </c>
      <c r="B1297" s="48" t="e">
        <f>IF('Запит 2-8'!#REF!&lt;&gt;"",'Запит 2-8'!#REF!,"")</f>
        <v>#REF!</v>
      </c>
      <c r="C1297" s="49" t="e">
        <f>'Запит 2-8'!#REF!</f>
        <v>#REF!</v>
      </c>
      <c r="D1297" s="50" t="e">
        <f>'Запит 2-8'!#REF!</f>
        <v>#REF!</v>
      </c>
      <c r="E1297" s="350"/>
      <c r="F1297" s="353" t="e">
        <f>#REF!+#REF!</f>
        <v>#REF!</v>
      </c>
      <c r="G1297" s="81" t="e">
        <f t="shared" si="85"/>
        <v>#REF!</v>
      </c>
    </row>
    <row r="1298" spans="1:7" x14ac:dyDescent="0.25">
      <c r="A1298" s="218" t="e">
        <f>'Запит 2-8'!#REF!</f>
        <v>#REF!</v>
      </c>
      <c r="B1298" s="48" t="e">
        <f>IF('Запит 2-8'!#REF!&lt;&gt;"",'Запит 2-8'!#REF!,"")</f>
        <v>#REF!</v>
      </c>
      <c r="C1298" s="49" t="e">
        <f>'Запит 2-8'!#REF!</f>
        <v>#REF!</v>
      </c>
      <c r="D1298" s="50" t="e">
        <f>'Запит 2-8'!#REF!</f>
        <v>#REF!</v>
      </c>
      <c r="E1298" s="350"/>
      <c r="F1298" s="353" t="e">
        <f>#REF!+#REF!</f>
        <v>#REF!</v>
      </c>
      <c r="G1298" s="81" t="e">
        <f t="shared" si="85"/>
        <v>#REF!</v>
      </c>
    </row>
    <row r="1299" spans="1:7" x14ac:dyDescent="0.25">
      <c r="A1299" s="218" t="e">
        <f>'Запит 2-8'!#REF!</f>
        <v>#REF!</v>
      </c>
      <c r="B1299" s="48" t="e">
        <f>IF('Запит 2-8'!#REF!&lt;&gt;"",'Запит 2-8'!#REF!,"")</f>
        <v>#REF!</v>
      </c>
      <c r="C1299" s="49" t="e">
        <f>'Запит 2-8'!#REF!</f>
        <v>#REF!</v>
      </c>
      <c r="D1299" s="50" t="e">
        <f>'Запит 2-8'!#REF!</f>
        <v>#REF!</v>
      </c>
      <c r="E1299" s="350"/>
      <c r="F1299" s="353" t="e">
        <f>#REF!+#REF!</f>
        <v>#REF!</v>
      </c>
      <c r="G1299" s="81" t="e">
        <f t="shared" si="85"/>
        <v>#REF!</v>
      </c>
    </row>
    <row r="1300" spans="1:7" x14ac:dyDescent="0.25">
      <c r="A1300" s="218" t="e">
        <f>'Запит 2-8'!#REF!</f>
        <v>#REF!</v>
      </c>
      <c r="B1300" s="48" t="e">
        <f>IF('Запит 2-8'!#REF!&lt;&gt;"",'Запит 2-8'!#REF!,"")</f>
        <v>#REF!</v>
      </c>
      <c r="C1300" s="49" t="e">
        <f>'Запит 2-8'!#REF!</f>
        <v>#REF!</v>
      </c>
      <c r="D1300" s="50" t="e">
        <f>'Запит 2-8'!#REF!</f>
        <v>#REF!</v>
      </c>
      <c r="E1300" s="350"/>
      <c r="F1300" s="353" t="e">
        <f>#REF!+#REF!</f>
        <v>#REF!</v>
      </c>
      <c r="G1300" s="81" t="e">
        <f t="shared" si="85"/>
        <v>#REF!</v>
      </c>
    </row>
    <row r="1301" spans="1:7" x14ac:dyDescent="0.25">
      <c r="A1301" s="218" t="e">
        <f>'Запит 2-8'!#REF!</f>
        <v>#REF!</v>
      </c>
      <c r="B1301" s="237" t="e">
        <f>IF('Запит 2-8'!#REF!&lt;&gt;"",'Запит 2-8'!#REF!,"")</f>
        <v>#REF!</v>
      </c>
      <c r="C1301" s="238" t="e">
        <f>'Запит 2-8'!#REF!</f>
        <v>#REF!</v>
      </c>
      <c r="D1301" s="239" t="e">
        <f>'Запит 2-8'!#REF!</f>
        <v>#REF!</v>
      </c>
      <c r="E1301" s="351"/>
      <c r="F1301" s="354" t="e">
        <f>#REF!+#REF!</f>
        <v>#REF!</v>
      </c>
      <c r="G1301" s="81" t="e">
        <f t="shared" si="85"/>
        <v>#REF!</v>
      </c>
    </row>
    <row r="1302" spans="1:7" ht="12.75" x14ac:dyDescent="0.2">
      <c r="A1302" s="236" t="e">
        <f>'Запит 2-8'!#REF!</f>
        <v>#REF!</v>
      </c>
      <c r="B1302" s="762" t="s">
        <v>108</v>
      </c>
      <c r="C1302" s="763"/>
      <c r="D1302" s="763"/>
      <c r="E1302" s="764"/>
      <c r="F1302" s="764"/>
      <c r="G1302" s="81" t="e">
        <f>G1303</f>
        <v>#REF!</v>
      </c>
    </row>
    <row r="1303" spans="1:7" x14ac:dyDescent="0.25">
      <c r="A1303" s="218" t="e">
        <f>'Запит 2-8'!#REF!</f>
        <v>#REF!</v>
      </c>
      <c r="B1303" s="241" t="e">
        <f>IF('Запит 2-8'!#REF!&lt;&gt;"",'Запит 2-8'!#REF!,"")</f>
        <v>#REF!</v>
      </c>
      <c r="C1303" s="242" t="e">
        <f>'Запит 2-8'!#REF!</f>
        <v>#REF!</v>
      </c>
      <c r="D1303" s="243" t="e">
        <f>'Запит 2-8'!#REF!</f>
        <v>#REF!</v>
      </c>
      <c r="E1303" s="349"/>
      <c r="F1303" s="352" t="e">
        <f>#REF!+#REF!</f>
        <v>#REF!</v>
      </c>
      <c r="G1303" s="81" t="e">
        <f t="shared" ref="G1303:G1317" si="86">IF(B1303&lt;&gt;"","Для друку","")</f>
        <v>#REF!</v>
      </c>
    </row>
    <row r="1304" spans="1:7" x14ac:dyDescent="0.25">
      <c r="A1304" s="218" t="e">
        <f>'Запит 2-8'!#REF!</f>
        <v>#REF!</v>
      </c>
      <c r="B1304" s="48" t="e">
        <f>IF('Запит 2-8'!#REF!&lt;&gt;"",'Запит 2-8'!#REF!,"")</f>
        <v>#REF!</v>
      </c>
      <c r="C1304" s="49" t="e">
        <f>'Запит 2-8'!#REF!</f>
        <v>#REF!</v>
      </c>
      <c r="D1304" s="50" t="e">
        <f>'Запит 2-8'!#REF!</f>
        <v>#REF!</v>
      </c>
      <c r="E1304" s="350"/>
      <c r="F1304" s="353" t="e">
        <f>#REF!+#REF!</f>
        <v>#REF!</v>
      </c>
      <c r="G1304" s="81" t="e">
        <f t="shared" si="86"/>
        <v>#REF!</v>
      </c>
    </row>
    <row r="1305" spans="1:7" x14ac:dyDescent="0.25">
      <c r="A1305" s="218" t="e">
        <f>'Запит 2-8'!#REF!</f>
        <v>#REF!</v>
      </c>
      <c r="B1305" s="48" t="e">
        <f>IF('Запит 2-8'!#REF!&lt;&gt;"",'Запит 2-8'!#REF!,"")</f>
        <v>#REF!</v>
      </c>
      <c r="C1305" s="49" t="e">
        <f>'Запит 2-8'!#REF!</f>
        <v>#REF!</v>
      </c>
      <c r="D1305" s="50" t="e">
        <f>'Запит 2-8'!#REF!</f>
        <v>#REF!</v>
      </c>
      <c r="E1305" s="350"/>
      <c r="F1305" s="353" t="e">
        <f>#REF!+#REF!</f>
        <v>#REF!</v>
      </c>
      <c r="G1305" s="81" t="e">
        <f t="shared" si="86"/>
        <v>#REF!</v>
      </c>
    </row>
    <row r="1306" spans="1:7" x14ac:dyDescent="0.25">
      <c r="A1306" s="218" t="e">
        <f>'Запит 2-8'!#REF!</f>
        <v>#REF!</v>
      </c>
      <c r="B1306" s="48" t="e">
        <f>IF('Запит 2-8'!#REF!&lt;&gt;"",'Запит 2-8'!#REF!,"")</f>
        <v>#REF!</v>
      </c>
      <c r="C1306" s="49" t="e">
        <f>'Запит 2-8'!#REF!</f>
        <v>#REF!</v>
      </c>
      <c r="D1306" s="50" t="e">
        <f>'Запит 2-8'!#REF!</f>
        <v>#REF!</v>
      </c>
      <c r="E1306" s="229"/>
      <c r="F1306" s="353" t="e">
        <f>#REF!+#REF!</f>
        <v>#REF!</v>
      </c>
      <c r="G1306" s="81" t="e">
        <f t="shared" si="86"/>
        <v>#REF!</v>
      </c>
    </row>
    <row r="1307" spans="1:7" x14ac:dyDescent="0.25">
      <c r="A1307" s="218" t="e">
        <f>'Запит 2-8'!#REF!</f>
        <v>#REF!</v>
      </c>
      <c r="B1307" s="48" t="e">
        <f>IF('Запит 2-8'!#REF!&lt;&gt;"",'Запит 2-8'!#REF!,"")</f>
        <v>#REF!</v>
      </c>
      <c r="C1307" s="49" t="e">
        <f>'Запит 2-8'!#REF!</f>
        <v>#REF!</v>
      </c>
      <c r="D1307" s="50" t="e">
        <f>'Запит 2-8'!#REF!</f>
        <v>#REF!</v>
      </c>
      <c r="E1307" s="350"/>
      <c r="F1307" s="353" t="e">
        <f>#REF!+#REF!</f>
        <v>#REF!</v>
      </c>
      <c r="G1307" s="81" t="e">
        <f t="shared" si="86"/>
        <v>#REF!</v>
      </c>
    </row>
    <row r="1308" spans="1:7" x14ac:dyDescent="0.25">
      <c r="A1308" s="218" t="e">
        <f>'Запит 2-8'!#REF!</f>
        <v>#REF!</v>
      </c>
      <c r="B1308" s="48" t="e">
        <f>IF('Запит 2-8'!#REF!&lt;&gt;"",'Запит 2-8'!#REF!,"")</f>
        <v>#REF!</v>
      </c>
      <c r="C1308" s="49" t="e">
        <f>'Запит 2-8'!#REF!</f>
        <v>#REF!</v>
      </c>
      <c r="D1308" s="50" t="e">
        <f>'Запит 2-8'!#REF!</f>
        <v>#REF!</v>
      </c>
      <c r="E1308" s="350"/>
      <c r="F1308" s="353" t="e">
        <f>#REF!+#REF!</f>
        <v>#REF!</v>
      </c>
      <c r="G1308" s="81" t="e">
        <f t="shared" si="86"/>
        <v>#REF!</v>
      </c>
    </row>
    <row r="1309" spans="1:7" x14ac:dyDescent="0.25">
      <c r="A1309" s="218" t="e">
        <f>'Запит 2-8'!#REF!</f>
        <v>#REF!</v>
      </c>
      <c r="B1309" s="48" t="e">
        <f>IF('Запит 2-8'!#REF!&lt;&gt;"",'Запит 2-8'!#REF!,"")</f>
        <v>#REF!</v>
      </c>
      <c r="C1309" s="49" t="e">
        <f>'Запит 2-8'!#REF!</f>
        <v>#REF!</v>
      </c>
      <c r="D1309" s="50" t="e">
        <f>'Запит 2-8'!#REF!</f>
        <v>#REF!</v>
      </c>
      <c r="E1309" s="350"/>
      <c r="F1309" s="353" t="e">
        <f>#REF!+#REF!</f>
        <v>#REF!</v>
      </c>
      <c r="G1309" s="81" t="e">
        <f t="shared" si="86"/>
        <v>#REF!</v>
      </c>
    </row>
    <row r="1310" spans="1:7" x14ac:dyDescent="0.25">
      <c r="A1310" s="218" t="e">
        <f>'Запит 2-8'!#REF!</f>
        <v>#REF!</v>
      </c>
      <c r="B1310" s="48" t="e">
        <f>IF('Запит 2-8'!#REF!&lt;&gt;"",'Запит 2-8'!#REF!,"")</f>
        <v>#REF!</v>
      </c>
      <c r="C1310" s="49" t="e">
        <f>'Запит 2-8'!#REF!</f>
        <v>#REF!</v>
      </c>
      <c r="D1310" s="50" t="e">
        <f>'Запит 2-8'!#REF!</f>
        <v>#REF!</v>
      </c>
      <c r="E1310" s="350"/>
      <c r="F1310" s="353" t="e">
        <f>#REF!+#REF!</f>
        <v>#REF!</v>
      </c>
      <c r="G1310" s="81" t="e">
        <f t="shared" si="86"/>
        <v>#REF!</v>
      </c>
    </row>
    <row r="1311" spans="1:7" x14ac:dyDescent="0.25">
      <c r="A1311" s="218" t="e">
        <f>'Запит 2-8'!#REF!</f>
        <v>#REF!</v>
      </c>
      <c r="B1311" s="48" t="e">
        <f>IF('Запит 2-8'!#REF!&lt;&gt;"",'Запит 2-8'!#REF!,"")</f>
        <v>#REF!</v>
      </c>
      <c r="C1311" s="49" t="e">
        <f>'Запит 2-8'!#REF!</f>
        <v>#REF!</v>
      </c>
      <c r="D1311" s="50" t="e">
        <f>'Запит 2-8'!#REF!</f>
        <v>#REF!</v>
      </c>
      <c r="E1311" s="350"/>
      <c r="F1311" s="353" t="e">
        <f>#REF!+#REF!</f>
        <v>#REF!</v>
      </c>
      <c r="G1311" s="81" t="e">
        <f t="shared" si="86"/>
        <v>#REF!</v>
      </c>
    </row>
    <row r="1312" spans="1:7" x14ac:dyDescent="0.25">
      <c r="A1312" s="218" t="e">
        <f>'Запит 2-8'!#REF!</f>
        <v>#REF!</v>
      </c>
      <c r="B1312" s="48" t="e">
        <f>IF('Запит 2-8'!#REF!&lt;&gt;"",'Запит 2-8'!#REF!,"")</f>
        <v>#REF!</v>
      </c>
      <c r="C1312" s="49" t="e">
        <f>'Запит 2-8'!#REF!</f>
        <v>#REF!</v>
      </c>
      <c r="D1312" s="50" t="e">
        <f>'Запит 2-8'!#REF!</f>
        <v>#REF!</v>
      </c>
      <c r="E1312" s="350"/>
      <c r="F1312" s="353" t="e">
        <f>#REF!+#REF!</f>
        <v>#REF!</v>
      </c>
      <c r="G1312" s="81" t="e">
        <f t="shared" si="86"/>
        <v>#REF!</v>
      </c>
    </row>
    <row r="1313" spans="1:7" x14ac:dyDescent="0.25">
      <c r="A1313" s="218" t="e">
        <f>'Запит 2-8'!#REF!</f>
        <v>#REF!</v>
      </c>
      <c r="B1313" s="48" t="e">
        <f>IF('Запит 2-8'!#REF!&lt;&gt;"",'Запит 2-8'!#REF!,"")</f>
        <v>#REF!</v>
      </c>
      <c r="C1313" s="49" t="e">
        <f>'Запит 2-8'!#REF!</f>
        <v>#REF!</v>
      </c>
      <c r="D1313" s="50" t="e">
        <f>'Запит 2-8'!#REF!</f>
        <v>#REF!</v>
      </c>
      <c r="E1313" s="350"/>
      <c r="F1313" s="353" t="e">
        <f>#REF!+#REF!</f>
        <v>#REF!</v>
      </c>
      <c r="G1313" s="81" t="e">
        <f t="shared" si="86"/>
        <v>#REF!</v>
      </c>
    </row>
    <row r="1314" spans="1:7" x14ac:dyDescent="0.25">
      <c r="A1314" s="218" t="e">
        <f>'Запит 2-8'!#REF!</f>
        <v>#REF!</v>
      </c>
      <c r="B1314" s="48" t="e">
        <f>IF('Запит 2-8'!#REF!&lt;&gt;"",'Запит 2-8'!#REF!,"")</f>
        <v>#REF!</v>
      </c>
      <c r="C1314" s="49" t="e">
        <f>'Запит 2-8'!#REF!</f>
        <v>#REF!</v>
      </c>
      <c r="D1314" s="50" t="e">
        <f>'Запит 2-8'!#REF!</f>
        <v>#REF!</v>
      </c>
      <c r="E1314" s="350"/>
      <c r="F1314" s="353" t="e">
        <f>#REF!+#REF!</f>
        <v>#REF!</v>
      </c>
      <c r="G1314" s="81" t="e">
        <f t="shared" si="86"/>
        <v>#REF!</v>
      </c>
    </row>
    <row r="1315" spans="1:7" x14ac:dyDescent="0.25">
      <c r="A1315" s="218" t="e">
        <f>'Запит 2-8'!#REF!</f>
        <v>#REF!</v>
      </c>
      <c r="B1315" s="48" t="e">
        <f>IF('Запит 2-8'!#REF!&lt;&gt;"",'Запит 2-8'!#REF!,"")</f>
        <v>#REF!</v>
      </c>
      <c r="C1315" s="49" t="e">
        <f>'Запит 2-8'!#REF!</f>
        <v>#REF!</v>
      </c>
      <c r="D1315" s="50" t="e">
        <f>'Запит 2-8'!#REF!</f>
        <v>#REF!</v>
      </c>
      <c r="E1315" s="350"/>
      <c r="F1315" s="353" t="e">
        <f>#REF!+#REF!</f>
        <v>#REF!</v>
      </c>
      <c r="G1315" s="81" t="e">
        <f t="shared" si="86"/>
        <v>#REF!</v>
      </c>
    </row>
    <row r="1316" spans="1:7" x14ac:dyDescent="0.25">
      <c r="A1316" s="218" t="e">
        <f>'Запит 2-8'!#REF!</f>
        <v>#REF!</v>
      </c>
      <c r="B1316" s="48" t="e">
        <f>IF('Запит 2-8'!#REF!&lt;&gt;"",'Запит 2-8'!#REF!,"")</f>
        <v>#REF!</v>
      </c>
      <c r="C1316" s="49" t="e">
        <f>'Запит 2-8'!#REF!</f>
        <v>#REF!</v>
      </c>
      <c r="D1316" s="50" t="e">
        <f>'Запит 2-8'!#REF!</f>
        <v>#REF!</v>
      </c>
      <c r="E1316" s="350"/>
      <c r="F1316" s="353" t="e">
        <f>#REF!+#REF!</f>
        <v>#REF!</v>
      </c>
      <c r="G1316" s="81" t="e">
        <f t="shared" si="86"/>
        <v>#REF!</v>
      </c>
    </row>
    <row r="1317" spans="1:7" x14ac:dyDescent="0.25">
      <c r="A1317" s="218" t="e">
        <f>'Запит 2-8'!#REF!</f>
        <v>#REF!</v>
      </c>
      <c r="B1317" s="237" t="e">
        <f>IF('Запит 2-8'!#REF!&lt;&gt;"",'Запит 2-8'!#REF!,"")</f>
        <v>#REF!</v>
      </c>
      <c r="C1317" s="238" t="e">
        <f>'Запит 2-8'!#REF!</f>
        <v>#REF!</v>
      </c>
      <c r="D1317" s="239" t="e">
        <f>'Запит 2-8'!#REF!</f>
        <v>#REF!</v>
      </c>
      <c r="E1317" s="351"/>
      <c r="F1317" s="354" t="e">
        <f>#REF!+#REF!</f>
        <v>#REF!</v>
      </c>
      <c r="G1317" s="81" t="e">
        <f t="shared" si="86"/>
        <v>#REF!</v>
      </c>
    </row>
    <row r="1318" spans="1:7" ht="12.75" x14ac:dyDescent="0.2">
      <c r="A1318" s="236" t="e">
        <f>'Запит 2-8'!#REF!</f>
        <v>#REF!</v>
      </c>
      <c r="B1318" s="762" t="s">
        <v>109</v>
      </c>
      <c r="C1318" s="763"/>
      <c r="D1318" s="763"/>
      <c r="E1318" s="764"/>
      <c r="F1318" s="764"/>
      <c r="G1318" s="81" t="e">
        <f>G1319</f>
        <v>#REF!</v>
      </c>
    </row>
    <row r="1319" spans="1:7" x14ac:dyDescent="0.25">
      <c r="A1319" s="218" t="e">
        <f>'Запит 2-8'!#REF!</f>
        <v>#REF!</v>
      </c>
      <c r="B1319" s="241" t="e">
        <f>IF('Запит 2-8'!#REF!&lt;&gt;"",'Запит 2-8'!#REF!,"")</f>
        <v>#REF!</v>
      </c>
      <c r="C1319" s="242" t="e">
        <f>'Запит 2-8'!#REF!</f>
        <v>#REF!</v>
      </c>
      <c r="D1319" s="243" t="e">
        <f>'Запит 2-8'!#REF!</f>
        <v>#REF!</v>
      </c>
      <c r="E1319" s="440" t="s">
        <v>30</v>
      </c>
      <c r="F1319" s="352" t="e">
        <f>#REF!+#REF!</f>
        <v>#REF!</v>
      </c>
      <c r="G1319" s="81" t="e">
        <f t="shared" ref="G1319:G1328" si="87">IF(B1319&lt;&gt;"","Для друку","")</f>
        <v>#REF!</v>
      </c>
    </row>
    <row r="1320" spans="1:7" x14ac:dyDescent="0.25">
      <c r="A1320" s="218" t="e">
        <f>'Запит 2-8'!#REF!</f>
        <v>#REF!</v>
      </c>
      <c r="B1320" s="48" t="e">
        <f>IF('Запит 2-8'!#REF!&lt;&gt;"",'Запит 2-8'!#REF!,"")</f>
        <v>#REF!</v>
      </c>
      <c r="C1320" s="49" t="e">
        <f>'Запит 2-8'!#REF!</f>
        <v>#REF!</v>
      </c>
      <c r="D1320" s="50" t="e">
        <f>'Запит 2-8'!#REF!</f>
        <v>#REF!</v>
      </c>
      <c r="E1320" s="441" t="s">
        <v>30</v>
      </c>
      <c r="F1320" s="353" t="e">
        <f>#REF!+#REF!</f>
        <v>#REF!</v>
      </c>
      <c r="G1320" s="81" t="e">
        <f t="shared" si="87"/>
        <v>#REF!</v>
      </c>
    </row>
    <row r="1321" spans="1:7" x14ac:dyDescent="0.25">
      <c r="A1321" s="218" t="e">
        <f>'Запит 2-8'!#REF!</f>
        <v>#REF!</v>
      </c>
      <c r="B1321" s="48" t="e">
        <f>IF('Запит 2-8'!#REF!&lt;&gt;"",'Запит 2-8'!#REF!,"")</f>
        <v>#REF!</v>
      </c>
      <c r="C1321" s="49" t="e">
        <f>'Запит 2-8'!#REF!</f>
        <v>#REF!</v>
      </c>
      <c r="D1321" s="50" t="e">
        <f>'Запит 2-8'!#REF!</f>
        <v>#REF!</v>
      </c>
      <c r="E1321" s="441" t="s">
        <v>30</v>
      </c>
      <c r="F1321" s="353" t="e">
        <f>#REF!+#REF!</f>
        <v>#REF!</v>
      </c>
      <c r="G1321" s="81" t="e">
        <f t="shared" si="87"/>
        <v>#REF!</v>
      </c>
    </row>
    <row r="1322" spans="1:7" x14ac:dyDescent="0.25">
      <c r="A1322" s="218" t="e">
        <f>'Запит 2-8'!#REF!</f>
        <v>#REF!</v>
      </c>
      <c r="B1322" s="48" t="e">
        <f>IF('Запит 2-8'!#REF!&lt;&gt;"",'Запит 2-8'!#REF!,"")</f>
        <v>#REF!</v>
      </c>
      <c r="C1322" s="49" t="e">
        <f>'Запит 2-8'!#REF!</f>
        <v>#REF!</v>
      </c>
      <c r="D1322" s="50" t="e">
        <f>'Запит 2-8'!#REF!</f>
        <v>#REF!</v>
      </c>
      <c r="E1322" s="441" t="s">
        <v>30</v>
      </c>
      <c r="F1322" s="353" t="e">
        <f>#REF!+#REF!</f>
        <v>#REF!</v>
      </c>
      <c r="G1322" s="81" t="e">
        <f t="shared" si="87"/>
        <v>#REF!</v>
      </c>
    </row>
    <row r="1323" spans="1:7" x14ac:dyDescent="0.25">
      <c r="A1323" s="218" t="e">
        <f>'Запит 2-8'!#REF!</f>
        <v>#REF!</v>
      </c>
      <c r="B1323" s="48" t="e">
        <f>IF('Запит 2-8'!#REF!&lt;&gt;"",'Запит 2-8'!#REF!,"")</f>
        <v>#REF!</v>
      </c>
      <c r="C1323" s="49" t="e">
        <f>'Запит 2-8'!#REF!</f>
        <v>#REF!</v>
      </c>
      <c r="D1323" s="50" t="e">
        <f>'Запит 2-8'!#REF!</f>
        <v>#REF!</v>
      </c>
      <c r="E1323" s="441" t="s">
        <v>30</v>
      </c>
      <c r="F1323" s="353" t="e">
        <f>#REF!+#REF!</f>
        <v>#REF!</v>
      </c>
      <c r="G1323" s="81" t="e">
        <f t="shared" si="87"/>
        <v>#REF!</v>
      </c>
    </row>
    <row r="1324" spans="1:7" x14ac:dyDescent="0.25">
      <c r="A1324" s="218" t="e">
        <f>'Запит 2-8'!#REF!</f>
        <v>#REF!</v>
      </c>
      <c r="B1324" s="48" t="e">
        <f>IF('Запит 2-8'!#REF!&lt;&gt;"",'Запит 2-8'!#REF!,"")</f>
        <v>#REF!</v>
      </c>
      <c r="C1324" s="49" t="e">
        <f>'Запит 2-8'!#REF!</f>
        <v>#REF!</v>
      </c>
      <c r="D1324" s="50" t="e">
        <f>'Запит 2-8'!#REF!</f>
        <v>#REF!</v>
      </c>
      <c r="E1324" s="441" t="s">
        <v>30</v>
      </c>
      <c r="F1324" s="353" t="e">
        <f>#REF!+#REF!</f>
        <v>#REF!</v>
      </c>
      <c r="G1324" s="81" t="e">
        <f t="shared" si="87"/>
        <v>#REF!</v>
      </c>
    </row>
    <row r="1325" spans="1:7" x14ac:dyDescent="0.25">
      <c r="A1325" s="218" t="e">
        <f>'Запит 2-8'!#REF!</f>
        <v>#REF!</v>
      </c>
      <c r="B1325" s="48" t="e">
        <f>IF('Запит 2-8'!#REF!&lt;&gt;"",'Запит 2-8'!#REF!,"")</f>
        <v>#REF!</v>
      </c>
      <c r="C1325" s="49" t="e">
        <f>'Запит 2-8'!#REF!</f>
        <v>#REF!</v>
      </c>
      <c r="D1325" s="50" t="e">
        <f>'Запит 2-8'!#REF!</f>
        <v>#REF!</v>
      </c>
      <c r="E1325" s="441" t="s">
        <v>30</v>
      </c>
      <c r="F1325" s="353" t="e">
        <f>#REF!+#REF!</f>
        <v>#REF!</v>
      </c>
      <c r="G1325" s="81" t="e">
        <f t="shared" si="87"/>
        <v>#REF!</v>
      </c>
    </row>
    <row r="1326" spans="1:7" x14ac:dyDescent="0.25">
      <c r="A1326" s="218" t="e">
        <f>'Запит 2-8'!#REF!</f>
        <v>#REF!</v>
      </c>
      <c r="B1326" s="48" t="e">
        <f>IF('Запит 2-8'!#REF!&lt;&gt;"",'Запит 2-8'!#REF!,"")</f>
        <v>#REF!</v>
      </c>
      <c r="C1326" s="49" t="e">
        <f>'Запит 2-8'!#REF!</f>
        <v>#REF!</v>
      </c>
      <c r="D1326" s="50" t="e">
        <f>'Запит 2-8'!#REF!</f>
        <v>#REF!</v>
      </c>
      <c r="E1326" s="441" t="s">
        <v>30</v>
      </c>
      <c r="F1326" s="353" t="e">
        <f>#REF!+#REF!</f>
        <v>#REF!</v>
      </c>
      <c r="G1326" s="81" t="e">
        <f t="shared" si="87"/>
        <v>#REF!</v>
      </c>
    </row>
    <row r="1327" spans="1:7" ht="12.75" customHeight="1" x14ac:dyDescent="0.25">
      <c r="A1327" s="218" t="e">
        <f>'Запит 2-8'!#REF!</f>
        <v>#REF!</v>
      </c>
      <c r="B1327" s="48" t="e">
        <f>IF('Запит 2-8'!#REF!&lt;&gt;"",'Запит 2-8'!#REF!,"")</f>
        <v>#REF!</v>
      </c>
      <c r="C1327" s="49" t="e">
        <f>'Запит 2-8'!#REF!</f>
        <v>#REF!</v>
      </c>
      <c r="D1327" s="50" t="e">
        <f>'Запит 2-8'!#REF!</f>
        <v>#REF!</v>
      </c>
      <c r="E1327" s="441" t="s">
        <v>30</v>
      </c>
      <c r="F1327" s="353" t="e">
        <f>#REF!+#REF!</f>
        <v>#REF!</v>
      </c>
      <c r="G1327" s="81" t="e">
        <f t="shared" si="87"/>
        <v>#REF!</v>
      </c>
    </row>
    <row r="1328" spans="1:7" x14ac:dyDescent="0.25">
      <c r="A1328" s="240" t="e">
        <f>'Запит 2-8'!#REF!</f>
        <v>#REF!</v>
      </c>
      <c r="B1328" s="48" t="e">
        <f>IF('Запит 2-8'!#REF!&lt;&gt;"",'Запит 2-8'!#REF!,"")</f>
        <v>#REF!</v>
      </c>
      <c r="C1328" s="49" t="e">
        <f>'Запит 2-8'!#REF!</f>
        <v>#REF!</v>
      </c>
      <c r="D1328" s="50" t="e">
        <f>'Запит 2-8'!#REF!</f>
        <v>#REF!</v>
      </c>
      <c r="E1328" s="442" t="s">
        <v>30</v>
      </c>
      <c r="F1328" s="354" t="e">
        <f>#REF!+#REF!</f>
        <v>#REF!</v>
      </c>
      <c r="G1328" s="81" t="e">
        <f t="shared" si="87"/>
        <v>#REF!</v>
      </c>
    </row>
    <row r="1329" spans="1:7" ht="12.75" customHeight="1" x14ac:dyDescent="0.2">
      <c r="A1329" s="760" t="e">
        <f>'Запит 2-8'!#REF!</f>
        <v>#REF!</v>
      </c>
      <c r="B1329" s="761"/>
      <c r="C1329" s="761"/>
      <c r="D1329" s="761"/>
      <c r="E1329" s="761"/>
      <c r="F1329" s="761"/>
      <c r="G1329" s="81" t="e">
        <f>G1330</f>
        <v>#REF!</v>
      </c>
    </row>
    <row r="1330" spans="1:7" ht="12.75" x14ac:dyDescent="0.2">
      <c r="A1330" s="235" t="s">
        <v>4</v>
      </c>
      <c r="B1330" s="762" t="s">
        <v>106</v>
      </c>
      <c r="C1330" s="763"/>
      <c r="D1330" s="763"/>
      <c r="E1330" s="765"/>
      <c r="F1330" s="765"/>
      <c r="G1330" s="81" t="e">
        <f>G1331</f>
        <v>#REF!</v>
      </c>
    </row>
    <row r="1331" spans="1:7" x14ac:dyDescent="0.25">
      <c r="A1331" s="218" t="e">
        <f>'Запит 2-8'!#REF!</f>
        <v>#REF!</v>
      </c>
      <c r="B1331" s="241" t="e">
        <f>IF('Запит 2-8'!#REF!&lt;&gt;"",'Запит 2-8'!#REF!,"")</f>
        <v>#REF!</v>
      </c>
      <c r="C1331" s="242" t="e">
        <f>'Запит 2-8'!#REF!</f>
        <v>#REF!</v>
      </c>
      <c r="D1331" s="243" t="e">
        <f>'Запит 2-8'!#REF!</f>
        <v>#REF!</v>
      </c>
      <c r="E1331" s="349"/>
      <c r="F1331" s="352" t="e">
        <f>#REF!+#REF!</f>
        <v>#REF!</v>
      </c>
      <c r="G1331" s="81" t="e">
        <f>IF(B1331&lt;&gt;"","Для друку","")</f>
        <v>#REF!</v>
      </c>
    </row>
    <row r="1332" spans="1:7" x14ac:dyDescent="0.25">
      <c r="A1332" s="218" t="e">
        <f>'Запит 2-8'!#REF!</f>
        <v>#REF!</v>
      </c>
      <c r="B1332" s="48" t="e">
        <f>IF('Запит 2-8'!#REF!&lt;&gt;"",'Запит 2-8'!#REF!,"")</f>
        <v>#REF!</v>
      </c>
      <c r="C1332" s="49" t="e">
        <f>'Запит 2-8'!#REF!</f>
        <v>#REF!</v>
      </c>
      <c r="D1332" s="50" t="e">
        <f>'Запит 2-8'!#REF!</f>
        <v>#REF!</v>
      </c>
      <c r="E1332" s="350"/>
      <c r="F1332" s="353" t="e">
        <f>#REF!+#REF!</f>
        <v>#REF!</v>
      </c>
      <c r="G1332" s="81" t="e">
        <f>IF(B1332&lt;&gt;"","Для друку","")</f>
        <v>#REF!</v>
      </c>
    </row>
    <row r="1333" spans="1:7" x14ac:dyDescent="0.25">
      <c r="A1333" s="218" t="e">
        <f>'Запит 2-8'!#REF!</f>
        <v>#REF!</v>
      </c>
      <c r="B1333" s="48" t="e">
        <f>IF('Запит 2-8'!#REF!&lt;&gt;"",'Запит 2-8'!#REF!,"")</f>
        <v>#REF!</v>
      </c>
      <c r="C1333" s="49" t="e">
        <f>'Запит 2-8'!#REF!</f>
        <v>#REF!</v>
      </c>
      <c r="D1333" s="50" t="e">
        <f>'Запит 2-8'!#REF!</f>
        <v>#REF!</v>
      </c>
      <c r="E1333" s="350"/>
      <c r="F1333" s="353" t="e">
        <f>#REF!+#REF!</f>
        <v>#REF!</v>
      </c>
      <c r="G1333" s="81" t="e">
        <f>IF(B1333&lt;&gt;"","Для друку","")</f>
        <v>#REF!</v>
      </c>
    </row>
    <row r="1334" spans="1:7" x14ac:dyDescent="0.25">
      <c r="A1334" s="218" t="e">
        <f>'Запит 2-8'!#REF!</f>
        <v>#REF!</v>
      </c>
      <c r="B1334" s="48" t="e">
        <f>IF('Запит 2-8'!#REF!&lt;&gt;"",'Запит 2-8'!#REF!,"")</f>
        <v>#REF!</v>
      </c>
      <c r="C1334" s="49" t="e">
        <f>'Запит 2-8'!#REF!</f>
        <v>#REF!</v>
      </c>
      <c r="D1334" s="50" t="e">
        <f>'Запит 2-8'!#REF!</f>
        <v>#REF!</v>
      </c>
      <c r="E1334" s="229"/>
      <c r="F1334" s="353" t="e">
        <f>#REF!+#REF!</f>
        <v>#REF!</v>
      </c>
      <c r="G1334" s="81" t="e">
        <f>IF(B1334&lt;&gt;"","Для друку","")</f>
        <v>#REF!</v>
      </c>
    </row>
    <row r="1335" spans="1:7" x14ac:dyDescent="0.25">
      <c r="A1335" s="218" t="e">
        <f>'Запит 2-8'!#REF!</f>
        <v>#REF!</v>
      </c>
      <c r="B1335" s="48" t="e">
        <f>IF('Запит 2-8'!#REF!&lt;&gt;"",'Запит 2-8'!#REF!,"")</f>
        <v>#REF!</v>
      </c>
      <c r="C1335" s="49" t="e">
        <f>'Запит 2-8'!#REF!</f>
        <v>#REF!</v>
      </c>
      <c r="D1335" s="50" t="e">
        <f>'Запит 2-8'!#REF!</f>
        <v>#REF!</v>
      </c>
      <c r="E1335" s="350"/>
      <c r="F1335" s="353" t="e">
        <f>#REF!+#REF!</f>
        <v>#REF!</v>
      </c>
      <c r="G1335" s="81" t="e">
        <f>IF(B1335&lt;&gt;"","Для друку","")</f>
        <v>#REF!</v>
      </c>
    </row>
    <row r="1336" spans="1:7" x14ac:dyDescent="0.25">
      <c r="A1336" s="218" t="e">
        <f>'Запит 2-8'!#REF!</f>
        <v>#REF!</v>
      </c>
      <c r="B1336" s="48" t="e">
        <f>IF('Запит 2-8'!#REF!&lt;&gt;"",'Запит 2-8'!#REF!,"")</f>
        <v>#REF!</v>
      </c>
      <c r="C1336" s="49" t="e">
        <f>'Запит 2-8'!#REF!</f>
        <v>#REF!</v>
      </c>
      <c r="D1336" s="50" t="e">
        <f>'Запит 2-8'!#REF!</f>
        <v>#REF!</v>
      </c>
      <c r="E1336" s="350"/>
      <c r="F1336" s="353" t="e">
        <f>#REF!+#REF!</f>
        <v>#REF!</v>
      </c>
      <c r="G1336" s="81" t="e">
        <f t="shared" ref="G1336:G1345" si="88">IF(B1336&lt;&gt;"","Для друку","")</f>
        <v>#REF!</v>
      </c>
    </row>
    <row r="1337" spans="1:7" x14ac:dyDescent="0.25">
      <c r="A1337" s="218" t="e">
        <f>'Запит 2-8'!#REF!</f>
        <v>#REF!</v>
      </c>
      <c r="B1337" s="48" t="e">
        <f>IF('Запит 2-8'!#REF!&lt;&gt;"",'Запит 2-8'!#REF!,"")</f>
        <v>#REF!</v>
      </c>
      <c r="C1337" s="49" t="e">
        <f>'Запит 2-8'!#REF!</f>
        <v>#REF!</v>
      </c>
      <c r="D1337" s="50" t="e">
        <f>'Запит 2-8'!#REF!</f>
        <v>#REF!</v>
      </c>
      <c r="E1337" s="350"/>
      <c r="F1337" s="353" t="e">
        <f>#REF!+#REF!</f>
        <v>#REF!</v>
      </c>
      <c r="G1337" s="81" t="e">
        <f t="shared" si="88"/>
        <v>#REF!</v>
      </c>
    </row>
    <row r="1338" spans="1:7" x14ac:dyDescent="0.25">
      <c r="A1338" s="218" t="e">
        <f>'Запит 2-8'!#REF!</f>
        <v>#REF!</v>
      </c>
      <c r="B1338" s="48" t="e">
        <f>IF('Запит 2-8'!#REF!&lt;&gt;"",'Запит 2-8'!#REF!,"")</f>
        <v>#REF!</v>
      </c>
      <c r="C1338" s="49" t="e">
        <f>'Запит 2-8'!#REF!</f>
        <v>#REF!</v>
      </c>
      <c r="D1338" s="50" t="e">
        <f>'Запит 2-8'!#REF!</f>
        <v>#REF!</v>
      </c>
      <c r="E1338" s="350"/>
      <c r="F1338" s="353" t="e">
        <f>#REF!+#REF!</f>
        <v>#REF!</v>
      </c>
      <c r="G1338" s="81" t="e">
        <f t="shared" si="88"/>
        <v>#REF!</v>
      </c>
    </row>
    <row r="1339" spans="1:7" x14ac:dyDescent="0.25">
      <c r="A1339" s="218" t="e">
        <f>'Запит 2-8'!#REF!</f>
        <v>#REF!</v>
      </c>
      <c r="B1339" s="48" t="e">
        <f>IF('Запит 2-8'!#REF!&lt;&gt;"",'Запит 2-8'!#REF!,"")</f>
        <v>#REF!</v>
      </c>
      <c r="C1339" s="49" t="e">
        <f>'Запит 2-8'!#REF!</f>
        <v>#REF!</v>
      </c>
      <c r="D1339" s="50" t="e">
        <f>'Запит 2-8'!#REF!</f>
        <v>#REF!</v>
      </c>
      <c r="E1339" s="350"/>
      <c r="F1339" s="353" t="e">
        <f>#REF!+#REF!</f>
        <v>#REF!</v>
      </c>
      <c r="G1339" s="81" t="e">
        <f t="shared" si="88"/>
        <v>#REF!</v>
      </c>
    </row>
    <row r="1340" spans="1:7" x14ac:dyDescent="0.25">
      <c r="A1340" s="218" t="e">
        <f>'Запит 2-8'!#REF!</f>
        <v>#REF!</v>
      </c>
      <c r="B1340" s="48" t="e">
        <f>IF('Запит 2-8'!#REF!&lt;&gt;"",'Запит 2-8'!#REF!,"")</f>
        <v>#REF!</v>
      </c>
      <c r="C1340" s="49" t="e">
        <f>'Запит 2-8'!#REF!</f>
        <v>#REF!</v>
      </c>
      <c r="D1340" s="50" t="e">
        <f>'Запит 2-8'!#REF!</f>
        <v>#REF!</v>
      </c>
      <c r="E1340" s="350"/>
      <c r="F1340" s="353" t="e">
        <f>#REF!+#REF!</f>
        <v>#REF!</v>
      </c>
      <c r="G1340" s="81" t="e">
        <f t="shared" si="88"/>
        <v>#REF!</v>
      </c>
    </row>
    <row r="1341" spans="1:7" x14ac:dyDescent="0.25">
      <c r="A1341" s="218" t="e">
        <f>'Запит 2-8'!#REF!</f>
        <v>#REF!</v>
      </c>
      <c r="B1341" s="48" t="e">
        <f>IF('Запит 2-8'!#REF!&lt;&gt;"",'Запит 2-8'!#REF!,"")</f>
        <v>#REF!</v>
      </c>
      <c r="C1341" s="49" t="e">
        <f>'Запит 2-8'!#REF!</f>
        <v>#REF!</v>
      </c>
      <c r="D1341" s="50" t="e">
        <f>'Запит 2-8'!#REF!</f>
        <v>#REF!</v>
      </c>
      <c r="E1341" s="350"/>
      <c r="F1341" s="353" t="e">
        <f>#REF!+#REF!</f>
        <v>#REF!</v>
      </c>
      <c r="G1341" s="81" t="e">
        <f t="shared" si="88"/>
        <v>#REF!</v>
      </c>
    </row>
    <row r="1342" spans="1:7" x14ac:dyDescent="0.25">
      <c r="A1342" s="218" t="e">
        <f>'Запит 2-8'!#REF!</f>
        <v>#REF!</v>
      </c>
      <c r="B1342" s="48" t="e">
        <f>IF('Запит 2-8'!#REF!&lt;&gt;"",'Запит 2-8'!#REF!,"")</f>
        <v>#REF!</v>
      </c>
      <c r="C1342" s="49" t="e">
        <f>'Запит 2-8'!#REF!</f>
        <v>#REF!</v>
      </c>
      <c r="D1342" s="50" t="e">
        <f>'Запит 2-8'!#REF!</f>
        <v>#REF!</v>
      </c>
      <c r="E1342" s="350"/>
      <c r="F1342" s="353" t="e">
        <f>#REF!+#REF!</f>
        <v>#REF!</v>
      </c>
      <c r="G1342" s="81" t="e">
        <f t="shared" si="88"/>
        <v>#REF!</v>
      </c>
    </row>
    <row r="1343" spans="1:7" x14ac:dyDescent="0.25">
      <c r="A1343" s="218" t="e">
        <f>'Запит 2-8'!#REF!</f>
        <v>#REF!</v>
      </c>
      <c r="B1343" s="48" t="e">
        <f>IF('Запит 2-8'!#REF!&lt;&gt;"",'Запит 2-8'!#REF!,"")</f>
        <v>#REF!</v>
      </c>
      <c r="C1343" s="49" t="e">
        <f>'Запит 2-8'!#REF!</f>
        <v>#REF!</v>
      </c>
      <c r="D1343" s="50" t="e">
        <f>'Запит 2-8'!#REF!</f>
        <v>#REF!</v>
      </c>
      <c r="E1343" s="350"/>
      <c r="F1343" s="353" t="e">
        <f>#REF!+#REF!</f>
        <v>#REF!</v>
      </c>
      <c r="G1343" s="81" t="e">
        <f t="shared" si="88"/>
        <v>#REF!</v>
      </c>
    </row>
    <row r="1344" spans="1:7" x14ac:dyDescent="0.25">
      <c r="A1344" s="218" t="e">
        <f>'Запит 2-8'!#REF!</f>
        <v>#REF!</v>
      </c>
      <c r="B1344" s="48" t="e">
        <f>IF('Запит 2-8'!#REF!&lt;&gt;"",'Запит 2-8'!#REF!,"")</f>
        <v>#REF!</v>
      </c>
      <c r="C1344" s="49" t="e">
        <f>'Запит 2-8'!#REF!</f>
        <v>#REF!</v>
      </c>
      <c r="D1344" s="50" t="e">
        <f>'Запит 2-8'!#REF!</f>
        <v>#REF!</v>
      </c>
      <c r="E1344" s="350"/>
      <c r="F1344" s="353" t="e">
        <f>#REF!+#REF!</f>
        <v>#REF!</v>
      </c>
      <c r="G1344" s="81" t="e">
        <f t="shared" si="88"/>
        <v>#REF!</v>
      </c>
    </row>
    <row r="1345" spans="1:7" x14ac:dyDescent="0.25">
      <c r="A1345" s="218" t="e">
        <f>'Запит 2-8'!#REF!</f>
        <v>#REF!</v>
      </c>
      <c r="B1345" s="237" t="e">
        <f>IF('Запит 2-8'!#REF!&lt;&gt;"",'Запит 2-8'!#REF!,"")</f>
        <v>#REF!</v>
      </c>
      <c r="C1345" s="238" t="e">
        <f>'Запит 2-8'!#REF!</f>
        <v>#REF!</v>
      </c>
      <c r="D1345" s="239" t="e">
        <f>'Запит 2-8'!#REF!</f>
        <v>#REF!</v>
      </c>
      <c r="E1345" s="351"/>
      <c r="F1345" s="354" t="e">
        <f>#REF!+#REF!</f>
        <v>#REF!</v>
      </c>
      <c r="G1345" s="81" t="e">
        <f t="shared" si="88"/>
        <v>#REF!</v>
      </c>
    </row>
    <row r="1346" spans="1:7" ht="12.75" x14ac:dyDescent="0.2">
      <c r="A1346" s="236" t="e">
        <f>'Запит 2-8'!#REF!</f>
        <v>#REF!</v>
      </c>
      <c r="B1346" s="762" t="s">
        <v>107</v>
      </c>
      <c r="C1346" s="763"/>
      <c r="D1346" s="763"/>
      <c r="E1346" s="764"/>
      <c r="F1346" s="764"/>
      <c r="G1346" s="81" t="e">
        <f>G1347</f>
        <v>#REF!</v>
      </c>
    </row>
    <row r="1347" spans="1:7" x14ac:dyDescent="0.25">
      <c r="A1347" s="218" t="e">
        <f>'Запит 2-8'!#REF!</f>
        <v>#REF!</v>
      </c>
      <c r="B1347" s="241" t="e">
        <f>IF('Запит 2-8'!#REF!&lt;&gt;"",'Запит 2-8'!#REF!,"")</f>
        <v>#REF!</v>
      </c>
      <c r="C1347" s="242" t="e">
        <f>'Запит 2-8'!#REF!</f>
        <v>#REF!</v>
      </c>
      <c r="D1347" s="243" t="e">
        <f>'Запит 2-8'!#REF!</f>
        <v>#REF!</v>
      </c>
      <c r="E1347" s="349"/>
      <c r="F1347" s="352" t="e">
        <f>#REF!+#REF!</f>
        <v>#REF!</v>
      </c>
      <c r="G1347" s="81" t="e">
        <f t="shared" ref="G1347:G1361" si="89">IF(B1347&lt;&gt;"","Для друку","")</f>
        <v>#REF!</v>
      </c>
    </row>
    <row r="1348" spans="1:7" x14ac:dyDescent="0.25">
      <c r="A1348" s="218" t="e">
        <f>'Запит 2-8'!#REF!</f>
        <v>#REF!</v>
      </c>
      <c r="B1348" s="48" t="e">
        <f>IF('Запит 2-8'!#REF!&lt;&gt;"",'Запит 2-8'!#REF!,"")</f>
        <v>#REF!</v>
      </c>
      <c r="C1348" s="49" t="e">
        <f>'Запит 2-8'!#REF!</f>
        <v>#REF!</v>
      </c>
      <c r="D1348" s="50" t="e">
        <f>'Запит 2-8'!#REF!</f>
        <v>#REF!</v>
      </c>
      <c r="E1348" s="350"/>
      <c r="F1348" s="353" t="e">
        <f>#REF!+#REF!</f>
        <v>#REF!</v>
      </c>
      <c r="G1348" s="81" t="e">
        <f t="shared" si="89"/>
        <v>#REF!</v>
      </c>
    </row>
    <row r="1349" spans="1:7" x14ac:dyDescent="0.25">
      <c r="A1349" s="218" t="e">
        <f>'Запит 2-8'!#REF!</f>
        <v>#REF!</v>
      </c>
      <c r="B1349" s="48" t="e">
        <f>IF('Запит 2-8'!#REF!&lt;&gt;"",'Запит 2-8'!#REF!,"")</f>
        <v>#REF!</v>
      </c>
      <c r="C1349" s="49" t="e">
        <f>'Запит 2-8'!#REF!</f>
        <v>#REF!</v>
      </c>
      <c r="D1349" s="50" t="e">
        <f>'Запит 2-8'!#REF!</f>
        <v>#REF!</v>
      </c>
      <c r="E1349" s="350"/>
      <c r="F1349" s="353" t="e">
        <f>#REF!+#REF!</f>
        <v>#REF!</v>
      </c>
      <c r="G1349" s="81" t="e">
        <f t="shared" si="89"/>
        <v>#REF!</v>
      </c>
    </row>
    <row r="1350" spans="1:7" x14ac:dyDescent="0.25">
      <c r="A1350" s="218" t="e">
        <f>'Запит 2-8'!#REF!</f>
        <v>#REF!</v>
      </c>
      <c r="B1350" s="48" t="e">
        <f>IF('Запит 2-8'!#REF!&lt;&gt;"",'Запит 2-8'!#REF!,"")</f>
        <v>#REF!</v>
      </c>
      <c r="C1350" s="49" t="e">
        <f>'Запит 2-8'!#REF!</f>
        <v>#REF!</v>
      </c>
      <c r="D1350" s="50" t="e">
        <f>'Запит 2-8'!#REF!</f>
        <v>#REF!</v>
      </c>
      <c r="E1350" s="229"/>
      <c r="F1350" s="353" t="e">
        <f>#REF!+#REF!</f>
        <v>#REF!</v>
      </c>
      <c r="G1350" s="81" t="e">
        <f t="shared" si="89"/>
        <v>#REF!</v>
      </c>
    </row>
    <row r="1351" spans="1:7" x14ac:dyDescent="0.25">
      <c r="A1351" s="218" t="e">
        <f>'Запит 2-8'!#REF!</f>
        <v>#REF!</v>
      </c>
      <c r="B1351" s="48" t="e">
        <f>IF('Запит 2-8'!#REF!&lt;&gt;"",'Запит 2-8'!#REF!,"")</f>
        <v>#REF!</v>
      </c>
      <c r="C1351" s="49" t="e">
        <f>'Запит 2-8'!#REF!</f>
        <v>#REF!</v>
      </c>
      <c r="D1351" s="50" t="e">
        <f>'Запит 2-8'!#REF!</f>
        <v>#REF!</v>
      </c>
      <c r="E1351" s="350"/>
      <c r="F1351" s="353" t="e">
        <f>#REF!+#REF!</f>
        <v>#REF!</v>
      </c>
      <c r="G1351" s="81" t="e">
        <f t="shared" si="89"/>
        <v>#REF!</v>
      </c>
    </row>
    <row r="1352" spans="1:7" x14ac:dyDescent="0.25">
      <c r="A1352" s="218" t="e">
        <f>'Запит 2-8'!#REF!</f>
        <v>#REF!</v>
      </c>
      <c r="B1352" s="48" t="e">
        <f>IF('Запит 2-8'!#REF!&lt;&gt;"",'Запит 2-8'!#REF!,"")</f>
        <v>#REF!</v>
      </c>
      <c r="C1352" s="49" t="e">
        <f>'Запит 2-8'!#REF!</f>
        <v>#REF!</v>
      </c>
      <c r="D1352" s="50" t="e">
        <f>'Запит 2-8'!#REF!</f>
        <v>#REF!</v>
      </c>
      <c r="E1352" s="350"/>
      <c r="F1352" s="353" t="e">
        <f>#REF!+#REF!</f>
        <v>#REF!</v>
      </c>
      <c r="G1352" s="81" t="e">
        <f t="shared" si="89"/>
        <v>#REF!</v>
      </c>
    </row>
    <row r="1353" spans="1:7" x14ac:dyDescent="0.25">
      <c r="A1353" s="218" t="e">
        <f>'Запит 2-8'!#REF!</f>
        <v>#REF!</v>
      </c>
      <c r="B1353" s="48" t="e">
        <f>IF('Запит 2-8'!#REF!&lt;&gt;"",'Запит 2-8'!#REF!,"")</f>
        <v>#REF!</v>
      </c>
      <c r="C1353" s="49" t="e">
        <f>'Запит 2-8'!#REF!</f>
        <v>#REF!</v>
      </c>
      <c r="D1353" s="50" t="e">
        <f>'Запит 2-8'!#REF!</f>
        <v>#REF!</v>
      </c>
      <c r="E1353" s="350"/>
      <c r="F1353" s="353" t="e">
        <f>#REF!+#REF!</f>
        <v>#REF!</v>
      </c>
      <c r="G1353" s="81" t="e">
        <f t="shared" si="89"/>
        <v>#REF!</v>
      </c>
    </row>
    <row r="1354" spans="1:7" x14ac:dyDescent="0.25">
      <c r="A1354" s="218" t="e">
        <f>'Запит 2-8'!#REF!</f>
        <v>#REF!</v>
      </c>
      <c r="B1354" s="48" t="e">
        <f>IF('Запит 2-8'!#REF!&lt;&gt;"",'Запит 2-8'!#REF!,"")</f>
        <v>#REF!</v>
      </c>
      <c r="C1354" s="49" t="e">
        <f>'Запит 2-8'!#REF!</f>
        <v>#REF!</v>
      </c>
      <c r="D1354" s="50" t="e">
        <f>'Запит 2-8'!#REF!</f>
        <v>#REF!</v>
      </c>
      <c r="E1354" s="350"/>
      <c r="F1354" s="353" t="e">
        <f>#REF!+#REF!</f>
        <v>#REF!</v>
      </c>
      <c r="G1354" s="81" t="e">
        <f t="shared" si="89"/>
        <v>#REF!</v>
      </c>
    </row>
    <row r="1355" spans="1:7" x14ac:dyDescent="0.25">
      <c r="A1355" s="218" t="e">
        <f>'Запит 2-8'!#REF!</f>
        <v>#REF!</v>
      </c>
      <c r="B1355" s="48" t="e">
        <f>IF('Запит 2-8'!#REF!&lt;&gt;"",'Запит 2-8'!#REF!,"")</f>
        <v>#REF!</v>
      </c>
      <c r="C1355" s="49" t="e">
        <f>'Запит 2-8'!#REF!</f>
        <v>#REF!</v>
      </c>
      <c r="D1355" s="50" t="e">
        <f>'Запит 2-8'!#REF!</f>
        <v>#REF!</v>
      </c>
      <c r="E1355" s="350"/>
      <c r="F1355" s="353" t="e">
        <f>#REF!+#REF!</f>
        <v>#REF!</v>
      </c>
      <c r="G1355" s="81" t="e">
        <f t="shared" si="89"/>
        <v>#REF!</v>
      </c>
    </row>
    <row r="1356" spans="1:7" x14ac:dyDescent="0.25">
      <c r="A1356" s="218" t="e">
        <f>'Запит 2-8'!#REF!</f>
        <v>#REF!</v>
      </c>
      <c r="B1356" s="48" t="e">
        <f>IF('Запит 2-8'!#REF!&lt;&gt;"",'Запит 2-8'!#REF!,"")</f>
        <v>#REF!</v>
      </c>
      <c r="C1356" s="49" t="e">
        <f>'Запит 2-8'!#REF!</f>
        <v>#REF!</v>
      </c>
      <c r="D1356" s="50" t="e">
        <f>'Запит 2-8'!#REF!</f>
        <v>#REF!</v>
      </c>
      <c r="E1356" s="350"/>
      <c r="F1356" s="353" t="e">
        <f>#REF!+#REF!</f>
        <v>#REF!</v>
      </c>
      <c r="G1356" s="81" t="e">
        <f t="shared" si="89"/>
        <v>#REF!</v>
      </c>
    </row>
    <row r="1357" spans="1:7" x14ac:dyDescent="0.25">
      <c r="A1357" s="218" t="e">
        <f>'Запит 2-8'!#REF!</f>
        <v>#REF!</v>
      </c>
      <c r="B1357" s="48" t="e">
        <f>IF('Запит 2-8'!#REF!&lt;&gt;"",'Запит 2-8'!#REF!,"")</f>
        <v>#REF!</v>
      </c>
      <c r="C1357" s="49" t="e">
        <f>'Запит 2-8'!#REF!</f>
        <v>#REF!</v>
      </c>
      <c r="D1357" s="50" t="e">
        <f>'Запит 2-8'!#REF!</f>
        <v>#REF!</v>
      </c>
      <c r="E1357" s="350"/>
      <c r="F1357" s="353" t="e">
        <f>#REF!+#REF!</f>
        <v>#REF!</v>
      </c>
      <c r="G1357" s="81" t="e">
        <f t="shared" si="89"/>
        <v>#REF!</v>
      </c>
    </row>
    <row r="1358" spans="1:7" x14ac:dyDescent="0.25">
      <c r="A1358" s="218" t="e">
        <f>'Запит 2-8'!#REF!</f>
        <v>#REF!</v>
      </c>
      <c r="B1358" s="48" t="e">
        <f>IF('Запит 2-8'!#REF!&lt;&gt;"",'Запит 2-8'!#REF!,"")</f>
        <v>#REF!</v>
      </c>
      <c r="C1358" s="49" t="e">
        <f>'Запит 2-8'!#REF!</f>
        <v>#REF!</v>
      </c>
      <c r="D1358" s="50" t="e">
        <f>'Запит 2-8'!#REF!</f>
        <v>#REF!</v>
      </c>
      <c r="E1358" s="350"/>
      <c r="F1358" s="353" t="e">
        <f>#REF!+#REF!</f>
        <v>#REF!</v>
      </c>
      <c r="G1358" s="81" t="e">
        <f t="shared" si="89"/>
        <v>#REF!</v>
      </c>
    </row>
    <row r="1359" spans="1:7" x14ac:dyDescent="0.25">
      <c r="A1359" s="218" t="e">
        <f>'Запит 2-8'!#REF!</f>
        <v>#REF!</v>
      </c>
      <c r="B1359" s="48" t="e">
        <f>IF('Запит 2-8'!#REF!&lt;&gt;"",'Запит 2-8'!#REF!,"")</f>
        <v>#REF!</v>
      </c>
      <c r="C1359" s="49" t="e">
        <f>'Запит 2-8'!#REF!</f>
        <v>#REF!</v>
      </c>
      <c r="D1359" s="50" t="e">
        <f>'Запит 2-8'!#REF!</f>
        <v>#REF!</v>
      </c>
      <c r="E1359" s="350"/>
      <c r="F1359" s="353" t="e">
        <f>#REF!+#REF!</f>
        <v>#REF!</v>
      </c>
      <c r="G1359" s="81" t="e">
        <f t="shared" si="89"/>
        <v>#REF!</v>
      </c>
    </row>
    <row r="1360" spans="1:7" x14ac:dyDescent="0.25">
      <c r="A1360" s="218" t="e">
        <f>'Запит 2-8'!#REF!</f>
        <v>#REF!</v>
      </c>
      <c r="B1360" s="48" t="e">
        <f>IF('Запит 2-8'!#REF!&lt;&gt;"",'Запит 2-8'!#REF!,"")</f>
        <v>#REF!</v>
      </c>
      <c r="C1360" s="49" t="e">
        <f>'Запит 2-8'!#REF!</f>
        <v>#REF!</v>
      </c>
      <c r="D1360" s="50" t="e">
        <f>'Запит 2-8'!#REF!</f>
        <v>#REF!</v>
      </c>
      <c r="E1360" s="350"/>
      <c r="F1360" s="353" t="e">
        <f>#REF!+#REF!</f>
        <v>#REF!</v>
      </c>
      <c r="G1360" s="81" t="e">
        <f t="shared" si="89"/>
        <v>#REF!</v>
      </c>
    </row>
    <row r="1361" spans="1:7" x14ac:dyDescent="0.25">
      <c r="A1361" s="218" t="e">
        <f>'Запит 2-8'!#REF!</f>
        <v>#REF!</v>
      </c>
      <c r="B1361" s="237" t="e">
        <f>IF('Запит 2-8'!#REF!&lt;&gt;"",'Запит 2-8'!#REF!,"")</f>
        <v>#REF!</v>
      </c>
      <c r="C1361" s="238" t="e">
        <f>'Запит 2-8'!#REF!</f>
        <v>#REF!</v>
      </c>
      <c r="D1361" s="239" t="e">
        <f>'Запит 2-8'!#REF!</f>
        <v>#REF!</v>
      </c>
      <c r="E1361" s="351"/>
      <c r="F1361" s="354" t="e">
        <f>#REF!+#REF!</f>
        <v>#REF!</v>
      </c>
      <c r="G1361" s="81" t="e">
        <f t="shared" si="89"/>
        <v>#REF!</v>
      </c>
    </row>
    <row r="1362" spans="1:7" ht="12.75" x14ac:dyDescent="0.2">
      <c r="A1362" s="236" t="e">
        <f>'Запит 2-8'!#REF!</f>
        <v>#REF!</v>
      </c>
      <c r="B1362" s="762" t="s">
        <v>108</v>
      </c>
      <c r="C1362" s="763"/>
      <c r="D1362" s="763"/>
      <c r="E1362" s="764"/>
      <c r="F1362" s="764"/>
      <c r="G1362" s="81" t="e">
        <f>G1363</f>
        <v>#REF!</v>
      </c>
    </row>
    <row r="1363" spans="1:7" x14ac:dyDescent="0.25">
      <c r="A1363" s="218" t="e">
        <f>'Запит 2-8'!#REF!</f>
        <v>#REF!</v>
      </c>
      <c r="B1363" s="241" t="e">
        <f>IF('Запит 2-8'!#REF!&lt;&gt;"",'Запит 2-8'!#REF!,"")</f>
        <v>#REF!</v>
      </c>
      <c r="C1363" s="242" t="e">
        <f>'Запит 2-8'!#REF!</f>
        <v>#REF!</v>
      </c>
      <c r="D1363" s="243" t="e">
        <f>'Запит 2-8'!#REF!</f>
        <v>#REF!</v>
      </c>
      <c r="E1363" s="349"/>
      <c r="F1363" s="352" t="e">
        <f>#REF!+#REF!</f>
        <v>#REF!</v>
      </c>
      <c r="G1363" s="81" t="e">
        <f t="shared" ref="G1363:G1377" si="90">IF(B1363&lt;&gt;"","Для друку","")</f>
        <v>#REF!</v>
      </c>
    </row>
    <row r="1364" spans="1:7" x14ac:dyDescent="0.25">
      <c r="A1364" s="218" t="e">
        <f>'Запит 2-8'!#REF!</f>
        <v>#REF!</v>
      </c>
      <c r="B1364" s="48" t="e">
        <f>IF('Запит 2-8'!#REF!&lt;&gt;"",'Запит 2-8'!#REF!,"")</f>
        <v>#REF!</v>
      </c>
      <c r="C1364" s="49" t="e">
        <f>'Запит 2-8'!#REF!</f>
        <v>#REF!</v>
      </c>
      <c r="D1364" s="50" t="e">
        <f>'Запит 2-8'!#REF!</f>
        <v>#REF!</v>
      </c>
      <c r="E1364" s="350"/>
      <c r="F1364" s="353" t="e">
        <f>#REF!+#REF!</f>
        <v>#REF!</v>
      </c>
      <c r="G1364" s="81" t="e">
        <f t="shared" si="90"/>
        <v>#REF!</v>
      </c>
    </row>
    <row r="1365" spans="1:7" x14ac:dyDescent="0.25">
      <c r="A1365" s="218" t="e">
        <f>'Запит 2-8'!#REF!</f>
        <v>#REF!</v>
      </c>
      <c r="B1365" s="48" t="e">
        <f>IF('Запит 2-8'!#REF!&lt;&gt;"",'Запит 2-8'!#REF!,"")</f>
        <v>#REF!</v>
      </c>
      <c r="C1365" s="49" t="e">
        <f>'Запит 2-8'!#REF!</f>
        <v>#REF!</v>
      </c>
      <c r="D1365" s="50" t="e">
        <f>'Запит 2-8'!#REF!</f>
        <v>#REF!</v>
      </c>
      <c r="E1365" s="350"/>
      <c r="F1365" s="353" t="e">
        <f>#REF!+#REF!</f>
        <v>#REF!</v>
      </c>
      <c r="G1365" s="81" t="e">
        <f t="shared" si="90"/>
        <v>#REF!</v>
      </c>
    </row>
    <row r="1366" spans="1:7" x14ac:dyDescent="0.25">
      <c r="A1366" s="218" t="e">
        <f>'Запит 2-8'!#REF!</f>
        <v>#REF!</v>
      </c>
      <c r="B1366" s="48" t="e">
        <f>IF('Запит 2-8'!#REF!&lt;&gt;"",'Запит 2-8'!#REF!,"")</f>
        <v>#REF!</v>
      </c>
      <c r="C1366" s="49" t="e">
        <f>'Запит 2-8'!#REF!</f>
        <v>#REF!</v>
      </c>
      <c r="D1366" s="50" t="e">
        <f>'Запит 2-8'!#REF!</f>
        <v>#REF!</v>
      </c>
      <c r="E1366" s="229"/>
      <c r="F1366" s="353" t="e">
        <f>#REF!+#REF!</f>
        <v>#REF!</v>
      </c>
      <c r="G1366" s="81" t="e">
        <f t="shared" si="90"/>
        <v>#REF!</v>
      </c>
    </row>
    <row r="1367" spans="1:7" x14ac:dyDescent="0.25">
      <c r="A1367" s="218" t="e">
        <f>'Запит 2-8'!#REF!</f>
        <v>#REF!</v>
      </c>
      <c r="B1367" s="48" t="e">
        <f>IF('Запит 2-8'!#REF!&lt;&gt;"",'Запит 2-8'!#REF!,"")</f>
        <v>#REF!</v>
      </c>
      <c r="C1367" s="49" t="e">
        <f>'Запит 2-8'!#REF!</f>
        <v>#REF!</v>
      </c>
      <c r="D1367" s="50" t="e">
        <f>'Запит 2-8'!#REF!</f>
        <v>#REF!</v>
      </c>
      <c r="E1367" s="350"/>
      <c r="F1367" s="353" t="e">
        <f>#REF!+#REF!</f>
        <v>#REF!</v>
      </c>
      <c r="G1367" s="81" t="e">
        <f t="shared" si="90"/>
        <v>#REF!</v>
      </c>
    </row>
    <row r="1368" spans="1:7" x14ac:dyDescent="0.25">
      <c r="A1368" s="218" t="e">
        <f>'Запит 2-8'!#REF!</f>
        <v>#REF!</v>
      </c>
      <c r="B1368" s="48" t="e">
        <f>IF('Запит 2-8'!#REF!&lt;&gt;"",'Запит 2-8'!#REF!,"")</f>
        <v>#REF!</v>
      </c>
      <c r="C1368" s="49" t="e">
        <f>'Запит 2-8'!#REF!</f>
        <v>#REF!</v>
      </c>
      <c r="D1368" s="50" t="e">
        <f>'Запит 2-8'!#REF!</f>
        <v>#REF!</v>
      </c>
      <c r="E1368" s="350"/>
      <c r="F1368" s="353" t="e">
        <f>#REF!+#REF!</f>
        <v>#REF!</v>
      </c>
      <c r="G1368" s="81" t="e">
        <f t="shared" si="90"/>
        <v>#REF!</v>
      </c>
    </row>
    <row r="1369" spans="1:7" x14ac:dyDescent="0.25">
      <c r="A1369" s="218" t="e">
        <f>'Запит 2-8'!#REF!</f>
        <v>#REF!</v>
      </c>
      <c r="B1369" s="48" t="e">
        <f>IF('Запит 2-8'!#REF!&lt;&gt;"",'Запит 2-8'!#REF!,"")</f>
        <v>#REF!</v>
      </c>
      <c r="C1369" s="49" t="e">
        <f>'Запит 2-8'!#REF!</f>
        <v>#REF!</v>
      </c>
      <c r="D1369" s="50" t="e">
        <f>'Запит 2-8'!#REF!</f>
        <v>#REF!</v>
      </c>
      <c r="E1369" s="350"/>
      <c r="F1369" s="353" t="e">
        <f>#REF!+#REF!</f>
        <v>#REF!</v>
      </c>
      <c r="G1369" s="81" t="e">
        <f t="shared" si="90"/>
        <v>#REF!</v>
      </c>
    </row>
    <row r="1370" spans="1:7" x14ac:dyDescent="0.25">
      <c r="A1370" s="218" t="e">
        <f>'Запит 2-8'!#REF!</f>
        <v>#REF!</v>
      </c>
      <c r="B1370" s="48" t="e">
        <f>IF('Запит 2-8'!#REF!&lt;&gt;"",'Запит 2-8'!#REF!,"")</f>
        <v>#REF!</v>
      </c>
      <c r="C1370" s="49" t="e">
        <f>'Запит 2-8'!#REF!</f>
        <v>#REF!</v>
      </c>
      <c r="D1370" s="50" t="e">
        <f>'Запит 2-8'!#REF!</f>
        <v>#REF!</v>
      </c>
      <c r="E1370" s="350"/>
      <c r="F1370" s="353" t="e">
        <f>#REF!+#REF!</f>
        <v>#REF!</v>
      </c>
      <c r="G1370" s="81" t="e">
        <f t="shared" si="90"/>
        <v>#REF!</v>
      </c>
    </row>
    <row r="1371" spans="1:7" x14ac:dyDescent="0.25">
      <c r="A1371" s="218" t="e">
        <f>'Запит 2-8'!#REF!</f>
        <v>#REF!</v>
      </c>
      <c r="B1371" s="48" t="e">
        <f>IF('Запит 2-8'!#REF!&lt;&gt;"",'Запит 2-8'!#REF!,"")</f>
        <v>#REF!</v>
      </c>
      <c r="C1371" s="49" t="e">
        <f>'Запит 2-8'!#REF!</f>
        <v>#REF!</v>
      </c>
      <c r="D1371" s="50" t="e">
        <f>'Запит 2-8'!#REF!</f>
        <v>#REF!</v>
      </c>
      <c r="E1371" s="350"/>
      <c r="F1371" s="353" t="e">
        <f>#REF!+#REF!</f>
        <v>#REF!</v>
      </c>
      <c r="G1371" s="81" t="e">
        <f t="shared" si="90"/>
        <v>#REF!</v>
      </c>
    </row>
    <row r="1372" spans="1:7" x14ac:dyDescent="0.25">
      <c r="A1372" s="218" t="e">
        <f>'Запит 2-8'!#REF!</f>
        <v>#REF!</v>
      </c>
      <c r="B1372" s="48" t="e">
        <f>IF('Запит 2-8'!#REF!&lt;&gt;"",'Запит 2-8'!#REF!,"")</f>
        <v>#REF!</v>
      </c>
      <c r="C1372" s="49" t="e">
        <f>'Запит 2-8'!#REF!</f>
        <v>#REF!</v>
      </c>
      <c r="D1372" s="50" t="e">
        <f>'Запит 2-8'!#REF!</f>
        <v>#REF!</v>
      </c>
      <c r="E1372" s="350"/>
      <c r="F1372" s="353" t="e">
        <f>#REF!+#REF!</f>
        <v>#REF!</v>
      </c>
      <c r="G1372" s="81" t="e">
        <f t="shared" si="90"/>
        <v>#REF!</v>
      </c>
    </row>
    <row r="1373" spans="1:7" x14ac:dyDescent="0.25">
      <c r="A1373" s="218" t="e">
        <f>'Запит 2-8'!#REF!</f>
        <v>#REF!</v>
      </c>
      <c r="B1373" s="48" t="e">
        <f>IF('Запит 2-8'!#REF!&lt;&gt;"",'Запит 2-8'!#REF!,"")</f>
        <v>#REF!</v>
      </c>
      <c r="C1373" s="49" t="e">
        <f>'Запит 2-8'!#REF!</f>
        <v>#REF!</v>
      </c>
      <c r="D1373" s="50" t="e">
        <f>'Запит 2-8'!#REF!</f>
        <v>#REF!</v>
      </c>
      <c r="E1373" s="350"/>
      <c r="F1373" s="353" t="e">
        <f>#REF!+#REF!</f>
        <v>#REF!</v>
      </c>
      <c r="G1373" s="81" t="e">
        <f t="shared" si="90"/>
        <v>#REF!</v>
      </c>
    </row>
    <row r="1374" spans="1:7" x14ac:dyDescent="0.25">
      <c r="A1374" s="218" t="e">
        <f>'Запит 2-8'!#REF!</f>
        <v>#REF!</v>
      </c>
      <c r="B1374" s="48" t="e">
        <f>IF('Запит 2-8'!#REF!&lt;&gt;"",'Запит 2-8'!#REF!,"")</f>
        <v>#REF!</v>
      </c>
      <c r="C1374" s="49" t="e">
        <f>'Запит 2-8'!#REF!</f>
        <v>#REF!</v>
      </c>
      <c r="D1374" s="50" t="e">
        <f>'Запит 2-8'!#REF!</f>
        <v>#REF!</v>
      </c>
      <c r="E1374" s="350"/>
      <c r="F1374" s="353" t="e">
        <f>#REF!+#REF!</f>
        <v>#REF!</v>
      </c>
      <c r="G1374" s="81" t="e">
        <f t="shared" si="90"/>
        <v>#REF!</v>
      </c>
    </row>
    <row r="1375" spans="1:7" x14ac:dyDescent="0.25">
      <c r="A1375" s="218" t="e">
        <f>'Запит 2-8'!#REF!</f>
        <v>#REF!</v>
      </c>
      <c r="B1375" s="48" t="e">
        <f>IF('Запит 2-8'!#REF!&lt;&gt;"",'Запит 2-8'!#REF!,"")</f>
        <v>#REF!</v>
      </c>
      <c r="C1375" s="49" t="e">
        <f>'Запит 2-8'!#REF!</f>
        <v>#REF!</v>
      </c>
      <c r="D1375" s="50" t="e">
        <f>'Запит 2-8'!#REF!</f>
        <v>#REF!</v>
      </c>
      <c r="E1375" s="350"/>
      <c r="F1375" s="353" t="e">
        <f>#REF!+#REF!</f>
        <v>#REF!</v>
      </c>
      <c r="G1375" s="81" t="e">
        <f t="shared" si="90"/>
        <v>#REF!</v>
      </c>
    </row>
    <row r="1376" spans="1:7" x14ac:dyDescent="0.25">
      <c r="A1376" s="218" t="e">
        <f>'Запит 2-8'!#REF!</f>
        <v>#REF!</v>
      </c>
      <c r="B1376" s="48" t="e">
        <f>IF('Запит 2-8'!#REF!&lt;&gt;"",'Запит 2-8'!#REF!,"")</f>
        <v>#REF!</v>
      </c>
      <c r="C1376" s="49" t="e">
        <f>'Запит 2-8'!#REF!</f>
        <v>#REF!</v>
      </c>
      <c r="D1376" s="50" t="e">
        <f>'Запит 2-8'!#REF!</f>
        <v>#REF!</v>
      </c>
      <c r="E1376" s="350"/>
      <c r="F1376" s="353" t="e">
        <f>#REF!+#REF!</f>
        <v>#REF!</v>
      </c>
      <c r="G1376" s="81" t="e">
        <f t="shared" si="90"/>
        <v>#REF!</v>
      </c>
    </row>
    <row r="1377" spans="1:7" x14ac:dyDescent="0.25">
      <c r="A1377" s="218" t="e">
        <f>'Запит 2-8'!#REF!</f>
        <v>#REF!</v>
      </c>
      <c r="B1377" s="237" t="e">
        <f>IF('Запит 2-8'!#REF!&lt;&gt;"",'Запит 2-8'!#REF!,"")</f>
        <v>#REF!</v>
      </c>
      <c r="C1377" s="238" t="e">
        <f>'Запит 2-8'!#REF!</f>
        <v>#REF!</v>
      </c>
      <c r="D1377" s="239" t="e">
        <f>'Запит 2-8'!#REF!</f>
        <v>#REF!</v>
      </c>
      <c r="E1377" s="351"/>
      <c r="F1377" s="354" t="e">
        <f>#REF!+#REF!</f>
        <v>#REF!</v>
      </c>
      <c r="G1377" s="81" t="e">
        <f t="shared" si="90"/>
        <v>#REF!</v>
      </c>
    </row>
    <row r="1378" spans="1:7" ht="12.75" x14ac:dyDescent="0.2">
      <c r="A1378" s="236" t="e">
        <f>'Запит 2-8'!#REF!</f>
        <v>#REF!</v>
      </c>
      <c r="B1378" s="762" t="s">
        <v>109</v>
      </c>
      <c r="C1378" s="763"/>
      <c r="D1378" s="763"/>
      <c r="E1378" s="764"/>
      <c r="F1378" s="764"/>
      <c r="G1378" s="81" t="e">
        <f>G1379</f>
        <v>#REF!</v>
      </c>
    </row>
    <row r="1379" spans="1:7" x14ac:dyDescent="0.25">
      <c r="A1379" s="218" t="e">
        <f>'Запит 2-8'!#REF!</f>
        <v>#REF!</v>
      </c>
      <c r="B1379" s="241" t="e">
        <f>IF('Запит 2-8'!#REF!&lt;&gt;"",'Запит 2-8'!#REF!,"")</f>
        <v>#REF!</v>
      </c>
      <c r="C1379" s="242" t="e">
        <f>'Запит 2-8'!#REF!</f>
        <v>#REF!</v>
      </c>
      <c r="D1379" s="243" t="e">
        <f>'Запит 2-8'!#REF!</f>
        <v>#REF!</v>
      </c>
      <c r="E1379" s="440" t="s">
        <v>30</v>
      </c>
      <c r="F1379" s="352" t="e">
        <f>#REF!+#REF!</f>
        <v>#REF!</v>
      </c>
      <c r="G1379" s="81" t="e">
        <f t="shared" ref="G1379:G1388" si="91">IF(B1379&lt;&gt;"","Для друку","")</f>
        <v>#REF!</v>
      </c>
    </row>
    <row r="1380" spans="1:7" x14ac:dyDescent="0.25">
      <c r="A1380" s="218" t="e">
        <f>'Запит 2-8'!#REF!</f>
        <v>#REF!</v>
      </c>
      <c r="B1380" s="48" t="e">
        <f>IF('Запит 2-8'!#REF!&lt;&gt;"",'Запит 2-8'!#REF!,"")</f>
        <v>#REF!</v>
      </c>
      <c r="C1380" s="49" t="e">
        <f>'Запит 2-8'!#REF!</f>
        <v>#REF!</v>
      </c>
      <c r="D1380" s="50" t="e">
        <f>'Запит 2-8'!#REF!</f>
        <v>#REF!</v>
      </c>
      <c r="E1380" s="441" t="s">
        <v>30</v>
      </c>
      <c r="F1380" s="353" t="e">
        <f>#REF!+#REF!</f>
        <v>#REF!</v>
      </c>
      <c r="G1380" s="81" t="e">
        <f t="shared" si="91"/>
        <v>#REF!</v>
      </c>
    </row>
    <row r="1381" spans="1:7" x14ac:dyDescent="0.25">
      <c r="A1381" s="218" t="e">
        <f>'Запит 2-8'!#REF!</f>
        <v>#REF!</v>
      </c>
      <c r="B1381" s="48" t="e">
        <f>IF('Запит 2-8'!#REF!&lt;&gt;"",'Запит 2-8'!#REF!,"")</f>
        <v>#REF!</v>
      </c>
      <c r="C1381" s="49" t="e">
        <f>'Запит 2-8'!#REF!</f>
        <v>#REF!</v>
      </c>
      <c r="D1381" s="50" t="e">
        <f>'Запит 2-8'!#REF!</f>
        <v>#REF!</v>
      </c>
      <c r="E1381" s="441" t="s">
        <v>30</v>
      </c>
      <c r="F1381" s="353" t="e">
        <f>#REF!+#REF!</f>
        <v>#REF!</v>
      </c>
      <c r="G1381" s="81" t="e">
        <f t="shared" si="91"/>
        <v>#REF!</v>
      </c>
    </row>
    <row r="1382" spans="1:7" x14ac:dyDescent="0.25">
      <c r="A1382" s="218" t="e">
        <f>'Запит 2-8'!#REF!</f>
        <v>#REF!</v>
      </c>
      <c r="B1382" s="48" t="e">
        <f>IF('Запит 2-8'!#REF!&lt;&gt;"",'Запит 2-8'!#REF!,"")</f>
        <v>#REF!</v>
      </c>
      <c r="C1382" s="49" t="e">
        <f>'Запит 2-8'!#REF!</f>
        <v>#REF!</v>
      </c>
      <c r="D1382" s="50" t="e">
        <f>'Запит 2-8'!#REF!</f>
        <v>#REF!</v>
      </c>
      <c r="E1382" s="441" t="s">
        <v>30</v>
      </c>
      <c r="F1382" s="353" t="e">
        <f>#REF!+#REF!</f>
        <v>#REF!</v>
      </c>
      <c r="G1382" s="81" t="e">
        <f t="shared" si="91"/>
        <v>#REF!</v>
      </c>
    </row>
    <row r="1383" spans="1:7" x14ac:dyDescent="0.25">
      <c r="A1383" s="218" t="e">
        <f>'Запит 2-8'!#REF!</f>
        <v>#REF!</v>
      </c>
      <c r="B1383" s="48" t="e">
        <f>IF('Запит 2-8'!#REF!&lt;&gt;"",'Запит 2-8'!#REF!,"")</f>
        <v>#REF!</v>
      </c>
      <c r="C1383" s="49" t="e">
        <f>'Запит 2-8'!#REF!</f>
        <v>#REF!</v>
      </c>
      <c r="D1383" s="50" t="e">
        <f>'Запит 2-8'!#REF!</f>
        <v>#REF!</v>
      </c>
      <c r="E1383" s="441" t="s">
        <v>30</v>
      </c>
      <c r="F1383" s="353" t="e">
        <f>#REF!+#REF!</f>
        <v>#REF!</v>
      </c>
      <c r="G1383" s="81" t="e">
        <f t="shared" si="91"/>
        <v>#REF!</v>
      </c>
    </row>
    <row r="1384" spans="1:7" x14ac:dyDescent="0.25">
      <c r="A1384" s="218" t="e">
        <f>'Запит 2-8'!#REF!</f>
        <v>#REF!</v>
      </c>
      <c r="B1384" s="48" t="e">
        <f>IF('Запит 2-8'!#REF!&lt;&gt;"",'Запит 2-8'!#REF!,"")</f>
        <v>#REF!</v>
      </c>
      <c r="C1384" s="49" t="e">
        <f>'Запит 2-8'!#REF!</f>
        <v>#REF!</v>
      </c>
      <c r="D1384" s="50" t="e">
        <f>'Запит 2-8'!#REF!</f>
        <v>#REF!</v>
      </c>
      <c r="E1384" s="441" t="s">
        <v>30</v>
      </c>
      <c r="F1384" s="353" t="e">
        <f>#REF!+#REF!</f>
        <v>#REF!</v>
      </c>
      <c r="G1384" s="81" t="e">
        <f t="shared" si="91"/>
        <v>#REF!</v>
      </c>
    </row>
    <row r="1385" spans="1:7" x14ac:dyDescent="0.25">
      <c r="A1385" s="218" t="e">
        <f>'Запит 2-8'!#REF!</f>
        <v>#REF!</v>
      </c>
      <c r="B1385" s="48" t="e">
        <f>IF('Запит 2-8'!#REF!&lt;&gt;"",'Запит 2-8'!#REF!,"")</f>
        <v>#REF!</v>
      </c>
      <c r="C1385" s="49" t="e">
        <f>'Запит 2-8'!#REF!</f>
        <v>#REF!</v>
      </c>
      <c r="D1385" s="50" t="e">
        <f>'Запит 2-8'!#REF!</f>
        <v>#REF!</v>
      </c>
      <c r="E1385" s="441" t="s">
        <v>30</v>
      </c>
      <c r="F1385" s="353" t="e">
        <f>#REF!+#REF!</f>
        <v>#REF!</v>
      </c>
      <c r="G1385" s="81" t="e">
        <f t="shared" si="91"/>
        <v>#REF!</v>
      </c>
    </row>
    <row r="1386" spans="1:7" x14ac:dyDescent="0.25">
      <c r="A1386" s="218" t="e">
        <f>'Запит 2-8'!#REF!</f>
        <v>#REF!</v>
      </c>
      <c r="B1386" s="48" t="e">
        <f>IF('Запит 2-8'!#REF!&lt;&gt;"",'Запит 2-8'!#REF!,"")</f>
        <v>#REF!</v>
      </c>
      <c r="C1386" s="49" t="e">
        <f>'Запит 2-8'!#REF!</f>
        <v>#REF!</v>
      </c>
      <c r="D1386" s="50" t="e">
        <f>'Запит 2-8'!#REF!</f>
        <v>#REF!</v>
      </c>
      <c r="E1386" s="441" t="s">
        <v>30</v>
      </c>
      <c r="F1386" s="353" t="e">
        <f>#REF!+#REF!</f>
        <v>#REF!</v>
      </c>
      <c r="G1386" s="81" t="e">
        <f t="shared" si="91"/>
        <v>#REF!</v>
      </c>
    </row>
    <row r="1387" spans="1:7" ht="12.75" customHeight="1" x14ac:dyDescent="0.25">
      <c r="A1387" s="218" t="e">
        <f>'Запит 2-8'!#REF!</f>
        <v>#REF!</v>
      </c>
      <c r="B1387" s="48" t="e">
        <f>IF('Запит 2-8'!#REF!&lt;&gt;"",'Запит 2-8'!#REF!,"")</f>
        <v>#REF!</v>
      </c>
      <c r="C1387" s="49" t="e">
        <f>'Запит 2-8'!#REF!</f>
        <v>#REF!</v>
      </c>
      <c r="D1387" s="50" t="e">
        <f>'Запит 2-8'!#REF!</f>
        <v>#REF!</v>
      </c>
      <c r="E1387" s="441" t="s">
        <v>30</v>
      </c>
      <c r="F1387" s="353" t="e">
        <f>#REF!+#REF!</f>
        <v>#REF!</v>
      </c>
      <c r="G1387" s="81" t="e">
        <f t="shared" si="91"/>
        <v>#REF!</v>
      </c>
    </row>
    <row r="1388" spans="1:7" x14ac:dyDescent="0.25">
      <c r="A1388" s="240" t="e">
        <f>'Запит 2-8'!#REF!</f>
        <v>#REF!</v>
      </c>
      <c r="B1388" s="48" t="e">
        <f>IF('Запит 2-8'!#REF!&lt;&gt;"",'Запит 2-8'!#REF!,"")</f>
        <v>#REF!</v>
      </c>
      <c r="C1388" s="49" t="e">
        <f>'Запит 2-8'!#REF!</f>
        <v>#REF!</v>
      </c>
      <c r="D1388" s="50" t="e">
        <f>'Запит 2-8'!#REF!</f>
        <v>#REF!</v>
      </c>
      <c r="E1388" s="442" t="s">
        <v>30</v>
      </c>
      <c r="F1388" s="354" t="e">
        <f>#REF!+#REF!</f>
        <v>#REF!</v>
      </c>
      <c r="G1388" s="81" t="e">
        <f t="shared" si="91"/>
        <v>#REF!</v>
      </c>
    </row>
    <row r="1389" spans="1:7" ht="12.75" customHeight="1" x14ac:dyDescent="0.2">
      <c r="A1389" s="760" t="e">
        <f>'Запит 2-8'!#REF!</f>
        <v>#REF!</v>
      </c>
      <c r="B1389" s="761"/>
      <c r="C1389" s="761"/>
      <c r="D1389" s="761"/>
      <c r="E1389" s="761"/>
      <c r="F1389" s="761"/>
      <c r="G1389" s="81" t="e">
        <f>G1390</f>
        <v>#REF!</v>
      </c>
    </row>
    <row r="1390" spans="1:7" ht="12.75" x14ac:dyDescent="0.2">
      <c r="A1390" s="235" t="s">
        <v>4</v>
      </c>
      <c r="B1390" s="762" t="s">
        <v>106</v>
      </c>
      <c r="C1390" s="763"/>
      <c r="D1390" s="763"/>
      <c r="E1390" s="765"/>
      <c r="F1390" s="765"/>
      <c r="G1390" s="81" t="e">
        <f>G1391</f>
        <v>#REF!</v>
      </c>
    </row>
    <row r="1391" spans="1:7" x14ac:dyDescent="0.25">
      <c r="A1391" s="218" t="e">
        <f>'Запит 2-8'!#REF!</f>
        <v>#REF!</v>
      </c>
      <c r="B1391" s="241" t="e">
        <f>IF('Запит 2-8'!#REF!&lt;&gt;"",'Запит 2-8'!#REF!,"")</f>
        <v>#REF!</v>
      </c>
      <c r="C1391" s="242" t="e">
        <f>'Запит 2-8'!#REF!</f>
        <v>#REF!</v>
      </c>
      <c r="D1391" s="243" t="e">
        <f>'Запит 2-8'!#REF!</f>
        <v>#REF!</v>
      </c>
      <c r="E1391" s="349"/>
      <c r="F1391" s="352" t="e">
        <f>#REF!+#REF!</f>
        <v>#REF!</v>
      </c>
      <c r="G1391" s="81" t="e">
        <f>IF(B1391&lt;&gt;"","Для друку","")</f>
        <v>#REF!</v>
      </c>
    </row>
    <row r="1392" spans="1:7" x14ac:dyDescent="0.25">
      <c r="A1392" s="218" t="e">
        <f>'Запит 2-8'!#REF!</f>
        <v>#REF!</v>
      </c>
      <c r="B1392" s="48" t="e">
        <f>IF('Запит 2-8'!#REF!&lt;&gt;"",'Запит 2-8'!#REF!,"")</f>
        <v>#REF!</v>
      </c>
      <c r="C1392" s="49" t="e">
        <f>'Запит 2-8'!#REF!</f>
        <v>#REF!</v>
      </c>
      <c r="D1392" s="50" t="e">
        <f>'Запит 2-8'!#REF!</f>
        <v>#REF!</v>
      </c>
      <c r="E1392" s="350"/>
      <c r="F1392" s="353" t="e">
        <f>#REF!+#REF!</f>
        <v>#REF!</v>
      </c>
      <c r="G1392" s="81" t="e">
        <f>IF(B1392&lt;&gt;"","Для друку","")</f>
        <v>#REF!</v>
      </c>
    </row>
    <row r="1393" spans="1:7" x14ac:dyDescent="0.25">
      <c r="A1393" s="218" t="e">
        <f>'Запит 2-8'!#REF!</f>
        <v>#REF!</v>
      </c>
      <c r="B1393" s="48" t="e">
        <f>IF('Запит 2-8'!#REF!&lt;&gt;"",'Запит 2-8'!#REF!,"")</f>
        <v>#REF!</v>
      </c>
      <c r="C1393" s="49" t="e">
        <f>'Запит 2-8'!#REF!</f>
        <v>#REF!</v>
      </c>
      <c r="D1393" s="50" t="e">
        <f>'Запит 2-8'!#REF!</f>
        <v>#REF!</v>
      </c>
      <c r="E1393" s="350"/>
      <c r="F1393" s="353" t="e">
        <f>#REF!+#REF!</f>
        <v>#REF!</v>
      </c>
      <c r="G1393" s="81" t="e">
        <f t="shared" ref="G1393:G1404" si="92">IF(B1393&lt;&gt;"","Для друку","")</f>
        <v>#REF!</v>
      </c>
    </row>
    <row r="1394" spans="1:7" x14ac:dyDescent="0.25">
      <c r="A1394" s="218" t="e">
        <f>'Запит 2-8'!#REF!</f>
        <v>#REF!</v>
      </c>
      <c r="B1394" s="48" t="e">
        <f>IF('Запит 2-8'!#REF!&lt;&gt;"",'Запит 2-8'!#REF!,"")</f>
        <v>#REF!</v>
      </c>
      <c r="C1394" s="49" t="e">
        <f>'Запит 2-8'!#REF!</f>
        <v>#REF!</v>
      </c>
      <c r="D1394" s="50" t="e">
        <f>'Запит 2-8'!#REF!</f>
        <v>#REF!</v>
      </c>
      <c r="E1394" s="229"/>
      <c r="F1394" s="353" t="e">
        <f>#REF!+#REF!</f>
        <v>#REF!</v>
      </c>
      <c r="G1394" s="81" t="e">
        <f t="shared" si="92"/>
        <v>#REF!</v>
      </c>
    </row>
    <row r="1395" spans="1:7" x14ac:dyDescent="0.25">
      <c r="A1395" s="218" t="e">
        <f>'Запит 2-8'!#REF!</f>
        <v>#REF!</v>
      </c>
      <c r="B1395" s="48" t="e">
        <f>IF('Запит 2-8'!#REF!&lt;&gt;"",'Запит 2-8'!#REF!,"")</f>
        <v>#REF!</v>
      </c>
      <c r="C1395" s="49" t="e">
        <f>'Запит 2-8'!#REF!</f>
        <v>#REF!</v>
      </c>
      <c r="D1395" s="50" t="e">
        <f>'Запит 2-8'!#REF!</f>
        <v>#REF!</v>
      </c>
      <c r="E1395" s="350"/>
      <c r="F1395" s="353" t="e">
        <f>#REF!+#REF!</f>
        <v>#REF!</v>
      </c>
      <c r="G1395" s="81" t="e">
        <f t="shared" si="92"/>
        <v>#REF!</v>
      </c>
    </row>
    <row r="1396" spans="1:7" x14ac:dyDescent="0.25">
      <c r="A1396" s="218" t="e">
        <f>'Запит 2-8'!#REF!</f>
        <v>#REF!</v>
      </c>
      <c r="B1396" s="48" t="e">
        <f>IF('Запит 2-8'!#REF!&lt;&gt;"",'Запит 2-8'!#REF!,"")</f>
        <v>#REF!</v>
      </c>
      <c r="C1396" s="49" t="e">
        <f>'Запит 2-8'!#REF!</f>
        <v>#REF!</v>
      </c>
      <c r="D1396" s="50" t="e">
        <f>'Запит 2-8'!#REF!</f>
        <v>#REF!</v>
      </c>
      <c r="E1396" s="350"/>
      <c r="F1396" s="353" t="e">
        <f>#REF!+#REF!</f>
        <v>#REF!</v>
      </c>
      <c r="G1396" s="81" t="e">
        <f t="shared" si="92"/>
        <v>#REF!</v>
      </c>
    </row>
    <row r="1397" spans="1:7" x14ac:dyDescent="0.25">
      <c r="A1397" s="218" t="e">
        <f>'Запит 2-8'!#REF!</f>
        <v>#REF!</v>
      </c>
      <c r="B1397" s="48" t="e">
        <f>IF('Запит 2-8'!#REF!&lt;&gt;"",'Запит 2-8'!#REF!,"")</f>
        <v>#REF!</v>
      </c>
      <c r="C1397" s="49" t="e">
        <f>'Запит 2-8'!#REF!</f>
        <v>#REF!</v>
      </c>
      <c r="D1397" s="50" t="e">
        <f>'Запит 2-8'!#REF!</f>
        <v>#REF!</v>
      </c>
      <c r="E1397" s="350"/>
      <c r="F1397" s="353" t="e">
        <f>#REF!+#REF!</f>
        <v>#REF!</v>
      </c>
      <c r="G1397" s="81" t="e">
        <f t="shared" si="92"/>
        <v>#REF!</v>
      </c>
    </row>
    <row r="1398" spans="1:7" x14ac:dyDescent="0.25">
      <c r="A1398" s="218" t="e">
        <f>'Запит 2-8'!#REF!</f>
        <v>#REF!</v>
      </c>
      <c r="B1398" s="48" t="e">
        <f>IF('Запит 2-8'!#REF!&lt;&gt;"",'Запит 2-8'!#REF!,"")</f>
        <v>#REF!</v>
      </c>
      <c r="C1398" s="49" t="e">
        <f>'Запит 2-8'!#REF!</f>
        <v>#REF!</v>
      </c>
      <c r="D1398" s="50" t="e">
        <f>'Запит 2-8'!#REF!</f>
        <v>#REF!</v>
      </c>
      <c r="E1398" s="350"/>
      <c r="F1398" s="353" t="e">
        <f>#REF!+#REF!</f>
        <v>#REF!</v>
      </c>
      <c r="G1398" s="81" t="e">
        <f t="shared" si="92"/>
        <v>#REF!</v>
      </c>
    </row>
    <row r="1399" spans="1:7" x14ac:dyDescent="0.25">
      <c r="A1399" s="218" t="e">
        <f>'Запит 2-8'!#REF!</f>
        <v>#REF!</v>
      </c>
      <c r="B1399" s="48" t="e">
        <f>IF('Запит 2-8'!#REF!&lt;&gt;"",'Запит 2-8'!#REF!,"")</f>
        <v>#REF!</v>
      </c>
      <c r="C1399" s="49" t="e">
        <f>'Запит 2-8'!#REF!</f>
        <v>#REF!</v>
      </c>
      <c r="D1399" s="50" t="e">
        <f>'Запит 2-8'!#REF!</f>
        <v>#REF!</v>
      </c>
      <c r="E1399" s="350"/>
      <c r="F1399" s="353" t="e">
        <f>#REF!+#REF!</f>
        <v>#REF!</v>
      </c>
      <c r="G1399" s="81" t="e">
        <f t="shared" si="92"/>
        <v>#REF!</v>
      </c>
    </row>
    <row r="1400" spans="1:7" x14ac:dyDescent="0.25">
      <c r="A1400" s="218" t="e">
        <f>'Запит 2-8'!#REF!</f>
        <v>#REF!</v>
      </c>
      <c r="B1400" s="48" t="e">
        <f>IF('Запит 2-8'!#REF!&lt;&gt;"",'Запит 2-8'!#REF!,"")</f>
        <v>#REF!</v>
      </c>
      <c r="C1400" s="49" t="e">
        <f>'Запит 2-8'!#REF!</f>
        <v>#REF!</v>
      </c>
      <c r="D1400" s="50" t="e">
        <f>'Запит 2-8'!#REF!</f>
        <v>#REF!</v>
      </c>
      <c r="E1400" s="350"/>
      <c r="F1400" s="353" t="e">
        <f>#REF!+#REF!</f>
        <v>#REF!</v>
      </c>
      <c r="G1400" s="81" t="e">
        <f t="shared" si="92"/>
        <v>#REF!</v>
      </c>
    </row>
    <row r="1401" spans="1:7" x14ac:dyDescent="0.25">
      <c r="A1401" s="218" t="e">
        <f>'Запит 2-8'!#REF!</f>
        <v>#REF!</v>
      </c>
      <c r="B1401" s="48" t="e">
        <f>IF('Запит 2-8'!#REF!&lt;&gt;"",'Запит 2-8'!#REF!,"")</f>
        <v>#REF!</v>
      </c>
      <c r="C1401" s="49" t="e">
        <f>'Запит 2-8'!#REF!</f>
        <v>#REF!</v>
      </c>
      <c r="D1401" s="50" t="e">
        <f>'Запит 2-8'!#REF!</f>
        <v>#REF!</v>
      </c>
      <c r="E1401" s="350"/>
      <c r="F1401" s="353" t="e">
        <f>#REF!+#REF!</f>
        <v>#REF!</v>
      </c>
      <c r="G1401" s="81" t="e">
        <f t="shared" si="92"/>
        <v>#REF!</v>
      </c>
    </row>
    <row r="1402" spans="1:7" x14ac:dyDescent="0.25">
      <c r="A1402" s="218" t="e">
        <f>'Запит 2-8'!#REF!</f>
        <v>#REF!</v>
      </c>
      <c r="B1402" s="48" t="e">
        <f>IF('Запит 2-8'!#REF!&lt;&gt;"",'Запит 2-8'!#REF!,"")</f>
        <v>#REF!</v>
      </c>
      <c r="C1402" s="49" t="e">
        <f>'Запит 2-8'!#REF!</f>
        <v>#REF!</v>
      </c>
      <c r="D1402" s="50" t="e">
        <f>'Запит 2-8'!#REF!</f>
        <v>#REF!</v>
      </c>
      <c r="E1402" s="350"/>
      <c r="F1402" s="353" t="e">
        <f>#REF!+#REF!</f>
        <v>#REF!</v>
      </c>
      <c r="G1402" s="81" t="e">
        <f t="shared" si="92"/>
        <v>#REF!</v>
      </c>
    </row>
    <row r="1403" spans="1:7" x14ac:dyDescent="0.25">
      <c r="A1403" s="218" t="e">
        <f>'Запит 2-8'!#REF!</f>
        <v>#REF!</v>
      </c>
      <c r="B1403" s="48" t="e">
        <f>IF('Запит 2-8'!#REF!&lt;&gt;"",'Запит 2-8'!#REF!,"")</f>
        <v>#REF!</v>
      </c>
      <c r="C1403" s="49" t="e">
        <f>'Запит 2-8'!#REF!</f>
        <v>#REF!</v>
      </c>
      <c r="D1403" s="50" t="e">
        <f>'Запит 2-8'!#REF!</f>
        <v>#REF!</v>
      </c>
      <c r="E1403" s="350"/>
      <c r="F1403" s="353" t="e">
        <f>#REF!+#REF!</f>
        <v>#REF!</v>
      </c>
      <c r="G1403" s="81" t="e">
        <f t="shared" si="92"/>
        <v>#REF!</v>
      </c>
    </row>
    <row r="1404" spans="1:7" x14ac:dyDescent="0.25">
      <c r="A1404" s="218" t="e">
        <f>'Запит 2-8'!#REF!</f>
        <v>#REF!</v>
      </c>
      <c r="B1404" s="48" t="e">
        <f>IF('Запит 2-8'!#REF!&lt;&gt;"",'Запит 2-8'!#REF!,"")</f>
        <v>#REF!</v>
      </c>
      <c r="C1404" s="49" t="e">
        <f>'Запит 2-8'!#REF!</f>
        <v>#REF!</v>
      </c>
      <c r="D1404" s="50" t="e">
        <f>'Запит 2-8'!#REF!</f>
        <v>#REF!</v>
      </c>
      <c r="E1404" s="350"/>
      <c r="F1404" s="353" t="e">
        <f>#REF!+#REF!</f>
        <v>#REF!</v>
      </c>
      <c r="G1404" s="81" t="e">
        <f t="shared" si="92"/>
        <v>#REF!</v>
      </c>
    </row>
    <row r="1405" spans="1:7" x14ac:dyDescent="0.25">
      <c r="A1405" s="218" t="e">
        <f>'Запит 2-8'!#REF!</f>
        <v>#REF!</v>
      </c>
      <c r="B1405" s="237" t="e">
        <f>IF('Запит 2-8'!#REF!&lt;&gt;"",'Запит 2-8'!#REF!,"")</f>
        <v>#REF!</v>
      </c>
      <c r="C1405" s="238" t="e">
        <f>'Запит 2-8'!#REF!</f>
        <v>#REF!</v>
      </c>
      <c r="D1405" s="239" t="e">
        <f>'Запит 2-8'!#REF!</f>
        <v>#REF!</v>
      </c>
      <c r="E1405" s="351"/>
      <c r="F1405" s="354" t="e">
        <f>#REF!+#REF!</f>
        <v>#REF!</v>
      </c>
      <c r="G1405" s="81" t="e">
        <f>IF(B1405&lt;&gt;"","Для друку","")</f>
        <v>#REF!</v>
      </c>
    </row>
    <row r="1406" spans="1:7" ht="12.75" x14ac:dyDescent="0.2">
      <c r="A1406" s="236" t="e">
        <f>'Запит 2-8'!#REF!</f>
        <v>#REF!</v>
      </c>
      <c r="B1406" s="762" t="s">
        <v>107</v>
      </c>
      <c r="C1406" s="763"/>
      <c r="D1406" s="763"/>
      <c r="E1406" s="764"/>
      <c r="F1406" s="764"/>
      <c r="G1406" s="81" t="e">
        <f>G1407</f>
        <v>#REF!</v>
      </c>
    </row>
    <row r="1407" spans="1:7" x14ac:dyDescent="0.25">
      <c r="A1407" s="218" t="e">
        <f>'Запит 2-8'!#REF!</f>
        <v>#REF!</v>
      </c>
      <c r="B1407" s="241" t="e">
        <f>IF('Запит 2-8'!#REF!&lt;&gt;"",'Запит 2-8'!#REF!,"")</f>
        <v>#REF!</v>
      </c>
      <c r="C1407" s="242" t="e">
        <f>'Запит 2-8'!#REF!</f>
        <v>#REF!</v>
      </c>
      <c r="D1407" s="243" t="e">
        <f>'Запит 2-8'!#REF!</f>
        <v>#REF!</v>
      </c>
      <c r="E1407" s="349"/>
      <c r="F1407" s="352" t="e">
        <f>#REF!+#REF!</f>
        <v>#REF!</v>
      </c>
      <c r="G1407" s="81" t="e">
        <f t="shared" ref="G1407:G1421" si="93">IF(B1407&lt;&gt;"","Для друку","")</f>
        <v>#REF!</v>
      </c>
    </row>
    <row r="1408" spans="1:7" x14ac:dyDescent="0.25">
      <c r="A1408" s="218" t="e">
        <f>'Запит 2-8'!#REF!</f>
        <v>#REF!</v>
      </c>
      <c r="B1408" s="48" t="e">
        <f>IF('Запит 2-8'!#REF!&lt;&gt;"",'Запит 2-8'!#REF!,"")</f>
        <v>#REF!</v>
      </c>
      <c r="C1408" s="49" t="e">
        <f>'Запит 2-8'!#REF!</f>
        <v>#REF!</v>
      </c>
      <c r="D1408" s="50" t="e">
        <f>'Запит 2-8'!#REF!</f>
        <v>#REF!</v>
      </c>
      <c r="E1408" s="350"/>
      <c r="F1408" s="353" t="e">
        <f>#REF!+#REF!</f>
        <v>#REF!</v>
      </c>
      <c r="G1408" s="81" t="e">
        <f t="shared" si="93"/>
        <v>#REF!</v>
      </c>
    </row>
    <row r="1409" spans="1:7" x14ac:dyDescent="0.25">
      <c r="A1409" s="218" t="e">
        <f>'Запит 2-8'!#REF!</f>
        <v>#REF!</v>
      </c>
      <c r="B1409" s="48" t="e">
        <f>IF('Запит 2-8'!#REF!&lt;&gt;"",'Запит 2-8'!#REF!,"")</f>
        <v>#REF!</v>
      </c>
      <c r="C1409" s="49" t="e">
        <f>'Запит 2-8'!#REF!</f>
        <v>#REF!</v>
      </c>
      <c r="D1409" s="50" t="e">
        <f>'Запит 2-8'!#REF!</f>
        <v>#REF!</v>
      </c>
      <c r="E1409" s="350"/>
      <c r="F1409" s="353" t="e">
        <f>#REF!+#REF!</f>
        <v>#REF!</v>
      </c>
      <c r="G1409" s="81" t="e">
        <f t="shared" si="93"/>
        <v>#REF!</v>
      </c>
    </row>
    <row r="1410" spans="1:7" x14ac:dyDescent="0.25">
      <c r="A1410" s="218" t="e">
        <f>'Запит 2-8'!#REF!</f>
        <v>#REF!</v>
      </c>
      <c r="B1410" s="48" t="e">
        <f>IF('Запит 2-8'!#REF!&lt;&gt;"",'Запит 2-8'!#REF!,"")</f>
        <v>#REF!</v>
      </c>
      <c r="C1410" s="49" t="e">
        <f>'Запит 2-8'!#REF!</f>
        <v>#REF!</v>
      </c>
      <c r="D1410" s="50" t="e">
        <f>'Запит 2-8'!#REF!</f>
        <v>#REF!</v>
      </c>
      <c r="E1410" s="229"/>
      <c r="F1410" s="353" t="e">
        <f>#REF!+#REF!</f>
        <v>#REF!</v>
      </c>
      <c r="G1410" s="81" t="e">
        <f t="shared" si="93"/>
        <v>#REF!</v>
      </c>
    </row>
    <row r="1411" spans="1:7" x14ac:dyDescent="0.25">
      <c r="A1411" s="218" t="e">
        <f>'Запит 2-8'!#REF!</f>
        <v>#REF!</v>
      </c>
      <c r="B1411" s="48" t="e">
        <f>IF('Запит 2-8'!#REF!&lt;&gt;"",'Запит 2-8'!#REF!,"")</f>
        <v>#REF!</v>
      </c>
      <c r="C1411" s="49" t="e">
        <f>'Запит 2-8'!#REF!</f>
        <v>#REF!</v>
      </c>
      <c r="D1411" s="50" t="e">
        <f>'Запит 2-8'!#REF!</f>
        <v>#REF!</v>
      </c>
      <c r="E1411" s="350"/>
      <c r="F1411" s="353" t="e">
        <f>#REF!+#REF!</f>
        <v>#REF!</v>
      </c>
      <c r="G1411" s="81" t="e">
        <f t="shared" si="93"/>
        <v>#REF!</v>
      </c>
    </row>
    <row r="1412" spans="1:7" x14ac:dyDescent="0.25">
      <c r="A1412" s="218" t="e">
        <f>'Запит 2-8'!#REF!</f>
        <v>#REF!</v>
      </c>
      <c r="B1412" s="48" t="e">
        <f>IF('Запит 2-8'!#REF!&lt;&gt;"",'Запит 2-8'!#REF!,"")</f>
        <v>#REF!</v>
      </c>
      <c r="C1412" s="49" t="e">
        <f>'Запит 2-8'!#REF!</f>
        <v>#REF!</v>
      </c>
      <c r="D1412" s="50" t="e">
        <f>'Запит 2-8'!#REF!</f>
        <v>#REF!</v>
      </c>
      <c r="E1412" s="350"/>
      <c r="F1412" s="353" t="e">
        <f>#REF!+#REF!</f>
        <v>#REF!</v>
      </c>
      <c r="G1412" s="81" t="e">
        <f t="shared" si="93"/>
        <v>#REF!</v>
      </c>
    </row>
    <row r="1413" spans="1:7" x14ac:dyDescent="0.25">
      <c r="A1413" s="218" t="e">
        <f>'Запит 2-8'!#REF!</f>
        <v>#REF!</v>
      </c>
      <c r="B1413" s="48" t="e">
        <f>IF('Запит 2-8'!#REF!&lt;&gt;"",'Запит 2-8'!#REF!,"")</f>
        <v>#REF!</v>
      </c>
      <c r="C1413" s="49" t="e">
        <f>'Запит 2-8'!#REF!</f>
        <v>#REF!</v>
      </c>
      <c r="D1413" s="50" t="e">
        <f>'Запит 2-8'!#REF!</f>
        <v>#REF!</v>
      </c>
      <c r="E1413" s="350"/>
      <c r="F1413" s="353" t="e">
        <f>#REF!+#REF!</f>
        <v>#REF!</v>
      </c>
      <c r="G1413" s="81" t="e">
        <f t="shared" si="93"/>
        <v>#REF!</v>
      </c>
    </row>
    <row r="1414" spans="1:7" x14ac:dyDescent="0.25">
      <c r="A1414" s="218" t="e">
        <f>'Запит 2-8'!#REF!</f>
        <v>#REF!</v>
      </c>
      <c r="B1414" s="48" t="e">
        <f>IF('Запит 2-8'!#REF!&lt;&gt;"",'Запит 2-8'!#REF!,"")</f>
        <v>#REF!</v>
      </c>
      <c r="C1414" s="49" t="e">
        <f>'Запит 2-8'!#REF!</f>
        <v>#REF!</v>
      </c>
      <c r="D1414" s="50" t="e">
        <f>'Запит 2-8'!#REF!</f>
        <v>#REF!</v>
      </c>
      <c r="E1414" s="350"/>
      <c r="F1414" s="353" t="e">
        <f>#REF!+#REF!</f>
        <v>#REF!</v>
      </c>
      <c r="G1414" s="81" t="e">
        <f t="shared" si="93"/>
        <v>#REF!</v>
      </c>
    </row>
    <row r="1415" spans="1:7" x14ac:dyDescent="0.25">
      <c r="A1415" s="218" t="e">
        <f>'Запит 2-8'!#REF!</f>
        <v>#REF!</v>
      </c>
      <c r="B1415" s="48" t="e">
        <f>IF('Запит 2-8'!#REF!&lt;&gt;"",'Запит 2-8'!#REF!,"")</f>
        <v>#REF!</v>
      </c>
      <c r="C1415" s="49" t="e">
        <f>'Запит 2-8'!#REF!</f>
        <v>#REF!</v>
      </c>
      <c r="D1415" s="50" t="e">
        <f>'Запит 2-8'!#REF!</f>
        <v>#REF!</v>
      </c>
      <c r="E1415" s="350"/>
      <c r="F1415" s="353" t="e">
        <f>#REF!+#REF!</f>
        <v>#REF!</v>
      </c>
      <c r="G1415" s="81" t="e">
        <f t="shared" si="93"/>
        <v>#REF!</v>
      </c>
    </row>
    <row r="1416" spans="1:7" x14ac:dyDescent="0.25">
      <c r="A1416" s="218" t="e">
        <f>'Запит 2-8'!#REF!</f>
        <v>#REF!</v>
      </c>
      <c r="B1416" s="48" t="e">
        <f>IF('Запит 2-8'!#REF!&lt;&gt;"",'Запит 2-8'!#REF!,"")</f>
        <v>#REF!</v>
      </c>
      <c r="C1416" s="49" t="e">
        <f>'Запит 2-8'!#REF!</f>
        <v>#REF!</v>
      </c>
      <c r="D1416" s="50" t="e">
        <f>'Запит 2-8'!#REF!</f>
        <v>#REF!</v>
      </c>
      <c r="E1416" s="350"/>
      <c r="F1416" s="353" t="e">
        <f>#REF!+#REF!</f>
        <v>#REF!</v>
      </c>
      <c r="G1416" s="81" t="e">
        <f t="shared" si="93"/>
        <v>#REF!</v>
      </c>
    </row>
    <row r="1417" spans="1:7" x14ac:dyDescent="0.25">
      <c r="A1417" s="218" t="e">
        <f>'Запит 2-8'!#REF!</f>
        <v>#REF!</v>
      </c>
      <c r="B1417" s="48" t="e">
        <f>IF('Запит 2-8'!#REF!&lt;&gt;"",'Запит 2-8'!#REF!,"")</f>
        <v>#REF!</v>
      </c>
      <c r="C1417" s="49" t="e">
        <f>'Запит 2-8'!#REF!</f>
        <v>#REF!</v>
      </c>
      <c r="D1417" s="50" t="e">
        <f>'Запит 2-8'!#REF!</f>
        <v>#REF!</v>
      </c>
      <c r="E1417" s="350"/>
      <c r="F1417" s="353" t="e">
        <f>#REF!+#REF!</f>
        <v>#REF!</v>
      </c>
      <c r="G1417" s="81" t="e">
        <f t="shared" si="93"/>
        <v>#REF!</v>
      </c>
    </row>
    <row r="1418" spans="1:7" x14ac:dyDescent="0.25">
      <c r="A1418" s="218" t="e">
        <f>'Запит 2-8'!#REF!</f>
        <v>#REF!</v>
      </c>
      <c r="B1418" s="48" t="e">
        <f>IF('Запит 2-8'!#REF!&lt;&gt;"",'Запит 2-8'!#REF!,"")</f>
        <v>#REF!</v>
      </c>
      <c r="C1418" s="49" t="e">
        <f>'Запит 2-8'!#REF!</f>
        <v>#REF!</v>
      </c>
      <c r="D1418" s="50" t="e">
        <f>'Запит 2-8'!#REF!</f>
        <v>#REF!</v>
      </c>
      <c r="E1418" s="350"/>
      <c r="F1418" s="353" t="e">
        <f>#REF!+#REF!</f>
        <v>#REF!</v>
      </c>
      <c r="G1418" s="81" t="e">
        <f t="shared" si="93"/>
        <v>#REF!</v>
      </c>
    </row>
    <row r="1419" spans="1:7" x14ac:dyDescent="0.25">
      <c r="A1419" s="218" t="e">
        <f>'Запит 2-8'!#REF!</f>
        <v>#REF!</v>
      </c>
      <c r="B1419" s="48" t="e">
        <f>IF('Запит 2-8'!#REF!&lt;&gt;"",'Запит 2-8'!#REF!,"")</f>
        <v>#REF!</v>
      </c>
      <c r="C1419" s="49" t="e">
        <f>'Запит 2-8'!#REF!</f>
        <v>#REF!</v>
      </c>
      <c r="D1419" s="50" t="e">
        <f>'Запит 2-8'!#REF!</f>
        <v>#REF!</v>
      </c>
      <c r="E1419" s="350"/>
      <c r="F1419" s="353" t="e">
        <f>#REF!+#REF!</f>
        <v>#REF!</v>
      </c>
      <c r="G1419" s="81" t="e">
        <f t="shared" si="93"/>
        <v>#REF!</v>
      </c>
    </row>
    <row r="1420" spans="1:7" x14ac:dyDescent="0.25">
      <c r="A1420" s="218" t="e">
        <f>'Запит 2-8'!#REF!</f>
        <v>#REF!</v>
      </c>
      <c r="B1420" s="48" t="e">
        <f>IF('Запит 2-8'!#REF!&lt;&gt;"",'Запит 2-8'!#REF!,"")</f>
        <v>#REF!</v>
      </c>
      <c r="C1420" s="49" t="e">
        <f>'Запит 2-8'!#REF!</f>
        <v>#REF!</v>
      </c>
      <c r="D1420" s="50" t="e">
        <f>'Запит 2-8'!#REF!</f>
        <v>#REF!</v>
      </c>
      <c r="E1420" s="350"/>
      <c r="F1420" s="353" t="e">
        <f>#REF!+#REF!</f>
        <v>#REF!</v>
      </c>
      <c r="G1420" s="81" t="e">
        <f t="shared" si="93"/>
        <v>#REF!</v>
      </c>
    </row>
    <row r="1421" spans="1:7" x14ac:dyDescent="0.25">
      <c r="A1421" s="218" t="e">
        <f>'Запит 2-8'!#REF!</f>
        <v>#REF!</v>
      </c>
      <c r="B1421" s="237" t="e">
        <f>IF('Запит 2-8'!#REF!&lt;&gt;"",'Запит 2-8'!#REF!,"")</f>
        <v>#REF!</v>
      </c>
      <c r="C1421" s="238" t="e">
        <f>'Запит 2-8'!#REF!</f>
        <v>#REF!</v>
      </c>
      <c r="D1421" s="239" t="e">
        <f>'Запит 2-8'!#REF!</f>
        <v>#REF!</v>
      </c>
      <c r="E1421" s="351"/>
      <c r="F1421" s="354" t="e">
        <f>#REF!+#REF!</f>
        <v>#REF!</v>
      </c>
      <c r="G1421" s="81" t="e">
        <f t="shared" si="93"/>
        <v>#REF!</v>
      </c>
    </row>
    <row r="1422" spans="1:7" ht="12.75" x14ac:dyDescent="0.2">
      <c r="A1422" s="236" t="e">
        <f>'Запит 2-8'!#REF!</f>
        <v>#REF!</v>
      </c>
      <c r="B1422" s="762" t="s">
        <v>108</v>
      </c>
      <c r="C1422" s="763"/>
      <c r="D1422" s="763"/>
      <c r="E1422" s="764"/>
      <c r="F1422" s="764"/>
      <c r="G1422" s="81" t="e">
        <f>G1423</f>
        <v>#REF!</v>
      </c>
    </row>
    <row r="1423" spans="1:7" x14ac:dyDescent="0.25">
      <c r="A1423" s="218" t="e">
        <f>'Запит 2-8'!#REF!</f>
        <v>#REF!</v>
      </c>
      <c r="B1423" s="241" t="e">
        <f>IF('Запит 2-8'!#REF!&lt;&gt;"",'Запит 2-8'!#REF!,"")</f>
        <v>#REF!</v>
      </c>
      <c r="C1423" s="242" t="e">
        <f>'Запит 2-8'!#REF!</f>
        <v>#REF!</v>
      </c>
      <c r="D1423" s="243" t="e">
        <f>'Запит 2-8'!#REF!</f>
        <v>#REF!</v>
      </c>
      <c r="E1423" s="349"/>
      <c r="F1423" s="352" t="e">
        <f>#REF!+#REF!</f>
        <v>#REF!</v>
      </c>
      <c r="G1423" s="81" t="e">
        <f t="shared" ref="G1423:G1437" si="94">IF(B1423&lt;&gt;"","Для друку","")</f>
        <v>#REF!</v>
      </c>
    </row>
    <row r="1424" spans="1:7" x14ac:dyDescent="0.25">
      <c r="A1424" s="218" t="e">
        <f>'Запит 2-8'!#REF!</f>
        <v>#REF!</v>
      </c>
      <c r="B1424" s="48" t="e">
        <f>IF('Запит 2-8'!#REF!&lt;&gt;"",'Запит 2-8'!#REF!,"")</f>
        <v>#REF!</v>
      </c>
      <c r="C1424" s="49" t="e">
        <f>'Запит 2-8'!#REF!</f>
        <v>#REF!</v>
      </c>
      <c r="D1424" s="50" t="e">
        <f>'Запит 2-8'!#REF!</f>
        <v>#REF!</v>
      </c>
      <c r="E1424" s="350"/>
      <c r="F1424" s="353" t="e">
        <f>#REF!+#REF!</f>
        <v>#REF!</v>
      </c>
      <c r="G1424" s="81" t="e">
        <f t="shared" si="94"/>
        <v>#REF!</v>
      </c>
    </row>
    <row r="1425" spans="1:7" x14ac:dyDescent="0.25">
      <c r="A1425" s="218" t="e">
        <f>'Запит 2-8'!#REF!</f>
        <v>#REF!</v>
      </c>
      <c r="B1425" s="48" t="e">
        <f>IF('Запит 2-8'!#REF!&lt;&gt;"",'Запит 2-8'!#REF!,"")</f>
        <v>#REF!</v>
      </c>
      <c r="C1425" s="49" t="e">
        <f>'Запит 2-8'!#REF!</f>
        <v>#REF!</v>
      </c>
      <c r="D1425" s="50" t="e">
        <f>'Запит 2-8'!#REF!</f>
        <v>#REF!</v>
      </c>
      <c r="E1425" s="350"/>
      <c r="F1425" s="353" t="e">
        <f>#REF!+#REF!</f>
        <v>#REF!</v>
      </c>
      <c r="G1425" s="81" t="e">
        <f t="shared" si="94"/>
        <v>#REF!</v>
      </c>
    </row>
    <row r="1426" spans="1:7" x14ac:dyDescent="0.25">
      <c r="A1426" s="218" t="e">
        <f>'Запит 2-8'!#REF!</f>
        <v>#REF!</v>
      </c>
      <c r="B1426" s="48" t="e">
        <f>IF('Запит 2-8'!#REF!&lt;&gt;"",'Запит 2-8'!#REF!,"")</f>
        <v>#REF!</v>
      </c>
      <c r="C1426" s="49" t="e">
        <f>'Запит 2-8'!#REF!</f>
        <v>#REF!</v>
      </c>
      <c r="D1426" s="50" t="e">
        <f>'Запит 2-8'!#REF!</f>
        <v>#REF!</v>
      </c>
      <c r="E1426" s="229"/>
      <c r="F1426" s="353" t="e">
        <f>#REF!+#REF!</f>
        <v>#REF!</v>
      </c>
      <c r="G1426" s="81" t="e">
        <f t="shared" si="94"/>
        <v>#REF!</v>
      </c>
    </row>
    <row r="1427" spans="1:7" x14ac:dyDescent="0.25">
      <c r="A1427" s="218" t="e">
        <f>'Запит 2-8'!#REF!</f>
        <v>#REF!</v>
      </c>
      <c r="B1427" s="48" t="e">
        <f>IF('Запит 2-8'!#REF!&lt;&gt;"",'Запит 2-8'!#REF!,"")</f>
        <v>#REF!</v>
      </c>
      <c r="C1427" s="49" t="e">
        <f>'Запит 2-8'!#REF!</f>
        <v>#REF!</v>
      </c>
      <c r="D1427" s="50" t="e">
        <f>'Запит 2-8'!#REF!</f>
        <v>#REF!</v>
      </c>
      <c r="E1427" s="350"/>
      <c r="F1427" s="353" t="e">
        <f>#REF!+#REF!</f>
        <v>#REF!</v>
      </c>
      <c r="G1427" s="81" t="e">
        <f t="shared" si="94"/>
        <v>#REF!</v>
      </c>
    </row>
    <row r="1428" spans="1:7" x14ac:dyDescent="0.25">
      <c r="A1428" s="218" t="e">
        <f>'Запит 2-8'!#REF!</f>
        <v>#REF!</v>
      </c>
      <c r="B1428" s="48" t="e">
        <f>IF('Запит 2-8'!#REF!&lt;&gt;"",'Запит 2-8'!#REF!,"")</f>
        <v>#REF!</v>
      </c>
      <c r="C1428" s="49" t="e">
        <f>'Запит 2-8'!#REF!</f>
        <v>#REF!</v>
      </c>
      <c r="D1428" s="50" t="e">
        <f>'Запит 2-8'!#REF!</f>
        <v>#REF!</v>
      </c>
      <c r="E1428" s="350"/>
      <c r="F1428" s="353" t="e">
        <f>#REF!+#REF!</f>
        <v>#REF!</v>
      </c>
      <c r="G1428" s="81" t="e">
        <f t="shared" si="94"/>
        <v>#REF!</v>
      </c>
    </row>
    <row r="1429" spans="1:7" x14ac:dyDescent="0.25">
      <c r="A1429" s="218" t="e">
        <f>'Запит 2-8'!#REF!</f>
        <v>#REF!</v>
      </c>
      <c r="B1429" s="48" t="e">
        <f>IF('Запит 2-8'!#REF!&lt;&gt;"",'Запит 2-8'!#REF!,"")</f>
        <v>#REF!</v>
      </c>
      <c r="C1429" s="49" t="e">
        <f>'Запит 2-8'!#REF!</f>
        <v>#REF!</v>
      </c>
      <c r="D1429" s="50" t="e">
        <f>'Запит 2-8'!#REF!</f>
        <v>#REF!</v>
      </c>
      <c r="E1429" s="350"/>
      <c r="F1429" s="353" t="e">
        <f>#REF!+#REF!</f>
        <v>#REF!</v>
      </c>
      <c r="G1429" s="81" t="e">
        <f t="shared" si="94"/>
        <v>#REF!</v>
      </c>
    </row>
    <row r="1430" spans="1:7" x14ac:dyDescent="0.25">
      <c r="A1430" s="218" t="e">
        <f>'Запит 2-8'!#REF!</f>
        <v>#REF!</v>
      </c>
      <c r="B1430" s="48" t="e">
        <f>IF('Запит 2-8'!#REF!&lt;&gt;"",'Запит 2-8'!#REF!,"")</f>
        <v>#REF!</v>
      </c>
      <c r="C1430" s="49" t="e">
        <f>'Запит 2-8'!#REF!</f>
        <v>#REF!</v>
      </c>
      <c r="D1430" s="50" t="e">
        <f>'Запит 2-8'!#REF!</f>
        <v>#REF!</v>
      </c>
      <c r="E1430" s="350"/>
      <c r="F1430" s="353" t="e">
        <f>#REF!+#REF!</f>
        <v>#REF!</v>
      </c>
      <c r="G1430" s="81" t="e">
        <f t="shared" si="94"/>
        <v>#REF!</v>
      </c>
    </row>
    <row r="1431" spans="1:7" x14ac:dyDescent="0.25">
      <c r="A1431" s="218" t="e">
        <f>'Запит 2-8'!#REF!</f>
        <v>#REF!</v>
      </c>
      <c r="B1431" s="48" t="e">
        <f>IF('Запит 2-8'!#REF!&lt;&gt;"",'Запит 2-8'!#REF!,"")</f>
        <v>#REF!</v>
      </c>
      <c r="C1431" s="49" t="e">
        <f>'Запит 2-8'!#REF!</f>
        <v>#REF!</v>
      </c>
      <c r="D1431" s="50" t="e">
        <f>'Запит 2-8'!#REF!</f>
        <v>#REF!</v>
      </c>
      <c r="E1431" s="350"/>
      <c r="F1431" s="353" t="e">
        <f>#REF!+#REF!</f>
        <v>#REF!</v>
      </c>
      <c r="G1431" s="81" t="e">
        <f t="shared" si="94"/>
        <v>#REF!</v>
      </c>
    </row>
    <row r="1432" spans="1:7" x14ac:dyDescent="0.25">
      <c r="A1432" s="218" t="e">
        <f>'Запит 2-8'!#REF!</f>
        <v>#REF!</v>
      </c>
      <c r="B1432" s="48" t="e">
        <f>IF('Запит 2-8'!#REF!&lt;&gt;"",'Запит 2-8'!#REF!,"")</f>
        <v>#REF!</v>
      </c>
      <c r="C1432" s="49" t="e">
        <f>'Запит 2-8'!#REF!</f>
        <v>#REF!</v>
      </c>
      <c r="D1432" s="50" t="e">
        <f>'Запит 2-8'!#REF!</f>
        <v>#REF!</v>
      </c>
      <c r="E1432" s="350"/>
      <c r="F1432" s="353" t="e">
        <f>#REF!+#REF!</f>
        <v>#REF!</v>
      </c>
      <c r="G1432" s="81" t="e">
        <f t="shared" si="94"/>
        <v>#REF!</v>
      </c>
    </row>
    <row r="1433" spans="1:7" x14ac:dyDescent="0.25">
      <c r="A1433" s="218" t="e">
        <f>'Запит 2-8'!#REF!</f>
        <v>#REF!</v>
      </c>
      <c r="B1433" s="48" t="e">
        <f>IF('Запит 2-8'!#REF!&lt;&gt;"",'Запит 2-8'!#REF!,"")</f>
        <v>#REF!</v>
      </c>
      <c r="C1433" s="49" t="e">
        <f>'Запит 2-8'!#REF!</f>
        <v>#REF!</v>
      </c>
      <c r="D1433" s="50" t="e">
        <f>'Запит 2-8'!#REF!</f>
        <v>#REF!</v>
      </c>
      <c r="E1433" s="350"/>
      <c r="F1433" s="353" t="e">
        <f>#REF!+#REF!</f>
        <v>#REF!</v>
      </c>
      <c r="G1433" s="81" t="e">
        <f t="shared" si="94"/>
        <v>#REF!</v>
      </c>
    </row>
    <row r="1434" spans="1:7" x14ac:dyDescent="0.25">
      <c r="A1434" s="218" t="e">
        <f>'Запит 2-8'!#REF!</f>
        <v>#REF!</v>
      </c>
      <c r="B1434" s="48" t="e">
        <f>IF('Запит 2-8'!#REF!&lt;&gt;"",'Запит 2-8'!#REF!,"")</f>
        <v>#REF!</v>
      </c>
      <c r="C1434" s="49" t="e">
        <f>'Запит 2-8'!#REF!</f>
        <v>#REF!</v>
      </c>
      <c r="D1434" s="50" t="e">
        <f>'Запит 2-8'!#REF!</f>
        <v>#REF!</v>
      </c>
      <c r="E1434" s="350"/>
      <c r="F1434" s="353" t="e">
        <f>#REF!+#REF!</f>
        <v>#REF!</v>
      </c>
      <c r="G1434" s="81" t="e">
        <f t="shared" si="94"/>
        <v>#REF!</v>
      </c>
    </row>
    <row r="1435" spans="1:7" x14ac:dyDescent="0.25">
      <c r="A1435" s="218" t="e">
        <f>'Запит 2-8'!#REF!</f>
        <v>#REF!</v>
      </c>
      <c r="B1435" s="48" t="e">
        <f>IF('Запит 2-8'!#REF!&lt;&gt;"",'Запит 2-8'!#REF!,"")</f>
        <v>#REF!</v>
      </c>
      <c r="C1435" s="49" t="e">
        <f>'Запит 2-8'!#REF!</f>
        <v>#REF!</v>
      </c>
      <c r="D1435" s="50" t="e">
        <f>'Запит 2-8'!#REF!</f>
        <v>#REF!</v>
      </c>
      <c r="E1435" s="350"/>
      <c r="F1435" s="353" t="e">
        <f>#REF!+#REF!</f>
        <v>#REF!</v>
      </c>
      <c r="G1435" s="81" t="e">
        <f t="shared" si="94"/>
        <v>#REF!</v>
      </c>
    </row>
    <row r="1436" spans="1:7" x14ac:dyDescent="0.25">
      <c r="A1436" s="218" t="e">
        <f>'Запит 2-8'!#REF!</f>
        <v>#REF!</v>
      </c>
      <c r="B1436" s="48" t="e">
        <f>IF('Запит 2-8'!#REF!&lt;&gt;"",'Запит 2-8'!#REF!,"")</f>
        <v>#REF!</v>
      </c>
      <c r="C1436" s="49" t="e">
        <f>'Запит 2-8'!#REF!</f>
        <v>#REF!</v>
      </c>
      <c r="D1436" s="50" t="e">
        <f>'Запит 2-8'!#REF!</f>
        <v>#REF!</v>
      </c>
      <c r="E1436" s="350"/>
      <c r="F1436" s="353" t="e">
        <f>#REF!+#REF!</f>
        <v>#REF!</v>
      </c>
      <c r="G1436" s="81" t="e">
        <f t="shared" si="94"/>
        <v>#REF!</v>
      </c>
    </row>
    <row r="1437" spans="1:7" x14ac:dyDescent="0.25">
      <c r="A1437" s="218" t="e">
        <f>'Запит 2-8'!#REF!</f>
        <v>#REF!</v>
      </c>
      <c r="B1437" s="237" t="e">
        <f>IF('Запит 2-8'!#REF!&lt;&gt;"",'Запит 2-8'!#REF!,"")</f>
        <v>#REF!</v>
      </c>
      <c r="C1437" s="238" t="e">
        <f>'Запит 2-8'!#REF!</f>
        <v>#REF!</v>
      </c>
      <c r="D1437" s="239" t="e">
        <f>'Запит 2-8'!#REF!</f>
        <v>#REF!</v>
      </c>
      <c r="E1437" s="351"/>
      <c r="F1437" s="354" t="e">
        <f>#REF!+#REF!</f>
        <v>#REF!</v>
      </c>
      <c r="G1437" s="81" t="e">
        <f t="shared" si="94"/>
        <v>#REF!</v>
      </c>
    </row>
    <row r="1438" spans="1:7" ht="12.75" x14ac:dyDescent="0.2">
      <c r="A1438" s="236" t="e">
        <f>'Запит 2-8'!#REF!</f>
        <v>#REF!</v>
      </c>
      <c r="B1438" s="762" t="s">
        <v>109</v>
      </c>
      <c r="C1438" s="763"/>
      <c r="D1438" s="763"/>
      <c r="E1438" s="764"/>
      <c r="F1438" s="764"/>
      <c r="G1438" s="81" t="e">
        <f>G1439</f>
        <v>#REF!</v>
      </c>
    </row>
    <row r="1439" spans="1:7" x14ac:dyDescent="0.25">
      <c r="A1439" s="218" t="e">
        <f>'Запит 2-8'!#REF!</f>
        <v>#REF!</v>
      </c>
      <c r="B1439" s="241" t="e">
        <f>IF('Запит 2-8'!#REF!&lt;&gt;"",'Запит 2-8'!#REF!,"")</f>
        <v>#REF!</v>
      </c>
      <c r="C1439" s="242" t="e">
        <f>'Запит 2-8'!#REF!</f>
        <v>#REF!</v>
      </c>
      <c r="D1439" s="243" t="e">
        <f>'Запит 2-8'!#REF!</f>
        <v>#REF!</v>
      </c>
      <c r="E1439" s="440" t="s">
        <v>30</v>
      </c>
      <c r="F1439" s="352" t="e">
        <f>#REF!+#REF!</f>
        <v>#REF!</v>
      </c>
      <c r="G1439" s="81" t="e">
        <f t="shared" ref="G1439:G1448" si="95">IF(B1439&lt;&gt;"","Для друку","")</f>
        <v>#REF!</v>
      </c>
    </row>
    <row r="1440" spans="1:7" x14ac:dyDescent="0.25">
      <c r="A1440" s="218" t="e">
        <f>'Запит 2-8'!#REF!</f>
        <v>#REF!</v>
      </c>
      <c r="B1440" s="48" t="e">
        <f>IF('Запит 2-8'!#REF!&lt;&gt;"",'Запит 2-8'!#REF!,"")</f>
        <v>#REF!</v>
      </c>
      <c r="C1440" s="49" t="e">
        <f>'Запит 2-8'!#REF!</f>
        <v>#REF!</v>
      </c>
      <c r="D1440" s="50" t="e">
        <f>'Запит 2-8'!#REF!</f>
        <v>#REF!</v>
      </c>
      <c r="E1440" s="441" t="s">
        <v>30</v>
      </c>
      <c r="F1440" s="353" t="e">
        <f>#REF!+#REF!</f>
        <v>#REF!</v>
      </c>
      <c r="G1440" s="81" t="e">
        <f t="shared" si="95"/>
        <v>#REF!</v>
      </c>
    </row>
    <row r="1441" spans="1:7" x14ac:dyDescent="0.25">
      <c r="A1441" s="218" t="e">
        <f>'Запит 2-8'!#REF!</f>
        <v>#REF!</v>
      </c>
      <c r="B1441" s="48" t="e">
        <f>IF('Запит 2-8'!#REF!&lt;&gt;"",'Запит 2-8'!#REF!,"")</f>
        <v>#REF!</v>
      </c>
      <c r="C1441" s="49" t="e">
        <f>'Запит 2-8'!#REF!</f>
        <v>#REF!</v>
      </c>
      <c r="D1441" s="50" t="e">
        <f>'Запит 2-8'!#REF!</f>
        <v>#REF!</v>
      </c>
      <c r="E1441" s="441" t="s">
        <v>30</v>
      </c>
      <c r="F1441" s="353" t="e">
        <f>#REF!+#REF!</f>
        <v>#REF!</v>
      </c>
      <c r="G1441" s="81" t="e">
        <f t="shared" si="95"/>
        <v>#REF!</v>
      </c>
    </row>
    <row r="1442" spans="1:7" x14ac:dyDescent="0.25">
      <c r="A1442" s="218" t="e">
        <f>'Запит 2-8'!#REF!</f>
        <v>#REF!</v>
      </c>
      <c r="B1442" s="48" t="e">
        <f>IF('Запит 2-8'!#REF!&lt;&gt;"",'Запит 2-8'!#REF!,"")</f>
        <v>#REF!</v>
      </c>
      <c r="C1442" s="49" t="e">
        <f>'Запит 2-8'!#REF!</f>
        <v>#REF!</v>
      </c>
      <c r="D1442" s="50" t="e">
        <f>'Запит 2-8'!#REF!</f>
        <v>#REF!</v>
      </c>
      <c r="E1442" s="441" t="s">
        <v>30</v>
      </c>
      <c r="F1442" s="353" t="e">
        <f>#REF!+#REF!</f>
        <v>#REF!</v>
      </c>
      <c r="G1442" s="81" t="e">
        <f t="shared" si="95"/>
        <v>#REF!</v>
      </c>
    </row>
    <row r="1443" spans="1:7" x14ac:dyDescent="0.25">
      <c r="A1443" s="218" t="e">
        <f>'Запит 2-8'!#REF!</f>
        <v>#REF!</v>
      </c>
      <c r="B1443" s="48" t="e">
        <f>IF('Запит 2-8'!#REF!&lt;&gt;"",'Запит 2-8'!#REF!,"")</f>
        <v>#REF!</v>
      </c>
      <c r="C1443" s="49" t="e">
        <f>'Запит 2-8'!#REF!</f>
        <v>#REF!</v>
      </c>
      <c r="D1443" s="50" t="e">
        <f>'Запит 2-8'!#REF!</f>
        <v>#REF!</v>
      </c>
      <c r="E1443" s="441" t="s">
        <v>30</v>
      </c>
      <c r="F1443" s="353" t="e">
        <f>#REF!+#REF!</f>
        <v>#REF!</v>
      </c>
      <c r="G1443" s="81" t="e">
        <f t="shared" si="95"/>
        <v>#REF!</v>
      </c>
    </row>
    <row r="1444" spans="1:7" x14ac:dyDescent="0.25">
      <c r="A1444" s="218" t="e">
        <f>'Запит 2-8'!#REF!</f>
        <v>#REF!</v>
      </c>
      <c r="B1444" s="48" t="e">
        <f>IF('Запит 2-8'!#REF!&lt;&gt;"",'Запит 2-8'!#REF!,"")</f>
        <v>#REF!</v>
      </c>
      <c r="C1444" s="49" t="e">
        <f>'Запит 2-8'!#REF!</f>
        <v>#REF!</v>
      </c>
      <c r="D1444" s="50" t="e">
        <f>'Запит 2-8'!#REF!</f>
        <v>#REF!</v>
      </c>
      <c r="E1444" s="441" t="s">
        <v>30</v>
      </c>
      <c r="F1444" s="353" t="e">
        <f>#REF!+#REF!</f>
        <v>#REF!</v>
      </c>
      <c r="G1444" s="81" t="e">
        <f t="shared" si="95"/>
        <v>#REF!</v>
      </c>
    </row>
    <row r="1445" spans="1:7" x14ac:dyDescent="0.25">
      <c r="A1445" s="218" t="e">
        <f>'Запит 2-8'!#REF!</f>
        <v>#REF!</v>
      </c>
      <c r="B1445" s="48" t="e">
        <f>IF('Запит 2-8'!#REF!&lt;&gt;"",'Запит 2-8'!#REF!,"")</f>
        <v>#REF!</v>
      </c>
      <c r="C1445" s="49" t="e">
        <f>'Запит 2-8'!#REF!</f>
        <v>#REF!</v>
      </c>
      <c r="D1445" s="50" t="e">
        <f>'Запит 2-8'!#REF!</f>
        <v>#REF!</v>
      </c>
      <c r="E1445" s="441" t="s">
        <v>30</v>
      </c>
      <c r="F1445" s="353" t="e">
        <f>#REF!+#REF!</f>
        <v>#REF!</v>
      </c>
      <c r="G1445" s="81" t="e">
        <f t="shared" si="95"/>
        <v>#REF!</v>
      </c>
    </row>
    <row r="1446" spans="1:7" x14ac:dyDescent="0.25">
      <c r="A1446" s="218" t="e">
        <f>'Запит 2-8'!#REF!</f>
        <v>#REF!</v>
      </c>
      <c r="B1446" s="48" t="e">
        <f>IF('Запит 2-8'!#REF!&lt;&gt;"",'Запит 2-8'!#REF!,"")</f>
        <v>#REF!</v>
      </c>
      <c r="C1446" s="49" t="e">
        <f>'Запит 2-8'!#REF!</f>
        <v>#REF!</v>
      </c>
      <c r="D1446" s="50" t="e">
        <f>'Запит 2-8'!#REF!</f>
        <v>#REF!</v>
      </c>
      <c r="E1446" s="441" t="s">
        <v>30</v>
      </c>
      <c r="F1446" s="353" t="e">
        <f>#REF!+#REF!</f>
        <v>#REF!</v>
      </c>
      <c r="G1446" s="81" t="e">
        <f t="shared" si="95"/>
        <v>#REF!</v>
      </c>
    </row>
    <row r="1447" spans="1:7" ht="12.75" customHeight="1" x14ac:dyDescent="0.25">
      <c r="A1447" s="218" t="e">
        <f>'Запит 2-8'!#REF!</f>
        <v>#REF!</v>
      </c>
      <c r="B1447" s="48" t="e">
        <f>IF('Запит 2-8'!#REF!&lt;&gt;"",'Запит 2-8'!#REF!,"")</f>
        <v>#REF!</v>
      </c>
      <c r="C1447" s="49" t="e">
        <f>'Запит 2-8'!#REF!</f>
        <v>#REF!</v>
      </c>
      <c r="D1447" s="50" t="e">
        <f>'Запит 2-8'!#REF!</f>
        <v>#REF!</v>
      </c>
      <c r="E1447" s="441" t="s">
        <v>30</v>
      </c>
      <c r="F1447" s="353" t="e">
        <f>#REF!+#REF!</f>
        <v>#REF!</v>
      </c>
      <c r="G1447" s="81" t="e">
        <f t="shared" si="95"/>
        <v>#REF!</v>
      </c>
    </row>
    <row r="1448" spans="1:7" x14ac:dyDescent="0.25">
      <c r="A1448" s="240" t="e">
        <f>'Запит 2-8'!#REF!</f>
        <v>#REF!</v>
      </c>
      <c r="B1448" s="48" t="e">
        <f>IF('Запит 2-8'!#REF!&lt;&gt;"",'Запит 2-8'!#REF!,"")</f>
        <v>#REF!</v>
      </c>
      <c r="C1448" s="49" t="e">
        <f>'Запит 2-8'!#REF!</f>
        <v>#REF!</v>
      </c>
      <c r="D1448" s="50" t="e">
        <f>'Запит 2-8'!#REF!</f>
        <v>#REF!</v>
      </c>
      <c r="E1448" s="442" t="s">
        <v>30</v>
      </c>
      <c r="F1448" s="354" t="e">
        <f>#REF!+#REF!</f>
        <v>#REF!</v>
      </c>
      <c r="G1448" s="81" t="e">
        <f t="shared" si="95"/>
        <v>#REF!</v>
      </c>
    </row>
    <row r="1449" spans="1:7" ht="12.75" customHeight="1" x14ac:dyDescent="0.2">
      <c r="A1449" s="760" t="e">
        <f>'Запит 2-8'!#REF!</f>
        <v>#REF!</v>
      </c>
      <c r="B1449" s="761"/>
      <c r="C1449" s="761"/>
      <c r="D1449" s="761"/>
      <c r="E1449" s="761"/>
      <c r="F1449" s="761"/>
      <c r="G1449" s="81" t="e">
        <f>G1450</f>
        <v>#REF!</v>
      </c>
    </row>
    <row r="1450" spans="1:7" ht="12.75" x14ac:dyDescent="0.2">
      <c r="A1450" s="235" t="s">
        <v>4</v>
      </c>
      <c r="B1450" s="762" t="s">
        <v>106</v>
      </c>
      <c r="C1450" s="763"/>
      <c r="D1450" s="763"/>
      <c r="E1450" s="765"/>
      <c r="F1450" s="765"/>
      <c r="G1450" s="81" t="e">
        <f>G1451</f>
        <v>#REF!</v>
      </c>
    </row>
    <row r="1451" spans="1:7" x14ac:dyDescent="0.25">
      <c r="A1451" s="218" t="e">
        <f>'Запит 2-8'!#REF!</f>
        <v>#REF!</v>
      </c>
      <c r="B1451" s="241" t="e">
        <f>IF('Запит 2-8'!#REF!&lt;&gt;"",'Запит 2-8'!#REF!,"")</f>
        <v>#REF!</v>
      </c>
      <c r="C1451" s="242" t="e">
        <f>'Запит 2-8'!#REF!</f>
        <v>#REF!</v>
      </c>
      <c r="D1451" s="243" t="e">
        <f>'Запит 2-8'!#REF!</f>
        <v>#REF!</v>
      </c>
      <c r="E1451" s="349"/>
      <c r="F1451" s="352" t="e">
        <f>#REF!+#REF!</f>
        <v>#REF!</v>
      </c>
      <c r="G1451" s="81" t="e">
        <f>IF(B1451&lt;&gt;"","Для друку","")</f>
        <v>#REF!</v>
      </c>
    </row>
    <row r="1452" spans="1:7" x14ac:dyDescent="0.25">
      <c r="A1452" s="218" t="e">
        <f>'Запит 2-8'!#REF!</f>
        <v>#REF!</v>
      </c>
      <c r="B1452" s="48" t="e">
        <f>IF('Запит 2-8'!#REF!&lt;&gt;"",'Запит 2-8'!#REF!,"")</f>
        <v>#REF!</v>
      </c>
      <c r="C1452" s="49" t="e">
        <f>'Запит 2-8'!#REF!</f>
        <v>#REF!</v>
      </c>
      <c r="D1452" s="50" t="e">
        <f>'Запит 2-8'!#REF!</f>
        <v>#REF!</v>
      </c>
      <c r="E1452" s="350"/>
      <c r="F1452" s="353" t="e">
        <f>#REF!+#REF!</f>
        <v>#REF!</v>
      </c>
      <c r="G1452" s="81" t="e">
        <f>IF(B1452&lt;&gt;"","Для друку","")</f>
        <v>#REF!</v>
      </c>
    </row>
    <row r="1453" spans="1:7" x14ac:dyDescent="0.25">
      <c r="A1453" s="218" t="e">
        <f>'Запит 2-8'!#REF!</f>
        <v>#REF!</v>
      </c>
      <c r="B1453" s="48" t="e">
        <f>IF('Запит 2-8'!#REF!&lt;&gt;"",'Запит 2-8'!#REF!,"")</f>
        <v>#REF!</v>
      </c>
      <c r="C1453" s="49" t="e">
        <f>'Запит 2-8'!#REF!</f>
        <v>#REF!</v>
      </c>
      <c r="D1453" s="50" t="e">
        <f>'Запит 2-8'!#REF!</f>
        <v>#REF!</v>
      </c>
      <c r="E1453" s="350"/>
      <c r="F1453" s="353" t="e">
        <f>#REF!+#REF!</f>
        <v>#REF!</v>
      </c>
      <c r="G1453" s="81" t="e">
        <f t="shared" ref="G1453:G1465" si="96">IF(B1453&lt;&gt;"","Для друку","")</f>
        <v>#REF!</v>
      </c>
    </row>
    <row r="1454" spans="1:7" x14ac:dyDescent="0.25">
      <c r="A1454" s="218" t="e">
        <f>'Запит 2-8'!#REF!</f>
        <v>#REF!</v>
      </c>
      <c r="B1454" s="48" t="e">
        <f>IF('Запит 2-8'!#REF!&lt;&gt;"",'Запит 2-8'!#REF!,"")</f>
        <v>#REF!</v>
      </c>
      <c r="C1454" s="49" t="e">
        <f>'Запит 2-8'!#REF!</f>
        <v>#REF!</v>
      </c>
      <c r="D1454" s="50" t="e">
        <f>'Запит 2-8'!#REF!</f>
        <v>#REF!</v>
      </c>
      <c r="E1454" s="229"/>
      <c r="F1454" s="353" t="e">
        <f>#REF!+#REF!</f>
        <v>#REF!</v>
      </c>
      <c r="G1454" s="81" t="e">
        <f t="shared" si="96"/>
        <v>#REF!</v>
      </c>
    </row>
    <row r="1455" spans="1:7" x14ac:dyDescent="0.25">
      <c r="A1455" s="218" t="e">
        <f>'Запит 2-8'!#REF!</f>
        <v>#REF!</v>
      </c>
      <c r="B1455" s="48" t="e">
        <f>IF('Запит 2-8'!#REF!&lt;&gt;"",'Запит 2-8'!#REF!,"")</f>
        <v>#REF!</v>
      </c>
      <c r="C1455" s="49" t="e">
        <f>'Запит 2-8'!#REF!</f>
        <v>#REF!</v>
      </c>
      <c r="D1455" s="50" t="e">
        <f>'Запит 2-8'!#REF!</f>
        <v>#REF!</v>
      </c>
      <c r="E1455" s="350"/>
      <c r="F1455" s="353" t="e">
        <f>#REF!+#REF!</f>
        <v>#REF!</v>
      </c>
      <c r="G1455" s="81" t="e">
        <f t="shared" si="96"/>
        <v>#REF!</v>
      </c>
    </row>
    <row r="1456" spans="1:7" x14ac:dyDescent="0.25">
      <c r="A1456" s="218" t="e">
        <f>'Запит 2-8'!#REF!</f>
        <v>#REF!</v>
      </c>
      <c r="B1456" s="48" t="e">
        <f>IF('Запит 2-8'!#REF!&lt;&gt;"",'Запит 2-8'!#REF!,"")</f>
        <v>#REF!</v>
      </c>
      <c r="C1456" s="49" t="e">
        <f>'Запит 2-8'!#REF!</f>
        <v>#REF!</v>
      </c>
      <c r="D1456" s="50" t="e">
        <f>'Запит 2-8'!#REF!</f>
        <v>#REF!</v>
      </c>
      <c r="E1456" s="350"/>
      <c r="F1456" s="353" t="e">
        <f>#REF!+#REF!</f>
        <v>#REF!</v>
      </c>
      <c r="G1456" s="81" t="e">
        <f t="shared" si="96"/>
        <v>#REF!</v>
      </c>
    </row>
    <row r="1457" spans="1:7" x14ac:dyDescent="0.25">
      <c r="A1457" s="218" t="e">
        <f>'Запит 2-8'!#REF!</f>
        <v>#REF!</v>
      </c>
      <c r="B1457" s="48" t="e">
        <f>IF('Запит 2-8'!#REF!&lt;&gt;"",'Запит 2-8'!#REF!,"")</f>
        <v>#REF!</v>
      </c>
      <c r="C1457" s="49" t="e">
        <f>'Запит 2-8'!#REF!</f>
        <v>#REF!</v>
      </c>
      <c r="D1457" s="50" t="e">
        <f>'Запит 2-8'!#REF!</f>
        <v>#REF!</v>
      </c>
      <c r="E1457" s="350"/>
      <c r="F1457" s="353" t="e">
        <f>#REF!+#REF!</f>
        <v>#REF!</v>
      </c>
      <c r="G1457" s="81" t="e">
        <f t="shared" si="96"/>
        <v>#REF!</v>
      </c>
    </row>
    <row r="1458" spans="1:7" x14ac:dyDescent="0.25">
      <c r="A1458" s="218" t="e">
        <f>'Запит 2-8'!#REF!</f>
        <v>#REF!</v>
      </c>
      <c r="B1458" s="48" t="e">
        <f>IF('Запит 2-8'!#REF!&lt;&gt;"",'Запит 2-8'!#REF!,"")</f>
        <v>#REF!</v>
      </c>
      <c r="C1458" s="49" t="e">
        <f>'Запит 2-8'!#REF!</f>
        <v>#REF!</v>
      </c>
      <c r="D1458" s="50" t="e">
        <f>'Запит 2-8'!#REF!</f>
        <v>#REF!</v>
      </c>
      <c r="E1458" s="350"/>
      <c r="F1458" s="353" t="e">
        <f>#REF!+#REF!</f>
        <v>#REF!</v>
      </c>
      <c r="G1458" s="81" t="e">
        <f t="shared" si="96"/>
        <v>#REF!</v>
      </c>
    </row>
    <row r="1459" spans="1:7" x14ac:dyDescent="0.25">
      <c r="A1459" s="218" t="e">
        <f>'Запит 2-8'!#REF!</f>
        <v>#REF!</v>
      </c>
      <c r="B1459" s="48" t="e">
        <f>IF('Запит 2-8'!#REF!&lt;&gt;"",'Запит 2-8'!#REF!,"")</f>
        <v>#REF!</v>
      </c>
      <c r="C1459" s="49" t="e">
        <f>'Запит 2-8'!#REF!</f>
        <v>#REF!</v>
      </c>
      <c r="D1459" s="50" t="e">
        <f>'Запит 2-8'!#REF!</f>
        <v>#REF!</v>
      </c>
      <c r="E1459" s="350"/>
      <c r="F1459" s="353" t="e">
        <f>#REF!+#REF!</f>
        <v>#REF!</v>
      </c>
      <c r="G1459" s="81" t="e">
        <f t="shared" si="96"/>
        <v>#REF!</v>
      </c>
    </row>
    <row r="1460" spans="1:7" x14ac:dyDescent="0.25">
      <c r="A1460" s="218" t="e">
        <f>'Запит 2-8'!#REF!</f>
        <v>#REF!</v>
      </c>
      <c r="B1460" s="48" t="e">
        <f>IF('Запит 2-8'!#REF!&lt;&gt;"",'Запит 2-8'!#REF!,"")</f>
        <v>#REF!</v>
      </c>
      <c r="C1460" s="49" t="e">
        <f>'Запит 2-8'!#REF!</f>
        <v>#REF!</v>
      </c>
      <c r="D1460" s="50" t="e">
        <f>'Запит 2-8'!#REF!</f>
        <v>#REF!</v>
      </c>
      <c r="E1460" s="350"/>
      <c r="F1460" s="353" t="e">
        <f>#REF!+#REF!</f>
        <v>#REF!</v>
      </c>
      <c r="G1460" s="81" t="e">
        <f t="shared" si="96"/>
        <v>#REF!</v>
      </c>
    </row>
    <row r="1461" spans="1:7" x14ac:dyDescent="0.25">
      <c r="A1461" s="218" t="e">
        <f>'Запит 2-8'!#REF!</f>
        <v>#REF!</v>
      </c>
      <c r="B1461" s="48" t="e">
        <f>IF('Запит 2-8'!#REF!&lt;&gt;"",'Запит 2-8'!#REF!,"")</f>
        <v>#REF!</v>
      </c>
      <c r="C1461" s="49" t="e">
        <f>'Запит 2-8'!#REF!</f>
        <v>#REF!</v>
      </c>
      <c r="D1461" s="50" t="e">
        <f>'Запит 2-8'!#REF!</f>
        <v>#REF!</v>
      </c>
      <c r="E1461" s="350"/>
      <c r="F1461" s="353" t="e">
        <f>#REF!+#REF!</f>
        <v>#REF!</v>
      </c>
      <c r="G1461" s="81" t="e">
        <f t="shared" si="96"/>
        <v>#REF!</v>
      </c>
    </row>
    <row r="1462" spans="1:7" x14ac:dyDescent="0.25">
      <c r="A1462" s="218" t="e">
        <f>'Запит 2-8'!#REF!</f>
        <v>#REF!</v>
      </c>
      <c r="B1462" s="48" t="e">
        <f>IF('Запит 2-8'!#REF!&lt;&gt;"",'Запит 2-8'!#REF!,"")</f>
        <v>#REF!</v>
      </c>
      <c r="C1462" s="49" t="e">
        <f>'Запит 2-8'!#REF!</f>
        <v>#REF!</v>
      </c>
      <c r="D1462" s="50" t="e">
        <f>'Запит 2-8'!#REF!</f>
        <v>#REF!</v>
      </c>
      <c r="E1462" s="350"/>
      <c r="F1462" s="353" t="e">
        <f>#REF!+#REF!</f>
        <v>#REF!</v>
      </c>
      <c r="G1462" s="81" t="e">
        <f t="shared" si="96"/>
        <v>#REF!</v>
      </c>
    </row>
    <row r="1463" spans="1:7" x14ac:dyDescent="0.25">
      <c r="A1463" s="218" t="e">
        <f>'Запит 2-8'!#REF!</f>
        <v>#REF!</v>
      </c>
      <c r="B1463" s="48" t="e">
        <f>IF('Запит 2-8'!#REF!&lt;&gt;"",'Запит 2-8'!#REF!,"")</f>
        <v>#REF!</v>
      </c>
      <c r="C1463" s="49" t="e">
        <f>'Запит 2-8'!#REF!</f>
        <v>#REF!</v>
      </c>
      <c r="D1463" s="50" t="e">
        <f>'Запит 2-8'!#REF!</f>
        <v>#REF!</v>
      </c>
      <c r="E1463" s="350"/>
      <c r="F1463" s="353" t="e">
        <f>#REF!+#REF!</f>
        <v>#REF!</v>
      </c>
      <c r="G1463" s="81" t="e">
        <f t="shared" si="96"/>
        <v>#REF!</v>
      </c>
    </row>
    <row r="1464" spans="1:7" x14ac:dyDescent="0.25">
      <c r="A1464" s="218" t="e">
        <f>'Запит 2-8'!#REF!</f>
        <v>#REF!</v>
      </c>
      <c r="B1464" s="48" t="e">
        <f>IF('Запит 2-8'!#REF!&lt;&gt;"",'Запит 2-8'!#REF!,"")</f>
        <v>#REF!</v>
      </c>
      <c r="C1464" s="49" t="e">
        <f>'Запит 2-8'!#REF!</f>
        <v>#REF!</v>
      </c>
      <c r="D1464" s="50" t="e">
        <f>'Запит 2-8'!#REF!</f>
        <v>#REF!</v>
      </c>
      <c r="E1464" s="350"/>
      <c r="F1464" s="353" t="e">
        <f>#REF!+#REF!</f>
        <v>#REF!</v>
      </c>
      <c r="G1464" s="81" t="e">
        <f t="shared" si="96"/>
        <v>#REF!</v>
      </c>
    </row>
    <row r="1465" spans="1:7" x14ac:dyDescent="0.25">
      <c r="A1465" s="218" t="e">
        <f>'Запит 2-8'!#REF!</f>
        <v>#REF!</v>
      </c>
      <c r="B1465" s="237" t="e">
        <f>IF('Запит 2-8'!#REF!&lt;&gt;"",'Запит 2-8'!#REF!,"")</f>
        <v>#REF!</v>
      </c>
      <c r="C1465" s="238" t="e">
        <f>'Запит 2-8'!#REF!</f>
        <v>#REF!</v>
      </c>
      <c r="D1465" s="239" t="e">
        <f>'Запит 2-8'!#REF!</f>
        <v>#REF!</v>
      </c>
      <c r="E1465" s="351"/>
      <c r="F1465" s="354" t="e">
        <f>#REF!+#REF!</f>
        <v>#REF!</v>
      </c>
      <c r="G1465" s="81" t="e">
        <f t="shared" si="96"/>
        <v>#REF!</v>
      </c>
    </row>
    <row r="1466" spans="1:7" ht="12.75" x14ac:dyDescent="0.2">
      <c r="A1466" s="236" t="e">
        <f>'Запит 2-8'!#REF!</f>
        <v>#REF!</v>
      </c>
      <c r="B1466" s="762" t="s">
        <v>107</v>
      </c>
      <c r="C1466" s="763"/>
      <c r="D1466" s="763"/>
      <c r="E1466" s="764"/>
      <c r="F1466" s="764"/>
      <c r="G1466" s="81" t="e">
        <f>G1467</f>
        <v>#REF!</v>
      </c>
    </row>
    <row r="1467" spans="1:7" x14ac:dyDescent="0.25">
      <c r="A1467" s="218" t="e">
        <f>'Запит 2-8'!#REF!</f>
        <v>#REF!</v>
      </c>
      <c r="B1467" s="241" t="e">
        <f>IF('Запит 2-8'!#REF!&lt;&gt;"",'Запит 2-8'!#REF!,"")</f>
        <v>#REF!</v>
      </c>
      <c r="C1467" s="242" t="e">
        <f>'Запит 2-8'!#REF!</f>
        <v>#REF!</v>
      </c>
      <c r="D1467" s="243" t="e">
        <f>'Запит 2-8'!#REF!</f>
        <v>#REF!</v>
      </c>
      <c r="E1467" s="349"/>
      <c r="F1467" s="352" t="e">
        <f>#REF!+#REF!</f>
        <v>#REF!</v>
      </c>
      <c r="G1467" s="81" t="e">
        <f t="shared" ref="G1467:G1481" si="97">IF(B1467&lt;&gt;"","Для друку","")</f>
        <v>#REF!</v>
      </c>
    </row>
    <row r="1468" spans="1:7" x14ac:dyDescent="0.25">
      <c r="A1468" s="218" t="e">
        <f>'Запит 2-8'!#REF!</f>
        <v>#REF!</v>
      </c>
      <c r="B1468" s="48" t="e">
        <f>IF('Запит 2-8'!#REF!&lt;&gt;"",'Запит 2-8'!#REF!,"")</f>
        <v>#REF!</v>
      </c>
      <c r="C1468" s="49" t="e">
        <f>'Запит 2-8'!#REF!</f>
        <v>#REF!</v>
      </c>
      <c r="D1468" s="50" t="e">
        <f>'Запит 2-8'!#REF!</f>
        <v>#REF!</v>
      </c>
      <c r="E1468" s="350"/>
      <c r="F1468" s="353" t="e">
        <f>#REF!+#REF!</f>
        <v>#REF!</v>
      </c>
      <c r="G1468" s="81" t="e">
        <f t="shared" si="97"/>
        <v>#REF!</v>
      </c>
    </row>
    <row r="1469" spans="1:7" x14ac:dyDescent="0.25">
      <c r="A1469" s="218" t="e">
        <f>'Запит 2-8'!#REF!</f>
        <v>#REF!</v>
      </c>
      <c r="B1469" s="48" t="e">
        <f>IF('Запит 2-8'!#REF!&lt;&gt;"",'Запит 2-8'!#REF!,"")</f>
        <v>#REF!</v>
      </c>
      <c r="C1469" s="49" t="e">
        <f>'Запит 2-8'!#REF!</f>
        <v>#REF!</v>
      </c>
      <c r="D1469" s="50" t="e">
        <f>'Запит 2-8'!#REF!</f>
        <v>#REF!</v>
      </c>
      <c r="E1469" s="350"/>
      <c r="F1469" s="353" t="e">
        <f>#REF!+#REF!</f>
        <v>#REF!</v>
      </c>
      <c r="G1469" s="81" t="e">
        <f t="shared" si="97"/>
        <v>#REF!</v>
      </c>
    </row>
    <row r="1470" spans="1:7" x14ac:dyDescent="0.25">
      <c r="A1470" s="218" t="e">
        <f>'Запит 2-8'!#REF!</f>
        <v>#REF!</v>
      </c>
      <c r="B1470" s="48" t="e">
        <f>IF('Запит 2-8'!#REF!&lt;&gt;"",'Запит 2-8'!#REF!,"")</f>
        <v>#REF!</v>
      </c>
      <c r="C1470" s="49" t="e">
        <f>'Запит 2-8'!#REF!</f>
        <v>#REF!</v>
      </c>
      <c r="D1470" s="50" t="e">
        <f>'Запит 2-8'!#REF!</f>
        <v>#REF!</v>
      </c>
      <c r="E1470" s="229"/>
      <c r="F1470" s="353" t="e">
        <f>#REF!+#REF!</f>
        <v>#REF!</v>
      </c>
      <c r="G1470" s="81" t="e">
        <f t="shared" si="97"/>
        <v>#REF!</v>
      </c>
    </row>
    <row r="1471" spans="1:7" x14ac:dyDescent="0.25">
      <c r="A1471" s="218" t="e">
        <f>'Запит 2-8'!#REF!</f>
        <v>#REF!</v>
      </c>
      <c r="B1471" s="48" t="e">
        <f>IF('Запит 2-8'!#REF!&lt;&gt;"",'Запит 2-8'!#REF!,"")</f>
        <v>#REF!</v>
      </c>
      <c r="C1471" s="49" t="e">
        <f>'Запит 2-8'!#REF!</f>
        <v>#REF!</v>
      </c>
      <c r="D1471" s="50" t="e">
        <f>'Запит 2-8'!#REF!</f>
        <v>#REF!</v>
      </c>
      <c r="E1471" s="350"/>
      <c r="F1471" s="353" t="e">
        <f>#REF!+#REF!</f>
        <v>#REF!</v>
      </c>
      <c r="G1471" s="81" t="e">
        <f t="shared" si="97"/>
        <v>#REF!</v>
      </c>
    </row>
    <row r="1472" spans="1:7" x14ac:dyDescent="0.25">
      <c r="A1472" s="218" t="e">
        <f>'Запит 2-8'!#REF!</f>
        <v>#REF!</v>
      </c>
      <c r="B1472" s="48" t="e">
        <f>IF('Запит 2-8'!#REF!&lt;&gt;"",'Запит 2-8'!#REF!,"")</f>
        <v>#REF!</v>
      </c>
      <c r="C1472" s="49" t="e">
        <f>'Запит 2-8'!#REF!</f>
        <v>#REF!</v>
      </c>
      <c r="D1472" s="50" t="e">
        <f>'Запит 2-8'!#REF!</f>
        <v>#REF!</v>
      </c>
      <c r="E1472" s="350"/>
      <c r="F1472" s="353" t="e">
        <f>#REF!+#REF!</f>
        <v>#REF!</v>
      </c>
      <c r="G1472" s="81" t="e">
        <f t="shared" si="97"/>
        <v>#REF!</v>
      </c>
    </row>
    <row r="1473" spans="1:7" x14ac:dyDescent="0.25">
      <c r="A1473" s="218" t="e">
        <f>'Запит 2-8'!#REF!</f>
        <v>#REF!</v>
      </c>
      <c r="B1473" s="48" t="e">
        <f>IF('Запит 2-8'!#REF!&lt;&gt;"",'Запит 2-8'!#REF!,"")</f>
        <v>#REF!</v>
      </c>
      <c r="C1473" s="49" t="e">
        <f>'Запит 2-8'!#REF!</f>
        <v>#REF!</v>
      </c>
      <c r="D1473" s="50" t="e">
        <f>'Запит 2-8'!#REF!</f>
        <v>#REF!</v>
      </c>
      <c r="E1473" s="350"/>
      <c r="F1473" s="353" t="e">
        <f>#REF!+#REF!</f>
        <v>#REF!</v>
      </c>
      <c r="G1473" s="81" t="e">
        <f t="shared" si="97"/>
        <v>#REF!</v>
      </c>
    </row>
    <row r="1474" spans="1:7" x14ac:dyDescent="0.25">
      <c r="A1474" s="218" t="e">
        <f>'Запит 2-8'!#REF!</f>
        <v>#REF!</v>
      </c>
      <c r="B1474" s="48" t="e">
        <f>IF('Запит 2-8'!#REF!&lt;&gt;"",'Запит 2-8'!#REF!,"")</f>
        <v>#REF!</v>
      </c>
      <c r="C1474" s="49" t="e">
        <f>'Запит 2-8'!#REF!</f>
        <v>#REF!</v>
      </c>
      <c r="D1474" s="50" t="e">
        <f>'Запит 2-8'!#REF!</f>
        <v>#REF!</v>
      </c>
      <c r="E1474" s="350"/>
      <c r="F1474" s="353" t="e">
        <f>#REF!+#REF!</f>
        <v>#REF!</v>
      </c>
      <c r="G1474" s="81" t="e">
        <f t="shared" si="97"/>
        <v>#REF!</v>
      </c>
    </row>
    <row r="1475" spans="1:7" x14ac:dyDescent="0.25">
      <c r="A1475" s="218" t="e">
        <f>'Запит 2-8'!#REF!</f>
        <v>#REF!</v>
      </c>
      <c r="B1475" s="48" t="e">
        <f>IF('Запит 2-8'!#REF!&lt;&gt;"",'Запит 2-8'!#REF!,"")</f>
        <v>#REF!</v>
      </c>
      <c r="C1475" s="49" t="e">
        <f>'Запит 2-8'!#REF!</f>
        <v>#REF!</v>
      </c>
      <c r="D1475" s="50" t="e">
        <f>'Запит 2-8'!#REF!</f>
        <v>#REF!</v>
      </c>
      <c r="E1475" s="350"/>
      <c r="F1475" s="353" t="e">
        <f>#REF!+#REF!</f>
        <v>#REF!</v>
      </c>
      <c r="G1475" s="81" t="e">
        <f t="shared" si="97"/>
        <v>#REF!</v>
      </c>
    </row>
    <row r="1476" spans="1:7" x14ac:dyDescent="0.25">
      <c r="A1476" s="218" t="e">
        <f>'Запит 2-8'!#REF!</f>
        <v>#REF!</v>
      </c>
      <c r="B1476" s="48" t="e">
        <f>IF('Запит 2-8'!#REF!&lt;&gt;"",'Запит 2-8'!#REF!,"")</f>
        <v>#REF!</v>
      </c>
      <c r="C1476" s="49" t="e">
        <f>'Запит 2-8'!#REF!</f>
        <v>#REF!</v>
      </c>
      <c r="D1476" s="50" t="e">
        <f>'Запит 2-8'!#REF!</f>
        <v>#REF!</v>
      </c>
      <c r="E1476" s="350"/>
      <c r="F1476" s="353" t="e">
        <f>#REF!+#REF!</f>
        <v>#REF!</v>
      </c>
      <c r="G1476" s="81" t="e">
        <f t="shared" si="97"/>
        <v>#REF!</v>
      </c>
    </row>
    <row r="1477" spans="1:7" x14ac:dyDescent="0.25">
      <c r="A1477" s="218" t="e">
        <f>'Запит 2-8'!#REF!</f>
        <v>#REF!</v>
      </c>
      <c r="B1477" s="48" t="e">
        <f>IF('Запит 2-8'!#REF!&lt;&gt;"",'Запит 2-8'!#REF!,"")</f>
        <v>#REF!</v>
      </c>
      <c r="C1477" s="49" t="e">
        <f>'Запит 2-8'!#REF!</f>
        <v>#REF!</v>
      </c>
      <c r="D1477" s="50" t="e">
        <f>'Запит 2-8'!#REF!</f>
        <v>#REF!</v>
      </c>
      <c r="E1477" s="350"/>
      <c r="F1477" s="353" t="e">
        <f>#REF!+#REF!</f>
        <v>#REF!</v>
      </c>
      <c r="G1477" s="81" t="e">
        <f t="shared" si="97"/>
        <v>#REF!</v>
      </c>
    </row>
    <row r="1478" spans="1:7" x14ac:dyDescent="0.25">
      <c r="A1478" s="218" t="e">
        <f>'Запит 2-8'!#REF!</f>
        <v>#REF!</v>
      </c>
      <c r="B1478" s="48" t="e">
        <f>IF('Запит 2-8'!#REF!&lt;&gt;"",'Запит 2-8'!#REF!,"")</f>
        <v>#REF!</v>
      </c>
      <c r="C1478" s="49" t="e">
        <f>'Запит 2-8'!#REF!</f>
        <v>#REF!</v>
      </c>
      <c r="D1478" s="50" t="e">
        <f>'Запит 2-8'!#REF!</f>
        <v>#REF!</v>
      </c>
      <c r="E1478" s="350"/>
      <c r="F1478" s="353" t="e">
        <f>#REF!+#REF!</f>
        <v>#REF!</v>
      </c>
      <c r="G1478" s="81" t="e">
        <f t="shared" si="97"/>
        <v>#REF!</v>
      </c>
    </row>
    <row r="1479" spans="1:7" x14ac:dyDescent="0.25">
      <c r="A1479" s="218" t="e">
        <f>'Запит 2-8'!#REF!</f>
        <v>#REF!</v>
      </c>
      <c r="B1479" s="48" t="e">
        <f>IF('Запит 2-8'!#REF!&lt;&gt;"",'Запит 2-8'!#REF!,"")</f>
        <v>#REF!</v>
      </c>
      <c r="C1479" s="49" t="e">
        <f>'Запит 2-8'!#REF!</f>
        <v>#REF!</v>
      </c>
      <c r="D1479" s="50" t="e">
        <f>'Запит 2-8'!#REF!</f>
        <v>#REF!</v>
      </c>
      <c r="E1479" s="350"/>
      <c r="F1479" s="353" t="e">
        <f>#REF!+#REF!</f>
        <v>#REF!</v>
      </c>
      <c r="G1479" s="81" t="e">
        <f t="shared" si="97"/>
        <v>#REF!</v>
      </c>
    </row>
    <row r="1480" spans="1:7" x14ac:dyDescent="0.25">
      <c r="A1480" s="218" t="e">
        <f>'Запит 2-8'!#REF!</f>
        <v>#REF!</v>
      </c>
      <c r="B1480" s="48" t="e">
        <f>IF('Запит 2-8'!#REF!&lt;&gt;"",'Запит 2-8'!#REF!,"")</f>
        <v>#REF!</v>
      </c>
      <c r="C1480" s="49" t="e">
        <f>'Запит 2-8'!#REF!</f>
        <v>#REF!</v>
      </c>
      <c r="D1480" s="50" t="e">
        <f>'Запит 2-8'!#REF!</f>
        <v>#REF!</v>
      </c>
      <c r="E1480" s="350"/>
      <c r="F1480" s="353" t="e">
        <f>#REF!+#REF!</f>
        <v>#REF!</v>
      </c>
      <c r="G1480" s="81" t="e">
        <f t="shared" si="97"/>
        <v>#REF!</v>
      </c>
    </row>
    <row r="1481" spans="1:7" x14ac:dyDescent="0.25">
      <c r="A1481" s="218" t="e">
        <f>'Запит 2-8'!#REF!</f>
        <v>#REF!</v>
      </c>
      <c r="B1481" s="237" t="e">
        <f>IF('Запит 2-8'!#REF!&lt;&gt;"",'Запит 2-8'!#REF!,"")</f>
        <v>#REF!</v>
      </c>
      <c r="C1481" s="238" t="e">
        <f>'Запит 2-8'!#REF!</f>
        <v>#REF!</v>
      </c>
      <c r="D1481" s="239" t="e">
        <f>'Запит 2-8'!#REF!</f>
        <v>#REF!</v>
      </c>
      <c r="E1481" s="351"/>
      <c r="F1481" s="354" t="e">
        <f>#REF!+#REF!</f>
        <v>#REF!</v>
      </c>
      <c r="G1481" s="81" t="e">
        <f t="shared" si="97"/>
        <v>#REF!</v>
      </c>
    </row>
    <row r="1482" spans="1:7" ht="12.75" x14ac:dyDescent="0.2">
      <c r="A1482" s="236" t="e">
        <f>'Запит 2-8'!#REF!</f>
        <v>#REF!</v>
      </c>
      <c r="B1482" s="762" t="s">
        <v>108</v>
      </c>
      <c r="C1482" s="763"/>
      <c r="D1482" s="763"/>
      <c r="E1482" s="764"/>
      <c r="F1482" s="764"/>
      <c r="G1482" s="81" t="e">
        <f>G1483</f>
        <v>#REF!</v>
      </c>
    </row>
    <row r="1483" spans="1:7" x14ac:dyDescent="0.25">
      <c r="A1483" s="218" t="e">
        <f>'Запит 2-8'!#REF!</f>
        <v>#REF!</v>
      </c>
      <c r="B1483" s="241" t="e">
        <f>IF('Запит 2-8'!#REF!&lt;&gt;"",'Запит 2-8'!#REF!,"")</f>
        <v>#REF!</v>
      </c>
      <c r="C1483" s="242" t="e">
        <f>'Запит 2-8'!#REF!</f>
        <v>#REF!</v>
      </c>
      <c r="D1483" s="243" t="e">
        <f>'Запит 2-8'!#REF!</f>
        <v>#REF!</v>
      </c>
      <c r="E1483" s="349"/>
      <c r="F1483" s="352" t="e">
        <f>#REF!+#REF!</f>
        <v>#REF!</v>
      </c>
      <c r="G1483" s="81" t="e">
        <f t="shared" ref="G1483:G1497" si="98">IF(B1483&lt;&gt;"","Для друку","")</f>
        <v>#REF!</v>
      </c>
    </row>
    <row r="1484" spans="1:7" x14ac:dyDescent="0.25">
      <c r="A1484" s="218" t="e">
        <f>'Запит 2-8'!#REF!</f>
        <v>#REF!</v>
      </c>
      <c r="B1484" s="48" t="e">
        <f>IF('Запит 2-8'!#REF!&lt;&gt;"",'Запит 2-8'!#REF!,"")</f>
        <v>#REF!</v>
      </c>
      <c r="C1484" s="49" t="e">
        <f>'Запит 2-8'!#REF!</f>
        <v>#REF!</v>
      </c>
      <c r="D1484" s="50" t="e">
        <f>'Запит 2-8'!#REF!</f>
        <v>#REF!</v>
      </c>
      <c r="E1484" s="350"/>
      <c r="F1484" s="353" t="e">
        <f>#REF!+#REF!</f>
        <v>#REF!</v>
      </c>
      <c r="G1484" s="81" t="e">
        <f t="shared" si="98"/>
        <v>#REF!</v>
      </c>
    </row>
    <row r="1485" spans="1:7" x14ac:dyDescent="0.25">
      <c r="A1485" s="218" t="e">
        <f>'Запит 2-8'!#REF!</f>
        <v>#REF!</v>
      </c>
      <c r="B1485" s="48" t="e">
        <f>IF('Запит 2-8'!#REF!&lt;&gt;"",'Запит 2-8'!#REF!,"")</f>
        <v>#REF!</v>
      </c>
      <c r="C1485" s="49" t="e">
        <f>'Запит 2-8'!#REF!</f>
        <v>#REF!</v>
      </c>
      <c r="D1485" s="50" t="e">
        <f>'Запит 2-8'!#REF!</f>
        <v>#REF!</v>
      </c>
      <c r="E1485" s="350"/>
      <c r="F1485" s="353" t="e">
        <f>#REF!+#REF!</f>
        <v>#REF!</v>
      </c>
      <c r="G1485" s="81" t="e">
        <f t="shared" si="98"/>
        <v>#REF!</v>
      </c>
    </row>
    <row r="1486" spans="1:7" x14ac:dyDescent="0.25">
      <c r="A1486" s="218" t="e">
        <f>'Запит 2-8'!#REF!</f>
        <v>#REF!</v>
      </c>
      <c r="B1486" s="48" t="e">
        <f>IF('Запит 2-8'!#REF!&lt;&gt;"",'Запит 2-8'!#REF!,"")</f>
        <v>#REF!</v>
      </c>
      <c r="C1486" s="49" t="e">
        <f>'Запит 2-8'!#REF!</f>
        <v>#REF!</v>
      </c>
      <c r="D1486" s="50" t="e">
        <f>'Запит 2-8'!#REF!</f>
        <v>#REF!</v>
      </c>
      <c r="E1486" s="229"/>
      <c r="F1486" s="353" t="e">
        <f>#REF!+#REF!</f>
        <v>#REF!</v>
      </c>
      <c r="G1486" s="81" t="e">
        <f t="shared" si="98"/>
        <v>#REF!</v>
      </c>
    </row>
    <row r="1487" spans="1:7" x14ac:dyDescent="0.25">
      <c r="A1487" s="218" t="e">
        <f>'Запит 2-8'!#REF!</f>
        <v>#REF!</v>
      </c>
      <c r="B1487" s="48" t="e">
        <f>IF('Запит 2-8'!#REF!&lt;&gt;"",'Запит 2-8'!#REF!,"")</f>
        <v>#REF!</v>
      </c>
      <c r="C1487" s="49" t="e">
        <f>'Запит 2-8'!#REF!</f>
        <v>#REF!</v>
      </c>
      <c r="D1487" s="50" t="e">
        <f>'Запит 2-8'!#REF!</f>
        <v>#REF!</v>
      </c>
      <c r="E1487" s="350"/>
      <c r="F1487" s="353" t="e">
        <f>#REF!+#REF!</f>
        <v>#REF!</v>
      </c>
      <c r="G1487" s="81" t="e">
        <f t="shared" si="98"/>
        <v>#REF!</v>
      </c>
    </row>
    <row r="1488" spans="1:7" x14ac:dyDescent="0.25">
      <c r="A1488" s="218" t="e">
        <f>'Запит 2-8'!#REF!</f>
        <v>#REF!</v>
      </c>
      <c r="B1488" s="48" t="e">
        <f>IF('Запит 2-8'!#REF!&lt;&gt;"",'Запит 2-8'!#REF!,"")</f>
        <v>#REF!</v>
      </c>
      <c r="C1488" s="49" t="e">
        <f>'Запит 2-8'!#REF!</f>
        <v>#REF!</v>
      </c>
      <c r="D1488" s="50" t="e">
        <f>'Запит 2-8'!#REF!</f>
        <v>#REF!</v>
      </c>
      <c r="E1488" s="350"/>
      <c r="F1488" s="353" t="e">
        <f>#REF!+#REF!</f>
        <v>#REF!</v>
      </c>
      <c r="G1488" s="81" t="e">
        <f t="shared" si="98"/>
        <v>#REF!</v>
      </c>
    </row>
    <row r="1489" spans="1:7" x14ac:dyDescent="0.25">
      <c r="A1489" s="218" t="e">
        <f>'Запит 2-8'!#REF!</f>
        <v>#REF!</v>
      </c>
      <c r="B1489" s="48" t="e">
        <f>IF('Запит 2-8'!#REF!&lt;&gt;"",'Запит 2-8'!#REF!,"")</f>
        <v>#REF!</v>
      </c>
      <c r="C1489" s="49" t="e">
        <f>'Запит 2-8'!#REF!</f>
        <v>#REF!</v>
      </c>
      <c r="D1489" s="50" t="e">
        <f>'Запит 2-8'!#REF!</f>
        <v>#REF!</v>
      </c>
      <c r="E1489" s="350"/>
      <c r="F1489" s="353" t="e">
        <f>#REF!+#REF!</f>
        <v>#REF!</v>
      </c>
      <c r="G1489" s="81" t="e">
        <f t="shared" si="98"/>
        <v>#REF!</v>
      </c>
    </row>
    <row r="1490" spans="1:7" x14ac:dyDescent="0.25">
      <c r="A1490" s="218" t="e">
        <f>'Запит 2-8'!#REF!</f>
        <v>#REF!</v>
      </c>
      <c r="B1490" s="48" t="e">
        <f>IF('Запит 2-8'!#REF!&lt;&gt;"",'Запит 2-8'!#REF!,"")</f>
        <v>#REF!</v>
      </c>
      <c r="C1490" s="49" t="e">
        <f>'Запит 2-8'!#REF!</f>
        <v>#REF!</v>
      </c>
      <c r="D1490" s="50" t="e">
        <f>'Запит 2-8'!#REF!</f>
        <v>#REF!</v>
      </c>
      <c r="E1490" s="350"/>
      <c r="F1490" s="353" t="e">
        <f>#REF!+#REF!</f>
        <v>#REF!</v>
      </c>
      <c r="G1490" s="81" t="e">
        <f t="shared" si="98"/>
        <v>#REF!</v>
      </c>
    </row>
    <row r="1491" spans="1:7" x14ac:dyDescent="0.25">
      <c r="A1491" s="218" t="e">
        <f>'Запит 2-8'!#REF!</f>
        <v>#REF!</v>
      </c>
      <c r="B1491" s="48" t="e">
        <f>IF('Запит 2-8'!#REF!&lt;&gt;"",'Запит 2-8'!#REF!,"")</f>
        <v>#REF!</v>
      </c>
      <c r="C1491" s="49" t="e">
        <f>'Запит 2-8'!#REF!</f>
        <v>#REF!</v>
      </c>
      <c r="D1491" s="50" t="e">
        <f>'Запит 2-8'!#REF!</f>
        <v>#REF!</v>
      </c>
      <c r="E1491" s="350"/>
      <c r="F1491" s="353" t="e">
        <f>#REF!+#REF!</f>
        <v>#REF!</v>
      </c>
      <c r="G1491" s="81" t="e">
        <f t="shared" si="98"/>
        <v>#REF!</v>
      </c>
    </row>
    <row r="1492" spans="1:7" x14ac:dyDescent="0.25">
      <c r="A1492" s="218" t="e">
        <f>'Запит 2-8'!#REF!</f>
        <v>#REF!</v>
      </c>
      <c r="B1492" s="48" t="e">
        <f>IF('Запит 2-8'!#REF!&lt;&gt;"",'Запит 2-8'!#REF!,"")</f>
        <v>#REF!</v>
      </c>
      <c r="C1492" s="49" t="e">
        <f>'Запит 2-8'!#REF!</f>
        <v>#REF!</v>
      </c>
      <c r="D1492" s="50" t="e">
        <f>'Запит 2-8'!#REF!</f>
        <v>#REF!</v>
      </c>
      <c r="E1492" s="350"/>
      <c r="F1492" s="353" t="e">
        <f>#REF!+#REF!</f>
        <v>#REF!</v>
      </c>
      <c r="G1492" s="81" t="e">
        <f t="shared" si="98"/>
        <v>#REF!</v>
      </c>
    </row>
    <row r="1493" spans="1:7" x14ac:dyDescent="0.25">
      <c r="A1493" s="218" t="e">
        <f>'Запит 2-8'!#REF!</f>
        <v>#REF!</v>
      </c>
      <c r="B1493" s="48" t="e">
        <f>IF('Запит 2-8'!#REF!&lt;&gt;"",'Запит 2-8'!#REF!,"")</f>
        <v>#REF!</v>
      </c>
      <c r="C1493" s="49" t="e">
        <f>'Запит 2-8'!#REF!</f>
        <v>#REF!</v>
      </c>
      <c r="D1493" s="50" t="e">
        <f>'Запит 2-8'!#REF!</f>
        <v>#REF!</v>
      </c>
      <c r="E1493" s="350"/>
      <c r="F1493" s="353" t="e">
        <f>#REF!+#REF!</f>
        <v>#REF!</v>
      </c>
      <c r="G1493" s="81" t="e">
        <f t="shared" si="98"/>
        <v>#REF!</v>
      </c>
    </row>
    <row r="1494" spans="1:7" x14ac:dyDescent="0.25">
      <c r="A1494" s="218" t="e">
        <f>'Запит 2-8'!#REF!</f>
        <v>#REF!</v>
      </c>
      <c r="B1494" s="48" t="e">
        <f>IF('Запит 2-8'!#REF!&lt;&gt;"",'Запит 2-8'!#REF!,"")</f>
        <v>#REF!</v>
      </c>
      <c r="C1494" s="49" t="e">
        <f>'Запит 2-8'!#REF!</f>
        <v>#REF!</v>
      </c>
      <c r="D1494" s="50" t="e">
        <f>'Запит 2-8'!#REF!</f>
        <v>#REF!</v>
      </c>
      <c r="E1494" s="350"/>
      <c r="F1494" s="353" t="e">
        <f>#REF!+#REF!</f>
        <v>#REF!</v>
      </c>
      <c r="G1494" s="81" t="e">
        <f t="shared" si="98"/>
        <v>#REF!</v>
      </c>
    </row>
    <row r="1495" spans="1:7" x14ac:dyDescent="0.25">
      <c r="A1495" s="218" t="e">
        <f>'Запит 2-8'!#REF!</f>
        <v>#REF!</v>
      </c>
      <c r="B1495" s="48" t="e">
        <f>IF('Запит 2-8'!#REF!&lt;&gt;"",'Запит 2-8'!#REF!,"")</f>
        <v>#REF!</v>
      </c>
      <c r="C1495" s="49" t="e">
        <f>'Запит 2-8'!#REF!</f>
        <v>#REF!</v>
      </c>
      <c r="D1495" s="50" t="e">
        <f>'Запит 2-8'!#REF!</f>
        <v>#REF!</v>
      </c>
      <c r="E1495" s="350"/>
      <c r="F1495" s="353" t="e">
        <f>#REF!+#REF!</f>
        <v>#REF!</v>
      </c>
      <c r="G1495" s="81" t="e">
        <f t="shared" si="98"/>
        <v>#REF!</v>
      </c>
    </row>
    <row r="1496" spans="1:7" x14ac:dyDescent="0.25">
      <c r="A1496" s="218" t="e">
        <f>'Запит 2-8'!#REF!</f>
        <v>#REF!</v>
      </c>
      <c r="B1496" s="48" t="e">
        <f>IF('Запит 2-8'!#REF!&lt;&gt;"",'Запит 2-8'!#REF!,"")</f>
        <v>#REF!</v>
      </c>
      <c r="C1496" s="49" t="e">
        <f>'Запит 2-8'!#REF!</f>
        <v>#REF!</v>
      </c>
      <c r="D1496" s="50" t="e">
        <f>'Запит 2-8'!#REF!</f>
        <v>#REF!</v>
      </c>
      <c r="E1496" s="350"/>
      <c r="F1496" s="353" t="e">
        <f>#REF!+#REF!</f>
        <v>#REF!</v>
      </c>
      <c r="G1496" s="81" t="e">
        <f t="shared" si="98"/>
        <v>#REF!</v>
      </c>
    </row>
    <row r="1497" spans="1:7" x14ac:dyDescent="0.25">
      <c r="A1497" s="218" t="e">
        <f>'Запит 2-8'!#REF!</f>
        <v>#REF!</v>
      </c>
      <c r="B1497" s="237" t="e">
        <f>IF('Запит 2-8'!#REF!&lt;&gt;"",'Запит 2-8'!#REF!,"")</f>
        <v>#REF!</v>
      </c>
      <c r="C1497" s="238" t="e">
        <f>'Запит 2-8'!#REF!</f>
        <v>#REF!</v>
      </c>
      <c r="D1497" s="239" t="e">
        <f>'Запит 2-8'!#REF!</f>
        <v>#REF!</v>
      </c>
      <c r="E1497" s="351"/>
      <c r="F1497" s="354" t="e">
        <f>#REF!+#REF!</f>
        <v>#REF!</v>
      </c>
      <c r="G1497" s="81" t="e">
        <f t="shared" si="98"/>
        <v>#REF!</v>
      </c>
    </row>
    <row r="1498" spans="1:7" ht="12.75" x14ac:dyDescent="0.2">
      <c r="A1498" s="236" t="e">
        <f>'Запит 2-8'!#REF!</f>
        <v>#REF!</v>
      </c>
      <c r="B1498" s="762" t="s">
        <v>109</v>
      </c>
      <c r="C1498" s="763"/>
      <c r="D1498" s="763"/>
      <c r="E1498" s="764"/>
      <c r="F1498" s="764"/>
      <c r="G1498" s="81" t="e">
        <f>G1499</f>
        <v>#REF!</v>
      </c>
    </row>
    <row r="1499" spans="1:7" x14ac:dyDescent="0.25">
      <c r="A1499" s="218" t="e">
        <f>'Запит 2-8'!#REF!</f>
        <v>#REF!</v>
      </c>
      <c r="B1499" s="241" t="e">
        <f>IF('Запит 2-8'!#REF!&lt;&gt;"",'Запит 2-8'!#REF!,"")</f>
        <v>#REF!</v>
      </c>
      <c r="C1499" s="242" t="e">
        <f>'Запит 2-8'!#REF!</f>
        <v>#REF!</v>
      </c>
      <c r="D1499" s="243" t="e">
        <f>'Запит 2-8'!#REF!</f>
        <v>#REF!</v>
      </c>
      <c r="E1499" s="440" t="s">
        <v>30</v>
      </c>
      <c r="F1499" s="352" t="e">
        <f>#REF!+#REF!</f>
        <v>#REF!</v>
      </c>
      <c r="G1499" s="81" t="e">
        <f t="shared" ref="G1499:G1508" si="99">IF(B1499&lt;&gt;"","Для друку","")</f>
        <v>#REF!</v>
      </c>
    </row>
    <row r="1500" spans="1:7" x14ac:dyDescent="0.25">
      <c r="A1500" s="218" t="e">
        <f>'Запит 2-8'!#REF!</f>
        <v>#REF!</v>
      </c>
      <c r="B1500" s="48" t="e">
        <f>IF('Запит 2-8'!#REF!&lt;&gt;"",'Запит 2-8'!#REF!,"")</f>
        <v>#REF!</v>
      </c>
      <c r="C1500" s="49" t="e">
        <f>'Запит 2-8'!#REF!</f>
        <v>#REF!</v>
      </c>
      <c r="D1500" s="50" t="e">
        <f>'Запит 2-8'!#REF!</f>
        <v>#REF!</v>
      </c>
      <c r="E1500" s="441" t="s">
        <v>30</v>
      </c>
      <c r="F1500" s="353" t="e">
        <f>#REF!+#REF!</f>
        <v>#REF!</v>
      </c>
      <c r="G1500" s="81" t="e">
        <f t="shared" si="99"/>
        <v>#REF!</v>
      </c>
    </row>
    <row r="1501" spans="1:7" x14ac:dyDescent="0.25">
      <c r="A1501" s="218" t="e">
        <f>'Запит 2-8'!#REF!</f>
        <v>#REF!</v>
      </c>
      <c r="B1501" s="48" t="e">
        <f>IF('Запит 2-8'!#REF!&lt;&gt;"",'Запит 2-8'!#REF!,"")</f>
        <v>#REF!</v>
      </c>
      <c r="C1501" s="49" t="e">
        <f>'Запит 2-8'!#REF!</f>
        <v>#REF!</v>
      </c>
      <c r="D1501" s="50" t="e">
        <f>'Запит 2-8'!#REF!</f>
        <v>#REF!</v>
      </c>
      <c r="E1501" s="441" t="s">
        <v>30</v>
      </c>
      <c r="F1501" s="353" t="e">
        <f>#REF!+#REF!</f>
        <v>#REF!</v>
      </c>
      <c r="G1501" s="81" t="e">
        <f t="shared" si="99"/>
        <v>#REF!</v>
      </c>
    </row>
    <row r="1502" spans="1:7" x14ac:dyDescent="0.25">
      <c r="A1502" s="218" t="e">
        <f>'Запит 2-8'!#REF!</f>
        <v>#REF!</v>
      </c>
      <c r="B1502" s="48" t="e">
        <f>IF('Запит 2-8'!#REF!&lt;&gt;"",'Запит 2-8'!#REF!,"")</f>
        <v>#REF!</v>
      </c>
      <c r="C1502" s="49" t="e">
        <f>'Запит 2-8'!#REF!</f>
        <v>#REF!</v>
      </c>
      <c r="D1502" s="50" t="e">
        <f>'Запит 2-8'!#REF!</f>
        <v>#REF!</v>
      </c>
      <c r="E1502" s="441" t="s">
        <v>30</v>
      </c>
      <c r="F1502" s="353" t="e">
        <f>#REF!+#REF!</f>
        <v>#REF!</v>
      </c>
      <c r="G1502" s="81" t="e">
        <f t="shared" si="99"/>
        <v>#REF!</v>
      </c>
    </row>
    <row r="1503" spans="1:7" x14ac:dyDescent="0.25">
      <c r="A1503" s="218" t="e">
        <f>'Запит 2-8'!#REF!</f>
        <v>#REF!</v>
      </c>
      <c r="B1503" s="48" t="e">
        <f>IF('Запит 2-8'!#REF!&lt;&gt;"",'Запит 2-8'!#REF!,"")</f>
        <v>#REF!</v>
      </c>
      <c r="C1503" s="49" t="e">
        <f>'Запит 2-8'!#REF!</f>
        <v>#REF!</v>
      </c>
      <c r="D1503" s="50" t="e">
        <f>'Запит 2-8'!#REF!</f>
        <v>#REF!</v>
      </c>
      <c r="E1503" s="441" t="s">
        <v>30</v>
      </c>
      <c r="F1503" s="353" t="e">
        <f>#REF!+#REF!</f>
        <v>#REF!</v>
      </c>
      <c r="G1503" s="81" t="e">
        <f t="shared" si="99"/>
        <v>#REF!</v>
      </c>
    </row>
    <row r="1504" spans="1:7" x14ac:dyDescent="0.25">
      <c r="A1504" s="218" t="e">
        <f>'Запит 2-8'!#REF!</f>
        <v>#REF!</v>
      </c>
      <c r="B1504" s="48" t="e">
        <f>IF('Запит 2-8'!#REF!&lt;&gt;"",'Запит 2-8'!#REF!,"")</f>
        <v>#REF!</v>
      </c>
      <c r="C1504" s="49" t="e">
        <f>'Запит 2-8'!#REF!</f>
        <v>#REF!</v>
      </c>
      <c r="D1504" s="50" t="e">
        <f>'Запит 2-8'!#REF!</f>
        <v>#REF!</v>
      </c>
      <c r="E1504" s="441" t="s">
        <v>30</v>
      </c>
      <c r="F1504" s="353" t="e">
        <f>#REF!+#REF!</f>
        <v>#REF!</v>
      </c>
      <c r="G1504" s="81" t="e">
        <f t="shared" si="99"/>
        <v>#REF!</v>
      </c>
    </row>
    <row r="1505" spans="1:7" x14ac:dyDescent="0.25">
      <c r="A1505" s="218" t="e">
        <f>'Запит 2-8'!#REF!</f>
        <v>#REF!</v>
      </c>
      <c r="B1505" s="48" t="e">
        <f>IF('Запит 2-8'!#REF!&lt;&gt;"",'Запит 2-8'!#REF!,"")</f>
        <v>#REF!</v>
      </c>
      <c r="C1505" s="49" t="e">
        <f>'Запит 2-8'!#REF!</f>
        <v>#REF!</v>
      </c>
      <c r="D1505" s="50" t="e">
        <f>'Запит 2-8'!#REF!</f>
        <v>#REF!</v>
      </c>
      <c r="E1505" s="441" t="s">
        <v>30</v>
      </c>
      <c r="F1505" s="353" t="e">
        <f>#REF!+#REF!</f>
        <v>#REF!</v>
      </c>
      <c r="G1505" s="81" t="e">
        <f t="shared" si="99"/>
        <v>#REF!</v>
      </c>
    </row>
    <row r="1506" spans="1:7" x14ac:dyDescent="0.25">
      <c r="A1506" s="218" t="e">
        <f>'Запит 2-8'!#REF!</f>
        <v>#REF!</v>
      </c>
      <c r="B1506" s="48" t="e">
        <f>IF('Запит 2-8'!#REF!&lt;&gt;"",'Запит 2-8'!#REF!,"")</f>
        <v>#REF!</v>
      </c>
      <c r="C1506" s="49" t="e">
        <f>'Запит 2-8'!#REF!</f>
        <v>#REF!</v>
      </c>
      <c r="D1506" s="50" t="e">
        <f>'Запит 2-8'!#REF!</f>
        <v>#REF!</v>
      </c>
      <c r="E1506" s="441" t="s">
        <v>30</v>
      </c>
      <c r="F1506" s="353" t="e">
        <f>#REF!+#REF!</f>
        <v>#REF!</v>
      </c>
      <c r="G1506" s="81" t="e">
        <f t="shared" si="99"/>
        <v>#REF!</v>
      </c>
    </row>
    <row r="1507" spans="1:7" ht="12.75" customHeight="1" x14ac:dyDescent="0.25">
      <c r="A1507" s="218" t="e">
        <f>'Запит 2-8'!#REF!</f>
        <v>#REF!</v>
      </c>
      <c r="B1507" s="48" t="e">
        <f>IF('Запит 2-8'!#REF!&lt;&gt;"",'Запит 2-8'!#REF!,"")</f>
        <v>#REF!</v>
      </c>
      <c r="C1507" s="49" t="e">
        <f>'Запит 2-8'!#REF!</f>
        <v>#REF!</v>
      </c>
      <c r="D1507" s="50" t="e">
        <f>'Запит 2-8'!#REF!</f>
        <v>#REF!</v>
      </c>
      <c r="E1507" s="441" t="s">
        <v>30</v>
      </c>
      <c r="F1507" s="353" t="e">
        <f>#REF!+#REF!</f>
        <v>#REF!</v>
      </c>
      <c r="G1507" s="81" t="e">
        <f t="shared" si="99"/>
        <v>#REF!</v>
      </c>
    </row>
    <row r="1508" spans="1:7" ht="12.75" customHeight="1" x14ac:dyDescent="0.25">
      <c r="A1508" s="240" t="e">
        <f>'Запит 2-8'!#REF!</f>
        <v>#REF!</v>
      </c>
      <c r="B1508" s="48" t="e">
        <f>IF('Запит 2-8'!#REF!&lt;&gt;"",'Запит 2-8'!#REF!,"")</f>
        <v>#REF!</v>
      </c>
      <c r="C1508" s="49" t="e">
        <f>'Запит 2-8'!#REF!</f>
        <v>#REF!</v>
      </c>
      <c r="D1508" s="50" t="e">
        <f>'Запит 2-8'!#REF!</f>
        <v>#REF!</v>
      </c>
      <c r="E1508" s="442" t="s">
        <v>30</v>
      </c>
      <c r="F1508" s="354" t="e">
        <f>#REF!+#REF!</f>
        <v>#REF!</v>
      </c>
      <c r="G1508" s="81" t="e">
        <f t="shared" si="99"/>
        <v>#REF!</v>
      </c>
    </row>
    <row r="1509" spans="1:7" ht="12.75" customHeight="1" x14ac:dyDescent="0.2">
      <c r="A1509" s="773" t="e">
        <f>'Запит 2-8'!#REF!</f>
        <v>#REF!</v>
      </c>
      <c r="B1509" s="774"/>
      <c r="C1509" s="774"/>
      <c r="D1509" s="774"/>
      <c r="E1509" s="774"/>
      <c r="F1509" s="774"/>
      <c r="G1509" s="81" t="e">
        <f>G1510</f>
        <v>#REF!</v>
      </c>
    </row>
    <row r="1510" spans="1:7" ht="12.75" customHeight="1" x14ac:dyDescent="0.2">
      <c r="A1510" s="760" t="e">
        <f>'Запит 2-8'!#REF!</f>
        <v>#REF!</v>
      </c>
      <c r="B1510" s="761"/>
      <c r="C1510" s="761"/>
      <c r="D1510" s="761"/>
      <c r="E1510" s="761"/>
      <c r="F1510" s="761"/>
      <c r="G1510" s="81" t="e">
        <f>G1511</f>
        <v>#REF!</v>
      </c>
    </row>
    <row r="1511" spans="1:7" ht="12.75" x14ac:dyDescent="0.2">
      <c r="A1511" s="235" t="s">
        <v>4</v>
      </c>
      <c r="B1511" s="762" t="s">
        <v>106</v>
      </c>
      <c r="C1511" s="763"/>
      <c r="D1511" s="763"/>
      <c r="E1511" s="765"/>
      <c r="F1511" s="765"/>
      <c r="G1511" s="81" t="e">
        <f>G1512</f>
        <v>#REF!</v>
      </c>
    </row>
    <row r="1512" spans="1:7" x14ac:dyDescent="0.25">
      <c r="A1512" s="218" t="e">
        <f>'Запит 2-8'!#REF!</f>
        <v>#REF!</v>
      </c>
      <c r="B1512" s="241" t="e">
        <f>IF('Запит 2-8'!#REF!&lt;&gt;"",'Запит 2-8'!#REF!,"")</f>
        <v>#REF!</v>
      </c>
      <c r="C1512" s="242" t="e">
        <f>'Запит 2-8'!#REF!</f>
        <v>#REF!</v>
      </c>
      <c r="D1512" s="243" t="e">
        <f>'Запит 2-8'!#REF!</f>
        <v>#REF!</v>
      </c>
      <c r="E1512" s="349"/>
      <c r="F1512" s="352" t="e">
        <f>#REF!+#REF!</f>
        <v>#REF!</v>
      </c>
      <c r="G1512" s="81" t="e">
        <f>IF(B1512&lt;&gt;"","Для друку","")</f>
        <v>#REF!</v>
      </c>
    </row>
    <row r="1513" spans="1:7" x14ac:dyDescent="0.25">
      <c r="A1513" s="218" t="e">
        <f>'Запит 2-8'!#REF!</f>
        <v>#REF!</v>
      </c>
      <c r="B1513" s="48" t="e">
        <f>IF('Запит 2-8'!#REF!&lt;&gt;"",'Запит 2-8'!#REF!,"")</f>
        <v>#REF!</v>
      </c>
      <c r="C1513" s="49" t="e">
        <f>'Запит 2-8'!#REF!</f>
        <v>#REF!</v>
      </c>
      <c r="D1513" s="50" t="e">
        <f>'Запит 2-8'!#REF!</f>
        <v>#REF!</v>
      </c>
      <c r="E1513" s="350"/>
      <c r="F1513" s="353" t="e">
        <f>#REF!+#REF!</f>
        <v>#REF!</v>
      </c>
      <c r="G1513" s="81" t="e">
        <f t="shared" ref="G1513:G1526" si="100">IF(B1513&lt;&gt;"","Для друку","")</f>
        <v>#REF!</v>
      </c>
    </row>
    <row r="1514" spans="1:7" x14ac:dyDescent="0.25">
      <c r="A1514" s="218" t="e">
        <f>'Запит 2-8'!#REF!</f>
        <v>#REF!</v>
      </c>
      <c r="B1514" s="48" t="e">
        <f>IF('Запит 2-8'!#REF!&lt;&gt;"",'Запит 2-8'!#REF!,"")</f>
        <v>#REF!</v>
      </c>
      <c r="C1514" s="49" t="e">
        <f>'Запит 2-8'!#REF!</f>
        <v>#REF!</v>
      </c>
      <c r="D1514" s="50" t="e">
        <f>'Запит 2-8'!#REF!</f>
        <v>#REF!</v>
      </c>
      <c r="E1514" s="350"/>
      <c r="F1514" s="353" t="e">
        <f>#REF!+#REF!</f>
        <v>#REF!</v>
      </c>
      <c r="G1514" s="81" t="e">
        <f t="shared" si="100"/>
        <v>#REF!</v>
      </c>
    </row>
    <row r="1515" spans="1:7" x14ac:dyDescent="0.25">
      <c r="A1515" s="218" t="e">
        <f>'Запит 2-8'!#REF!</f>
        <v>#REF!</v>
      </c>
      <c r="B1515" s="48" t="e">
        <f>IF('Запит 2-8'!#REF!&lt;&gt;"",'Запит 2-8'!#REF!,"")</f>
        <v>#REF!</v>
      </c>
      <c r="C1515" s="49" t="e">
        <f>'Запит 2-8'!#REF!</f>
        <v>#REF!</v>
      </c>
      <c r="D1515" s="50" t="e">
        <f>'Запит 2-8'!#REF!</f>
        <v>#REF!</v>
      </c>
      <c r="E1515" s="229"/>
      <c r="F1515" s="353" t="e">
        <f>#REF!+#REF!</f>
        <v>#REF!</v>
      </c>
      <c r="G1515" s="81" t="e">
        <f t="shared" si="100"/>
        <v>#REF!</v>
      </c>
    </row>
    <row r="1516" spans="1:7" x14ac:dyDescent="0.25">
      <c r="A1516" s="218" t="e">
        <f>'Запит 2-8'!#REF!</f>
        <v>#REF!</v>
      </c>
      <c r="B1516" s="48" t="e">
        <f>IF('Запит 2-8'!#REF!&lt;&gt;"",'Запит 2-8'!#REF!,"")</f>
        <v>#REF!</v>
      </c>
      <c r="C1516" s="49" t="e">
        <f>'Запит 2-8'!#REF!</f>
        <v>#REF!</v>
      </c>
      <c r="D1516" s="50" t="e">
        <f>'Запит 2-8'!#REF!</f>
        <v>#REF!</v>
      </c>
      <c r="E1516" s="350"/>
      <c r="F1516" s="353" t="e">
        <f>#REF!+#REF!</f>
        <v>#REF!</v>
      </c>
      <c r="G1516" s="81" t="e">
        <f t="shared" si="100"/>
        <v>#REF!</v>
      </c>
    </row>
    <row r="1517" spans="1:7" x14ac:dyDescent="0.25">
      <c r="A1517" s="218" t="e">
        <f>'Запит 2-8'!#REF!</f>
        <v>#REF!</v>
      </c>
      <c r="B1517" s="48" t="e">
        <f>IF('Запит 2-8'!#REF!&lt;&gt;"",'Запит 2-8'!#REF!,"")</f>
        <v>#REF!</v>
      </c>
      <c r="C1517" s="49" t="e">
        <f>'Запит 2-8'!#REF!</f>
        <v>#REF!</v>
      </c>
      <c r="D1517" s="50" t="e">
        <f>'Запит 2-8'!#REF!</f>
        <v>#REF!</v>
      </c>
      <c r="E1517" s="350"/>
      <c r="F1517" s="353" t="e">
        <f>#REF!+#REF!</f>
        <v>#REF!</v>
      </c>
      <c r="G1517" s="81" t="e">
        <f t="shared" si="100"/>
        <v>#REF!</v>
      </c>
    </row>
    <row r="1518" spans="1:7" x14ac:dyDescent="0.25">
      <c r="A1518" s="218" t="e">
        <f>'Запит 2-8'!#REF!</f>
        <v>#REF!</v>
      </c>
      <c r="B1518" s="48" t="e">
        <f>IF('Запит 2-8'!#REF!&lt;&gt;"",'Запит 2-8'!#REF!,"")</f>
        <v>#REF!</v>
      </c>
      <c r="C1518" s="49" t="e">
        <f>'Запит 2-8'!#REF!</f>
        <v>#REF!</v>
      </c>
      <c r="D1518" s="50" t="e">
        <f>'Запит 2-8'!#REF!</f>
        <v>#REF!</v>
      </c>
      <c r="E1518" s="350"/>
      <c r="F1518" s="353" t="e">
        <f>#REF!+#REF!</f>
        <v>#REF!</v>
      </c>
      <c r="G1518" s="81" t="e">
        <f t="shared" si="100"/>
        <v>#REF!</v>
      </c>
    </row>
    <row r="1519" spans="1:7" x14ac:dyDescent="0.25">
      <c r="A1519" s="218" t="e">
        <f>'Запит 2-8'!#REF!</f>
        <v>#REF!</v>
      </c>
      <c r="B1519" s="48" t="e">
        <f>IF('Запит 2-8'!#REF!&lt;&gt;"",'Запит 2-8'!#REF!,"")</f>
        <v>#REF!</v>
      </c>
      <c r="C1519" s="49" t="e">
        <f>'Запит 2-8'!#REF!</f>
        <v>#REF!</v>
      </c>
      <c r="D1519" s="50" t="e">
        <f>'Запит 2-8'!#REF!</f>
        <v>#REF!</v>
      </c>
      <c r="E1519" s="350"/>
      <c r="F1519" s="353" t="e">
        <f>#REF!+#REF!</f>
        <v>#REF!</v>
      </c>
      <c r="G1519" s="81" t="e">
        <f t="shared" si="100"/>
        <v>#REF!</v>
      </c>
    </row>
    <row r="1520" spans="1:7" x14ac:dyDescent="0.25">
      <c r="A1520" s="218" t="e">
        <f>'Запит 2-8'!#REF!</f>
        <v>#REF!</v>
      </c>
      <c r="B1520" s="48" t="e">
        <f>IF('Запит 2-8'!#REF!&lt;&gt;"",'Запит 2-8'!#REF!,"")</f>
        <v>#REF!</v>
      </c>
      <c r="C1520" s="49" t="e">
        <f>'Запит 2-8'!#REF!</f>
        <v>#REF!</v>
      </c>
      <c r="D1520" s="50" t="e">
        <f>'Запит 2-8'!#REF!</f>
        <v>#REF!</v>
      </c>
      <c r="E1520" s="350"/>
      <c r="F1520" s="353" t="e">
        <f>#REF!+#REF!</f>
        <v>#REF!</v>
      </c>
      <c r="G1520" s="81" t="e">
        <f t="shared" si="100"/>
        <v>#REF!</v>
      </c>
    </row>
    <row r="1521" spans="1:7" x14ac:dyDescent="0.25">
      <c r="A1521" s="218" t="e">
        <f>'Запит 2-8'!#REF!</f>
        <v>#REF!</v>
      </c>
      <c r="B1521" s="48" t="e">
        <f>IF('Запит 2-8'!#REF!&lt;&gt;"",'Запит 2-8'!#REF!,"")</f>
        <v>#REF!</v>
      </c>
      <c r="C1521" s="49" t="e">
        <f>'Запит 2-8'!#REF!</f>
        <v>#REF!</v>
      </c>
      <c r="D1521" s="50" t="e">
        <f>'Запит 2-8'!#REF!</f>
        <v>#REF!</v>
      </c>
      <c r="E1521" s="350"/>
      <c r="F1521" s="353" t="e">
        <f>#REF!+#REF!</f>
        <v>#REF!</v>
      </c>
      <c r="G1521" s="81" t="e">
        <f t="shared" si="100"/>
        <v>#REF!</v>
      </c>
    </row>
    <row r="1522" spans="1:7" x14ac:dyDescent="0.25">
      <c r="A1522" s="218" t="e">
        <f>'Запит 2-8'!#REF!</f>
        <v>#REF!</v>
      </c>
      <c r="B1522" s="48" t="e">
        <f>IF('Запит 2-8'!#REF!&lt;&gt;"",'Запит 2-8'!#REF!,"")</f>
        <v>#REF!</v>
      </c>
      <c r="C1522" s="49" t="e">
        <f>'Запит 2-8'!#REF!</f>
        <v>#REF!</v>
      </c>
      <c r="D1522" s="50" t="e">
        <f>'Запит 2-8'!#REF!</f>
        <v>#REF!</v>
      </c>
      <c r="E1522" s="350"/>
      <c r="F1522" s="353" t="e">
        <f>#REF!+#REF!</f>
        <v>#REF!</v>
      </c>
      <c r="G1522" s="81" t="e">
        <f t="shared" si="100"/>
        <v>#REF!</v>
      </c>
    </row>
    <row r="1523" spans="1:7" x14ac:dyDescent="0.25">
      <c r="A1523" s="218" t="e">
        <f>'Запит 2-8'!#REF!</f>
        <v>#REF!</v>
      </c>
      <c r="B1523" s="48" t="e">
        <f>IF('Запит 2-8'!#REF!&lt;&gt;"",'Запит 2-8'!#REF!,"")</f>
        <v>#REF!</v>
      </c>
      <c r="C1523" s="49" t="e">
        <f>'Запит 2-8'!#REF!</f>
        <v>#REF!</v>
      </c>
      <c r="D1523" s="50" t="e">
        <f>'Запит 2-8'!#REF!</f>
        <v>#REF!</v>
      </c>
      <c r="E1523" s="350"/>
      <c r="F1523" s="353" t="e">
        <f>#REF!+#REF!</f>
        <v>#REF!</v>
      </c>
      <c r="G1523" s="81" t="e">
        <f t="shared" si="100"/>
        <v>#REF!</v>
      </c>
    </row>
    <row r="1524" spans="1:7" x14ac:dyDescent="0.25">
      <c r="A1524" s="218" t="e">
        <f>'Запит 2-8'!#REF!</f>
        <v>#REF!</v>
      </c>
      <c r="B1524" s="48" t="e">
        <f>IF('Запит 2-8'!#REF!&lt;&gt;"",'Запит 2-8'!#REF!,"")</f>
        <v>#REF!</v>
      </c>
      <c r="C1524" s="49" t="e">
        <f>'Запит 2-8'!#REF!</f>
        <v>#REF!</v>
      </c>
      <c r="D1524" s="50" t="e">
        <f>'Запит 2-8'!#REF!</f>
        <v>#REF!</v>
      </c>
      <c r="E1524" s="350"/>
      <c r="F1524" s="353" t="e">
        <f>#REF!+#REF!</f>
        <v>#REF!</v>
      </c>
      <c r="G1524" s="81" t="e">
        <f t="shared" si="100"/>
        <v>#REF!</v>
      </c>
    </row>
    <row r="1525" spans="1:7" x14ac:dyDescent="0.25">
      <c r="A1525" s="218" t="e">
        <f>'Запит 2-8'!#REF!</f>
        <v>#REF!</v>
      </c>
      <c r="B1525" s="48" t="e">
        <f>IF('Запит 2-8'!#REF!&lt;&gt;"",'Запит 2-8'!#REF!,"")</f>
        <v>#REF!</v>
      </c>
      <c r="C1525" s="49" t="e">
        <f>'Запит 2-8'!#REF!</f>
        <v>#REF!</v>
      </c>
      <c r="D1525" s="50" t="e">
        <f>'Запит 2-8'!#REF!</f>
        <v>#REF!</v>
      </c>
      <c r="E1525" s="350"/>
      <c r="F1525" s="353" t="e">
        <f>#REF!+#REF!</f>
        <v>#REF!</v>
      </c>
      <c r="G1525" s="81" t="e">
        <f t="shared" si="100"/>
        <v>#REF!</v>
      </c>
    </row>
    <row r="1526" spans="1:7" x14ac:dyDescent="0.25">
      <c r="A1526" s="218" t="e">
        <f>'Запит 2-8'!#REF!</f>
        <v>#REF!</v>
      </c>
      <c r="B1526" s="237" t="e">
        <f>IF('Запит 2-8'!#REF!&lt;&gt;"",'Запит 2-8'!#REF!,"")</f>
        <v>#REF!</v>
      </c>
      <c r="C1526" s="238" t="e">
        <f>'Запит 2-8'!#REF!</f>
        <v>#REF!</v>
      </c>
      <c r="D1526" s="239" t="e">
        <f>'Запит 2-8'!#REF!</f>
        <v>#REF!</v>
      </c>
      <c r="E1526" s="351"/>
      <c r="F1526" s="354" t="e">
        <f>#REF!+#REF!</f>
        <v>#REF!</v>
      </c>
      <c r="G1526" s="81" t="e">
        <f t="shared" si="100"/>
        <v>#REF!</v>
      </c>
    </row>
    <row r="1527" spans="1:7" ht="12.75" x14ac:dyDescent="0.2">
      <c r="A1527" s="236" t="e">
        <f>'Запит 2-8'!#REF!</f>
        <v>#REF!</v>
      </c>
      <c r="B1527" s="762" t="s">
        <v>107</v>
      </c>
      <c r="C1527" s="763"/>
      <c r="D1527" s="763"/>
      <c r="E1527" s="764"/>
      <c r="F1527" s="764"/>
      <c r="G1527" s="81" t="e">
        <f>G1528</f>
        <v>#REF!</v>
      </c>
    </row>
    <row r="1528" spans="1:7" x14ac:dyDescent="0.25">
      <c r="A1528" s="218" t="e">
        <f>'Запит 2-8'!#REF!</f>
        <v>#REF!</v>
      </c>
      <c r="B1528" s="241" t="e">
        <f>IF('Запит 2-8'!#REF!&lt;&gt;"",'Запит 2-8'!#REF!,"")</f>
        <v>#REF!</v>
      </c>
      <c r="C1528" s="242" t="e">
        <f>'Запит 2-8'!#REF!</f>
        <v>#REF!</v>
      </c>
      <c r="D1528" s="243" t="e">
        <f>'Запит 2-8'!#REF!</f>
        <v>#REF!</v>
      </c>
      <c r="E1528" s="349"/>
      <c r="F1528" s="352" t="e">
        <f>#REF!+#REF!</f>
        <v>#REF!</v>
      </c>
      <c r="G1528" s="81" t="e">
        <f t="shared" ref="G1528:G1542" si="101">IF(B1528&lt;&gt;"","Для друку","")</f>
        <v>#REF!</v>
      </c>
    </row>
    <row r="1529" spans="1:7" x14ac:dyDescent="0.25">
      <c r="A1529" s="218" t="e">
        <f>'Запит 2-8'!#REF!</f>
        <v>#REF!</v>
      </c>
      <c r="B1529" s="48" t="e">
        <f>IF('Запит 2-8'!#REF!&lt;&gt;"",'Запит 2-8'!#REF!,"")</f>
        <v>#REF!</v>
      </c>
      <c r="C1529" s="49" t="e">
        <f>'Запит 2-8'!#REF!</f>
        <v>#REF!</v>
      </c>
      <c r="D1529" s="50" t="e">
        <f>'Запит 2-8'!#REF!</f>
        <v>#REF!</v>
      </c>
      <c r="E1529" s="350"/>
      <c r="F1529" s="353" t="e">
        <f>#REF!+#REF!</f>
        <v>#REF!</v>
      </c>
      <c r="G1529" s="81" t="e">
        <f t="shared" si="101"/>
        <v>#REF!</v>
      </c>
    </row>
    <row r="1530" spans="1:7" x14ac:dyDescent="0.25">
      <c r="A1530" s="218" t="e">
        <f>'Запит 2-8'!#REF!</f>
        <v>#REF!</v>
      </c>
      <c r="B1530" s="48" t="e">
        <f>IF('Запит 2-8'!#REF!&lt;&gt;"",'Запит 2-8'!#REF!,"")</f>
        <v>#REF!</v>
      </c>
      <c r="C1530" s="49" t="e">
        <f>'Запит 2-8'!#REF!</f>
        <v>#REF!</v>
      </c>
      <c r="D1530" s="50" t="e">
        <f>'Запит 2-8'!#REF!</f>
        <v>#REF!</v>
      </c>
      <c r="E1530" s="350"/>
      <c r="F1530" s="353" t="e">
        <f>#REF!+#REF!</f>
        <v>#REF!</v>
      </c>
      <c r="G1530" s="81" t="e">
        <f t="shared" si="101"/>
        <v>#REF!</v>
      </c>
    </row>
    <row r="1531" spans="1:7" x14ac:dyDescent="0.25">
      <c r="A1531" s="218" t="e">
        <f>'Запит 2-8'!#REF!</f>
        <v>#REF!</v>
      </c>
      <c r="B1531" s="48" t="e">
        <f>IF('Запит 2-8'!#REF!&lt;&gt;"",'Запит 2-8'!#REF!,"")</f>
        <v>#REF!</v>
      </c>
      <c r="C1531" s="49" t="e">
        <f>'Запит 2-8'!#REF!</f>
        <v>#REF!</v>
      </c>
      <c r="D1531" s="50" t="e">
        <f>'Запит 2-8'!#REF!</f>
        <v>#REF!</v>
      </c>
      <c r="E1531" s="229"/>
      <c r="F1531" s="353" t="e">
        <f>#REF!+#REF!</f>
        <v>#REF!</v>
      </c>
      <c r="G1531" s="81" t="e">
        <f t="shared" si="101"/>
        <v>#REF!</v>
      </c>
    </row>
    <row r="1532" spans="1:7" x14ac:dyDescent="0.25">
      <c r="A1532" s="218" t="e">
        <f>'Запит 2-8'!#REF!</f>
        <v>#REF!</v>
      </c>
      <c r="B1532" s="48" t="e">
        <f>IF('Запит 2-8'!#REF!&lt;&gt;"",'Запит 2-8'!#REF!,"")</f>
        <v>#REF!</v>
      </c>
      <c r="C1532" s="49" t="e">
        <f>'Запит 2-8'!#REF!</f>
        <v>#REF!</v>
      </c>
      <c r="D1532" s="50" t="e">
        <f>'Запит 2-8'!#REF!</f>
        <v>#REF!</v>
      </c>
      <c r="E1532" s="350"/>
      <c r="F1532" s="353" t="e">
        <f>#REF!+#REF!</f>
        <v>#REF!</v>
      </c>
      <c r="G1532" s="81" t="e">
        <f t="shared" si="101"/>
        <v>#REF!</v>
      </c>
    </row>
    <row r="1533" spans="1:7" x14ac:dyDescent="0.25">
      <c r="A1533" s="218" t="e">
        <f>'Запит 2-8'!#REF!</f>
        <v>#REF!</v>
      </c>
      <c r="B1533" s="48" t="e">
        <f>IF('Запит 2-8'!#REF!&lt;&gt;"",'Запит 2-8'!#REF!,"")</f>
        <v>#REF!</v>
      </c>
      <c r="C1533" s="49" t="e">
        <f>'Запит 2-8'!#REF!</f>
        <v>#REF!</v>
      </c>
      <c r="D1533" s="50" t="e">
        <f>'Запит 2-8'!#REF!</f>
        <v>#REF!</v>
      </c>
      <c r="E1533" s="350"/>
      <c r="F1533" s="353" t="e">
        <f>#REF!+#REF!</f>
        <v>#REF!</v>
      </c>
      <c r="G1533" s="81" t="e">
        <f t="shared" si="101"/>
        <v>#REF!</v>
      </c>
    </row>
    <row r="1534" spans="1:7" x14ac:dyDescent="0.25">
      <c r="A1534" s="218" t="e">
        <f>'Запит 2-8'!#REF!</f>
        <v>#REF!</v>
      </c>
      <c r="B1534" s="48" t="e">
        <f>IF('Запит 2-8'!#REF!&lt;&gt;"",'Запит 2-8'!#REF!,"")</f>
        <v>#REF!</v>
      </c>
      <c r="C1534" s="49" t="e">
        <f>'Запит 2-8'!#REF!</f>
        <v>#REF!</v>
      </c>
      <c r="D1534" s="50" t="e">
        <f>'Запит 2-8'!#REF!</f>
        <v>#REF!</v>
      </c>
      <c r="E1534" s="350"/>
      <c r="F1534" s="353" t="e">
        <f>#REF!+#REF!</f>
        <v>#REF!</v>
      </c>
      <c r="G1534" s="81" t="e">
        <f t="shared" si="101"/>
        <v>#REF!</v>
      </c>
    </row>
    <row r="1535" spans="1:7" x14ac:dyDescent="0.25">
      <c r="A1535" s="218" t="e">
        <f>'Запит 2-8'!#REF!</f>
        <v>#REF!</v>
      </c>
      <c r="B1535" s="48" t="e">
        <f>IF('Запит 2-8'!#REF!&lt;&gt;"",'Запит 2-8'!#REF!,"")</f>
        <v>#REF!</v>
      </c>
      <c r="C1535" s="49" t="e">
        <f>'Запит 2-8'!#REF!</f>
        <v>#REF!</v>
      </c>
      <c r="D1535" s="50" t="e">
        <f>'Запит 2-8'!#REF!</f>
        <v>#REF!</v>
      </c>
      <c r="E1535" s="350"/>
      <c r="F1535" s="353" t="e">
        <f>#REF!+#REF!</f>
        <v>#REF!</v>
      </c>
      <c r="G1535" s="81" t="e">
        <f t="shared" si="101"/>
        <v>#REF!</v>
      </c>
    </row>
    <row r="1536" spans="1:7" x14ac:dyDescent="0.25">
      <c r="A1536" s="218" t="e">
        <f>'Запит 2-8'!#REF!</f>
        <v>#REF!</v>
      </c>
      <c r="B1536" s="48" t="e">
        <f>IF('Запит 2-8'!#REF!&lt;&gt;"",'Запит 2-8'!#REF!,"")</f>
        <v>#REF!</v>
      </c>
      <c r="C1536" s="49" t="e">
        <f>'Запит 2-8'!#REF!</f>
        <v>#REF!</v>
      </c>
      <c r="D1536" s="50" t="e">
        <f>'Запит 2-8'!#REF!</f>
        <v>#REF!</v>
      </c>
      <c r="E1536" s="350"/>
      <c r="F1536" s="353" t="e">
        <f>#REF!+#REF!</f>
        <v>#REF!</v>
      </c>
      <c r="G1536" s="81" t="e">
        <f t="shared" si="101"/>
        <v>#REF!</v>
      </c>
    </row>
    <row r="1537" spans="1:7" x14ac:dyDescent="0.25">
      <c r="A1537" s="218" t="e">
        <f>'Запит 2-8'!#REF!</f>
        <v>#REF!</v>
      </c>
      <c r="B1537" s="48" t="e">
        <f>IF('Запит 2-8'!#REF!&lt;&gt;"",'Запит 2-8'!#REF!,"")</f>
        <v>#REF!</v>
      </c>
      <c r="C1537" s="49" t="e">
        <f>'Запит 2-8'!#REF!</f>
        <v>#REF!</v>
      </c>
      <c r="D1537" s="50" t="e">
        <f>'Запит 2-8'!#REF!</f>
        <v>#REF!</v>
      </c>
      <c r="E1537" s="350"/>
      <c r="F1537" s="353" t="e">
        <f>#REF!+#REF!</f>
        <v>#REF!</v>
      </c>
      <c r="G1537" s="81" t="e">
        <f t="shared" si="101"/>
        <v>#REF!</v>
      </c>
    </row>
    <row r="1538" spans="1:7" x14ac:dyDescent="0.25">
      <c r="A1538" s="218" t="e">
        <f>'Запит 2-8'!#REF!</f>
        <v>#REF!</v>
      </c>
      <c r="B1538" s="48" t="e">
        <f>IF('Запит 2-8'!#REF!&lt;&gt;"",'Запит 2-8'!#REF!,"")</f>
        <v>#REF!</v>
      </c>
      <c r="C1538" s="49" t="e">
        <f>'Запит 2-8'!#REF!</f>
        <v>#REF!</v>
      </c>
      <c r="D1538" s="50" t="e">
        <f>'Запит 2-8'!#REF!</f>
        <v>#REF!</v>
      </c>
      <c r="E1538" s="350"/>
      <c r="F1538" s="353" t="e">
        <f>#REF!+#REF!</f>
        <v>#REF!</v>
      </c>
      <c r="G1538" s="81" t="e">
        <f t="shared" si="101"/>
        <v>#REF!</v>
      </c>
    </row>
    <row r="1539" spans="1:7" x14ac:dyDescent="0.25">
      <c r="A1539" s="218" t="e">
        <f>'Запит 2-8'!#REF!</f>
        <v>#REF!</v>
      </c>
      <c r="B1539" s="48" t="e">
        <f>IF('Запит 2-8'!#REF!&lt;&gt;"",'Запит 2-8'!#REF!,"")</f>
        <v>#REF!</v>
      </c>
      <c r="C1539" s="49" t="e">
        <f>'Запит 2-8'!#REF!</f>
        <v>#REF!</v>
      </c>
      <c r="D1539" s="50" t="e">
        <f>'Запит 2-8'!#REF!</f>
        <v>#REF!</v>
      </c>
      <c r="E1539" s="350"/>
      <c r="F1539" s="353" t="e">
        <f>#REF!+#REF!</f>
        <v>#REF!</v>
      </c>
      <c r="G1539" s="81" t="e">
        <f t="shared" si="101"/>
        <v>#REF!</v>
      </c>
    </row>
    <row r="1540" spans="1:7" x14ac:dyDescent="0.25">
      <c r="A1540" s="218" t="e">
        <f>'Запит 2-8'!#REF!</f>
        <v>#REF!</v>
      </c>
      <c r="B1540" s="48" t="e">
        <f>IF('Запит 2-8'!#REF!&lt;&gt;"",'Запит 2-8'!#REF!,"")</f>
        <v>#REF!</v>
      </c>
      <c r="C1540" s="49" t="e">
        <f>'Запит 2-8'!#REF!</f>
        <v>#REF!</v>
      </c>
      <c r="D1540" s="50" t="e">
        <f>'Запит 2-8'!#REF!</f>
        <v>#REF!</v>
      </c>
      <c r="E1540" s="350"/>
      <c r="F1540" s="353" t="e">
        <f>#REF!+#REF!</f>
        <v>#REF!</v>
      </c>
      <c r="G1540" s="81" t="e">
        <f t="shared" si="101"/>
        <v>#REF!</v>
      </c>
    </row>
    <row r="1541" spans="1:7" x14ac:dyDescent="0.25">
      <c r="A1541" s="218" t="e">
        <f>'Запит 2-8'!#REF!</f>
        <v>#REF!</v>
      </c>
      <c r="B1541" s="48" t="e">
        <f>IF('Запит 2-8'!#REF!&lt;&gt;"",'Запит 2-8'!#REF!,"")</f>
        <v>#REF!</v>
      </c>
      <c r="C1541" s="49" t="e">
        <f>'Запит 2-8'!#REF!</f>
        <v>#REF!</v>
      </c>
      <c r="D1541" s="50" t="e">
        <f>'Запит 2-8'!#REF!</f>
        <v>#REF!</v>
      </c>
      <c r="E1541" s="350"/>
      <c r="F1541" s="353" t="e">
        <f>#REF!+#REF!</f>
        <v>#REF!</v>
      </c>
      <c r="G1541" s="81" t="e">
        <f t="shared" si="101"/>
        <v>#REF!</v>
      </c>
    </row>
    <row r="1542" spans="1:7" x14ac:dyDescent="0.25">
      <c r="A1542" s="218" t="e">
        <f>'Запит 2-8'!#REF!</f>
        <v>#REF!</v>
      </c>
      <c r="B1542" s="237" t="e">
        <f>IF('Запит 2-8'!#REF!&lt;&gt;"",'Запит 2-8'!#REF!,"")</f>
        <v>#REF!</v>
      </c>
      <c r="C1542" s="238" t="e">
        <f>'Запит 2-8'!#REF!</f>
        <v>#REF!</v>
      </c>
      <c r="D1542" s="239" t="e">
        <f>'Запит 2-8'!#REF!</f>
        <v>#REF!</v>
      </c>
      <c r="E1542" s="351"/>
      <c r="F1542" s="354" t="e">
        <f>#REF!+#REF!</f>
        <v>#REF!</v>
      </c>
      <c r="G1542" s="81" t="e">
        <f t="shared" si="101"/>
        <v>#REF!</v>
      </c>
    </row>
    <row r="1543" spans="1:7" ht="12.75" x14ac:dyDescent="0.2">
      <c r="A1543" s="236" t="e">
        <f>'Запит 2-8'!#REF!</f>
        <v>#REF!</v>
      </c>
      <c r="B1543" s="762" t="s">
        <v>108</v>
      </c>
      <c r="C1543" s="763"/>
      <c r="D1543" s="763"/>
      <c r="E1543" s="764"/>
      <c r="F1543" s="764"/>
      <c r="G1543" s="81" t="e">
        <f>G1544</f>
        <v>#REF!</v>
      </c>
    </row>
    <row r="1544" spans="1:7" x14ac:dyDescent="0.25">
      <c r="A1544" s="218" t="e">
        <f>'Запит 2-8'!#REF!</f>
        <v>#REF!</v>
      </c>
      <c r="B1544" s="241" t="e">
        <f>IF('Запит 2-8'!#REF!&lt;&gt;"",'Запит 2-8'!#REF!,"")</f>
        <v>#REF!</v>
      </c>
      <c r="C1544" s="242" t="e">
        <f>'Запит 2-8'!#REF!</f>
        <v>#REF!</v>
      </c>
      <c r="D1544" s="243" t="e">
        <f>'Запит 2-8'!#REF!</f>
        <v>#REF!</v>
      </c>
      <c r="E1544" s="349"/>
      <c r="F1544" s="352" t="e">
        <f>#REF!+#REF!</f>
        <v>#REF!</v>
      </c>
      <c r="G1544" s="81" t="e">
        <f t="shared" ref="G1544:G1558" si="102">IF(B1544&lt;&gt;"","Для друку","")</f>
        <v>#REF!</v>
      </c>
    </row>
    <row r="1545" spans="1:7" x14ac:dyDescent="0.25">
      <c r="A1545" s="218" t="e">
        <f>'Запит 2-8'!#REF!</f>
        <v>#REF!</v>
      </c>
      <c r="B1545" s="48" t="e">
        <f>IF('Запит 2-8'!#REF!&lt;&gt;"",'Запит 2-8'!#REF!,"")</f>
        <v>#REF!</v>
      </c>
      <c r="C1545" s="49" t="e">
        <f>'Запит 2-8'!#REF!</f>
        <v>#REF!</v>
      </c>
      <c r="D1545" s="50" t="e">
        <f>'Запит 2-8'!#REF!</f>
        <v>#REF!</v>
      </c>
      <c r="E1545" s="350"/>
      <c r="F1545" s="353" t="e">
        <f>#REF!+#REF!</f>
        <v>#REF!</v>
      </c>
      <c r="G1545" s="81" t="e">
        <f t="shared" si="102"/>
        <v>#REF!</v>
      </c>
    </row>
    <row r="1546" spans="1:7" x14ac:dyDescent="0.25">
      <c r="A1546" s="218" t="e">
        <f>'Запит 2-8'!#REF!</f>
        <v>#REF!</v>
      </c>
      <c r="B1546" s="48" t="e">
        <f>IF('Запит 2-8'!#REF!&lt;&gt;"",'Запит 2-8'!#REF!,"")</f>
        <v>#REF!</v>
      </c>
      <c r="C1546" s="49" t="e">
        <f>'Запит 2-8'!#REF!</f>
        <v>#REF!</v>
      </c>
      <c r="D1546" s="50" t="e">
        <f>'Запит 2-8'!#REF!</f>
        <v>#REF!</v>
      </c>
      <c r="E1546" s="350"/>
      <c r="F1546" s="353" t="e">
        <f>#REF!+#REF!</f>
        <v>#REF!</v>
      </c>
      <c r="G1546" s="81" t="e">
        <f t="shared" si="102"/>
        <v>#REF!</v>
      </c>
    </row>
    <row r="1547" spans="1:7" x14ac:dyDescent="0.25">
      <c r="A1547" s="218" t="e">
        <f>'Запит 2-8'!#REF!</f>
        <v>#REF!</v>
      </c>
      <c r="B1547" s="48" t="e">
        <f>IF('Запит 2-8'!#REF!&lt;&gt;"",'Запит 2-8'!#REF!,"")</f>
        <v>#REF!</v>
      </c>
      <c r="C1547" s="49" t="e">
        <f>'Запит 2-8'!#REF!</f>
        <v>#REF!</v>
      </c>
      <c r="D1547" s="50" t="e">
        <f>'Запит 2-8'!#REF!</f>
        <v>#REF!</v>
      </c>
      <c r="E1547" s="229"/>
      <c r="F1547" s="353" t="e">
        <f>#REF!+#REF!</f>
        <v>#REF!</v>
      </c>
      <c r="G1547" s="81" t="e">
        <f t="shared" si="102"/>
        <v>#REF!</v>
      </c>
    </row>
    <row r="1548" spans="1:7" x14ac:dyDescent="0.25">
      <c r="A1548" s="218" t="e">
        <f>'Запит 2-8'!#REF!</f>
        <v>#REF!</v>
      </c>
      <c r="B1548" s="48" t="e">
        <f>IF('Запит 2-8'!#REF!&lt;&gt;"",'Запит 2-8'!#REF!,"")</f>
        <v>#REF!</v>
      </c>
      <c r="C1548" s="49" t="e">
        <f>'Запит 2-8'!#REF!</f>
        <v>#REF!</v>
      </c>
      <c r="D1548" s="50" t="e">
        <f>'Запит 2-8'!#REF!</f>
        <v>#REF!</v>
      </c>
      <c r="E1548" s="350"/>
      <c r="F1548" s="353" t="e">
        <f>#REF!+#REF!</f>
        <v>#REF!</v>
      </c>
      <c r="G1548" s="81" t="e">
        <f t="shared" si="102"/>
        <v>#REF!</v>
      </c>
    </row>
    <row r="1549" spans="1:7" x14ac:dyDescent="0.25">
      <c r="A1549" s="218" t="e">
        <f>'Запит 2-8'!#REF!</f>
        <v>#REF!</v>
      </c>
      <c r="B1549" s="48" t="e">
        <f>IF('Запит 2-8'!#REF!&lt;&gt;"",'Запит 2-8'!#REF!,"")</f>
        <v>#REF!</v>
      </c>
      <c r="C1549" s="49" t="e">
        <f>'Запит 2-8'!#REF!</f>
        <v>#REF!</v>
      </c>
      <c r="D1549" s="50" t="e">
        <f>'Запит 2-8'!#REF!</f>
        <v>#REF!</v>
      </c>
      <c r="E1549" s="350"/>
      <c r="F1549" s="353" t="e">
        <f>#REF!+#REF!</f>
        <v>#REF!</v>
      </c>
      <c r="G1549" s="81" t="e">
        <f t="shared" si="102"/>
        <v>#REF!</v>
      </c>
    </row>
    <row r="1550" spans="1:7" x14ac:dyDescent="0.25">
      <c r="A1550" s="218" t="e">
        <f>'Запит 2-8'!#REF!</f>
        <v>#REF!</v>
      </c>
      <c r="B1550" s="48" t="e">
        <f>IF('Запит 2-8'!#REF!&lt;&gt;"",'Запит 2-8'!#REF!,"")</f>
        <v>#REF!</v>
      </c>
      <c r="C1550" s="49" t="e">
        <f>'Запит 2-8'!#REF!</f>
        <v>#REF!</v>
      </c>
      <c r="D1550" s="50" t="e">
        <f>'Запит 2-8'!#REF!</f>
        <v>#REF!</v>
      </c>
      <c r="E1550" s="350"/>
      <c r="F1550" s="353" t="e">
        <f>#REF!+#REF!</f>
        <v>#REF!</v>
      </c>
      <c r="G1550" s="81" t="e">
        <f t="shared" si="102"/>
        <v>#REF!</v>
      </c>
    </row>
    <row r="1551" spans="1:7" x14ac:dyDescent="0.25">
      <c r="A1551" s="218" t="e">
        <f>'Запит 2-8'!#REF!</f>
        <v>#REF!</v>
      </c>
      <c r="B1551" s="48" t="e">
        <f>IF('Запит 2-8'!#REF!&lt;&gt;"",'Запит 2-8'!#REF!,"")</f>
        <v>#REF!</v>
      </c>
      <c r="C1551" s="49" t="e">
        <f>'Запит 2-8'!#REF!</f>
        <v>#REF!</v>
      </c>
      <c r="D1551" s="50" t="e">
        <f>'Запит 2-8'!#REF!</f>
        <v>#REF!</v>
      </c>
      <c r="E1551" s="350"/>
      <c r="F1551" s="353" t="e">
        <f>#REF!+#REF!</f>
        <v>#REF!</v>
      </c>
      <c r="G1551" s="81" t="e">
        <f t="shared" si="102"/>
        <v>#REF!</v>
      </c>
    </row>
    <row r="1552" spans="1:7" x14ac:dyDescent="0.25">
      <c r="A1552" s="218" t="e">
        <f>'Запит 2-8'!#REF!</f>
        <v>#REF!</v>
      </c>
      <c r="B1552" s="48" t="e">
        <f>IF('Запит 2-8'!#REF!&lt;&gt;"",'Запит 2-8'!#REF!,"")</f>
        <v>#REF!</v>
      </c>
      <c r="C1552" s="49" t="e">
        <f>'Запит 2-8'!#REF!</f>
        <v>#REF!</v>
      </c>
      <c r="D1552" s="50" t="e">
        <f>'Запит 2-8'!#REF!</f>
        <v>#REF!</v>
      </c>
      <c r="E1552" s="350"/>
      <c r="F1552" s="353" t="e">
        <f>#REF!+#REF!</f>
        <v>#REF!</v>
      </c>
      <c r="G1552" s="81" t="e">
        <f t="shared" si="102"/>
        <v>#REF!</v>
      </c>
    </row>
    <row r="1553" spans="1:7" x14ac:dyDescent="0.25">
      <c r="A1553" s="218" t="e">
        <f>'Запит 2-8'!#REF!</f>
        <v>#REF!</v>
      </c>
      <c r="B1553" s="48" t="e">
        <f>IF('Запит 2-8'!#REF!&lt;&gt;"",'Запит 2-8'!#REF!,"")</f>
        <v>#REF!</v>
      </c>
      <c r="C1553" s="49" t="e">
        <f>'Запит 2-8'!#REF!</f>
        <v>#REF!</v>
      </c>
      <c r="D1553" s="50" t="e">
        <f>'Запит 2-8'!#REF!</f>
        <v>#REF!</v>
      </c>
      <c r="E1553" s="350"/>
      <c r="F1553" s="353" t="e">
        <f>#REF!+#REF!</f>
        <v>#REF!</v>
      </c>
      <c r="G1553" s="81" t="e">
        <f t="shared" si="102"/>
        <v>#REF!</v>
      </c>
    </row>
    <row r="1554" spans="1:7" x14ac:dyDescent="0.25">
      <c r="A1554" s="218" t="e">
        <f>'Запит 2-8'!#REF!</f>
        <v>#REF!</v>
      </c>
      <c r="B1554" s="48" t="e">
        <f>IF('Запит 2-8'!#REF!&lt;&gt;"",'Запит 2-8'!#REF!,"")</f>
        <v>#REF!</v>
      </c>
      <c r="C1554" s="49" t="e">
        <f>'Запит 2-8'!#REF!</f>
        <v>#REF!</v>
      </c>
      <c r="D1554" s="50" t="e">
        <f>'Запит 2-8'!#REF!</f>
        <v>#REF!</v>
      </c>
      <c r="E1554" s="350"/>
      <c r="F1554" s="353" t="e">
        <f>#REF!+#REF!</f>
        <v>#REF!</v>
      </c>
      <c r="G1554" s="81" t="e">
        <f t="shared" si="102"/>
        <v>#REF!</v>
      </c>
    </row>
    <row r="1555" spans="1:7" x14ac:dyDescent="0.25">
      <c r="A1555" s="218" t="e">
        <f>'Запит 2-8'!#REF!</f>
        <v>#REF!</v>
      </c>
      <c r="B1555" s="48" t="e">
        <f>IF('Запит 2-8'!#REF!&lt;&gt;"",'Запит 2-8'!#REF!,"")</f>
        <v>#REF!</v>
      </c>
      <c r="C1555" s="49" t="e">
        <f>'Запит 2-8'!#REF!</f>
        <v>#REF!</v>
      </c>
      <c r="D1555" s="50" t="e">
        <f>'Запит 2-8'!#REF!</f>
        <v>#REF!</v>
      </c>
      <c r="E1555" s="350"/>
      <c r="F1555" s="353" t="e">
        <f>#REF!+#REF!</f>
        <v>#REF!</v>
      </c>
      <c r="G1555" s="81" t="e">
        <f t="shared" si="102"/>
        <v>#REF!</v>
      </c>
    </row>
    <row r="1556" spans="1:7" x14ac:dyDescent="0.25">
      <c r="A1556" s="218" t="e">
        <f>'Запит 2-8'!#REF!</f>
        <v>#REF!</v>
      </c>
      <c r="B1556" s="48" t="e">
        <f>IF('Запит 2-8'!#REF!&lt;&gt;"",'Запит 2-8'!#REF!,"")</f>
        <v>#REF!</v>
      </c>
      <c r="C1556" s="49" t="e">
        <f>'Запит 2-8'!#REF!</f>
        <v>#REF!</v>
      </c>
      <c r="D1556" s="50" t="e">
        <f>'Запит 2-8'!#REF!</f>
        <v>#REF!</v>
      </c>
      <c r="E1556" s="350"/>
      <c r="F1556" s="353" t="e">
        <f>#REF!+#REF!</f>
        <v>#REF!</v>
      </c>
      <c r="G1556" s="81" t="e">
        <f t="shared" si="102"/>
        <v>#REF!</v>
      </c>
    </row>
    <row r="1557" spans="1:7" x14ac:dyDescent="0.25">
      <c r="A1557" s="218" t="e">
        <f>'Запит 2-8'!#REF!</f>
        <v>#REF!</v>
      </c>
      <c r="B1557" s="48" t="e">
        <f>IF('Запит 2-8'!#REF!&lt;&gt;"",'Запит 2-8'!#REF!,"")</f>
        <v>#REF!</v>
      </c>
      <c r="C1557" s="49" t="e">
        <f>'Запит 2-8'!#REF!</f>
        <v>#REF!</v>
      </c>
      <c r="D1557" s="50" t="e">
        <f>'Запит 2-8'!#REF!</f>
        <v>#REF!</v>
      </c>
      <c r="E1557" s="350"/>
      <c r="F1557" s="353" t="e">
        <f>#REF!+#REF!</f>
        <v>#REF!</v>
      </c>
      <c r="G1557" s="81" t="e">
        <f t="shared" si="102"/>
        <v>#REF!</v>
      </c>
    </row>
    <row r="1558" spans="1:7" x14ac:dyDescent="0.25">
      <c r="A1558" s="218" t="e">
        <f>'Запит 2-8'!#REF!</f>
        <v>#REF!</v>
      </c>
      <c r="B1558" s="237" t="e">
        <f>IF('Запит 2-8'!#REF!&lt;&gt;"",'Запит 2-8'!#REF!,"")</f>
        <v>#REF!</v>
      </c>
      <c r="C1558" s="238" t="e">
        <f>'Запит 2-8'!#REF!</f>
        <v>#REF!</v>
      </c>
      <c r="D1558" s="239" t="e">
        <f>'Запит 2-8'!#REF!</f>
        <v>#REF!</v>
      </c>
      <c r="E1558" s="351"/>
      <c r="F1558" s="354" t="e">
        <f>#REF!+#REF!</f>
        <v>#REF!</v>
      </c>
      <c r="G1558" s="81" t="e">
        <f t="shared" si="102"/>
        <v>#REF!</v>
      </c>
    </row>
    <row r="1559" spans="1:7" ht="12.75" x14ac:dyDescent="0.2">
      <c r="A1559" s="236" t="e">
        <f>'Запит 2-8'!#REF!</f>
        <v>#REF!</v>
      </c>
      <c r="B1559" s="762" t="s">
        <v>109</v>
      </c>
      <c r="C1559" s="763"/>
      <c r="D1559" s="763"/>
      <c r="E1559" s="764"/>
      <c r="F1559" s="764"/>
      <c r="G1559" s="81" t="e">
        <f>G1560</f>
        <v>#REF!</v>
      </c>
    </row>
    <row r="1560" spans="1:7" x14ac:dyDescent="0.25">
      <c r="A1560" s="218" t="e">
        <f>'Запит 2-8'!#REF!</f>
        <v>#REF!</v>
      </c>
      <c r="B1560" s="241" t="e">
        <f>IF('Запит 2-8'!#REF!&lt;&gt;"",'Запит 2-8'!#REF!,"")</f>
        <v>#REF!</v>
      </c>
      <c r="C1560" s="242" t="e">
        <f>'Запит 2-8'!#REF!</f>
        <v>#REF!</v>
      </c>
      <c r="D1560" s="243" t="e">
        <f>'Запит 2-8'!#REF!</f>
        <v>#REF!</v>
      </c>
      <c r="E1560" s="440" t="s">
        <v>30</v>
      </c>
      <c r="F1560" s="352" t="e">
        <f>#REF!+#REF!</f>
        <v>#REF!</v>
      </c>
      <c r="G1560" s="81" t="e">
        <f t="shared" ref="G1560:G1569" si="103">IF(B1560&lt;&gt;"","Для друку","")</f>
        <v>#REF!</v>
      </c>
    </row>
    <row r="1561" spans="1:7" x14ac:dyDescent="0.25">
      <c r="A1561" s="218" t="e">
        <f>'Запит 2-8'!#REF!</f>
        <v>#REF!</v>
      </c>
      <c r="B1561" s="48" t="e">
        <f>IF('Запит 2-8'!#REF!&lt;&gt;"",'Запит 2-8'!#REF!,"")</f>
        <v>#REF!</v>
      </c>
      <c r="C1561" s="49" t="e">
        <f>'Запит 2-8'!#REF!</f>
        <v>#REF!</v>
      </c>
      <c r="D1561" s="50" t="e">
        <f>'Запит 2-8'!#REF!</f>
        <v>#REF!</v>
      </c>
      <c r="E1561" s="441" t="s">
        <v>30</v>
      </c>
      <c r="F1561" s="353" t="e">
        <f>#REF!+#REF!</f>
        <v>#REF!</v>
      </c>
      <c r="G1561" s="81" t="e">
        <f t="shared" si="103"/>
        <v>#REF!</v>
      </c>
    </row>
    <row r="1562" spans="1:7" x14ac:dyDescent="0.25">
      <c r="A1562" s="218" t="e">
        <f>'Запит 2-8'!#REF!</f>
        <v>#REF!</v>
      </c>
      <c r="B1562" s="48" t="e">
        <f>IF('Запит 2-8'!#REF!&lt;&gt;"",'Запит 2-8'!#REF!,"")</f>
        <v>#REF!</v>
      </c>
      <c r="C1562" s="49" t="e">
        <f>'Запит 2-8'!#REF!</f>
        <v>#REF!</v>
      </c>
      <c r="D1562" s="50" t="e">
        <f>'Запит 2-8'!#REF!</f>
        <v>#REF!</v>
      </c>
      <c r="E1562" s="441" t="s">
        <v>30</v>
      </c>
      <c r="F1562" s="353" t="e">
        <f>#REF!+#REF!</f>
        <v>#REF!</v>
      </c>
      <c r="G1562" s="81" t="e">
        <f t="shared" si="103"/>
        <v>#REF!</v>
      </c>
    </row>
    <row r="1563" spans="1:7" x14ac:dyDescent="0.25">
      <c r="A1563" s="218" t="e">
        <f>'Запит 2-8'!#REF!</f>
        <v>#REF!</v>
      </c>
      <c r="B1563" s="48" t="e">
        <f>IF('Запит 2-8'!#REF!&lt;&gt;"",'Запит 2-8'!#REF!,"")</f>
        <v>#REF!</v>
      </c>
      <c r="C1563" s="49" t="e">
        <f>'Запит 2-8'!#REF!</f>
        <v>#REF!</v>
      </c>
      <c r="D1563" s="50" t="e">
        <f>'Запит 2-8'!#REF!</f>
        <v>#REF!</v>
      </c>
      <c r="E1563" s="441" t="s">
        <v>30</v>
      </c>
      <c r="F1563" s="353" t="e">
        <f>#REF!+#REF!</f>
        <v>#REF!</v>
      </c>
      <c r="G1563" s="81" t="e">
        <f t="shared" si="103"/>
        <v>#REF!</v>
      </c>
    </row>
    <row r="1564" spans="1:7" x14ac:dyDescent="0.25">
      <c r="A1564" s="218" t="e">
        <f>'Запит 2-8'!#REF!</f>
        <v>#REF!</v>
      </c>
      <c r="B1564" s="48" t="e">
        <f>IF('Запит 2-8'!#REF!&lt;&gt;"",'Запит 2-8'!#REF!,"")</f>
        <v>#REF!</v>
      </c>
      <c r="C1564" s="49" t="e">
        <f>'Запит 2-8'!#REF!</f>
        <v>#REF!</v>
      </c>
      <c r="D1564" s="50" t="e">
        <f>'Запит 2-8'!#REF!</f>
        <v>#REF!</v>
      </c>
      <c r="E1564" s="441" t="s">
        <v>30</v>
      </c>
      <c r="F1564" s="353" t="e">
        <f>#REF!+#REF!</f>
        <v>#REF!</v>
      </c>
      <c r="G1564" s="81" t="e">
        <f t="shared" si="103"/>
        <v>#REF!</v>
      </c>
    </row>
    <row r="1565" spans="1:7" x14ac:dyDescent="0.25">
      <c r="A1565" s="218" t="e">
        <f>'Запит 2-8'!#REF!</f>
        <v>#REF!</v>
      </c>
      <c r="B1565" s="48" t="e">
        <f>IF('Запит 2-8'!#REF!&lt;&gt;"",'Запит 2-8'!#REF!,"")</f>
        <v>#REF!</v>
      </c>
      <c r="C1565" s="49" t="e">
        <f>'Запит 2-8'!#REF!</f>
        <v>#REF!</v>
      </c>
      <c r="D1565" s="50" t="e">
        <f>'Запит 2-8'!#REF!</f>
        <v>#REF!</v>
      </c>
      <c r="E1565" s="441" t="s">
        <v>30</v>
      </c>
      <c r="F1565" s="353" t="e">
        <f>#REF!+#REF!</f>
        <v>#REF!</v>
      </c>
      <c r="G1565" s="81" t="e">
        <f t="shared" si="103"/>
        <v>#REF!</v>
      </c>
    </row>
    <row r="1566" spans="1:7" x14ac:dyDescent="0.25">
      <c r="A1566" s="218" t="e">
        <f>'Запит 2-8'!#REF!</f>
        <v>#REF!</v>
      </c>
      <c r="B1566" s="48" t="e">
        <f>IF('Запит 2-8'!#REF!&lt;&gt;"",'Запит 2-8'!#REF!,"")</f>
        <v>#REF!</v>
      </c>
      <c r="C1566" s="49" t="e">
        <f>'Запит 2-8'!#REF!</f>
        <v>#REF!</v>
      </c>
      <c r="D1566" s="50" t="e">
        <f>'Запит 2-8'!#REF!</f>
        <v>#REF!</v>
      </c>
      <c r="E1566" s="441" t="s">
        <v>30</v>
      </c>
      <c r="F1566" s="353" t="e">
        <f>#REF!+#REF!</f>
        <v>#REF!</v>
      </c>
      <c r="G1566" s="81" t="e">
        <f t="shared" si="103"/>
        <v>#REF!</v>
      </c>
    </row>
    <row r="1567" spans="1:7" x14ac:dyDescent="0.25">
      <c r="A1567" s="218" t="e">
        <f>'Запит 2-8'!#REF!</f>
        <v>#REF!</v>
      </c>
      <c r="B1567" s="48" t="e">
        <f>IF('Запит 2-8'!#REF!&lt;&gt;"",'Запит 2-8'!#REF!,"")</f>
        <v>#REF!</v>
      </c>
      <c r="C1567" s="49" t="e">
        <f>'Запит 2-8'!#REF!</f>
        <v>#REF!</v>
      </c>
      <c r="D1567" s="50" t="e">
        <f>'Запит 2-8'!#REF!</f>
        <v>#REF!</v>
      </c>
      <c r="E1567" s="441" t="s">
        <v>30</v>
      </c>
      <c r="F1567" s="353" t="e">
        <f>#REF!+#REF!</f>
        <v>#REF!</v>
      </c>
      <c r="G1567" s="81" t="e">
        <f t="shared" si="103"/>
        <v>#REF!</v>
      </c>
    </row>
    <row r="1568" spans="1:7" ht="12.75" customHeight="1" x14ac:dyDescent="0.25">
      <c r="A1568" s="218" t="e">
        <f>'Запит 2-8'!#REF!</f>
        <v>#REF!</v>
      </c>
      <c r="B1568" s="48" t="e">
        <f>IF('Запит 2-8'!#REF!&lt;&gt;"",'Запит 2-8'!#REF!,"")</f>
        <v>#REF!</v>
      </c>
      <c r="C1568" s="49" t="e">
        <f>'Запит 2-8'!#REF!</f>
        <v>#REF!</v>
      </c>
      <c r="D1568" s="50" t="e">
        <f>'Запит 2-8'!#REF!</f>
        <v>#REF!</v>
      </c>
      <c r="E1568" s="441" t="s">
        <v>30</v>
      </c>
      <c r="F1568" s="353" t="e">
        <f>#REF!+#REF!</f>
        <v>#REF!</v>
      </c>
      <c r="G1568" s="81" t="e">
        <f t="shared" si="103"/>
        <v>#REF!</v>
      </c>
    </row>
    <row r="1569" spans="1:7" x14ac:dyDescent="0.25">
      <c r="A1569" s="240" t="e">
        <f>'Запит 2-8'!#REF!</f>
        <v>#REF!</v>
      </c>
      <c r="B1569" s="48" t="e">
        <f>IF('Запит 2-8'!#REF!&lt;&gt;"",'Запит 2-8'!#REF!,"")</f>
        <v>#REF!</v>
      </c>
      <c r="C1569" s="49" t="e">
        <f>'Запит 2-8'!#REF!</f>
        <v>#REF!</v>
      </c>
      <c r="D1569" s="50" t="e">
        <f>'Запит 2-8'!#REF!</f>
        <v>#REF!</v>
      </c>
      <c r="E1569" s="442" t="s">
        <v>30</v>
      </c>
      <c r="F1569" s="354" t="e">
        <f>#REF!+#REF!</f>
        <v>#REF!</v>
      </c>
      <c r="G1569" s="81" t="e">
        <f t="shared" si="103"/>
        <v>#REF!</v>
      </c>
    </row>
    <row r="1570" spans="1:7" ht="12.75" customHeight="1" x14ac:dyDescent="0.2">
      <c r="A1570" s="760" t="e">
        <f>'Запит 2-8'!#REF!</f>
        <v>#REF!</v>
      </c>
      <c r="B1570" s="761"/>
      <c r="C1570" s="761"/>
      <c r="D1570" s="761"/>
      <c r="E1570" s="761"/>
      <c r="F1570" s="761"/>
      <c r="G1570" s="81" t="e">
        <f>G1571</f>
        <v>#REF!</v>
      </c>
    </row>
    <row r="1571" spans="1:7" ht="12.75" x14ac:dyDescent="0.2">
      <c r="A1571" s="235" t="s">
        <v>4</v>
      </c>
      <c r="B1571" s="762" t="s">
        <v>106</v>
      </c>
      <c r="C1571" s="763"/>
      <c r="D1571" s="763"/>
      <c r="E1571" s="765"/>
      <c r="F1571" s="765"/>
      <c r="G1571" s="81" t="e">
        <f>G1572</f>
        <v>#REF!</v>
      </c>
    </row>
    <row r="1572" spans="1:7" x14ac:dyDescent="0.25">
      <c r="A1572" s="218" t="e">
        <f>'Запит 2-8'!#REF!</f>
        <v>#REF!</v>
      </c>
      <c r="B1572" s="241" t="e">
        <f>IF('Запит 2-8'!#REF!&lt;&gt;"",'Запит 2-8'!#REF!,"")</f>
        <v>#REF!</v>
      </c>
      <c r="C1572" s="242" t="e">
        <f>'Запит 2-8'!#REF!</f>
        <v>#REF!</v>
      </c>
      <c r="D1572" s="243" t="e">
        <f>'Запит 2-8'!#REF!</f>
        <v>#REF!</v>
      </c>
      <c r="E1572" s="349"/>
      <c r="F1572" s="352" t="e">
        <f>#REF!+#REF!</f>
        <v>#REF!</v>
      </c>
      <c r="G1572" s="81" t="e">
        <f>IF(B1572&lt;&gt;"","Для друку","")</f>
        <v>#REF!</v>
      </c>
    </row>
    <row r="1573" spans="1:7" x14ac:dyDescent="0.25">
      <c r="A1573" s="218" t="e">
        <f>'Запит 2-8'!#REF!</f>
        <v>#REF!</v>
      </c>
      <c r="B1573" s="48" t="e">
        <f>IF('Запит 2-8'!#REF!&lt;&gt;"",'Запит 2-8'!#REF!,"")</f>
        <v>#REF!</v>
      </c>
      <c r="C1573" s="49" t="e">
        <f>'Запит 2-8'!#REF!</f>
        <v>#REF!</v>
      </c>
      <c r="D1573" s="50" t="e">
        <f>'Запит 2-8'!#REF!</f>
        <v>#REF!</v>
      </c>
      <c r="E1573" s="350"/>
      <c r="F1573" s="353" t="e">
        <f>#REF!+#REF!</f>
        <v>#REF!</v>
      </c>
      <c r="G1573" s="81" t="e">
        <f t="shared" ref="G1573:G1585" si="104">IF(B1573&lt;&gt;"","Для друку","")</f>
        <v>#REF!</v>
      </c>
    </row>
    <row r="1574" spans="1:7" x14ac:dyDescent="0.25">
      <c r="A1574" s="218" t="e">
        <f>'Запит 2-8'!#REF!</f>
        <v>#REF!</v>
      </c>
      <c r="B1574" s="48" t="e">
        <f>IF('Запит 2-8'!#REF!&lt;&gt;"",'Запит 2-8'!#REF!,"")</f>
        <v>#REF!</v>
      </c>
      <c r="C1574" s="49" t="e">
        <f>'Запит 2-8'!#REF!</f>
        <v>#REF!</v>
      </c>
      <c r="D1574" s="50" t="e">
        <f>'Запит 2-8'!#REF!</f>
        <v>#REF!</v>
      </c>
      <c r="E1574" s="350"/>
      <c r="F1574" s="353" t="e">
        <f>#REF!+#REF!</f>
        <v>#REF!</v>
      </c>
      <c r="G1574" s="81" t="e">
        <f t="shared" si="104"/>
        <v>#REF!</v>
      </c>
    </row>
    <row r="1575" spans="1:7" x14ac:dyDescent="0.25">
      <c r="A1575" s="218" t="e">
        <f>'Запит 2-8'!#REF!</f>
        <v>#REF!</v>
      </c>
      <c r="B1575" s="48" t="e">
        <f>IF('Запит 2-8'!#REF!&lt;&gt;"",'Запит 2-8'!#REF!,"")</f>
        <v>#REF!</v>
      </c>
      <c r="C1575" s="49" t="e">
        <f>'Запит 2-8'!#REF!</f>
        <v>#REF!</v>
      </c>
      <c r="D1575" s="50" t="e">
        <f>'Запит 2-8'!#REF!</f>
        <v>#REF!</v>
      </c>
      <c r="E1575" s="229"/>
      <c r="F1575" s="353" t="e">
        <f>#REF!+#REF!</f>
        <v>#REF!</v>
      </c>
      <c r="G1575" s="81" t="e">
        <f t="shared" si="104"/>
        <v>#REF!</v>
      </c>
    </row>
    <row r="1576" spans="1:7" x14ac:dyDescent="0.25">
      <c r="A1576" s="218" t="e">
        <f>'Запит 2-8'!#REF!</f>
        <v>#REF!</v>
      </c>
      <c r="B1576" s="48" t="e">
        <f>IF('Запит 2-8'!#REF!&lt;&gt;"",'Запит 2-8'!#REF!,"")</f>
        <v>#REF!</v>
      </c>
      <c r="C1576" s="49" t="e">
        <f>'Запит 2-8'!#REF!</f>
        <v>#REF!</v>
      </c>
      <c r="D1576" s="50" t="e">
        <f>'Запит 2-8'!#REF!</f>
        <v>#REF!</v>
      </c>
      <c r="E1576" s="350"/>
      <c r="F1576" s="353" t="e">
        <f>#REF!+#REF!</f>
        <v>#REF!</v>
      </c>
      <c r="G1576" s="81" t="e">
        <f t="shared" si="104"/>
        <v>#REF!</v>
      </c>
    </row>
    <row r="1577" spans="1:7" x14ac:dyDescent="0.25">
      <c r="A1577" s="218" t="e">
        <f>'Запит 2-8'!#REF!</f>
        <v>#REF!</v>
      </c>
      <c r="B1577" s="48" t="e">
        <f>IF('Запит 2-8'!#REF!&lt;&gt;"",'Запит 2-8'!#REF!,"")</f>
        <v>#REF!</v>
      </c>
      <c r="C1577" s="49" t="e">
        <f>'Запит 2-8'!#REF!</f>
        <v>#REF!</v>
      </c>
      <c r="D1577" s="50" t="e">
        <f>'Запит 2-8'!#REF!</f>
        <v>#REF!</v>
      </c>
      <c r="E1577" s="350"/>
      <c r="F1577" s="353" t="e">
        <f>#REF!+#REF!</f>
        <v>#REF!</v>
      </c>
      <c r="G1577" s="81" t="e">
        <f t="shared" si="104"/>
        <v>#REF!</v>
      </c>
    </row>
    <row r="1578" spans="1:7" x14ac:dyDescent="0.25">
      <c r="A1578" s="218" t="e">
        <f>'Запит 2-8'!#REF!</f>
        <v>#REF!</v>
      </c>
      <c r="B1578" s="48" t="e">
        <f>IF('Запит 2-8'!#REF!&lt;&gt;"",'Запит 2-8'!#REF!,"")</f>
        <v>#REF!</v>
      </c>
      <c r="C1578" s="49" t="e">
        <f>'Запит 2-8'!#REF!</f>
        <v>#REF!</v>
      </c>
      <c r="D1578" s="50" t="e">
        <f>'Запит 2-8'!#REF!</f>
        <v>#REF!</v>
      </c>
      <c r="E1578" s="350"/>
      <c r="F1578" s="353" t="e">
        <f>#REF!+#REF!</f>
        <v>#REF!</v>
      </c>
      <c r="G1578" s="81" t="e">
        <f t="shared" si="104"/>
        <v>#REF!</v>
      </c>
    </row>
    <row r="1579" spans="1:7" x14ac:dyDescent="0.25">
      <c r="A1579" s="218" t="e">
        <f>'Запит 2-8'!#REF!</f>
        <v>#REF!</v>
      </c>
      <c r="B1579" s="48" t="e">
        <f>IF('Запит 2-8'!#REF!&lt;&gt;"",'Запит 2-8'!#REF!,"")</f>
        <v>#REF!</v>
      </c>
      <c r="C1579" s="49" t="e">
        <f>'Запит 2-8'!#REF!</f>
        <v>#REF!</v>
      </c>
      <c r="D1579" s="50" t="e">
        <f>'Запит 2-8'!#REF!</f>
        <v>#REF!</v>
      </c>
      <c r="E1579" s="350"/>
      <c r="F1579" s="353" t="e">
        <f>#REF!+#REF!</f>
        <v>#REF!</v>
      </c>
      <c r="G1579" s="81" t="e">
        <f t="shared" si="104"/>
        <v>#REF!</v>
      </c>
    </row>
    <row r="1580" spans="1:7" x14ac:dyDescent="0.25">
      <c r="A1580" s="218" t="e">
        <f>'Запит 2-8'!#REF!</f>
        <v>#REF!</v>
      </c>
      <c r="B1580" s="48" t="e">
        <f>IF('Запит 2-8'!#REF!&lt;&gt;"",'Запит 2-8'!#REF!,"")</f>
        <v>#REF!</v>
      </c>
      <c r="C1580" s="49" t="e">
        <f>'Запит 2-8'!#REF!</f>
        <v>#REF!</v>
      </c>
      <c r="D1580" s="50" t="e">
        <f>'Запит 2-8'!#REF!</f>
        <v>#REF!</v>
      </c>
      <c r="E1580" s="350"/>
      <c r="F1580" s="353" t="e">
        <f>#REF!+#REF!</f>
        <v>#REF!</v>
      </c>
      <c r="G1580" s="81" t="e">
        <f t="shared" si="104"/>
        <v>#REF!</v>
      </c>
    </row>
    <row r="1581" spans="1:7" x14ac:dyDescent="0.25">
      <c r="A1581" s="218" t="e">
        <f>'Запит 2-8'!#REF!</f>
        <v>#REF!</v>
      </c>
      <c r="B1581" s="48" t="e">
        <f>IF('Запит 2-8'!#REF!&lt;&gt;"",'Запит 2-8'!#REF!,"")</f>
        <v>#REF!</v>
      </c>
      <c r="C1581" s="49" t="e">
        <f>'Запит 2-8'!#REF!</f>
        <v>#REF!</v>
      </c>
      <c r="D1581" s="50" t="e">
        <f>'Запит 2-8'!#REF!</f>
        <v>#REF!</v>
      </c>
      <c r="E1581" s="350"/>
      <c r="F1581" s="353" t="e">
        <f>#REF!+#REF!</f>
        <v>#REF!</v>
      </c>
      <c r="G1581" s="81" t="e">
        <f t="shared" si="104"/>
        <v>#REF!</v>
      </c>
    </row>
    <row r="1582" spans="1:7" x14ac:dyDescent="0.25">
      <c r="A1582" s="218" t="e">
        <f>'Запит 2-8'!#REF!</f>
        <v>#REF!</v>
      </c>
      <c r="B1582" s="48" t="e">
        <f>IF('Запит 2-8'!#REF!&lt;&gt;"",'Запит 2-8'!#REF!,"")</f>
        <v>#REF!</v>
      </c>
      <c r="C1582" s="49" t="e">
        <f>'Запит 2-8'!#REF!</f>
        <v>#REF!</v>
      </c>
      <c r="D1582" s="50" t="e">
        <f>'Запит 2-8'!#REF!</f>
        <v>#REF!</v>
      </c>
      <c r="E1582" s="350"/>
      <c r="F1582" s="353" t="e">
        <f>#REF!+#REF!</f>
        <v>#REF!</v>
      </c>
      <c r="G1582" s="81" t="e">
        <f t="shared" si="104"/>
        <v>#REF!</v>
      </c>
    </row>
    <row r="1583" spans="1:7" x14ac:dyDescent="0.25">
      <c r="A1583" s="218" t="e">
        <f>'Запит 2-8'!#REF!</f>
        <v>#REF!</v>
      </c>
      <c r="B1583" s="48" t="e">
        <f>IF('Запит 2-8'!#REF!&lt;&gt;"",'Запит 2-8'!#REF!,"")</f>
        <v>#REF!</v>
      </c>
      <c r="C1583" s="49" t="e">
        <f>'Запит 2-8'!#REF!</f>
        <v>#REF!</v>
      </c>
      <c r="D1583" s="50" t="e">
        <f>'Запит 2-8'!#REF!</f>
        <v>#REF!</v>
      </c>
      <c r="E1583" s="350"/>
      <c r="F1583" s="353" t="e">
        <f>#REF!+#REF!</f>
        <v>#REF!</v>
      </c>
      <c r="G1583" s="81" t="e">
        <f t="shared" si="104"/>
        <v>#REF!</v>
      </c>
    </row>
    <row r="1584" spans="1:7" x14ac:dyDescent="0.25">
      <c r="A1584" s="218" t="e">
        <f>'Запит 2-8'!#REF!</f>
        <v>#REF!</v>
      </c>
      <c r="B1584" s="48" t="e">
        <f>IF('Запит 2-8'!#REF!&lt;&gt;"",'Запит 2-8'!#REF!,"")</f>
        <v>#REF!</v>
      </c>
      <c r="C1584" s="49" t="e">
        <f>'Запит 2-8'!#REF!</f>
        <v>#REF!</v>
      </c>
      <c r="D1584" s="50" t="e">
        <f>'Запит 2-8'!#REF!</f>
        <v>#REF!</v>
      </c>
      <c r="E1584" s="350"/>
      <c r="F1584" s="353" t="e">
        <f>#REF!+#REF!</f>
        <v>#REF!</v>
      </c>
      <c r="G1584" s="81" t="e">
        <f t="shared" si="104"/>
        <v>#REF!</v>
      </c>
    </row>
    <row r="1585" spans="1:7" x14ac:dyDescent="0.25">
      <c r="A1585" s="218" t="e">
        <f>'Запит 2-8'!#REF!</f>
        <v>#REF!</v>
      </c>
      <c r="B1585" s="48" t="e">
        <f>IF('Запит 2-8'!#REF!&lt;&gt;"",'Запит 2-8'!#REF!,"")</f>
        <v>#REF!</v>
      </c>
      <c r="C1585" s="49" t="e">
        <f>'Запит 2-8'!#REF!</f>
        <v>#REF!</v>
      </c>
      <c r="D1585" s="50" t="e">
        <f>'Запит 2-8'!#REF!</f>
        <v>#REF!</v>
      </c>
      <c r="E1585" s="350"/>
      <c r="F1585" s="353" t="e">
        <f>#REF!+#REF!</f>
        <v>#REF!</v>
      </c>
      <c r="G1585" s="81" t="e">
        <f t="shared" si="104"/>
        <v>#REF!</v>
      </c>
    </row>
    <row r="1586" spans="1:7" x14ac:dyDescent="0.25">
      <c r="A1586" s="218" t="e">
        <f>'Запит 2-8'!#REF!</f>
        <v>#REF!</v>
      </c>
      <c r="B1586" s="237" t="e">
        <f>IF('Запит 2-8'!#REF!&lt;&gt;"",'Запит 2-8'!#REF!,"")</f>
        <v>#REF!</v>
      </c>
      <c r="C1586" s="238" t="e">
        <f>'Запит 2-8'!#REF!</f>
        <v>#REF!</v>
      </c>
      <c r="D1586" s="239" t="e">
        <f>'Запит 2-8'!#REF!</f>
        <v>#REF!</v>
      </c>
      <c r="E1586" s="351"/>
      <c r="F1586" s="354" t="e">
        <f>#REF!+#REF!</f>
        <v>#REF!</v>
      </c>
      <c r="G1586" s="81" t="e">
        <f>IF(B1586&lt;&gt;"","Для друку","")</f>
        <v>#REF!</v>
      </c>
    </row>
    <row r="1587" spans="1:7" ht="12.75" x14ac:dyDescent="0.2">
      <c r="A1587" s="236" t="e">
        <f>'Запит 2-8'!#REF!</f>
        <v>#REF!</v>
      </c>
      <c r="B1587" s="762" t="s">
        <v>107</v>
      </c>
      <c r="C1587" s="763"/>
      <c r="D1587" s="763"/>
      <c r="E1587" s="764"/>
      <c r="F1587" s="764"/>
      <c r="G1587" s="81" t="e">
        <f>G1588</f>
        <v>#REF!</v>
      </c>
    </row>
    <row r="1588" spans="1:7" x14ac:dyDescent="0.25">
      <c r="A1588" s="218" t="e">
        <f>'Запит 2-8'!#REF!</f>
        <v>#REF!</v>
      </c>
      <c r="B1588" s="241" t="e">
        <f>IF('Запит 2-8'!#REF!&lt;&gt;"",'Запит 2-8'!#REF!,"")</f>
        <v>#REF!</v>
      </c>
      <c r="C1588" s="242" t="e">
        <f>'Запит 2-8'!#REF!</f>
        <v>#REF!</v>
      </c>
      <c r="D1588" s="243" t="e">
        <f>'Запит 2-8'!#REF!</f>
        <v>#REF!</v>
      </c>
      <c r="E1588" s="349"/>
      <c r="F1588" s="352" t="e">
        <f>#REF!+#REF!</f>
        <v>#REF!</v>
      </c>
      <c r="G1588" s="81" t="e">
        <f t="shared" ref="G1588:G1602" si="105">IF(B1588&lt;&gt;"","Для друку","")</f>
        <v>#REF!</v>
      </c>
    </row>
    <row r="1589" spans="1:7" x14ac:dyDescent="0.25">
      <c r="A1589" s="218" t="e">
        <f>'Запит 2-8'!#REF!</f>
        <v>#REF!</v>
      </c>
      <c r="B1589" s="48" t="e">
        <f>IF('Запит 2-8'!#REF!&lt;&gt;"",'Запит 2-8'!#REF!,"")</f>
        <v>#REF!</v>
      </c>
      <c r="C1589" s="49" t="e">
        <f>'Запит 2-8'!#REF!</f>
        <v>#REF!</v>
      </c>
      <c r="D1589" s="50" t="e">
        <f>'Запит 2-8'!#REF!</f>
        <v>#REF!</v>
      </c>
      <c r="E1589" s="350"/>
      <c r="F1589" s="353" t="e">
        <f>#REF!+#REF!</f>
        <v>#REF!</v>
      </c>
      <c r="G1589" s="81" t="e">
        <f t="shared" si="105"/>
        <v>#REF!</v>
      </c>
    </row>
    <row r="1590" spans="1:7" x14ac:dyDescent="0.25">
      <c r="A1590" s="218" t="e">
        <f>'Запит 2-8'!#REF!</f>
        <v>#REF!</v>
      </c>
      <c r="B1590" s="48" t="e">
        <f>IF('Запит 2-8'!#REF!&lt;&gt;"",'Запит 2-8'!#REF!,"")</f>
        <v>#REF!</v>
      </c>
      <c r="C1590" s="49" t="e">
        <f>'Запит 2-8'!#REF!</f>
        <v>#REF!</v>
      </c>
      <c r="D1590" s="50" t="e">
        <f>'Запит 2-8'!#REF!</f>
        <v>#REF!</v>
      </c>
      <c r="E1590" s="350"/>
      <c r="F1590" s="353" t="e">
        <f>#REF!+#REF!</f>
        <v>#REF!</v>
      </c>
      <c r="G1590" s="81" t="e">
        <f t="shared" si="105"/>
        <v>#REF!</v>
      </c>
    </row>
    <row r="1591" spans="1:7" x14ac:dyDescent="0.25">
      <c r="A1591" s="218" t="e">
        <f>'Запит 2-8'!#REF!</f>
        <v>#REF!</v>
      </c>
      <c r="B1591" s="48" t="e">
        <f>IF('Запит 2-8'!#REF!&lt;&gt;"",'Запит 2-8'!#REF!,"")</f>
        <v>#REF!</v>
      </c>
      <c r="C1591" s="49" t="e">
        <f>'Запит 2-8'!#REF!</f>
        <v>#REF!</v>
      </c>
      <c r="D1591" s="50" t="e">
        <f>'Запит 2-8'!#REF!</f>
        <v>#REF!</v>
      </c>
      <c r="E1591" s="229"/>
      <c r="F1591" s="353" t="e">
        <f>#REF!+#REF!</f>
        <v>#REF!</v>
      </c>
      <c r="G1591" s="81" t="e">
        <f t="shared" si="105"/>
        <v>#REF!</v>
      </c>
    </row>
    <row r="1592" spans="1:7" x14ac:dyDescent="0.25">
      <c r="A1592" s="218" t="e">
        <f>'Запит 2-8'!#REF!</f>
        <v>#REF!</v>
      </c>
      <c r="B1592" s="48" t="e">
        <f>IF('Запит 2-8'!#REF!&lt;&gt;"",'Запит 2-8'!#REF!,"")</f>
        <v>#REF!</v>
      </c>
      <c r="C1592" s="49" t="e">
        <f>'Запит 2-8'!#REF!</f>
        <v>#REF!</v>
      </c>
      <c r="D1592" s="50" t="e">
        <f>'Запит 2-8'!#REF!</f>
        <v>#REF!</v>
      </c>
      <c r="E1592" s="350"/>
      <c r="F1592" s="353" t="e">
        <f>#REF!+#REF!</f>
        <v>#REF!</v>
      </c>
      <c r="G1592" s="81" t="e">
        <f t="shared" si="105"/>
        <v>#REF!</v>
      </c>
    </row>
    <row r="1593" spans="1:7" x14ac:dyDescent="0.25">
      <c r="A1593" s="218" t="e">
        <f>'Запит 2-8'!#REF!</f>
        <v>#REF!</v>
      </c>
      <c r="B1593" s="48" t="e">
        <f>IF('Запит 2-8'!#REF!&lt;&gt;"",'Запит 2-8'!#REF!,"")</f>
        <v>#REF!</v>
      </c>
      <c r="C1593" s="49" t="e">
        <f>'Запит 2-8'!#REF!</f>
        <v>#REF!</v>
      </c>
      <c r="D1593" s="50" t="e">
        <f>'Запит 2-8'!#REF!</f>
        <v>#REF!</v>
      </c>
      <c r="E1593" s="350"/>
      <c r="F1593" s="353" t="e">
        <f>#REF!+#REF!</f>
        <v>#REF!</v>
      </c>
      <c r="G1593" s="81" t="e">
        <f t="shared" si="105"/>
        <v>#REF!</v>
      </c>
    </row>
    <row r="1594" spans="1:7" x14ac:dyDescent="0.25">
      <c r="A1594" s="218" t="e">
        <f>'Запит 2-8'!#REF!</f>
        <v>#REF!</v>
      </c>
      <c r="B1594" s="48" t="e">
        <f>IF('Запит 2-8'!#REF!&lt;&gt;"",'Запит 2-8'!#REF!,"")</f>
        <v>#REF!</v>
      </c>
      <c r="C1594" s="49" t="e">
        <f>'Запит 2-8'!#REF!</f>
        <v>#REF!</v>
      </c>
      <c r="D1594" s="50" t="e">
        <f>'Запит 2-8'!#REF!</f>
        <v>#REF!</v>
      </c>
      <c r="E1594" s="350"/>
      <c r="F1594" s="353" t="e">
        <f>#REF!+#REF!</f>
        <v>#REF!</v>
      </c>
      <c r="G1594" s="81" t="e">
        <f t="shared" si="105"/>
        <v>#REF!</v>
      </c>
    </row>
    <row r="1595" spans="1:7" x14ac:dyDescent="0.25">
      <c r="A1595" s="218" t="e">
        <f>'Запит 2-8'!#REF!</f>
        <v>#REF!</v>
      </c>
      <c r="B1595" s="48" t="e">
        <f>IF('Запит 2-8'!#REF!&lt;&gt;"",'Запит 2-8'!#REF!,"")</f>
        <v>#REF!</v>
      </c>
      <c r="C1595" s="49" t="e">
        <f>'Запит 2-8'!#REF!</f>
        <v>#REF!</v>
      </c>
      <c r="D1595" s="50" t="e">
        <f>'Запит 2-8'!#REF!</f>
        <v>#REF!</v>
      </c>
      <c r="E1595" s="350"/>
      <c r="F1595" s="353" t="e">
        <f>#REF!+#REF!</f>
        <v>#REF!</v>
      </c>
      <c r="G1595" s="81" t="e">
        <f t="shared" si="105"/>
        <v>#REF!</v>
      </c>
    </row>
    <row r="1596" spans="1:7" x14ac:dyDescent="0.25">
      <c r="A1596" s="218" t="e">
        <f>'Запит 2-8'!#REF!</f>
        <v>#REF!</v>
      </c>
      <c r="B1596" s="48" t="e">
        <f>IF('Запит 2-8'!#REF!&lt;&gt;"",'Запит 2-8'!#REF!,"")</f>
        <v>#REF!</v>
      </c>
      <c r="C1596" s="49" t="e">
        <f>'Запит 2-8'!#REF!</f>
        <v>#REF!</v>
      </c>
      <c r="D1596" s="50" t="e">
        <f>'Запит 2-8'!#REF!</f>
        <v>#REF!</v>
      </c>
      <c r="E1596" s="350"/>
      <c r="F1596" s="353" t="e">
        <f>#REF!+#REF!</f>
        <v>#REF!</v>
      </c>
      <c r="G1596" s="81" t="e">
        <f t="shared" si="105"/>
        <v>#REF!</v>
      </c>
    </row>
    <row r="1597" spans="1:7" x14ac:dyDescent="0.25">
      <c r="A1597" s="218" t="e">
        <f>'Запит 2-8'!#REF!</f>
        <v>#REF!</v>
      </c>
      <c r="B1597" s="48" t="e">
        <f>IF('Запит 2-8'!#REF!&lt;&gt;"",'Запит 2-8'!#REF!,"")</f>
        <v>#REF!</v>
      </c>
      <c r="C1597" s="49" t="e">
        <f>'Запит 2-8'!#REF!</f>
        <v>#REF!</v>
      </c>
      <c r="D1597" s="50" t="e">
        <f>'Запит 2-8'!#REF!</f>
        <v>#REF!</v>
      </c>
      <c r="E1597" s="350"/>
      <c r="F1597" s="353" t="e">
        <f>#REF!+#REF!</f>
        <v>#REF!</v>
      </c>
      <c r="G1597" s="81" t="e">
        <f t="shared" si="105"/>
        <v>#REF!</v>
      </c>
    </row>
    <row r="1598" spans="1:7" x14ac:dyDescent="0.25">
      <c r="A1598" s="218" t="e">
        <f>'Запит 2-8'!#REF!</f>
        <v>#REF!</v>
      </c>
      <c r="B1598" s="48" t="e">
        <f>IF('Запит 2-8'!#REF!&lt;&gt;"",'Запит 2-8'!#REF!,"")</f>
        <v>#REF!</v>
      </c>
      <c r="C1598" s="49" t="e">
        <f>'Запит 2-8'!#REF!</f>
        <v>#REF!</v>
      </c>
      <c r="D1598" s="50" t="e">
        <f>'Запит 2-8'!#REF!</f>
        <v>#REF!</v>
      </c>
      <c r="E1598" s="350"/>
      <c r="F1598" s="353" t="e">
        <f>#REF!+#REF!</f>
        <v>#REF!</v>
      </c>
      <c r="G1598" s="81" t="e">
        <f t="shared" si="105"/>
        <v>#REF!</v>
      </c>
    </row>
    <row r="1599" spans="1:7" x14ac:dyDescent="0.25">
      <c r="A1599" s="218" t="e">
        <f>'Запит 2-8'!#REF!</f>
        <v>#REF!</v>
      </c>
      <c r="B1599" s="48" t="e">
        <f>IF('Запит 2-8'!#REF!&lt;&gt;"",'Запит 2-8'!#REF!,"")</f>
        <v>#REF!</v>
      </c>
      <c r="C1599" s="49" t="e">
        <f>'Запит 2-8'!#REF!</f>
        <v>#REF!</v>
      </c>
      <c r="D1599" s="50" t="e">
        <f>'Запит 2-8'!#REF!</f>
        <v>#REF!</v>
      </c>
      <c r="E1599" s="350"/>
      <c r="F1599" s="353" t="e">
        <f>#REF!+#REF!</f>
        <v>#REF!</v>
      </c>
      <c r="G1599" s="81" t="e">
        <f t="shared" si="105"/>
        <v>#REF!</v>
      </c>
    </row>
    <row r="1600" spans="1:7" x14ac:dyDescent="0.25">
      <c r="A1600" s="218" t="e">
        <f>'Запит 2-8'!#REF!</f>
        <v>#REF!</v>
      </c>
      <c r="B1600" s="48" t="e">
        <f>IF('Запит 2-8'!#REF!&lt;&gt;"",'Запит 2-8'!#REF!,"")</f>
        <v>#REF!</v>
      </c>
      <c r="C1600" s="49" t="e">
        <f>'Запит 2-8'!#REF!</f>
        <v>#REF!</v>
      </c>
      <c r="D1600" s="50" t="e">
        <f>'Запит 2-8'!#REF!</f>
        <v>#REF!</v>
      </c>
      <c r="E1600" s="350"/>
      <c r="F1600" s="353" t="e">
        <f>#REF!+#REF!</f>
        <v>#REF!</v>
      </c>
      <c r="G1600" s="81" t="e">
        <f t="shared" si="105"/>
        <v>#REF!</v>
      </c>
    </row>
    <row r="1601" spans="1:7" x14ac:dyDescent="0.25">
      <c r="A1601" s="218" t="e">
        <f>'Запит 2-8'!#REF!</f>
        <v>#REF!</v>
      </c>
      <c r="B1601" s="48" t="e">
        <f>IF('Запит 2-8'!#REF!&lt;&gt;"",'Запит 2-8'!#REF!,"")</f>
        <v>#REF!</v>
      </c>
      <c r="C1601" s="49" t="e">
        <f>'Запит 2-8'!#REF!</f>
        <v>#REF!</v>
      </c>
      <c r="D1601" s="50" t="e">
        <f>'Запит 2-8'!#REF!</f>
        <v>#REF!</v>
      </c>
      <c r="E1601" s="350"/>
      <c r="F1601" s="353" t="e">
        <f>#REF!+#REF!</f>
        <v>#REF!</v>
      </c>
      <c r="G1601" s="81" t="e">
        <f t="shared" si="105"/>
        <v>#REF!</v>
      </c>
    </row>
    <row r="1602" spans="1:7" x14ac:dyDescent="0.25">
      <c r="A1602" s="218" t="e">
        <f>'Запит 2-8'!#REF!</f>
        <v>#REF!</v>
      </c>
      <c r="B1602" s="237" t="e">
        <f>IF('Запит 2-8'!#REF!&lt;&gt;"",'Запит 2-8'!#REF!,"")</f>
        <v>#REF!</v>
      </c>
      <c r="C1602" s="238" t="e">
        <f>'Запит 2-8'!#REF!</f>
        <v>#REF!</v>
      </c>
      <c r="D1602" s="239" t="e">
        <f>'Запит 2-8'!#REF!</f>
        <v>#REF!</v>
      </c>
      <c r="E1602" s="351"/>
      <c r="F1602" s="354" t="e">
        <f>#REF!+#REF!</f>
        <v>#REF!</v>
      </c>
      <c r="G1602" s="81" t="e">
        <f t="shared" si="105"/>
        <v>#REF!</v>
      </c>
    </row>
    <row r="1603" spans="1:7" ht="12.75" x14ac:dyDescent="0.2">
      <c r="A1603" s="236" t="e">
        <f>'Запит 2-8'!#REF!</f>
        <v>#REF!</v>
      </c>
      <c r="B1603" s="762" t="s">
        <v>108</v>
      </c>
      <c r="C1603" s="763"/>
      <c r="D1603" s="763"/>
      <c r="E1603" s="764"/>
      <c r="F1603" s="764"/>
      <c r="G1603" s="81" t="e">
        <f>G1604</f>
        <v>#REF!</v>
      </c>
    </row>
    <row r="1604" spans="1:7" x14ac:dyDescent="0.25">
      <c r="A1604" s="218" t="e">
        <f>'Запит 2-8'!#REF!</f>
        <v>#REF!</v>
      </c>
      <c r="B1604" s="241" t="e">
        <f>IF('Запит 2-8'!#REF!&lt;&gt;"",'Запит 2-8'!#REF!,"")</f>
        <v>#REF!</v>
      </c>
      <c r="C1604" s="242" t="e">
        <f>'Запит 2-8'!#REF!</f>
        <v>#REF!</v>
      </c>
      <c r="D1604" s="243" t="e">
        <f>'Запит 2-8'!#REF!</f>
        <v>#REF!</v>
      </c>
      <c r="E1604" s="349"/>
      <c r="F1604" s="352" t="e">
        <f>#REF!+#REF!</f>
        <v>#REF!</v>
      </c>
      <c r="G1604" s="81" t="e">
        <f t="shared" ref="G1604:G1618" si="106">IF(B1604&lt;&gt;"","Для друку","")</f>
        <v>#REF!</v>
      </c>
    </row>
    <row r="1605" spans="1:7" x14ac:dyDescent="0.25">
      <c r="A1605" s="218" t="e">
        <f>'Запит 2-8'!#REF!</f>
        <v>#REF!</v>
      </c>
      <c r="B1605" s="48" t="e">
        <f>IF('Запит 2-8'!#REF!&lt;&gt;"",'Запит 2-8'!#REF!,"")</f>
        <v>#REF!</v>
      </c>
      <c r="C1605" s="49" t="e">
        <f>'Запит 2-8'!#REF!</f>
        <v>#REF!</v>
      </c>
      <c r="D1605" s="50" t="e">
        <f>'Запит 2-8'!#REF!</f>
        <v>#REF!</v>
      </c>
      <c r="E1605" s="350"/>
      <c r="F1605" s="353" t="e">
        <f>#REF!+#REF!</f>
        <v>#REF!</v>
      </c>
      <c r="G1605" s="81" t="e">
        <f t="shared" si="106"/>
        <v>#REF!</v>
      </c>
    </row>
    <row r="1606" spans="1:7" x14ac:dyDescent="0.25">
      <c r="A1606" s="218" t="e">
        <f>'Запит 2-8'!#REF!</f>
        <v>#REF!</v>
      </c>
      <c r="B1606" s="48" t="e">
        <f>IF('Запит 2-8'!#REF!&lt;&gt;"",'Запит 2-8'!#REF!,"")</f>
        <v>#REF!</v>
      </c>
      <c r="C1606" s="49" t="e">
        <f>'Запит 2-8'!#REF!</f>
        <v>#REF!</v>
      </c>
      <c r="D1606" s="50" t="e">
        <f>'Запит 2-8'!#REF!</f>
        <v>#REF!</v>
      </c>
      <c r="E1606" s="350"/>
      <c r="F1606" s="353" t="e">
        <f>#REF!+#REF!</f>
        <v>#REF!</v>
      </c>
      <c r="G1606" s="81" t="e">
        <f t="shared" si="106"/>
        <v>#REF!</v>
      </c>
    </row>
    <row r="1607" spans="1:7" x14ac:dyDescent="0.25">
      <c r="A1607" s="218" t="e">
        <f>'Запит 2-8'!#REF!</f>
        <v>#REF!</v>
      </c>
      <c r="B1607" s="48" t="e">
        <f>IF('Запит 2-8'!#REF!&lt;&gt;"",'Запит 2-8'!#REF!,"")</f>
        <v>#REF!</v>
      </c>
      <c r="C1607" s="49" t="e">
        <f>'Запит 2-8'!#REF!</f>
        <v>#REF!</v>
      </c>
      <c r="D1607" s="50" t="e">
        <f>'Запит 2-8'!#REF!</f>
        <v>#REF!</v>
      </c>
      <c r="E1607" s="229"/>
      <c r="F1607" s="353" t="e">
        <f>#REF!+#REF!</f>
        <v>#REF!</v>
      </c>
      <c r="G1607" s="81" t="e">
        <f t="shared" si="106"/>
        <v>#REF!</v>
      </c>
    </row>
    <row r="1608" spans="1:7" x14ac:dyDescent="0.25">
      <c r="A1608" s="218" t="e">
        <f>'Запит 2-8'!#REF!</f>
        <v>#REF!</v>
      </c>
      <c r="B1608" s="48" t="e">
        <f>IF('Запит 2-8'!#REF!&lt;&gt;"",'Запит 2-8'!#REF!,"")</f>
        <v>#REF!</v>
      </c>
      <c r="C1608" s="49" t="e">
        <f>'Запит 2-8'!#REF!</f>
        <v>#REF!</v>
      </c>
      <c r="D1608" s="50" t="e">
        <f>'Запит 2-8'!#REF!</f>
        <v>#REF!</v>
      </c>
      <c r="E1608" s="350"/>
      <c r="F1608" s="353" t="e">
        <f>#REF!+#REF!</f>
        <v>#REF!</v>
      </c>
      <c r="G1608" s="81" t="e">
        <f t="shared" si="106"/>
        <v>#REF!</v>
      </c>
    </row>
    <row r="1609" spans="1:7" x14ac:dyDescent="0.25">
      <c r="A1609" s="218" t="e">
        <f>'Запит 2-8'!#REF!</f>
        <v>#REF!</v>
      </c>
      <c r="B1609" s="48" t="e">
        <f>IF('Запит 2-8'!#REF!&lt;&gt;"",'Запит 2-8'!#REF!,"")</f>
        <v>#REF!</v>
      </c>
      <c r="C1609" s="49" t="e">
        <f>'Запит 2-8'!#REF!</f>
        <v>#REF!</v>
      </c>
      <c r="D1609" s="50" t="e">
        <f>'Запит 2-8'!#REF!</f>
        <v>#REF!</v>
      </c>
      <c r="E1609" s="350"/>
      <c r="F1609" s="353" t="e">
        <f>#REF!+#REF!</f>
        <v>#REF!</v>
      </c>
      <c r="G1609" s="81" t="e">
        <f t="shared" si="106"/>
        <v>#REF!</v>
      </c>
    </row>
    <row r="1610" spans="1:7" x14ac:dyDescent="0.25">
      <c r="A1610" s="218" t="e">
        <f>'Запит 2-8'!#REF!</f>
        <v>#REF!</v>
      </c>
      <c r="B1610" s="48" t="e">
        <f>IF('Запит 2-8'!#REF!&lt;&gt;"",'Запит 2-8'!#REF!,"")</f>
        <v>#REF!</v>
      </c>
      <c r="C1610" s="49" t="e">
        <f>'Запит 2-8'!#REF!</f>
        <v>#REF!</v>
      </c>
      <c r="D1610" s="50" t="e">
        <f>'Запит 2-8'!#REF!</f>
        <v>#REF!</v>
      </c>
      <c r="E1610" s="350"/>
      <c r="F1610" s="353" t="e">
        <f>#REF!+#REF!</f>
        <v>#REF!</v>
      </c>
      <c r="G1610" s="81" t="e">
        <f t="shared" si="106"/>
        <v>#REF!</v>
      </c>
    </row>
    <row r="1611" spans="1:7" x14ac:dyDescent="0.25">
      <c r="A1611" s="218" t="e">
        <f>'Запит 2-8'!#REF!</f>
        <v>#REF!</v>
      </c>
      <c r="B1611" s="48" t="e">
        <f>IF('Запит 2-8'!#REF!&lt;&gt;"",'Запит 2-8'!#REF!,"")</f>
        <v>#REF!</v>
      </c>
      <c r="C1611" s="49" t="e">
        <f>'Запит 2-8'!#REF!</f>
        <v>#REF!</v>
      </c>
      <c r="D1611" s="50" t="e">
        <f>'Запит 2-8'!#REF!</f>
        <v>#REF!</v>
      </c>
      <c r="E1611" s="350"/>
      <c r="F1611" s="353" t="e">
        <f>#REF!+#REF!</f>
        <v>#REF!</v>
      </c>
      <c r="G1611" s="81" t="e">
        <f t="shared" si="106"/>
        <v>#REF!</v>
      </c>
    </row>
    <row r="1612" spans="1:7" x14ac:dyDescent="0.25">
      <c r="A1612" s="218" t="e">
        <f>'Запит 2-8'!#REF!</f>
        <v>#REF!</v>
      </c>
      <c r="B1612" s="48" t="e">
        <f>IF('Запит 2-8'!#REF!&lt;&gt;"",'Запит 2-8'!#REF!,"")</f>
        <v>#REF!</v>
      </c>
      <c r="C1612" s="49" t="e">
        <f>'Запит 2-8'!#REF!</f>
        <v>#REF!</v>
      </c>
      <c r="D1612" s="50" t="e">
        <f>'Запит 2-8'!#REF!</f>
        <v>#REF!</v>
      </c>
      <c r="E1612" s="350"/>
      <c r="F1612" s="353" t="e">
        <f>#REF!+#REF!</f>
        <v>#REF!</v>
      </c>
      <c r="G1612" s="81" t="e">
        <f t="shared" si="106"/>
        <v>#REF!</v>
      </c>
    </row>
    <row r="1613" spans="1:7" x14ac:dyDescent="0.25">
      <c r="A1613" s="218" t="e">
        <f>'Запит 2-8'!#REF!</f>
        <v>#REF!</v>
      </c>
      <c r="B1613" s="48" t="e">
        <f>IF('Запит 2-8'!#REF!&lt;&gt;"",'Запит 2-8'!#REF!,"")</f>
        <v>#REF!</v>
      </c>
      <c r="C1613" s="49" t="e">
        <f>'Запит 2-8'!#REF!</f>
        <v>#REF!</v>
      </c>
      <c r="D1613" s="50" t="e">
        <f>'Запит 2-8'!#REF!</f>
        <v>#REF!</v>
      </c>
      <c r="E1613" s="350"/>
      <c r="F1613" s="353" t="e">
        <f>#REF!+#REF!</f>
        <v>#REF!</v>
      </c>
      <c r="G1613" s="81" t="e">
        <f t="shared" si="106"/>
        <v>#REF!</v>
      </c>
    </row>
    <row r="1614" spans="1:7" x14ac:dyDescent="0.25">
      <c r="A1614" s="218" t="e">
        <f>'Запит 2-8'!#REF!</f>
        <v>#REF!</v>
      </c>
      <c r="B1614" s="48" t="e">
        <f>IF('Запит 2-8'!#REF!&lt;&gt;"",'Запит 2-8'!#REF!,"")</f>
        <v>#REF!</v>
      </c>
      <c r="C1614" s="49" t="e">
        <f>'Запит 2-8'!#REF!</f>
        <v>#REF!</v>
      </c>
      <c r="D1614" s="50" t="e">
        <f>'Запит 2-8'!#REF!</f>
        <v>#REF!</v>
      </c>
      <c r="E1614" s="350"/>
      <c r="F1614" s="353" t="e">
        <f>#REF!+#REF!</f>
        <v>#REF!</v>
      </c>
      <c r="G1614" s="81" t="e">
        <f t="shared" si="106"/>
        <v>#REF!</v>
      </c>
    </row>
    <row r="1615" spans="1:7" x14ac:dyDescent="0.25">
      <c r="A1615" s="218" t="e">
        <f>'Запит 2-8'!#REF!</f>
        <v>#REF!</v>
      </c>
      <c r="B1615" s="48" t="e">
        <f>IF('Запит 2-8'!#REF!&lt;&gt;"",'Запит 2-8'!#REF!,"")</f>
        <v>#REF!</v>
      </c>
      <c r="C1615" s="49" t="e">
        <f>'Запит 2-8'!#REF!</f>
        <v>#REF!</v>
      </c>
      <c r="D1615" s="50" t="e">
        <f>'Запит 2-8'!#REF!</f>
        <v>#REF!</v>
      </c>
      <c r="E1615" s="350"/>
      <c r="F1615" s="353" t="e">
        <f>#REF!+#REF!</f>
        <v>#REF!</v>
      </c>
      <c r="G1615" s="81" t="e">
        <f t="shared" si="106"/>
        <v>#REF!</v>
      </c>
    </row>
    <row r="1616" spans="1:7" x14ac:dyDescent="0.25">
      <c r="A1616" s="218" t="e">
        <f>'Запит 2-8'!#REF!</f>
        <v>#REF!</v>
      </c>
      <c r="B1616" s="48" t="e">
        <f>IF('Запит 2-8'!#REF!&lt;&gt;"",'Запит 2-8'!#REF!,"")</f>
        <v>#REF!</v>
      </c>
      <c r="C1616" s="49" t="e">
        <f>'Запит 2-8'!#REF!</f>
        <v>#REF!</v>
      </c>
      <c r="D1616" s="50" t="e">
        <f>'Запит 2-8'!#REF!</f>
        <v>#REF!</v>
      </c>
      <c r="E1616" s="350"/>
      <c r="F1616" s="353" t="e">
        <f>#REF!+#REF!</f>
        <v>#REF!</v>
      </c>
      <c r="G1616" s="81" t="e">
        <f t="shared" si="106"/>
        <v>#REF!</v>
      </c>
    </row>
    <row r="1617" spans="1:7" x14ac:dyDescent="0.25">
      <c r="A1617" s="218" t="e">
        <f>'Запит 2-8'!#REF!</f>
        <v>#REF!</v>
      </c>
      <c r="B1617" s="48" t="e">
        <f>IF('Запит 2-8'!#REF!&lt;&gt;"",'Запит 2-8'!#REF!,"")</f>
        <v>#REF!</v>
      </c>
      <c r="C1617" s="49" t="e">
        <f>'Запит 2-8'!#REF!</f>
        <v>#REF!</v>
      </c>
      <c r="D1617" s="50" t="e">
        <f>'Запит 2-8'!#REF!</f>
        <v>#REF!</v>
      </c>
      <c r="E1617" s="350"/>
      <c r="F1617" s="353" t="e">
        <f>#REF!+#REF!</f>
        <v>#REF!</v>
      </c>
      <c r="G1617" s="81" t="e">
        <f t="shared" si="106"/>
        <v>#REF!</v>
      </c>
    </row>
    <row r="1618" spans="1:7" x14ac:dyDescent="0.25">
      <c r="A1618" s="218" t="e">
        <f>'Запит 2-8'!#REF!</f>
        <v>#REF!</v>
      </c>
      <c r="B1618" s="237" t="e">
        <f>IF('Запит 2-8'!#REF!&lt;&gt;"",'Запит 2-8'!#REF!,"")</f>
        <v>#REF!</v>
      </c>
      <c r="C1618" s="238" t="e">
        <f>'Запит 2-8'!#REF!</f>
        <v>#REF!</v>
      </c>
      <c r="D1618" s="239" t="e">
        <f>'Запит 2-8'!#REF!</f>
        <v>#REF!</v>
      </c>
      <c r="E1618" s="351"/>
      <c r="F1618" s="354" t="e">
        <f>#REF!+#REF!</f>
        <v>#REF!</v>
      </c>
      <c r="G1618" s="81" t="e">
        <f t="shared" si="106"/>
        <v>#REF!</v>
      </c>
    </row>
    <row r="1619" spans="1:7" ht="12.75" x14ac:dyDescent="0.2">
      <c r="A1619" s="236" t="e">
        <f>'Запит 2-8'!#REF!</f>
        <v>#REF!</v>
      </c>
      <c r="B1619" s="762" t="s">
        <v>109</v>
      </c>
      <c r="C1619" s="763"/>
      <c r="D1619" s="763"/>
      <c r="E1619" s="764"/>
      <c r="F1619" s="764"/>
      <c r="G1619" s="81" t="e">
        <f>G1620</f>
        <v>#REF!</v>
      </c>
    </row>
    <row r="1620" spans="1:7" x14ac:dyDescent="0.25">
      <c r="A1620" s="218" t="e">
        <f>'Запит 2-8'!#REF!</f>
        <v>#REF!</v>
      </c>
      <c r="B1620" s="241" t="e">
        <f>IF('Запит 2-8'!#REF!&lt;&gt;"",'Запит 2-8'!#REF!,"")</f>
        <v>#REF!</v>
      </c>
      <c r="C1620" s="242" t="e">
        <f>'Запит 2-8'!#REF!</f>
        <v>#REF!</v>
      </c>
      <c r="D1620" s="243" t="e">
        <f>'Запит 2-8'!#REF!</f>
        <v>#REF!</v>
      </c>
      <c r="E1620" s="440" t="s">
        <v>30</v>
      </c>
      <c r="F1620" s="352" t="e">
        <f>#REF!+#REF!</f>
        <v>#REF!</v>
      </c>
      <c r="G1620" s="81" t="e">
        <f t="shared" ref="G1620:G1629" si="107">IF(B1620&lt;&gt;"","Для друку","")</f>
        <v>#REF!</v>
      </c>
    </row>
    <row r="1621" spans="1:7" x14ac:dyDescent="0.25">
      <c r="A1621" s="218" t="e">
        <f>'Запит 2-8'!#REF!</f>
        <v>#REF!</v>
      </c>
      <c r="B1621" s="48" t="e">
        <f>IF('Запит 2-8'!#REF!&lt;&gt;"",'Запит 2-8'!#REF!,"")</f>
        <v>#REF!</v>
      </c>
      <c r="C1621" s="49" t="e">
        <f>'Запит 2-8'!#REF!</f>
        <v>#REF!</v>
      </c>
      <c r="D1621" s="50" t="e">
        <f>'Запит 2-8'!#REF!</f>
        <v>#REF!</v>
      </c>
      <c r="E1621" s="441" t="s">
        <v>30</v>
      </c>
      <c r="F1621" s="353" t="e">
        <f>#REF!+#REF!</f>
        <v>#REF!</v>
      </c>
      <c r="G1621" s="81" t="e">
        <f t="shared" si="107"/>
        <v>#REF!</v>
      </c>
    </row>
    <row r="1622" spans="1:7" x14ac:dyDescent="0.25">
      <c r="A1622" s="218" t="e">
        <f>'Запит 2-8'!#REF!</f>
        <v>#REF!</v>
      </c>
      <c r="B1622" s="48" t="e">
        <f>IF('Запит 2-8'!#REF!&lt;&gt;"",'Запит 2-8'!#REF!,"")</f>
        <v>#REF!</v>
      </c>
      <c r="C1622" s="49" t="e">
        <f>'Запит 2-8'!#REF!</f>
        <v>#REF!</v>
      </c>
      <c r="D1622" s="50" t="e">
        <f>'Запит 2-8'!#REF!</f>
        <v>#REF!</v>
      </c>
      <c r="E1622" s="441" t="s">
        <v>30</v>
      </c>
      <c r="F1622" s="353" t="e">
        <f>#REF!+#REF!</f>
        <v>#REF!</v>
      </c>
      <c r="G1622" s="81" t="e">
        <f t="shared" si="107"/>
        <v>#REF!</v>
      </c>
    </row>
    <row r="1623" spans="1:7" x14ac:dyDescent="0.25">
      <c r="A1623" s="218" t="e">
        <f>'Запит 2-8'!#REF!</f>
        <v>#REF!</v>
      </c>
      <c r="B1623" s="48" t="e">
        <f>IF('Запит 2-8'!#REF!&lt;&gt;"",'Запит 2-8'!#REF!,"")</f>
        <v>#REF!</v>
      </c>
      <c r="C1623" s="49" t="e">
        <f>'Запит 2-8'!#REF!</f>
        <v>#REF!</v>
      </c>
      <c r="D1623" s="50" t="e">
        <f>'Запит 2-8'!#REF!</f>
        <v>#REF!</v>
      </c>
      <c r="E1623" s="441" t="s">
        <v>30</v>
      </c>
      <c r="F1623" s="353" t="e">
        <f>#REF!+#REF!</f>
        <v>#REF!</v>
      </c>
      <c r="G1623" s="81" t="e">
        <f t="shared" si="107"/>
        <v>#REF!</v>
      </c>
    </row>
    <row r="1624" spans="1:7" x14ac:dyDescent="0.25">
      <c r="A1624" s="218" t="e">
        <f>'Запит 2-8'!#REF!</f>
        <v>#REF!</v>
      </c>
      <c r="B1624" s="48" t="e">
        <f>IF('Запит 2-8'!#REF!&lt;&gt;"",'Запит 2-8'!#REF!,"")</f>
        <v>#REF!</v>
      </c>
      <c r="C1624" s="49" t="e">
        <f>'Запит 2-8'!#REF!</f>
        <v>#REF!</v>
      </c>
      <c r="D1624" s="50" t="e">
        <f>'Запит 2-8'!#REF!</f>
        <v>#REF!</v>
      </c>
      <c r="E1624" s="441" t="s">
        <v>30</v>
      </c>
      <c r="F1624" s="353" t="e">
        <f>#REF!+#REF!</f>
        <v>#REF!</v>
      </c>
      <c r="G1624" s="81" t="e">
        <f t="shared" si="107"/>
        <v>#REF!</v>
      </c>
    </row>
    <row r="1625" spans="1:7" x14ac:dyDescent="0.25">
      <c r="A1625" s="218" t="e">
        <f>'Запит 2-8'!#REF!</f>
        <v>#REF!</v>
      </c>
      <c r="B1625" s="48" t="e">
        <f>IF('Запит 2-8'!#REF!&lt;&gt;"",'Запит 2-8'!#REF!,"")</f>
        <v>#REF!</v>
      </c>
      <c r="C1625" s="49" t="e">
        <f>'Запит 2-8'!#REF!</f>
        <v>#REF!</v>
      </c>
      <c r="D1625" s="50" t="e">
        <f>'Запит 2-8'!#REF!</f>
        <v>#REF!</v>
      </c>
      <c r="E1625" s="441" t="s">
        <v>30</v>
      </c>
      <c r="F1625" s="353" t="e">
        <f>#REF!+#REF!</f>
        <v>#REF!</v>
      </c>
      <c r="G1625" s="81" t="e">
        <f t="shared" si="107"/>
        <v>#REF!</v>
      </c>
    </row>
    <row r="1626" spans="1:7" x14ac:dyDescent="0.25">
      <c r="A1626" s="218" t="e">
        <f>'Запит 2-8'!#REF!</f>
        <v>#REF!</v>
      </c>
      <c r="B1626" s="48" t="e">
        <f>IF('Запит 2-8'!#REF!&lt;&gt;"",'Запит 2-8'!#REF!,"")</f>
        <v>#REF!</v>
      </c>
      <c r="C1626" s="49" t="e">
        <f>'Запит 2-8'!#REF!</f>
        <v>#REF!</v>
      </c>
      <c r="D1626" s="50" t="e">
        <f>'Запит 2-8'!#REF!</f>
        <v>#REF!</v>
      </c>
      <c r="E1626" s="441" t="s">
        <v>30</v>
      </c>
      <c r="F1626" s="353" t="e">
        <f>#REF!+#REF!</f>
        <v>#REF!</v>
      </c>
      <c r="G1626" s="81" t="e">
        <f t="shared" si="107"/>
        <v>#REF!</v>
      </c>
    </row>
    <row r="1627" spans="1:7" x14ac:dyDescent="0.25">
      <c r="A1627" s="218" t="e">
        <f>'Запит 2-8'!#REF!</f>
        <v>#REF!</v>
      </c>
      <c r="B1627" s="48" t="e">
        <f>IF('Запит 2-8'!#REF!&lt;&gt;"",'Запит 2-8'!#REF!,"")</f>
        <v>#REF!</v>
      </c>
      <c r="C1627" s="49" t="e">
        <f>'Запит 2-8'!#REF!</f>
        <v>#REF!</v>
      </c>
      <c r="D1627" s="50" t="e">
        <f>'Запит 2-8'!#REF!</f>
        <v>#REF!</v>
      </c>
      <c r="E1627" s="441" t="s">
        <v>30</v>
      </c>
      <c r="F1627" s="353" t="e">
        <f>#REF!+#REF!</f>
        <v>#REF!</v>
      </c>
      <c r="G1627" s="81" t="e">
        <f t="shared" si="107"/>
        <v>#REF!</v>
      </c>
    </row>
    <row r="1628" spans="1:7" ht="12.75" customHeight="1" x14ac:dyDescent="0.25">
      <c r="A1628" s="218" t="e">
        <f>'Запит 2-8'!#REF!</f>
        <v>#REF!</v>
      </c>
      <c r="B1628" s="48" t="e">
        <f>IF('Запит 2-8'!#REF!&lt;&gt;"",'Запит 2-8'!#REF!,"")</f>
        <v>#REF!</v>
      </c>
      <c r="C1628" s="49" t="e">
        <f>'Запит 2-8'!#REF!</f>
        <v>#REF!</v>
      </c>
      <c r="D1628" s="50" t="e">
        <f>'Запит 2-8'!#REF!</f>
        <v>#REF!</v>
      </c>
      <c r="E1628" s="441" t="s">
        <v>30</v>
      </c>
      <c r="F1628" s="353" t="e">
        <f>#REF!+#REF!</f>
        <v>#REF!</v>
      </c>
      <c r="G1628" s="81" t="e">
        <f t="shared" si="107"/>
        <v>#REF!</v>
      </c>
    </row>
    <row r="1629" spans="1:7" x14ac:dyDescent="0.25">
      <c r="A1629" s="240" t="e">
        <f>'Запит 2-8'!#REF!</f>
        <v>#REF!</v>
      </c>
      <c r="B1629" s="48" t="e">
        <f>IF('Запит 2-8'!#REF!&lt;&gt;"",'Запит 2-8'!#REF!,"")</f>
        <v>#REF!</v>
      </c>
      <c r="C1629" s="49" t="e">
        <f>'Запит 2-8'!#REF!</f>
        <v>#REF!</v>
      </c>
      <c r="D1629" s="50" t="e">
        <f>'Запит 2-8'!#REF!</f>
        <v>#REF!</v>
      </c>
      <c r="E1629" s="442" t="s">
        <v>30</v>
      </c>
      <c r="F1629" s="354" t="e">
        <f>#REF!+#REF!</f>
        <v>#REF!</v>
      </c>
      <c r="G1629" s="81" t="e">
        <f t="shared" si="107"/>
        <v>#REF!</v>
      </c>
    </row>
    <row r="1630" spans="1:7" ht="12.75" customHeight="1" x14ac:dyDescent="0.2">
      <c r="A1630" s="760" t="e">
        <f>'Запит 2-8'!#REF!</f>
        <v>#REF!</v>
      </c>
      <c r="B1630" s="761"/>
      <c r="C1630" s="761"/>
      <c r="D1630" s="761"/>
      <c r="E1630" s="761"/>
      <c r="F1630" s="761"/>
      <c r="G1630" s="81" t="e">
        <f>G1631</f>
        <v>#REF!</v>
      </c>
    </row>
    <row r="1631" spans="1:7" ht="12.75" x14ac:dyDescent="0.2">
      <c r="A1631" s="235" t="s">
        <v>4</v>
      </c>
      <c r="B1631" s="762" t="s">
        <v>106</v>
      </c>
      <c r="C1631" s="763"/>
      <c r="D1631" s="763"/>
      <c r="E1631" s="765"/>
      <c r="F1631" s="765"/>
      <c r="G1631" s="81" t="e">
        <f>G1632</f>
        <v>#REF!</v>
      </c>
    </row>
    <row r="1632" spans="1:7" x14ac:dyDescent="0.25">
      <c r="A1632" s="218" t="e">
        <f>'Запит 2-8'!#REF!</f>
        <v>#REF!</v>
      </c>
      <c r="B1632" s="241" t="e">
        <f>IF('Запит 2-8'!#REF!&lt;&gt;"",'Запит 2-8'!#REF!,"")</f>
        <v>#REF!</v>
      </c>
      <c r="C1632" s="242" t="e">
        <f>'Запит 2-8'!#REF!</f>
        <v>#REF!</v>
      </c>
      <c r="D1632" s="243" t="e">
        <f>'Запит 2-8'!#REF!</f>
        <v>#REF!</v>
      </c>
      <c r="E1632" s="349"/>
      <c r="F1632" s="352" t="e">
        <f>#REF!+#REF!</f>
        <v>#REF!</v>
      </c>
      <c r="G1632" s="81" t="e">
        <f>IF(B1632&lt;&gt;"","Для друку","")</f>
        <v>#REF!</v>
      </c>
    </row>
    <row r="1633" spans="1:7" x14ac:dyDescent="0.25">
      <c r="A1633" s="218" t="e">
        <f>'Запит 2-8'!#REF!</f>
        <v>#REF!</v>
      </c>
      <c r="B1633" s="48" t="e">
        <f>IF('Запит 2-8'!#REF!&lt;&gt;"",'Запит 2-8'!#REF!,"")</f>
        <v>#REF!</v>
      </c>
      <c r="C1633" s="49" t="e">
        <f>'Запит 2-8'!#REF!</f>
        <v>#REF!</v>
      </c>
      <c r="D1633" s="50" t="e">
        <f>'Запит 2-8'!#REF!</f>
        <v>#REF!</v>
      </c>
      <c r="E1633" s="350"/>
      <c r="F1633" s="353" t="e">
        <f>#REF!+#REF!</f>
        <v>#REF!</v>
      </c>
      <c r="G1633" s="81" t="e">
        <f>IF(B1633&lt;&gt;"","Для друку","")</f>
        <v>#REF!</v>
      </c>
    </row>
    <row r="1634" spans="1:7" x14ac:dyDescent="0.25">
      <c r="A1634" s="218" t="e">
        <f>'Запит 2-8'!#REF!</f>
        <v>#REF!</v>
      </c>
      <c r="B1634" s="48" t="e">
        <f>IF('Запит 2-8'!#REF!&lt;&gt;"",'Запит 2-8'!#REF!,"")</f>
        <v>#REF!</v>
      </c>
      <c r="C1634" s="49" t="e">
        <f>'Запит 2-8'!#REF!</f>
        <v>#REF!</v>
      </c>
      <c r="D1634" s="50" t="e">
        <f>'Запит 2-8'!#REF!</f>
        <v>#REF!</v>
      </c>
      <c r="E1634" s="350"/>
      <c r="F1634" s="353" t="e">
        <f>#REF!+#REF!</f>
        <v>#REF!</v>
      </c>
      <c r="G1634" s="81" t="e">
        <f>IF(B1634&lt;&gt;"","Для друку","")</f>
        <v>#REF!</v>
      </c>
    </row>
    <row r="1635" spans="1:7" x14ac:dyDescent="0.25">
      <c r="A1635" s="218" t="e">
        <f>'Запит 2-8'!#REF!</f>
        <v>#REF!</v>
      </c>
      <c r="B1635" s="48" t="e">
        <f>IF('Запит 2-8'!#REF!&lt;&gt;"",'Запит 2-8'!#REF!,"")</f>
        <v>#REF!</v>
      </c>
      <c r="C1635" s="49" t="e">
        <f>'Запит 2-8'!#REF!</f>
        <v>#REF!</v>
      </c>
      <c r="D1635" s="50" t="e">
        <f>'Запит 2-8'!#REF!</f>
        <v>#REF!</v>
      </c>
      <c r="E1635" s="229"/>
      <c r="F1635" s="353" t="e">
        <f>#REF!+#REF!</f>
        <v>#REF!</v>
      </c>
      <c r="G1635" s="81" t="e">
        <f>IF(B1635&lt;&gt;"","Для друку","")</f>
        <v>#REF!</v>
      </c>
    </row>
    <row r="1636" spans="1:7" x14ac:dyDescent="0.25">
      <c r="A1636" s="218" t="e">
        <f>'Запит 2-8'!#REF!</f>
        <v>#REF!</v>
      </c>
      <c r="B1636" s="48" t="e">
        <f>IF('Запит 2-8'!#REF!&lt;&gt;"",'Запит 2-8'!#REF!,"")</f>
        <v>#REF!</v>
      </c>
      <c r="C1636" s="49" t="e">
        <f>'Запит 2-8'!#REF!</f>
        <v>#REF!</v>
      </c>
      <c r="D1636" s="50" t="e">
        <f>'Запит 2-8'!#REF!</f>
        <v>#REF!</v>
      </c>
      <c r="E1636" s="350"/>
      <c r="F1636" s="353" t="e">
        <f>#REF!+#REF!</f>
        <v>#REF!</v>
      </c>
      <c r="G1636" s="81" t="e">
        <f>IF(B1636&lt;&gt;"","Для друку","")</f>
        <v>#REF!</v>
      </c>
    </row>
    <row r="1637" spans="1:7" x14ac:dyDescent="0.25">
      <c r="A1637" s="218" t="e">
        <f>'Запит 2-8'!#REF!</f>
        <v>#REF!</v>
      </c>
      <c r="B1637" s="48" t="e">
        <f>IF('Запит 2-8'!#REF!&lt;&gt;"",'Запит 2-8'!#REF!,"")</f>
        <v>#REF!</v>
      </c>
      <c r="C1637" s="49" t="e">
        <f>'Запит 2-8'!#REF!</f>
        <v>#REF!</v>
      </c>
      <c r="D1637" s="50" t="e">
        <f>'Запит 2-8'!#REF!</f>
        <v>#REF!</v>
      </c>
      <c r="E1637" s="350"/>
      <c r="F1637" s="353" t="e">
        <f>#REF!+#REF!</f>
        <v>#REF!</v>
      </c>
      <c r="G1637" s="81" t="e">
        <f t="shared" ref="G1637:G1646" si="108">IF(B1637&lt;&gt;"","Для друку","")</f>
        <v>#REF!</v>
      </c>
    </row>
    <row r="1638" spans="1:7" x14ac:dyDescent="0.25">
      <c r="A1638" s="218" t="e">
        <f>'Запит 2-8'!#REF!</f>
        <v>#REF!</v>
      </c>
      <c r="B1638" s="48" t="e">
        <f>IF('Запит 2-8'!#REF!&lt;&gt;"",'Запит 2-8'!#REF!,"")</f>
        <v>#REF!</v>
      </c>
      <c r="C1638" s="49" t="e">
        <f>'Запит 2-8'!#REF!</f>
        <v>#REF!</v>
      </c>
      <c r="D1638" s="50" t="e">
        <f>'Запит 2-8'!#REF!</f>
        <v>#REF!</v>
      </c>
      <c r="E1638" s="350"/>
      <c r="F1638" s="353" t="e">
        <f>#REF!+#REF!</f>
        <v>#REF!</v>
      </c>
      <c r="G1638" s="81" t="e">
        <f t="shared" si="108"/>
        <v>#REF!</v>
      </c>
    </row>
    <row r="1639" spans="1:7" x14ac:dyDescent="0.25">
      <c r="A1639" s="218" t="e">
        <f>'Запит 2-8'!#REF!</f>
        <v>#REF!</v>
      </c>
      <c r="B1639" s="48" t="e">
        <f>IF('Запит 2-8'!#REF!&lt;&gt;"",'Запит 2-8'!#REF!,"")</f>
        <v>#REF!</v>
      </c>
      <c r="C1639" s="49" t="e">
        <f>'Запит 2-8'!#REF!</f>
        <v>#REF!</v>
      </c>
      <c r="D1639" s="50" t="e">
        <f>'Запит 2-8'!#REF!</f>
        <v>#REF!</v>
      </c>
      <c r="E1639" s="350"/>
      <c r="F1639" s="353" t="e">
        <f>#REF!+#REF!</f>
        <v>#REF!</v>
      </c>
      <c r="G1639" s="81" t="e">
        <f t="shared" si="108"/>
        <v>#REF!</v>
      </c>
    </row>
    <row r="1640" spans="1:7" x14ac:dyDescent="0.25">
      <c r="A1640" s="218" t="e">
        <f>'Запит 2-8'!#REF!</f>
        <v>#REF!</v>
      </c>
      <c r="B1640" s="48" t="e">
        <f>IF('Запит 2-8'!#REF!&lt;&gt;"",'Запит 2-8'!#REF!,"")</f>
        <v>#REF!</v>
      </c>
      <c r="C1640" s="49" t="e">
        <f>'Запит 2-8'!#REF!</f>
        <v>#REF!</v>
      </c>
      <c r="D1640" s="50" t="e">
        <f>'Запит 2-8'!#REF!</f>
        <v>#REF!</v>
      </c>
      <c r="E1640" s="350"/>
      <c r="F1640" s="353" t="e">
        <f>#REF!+#REF!</f>
        <v>#REF!</v>
      </c>
      <c r="G1640" s="81" t="e">
        <f t="shared" si="108"/>
        <v>#REF!</v>
      </c>
    </row>
    <row r="1641" spans="1:7" x14ac:dyDescent="0.25">
      <c r="A1641" s="218" t="e">
        <f>'Запит 2-8'!#REF!</f>
        <v>#REF!</v>
      </c>
      <c r="B1641" s="48" t="e">
        <f>IF('Запит 2-8'!#REF!&lt;&gt;"",'Запит 2-8'!#REF!,"")</f>
        <v>#REF!</v>
      </c>
      <c r="C1641" s="49" t="e">
        <f>'Запит 2-8'!#REF!</f>
        <v>#REF!</v>
      </c>
      <c r="D1641" s="50" t="e">
        <f>'Запит 2-8'!#REF!</f>
        <v>#REF!</v>
      </c>
      <c r="E1641" s="350"/>
      <c r="F1641" s="353" t="e">
        <f>#REF!+#REF!</f>
        <v>#REF!</v>
      </c>
      <c r="G1641" s="81" t="e">
        <f t="shared" si="108"/>
        <v>#REF!</v>
      </c>
    </row>
    <row r="1642" spans="1:7" x14ac:dyDescent="0.25">
      <c r="A1642" s="218" t="e">
        <f>'Запит 2-8'!#REF!</f>
        <v>#REF!</v>
      </c>
      <c r="B1642" s="48" t="e">
        <f>IF('Запит 2-8'!#REF!&lt;&gt;"",'Запит 2-8'!#REF!,"")</f>
        <v>#REF!</v>
      </c>
      <c r="C1642" s="49" t="e">
        <f>'Запит 2-8'!#REF!</f>
        <v>#REF!</v>
      </c>
      <c r="D1642" s="50" t="e">
        <f>'Запит 2-8'!#REF!</f>
        <v>#REF!</v>
      </c>
      <c r="E1642" s="350"/>
      <c r="F1642" s="353" t="e">
        <f>#REF!+#REF!</f>
        <v>#REF!</v>
      </c>
      <c r="G1642" s="81" t="e">
        <f t="shared" si="108"/>
        <v>#REF!</v>
      </c>
    </row>
    <row r="1643" spans="1:7" x14ac:dyDescent="0.25">
      <c r="A1643" s="218" t="e">
        <f>'Запит 2-8'!#REF!</f>
        <v>#REF!</v>
      </c>
      <c r="B1643" s="48" t="e">
        <f>IF('Запит 2-8'!#REF!&lt;&gt;"",'Запит 2-8'!#REF!,"")</f>
        <v>#REF!</v>
      </c>
      <c r="C1643" s="49" t="e">
        <f>'Запит 2-8'!#REF!</f>
        <v>#REF!</v>
      </c>
      <c r="D1643" s="50" t="e">
        <f>'Запит 2-8'!#REF!</f>
        <v>#REF!</v>
      </c>
      <c r="E1643" s="350"/>
      <c r="F1643" s="353" t="e">
        <f>#REF!+#REF!</f>
        <v>#REF!</v>
      </c>
      <c r="G1643" s="81" t="e">
        <f t="shared" si="108"/>
        <v>#REF!</v>
      </c>
    </row>
    <row r="1644" spans="1:7" x14ac:dyDescent="0.25">
      <c r="A1644" s="218" t="e">
        <f>'Запит 2-8'!#REF!</f>
        <v>#REF!</v>
      </c>
      <c r="B1644" s="48" t="e">
        <f>IF('Запит 2-8'!#REF!&lt;&gt;"",'Запит 2-8'!#REF!,"")</f>
        <v>#REF!</v>
      </c>
      <c r="C1644" s="49" t="e">
        <f>'Запит 2-8'!#REF!</f>
        <v>#REF!</v>
      </c>
      <c r="D1644" s="50" t="e">
        <f>'Запит 2-8'!#REF!</f>
        <v>#REF!</v>
      </c>
      <c r="E1644" s="350"/>
      <c r="F1644" s="353" t="e">
        <f>#REF!+#REF!</f>
        <v>#REF!</v>
      </c>
      <c r="G1644" s="81" t="e">
        <f t="shared" si="108"/>
        <v>#REF!</v>
      </c>
    </row>
    <row r="1645" spans="1:7" x14ac:dyDescent="0.25">
      <c r="A1645" s="218" t="e">
        <f>'Запит 2-8'!#REF!</f>
        <v>#REF!</v>
      </c>
      <c r="B1645" s="48" t="e">
        <f>IF('Запит 2-8'!#REF!&lt;&gt;"",'Запит 2-8'!#REF!,"")</f>
        <v>#REF!</v>
      </c>
      <c r="C1645" s="49" t="e">
        <f>'Запит 2-8'!#REF!</f>
        <v>#REF!</v>
      </c>
      <c r="D1645" s="50" t="e">
        <f>'Запит 2-8'!#REF!</f>
        <v>#REF!</v>
      </c>
      <c r="E1645" s="350"/>
      <c r="F1645" s="353" t="e">
        <f>#REF!+#REF!</f>
        <v>#REF!</v>
      </c>
      <c r="G1645" s="81" t="e">
        <f t="shared" si="108"/>
        <v>#REF!</v>
      </c>
    </row>
    <row r="1646" spans="1:7" x14ac:dyDescent="0.25">
      <c r="A1646" s="218" t="e">
        <f>'Запит 2-8'!#REF!</f>
        <v>#REF!</v>
      </c>
      <c r="B1646" s="237" t="e">
        <f>IF('Запит 2-8'!#REF!&lt;&gt;"",'Запит 2-8'!#REF!,"")</f>
        <v>#REF!</v>
      </c>
      <c r="C1646" s="238" t="e">
        <f>'Запит 2-8'!#REF!</f>
        <v>#REF!</v>
      </c>
      <c r="D1646" s="239" t="e">
        <f>'Запит 2-8'!#REF!</f>
        <v>#REF!</v>
      </c>
      <c r="E1646" s="351"/>
      <c r="F1646" s="354" t="e">
        <f>#REF!+#REF!</f>
        <v>#REF!</v>
      </c>
      <c r="G1646" s="81" t="e">
        <f t="shared" si="108"/>
        <v>#REF!</v>
      </c>
    </row>
    <row r="1647" spans="1:7" ht="12.75" x14ac:dyDescent="0.2">
      <c r="A1647" s="236" t="e">
        <f>'Запит 2-8'!#REF!</f>
        <v>#REF!</v>
      </c>
      <c r="B1647" s="762" t="s">
        <v>107</v>
      </c>
      <c r="C1647" s="763"/>
      <c r="D1647" s="763"/>
      <c r="E1647" s="764"/>
      <c r="F1647" s="764"/>
      <c r="G1647" s="81" t="e">
        <f>G1648</f>
        <v>#REF!</v>
      </c>
    </row>
    <row r="1648" spans="1:7" x14ac:dyDescent="0.25">
      <c r="A1648" s="218" t="e">
        <f>'Запит 2-8'!#REF!</f>
        <v>#REF!</v>
      </c>
      <c r="B1648" s="241" t="e">
        <f>IF('Запит 2-8'!#REF!&lt;&gt;"",'Запит 2-8'!#REF!,"")</f>
        <v>#REF!</v>
      </c>
      <c r="C1648" s="242" t="e">
        <f>'Запит 2-8'!#REF!</f>
        <v>#REF!</v>
      </c>
      <c r="D1648" s="243" t="e">
        <f>'Запит 2-8'!#REF!</f>
        <v>#REF!</v>
      </c>
      <c r="E1648" s="349"/>
      <c r="F1648" s="352" t="e">
        <f>#REF!+#REF!</f>
        <v>#REF!</v>
      </c>
      <c r="G1648" s="81" t="e">
        <f t="shared" ref="G1648:G1662" si="109">IF(B1648&lt;&gt;"","Для друку","")</f>
        <v>#REF!</v>
      </c>
    </row>
    <row r="1649" spans="1:7" x14ac:dyDescent="0.25">
      <c r="A1649" s="218" t="e">
        <f>'Запит 2-8'!#REF!</f>
        <v>#REF!</v>
      </c>
      <c r="B1649" s="48" t="e">
        <f>IF('Запит 2-8'!#REF!&lt;&gt;"",'Запит 2-8'!#REF!,"")</f>
        <v>#REF!</v>
      </c>
      <c r="C1649" s="49" t="e">
        <f>'Запит 2-8'!#REF!</f>
        <v>#REF!</v>
      </c>
      <c r="D1649" s="50" t="e">
        <f>'Запит 2-8'!#REF!</f>
        <v>#REF!</v>
      </c>
      <c r="E1649" s="350"/>
      <c r="F1649" s="353" t="e">
        <f>#REF!+#REF!</f>
        <v>#REF!</v>
      </c>
      <c r="G1649" s="81" t="e">
        <f t="shared" si="109"/>
        <v>#REF!</v>
      </c>
    </row>
    <row r="1650" spans="1:7" x14ac:dyDescent="0.25">
      <c r="A1650" s="218" t="e">
        <f>'Запит 2-8'!#REF!</f>
        <v>#REF!</v>
      </c>
      <c r="B1650" s="48" t="e">
        <f>IF('Запит 2-8'!#REF!&lt;&gt;"",'Запит 2-8'!#REF!,"")</f>
        <v>#REF!</v>
      </c>
      <c r="C1650" s="49" t="e">
        <f>'Запит 2-8'!#REF!</f>
        <v>#REF!</v>
      </c>
      <c r="D1650" s="50" t="e">
        <f>'Запит 2-8'!#REF!</f>
        <v>#REF!</v>
      </c>
      <c r="E1650" s="350"/>
      <c r="F1650" s="353" t="e">
        <f>#REF!+#REF!</f>
        <v>#REF!</v>
      </c>
      <c r="G1650" s="81" t="e">
        <f t="shared" si="109"/>
        <v>#REF!</v>
      </c>
    </row>
    <row r="1651" spans="1:7" x14ac:dyDescent="0.25">
      <c r="A1651" s="218" t="e">
        <f>'Запит 2-8'!#REF!</f>
        <v>#REF!</v>
      </c>
      <c r="B1651" s="48" t="e">
        <f>IF('Запит 2-8'!#REF!&lt;&gt;"",'Запит 2-8'!#REF!,"")</f>
        <v>#REF!</v>
      </c>
      <c r="C1651" s="49" t="e">
        <f>'Запит 2-8'!#REF!</f>
        <v>#REF!</v>
      </c>
      <c r="D1651" s="50" t="e">
        <f>'Запит 2-8'!#REF!</f>
        <v>#REF!</v>
      </c>
      <c r="E1651" s="229"/>
      <c r="F1651" s="353" t="e">
        <f>#REF!+#REF!</f>
        <v>#REF!</v>
      </c>
      <c r="G1651" s="81" t="e">
        <f t="shared" si="109"/>
        <v>#REF!</v>
      </c>
    </row>
    <row r="1652" spans="1:7" x14ac:dyDescent="0.25">
      <c r="A1652" s="218" t="e">
        <f>'Запит 2-8'!#REF!</f>
        <v>#REF!</v>
      </c>
      <c r="B1652" s="48" t="e">
        <f>IF('Запит 2-8'!#REF!&lt;&gt;"",'Запит 2-8'!#REF!,"")</f>
        <v>#REF!</v>
      </c>
      <c r="C1652" s="49" t="e">
        <f>'Запит 2-8'!#REF!</f>
        <v>#REF!</v>
      </c>
      <c r="D1652" s="50" t="e">
        <f>'Запит 2-8'!#REF!</f>
        <v>#REF!</v>
      </c>
      <c r="E1652" s="350"/>
      <c r="F1652" s="353" t="e">
        <f>#REF!+#REF!</f>
        <v>#REF!</v>
      </c>
      <c r="G1652" s="81" t="e">
        <f t="shared" si="109"/>
        <v>#REF!</v>
      </c>
    </row>
    <row r="1653" spans="1:7" x14ac:dyDescent="0.25">
      <c r="A1653" s="218" t="e">
        <f>'Запит 2-8'!#REF!</f>
        <v>#REF!</v>
      </c>
      <c r="B1653" s="48" t="e">
        <f>IF('Запит 2-8'!#REF!&lt;&gt;"",'Запит 2-8'!#REF!,"")</f>
        <v>#REF!</v>
      </c>
      <c r="C1653" s="49" t="e">
        <f>'Запит 2-8'!#REF!</f>
        <v>#REF!</v>
      </c>
      <c r="D1653" s="50" t="e">
        <f>'Запит 2-8'!#REF!</f>
        <v>#REF!</v>
      </c>
      <c r="E1653" s="350"/>
      <c r="F1653" s="353" t="e">
        <f>#REF!+#REF!</f>
        <v>#REF!</v>
      </c>
      <c r="G1653" s="81" t="e">
        <f t="shared" si="109"/>
        <v>#REF!</v>
      </c>
    </row>
    <row r="1654" spans="1:7" x14ac:dyDescent="0.25">
      <c r="A1654" s="218" t="e">
        <f>'Запит 2-8'!#REF!</f>
        <v>#REF!</v>
      </c>
      <c r="B1654" s="48" t="e">
        <f>IF('Запит 2-8'!#REF!&lt;&gt;"",'Запит 2-8'!#REF!,"")</f>
        <v>#REF!</v>
      </c>
      <c r="C1654" s="49" t="e">
        <f>'Запит 2-8'!#REF!</f>
        <v>#REF!</v>
      </c>
      <c r="D1654" s="50" t="e">
        <f>'Запит 2-8'!#REF!</f>
        <v>#REF!</v>
      </c>
      <c r="E1654" s="350"/>
      <c r="F1654" s="353" t="e">
        <f>#REF!+#REF!</f>
        <v>#REF!</v>
      </c>
      <c r="G1654" s="81" t="e">
        <f t="shared" si="109"/>
        <v>#REF!</v>
      </c>
    </row>
    <row r="1655" spans="1:7" x14ac:dyDescent="0.25">
      <c r="A1655" s="218" t="e">
        <f>'Запит 2-8'!#REF!</f>
        <v>#REF!</v>
      </c>
      <c r="B1655" s="48" t="e">
        <f>IF('Запит 2-8'!#REF!&lt;&gt;"",'Запит 2-8'!#REF!,"")</f>
        <v>#REF!</v>
      </c>
      <c r="C1655" s="49" t="e">
        <f>'Запит 2-8'!#REF!</f>
        <v>#REF!</v>
      </c>
      <c r="D1655" s="50" t="e">
        <f>'Запит 2-8'!#REF!</f>
        <v>#REF!</v>
      </c>
      <c r="E1655" s="350"/>
      <c r="F1655" s="353" t="e">
        <f>#REF!+#REF!</f>
        <v>#REF!</v>
      </c>
      <c r="G1655" s="81" t="e">
        <f t="shared" si="109"/>
        <v>#REF!</v>
      </c>
    </row>
    <row r="1656" spans="1:7" x14ac:dyDescent="0.25">
      <c r="A1656" s="218" t="e">
        <f>'Запит 2-8'!#REF!</f>
        <v>#REF!</v>
      </c>
      <c r="B1656" s="48" t="e">
        <f>IF('Запит 2-8'!#REF!&lt;&gt;"",'Запит 2-8'!#REF!,"")</f>
        <v>#REF!</v>
      </c>
      <c r="C1656" s="49" t="e">
        <f>'Запит 2-8'!#REF!</f>
        <v>#REF!</v>
      </c>
      <c r="D1656" s="50" t="e">
        <f>'Запит 2-8'!#REF!</f>
        <v>#REF!</v>
      </c>
      <c r="E1656" s="350"/>
      <c r="F1656" s="353" t="e">
        <f>#REF!+#REF!</f>
        <v>#REF!</v>
      </c>
      <c r="G1656" s="81" t="e">
        <f t="shared" si="109"/>
        <v>#REF!</v>
      </c>
    </row>
    <row r="1657" spans="1:7" x14ac:dyDescent="0.25">
      <c r="A1657" s="218" t="e">
        <f>'Запит 2-8'!#REF!</f>
        <v>#REF!</v>
      </c>
      <c r="B1657" s="48" t="e">
        <f>IF('Запит 2-8'!#REF!&lt;&gt;"",'Запит 2-8'!#REF!,"")</f>
        <v>#REF!</v>
      </c>
      <c r="C1657" s="49" t="e">
        <f>'Запит 2-8'!#REF!</f>
        <v>#REF!</v>
      </c>
      <c r="D1657" s="50" t="e">
        <f>'Запит 2-8'!#REF!</f>
        <v>#REF!</v>
      </c>
      <c r="E1657" s="350"/>
      <c r="F1657" s="353" t="e">
        <f>#REF!+#REF!</f>
        <v>#REF!</v>
      </c>
      <c r="G1657" s="81" t="e">
        <f t="shared" si="109"/>
        <v>#REF!</v>
      </c>
    </row>
    <row r="1658" spans="1:7" x14ac:dyDescent="0.25">
      <c r="A1658" s="218" t="e">
        <f>'Запит 2-8'!#REF!</f>
        <v>#REF!</v>
      </c>
      <c r="B1658" s="48" t="e">
        <f>IF('Запит 2-8'!#REF!&lt;&gt;"",'Запит 2-8'!#REF!,"")</f>
        <v>#REF!</v>
      </c>
      <c r="C1658" s="49" t="e">
        <f>'Запит 2-8'!#REF!</f>
        <v>#REF!</v>
      </c>
      <c r="D1658" s="50" t="e">
        <f>'Запит 2-8'!#REF!</f>
        <v>#REF!</v>
      </c>
      <c r="E1658" s="350"/>
      <c r="F1658" s="353" t="e">
        <f>#REF!+#REF!</f>
        <v>#REF!</v>
      </c>
      <c r="G1658" s="81" t="e">
        <f t="shared" si="109"/>
        <v>#REF!</v>
      </c>
    </row>
    <row r="1659" spans="1:7" x14ac:dyDescent="0.25">
      <c r="A1659" s="218" t="e">
        <f>'Запит 2-8'!#REF!</f>
        <v>#REF!</v>
      </c>
      <c r="B1659" s="48" t="e">
        <f>IF('Запит 2-8'!#REF!&lt;&gt;"",'Запит 2-8'!#REF!,"")</f>
        <v>#REF!</v>
      </c>
      <c r="C1659" s="49" t="e">
        <f>'Запит 2-8'!#REF!</f>
        <v>#REF!</v>
      </c>
      <c r="D1659" s="50" t="e">
        <f>'Запит 2-8'!#REF!</f>
        <v>#REF!</v>
      </c>
      <c r="E1659" s="350"/>
      <c r="F1659" s="353" t="e">
        <f>#REF!+#REF!</f>
        <v>#REF!</v>
      </c>
      <c r="G1659" s="81" t="e">
        <f t="shared" si="109"/>
        <v>#REF!</v>
      </c>
    </row>
    <row r="1660" spans="1:7" x14ac:dyDescent="0.25">
      <c r="A1660" s="218" t="e">
        <f>'Запит 2-8'!#REF!</f>
        <v>#REF!</v>
      </c>
      <c r="B1660" s="48" t="e">
        <f>IF('Запит 2-8'!#REF!&lt;&gt;"",'Запит 2-8'!#REF!,"")</f>
        <v>#REF!</v>
      </c>
      <c r="C1660" s="49" t="e">
        <f>'Запит 2-8'!#REF!</f>
        <v>#REF!</v>
      </c>
      <c r="D1660" s="50" t="e">
        <f>'Запит 2-8'!#REF!</f>
        <v>#REF!</v>
      </c>
      <c r="E1660" s="350"/>
      <c r="F1660" s="353" t="e">
        <f>#REF!+#REF!</f>
        <v>#REF!</v>
      </c>
      <c r="G1660" s="81" t="e">
        <f t="shared" si="109"/>
        <v>#REF!</v>
      </c>
    </row>
    <row r="1661" spans="1:7" x14ac:dyDescent="0.25">
      <c r="A1661" s="218" t="e">
        <f>'Запит 2-8'!#REF!</f>
        <v>#REF!</v>
      </c>
      <c r="B1661" s="48" t="e">
        <f>IF('Запит 2-8'!#REF!&lt;&gt;"",'Запит 2-8'!#REF!,"")</f>
        <v>#REF!</v>
      </c>
      <c r="C1661" s="49" t="e">
        <f>'Запит 2-8'!#REF!</f>
        <v>#REF!</v>
      </c>
      <c r="D1661" s="50" t="e">
        <f>'Запит 2-8'!#REF!</f>
        <v>#REF!</v>
      </c>
      <c r="E1661" s="350"/>
      <c r="F1661" s="353" t="e">
        <f>#REF!+#REF!</f>
        <v>#REF!</v>
      </c>
      <c r="G1661" s="81" t="e">
        <f t="shared" si="109"/>
        <v>#REF!</v>
      </c>
    </row>
    <row r="1662" spans="1:7" x14ac:dyDescent="0.25">
      <c r="A1662" s="218" t="e">
        <f>'Запит 2-8'!#REF!</f>
        <v>#REF!</v>
      </c>
      <c r="B1662" s="237" t="e">
        <f>IF('Запит 2-8'!#REF!&lt;&gt;"",'Запит 2-8'!#REF!,"")</f>
        <v>#REF!</v>
      </c>
      <c r="C1662" s="238" t="e">
        <f>'Запит 2-8'!#REF!</f>
        <v>#REF!</v>
      </c>
      <c r="D1662" s="239" t="e">
        <f>'Запит 2-8'!#REF!</f>
        <v>#REF!</v>
      </c>
      <c r="E1662" s="351"/>
      <c r="F1662" s="354" t="e">
        <f>#REF!+#REF!</f>
        <v>#REF!</v>
      </c>
      <c r="G1662" s="81" t="e">
        <f t="shared" si="109"/>
        <v>#REF!</v>
      </c>
    </row>
    <row r="1663" spans="1:7" ht="12.75" x14ac:dyDescent="0.2">
      <c r="A1663" s="236" t="e">
        <f>'Запит 2-8'!#REF!</f>
        <v>#REF!</v>
      </c>
      <c r="B1663" s="762" t="s">
        <v>108</v>
      </c>
      <c r="C1663" s="763"/>
      <c r="D1663" s="763"/>
      <c r="E1663" s="764"/>
      <c r="F1663" s="764"/>
      <c r="G1663" s="81" t="e">
        <f>G1664</f>
        <v>#REF!</v>
      </c>
    </row>
    <row r="1664" spans="1:7" x14ac:dyDescent="0.25">
      <c r="A1664" s="218" t="e">
        <f>'Запит 2-8'!#REF!</f>
        <v>#REF!</v>
      </c>
      <c r="B1664" s="241" t="e">
        <f>IF('Запит 2-8'!#REF!&lt;&gt;"",'Запит 2-8'!#REF!,"")</f>
        <v>#REF!</v>
      </c>
      <c r="C1664" s="242" t="e">
        <f>'Запит 2-8'!#REF!</f>
        <v>#REF!</v>
      </c>
      <c r="D1664" s="243" t="e">
        <f>'Запит 2-8'!#REF!</f>
        <v>#REF!</v>
      </c>
      <c r="E1664" s="349"/>
      <c r="F1664" s="352" t="e">
        <f>#REF!+#REF!</f>
        <v>#REF!</v>
      </c>
      <c r="G1664" s="81" t="e">
        <f t="shared" ref="G1664:G1678" si="110">IF(B1664&lt;&gt;"","Для друку","")</f>
        <v>#REF!</v>
      </c>
    </row>
    <row r="1665" spans="1:7" x14ac:dyDescent="0.25">
      <c r="A1665" s="218" t="e">
        <f>'Запит 2-8'!#REF!</f>
        <v>#REF!</v>
      </c>
      <c r="B1665" s="48" t="e">
        <f>IF('Запит 2-8'!#REF!&lt;&gt;"",'Запит 2-8'!#REF!,"")</f>
        <v>#REF!</v>
      </c>
      <c r="C1665" s="49" t="e">
        <f>'Запит 2-8'!#REF!</f>
        <v>#REF!</v>
      </c>
      <c r="D1665" s="50" t="e">
        <f>'Запит 2-8'!#REF!</f>
        <v>#REF!</v>
      </c>
      <c r="E1665" s="350"/>
      <c r="F1665" s="353" t="e">
        <f>#REF!+#REF!</f>
        <v>#REF!</v>
      </c>
      <c r="G1665" s="81" t="e">
        <f t="shared" si="110"/>
        <v>#REF!</v>
      </c>
    </row>
    <row r="1666" spans="1:7" x14ac:dyDescent="0.25">
      <c r="A1666" s="218" t="e">
        <f>'Запит 2-8'!#REF!</f>
        <v>#REF!</v>
      </c>
      <c r="B1666" s="48" t="e">
        <f>IF('Запит 2-8'!#REF!&lt;&gt;"",'Запит 2-8'!#REF!,"")</f>
        <v>#REF!</v>
      </c>
      <c r="C1666" s="49" t="e">
        <f>'Запит 2-8'!#REF!</f>
        <v>#REF!</v>
      </c>
      <c r="D1666" s="50" t="e">
        <f>'Запит 2-8'!#REF!</f>
        <v>#REF!</v>
      </c>
      <c r="E1666" s="350"/>
      <c r="F1666" s="353" t="e">
        <f>#REF!+#REF!</f>
        <v>#REF!</v>
      </c>
      <c r="G1666" s="81" t="e">
        <f t="shared" si="110"/>
        <v>#REF!</v>
      </c>
    </row>
    <row r="1667" spans="1:7" x14ac:dyDescent="0.25">
      <c r="A1667" s="218" t="e">
        <f>'Запит 2-8'!#REF!</f>
        <v>#REF!</v>
      </c>
      <c r="B1667" s="48" t="e">
        <f>IF('Запит 2-8'!#REF!&lt;&gt;"",'Запит 2-8'!#REF!,"")</f>
        <v>#REF!</v>
      </c>
      <c r="C1667" s="49" t="e">
        <f>'Запит 2-8'!#REF!</f>
        <v>#REF!</v>
      </c>
      <c r="D1667" s="50" t="e">
        <f>'Запит 2-8'!#REF!</f>
        <v>#REF!</v>
      </c>
      <c r="E1667" s="229"/>
      <c r="F1667" s="353" t="e">
        <f>#REF!+#REF!</f>
        <v>#REF!</v>
      </c>
      <c r="G1667" s="81" t="e">
        <f t="shared" si="110"/>
        <v>#REF!</v>
      </c>
    </row>
    <row r="1668" spans="1:7" x14ac:dyDescent="0.25">
      <c r="A1668" s="218" t="e">
        <f>'Запит 2-8'!#REF!</f>
        <v>#REF!</v>
      </c>
      <c r="B1668" s="48" t="e">
        <f>IF('Запит 2-8'!#REF!&lt;&gt;"",'Запит 2-8'!#REF!,"")</f>
        <v>#REF!</v>
      </c>
      <c r="C1668" s="49" t="e">
        <f>'Запит 2-8'!#REF!</f>
        <v>#REF!</v>
      </c>
      <c r="D1668" s="50" t="e">
        <f>'Запит 2-8'!#REF!</f>
        <v>#REF!</v>
      </c>
      <c r="E1668" s="350"/>
      <c r="F1668" s="353" t="e">
        <f>#REF!+#REF!</f>
        <v>#REF!</v>
      </c>
      <c r="G1668" s="81" t="e">
        <f t="shared" si="110"/>
        <v>#REF!</v>
      </c>
    </row>
    <row r="1669" spans="1:7" x14ac:dyDescent="0.25">
      <c r="A1669" s="218" t="e">
        <f>'Запит 2-8'!#REF!</f>
        <v>#REF!</v>
      </c>
      <c r="B1669" s="48" t="e">
        <f>IF('Запит 2-8'!#REF!&lt;&gt;"",'Запит 2-8'!#REF!,"")</f>
        <v>#REF!</v>
      </c>
      <c r="C1669" s="49" t="e">
        <f>'Запит 2-8'!#REF!</f>
        <v>#REF!</v>
      </c>
      <c r="D1669" s="50" t="e">
        <f>'Запит 2-8'!#REF!</f>
        <v>#REF!</v>
      </c>
      <c r="E1669" s="350"/>
      <c r="F1669" s="353" t="e">
        <f>#REF!+#REF!</f>
        <v>#REF!</v>
      </c>
      <c r="G1669" s="81" t="e">
        <f t="shared" si="110"/>
        <v>#REF!</v>
      </c>
    </row>
    <row r="1670" spans="1:7" x14ac:dyDescent="0.25">
      <c r="A1670" s="218" t="e">
        <f>'Запит 2-8'!#REF!</f>
        <v>#REF!</v>
      </c>
      <c r="B1670" s="48" t="e">
        <f>IF('Запит 2-8'!#REF!&lt;&gt;"",'Запит 2-8'!#REF!,"")</f>
        <v>#REF!</v>
      </c>
      <c r="C1670" s="49" t="e">
        <f>'Запит 2-8'!#REF!</f>
        <v>#REF!</v>
      </c>
      <c r="D1670" s="50" t="e">
        <f>'Запит 2-8'!#REF!</f>
        <v>#REF!</v>
      </c>
      <c r="E1670" s="350"/>
      <c r="F1670" s="353" t="e">
        <f>#REF!+#REF!</f>
        <v>#REF!</v>
      </c>
      <c r="G1670" s="81" t="e">
        <f t="shared" si="110"/>
        <v>#REF!</v>
      </c>
    </row>
    <row r="1671" spans="1:7" x14ac:dyDescent="0.25">
      <c r="A1671" s="218" t="e">
        <f>'Запит 2-8'!#REF!</f>
        <v>#REF!</v>
      </c>
      <c r="B1671" s="48" t="e">
        <f>IF('Запит 2-8'!#REF!&lt;&gt;"",'Запит 2-8'!#REF!,"")</f>
        <v>#REF!</v>
      </c>
      <c r="C1671" s="49" t="e">
        <f>'Запит 2-8'!#REF!</f>
        <v>#REF!</v>
      </c>
      <c r="D1671" s="50" t="e">
        <f>'Запит 2-8'!#REF!</f>
        <v>#REF!</v>
      </c>
      <c r="E1671" s="350"/>
      <c r="F1671" s="353" t="e">
        <f>#REF!+#REF!</f>
        <v>#REF!</v>
      </c>
      <c r="G1671" s="81" t="e">
        <f t="shared" si="110"/>
        <v>#REF!</v>
      </c>
    </row>
    <row r="1672" spans="1:7" x14ac:dyDescent="0.25">
      <c r="A1672" s="218" t="e">
        <f>'Запит 2-8'!#REF!</f>
        <v>#REF!</v>
      </c>
      <c r="B1672" s="48" t="e">
        <f>IF('Запит 2-8'!#REF!&lt;&gt;"",'Запит 2-8'!#REF!,"")</f>
        <v>#REF!</v>
      </c>
      <c r="C1672" s="49" t="e">
        <f>'Запит 2-8'!#REF!</f>
        <v>#REF!</v>
      </c>
      <c r="D1672" s="50" t="e">
        <f>'Запит 2-8'!#REF!</f>
        <v>#REF!</v>
      </c>
      <c r="E1672" s="350"/>
      <c r="F1672" s="353" t="e">
        <f>#REF!+#REF!</f>
        <v>#REF!</v>
      </c>
      <c r="G1672" s="81" t="e">
        <f t="shared" si="110"/>
        <v>#REF!</v>
      </c>
    </row>
    <row r="1673" spans="1:7" x14ac:dyDescent="0.25">
      <c r="A1673" s="218" t="e">
        <f>'Запит 2-8'!#REF!</f>
        <v>#REF!</v>
      </c>
      <c r="B1673" s="48" t="e">
        <f>IF('Запит 2-8'!#REF!&lt;&gt;"",'Запит 2-8'!#REF!,"")</f>
        <v>#REF!</v>
      </c>
      <c r="C1673" s="49" t="e">
        <f>'Запит 2-8'!#REF!</f>
        <v>#REF!</v>
      </c>
      <c r="D1673" s="50" t="e">
        <f>'Запит 2-8'!#REF!</f>
        <v>#REF!</v>
      </c>
      <c r="E1673" s="350"/>
      <c r="F1673" s="353" t="e">
        <f>#REF!+#REF!</f>
        <v>#REF!</v>
      </c>
      <c r="G1673" s="81" t="e">
        <f t="shared" si="110"/>
        <v>#REF!</v>
      </c>
    </row>
    <row r="1674" spans="1:7" x14ac:dyDescent="0.25">
      <c r="A1674" s="218" t="e">
        <f>'Запит 2-8'!#REF!</f>
        <v>#REF!</v>
      </c>
      <c r="B1674" s="48" t="e">
        <f>IF('Запит 2-8'!#REF!&lt;&gt;"",'Запит 2-8'!#REF!,"")</f>
        <v>#REF!</v>
      </c>
      <c r="C1674" s="49" t="e">
        <f>'Запит 2-8'!#REF!</f>
        <v>#REF!</v>
      </c>
      <c r="D1674" s="50" t="e">
        <f>'Запит 2-8'!#REF!</f>
        <v>#REF!</v>
      </c>
      <c r="E1674" s="350"/>
      <c r="F1674" s="353" t="e">
        <f>#REF!+#REF!</f>
        <v>#REF!</v>
      </c>
      <c r="G1674" s="81" t="e">
        <f t="shared" si="110"/>
        <v>#REF!</v>
      </c>
    </row>
    <row r="1675" spans="1:7" x14ac:dyDescent="0.25">
      <c r="A1675" s="218" t="e">
        <f>'Запит 2-8'!#REF!</f>
        <v>#REF!</v>
      </c>
      <c r="B1675" s="48" t="e">
        <f>IF('Запит 2-8'!#REF!&lt;&gt;"",'Запит 2-8'!#REF!,"")</f>
        <v>#REF!</v>
      </c>
      <c r="C1675" s="49" t="e">
        <f>'Запит 2-8'!#REF!</f>
        <v>#REF!</v>
      </c>
      <c r="D1675" s="50" t="e">
        <f>'Запит 2-8'!#REF!</f>
        <v>#REF!</v>
      </c>
      <c r="E1675" s="350"/>
      <c r="F1675" s="353" t="e">
        <f>#REF!+#REF!</f>
        <v>#REF!</v>
      </c>
      <c r="G1675" s="81" t="e">
        <f t="shared" si="110"/>
        <v>#REF!</v>
      </c>
    </row>
    <row r="1676" spans="1:7" x14ac:dyDescent="0.25">
      <c r="A1676" s="218" t="e">
        <f>'Запит 2-8'!#REF!</f>
        <v>#REF!</v>
      </c>
      <c r="B1676" s="48" t="e">
        <f>IF('Запит 2-8'!#REF!&lt;&gt;"",'Запит 2-8'!#REF!,"")</f>
        <v>#REF!</v>
      </c>
      <c r="C1676" s="49" t="e">
        <f>'Запит 2-8'!#REF!</f>
        <v>#REF!</v>
      </c>
      <c r="D1676" s="50" t="e">
        <f>'Запит 2-8'!#REF!</f>
        <v>#REF!</v>
      </c>
      <c r="E1676" s="350"/>
      <c r="F1676" s="353" t="e">
        <f>#REF!+#REF!</f>
        <v>#REF!</v>
      </c>
      <c r="G1676" s="81" t="e">
        <f t="shared" si="110"/>
        <v>#REF!</v>
      </c>
    </row>
    <row r="1677" spans="1:7" x14ac:dyDescent="0.25">
      <c r="A1677" s="218" t="e">
        <f>'Запит 2-8'!#REF!</f>
        <v>#REF!</v>
      </c>
      <c r="B1677" s="48" t="e">
        <f>IF('Запит 2-8'!#REF!&lt;&gt;"",'Запит 2-8'!#REF!,"")</f>
        <v>#REF!</v>
      </c>
      <c r="C1677" s="49" t="e">
        <f>'Запит 2-8'!#REF!</f>
        <v>#REF!</v>
      </c>
      <c r="D1677" s="50" t="e">
        <f>'Запит 2-8'!#REF!</f>
        <v>#REF!</v>
      </c>
      <c r="E1677" s="350"/>
      <c r="F1677" s="353" t="e">
        <f>#REF!+#REF!</f>
        <v>#REF!</v>
      </c>
      <c r="G1677" s="81" t="e">
        <f t="shared" si="110"/>
        <v>#REF!</v>
      </c>
    </row>
    <row r="1678" spans="1:7" x14ac:dyDescent="0.25">
      <c r="A1678" s="218" t="e">
        <f>'Запит 2-8'!#REF!</f>
        <v>#REF!</v>
      </c>
      <c r="B1678" s="237" t="e">
        <f>IF('Запит 2-8'!#REF!&lt;&gt;"",'Запит 2-8'!#REF!,"")</f>
        <v>#REF!</v>
      </c>
      <c r="C1678" s="238" t="e">
        <f>'Запит 2-8'!#REF!</f>
        <v>#REF!</v>
      </c>
      <c r="D1678" s="239" t="e">
        <f>'Запит 2-8'!#REF!</f>
        <v>#REF!</v>
      </c>
      <c r="E1678" s="351"/>
      <c r="F1678" s="354" t="e">
        <f>#REF!+#REF!</f>
        <v>#REF!</v>
      </c>
      <c r="G1678" s="81" t="e">
        <f t="shared" si="110"/>
        <v>#REF!</v>
      </c>
    </row>
    <row r="1679" spans="1:7" ht="12.75" x14ac:dyDescent="0.2">
      <c r="A1679" s="236" t="e">
        <f>'Запит 2-8'!#REF!</f>
        <v>#REF!</v>
      </c>
      <c r="B1679" s="762" t="s">
        <v>109</v>
      </c>
      <c r="C1679" s="763"/>
      <c r="D1679" s="763"/>
      <c r="E1679" s="764"/>
      <c r="F1679" s="764"/>
      <c r="G1679" s="81" t="e">
        <f>G1680</f>
        <v>#REF!</v>
      </c>
    </row>
    <row r="1680" spans="1:7" x14ac:dyDescent="0.25">
      <c r="A1680" s="218" t="e">
        <f>'Запит 2-8'!#REF!</f>
        <v>#REF!</v>
      </c>
      <c r="B1680" s="241" t="e">
        <f>IF('Запит 2-8'!#REF!&lt;&gt;"",'Запит 2-8'!#REF!,"")</f>
        <v>#REF!</v>
      </c>
      <c r="C1680" s="242" t="e">
        <f>'Запит 2-8'!#REF!</f>
        <v>#REF!</v>
      </c>
      <c r="D1680" s="243" t="e">
        <f>'Запит 2-8'!#REF!</f>
        <v>#REF!</v>
      </c>
      <c r="E1680" s="440" t="s">
        <v>30</v>
      </c>
      <c r="F1680" s="352" t="e">
        <f>#REF!+#REF!</f>
        <v>#REF!</v>
      </c>
      <c r="G1680" s="81" t="e">
        <f t="shared" ref="G1680:G1689" si="111">IF(B1680&lt;&gt;"","Для друку","")</f>
        <v>#REF!</v>
      </c>
    </row>
    <row r="1681" spans="1:7" x14ac:dyDescent="0.25">
      <c r="A1681" s="218" t="e">
        <f>'Запит 2-8'!#REF!</f>
        <v>#REF!</v>
      </c>
      <c r="B1681" s="48" t="e">
        <f>IF('Запит 2-8'!#REF!&lt;&gt;"",'Запит 2-8'!#REF!,"")</f>
        <v>#REF!</v>
      </c>
      <c r="C1681" s="49" t="e">
        <f>'Запит 2-8'!#REF!</f>
        <v>#REF!</v>
      </c>
      <c r="D1681" s="50" t="e">
        <f>'Запит 2-8'!#REF!</f>
        <v>#REF!</v>
      </c>
      <c r="E1681" s="441" t="s">
        <v>30</v>
      </c>
      <c r="F1681" s="353" t="e">
        <f>#REF!+#REF!</f>
        <v>#REF!</v>
      </c>
      <c r="G1681" s="81" t="e">
        <f t="shared" si="111"/>
        <v>#REF!</v>
      </c>
    </row>
    <row r="1682" spans="1:7" x14ac:dyDescent="0.25">
      <c r="A1682" s="218" t="e">
        <f>'Запит 2-8'!#REF!</f>
        <v>#REF!</v>
      </c>
      <c r="B1682" s="48" t="e">
        <f>IF('Запит 2-8'!#REF!&lt;&gt;"",'Запит 2-8'!#REF!,"")</f>
        <v>#REF!</v>
      </c>
      <c r="C1682" s="49" t="e">
        <f>'Запит 2-8'!#REF!</f>
        <v>#REF!</v>
      </c>
      <c r="D1682" s="50" t="e">
        <f>'Запит 2-8'!#REF!</f>
        <v>#REF!</v>
      </c>
      <c r="E1682" s="441" t="s">
        <v>30</v>
      </c>
      <c r="F1682" s="353" t="e">
        <f>#REF!+#REF!</f>
        <v>#REF!</v>
      </c>
      <c r="G1682" s="81" t="e">
        <f t="shared" si="111"/>
        <v>#REF!</v>
      </c>
    </row>
    <row r="1683" spans="1:7" x14ac:dyDescent="0.25">
      <c r="A1683" s="218" t="e">
        <f>'Запит 2-8'!#REF!</f>
        <v>#REF!</v>
      </c>
      <c r="B1683" s="48" t="e">
        <f>IF('Запит 2-8'!#REF!&lt;&gt;"",'Запит 2-8'!#REF!,"")</f>
        <v>#REF!</v>
      </c>
      <c r="C1683" s="49" t="e">
        <f>'Запит 2-8'!#REF!</f>
        <v>#REF!</v>
      </c>
      <c r="D1683" s="50" t="e">
        <f>'Запит 2-8'!#REF!</f>
        <v>#REF!</v>
      </c>
      <c r="E1683" s="441" t="s">
        <v>30</v>
      </c>
      <c r="F1683" s="353" t="e">
        <f>#REF!+#REF!</f>
        <v>#REF!</v>
      </c>
      <c r="G1683" s="81" t="e">
        <f t="shared" si="111"/>
        <v>#REF!</v>
      </c>
    </row>
    <row r="1684" spans="1:7" x14ac:dyDescent="0.25">
      <c r="A1684" s="218" t="e">
        <f>'Запит 2-8'!#REF!</f>
        <v>#REF!</v>
      </c>
      <c r="B1684" s="48" t="e">
        <f>IF('Запит 2-8'!#REF!&lt;&gt;"",'Запит 2-8'!#REF!,"")</f>
        <v>#REF!</v>
      </c>
      <c r="C1684" s="49" t="e">
        <f>'Запит 2-8'!#REF!</f>
        <v>#REF!</v>
      </c>
      <c r="D1684" s="50" t="e">
        <f>'Запит 2-8'!#REF!</f>
        <v>#REF!</v>
      </c>
      <c r="E1684" s="441" t="s">
        <v>30</v>
      </c>
      <c r="F1684" s="353" t="e">
        <f>#REF!+#REF!</f>
        <v>#REF!</v>
      </c>
      <c r="G1684" s="81" t="e">
        <f t="shared" si="111"/>
        <v>#REF!</v>
      </c>
    </row>
    <row r="1685" spans="1:7" x14ac:dyDescent="0.25">
      <c r="A1685" s="218" t="e">
        <f>'Запит 2-8'!#REF!</f>
        <v>#REF!</v>
      </c>
      <c r="B1685" s="48" t="e">
        <f>IF('Запит 2-8'!#REF!&lt;&gt;"",'Запит 2-8'!#REF!,"")</f>
        <v>#REF!</v>
      </c>
      <c r="C1685" s="49" t="e">
        <f>'Запит 2-8'!#REF!</f>
        <v>#REF!</v>
      </c>
      <c r="D1685" s="50" t="e">
        <f>'Запит 2-8'!#REF!</f>
        <v>#REF!</v>
      </c>
      <c r="E1685" s="441" t="s">
        <v>30</v>
      </c>
      <c r="F1685" s="353" t="e">
        <f>#REF!+#REF!</f>
        <v>#REF!</v>
      </c>
      <c r="G1685" s="81" t="e">
        <f t="shared" si="111"/>
        <v>#REF!</v>
      </c>
    </row>
    <row r="1686" spans="1:7" x14ac:dyDescent="0.25">
      <c r="A1686" s="218" t="e">
        <f>'Запит 2-8'!#REF!</f>
        <v>#REF!</v>
      </c>
      <c r="B1686" s="48" t="e">
        <f>IF('Запит 2-8'!#REF!&lt;&gt;"",'Запит 2-8'!#REF!,"")</f>
        <v>#REF!</v>
      </c>
      <c r="C1686" s="49" t="e">
        <f>'Запит 2-8'!#REF!</f>
        <v>#REF!</v>
      </c>
      <c r="D1686" s="50" t="e">
        <f>'Запит 2-8'!#REF!</f>
        <v>#REF!</v>
      </c>
      <c r="E1686" s="441" t="s">
        <v>30</v>
      </c>
      <c r="F1686" s="353" t="e">
        <f>#REF!+#REF!</f>
        <v>#REF!</v>
      </c>
      <c r="G1686" s="81" t="e">
        <f t="shared" si="111"/>
        <v>#REF!</v>
      </c>
    </row>
    <row r="1687" spans="1:7" x14ac:dyDescent="0.25">
      <c r="A1687" s="218" t="e">
        <f>'Запит 2-8'!#REF!</f>
        <v>#REF!</v>
      </c>
      <c r="B1687" s="48" t="e">
        <f>IF('Запит 2-8'!#REF!&lt;&gt;"",'Запит 2-8'!#REF!,"")</f>
        <v>#REF!</v>
      </c>
      <c r="C1687" s="49" t="e">
        <f>'Запит 2-8'!#REF!</f>
        <v>#REF!</v>
      </c>
      <c r="D1687" s="50" t="e">
        <f>'Запит 2-8'!#REF!</f>
        <v>#REF!</v>
      </c>
      <c r="E1687" s="441" t="s">
        <v>30</v>
      </c>
      <c r="F1687" s="353" t="e">
        <f>#REF!+#REF!</f>
        <v>#REF!</v>
      </c>
      <c r="G1687" s="81" t="e">
        <f t="shared" si="111"/>
        <v>#REF!</v>
      </c>
    </row>
    <row r="1688" spans="1:7" ht="12.75" customHeight="1" x14ac:dyDescent="0.25">
      <c r="A1688" s="218" t="e">
        <f>'Запит 2-8'!#REF!</f>
        <v>#REF!</v>
      </c>
      <c r="B1688" s="48" t="e">
        <f>IF('Запит 2-8'!#REF!&lt;&gt;"",'Запит 2-8'!#REF!,"")</f>
        <v>#REF!</v>
      </c>
      <c r="C1688" s="49" t="e">
        <f>'Запит 2-8'!#REF!</f>
        <v>#REF!</v>
      </c>
      <c r="D1688" s="50" t="e">
        <f>'Запит 2-8'!#REF!</f>
        <v>#REF!</v>
      </c>
      <c r="E1688" s="441" t="s">
        <v>30</v>
      </c>
      <c r="F1688" s="353" t="e">
        <f>#REF!+#REF!</f>
        <v>#REF!</v>
      </c>
      <c r="G1688" s="81" t="e">
        <f t="shared" si="111"/>
        <v>#REF!</v>
      </c>
    </row>
    <row r="1689" spans="1:7" x14ac:dyDescent="0.25">
      <c r="A1689" s="240" t="e">
        <f>'Запит 2-8'!#REF!</f>
        <v>#REF!</v>
      </c>
      <c r="B1689" s="48" t="e">
        <f>IF('Запит 2-8'!#REF!&lt;&gt;"",'Запит 2-8'!#REF!,"")</f>
        <v>#REF!</v>
      </c>
      <c r="C1689" s="49" t="e">
        <f>'Запит 2-8'!#REF!</f>
        <v>#REF!</v>
      </c>
      <c r="D1689" s="50" t="e">
        <f>'Запит 2-8'!#REF!</f>
        <v>#REF!</v>
      </c>
      <c r="E1689" s="442" t="s">
        <v>30</v>
      </c>
      <c r="F1689" s="354" t="e">
        <f>#REF!+#REF!</f>
        <v>#REF!</v>
      </c>
      <c r="G1689" s="81" t="e">
        <f t="shared" si="111"/>
        <v>#REF!</v>
      </c>
    </row>
    <row r="1690" spans="1:7" ht="12.75" customHeight="1" x14ac:dyDescent="0.2">
      <c r="A1690" s="760" t="e">
        <f>'Запит 2-8'!#REF!</f>
        <v>#REF!</v>
      </c>
      <c r="B1690" s="761"/>
      <c r="C1690" s="761"/>
      <c r="D1690" s="761"/>
      <c r="E1690" s="761"/>
      <c r="F1690" s="761"/>
      <c r="G1690" s="81" t="e">
        <f>G1691</f>
        <v>#REF!</v>
      </c>
    </row>
    <row r="1691" spans="1:7" ht="12.75" x14ac:dyDescent="0.2">
      <c r="A1691" s="235" t="s">
        <v>4</v>
      </c>
      <c r="B1691" s="762" t="s">
        <v>106</v>
      </c>
      <c r="C1691" s="763"/>
      <c r="D1691" s="763"/>
      <c r="E1691" s="765"/>
      <c r="F1691" s="765"/>
      <c r="G1691" s="81" t="e">
        <f>G1692</f>
        <v>#REF!</v>
      </c>
    </row>
    <row r="1692" spans="1:7" x14ac:dyDescent="0.25">
      <c r="A1692" s="218" t="e">
        <f>'Запит 2-8'!#REF!</f>
        <v>#REF!</v>
      </c>
      <c r="B1692" s="241" t="e">
        <f>IF('Запит 2-8'!#REF!&lt;&gt;"",'Запит 2-8'!#REF!,"")</f>
        <v>#REF!</v>
      </c>
      <c r="C1692" s="242" t="e">
        <f>'Запит 2-8'!#REF!</f>
        <v>#REF!</v>
      </c>
      <c r="D1692" s="243" t="e">
        <f>'Запит 2-8'!#REF!</f>
        <v>#REF!</v>
      </c>
      <c r="E1692" s="349"/>
      <c r="F1692" s="352" t="e">
        <f>#REF!+#REF!</f>
        <v>#REF!</v>
      </c>
      <c r="G1692" s="81" t="e">
        <f>IF(B1692&lt;&gt;"","Для друку","")</f>
        <v>#REF!</v>
      </c>
    </row>
    <row r="1693" spans="1:7" x14ac:dyDescent="0.25">
      <c r="A1693" s="218" t="e">
        <f>'Запит 2-8'!#REF!</f>
        <v>#REF!</v>
      </c>
      <c r="B1693" s="48" t="e">
        <f>IF('Запит 2-8'!#REF!&lt;&gt;"",'Запит 2-8'!#REF!,"")</f>
        <v>#REF!</v>
      </c>
      <c r="C1693" s="49" t="e">
        <f>'Запит 2-8'!#REF!</f>
        <v>#REF!</v>
      </c>
      <c r="D1693" s="50" t="e">
        <f>'Запит 2-8'!#REF!</f>
        <v>#REF!</v>
      </c>
      <c r="E1693" s="350"/>
      <c r="F1693" s="353" t="e">
        <f>#REF!+#REF!</f>
        <v>#REF!</v>
      </c>
      <c r="G1693" s="81" t="e">
        <f>IF(B1693&lt;&gt;"","Для друку","")</f>
        <v>#REF!</v>
      </c>
    </row>
    <row r="1694" spans="1:7" x14ac:dyDescent="0.25">
      <c r="A1694" s="218" t="e">
        <f>'Запит 2-8'!#REF!</f>
        <v>#REF!</v>
      </c>
      <c r="B1694" s="48" t="e">
        <f>IF('Запит 2-8'!#REF!&lt;&gt;"",'Запит 2-8'!#REF!,"")</f>
        <v>#REF!</v>
      </c>
      <c r="C1694" s="49" t="e">
        <f>'Запит 2-8'!#REF!</f>
        <v>#REF!</v>
      </c>
      <c r="D1694" s="50" t="e">
        <f>'Запит 2-8'!#REF!</f>
        <v>#REF!</v>
      </c>
      <c r="E1694" s="350"/>
      <c r="F1694" s="353" t="e">
        <f>#REF!+#REF!</f>
        <v>#REF!</v>
      </c>
      <c r="G1694" s="81" t="e">
        <f t="shared" ref="G1694:G1705" si="112">IF(B1694&lt;&gt;"","Для друку","")</f>
        <v>#REF!</v>
      </c>
    </row>
    <row r="1695" spans="1:7" x14ac:dyDescent="0.25">
      <c r="A1695" s="218" t="e">
        <f>'Запит 2-8'!#REF!</f>
        <v>#REF!</v>
      </c>
      <c r="B1695" s="48" t="e">
        <f>IF('Запит 2-8'!#REF!&lt;&gt;"",'Запит 2-8'!#REF!,"")</f>
        <v>#REF!</v>
      </c>
      <c r="C1695" s="49" t="e">
        <f>'Запит 2-8'!#REF!</f>
        <v>#REF!</v>
      </c>
      <c r="D1695" s="50" t="e">
        <f>'Запит 2-8'!#REF!</f>
        <v>#REF!</v>
      </c>
      <c r="E1695" s="229"/>
      <c r="F1695" s="353" t="e">
        <f>#REF!+#REF!</f>
        <v>#REF!</v>
      </c>
      <c r="G1695" s="81" t="e">
        <f t="shared" si="112"/>
        <v>#REF!</v>
      </c>
    </row>
    <row r="1696" spans="1:7" x14ac:dyDescent="0.25">
      <c r="A1696" s="218" t="e">
        <f>'Запит 2-8'!#REF!</f>
        <v>#REF!</v>
      </c>
      <c r="B1696" s="48" t="e">
        <f>IF('Запит 2-8'!#REF!&lt;&gt;"",'Запит 2-8'!#REF!,"")</f>
        <v>#REF!</v>
      </c>
      <c r="C1696" s="49" t="e">
        <f>'Запит 2-8'!#REF!</f>
        <v>#REF!</v>
      </c>
      <c r="D1696" s="50" t="e">
        <f>'Запит 2-8'!#REF!</f>
        <v>#REF!</v>
      </c>
      <c r="E1696" s="350"/>
      <c r="F1696" s="353" t="e">
        <f>#REF!+#REF!</f>
        <v>#REF!</v>
      </c>
      <c r="G1696" s="81" t="e">
        <f t="shared" si="112"/>
        <v>#REF!</v>
      </c>
    </row>
    <row r="1697" spans="1:7" x14ac:dyDescent="0.25">
      <c r="A1697" s="218" t="e">
        <f>'Запит 2-8'!#REF!</f>
        <v>#REF!</v>
      </c>
      <c r="B1697" s="48" t="e">
        <f>IF('Запит 2-8'!#REF!&lt;&gt;"",'Запит 2-8'!#REF!,"")</f>
        <v>#REF!</v>
      </c>
      <c r="C1697" s="49" t="e">
        <f>'Запит 2-8'!#REF!</f>
        <v>#REF!</v>
      </c>
      <c r="D1697" s="50" t="e">
        <f>'Запит 2-8'!#REF!</f>
        <v>#REF!</v>
      </c>
      <c r="E1697" s="350"/>
      <c r="F1697" s="353" t="e">
        <f>#REF!+#REF!</f>
        <v>#REF!</v>
      </c>
      <c r="G1697" s="81" t="e">
        <f t="shared" si="112"/>
        <v>#REF!</v>
      </c>
    </row>
    <row r="1698" spans="1:7" x14ac:dyDescent="0.25">
      <c r="A1698" s="218" t="e">
        <f>'Запит 2-8'!#REF!</f>
        <v>#REF!</v>
      </c>
      <c r="B1698" s="48" t="e">
        <f>IF('Запит 2-8'!#REF!&lt;&gt;"",'Запит 2-8'!#REF!,"")</f>
        <v>#REF!</v>
      </c>
      <c r="C1698" s="49" t="e">
        <f>'Запит 2-8'!#REF!</f>
        <v>#REF!</v>
      </c>
      <c r="D1698" s="50" t="e">
        <f>'Запит 2-8'!#REF!</f>
        <v>#REF!</v>
      </c>
      <c r="E1698" s="350"/>
      <c r="F1698" s="353" t="e">
        <f>#REF!+#REF!</f>
        <v>#REF!</v>
      </c>
      <c r="G1698" s="81" t="e">
        <f t="shared" si="112"/>
        <v>#REF!</v>
      </c>
    </row>
    <row r="1699" spans="1:7" x14ac:dyDescent="0.25">
      <c r="A1699" s="218" t="e">
        <f>'Запит 2-8'!#REF!</f>
        <v>#REF!</v>
      </c>
      <c r="B1699" s="48" t="e">
        <f>IF('Запит 2-8'!#REF!&lt;&gt;"",'Запит 2-8'!#REF!,"")</f>
        <v>#REF!</v>
      </c>
      <c r="C1699" s="49" t="e">
        <f>'Запит 2-8'!#REF!</f>
        <v>#REF!</v>
      </c>
      <c r="D1699" s="50" t="e">
        <f>'Запит 2-8'!#REF!</f>
        <v>#REF!</v>
      </c>
      <c r="E1699" s="350"/>
      <c r="F1699" s="353" t="e">
        <f>#REF!+#REF!</f>
        <v>#REF!</v>
      </c>
      <c r="G1699" s="81" t="e">
        <f t="shared" si="112"/>
        <v>#REF!</v>
      </c>
    </row>
    <row r="1700" spans="1:7" x14ac:dyDescent="0.25">
      <c r="A1700" s="218" t="e">
        <f>'Запит 2-8'!#REF!</f>
        <v>#REF!</v>
      </c>
      <c r="B1700" s="48" t="e">
        <f>IF('Запит 2-8'!#REF!&lt;&gt;"",'Запит 2-8'!#REF!,"")</f>
        <v>#REF!</v>
      </c>
      <c r="C1700" s="49" t="e">
        <f>'Запит 2-8'!#REF!</f>
        <v>#REF!</v>
      </c>
      <c r="D1700" s="50" t="e">
        <f>'Запит 2-8'!#REF!</f>
        <v>#REF!</v>
      </c>
      <c r="E1700" s="350"/>
      <c r="F1700" s="353" t="e">
        <f>#REF!+#REF!</f>
        <v>#REF!</v>
      </c>
      <c r="G1700" s="81" t="e">
        <f t="shared" si="112"/>
        <v>#REF!</v>
      </c>
    </row>
    <row r="1701" spans="1:7" x14ac:dyDescent="0.25">
      <c r="A1701" s="218" t="e">
        <f>'Запит 2-8'!#REF!</f>
        <v>#REF!</v>
      </c>
      <c r="B1701" s="48" t="e">
        <f>IF('Запит 2-8'!#REF!&lt;&gt;"",'Запит 2-8'!#REF!,"")</f>
        <v>#REF!</v>
      </c>
      <c r="C1701" s="49" t="e">
        <f>'Запит 2-8'!#REF!</f>
        <v>#REF!</v>
      </c>
      <c r="D1701" s="50" t="e">
        <f>'Запит 2-8'!#REF!</f>
        <v>#REF!</v>
      </c>
      <c r="E1701" s="350"/>
      <c r="F1701" s="353" t="e">
        <f>#REF!+#REF!</f>
        <v>#REF!</v>
      </c>
      <c r="G1701" s="81" t="e">
        <f t="shared" si="112"/>
        <v>#REF!</v>
      </c>
    </row>
    <row r="1702" spans="1:7" x14ac:dyDescent="0.25">
      <c r="A1702" s="218" t="e">
        <f>'Запит 2-8'!#REF!</f>
        <v>#REF!</v>
      </c>
      <c r="B1702" s="48" t="e">
        <f>IF('Запит 2-8'!#REF!&lt;&gt;"",'Запит 2-8'!#REF!,"")</f>
        <v>#REF!</v>
      </c>
      <c r="C1702" s="49" t="e">
        <f>'Запит 2-8'!#REF!</f>
        <v>#REF!</v>
      </c>
      <c r="D1702" s="50" t="e">
        <f>'Запит 2-8'!#REF!</f>
        <v>#REF!</v>
      </c>
      <c r="E1702" s="350"/>
      <c r="F1702" s="353" t="e">
        <f>#REF!+#REF!</f>
        <v>#REF!</v>
      </c>
      <c r="G1702" s="81" t="e">
        <f t="shared" si="112"/>
        <v>#REF!</v>
      </c>
    </row>
    <row r="1703" spans="1:7" x14ac:dyDescent="0.25">
      <c r="A1703" s="218" t="e">
        <f>'Запит 2-8'!#REF!</f>
        <v>#REF!</v>
      </c>
      <c r="B1703" s="48" t="e">
        <f>IF('Запит 2-8'!#REF!&lt;&gt;"",'Запит 2-8'!#REF!,"")</f>
        <v>#REF!</v>
      </c>
      <c r="C1703" s="49" t="e">
        <f>'Запит 2-8'!#REF!</f>
        <v>#REF!</v>
      </c>
      <c r="D1703" s="50" t="e">
        <f>'Запит 2-8'!#REF!</f>
        <v>#REF!</v>
      </c>
      <c r="E1703" s="350"/>
      <c r="F1703" s="353" t="e">
        <f>#REF!+#REF!</f>
        <v>#REF!</v>
      </c>
      <c r="G1703" s="81" t="e">
        <f t="shared" si="112"/>
        <v>#REF!</v>
      </c>
    </row>
    <row r="1704" spans="1:7" x14ac:dyDescent="0.25">
      <c r="A1704" s="218" t="e">
        <f>'Запит 2-8'!#REF!</f>
        <v>#REF!</v>
      </c>
      <c r="B1704" s="48" t="e">
        <f>IF('Запит 2-8'!#REF!&lt;&gt;"",'Запит 2-8'!#REF!,"")</f>
        <v>#REF!</v>
      </c>
      <c r="C1704" s="49" t="e">
        <f>'Запит 2-8'!#REF!</f>
        <v>#REF!</v>
      </c>
      <c r="D1704" s="50" t="e">
        <f>'Запит 2-8'!#REF!</f>
        <v>#REF!</v>
      </c>
      <c r="E1704" s="350"/>
      <c r="F1704" s="353" t="e">
        <f>#REF!+#REF!</f>
        <v>#REF!</v>
      </c>
      <c r="G1704" s="81" t="e">
        <f t="shared" si="112"/>
        <v>#REF!</v>
      </c>
    </row>
    <row r="1705" spans="1:7" x14ac:dyDescent="0.25">
      <c r="A1705" s="218" t="e">
        <f>'Запит 2-8'!#REF!</f>
        <v>#REF!</v>
      </c>
      <c r="B1705" s="48" t="e">
        <f>IF('Запит 2-8'!#REF!&lt;&gt;"",'Запит 2-8'!#REF!,"")</f>
        <v>#REF!</v>
      </c>
      <c r="C1705" s="49" t="e">
        <f>'Запит 2-8'!#REF!</f>
        <v>#REF!</v>
      </c>
      <c r="D1705" s="50" t="e">
        <f>'Запит 2-8'!#REF!</f>
        <v>#REF!</v>
      </c>
      <c r="E1705" s="350"/>
      <c r="F1705" s="353" t="e">
        <f>#REF!+#REF!</f>
        <v>#REF!</v>
      </c>
      <c r="G1705" s="81" t="e">
        <f t="shared" si="112"/>
        <v>#REF!</v>
      </c>
    </row>
    <row r="1706" spans="1:7" x14ac:dyDescent="0.25">
      <c r="A1706" s="218" t="e">
        <f>'Запит 2-8'!#REF!</f>
        <v>#REF!</v>
      </c>
      <c r="B1706" s="237" t="e">
        <f>IF('Запит 2-8'!#REF!&lt;&gt;"",'Запит 2-8'!#REF!,"")</f>
        <v>#REF!</v>
      </c>
      <c r="C1706" s="238" t="e">
        <f>'Запит 2-8'!#REF!</f>
        <v>#REF!</v>
      </c>
      <c r="D1706" s="239" t="e">
        <f>'Запит 2-8'!#REF!</f>
        <v>#REF!</v>
      </c>
      <c r="E1706" s="351"/>
      <c r="F1706" s="354" t="e">
        <f>#REF!+#REF!</f>
        <v>#REF!</v>
      </c>
      <c r="G1706" s="81" t="e">
        <f>IF(B1706&lt;&gt;"","Для друку","")</f>
        <v>#REF!</v>
      </c>
    </row>
    <row r="1707" spans="1:7" ht="12.75" x14ac:dyDescent="0.2">
      <c r="A1707" s="236" t="e">
        <f>'Запит 2-8'!#REF!</f>
        <v>#REF!</v>
      </c>
      <c r="B1707" s="762" t="s">
        <v>107</v>
      </c>
      <c r="C1707" s="763"/>
      <c r="D1707" s="763"/>
      <c r="E1707" s="764"/>
      <c r="F1707" s="764"/>
      <c r="G1707" s="81" t="e">
        <f>G1708</f>
        <v>#REF!</v>
      </c>
    </row>
    <row r="1708" spans="1:7" x14ac:dyDescent="0.25">
      <c r="A1708" s="218" t="e">
        <f>'Запит 2-8'!#REF!</f>
        <v>#REF!</v>
      </c>
      <c r="B1708" s="241" t="e">
        <f>IF('Запит 2-8'!#REF!&lt;&gt;"",'Запит 2-8'!#REF!,"")</f>
        <v>#REF!</v>
      </c>
      <c r="C1708" s="242" t="e">
        <f>'Запит 2-8'!#REF!</f>
        <v>#REF!</v>
      </c>
      <c r="D1708" s="243" t="e">
        <f>'Запит 2-8'!#REF!</f>
        <v>#REF!</v>
      </c>
      <c r="E1708" s="349"/>
      <c r="F1708" s="352" t="e">
        <f>#REF!+#REF!</f>
        <v>#REF!</v>
      </c>
      <c r="G1708" s="81" t="e">
        <f t="shared" ref="G1708:G1722" si="113">IF(B1708&lt;&gt;"","Для друку","")</f>
        <v>#REF!</v>
      </c>
    </row>
    <row r="1709" spans="1:7" x14ac:dyDescent="0.25">
      <c r="A1709" s="218" t="e">
        <f>'Запит 2-8'!#REF!</f>
        <v>#REF!</v>
      </c>
      <c r="B1709" s="48" t="e">
        <f>IF('Запит 2-8'!#REF!&lt;&gt;"",'Запит 2-8'!#REF!,"")</f>
        <v>#REF!</v>
      </c>
      <c r="C1709" s="49" t="e">
        <f>'Запит 2-8'!#REF!</f>
        <v>#REF!</v>
      </c>
      <c r="D1709" s="50" t="e">
        <f>'Запит 2-8'!#REF!</f>
        <v>#REF!</v>
      </c>
      <c r="E1709" s="350"/>
      <c r="F1709" s="353" t="e">
        <f>#REF!+#REF!</f>
        <v>#REF!</v>
      </c>
      <c r="G1709" s="81" t="e">
        <f t="shared" si="113"/>
        <v>#REF!</v>
      </c>
    </row>
    <row r="1710" spans="1:7" x14ac:dyDescent="0.25">
      <c r="A1710" s="218" t="e">
        <f>'Запит 2-8'!#REF!</f>
        <v>#REF!</v>
      </c>
      <c r="B1710" s="48" t="e">
        <f>IF('Запит 2-8'!#REF!&lt;&gt;"",'Запит 2-8'!#REF!,"")</f>
        <v>#REF!</v>
      </c>
      <c r="C1710" s="49" t="e">
        <f>'Запит 2-8'!#REF!</f>
        <v>#REF!</v>
      </c>
      <c r="D1710" s="50" t="e">
        <f>'Запит 2-8'!#REF!</f>
        <v>#REF!</v>
      </c>
      <c r="E1710" s="350"/>
      <c r="F1710" s="353" t="e">
        <f>#REF!+#REF!</f>
        <v>#REF!</v>
      </c>
      <c r="G1710" s="81" t="e">
        <f t="shared" si="113"/>
        <v>#REF!</v>
      </c>
    </row>
    <row r="1711" spans="1:7" x14ac:dyDescent="0.25">
      <c r="A1711" s="218" t="e">
        <f>'Запит 2-8'!#REF!</f>
        <v>#REF!</v>
      </c>
      <c r="B1711" s="48" t="e">
        <f>IF('Запит 2-8'!#REF!&lt;&gt;"",'Запит 2-8'!#REF!,"")</f>
        <v>#REF!</v>
      </c>
      <c r="C1711" s="49" t="e">
        <f>'Запит 2-8'!#REF!</f>
        <v>#REF!</v>
      </c>
      <c r="D1711" s="50" t="e">
        <f>'Запит 2-8'!#REF!</f>
        <v>#REF!</v>
      </c>
      <c r="E1711" s="229"/>
      <c r="F1711" s="353" t="e">
        <f>#REF!+#REF!</f>
        <v>#REF!</v>
      </c>
      <c r="G1711" s="81" t="e">
        <f t="shared" si="113"/>
        <v>#REF!</v>
      </c>
    </row>
    <row r="1712" spans="1:7" x14ac:dyDescent="0.25">
      <c r="A1712" s="218" t="e">
        <f>'Запит 2-8'!#REF!</f>
        <v>#REF!</v>
      </c>
      <c r="B1712" s="48" t="e">
        <f>IF('Запит 2-8'!#REF!&lt;&gt;"",'Запит 2-8'!#REF!,"")</f>
        <v>#REF!</v>
      </c>
      <c r="C1712" s="49" t="e">
        <f>'Запит 2-8'!#REF!</f>
        <v>#REF!</v>
      </c>
      <c r="D1712" s="50" t="e">
        <f>'Запит 2-8'!#REF!</f>
        <v>#REF!</v>
      </c>
      <c r="E1712" s="350"/>
      <c r="F1712" s="353" t="e">
        <f>#REF!+#REF!</f>
        <v>#REF!</v>
      </c>
      <c r="G1712" s="81" t="e">
        <f t="shared" si="113"/>
        <v>#REF!</v>
      </c>
    </row>
    <row r="1713" spans="1:7" x14ac:dyDescent="0.25">
      <c r="A1713" s="218" t="e">
        <f>'Запит 2-8'!#REF!</f>
        <v>#REF!</v>
      </c>
      <c r="B1713" s="48" t="e">
        <f>IF('Запит 2-8'!#REF!&lt;&gt;"",'Запит 2-8'!#REF!,"")</f>
        <v>#REF!</v>
      </c>
      <c r="C1713" s="49" t="e">
        <f>'Запит 2-8'!#REF!</f>
        <v>#REF!</v>
      </c>
      <c r="D1713" s="50" t="e">
        <f>'Запит 2-8'!#REF!</f>
        <v>#REF!</v>
      </c>
      <c r="E1713" s="350"/>
      <c r="F1713" s="353" t="e">
        <f>#REF!+#REF!</f>
        <v>#REF!</v>
      </c>
      <c r="G1713" s="81" t="e">
        <f t="shared" si="113"/>
        <v>#REF!</v>
      </c>
    </row>
    <row r="1714" spans="1:7" x14ac:dyDescent="0.25">
      <c r="A1714" s="218" t="e">
        <f>'Запит 2-8'!#REF!</f>
        <v>#REF!</v>
      </c>
      <c r="B1714" s="48" t="e">
        <f>IF('Запит 2-8'!#REF!&lt;&gt;"",'Запит 2-8'!#REF!,"")</f>
        <v>#REF!</v>
      </c>
      <c r="C1714" s="49" t="e">
        <f>'Запит 2-8'!#REF!</f>
        <v>#REF!</v>
      </c>
      <c r="D1714" s="50" t="e">
        <f>'Запит 2-8'!#REF!</f>
        <v>#REF!</v>
      </c>
      <c r="E1714" s="350"/>
      <c r="F1714" s="353" t="e">
        <f>#REF!+#REF!</f>
        <v>#REF!</v>
      </c>
      <c r="G1714" s="81" t="e">
        <f t="shared" si="113"/>
        <v>#REF!</v>
      </c>
    </row>
    <row r="1715" spans="1:7" x14ac:dyDescent="0.25">
      <c r="A1715" s="218" t="e">
        <f>'Запит 2-8'!#REF!</f>
        <v>#REF!</v>
      </c>
      <c r="B1715" s="48" t="e">
        <f>IF('Запит 2-8'!#REF!&lt;&gt;"",'Запит 2-8'!#REF!,"")</f>
        <v>#REF!</v>
      </c>
      <c r="C1715" s="49" t="e">
        <f>'Запит 2-8'!#REF!</f>
        <v>#REF!</v>
      </c>
      <c r="D1715" s="50" t="e">
        <f>'Запит 2-8'!#REF!</f>
        <v>#REF!</v>
      </c>
      <c r="E1715" s="350"/>
      <c r="F1715" s="353" t="e">
        <f>#REF!+#REF!</f>
        <v>#REF!</v>
      </c>
      <c r="G1715" s="81" t="e">
        <f t="shared" si="113"/>
        <v>#REF!</v>
      </c>
    </row>
    <row r="1716" spans="1:7" x14ac:dyDescent="0.25">
      <c r="A1716" s="218" t="e">
        <f>'Запит 2-8'!#REF!</f>
        <v>#REF!</v>
      </c>
      <c r="B1716" s="48" t="e">
        <f>IF('Запит 2-8'!#REF!&lt;&gt;"",'Запит 2-8'!#REF!,"")</f>
        <v>#REF!</v>
      </c>
      <c r="C1716" s="49" t="e">
        <f>'Запит 2-8'!#REF!</f>
        <v>#REF!</v>
      </c>
      <c r="D1716" s="50" t="e">
        <f>'Запит 2-8'!#REF!</f>
        <v>#REF!</v>
      </c>
      <c r="E1716" s="350"/>
      <c r="F1716" s="353" t="e">
        <f>#REF!+#REF!</f>
        <v>#REF!</v>
      </c>
      <c r="G1716" s="81" t="e">
        <f t="shared" si="113"/>
        <v>#REF!</v>
      </c>
    </row>
    <row r="1717" spans="1:7" x14ac:dyDescent="0.25">
      <c r="A1717" s="218" t="e">
        <f>'Запит 2-8'!#REF!</f>
        <v>#REF!</v>
      </c>
      <c r="B1717" s="48" t="e">
        <f>IF('Запит 2-8'!#REF!&lt;&gt;"",'Запит 2-8'!#REF!,"")</f>
        <v>#REF!</v>
      </c>
      <c r="C1717" s="49" t="e">
        <f>'Запит 2-8'!#REF!</f>
        <v>#REF!</v>
      </c>
      <c r="D1717" s="50" t="e">
        <f>'Запит 2-8'!#REF!</f>
        <v>#REF!</v>
      </c>
      <c r="E1717" s="350"/>
      <c r="F1717" s="353" t="e">
        <f>#REF!+#REF!</f>
        <v>#REF!</v>
      </c>
      <c r="G1717" s="81" t="e">
        <f t="shared" si="113"/>
        <v>#REF!</v>
      </c>
    </row>
    <row r="1718" spans="1:7" x14ac:dyDescent="0.25">
      <c r="A1718" s="218" t="e">
        <f>'Запит 2-8'!#REF!</f>
        <v>#REF!</v>
      </c>
      <c r="B1718" s="48" t="e">
        <f>IF('Запит 2-8'!#REF!&lt;&gt;"",'Запит 2-8'!#REF!,"")</f>
        <v>#REF!</v>
      </c>
      <c r="C1718" s="49" t="e">
        <f>'Запит 2-8'!#REF!</f>
        <v>#REF!</v>
      </c>
      <c r="D1718" s="50" t="e">
        <f>'Запит 2-8'!#REF!</f>
        <v>#REF!</v>
      </c>
      <c r="E1718" s="350"/>
      <c r="F1718" s="353" t="e">
        <f>#REF!+#REF!</f>
        <v>#REF!</v>
      </c>
      <c r="G1718" s="81" t="e">
        <f t="shared" si="113"/>
        <v>#REF!</v>
      </c>
    </row>
    <row r="1719" spans="1:7" x14ac:dyDescent="0.25">
      <c r="A1719" s="218" t="e">
        <f>'Запит 2-8'!#REF!</f>
        <v>#REF!</v>
      </c>
      <c r="B1719" s="48" t="e">
        <f>IF('Запит 2-8'!#REF!&lt;&gt;"",'Запит 2-8'!#REF!,"")</f>
        <v>#REF!</v>
      </c>
      <c r="C1719" s="49" t="e">
        <f>'Запит 2-8'!#REF!</f>
        <v>#REF!</v>
      </c>
      <c r="D1719" s="50" t="e">
        <f>'Запит 2-8'!#REF!</f>
        <v>#REF!</v>
      </c>
      <c r="E1719" s="350"/>
      <c r="F1719" s="353" t="e">
        <f>#REF!+#REF!</f>
        <v>#REF!</v>
      </c>
      <c r="G1719" s="81" t="e">
        <f t="shared" si="113"/>
        <v>#REF!</v>
      </c>
    </row>
    <row r="1720" spans="1:7" x14ac:dyDescent="0.25">
      <c r="A1720" s="218" t="e">
        <f>'Запит 2-8'!#REF!</f>
        <v>#REF!</v>
      </c>
      <c r="B1720" s="48" t="e">
        <f>IF('Запит 2-8'!#REF!&lt;&gt;"",'Запит 2-8'!#REF!,"")</f>
        <v>#REF!</v>
      </c>
      <c r="C1720" s="49" t="e">
        <f>'Запит 2-8'!#REF!</f>
        <v>#REF!</v>
      </c>
      <c r="D1720" s="50" t="e">
        <f>'Запит 2-8'!#REF!</f>
        <v>#REF!</v>
      </c>
      <c r="E1720" s="350"/>
      <c r="F1720" s="353" t="e">
        <f>#REF!+#REF!</f>
        <v>#REF!</v>
      </c>
      <c r="G1720" s="81" t="e">
        <f t="shared" si="113"/>
        <v>#REF!</v>
      </c>
    </row>
    <row r="1721" spans="1:7" x14ac:dyDescent="0.25">
      <c r="A1721" s="218" t="e">
        <f>'Запит 2-8'!#REF!</f>
        <v>#REF!</v>
      </c>
      <c r="B1721" s="48" t="e">
        <f>IF('Запит 2-8'!#REF!&lt;&gt;"",'Запит 2-8'!#REF!,"")</f>
        <v>#REF!</v>
      </c>
      <c r="C1721" s="49" t="e">
        <f>'Запит 2-8'!#REF!</f>
        <v>#REF!</v>
      </c>
      <c r="D1721" s="50" t="e">
        <f>'Запит 2-8'!#REF!</f>
        <v>#REF!</v>
      </c>
      <c r="E1721" s="350"/>
      <c r="F1721" s="353" t="e">
        <f>#REF!+#REF!</f>
        <v>#REF!</v>
      </c>
      <c r="G1721" s="81" t="e">
        <f t="shared" si="113"/>
        <v>#REF!</v>
      </c>
    </row>
    <row r="1722" spans="1:7" x14ac:dyDescent="0.25">
      <c r="A1722" s="218" t="e">
        <f>'Запит 2-8'!#REF!</f>
        <v>#REF!</v>
      </c>
      <c r="B1722" s="237" t="e">
        <f>IF('Запит 2-8'!#REF!&lt;&gt;"",'Запит 2-8'!#REF!,"")</f>
        <v>#REF!</v>
      </c>
      <c r="C1722" s="238" t="e">
        <f>'Запит 2-8'!#REF!</f>
        <v>#REF!</v>
      </c>
      <c r="D1722" s="239" t="e">
        <f>'Запит 2-8'!#REF!</f>
        <v>#REF!</v>
      </c>
      <c r="E1722" s="351"/>
      <c r="F1722" s="354" t="e">
        <f>#REF!+#REF!</f>
        <v>#REF!</v>
      </c>
      <c r="G1722" s="81" t="e">
        <f t="shared" si="113"/>
        <v>#REF!</v>
      </c>
    </row>
    <row r="1723" spans="1:7" ht="12.75" x14ac:dyDescent="0.2">
      <c r="A1723" s="236" t="e">
        <f>'Запит 2-8'!#REF!</f>
        <v>#REF!</v>
      </c>
      <c r="B1723" s="762" t="s">
        <v>108</v>
      </c>
      <c r="C1723" s="763"/>
      <c r="D1723" s="763"/>
      <c r="E1723" s="764"/>
      <c r="F1723" s="764"/>
      <c r="G1723" s="81" t="e">
        <f>G1724</f>
        <v>#REF!</v>
      </c>
    </row>
    <row r="1724" spans="1:7" x14ac:dyDescent="0.25">
      <c r="A1724" s="218" t="e">
        <f>'Запит 2-8'!#REF!</f>
        <v>#REF!</v>
      </c>
      <c r="B1724" s="241" t="e">
        <f>IF('Запит 2-8'!#REF!&lt;&gt;"",'Запит 2-8'!#REF!,"")</f>
        <v>#REF!</v>
      </c>
      <c r="C1724" s="242" t="e">
        <f>'Запит 2-8'!#REF!</f>
        <v>#REF!</v>
      </c>
      <c r="D1724" s="243" t="e">
        <f>'Запит 2-8'!#REF!</f>
        <v>#REF!</v>
      </c>
      <c r="E1724" s="349"/>
      <c r="F1724" s="352" t="e">
        <f>#REF!+#REF!</f>
        <v>#REF!</v>
      </c>
      <c r="G1724" s="81" t="e">
        <f t="shared" ref="G1724:G1738" si="114">IF(B1724&lt;&gt;"","Для друку","")</f>
        <v>#REF!</v>
      </c>
    </row>
    <row r="1725" spans="1:7" x14ac:dyDescent="0.25">
      <c r="A1725" s="218" t="e">
        <f>'Запит 2-8'!#REF!</f>
        <v>#REF!</v>
      </c>
      <c r="B1725" s="48" t="e">
        <f>IF('Запит 2-8'!#REF!&lt;&gt;"",'Запит 2-8'!#REF!,"")</f>
        <v>#REF!</v>
      </c>
      <c r="C1725" s="49" t="e">
        <f>'Запит 2-8'!#REF!</f>
        <v>#REF!</v>
      </c>
      <c r="D1725" s="50" t="e">
        <f>'Запит 2-8'!#REF!</f>
        <v>#REF!</v>
      </c>
      <c r="E1725" s="350"/>
      <c r="F1725" s="353" t="e">
        <f>#REF!+#REF!</f>
        <v>#REF!</v>
      </c>
      <c r="G1725" s="81" t="e">
        <f t="shared" si="114"/>
        <v>#REF!</v>
      </c>
    </row>
    <row r="1726" spans="1:7" x14ac:dyDescent="0.25">
      <c r="A1726" s="218" t="e">
        <f>'Запит 2-8'!#REF!</f>
        <v>#REF!</v>
      </c>
      <c r="B1726" s="48" t="e">
        <f>IF('Запит 2-8'!#REF!&lt;&gt;"",'Запит 2-8'!#REF!,"")</f>
        <v>#REF!</v>
      </c>
      <c r="C1726" s="49" t="e">
        <f>'Запит 2-8'!#REF!</f>
        <v>#REF!</v>
      </c>
      <c r="D1726" s="50" t="e">
        <f>'Запит 2-8'!#REF!</f>
        <v>#REF!</v>
      </c>
      <c r="E1726" s="350"/>
      <c r="F1726" s="353" t="e">
        <f>#REF!+#REF!</f>
        <v>#REF!</v>
      </c>
      <c r="G1726" s="81" t="e">
        <f t="shared" si="114"/>
        <v>#REF!</v>
      </c>
    </row>
    <row r="1727" spans="1:7" x14ac:dyDescent="0.25">
      <c r="A1727" s="218" t="e">
        <f>'Запит 2-8'!#REF!</f>
        <v>#REF!</v>
      </c>
      <c r="B1727" s="48" t="e">
        <f>IF('Запит 2-8'!#REF!&lt;&gt;"",'Запит 2-8'!#REF!,"")</f>
        <v>#REF!</v>
      </c>
      <c r="C1727" s="49" t="e">
        <f>'Запит 2-8'!#REF!</f>
        <v>#REF!</v>
      </c>
      <c r="D1727" s="50" t="e">
        <f>'Запит 2-8'!#REF!</f>
        <v>#REF!</v>
      </c>
      <c r="E1727" s="229"/>
      <c r="F1727" s="353" t="e">
        <f>#REF!+#REF!</f>
        <v>#REF!</v>
      </c>
      <c r="G1727" s="81" t="e">
        <f t="shared" si="114"/>
        <v>#REF!</v>
      </c>
    </row>
    <row r="1728" spans="1:7" x14ac:dyDescent="0.25">
      <c r="A1728" s="218" t="e">
        <f>'Запит 2-8'!#REF!</f>
        <v>#REF!</v>
      </c>
      <c r="B1728" s="48" t="e">
        <f>IF('Запит 2-8'!#REF!&lt;&gt;"",'Запит 2-8'!#REF!,"")</f>
        <v>#REF!</v>
      </c>
      <c r="C1728" s="49" t="e">
        <f>'Запит 2-8'!#REF!</f>
        <v>#REF!</v>
      </c>
      <c r="D1728" s="50" t="e">
        <f>'Запит 2-8'!#REF!</f>
        <v>#REF!</v>
      </c>
      <c r="E1728" s="350"/>
      <c r="F1728" s="353" t="e">
        <f>#REF!+#REF!</f>
        <v>#REF!</v>
      </c>
      <c r="G1728" s="81" t="e">
        <f t="shared" si="114"/>
        <v>#REF!</v>
      </c>
    </row>
    <row r="1729" spans="1:7" x14ac:dyDescent="0.25">
      <c r="A1729" s="218" t="e">
        <f>'Запит 2-8'!#REF!</f>
        <v>#REF!</v>
      </c>
      <c r="B1729" s="48" t="e">
        <f>IF('Запит 2-8'!#REF!&lt;&gt;"",'Запит 2-8'!#REF!,"")</f>
        <v>#REF!</v>
      </c>
      <c r="C1729" s="49" t="e">
        <f>'Запит 2-8'!#REF!</f>
        <v>#REF!</v>
      </c>
      <c r="D1729" s="50" t="e">
        <f>'Запит 2-8'!#REF!</f>
        <v>#REF!</v>
      </c>
      <c r="E1729" s="350"/>
      <c r="F1729" s="353" t="e">
        <f>#REF!+#REF!</f>
        <v>#REF!</v>
      </c>
      <c r="G1729" s="81" t="e">
        <f t="shared" si="114"/>
        <v>#REF!</v>
      </c>
    </row>
    <row r="1730" spans="1:7" x14ac:dyDescent="0.25">
      <c r="A1730" s="218" t="e">
        <f>'Запит 2-8'!#REF!</f>
        <v>#REF!</v>
      </c>
      <c r="B1730" s="48" t="e">
        <f>IF('Запит 2-8'!#REF!&lt;&gt;"",'Запит 2-8'!#REF!,"")</f>
        <v>#REF!</v>
      </c>
      <c r="C1730" s="49" t="e">
        <f>'Запит 2-8'!#REF!</f>
        <v>#REF!</v>
      </c>
      <c r="D1730" s="50" t="e">
        <f>'Запит 2-8'!#REF!</f>
        <v>#REF!</v>
      </c>
      <c r="E1730" s="350"/>
      <c r="F1730" s="353" t="e">
        <f>#REF!+#REF!</f>
        <v>#REF!</v>
      </c>
      <c r="G1730" s="81" t="e">
        <f t="shared" si="114"/>
        <v>#REF!</v>
      </c>
    </row>
    <row r="1731" spans="1:7" x14ac:dyDescent="0.25">
      <c r="A1731" s="218" t="e">
        <f>'Запит 2-8'!#REF!</f>
        <v>#REF!</v>
      </c>
      <c r="B1731" s="48" t="e">
        <f>IF('Запит 2-8'!#REF!&lt;&gt;"",'Запит 2-8'!#REF!,"")</f>
        <v>#REF!</v>
      </c>
      <c r="C1731" s="49" t="e">
        <f>'Запит 2-8'!#REF!</f>
        <v>#REF!</v>
      </c>
      <c r="D1731" s="50" t="e">
        <f>'Запит 2-8'!#REF!</f>
        <v>#REF!</v>
      </c>
      <c r="E1731" s="350"/>
      <c r="F1731" s="353" t="e">
        <f>#REF!+#REF!</f>
        <v>#REF!</v>
      </c>
      <c r="G1731" s="81" t="e">
        <f t="shared" si="114"/>
        <v>#REF!</v>
      </c>
    </row>
    <row r="1732" spans="1:7" x14ac:dyDescent="0.25">
      <c r="A1732" s="218" t="e">
        <f>'Запит 2-8'!#REF!</f>
        <v>#REF!</v>
      </c>
      <c r="B1732" s="48" t="e">
        <f>IF('Запит 2-8'!#REF!&lt;&gt;"",'Запит 2-8'!#REF!,"")</f>
        <v>#REF!</v>
      </c>
      <c r="C1732" s="49" t="e">
        <f>'Запит 2-8'!#REF!</f>
        <v>#REF!</v>
      </c>
      <c r="D1732" s="50" t="e">
        <f>'Запит 2-8'!#REF!</f>
        <v>#REF!</v>
      </c>
      <c r="E1732" s="350"/>
      <c r="F1732" s="353" t="e">
        <f>#REF!+#REF!</f>
        <v>#REF!</v>
      </c>
      <c r="G1732" s="81" t="e">
        <f t="shared" si="114"/>
        <v>#REF!</v>
      </c>
    </row>
    <row r="1733" spans="1:7" x14ac:dyDescent="0.25">
      <c r="A1733" s="218" t="e">
        <f>'Запит 2-8'!#REF!</f>
        <v>#REF!</v>
      </c>
      <c r="B1733" s="48" t="e">
        <f>IF('Запит 2-8'!#REF!&lt;&gt;"",'Запит 2-8'!#REF!,"")</f>
        <v>#REF!</v>
      </c>
      <c r="C1733" s="49" t="e">
        <f>'Запит 2-8'!#REF!</f>
        <v>#REF!</v>
      </c>
      <c r="D1733" s="50" t="e">
        <f>'Запит 2-8'!#REF!</f>
        <v>#REF!</v>
      </c>
      <c r="E1733" s="350"/>
      <c r="F1733" s="353" t="e">
        <f>#REF!+#REF!</f>
        <v>#REF!</v>
      </c>
      <c r="G1733" s="81" t="e">
        <f t="shared" si="114"/>
        <v>#REF!</v>
      </c>
    </row>
    <row r="1734" spans="1:7" x14ac:dyDescent="0.25">
      <c r="A1734" s="218" t="e">
        <f>'Запит 2-8'!#REF!</f>
        <v>#REF!</v>
      </c>
      <c r="B1734" s="48" t="e">
        <f>IF('Запит 2-8'!#REF!&lt;&gt;"",'Запит 2-8'!#REF!,"")</f>
        <v>#REF!</v>
      </c>
      <c r="C1734" s="49" t="e">
        <f>'Запит 2-8'!#REF!</f>
        <v>#REF!</v>
      </c>
      <c r="D1734" s="50" t="e">
        <f>'Запит 2-8'!#REF!</f>
        <v>#REF!</v>
      </c>
      <c r="E1734" s="350"/>
      <c r="F1734" s="353" t="e">
        <f>#REF!+#REF!</f>
        <v>#REF!</v>
      </c>
      <c r="G1734" s="81" t="e">
        <f t="shared" si="114"/>
        <v>#REF!</v>
      </c>
    </row>
    <row r="1735" spans="1:7" x14ac:dyDescent="0.25">
      <c r="A1735" s="218" t="e">
        <f>'Запит 2-8'!#REF!</f>
        <v>#REF!</v>
      </c>
      <c r="B1735" s="48" t="e">
        <f>IF('Запит 2-8'!#REF!&lt;&gt;"",'Запит 2-8'!#REF!,"")</f>
        <v>#REF!</v>
      </c>
      <c r="C1735" s="49" t="e">
        <f>'Запит 2-8'!#REF!</f>
        <v>#REF!</v>
      </c>
      <c r="D1735" s="50" t="e">
        <f>'Запит 2-8'!#REF!</f>
        <v>#REF!</v>
      </c>
      <c r="E1735" s="350"/>
      <c r="F1735" s="353" t="e">
        <f>#REF!+#REF!</f>
        <v>#REF!</v>
      </c>
      <c r="G1735" s="81" t="e">
        <f t="shared" si="114"/>
        <v>#REF!</v>
      </c>
    </row>
    <row r="1736" spans="1:7" x14ac:dyDescent="0.25">
      <c r="A1736" s="218" t="e">
        <f>'Запит 2-8'!#REF!</f>
        <v>#REF!</v>
      </c>
      <c r="B1736" s="48" t="e">
        <f>IF('Запит 2-8'!#REF!&lt;&gt;"",'Запит 2-8'!#REF!,"")</f>
        <v>#REF!</v>
      </c>
      <c r="C1736" s="49" t="e">
        <f>'Запит 2-8'!#REF!</f>
        <v>#REF!</v>
      </c>
      <c r="D1736" s="50" t="e">
        <f>'Запит 2-8'!#REF!</f>
        <v>#REF!</v>
      </c>
      <c r="E1736" s="350"/>
      <c r="F1736" s="353" t="e">
        <f>#REF!+#REF!</f>
        <v>#REF!</v>
      </c>
      <c r="G1736" s="81" t="e">
        <f t="shared" si="114"/>
        <v>#REF!</v>
      </c>
    </row>
    <row r="1737" spans="1:7" x14ac:dyDescent="0.25">
      <c r="A1737" s="218" t="e">
        <f>'Запит 2-8'!#REF!</f>
        <v>#REF!</v>
      </c>
      <c r="B1737" s="48" t="e">
        <f>IF('Запит 2-8'!#REF!&lt;&gt;"",'Запит 2-8'!#REF!,"")</f>
        <v>#REF!</v>
      </c>
      <c r="C1737" s="49" t="e">
        <f>'Запит 2-8'!#REF!</f>
        <v>#REF!</v>
      </c>
      <c r="D1737" s="50" t="e">
        <f>'Запит 2-8'!#REF!</f>
        <v>#REF!</v>
      </c>
      <c r="E1737" s="350"/>
      <c r="F1737" s="353" t="e">
        <f>#REF!+#REF!</f>
        <v>#REF!</v>
      </c>
      <c r="G1737" s="81" t="e">
        <f t="shared" si="114"/>
        <v>#REF!</v>
      </c>
    </row>
    <row r="1738" spans="1:7" x14ac:dyDescent="0.25">
      <c r="A1738" s="218" t="e">
        <f>'Запит 2-8'!#REF!</f>
        <v>#REF!</v>
      </c>
      <c r="B1738" s="237" t="e">
        <f>IF('Запит 2-8'!#REF!&lt;&gt;"",'Запит 2-8'!#REF!,"")</f>
        <v>#REF!</v>
      </c>
      <c r="C1738" s="238" t="e">
        <f>'Запит 2-8'!#REF!</f>
        <v>#REF!</v>
      </c>
      <c r="D1738" s="239" t="e">
        <f>'Запит 2-8'!#REF!</f>
        <v>#REF!</v>
      </c>
      <c r="E1738" s="351"/>
      <c r="F1738" s="354" t="e">
        <f>#REF!+#REF!</f>
        <v>#REF!</v>
      </c>
      <c r="G1738" s="81" t="e">
        <f t="shared" si="114"/>
        <v>#REF!</v>
      </c>
    </row>
    <row r="1739" spans="1:7" ht="12.75" x14ac:dyDescent="0.2">
      <c r="A1739" s="236" t="e">
        <f>'Запит 2-8'!#REF!</f>
        <v>#REF!</v>
      </c>
      <c r="B1739" s="762" t="s">
        <v>109</v>
      </c>
      <c r="C1739" s="763"/>
      <c r="D1739" s="763"/>
      <c r="E1739" s="764"/>
      <c r="F1739" s="764"/>
      <c r="G1739" s="81" t="e">
        <f>G1740</f>
        <v>#REF!</v>
      </c>
    </row>
    <row r="1740" spans="1:7" x14ac:dyDescent="0.25">
      <c r="A1740" s="218" t="e">
        <f>'Запит 2-8'!#REF!</f>
        <v>#REF!</v>
      </c>
      <c r="B1740" s="241" t="e">
        <f>IF('Запит 2-8'!#REF!&lt;&gt;"",'Запит 2-8'!#REF!,"")</f>
        <v>#REF!</v>
      </c>
      <c r="C1740" s="242" t="e">
        <f>'Запит 2-8'!#REF!</f>
        <v>#REF!</v>
      </c>
      <c r="D1740" s="243" t="e">
        <f>'Запит 2-8'!#REF!</f>
        <v>#REF!</v>
      </c>
      <c r="E1740" s="440" t="s">
        <v>30</v>
      </c>
      <c r="F1740" s="352" t="e">
        <f>#REF!+#REF!</f>
        <v>#REF!</v>
      </c>
      <c r="G1740" s="81" t="e">
        <f t="shared" ref="G1740:G1749" si="115">IF(B1740&lt;&gt;"","Для друку","")</f>
        <v>#REF!</v>
      </c>
    </row>
    <row r="1741" spans="1:7" x14ac:dyDescent="0.25">
      <c r="A1741" s="218" t="e">
        <f>'Запит 2-8'!#REF!</f>
        <v>#REF!</v>
      </c>
      <c r="B1741" s="48" t="e">
        <f>IF('Запит 2-8'!#REF!&lt;&gt;"",'Запит 2-8'!#REF!,"")</f>
        <v>#REF!</v>
      </c>
      <c r="C1741" s="49" t="e">
        <f>'Запит 2-8'!#REF!</f>
        <v>#REF!</v>
      </c>
      <c r="D1741" s="50" t="e">
        <f>'Запит 2-8'!#REF!</f>
        <v>#REF!</v>
      </c>
      <c r="E1741" s="441" t="s">
        <v>30</v>
      </c>
      <c r="F1741" s="353" t="e">
        <f>#REF!+#REF!</f>
        <v>#REF!</v>
      </c>
      <c r="G1741" s="81" t="e">
        <f t="shared" si="115"/>
        <v>#REF!</v>
      </c>
    </row>
    <row r="1742" spans="1:7" x14ac:dyDescent="0.25">
      <c r="A1742" s="218" t="e">
        <f>'Запит 2-8'!#REF!</f>
        <v>#REF!</v>
      </c>
      <c r="B1742" s="48" t="e">
        <f>IF('Запит 2-8'!#REF!&lt;&gt;"",'Запит 2-8'!#REF!,"")</f>
        <v>#REF!</v>
      </c>
      <c r="C1742" s="49" t="e">
        <f>'Запит 2-8'!#REF!</f>
        <v>#REF!</v>
      </c>
      <c r="D1742" s="50" t="e">
        <f>'Запит 2-8'!#REF!</f>
        <v>#REF!</v>
      </c>
      <c r="E1742" s="441" t="s">
        <v>30</v>
      </c>
      <c r="F1742" s="353" t="e">
        <f>#REF!+#REF!</f>
        <v>#REF!</v>
      </c>
      <c r="G1742" s="81" t="e">
        <f t="shared" si="115"/>
        <v>#REF!</v>
      </c>
    </row>
    <row r="1743" spans="1:7" x14ac:dyDescent="0.25">
      <c r="A1743" s="218" t="e">
        <f>'Запит 2-8'!#REF!</f>
        <v>#REF!</v>
      </c>
      <c r="B1743" s="48" t="e">
        <f>IF('Запит 2-8'!#REF!&lt;&gt;"",'Запит 2-8'!#REF!,"")</f>
        <v>#REF!</v>
      </c>
      <c r="C1743" s="49" t="e">
        <f>'Запит 2-8'!#REF!</f>
        <v>#REF!</v>
      </c>
      <c r="D1743" s="50" t="e">
        <f>'Запит 2-8'!#REF!</f>
        <v>#REF!</v>
      </c>
      <c r="E1743" s="441" t="s">
        <v>30</v>
      </c>
      <c r="F1743" s="353" t="e">
        <f>#REF!+#REF!</f>
        <v>#REF!</v>
      </c>
      <c r="G1743" s="81" t="e">
        <f t="shared" si="115"/>
        <v>#REF!</v>
      </c>
    </row>
    <row r="1744" spans="1:7" x14ac:dyDescent="0.25">
      <c r="A1744" s="218" t="e">
        <f>'Запит 2-8'!#REF!</f>
        <v>#REF!</v>
      </c>
      <c r="B1744" s="48" t="e">
        <f>IF('Запит 2-8'!#REF!&lt;&gt;"",'Запит 2-8'!#REF!,"")</f>
        <v>#REF!</v>
      </c>
      <c r="C1744" s="49" t="e">
        <f>'Запит 2-8'!#REF!</f>
        <v>#REF!</v>
      </c>
      <c r="D1744" s="50" t="e">
        <f>'Запит 2-8'!#REF!</f>
        <v>#REF!</v>
      </c>
      <c r="E1744" s="441" t="s">
        <v>30</v>
      </c>
      <c r="F1744" s="353" t="e">
        <f>#REF!+#REF!</f>
        <v>#REF!</v>
      </c>
      <c r="G1744" s="81" t="e">
        <f t="shared" si="115"/>
        <v>#REF!</v>
      </c>
    </row>
    <row r="1745" spans="1:7" x14ac:dyDescent="0.25">
      <c r="A1745" s="218" t="e">
        <f>'Запит 2-8'!#REF!</f>
        <v>#REF!</v>
      </c>
      <c r="B1745" s="48" t="e">
        <f>IF('Запит 2-8'!#REF!&lt;&gt;"",'Запит 2-8'!#REF!,"")</f>
        <v>#REF!</v>
      </c>
      <c r="C1745" s="49" t="e">
        <f>'Запит 2-8'!#REF!</f>
        <v>#REF!</v>
      </c>
      <c r="D1745" s="50" t="e">
        <f>'Запит 2-8'!#REF!</f>
        <v>#REF!</v>
      </c>
      <c r="E1745" s="441" t="s">
        <v>30</v>
      </c>
      <c r="F1745" s="353" t="e">
        <f>#REF!+#REF!</f>
        <v>#REF!</v>
      </c>
      <c r="G1745" s="81" t="e">
        <f t="shared" si="115"/>
        <v>#REF!</v>
      </c>
    </row>
    <row r="1746" spans="1:7" x14ac:dyDescent="0.25">
      <c r="A1746" s="218" t="e">
        <f>'Запит 2-8'!#REF!</f>
        <v>#REF!</v>
      </c>
      <c r="B1746" s="48" t="e">
        <f>IF('Запит 2-8'!#REF!&lt;&gt;"",'Запит 2-8'!#REF!,"")</f>
        <v>#REF!</v>
      </c>
      <c r="C1746" s="49" t="e">
        <f>'Запит 2-8'!#REF!</f>
        <v>#REF!</v>
      </c>
      <c r="D1746" s="50" t="e">
        <f>'Запит 2-8'!#REF!</f>
        <v>#REF!</v>
      </c>
      <c r="E1746" s="441" t="s">
        <v>30</v>
      </c>
      <c r="F1746" s="353" t="e">
        <f>#REF!+#REF!</f>
        <v>#REF!</v>
      </c>
      <c r="G1746" s="81" t="e">
        <f t="shared" si="115"/>
        <v>#REF!</v>
      </c>
    </row>
    <row r="1747" spans="1:7" x14ac:dyDescent="0.25">
      <c r="A1747" s="218" t="e">
        <f>'Запит 2-8'!#REF!</f>
        <v>#REF!</v>
      </c>
      <c r="B1747" s="48" t="e">
        <f>IF('Запит 2-8'!#REF!&lt;&gt;"",'Запит 2-8'!#REF!,"")</f>
        <v>#REF!</v>
      </c>
      <c r="C1747" s="49" t="e">
        <f>'Запит 2-8'!#REF!</f>
        <v>#REF!</v>
      </c>
      <c r="D1747" s="50" t="e">
        <f>'Запит 2-8'!#REF!</f>
        <v>#REF!</v>
      </c>
      <c r="E1747" s="441" t="s">
        <v>30</v>
      </c>
      <c r="F1747" s="353" t="e">
        <f>#REF!+#REF!</f>
        <v>#REF!</v>
      </c>
      <c r="G1747" s="81" t="e">
        <f t="shared" si="115"/>
        <v>#REF!</v>
      </c>
    </row>
    <row r="1748" spans="1:7" ht="12.75" customHeight="1" x14ac:dyDescent="0.25">
      <c r="A1748" s="218" t="e">
        <f>'Запит 2-8'!#REF!</f>
        <v>#REF!</v>
      </c>
      <c r="B1748" s="48" t="e">
        <f>IF('Запит 2-8'!#REF!&lt;&gt;"",'Запит 2-8'!#REF!,"")</f>
        <v>#REF!</v>
      </c>
      <c r="C1748" s="49" t="e">
        <f>'Запит 2-8'!#REF!</f>
        <v>#REF!</v>
      </c>
      <c r="D1748" s="50" t="e">
        <f>'Запит 2-8'!#REF!</f>
        <v>#REF!</v>
      </c>
      <c r="E1748" s="441" t="s">
        <v>30</v>
      </c>
      <c r="F1748" s="353" t="e">
        <f>#REF!+#REF!</f>
        <v>#REF!</v>
      </c>
      <c r="G1748" s="81" t="e">
        <f t="shared" si="115"/>
        <v>#REF!</v>
      </c>
    </row>
    <row r="1749" spans="1:7" x14ac:dyDescent="0.25">
      <c r="A1749" s="240" t="e">
        <f>'Запит 2-8'!#REF!</f>
        <v>#REF!</v>
      </c>
      <c r="B1749" s="48" t="e">
        <f>IF('Запит 2-8'!#REF!&lt;&gt;"",'Запит 2-8'!#REF!,"")</f>
        <v>#REF!</v>
      </c>
      <c r="C1749" s="49" t="e">
        <f>'Запит 2-8'!#REF!</f>
        <v>#REF!</v>
      </c>
      <c r="D1749" s="50" t="e">
        <f>'Запит 2-8'!#REF!</f>
        <v>#REF!</v>
      </c>
      <c r="E1749" s="442" t="s">
        <v>30</v>
      </c>
      <c r="F1749" s="354" t="e">
        <f>#REF!+#REF!</f>
        <v>#REF!</v>
      </c>
      <c r="G1749" s="81" t="e">
        <f t="shared" si="115"/>
        <v>#REF!</v>
      </c>
    </row>
    <row r="1750" spans="1:7" ht="12.75" customHeight="1" x14ac:dyDescent="0.2">
      <c r="A1750" s="760" t="e">
        <f>'Запит 2-8'!#REF!</f>
        <v>#REF!</v>
      </c>
      <c r="B1750" s="761"/>
      <c r="C1750" s="761"/>
      <c r="D1750" s="761"/>
      <c r="E1750" s="761"/>
      <c r="F1750" s="761"/>
      <c r="G1750" s="81" t="e">
        <f>G1751</f>
        <v>#REF!</v>
      </c>
    </row>
    <row r="1751" spans="1:7" ht="12.75" x14ac:dyDescent="0.2">
      <c r="A1751" s="235" t="s">
        <v>4</v>
      </c>
      <c r="B1751" s="762" t="s">
        <v>106</v>
      </c>
      <c r="C1751" s="763"/>
      <c r="D1751" s="763"/>
      <c r="E1751" s="765"/>
      <c r="F1751" s="765"/>
      <c r="G1751" s="81" t="e">
        <f>G1752</f>
        <v>#REF!</v>
      </c>
    </row>
    <row r="1752" spans="1:7" x14ac:dyDescent="0.25">
      <c r="A1752" s="218" t="e">
        <f>'Запит 2-8'!#REF!</f>
        <v>#REF!</v>
      </c>
      <c r="B1752" s="241" t="e">
        <f>IF('Запит 2-8'!#REF!&lt;&gt;"",'Запит 2-8'!#REF!,"")</f>
        <v>#REF!</v>
      </c>
      <c r="C1752" s="242" t="e">
        <f>'Запит 2-8'!#REF!</f>
        <v>#REF!</v>
      </c>
      <c r="D1752" s="243" t="e">
        <f>'Запит 2-8'!#REF!</f>
        <v>#REF!</v>
      </c>
      <c r="E1752" s="349"/>
      <c r="F1752" s="352" t="e">
        <f>#REF!+#REF!</f>
        <v>#REF!</v>
      </c>
      <c r="G1752" s="81" t="e">
        <f>IF(B1752&lt;&gt;"","Для друку","")</f>
        <v>#REF!</v>
      </c>
    </row>
    <row r="1753" spans="1:7" x14ac:dyDescent="0.25">
      <c r="A1753" s="218" t="e">
        <f>'Запит 2-8'!#REF!</f>
        <v>#REF!</v>
      </c>
      <c r="B1753" s="48" t="e">
        <f>IF('Запит 2-8'!#REF!&lt;&gt;"",'Запит 2-8'!#REF!,"")</f>
        <v>#REF!</v>
      </c>
      <c r="C1753" s="49" t="e">
        <f>'Запит 2-8'!#REF!</f>
        <v>#REF!</v>
      </c>
      <c r="D1753" s="50" t="e">
        <f>'Запит 2-8'!#REF!</f>
        <v>#REF!</v>
      </c>
      <c r="E1753" s="350"/>
      <c r="F1753" s="353" t="e">
        <f>#REF!+#REF!</f>
        <v>#REF!</v>
      </c>
      <c r="G1753" s="81" t="e">
        <f>IF(B1753&lt;&gt;"","Для друку","")</f>
        <v>#REF!</v>
      </c>
    </row>
    <row r="1754" spans="1:7" x14ac:dyDescent="0.25">
      <c r="A1754" s="218" t="e">
        <f>'Запит 2-8'!#REF!</f>
        <v>#REF!</v>
      </c>
      <c r="B1754" s="48" t="e">
        <f>IF('Запит 2-8'!#REF!&lt;&gt;"",'Запит 2-8'!#REF!,"")</f>
        <v>#REF!</v>
      </c>
      <c r="C1754" s="49" t="e">
        <f>'Запит 2-8'!#REF!</f>
        <v>#REF!</v>
      </c>
      <c r="D1754" s="50" t="e">
        <f>'Запит 2-8'!#REF!</f>
        <v>#REF!</v>
      </c>
      <c r="E1754" s="350"/>
      <c r="F1754" s="353" t="e">
        <f>#REF!+#REF!</f>
        <v>#REF!</v>
      </c>
      <c r="G1754" s="81" t="e">
        <f t="shared" ref="G1754:G1766" si="116">IF(B1754&lt;&gt;"","Для друку","")</f>
        <v>#REF!</v>
      </c>
    </row>
    <row r="1755" spans="1:7" x14ac:dyDescent="0.25">
      <c r="A1755" s="218" t="e">
        <f>'Запит 2-8'!#REF!</f>
        <v>#REF!</v>
      </c>
      <c r="B1755" s="48" t="e">
        <f>IF('Запит 2-8'!#REF!&lt;&gt;"",'Запит 2-8'!#REF!,"")</f>
        <v>#REF!</v>
      </c>
      <c r="C1755" s="49" t="e">
        <f>'Запит 2-8'!#REF!</f>
        <v>#REF!</v>
      </c>
      <c r="D1755" s="50" t="e">
        <f>'Запит 2-8'!#REF!</f>
        <v>#REF!</v>
      </c>
      <c r="E1755" s="229"/>
      <c r="F1755" s="353" t="e">
        <f>#REF!+#REF!</f>
        <v>#REF!</v>
      </c>
      <c r="G1755" s="81" t="e">
        <f t="shared" si="116"/>
        <v>#REF!</v>
      </c>
    </row>
    <row r="1756" spans="1:7" x14ac:dyDescent="0.25">
      <c r="A1756" s="218" t="e">
        <f>'Запит 2-8'!#REF!</f>
        <v>#REF!</v>
      </c>
      <c r="B1756" s="48" t="e">
        <f>IF('Запит 2-8'!#REF!&lt;&gt;"",'Запит 2-8'!#REF!,"")</f>
        <v>#REF!</v>
      </c>
      <c r="C1756" s="49" t="e">
        <f>'Запит 2-8'!#REF!</f>
        <v>#REF!</v>
      </c>
      <c r="D1756" s="50" t="e">
        <f>'Запит 2-8'!#REF!</f>
        <v>#REF!</v>
      </c>
      <c r="E1756" s="350"/>
      <c r="F1756" s="353" t="e">
        <f>#REF!+#REF!</f>
        <v>#REF!</v>
      </c>
      <c r="G1756" s="81" t="e">
        <f t="shared" si="116"/>
        <v>#REF!</v>
      </c>
    </row>
    <row r="1757" spans="1:7" x14ac:dyDescent="0.25">
      <c r="A1757" s="218" t="e">
        <f>'Запит 2-8'!#REF!</f>
        <v>#REF!</v>
      </c>
      <c r="B1757" s="48" t="e">
        <f>IF('Запит 2-8'!#REF!&lt;&gt;"",'Запит 2-8'!#REF!,"")</f>
        <v>#REF!</v>
      </c>
      <c r="C1757" s="49" t="e">
        <f>'Запит 2-8'!#REF!</f>
        <v>#REF!</v>
      </c>
      <c r="D1757" s="50" t="e">
        <f>'Запит 2-8'!#REF!</f>
        <v>#REF!</v>
      </c>
      <c r="E1757" s="350"/>
      <c r="F1757" s="353" t="e">
        <f>#REF!+#REF!</f>
        <v>#REF!</v>
      </c>
      <c r="G1757" s="81" t="e">
        <f t="shared" si="116"/>
        <v>#REF!</v>
      </c>
    </row>
    <row r="1758" spans="1:7" x14ac:dyDescent="0.25">
      <c r="A1758" s="218" t="e">
        <f>'Запит 2-8'!#REF!</f>
        <v>#REF!</v>
      </c>
      <c r="B1758" s="48" t="e">
        <f>IF('Запит 2-8'!#REF!&lt;&gt;"",'Запит 2-8'!#REF!,"")</f>
        <v>#REF!</v>
      </c>
      <c r="C1758" s="49" t="e">
        <f>'Запит 2-8'!#REF!</f>
        <v>#REF!</v>
      </c>
      <c r="D1758" s="50" t="e">
        <f>'Запит 2-8'!#REF!</f>
        <v>#REF!</v>
      </c>
      <c r="E1758" s="350"/>
      <c r="F1758" s="353" t="e">
        <f>#REF!+#REF!</f>
        <v>#REF!</v>
      </c>
      <c r="G1758" s="81" t="e">
        <f t="shared" si="116"/>
        <v>#REF!</v>
      </c>
    </row>
    <row r="1759" spans="1:7" x14ac:dyDescent="0.25">
      <c r="A1759" s="218" t="e">
        <f>'Запит 2-8'!#REF!</f>
        <v>#REF!</v>
      </c>
      <c r="B1759" s="48" t="e">
        <f>IF('Запит 2-8'!#REF!&lt;&gt;"",'Запит 2-8'!#REF!,"")</f>
        <v>#REF!</v>
      </c>
      <c r="C1759" s="49" t="e">
        <f>'Запит 2-8'!#REF!</f>
        <v>#REF!</v>
      </c>
      <c r="D1759" s="50" t="e">
        <f>'Запит 2-8'!#REF!</f>
        <v>#REF!</v>
      </c>
      <c r="E1759" s="350"/>
      <c r="F1759" s="353" t="e">
        <f>#REF!+#REF!</f>
        <v>#REF!</v>
      </c>
      <c r="G1759" s="81" t="e">
        <f t="shared" si="116"/>
        <v>#REF!</v>
      </c>
    </row>
    <row r="1760" spans="1:7" x14ac:dyDescent="0.25">
      <c r="A1760" s="218" t="e">
        <f>'Запит 2-8'!#REF!</f>
        <v>#REF!</v>
      </c>
      <c r="B1760" s="48" t="e">
        <f>IF('Запит 2-8'!#REF!&lt;&gt;"",'Запит 2-8'!#REF!,"")</f>
        <v>#REF!</v>
      </c>
      <c r="C1760" s="49" t="e">
        <f>'Запит 2-8'!#REF!</f>
        <v>#REF!</v>
      </c>
      <c r="D1760" s="50" t="e">
        <f>'Запит 2-8'!#REF!</f>
        <v>#REF!</v>
      </c>
      <c r="E1760" s="350"/>
      <c r="F1760" s="353" t="e">
        <f>#REF!+#REF!</f>
        <v>#REF!</v>
      </c>
      <c r="G1760" s="81" t="e">
        <f t="shared" si="116"/>
        <v>#REF!</v>
      </c>
    </row>
    <row r="1761" spans="1:7" x14ac:dyDescent="0.25">
      <c r="A1761" s="218" t="e">
        <f>'Запит 2-8'!#REF!</f>
        <v>#REF!</v>
      </c>
      <c r="B1761" s="48" t="e">
        <f>IF('Запит 2-8'!#REF!&lt;&gt;"",'Запит 2-8'!#REF!,"")</f>
        <v>#REF!</v>
      </c>
      <c r="C1761" s="49" t="e">
        <f>'Запит 2-8'!#REF!</f>
        <v>#REF!</v>
      </c>
      <c r="D1761" s="50" t="e">
        <f>'Запит 2-8'!#REF!</f>
        <v>#REF!</v>
      </c>
      <c r="E1761" s="350"/>
      <c r="F1761" s="353" t="e">
        <f>#REF!+#REF!</f>
        <v>#REF!</v>
      </c>
      <c r="G1761" s="81" t="e">
        <f t="shared" si="116"/>
        <v>#REF!</v>
      </c>
    </row>
    <row r="1762" spans="1:7" x14ac:dyDescent="0.25">
      <c r="A1762" s="218" t="e">
        <f>'Запит 2-8'!#REF!</f>
        <v>#REF!</v>
      </c>
      <c r="B1762" s="48" t="e">
        <f>IF('Запит 2-8'!#REF!&lt;&gt;"",'Запит 2-8'!#REF!,"")</f>
        <v>#REF!</v>
      </c>
      <c r="C1762" s="49" t="e">
        <f>'Запит 2-8'!#REF!</f>
        <v>#REF!</v>
      </c>
      <c r="D1762" s="50" t="e">
        <f>'Запит 2-8'!#REF!</f>
        <v>#REF!</v>
      </c>
      <c r="E1762" s="350"/>
      <c r="F1762" s="353" t="e">
        <f>#REF!+#REF!</f>
        <v>#REF!</v>
      </c>
      <c r="G1762" s="81" t="e">
        <f t="shared" si="116"/>
        <v>#REF!</v>
      </c>
    </row>
    <row r="1763" spans="1:7" x14ac:dyDescent="0.25">
      <c r="A1763" s="218" t="e">
        <f>'Запит 2-8'!#REF!</f>
        <v>#REF!</v>
      </c>
      <c r="B1763" s="48" t="e">
        <f>IF('Запит 2-8'!#REF!&lt;&gt;"",'Запит 2-8'!#REF!,"")</f>
        <v>#REF!</v>
      </c>
      <c r="C1763" s="49" t="e">
        <f>'Запит 2-8'!#REF!</f>
        <v>#REF!</v>
      </c>
      <c r="D1763" s="50" t="e">
        <f>'Запит 2-8'!#REF!</f>
        <v>#REF!</v>
      </c>
      <c r="E1763" s="350"/>
      <c r="F1763" s="353" t="e">
        <f>#REF!+#REF!</f>
        <v>#REF!</v>
      </c>
      <c r="G1763" s="81" t="e">
        <f t="shared" si="116"/>
        <v>#REF!</v>
      </c>
    </row>
    <row r="1764" spans="1:7" x14ac:dyDescent="0.25">
      <c r="A1764" s="218" t="e">
        <f>'Запит 2-8'!#REF!</f>
        <v>#REF!</v>
      </c>
      <c r="B1764" s="48" t="e">
        <f>IF('Запит 2-8'!#REF!&lt;&gt;"",'Запит 2-8'!#REF!,"")</f>
        <v>#REF!</v>
      </c>
      <c r="C1764" s="49" t="e">
        <f>'Запит 2-8'!#REF!</f>
        <v>#REF!</v>
      </c>
      <c r="D1764" s="50" t="e">
        <f>'Запит 2-8'!#REF!</f>
        <v>#REF!</v>
      </c>
      <c r="E1764" s="350"/>
      <c r="F1764" s="353" t="e">
        <f>#REF!+#REF!</f>
        <v>#REF!</v>
      </c>
      <c r="G1764" s="81" t="e">
        <f t="shared" si="116"/>
        <v>#REF!</v>
      </c>
    </row>
    <row r="1765" spans="1:7" x14ac:dyDescent="0.25">
      <c r="A1765" s="218" t="e">
        <f>'Запит 2-8'!#REF!</f>
        <v>#REF!</v>
      </c>
      <c r="B1765" s="48" t="e">
        <f>IF('Запит 2-8'!#REF!&lt;&gt;"",'Запит 2-8'!#REF!,"")</f>
        <v>#REF!</v>
      </c>
      <c r="C1765" s="49" t="e">
        <f>'Запит 2-8'!#REF!</f>
        <v>#REF!</v>
      </c>
      <c r="D1765" s="50" t="e">
        <f>'Запит 2-8'!#REF!</f>
        <v>#REF!</v>
      </c>
      <c r="E1765" s="350"/>
      <c r="F1765" s="353" t="e">
        <f>#REF!+#REF!</f>
        <v>#REF!</v>
      </c>
      <c r="G1765" s="81" t="e">
        <f t="shared" si="116"/>
        <v>#REF!</v>
      </c>
    </row>
    <row r="1766" spans="1:7" x14ac:dyDescent="0.25">
      <c r="A1766" s="218" t="e">
        <f>'Запит 2-8'!#REF!</f>
        <v>#REF!</v>
      </c>
      <c r="B1766" s="237" t="e">
        <f>IF('Запит 2-8'!#REF!&lt;&gt;"",'Запит 2-8'!#REF!,"")</f>
        <v>#REF!</v>
      </c>
      <c r="C1766" s="238" t="e">
        <f>'Запит 2-8'!#REF!</f>
        <v>#REF!</v>
      </c>
      <c r="D1766" s="239" t="e">
        <f>'Запит 2-8'!#REF!</f>
        <v>#REF!</v>
      </c>
      <c r="E1766" s="351"/>
      <c r="F1766" s="354" t="e">
        <f>#REF!+#REF!</f>
        <v>#REF!</v>
      </c>
      <c r="G1766" s="81" t="e">
        <f t="shared" si="116"/>
        <v>#REF!</v>
      </c>
    </row>
    <row r="1767" spans="1:7" ht="12.75" x14ac:dyDescent="0.2">
      <c r="A1767" s="236" t="e">
        <f>'Запит 2-8'!#REF!</f>
        <v>#REF!</v>
      </c>
      <c r="B1767" s="762" t="s">
        <v>107</v>
      </c>
      <c r="C1767" s="763"/>
      <c r="D1767" s="763"/>
      <c r="E1767" s="764"/>
      <c r="F1767" s="764"/>
      <c r="G1767" s="81" t="e">
        <f>G1768</f>
        <v>#REF!</v>
      </c>
    </row>
    <row r="1768" spans="1:7" x14ac:dyDescent="0.25">
      <c r="A1768" s="218" t="e">
        <f>'Запит 2-8'!#REF!</f>
        <v>#REF!</v>
      </c>
      <c r="B1768" s="241" t="e">
        <f>IF('Запит 2-8'!#REF!&lt;&gt;"",'Запит 2-8'!#REF!,"")</f>
        <v>#REF!</v>
      </c>
      <c r="C1768" s="242" t="e">
        <f>'Запит 2-8'!#REF!</f>
        <v>#REF!</v>
      </c>
      <c r="D1768" s="243" t="e">
        <f>'Запит 2-8'!#REF!</f>
        <v>#REF!</v>
      </c>
      <c r="E1768" s="349"/>
      <c r="F1768" s="352" t="e">
        <f>#REF!+#REF!</f>
        <v>#REF!</v>
      </c>
      <c r="G1768" s="81" t="e">
        <f t="shared" ref="G1768:G1782" si="117">IF(B1768&lt;&gt;"","Для друку","")</f>
        <v>#REF!</v>
      </c>
    </row>
    <row r="1769" spans="1:7" x14ac:dyDescent="0.25">
      <c r="A1769" s="218" t="e">
        <f>'Запит 2-8'!#REF!</f>
        <v>#REF!</v>
      </c>
      <c r="B1769" s="48" t="e">
        <f>IF('Запит 2-8'!#REF!&lt;&gt;"",'Запит 2-8'!#REF!,"")</f>
        <v>#REF!</v>
      </c>
      <c r="C1769" s="49" t="e">
        <f>'Запит 2-8'!#REF!</f>
        <v>#REF!</v>
      </c>
      <c r="D1769" s="50" t="e">
        <f>'Запит 2-8'!#REF!</f>
        <v>#REF!</v>
      </c>
      <c r="E1769" s="350"/>
      <c r="F1769" s="353" t="e">
        <f>#REF!+#REF!</f>
        <v>#REF!</v>
      </c>
      <c r="G1769" s="81" t="e">
        <f t="shared" si="117"/>
        <v>#REF!</v>
      </c>
    </row>
    <row r="1770" spans="1:7" x14ac:dyDescent="0.25">
      <c r="A1770" s="218" t="e">
        <f>'Запит 2-8'!#REF!</f>
        <v>#REF!</v>
      </c>
      <c r="B1770" s="48" t="e">
        <f>IF('Запит 2-8'!#REF!&lt;&gt;"",'Запит 2-8'!#REF!,"")</f>
        <v>#REF!</v>
      </c>
      <c r="C1770" s="49" t="e">
        <f>'Запит 2-8'!#REF!</f>
        <v>#REF!</v>
      </c>
      <c r="D1770" s="50" t="e">
        <f>'Запит 2-8'!#REF!</f>
        <v>#REF!</v>
      </c>
      <c r="E1770" s="350"/>
      <c r="F1770" s="353" t="e">
        <f>#REF!+#REF!</f>
        <v>#REF!</v>
      </c>
      <c r="G1770" s="81" t="e">
        <f t="shared" si="117"/>
        <v>#REF!</v>
      </c>
    </row>
    <row r="1771" spans="1:7" x14ac:dyDescent="0.25">
      <c r="A1771" s="218" t="e">
        <f>'Запит 2-8'!#REF!</f>
        <v>#REF!</v>
      </c>
      <c r="B1771" s="48" t="e">
        <f>IF('Запит 2-8'!#REF!&lt;&gt;"",'Запит 2-8'!#REF!,"")</f>
        <v>#REF!</v>
      </c>
      <c r="C1771" s="49" t="e">
        <f>'Запит 2-8'!#REF!</f>
        <v>#REF!</v>
      </c>
      <c r="D1771" s="50" t="e">
        <f>'Запит 2-8'!#REF!</f>
        <v>#REF!</v>
      </c>
      <c r="E1771" s="229"/>
      <c r="F1771" s="353" t="e">
        <f>#REF!+#REF!</f>
        <v>#REF!</v>
      </c>
      <c r="G1771" s="81" t="e">
        <f t="shared" si="117"/>
        <v>#REF!</v>
      </c>
    </row>
    <row r="1772" spans="1:7" x14ac:dyDescent="0.25">
      <c r="A1772" s="218" t="e">
        <f>'Запит 2-8'!#REF!</f>
        <v>#REF!</v>
      </c>
      <c r="B1772" s="48" t="e">
        <f>IF('Запит 2-8'!#REF!&lt;&gt;"",'Запит 2-8'!#REF!,"")</f>
        <v>#REF!</v>
      </c>
      <c r="C1772" s="49" t="e">
        <f>'Запит 2-8'!#REF!</f>
        <v>#REF!</v>
      </c>
      <c r="D1772" s="50" t="e">
        <f>'Запит 2-8'!#REF!</f>
        <v>#REF!</v>
      </c>
      <c r="E1772" s="350"/>
      <c r="F1772" s="353" t="e">
        <f>#REF!+#REF!</f>
        <v>#REF!</v>
      </c>
      <c r="G1772" s="81" t="e">
        <f t="shared" si="117"/>
        <v>#REF!</v>
      </c>
    </row>
    <row r="1773" spans="1:7" x14ac:dyDescent="0.25">
      <c r="A1773" s="218" t="e">
        <f>'Запит 2-8'!#REF!</f>
        <v>#REF!</v>
      </c>
      <c r="B1773" s="48" t="e">
        <f>IF('Запит 2-8'!#REF!&lt;&gt;"",'Запит 2-8'!#REF!,"")</f>
        <v>#REF!</v>
      </c>
      <c r="C1773" s="49" t="e">
        <f>'Запит 2-8'!#REF!</f>
        <v>#REF!</v>
      </c>
      <c r="D1773" s="50" t="e">
        <f>'Запит 2-8'!#REF!</f>
        <v>#REF!</v>
      </c>
      <c r="E1773" s="350"/>
      <c r="F1773" s="353" t="e">
        <f>#REF!+#REF!</f>
        <v>#REF!</v>
      </c>
      <c r="G1773" s="81" t="e">
        <f t="shared" si="117"/>
        <v>#REF!</v>
      </c>
    </row>
    <row r="1774" spans="1:7" x14ac:dyDescent="0.25">
      <c r="A1774" s="218" t="e">
        <f>'Запит 2-8'!#REF!</f>
        <v>#REF!</v>
      </c>
      <c r="B1774" s="48" t="e">
        <f>IF('Запит 2-8'!#REF!&lt;&gt;"",'Запит 2-8'!#REF!,"")</f>
        <v>#REF!</v>
      </c>
      <c r="C1774" s="49" t="e">
        <f>'Запит 2-8'!#REF!</f>
        <v>#REF!</v>
      </c>
      <c r="D1774" s="50" t="e">
        <f>'Запит 2-8'!#REF!</f>
        <v>#REF!</v>
      </c>
      <c r="E1774" s="350"/>
      <c r="F1774" s="353" t="e">
        <f>#REF!+#REF!</f>
        <v>#REF!</v>
      </c>
      <c r="G1774" s="81" t="e">
        <f t="shared" si="117"/>
        <v>#REF!</v>
      </c>
    </row>
    <row r="1775" spans="1:7" x14ac:dyDescent="0.25">
      <c r="A1775" s="218" t="e">
        <f>'Запит 2-8'!#REF!</f>
        <v>#REF!</v>
      </c>
      <c r="B1775" s="48" t="e">
        <f>IF('Запит 2-8'!#REF!&lt;&gt;"",'Запит 2-8'!#REF!,"")</f>
        <v>#REF!</v>
      </c>
      <c r="C1775" s="49" t="e">
        <f>'Запит 2-8'!#REF!</f>
        <v>#REF!</v>
      </c>
      <c r="D1775" s="50" t="e">
        <f>'Запит 2-8'!#REF!</f>
        <v>#REF!</v>
      </c>
      <c r="E1775" s="350"/>
      <c r="F1775" s="353" t="e">
        <f>#REF!+#REF!</f>
        <v>#REF!</v>
      </c>
      <c r="G1775" s="81" t="e">
        <f t="shared" si="117"/>
        <v>#REF!</v>
      </c>
    </row>
    <row r="1776" spans="1:7" x14ac:dyDescent="0.25">
      <c r="A1776" s="218" t="e">
        <f>'Запит 2-8'!#REF!</f>
        <v>#REF!</v>
      </c>
      <c r="B1776" s="48" t="e">
        <f>IF('Запит 2-8'!#REF!&lt;&gt;"",'Запит 2-8'!#REF!,"")</f>
        <v>#REF!</v>
      </c>
      <c r="C1776" s="49" t="e">
        <f>'Запит 2-8'!#REF!</f>
        <v>#REF!</v>
      </c>
      <c r="D1776" s="50" t="e">
        <f>'Запит 2-8'!#REF!</f>
        <v>#REF!</v>
      </c>
      <c r="E1776" s="350"/>
      <c r="F1776" s="353" t="e">
        <f>#REF!+#REF!</f>
        <v>#REF!</v>
      </c>
      <c r="G1776" s="81" t="e">
        <f t="shared" si="117"/>
        <v>#REF!</v>
      </c>
    </row>
    <row r="1777" spans="1:7" x14ac:dyDescent="0.25">
      <c r="A1777" s="218" t="e">
        <f>'Запит 2-8'!#REF!</f>
        <v>#REF!</v>
      </c>
      <c r="B1777" s="48" t="e">
        <f>IF('Запит 2-8'!#REF!&lt;&gt;"",'Запит 2-8'!#REF!,"")</f>
        <v>#REF!</v>
      </c>
      <c r="C1777" s="49" t="e">
        <f>'Запит 2-8'!#REF!</f>
        <v>#REF!</v>
      </c>
      <c r="D1777" s="50" t="e">
        <f>'Запит 2-8'!#REF!</f>
        <v>#REF!</v>
      </c>
      <c r="E1777" s="350"/>
      <c r="F1777" s="353" t="e">
        <f>#REF!+#REF!</f>
        <v>#REF!</v>
      </c>
      <c r="G1777" s="81" t="e">
        <f t="shared" si="117"/>
        <v>#REF!</v>
      </c>
    </row>
    <row r="1778" spans="1:7" x14ac:dyDescent="0.25">
      <c r="A1778" s="218" t="e">
        <f>'Запит 2-8'!#REF!</f>
        <v>#REF!</v>
      </c>
      <c r="B1778" s="48" t="e">
        <f>IF('Запит 2-8'!#REF!&lt;&gt;"",'Запит 2-8'!#REF!,"")</f>
        <v>#REF!</v>
      </c>
      <c r="C1778" s="49" t="e">
        <f>'Запит 2-8'!#REF!</f>
        <v>#REF!</v>
      </c>
      <c r="D1778" s="50" t="e">
        <f>'Запит 2-8'!#REF!</f>
        <v>#REF!</v>
      </c>
      <c r="E1778" s="350"/>
      <c r="F1778" s="353" t="e">
        <f>#REF!+#REF!</f>
        <v>#REF!</v>
      </c>
      <c r="G1778" s="81" t="e">
        <f t="shared" si="117"/>
        <v>#REF!</v>
      </c>
    </row>
    <row r="1779" spans="1:7" x14ac:dyDescent="0.25">
      <c r="A1779" s="218" t="e">
        <f>'Запит 2-8'!#REF!</f>
        <v>#REF!</v>
      </c>
      <c r="B1779" s="48" t="e">
        <f>IF('Запит 2-8'!#REF!&lt;&gt;"",'Запит 2-8'!#REF!,"")</f>
        <v>#REF!</v>
      </c>
      <c r="C1779" s="49" t="e">
        <f>'Запит 2-8'!#REF!</f>
        <v>#REF!</v>
      </c>
      <c r="D1779" s="50" t="e">
        <f>'Запит 2-8'!#REF!</f>
        <v>#REF!</v>
      </c>
      <c r="E1779" s="350"/>
      <c r="F1779" s="353" t="e">
        <f>#REF!+#REF!</f>
        <v>#REF!</v>
      </c>
      <c r="G1779" s="81" t="e">
        <f t="shared" si="117"/>
        <v>#REF!</v>
      </c>
    </row>
    <row r="1780" spans="1:7" x14ac:dyDescent="0.25">
      <c r="A1780" s="218" t="e">
        <f>'Запит 2-8'!#REF!</f>
        <v>#REF!</v>
      </c>
      <c r="B1780" s="48" t="e">
        <f>IF('Запит 2-8'!#REF!&lt;&gt;"",'Запит 2-8'!#REF!,"")</f>
        <v>#REF!</v>
      </c>
      <c r="C1780" s="49" t="e">
        <f>'Запит 2-8'!#REF!</f>
        <v>#REF!</v>
      </c>
      <c r="D1780" s="50" t="e">
        <f>'Запит 2-8'!#REF!</f>
        <v>#REF!</v>
      </c>
      <c r="E1780" s="350"/>
      <c r="F1780" s="353" t="e">
        <f>#REF!+#REF!</f>
        <v>#REF!</v>
      </c>
      <c r="G1780" s="81" t="e">
        <f t="shared" si="117"/>
        <v>#REF!</v>
      </c>
    </row>
    <row r="1781" spans="1:7" x14ac:dyDescent="0.25">
      <c r="A1781" s="218" t="e">
        <f>'Запит 2-8'!#REF!</f>
        <v>#REF!</v>
      </c>
      <c r="B1781" s="48" t="e">
        <f>IF('Запит 2-8'!#REF!&lt;&gt;"",'Запит 2-8'!#REF!,"")</f>
        <v>#REF!</v>
      </c>
      <c r="C1781" s="49" t="e">
        <f>'Запит 2-8'!#REF!</f>
        <v>#REF!</v>
      </c>
      <c r="D1781" s="50" t="e">
        <f>'Запит 2-8'!#REF!</f>
        <v>#REF!</v>
      </c>
      <c r="E1781" s="350"/>
      <c r="F1781" s="353" t="e">
        <f>#REF!+#REF!</f>
        <v>#REF!</v>
      </c>
      <c r="G1781" s="81" t="e">
        <f t="shared" si="117"/>
        <v>#REF!</v>
      </c>
    </row>
    <row r="1782" spans="1:7" x14ac:dyDescent="0.25">
      <c r="A1782" s="218" t="e">
        <f>'Запит 2-8'!#REF!</f>
        <v>#REF!</v>
      </c>
      <c r="B1782" s="237" t="e">
        <f>IF('Запит 2-8'!#REF!&lt;&gt;"",'Запит 2-8'!#REF!,"")</f>
        <v>#REF!</v>
      </c>
      <c r="C1782" s="238" t="e">
        <f>'Запит 2-8'!#REF!</f>
        <v>#REF!</v>
      </c>
      <c r="D1782" s="239" t="e">
        <f>'Запит 2-8'!#REF!</f>
        <v>#REF!</v>
      </c>
      <c r="E1782" s="351"/>
      <c r="F1782" s="354" t="e">
        <f>#REF!+#REF!</f>
        <v>#REF!</v>
      </c>
      <c r="G1782" s="81" t="e">
        <f t="shared" si="117"/>
        <v>#REF!</v>
      </c>
    </row>
    <row r="1783" spans="1:7" ht="12.75" x14ac:dyDescent="0.2">
      <c r="A1783" s="236" t="e">
        <f>'Запит 2-8'!#REF!</f>
        <v>#REF!</v>
      </c>
      <c r="B1783" s="762" t="s">
        <v>108</v>
      </c>
      <c r="C1783" s="763"/>
      <c r="D1783" s="763"/>
      <c r="E1783" s="764"/>
      <c r="F1783" s="764"/>
      <c r="G1783" s="81" t="e">
        <f>G1784</f>
        <v>#REF!</v>
      </c>
    </row>
    <row r="1784" spans="1:7" x14ac:dyDescent="0.25">
      <c r="A1784" s="218" t="e">
        <f>'Запит 2-8'!#REF!</f>
        <v>#REF!</v>
      </c>
      <c r="B1784" s="241" t="e">
        <f>IF('Запит 2-8'!#REF!&lt;&gt;"",'Запит 2-8'!#REF!,"")</f>
        <v>#REF!</v>
      </c>
      <c r="C1784" s="242" t="e">
        <f>'Запит 2-8'!#REF!</f>
        <v>#REF!</v>
      </c>
      <c r="D1784" s="243" t="e">
        <f>'Запит 2-8'!#REF!</f>
        <v>#REF!</v>
      </c>
      <c r="E1784" s="349"/>
      <c r="F1784" s="352" t="e">
        <f>#REF!+#REF!</f>
        <v>#REF!</v>
      </c>
      <c r="G1784" s="81" t="e">
        <f t="shared" ref="G1784:G1798" si="118">IF(B1784&lt;&gt;"","Для друку","")</f>
        <v>#REF!</v>
      </c>
    </row>
    <row r="1785" spans="1:7" x14ac:dyDescent="0.25">
      <c r="A1785" s="218" t="e">
        <f>'Запит 2-8'!#REF!</f>
        <v>#REF!</v>
      </c>
      <c r="B1785" s="48" t="e">
        <f>IF('Запит 2-8'!#REF!&lt;&gt;"",'Запит 2-8'!#REF!,"")</f>
        <v>#REF!</v>
      </c>
      <c r="C1785" s="49" t="e">
        <f>'Запит 2-8'!#REF!</f>
        <v>#REF!</v>
      </c>
      <c r="D1785" s="50" t="e">
        <f>'Запит 2-8'!#REF!</f>
        <v>#REF!</v>
      </c>
      <c r="E1785" s="350"/>
      <c r="F1785" s="353" t="e">
        <f>#REF!+#REF!</f>
        <v>#REF!</v>
      </c>
      <c r="G1785" s="81" t="e">
        <f t="shared" si="118"/>
        <v>#REF!</v>
      </c>
    </row>
    <row r="1786" spans="1:7" x14ac:dyDescent="0.25">
      <c r="A1786" s="218" t="e">
        <f>'Запит 2-8'!#REF!</f>
        <v>#REF!</v>
      </c>
      <c r="B1786" s="48" t="e">
        <f>IF('Запит 2-8'!#REF!&lt;&gt;"",'Запит 2-8'!#REF!,"")</f>
        <v>#REF!</v>
      </c>
      <c r="C1786" s="49" t="e">
        <f>'Запит 2-8'!#REF!</f>
        <v>#REF!</v>
      </c>
      <c r="D1786" s="50" t="e">
        <f>'Запит 2-8'!#REF!</f>
        <v>#REF!</v>
      </c>
      <c r="E1786" s="350"/>
      <c r="F1786" s="353" t="e">
        <f>#REF!+#REF!</f>
        <v>#REF!</v>
      </c>
      <c r="G1786" s="81" t="e">
        <f t="shared" si="118"/>
        <v>#REF!</v>
      </c>
    </row>
    <row r="1787" spans="1:7" x14ac:dyDescent="0.25">
      <c r="A1787" s="218" t="e">
        <f>'Запит 2-8'!#REF!</f>
        <v>#REF!</v>
      </c>
      <c r="B1787" s="48" t="e">
        <f>IF('Запит 2-8'!#REF!&lt;&gt;"",'Запит 2-8'!#REF!,"")</f>
        <v>#REF!</v>
      </c>
      <c r="C1787" s="49" t="e">
        <f>'Запит 2-8'!#REF!</f>
        <v>#REF!</v>
      </c>
      <c r="D1787" s="50" t="e">
        <f>'Запит 2-8'!#REF!</f>
        <v>#REF!</v>
      </c>
      <c r="E1787" s="229"/>
      <c r="F1787" s="353" t="e">
        <f>#REF!+#REF!</f>
        <v>#REF!</v>
      </c>
      <c r="G1787" s="81" t="e">
        <f t="shared" si="118"/>
        <v>#REF!</v>
      </c>
    </row>
    <row r="1788" spans="1:7" x14ac:dyDescent="0.25">
      <c r="A1788" s="218" t="e">
        <f>'Запит 2-8'!#REF!</f>
        <v>#REF!</v>
      </c>
      <c r="B1788" s="48" t="e">
        <f>IF('Запит 2-8'!#REF!&lt;&gt;"",'Запит 2-8'!#REF!,"")</f>
        <v>#REF!</v>
      </c>
      <c r="C1788" s="49" t="e">
        <f>'Запит 2-8'!#REF!</f>
        <v>#REF!</v>
      </c>
      <c r="D1788" s="50" t="e">
        <f>'Запит 2-8'!#REF!</f>
        <v>#REF!</v>
      </c>
      <c r="E1788" s="350"/>
      <c r="F1788" s="353" t="e">
        <f>#REF!+#REF!</f>
        <v>#REF!</v>
      </c>
      <c r="G1788" s="81" t="e">
        <f t="shared" si="118"/>
        <v>#REF!</v>
      </c>
    </row>
    <row r="1789" spans="1:7" x14ac:dyDescent="0.25">
      <c r="A1789" s="218" t="e">
        <f>'Запит 2-8'!#REF!</f>
        <v>#REF!</v>
      </c>
      <c r="B1789" s="48" t="e">
        <f>IF('Запит 2-8'!#REF!&lt;&gt;"",'Запит 2-8'!#REF!,"")</f>
        <v>#REF!</v>
      </c>
      <c r="C1789" s="49" t="e">
        <f>'Запит 2-8'!#REF!</f>
        <v>#REF!</v>
      </c>
      <c r="D1789" s="50" t="e">
        <f>'Запит 2-8'!#REF!</f>
        <v>#REF!</v>
      </c>
      <c r="E1789" s="350"/>
      <c r="F1789" s="353" t="e">
        <f>#REF!+#REF!</f>
        <v>#REF!</v>
      </c>
      <c r="G1789" s="81" t="e">
        <f t="shared" si="118"/>
        <v>#REF!</v>
      </c>
    </row>
    <row r="1790" spans="1:7" x14ac:dyDescent="0.25">
      <c r="A1790" s="218" t="e">
        <f>'Запит 2-8'!#REF!</f>
        <v>#REF!</v>
      </c>
      <c r="B1790" s="48" t="e">
        <f>IF('Запит 2-8'!#REF!&lt;&gt;"",'Запит 2-8'!#REF!,"")</f>
        <v>#REF!</v>
      </c>
      <c r="C1790" s="49" t="e">
        <f>'Запит 2-8'!#REF!</f>
        <v>#REF!</v>
      </c>
      <c r="D1790" s="50" t="e">
        <f>'Запит 2-8'!#REF!</f>
        <v>#REF!</v>
      </c>
      <c r="E1790" s="350"/>
      <c r="F1790" s="353" t="e">
        <f>#REF!+#REF!</f>
        <v>#REF!</v>
      </c>
      <c r="G1790" s="81" t="e">
        <f t="shared" si="118"/>
        <v>#REF!</v>
      </c>
    </row>
    <row r="1791" spans="1:7" x14ac:dyDescent="0.25">
      <c r="A1791" s="218" t="e">
        <f>'Запит 2-8'!#REF!</f>
        <v>#REF!</v>
      </c>
      <c r="B1791" s="48" t="e">
        <f>IF('Запит 2-8'!#REF!&lt;&gt;"",'Запит 2-8'!#REF!,"")</f>
        <v>#REF!</v>
      </c>
      <c r="C1791" s="49" t="e">
        <f>'Запит 2-8'!#REF!</f>
        <v>#REF!</v>
      </c>
      <c r="D1791" s="50" t="e">
        <f>'Запит 2-8'!#REF!</f>
        <v>#REF!</v>
      </c>
      <c r="E1791" s="350"/>
      <c r="F1791" s="353" t="e">
        <f>#REF!+#REF!</f>
        <v>#REF!</v>
      </c>
      <c r="G1791" s="81" t="e">
        <f t="shared" si="118"/>
        <v>#REF!</v>
      </c>
    </row>
    <row r="1792" spans="1:7" x14ac:dyDescent="0.25">
      <c r="A1792" s="218" t="e">
        <f>'Запит 2-8'!#REF!</f>
        <v>#REF!</v>
      </c>
      <c r="B1792" s="48" t="e">
        <f>IF('Запит 2-8'!#REF!&lt;&gt;"",'Запит 2-8'!#REF!,"")</f>
        <v>#REF!</v>
      </c>
      <c r="C1792" s="49" t="e">
        <f>'Запит 2-8'!#REF!</f>
        <v>#REF!</v>
      </c>
      <c r="D1792" s="50" t="e">
        <f>'Запит 2-8'!#REF!</f>
        <v>#REF!</v>
      </c>
      <c r="E1792" s="350"/>
      <c r="F1792" s="353" t="e">
        <f>#REF!+#REF!</f>
        <v>#REF!</v>
      </c>
      <c r="G1792" s="81" t="e">
        <f t="shared" si="118"/>
        <v>#REF!</v>
      </c>
    </row>
    <row r="1793" spans="1:7" x14ac:dyDescent="0.25">
      <c r="A1793" s="218" t="e">
        <f>'Запит 2-8'!#REF!</f>
        <v>#REF!</v>
      </c>
      <c r="B1793" s="48" t="e">
        <f>IF('Запит 2-8'!#REF!&lt;&gt;"",'Запит 2-8'!#REF!,"")</f>
        <v>#REF!</v>
      </c>
      <c r="C1793" s="49" t="e">
        <f>'Запит 2-8'!#REF!</f>
        <v>#REF!</v>
      </c>
      <c r="D1793" s="50" t="e">
        <f>'Запит 2-8'!#REF!</f>
        <v>#REF!</v>
      </c>
      <c r="E1793" s="350"/>
      <c r="F1793" s="353" t="e">
        <f>#REF!+#REF!</f>
        <v>#REF!</v>
      </c>
      <c r="G1793" s="81" t="e">
        <f t="shared" si="118"/>
        <v>#REF!</v>
      </c>
    </row>
    <row r="1794" spans="1:7" x14ac:dyDescent="0.25">
      <c r="A1794" s="218" t="e">
        <f>'Запит 2-8'!#REF!</f>
        <v>#REF!</v>
      </c>
      <c r="B1794" s="48" t="e">
        <f>IF('Запит 2-8'!#REF!&lt;&gt;"",'Запит 2-8'!#REF!,"")</f>
        <v>#REF!</v>
      </c>
      <c r="C1794" s="49" t="e">
        <f>'Запит 2-8'!#REF!</f>
        <v>#REF!</v>
      </c>
      <c r="D1794" s="50" t="e">
        <f>'Запит 2-8'!#REF!</f>
        <v>#REF!</v>
      </c>
      <c r="E1794" s="350"/>
      <c r="F1794" s="353" t="e">
        <f>#REF!+#REF!</f>
        <v>#REF!</v>
      </c>
      <c r="G1794" s="81" t="e">
        <f t="shared" si="118"/>
        <v>#REF!</v>
      </c>
    </row>
    <row r="1795" spans="1:7" x14ac:dyDescent="0.25">
      <c r="A1795" s="218" t="e">
        <f>'Запит 2-8'!#REF!</f>
        <v>#REF!</v>
      </c>
      <c r="B1795" s="48" t="e">
        <f>IF('Запит 2-8'!#REF!&lt;&gt;"",'Запит 2-8'!#REF!,"")</f>
        <v>#REF!</v>
      </c>
      <c r="C1795" s="49" t="e">
        <f>'Запит 2-8'!#REF!</f>
        <v>#REF!</v>
      </c>
      <c r="D1795" s="50" t="e">
        <f>'Запит 2-8'!#REF!</f>
        <v>#REF!</v>
      </c>
      <c r="E1795" s="350"/>
      <c r="F1795" s="353" t="e">
        <f>#REF!+#REF!</f>
        <v>#REF!</v>
      </c>
      <c r="G1795" s="81" t="e">
        <f t="shared" si="118"/>
        <v>#REF!</v>
      </c>
    </row>
    <row r="1796" spans="1:7" x14ac:dyDescent="0.25">
      <c r="A1796" s="218" t="e">
        <f>'Запит 2-8'!#REF!</f>
        <v>#REF!</v>
      </c>
      <c r="B1796" s="48" t="e">
        <f>IF('Запит 2-8'!#REF!&lt;&gt;"",'Запит 2-8'!#REF!,"")</f>
        <v>#REF!</v>
      </c>
      <c r="C1796" s="49" t="e">
        <f>'Запит 2-8'!#REF!</f>
        <v>#REF!</v>
      </c>
      <c r="D1796" s="50" t="e">
        <f>'Запит 2-8'!#REF!</f>
        <v>#REF!</v>
      </c>
      <c r="E1796" s="350"/>
      <c r="F1796" s="353" t="e">
        <f>#REF!+#REF!</f>
        <v>#REF!</v>
      </c>
      <c r="G1796" s="81" t="e">
        <f t="shared" si="118"/>
        <v>#REF!</v>
      </c>
    </row>
    <row r="1797" spans="1:7" x14ac:dyDescent="0.25">
      <c r="A1797" s="218" t="e">
        <f>'Запит 2-8'!#REF!</f>
        <v>#REF!</v>
      </c>
      <c r="B1797" s="48" t="e">
        <f>IF('Запит 2-8'!#REF!&lt;&gt;"",'Запит 2-8'!#REF!,"")</f>
        <v>#REF!</v>
      </c>
      <c r="C1797" s="49" t="e">
        <f>'Запит 2-8'!#REF!</f>
        <v>#REF!</v>
      </c>
      <c r="D1797" s="50" t="e">
        <f>'Запит 2-8'!#REF!</f>
        <v>#REF!</v>
      </c>
      <c r="E1797" s="350"/>
      <c r="F1797" s="353" t="e">
        <f>#REF!+#REF!</f>
        <v>#REF!</v>
      </c>
      <c r="G1797" s="81" t="e">
        <f t="shared" si="118"/>
        <v>#REF!</v>
      </c>
    </row>
    <row r="1798" spans="1:7" x14ac:dyDescent="0.25">
      <c r="A1798" s="218" t="e">
        <f>'Запит 2-8'!#REF!</f>
        <v>#REF!</v>
      </c>
      <c r="B1798" s="237" t="e">
        <f>IF('Запит 2-8'!#REF!&lt;&gt;"",'Запит 2-8'!#REF!,"")</f>
        <v>#REF!</v>
      </c>
      <c r="C1798" s="238" t="e">
        <f>'Запит 2-8'!#REF!</f>
        <v>#REF!</v>
      </c>
      <c r="D1798" s="239" t="e">
        <f>'Запит 2-8'!#REF!</f>
        <v>#REF!</v>
      </c>
      <c r="E1798" s="351"/>
      <c r="F1798" s="354" t="e">
        <f>#REF!+#REF!</f>
        <v>#REF!</v>
      </c>
      <c r="G1798" s="81" t="e">
        <f t="shared" si="118"/>
        <v>#REF!</v>
      </c>
    </row>
    <row r="1799" spans="1:7" ht="12.75" x14ac:dyDescent="0.2">
      <c r="A1799" s="236" t="e">
        <f>'Запит 2-8'!#REF!</f>
        <v>#REF!</v>
      </c>
      <c r="B1799" s="762" t="s">
        <v>109</v>
      </c>
      <c r="C1799" s="763"/>
      <c r="D1799" s="763"/>
      <c r="E1799" s="764"/>
      <c r="F1799" s="764"/>
      <c r="G1799" s="81" t="e">
        <f>G1800</f>
        <v>#REF!</v>
      </c>
    </row>
    <row r="1800" spans="1:7" x14ac:dyDescent="0.25">
      <c r="A1800" s="218" t="e">
        <f>'Запит 2-8'!#REF!</f>
        <v>#REF!</v>
      </c>
      <c r="B1800" s="241" t="e">
        <f>IF('Запит 2-8'!#REF!&lt;&gt;"",'Запит 2-8'!#REF!,"")</f>
        <v>#REF!</v>
      </c>
      <c r="C1800" s="242" t="e">
        <f>'Запит 2-8'!#REF!</f>
        <v>#REF!</v>
      </c>
      <c r="D1800" s="243" t="e">
        <f>'Запит 2-8'!#REF!</f>
        <v>#REF!</v>
      </c>
      <c r="E1800" s="440" t="s">
        <v>30</v>
      </c>
      <c r="F1800" s="352" t="e">
        <f>#REF!+#REF!</f>
        <v>#REF!</v>
      </c>
      <c r="G1800" s="81" t="e">
        <f t="shared" ref="G1800:G1809" si="119">IF(B1800&lt;&gt;"","Для друку","")</f>
        <v>#REF!</v>
      </c>
    </row>
    <row r="1801" spans="1:7" x14ac:dyDescent="0.25">
      <c r="A1801" s="218" t="e">
        <f>'Запит 2-8'!#REF!</f>
        <v>#REF!</v>
      </c>
      <c r="B1801" s="48" t="e">
        <f>IF('Запит 2-8'!#REF!&lt;&gt;"",'Запит 2-8'!#REF!,"")</f>
        <v>#REF!</v>
      </c>
      <c r="C1801" s="49" t="e">
        <f>'Запит 2-8'!#REF!</f>
        <v>#REF!</v>
      </c>
      <c r="D1801" s="50" t="e">
        <f>'Запит 2-8'!#REF!</f>
        <v>#REF!</v>
      </c>
      <c r="E1801" s="441" t="s">
        <v>30</v>
      </c>
      <c r="F1801" s="353" t="e">
        <f>#REF!+#REF!</f>
        <v>#REF!</v>
      </c>
      <c r="G1801" s="81" t="e">
        <f t="shared" si="119"/>
        <v>#REF!</v>
      </c>
    </row>
    <row r="1802" spans="1:7" x14ac:dyDescent="0.25">
      <c r="A1802" s="218" t="e">
        <f>'Запит 2-8'!#REF!</f>
        <v>#REF!</v>
      </c>
      <c r="B1802" s="48" t="e">
        <f>IF('Запит 2-8'!#REF!&lt;&gt;"",'Запит 2-8'!#REF!,"")</f>
        <v>#REF!</v>
      </c>
      <c r="C1802" s="49" t="e">
        <f>'Запит 2-8'!#REF!</f>
        <v>#REF!</v>
      </c>
      <c r="D1802" s="50" t="e">
        <f>'Запит 2-8'!#REF!</f>
        <v>#REF!</v>
      </c>
      <c r="E1802" s="441" t="s">
        <v>30</v>
      </c>
      <c r="F1802" s="353" t="e">
        <f>#REF!+#REF!</f>
        <v>#REF!</v>
      </c>
      <c r="G1802" s="81" t="e">
        <f t="shared" si="119"/>
        <v>#REF!</v>
      </c>
    </row>
    <row r="1803" spans="1:7" x14ac:dyDescent="0.25">
      <c r="A1803" s="218" t="e">
        <f>'Запит 2-8'!#REF!</f>
        <v>#REF!</v>
      </c>
      <c r="B1803" s="48" t="e">
        <f>IF('Запит 2-8'!#REF!&lt;&gt;"",'Запит 2-8'!#REF!,"")</f>
        <v>#REF!</v>
      </c>
      <c r="C1803" s="49" t="e">
        <f>'Запит 2-8'!#REF!</f>
        <v>#REF!</v>
      </c>
      <c r="D1803" s="50" t="e">
        <f>'Запит 2-8'!#REF!</f>
        <v>#REF!</v>
      </c>
      <c r="E1803" s="441" t="s">
        <v>30</v>
      </c>
      <c r="F1803" s="353" t="e">
        <f>#REF!+#REF!</f>
        <v>#REF!</v>
      </c>
      <c r="G1803" s="81" t="e">
        <f t="shared" si="119"/>
        <v>#REF!</v>
      </c>
    </row>
    <row r="1804" spans="1:7" x14ac:dyDescent="0.25">
      <c r="A1804" s="218" t="e">
        <f>'Запит 2-8'!#REF!</f>
        <v>#REF!</v>
      </c>
      <c r="B1804" s="48" t="e">
        <f>IF('Запит 2-8'!#REF!&lt;&gt;"",'Запит 2-8'!#REF!,"")</f>
        <v>#REF!</v>
      </c>
      <c r="C1804" s="49" t="e">
        <f>'Запит 2-8'!#REF!</f>
        <v>#REF!</v>
      </c>
      <c r="D1804" s="50" t="e">
        <f>'Запит 2-8'!#REF!</f>
        <v>#REF!</v>
      </c>
      <c r="E1804" s="441" t="s">
        <v>30</v>
      </c>
      <c r="F1804" s="353" t="e">
        <f>#REF!+#REF!</f>
        <v>#REF!</v>
      </c>
      <c r="G1804" s="81" t="e">
        <f t="shared" si="119"/>
        <v>#REF!</v>
      </c>
    </row>
    <row r="1805" spans="1:7" x14ac:dyDescent="0.25">
      <c r="A1805" s="218" t="e">
        <f>'Запит 2-8'!#REF!</f>
        <v>#REF!</v>
      </c>
      <c r="B1805" s="48" t="e">
        <f>IF('Запит 2-8'!#REF!&lt;&gt;"",'Запит 2-8'!#REF!,"")</f>
        <v>#REF!</v>
      </c>
      <c r="C1805" s="49" t="e">
        <f>'Запит 2-8'!#REF!</f>
        <v>#REF!</v>
      </c>
      <c r="D1805" s="50" t="e">
        <f>'Запит 2-8'!#REF!</f>
        <v>#REF!</v>
      </c>
      <c r="E1805" s="441" t="s">
        <v>30</v>
      </c>
      <c r="F1805" s="353" t="e">
        <f>#REF!+#REF!</f>
        <v>#REF!</v>
      </c>
      <c r="G1805" s="81" t="e">
        <f t="shared" si="119"/>
        <v>#REF!</v>
      </c>
    </row>
    <row r="1806" spans="1:7" x14ac:dyDescent="0.25">
      <c r="A1806" s="218" t="e">
        <f>'Запит 2-8'!#REF!</f>
        <v>#REF!</v>
      </c>
      <c r="B1806" s="48" t="e">
        <f>IF('Запит 2-8'!#REF!&lt;&gt;"",'Запит 2-8'!#REF!,"")</f>
        <v>#REF!</v>
      </c>
      <c r="C1806" s="49" t="e">
        <f>'Запит 2-8'!#REF!</f>
        <v>#REF!</v>
      </c>
      <c r="D1806" s="50" t="e">
        <f>'Запит 2-8'!#REF!</f>
        <v>#REF!</v>
      </c>
      <c r="E1806" s="441" t="s">
        <v>30</v>
      </c>
      <c r="F1806" s="353" t="e">
        <f>#REF!+#REF!</f>
        <v>#REF!</v>
      </c>
      <c r="G1806" s="81" t="e">
        <f t="shared" si="119"/>
        <v>#REF!</v>
      </c>
    </row>
    <row r="1807" spans="1:7" x14ac:dyDescent="0.25">
      <c r="A1807" s="218" t="e">
        <f>'Запит 2-8'!#REF!</f>
        <v>#REF!</v>
      </c>
      <c r="B1807" s="48" t="e">
        <f>IF('Запит 2-8'!#REF!&lt;&gt;"",'Запит 2-8'!#REF!,"")</f>
        <v>#REF!</v>
      </c>
      <c r="C1807" s="49" t="e">
        <f>'Запит 2-8'!#REF!</f>
        <v>#REF!</v>
      </c>
      <c r="D1807" s="50" t="e">
        <f>'Запит 2-8'!#REF!</f>
        <v>#REF!</v>
      </c>
      <c r="E1807" s="441" t="s">
        <v>30</v>
      </c>
      <c r="F1807" s="353" t="e">
        <f>#REF!+#REF!</f>
        <v>#REF!</v>
      </c>
      <c r="G1807" s="81" t="e">
        <f t="shared" si="119"/>
        <v>#REF!</v>
      </c>
    </row>
    <row r="1808" spans="1:7" ht="12.75" customHeight="1" x14ac:dyDescent="0.25">
      <c r="A1808" s="218" t="e">
        <f>'Запит 2-8'!#REF!</f>
        <v>#REF!</v>
      </c>
      <c r="B1808" s="48" t="e">
        <f>IF('Запит 2-8'!#REF!&lt;&gt;"",'Запит 2-8'!#REF!,"")</f>
        <v>#REF!</v>
      </c>
      <c r="C1808" s="49" t="e">
        <f>'Запит 2-8'!#REF!</f>
        <v>#REF!</v>
      </c>
      <c r="D1808" s="50" t="e">
        <f>'Запит 2-8'!#REF!</f>
        <v>#REF!</v>
      </c>
      <c r="E1808" s="441" t="s">
        <v>30</v>
      </c>
      <c r="F1808" s="353" t="e">
        <f>#REF!+#REF!</f>
        <v>#REF!</v>
      </c>
      <c r="G1808" s="81" t="e">
        <f t="shared" si="119"/>
        <v>#REF!</v>
      </c>
    </row>
    <row r="1809" spans="1:7" ht="12.75" customHeight="1" x14ac:dyDescent="0.25">
      <c r="A1809" s="240" t="e">
        <f>'Запит 2-8'!#REF!</f>
        <v>#REF!</v>
      </c>
      <c r="B1809" s="48" t="e">
        <f>IF('Запит 2-8'!#REF!&lt;&gt;"",'Запит 2-8'!#REF!,"")</f>
        <v>#REF!</v>
      </c>
      <c r="C1809" s="49" t="e">
        <f>'Запит 2-8'!#REF!</f>
        <v>#REF!</v>
      </c>
      <c r="D1809" s="50" t="e">
        <f>'Запит 2-8'!#REF!</f>
        <v>#REF!</v>
      </c>
      <c r="E1809" s="442" t="s">
        <v>30</v>
      </c>
      <c r="F1809" s="354" t="e">
        <f>#REF!+#REF!</f>
        <v>#REF!</v>
      </c>
      <c r="G1809" s="81" t="e">
        <f t="shared" si="119"/>
        <v>#REF!</v>
      </c>
    </row>
    <row r="1810" spans="1:7" ht="12.75" customHeight="1" x14ac:dyDescent="0.2">
      <c r="A1810" s="773" t="e">
        <f>'Запит 2-8'!#REF!</f>
        <v>#REF!</v>
      </c>
      <c r="B1810" s="774"/>
      <c r="C1810" s="774"/>
      <c r="D1810" s="774"/>
      <c r="E1810" s="774"/>
      <c r="F1810" s="774"/>
      <c r="G1810" s="81" t="e">
        <f>G1811</f>
        <v>#REF!</v>
      </c>
    </row>
    <row r="1811" spans="1:7" ht="12.75" customHeight="1" x14ac:dyDescent="0.2">
      <c r="A1811" s="760" t="e">
        <f>'Запит 2-8'!#REF!</f>
        <v>#REF!</v>
      </c>
      <c r="B1811" s="761"/>
      <c r="C1811" s="761"/>
      <c r="D1811" s="761"/>
      <c r="E1811" s="761"/>
      <c r="F1811" s="761"/>
      <c r="G1811" s="81" t="e">
        <f>G1812</f>
        <v>#REF!</v>
      </c>
    </row>
    <row r="1812" spans="1:7" ht="12.75" x14ac:dyDescent="0.2">
      <c r="A1812" s="235" t="s">
        <v>4</v>
      </c>
      <c r="B1812" s="762" t="s">
        <v>106</v>
      </c>
      <c r="C1812" s="763"/>
      <c r="D1812" s="763"/>
      <c r="E1812" s="765"/>
      <c r="F1812" s="765"/>
      <c r="G1812" s="81" t="e">
        <f>G1813</f>
        <v>#REF!</v>
      </c>
    </row>
    <row r="1813" spans="1:7" x14ac:dyDescent="0.25">
      <c r="A1813" s="218" t="e">
        <f>'Запит 2-8'!#REF!</f>
        <v>#REF!</v>
      </c>
      <c r="B1813" s="241" t="e">
        <f>IF('Запит 2-8'!#REF!&lt;&gt;"",'Запит 2-8'!#REF!,"")</f>
        <v>#REF!</v>
      </c>
      <c r="C1813" s="242" t="e">
        <f>'Запит 2-8'!#REF!</f>
        <v>#REF!</v>
      </c>
      <c r="D1813" s="243" t="e">
        <f>'Запит 2-8'!#REF!</f>
        <v>#REF!</v>
      </c>
      <c r="E1813" s="349"/>
      <c r="F1813" s="352" t="e">
        <f>#REF!+#REF!</f>
        <v>#REF!</v>
      </c>
      <c r="G1813" s="81" t="e">
        <f>IF(B1813&lt;&gt;"","Для друку","")</f>
        <v>#REF!</v>
      </c>
    </row>
    <row r="1814" spans="1:7" x14ac:dyDescent="0.25">
      <c r="A1814" s="218" t="e">
        <f>'Запит 2-8'!#REF!</f>
        <v>#REF!</v>
      </c>
      <c r="B1814" s="48" t="e">
        <f>IF('Запит 2-8'!#REF!&lt;&gt;"",'Запит 2-8'!#REF!,"")</f>
        <v>#REF!</v>
      </c>
      <c r="C1814" s="49" t="e">
        <f>'Запит 2-8'!#REF!</f>
        <v>#REF!</v>
      </c>
      <c r="D1814" s="50" t="e">
        <f>'Запит 2-8'!#REF!</f>
        <v>#REF!</v>
      </c>
      <c r="E1814" s="350"/>
      <c r="F1814" s="353" t="e">
        <f>#REF!+#REF!</f>
        <v>#REF!</v>
      </c>
      <c r="G1814" s="81" t="e">
        <f t="shared" ref="G1814:G1827" si="120">IF(B1814&lt;&gt;"","Для друку","")</f>
        <v>#REF!</v>
      </c>
    </row>
    <row r="1815" spans="1:7" x14ac:dyDescent="0.25">
      <c r="A1815" s="218" t="e">
        <f>'Запит 2-8'!#REF!</f>
        <v>#REF!</v>
      </c>
      <c r="B1815" s="48" t="e">
        <f>IF('Запит 2-8'!#REF!&lt;&gt;"",'Запит 2-8'!#REF!,"")</f>
        <v>#REF!</v>
      </c>
      <c r="C1815" s="49" t="e">
        <f>'Запит 2-8'!#REF!</f>
        <v>#REF!</v>
      </c>
      <c r="D1815" s="50" t="e">
        <f>'Запит 2-8'!#REF!</f>
        <v>#REF!</v>
      </c>
      <c r="E1815" s="350"/>
      <c r="F1815" s="353" t="e">
        <f>#REF!+#REF!</f>
        <v>#REF!</v>
      </c>
      <c r="G1815" s="81" t="e">
        <f t="shared" si="120"/>
        <v>#REF!</v>
      </c>
    </row>
    <row r="1816" spans="1:7" x14ac:dyDescent="0.25">
      <c r="A1816" s="218" t="e">
        <f>'Запит 2-8'!#REF!</f>
        <v>#REF!</v>
      </c>
      <c r="B1816" s="48" t="e">
        <f>IF('Запит 2-8'!#REF!&lt;&gt;"",'Запит 2-8'!#REF!,"")</f>
        <v>#REF!</v>
      </c>
      <c r="C1816" s="49" t="e">
        <f>'Запит 2-8'!#REF!</f>
        <v>#REF!</v>
      </c>
      <c r="D1816" s="50" t="e">
        <f>'Запит 2-8'!#REF!</f>
        <v>#REF!</v>
      </c>
      <c r="E1816" s="229"/>
      <c r="F1816" s="353" t="e">
        <f>#REF!+#REF!</f>
        <v>#REF!</v>
      </c>
      <c r="G1816" s="81" t="e">
        <f t="shared" si="120"/>
        <v>#REF!</v>
      </c>
    </row>
    <row r="1817" spans="1:7" x14ac:dyDescent="0.25">
      <c r="A1817" s="218" t="e">
        <f>'Запит 2-8'!#REF!</f>
        <v>#REF!</v>
      </c>
      <c r="B1817" s="48" t="e">
        <f>IF('Запит 2-8'!#REF!&lt;&gt;"",'Запит 2-8'!#REF!,"")</f>
        <v>#REF!</v>
      </c>
      <c r="C1817" s="49" t="e">
        <f>'Запит 2-8'!#REF!</f>
        <v>#REF!</v>
      </c>
      <c r="D1817" s="50" t="e">
        <f>'Запит 2-8'!#REF!</f>
        <v>#REF!</v>
      </c>
      <c r="E1817" s="350"/>
      <c r="F1817" s="353" t="e">
        <f>#REF!+#REF!</f>
        <v>#REF!</v>
      </c>
      <c r="G1817" s="81" t="e">
        <f t="shared" si="120"/>
        <v>#REF!</v>
      </c>
    </row>
    <row r="1818" spans="1:7" x14ac:dyDescent="0.25">
      <c r="A1818" s="218" t="e">
        <f>'Запит 2-8'!#REF!</f>
        <v>#REF!</v>
      </c>
      <c r="B1818" s="48" t="e">
        <f>IF('Запит 2-8'!#REF!&lt;&gt;"",'Запит 2-8'!#REF!,"")</f>
        <v>#REF!</v>
      </c>
      <c r="C1818" s="49" t="e">
        <f>'Запит 2-8'!#REF!</f>
        <v>#REF!</v>
      </c>
      <c r="D1818" s="50" t="e">
        <f>'Запит 2-8'!#REF!</f>
        <v>#REF!</v>
      </c>
      <c r="E1818" s="350"/>
      <c r="F1818" s="353" t="e">
        <f>#REF!+#REF!</f>
        <v>#REF!</v>
      </c>
      <c r="G1818" s="81" t="e">
        <f t="shared" si="120"/>
        <v>#REF!</v>
      </c>
    </row>
    <row r="1819" spans="1:7" x14ac:dyDescent="0.25">
      <c r="A1819" s="218" t="e">
        <f>'Запит 2-8'!#REF!</f>
        <v>#REF!</v>
      </c>
      <c r="B1819" s="48" t="e">
        <f>IF('Запит 2-8'!#REF!&lt;&gt;"",'Запит 2-8'!#REF!,"")</f>
        <v>#REF!</v>
      </c>
      <c r="C1819" s="49" t="e">
        <f>'Запит 2-8'!#REF!</f>
        <v>#REF!</v>
      </c>
      <c r="D1819" s="50" t="e">
        <f>'Запит 2-8'!#REF!</f>
        <v>#REF!</v>
      </c>
      <c r="E1819" s="350"/>
      <c r="F1819" s="353" t="e">
        <f>#REF!+#REF!</f>
        <v>#REF!</v>
      </c>
      <c r="G1819" s="81" t="e">
        <f t="shared" si="120"/>
        <v>#REF!</v>
      </c>
    </row>
    <row r="1820" spans="1:7" x14ac:dyDescent="0.25">
      <c r="A1820" s="218" t="e">
        <f>'Запит 2-8'!#REF!</f>
        <v>#REF!</v>
      </c>
      <c r="B1820" s="48" t="e">
        <f>IF('Запит 2-8'!#REF!&lt;&gt;"",'Запит 2-8'!#REF!,"")</f>
        <v>#REF!</v>
      </c>
      <c r="C1820" s="49" t="e">
        <f>'Запит 2-8'!#REF!</f>
        <v>#REF!</v>
      </c>
      <c r="D1820" s="50" t="e">
        <f>'Запит 2-8'!#REF!</f>
        <v>#REF!</v>
      </c>
      <c r="E1820" s="350"/>
      <c r="F1820" s="353" t="e">
        <f>#REF!+#REF!</f>
        <v>#REF!</v>
      </c>
      <c r="G1820" s="81" t="e">
        <f t="shared" si="120"/>
        <v>#REF!</v>
      </c>
    </row>
    <row r="1821" spans="1:7" x14ac:dyDescent="0.25">
      <c r="A1821" s="218" t="e">
        <f>'Запит 2-8'!#REF!</f>
        <v>#REF!</v>
      </c>
      <c r="B1821" s="48" t="e">
        <f>IF('Запит 2-8'!#REF!&lt;&gt;"",'Запит 2-8'!#REF!,"")</f>
        <v>#REF!</v>
      </c>
      <c r="C1821" s="49" t="e">
        <f>'Запит 2-8'!#REF!</f>
        <v>#REF!</v>
      </c>
      <c r="D1821" s="50" t="e">
        <f>'Запит 2-8'!#REF!</f>
        <v>#REF!</v>
      </c>
      <c r="E1821" s="350"/>
      <c r="F1821" s="353" t="e">
        <f>#REF!+#REF!</f>
        <v>#REF!</v>
      </c>
      <c r="G1821" s="81" t="e">
        <f t="shared" si="120"/>
        <v>#REF!</v>
      </c>
    </row>
    <row r="1822" spans="1:7" x14ac:dyDescent="0.25">
      <c r="A1822" s="218" t="e">
        <f>'Запит 2-8'!#REF!</f>
        <v>#REF!</v>
      </c>
      <c r="B1822" s="48" t="e">
        <f>IF('Запит 2-8'!#REF!&lt;&gt;"",'Запит 2-8'!#REF!,"")</f>
        <v>#REF!</v>
      </c>
      <c r="C1822" s="49" t="e">
        <f>'Запит 2-8'!#REF!</f>
        <v>#REF!</v>
      </c>
      <c r="D1822" s="50" t="e">
        <f>'Запит 2-8'!#REF!</f>
        <v>#REF!</v>
      </c>
      <c r="E1822" s="350"/>
      <c r="F1822" s="353" t="e">
        <f>#REF!+#REF!</f>
        <v>#REF!</v>
      </c>
      <c r="G1822" s="81" t="e">
        <f t="shared" si="120"/>
        <v>#REF!</v>
      </c>
    </row>
    <row r="1823" spans="1:7" x14ac:dyDescent="0.25">
      <c r="A1823" s="218" t="e">
        <f>'Запит 2-8'!#REF!</f>
        <v>#REF!</v>
      </c>
      <c r="B1823" s="48" t="e">
        <f>IF('Запит 2-8'!#REF!&lt;&gt;"",'Запит 2-8'!#REF!,"")</f>
        <v>#REF!</v>
      </c>
      <c r="C1823" s="49" t="e">
        <f>'Запит 2-8'!#REF!</f>
        <v>#REF!</v>
      </c>
      <c r="D1823" s="50" t="e">
        <f>'Запит 2-8'!#REF!</f>
        <v>#REF!</v>
      </c>
      <c r="E1823" s="350"/>
      <c r="F1823" s="353" t="e">
        <f>#REF!+#REF!</f>
        <v>#REF!</v>
      </c>
      <c r="G1823" s="81" t="e">
        <f t="shared" si="120"/>
        <v>#REF!</v>
      </c>
    </row>
    <row r="1824" spans="1:7" x14ac:dyDescent="0.25">
      <c r="A1824" s="218" t="e">
        <f>'Запит 2-8'!#REF!</f>
        <v>#REF!</v>
      </c>
      <c r="B1824" s="48" t="e">
        <f>IF('Запит 2-8'!#REF!&lt;&gt;"",'Запит 2-8'!#REF!,"")</f>
        <v>#REF!</v>
      </c>
      <c r="C1824" s="49" t="e">
        <f>'Запит 2-8'!#REF!</f>
        <v>#REF!</v>
      </c>
      <c r="D1824" s="50" t="e">
        <f>'Запит 2-8'!#REF!</f>
        <v>#REF!</v>
      </c>
      <c r="E1824" s="350"/>
      <c r="F1824" s="353" t="e">
        <f>#REF!+#REF!</f>
        <v>#REF!</v>
      </c>
      <c r="G1824" s="81" t="e">
        <f t="shared" si="120"/>
        <v>#REF!</v>
      </c>
    </row>
    <row r="1825" spans="1:7" x14ac:dyDescent="0.25">
      <c r="A1825" s="218" t="e">
        <f>'Запит 2-8'!#REF!</f>
        <v>#REF!</v>
      </c>
      <c r="B1825" s="48" t="e">
        <f>IF('Запит 2-8'!#REF!&lt;&gt;"",'Запит 2-8'!#REF!,"")</f>
        <v>#REF!</v>
      </c>
      <c r="C1825" s="49" t="e">
        <f>'Запит 2-8'!#REF!</f>
        <v>#REF!</v>
      </c>
      <c r="D1825" s="50" t="e">
        <f>'Запит 2-8'!#REF!</f>
        <v>#REF!</v>
      </c>
      <c r="E1825" s="350"/>
      <c r="F1825" s="353" t="e">
        <f>#REF!+#REF!</f>
        <v>#REF!</v>
      </c>
      <c r="G1825" s="81" t="e">
        <f t="shared" si="120"/>
        <v>#REF!</v>
      </c>
    </row>
    <row r="1826" spans="1:7" x14ac:dyDescent="0.25">
      <c r="A1826" s="218" t="e">
        <f>'Запит 2-8'!#REF!</f>
        <v>#REF!</v>
      </c>
      <c r="B1826" s="48" t="e">
        <f>IF('Запит 2-8'!#REF!&lt;&gt;"",'Запит 2-8'!#REF!,"")</f>
        <v>#REF!</v>
      </c>
      <c r="C1826" s="49" t="e">
        <f>'Запит 2-8'!#REF!</f>
        <v>#REF!</v>
      </c>
      <c r="D1826" s="50" t="e">
        <f>'Запит 2-8'!#REF!</f>
        <v>#REF!</v>
      </c>
      <c r="E1826" s="350"/>
      <c r="F1826" s="353" t="e">
        <f>#REF!+#REF!</f>
        <v>#REF!</v>
      </c>
      <c r="G1826" s="81" t="e">
        <f t="shared" si="120"/>
        <v>#REF!</v>
      </c>
    </row>
    <row r="1827" spans="1:7" x14ac:dyDescent="0.25">
      <c r="A1827" s="218" t="e">
        <f>'Запит 2-8'!#REF!</f>
        <v>#REF!</v>
      </c>
      <c r="B1827" s="237" t="e">
        <f>IF('Запит 2-8'!#REF!&lt;&gt;"",'Запит 2-8'!#REF!,"")</f>
        <v>#REF!</v>
      </c>
      <c r="C1827" s="238" t="e">
        <f>'Запит 2-8'!#REF!</f>
        <v>#REF!</v>
      </c>
      <c r="D1827" s="239" t="e">
        <f>'Запит 2-8'!#REF!</f>
        <v>#REF!</v>
      </c>
      <c r="E1827" s="351"/>
      <c r="F1827" s="354" t="e">
        <f>#REF!+#REF!</f>
        <v>#REF!</v>
      </c>
      <c r="G1827" s="81" t="e">
        <f t="shared" si="120"/>
        <v>#REF!</v>
      </c>
    </row>
    <row r="1828" spans="1:7" ht="12.75" x14ac:dyDescent="0.2">
      <c r="A1828" s="236" t="e">
        <f>'Запит 2-8'!#REF!</f>
        <v>#REF!</v>
      </c>
      <c r="B1828" s="762" t="s">
        <v>107</v>
      </c>
      <c r="C1828" s="763"/>
      <c r="D1828" s="763"/>
      <c r="E1828" s="764"/>
      <c r="F1828" s="764"/>
      <c r="G1828" s="81" t="e">
        <f>G1829</f>
        <v>#REF!</v>
      </c>
    </row>
    <row r="1829" spans="1:7" x14ac:dyDescent="0.25">
      <c r="A1829" s="218" t="e">
        <f>'Запит 2-8'!#REF!</f>
        <v>#REF!</v>
      </c>
      <c r="B1829" s="241" t="e">
        <f>IF('Запит 2-8'!#REF!&lt;&gt;"",'Запит 2-8'!#REF!,"")</f>
        <v>#REF!</v>
      </c>
      <c r="C1829" s="242" t="e">
        <f>'Запит 2-8'!#REF!</f>
        <v>#REF!</v>
      </c>
      <c r="D1829" s="243" t="e">
        <f>'Запит 2-8'!#REF!</f>
        <v>#REF!</v>
      </c>
      <c r="E1829" s="349"/>
      <c r="F1829" s="352" t="e">
        <f>#REF!+#REF!</f>
        <v>#REF!</v>
      </c>
      <c r="G1829" s="81" t="e">
        <f t="shared" ref="G1829:G1843" si="121">IF(B1829&lt;&gt;"","Для друку","")</f>
        <v>#REF!</v>
      </c>
    </row>
    <row r="1830" spans="1:7" x14ac:dyDescent="0.25">
      <c r="A1830" s="218" t="e">
        <f>'Запит 2-8'!#REF!</f>
        <v>#REF!</v>
      </c>
      <c r="B1830" s="48" t="e">
        <f>IF('Запит 2-8'!#REF!&lt;&gt;"",'Запит 2-8'!#REF!,"")</f>
        <v>#REF!</v>
      </c>
      <c r="C1830" s="49" t="e">
        <f>'Запит 2-8'!#REF!</f>
        <v>#REF!</v>
      </c>
      <c r="D1830" s="50" t="e">
        <f>'Запит 2-8'!#REF!</f>
        <v>#REF!</v>
      </c>
      <c r="E1830" s="350"/>
      <c r="F1830" s="353" t="e">
        <f>#REF!+#REF!</f>
        <v>#REF!</v>
      </c>
      <c r="G1830" s="81" t="e">
        <f t="shared" si="121"/>
        <v>#REF!</v>
      </c>
    </row>
    <row r="1831" spans="1:7" x14ac:dyDescent="0.25">
      <c r="A1831" s="218" t="e">
        <f>'Запит 2-8'!#REF!</f>
        <v>#REF!</v>
      </c>
      <c r="B1831" s="48" t="e">
        <f>IF('Запит 2-8'!#REF!&lt;&gt;"",'Запит 2-8'!#REF!,"")</f>
        <v>#REF!</v>
      </c>
      <c r="C1831" s="49" t="e">
        <f>'Запит 2-8'!#REF!</f>
        <v>#REF!</v>
      </c>
      <c r="D1831" s="50" t="e">
        <f>'Запит 2-8'!#REF!</f>
        <v>#REF!</v>
      </c>
      <c r="E1831" s="350"/>
      <c r="F1831" s="353" t="e">
        <f>#REF!+#REF!</f>
        <v>#REF!</v>
      </c>
      <c r="G1831" s="81" t="e">
        <f t="shared" si="121"/>
        <v>#REF!</v>
      </c>
    </row>
    <row r="1832" spans="1:7" x14ac:dyDescent="0.25">
      <c r="A1832" s="218" t="e">
        <f>'Запит 2-8'!#REF!</f>
        <v>#REF!</v>
      </c>
      <c r="B1832" s="48" t="e">
        <f>IF('Запит 2-8'!#REF!&lt;&gt;"",'Запит 2-8'!#REF!,"")</f>
        <v>#REF!</v>
      </c>
      <c r="C1832" s="49" t="e">
        <f>'Запит 2-8'!#REF!</f>
        <v>#REF!</v>
      </c>
      <c r="D1832" s="50" t="e">
        <f>'Запит 2-8'!#REF!</f>
        <v>#REF!</v>
      </c>
      <c r="E1832" s="229"/>
      <c r="F1832" s="353" t="e">
        <f>#REF!+#REF!</f>
        <v>#REF!</v>
      </c>
      <c r="G1832" s="81" t="e">
        <f t="shared" si="121"/>
        <v>#REF!</v>
      </c>
    </row>
    <row r="1833" spans="1:7" x14ac:dyDescent="0.25">
      <c r="A1833" s="218" t="e">
        <f>'Запит 2-8'!#REF!</f>
        <v>#REF!</v>
      </c>
      <c r="B1833" s="48" t="e">
        <f>IF('Запит 2-8'!#REF!&lt;&gt;"",'Запит 2-8'!#REF!,"")</f>
        <v>#REF!</v>
      </c>
      <c r="C1833" s="49" t="e">
        <f>'Запит 2-8'!#REF!</f>
        <v>#REF!</v>
      </c>
      <c r="D1833" s="50" t="e">
        <f>'Запит 2-8'!#REF!</f>
        <v>#REF!</v>
      </c>
      <c r="E1833" s="350"/>
      <c r="F1833" s="353" t="e">
        <f>#REF!+#REF!</f>
        <v>#REF!</v>
      </c>
      <c r="G1833" s="81" t="e">
        <f t="shared" si="121"/>
        <v>#REF!</v>
      </c>
    </row>
    <row r="1834" spans="1:7" x14ac:dyDescent="0.25">
      <c r="A1834" s="218" t="e">
        <f>'Запит 2-8'!#REF!</f>
        <v>#REF!</v>
      </c>
      <c r="B1834" s="48" t="e">
        <f>IF('Запит 2-8'!#REF!&lt;&gt;"",'Запит 2-8'!#REF!,"")</f>
        <v>#REF!</v>
      </c>
      <c r="C1834" s="49" t="e">
        <f>'Запит 2-8'!#REF!</f>
        <v>#REF!</v>
      </c>
      <c r="D1834" s="50" t="e">
        <f>'Запит 2-8'!#REF!</f>
        <v>#REF!</v>
      </c>
      <c r="E1834" s="350"/>
      <c r="F1834" s="353" t="e">
        <f>#REF!+#REF!</f>
        <v>#REF!</v>
      </c>
      <c r="G1834" s="81" t="e">
        <f t="shared" si="121"/>
        <v>#REF!</v>
      </c>
    </row>
    <row r="1835" spans="1:7" x14ac:dyDescent="0.25">
      <c r="A1835" s="218" t="e">
        <f>'Запит 2-8'!#REF!</f>
        <v>#REF!</v>
      </c>
      <c r="B1835" s="48" t="e">
        <f>IF('Запит 2-8'!#REF!&lt;&gt;"",'Запит 2-8'!#REF!,"")</f>
        <v>#REF!</v>
      </c>
      <c r="C1835" s="49" t="e">
        <f>'Запит 2-8'!#REF!</f>
        <v>#REF!</v>
      </c>
      <c r="D1835" s="50" t="e">
        <f>'Запит 2-8'!#REF!</f>
        <v>#REF!</v>
      </c>
      <c r="E1835" s="350"/>
      <c r="F1835" s="353" t="e">
        <f>#REF!+#REF!</f>
        <v>#REF!</v>
      </c>
      <c r="G1835" s="81" t="e">
        <f t="shared" si="121"/>
        <v>#REF!</v>
      </c>
    </row>
    <row r="1836" spans="1:7" x14ac:dyDescent="0.25">
      <c r="A1836" s="218" t="e">
        <f>'Запит 2-8'!#REF!</f>
        <v>#REF!</v>
      </c>
      <c r="B1836" s="48" t="e">
        <f>IF('Запит 2-8'!#REF!&lt;&gt;"",'Запит 2-8'!#REF!,"")</f>
        <v>#REF!</v>
      </c>
      <c r="C1836" s="49" t="e">
        <f>'Запит 2-8'!#REF!</f>
        <v>#REF!</v>
      </c>
      <c r="D1836" s="50" t="e">
        <f>'Запит 2-8'!#REF!</f>
        <v>#REF!</v>
      </c>
      <c r="E1836" s="350"/>
      <c r="F1836" s="353" t="e">
        <f>#REF!+#REF!</f>
        <v>#REF!</v>
      </c>
      <c r="G1836" s="81" t="e">
        <f t="shared" si="121"/>
        <v>#REF!</v>
      </c>
    </row>
    <row r="1837" spans="1:7" x14ac:dyDescent="0.25">
      <c r="A1837" s="218" t="e">
        <f>'Запит 2-8'!#REF!</f>
        <v>#REF!</v>
      </c>
      <c r="B1837" s="48" t="e">
        <f>IF('Запит 2-8'!#REF!&lt;&gt;"",'Запит 2-8'!#REF!,"")</f>
        <v>#REF!</v>
      </c>
      <c r="C1837" s="49" t="e">
        <f>'Запит 2-8'!#REF!</f>
        <v>#REF!</v>
      </c>
      <c r="D1837" s="50" t="e">
        <f>'Запит 2-8'!#REF!</f>
        <v>#REF!</v>
      </c>
      <c r="E1837" s="350"/>
      <c r="F1837" s="353" t="e">
        <f>#REF!+#REF!</f>
        <v>#REF!</v>
      </c>
      <c r="G1837" s="81" t="e">
        <f t="shared" si="121"/>
        <v>#REF!</v>
      </c>
    </row>
    <row r="1838" spans="1:7" x14ac:dyDescent="0.25">
      <c r="A1838" s="218" t="e">
        <f>'Запит 2-8'!#REF!</f>
        <v>#REF!</v>
      </c>
      <c r="B1838" s="48" t="e">
        <f>IF('Запит 2-8'!#REF!&lt;&gt;"",'Запит 2-8'!#REF!,"")</f>
        <v>#REF!</v>
      </c>
      <c r="C1838" s="49" t="e">
        <f>'Запит 2-8'!#REF!</f>
        <v>#REF!</v>
      </c>
      <c r="D1838" s="50" t="e">
        <f>'Запит 2-8'!#REF!</f>
        <v>#REF!</v>
      </c>
      <c r="E1838" s="350"/>
      <c r="F1838" s="353" t="e">
        <f>#REF!+#REF!</f>
        <v>#REF!</v>
      </c>
      <c r="G1838" s="81" t="e">
        <f t="shared" si="121"/>
        <v>#REF!</v>
      </c>
    </row>
    <row r="1839" spans="1:7" x14ac:dyDescent="0.25">
      <c r="A1839" s="218" t="e">
        <f>'Запит 2-8'!#REF!</f>
        <v>#REF!</v>
      </c>
      <c r="B1839" s="48" t="e">
        <f>IF('Запит 2-8'!#REF!&lt;&gt;"",'Запит 2-8'!#REF!,"")</f>
        <v>#REF!</v>
      </c>
      <c r="C1839" s="49" t="e">
        <f>'Запит 2-8'!#REF!</f>
        <v>#REF!</v>
      </c>
      <c r="D1839" s="50" t="e">
        <f>'Запит 2-8'!#REF!</f>
        <v>#REF!</v>
      </c>
      <c r="E1839" s="350"/>
      <c r="F1839" s="353" t="e">
        <f>#REF!+#REF!</f>
        <v>#REF!</v>
      </c>
      <c r="G1839" s="81" t="e">
        <f t="shared" si="121"/>
        <v>#REF!</v>
      </c>
    </row>
    <row r="1840" spans="1:7" x14ac:dyDescent="0.25">
      <c r="A1840" s="218" t="e">
        <f>'Запит 2-8'!#REF!</f>
        <v>#REF!</v>
      </c>
      <c r="B1840" s="48" t="e">
        <f>IF('Запит 2-8'!#REF!&lt;&gt;"",'Запит 2-8'!#REF!,"")</f>
        <v>#REF!</v>
      </c>
      <c r="C1840" s="49" t="e">
        <f>'Запит 2-8'!#REF!</f>
        <v>#REF!</v>
      </c>
      <c r="D1840" s="50" t="e">
        <f>'Запит 2-8'!#REF!</f>
        <v>#REF!</v>
      </c>
      <c r="E1840" s="350"/>
      <c r="F1840" s="353" t="e">
        <f>#REF!+#REF!</f>
        <v>#REF!</v>
      </c>
      <c r="G1840" s="81" t="e">
        <f t="shared" si="121"/>
        <v>#REF!</v>
      </c>
    </row>
    <row r="1841" spans="1:7" x14ac:dyDescent="0.25">
      <c r="A1841" s="218" t="e">
        <f>'Запит 2-8'!#REF!</f>
        <v>#REF!</v>
      </c>
      <c r="B1841" s="48" t="e">
        <f>IF('Запит 2-8'!#REF!&lt;&gt;"",'Запит 2-8'!#REF!,"")</f>
        <v>#REF!</v>
      </c>
      <c r="C1841" s="49" t="e">
        <f>'Запит 2-8'!#REF!</f>
        <v>#REF!</v>
      </c>
      <c r="D1841" s="50" t="e">
        <f>'Запит 2-8'!#REF!</f>
        <v>#REF!</v>
      </c>
      <c r="E1841" s="350"/>
      <c r="F1841" s="353" t="e">
        <f>#REF!+#REF!</f>
        <v>#REF!</v>
      </c>
      <c r="G1841" s="81" t="e">
        <f t="shared" si="121"/>
        <v>#REF!</v>
      </c>
    </row>
    <row r="1842" spans="1:7" x14ac:dyDescent="0.25">
      <c r="A1842" s="218" t="e">
        <f>'Запит 2-8'!#REF!</f>
        <v>#REF!</v>
      </c>
      <c r="B1842" s="48" t="e">
        <f>IF('Запит 2-8'!#REF!&lt;&gt;"",'Запит 2-8'!#REF!,"")</f>
        <v>#REF!</v>
      </c>
      <c r="C1842" s="49" t="e">
        <f>'Запит 2-8'!#REF!</f>
        <v>#REF!</v>
      </c>
      <c r="D1842" s="50" t="e">
        <f>'Запит 2-8'!#REF!</f>
        <v>#REF!</v>
      </c>
      <c r="E1842" s="350"/>
      <c r="F1842" s="353" t="e">
        <f>#REF!+#REF!</f>
        <v>#REF!</v>
      </c>
      <c r="G1842" s="81" t="e">
        <f t="shared" si="121"/>
        <v>#REF!</v>
      </c>
    </row>
    <row r="1843" spans="1:7" x14ac:dyDescent="0.25">
      <c r="A1843" s="218" t="e">
        <f>'Запит 2-8'!#REF!</f>
        <v>#REF!</v>
      </c>
      <c r="B1843" s="237" t="e">
        <f>IF('Запит 2-8'!#REF!&lt;&gt;"",'Запит 2-8'!#REF!,"")</f>
        <v>#REF!</v>
      </c>
      <c r="C1843" s="238" t="e">
        <f>'Запит 2-8'!#REF!</f>
        <v>#REF!</v>
      </c>
      <c r="D1843" s="239" t="e">
        <f>'Запит 2-8'!#REF!</f>
        <v>#REF!</v>
      </c>
      <c r="E1843" s="351"/>
      <c r="F1843" s="354" t="e">
        <f>#REF!+#REF!</f>
        <v>#REF!</v>
      </c>
      <c r="G1843" s="81" t="e">
        <f t="shared" si="121"/>
        <v>#REF!</v>
      </c>
    </row>
    <row r="1844" spans="1:7" ht="12.75" x14ac:dyDescent="0.2">
      <c r="A1844" s="236" t="e">
        <f>'Запит 2-8'!#REF!</f>
        <v>#REF!</v>
      </c>
      <c r="B1844" s="762" t="s">
        <v>108</v>
      </c>
      <c r="C1844" s="763"/>
      <c r="D1844" s="763"/>
      <c r="E1844" s="764"/>
      <c r="F1844" s="764"/>
      <c r="G1844" s="81" t="e">
        <f>G1845</f>
        <v>#REF!</v>
      </c>
    </row>
    <row r="1845" spans="1:7" x14ac:dyDescent="0.25">
      <c r="A1845" s="218" t="e">
        <f>'Запит 2-8'!#REF!</f>
        <v>#REF!</v>
      </c>
      <c r="B1845" s="241" t="e">
        <f>IF('Запит 2-8'!#REF!&lt;&gt;"",'Запит 2-8'!#REF!,"")</f>
        <v>#REF!</v>
      </c>
      <c r="C1845" s="242" t="e">
        <f>'Запит 2-8'!#REF!</f>
        <v>#REF!</v>
      </c>
      <c r="D1845" s="243" t="e">
        <f>'Запит 2-8'!#REF!</f>
        <v>#REF!</v>
      </c>
      <c r="E1845" s="349"/>
      <c r="F1845" s="352" t="e">
        <f>#REF!+#REF!</f>
        <v>#REF!</v>
      </c>
      <c r="G1845" s="81" t="e">
        <f t="shared" ref="G1845:G1859" si="122">IF(B1845&lt;&gt;"","Для друку","")</f>
        <v>#REF!</v>
      </c>
    </row>
    <row r="1846" spans="1:7" x14ac:dyDescent="0.25">
      <c r="A1846" s="218" t="e">
        <f>'Запит 2-8'!#REF!</f>
        <v>#REF!</v>
      </c>
      <c r="B1846" s="48" t="e">
        <f>IF('Запит 2-8'!#REF!&lt;&gt;"",'Запит 2-8'!#REF!,"")</f>
        <v>#REF!</v>
      </c>
      <c r="C1846" s="49" t="e">
        <f>'Запит 2-8'!#REF!</f>
        <v>#REF!</v>
      </c>
      <c r="D1846" s="50" t="e">
        <f>'Запит 2-8'!#REF!</f>
        <v>#REF!</v>
      </c>
      <c r="E1846" s="350"/>
      <c r="F1846" s="353" t="e">
        <f>#REF!+#REF!</f>
        <v>#REF!</v>
      </c>
      <c r="G1846" s="81" t="e">
        <f t="shared" si="122"/>
        <v>#REF!</v>
      </c>
    </row>
    <row r="1847" spans="1:7" x14ac:dyDescent="0.25">
      <c r="A1847" s="218" t="e">
        <f>'Запит 2-8'!#REF!</f>
        <v>#REF!</v>
      </c>
      <c r="B1847" s="48" t="e">
        <f>IF('Запит 2-8'!#REF!&lt;&gt;"",'Запит 2-8'!#REF!,"")</f>
        <v>#REF!</v>
      </c>
      <c r="C1847" s="49" t="e">
        <f>'Запит 2-8'!#REF!</f>
        <v>#REF!</v>
      </c>
      <c r="D1847" s="50" t="e">
        <f>'Запит 2-8'!#REF!</f>
        <v>#REF!</v>
      </c>
      <c r="E1847" s="350"/>
      <c r="F1847" s="353" t="e">
        <f>#REF!+#REF!</f>
        <v>#REF!</v>
      </c>
      <c r="G1847" s="81" t="e">
        <f t="shared" si="122"/>
        <v>#REF!</v>
      </c>
    </row>
    <row r="1848" spans="1:7" x14ac:dyDescent="0.25">
      <c r="A1848" s="218" t="e">
        <f>'Запит 2-8'!#REF!</f>
        <v>#REF!</v>
      </c>
      <c r="B1848" s="48" t="e">
        <f>IF('Запит 2-8'!#REF!&lt;&gt;"",'Запит 2-8'!#REF!,"")</f>
        <v>#REF!</v>
      </c>
      <c r="C1848" s="49" t="e">
        <f>'Запит 2-8'!#REF!</f>
        <v>#REF!</v>
      </c>
      <c r="D1848" s="50" t="e">
        <f>'Запит 2-8'!#REF!</f>
        <v>#REF!</v>
      </c>
      <c r="E1848" s="229"/>
      <c r="F1848" s="353" t="e">
        <f>#REF!+#REF!</f>
        <v>#REF!</v>
      </c>
      <c r="G1848" s="81" t="e">
        <f t="shared" si="122"/>
        <v>#REF!</v>
      </c>
    </row>
    <row r="1849" spans="1:7" x14ac:dyDescent="0.25">
      <c r="A1849" s="218" t="e">
        <f>'Запит 2-8'!#REF!</f>
        <v>#REF!</v>
      </c>
      <c r="B1849" s="48" t="e">
        <f>IF('Запит 2-8'!#REF!&lt;&gt;"",'Запит 2-8'!#REF!,"")</f>
        <v>#REF!</v>
      </c>
      <c r="C1849" s="49" t="e">
        <f>'Запит 2-8'!#REF!</f>
        <v>#REF!</v>
      </c>
      <c r="D1849" s="50" t="e">
        <f>'Запит 2-8'!#REF!</f>
        <v>#REF!</v>
      </c>
      <c r="E1849" s="350"/>
      <c r="F1849" s="353" t="e">
        <f>#REF!+#REF!</f>
        <v>#REF!</v>
      </c>
      <c r="G1849" s="81" t="e">
        <f t="shared" si="122"/>
        <v>#REF!</v>
      </c>
    </row>
    <row r="1850" spans="1:7" x14ac:dyDescent="0.25">
      <c r="A1850" s="218" t="e">
        <f>'Запит 2-8'!#REF!</f>
        <v>#REF!</v>
      </c>
      <c r="B1850" s="48" t="e">
        <f>IF('Запит 2-8'!#REF!&lt;&gt;"",'Запит 2-8'!#REF!,"")</f>
        <v>#REF!</v>
      </c>
      <c r="C1850" s="49" t="e">
        <f>'Запит 2-8'!#REF!</f>
        <v>#REF!</v>
      </c>
      <c r="D1850" s="50" t="e">
        <f>'Запит 2-8'!#REF!</f>
        <v>#REF!</v>
      </c>
      <c r="E1850" s="350"/>
      <c r="F1850" s="353" t="e">
        <f>#REF!+#REF!</f>
        <v>#REF!</v>
      </c>
      <c r="G1850" s="81" t="e">
        <f t="shared" si="122"/>
        <v>#REF!</v>
      </c>
    </row>
    <row r="1851" spans="1:7" x14ac:dyDescent="0.25">
      <c r="A1851" s="218" t="e">
        <f>'Запит 2-8'!#REF!</f>
        <v>#REF!</v>
      </c>
      <c r="B1851" s="48" t="e">
        <f>IF('Запит 2-8'!#REF!&lt;&gt;"",'Запит 2-8'!#REF!,"")</f>
        <v>#REF!</v>
      </c>
      <c r="C1851" s="49" t="e">
        <f>'Запит 2-8'!#REF!</f>
        <v>#REF!</v>
      </c>
      <c r="D1851" s="50" t="e">
        <f>'Запит 2-8'!#REF!</f>
        <v>#REF!</v>
      </c>
      <c r="E1851" s="350"/>
      <c r="F1851" s="353" t="e">
        <f>#REF!+#REF!</f>
        <v>#REF!</v>
      </c>
      <c r="G1851" s="81" t="e">
        <f t="shared" si="122"/>
        <v>#REF!</v>
      </c>
    </row>
    <row r="1852" spans="1:7" x14ac:dyDescent="0.25">
      <c r="A1852" s="218" t="e">
        <f>'Запит 2-8'!#REF!</f>
        <v>#REF!</v>
      </c>
      <c r="B1852" s="48" t="e">
        <f>IF('Запит 2-8'!#REF!&lt;&gt;"",'Запит 2-8'!#REF!,"")</f>
        <v>#REF!</v>
      </c>
      <c r="C1852" s="49" t="e">
        <f>'Запит 2-8'!#REF!</f>
        <v>#REF!</v>
      </c>
      <c r="D1852" s="50" t="e">
        <f>'Запит 2-8'!#REF!</f>
        <v>#REF!</v>
      </c>
      <c r="E1852" s="350"/>
      <c r="F1852" s="353" t="e">
        <f>#REF!+#REF!</f>
        <v>#REF!</v>
      </c>
      <c r="G1852" s="81" t="e">
        <f t="shared" si="122"/>
        <v>#REF!</v>
      </c>
    </row>
    <row r="1853" spans="1:7" x14ac:dyDescent="0.25">
      <c r="A1853" s="218" t="e">
        <f>'Запит 2-8'!#REF!</f>
        <v>#REF!</v>
      </c>
      <c r="B1853" s="48" t="e">
        <f>IF('Запит 2-8'!#REF!&lt;&gt;"",'Запит 2-8'!#REF!,"")</f>
        <v>#REF!</v>
      </c>
      <c r="C1853" s="49" t="e">
        <f>'Запит 2-8'!#REF!</f>
        <v>#REF!</v>
      </c>
      <c r="D1853" s="50" t="e">
        <f>'Запит 2-8'!#REF!</f>
        <v>#REF!</v>
      </c>
      <c r="E1853" s="350"/>
      <c r="F1853" s="353" t="e">
        <f>#REF!+#REF!</f>
        <v>#REF!</v>
      </c>
      <c r="G1853" s="81" t="e">
        <f t="shared" si="122"/>
        <v>#REF!</v>
      </c>
    </row>
    <row r="1854" spans="1:7" x14ac:dyDescent="0.25">
      <c r="A1854" s="218" t="e">
        <f>'Запит 2-8'!#REF!</f>
        <v>#REF!</v>
      </c>
      <c r="B1854" s="48" t="e">
        <f>IF('Запит 2-8'!#REF!&lt;&gt;"",'Запит 2-8'!#REF!,"")</f>
        <v>#REF!</v>
      </c>
      <c r="C1854" s="49" t="e">
        <f>'Запит 2-8'!#REF!</f>
        <v>#REF!</v>
      </c>
      <c r="D1854" s="50" t="e">
        <f>'Запит 2-8'!#REF!</f>
        <v>#REF!</v>
      </c>
      <c r="E1854" s="350"/>
      <c r="F1854" s="353" t="e">
        <f>#REF!+#REF!</f>
        <v>#REF!</v>
      </c>
      <c r="G1854" s="81" t="e">
        <f t="shared" si="122"/>
        <v>#REF!</v>
      </c>
    </row>
    <row r="1855" spans="1:7" x14ac:dyDescent="0.25">
      <c r="A1855" s="218" t="e">
        <f>'Запит 2-8'!#REF!</f>
        <v>#REF!</v>
      </c>
      <c r="B1855" s="48" t="e">
        <f>IF('Запит 2-8'!#REF!&lt;&gt;"",'Запит 2-8'!#REF!,"")</f>
        <v>#REF!</v>
      </c>
      <c r="C1855" s="49" t="e">
        <f>'Запит 2-8'!#REF!</f>
        <v>#REF!</v>
      </c>
      <c r="D1855" s="50" t="e">
        <f>'Запит 2-8'!#REF!</f>
        <v>#REF!</v>
      </c>
      <c r="E1855" s="350"/>
      <c r="F1855" s="353" t="e">
        <f>#REF!+#REF!</f>
        <v>#REF!</v>
      </c>
      <c r="G1855" s="81" t="e">
        <f t="shared" si="122"/>
        <v>#REF!</v>
      </c>
    </row>
    <row r="1856" spans="1:7" x14ac:dyDescent="0.25">
      <c r="A1856" s="218" t="e">
        <f>'Запит 2-8'!#REF!</f>
        <v>#REF!</v>
      </c>
      <c r="B1856" s="48" t="e">
        <f>IF('Запит 2-8'!#REF!&lt;&gt;"",'Запит 2-8'!#REF!,"")</f>
        <v>#REF!</v>
      </c>
      <c r="C1856" s="49" t="e">
        <f>'Запит 2-8'!#REF!</f>
        <v>#REF!</v>
      </c>
      <c r="D1856" s="50" t="e">
        <f>'Запит 2-8'!#REF!</f>
        <v>#REF!</v>
      </c>
      <c r="E1856" s="350"/>
      <c r="F1856" s="353" t="e">
        <f>#REF!+#REF!</f>
        <v>#REF!</v>
      </c>
      <c r="G1856" s="81" t="e">
        <f t="shared" si="122"/>
        <v>#REF!</v>
      </c>
    </row>
    <row r="1857" spans="1:7" x14ac:dyDescent="0.25">
      <c r="A1857" s="218" t="e">
        <f>'Запит 2-8'!#REF!</f>
        <v>#REF!</v>
      </c>
      <c r="B1857" s="48" t="e">
        <f>IF('Запит 2-8'!#REF!&lt;&gt;"",'Запит 2-8'!#REF!,"")</f>
        <v>#REF!</v>
      </c>
      <c r="C1857" s="49" t="e">
        <f>'Запит 2-8'!#REF!</f>
        <v>#REF!</v>
      </c>
      <c r="D1857" s="50" t="e">
        <f>'Запит 2-8'!#REF!</f>
        <v>#REF!</v>
      </c>
      <c r="E1857" s="350"/>
      <c r="F1857" s="353" t="e">
        <f>#REF!+#REF!</f>
        <v>#REF!</v>
      </c>
      <c r="G1857" s="81" t="e">
        <f t="shared" si="122"/>
        <v>#REF!</v>
      </c>
    </row>
    <row r="1858" spans="1:7" x14ac:dyDescent="0.25">
      <c r="A1858" s="218" t="e">
        <f>'Запит 2-8'!#REF!</f>
        <v>#REF!</v>
      </c>
      <c r="B1858" s="48" t="e">
        <f>IF('Запит 2-8'!#REF!&lt;&gt;"",'Запит 2-8'!#REF!,"")</f>
        <v>#REF!</v>
      </c>
      <c r="C1858" s="49" t="e">
        <f>'Запит 2-8'!#REF!</f>
        <v>#REF!</v>
      </c>
      <c r="D1858" s="50" t="e">
        <f>'Запит 2-8'!#REF!</f>
        <v>#REF!</v>
      </c>
      <c r="E1858" s="350"/>
      <c r="F1858" s="353" t="e">
        <f>#REF!+#REF!</f>
        <v>#REF!</v>
      </c>
      <c r="G1858" s="81" t="e">
        <f t="shared" si="122"/>
        <v>#REF!</v>
      </c>
    </row>
    <row r="1859" spans="1:7" x14ac:dyDescent="0.25">
      <c r="A1859" s="218" t="e">
        <f>'Запит 2-8'!#REF!</f>
        <v>#REF!</v>
      </c>
      <c r="B1859" s="237" t="e">
        <f>IF('Запит 2-8'!#REF!&lt;&gt;"",'Запит 2-8'!#REF!,"")</f>
        <v>#REF!</v>
      </c>
      <c r="C1859" s="238" t="e">
        <f>'Запит 2-8'!#REF!</f>
        <v>#REF!</v>
      </c>
      <c r="D1859" s="239" t="e">
        <f>'Запит 2-8'!#REF!</f>
        <v>#REF!</v>
      </c>
      <c r="E1859" s="351"/>
      <c r="F1859" s="354" t="e">
        <f>#REF!+#REF!</f>
        <v>#REF!</v>
      </c>
      <c r="G1859" s="81" t="e">
        <f t="shared" si="122"/>
        <v>#REF!</v>
      </c>
    </row>
    <row r="1860" spans="1:7" ht="12.75" x14ac:dyDescent="0.2">
      <c r="A1860" s="236" t="e">
        <f>'Запит 2-8'!#REF!</f>
        <v>#REF!</v>
      </c>
      <c r="B1860" s="762" t="s">
        <v>109</v>
      </c>
      <c r="C1860" s="763"/>
      <c r="D1860" s="763"/>
      <c r="E1860" s="764"/>
      <c r="F1860" s="764"/>
      <c r="G1860" s="81" t="e">
        <f>G1861</f>
        <v>#REF!</v>
      </c>
    </row>
    <row r="1861" spans="1:7" x14ac:dyDescent="0.25">
      <c r="A1861" s="218" t="e">
        <f>'Запит 2-8'!#REF!</f>
        <v>#REF!</v>
      </c>
      <c r="B1861" s="241" t="e">
        <f>IF('Запит 2-8'!#REF!&lt;&gt;"",'Запит 2-8'!#REF!,"")</f>
        <v>#REF!</v>
      </c>
      <c r="C1861" s="242" t="e">
        <f>'Запит 2-8'!#REF!</f>
        <v>#REF!</v>
      </c>
      <c r="D1861" s="243" t="e">
        <f>'Запит 2-8'!#REF!</f>
        <v>#REF!</v>
      </c>
      <c r="E1861" s="440" t="s">
        <v>30</v>
      </c>
      <c r="F1861" s="352" t="e">
        <f>#REF!+#REF!</f>
        <v>#REF!</v>
      </c>
      <c r="G1861" s="81" t="e">
        <f t="shared" ref="G1861:G1870" si="123">IF(B1861&lt;&gt;"","Для друку","")</f>
        <v>#REF!</v>
      </c>
    </row>
    <row r="1862" spans="1:7" x14ac:dyDescent="0.25">
      <c r="A1862" s="218" t="e">
        <f>'Запит 2-8'!#REF!</f>
        <v>#REF!</v>
      </c>
      <c r="B1862" s="48" t="e">
        <f>IF('Запит 2-8'!#REF!&lt;&gt;"",'Запит 2-8'!#REF!,"")</f>
        <v>#REF!</v>
      </c>
      <c r="C1862" s="49" t="e">
        <f>'Запит 2-8'!#REF!</f>
        <v>#REF!</v>
      </c>
      <c r="D1862" s="50" t="e">
        <f>'Запит 2-8'!#REF!</f>
        <v>#REF!</v>
      </c>
      <c r="E1862" s="441" t="s">
        <v>30</v>
      </c>
      <c r="F1862" s="353" t="e">
        <f>#REF!+#REF!</f>
        <v>#REF!</v>
      </c>
      <c r="G1862" s="81" t="e">
        <f t="shared" si="123"/>
        <v>#REF!</v>
      </c>
    </row>
    <row r="1863" spans="1:7" x14ac:dyDescent="0.25">
      <c r="A1863" s="218" t="e">
        <f>'Запит 2-8'!#REF!</f>
        <v>#REF!</v>
      </c>
      <c r="B1863" s="48" t="e">
        <f>IF('Запит 2-8'!#REF!&lt;&gt;"",'Запит 2-8'!#REF!,"")</f>
        <v>#REF!</v>
      </c>
      <c r="C1863" s="49" t="e">
        <f>'Запит 2-8'!#REF!</f>
        <v>#REF!</v>
      </c>
      <c r="D1863" s="50" t="e">
        <f>'Запит 2-8'!#REF!</f>
        <v>#REF!</v>
      </c>
      <c r="E1863" s="441" t="s">
        <v>30</v>
      </c>
      <c r="F1863" s="353" t="e">
        <f>#REF!+#REF!</f>
        <v>#REF!</v>
      </c>
      <c r="G1863" s="81" t="e">
        <f t="shared" si="123"/>
        <v>#REF!</v>
      </c>
    </row>
    <row r="1864" spans="1:7" x14ac:dyDescent="0.25">
      <c r="A1864" s="218" t="e">
        <f>'Запит 2-8'!#REF!</f>
        <v>#REF!</v>
      </c>
      <c r="B1864" s="48" t="e">
        <f>IF('Запит 2-8'!#REF!&lt;&gt;"",'Запит 2-8'!#REF!,"")</f>
        <v>#REF!</v>
      </c>
      <c r="C1864" s="49" t="e">
        <f>'Запит 2-8'!#REF!</f>
        <v>#REF!</v>
      </c>
      <c r="D1864" s="50" t="e">
        <f>'Запит 2-8'!#REF!</f>
        <v>#REF!</v>
      </c>
      <c r="E1864" s="441" t="s">
        <v>30</v>
      </c>
      <c r="F1864" s="353" t="e">
        <f>#REF!+#REF!</f>
        <v>#REF!</v>
      </c>
      <c r="G1864" s="81" t="e">
        <f t="shared" si="123"/>
        <v>#REF!</v>
      </c>
    </row>
    <row r="1865" spans="1:7" x14ac:dyDescent="0.25">
      <c r="A1865" s="218" t="e">
        <f>'Запит 2-8'!#REF!</f>
        <v>#REF!</v>
      </c>
      <c r="B1865" s="48" t="e">
        <f>IF('Запит 2-8'!#REF!&lt;&gt;"",'Запит 2-8'!#REF!,"")</f>
        <v>#REF!</v>
      </c>
      <c r="C1865" s="49" t="e">
        <f>'Запит 2-8'!#REF!</f>
        <v>#REF!</v>
      </c>
      <c r="D1865" s="50" t="e">
        <f>'Запит 2-8'!#REF!</f>
        <v>#REF!</v>
      </c>
      <c r="E1865" s="441" t="s">
        <v>30</v>
      </c>
      <c r="F1865" s="353" t="e">
        <f>#REF!+#REF!</f>
        <v>#REF!</v>
      </c>
      <c r="G1865" s="81" t="e">
        <f t="shared" si="123"/>
        <v>#REF!</v>
      </c>
    </row>
    <row r="1866" spans="1:7" x14ac:dyDescent="0.25">
      <c r="A1866" s="218" t="e">
        <f>'Запит 2-8'!#REF!</f>
        <v>#REF!</v>
      </c>
      <c r="B1866" s="48" t="e">
        <f>IF('Запит 2-8'!#REF!&lt;&gt;"",'Запит 2-8'!#REF!,"")</f>
        <v>#REF!</v>
      </c>
      <c r="C1866" s="49" t="e">
        <f>'Запит 2-8'!#REF!</f>
        <v>#REF!</v>
      </c>
      <c r="D1866" s="50" t="e">
        <f>'Запит 2-8'!#REF!</f>
        <v>#REF!</v>
      </c>
      <c r="E1866" s="441" t="s">
        <v>30</v>
      </c>
      <c r="F1866" s="353" t="e">
        <f>#REF!+#REF!</f>
        <v>#REF!</v>
      </c>
      <c r="G1866" s="81" t="e">
        <f t="shared" si="123"/>
        <v>#REF!</v>
      </c>
    </row>
    <row r="1867" spans="1:7" x14ac:dyDescent="0.25">
      <c r="A1867" s="218" t="e">
        <f>'Запит 2-8'!#REF!</f>
        <v>#REF!</v>
      </c>
      <c r="B1867" s="48" t="e">
        <f>IF('Запит 2-8'!#REF!&lt;&gt;"",'Запит 2-8'!#REF!,"")</f>
        <v>#REF!</v>
      </c>
      <c r="C1867" s="49" t="e">
        <f>'Запит 2-8'!#REF!</f>
        <v>#REF!</v>
      </c>
      <c r="D1867" s="50" t="e">
        <f>'Запит 2-8'!#REF!</f>
        <v>#REF!</v>
      </c>
      <c r="E1867" s="441" t="s">
        <v>30</v>
      </c>
      <c r="F1867" s="353" t="e">
        <f>#REF!+#REF!</f>
        <v>#REF!</v>
      </c>
      <c r="G1867" s="81" t="e">
        <f t="shared" si="123"/>
        <v>#REF!</v>
      </c>
    </row>
    <row r="1868" spans="1:7" x14ac:dyDescent="0.25">
      <c r="A1868" s="218" t="e">
        <f>'Запит 2-8'!#REF!</f>
        <v>#REF!</v>
      </c>
      <c r="B1868" s="48" t="e">
        <f>IF('Запит 2-8'!#REF!&lt;&gt;"",'Запит 2-8'!#REF!,"")</f>
        <v>#REF!</v>
      </c>
      <c r="C1868" s="49" t="e">
        <f>'Запит 2-8'!#REF!</f>
        <v>#REF!</v>
      </c>
      <c r="D1868" s="50" t="e">
        <f>'Запит 2-8'!#REF!</f>
        <v>#REF!</v>
      </c>
      <c r="E1868" s="441" t="s">
        <v>30</v>
      </c>
      <c r="F1868" s="353" t="e">
        <f>#REF!+#REF!</f>
        <v>#REF!</v>
      </c>
      <c r="G1868" s="81" t="e">
        <f t="shared" si="123"/>
        <v>#REF!</v>
      </c>
    </row>
    <row r="1869" spans="1:7" ht="12.75" customHeight="1" x14ac:dyDescent="0.25">
      <c r="A1869" s="218" t="e">
        <f>'Запит 2-8'!#REF!</f>
        <v>#REF!</v>
      </c>
      <c r="B1869" s="48" t="e">
        <f>IF('Запит 2-8'!#REF!&lt;&gt;"",'Запит 2-8'!#REF!,"")</f>
        <v>#REF!</v>
      </c>
      <c r="C1869" s="49" t="e">
        <f>'Запит 2-8'!#REF!</f>
        <v>#REF!</v>
      </c>
      <c r="D1869" s="50" t="e">
        <f>'Запит 2-8'!#REF!</f>
        <v>#REF!</v>
      </c>
      <c r="E1869" s="441" t="s">
        <v>30</v>
      </c>
      <c r="F1869" s="353" t="e">
        <f>#REF!+#REF!</f>
        <v>#REF!</v>
      </c>
      <c r="G1869" s="81" t="e">
        <f t="shared" si="123"/>
        <v>#REF!</v>
      </c>
    </row>
    <row r="1870" spans="1:7" x14ac:dyDescent="0.25">
      <c r="A1870" s="240" t="e">
        <f>'Запит 2-8'!#REF!</f>
        <v>#REF!</v>
      </c>
      <c r="B1870" s="48" t="e">
        <f>IF('Запит 2-8'!#REF!&lt;&gt;"",'Запит 2-8'!#REF!,"")</f>
        <v>#REF!</v>
      </c>
      <c r="C1870" s="49" t="e">
        <f>'Запит 2-8'!#REF!</f>
        <v>#REF!</v>
      </c>
      <c r="D1870" s="50" t="e">
        <f>'Запит 2-8'!#REF!</f>
        <v>#REF!</v>
      </c>
      <c r="E1870" s="442" t="s">
        <v>30</v>
      </c>
      <c r="F1870" s="354" t="e">
        <f>#REF!+#REF!</f>
        <v>#REF!</v>
      </c>
      <c r="G1870" s="81" t="e">
        <f t="shared" si="123"/>
        <v>#REF!</v>
      </c>
    </row>
    <row r="1871" spans="1:7" ht="12.75" customHeight="1" x14ac:dyDescent="0.2">
      <c r="A1871" s="760" t="e">
        <f>'Запит 2-8'!#REF!</f>
        <v>#REF!</v>
      </c>
      <c r="B1871" s="761"/>
      <c r="C1871" s="761"/>
      <c r="D1871" s="761"/>
      <c r="E1871" s="761"/>
      <c r="F1871" s="761"/>
      <c r="G1871" s="81" t="e">
        <f>G1872</f>
        <v>#REF!</v>
      </c>
    </row>
    <row r="1872" spans="1:7" ht="12.75" x14ac:dyDescent="0.2">
      <c r="A1872" s="235" t="s">
        <v>4</v>
      </c>
      <c r="B1872" s="762" t="s">
        <v>106</v>
      </c>
      <c r="C1872" s="763"/>
      <c r="D1872" s="763"/>
      <c r="E1872" s="765"/>
      <c r="F1872" s="765"/>
      <c r="G1872" s="81" t="e">
        <f>G1873</f>
        <v>#REF!</v>
      </c>
    </row>
    <row r="1873" spans="1:7" x14ac:dyDescent="0.25">
      <c r="A1873" s="218" t="e">
        <f>'Запит 2-8'!#REF!</f>
        <v>#REF!</v>
      </c>
      <c r="B1873" s="241" t="e">
        <f>IF('Запит 2-8'!#REF!&lt;&gt;"",'Запит 2-8'!#REF!,"")</f>
        <v>#REF!</v>
      </c>
      <c r="C1873" s="242" t="e">
        <f>'Запит 2-8'!#REF!</f>
        <v>#REF!</v>
      </c>
      <c r="D1873" s="243" t="e">
        <f>'Запит 2-8'!#REF!</f>
        <v>#REF!</v>
      </c>
      <c r="E1873" s="349"/>
      <c r="F1873" s="352" t="e">
        <f>#REF!+#REF!</f>
        <v>#REF!</v>
      </c>
      <c r="G1873" s="81" t="e">
        <f>IF(B1873&lt;&gt;"","Для друку","")</f>
        <v>#REF!</v>
      </c>
    </row>
    <row r="1874" spans="1:7" x14ac:dyDescent="0.25">
      <c r="A1874" s="218" t="e">
        <f>'Запит 2-8'!#REF!</f>
        <v>#REF!</v>
      </c>
      <c r="B1874" s="48" t="e">
        <f>IF('Запит 2-8'!#REF!&lt;&gt;"",'Запит 2-8'!#REF!,"")</f>
        <v>#REF!</v>
      </c>
      <c r="C1874" s="49" t="e">
        <f>'Запит 2-8'!#REF!</f>
        <v>#REF!</v>
      </c>
      <c r="D1874" s="50" t="e">
        <f>'Запит 2-8'!#REF!</f>
        <v>#REF!</v>
      </c>
      <c r="E1874" s="350"/>
      <c r="F1874" s="353" t="e">
        <f>#REF!+#REF!</f>
        <v>#REF!</v>
      </c>
      <c r="G1874" s="81" t="e">
        <f t="shared" ref="G1874:G1886" si="124">IF(B1874&lt;&gt;"","Для друку","")</f>
        <v>#REF!</v>
      </c>
    </row>
    <row r="1875" spans="1:7" x14ac:dyDescent="0.25">
      <c r="A1875" s="218" t="e">
        <f>'Запит 2-8'!#REF!</f>
        <v>#REF!</v>
      </c>
      <c r="B1875" s="48" t="e">
        <f>IF('Запит 2-8'!#REF!&lt;&gt;"",'Запит 2-8'!#REF!,"")</f>
        <v>#REF!</v>
      </c>
      <c r="C1875" s="49" t="e">
        <f>'Запит 2-8'!#REF!</f>
        <v>#REF!</v>
      </c>
      <c r="D1875" s="50" t="e">
        <f>'Запит 2-8'!#REF!</f>
        <v>#REF!</v>
      </c>
      <c r="E1875" s="350"/>
      <c r="F1875" s="353" t="e">
        <f>#REF!+#REF!</f>
        <v>#REF!</v>
      </c>
      <c r="G1875" s="81" t="e">
        <f t="shared" si="124"/>
        <v>#REF!</v>
      </c>
    </row>
    <row r="1876" spans="1:7" x14ac:dyDescent="0.25">
      <c r="A1876" s="218" t="e">
        <f>'Запит 2-8'!#REF!</f>
        <v>#REF!</v>
      </c>
      <c r="B1876" s="48" t="e">
        <f>IF('Запит 2-8'!#REF!&lt;&gt;"",'Запит 2-8'!#REF!,"")</f>
        <v>#REF!</v>
      </c>
      <c r="C1876" s="49" t="e">
        <f>'Запит 2-8'!#REF!</f>
        <v>#REF!</v>
      </c>
      <c r="D1876" s="50" t="e">
        <f>'Запит 2-8'!#REF!</f>
        <v>#REF!</v>
      </c>
      <c r="E1876" s="229"/>
      <c r="F1876" s="353" t="e">
        <f>#REF!+#REF!</f>
        <v>#REF!</v>
      </c>
      <c r="G1876" s="81" t="e">
        <f t="shared" si="124"/>
        <v>#REF!</v>
      </c>
    </row>
    <row r="1877" spans="1:7" x14ac:dyDescent="0.25">
      <c r="A1877" s="218" t="e">
        <f>'Запит 2-8'!#REF!</f>
        <v>#REF!</v>
      </c>
      <c r="B1877" s="48" t="e">
        <f>IF('Запит 2-8'!#REF!&lt;&gt;"",'Запит 2-8'!#REF!,"")</f>
        <v>#REF!</v>
      </c>
      <c r="C1877" s="49" t="e">
        <f>'Запит 2-8'!#REF!</f>
        <v>#REF!</v>
      </c>
      <c r="D1877" s="50" t="e">
        <f>'Запит 2-8'!#REF!</f>
        <v>#REF!</v>
      </c>
      <c r="E1877" s="350"/>
      <c r="F1877" s="353" t="e">
        <f>#REF!+#REF!</f>
        <v>#REF!</v>
      </c>
      <c r="G1877" s="81" t="e">
        <f t="shared" si="124"/>
        <v>#REF!</v>
      </c>
    </row>
    <row r="1878" spans="1:7" x14ac:dyDescent="0.25">
      <c r="A1878" s="218" t="e">
        <f>'Запит 2-8'!#REF!</f>
        <v>#REF!</v>
      </c>
      <c r="B1878" s="48" t="e">
        <f>IF('Запит 2-8'!#REF!&lt;&gt;"",'Запит 2-8'!#REF!,"")</f>
        <v>#REF!</v>
      </c>
      <c r="C1878" s="49" t="e">
        <f>'Запит 2-8'!#REF!</f>
        <v>#REF!</v>
      </c>
      <c r="D1878" s="50" t="e">
        <f>'Запит 2-8'!#REF!</f>
        <v>#REF!</v>
      </c>
      <c r="E1878" s="350"/>
      <c r="F1878" s="353" t="e">
        <f>#REF!+#REF!</f>
        <v>#REF!</v>
      </c>
      <c r="G1878" s="81" t="e">
        <f t="shared" si="124"/>
        <v>#REF!</v>
      </c>
    </row>
    <row r="1879" spans="1:7" x14ac:dyDescent="0.25">
      <c r="A1879" s="218" t="e">
        <f>'Запит 2-8'!#REF!</f>
        <v>#REF!</v>
      </c>
      <c r="B1879" s="48" t="e">
        <f>IF('Запит 2-8'!#REF!&lt;&gt;"",'Запит 2-8'!#REF!,"")</f>
        <v>#REF!</v>
      </c>
      <c r="C1879" s="49" t="e">
        <f>'Запит 2-8'!#REF!</f>
        <v>#REF!</v>
      </c>
      <c r="D1879" s="50" t="e">
        <f>'Запит 2-8'!#REF!</f>
        <v>#REF!</v>
      </c>
      <c r="E1879" s="350"/>
      <c r="F1879" s="353" t="e">
        <f>#REF!+#REF!</f>
        <v>#REF!</v>
      </c>
      <c r="G1879" s="81" t="e">
        <f t="shared" si="124"/>
        <v>#REF!</v>
      </c>
    </row>
    <row r="1880" spans="1:7" x14ac:dyDescent="0.25">
      <c r="A1880" s="218" t="e">
        <f>'Запит 2-8'!#REF!</f>
        <v>#REF!</v>
      </c>
      <c r="B1880" s="48" t="e">
        <f>IF('Запит 2-8'!#REF!&lt;&gt;"",'Запит 2-8'!#REF!,"")</f>
        <v>#REF!</v>
      </c>
      <c r="C1880" s="49" t="e">
        <f>'Запит 2-8'!#REF!</f>
        <v>#REF!</v>
      </c>
      <c r="D1880" s="50" t="e">
        <f>'Запит 2-8'!#REF!</f>
        <v>#REF!</v>
      </c>
      <c r="E1880" s="350"/>
      <c r="F1880" s="353" t="e">
        <f>#REF!+#REF!</f>
        <v>#REF!</v>
      </c>
      <c r="G1880" s="81" t="e">
        <f t="shared" si="124"/>
        <v>#REF!</v>
      </c>
    </row>
    <row r="1881" spans="1:7" x14ac:dyDescent="0.25">
      <c r="A1881" s="218" t="e">
        <f>'Запит 2-8'!#REF!</f>
        <v>#REF!</v>
      </c>
      <c r="B1881" s="48" t="e">
        <f>IF('Запит 2-8'!#REF!&lt;&gt;"",'Запит 2-8'!#REF!,"")</f>
        <v>#REF!</v>
      </c>
      <c r="C1881" s="49" t="e">
        <f>'Запит 2-8'!#REF!</f>
        <v>#REF!</v>
      </c>
      <c r="D1881" s="50" t="e">
        <f>'Запит 2-8'!#REF!</f>
        <v>#REF!</v>
      </c>
      <c r="E1881" s="350"/>
      <c r="F1881" s="353" t="e">
        <f>#REF!+#REF!</f>
        <v>#REF!</v>
      </c>
      <c r="G1881" s="81" t="e">
        <f t="shared" si="124"/>
        <v>#REF!</v>
      </c>
    </row>
    <row r="1882" spans="1:7" x14ac:dyDescent="0.25">
      <c r="A1882" s="218" t="e">
        <f>'Запит 2-8'!#REF!</f>
        <v>#REF!</v>
      </c>
      <c r="B1882" s="48" t="e">
        <f>IF('Запит 2-8'!#REF!&lt;&gt;"",'Запит 2-8'!#REF!,"")</f>
        <v>#REF!</v>
      </c>
      <c r="C1882" s="49" t="e">
        <f>'Запит 2-8'!#REF!</f>
        <v>#REF!</v>
      </c>
      <c r="D1882" s="50" t="e">
        <f>'Запит 2-8'!#REF!</f>
        <v>#REF!</v>
      </c>
      <c r="E1882" s="350"/>
      <c r="F1882" s="353" t="e">
        <f>#REF!+#REF!</f>
        <v>#REF!</v>
      </c>
      <c r="G1882" s="81" t="e">
        <f t="shared" si="124"/>
        <v>#REF!</v>
      </c>
    </row>
    <row r="1883" spans="1:7" x14ac:dyDescent="0.25">
      <c r="A1883" s="218" t="e">
        <f>'Запит 2-8'!#REF!</f>
        <v>#REF!</v>
      </c>
      <c r="B1883" s="48" t="e">
        <f>IF('Запит 2-8'!#REF!&lt;&gt;"",'Запит 2-8'!#REF!,"")</f>
        <v>#REF!</v>
      </c>
      <c r="C1883" s="49" t="e">
        <f>'Запит 2-8'!#REF!</f>
        <v>#REF!</v>
      </c>
      <c r="D1883" s="50" t="e">
        <f>'Запит 2-8'!#REF!</f>
        <v>#REF!</v>
      </c>
      <c r="E1883" s="350"/>
      <c r="F1883" s="353" t="e">
        <f>#REF!+#REF!</f>
        <v>#REF!</v>
      </c>
      <c r="G1883" s="81" t="e">
        <f t="shared" si="124"/>
        <v>#REF!</v>
      </c>
    </row>
    <row r="1884" spans="1:7" x14ac:dyDescent="0.25">
      <c r="A1884" s="218" t="e">
        <f>'Запит 2-8'!#REF!</f>
        <v>#REF!</v>
      </c>
      <c r="B1884" s="48" t="e">
        <f>IF('Запит 2-8'!#REF!&lt;&gt;"",'Запит 2-8'!#REF!,"")</f>
        <v>#REF!</v>
      </c>
      <c r="C1884" s="49" t="e">
        <f>'Запит 2-8'!#REF!</f>
        <v>#REF!</v>
      </c>
      <c r="D1884" s="50" t="e">
        <f>'Запит 2-8'!#REF!</f>
        <v>#REF!</v>
      </c>
      <c r="E1884" s="350"/>
      <c r="F1884" s="353" t="e">
        <f>#REF!+#REF!</f>
        <v>#REF!</v>
      </c>
      <c r="G1884" s="81" t="e">
        <f t="shared" si="124"/>
        <v>#REF!</v>
      </c>
    </row>
    <row r="1885" spans="1:7" x14ac:dyDescent="0.25">
      <c r="A1885" s="218" t="e">
        <f>'Запит 2-8'!#REF!</f>
        <v>#REF!</v>
      </c>
      <c r="B1885" s="48" t="e">
        <f>IF('Запит 2-8'!#REF!&lt;&gt;"",'Запит 2-8'!#REF!,"")</f>
        <v>#REF!</v>
      </c>
      <c r="C1885" s="49" t="e">
        <f>'Запит 2-8'!#REF!</f>
        <v>#REF!</v>
      </c>
      <c r="D1885" s="50" t="e">
        <f>'Запит 2-8'!#REF!</f>
        <v>#REF!</v>
      </c>
      <c r="E1885" s="350"/>
      <c r="F1885" s="353" t="e">
        <f>#REF!+#REF!</f>
        <v>#REF!</v>
      </c>
      <c r="G1885" s="81" t="e">
        <f t="shared" si="124"/>
        <v>#REF!</v>
      </c>
    </row>
    <row r="1886" spans="1:7" x14ac:dyDescent="0.25">
      <c r="A1886" s="218" t="e">
        <f>'Запит 2-8'!#REF!</f>
        <v>#REF!</v>
      </c>
      <c r="B1886" s="48" t="e">
        <f>IF('Запит 2-8'!#REF!&lt;&gt;"",'Запит 2-8'!#REF!,"")</f>
        <v>#REF!</v>
      </c>
      <c r="C1886" s="49" t="e">
        <f>'Запит 2-8'!#REF!</f>
        <v>#REF!</v>
      </c>
      <c r="D1886" s="50" t="e">
        <f>'Запит 2-8'!#REF!</f>
        <v>#REF!</v>
      </c>
      <c r="E1886" s="350"/>
      <c r="F1886" s="353" t="e">
        <f>#REF!+#REF!</f>
        <v>#REF!</v>
      </c>
      <c r="G1886" s="81" t="e">
        <f t="shared" si="124"/>
        <v>#REF!</v>
      </c>
    </row>
    <row r="1887" spans="1:7" x14ac:dyDescent="0.25">
      <c r="A1887" s="218" t="e">
        <f>'Запит 2-8'!#REF!</f>
        <v>#REF!</v>
      </c>
      <c r="B1887" s="237" t="e">
        <f>IF('Запит 2-8'!#REF!&lt;&gt;"",'Запит 2-8'!#REF!,"")</f>
        <v>#REF!</v>
      </c>
      <c r="C1887" s="238" t="e">
        <f>'Запит 2-8'!#REF!</f>
        <v>#REF!</v>
      </c>
      <c r="D1887" s="239" t="e">
        <f>'Запит 2-8'!#REF!</f>
        <v>#REF!</v>
      </c>
      <c r="E1887" s="351"/>
      <c r="F1887" s="354" t="e">
        <f>#REF!+#REF!</f>
        <v>#REF!</v>
      </c>
      <c r="G1887" s="81" t="e">
        <f>IF(B1887&lt;&gt;"","Для друку","")</f>
        <v>#REF!</v>
      </c>
    </row>
    <row r="1888" spans="1:7" ht="12.75" x14ac:dyDescent="0.2">
      <c r="A1888" s="236" t="e">
        <f>'Запит 2-8'!#REF!</f>
        <v>#REF!</v>
      </c>
      <c r="B1888" s="762" t="s">
        <v>107</v>
      </c>
      <c r="C1888" s="763"/>
      <c r="D1888" s="763"/>
      <c r="E1888" s="764"/>
      <c r="F1888" s="764"/>
      <c r="G1888" s="81" t="e">
        <f>G1889</f>
        <v>#REF!</v>
      </c>
    </row>
    <row r="1889" spans="1:7" x14ac:dyDescent="0.25">
      <c r="A1889" s="218" t="e">
        <f>'Запит 2-8'!#REF!</f>
        <v>#REF!</v>
      </c>
      <c r="B1889" s="241" t="e">
        <f>IF('Запит 2-8'!#REF!&lt;&gt;"",'Запит 2-8'!#REF!,"")</f>
        <v>#REF!</v>
      </c>
      <c r="C1889" s="242" t="e">
        <f>'Запит 2-8'!#REF!</f>
        <v>#REF!</v>
      </c>
      <c r="D1889" s="243" t="e">
        <f>'Запит 2-8'!#REF!</f>
        <v>#REF!</v>
      </c>
      <c r="E1889" s="349"/>
      <c r="F1889" s="352" t="e">
        <f>#REF!+#REF!</f>
        <v>#REF!</v>
      </c>
      <c r="G1889" s="81" t="e">
        <f t="shared" ref="G1889:G1903" si="125">IF(B1889&lt;&gt;"","Для друку","")</f>
        <v>#REF!</v>
      </c>
    </row>
    <row r="1890" spans="1:7" x14ac:dyDescent="0.25">
      <c r="A1890" s="218" t="e">
        <f>'Запит 2-8'!#REF!</f>
        <v>#REF!</v>
      </c>
      <c r="B1890" s="48" t="e">
        <f>IF('Запит 2-8'!#REF!&lt;&gt;"",'Запит 2-8'!#REF!,"")</f>
        <v>#REF!</v>
      </c>
      <c r="C1890" s="49" t="e">
        <f>'Запит 2-8'!#REF!</f>
        <v>#REF!</v>
      </c>
      <c r="D1890" s="50" t="e">
        <f>'Запит 2-8'!#REF!</f>
        <v>#REF!</v>
      </c>
      <c r="E1890" s="350"/>
      <c r="F1890" s="353" t="e">
        <f>#REF!+#REF!</f>
        <v>#REF!</v>
      </c>
      <c r="G1890" s="81" t="e">
        <f t="shared" si="125"/>
        <v>#REF!</v>
      </c>
    </row>
    <row r="1891" spans="1:7" x14ac:dyDescent="0.25">
      <c r="A1891" s="218" t="e">
        <f>'Запит 2-8'!#REF!</f>
        <v>#REF!</v>
      </c>
      <c r="B1891" s="48" t="e">
        <f>IF('Запит 2-8'!#REF!&lt;&gt;"",'Запит 2-8'!#REF!,"")</f>
        <v>#REF!</v>
      </c>
      <c r="C1891" s="49" t="e">
        <f>'Запит 2-8'!#REF!</f>
        <v>#REF!</v>
      </c>
      <c r="D1891" s="50" t="e">
        <f>'Запит 2-8'!#REF!</f>
        <v>#REF!</v>
      </c>
      <c r="E1891" s="350"/>
      <c r="F1891" s="353" t="e">
        <f>#REF!+#REF!</f>
        <v>#REF!</v>
      </c>
      <c r="G1891" s="81" t="e">
        <f t="shared" si="125"/>
        <v>#REF!</v>
      </c>
    </row>
    <row r="1892" spans="1:7" x14ac:dyDescent="0.25">
      <c r="A1892" s="218" t="e">
        <f>'Запит 2-8'!#REF!</f>
        <v>#REF!</v>
      </c>
      <c r="B1892" s="48" t="e">
        <f>IF('Запит 2-8'!#REF!&lt;&gt;"",'Запит 2-8'!#REF!,"")</f>
        <v>#REF!</v>
      </c>
      <c r="C1892" s="49" t="e">
        <f>'Запит 2-8'!#REF!</f>
        <v>#REF!</v>
      </c>
      <c r="D1892" s="50" t="e">
        <f>'Запит 2-8'!#REF!</f>
        <v>#REF!</v>
      </c>
      <c r="E1892" s="229"/>
      <c r="F1892" s="353" t="e">
        <f>#REF!+#REF!</f>
        <v>#REF!</v>
      </c>
      <c r="G1892" s="81" t="e">
        <f t="shared" si="125"/>
        <v>#REF!</v>
      </c>
    </row>
    <row r="1893" spans="1:7" x14ac:dyDescent="0.25">
      <c r="A1893" s="218" t="e">
        <f>'Запит 2-8'!#REF!</f>
        <v>#REF!</v>
      </c>
      <c r="B1893" s="48" t="e">
        <f>IF('Запит 2-8'!#REF!&lt;&gt;"",'Запит 2-8'!#REF!,"")</f>
        <v>#REF!</v>
      </c>
      <c r="C1893" s="49" t="e">
        <f>'Запит 2-8'!#REF!</f>
        <v>#REF!</v>
      </c>
      <c r="D1893" s="50" t="e">
        <f>'Запит 2-8'!#REF!</f>
        <v>#REF!</v>
      </c>
      <c r="E1893" s="350"/>
      <c r="F1893" s="353" t="e">
        <f>#REF!+#REF!</f>
        <v>#REF!</v>
      </c>
      <c r="G1893" s="81" t="e">
        <f t="shared" si="125"/>
        <v>#REF!</v>
      </c>
    </row>
    <row r="1894" spans="1:7" x14ac:dyDescent="0.25">
      <c r="A1894" s="218" t="e">
        <f>'Запит 2-8'!#REF!</f>
        <v>#REF!</v>
      </c>
      <c r="B1894" s="48" t="e">
        <f>IF('Запит 2-8'!#REF!&lt;&gt;"",'Запит 2-8'!#REF!,"")</f>
        <v>#REF!</v>
      </c>
      <c r="C1894" s="49" t="e">
        <f>'Запит 2-8'!#REF!</f>
        <v>#REF!</v>
      </c>
      <c r="D1894" s="50" t="e">
        <f>'Запит 2-8'!#REF!</f>
        <v>#REF!</v>
      </c>
      <c r="E1894" s="350"/>
      <c r="F1894" s="353" t="e">
        <f>#REF!+#REF!</f>
        <v>#REF!</v>
      </c>
      <c r="G1894" s="81" t="e">
        <f t="shared" si="125"/>
        <v>#REF!</v>
      </c>
    </row>
    <row r="1895" spans="1:7" x14ac:dyDescent="0.25">
      <c r="A1895" s="218" t="e">
        <f>'Запит 2-8'!#REF!</f>
        <v>#REF!</v>
      </c>
      <c r="B1895" s="48" t="e">
        <f>IF('Запит 2-8'!#REF!&lt;&gt;"",'Запит 2-8'!#REF!,"")</f>
        <v>#REF!</v>
      </c>
      <c r="C1895" s="49" t="e">
        <f>'Запит 2-8'!#REF!</f>
        <v>#REF!</v>
      </c>
      <c r="D1895" s="50" t="e">
        <f>'Запит 2-8'!#REF!</f>
        <v>#REF!</v>
      </c>
      <c r="E1895" s="350"/>
      <c r="F1895" s="353" t="e">
        <f>#REF!+#REF!</f>
        <v>#REF!</v>
      </c>
      <c r="G1895" s="81" t="e">
        <f t="shared" si="125"/>
        <v>#REF!</v>
      </c>
    </row>
    <row r="1896" spans="1:7" x14ac:dyDescent="0.25">
      <c r="A1896" s="218" t="e">
        <f>'Запит 2-8'!#REF!</f>
        <v>#REF!</v>
      </c>
      <c r="B1896" s="48" t="e">
        <f>IF('Запит 2-8'!#REF!&lt;&gt;"",'Запит 2-8'!#REF!,"")</f>
        <v>#REF!</v>
      </c>
      <c r="C1896" s="49" t="e">
        <f>'Запит 2-8'!#REF!</f>
        <v>#REF!</v>
      </c>
      <c r="D1896" s="50" t="e">
        <f>'Запит 2-8'!#REF!</f>
        <v>#REF!</v>
      </c>
      <c r="E1896" s="350"/>
      <c r="F1896" s="353" t="e">
        <f>#REF!+#REF!</f>
        <v>#REF!</v>
      </c>
      <c r="G1896" s="81" t="e">
        <f t="shared" si="125"/>
        <v>#REF!</v>
      </c>
    </row>
    <row r="1897" spans="1:7" x14ac:dyDescent="0.25">
      <c r="A1897" s="218" t="e">
        <f>'Запит 2-8'!#REF!</f>
        <v>#REF!</v>
      </c>
      <c r="B1897" s="48" t="e">
        <f>IF('Запит 2-8'!#REF!&lt;&gt;"",'Запит 2-8'!#REF!,"")</f>
        <v>#REF!</v>
      </c>
      <c r="C1897" s="49" t="e">
        <f>'Запит 2-8'!#REF!</f>
        <v>#REF!</v>
      </c>
      <c r="D1897" s="50" t="e">
        <f>'Запит 2-8'!#REF!</f>
        <v>#REF!</v>
      </c>
      <c r="E1897" s="350"/>
      <c r="F1897" s="353" t="e">
        <f>#REF!+#REF!</f>
        <v>#REF!</v>
      </c>
      <c r="G1897" s="81" t="e">
        <f t="shared" si="125"/>
        <v>#REF!</v>
      </c>
    </row>
    <row r="1898" spans="1:7" x14ac:dyDescent="0.25">
      <c r="A1898" s="218" t="e">
        <f>'Запит 2-8'!#REF!</f>
        <v>#REF!</v>
      </c>
      <c r="B1898" s="48" t="e">
        <f>IF('Запит 2-8'!#REF!&lt;&gt;"",'Запит 2-8'!#REF!,"")</f>
        <v>#REF!</v>
      </c>
      <c r="C1898" s="49" t="e">
        <f>'Запит 2-8'!#REF!</f>
        <v>#REF!</v>
      </c>
      <c r="D1898" s="50" t="e">
        <f>'Запит 2-8'!#REF!</f>
        <v>#REF!</v>
      </c>
      <c r="E1898" s="350"/>
      <c r="F1898" s="353" t="e">
        <f>#REF!+#REF!</f>
        <v>#REF!</v>
      </c>
      <c r="G1898" s="81" t="e">
        <f t="shared" si="125"/>
        <v>#REF!</v>
      </c>
    </row>
    <row r="1899" spans="1:7" x14ac:dyDescent="0.25">
      <c r="A1899" s="218" t="e">
        <f>'Запит 2-8'!#REF!</f>
        <v>#REF!</v>
      </c>
      <c r="B1899" s="48" t="e">
        <f>IF('Запит 2-8'!#REF!&lt;&gt;"",'Запит 2-8'!#REF!,"")</f>
        <v>#REF!</v>
      </c>
      <c r="C1899" s="49" t="e">
        <f>'Запит 2-8'!#REF!</f>
        <v>#REF!</v>
      </c>
      <c r="D1899" s="50" t="e">
        <f>'Запит 2-8'!#REF!</f>
        <v>#REF!</v>
      </c>
      <c r="E1899" s="350"/>
      <c r="F1899" s="353" t="e">
        <f>#REF!+#REF!</f>
        <v>#REF!</v>
      </c>
      <c r="G1899" s="81" t="e">
        <f t="shared" si="125"/>
        <v>#REF!</v>
      </c>
    </row>
    <row r="1900" spans="1:7" x14ac:dyDescent="0.25">
      <c r="A1900" s="218" t="e">
        <f>'Запит 2-8'!#REF!</f>
        <v>#REF!</v>
      </c>
      <c r="B1900" s="48" t="e">
        <f>IF('Запит 2-8'!#REF!&lt;&gt;"",'Запит 2-8'!#REF!,"")</f>
        <v>#REF!</v>
      </c>
      <c r="C1900" s="49" t="e">
        <f>'Запит 2-8'!#REF!</f>
        <v>#REF!</v>
      </c>
      <c r="D1900" s="50" t="e">
        <f>'Запит 2-8'!#REF!</f>
        <v>#REF!</v>
      </c>
      <c r="E1900" s="350"/>
      <c r="F1900" s="353" t="e">
        <f>#REF!+#REF!</f>
        <v>#REF!</v>
      </c>
      <c r="G1900" s="81" t="e">
        <f t="shared" si="125"/>
        <v>#REF!</v>
      </c>
    </row>
    <row r="1901" spans="1:7" x14ac:dyDescent="0.25">
      <c r="A1901" s="218" t="e">
        <f>'Запит 2-8'!#REF!</f>
        <v>#REF!</v>
      </c>
      <c r="B1901" s="48" t="e">
        <f>IF('Запит 2-8'!#REF!&lt;&gt;"",'Запит 2-8'!#REF!,"")</f>
        <v>#REF!</v>
      </c>
      <c r="C1901" s="49" t="e">
        <f>'Запит 2-8'!#REF!</f>
        <v>#REF!</v>
      </c>
      <c r="D1901" s="50" t="e">
        <f>'Запит 2-8'!#REF!</f>
        <v>#REF!</v>
      </c>
      <c r="E1901" s="350"/>
      <c r="F1901" s="353" t="e">
        <f>#REF!+#REF!</f>
        <v>#REF!</v>
      </c>
      <c r="G1901" s="81" t="e">
        <f t="shared" si="125"/>
        <v>#REF!</v>
      </c>
    </row>
    <row r="1902" spans="1:7" x14ac:dyDescent="0.25">
      <c r="A1902" s="218" t="e">
        <f>'Запит 2-8'!#REF!</f>
        <v>#REF!</v>
      </c>
      <c r="B1902" s="48" t="e">
        <f>IF('Запит 2-8'!#REF!&lt;&gt;"",'Запит 2-8'!#REF!,"")</f>
        <v>#REF!</v>
      </c>
      <c r="C1902" s="49" t="e">
        <f>'Запит 2-8'!#REF!</f>
        <v>#REF!</v>
      </c>
      <c r="D1902" s="50" t="e">
        <f>'Запит 2-8'!#REF!</f>
        <v>#REF!</v>
      </c>
      <c r="E1902" s="350"/>
      <c r="F1902" s="353" t="e">
        <f>#REF!+#REF!</f>
        <v>#REF!</v>
      </c>
      <c r="G1902" s="81" t="e">
        <f t="shared" si="125"/>
        <v>#REF!</v>
      </c>
    </row>
    <row r="1903" spans="1:7" x14ac:dyDescent="0.25">
      <c r="A1903" s="218" t="e">
        <f>'Запит 2-8'!#REF!</f>
        <v>#REF!</v>
      </c>
      <c r="B1903" s="237" t="e">
        <f>IF('Запит 2-8'!#REF!&lt;&gt;"",'Запит 2-8'!#REF!,"")</f>
        <v>#REF!</v>
      </c>
      <c r="C1903" s="238" t="e">
        <f>'Запит 2-8'!#REF!</f>
        <v>#REF!</v>
      </c>
      <c r="D1903" s="239" t="e">
        <f>'Запит 2-8'!#REF!</f>
        <v>#REF!</v>
      </c>
      <c r="E1903" s="351"/>
      <c r="F1903" s="354" t="e">
        <f>#REF!+#REF!</f>
        <v>#REF!</v>
      </c>
      <c r="G1903" s="81" t="e">
        <f t="shared" si="125"/>
        <v>#REF!</v>
      </c>
    </row>
    <row r="1904" spans="1:7" ht="12.75" x14ac:dyDescent="0.2">
      <c r="A1904" s="236" t="e">
        <f>'Запит 2-8'!#REF!</f>
        <v>#REF!</v>
      </c>
      <c r="B1904" s="762" t="s">
        <v>108</v>
      </c>
      <c r="C1904" s="763"/>
      <c r="D1904" s="763"/>
      <c r="E1904" s="764"/>
      <c r="F1904" s="764"/>
      <c r="G1904" s="81" t="e">
        <f>G1905</f>
        <v>#REF!</v>
      </c>
    </row>
    <row r="1905" spans="1:7" x14ac:dyDescent="0.25">
      <c r="A1905" s="218" t="e">
        <f>'Запит 2-8'!#REF!</f>
        <v>#REF!</v>
      </c>
      <c r="B1905" s="241" t="e">
        <f>IF('Запит 2-8'!#REF!&lt;&gt;"",'Запит 2-8'!#REF!,"")</f>
        <v>#REF!</v>
      </c>
      <c r="C1905" s="242" t="e">
        <f>'Запит 2-8'!#REF!</f>
        <v>#REF!</v>
      </c>
      <c r="D1905" s="243" t="e">
        <f>'Запит 2-8'!#REF!</f>
        <v>#REF!</v>
      </c>
      <c r="E1905" s="349"/>
      <c r="F1905" s="352" t="e">
        <f>#REF!+#REF!</f>
        <v>#REF!</v>
      </c>
      <c r="G1905" s="81" t="e">
        <f t="shared" ref="G1905:G1919" si="126">IF(B1905&lt;&gt;"","Для друку","")</f>
        <v>#REF!</v>
      </c>
    </row>
    <row r="1906" spans="1:7" x14ac:dyDescent="0.25">
      <c r="A1906" s="218" t="e">
        <f>'Запит 2-8'!#REF!</f>
        <v>#REF!</v>
      </c>
      <c r="B1906" s="48" t="e">
        <f>IF('Запит 2-8'!#REF!&lt;&gt;"",'Запит 2-8'!#REF!,"")</f>
        <v>#REF!</v>
      </c>
      <c r="C1906" s="49" t="e">
        <f>'Запит 2-8'!#REF!</f>
        <v>#REF!</v>
      </c>
      <c r="D1906" s="50" t="e">
        <f>'Запит 2-8'!#REF!</f>
        <v>#REF!</v>
      </c>
      <c r="E1906" s="350"/>
      <c r="F1906" s="353" t="e">
        <f>#REF!+#REF!</f>
        <v>#REF!</v>
      </c>
      <c r="G1906" s="81" t="e">
        <f t="shared" si="126"/>
        <v>#REF!</v>
      </c>
    </row>
    <row r="1907" spans="1:7" x14ac:dyDescent="0.25">
      <c r="A1907" s="218" t="e">
        <f>'Запит 2-8'!#REF!</f>
        <v>#REF!</v>
      </c>
      <c r="B1907" s="48" t="e">
        <f>IF('Запит 2-8'!#REF!&lt;&gt;"",'Запит 2-8'!#REF!,"")</f>
        <v>#REF!</v>
      </c>
      <c r="C1907" s="49" t="e">
        <f>'Запит 2-8'!#REF!</f>
        <v>#REF!</v>
      </c>
      <c r="D1907" s="50" t="e">
        <f>'Запит 2-8'!#REF!</f>
        <v>#REF!</v>
      </c>
      <c r="E1907" s="350"/>
      <c r="F1907" s="353" t="e">
        <f>#REF!+#REF!</f>
        <v>#REF!</v>
      </c>
      <c r="G1907" s="81" t="e">
        <f t="shared" si="126"/>
        <v>#REF!</v>
      </c>
    </row>
    <row r="1908" spans="1:7" x14ac:dyDescent="0.25">
      <c r="A1908" s="218" t="e">
        <f>'Запит 2-8'!#REF!</f>
        <v>#REF!</v>
      </c>
      <c r="B1908" s="48" t="e">
        <f>IF('Запит 2-8'!#REF!&lt;&gt;"",'Запит 2-8'!#REF!,"")</f>
        <v>#REF!</v>
      </c>
      <c r="C1908" s="49" t="e">
        <f>'Запит 2-8'!#REF!</f>
        <v>#REF!</v>
      </c>
      <c r="D1908" s="50" t="e">
        <f>'Запит 2-8'!#REF!</f>
        <v>#REF!</v>
      </c>
      <c r="E1908" s="229"/>
      <c r="F1908" s="353" t="e">
        <f>#REF!+#REF!</f>
        <v>#REF!</v>
      </c>
      <c r="G1908" s="81" t="e">
        <f t="shared" si="126"/>
        <v>#REF!</v>
      </c>
    </row>
    <row r="1909" spans="1:7" x14ac:dyDescent="0.25">
      <c r="A1909" s="218" t="e">
        <f>'Запит 2-8'!#REF!</f>
        <v>#REF!</v>
      </c>
      <c r="B1909" s="48" t="e">
        <f>IF('Запит 2-8'!#REF!&lt;&gt;"",'Запит 2-8'!#REF!,"")</f>
        <v>#REF!</v>
      </c>
      <c r="C1909" s="49" t="e">
        <f>'Запит 2-8'!#REF!</f>
        <v>#REF!</v>
      </c>
      <c r="D1909" s="50" t="e">
        <f>'Запит 2-8'!#REF!</f>
        <v>#REF!</v>
      </c>
      <c r="E1909" s="350"/>
      <c r="F1909" s="353" t="e">
        <f>#REF!+#REF!</f>
        <v>#REF!</v>
      </c>
      <c r="G1909" s="81" t="e">
        <f t="shared" si="126"/>
        <v>#REF!</v>
      </c>
    </row>
    <row r="1910" spans="1:7" x14ac:dyDescent="0.25">
      <c r="A1910" s="218" t="e">
        <f>'Запит 2-8'!#REF!</f>
        <v>#REF!</v>
      </c>
      <c r="B1910" s="48" t="e">
        <f>IF('Запит 2-8'!#REF!&lt;&gt;"",'Запит 2-8'!#REF!,"")</f>
        <v>#REF!</v>
      </c>
      <c r="C1910" s="49" t="e">
        <f>'Запит 2-8'!#REF!</f>
        <v>#REF!</v>
      </c>
      <c r="D1910" s="50" t="e">
        <f>'Запит 2-8'!#REF!</f>
        <v>#REF!</v>
      </c>
      <c r="E1910" s="350"/>
      <c r="F1910" s="353" t="e">
        <f>#REF!+#REF!</f>
        <v>#REF!</v>
      </c>
      <c r="G1910" s="81" t="e">
        <f t="shared" si="126"/>
        <v>#REF!</v>
      </c>
    </row>
    <row r="1911" spans="1:7" x14ac:dyDescent="0.25">
      <c r="A1911" s="218" t="e">
        <f>'Запит 2-8'!#REF!</f>
        <v>#REF!</v>
      </c>
      <c r="B1911" s="48" t="e">
        <f>IF('Запит 2-8'!#REF!&lt;&gt;"",'Запит 2-8'!#REF!,"")</f>
        <v>#REF!</v>
      </c>
      <c r="C1911" s="49" t="e">
        <f>'Запит 2-8'!#REF!</f>
        <v>#REF!</v>
      </c>
      <c r="D1911" s="50" t="e">
        <f>'Запит 2-8'!#REF!</f>
        <v>#REF!</v>
      </c>
      <c r="E1911" s="350"/>
      <c r="F1911" s="353" t="e">
        <f>#REF!+#REF!</f>
        <v>#REF!</v>
      </c>
      <c r="G1911" s="81" t="e">
        <f t="shared" si="126"/>
        <v>#REF!</v>
      </c>
    </row>
    <row r="1912" spans="1:7" x14ac:dyDescent="0.25">
      <c r="A1912" s="218" t="e">
        <f>'Запит 2-8'!#REF!</f>
        <v>#REF!</v>
      </c>
      <c r="B1912" s="48" t="e">
        <f>IF('Запит 2-8'!#REF!&lt;&gt;"",'Запит 2-8'!#REF!,"")</f>
        <v>#REF!</v>
      </c>
      <c r="C1912" s="49" t="e">
        <f>'Запит 2-8'!#REF!</f>
        <v>#REF!</v>
      </c>
      <c r="D1912" s="50" t="e">
        <f>'Запит 2-8'!#REF!</f>
        <v>#REF!</v>
      </c>
      <c r="E1912" s="350"/>
      <c r="F1912" s="353" t="e">
        <f>#REF!+#REF!</f>
        <v>#REF!</v>
      </c>
      <c r="G1912" s="81" t="e">
        <f t="shared" si="126"/>
        <v>#REF!</v>
      </c>
    </row>
    <row r="1913" spans="1:7" x14ac:dyDescent="0.25">
      <c r="A1913" s="218" t="e">
        <f>'Запит 2-8'!#REF!</f>
        <v>#REF!</v>
      </c>
      <c r="B1913" s="48" t="e">
        <f>IF('Запит 2-8'!#REF!&lt;&gt;"",'Запит 2-8'!#REF!,"")</f>
        <v>#REF!</v>
      </c>
      <c r="C1913" s="49" t="e">
        <f>'Запит 2-8'!#REF!</f>
        <v>#REF!</v>
      </c>
      <c r="D1913" s="50" t="e">
        <f>'Запит 2-8'!#REF!</f>
        <v>#REF!</v>
      </c>
      <c r="E1913" s="350"/>
      <c r="F1913" s="353" t="e">
        <f>#REF!+#REF!</f>
        <v>#REF!</v>
      </c>
      <c r="G1913" s="81" t="e">
        <f t="shared" si="126"/>
        <v>#REF!</v>
      </c>
    </row>
    <row r="1914" spans="1:7" x14ac:dyDescent="0.25">
      <c r="A1914" s="218" t="e">
        <f>'Запит 2-8'!#REF!</f>
        <v>#REF!</v>
      </c>
      <c r="B1914" s="48" t="e">
        <f>IF('Запит 2-8'!#REF!&lt;&gt;"",'Запит 2-8'!#REF!,"")</f>
        <v>#REF!</v>
      </c>
      <c r="C1914" s="49" t="e">
        <f>'Запит 2-8'!#REF!</f>
        <v>#REF!</v>
      </c>
      <c r="D1914" s="50" t="e">
        <f>'Запит 2-8'!#REF!</f>
        <v>#REF!</v>
      </c>
      <c r="E1914" s="350"/>
      <c r="F1914" s="353" t="e">
        <f>#REF!+#REF!</f>
        <v>#REF!</v>
      </c>
      <c r="G1914" s="81" t="e">
        <f t="shared" si="126"/>
        <v>#REF!</v>
      </c>
    </row>
    <row r="1915" spans="1:7" x14ac:dyDescent="0.25">
      <c r="A1915" s="218" t="e">
        <f>'Запит 2-8'!#REF!</f>
        <v>#REF!</v>
      </c>
      <c r="B1915" s="48" t="e">
        <f>IF('Запит 2-8'!#REF!&lt;&gt;"",'Запит 2-8'!#REF!,"")</f>
        <v>#REF!</v>
      </c>
      <c r="C1915" s="49" t="e">
        <f>'Запит 2-8'!#REF!</f>
        <v>#REF!</v>
      </c>
      <c r="D1915" s="50" t="e">
        <f>'Запит 2-8'!#REF!</f>
        <v>#REF!</v>
      </c>
      <c r="E1915" s="350"/>
      <c r="F1915" s="353" t="e">
        <f>#REF!+#REF!</f>
        <v>#REF!</v>
      </c>
      <c r="G1915" s="81" t="e">
        <f t="shared" si="126"/>
        <v>#REF!</v>
      </c>
    </row>
    <row r="1916" spans="1:7" x14ac:dyDescent="0.25">
      <c r="A1916" s="218" t="e">
        <f>'Запит 2-8'!#REF!</f>
        <v>#REF!</v>
      </c>
      <c r="B1916" s="48" t="e">
        <f>IF('Запит 2-8'!#REF!&lt;&gt;"",'Запит 2-8'!#REF!,"")</f>
        <v>#REF!</v>
      </c>
      <c r="C1916" s="49" t="e">
        <f>'Запит 2-8'!#REF!</f>
        <v>#REF!</v>
      </c>
      <c r="D1916" s="50" t="e">
        <f>'Запит 2-8'!#REF!</f>
        <v>#REF!</v>
      </c>
      <c r="E1916" s="350"/>
      <c r="F1916" s="353" t="e">
        <f>#REF!+#REF!</f>
        <v>#REF!</v>
      </c>
      <c r="G1916" s="81" t="e">
        <f t="shared" si="126"/>
        <v>#REF!</v>
      </c>
    </row>
    <row r="1917" spans="1:7" x14ac:dyDescent="0.25">
      <c r="A1917" s="218" t="e">
        <f>'Запит 2-8'!#REF!</f>
        <v>#REF!</v>
      </c>
      <c r="B1917" s="48" t="e">
        <f>IF('Запит 2-8'!#REF!&lt;&gt;"",'Запит 2-8'!#REF!,"")</f>
        <v>#REF!</v>
      </c>
      <c r="C1917" s="49" t="e">
        <f>'Запит 2-8'!#REF!</f>
        <v>#REF!</v>
      </c>
      <c r="D1917" s="50" t="e">
        <f>'Запит 2-8'!#REF!</f>
        <v>#REF!</v>
      </c>
      <c r="E1917" s="350"/>
      <c r="F1917" s="353" t="e">
        <f>#REF!+#REF!</f>
        <v>#REF!</v>
      </c>
      <c r="G1917" s="81" t="e">
        <f t="shared" si="126"/>
        <v>#REF!</v>
      </c>
    </row>
    <row r="1918" spans="1:7" x14ac:dyDescent="0.25">
      <c r="A1918" s="218" t="e">
        <f>'Запит 2-8'!#REF!</f>
        <v>#REF!</v>
      </c>
      <c r="B1918" s="48" t="e">
        <f>IF('Запит 2-8'!#REF!&lt;&gt;"",'Запит 2-8'!#REF!,"")</f>
        <v>#REF!</v>
      </c>
      <c r="C1918" s="49" t="e">
        <f>'Запит 2-8'!#REF!</f>
        <v>#REF!</v>
      </c>
      <c r="D1918" s="50" t="e">
        <f>'Запит 2-8'!#REF!</f>
        <v>#REF!</v>
      </c>
      <c r="E1918" s="350"/>
      <c r="F1918" s="353" t="e">
        <f>#REF!+#REF!</f>
        <v>#REF!</v>
      </c>
      <c r="G1918" s="81" t="e">
        <f t="shared" si="126"/>
        <v>#REF!</v>
      </c>
    </row>
    <row r="1919" spans="1:7" x14ac:dyDescent="0.25">
      <c r="A1919" s="218" t="e">
        <f>'Запит 2-8'!#REF!</f>
        <v>#REF!</v>
      </c>
      <c r="B1919" s="237" t="e">
        <f>IF('Запит 2-8'!#REF!&lt;&gt;"",'Запит 2-8'!#REF!,"")</f>
        <v>#REF!</v>
      </c>
      <c r="C1919" s="238" t="e">
        <f>'Запит 2-8'!#REF!</f>
        <v>#REF!</v>
      </c>
      <c r="D1919" s="239" t="e">
        <f>'Запит 2-8'!#REF!</f>
        <v>#REF!</v>
      </c>
      <c r="E1919" s="351"/>
      <c r="F1919" s="354" t="e">
        <f>#REF!+#REF!</f>
        <v>#REF!</v>
      </c>
      <c r="G1919" s="81" t="e">
        <f t="shared" si="126"/>
        <v>#REF!</v>
      </c>
    </row>
    <row r="1920" spans="1:7" ht="12.75" x14ac:dyDescent="0.2">
      <c r="A1920" s="236" t="e">
        <f>'Запит 2-8'!#REF!</f>
        <v>#REF!</v>
      </c>
      <c r="B1920" s="762" t="s">
        <v>109</v>
      </c>
      <c r="C1920" s="763"/>
      <c r="D1920" s="763"/>
      <c r="E1920" s="764"/>
      <c r="F1920" s="764"/>
      <c r="G1920" s="81" t="e">
        <f>G1921</f>
        <v>#REF!</v>
      </c>
    </row>
    <row r="1921" spans="1:7" x14ac:dyDescent="0.25">
      <c r="A1921" s="218" t="e">
        <f>'Запит 2-8'!#REF!</f>
        <v>#REF!</v>
      </c>
      <c r="B1921" s="241" t="e">
        <f>IF('Запит 2-8'!#REF!&lt;&gt;"",'Запит 2-8'!#REF!,"")</f>
        <v>#REF!</v>
      </c>
      <c r="C1921" s="242" t="e">
        <f>'Запит 2-8'!#REF!</f>
        <v>#REF!</v>
      </c>
      <c r="D1921" s="243" t="e">
        <f>'Запит 2-8'!#REF!</f>
        <v>#REF!</v>
      </c>
      <c r="E1921" s="440" t="s">
        <v>30</v>
      </c>
      <c r="F1921" s="352" t="e">
        <f>#REF!+#REF!</f>
        <v>#REF!</v>
      </c>
      <c r="G1921" s="81" t="e">
        <f t="shared" ref="G1921:G1930" si="127">IF(B1921&lt;&gt;"","Для друку","")</f>
        <v>#REF!</v>
      </c>
    </row>
    <row r="1922" spans="1:7" x14ac:dyDescent="0.25">
      <c r="A1922" s="218" t="e">
        <f>'Запит 2-8'!#REF!</f>
        <v>#REF!</v>
      </c>
      <c r="B1922" s="48" t="e">
        <f>IF('Запит 2-8'!#REF!&lt;&gt;"",'Запит 2-8'!#REF!,"")</f>
        <v>#REF!</v>
      </c>
      <c r="C1922" s="49" t="e">
        <f>'Запит 2-8'!#REF!</f>
        <v>#REF!</v>
      </c>
      <c r="D1922" s="50" t="e">
        <f>'Запит 2-8'!#REF!</f>
        <v>#REF!</v>
      </c>
      <c r="E1922" s="441" t="s">
        <v>30</v>
      </c>
      <c r="F1922" s="353" t="e">
        <f>#REF!+#REF!</f>
        <v>#REF!</v>
      </c>
      <c r="G1922" s="81" t="e">
        <f t="shared" si="127"/>
        <v>#REF!</v>
      </c>
    </row>
    <row r="1923" spans="1:7" x14ac:dyDescent="0.25">
      <c r="A1923" s="218" t="e">
        <f>'Запит 2-8'!#REF!</f>
        <v>#REF!</v>
      </c>
      <c r="B1923" s="48" t="e">
        <f>IF('Запит 2-8'!#REF!&lt;&gt;"",'Запит 2-8'!#REF!,"")</f>
        <v>#REF!</v>
      </c>
      <c r="C1923" s="49" t="e">
        <f>'Запит 2-8'!#REF!</f>
        <v>#REF!</v>
      </c>
      <c r="D1923" s="50" t="e">
        <f>'Запит 2-8'!#REF!</f>
        <v>#REF!</v>
      </c>
      <c r="E1923" s="441" t="s">
        <v>30</v>
      </c>
      <c r="F1923" s="353" t="e">
        <f>#REF!+#REF!</f>
        <v>#REF!</v>
      </c>
      <c r="G1923" s="81" t="e">
        <f t="shared" si="127"/>
        <v>#REF!</v>
      </c>
    </row>
    <row r="1924" spans="1:7" x14ac:dyDescent="0.25">
      <c r="A1924" s="218" t="e">
        <f>'Запит 2-8'!#REF!</f>
        <v>#REF!</v>
      </c>
      <c r="B1924" s="48" t="e">
        <f>IF('Запит 2-8'!#REF!&lt;&gt;"",'Запит 2-8'!#REF!,"")</f>
        <v>#REF!</v>
      </c>
      <c r="C1924" s="49" t="e">
        <f>'Запит 2-8'!#REF!</f>
        <v>#REF!</v>
      </c>
      <c r="D1924" s="50" t="e">
        <f>'Запит 2-8'!#REF!</f>
        <v>#REF!</v>
      </c>
      <c r="E1924" s="441" t="s">
        <v>30</v>
      </c>
      <c r="F1924" s="353" t="e">
        <f>#REF!+#REF!</f>
        <v>#REF!</v>
      </c>
      <c r="G1924" s="81" t="e">
        <f t="shared" si="127"/>
        <v>#REF!</v>
      </c>
    </row>
    <row r="1925" spans="1:7" x14ac:dyDescent="0.25">
      <c r="A1925" s="218" t="e">
        <f>'Запит 2-8'!#REF!</f>
        <v>#REF!</v>
      </c>
      <c r="B1925" s="48" t="e">
        <f>IF('Запит 2-8'!#REF!&lt;&gt;"",'Запит 2-8'!#REF!,"")</f>
        <v>#REF!</v>
      </c>
      <c r="C1925" s="49" t="e">
        <f>'Запит 2-8'!#REF!</f>
        <v>#REF!</v>
      </c>
      <c r="D1925" s="50" t="e">
        <f>'Запит 2-8'!#REF!</f>
        <v>#REF!</v>
      </c>
      <c r="E1925" s="441" t="s">
        <v>30</v>
      </c>
      <c r="F1925" s="353" t="e">
        <f>#REF!+#REF!</f>
        <v>#REF!</v>
      </c>
      <c r="G1925" s="81" t="e">
        <f t="shared" si="127"/>
        <v>#REF!</v>
      </c>
    </row>
    <row r="1926" spans="1:7" x14ac:dyDescent="0.25">
      <c r="A1926" s="218" t="e">
        <f>'Запит 2-8'!#REF!</f>
        <v>#REF!</v>
      </c>
      <c r="B1926" s="48" t="e">
        <f>IF('Запит 2-8'!#REF!&lt;&gt;"",'Запит 2-8'!#REF!,"")</f>
        <v>#REF!</v>
      </c>
      <c r="C1926" s="49" t="e">
        <f>'Запит 2-8'!#REF!</f>
        <v>#REF!</v>
      </c>
      <c r="D1926" s="50" t="e">
        <f>'Запит 2-8'!#REF!</f>
        <v>#REF!</v>
      </c>
      <c r="E1926" s="441" t="s">
        <v>30</v>
      </c>
      <c r="F1926" s="353" t="e">
        <f>#REF!+#REF!</f>
        <v>#REF!</v>
      </c>
      <c r="G1926" s="81" t="e">
        <f t="shared" si="127"/>
        <v>#REF!</v>
      </c>
    </row>
    <row r="1927" spans="1:7" x14ac:dyDescent="0.25">
      <c r="A1927" s="218" t="e">
        <f>'Запит 2-8'!#REF!</f>
        <v>#REF!</v>
      </c>
      <c r="B1927" s="48" t="e">
        <f>IF('Запит 2-8'!#REF!&lt;&gt;"",'Запит 2-8'!#REF!,"")</f>
        <v>#REF!</v>
      </c>
      <c r="C1927" s="49" t="e">
        <f>'Запит 2-8'!#REF!</f>
        <v>#REF!</v>
      </c>
      <c r="D1927" s="50" t="e">
        <f>'Запит 2-8'!#REF!</f>
        <v>#REF!</v>
      </c>
      <c r="E1927" s="441" t="s">
        <v>30</v>
      </c>
      <c r="F1927" s="353" t="e">
        <f>#REF!+#REF!</f>
        <v>#REF!</v>
      </c>
      <c r="G1927" s="81" t="e">
        <f t="shared" si="127"/>
        <v>#REF!</v>
      </c>
    </row>
    <row r="1928" spans="1:7" x14ac:dyDescent="0.25">
      <c r="A1928" s="218" t="e">
        <f>'Запит 2-8'!#REF!</f>
        <v>#REF!</v>
      </c>
      <c r="B1928" s="48" t="e">
        <f>IF('Запит 2-8'!#REF!&lt;&gt;"",'Запит 2-8'!#REF!,"")</f>
        <v>#REF!</v>
      </c>
      <c r="C1928" s="49" t="e">
        <f>'Запит 2-8'!#REF!</f>
        <v>#REF!</v>
      </c>
      <c r="D1928" s="50" t="e">
        <f>'Запит 2-8'!#REF!</f>
        <v>#REF!</v>
      </c>
      <c r="E1928" s="441" t="s">
        <v>30</v>
      </c>
      <c r="F1928" s="353" t="e">
        <f>#REF!+#REF!</f>
        <v>#REF!</v>
      </c>
      <c r="G1928" s="81" t="e">
        <f t="shared" si="127"/>
        <v>#REF!</v>
      </c>
    </row>
    <row r="1929" spans="1:7" ht="12.75" customHeight="1" x14ac:dyDescent="0.25">
      <c r="A1929" s="218" t="e">
        <f>'Запит 2-8'!#REF!</f>
        <v>#REF!</v>
      </c>
      <c r="B1929" s="48" t="e">
        <f>IF('Запит 2-8'!#REF!&lt;&gt;"",'Запит 2-8'!#REF!,"")</f>
        <v>#REF!</v>
      </c>
      <c r="C1929" s="49" t="e">
        <f>'Запит 2-8'!#REF!</f>
        <v>#REF!</v>
      </c>
      <c r="D1929" s="50" t="e">
        <f>'Запит 2-8'!#REF!</f>
        <v>#REF!</v>
      </c>
      <c r="E1929" s="441" t="s">
        <v>30</v>
      </c>
      <c r="F1929" s="353" t="e">
        <f>#REF!+#REF!</f>
        <v>#REF!</v>
      </c>
      <c r="G1929" s="81" t="e">
        <f t="shared" si="127"/>
        <v>#REF!</v>
      </c>
    </row>
    <row r="1930" spans="1:7" x14ac:dyDescent="0.25">
      <c r="A1930" s="240" t="e">
        <f>'Запит 2-8'!#REF!</f>
        <v>#REF!</v>
      </c>
      <c r="B1930" s="48" t="e">
        <f>IF('Запит 2-8'!#REF!&lt;&gt;"",'Запит 2-8'!#REF!,"")</f>
        <v>#REF!</v>
      </c>
      <c r="C1930" s="49" t="e">
        <f>'Запит 2-8'!#REF!</f>
        <v>#REF!</v>
      </c>
      <c r="D1930" s="50" t="e">
        <f>'Запит 2-8'!#REF!</f>
        <v>#REF!</v>
      </c>
      <c r="E1930" s="442" t="s">
        <v>30</v>
      </c>
      <c r="F1930" s="354" t="e">
        <f>#REF!+#REF!</f>
        <v>#REF!</v>
      </c>
      <c r="G1930" s="81" t="e">
        <f t="shared" si="127"/>
        <v>#REF!</v>
      </c>
    </row>
    <row r="1931" spans="1:7" ht="12.75" customHeight="1" x14ac:dyDescent="0.2">
      <c r="A1931" s="760" t="e">
        <f>'Запит 2-8'!#REF!</f>
        <v>#REF!</v>
      </c>
      <c r="B1931" s="761"/>
      <c r="C1931" s="761"/>
      <c r="D1931" s="761"/>
      <c r="E1931" s="761"/>
      <c r="F1931" s="761"/>
      <c r="G1931" s="81" t="e">
        <f>G1932</f>
        <v>#REF!</v>
      </c>
    </row>
    <row r="1932" spans="1:7" ht="12.75" x14ac:dyDescent="0.2">
      <c r="A1932" s="235" t="s">
        <v>4</v>
      </c>
      <c r="B1932" s="762" t="s">
        <v>106</v>
      </c>
      <c r="C1932" s="763"/>
      <c r="D1932" s="763"/>
      <c r="E1932" s="765"/>
      <c r="F1932" s="765"/>
      <c r="G1932" s="81" t="e">
        <f>G1933</f>
        <v>#REF!</v>
      </c>
    </row>
    <row r="1933" spans="1:7" x14ac:dyDescent="0.25">
      <c r="A1933" s="218" t="e">
        <f>'Запит 2-8'!#REF!</f>
        <v>#REF!</v>
      </c>
      <c r="B1933" s="241" t="e">
        <f>IF('Запит 2-8'!#REF!&lt;&gt;"",'Запит 2-8'!#REF!,"")</f>
        <v>#REF!</v>
      </c>
      <c r="C1933" s="242" t="e">
        <f>'Запит 2-8'!#REF!</f>
        <v>#REF!</v>
      </c>
      <c r="D1933" s="243" t="e">
        <f>'Запит 2-8'!#REF!</f>
        <v>#REF!</v>
      </c>
      <c r="E1933" s="349"/>
      <c r="F1933" s="352" t="e">
        <f>#REF!+#REF!</f>
        <v>#REF!</v>
      </c>
      <c r="G1933" s="81" t="e">
        <f>IF(B1933&lt;&gt;"","Для друку","")</f>
        <v>#REF!</v>
      </c>
    </row>
    <row r="1934" spans="1:7" x14ac:dyDescent="0.25">
      <c r="A1934" s="218" t="e">
        <f>'Запит 2-8'!#REF!</f>
        <v>#REF!</v>
      </c>
      <c r="B1934" s="48" t="e">
        <f>IF('Запит 2-8'!#REF!&lt;&gt;"",'Запит 2-8'!#REF!,"")</f>
        <v>#REF!</v>
      </c>
      <c r="C1934" s="49" t="e">
        <f>'Запит 2-8'!#REF!</f>
        <v>#REF!</v>
      </c>
      <c r="D1934" s="50" t="e">
        <f>'Запит 2-8'!#REF!</f>
        <v>#REF!</v>
      </c>
      <c r="E1934" s="350"/>
      <c r="F1934" s="353" t="e">
        <f>#REF!+#REF!</f>
        <v>#REF!</v>
      </c>
      <c r="G1934" s="81" t="e">
        <f>IF(B1934&lt;&gt;"","Для друку","")</f>
        <v>#REF!</v>
      </c>
    </row>
    <row r="1935" spans="1:7" x14ac:dyDescent="0.25">
      <c r="A1935" s="218" t="e">
        <f>'Запит 2-8'!#REF!</f>
        <v>#REF!</v>
      </c>
      <c r="B1935" s="48" t="e">
        <f>IF('Запит 2-8'!#REF!&lt;&gt;"",'Запит 2-8'!#REF!,"")</f>
        <v>#REF!</v>
      </c>
      <c r="C1935" s="49" t="e">
        <f>'Запит 2-8'!#REF!</f>
        <v>#REF!</v>
      </c>
      <c r="D1935" s="50" t="e">
        <f>'Запит 2-8'!#REF!</f>
        <v>#REF!</v>
      </c>
      <c r="E1935" s="350"/>
      <c r="F1935" s="353" t="e">
        <f>#REF!+#REF!</f>
        <v>#REF!</v>
      </c>
      <c r="G1935" s="81" t="e">
        <f>IF(B1935&lt;&gt;"","Для друку","")</f>
        <v>#REF!</v>
      </c>
    </row>
    <row r="1936" spans="1:7" x14ac:dyDescent="0.25">
      <c r="A1936" s="218" t="e">
        <f>'Запит 2-8'!#REF!</f>
        <v>#REF!</v>
      </c>
      <c r="B1936" s="48" t="e">
        <f>IF('Запит 2-8'!#REF!&lt;&gt;"",'Запит 2-8'!#REF!,"")</f>
        <v>#REF!</v>
      </c>
      <c r="C1936" s="49" t="e">
        <f>'Запит 2-8'!#REF!</f>
        <v>#REF!</v>
      </c>
      <c r="D1936" s="50" t="e">
        <f>'Запит 2-8'!#REF!</f>
        <v>#REF!</v>
      </c>
      <c r="E1936" s="229"/>
      <c r="F1936" s="353" t="e">
        <f>#REF!+#REF!</f>
        <v>#REF!</v>
      </c>
      <c r="G1936" s="81" t="e">
        <f>IF(B1936&lt;&gt;"","Для друку","")</f>
        <v>#REF!</v>
      </c>
    </row>
    <row r="1937" spans="1:7" x14ac:dyDescent="0.25">
      <c r="A1937" s="218" t="e">
        <f>'Запит 2-8'!#REF!</f>
        <v>#REF!</v>
      </c>
      <c r="B1937" s="48" t="e">
        <f>IF('Запит 2-8'!#REF!&lt;&gt;"",'Запит 2-8'!#REF!,"")</f>
        <v>#REF!</v>
      </c>
      <c r="C1937" s="49" t="e">
        <f>'Запит 2-8'!#REF!</f>
        <v>#REF!</v>
      </c>
      <c r="D1937" s="50" t="e">
        <f>'Запит 2-8'!#REF!</f>
        <v>#REF!</v>
      </c>
      <c r="E1937" s="350"/>
      <c r="F1937" s="353" t="e">
        <f>#REF!+#REF!</f>
        <v>#REF!</v>
      </c>
      <c r="G1937" s="81" t="e">
        <f>IF(B1937&lt;&gt;"","Для друку","")</f>
        <v>#REF!</v>
      </c>
    </row>
    <row r="1938" spans="1:7" x14ac:dyDescent="0.25">
      <c r="A1938" s="218" t="e">
        <f>'Запит 2-8'!#REF!</f>
        <v>#REF!</v>
      </c>
      <c r="B1938" s="48" t="e">
        <f>IF('Запит 2-8'!#REF!&lt;&gt;"",'Запит 2-8'!#REF!,"")</f>
        <v>#REF!</v>
      </c>
      <c r="C1938" s="49" t="e">
        <f>'Запит 2-8'!#REF!</f>
        <v>#REF!</v>
      </c>
      <c r="D1938" s="50" t="e">
        <f>'Запит 2-8'!#REF!</f>
        <v>#REF!</v>
      </c>
      <c r="E1938" s="350"/>
      <c r="F1938" s="353" t="e">
        <f>#REF!+#REF!</f>
        <v>#REF!</v>
      </c>
      <c r="G1938" s="81" t="e">
        <f t="shared" ref="G1938:G1947" si="128">IF(B1938&lt;&gt;"","Для друку","")</f>
        <v>#REF!</v>
      </c>
    </row>
    <row r="1939" spans="1:7" x14ac:dyDescent="0.25">
      <c r="A1939" s="218" t="e">
        <f>'Запит 2-8'!#REF!</f>
        <v>#REF!</v>
      </c>
      <c r="B1939" s="48" t="e">
        <f>IF('Запит 2-8'!#REF!&lt;&gt;"",'Запит 2-8'!#REF!,"")</f>
        <v>#REF!</v>
      </c>
      <c r="C1939" s="49" t="e">
        <f>'Запит 2-8'!#REF!</f>
        <v>#REF!</v>
      </c>
      <c r="D1939" s="50" t="e">
        <f>'Запит 2-8'!#REF!</f>
        <v>#REF!</v>
      </c>
      <c r="E1939" s="350"/>
      <c r="F1939" s="353" t="e">
        <f>#REF!+#REF!</f>
        <v>#REF!</v>
      </c>
      <c r="G1939" s="81" t="e">
        <f t="shared" si="128"/>
        <v>#REF!</v>
      </c>
    </row>
    <row r="1940" spans="1:7" x14ac:dyDescent="0.25">
      <c r="A1940" s="218" t="e">
        <f>'Запит 2-8'!#REF!</f>
        <v>#REF!</v>
      </c>
      <c r="B1940" s="48" t="e">
        <f>IF('Запит 2-8'!#REF!&lt;&gt;"",'Запит 2-8'!#REF!,"")</f>
        <v>#REF!</v>
      </c>
      <c r="C1940" s="49" t="e">
        <f>'Запит 2-8'!#REF!</f>
        <v>#REF!</v>
      </c>
      <c r="D1940" s="50" t="e">
        <f>'Запит 2-8'!#REF!</f>
        <v>#REF!</v>
      </c>
      <c r="E1940" s="350"/>
      <c r="F1940" s="353" t="e">
        <f>#REF!+#REF!</f>
        <v>#REF!</v>
      </c>
      <c r="G1940" s="81" t="e">
        <f t="shared" si="128"/>
        <v>#REF!</v>
      </c>
    </row>
    <row r="1941" spans="1:7" x14ac:dyDescent="0.25">
      <c r="A1941" s="218" t="e">
        <f>'Запит 2-8'!#REF!</f>
        <v>#REF!</v>
      </c>
      <c r="B1941" s="48" t="e">
        <f>IF('Запит 2-8'!#REF!&lt;&gt;"",'Запит 2-8'!#REF!,"")</f>
        <v>#REF!</v>
      </c>
      <c r="C1941" s="49" t="e">
        <f>'Запит 2-8'!#REF!</f>
        <v>#REF!</v>
      </c>
      <c r="D1941" s="50" t="e">
        <f>'Запит 2-8'!#REF!</f>
        <v>#REF!</v>
      </c>
      <c r="E1941" s="350"/>
      <c r="F1941" s="353" t="e">
        <f>#REF!+#REF!</f>
        <v>#REF!</v>
      </c>
      <c r="G1941" s="81" t="e">
        <f t="shared" si="128"/>
        <v>#REF!</v>
      </c>
    </row>
    <row r="1942" spans="1:7" x14ac:dyDescent="0.25">
      <c r="A1942" s="218" t="e">
        <f>'Запит 2-8'!#REF!</f>
        <v>#REF!</v>
      </c>
      <c r="B1942" s="48" t="e">
        <f>IF('Запит 2-8'!#REF!&lt;&gt;"",'Запит 2-8'!#REF!,"")</f>
        <v>#REF!</v>
      </c>
      <c r="C1942" s="49" t="e">
        <f>'Запит 2-8'!#REF!</f>
        <v>#REF!</v>
      </c>
      <c r="D1942" s="50" t="e">
        <f>'Запит 2-8'!#REF!</f>
        <v>#REF!</v>
      </c>
      <c r="E1942" s="350"/>
      <c r="F1942" s="353" t="e">
        <f>#REF!+#REF!</f>
        <v>#REF!</v>
      </c>
      <c r="G1942" s="81" t="e">
        <f t="shared" si="128"/>
        <v>#REF!</v>
      </c>
    </row>
    <row r="1943" spans="1:7" x14ac:dyDescent="0.25">
      <c r="A1943" s="218" t="e">
        <f>'Запит 2-8'!#REF!</f>
        <v>#REF!</v>
      </c>
      <c r="B1943" s="48" t="e">
        <f>IF('Запит 2-8'!#REF!&lt;&gt;"",'Запит 2-8'!#REF!,"")</f>
        <v>#REF!</v>
      </c>
      <c r="C1943" s="49" t="e">
        <f>'Запит 2-8'!#REF!</f>
        <v>#REF!</v>
      </c>
      <c r="D1943" s="50" t="e">
        <f>'Запит 2-8'!#REF!</f>
        <v>#REF!</v>
      </c>
      <c r="E1943" s="350"/>
      <c r="F1943" s="353" t="e">
        <f>#REF!+#REF!</f>
        <v>#REF!</v>
      </c>
      <c r="G1943" s="81" t="e">
        <f t="shared" si="128"/>
        <v>#REF!</v>
      </c>
    </row>
    <row r="1944" spans="1:7" x14ac:dyDescent="0.25">
      <c r="A1944" s="218" t="e">
        <f>'Запит 2-8'!#REF!</f>
        <v>#REF!</v>
      </c>
      <c r="B1944" s="48" t="e">
        <f>IF('Запит 2-8'!#REF!&lt;&gt;"",'Запит 2-8'!#REF!,"")</f>
        <v>#REF!</v>
      </c>
      <c r="C1944" s="49" t="e">
        <f>'Запит 2-8'!#REF!</f>
        <v>#REF!</v>
      </c>
      <c r="D1944" s="50" t="e">
        <f>'Запит 2-8'!#REF!</f>
        <v>#REF!</v>
      </c>
      <c r="E1944" s="350"/>
      <c r="F1944" s="353" t="e">
        <f>#REF!+#REF!</f>
        <v>#REF!</v>
      </c>
      <c r="G1944" s="81" t="e">
        <f t="shared" si="128"/>
        <v>#REF!</v>
      </c>
    </row>
    <row r="1945" spans="1:7" x14ac:dyDescent="0.25">
      <c r="A1945" s="218" t="e">
        <f>'Запит 2-8'!#REF!</f>
        <v>#REF!</v>
      </c>
      <c r="B1945" s="48" t="e">
        <f>IF('Запит 2-8'!#REF!&lt;&gt;"",'Запит 2-8'!#REF!,"")</f>
        <v>#REF!</v>
      </c>
      <c r="C1945" s="49" t="e">
        <f>'Запит 2-8'!#REF!</f>
        <v>#REF!</v>
      </c>
      <c r="D1945" s="50" t="e">
        <f>'Запит 2-8'!#REF!</f>
        <v>#REF!</v>
      </c>
      <c r="E1945" s="350"/>
      <c r="F1945" s="353" t="e">
        <f>#REF!+#REF!</f>
        <v>#REF!</v>
      </c>
      <c r="G1945" s="81" t="e">
        <f t="shared" si="128"/>
        <v>#REF!</v>
      </c>
    </row>
    <row r="1946" spans="1:7" x14ac:dyDescent="0.25">
      <c r="A1946" s="218" t="e">
        <f>'Запит 2-8'!#REF!</f>
        <v>#REF!</v>
      </c>
      <c r="B1946" s="48" t="e">
        <f>IF('Запит 2-8'!#REF!&lt;&gt;"",'Запит 2-8'!#REF!,"")</f>
        <v>#REF!</v>
      </c>
      <c r="C1946" s="49" t="e">
        <f>'Запит 2-8'!#REF!</f>
        <v>#REF!</v>
      </c>
      <c r="D1946" s="50" t="e">
        <f>'Запит 2-8'!#REF!</f>
        <v>#REF!</v>
      </c>
      <c r="E1946" s="350"/>
      <c r="F1946" s="353" t="e">
        <f>#REF!+#REF!</f>
        <v>#REF!</v>
      </c>
      <c r="G1946" s="81" t="e">
        <f t="shared" si="128"/>
        <v>#REF!</v>
      </c>
    </row>
    <row r="1947" spans="1:7" x14ac:dyDescent="0.25">
      <c r="A1947" s="218" t="e">
        <f>'Запит 2-8'!#REF!</f>
        <v>#REF!</v>
      </c>
      <c r="B1947" s="237" t="e">
        <f>IF('Запит 2-8'!#REF!&lt;&gt;"",'Запит 2-8'!#REF!,"")</f>
        <v>#REF!</v>
      </c>
      <c r="C1947" s="238" t="e">
        <f>'Запит 2-8'!#REF!</f>
        <v>#REF!</v>
      </c>
      <c r="D1947" s="239" t="e">
        <f>'Запит 2-8'!#REF!</f>
        <v>#REF!</v>
      </c>
      <c r="E1947" s="351"/>
      <c r="F1947" s="354" t="e">
        <f>#REF!+#REF!</f>
        <v>#REF!</v>
      </c>
      <c r="G1947" s="81" t="e">
        <f t="shared" si="128"/>
        <v>#REF!</v>
      </c>
    </row>
    <row r="1948" spans="1:7" ht="12.75" x14ac:dyDescent="0.2">
      <c r="A1948" s="236" t="e">
        <f>'Запит 2-8'!#REF!</f>
        <v>#REF!</v>
      </c>
      <c r="B1948" s="762" t="s">
        <v>107</v>
      </c>
      <c r="C1948" s="763"/>
      <c r="D1948" s="763"/>
      <c r="E1948" s="764"/>
      <c r="F1948" s="764"/>
      <c r="G1948" s="81" t="e">
        <f>G1949</f>
        <v>#REF!</v>
      </c>
    </row>
    <row r="1949" spans="1:7" x14ac:dyDescent="0.25">
      <c r="A1949" s="218" t="e">
        <f>'Запит 2-8'!#REF!</f>
        <v>#REF!</v>
      </c>
      <c r="B1949" s="241" t="e">
        <f>IF('Запит 2-8'!#REF!&lt;&gt;"",'Запит 2-8'!#REF!,"")</f>
        <v>#REF!</v>
      </c>
      <c r="C1949" s="242" t="e">
        <f>'Запит 2-8'!#REF!</f>
        <v>#REF!</v>
      </c>
      <c r="D1949" s="243" t="e">
        <f>'Запит 2-8'!#REF!</f>
        <v>#REF!</v>
      </c>
      <c r="E1949" s="349"/>
      <c r="F1949" s="352" t="e">
        <f>#REF!+#REF!</f>
        <v>#REF!</v>
      </c>
      <c r="G1949" s="81" t="e">
        <f t="shared" ref="G1949:G1963" si="129">IF(B1949&lt;&gt;"","Для друку","")</f>
        <v>#REF!</v>
      </c>
    </row>
    <row r="1950" spans="1:7" x14ac:dyDescent="0.25">
      <c r="A1950" s="218" t="e">
        <f>'Запит 2-8'!#REF!</f>
        <v>#REF!</v>
      </c>
      <c r="B1950" s="48" t="e">
        <f>IF('Запит 2-8'!#REF!&lt;&gt;"",'Запит 2-8'!#REF!,"")</f>
        <v>#REF!</v>
      </c>
      <c r="C1950" s="49" t="e">
        <f>'Запит 2-8'!#REF!</f>
        <v>#REF!</v>
      </c>
      <c r="D1950" s="50" t="e">
        <f>'Запит 2-8'!#REF!</f>
        <v>#REF!</v>
      </c>
      <c r="E1950" s="350"/>
      <c r="F1950" s="353" t="e">
        <f>#REF!+#REF!</f>
        <v>#REF!</v>
      </c>
      <c r="G1950" s="81" t="e">
        <f t="shared" si="129"/>
        <v>#REF!</v>
      </c>
    </row>
    <row r="1951" spans="1:7" x14ac:dyDescent="0.25">
      <c r="A1951" s="218" t="e">
        <f>'Запит 2-8'!#REF!</f>
        <v>#REF!</v>
      </c>
      <c r="B1951" s="48" t="e">
        <f>IF('Запит 2-8'!#REF!&lt;&gt;"",'Запит 2-8'!#REF!,"")</f>
        <v>#REF!</v>
      </c>
      <c r="C1951" s="49" t="e">
        <f>'Запит 2-8'!#REF!</f>
        <v>#REF!</v>
      </c>
      <c r="D1951" s="50" t="e">
        <f>'Запит 2-8'!#REF!</f>
        <v>#REF!</v>
      </c>
      <c r="E1951" s="350"/>
      <c r="F1951" s="353" t="e">
        <f>#REF!+#REF!</f>
        <v>#REF!</v>
      </c>
      <c r="G1951" s="81" t="e">
        <f t="shared" si="129"/>
        <v>#REF!</v>
      </c>
    </row>
    <row r="1952" spans="1:7" x14ac:dyDescent="0.25">
      <c r="A1952" s="218" t="e">
        <f>'Запит 2-8'!#REF!</f>
        <v>#REF!</v>
      </c>
      <c r="B1952" s="48" t="e">
        <f>IF('Запит 2-8'!#REF!&lt;&gt;"",'Запит 2-8'!#REF!,"")</f>
        <v>#REF!</v>
      </c>
      <c r="C1952" s="49" t="e">
        <f>'Запит 2-8'!#REF!</f>
        <v>#REF!</v>
      </c>
      <c r="D1952" s="50" t="e">
        <f>'Запит 2-8'!#REF!</f>
        <v>#REF!</v>
      </c>
      <c r="E1952" s="229"/>
      <c r="F1952" s="353" t="e">
        <f>#REF!+#REF!</f>
        <v>#REF!</v>
      </c>
      <c r="G1952" s="81" t="e">
        <f t="shared" si="129"/>
        <v>#REF!</v>
      </c>
    </row>
    <row r="1953" spans="1:7" x14ac:dyDescent="0.25">
      <c r="A1953" s="218" t="e">
        <f>'Запит 2-8'!#REF!</f>
        <v>#REF!</v>
      </c>
      <c r="B1953" s="48" t="e">
        <f>IF('Запит 2-8'!#REF!&lt;&gt;"",'Запит 2-8'!#REF!,"")</f>
        <v>#REF!</v>
      </c>
      <c r="C1953" s="49" t="e">
        <f>'Запит 2-8'!#REF!</f>
        <v>#REF!</v>
      </c>
      <c r="D1953" s="50" t="e">
        <f>'Запит 2-8'!#REF!</f>
        <v>#REF!</v>
      </c>
      <c r="E1953" s="350"/>
      <c r="F1953" s="353" t="e">
        <f>#REF!+#REF!</f>
        <v>#REF!</v>
      </c>
      <c r="G1953" s="81" t="e">
        <f t="shared" si="129"/>
        <v>#REF!</v>
      </c>
    </row>
    <row r="1954" spans="1:7" x14ac:dyDescent="0.25">
      <c r="A1954" s="218" t="e">
        <f>'Запит 2-8'!#REF!</f>
        <v>#REF!</v>
      </c>
      <c r="B1954" s="48" t="e">
        <f>IF('Запит 2-8'!#REF!&lt;&gt;"",'Запит 2-8'!#REF!,"")</f>
        <v>#REF!</v>
      </c>
      <c r="C1954" s="49" t="e">
        <f>'Запит 2-8'!#REF!</f>
        <v>#REF!</v>
      </c>
      <c r="D1954" s="50" t="e">
        <f>'Запит 2-8'!#REF!</f>
        <v>#REF!</v>
      </c>
      <c r="E1954" s="350"/>
      <c r="F1954" s="353" t="e">
        <f>#REF!+#REF!</f>
        <v>#REF!</v>
      </c>
      <c r="G1954" s="81" t="e">
        <f t="shared" si="129"/>
        <v>#REF!</v>
      </c>
    </row>
    <row r="1955" spans="1:7" x14ac:dyDescent="0.25">
      <c r="A1955" s="218" t="e">
        <f>'Запит 2-8'!#REF!</f>
        <v>#REF!</v>
      </c>
      <c r="B1955" s="48" t="e">
        <f>IF('Запит 2-8'!#REF!&lt;&gt;"",'Запит 2-8'!#REF!,"")</f>
        <v>#REF!</v>
      </c>
      <c r="C1955" s="49" t="e">
        <f>'Запит 2-8'!#REF!</f>
        <v>#REF!</v>
      </c>
      <c r="D1955" s="50" t="e">
        <f>'Запит 2-8'!#REF!</f>
        <v>#REF!</v>
      </c>
      <c r="E1955" s="350"/>
      <c r="F1955" s="353" t="e">
        <f>#REF!+#REF!</f>
        <v>#REF!</v>
      </c>
      <c r="G1955" s="81" t="e">
        <f t="shared" si="129"/>
        <v>#REF!</v>
      </c>
    </row>
    <row r="1956" spans="1:7" x14ac:dyDescent="0.25">
      <c r="A1956" s="218" t="e">
        <f>'Запит 2-8'!#REF!</f>
        <v>#REF!</v>
      </c>
      <c r="B1956" s="48" t="e">
        <f>IF('Запит 2-8'!#REF!&lt;&gt;"",'Запит 2-8'!#REF!,"")</f>
        <v>#REF!</v>
      </c>
      <c r="C1956" s="49" t="e">
        <f>'Запит 2-8'!#REF!</f>
        <v>#REF!</v>
      </c>
      <c r="D1956" s="50" t="e">
        <f>'Запит 2-8'!#REF!</f>
        <v>#REF!</v>
      </c>
      <c r="E1956" s="350"/>
      <c r="F1956" s="353" t="e">
        <f>#REF!+#REF!</f>
        <v>#REF!</v>
      </c>
      <c r="G1956" s="81" t="e">
        <f t="shared" si="129"/>
        <v>#REF!</v>
      </c>
    </row>
    <row r="1957" spans="1:7" x14ac:dyDescent="0.25">
      <c r="A1957" s="218" t="e">
        <f>'Запит 2-8'!#REF!</f>
        <v>#REF!</v>
      </c>
      <c r="B1957" s="48" t="e">
        <f>IF('Запит 2-8'!#REF!&lt;&gt;"",'Запит 2-8'!#REF!,"")</f>
        <v>#REF!</v>
      </c>
      <c r="C1957" s="49" t="e">
        <f>'Запит 2-8'!#REF!</f>
        <v>#REF!</v>
      </c>
      <c r="D1957" s="50" t="e">
        <f>'Запит 2-8'!#REF!</f>
        <v>#REF!</v>
      </c>
      <c r="E1957" s="350"/>
      <c r="F1957" s="353" t="e">
        <f>#REF!+#REF!</f>
        <v>#REF!</v>
      </c>
      <c r="G1957" s="81" t="e">
        <f t="shared" si="129"/>
        <v>#REF!</v>
      </c>
    </row>
    <row r="1958" spans="1:7" x14ac:dyDescent="0.25">
      <c r="A1958" s="218" t="e">
        <f>'Запит 2-8'!#REF!</f>
        <v>#REF!</v>
      </c>
      <c r="B1958" s="48" t="e">
        <f>IF('Запит 2-8'!#REF!&lt;&gt;"",'Запит 2-8'!#REF!,"")</f>
        <v>#REF!</v>
      </c>
      <c r="C1958" s="49" t="e">
        <f>'Запит 2-8'!#REF!</f>
        <v>#REF!</v>
      </c>
      <c r="D1958" s="50" t="e">
        <f>'Запит 2-8'!#REF!</f>
        <v>#REF!</v>
      </c>
      <c r="E1958" s="350"/>
      <c r="F1958" s="353" t="e">
        <f>#REF!+#REF!</f>
        <v>#REF!</v>
      </c>
      <c r="G1958" s="81" t="e">
        <f t="shared" si="129"/>
        <v>#REF!</v>
      </c>
    </row>
    <row r="1959" spans="1:7" x14ac:dyDescent="0.25">
      <c r="A1959" s="218" t="e">
        <f>'Запит 2-8'!#REF!</f>
        <v>#REF!</v>
      </c>
      <c r="B1959" s="48" t="e">
        <f>IF('Запит 2-8'!#REF!&lt;&gt;"",'Запит 2-8'!#REF!,"")</f>
        <v>#REF!</v>
      </c>
      <c r="C1959" s="49" t="e">
        <f>'Запит 2-8'!#REF!</f>
        <v>#REF!</v>
      </c>
      <c r="D1959" s="50" t="e">
        <f>'Запит 2-8'!#REF!</f>
        <v>#REF!</v>
      </c>
      <c r="E1959" s="350"/>
      <c r="F1959" s="353" t="e">
        <f>#REF!+#REF!</f>
        <v>#REF!</v>
      </c>
      <c r="G1959" s="81" t="e">
        <f t="shared" si="129"/>
        <v>#REF!</v>
      </c>
    </row>
    <row r="1960" spans="1:7" x14ac:dyDescent="0.25">
      <c r="A1960" s="218" t="e">
        <f>'Запит 2-8'!#REF!</f>
        <v>#REF!</v>
      </c>
      <c r="B1960" s="48" t="e">
        <f>IF('Запит 2-8'!#REF!&lt;&gt;"",'Запит 2-8'!#REF!,"")</f>
        <v>#REF!</v>
      </c>
      <c r="C1960" s="49" t="e">
        <f>'Запит 2-8'!#REF!</f>
        <v>#REF!</v>
      </c>
      <c r="D1960" s="50" t="e">
        <f>'Запит 2-8'!#REF!</f>
        <v>#REF!</v>
      </c>
      <c r="E1960" s="350"/>
      <c r="F1960" s="353" t="e">
        <f>#REF!+#REF!</f>
        <v>#REF!</v>
      </c>
      <c r="G1960" s="81" t="e">
        <f t="shared" si="129"/>
        <v>#REF!</v>
      </c>
    </row>
    <row r="1961" spans="1:7" x14ac:dyDescent="0.25">
      <c r="A1961" s="218" t="e">
        <f>'Запит 2-8'!#REF!</f>
        <v>#REF!</v>
      </c>
      <c r="B1961" s="48" t="e">
        <f>IF('Запит 2-8'!#REF!&lt;&gt;"",'Запит 2-8'!#REF!,"")</f>
        <v>#REF!</v>
      </c>
      <c r="C1961" s="49" t="e">
        <f>'Запит 2-8'!#REF!</f>
        <v>#REF!</v>
      </c>
      <c r="D1961" s="50" t="e">
        <f>'Запит 2-8'!#REF!</f>
        <v>#REF!</v>
      </c>
      <c r="E1961" s="350"/>
      <c r="F1961" s="353" t="e">
        <f>#REF!+#REF!</f>
        <v>#REF!</v>
      </c>
      <c r="G1961" s="81" t="e">
        <f t="shared" si="129"/>
        <v>#REF!</v>
      </c>
    </row>
    <row r="1962" spans="1:7" x14ac:dyDescent="0.25">
      <c r="A1962" s="218" t="e">
        <f>'Запит 2-8'!#REF!</f>
        <v>#REF!</v>
      </c>
      <c r="B1962" s="48" t="e">
        <f>IF('Запит 2-8'!#REF!&lt;&gt;"",'Запит 2-8'!#REF!,"")</f>
        <v>#REF!</v>
      </c>
      <c r="C1962" s="49" t="e">
        <f>'Запит 2-8'!#REF!</f>
        <v>#REF!</v>
      </c>
      <c r="D1962" s="50" t="e">
        <f>'Запит 2-8'!#REF!</f>
        <v>#REF!</v>
      </c>
      <c r="E1962" s="350"/>
      <c r="F1962" s="353" t="e">
        <f>#REF!+#REF!</f>
        <v>#REF!</v>
      </c>
      <c r="G1962" s="81" t="e">
        <f t="shared" si="129"/>
        <v>#REF!</v>
      </c>
    </row>
    <row r="1963" spans="1:7" x14ac:dyDescent="0.25">
      <c r="A1963" s="218" t="e">
        <f>'Запит 2-8'!#REF!</f>
        <v>#REF!</v>
      </c>
      <c r="B1963" s="237" t="e">
        <f>IF('Запит 2-8'!#REF!&lt;&gt;"",'Запит 2-8'!#REF!,"")</f>
        <v>#REF!</v>
      </c>
      <c r="C1963" s="238" t="e">
        <f>'Запит 2-8'!#REF!</f>
        <v>#REF!</v>
      </c>
      <c r="D1963" s="239" t="e">
        <f>'Запит 2-8'!#REF!</f>
        <v>#REF!</v>
      </c>
      <c r="E1963" s="351"/>
      <c r="F1963" s="354" t="e">
        <f>#REF!+#REF!</f>
        <v>#REF!</v>
      </c>
      <c r="G1963" s="81" t="e">
        <f t="shared" si="129"/>
        <v>#REF!</v>
      </c>
    </row>
    <row r="1964" spans="1:7" ht="12.75" x14ac:dyDescent="0.2">
      <c r="A1964" s="236" t="e">
        <f>'Запит 2-8'!#REF!</f>
        <v>#REF!</v>
      </c>
      <c r="B1964" s="762" t="s">
        <v>108</v>
      </c>
      <c r="C1964" s="763"/>
      <c r="D1964" s="763"/>
      <c r="E1964" s="764"/>
      <c r="F1964" s="764"/>
      <c r="G1964" s="81" t="e">
        <f>G1965</f>
        <v>#REF!</v>
      </c>
    </row>
    <row r="1965" spans="1:7" x14ac:dyDescent="0.25">
      <c r="A1965" s="218" t="e">
        <f>'Запит 2-8'!#REF!</f>
        <v>#REF!</v>
      </c>
      <c r="B1965" s="241" t="e">
        <f>IF('Запит 2-8'!#REF!&lt;&gt;"",'Запит 2-8'!#REF!,"")</f>
        <v>#REF!</v>
      </c>
      <c r="C1965" s="242" t="e">
        <f>'Запит 2-8'!#REF!</f>
        <v>#REF!</v>
      </c>
      <c r="D1965" s="243" t="e">
        <f>'Запит 2-8'!#REF!</f>
        <v>#REF!</v>
      </c>
      <c r="E1965" s="349"/>
      <c r="F1965" s="352" t="e">
        <f>#REF!+#REF!</f>
        <v>#REF!</v>
      </c>
      <c r="G1965" s="81" t="e">
        <f t="shared" ref="G1965:G1979" si="130">IF(B1965&lt;&gt;"","Для друку","")</f>
        <v>#REF!</v>
      </c>
    </row>
    <row r="1966" spans="1:7" x14ac:dyDescent="0.25">
      <c r="A1966" s="218" t="e">
        <f>'Запит 2-8'!#REF!</f>
        <v>#REF!</v>
      </c>
      <c r="B1966" s="48" t="e">
        <f>IF('Запит 2-8'!#REF!&lt;&gt;"",'Запит 2-8'!#REF!,"")</f>
        <v>#REF!</v>
      </c>
      <c r="C1966" s="49" t="e">
        <f>'Запит 2-8'!#REF!</f>
        <v>#REF!</v>
      </c>
      <c r="D1966" s="50" t="e">
        <f>'Запит 2-8'!#REF!</f>
        <v>#REF!</v>
      </c>
      <c r="E1966" s="350"/>
      <c r="F1966" s="353" t="e">
        <f>#REF!+#REF!</f>
        <v>#REF!</v>
      </c>
      <c r="G1966" s="81" t="e">
        <f t="shared" si="130"/>
        <v>#REF!</v>
      </c>
    </row>
    <row r="1967" spans="1:7" x14ac:dyDescent="0.25">
      <c r="A1967" s="218" t="e">
        <f>'Запит 2-8'!#REF!</f>
        <v>#REF!</v>
      </c>
      <c r="B1967" s="48" t="e">
        <f>IF('Запит 2-8'!#REF!&lt;&gt;"",'Запит 2-8'!#REF!,"")</f>
        <v>#REF!</v>
      </c>
      <c r="C1967" s="49" t="e">
        <f>'Запит 2-8'!#REF!</f>
        <v>#REF!</v>
      </c>
      <c r="D1967" s="50" t="e">
        <f>'Запит 2-8'!#REF!</f>
        <v>#REF!</v>
      </c>
      <c r="E1967" s="350"/>
      <c r="F1967" s="353" t="e">
        <f>#REF!+#REF!</f>
        <v>#REF!</v>
      </c>
      <c r="G1967" s="81" t="e">
        <f t="shared" si="130"/>
        <v>#REF!</v>
      </c>
    </row>
    <row r="1968" spans="1:7" x14ac:dyDescent="0.25">
      <c r="A1968" s="218" t="e">
        <f>'Запит 2-8'!#REF!</f>
        <v>#REF!</v>
      </c>
      <c r="B1968" s="48" t="e">
        <f>IF('Запит 2-8'!#REF!&lt;&gt;"",'Запит 2-8'!#REF!,"")</f>
        <v>#REF!</v>
      </c>
      <c r="C1968" s="49" t="e">
        <f>'Запит 2-8'!#REF!</f>
        <v>#REF!</v>
      </c>
      <c r="D1968" s="50" t="e">
        <f>'Запит 2-8'!#REF!</f>
        <v>#REF!</v>
      </c>
      <c r="E1968" s="229"/>
      <c r="F1968" s="353" t="e">
        <f>#REF!+#REF!</f>
        <v>#REF!</v>
      </c>
      <c r="G1968" s="81" t="e">
        <f t="shared" si="130"/>
        <v>#REF!</v>
      </c>
    </row>
    <row r="1969" spans="1:7" x14ac:dyDescent="0.25">
      <c r="A1969" s="218" t="e">
        <f>'Запит 2-8'!#REF!</f>
        <v>#REF!</v>
      </c>
      <c r="B1969" s="48" t="e">
        <f>IF('Запит 2-8'!#REF!&lt;&gt;"",'Запит 2-8'!#REF!,"")</f>
        <v>#REF!</v>
      </c>
      <c r="C1969" s="49" t="e">
        <f>'Запит 2-8'!#REF!</f>
        <v>#REF!</v>
      </c>
      <c r="D1969" s="50" t="e">
        <f>'Запит 2-8'!#REF!</f>
        <v>#REF!</v>
      </c>
      <c r="E1969" s="350"/>
      <c r="F1969" s="353" t="e">
        <f>#REF!+#REF!</f>
        <v>#REF!</v>
      </c>
      <c r="G1969" s="81" t="e">
        <f t="shared" si="130"/>
        <v>#REF!</v>
      </c>
    </row>
    <row r="1970" spans="1:7" x14ac:dyDescent="0.25">
      <c r="A1970" s="218" t="e">
        <f>'Запит 2-8'!#REF!</f>
        <v>#REF!</v>
      </c>
      <c r="B1970" s="48" t="e">
        <f>IF('Запит 2-8'!#REF!&lt;&gt;"",'Запит 2-8'!#REF!,"")</f>
        <v>#REF!</v>
      </c>
      <c r="C1970" s="49" t="e">
        <f>'Запит 2-8'!#REF!</f>
        <v>#REF!</v>
      </c>
      <c r="D1970" s="50" t="e">
        <f>'Запит 2-8'!#REF!</f>
        <v>#REF!</v>
      </c>
      <c r="E1970" s="350"/>
      <c r="F1970" s="353" t="e">
        <f>#REF!+#REF!</f>
        <v>#REF!</v>
      </c>
      <c r="G1970" s="81" t="e">
        <f t="shared" si="130"/>
        <v>#REF!</v>
      </c>
    </row>
    <row r="1971" spans="1:7" x14ac:dyDescent="0.25">
      <c r="A1971" s="218" t="e">
        <f>'Запит 2-8'!#REF!</f>
        <v>#REF!</v>
      </c>
      <c r="B1971" s="48" t="e">
        <f>IF('Запит 2-8'!#REF!&lt;&gt;"",'Запит 2-8'!#REF!,"")</f>
        <v>#REF!</v>
      </c>
      <c r="C1971" s="49" t="e">
        <f>'Запит 2-8'!#REF!</f>
        <v>#REF!</v>
      </c>
      <c r="D1971" s="50" t="e">
        <f>'Запит 2-8'!#REF!</f>
        <v>#REF!</v>
      </c>
      <c r="E1971" s="350"/>
      <c r="F1971" s="353" t="e">
        <f>#REF!+#REF!</f>
        <v>#REF!</v>
      </c>
      <c r="G1971" s="81" t="e">
        <f t="shared" si="130"/>
        <v>#REF!</v>
      </c>
    </row>
    <row r="1972" spans="1:7" x14ac:dyDescent="0.25">
      <c r="A1972" s="218" t="e">
        <f>'Запит 2-8'!#REF!</f>
        <v>#REF!</v>
      </c>
      <c r="B1972" s="48" t="e">
        <f>IF('Запит 2-8'!#REF!&lt;&gt;"",'Запит 2-8'!#REF!,"")</f>
        <v>#REF!</v>
      </c>
      <c r="C1972" s="49" t="e">
        <f>'Запит 2-8'!#REF!</f>
        <v>#REF!</v>
      </c>
      <c r="D1972" s="50" t="e">
        <f>'Запит 2-8'!#REF!</f>
        <v>#REF!</v>
      </c>
      <c r="E1972" s="350"/>
      <c r="F1972" s="353" t="e">
        <f>#REF!+#REF!</f>
        <v>#REF!</v>
      </c>
      <c r="G1972" s="81" t="e">
        <f t="shared" si="130"/>
        <v>#REF!</v>
      </c>
    </row>
    <row r="1973" spans="1:7" x14ac:dyDescent="0.25">
      <c r="A1973" s="218" t="e">
        <f>'Запит 2-8'!#REF!</f>
        <v>#REF!</v>
      </c>
      <c r="B1973" s="48" t="e">
        <f>IF('Запит 2-8'!#REF!&lt;&gt;"",'Запит 2-8'!#REF!,"")</f>
        <v>#REF!</v>
      </c>
      <c r="C1973" s="49" t="e">
        <f>'Запит 2-8'!#REF!</f>
        <v>#REF!</v>
      </c>
      <c r="D1973" s="50" t="e">
        <f>'Запит 2-8'!#REF!</f>
        <v>#REF!</v>
      </c>
      <c r="E1973" s="350"/>
      <c r="F1973" s="353" t="e">
        <f>#REF!+#REF!</f>
        <v>#REF!</v>
      </c>
      <c r="G1973" s="81" t="e">
        <f t="shared" si="130"/>
        <v>#REF!</v>
      </c>
    </row>
    <row r="1974" spans="1:7" x14ac:dyDescent="0.25">
      <c r="A1974" s="218" t="e">
        <f>'Запит 2-8'!#REF!</f>
        <v>#REF!</v>
      </c>
      <c r="B1974" s="48" t="e">
        <f>IF('Запит 2-8'!#REF!&lt;&gt;"",'Запит 2-8'!#REF!,"")</f>
        <v>#REF!</v>
      </c>
      <c r="C1974" s="49" t="e">
        <f>'Запит 2-8'!#REF!</f>
        <v>#REF!</v>
      </c>
      <c r="D1974" s="50" t="e">
        <f>'Запит 2-8'!#REF!</f>
        <v>#REF!</v>
      </c>
      <c r="E1974" s="350"/>
      <c r="F1974" s="353" t="e">
        <f>#REF!+#REF!</f>
        <v>#REF!</v>
      </c>
      <c r="G1974" s="81" t="e">
        <f t="shared" si="130"/>
        <v>#REF!</v>
      </c>
    </row>
    <row r="1975" spans="1:7" x14ac:dyDescent="0.25">
      <c r="A1975" s="218" t="e">
        <f>'Запит 2-8'!#REF!</f>
        <v>#REF!</v>
      </c>
      <c r="B1975" s="48" t="e">
        <f>IF('Запит 2-8'!#REF!&lt;&gt;"",'Запит 2-8'!#REF!,"")</f>
        <v>#REF!</v>
      </c>
      <c r="C1975" s="49" t="e">
        <f>'Запит 2-8'!#REF!</f>
        <v>#REF!</v>
      </c>
      <c r="D1975" s="50" t="e">
        <f>'Запит 2-8'!#REF!</f>
        <v>#REF!</v>
      </c>
      <c r="E1975" s="350"/>
      <c r="F1975" s="353" t="e">
        <f>#REF!+#REF!</f>
        <v>#REF!</v>
      </c>
      <c r="G1975" s="81" t="e">
        <f t="shared" si="130"/>
        <v>#REF!</v>
      </c>
    </row>
    <row r="1976" spans="1:7" x14ac:dyDescent="0.25">
      <c r="A1976" s="218" t="e">
        <f>'Запит 2-8'!#REF!</f>
        <v>#REF!</v>
      </c>
      <c r="B1976" s="48" t="e">
        <f>IF('Запит 2-8'!#REF!&lt;&gt;"",'Запит 2-8'!#REF!,"")</f>
        <v>#REF!</v>
      </c>
      <c r="C1976" s="49" t="e">
        <f>'Запит 2-8'!#REF!</f>
        <v>#REF!</v>
      </c>
      <c r="D1976" s="50" t="e">
        <f>'Запит 2-8'!#REF!</f>
        <v>#REF!</v>
      </c>
      <c r="E1976" s="350"/>
      <c r="F1976" s="353" t="e">
        <f>#REF!+#REF!</f>
        <v>#REF!</v>
      </c>
      <c r="G1976" s="81" t="e">
        <f t="shared" si="130"/>
        <v>#REF!</v>
      </c>
    </row>
    <row r="1977" spans="1:7" x14ac:dyDescent="0.25">
      <c r="A1977" s="218" t="e">
        <f>'Запит 2-8'!#REF!</f>
        <v>#REF!</v>
      </c>
      <c r="B1977" s="48" t="e">
        <f>IF('Запит 2-8'!#REF!&lt;&gt;"",'Запит 2-8'!#REF!,"")</f>
        <v>#REF!</v>
      </c>
      <c r="C1977" s="49" t="e">
        <f>'Запит 2-8'!#REF!</f>
        <v>#REF!</v>
      </c>
      <c r="D1977" s="50" t="e">
        <f>'Запит 2-8'!#REF!</f>
        <v>#REF!</v>
      </c>
      <c r="E1977" s="350"/>
      <c r="F1977" s="353" t="e">
        <f>#REF!+#REF!</f>
        <v>#REF!</v>
      </c>
      <c r="G1977" s="81" t="e">
        <f t="shared" si="130"/>
        <v>#REF!</v>
      </c>
    </row>
    <row r="1978" spans="1:7" x14ac:dyDescent="0.25">
      <c r="A1978" s="218" t="e">
        <f>'Запит 2-8'!#REF!</f>
        <v>#REF!</v>
      </c>
      <c r="B1978" s="48" t="e">
        <f>IF('Запит 2-8'!#REF!&lt;&gt;"",'Запит 2-8'!#REF!,"")</f>
        <v>#REF!</v>
      </c>
      <c r="C1978" s="49" t="e">
        <f>'Запит 2-8'!#REF!</f>
        <v>#REF!</v>
      </c>
      <c r="D1978" s="50" t="e">
        <f>'Запит 2-8'!#REF!</f>
        <v>#REF!</v>
      </c>
      <c r="E1978" s="350"/>
      <c r="F1978" s="353" t="e">
        <f>#REF!+#REF!</f>
        <v>#REF!</v>
      </c>
      <c r="G1978" s="81" t="e">
        <f t="shared" si="130"/>
        <v>#REF!</v>
      </c>
    </row>
    <row r="1979" spans="1:7" x14ac:dyDescent="0.25">
      <c r="A1979" s="218" t="e">
        <f>'Запит 2-8'!#REF!</f>
        <v>#REF!</v>
      </c>
      <c r="B1979" s="237" t="e">
        <f>IF('Запит 2-8'!#REF!&lt;&gt;"",'Запит 2-8'!#REF!,"")</f>
        <v>#REF!</v>
      </c>
      <c r="C1979" s="238" t="e">
        <f>'Запит 2-8'!#REF!</f>
        <v>#REF!</v>
      </c>
      <c r="D1979" s="239" t="e">
        <f>'Запит 2-8'!#REF!</f>
        <v>#REF!</v>
      </c>
      <c r="E1979" s="351"/>
      <c r="F1979" s="354" t="e">
        <f>#REF!+#REF!</f>
        <v>#REF!</v>
      </c>
      <c r="G1979" s="81" t="e">
        <f t="shared" si="130"/>
        <v>#REF!</v>
      </c>
    </row>
    <row r="1980" spans="1:7" ht="12.75" x14ac:dyDescent="0.2">
      <c r="A1980" s="236" t="e">
        <f>'Запит 2-8'!#REF!</f>
        <v>#REF!</v>
      </c>
      <c r="B1980" s="762" t="s">
        <v>109</v>
      </c>
      <c r="C1980" s="763"/>
      <c r="D1980" s="763"/>
      <c r="E1980" s="764"/>
      <c r="F1980" s="764"/>
      <c r="G1980" s="81" t="e">
        <f>G1981</f>
        <v>#REF!</v>
      </c>
    </row>
    <row r="1981" spans="1:7" x14ac:dyDescent="0.25">
      <c r="A1981" s="218" t="e">
        <f>'Запит 2-8'!#REF!</f>
        <v>#REF!</v>
      </c>
      <c r="B1981" s="241" t="e">
        <f>IF('Запит 2-8'!#REF!&lt;&gt;"",'Запит 2-8'!#REF!,"")</f>
        <v>#REF!</v>
      </c>
      <c r="C1981" s="242" t="e">
        <f>'Запит 2-8'!#REF!</f>
        <v>#REF!</v>
      </c>
      <c r="D1981" s="243" t="e">
        <f>'Запит 2-8'!#REF!</f>
        <v>#REF!</v>
      </c>
      <c r="E1981" s="440" t="s">
        <v>30</v>
      </c>
      <c r="F1981" s="352" t="e">
        <f>#REF!+#REF!</f>
        <v>#REF!</v>
      </c>
      <c r="G1981" s="81" t="e">
        <f t="shared" ref="G1981:G1990" si="131">IF(B1981&lt;&gt;"","Для друку","")</f>
        <v>#REF!</v>
      </c>
    </row>
    <row r="1982" spans="1:7" x14ac:dyDescent="0.25">
      <c r="A1982" s="218" t="e">
        <f>'Запит 2-8'!#REF!</f>
        <v>#REF!</v>
      </c>
      <c r="B1982" s="48" t="e">
        <f>IF('Запит 2-8'!#REF!&lt;&gt;"",'Запит 2-8'!#REF!,"")</f>
        <v>#REF!</v>
      </c>
      <c r="C1982" s="49" t="e">
        <f>'Запит 2-8'!#REF!</f>
        <v>#REF!</v>
      </c>
      <c r="D1982" s="50" t="e">
        <f>'Запит 2-8'!#REF!</f>
        <v>#REF!</v>
      </c>
      <c r="E1982" s="441" t="s">
        <v>30</v>
      </c>
      <c r="F1982" s="353" t="e">
        <f>#REF!+#REF!</f>
        <v>#REF!</v>
      </c>
      <c r="G1982" s="81" t="e">
        <f t="shared" si="131"/>
        <v>#REF!</v>
      </c>
    </row>
    <row r="1983" spans="1:7" x14ac:dyDescent="0.25">
      <c r="A1983" s="218" t="e">
        <f>'Запит 2-8'!#REF!</f>
        <v>#REF!</v>
      </c>
      <c r="B1983" s="48" t="e">
        <f>IF('Запит 2-8'!#REF!&lt;&gt;"",'Запит 2-8'!#REF!,"")</f>
        <v>#REF!</v>
      </c>
      <c r="C1983" s="49" t="e">
        <f>'Запит 2-8'!#REF!</f>
        <v>#REF!</v>
      </c>
      <c r="D1983" s="50" t="e">
        <f>'Запит 2-8'!#REF!</f>
        <v>#REF!</v>
      </c>
      <c r="E1983" s="441" t="s">
        <v>30</v>
      </c>
      <c r="F1983" s="353" t="e">
        <f>#REF!+#REF!</f>
        <v>#REF!</v>
      </c>
      <c r="G1983" s="81" t="e">
        <f t="shared" si="131"/>
        <v>#REF!</v>
      </c>
    </row>
    <row r="1984" spans="1:7" x14ac:dyDescent="0.25">
      <c r="A1984" s="218" t="e">
        <f>'Запит 2-8'!#REF!</f>
        <v>#REF!</v>
      </c>
      <c r="B1984" s="48" t="e">
        <f>IF('Запит 2-8'!#REF!&lt;&gt;"",'Запит 2-8'!#REF!,"")</f>
        <v>#REF!</v>
      </c>
      <c r="C1984" s="49" t="e">
        <f>'Запит 2-8'!#REF!</f>
        <v>#REF!</v>
      </c>
      <c r="D1984" s="50" t="e">
        <f>'Запит 2-8'!#REF!</f>
        <v>#REF!</v>
      </c>
      <c r="E1984" s="441" t="s">
        <v>30</v>
      </c>
      <c r="F1984" s="353" t="e">
        <f>#REF!+#REF!</f>
        <v>#REF!</v>
      </c>
      <c r="G1984" s="81" t="e">
        <f t="shared" si="131"/>
        <v>#REF!</v>
      </c>
    </row>
    <row r="1985" spans="1:7" x14ac:dyDescent="0.25">
      <c r="A1985" s="218" t="e">
        <f>'Запит 2-8'!#REF!</f>
        <v>#REF!</v>
      </c>
      <c r="B1985" s="48" t="e">
        <f>IF('Запит 2-8'!#REF!&lt;&gt;"",'Запит 2-8'!#REF!,"")</f>
        <v>#REF!</v>
      </c>
      <c r="C1985" s="49" t="e">
        <f>'Запит 2-8'!#REF!</f>
        <v>#REF!</v>
      </c>
      <c r="D1985" s="50" t="e">
        <f>'Запит 2-8'!#REF!</f>
        <v>#REF!</v>
      </c>
      <c r="E1985" s="441" t="s">
        <v>30</v>
      </c>
      <c r="F1985" s="353" t="e">
        <f>#REF!+#REF!</f>
        <v>#REF!</v>
      </c>
      <c r="G1985" s="81" t="e">
        <f t="shared" si="131"/>
        <v>#REF!</v>
      </c>
    </row>
    <row r="1986" spans="1:7" x14ac:dyDescent="0.25">
      <c r="A1986" s="218" t="e">
        <f>'Запит 2-8'!#REF!</f>
        <v>#REF!</v>
      </c>
      <c r="B1986" s="48" t="e">
        <f>IF('Запит 2-8'!#REF!&lt;&gt;"",'Запит 2-8'!#REF!,"")</f>
        <v>#REF!</v>
      </c>
      <c r="C1986" s="49" t="e">
        <f>'Запит 2-8'!#REF!</f>
        <v>#REF!</v>
      </c>
      <c r="D1986" s="50" t="e">
        <f>'Запит 2-8'!#REF!</f>
        <v>#REF!</v>
      </c>
      <c r="E1986" s="441" t="s">
        <v>30</v>
      </c>
      <c r="F1986" s="353" t="e">
        <f>#REF!+#REF!</f>
        <v>#REF!</v>
      </c>
      <c r="G1986" s="81" t="e">
        <f t="shared" si="131"/>
        <v>#REF!</v>
      </c>
    </row>
    <row r="1987" spans="1:7" x14ac:dyDescent="0.25">
      <c r="A1987" s="218" t="e">
        <f>'Запит 2-8'!#REF!</f>
        <v>#REF!</v>
      </c>
      <c r="B1987" s="48" t="e">
        <f>IF('Запит 2-8'!#REF!&lt;&gt;"",'Запит 2-8'!#REF!,"")</f>
        <v>#REF!</v>
      </c>
      <c r="C1987" s="49" t="e">
        <f>'Запит 2-8'!#REF!</f>
        <v>#REF!</v>
      </c>
      <c r="D1987" s="50" t="e">
        <f>'Запит 2-8'!#REF!</f>
        <v>#REF!</v>
      </c>
      <c r="E1987" s="441" t="s">
        <v>30</v>
      </c>
      <c r="F1987" s="353" t="e">
        <f>#REF!+#REF!</f>
        <v>#REF!</v>
      </c>
      <c r="G1987" s="81" t="e">
        <f t="shared" si="131"/>
        <v>#REF!</v>
      </c>
    </row>
    <row r="1988" spans="1:7" x14ac:dyDescent="0.25">
      <c r="A1988" s="218" t="e">
        <f>'Запит 2-8'!#REF!</f>
        <v>#REF!</v>
      </c>
      <c r="B1988" s="48" t="e">
        <f>IF('Запит 2-8'!#REF!&lt;&gt;"",'Запит 2-8'!#REF!,"")</f>
        <v>#REF!</v>
      </c>
      <c r="C1988" s="49" t="e">
        <f>'Запит 2-8'!#REF!</f>
        <v>#REF!</v>
      </c>
      <c r="D1988" s="50" t="e">
        <f>'Запит 2-8'!#REF!</f>
        <v>#REF!</v>
      </c>
      <c r="E1988" s="441" t="s">
        <v>30</v>
      </c>
      <c r="F1988" s="353" t="e">
        <f>#REF!+#REF!</f>
        <v>#REF!</v>
      </c>
      <c r="G1988" s="81" t="e">
        <f t="shared" si="131"/>
        <v>#REF!</v>
      </c>
    </row>
    <row r="1989" spans="1:7" ht="12.75" customHeight="1" x14ac:dyDescent="0.25">
      <c r="A1989" s="218" t="e">
        <f>'Запит 2-8'!#REF!</f>
        <v>#REF!</v>
      </c>
      <c r="B1989" s="48" t="e">
        <f>IF('Запит 2-8'!#REF!&lt;&gt;"",'Запит 2-8'!#REF!,"")</f>
        <v>#REF!</v>
      </c>
      <c r="C1989" s="49" t="e">
        <f>'Запит 2-8'!#REF!</f>
        <v>#REF!</v>
      </c>
      <c r="D1989" s="50" t="e">
        <f>'Запит 2-8'!#REF!</f>
        <v>#REF!</v>
      </c>
      <c r="E1989" s="441" t="s">
        <v>30</v>
      </c>
      <c r="F1989" s="353" t="e">
        <f>#REF!+#REF!</f>
        <v>#REF!</v>
      </c>
      <c r="G1989" s="81" t="e">
        <f t="shared" si="131"/>
        <v>#REF!</v>
      </c>
    </row>
    <row r="1990" spans="1:7" x14ac:dyDescent="0.25">
      <c r="A1990" s="240" t="e">
        <f>'Запит 2-8'!#REF!</f>
        <v>#REF!</v>
      </c>
      <c r="B1990" s="48" t="e">
        <f>IF('Запит 2-8'!#REF!&lt;&gt;"",'Запит 2-8'!#REF!,"")</f>
        <v>#REF!</v>
      </c>
      <c r="C1990" s="49" t="e">
        <f>'Запит 2-8'!#REF!</f>
        <v>#REF!</v>
      </c>
      <c r="D1990" s="50" t="e">
        <f>'Запит 2-8'!#REF!</f>
        <v>#REF!</v>
      </c>
      <c r="E1990" s="442" t="s">
        <v>30</v>
      </c>
      <c r="F1990" s="354" t="e">
        <f>#REF!+#REF!</f>
        <v>#REF!</v>
      </c>
      <c r="G1990" s="81" t="e">
        <f t="shared" si="131"/>
        <v>#REF!</v>
      </c>
    </row>
    <row r="1991" spans="1:7" ht="12.75" customHeight="1" x14ac:dyDescent="0.2">
      <c r="A1991" s="760" t="e">
        <f>'Запит 2-8'!#REF!</f>
        <v>#REF!</v>
      </c>
      <c r="B1991" s="761"/>
      <c r="C1991" s="761"/>
      <c r="D1991" s="761"/>
      <c r="E1991" s="761"/>
      <c r="F1991" s="761"/>
      <c r="G1991" s="81" t="e">
        <f>G1992</f>
        <v>#REF!</v>
      </c>
    </row>
    <row r="1992" spans="1:7" ht="12.75" x14ac:dyDescent="0.2">
      <c r="A1992" s="235" t="s">
        <v>4</v>
      </c>
      <c r="B1992" s="762" t="s">
        <v>106</v>
      </c>
      <c r="C1992" s="763"/>
      <c r="D1992" s="763"/>
      <c r="E1992" s="765"/>
      <c r="F1992" s="765"/>
      <c r="G1992" s="81" t="e">
        <f>G1993</f>
        <v>#REF!</v>
      </c>
    </row>
    <row r="1993" spans="1:7" x14ac:dyDescent="0.25">
      <c r="A1993" s="218" t="e">
        <f>'Запит 2-8'!#REF!</f>
        <v>#REF!</v>
      </c>
      <c r="B1993" s="241" t="e">
        <f>IF('Запит 2-8'!#REF!&lt;&gt;"",'Запит 2-8'!#REF!,"")</f>
        <v>#REF!</v>
      </c>
      <c r="C1993" s="242" t="e">
        <f>'Запит 2-8'!#REF!</f>
        <v>#REF!</v>
      </c>
      <c r="D1993" s="243" t="e">
        <f>'Запит 2-8'!#REF!</f>
        <v>#REF!</v>
      </c>
      <c r="E1993" s="349"/>
      <c r="F1993" s="352" t="e">
        <f>#REF!+#REF!</f>
        <v>#REF!</v>
      </c>
      <c r="G1993" s="81" t="e">
        <f>IF(B1993&lt;&gt;"","Для друку","")</f>
        <v>#REF!</v>
      </c>
    </row>
    <row r="1994" spans="1:7" x14ac:dyDescent="0.25">
      <c r="A1994" s="218" t="e">
        <f>'Запит 2-8'!#REF!</f>
        <v>#REF!</v>
      </c>
      <c r="B1994" s="48" t="e">
        <f>IF('Запит 2-8'!#REF!&lt;&gt;"",'Запит 2-8'!#REF!,"")</f>
        <v>#REF!</v>
      </c>
      <c r="C1994" s="49" t="e">
        <f>'Запит 2-8'!#REF!</f>
        <v>#REF!</v>
      </c>
      <c r="D1994" s="50" t="e">
        <f>'Запит 2-8'!#REF!</f>
        <v>#REF!</v>
      </c>
      <c r="E1994" s="350"/>
      <c r="F1994" s="353" t="e">
        <f>#REF!+#REF!</f>
        <v>#REF!</v>
      </c>
      <c r="G1994" s="81" t="e">
        <f>IF(B1994&lt;&gt;"","Для друку","")</f>
        <v>#REF!</v>
      </c>
    </row>
    <row r="1995" spans="1:7" x14ac:dyDescent="0.25">
      <c r="A1995" s="218" t="e">
        <f>'Запит 2-8'!#REF!</f>
        <v>#REF!</v>
      </c>
      <c r="B1995" s="48" t="e">
        <f>IF('Запит 2-8'!#REF!&lt;&gt;"",'Запит 2-8'!#REF!,"")</f>
        <v>#REF!</v>
      </c>
      <c r="C1995" s="49" t="e">
        <f>'Запит 2-8'!#REF!</f>
        <v>#REF!</v>
      </c>
      <c r="D1995" s="50" t="e">
        <f>'Запит 2-8'!#REF!</f>
        <v>#REF!</v>
      </c>
      <c r="E1995" s="350"/>
      <c r="F1995" s="353" t="e">
        <f>#REF!+#REF!</f>
        <v>#REF!</v>
      </c>
      <c r="G1995" s="81" t="e">
        <f t="shared" ref="G1995:G2006" si="132">IF(B1995&lt;&gt;"","Для друку","")</f>
        <v>#REF!</v>
      </c>
    </row>
    <row r="1996" spans="1:7" x14ac:dyDescent="0.25">
      <c r="A1996" s="218" t="e">
        <f>'Запит 2-8'!#REF!</f>
        <v>#REF!</v>
      </c>
      <c r="B1996" s="48" t="e">
        <f>IF('Запит 2-8'!#REF!&lt;&gt;"",'Запит 2-8'!#REF!,"")</f>
        <v>#REF!</v>
      </c>
      <c r="C1996" s="49" t="e">
        <f>'Запит 2-8'!#REF!</f>
        <v>#REF!</v>
      </c>
      <c r="D1996" s="50" t="e">
        <f>'Запит 2-8'!#REF!</f>
        <v>#REF!</v>
      </c>
      <c r="E1996" s="229"/>
      <c r="F1996" s="353" t="e">
        <f>#REF!+#REF!</f>
        <v>#REF!</v>
      </c>
      <c r="G1996" s="81" t="e">
        <f t="shared" si="132"/>
        <v>#REF!</v>
      </c>
    </row>
    <row r="1997" spans="1:7" x14ac:dyDescent="0.25">
      <c r="A1997" s="218" t="e">
        <f>'Запит 2-8'!#REF!</f>
        <v>#REF!</v>
      </c>
      <c r="B1997" s="48" t="e">
        <f>IF('Запит 2-8'!#REF!&lt;&gt;"",'Запит 2-8'!#REF!,"")</f>
        <v>#REF!</v>
      </c>
      <c r="C1997" s="49" t="e">
        <f>'Запит 2-8'!#REF!</f>
        <v>#REF!</v>
      </c>
      <c r="D1997" s="50" t="e">
        <f>'Запит 2-8'!#REF!</f>
        <v>#REF!</v>
      </c>
      <c r="E1997" s="350"/>
      <c r="F1997" s="353" t="e">
        <f>#REF!+#REF!</f>
        <v>#REF!</v>
      </c>
      <c r="G1997" s="81" t="e">
        <f t="shared" si="132"/>
        <v>#REF!</v>
      </c>
    </row>
    <row r="1998" spans="1:7" x14ac:dyDescent="0.25">
      <c r="A1998" s="218" t="e">
        <f>'Запит 2-8'!#REF!</f>
        <v>#REF!</v>
      </c>
      <c r="B1998" s="48" t="e">
        <f>IF('Запит 2-8'!#REF!&lt;&gt;"",'Запит 2-8'!#REF!,"")</f>
        <v>#REF!</v>
      </c>
      <c r="C1998" s="49" t="e">
        <f>'Запит 2-8'!#REF!</f>
        <v>#REF!</v>
      </c>
      <c r="D1998" s="50" t="e">
        <f>'Запит 2-8'!#REF!</f>
        <v>#REF!</v>
      </c>
      <c r="E1998" s="350"/>
      <c r="F1998" s="353" t="e">
        <f>#REF!+#REF!</f>
        <v>#REF!</v>
      </c>
      <c r="G1998" s="81" t="e">
        <f t="shared" si="132"/>
        <v>#REF!</v>
      </c>
    </row>
    <row r="1999" spans="1:7" x14ac:dyDescent="0.25">
      <c r="A1999" s="218" t="e">
        <f>'Запит 2-8'!#REF!</f>
        <v>#REF!</v>
      </c>
      <c r="B1999" s="48" t="e">
        <f>IF('Запит 2-8'!#REF!&lt;&gt;"",'Запит 2-8'!#REF!,"")</f>
        <v>#REF!</v>
      </c>
      <c r="C1999" s="49" t="e">
        <f>'Запит 2-8'!#REF!</f>
        <v>#REF!</v>
      </c>
      <c r="D1999" s="50" t="e">
        <f>'Запит 2-8'!#REF!</f>
        <v>#REF!</v>
      </c>
      <c r="E1999" s="350"/>
      <c r="F1999" s="353" t="e">
        <f>#REF!+#REF!</f>
        <v>#REF!</v>
      </c>
      <c r="G1999" s="81" t="e">
        <f t="shared" si="132"/>
        <v>#REF!</v>
      </c>
    </row>
    <row r="2000" spans="1:7" x14ac:dyDescent="0.25">
      <c r="A2000" s="218" t="e">
        <f>'Запит 2-8'!#REF!</f>
        <v>#REF!</v>
      </c>
      <c r="B2000" s="48" t="e">
        <f>IF('Запит 2-8'!#REF!&lt;&gt;"",'Запит 2-8'!#REF!,"")</f>
        <v>#REF!</v>
      </c>
      <c r="C2000" s="49" t="e">
        <f>'Запит 2-8'!#REF!</f>
        <v>#REF!</v>
      </c>
      <c r="D2000" s="50" t="e">
        <f>'Запит 2-8'!#REF!</f>
        <v>#REF!</v>
      </c>
      <c r="E2000" s="350"/>
      <c r="F2000" s="353" t="e">
        <f>#REF!+#REF!</f>
        <v>#REF!</v>
      </c>
      <c r="G2000" s="81" t="e">
        <f t="shared" si="132"/>
        <v>#REF!</v>
      </c>
    </row>
    <row r="2001" spans="1:7" x14ac:dyDescent="0.25">
      <c r="A2001" s="218" t="e">
        <f>'Запит 2-8'!#REF!</f>
        <v>#REF!</v>
      </c>
      <c r="B2001" s="48" t="e">
        <f>IF('Запит 2-8'!#REF!&lt;&gt;"",'Запит 2-8'!#REF!,"")</f>
        <v>#REF!</v>
      </c>
      <c r="C2001" s="49" t="e">
        <f>'Запит 2-8'!#REF!</f>
        <v>#REF!</v>
      </c>
      <c r="D2001" s="50" t="e">
        <f>'Запит 2-8'!#REF!</f>
        <v>#REF!</v>
      </c>
      <c r="E2001" s="350"/>
      <c r="F2001" s="353" t="e">
        <f>#REF!+#REF!</f>
        <v>#REF!</v>
      </c>
      <c r="G2001" s="81" t="e">
        <f t="shared" si="132"/>
        <v>#REF!</v>
      </c>
    </row>
    <row r="2002" spans="1:7" x14ac:dyDescent="0.25">
      <c r="A2002" s="218" t="e">
        <f>'Запит 2-8'!#REF!</f>
        <v>#REF!</v>
      </c>
      <c r="B2002" s="48" t="e">
        <f>IF('Запит 2-8'!#REF!&lt;&gt;"",'Запит 2-8'!#REF!,"")</f>
        <v>#REF!</v>
      </c>
      <c r="C2002" s="49" t="e">
        <f>'Запит 2-8'!#REF!</f>
        <v>#REF!</v>
      </c>
      <c r="D2002" s="50" t="e">
        <f>'Запит 2-8'!#REF!</f>
        <v>#REF!</v>
      </c>
      <c r="E2002" s="350"/>
      <c r="F2002" s="353" t="e">
        <f>#REF!+#REF!</f>
        <v>#REF!</v>
      </c>
      <c r="G2002" s="81" t="e">
        <f t="shared" si="132"/>
        <v>#REF!</v>
      </c>
    </row>
    <row r="2003" spans="1:7" x14ac:dyDescent="0.25">
      <c r="A2003" s="218" t="e">
        <f>'Запит 2-8'!#REF!</f>
        <v>#REF!</v>
      </c>
      <c r="B2003" s="48" t="e">
        <f>IF('Запит 2-8'!#REF!&lt;&gt;"",'Запит 2-8'!#REF!,"")</f>
        <v>#REF!</v>
      </c>
      <c r="C2003" s="49" t="e">
        <f>'Запит 2-8'!#REF!</f>
        <v>#REF!</v>
      </c>
      <c r="D2003" s="50" t="e">
        <f>'Запит 2-8'!#REF!</f>
        <v>#REF!</v>
      </c>
      <c r="E2003" s="350"/>
      <c r="F2003" s="353" t="e">
        <f>#REF!+#REF!</f>
        <v>#REF!</v>
      </c>
      <c r="G2003" s="81" t="e">
        <f t="shared" si="132"/>
        <v>#REF!</v>
      </c>
    </row>
    <row r="2004" spans="1:7" x14ac:dyDescent="0.25">
      <c r="A2004" s="218" t="e">
        <f>'Запит 2-8'!#REF!</f>
        <v>#REF!</v>
      </c>
      <c r="B2004" s="48" t="e">
        <f>IF('Запит 2-8'!#REF!&lt;&gt;"",'Запит 2-8'!#REF!,"")</f>
        <v>#REF!</v>
      </c>
      <c r="C2004" s="49" t="e">
        <f>'Запит 2-8'!#REF!</f>
        <v>#REF!</v>
      </c>
      <c r="D2004" s="50" t="e">
        <f>'Запит 2-8'!#REF!</f>
        <v>#REF!</v>
      </c>
      <c r="E2004" s="350"/>
      <c r="F2004" s="353" t="e">
        <f>#REF!+#REF!</f>
        <v>#REF!</v>
      </c>
      <c r="G2004" s="81" t="e">
        <f t="shared" si="132"/>
        <v>#REF!</v>
      </c>
    </row>
    <row r="2005" spans="1:7" x14ac:dyDescent="0.25">
      <c r="A2005" s="218" t="e">
        <f>'Запит 2-8'!#REF!</f>
        <v>#REF!</v>
      </c>
      <c r="B2005" s="48" t="e">
        <f>IF('Запит 2-8'!#REF!&lt;&gt;"",'Запит 2-8'!#REF!,"")</f>
        <v>#REF!</v>
      </c>
      <c r="C2005" s="49" t="e">
        <f>'Запит 2-8'!#REF!</f>
        <v>#REF!</v>
      </c>
      <c r="D2005" s="50" t="e">
        <f>'Запит 2-8'!#REF!</f>
        <v>#REF!</v>
      </c>
      <c r="E2005" s="350"/>
      <c r="F2005" s="353" t="e">
        <f>#REF!+#REF!</f>
        <v>#REF!</v>
      </c>
      <c r="G2005" s="81" t="e">
        <f t="shared" si="132"/>
        <v>#REF!</v>
      </c>
    </row>
    <row r="2006" spans="1:7" x14ac:dyDescent="0.25">
      <c r="A2006" s="218" t="e">
        <f>'Запит 2-8'!#REF!</f>
        <v>#REF!</v>
      </c>
      <c r="B2006" s="48" t="e">
        <f>IF('Запит 2-8'!#REF!&lt;&gt;"",'Запит 2-8'!#REF!,"")</f>
        <v>#REF!</v>
      </c>
      <c r="C2006" s="49" t="e">
        <f>'Запит 2-8'!#REF!</f>
        <v>#REF!</v>
      </c>
      <c r="D2006" s="50" t="e">
        <f>'Запит 2-8'!#REF!</f>
        <v>#REF!</v>
      </c>
      <c r="E2006" s="350"/>
      <c r="F2006" s="353" t="e">
        <f>#REF!+#REF!</f>
        <v>#REF!</v>
      </c>
      <c r="G2006" s="81" t="e">
        <f t="shared" si="132"/>
        <v>#REF!</v>
      </c>
    </row>
    <row r="2007" spans="1:7" x14ac:dyDescent="0.25">
      <c r="A2007" s="218" t="e">
        <f>'Запит 2-8'!#REF!</f>
        <v>#REF!</v>
      </c>
      <c r="B2007" s="237" t="e">
        <f>IF('Запит 2-8'!#REF!&lt;&gt;"",'Запит 2-8'!#REF!,"")</f>
        <v>#REF!</v>
      </c>
      <c r="C2007" s="238" t="e">
        <f>'Запит 2-8'!#REF!</f>
        <v>#REF!</v>
      </c>
      <c r="D2007" s="239" t="e">
        <f>'Запит 2-8'!#REF!</f>
        <v>#REF!</v>
      </c>
      <c r="E2007" s="351"/>
      <c r="F2007" s="354" t="e">
        <f>#REF!+#REF!</f>
        <v>#REF!</v>
      </c>
      <c r="G2007" s="81" t="e">
        <f>IF(B2007&lt;&gt;"","Для друку","")</f>
        <v>#REF!</v>
      </c>
    </row>
    <row r="2008" spans="1:7" ht="12.75" x14ac:dyDescent="0.2">
      <c r="A2008" s="236" t="e">
        <f>'Запит 2-8'!#REF!</f>
        <v>#REF!</v>
      </c>
      <c r="B2008" s="762" t="s">
        <v>107</v>
      </c>
      <c r="C2008" s="763"/>
      <c r="D2008" s="763"/>
      <c r="E2008" s="764"/>
      <c r="F2008" s="764"/>
      <c r="G2008" s="81" t="e">
        <f>G2009</f>
        <v>#REF!</v>
      </c>
    </row>
    <row r="2009" spans="1:7" x14ac:dyDescent="0.25">
      <c r="A2009" s="218" t="e">
        <f>'Запит 2-8'!#REF!</f>
        <v>#REF!</v>
      </c>
      <c r="B2009" s="241" t="e">
        <f>IF('Запит 2-8'!#REF!&lt;&gt;"",'Запит 2-8'!#REF!,"")</f>
        <v>#REF!</v>
      </c>
      <c r="C2009" s="242" t="e">
        <f>'Запит 2-8'!#REF!</f>
        <v>#REF!</v>
      </c>
      <c r="D2009" s="243" t="e">
        <f>'Запит 2-8'!#REF!</f>
        <v>#REF!</v>
      </c>
      <c r="E2009" s="349"/>
      <c r="F2009" s="352" t="e">
        <f>#REF!+#REF!</f>
        <v>#REF!</v>
      </c>
      <c r="G2009" s="81" t="e">
        <f t="shared" ref="G2009:G2023" si="133">IF(B2009&lt;&gt;"","Для друку","")</f>
        <v>#REF!</v>
      </c>
    </row>
    <row r="2010" spans="1:7" x14ac:dyDescent="0.25">
      <c r="A2010" s="218" t="e">
        <f>'Запит 2-8'!#REF!</f>
        <v>#REF!</v>
      </c>
      <c r="B2010" s="48" t="e">
        <f>IF('Запит 2-8'!#REF!&lt;&gt;"",'Запит 2-8'!#REF!,"")</f>
        <v>#REF!</v>
      </c>
      <c r="C2010" s="49" t="e">
        <f>'Запит 2-8'!#REF!</f>
        <v>#REF!</v>
      </c>
      <c r="D2010" s="50" t="e">
        <f>'Запит 2-8'!#REF!</f>
        <v>#REF!</v>
      </c>
      <c r="E2010" s="350"/>
      <c r="F2010" s="353" t="e">
        <f>#REF!+#REF!</f>
        <v>#REF!</v>
      </c>
      <c r="G2010" s="81" t="e">
        <f t="shared" si="133"/>
        <v>#REF!</v>
      </c>
    </row>
    <row r="2011" spans="1:7" x14ac:dyDescent="0.25">
      <c r="A2011" s="218" t="e">
        <f>'Запит 2-8'!#REF!</f>
        <v>#REF!</v>
      </c>
      <c r="B2011" s="48" t="e">
        <f>IF('Запит 2-8'!#REF!&lt;&gt;"",'Запит 2-8'!#REF!,"")</f>
        <v>#REF!</v>
      </c>
      <c r="C2011" s="49" t="e">
        <f>'Запит 2-8'!#REF!</f>
        <v>#REF!</v>
      </c>
      <c r="D2011" s="50" t="e">
        <f>'Запит 2-8'!#REF!</f>
        <v>#REF!</v>
      </c>
      <c r="E2011" s="350"/>
      <c r="F2011" s="353" t="e">
        <f>#REF!+#REF!</f>
        <v>#REF!</v>
      </c>
      <c r="G2011" s="81" t="e">
        <f t="shared" si="133"/>
        <v>#REF!</v>
      </c>
    </row>
    <row r="2012" spans="1:7" x14ac:dyDescent="0.25">
      <c r="A2012" s="218" t="e">
        <f>'Запит 2-8'!#REF!</f>
        <v>#REF!</v>
      </c>
      <c r="B2012" s="48" t="e">
        <f>IF('Запит 2-8'!#REF!&lt;&gt;"",'Запит 2-8'!#REF!,"")</f>
        <v>#REF!</v>
      </c>
      <c r="C2012" s="49" t="e">
        <f>'Запит 2-8'!#REF!</f>
        <v>#REF!</v>
      </c>
      <c r="D2012" s="50" t="e">
        <f>'Запит 2-8'!#REF!</f>
        <v>#REF!</v>
      </c>
      <c r="E2012" s="229"/>
      <c r="F2012" s="353" t="e">
        <f>#REF!+#REF!</f>
        <v>#REF!</v>
      </c>
      <c r="G2012" s="81" t="e">
        <f t="shared" si="133"/>
        <v>#REF!</v>
      </c>
    </row>
    <row r="2013" spans="1:7" x14ac:dyDescent="0.25">
      <c r="A2013" s="218" t="e">
        <f>'Запит 2-8'!#REF!</f>
        <v>#REF!</v>
      </c>
      <c r="B2013" s="48" t="e">
        <f>IF('Запит 2-8'!#REF!&lt;&gt;"",'Запит 2-8'!#REF!,"")</f>
        <v>#REF!</v>
      </c>
      <c r="C2013" s="49" t="e">
        <f>'Запит 2-8'!#REF!</f>
        <v>#REF!</v>
      </c>
      <c r="D2013" s="50" t="e">
        <f>'Запит 2-8'!#REF!</f>
        <v>#REF!</v>
      </c>
      <c r="E2013" s="350"/>
      <c r="F2013" s="353" t="e">
        <f>#REF!+#REF!</f>
        <v>#REF!</v>
      </c>
      <c r="G2013" s="81" t="e">
        <f t="shared" si="133"/>
        <v>#REF!</v>
      </c>
    </row>
    <row r="2014" spans="1:7" x14ac:dyDescent="0.25">
      <c r="A2014" s="218" t="e">
        <f>'Запит 2-8'!#REF!</f>
        <v>#REF!</v>
      </c>
      <c r="B2014" s="48" t="e">
        <f>IF('Запит 2-8'!#REF!&lt;&gt;"",'Запит 2-8'!#REF!,"")</f>
        <v>#REF!</v>
      </c>
      <c r="C2014" s="49" t="e">
        <f>'Запит 2-8'!#REF!</f>
        <v>#REF!</v>
      </c>
      <c r="D2014" s="50" t="e">
        <f>'Запит 2-8'!#REF!</f>
        <v>#REF!</v>
      </c>
      <c r="E2014" s="350"/>
      <c r="F2014" s="353" t="e">
        <f>#REF!+#REF!</f>
        <v>#REF!</v>
      </c>
      <c r="G2014" s="81" t="e">
        <f t="shared" si="133"/>
        <v>#REF!</v>
      </c>
    </row>
    <row r="2015" spans="1:7" x14ac:dyDescent="0.25">
      <c r="A2015" s="218" t="e">
        <f>'Запит 2-8'!#REF!</f>
        <v>#REF!</v>
      </c>
      <c r="B2015" s="48" t="e">
        <f>IF('Запит 2-8'!#REF!&lt;&gt;"",'Запит 2-8'!#REF!,"")</f>
        <v>#REF!</v>
      </c>
      <c r="C2015" s="49" t="e">
        <f>'Запит 2-8'!#REF!</f>
        <v>#REF!</v>
      </c>
      <c r="D2015" s="50" t="e">
        <f>'Запит 2-8'!#REF!</f>
        <v>#REF!</v>
      </c>
      <c r="E2015" s="350"/>
      <c r="F2015" s="353" t="e">
        <f>#REF!+#REF!</f>
        <v>#REF!</v>
      </c>
      <c r="G2015" s="81" t="e">
        <f t="shared" si="133"/>
        <v>#REF!</v>
      </c>
    </row>
    <row r="2016" spans="1:7" x14ac:dyDescent="0.25">
      <c r="A2016" s="218" t="e">
        <f>'Запит 2-8'!#REF!</f>
        <v>#REF!</v>
      </c>
      <c r="B2016" s="48" t="e">
        <f>IF('Запит 2-8'!#REF!&lt;&gt;"",'Запит 2-8'!#REF!,"")</f>
        <v>#REF!</v>
      </c>
      <c r="C2016" s="49" t="e">
        <f>'Запит 2-8'!#REF!</f>
        <v>#REF!</v>
      </c>
      <c r="D2016" s="50" t="e">
        <f>'Запит 2-8'!#REF!</f>
        <v>#REF!</v>
      </c>
      <c r="E2016" s="350"/>
      <c r="F2016" s="353" t="e">
        <f>#REF!+#REF!</f>
        <v>#REF!</v>
      </c>
      <c r="G2016" s="81" t="e">
        <f t="shared" si="133"/>
        <v>#REF!</v>
      </c>
    </row>
    <row r="2017" spans="1:7" x14ac:dyDescent="0.25">
      <c r="A2017" s="218" t="e">
        <f>'Запит 2-8'!#REF!</f>
        <v>#REF!</v>
      </c>
      <c r="B2017" s="48" t="e">
        <f>IF('Запит 2-8'!#REF!&lt;&gt;"",'Запит 2-8'!#REF!,"")</f>
        <v>#REF!</v>
      </c>
      <c r="C2017" s="49" t="e">
        <f>'Запит 2-8'!#REF!</f>
        <v>#REF!</v>
      </c>
      <c r="D2017" s="50" t="e">
        <f>'Запит 2-8'!#REF!</f>
        <v>#REF!</v>
      </c>
      <c r="E2017" s="350"/>
      <c r="F2017" s="353" t="e">
        <f>#REF!+#REF!</f>
        <v>#REF!</v>
      </c>
      <c r="G2017" s="81" t="e">
        <f t="shared" si="133"/>
        <v>#REF!</v>
      </c>
    </row>
    <row r="2018" spans="1:7" x14ac:dyDescent="0.25">
      <c r="A2018" s="218" t="e">
        <f>'Запит 2-8'!#REF!</f>
        <v>#REF!</v>
      </c>
      <c r="B2018" s="48" t="e">
        <f>IF('Запит 2-8'!#REF!&lt;&gt;"",'Запит 2-8'!#REF!,"")</f>
        <v>#REF!</v>
      </c>
      <c r="C2018" s="49" t="e">
        <f>'Запит 2-8'!#REF!</f>
        <v>#REF!</v>
      </c>
      <c r="D2018" s="50" t="e">
        <f>'Запит 2-8'!#REF!</f>
        <v>#REF!</v>
      </c>
      <c r="E2018" s="350"/>
      <c r="F2018" s="353" t="e">
        <f>#REF!+#REF!</f>
        <v>#REF!</v>
      </c>
      <c r="G2018" s="81" t="e">
        <f t="shared" si="133"/>
        <v>#REF!</v>
      </c>
    </row>
    <row r="2019" spans="1:7" x14ac:dyDescent="0.25">
      <c r="A2019" s="218" t="e">
        <f>'Запит 2-8'!#REF!</f>
        <v>#REF!</v>
      </c>
      <c r="B2019" s="48" t="e">
        <f>IF('Запит 2-8'!#REF!&lt;&gt;"",'Запит 2-8'!#REF!,"")</f>
        <v>#REF!</v>
      </c>
      <c r="C2019" s="49" t="e">
        <f>'Запит 2-8'!#REF!</f>
        <v>#REF!</v>
      </c>
      <c r="D2019" s="50" t="e">
        <f>'Запит 2-8'!#REF!</f>
        <v>#REF!</v>
      </c>
      <c r="E2019" s="350"/>
      <c r="F2019" s="353" t="e">
        <f>#REF!+#REF!</f>
        <v>#REF!</v>
      </c>
      <c r="G2019" s="81" t="e">
        <f t="shared" si="133"/>
        <v>#REF!</v>
      </c>
    </row>
    <row r="2020" spans="1:7" x14ac:dyDescent="0.25">
      <c r="A2020" s="218" t="e">
        <f>'Запит 2-8'!#REF!</f>
        <v>#REF!</v>
      </c>
      <c r="B2020" s="48" t="e">
        <f>IF('Запит 2-8'!#REF!&lt;&gt;"",'Запит 2-8'!#REF!,"")</f>
        <v>#REF!</v>
      </c>
      <c r="C2020" s="49" t="e">
        <f>'Запит 2-8'!#REF!</f>
        <v>#REF!</v>
      </c>
      <c r="D2020" s="50" t="e">
        <f>'Запит 2-8'!#REF!</f>
        <v>#REF!</v>
      </c>
      <c r="E2020" s="350"/>
      <c r="F2020" s="353" t="e">
        <f>#REF!+#REF!</f>
        <v>#REF!</v>
      </c>
      <c r="G2020" s="81" t="e">
        <f t="shared" si="133"/>
        <v>#REF!</v>
      </c>
    </row>
    <row r="2021" spans="1:7" x14ac:dyDescent="0.25">
      <c r="A2021" s="218" t="e">
        <f>'Запит 2-8'!#REF!</f>
        <v>#REF!</v>
      </c>
      <c r="B2021" s="48" t="e">
        <f>IF('Запит 2-8'!#REF!&lt;&gt;"",'Запит 2-8'!#REF!,"")</f>
        <v>#REF!</v>
      </c>
      <c r="C2021" s="49" t="e">
        <f>'Запит 2-8'!#REF!</f>
        <v>#REF!</v>
      </c>
      <c r="D2021" s="50" t="e">
        <f>'Запит 2-8'!#REF!</f>
        <v>#REF!</v>
      </c>
      <c r="E2021" s="350"/>
      <c r="F2021" s="353" t="e">
        <f>#REF!+#REF!</f>
        <v>#REF!</v>
      </c>
      <c r="G2021" s="81" t="e">
        <f t="shared" si="133"/>
        <v>#REF!</v>
      </c>
    </row>
    <row r="2022" spans="1:7" x14ac:dyDescent="0.25">
      <c r="A2022" s="218" t="e">
        <f>'Запит 2-8'!#REF!</f>
        <v>#REF!</v>
      </c>
      <c r="B2022" s="48" t="e">
        <f>IF('Запит 2-8'!#REF!&lt;&gt;"",'Запит 2-8'!#REF!,"")</f>
        <v>#REF!</v>
      </c>
      <c r="C2022" s="49" t="e">
        <f>'Запит 2-8'!#REF!</f>
        <v>#REF!</v>
      </c>
      <c r="D2022" s="50" t="e">
        <f>'Запит 2-8'!#REF!</f>
        <v>#REF!</v>
      </c>
      <c r="E2022" s="350"/>
      <c r="F2022" s="353" t="e">
        <f>#REF!+#REF!</f>
        <v>#REF!</v>
      </c>
      <c r="G2022" s="81" t="e">
        <f t="shared" si="133"/>
        <v>#REF!</v>
      </c>
    </row>
    <row r="2023" spans="1:7" x14ac:dyDescent="0.25">
      <c r="A2023" s="218" t="e">
        <f>'Запит 2-8'!#REF!</f>
        <v>#REF!</v>
      </c>
      <c r="B2023" s="237" t="e">
        <f>IF('Запит 2-8'!#REF!&lt;&gt;"",'Запит 2-8'!#REF!,"")</f>
        <v>#REF!</v>
      </c>
      <c r="C2023" s="238" t="e">
        <f>'Запит 2-8'!#REF!</f>
        <v>#REF!</v>
      </c>
      <c r="D2023" s="239" t="e">
        <f>'Запит 2-8'!#REF!</f>
        <v>#REF!</v>
      </c>
      <c r="E2023" s="351"/>
      <c r="F2023" s="354" t="e">
        <f>#REF!+#REF!</f>
        <v>#REF!</v>
      </c>
      <c r="G2023" s="81" t="e">
        <f t="shared" si="133"/>
        <v>#REF!</v>
      </c>
    </row>
    <row r="2024" spans="1:7" ht="12.75" x14ac:dyDescent="0.2">
      <c r="A2024" s="236" t="e">
        <f>'Запит 2-8'!#REF!</f>
        <v>#REF!</v>
      </c>
      <c r="B2024" s="762" t="s">
        <v>108</v>
      </c>
      <c r="C2024" s="763"/>
      <c r="D2024" s="763"/>
      <c r="E2024" s="764"/>
      <c r="F2024" s="764"/>
      <c r="G2024" s="81" t="e">
        <f>G2025</f>
        <v>#REF!</v>
      </c>
    </row>
    <row r="2025" spans="1:7" x14ac:dyDescent="0.25">
      <c r="A2025" s="218" t="e">
        <f>'Запит 2-8'!#REF!</f>
        <v>#REF!</v>
      </c>
      <c r="B2025" s="241" t="e">
        <f>IF('Запит 2-8'!#REF!&lt;&gt;"",'Запит 2-8'!#REF!,"")</f>
        <v>#REF!</v>
      </c>
      <c r="C2025" s="242" t="e">
        <f>'Запит 2-8'!#REF!</f>
        <v>#REF!</v>
      </c>
      <c r="D2025" s="243" t="e">
        <f>'Запит 2-8'!#REF!</f>
        <v>#REF!</v>
      </c>
      <c r="E2025" s="349"/>
      <c r="F2025" s="352" t="e">
        <f>#REF!+#REF!</f>
        <v>#REF!</v>
      </c>
      <c r="G2025" s="81" t="e">
        <f t="shared" ref="G2025:G2039" si="134">IF(B2025&lt;&gt;"","Для друку","")</f>
        <v>#REF!</v>
      </c>
    </row>
    <row r="2026" spans="1:7" x14ac:dyDescent="0.25">
      <c r="A2026" s="218" t="e">
        <f>'Запит 2-8'!#REF!</f>
        <v>#REF!</v>
      </c>
      <c r="B2026" s="48" t="e">
        <f>IF('Запит 2-8'!#REF!&lt;&gt;"",'Запит 2-8'!#REF!,"")</f>
        <v>#REF!</v>
      </c>
      <c r="C2026" s="49" t="e">
        <f>'Запит 2-8'!#REF!</f>
        <v>#REF!</v>
      </c>
      <c r="D2026" s="50" t="e">
        <f>'Запит 2-8'!#REF!</f>
        <v>#REF!</v>
      </c>
      <c r="E2026" s="350"/>
      <c r="F2026" s="353" t="e">
        <f>#REF!+#REF!</f>
        <v>#REF!</v>
      </c>
      <c r="G2026" s="81" t="e">
        <f t="shared" si="134"/>
        <v>#REF!</v>
      </c>
    </row>
    <row r="2027" spans="1:7" x14ac:dyDescent="0.25">
      <c r="A2027" s="218" t="e">
        <f>'Запит 2-8'!#REF!</f>
        <v>#REF!</v>
      </c>
      <c r="B2027" s="48" t="e">
        <f>IF('Запит 2-8'!#REF!&lt;&gt;"",'Запит 2-8'!#REF!,"")</f>
        <v>#REF!</v>
      </c>
      <c r="C2027" s="49" t="e">
        <f>'Запит 2-8'!#REF!</f>
        <v>#REF!</v>
      </c>
      <c r="D2027" s="50" t="e">
        <f>'Запит 2-8'!#REF!</f>
        <v>#REF!</v>
      </c>
      <c r="E2027" s="350"/>
      <c r="F2027" s="353" t="e">
        <f>#REF!+#REF!</f>
        <v>#REF!</v>
      </c>
      <c r="G2027" s="81" t="e">
        <f t="shared" si="134"/>
        <v>#REF!</v>
      </c>
    </row>
    <row r="2028" spans="1:7" x14ac:dyDescent="0.25">
      <c r="A2028" s="218" t="e">
        <f>'Запит 2-8'!#REF!</f>
        <v>#REF!</v>
      </c>
      <c r="B2028" s="48" t="e">
        <f>IF('Запит 2-8'!#REF!&lt;&gt;"",'Запит 2-8'!#REF!,"")</f>
        <v>#REF!</v>
      </c>
      <c r="C2028" s="49" t="e">
        <f>'Запит 2-8'!#REF!</f>
        <v>#REF!</v>
      </c>
      <c r="D2028" s="50" t="e">
        <f>'Запит 2-8'!#REF!</f>
        <v>#REF!</v>
      </c>
      <c r="E2028" s="229"/>
      <c r="F2028" s="353" t="e">
        <f>#REF!+#REF!</f>
        <v>#REF!</v>
      </c>
      <c r="G2028" s="81" t="e">
        <f t="shared" si="134"/>
        <v>#REF!</v>
      </c>
    </row>
    <row r="2029" spans="1:7" x14ac:dyDescent="0.25">
      <c r="A2029" s="218" t="e">
        <f>'Запит 2-8'!#REF!</f>
        <v>#REF!</v>
      </c>
      <c r="B2029" s="48" t="e">
        <f>IF('Запит 2-8'!#REF!&lt;&gt;"",'Запит 2-8'!#REF!,"")</f>
        <v>#REF!</v>
      </c>
      <c r="C2029" s="49" t="e">
        <f>'Запит 2-8'!#REF!</f>
        <v>#REF!</v>
      </c>
      <c r="D2029" s="50" t="e">
        <f>'Запит 2-8'!#REF!</f>
        <v>#REF!</v>
      </c>
      <c r="E2029" s="350"/>
      <c r="F2029" s="353" t="e">
        <f>#REF!+#REF!</f>
        <v>#REF!</v>
      </c>
      <c r="G2029" s="81" t="e">
        <f t="shared" si="134"/>
        <v>#REF!</v>
      </c>
    </row>
    <row r="2030" spans="1:7" x14ac:dyDescent="0.25">
      <c r="A2030" s="218" t="e">
        <f>'Запит 2-8'!#REF!</f>
        <v>#REF!</v>
      </c>
      <c r="B2030" s="48" t="e">
        <f>IF('Запит 2-8'!#REF!&lt;&gt;"",'Запит 2-8'!#REF!,"")</f>
        <v>#REF!</v>
      </c>
      <c r="C2030" s="49" t="e">
        <f>'Запит 2-8'!#REF!</f>
        <v>#REF!</v>
      </c>
      <c r="D2030" s="50" t="e">
        <f>'Запит 2-8'!#REF!</f>
        <v>#REF!</v>
      </c>
      <c r="E2030" s="350"/>
      <c r="F2030" s="353" t="e">
        <f>#REF!+#REF!</f>
        <v>#REF!</v>
      </c>
      <c r="G2030" s="81" t="e">
        <f t="shared" si="134"/>
        <v>#REF!</v>
      </c>
    </row>
    <row r="2031" spans="1:7" x14ac:dyDescent="0.25">
      <c r="A2031" s="218" t="e">
        <f>'Запит 2-8'!#REF!</f>
        <v>#REF!</v>
      </c>
      <c r="B2031" s="48" t="e">
        <f>IF('Запит 2-8'!#REF!&lt;&gt;"",'Запит 2-8'!#REF!,"")</f>
        <v>#REF!</v>
      </c>
      <c r="C2031" s="49" t="e">
        <f>'Запит 2-8'!#REF!</f>
        <v>#REF!</v>
      </c>
      <c r="D2031" s="50" t="e">
        <f>'Запит 2-8'!#REF!</f>
        <v>#REF!</v>
      </c>
      <c r="E2031" s="350"/>
      <c r="F2031" s="353" t="e">
        <f>#REF!+#REF!</f>
        <v>#REF!</v>
      </c>
      <c r="G2031" s="81" t="e">
        <f t="shared" si="134"/>
        <v>#REF!</v>
      </c>
    </row>
    <row r="2032" spans="1:7" x14ac:dyDescent="0.25">
      <c r="A2032" s="218" t="e">
        <f>'Запит 2-8'!#REF!</f>
        <v>#REF!</v>
      </c>
      <c r="B2032" s="48" t="e">
        <f>IF('Запит 2-8'!#REF!&lt;&gt;"",'Запит 2-8'!#REF!,"")</f>
        <v>#REF!</v>
      </c>
      <c r="C2032" s="49" t="e">
        <f>'Запит 2-8'!#REF!</f>
        <v>#REF!</v>
      </c>
      <c r="D2032" s="50" t="e">
        <f>'Запит 2-8'!#REF!</f>
        <v>#REF!</v>
      </c>
      <c r="E2032" s="350"/>
      <c r="F2032" s="353" t="e">
        <f>#REF!+#REF!</f>
        <v>#REF!</v>
      </c>
      <c r="G2032" s="81" t="e">
        <f t="shared" si="134"/>
        <v>#REF!</v>
      </c>
    </row>
    <row r="2033" spans="1:7" x14ac:dyDescent="0.25">
      <c r="A2033" s="218" t="e">
        <f>'Запит 2-8'!#REF!</f>
        <v>#REF!</v>
      </c>
      <c r="B2033" s="48" t="e">
        <f>IF('Запит 2-8'!#REF!&lt;&gt;"",'Запит 2-8'!#REF!,"")</f>
        <v>#REF!</v>
      </c>
      <c r="C2033" s="49" t="e">
        <f>'Запит 2-8'!#REF!</f>
        <v>#REF!</v>
      </c>
      <c r="D2033" s="50" t="e">
        <f>'Запит 2-8'!#REF!</f>
        <v>#REF!</v>
      </c>
      <c r="E2033" s="350"/>
      <c r="F2033" s="353" t="e">
        <f>#REF!+#REF!</f>
        <v>#REF!</v>
      </c>
      <c r="G2033" s="81" t="e">
        <f t="shared" si="134"/>
        <v>#REF!</v>
      </c>
    </row>
    <row r="2034" spans="1:7" x14ac:dyDescent="0.25">
      <c r="A2034" s="218" t="e">
        <f>'Запит 2-8'!#REF!</f>
        <v>#REF!</v>
      </c>
      <c r="B2034" s="48" t="e">
        <f>IF('Запит 2-8'!#REF!&lt;&gt;"",'Запит 2-8'!#REF!,"")</f>
        <v>#REF!</v>
      </c>
      <c r="C2034" s="49" t="e">
        <f>'Запит 2-8'!#REF!</f>
        <v>#REF!</v>
      </c>
      <c r="D2034" s="50" t="e">
        <f>'Запит 2-8'!#REF!</f>
        <v>#REF!</v>
      </c>
      <c r="E2034" s="350"/>
      <c r="F2034" s="353" t="e">
        <f>#REF!+#REF!</f>
        <v>#REF!</v>
      </c>
      <c r="G2034" s="81" t="e">
        <f t="shared" si="134"/>
        <v>#REF!</v>
      </c>
    </row>
    <row r="2035" spans="1:7" x14ac:dyDescent="0.25">
      <c r="A2035" s="218" t="e">
        <f>'Запит 2-8'!#REF!</f>
        <v>#REF!</v>
      </c>
      <c r="B2035" s="48" t="e">
        <f>IF('Запит 2-8'!#REF!&lt;&gt;"",'Запит 2-8'!#REF!,"")</f>
        <v>#REF!</v>
      </c>
      <c r="C2035" s="49" t="e">
        <f>'Запит 2-8'!#REF!</f>
        <v>#REF!</v>
      </c>
      <c r="D2035" s="50" t="e">
        <f>'Запит 2-8'!#REF!</f>
        <v>#REF!</v>
      </c>
      <c r="E2035" s="350"/>
      <c r="F2035" s="353" t="e">
        <f>#REF!+#REF!</f>
        <v>#REF!</v>
      </c>
      <c r="G2035" s="81" t="e">
        <f t="shared" si="134"/>
        <v>#REF!</v>
      </c>
    </row>
    <row r="2036" spans="1:7" x14ac:dyDescent="0.25">
      <c r="A2036" s="218" t="e">
        <f>'Запит 2-8'!#REF!</f>
        <v>#REF!</v>
      </c>
      <c r="B2036" s="48" t="e">
        <f>IF('Запит 2-8'!#REF!&lt;&gt;"",'Запит 2-8'!#REF!,"")</f>
        <v>#REF!</v>
      </c>
      <c r="C2036" s="49" t="e">
        <f>'Запит 2-8'!#REF!</f>
        <v>#REF!</v>
      </c>
      <c r="D2036" s="50" t="e">
        <f>'Запит 2-8'!#REF!</f>
        <v>#REF!</v>
      </c>
      <c r="E2036" s="350"/>
      <c r="F2036" s="353" t="e">
        <f>#REF!+#REF!</f>
        <v>#REF!</v>
      </c>
      <c r="G2036" s="81" t="e">
        <f t="shared" si="134"/>
        <v>#REF!</v>
      </c>
    </row>
    <row r="2037" spans="1:7" x14ac:dyDescent="0.25">
      <c r="A2037" s="218" t="e">
        <f>'Запит 2-8'!#REF!</f>
        <v>#REF!</v>
      </c>
      <c r="B2037" s="48" t="e">
        <f>IF('Запит 2-8'!#REF!&lt;&gt;"",'Запит 2-8'!#REF!,"")</f>
        <v>#REF!</v>
      </c>
      <c r="C2037" s="49" t="e">
        <f>'Запит 2-8'!#REF!</f>
        <v>#REF!</v>
      </c>
      <c r="D2037" s="50" t="e">
        <f>'Запит 2-8'!#REF!</f>
        <v>#REF!</v>
      </c>
      <c r="E2037" s="350"/>
      <c r="F2037" s="353" t="e">
        <f>#REF!+#REF!</f>
        <v>#REF!</v>
      </c>
      <c r="G2037" s="81" t="e">
        <f t="shared" si="134"/>
        <v>#REF!</v>
      </c>
    </row>
    <row r="2038" spans="1:7" x14ac:dyDescent="0.25">
      <c r="A2038" s="218" t="e">
        <f>'Запит 2-8'!#REF!</f>
        <v>#REF!</v>
      </c>
      <c r="B2038" s="48" t="e">
        <f>IF('Запит 2-8'!#REF!&lt;&gt;"",'Запит 2-8'!#REF!,"")</f>
        <v>#REF!</v>
      </c>
      <c r="C2038" s="49" t="e">
        <f>'Запит 2-8'!#REF!</f>
        <v>#REF!</v>
      </c>
      <c r="D2038" s="50" t="e">
        <f>'Запит 2-8'!#REF!</f>
        <v>#REF!</v>
      </c>
      <c r="E2038" s="350"/>
      <c r="F2038" s="353" t="e">
        <f>#REF!+#REF!</f>
        <v>#REF!</v>
      </c>
      <c r="G2038" s="81" t="e">
        <f t="shared" si="134"/>
        <v>#REF!</v>
      </c>
    </row>
    <row r="2039" spans="1:7" x14ac:dyDescent="0.25">
      <c r="A2039" s="218" t="e">
        <f>'Запит 2-8'!#REF!</f>
        <v>#REF!</v>
      </c>
      <c r="B2039" s="237" t="e">
        <f>IF('Запит 2-8'!#REF!&lt;&gt;"",'Запит 2-8'!#REF!,"")</f>
        <v>#REF!</v>
      </c>
      <c r="C2039" s="238" t="e">
        <f>'Запит 2-8'!#REF!</f>
        <v>#REF!</v>
      </c>
      <c r="D2039" s="239" t="e">
        <f>'Запит 2-8'!#REF!</f>
        <v>#REF!</v>
      </c>
      <c r="E2039" s="351"/>
      <c r="F2039" s="354" t="e">
        <f>#REF!+#REF!</f>
        <v>#REF!</v>
      </c>
      <c r="G2039" s="81" t="e">
        <f t="shared" si="134"/>
        <v>#REF!</v>
      </c>
    </row>
    <row r="2040" spans="1:7" ht="12.75" x14ac:dyDescent="0.2">
      <c r="A2040" s="236" t="e">
        <f>'Запит 2-8'!#REF!</f>
        <v>#REF!</v>
      </c>
      <c r="B2040" s="762" t="s">
        <v>109</v>
      </c>
      <c r="C2040" s="763"/>
      <c r="D2040" s="763"/>
      <c r="E2040" s="764"/>
      <c r="F2040" s="764"/>
      <c r="G2040" s="81" t="e">
        <f>G2041</f>
        <v>#REF!</v>
      </c>
    </row>
    <row r="2041" spans="1:7" x14ac:dyDescent="0.25">
      <c r="A2041" s="218" t="e">
        <f>'Запит 2-8'!#REF!</f>
        <v>#REF!</v>
      </c>
      <c r="B2041" s="241" t="e">
        <f>IF('Запит 2-8'!#REF!&lt;&gt;"",'Запит 2-8'!#REF!,"")</f>
        <v>#REF!</v>
      </c>
      <c r="C2041" s="242" t="e">
        <f>'Запит 2-8'!#REF!</f>
        <v>#REF!</v>
      </c>
      <c r="D2041" s="243" t="e">
        <f>'Запит 2-8'!#REF!</f>
        <v>#REF!</v>
      </c>
      <c r="E2041" s="440" t="s">
        <v>30</v>
      </c>
      <c r="F2041" s="352" t="e">
        <f>#REF!+#REF!</f>
        <v>#REF!</v>
      </c>
      <c r="G2041" s="81" t="e">
        <f t="shared" ref="G2041:G2050" si="135">IF(B2041&lt;&gt;"","Для друку","")</f>
        <v>#REF!</v>
      </c>
    </row>
    <row r="2042" spans="1:7" x14ac:dyDescent="0.25">
      <c r="A2042" s="218" t="e">
        <f>'Запит 2-8'!#REF!</f>
        <v>#REF!</v>
      </c>
      <c r="B2042" s="48" t="e">
        <f>IF('Запит 2-8'!#REF!&lt;&gt;"",'Запит 2-8'!#REF!,"")</f>
        <v>#REF!</v>
      </c>
      <c r="C2042" s="49" t="e">
        <f>'Запит 2-8'!#REF!</f>
        <v>#REF!</v>
      </c>
      <c r="D2042" s="50" t="e">
        <f>'Запит 2-8'!#REF!</f>
        <v>#REF!</v>
      </c>
      <c r="E2042" s="441" t="s">
        <v>30</v>
      </c>
      <c r="F2042" s="353" t="e">
        <f>#REF!+#REF!</f>
        <v>#REF!</v>
      </c>
      <c r="G2042" s="81" t="e">
        <f t="shared" si="135"/>
        <v>#REF!</v>
      </c>
    </row>
    <row r="2043" spans="1:7" x14ac:dyDescent="0.25">
      <c r="A2043" s="218" t="e">
        <f>'Запит 2-8'!#REF!</f>
        <v>#REF!</v>
      </c>
      <c r="B2043" s="48" t="e">
        <f>IF('Запит 2-8'!#REF!&lt;&gt;"",'Запит 2-8'!#REF!,"")</f>
        <v>#REF!</v>
      </c>
      <c r="C2043" s="49" t="e">
        <f>'Запит 2-8'!#REF!</f>
        <v>#REF!</v>
      </c>
      <c r="D2043" s="50" t="e">
        <f>'Запит 2-8'!#REF!</f>
        <v>#REF!</v>
      </c>
      <c r="E2043" s="441" t="s">
        <v>30</v>
      </c>
      <c r="F2043" s="353" t="e">
        <f>#REF!+#REF!</f>
        <v>#REF!</v>
      </c>
      <c r="G2043" s="81" t="e">
        <f t="shared" si="135"/>
        <v>#REF!</v>
      </c>
    </row>
    <row r="2044" spans="1:7" x14ac:dyDescent="0.25">
      <c r="A2044" s="218" t="e">
        <f>'Запит 2-8'!#REF!</f>
        <v>#REF!</v>
      </c>
      <c r="B2044" s="48" t="e">
        <f>IF('Запит 2-8'!#REF!&lt;&gt;"",'Запит 2-8'!#REF!,"")</f>
        <v>#REF!</v>
      </c>
      <c r="C2044" s="49" t="e">
        <f>'Запит 2-8'!#REF!</f>
        <v>#REF!</v>
      </c>
      <c r="D2044" s="50" t="e">
        <f>'Запит 2-8'!#REF!</f>
        <v>#REF!</v>
      </c>
      <c r="E2044" s="441" t="s">
        <v>30</v>
      </c>
      <c r="F2044" s="353" t="e">
        <f>#REF!+#REF!</f>
        <v>#REF!</v>
      </c>
      <c r="G2044" s="81" t="e">
        <f t="shared" si="135"/>
        <v>#REF!</v>
      </c>
    </row>
    <row r="2045" spans="1:7" x14ac:dyDescent="0.25">
      <c r="A2045" s="218" t="e">
        <f>'Запит 2-8'!#REF!</f>
        <v>#REF!</v>
      </c>
      <c r="B2045" s="48" t="e">
        <f>IF('Запит 2-8'!#REF!&lt;&gt;"",'Запит 2-8'!#REF!,"")</f>
        <v>#REF!</v>
      </c>
      <c r="C2045" s="49" t="e">
        <f>'Запит 2-8'!#REF!</f>
        <v>#REF!</v>
      </c>
      <c r="D2045" s="50" t="e">
        <f>'Запит 2-8'!#REF!</f>
        <v>#REF!</v>
      </c>
      <c r="E2045" s="441" t="s">
        <v>30</v>
      </c>
      <c r="F2045" s="353" t="e">
        <f>#REF!+#REF!</f>
        <v>#REF!</v>
      </c>
      <c r="G2045" s="81" t="e">
        <f t="shared" si="135"/>
        <v>#REF!</v>
      </c>
    </row>
    <row r="2046" spans="1:7" x14ac:dyDescent="0.25">
      <c r="A2046" s="218" t="e">
        <f>'Запит 2-8'!#REF!</f>
        <v>#REF!</v>
      </c>
      <c r="B2046" s="48" t="e">
        <f>IF('Запит 2-8'!#REF!&lt;&gt;"",'Запит 2-8'!#REF!,"")</f>
        <v>#REF!</v>
      </c>
      <c r="C2046" s="49" t="e">
        <f>'Запит 2-8'!#REF!</f>
        <v>#REF!</v>
      </c>
      <c r="D2046" s="50" t="e">
        <f>'Запит 2-8'!#REF!</f>
        <v>#REF!</v>
      </c>
      <c r="E2046" s="441" t="s">
        <v>30</v>
      </c>
      <c r="F2046" s="353" t="e">
        <f>#REF!+#REF!</f>
        <v>#REF!</v>
      </c>
      <c r="G2046" s="81" t="e">
        <f t="shared" si="135"/>
        <v>#REF!</v>
      </c>
    </row>
    <row r="2047" spans="1:7" x14ac:dyDescent="0.25">
      <c r="A2047" s="218" t="e">
        <f>'Запит 2-8'!#REF!</f>
        <v>#REF!</v>
      </c>
      <c r="B2047" s="48" t="e">
        <f>IF('Запит 2-8'!#REF!&lt;&gt;"",'Запит 2-8'!#REF!,"")</f>
        <v>#REF!</v>
      </c>
      <c r="C2047" s="49" t="e">
        <f>'Запит 2-8'!#REF!</f>
        <v>#REF!</v>
      </c>
      <c r="D2047" s="50" t="e">
        <f>'Запит 2-8'!#REF!</f>
        <v>#REF!</v>
      </c>
      <c r="E2047" s="441" t="s">
        <v>30</v>
      </c>
      <c r="F2047" s="353" t="e">
        <f>#REF!+#REF!</f>
        <v>#REF!</v>
      </c>
      <c r="G2047" s="81" t="e">
        <f t="shared" si="135"/>
        <v>#REF!</v>
      </c>
    </row>
    <row r="2048" spans="1:7" x14ac:dyDescent="0.25">
      <c r="A2048" s="218" t="e">
        <f>'Запит 2-8'!#REF!</f>
        <v>#REF!</v>
      </c>
      <c r="B2048" s="48" t="e">
        <f>IF('Запит 2-8'!#REF!&lt;&gt;"",'Запит 2-8'!#REF!,"")</f>
        <v>#REF!</v>
      </c>
      <c r="C2048" s="49" t="e">
        <f>'Запит 2-8'!#REF!</f>
        <v>#REF!</v>
      </c>
      <c r="D2048" s="50" t="e">
        <f>'Запит 2-8'!#REF!</f>
        <v>#REF!</v>
      </c>
      <c r="E2048" s="441" t="s">
        <v>30</v>
      </c>
      <c r="F2048" s="353" t="e">
        <f>#REF!+#REF!</f>
        <v>#REF!</v>
      </c>
      <c r="G2048" s="81" t="e">
        <f t="shared" si="135"/>
        <v>#REF!</v>
      </c>
    </row>
    <row r="2049" spans="1:7" ht="12.75" customHeight="1" x14ac:dyDescent="0.25">
      <c r="A2049" s="218" t="e">
        <f>'Запит 2-8'!#REF!</f>
        <v>#REF!</v>
      </c>
      <c r="B2049" s="48" t="e">
        <f>IF('Запит 2-8'!#REF!&lt;&gt;"",'Запит 2-8'!#REF!,"")</f>
        <v>#REF!</v>
      </c>
      <c r="C2049" s="49" t="e">
        <f>'Запит 2-8'!#REF!</f>
        <v>#REF!</v>
      </c>
      <c r="D2049" s="50" t="e">
        <f>'Запит 2-8'!#REF!</f>
        <v>#REF!</v>
      </c>
      <c r="E2049" s="441" t="s">
        <v>30</v>
      </c>
      <c r="F2049" s="353" t="e">
        <f>#REF!+#REF!</f>
        <v>#REF!</v>
      </c>
      <c r="G2049" s="81" t="e">
        <f t="shared" si="135"/>
        <v>#REF!</v>
      </c>
    </row>
    <row r="2050" spans="1:7" x14ac:dyDescent="0.25">
      <c r="A2050" s="240" t="e">
        <f>'Запит 2-8'!#REF!</f>
        <v>#REF!</v>
      </c>
      <c r="B2050" s="48" t="e">
        <f>IF('Запит 2-8'!#REF!&lt;&gt;"",'Запит 2-8'!#REF!,"")</f>
        <v>#REF!</v>
      </c>
      <c r="C2050" s="49" t="e">
        <f>'Запит 2-8'!#REF!</f>
        <v>#REF!</v>
      </c>
      <c r="D2050" s="50" t="e">
        <f>'Запит 2-8'!#REF!</f>
        <v>#REF!</v>
      </c>
      <c r="E2050" s="442" t="s">
        <v>30</v>
      </c>
      <c r="F2050" s="354" t="e">
        <f>#REF!+#REF!</f>
        <v>#REF!</v>
      </c>
      <c r="G2050" s="81" t="e">
        <f t="shared" si="135"/>
        <v>#REF!</v>
      </c>
    </row>
    <row r="2051" spans="1:7" ht="12.75" customHeight="1" x14ac:dyDescent="0.2">
      <c r="A2051" s="760" t="e">
        <f>'Запит 2-8'!#REF!</f>
        <v>#REF!</v>
      </c>
      <c r="B2051" s="761"/>
      <c r="C2051" s="761"/>
      <c r="D2051" s="761"/>
      <c r="E2051" s="761"/>
      <c r="F2051" s="761"/>
      <c r="G2051" s="81" t="e">
        <f>G2052</f>
        <v>#REF!</v>
      </c>
    </row>
    <row r="2052" spans="1:7" ht="12.75" x14ac:dyDescent="0.2">
      <c r="A2052" s="235" t="s">
        <v>4</v>
      </c>
      <c r="B2052" s="762" t="s">
        <v>106</v>
      </c>
      <c r="C2052" s="763"/>
      <c r="D2052" s="763"/>
      <c r="E2052" s="765"/>
      <c r="F2052" s="765"/>
      <c r="G2052" s="81" t="e">
        <f>G2053</f>
        <v>#REF!</v>
      </c>
    </row>
    <row r="2053" spans="1:7" x14ac:dyDescent="0.25">
      <c r="A2053" s="218" t="e">
        <f>'Запит 2-8'!#REF!</f>
        <v>#REF!</v>
      </c>
      <c r="B2053" s="241" t="e">
        <f>IF('Запит 2-8'!#REF!&lt;&gt;"",'Запит 2-8'!#REF!,"")</f>
        <v>#REF!</v>
      </c>
      <c r="C2053" s="242" t="e">
        <f>'Запит 2-8'!#REF!</f>
        <v>#REF!</v>
      </c>
      <c r="D2053" s="243" t="e">
        <f>'Запит 2-8'!#REF!</f>
        <v>#REF!</v>
      </c>
      <c r="E2053" s="349"/>
      <c r="F2053" s="352" t="e">
        <f>#REF!+#REF!</f>
        <v>#REF!</v>
      </c>
      <c r="G2053" s="81" t="e">
        <f>IF(B2053&lt;&gt;"","Для друку","")</f>
        <v>#REF!</v>
      </c>
    </row>
    <row r="2054" spans="1:7" x14ac:dyDescent="0.25">
      <c r="A2054" s="218" t="e">
        <f>'Запит 2-8'!#REF!</f>
        <v>#REF!</v>
      </c>
      <c r="B2054" s="48" t="e">
        <f>IF('Запит 2-8'!#REF!&lt;&gt;"",'Запит 2-8'!#REF!,"")</f>
        <v>#REF!</v>
      </c>
      <c r="C2054" s="49" t="e">
        <f>'Запит 2-8'!#REF!</f>
        <v>#REF!</v>
      </c>
      <c r="D2054" s="50" t="e">
        <f>'Запит 2-8'!#REF!</f>
        <v>#REF!</v>
      </c>
      <c r="E2054" s="350"/>
      <c r="F2054" s="353" t="e">
        <f>#REF!+#REF!</f>
        <v>#REF!</v>
      </c>
      <c r="G2054" s="81" t="e">
        <f>IF(B2054&lt;&gt;"","Для друку","")</f>
        <v>#REF!</v>
      </c>
    </row>
    <row r="2055" spans="1:7" x14ac:dyDescent="0.25">
      <c r="A2055" s="218" t="e">
        <f>'Запит 2-8'!#REF!</f>
        <v>#REF!</v>
      </c>
      <c r="B2055" s="48" t="e">
        <f>IF('Запит 2-8'!#REF!&lt;&gt;"",'Запит 2-8'!#REF!,"")</f>
        <v>#REF!</v>
      </c>
      <c r="C2055" s="49" t="e">
        <f>'Запит 2-8'!#REF!</f>
        <v>#REF!</v>
      </c>
      <c r="D2055" s="50" t="e">
        <f>'Запит 2-8'!#REF!</f>
        <v>#REF!</v>
      </c>
      <c r="E2055" s="350"/>
      <c r="F2055" s="353" t="e">
        <f>#REF!+#REF!</f>
        <v>#REF!</v>
      </c>
      <c r="G2055" s="81" t="e">
        <f t="shared" ref="G2055:G2067" si="136">IF(B2055&lt;&gt;"","Для друку","")</f>
        <v>#REF!</v>
      </c>
    </row>
    <row r="2056" spans="1:7" x14ac:dyDescent="0.25">
      <c r="A2056" s="218" t="e">
        <f>'Запит 2-8'!#REF!</f>
        <v>#REF!</v>
      </c>
      <c r="B2056" s="48" t="e">
        <f>IF('Запит 2-8'!#REF!&lt;&gt;"",'Запит 2-8'!#REF!,"")</f>
        <v>#REF!</v>
      </c>
      <c r="C2056" s="49" t="e">
        <f>'Запит 2-8'!#REF!</f>
        <v>#REF!</v>
      </c>
      <c r="D2056" s="50" t="e">
        <f>'Запит 2-8'!#REF!</f>
        <v>#REF!</v>
      </c>
      <c r="E2056" s="229"/>
      <c r="F2056" s="353" t="e">
        <f>#REF!+#REF!</f>
        <v>#REF!</v>
      </c>
      <c r="G2056" s="81" t="e">
        <f t="shared" si="136"/>
        <v>#REF!</v>
      </c>
    </row>
    <row r="2057" spans="1:7" x14ac:dyDescent="0.25">
      <c r="A2057" s="218" t="e">
        <f>'Запит 2-8'!#REF!</f>
        <v>#REF!</v>
      </c>
      <c r="B2057" s="48" t="e">
        <f>IF('Запит 2-8'!#REF!&lt;&gt;"",'Запит 2-8'!#REF!,"")</f>
        <v>#REF!</v>
      </c>
      <c r="C2057" s="49" t="e">
        <f>'Запит 2-8'!#REF!</f>
        <v>#REF!</v>
      </c>
      <c r="D2057" s="50" t="e">
        <f>'Запит 2-8'!#REF!</f>
        <v>#REF!</v>
      </c>
      <c r="E2057" s="350"/>
      <c r="F2057" s="353" t="e">
        <f>#REF!+#REF!</f>
        <v>#REF!</v>
      </c>
      <c r="G2057" s="81" t="e">
        <f t="shared" si="136"/>
        <v>#REF!</v>
      </c>
    </row>
    <row r="2058" spans="1:7" x14ac:dyDescent="0.25">
      <c r="A2058" s="218" t="e">
        <f>'Запит 2-8'!#REF!</f>
        <v>#REF!</v>
      </c>
      <c r="B2058" s="48" t="e">
        <f>IF('Запит 2-8'!#REF!&lt;&gt;"",'Запит 2-8'!#REF!,"")</f>
        <v>#REF!</v>
      </c>
      <c r="C2058" s="49" t="e">
        <f>'Запит 2-8'!#REF!</f>
        <v>#REF!</v>
      </c>
      <c r="D2058" s="50" t="e">
        <f>'Запит 2-8'!#REF!</f>
        <v>#REF!</v>
      </c>
      <c r="E2058" s="350"/>
      <c r="F2058" s="353" t="e">
        <f>#REF!+#REF!</f>
        <v>#REF!</v>
      </c>
      <c r="G2058" s="81" t="e">
        <f t="shared" si="136"/>
        <v>#REF!</v>
      </c>
    </row>
    <row r="2059" spans="1:7" x14ac:dyDescent="0.25">
      <c r="A2059" s="218" t="e">
        <f>'Запит 2-8'!#REF!</f>
        <v>#REF!</v>
      </c>
      <c r="B2059" s="48" t="e">
        <f>IF('Запит 2-8'!#REF!&lt;&gt;"",'Запит 2-8'!#REF!,"")</f>
        <v>#REF!</v>
      </c>
      <c r="C2059" s="49" t="e">
        <f>'Запит 2-8'!#REF!</f>
        <v>#REF!</v>
      </c>
      <c r="D2059" s="50" t="e">
        <f>'Запит 2-8'!#REF!</f>
        <v>#REF!</v>
      </c>
      <c r="E2059" s="350"/>
      <c r="F2059" s="353" t="e">
        <f>#REF!+#REF!</f>
        <v>#REF!</v>
      </c>
      <c r="G2059" s="81" t="e">
        <f t="shared" si="136"/>
        <v>#REF!</v>
      </c>
    </row>
    <row r="2060" spans="1:7" x14ac:dyDescent="0.25">
      <c r="A2060" s="218" t="e">
        <f>'Запит 2-8'!#REF!</f>
        <v>#REF!</v>
      </c>
      <c r="B2060" s="48" t="e">
        <f>IF('Запит 2-8'!#REF!&lt;&gt;"",'Запит 2-8'!#REF!,"")</f>
        <v>#REF!</v>
      </c>
      <c r="C2060" s="49" t="e">
        <f>'Запит 2-8'!#REF!</f>
        <v>#REF!</v>
      </c>
      <c r="D2060" s="50" t="e">
        <f>'Запит 2-8'!#REF!</f>
        <v>#REF!</v>
      </c>
      <c r="E2060" s="350"/>
      <c r="F2060" s="353" t="e">
        <f>#REF!+#REF!</f>
        <v>#REF!</v>
      </c>
      <c r="G2060" s="81" t="e">
        <f t="shared" si="136"/>
        <v>#REF!</v>
      </c>
    </row>
    <row r="2061" spans="1:7" x14ac:dyDescent="0.25">
      <c r="A2061" s="218" t="e">
        <f>'Запит 2-8'!#REF!</f>
        <v>#REF!</v>
      </c>
      <c r="B2061" s="48" t="e">
        <f>IF('Запит 2-8'!#REF!&lt;&gt;"",'Запит 2-8'!#REF!,"")</f>
        <v>#REF!</v>
      </c>
      <c r="C2061" s="49" t="e">
        <f>'Запит 2-8'!#REF!</f>
        <v>#REF!</v>
      </c>
      <c r="D2061" s="50" t="e">
        <f>'Запит 2-8'!#REF!</f>
        <v>#REF!</v>
      </c>
      <c r="E2061" s="350"/>
      <c r="F2061" s="353" t="e">
        <f>#REF!+#REF!</f>
        <v>#REF!</v>
      </c>
      <c r="G2061" s="81" t="e">
        <f t="shared" si="136"/>
        <v>#REF!</v>
      </c>
    </row>
    <row r="2062" spans="1:7" x14ac:dyDescent="0.25">
      <c r="A2062" s="218" t="e">
        <f>'Запит 2-8'!#REF!</f>
        <v>#REF!</v>
      </c>
      <c r="B2062" s="48" t="e">
        <f>IF('Запит 2-8'!#REF!&lt;&gt;"",'Запит 2-8'!#REF!,"")</f>
        <v>#REF!</v>
      </c>
      <c r="C2062" s="49" t="e">
        <f>'Запит 2-8'!#REF!</f>
        <v>#REF!</v>
      </c>
      <c r="D2062" s="50" t="e">
        <f>'Запит 2-8'!#REF!</f>
        <v>#REF!</v>
      </c>
      <c r="E2062" s="350"/>
      <c r="F2062" s="353" t="e">
        <f>#REF!+#REF!</f>
        <v>#REF!</v>
      </c>
      <c r="G2062" s="81" t="e">
        <f t="shared" si="136"/>
        <v>#REF!</v>
      </c>
    </row>
    <row r="2063" spans="1:7" x14ac:dyDescent="0.25">
      <c r="A2063" s="218" t="e">
        <f>'Запит 2-8'!#REF!</f>
        <v>#REF!</v>
      </c>
      <c r="B2063" s="48" t="e">
        <f>IF('Запит 2-8'!#REF!&lt;&gt;"",'Запит 2-8'!#REF!,"")</f>
        <v>#REF!</v>
      </c>
      <c r="C2063" s="49" t="e">
        <f>'Запит 2-8'!#REF!</f>
        <v>#REF!</v>
      </c>
      <c r="D2063" s="50" t="e">
        <f>'Запит 2-8'!#REF!</f>
        <v>#REF!</v>
      </c>
      <c r="E2063" s="350"/>
      <c r="F2063" s="353" t="e">
        <f>#REF!+#REF!</f>
        <v>#REF!</v>
      </c>
      <c r="G2063" s="81" t="e">
        <f t="shared" si="136"/>
        <v>#REF!</v>
      </c>
    </row>
    <row r="2064" spans="1:7" x14ac:dyDescent="0.25">
      <c r="A2064" s="218" t="e">
        <f>'Запит 2-8'!#REF!</f>
        <v>#REF!</v>
      </c>
      <c r="B2064" s="48" t="e">
        <f>IF('Запит 2-8'!#REF!&lt;&gt;"",'Запит 2-8'!#REF!,"")</f>
        <v>#REF!</v>
      </c>
      <c r="C2064" s="49" t="e">
        <f>'Запит 2-8'!#REF!</f>
        <v>#REF!</v>
      </c>
      <c r="D2064" s="50" t="e">
        <f>'Запит 2-8'!#REF!</f>
        <v>#REF!</v>
      </c>
      <c r="E2064" s="350"/>
      <c r="F2064" s="353" t="e">
        <f>#REF!+#REF!</f>
        <v>#REF!</v>
      </c>
      <c r="G2064" s="81" t="e">
        <f t="shared" si="136"/>
        <v>#REF!</v>
      </c>
    </row>
    <row r="2065" spans="1:7" x14ac:dyDescent="0.25">
      <c r="A2065" s="218" t="e">
        <f>'Запит 2-8'!#REF!</f>
        <v>#REF!</v>
      </c>
      <c r="B2065" s="48" t="e">
        <f>IF('Запит 2-8'!#REF!&lt;&gt;"",'Запит 2-8'!#REF!,"")</f>
        <v>#REF!</v>
      </c>
      <c r="C2065" s="49" t="e">
        <f>'Запит 2-8'!#REF!</f>
        <v>#REF!</v>
      </c>
      <c r="D2065" s="50" t="e">
        <f>'Запит 2-8'!#REF!</f>
        <v>#REF!</v>
      </c>
      <c r="E2065" s="350"/>
      <c r="F2065" s="353" t="e">
        <f>#REF!+#REF!</f>
        <v>#REF!</v>
      </c>
      <c r="G2065" s="81" t="e">
        <f t="shared" si="136"/>
        <v>#REF!</v>
      </c>
    </row>
    <row r="2066" spans="1:7" x14ac:dyDescent="0.25">
      <c r="A2066" s="218" t="e">
        <f>'Запит 2-8'!#REF!</f>
        <v>#REF!</v>
      </c>
      <c r="B2066" s="48" t="e">
        <f>IF('Запит 2-8'!#REF!&lt;&gt;"",'Запит 2-8'!#REF!,"")</f>
        <v>#REF!</v>
      </c>
      <c r="C2066" s="49" t="e">
        <f>'Запит 2-8'!#REF!</f>
        <v>#REF!</v>
      </c>
      <c r="D2066" s="50" t="e">
        <f>'Запит 2-8'!#REF!</f>
        <v>#REF!</v>
      </c>
      <c r="E2066" s="350"/>
      <c r="F2066" s="353" t="e">
        <f>#REF!+#REF!</f>
        <v>#REF!</v>
      </c>
      <c r="G2066" s="81" t="e">
        <f t="shared" si="136"/>
        <v>#REF!</v>
      </c>
    </row>
    <row r="2067" spans="1:7" x14ac:dyDescent="0.25">
      <c r="A2067" s="218" t="e">
        <f>'Запит 2-8'!#REF!</f>
        <v>#REF!</v>
      </c>
      <c r="B2067" s="237" t="e">
        <f>IF('Запит 2-8'!#REF!&lt;&gt;"",'Запит 2-8'!#REF!,"")</f>
        <v>#REF!</v>
      </c>
      <c r="C2067" s="238" t="e">
        <f>'Запит 2-8'!#REF!</f>
        <v>#REF!</v>
      </c>
      <c r="D2067" s="239" t="e">
        <f>'Запит 2-8'!#REF!</f>
        <v>#REF!</v>
      </c>
      <c r="E2067" s="351"/>
      <c r="F2067" s="354" t="e">
        <f>#REF!+#REF!</f>
        <v>#REF!</v>
      </c>
      <c r="G2067" s="81" t="e">
        <f t="shared" si="136"/>
        <v>#REF!</v>
      </c>
    </row>
    <row r="2068" spans="1:7" ht="12.75" x14ac:dyDescent="0.2">
      <c r="A2068" s="236" t="e">
        <f>'Запит 2-8'!#REF!</f>
        <v>#REF!</v>
      </c>
      <c r="B2068" s="762" t="s">
        <v>107</v>
      </c>
      <c r="C2068" s="763"/>
      <c r="D2068" s="763"/>
      <c r="E2068" s="764"/>
      <c r="F2068" s="764"/>
      <c r="G2068" s="81" t="e">
        <f>G2069</f>
        <v>#REF!</v>
      </c>
    </row>
    <row r="2069" spans="1:7" x14ac:dyDescent="0.25">
      <c r="A2069" s="218" t="e">
        <f>'Запит 2-8'!#REF!</f>
        <v>#REF!</v>
      </c>
      <c r="B2069" s="241" t="e">
        <f>IF('Запит 2-8'!#REF!&lt;&gt;"",'Запит 2-8'!#REF!,"")</f>
        <v>#REF!</v>
      </c>
      <c r="C2069" s="242" t="e">
        <f>'Запит 2-8'!#REF!</f>
        <v>#REF!</v>
      </c>
      <c r="D2069" s="243" t="e">
        <f>'Запит 2-8'!#REF!</f>
        <v>#REF!</v>
      </c>
      <c r="E2069" s="349"/>
      <c r="F2069" s="352" t="e">
        <f>#REF!+#REF!</f>
        <v>#REF!</v>
      </c>
      <c r="G2069" s="81" t="e">
        <f t="shared" ref="G2069:G2083" si="137">IF(B2069&lt;&gt;"","Для друку","")</f>
        <v>#REF!</v>
      </c>
    </row>
    <row r="2070" spans="1:7" x14ac:dyDescent="0.25">
      <c r="A2070" s="218" t="e">
        <f>'Запит 2-8'!#REF!</f>
        <v>#REF!</v>
      </c>
      <c r="B2070" s="48" t="e">
        <f>IF('Запит 2-8'!#REF!&lt;&gt;"",'Запит 2-8'!#REF!,"")</f>
        <v>#REF!</v>
      </c>
      <c r="C2070" s="49" t="e">
        <f>'Запит 2-8'!#REF!</f>
        <v>#REF!</v>
      </c>
      <c r="D2070" s="50" t="e">
        <f>'Запит 2-8'!#REF!</f>
        <v>#REF!</v>
      </c>
      <c r="E2070" s="350"/>
      <c r="F2070" s="353" t="e">
        <f>#REF!+#REF!</f>
        <v>#REF!</v>
      </c>
      <c r="G2070" s="81" t="e">
        <f t="shared" si="137"/>
        <v>#REF!</v>
      </c>
    </row>
    <row r="2071" spans="1:7" x14ac:dyDescent="0.25">
      <c r="A2071" s="218" t="e">
        <f>'Запит 2-8'!#REF!</f>
        <v>#REF!</v>
      </c>
      <c r="B2071" s="48" t="e">
        <f>IF('Запит 2-8'!#REF!&lt;&gt;"",'Запит 2-8'!#REF!,"")</f>
        <v>#REF!</v>
      </c>
      <c r="C2071" s="49" t="e">
        <f>'Запит 2-8'!#REF!</f>
        <v>#REF!</v>
      </c>
      <c r="D2071" s="50" t="e">
        <f>'Запит 2-8'!#REF!</f>
        <v>#REF!</v>
      </c>
      <c r="E2071" s="350"/>
      <c r="F2071" s="353" t="e">
        <f>#REF!+#REF!</f>
        <v>#REF!</v>
      </c>
      <c r="G2071" s="81" t="e">
        <f t="shared" si="137"/>
        <v>#REF!</v>
      </c>
    </row>
    <row r="2072" spans="1:7" x14ac:dyDescent="0.25">
      <c r="A2072" s="218" t="e">
        <f>'Запит 2-8'!#REF!</f>
        <v>#REF!</v>
      </c>
      <c r="B2072" s="48" t="e">
        <f>IF('Запит 2-8'!#REF!&lt;&gt;"",'Запит 2-8'!#REF!,"")</f>
        <v>#REF!</v>
      </c>
      <c r="C2072" s="49" t="e">
        <f>'Запит 2-8'!#REF!</f>
        <v>#REF!</v>
      </c>
      <c r="D2072" s="50" t="e">
        <f>'Запит 2-8'!#REF!</f>
        <v>#REF!</v>
      </c>
      <c r="E2072" s="229"/>
      <c r="F2072" s="353" t="e">
        <f>#REF!+#REF!</f>
        <v>#REF!</v>
      </c>
      <c r="G2072" s="81" t="e">
        <f t="shared" si="137"/>
        <v>#REF!</v>
      </c>
    </row>
    <row r="2073" spans="1:7" x14ac:dyDescent="0.25">
      <c r="A2073" s="218" t="e">
        <f>'Запит 2-8'!#REF!</f>
        <v>#REF!</v>
      </c>
      <c r="B2073" s="48" t="e">
        <f>IF('Запит 2-8'!#REF!&lt;&gt;"",'Запит 2-8'!#REF!,"")</f>
        <v>#REF!</v>
      </c>
      <c r="C2073" s="49" t="e">
        <f>'Запит 2-8'!#REF!</f>
        <v>#REF!</v>
      </c>
      <c r="D2073" s="50" t="e">
        <f>'Запит 2-8'!#REF!</f>
        <v>#REF!</v>
      </c>
      <c r="E2073" s="350"/>
      <c r="F2073" s="353" t="e">
        <f>#REF!+#REF!</f>
        <v>#REF!</v>
      </c>
      <c r="G2073" s="81" t="e">
        <f t="shared" si="137"/>
        <v>#REF!</v>
      </c>
    </row>
    <row r="2074" spans="1:7" x14ac:dyDescent="0.25">
      <c r="A2074" s="218" t="e">
        <f>'Запит 2-8'!#REF!</f>
        <v>#REF!</v>
      </c>
      <c r="B2074" s="48" t="e">
        <f>IF('Запит 2-8'!#REF!&lt;&gt;"",'Запит 2-8'!#REF!,"")</f>
        <v>#REF!</v>
      </c>
      <c r="C2074" s="49" t="e">
        <f>'Запит 2-8'!#REF!</f>
        <v>#REF!</v>
      </c>
      <c r="D2074" s="50" t="e">
        <f>'Запит 2-8'!#REF!</f>
        <v>#REF!</v>
      </c>
      <c r="E2074" s="350"/>
      <c r="F2074" s="353" t="e">
        <f>#REF!+#REF!</f>
        <v>#REF!</v>
      </c>
      <c r="G2074" s="81" t="e">
        <f t="shared" si="137"/>
        <v>#REF!</v>
      </c>
    </row>
    <row r="2075" spans="1:7" x14ac:dyDescent="0.25">
      <c r="A2075" s="218" t="e">
        <f>'Запит 2-8'!#REF!</f>
        <v>#REF!</v>
      </c>
      <c r="B2075" s="48" t="e">
        <f>IF('Запит 2-8'!#REF!&lt;&gt;"",'Запит 2-8'!#REF!,"")</f>
        <v>#REF!</v>
      </c>
      <c r="C2075" s="49" t="e">
        <f>'Запит 2-8'!#REF!</f>
        <v>#REF!</v>
      </c>
      <c r="D2075" s="50" t="e">
        <f>'Запит 2-8'!#REF!</f>
        <v>#REF!</v>
      </c>
      <c r="E2075" s="350"/>
      <c r="F2075" s="353" t="e">
        <f>#REF!+#REF!</f>
        <v>#REF!</v>
      </c>
      <c r="G2075" s="81" t="e">
        <f t="shared" si="137"/>
        <v>#REF!</v>
      </c>
    </row>
    <row r="2076" spans="1:7" x14ac:dyDescent="0.25">
      <c r="A2076" s="218" t="e">
        <f>'Запит 2-8'!#REF!</f>
        <v>#REF!</v>
      </c>
      <c r="B2076" s="48" t="e">
        <f>IF('Запит 2-8'!#REF!&lt;&gt;"",'Запит 2-8'!#REF!,"")</f>
        <v>#REF!</v>
      </c>
      <c r="C2076" s="49" t="e">
        <f>'Запит 2-8'!#REF!</f>
        <v>#REF!</v>
      </c>
      <c r="D2076" s="50" t="e">
        <f>'Запит 2-8'!#REF!</f>
        <v>#REF!</v>
      </c>
      <c r="E2076" s="350"/>
      <c r="F2076" s="353" t="e">
        <f>#REF!+#REF!</f>
        <v>#REF!</v>
      </c>
      <c r="G2076" s="81" t="e">
        <f t="shared" si="137"/>
        <v>#REF!</v>
      </c>
    </row>
    <row r="2077" spans="1:7" x14ac:dyDescent="0.25">
      <c r="A2077" s="218" t="e">
        <f>'Запит 2-8'!#REF!</f>
        <v>#REF!</v>
      </c>
      <c r="B2077" s="48" t="e">
        <f>IF('Запит 2-8'!#REF!&lt;&gt;"",'Запит 2-8'!#REF!,"")</f>
        <v>#REF!</v>
      </c>
      <c r="C2077" s="49" t="e">
        <f>'Запит 2-8'!#REF!</f>
        <v>#REF!</v>
      </c>
      <c r="D2077" s="50" t="e">
        <f>'Запит 2-8'!#REF!</f>
        <v>#REF!</v>
      </c>
      <c r="E2077" s="350"/>
      <c r="F2077" s="353" t="e">
        <f>#REF!+#REF!</f>
        <v>#REF!</v>
      </c>
      <c r="G2077" s="81" t="e">
        <f t="shared" si="137"/>
        <v>#REF!</v>
      </c>
    </row>
    <row r="2078" spans="1:7" x14ac:dyDescent="0.25">
      <c r="A2078" s="218" t="e">
        <f>'Запит 2-8'!#REF!</f>
        <v>#REF!</v>
      </c>
      <c r="B2078" s="48" t="e">
        <f>IF('Запит 2-8'!#REF!&lt;&gt;"",'Запит 2-8'!#REF!,"")</f>
        <v>#REF!</v>
      </c>
      <c r="C2078" s="49" t="e">
        <f>'Запит 2-8'!#REF!</f>
        <v>#REF!</v>
      </c>
      <c r="D2078" s="50" t="e">
        <f>'Запит 2-8'!#REF!</f>
        <v>#REF!</v>
      </c>
      <c r="E2078" s="350"/>
      <c r="F2078" s="353" t="e">
        <f>#REF!+#REF!</f>
        <v>#REF!</v>
      </c>
      <c r="G2078" s="81" t="e">
        <f t="shared" si="137"/>
        <v>#REF!</v>
      </c>
    </row>
    <row r="2079" spans="1:7" x14ac:dyDescent="0.25">
      <c r="A2079" s="218" t="e">
        <f>'Запит 2-8'!#REF!</f>
        <v>#REF!</v>
      </c>
      <c r="B2079" s="48" t="e">
        <f>IF('Запит 2-8'!#REF!&lt;&gt;"",'Запит 2-8'!#REF!,"")</f>
        <v>#REF!</v>
      </c>
      <c r="C2079" s="49" t="e">
        <f>'Запит 2-8'!#REF!</f>
        <v>#REF!</v>
      </c>
      <c r="D2079" s="50" t="e">
        <f>'Запит 2-8'!#REF!</f>
        <v>#REF!</v>
      </c>
      <c r="E2079" s="350"/>
      <c r="F2079" s="353" t="e">
        <f>#REF!+#REF!</f>
        <v>#REF!</v>
      </c>
      <c r="G2079" s="81" t="e">
        <f t="shared" si="137"/>
        <v>#REF!</v>
      </c>
    </row>
    <row r="2080" spans="1:7" x14ac:dyDescent="0.25">
      <c r="A2080" s="218" t="e">
        <f>'Запит 2-8'!#REF!</f>
        <v>#REF!</v>
      </c>
      <c r="B2080" s="48" t="e">
        <f>IF('Запит 2-8'!#REF!&lt;&gt;"",'Запит 2-8'!#REF!,"")</f>
        <v>#REF!</v>
      </c>
      <c r="C2080" s="49" t="e">
        <f>'Запит 2-8'!#REF!</f>
        <v>#REF!</v>
      </c>
      <c r="D2080" s="50" t="e">
        <f>'Запит 2-8'!#REF!</f>
        <v>#REF!</v>
      </c>
      <c r="E2080" s="350"/>
      <c r="F2080" s="353" t="e">
        <f>#REF!+#REF!</f>
        <v>#REF!</v>
      </c>
      <c r="G2080" s="81" t="e">
        <f t="shared" si="137"/>
        <v>#REF!</v>
      </c>
    </row>
    <row r="2081" spans="1:7" x14ac:dyDescent="0.25">
      <c r="A2081" s="218" t="e">
        <f>'Запит 2-8'!#REF!</f>
        <v>#REF!</v>
      </c>
      <c r="B2081" s="48" t="e">
        <f>IF('Запит 2-8'!#REF!&lt;&gt;"",'Запит 2-8'!#REF!,"")</f>
        <v>#REF!</v>
      </c>
      <c r="C2081" s="49" t="e">
        <f>'Запит 2-8'!#REF!</f>
        <v>#REF!</v>
      </c>
      <c r="D2081" s="50" t="e">
        <f>'Запит 2-8'!#REF!</f>
        <v>#REF!</v>
      </c>
      <c r="E2081" s="350"/>
      <c r="F2081" s="353" t="e">
        <f>#REF!+#REF!</f>
        <v>#REF!</v>
      </c>
      <c r="G2081" s="81" t="e">
        <f t="shared" si="137"/>
        <v>#REF!</v>
      </c>
    </row>
    <row r="2082" spans="1:7" x14ac:dyDescent="0.25">
      <c r="A2082" s="218" t="e">
        <f>'Запит 2-8'!#REF!</f>
        <v>#REF!</v>
      </c>
      <c r="B2082" s="48" t="e">
        <f>IF('Запит 2-8'!#REF!&lt;&gt;"",'Запит 2-8'!#REF!,"")</f>
        <v>#REF!</v>
      </c>
      <c r="C2082" s="49" t="e">
        <f>'Запит 2-8'!#REF!</f>
        <v>#REF!</v>
      </c>
      <c r="D2082" s="50" t="e">
        <f>'Запит 2-8'!#REF!</f>
        <v>#REF!</v>
      </c>
      <c r="E2082" s="350"/>
      <c r="F2082" s="353" t="e">
        <f>#REF!+#REF!</f>
        <v>#REF!</v>
      </c>
      <c r="G2082" s="81" t="e">
        <f t="shared" si="137"/>
        <v>#REF!</v>
      </c>
    </row>
    <row r="2083" spans="1:7" x14ac:dyDescent="0.25">
      <c r="A2083" s="218" t="e">
        <f>'Запит 2-8'!#REF!</f>
        <v>#REF!</v>
      </c>
      <c r="B2083" s="237" t="e">
        <f>IF('Запит 2-8'!#REF!&lt;&gt;"",'Запит 2-8'!#REF!,"")</f>
        <v>#REF!</v>
      </c>
      <c r="C2083" s="238" t="e">
        <f>'Запит 2-8'!#REF!</f>
        <v>#REF!</v>
      </c>
      <c r="D2083" s="239" t="e">
        <f>'Запит 2-8'!#REF!</f>
        <v>#REF!</v>
      </c>
      <c r="E2083" s="351"/>
      <c r="F2083" s="354" t="e">
        <f>#REF!+#REF!</f>
        <v>#REF!</v>
      </c>
      <c r="G2083" s="81" t="e">
        <f t="shared" si="137"/>
        <v>#REF!</v>
      </c>
    </row>
    <row r="2084" spans="1:7" ht="12.75" x14ac:dyDescent="0.2">
      <c r="A2084" s="236" t="e">
        <f>'Запит 2-8'!#REF!</f>
        <v>#REF!</v>
      </c>
      <c r="B2084" s="762" t="s">
        <v>108</v>
      </c>
      <c r="C2084" s="763"/>
      <c r="D2084" s="763"/>
      <c r="E2084" s="764"/>
      <c r="F2084" s="764"/>
      <c r="G2084" s="81" t="e">
        <f>G2085</f>
        <v>#REF!</v>
      </c>
    </row>
    <row r="2085" spans="1:7" x14ac:dyDescent="0.25">
      <c r="A2085" s="218" t="e">
        <f>'Запит 2-8'!#REF!</f>
        <v>#REF!</v>
      </c>
      <c r="B2085" s="241" t="e">
        <f>IF('Запит 2-8'!#REF!&lt;&gt;"",'Запит 2-8'!#REF!,"")</f>
        <v>#REF!</v>
      </c>
      <c r="C2085" s="242" t="e">
        <f>'Запит 2-8'!#REF!</f>
        <v>#REF!</v>
      </c>
      <c r="D2085" s="243" t="e">
        <f>'Запит 2-8'!#REF!</f>
        <v>#REF!</v>
      </c>
      <c r="E2085" s="349"/>
      <c r="F2085" s="352" t="e">
        <f>#REF!+#REF!</f>
        <v>#REF!</v>
      </c>
      <c r="G2085" s="81" t="e">
        <f t="shared" ref="G2085:G2099" si="138">IF(B2085&lt;&gt;"","Для друку","")</f>
        <v>#REF!</v>
      </c>
    </row>
    <row r="2086" spans="1:7" x14ac:dyDescent="0.25">
      <c r="A2086" s="218" t="e">
        <f>'Запит 2-8'!#REF!</f>
        <v>#REF!</v>
      </c>
      <c r="B2086" s="48" t="e">
        <f>IF('Запит 2-8'!#REF!&lt;&gt;"",'Запит 2-8'!#REF!,"")</f>
        <v>#REF!</v>
      </c>
      <c r="C2086" s="49" t="e">
        <f>'Запит 2-8'!#REF!</f>
        <v>#REF!</v>
      </c>
      <c r="D2086" s="50" t="e">
        <f>'Запит 2-8'!#REF!</f>
        <v>#REF!</v>
      </c>
      <c r="E2086" s="350"/>
      <c r="F2086" s="353" t="e">
        <f>#REF!+#REF!</f>
        <v>#REF!</v>
      </c>
      <c r="G2086" s="81" t="e">
        <f t="shared" si="138"/>
        <v>#REF!</v>
      </c>
    </row>
    <row r="2087" spans="1:7" x14ac:dyDescent="0.25">
      <c r="A2087" s="218" t="e">
        <f>'Запит 2-8'!#REF!</f>
        <v>#REF!</v>
      </c>
      <c r="B2087" s="48" t="e">
        <f>IF('Запит 2-8'!#REF!&lt;&gt;"",'Запит 2-8'!#REF!,"")</f>
        <v>#REF!</v>
      </c>
      <c r="C2087" s="49" t="e">
        <f>'Запит 2-8'!#REF!</f>
        <v>#REF!</v>
      </c>
      <c r="D2087" s="50" t="e">
        <f>'Запит 2-8'!#REF!</f>
        <v>#REF!</v>
      </c>
      <c r="E2087" s="350"/>
      <c r="F2087" s="353" t="e">
        <f>#REF!+#REF!</f>
        <v>#REF!</v>
      </c>
      <c r="G2087" s="81" t="e">
        <f t="shared" si="138"/>
        <v>#REF!</v>
      </c>
    </row>
    <row r="2088" spans="1:7" x14ac:dyDescent="0.25">
      <c r="A2088" s="218" t="e">
        <f>'Запит 2-8'!#REF!</f>
        <v>#REF!</v>
      </c>
      <c r="B2088" s="48" t="e">
        <f>IF('Запит 2-8'!#REF!&lt;&gt;"",'Запит 2-8'!#REF!,"")</f>
        <v>#REF!</v>
      </c>
      <c r="C2088" s="49" t="e">
        <f>'Запит 2-8'!#REF!</f>
        <v>#REF!</v>
      </c>
      <c r="D2088" s="50" t="e">
        <f>'Запит 2-8'!#REF!</f>
        <v>#REF!</v>
      </c>
      <c r="E2088" s="229"/>
      <c r="F2088" s="353" t="e">
        <f>#REF!+#REF!</f>
        <v>#REF!</v>
      </c>
      <c r="G2088" s="81" t="e">
        <f t="shared" si="138"/>
        <v>#REF!</v>
      </c>
    </row>
    <row r="2089" spans="1:7" x14ac:dyDescent="0.25">
      <c r="A2089" s="218" t="e">
        <f>'Запит 2-8'!#REF!</f>
        <v>#REF!</v>
      </c>
      <c r="B2089" s="48" t="e">
        <f>IF('Запит 2-8'!#REF!&lt;&gt;"",'Запит 2-8'!#REF!,"")</f>
        <v>#REF!</v>
      </c>
      <c r="C2089" s="49" t="e">
        <f>'Запит 2-8'!#REF!</f>
        <v>#REF!</v>
      </c>
      <c r="D2089" s="50" t="e">
        <f>'Запит 2-8'!#REF!</f>
        <v>#REF!</v>
      </c>
      <c r="E2089" s="350"/>
      <c r="F2089" s="353" t="e">
        <f>#REF!+#REF!</f>
        <v>#REF!</v>
      </c>
      <c r="G2089" s="81" t="e">
        <f t="shared" si="138"/>
        <v>#REF!</v>
      </c>
    </row>
    <row r="2090" spans="1:7" x14ac:dyDescent="0.25">
      <c r="A2090" s="218" t="e">
        <f>'Запит 2-8'!#REF!</f>
        <v>#REF!</v>
      </c>
      <c r="B2090" s="48" t="e">
        <f>IF('Запит 2-8'!#REF!&lt;&gt;"",'Запит 2-8'!#REF!,"")</f>
        <v>#REF!</v>
      </c>
      <c r="C2090" s="49" t="e">
        <f>'Запит 2-8'!#REF!</f>
        <v>#REF!</v>
      </c>
      <c r="D2090" s="50" t="e">
        <f>'Запит 2-8'!#REF!</f>
        <v>#REF!</v>
      </c>
      <c r="E2090" s="350"/>
      <c r="F2090" s="353" t="e">
        <f>#REF!+#REF!</f>
        <v>#REF!</v>
      </c>
      <c r="G2090" s="81" t="e">
        <f t="shared" si="138"/>
        <v>#REF!</v>
      </c>
    </row>
    <row r="2091" spans="1:7" x14ac:dyDescent="0.25">
      <c r="A2091" s="218" t="e">
        <f>'Запит 2-8'!#REF!</f>
        <v>#REF!</v>
      </c>
      <c r="B2091" s="48" t="e">
        <f>IF('Запит 2-8'!#REF!&lt;&gt;"",'Запит 2-8'!#REF!,"")</f>
        <v>#REF!</v>
      </c>
      <c r="C2091" s="49" t="e">
        <f>'Запит 2-8'!#REF!</f>
        <v>#REF!</v>
      </c>
      <c r="D2091" s="50" t="e">
        <f>'Запит 2-8'!#REF!</f>
        <v>#REF!</v>
      </c>
      <c r="E2091" s="350"/>
      <c r="F2091" s="353" t="e">
        <f>#REF!+#REF!</f>
        <v>#REF!</v>
      </c>
      <c r="G2091" s="81" t="e">
        <f t="shared" si="138"/>
        <v>#REF!</v>
      </c>
    </row>
    <row r="2092" spans="1:7" x14ac:dyDescent="0.25">
      <c r="A2092" s="218" t="e">
        <f>'Запит 2-8'!#REF!</f>
        <v>#REF!</v>
      </c>
      <c r="B2092" s="48" t="e">
        <f>IF('Запит 2-8'!#REF!&lt;&gt;"",'Запит 2-8'!#REF!,"")</f>
        <v>#REF!</v>
      </c>
      <c r="C2092" s="49" t="e">
        <f>'Запит 2-8'!#REF!</f>
        <v>#REF!</v>
      </c>
      <c r="D2092" s="50" t="e">
        <f>'Запит 2-8'!#REF!</f>
        <v>#REF!</v>
      </c>
      <c r="E2092" s="350"/>
      <c r="F2092" s="353" t="e">
        <f>#REF!+#REF!</f>
        <v>#REF!</v>
      </c>
      <c r="G2092" s="81" t="e">
        <f t="shared" si="138"/>
        <v>#REF!</v>
      </c>
    </row>
    <row r="2093" spans="1:7" x14ac:dyDescent="0.25">
      <c r="A2093" s="218" t="e">
        <f>'Запит 2-8'!#REF!</f>
        <v>#REF!</v>
      </c>
      <c r="B2093" s="48" t="e">
        <f>IF('Запит 2-8'!#REF!&lt;&gt;"",'Запит 2-8'!#REF!,"")</f>
        <v>#REF!</v>
      </c>
      <c r="C2093" s="49" t="e">
        <f>'Запит 2-8'!#REF!</f>
        <v>#REF!</v>
      </c>
      <c r="D2093" s="50" t="e">
        <f>'Запит 2-8'!#REF!</f>
        <v>#REF!</v>
      </c>
      <c r="E2093" s="350"/>
      <c r="F2093" s="353" t="e">
        <f>#REF!+#REF!</f>
        <v>#REF!</v>
      </c>
      <c r="G2093" s="81" t="e">
        <f t="shared" si="138"/>
        <v>#REF!</v>
      </c>
    </row>
    <row r="2094" spans="1:7" x14ac:dyDescent="0.25">
      <c r="A2094" s="218" t="e">
        <f>'Запит 2-8'!#REF!</f>
        <v>#REF!</v>
      </c>
      <c r="B2094" s="48" t="e">
        <f>IF('Запит 2-8'!#REF!&lt;&gt;"",'Запит 2-8'!#REF!,"")</f>
        <v>#REF!</v>
      </c>
      <c r="C2094" s="49" t="e">
        <f>'Запит 2-8'!#REF!</f>
        <v>#REF!</v>
      </c>
      <c r="D2094" s="50" t="e">
        <f>'Запит 2-8'!#REF!</f>
        <v>#REF!</v>
      </c>
      <c r="E2094" s="350"/>
      <c r="F2094" s="353" t="e">
        <f>#REF!+#REF!</f>
        <v>#REF!</v>
      </c>
      <c r="G2094" s="81" t="e">
        <f t="shared" si="138"/>
        <v>#REF!</v>
      </c>
    </row>
    <row r="2095" spans="1:7" x14ac:dyDescent="0.25">
      <c r="A2095" s="218" t="e">
        <f>'Запит 2-8'!#REF!</f>
        <v>#REF!</v>
      </c>
      <c r="B2095" s="48" t="e">
        <f>IF('Запит 2-8'!#REF!&lt;&gt;"",'Запит 2-8'!#REF!,"")</f>
        <v>#REF!</v>
      </c>
      <c r="C2095" s="49" t="e">
        <f>'Запит 2-8'!#REF!</f>
        <v>#REF!</v>
      </c>
      <c r="D2095" s="50" t="e">
        <f>'Запит 2-8'!#REF!</f>
        <v>#REF!</v>
      </c>
      <c r="E2095" s="350"/>
      <c r="F2095" s="353" t="e">
        <f>#REF!+#REF!</f>
        <v>#REF!</v>
      </c>
      <c r="G2095" s="81" t="e">
        <f t="shared" si="138"/>
        <v>#REF!</v>
      </c>
    </row>
    <row r="2096" spans="1:7" x14ac:dyDescent="0.25">
      <c r="A2096" s="218" t="e">
        <f>'Запит 2-8'!#REF!</f>
        <v>#REF!</v>
      </c>
      <c r="B2096" s="48" t="e">
        <f>IF('Запит 2-8'!#REF!&lt;&gt;"",'Запит 2-8'!#REF!,"")</f>
        <v>#REF!</v>
      </c>
      <c r="C2096" s="49" t="e">
        <f>'Запит 2-8'!#REF!</f>
        <v>#REF!</v>
      </c>
      <c r="D2096" s="50" t="e">
        <f>'Запит 2-8'!#REF!</f>
        <v>#REF!</v>
      </c>
      <c r="E2096" s="350"/>
      <c r="F2096" s="353" t="e">
        <f>#REF!+#REF!</f>
        <v>#REF!</v>
      </c>
      <c r="G2096" s="81" t="e">
        <f t="shared" si="138"/>
        <v>#REF!</v>
      </c>
    </row>
    <row r="2097" spans="1:7" x14ac:dyDescent="0.25">
      <c r="A2097" s="218" t="e">
        <f>'Запит 2-8'!#REF!</f>
        <v>#REF!</v>
      </c>
      <c r="B2097" s="48" t="e">
        <f>IF('Запит 2-8'!#REF!&lt;&gt;"",'Запит 2-8'!#REF!,"")</f>
        <v>#REF!</v>
      </c>
      <c r="C2097" s="49" t="e">
        <f>'Запит 2-8'!#REF!</f>
        <v>#REF!</v>
      </c>
      <c r="D2097" s="50" t="e">
        <f>'Запит 2-8'!#REF!</f>
        <v>#REF!</v>
      </c>
      <c r="E2097" s="350"/>
      <c r="F2097" s="353" t="e">
        <f>#REF!+#REF!</f>
        <v>#REF!</v>
      </c>
      <c r="G2097" s="81" t="e">
        <f t="shared" si="138"/>
        <v>#REF!</v>
      </c>
    </row>
    <row r="2098" spans="1:7" x14ac:dyDescent="0.25">
      <c r="A2098" s="218" t="e">
        <f>'Запит 2-8'!#REF!</f>
        <v>#REF!</v>
      </c>
      <c r="B2098" s="48" t="e">
        <f>IF('Запит 2-8'!#REF!&lt;&gt;"",'Запит 2-8'!#REF!,"")</f>
        <v>#REF!</v>
      </c>
      <c r="C2098" s="49" t="e">
        <f>'Запит 2-8'!#REF!</f>
        <v>#REF!</v>
      </c>
      <c r="D2098" s="50" t="e">
        <f>'Запит 2-8'!#REF!</f>
        <v>#REF!</v>
      </c>
      <c r="E2098" s="350"/>
      <c r="F2098" s="353" t="e">
        <f>#REF!+#REF!</f>
        <v>#REF!</v>
      </c>
      <c r="G2098" s="81" t="e">
        <f t="shared" si="138"/>
        <v>#REF!</v>
      </c>
    </row>
    <row r="2099" spans="1:7" x14ac:dyDescent="0.25">
      <c r="A2099" s="218" t="e">
        <f>'Запит 2-8'!#REF!</f>
        <v>#REF!</v>
      </c>
      <c r="B2099" s="237" t="e">
        <f>IF('Запит 2-8'!#REF!&lt;&gt;"",'Запит 2-8'!#REF!,"")</f>
        <v>#REF!</v>
      </c>
      <c r="C2099" s="238" t="e">
        <f>'Запит 2-8'!#REF!</f>
        <v>#REF!</v>
      </c>
      <c r="D2099" s="239" t="e">
        <f>'Запит 2-8'!#REF!</f>
        <v>#REF!</v>
      </c>
      <c r="E2099" s="351"/>
      <c r="F2099" s="354" t="e">
        <f>#REF!+#REF!</f>
        <v>#REF!</v>
      </c>
      <c r="G2099" s="81" t="e">
        <f t="shared" si="138"/>
        <v>#REF!</v>
      </c>
    </row>
    <row r="2100" spans="1:7" ht="12.75" x14ac:dyDescent="0.2">
      <c r="A2100" s="236" t="e">
        <f>'Запит 2-8'!#REF!</f>
        <v>#REF!</v>
      </c>
      <c r="B2100" s="762" t="s">
        <v>109</v>
      </c>
      <c r="C2100" s="763"/>
      <c r="D2100" s="763"/>
      <c r="E2100" s="764"/>
      <c r="F2100" s="764"/>
      <c r="G2100" s="81" t="e">
        <f>G2101</f>
        <v>#REF!</v>
      </c>
    </row>
    <row r="2101" spans="1:7" x14ac:dyDescent="0.25">
      <c r="A2101" s="218" t="e">
        <f>'Запит 2-8'!#REF!</f>
        <v>#REF!</v>
      </c>
      <c r="B2101" s="241" t="e">
        <f>IF('Запит 2-8'!#REF!&lt;&gt;"",'Запит 2-8'!#REF!,"")</f>
        <v>#REF!</v>
      </c>
      <c r="C2101" s="242" t="e">
        <f>'Запит 2-8'!#REF!</f>
        <v>#REF!</v>
      </c>
      <c r="D2101" s="243" t="e">
        <f>'Запит 2-8'!#REF!</f>
        <v>#REF!</v>
      </c>
      <c r="E2101" s="440" t="s">
        <v>30</v>
      </c>
      <c r="F2101" s="352" t="e">
        <f>#REF!+#REF!</f>
        <v>#REF!</v>
      </c>
      <c r="G2101" s="81" t="e">
        <f t="shared" ref="G2101:G2110" si="139">IF(B2101&lt;&gt;"","Для друку","")</f>
        <v>#REF!</v>
      </c>
    </row>
    <row r="2102" spans="1:7" x14ac:dyDescent="0.25">
      <c r="A2102" s="218" t="e">
        <f>'Запит 2-8'!#REF!</f>
        <v>#REF!</v>
      </c>
      <c r="B2102" s="48" t="e">
        <f>IF('Запит 2-8'!#REF!&lt;&gt;"",'Запит 2-8'!#REF!,"")</f>
        <v>#REF!</v>
      </c>
      <c r="C2102" s="49" t="e">
        <f>'Запит 2-8'!#REF!</f>
        <v>#REF!</v>
      </c>
      <c r="D2102" s="50" t="e">
        <f>'Запит 2-8'!#REF!</f>
        <v>#REF!</v>
      </c>
      <c r="E2102" s="441" t="s">
        <v>30</v>
      </c>
      <c r="F2102" s="353" t="e">
        <f>#REF!+#REF!</f>
        <v>#REF!</v>
      </c>
      <c r="G2102" s="81" t="e">
        <f t="shared" si="139"/>
        <v>#REF!</v>
      </c>
    </row>
    <row r="2103" spans="1:7" x14ac:dyDescent="0.25">
      <c r="A2103" s="218" t="e">
        <f>'Запит 2-8'!#REF!</f>
        <v>#REF!</v>
      </c>
      <c r="B2103" s="48" t="e">
        <f>IF('Запит 2-8'!#REF!&lt;&gt;"",'Запит 2-8'!#REF!,"")</f>
        <v>#REF!</v>
      </c>
      <c r="C2103" s="49" t="e">
        <f>'Запит 2-8'!#REF!</f>
        <v>#REF!</v>
      </c>
      <c r="D2103" s="50" t="e">
        <f>'Запит 2-8'!#REF!</f>
        <v>#REF!</v>
      </c>
      <c r="E2103" s="441" t="s">
        <v>30</v>
      </c>
      <c r="F2103" s="353" t="e">
        <f>#REF!+#REF!</f>
        <v>#REF!</v>
      </c>
      <c r="G2103" s="81" t="e">
        <f t="shared" si="139"/>
        <v>#REF!</v>
      </c>
    </row>
    <row r="2104" spans="1:7" x14ac:dyDescent="0.25">
      <c r="A2104" s="218" t="e">
        <f>'Запит 2-8'!#REF!</f>
        <v>#REF!</v>
      </c>
      <c r="B2104" s="48" t="e">
        <f>IF('Запит 2-8'!#REF!&lt;&gt;"",'Запит 2-8'!#REF!,"")</f>
        <v>#REF!</v>
      </c>
      <c r="C2104" s="49" t="e">
        <f>'Запит 2-8'!#REF!</f>
        <v>#REF!</v>
      </c>
      <c r="D2104" s="50" t="e">
        <f>'Запит 2-8'!#REF!</f>
        <v>#REF!</v>
      </c>
      <c r="E2104" s="441" t="s">
        <v>30</v>
      </c>
      <c r="F2104" s="353" t="e">
        <f>#REF!+#REF!</f>
        <v>#REF!</v>
      </c>
      <c r="G2104" s="81" t="e">
        <f t="shared" si="139"/>
        <v>#REF!</v>
      </c>
    </row>
    <row r="2105" spans="1:7" x14ac:dyDescent="0.25">
      <c r="A2105" s="218" t="e">
        <f>'Запит 2-8'!#REF!</f>
        <v>#REF!</v>
      </c>
      <c r="B2105" s="48" t="e">
        <f>IF('Запит 2-8'!#REF!&lt;&gt;"",'Запит 2-8'!#REF!,"")</f>
        <v>#REF!</v>
      </c>
      <c r="C2105" s="49" t="e">
        <f>'Запит 2-8'!#REF!</f>
        <v>#REF!</v>
      </c>
      <c r="D2105" s="50" t="e">
        <f>'Запит 2-8'!#REF!</f>
        <v>#REF!</v>
      </c>
      <c r="E2105" s="441" t="s">
        <v>30</v>
      </c>
      <c r="F2105" s="353" t="e">
        <f>#REF!+#REF!</f>
        <v>#REF!</v>
      </c>
      <c r="G2105" s="81" t="e">
        <f t="shared" si="139"/>
        <v>#REF!</v>
      </c>
    </row>
    <row r="2106" spans="1:7" x14ac:dyDescent="0.25">
      <c r="A2106" s="218" t="e">
        <f>'Запит 2-8'!#REF!</f>
        <v>#REF!</v>
      </c>
      <c r="B2106" s="48" t="e">
        <f>IF('Запит 2-8'!#REF!&lt;&gt;"",'Запит 2-8'!#REF!,"")</f>
        <v>#REF!</v>
      </c>
      <c r="C2106" s="49" t="e">
        <f>'Запит 2-8'!#REF!</f>
        <v>#REF!</v>
      </c>
      <c r="D2106" s="50" t="e">
        <f>'Запит 2-8'!#REF!</f>
        <v>#REF!</v>
      </c>
      <c r="E2106" s="441" t="s">
        <v>30</v>
      </c>
      <c r="F2106" s="353" t="e">
        <f>#REF!+#REF!</f>
        <v>#REF!</v>
      </c>
      <c r="G2106" s="81" t="e">
        <f t="shared" si="139"/>
        <v>#REF!</v>
      </c>
    </row>
    <row r="2107" spans="1:7" x14ac:dyDescent="0.25">
      <c r="A2107" s="218" t="e">
        <f>'Запит 2-8'!#REF!</f>
        <v>#REF!</v>
      </c>
      <c r="B2107" s="48" t="e">
        <f>IF('Запит 2-8'!#REF!&lt;&gt;"",'Запит 2-8'!#REF!,"")</f>
        <v>#REF!</v>
      </c>
      <c r="C2107" s="49" t="e">
        <f>'Запит 2-8'!#REF!</f>
        <v>#REF!</v>
      </c>
      <c r="D2107" s="50" t="e">
        <f>'Запит 2-8'!#REF!</f>
        <v>#REF!</v>
      </c>
      <c r="E2107" s="441" t="s">
        <v>30</v>
      </c>
      <c r="F2107" s="353" t="e">
        <f>#REF!+#REF!</f>
        <v>#REF!</v>
      </c>
      <c r="G2107" s="81" t="e">
        <f t="shared" si="139"/>
        <v>#REF!</v>
      </c>
    </row>
    <row r="2108" spans="1:7" x14ac:dyDescent="0.25">
      <c r="A2108" s="218" t="e">
        <f>'Запит 2-8'!#REF!</f>
        <v>#REF!</v>
      </c>
      <c r="B2108" s="48" t="e">
        <f>IF('Запит 2-8'!#REF!&lt;&gt;"",'Запит 2-8'!#REF!,"")</f>
        <v>#REF!</v>
      </c>
      <c r="C2108" s="49" t="e">
        <f>'Запит 2-8'!#REF!</f>
        <v>#REF!</v>
      </c>
      <c r="D2108" s="50" t="e">
        <f>'Запит 2-8'!#REF!</f>
        <v>#REF!</v>
      </c>
      <c r="E2108" s="441" t="s">
        <v>30</v>
      </c>
      <c r="F2108" s="353" t="e">
        <f>#REF!+#REF!</f>
        <v>#REF!</v>
      </c>
      <c r="G2108" s="81" t="e">
        <f t="shared" si="139"/>
        <v>#REF!</v>
      </c>
    </row>
    <row r="2109" spans="1:7" ht="12.75" customHeight="1" x14ac:dyDescent="0.25">
      <c r="A2109" s="218" t="e">
        <f>'Запит 2-8'!#REF!</f>
        <v>#REF!</v>
      </c>
      <c r="B2109" s="48" t="e">
        <f>IF('Запит 2-8'!#REF!&lt;&gt;"",'Запит 2-8'!#REF!,"")</f>
        <v>#REF!</v>
      </c>
      <c r="C2109" s="49" t="e">
        <f>'Запит 2-8'!#REF!</f>
        <v>#REF!</v>
      </c>
      <c r="D2109" s="50" t="e">
        <f>'Запит 2-8'!#REF!</f>
        <v>#REF!</v>
      </c>
      <c r="E2109" s="441" t="s">
        <v>30</v>
      </c>
      <c r="F2109" s="353" t="e">
        <f>#REF!+#REF!</f>
        <v>#REF!</v>
      </c>
      <c r="G2109" s="81" t="e">
        <f t="shared" si="139"/>
        <v>#REF!</v>
      </c>
    </row>
    <row r="2110" spans="1:7" ht="12.75" customHeight="1" x14ac:dyDescent="0.25">
      <c r="A2110" s="240" t="e">
        <f>'Запит 2-8'!#REF!</f>
        <v>#REF!</v>
      </c>
      <c r="B2110" s="48" t="e">
        <f>IF('Запит 2-8'!#REF!&lt;&gt;"",'Запит 2-8'!#REF!,"")</f>
        <v>#REF!</v>
      </c>
      <c r="C2110" s="49" t="e">
        <f>'Запит 2-8'!#REF!</f>
        <v>#REF!</v>
      </c>
      <c r="D2110" s="50" t="e">
        <f>'Запит 2-8'!#REF!</f>
        <v>#REF!</v>
      </c>
      <c r="E2110" s="442" t="s">
        <v>30</v>
      </c>
      <c r="F2110" s="354" t="e">
        <f>#REF!+#REF!</f>
        <v>#REF!</v>
      </c>
      <c r="G2110" s="81" t="e">
        <f t="shared" si="139"/>
        <v>#REF!</v>
      </c>
    </row>
    <row r="2111" spans="1:7" ht="12.75" customHeight="1" x14ac:dyDescent="0.2">
      <c r="A2111" s="773" t="e">
        <f>'Запит 2-8'!#REF!</f>
        <v>#REF!</v>
      </c>
      <c r="B2111" s="774"/>
      <c r="C2111" s="774"/>
      <c r="D2111" s="774"/>
      <c r="E2111" s="774"/>
      <c r="F2111" s="774"/>
      <c r="G2111" s="81" t="e">
        <f>G2112</f>
        <v>#REF!</v>
      </c>
    </row>
    <row r="2112" spans="1:7" ht="12.75" customHeight="1" x14ac:dyDescent="0.2">
      <c r="A2112" s="760" t="e">
        <f>'Запит 2-8'!#REF!</f>
        <v>#REF!</v>
      </c>
      <c r="B2112" s="761"/>
      <c r="C2112" s="761"/>
      <c r="D2112" s="761"/>
      <c r="E2112" s="761"/>
      <c r="F2112" s="761"/>
      <c r="G2112" s="81" t="e">
        <f>G2113</f>
        <v>#REF!</v>
      </c>
    </row>
    <row r="2113" spans="1:7" ht="12.75" x14ac:dyDescent="0.2">
      <c r="A2113" s="235" t="s">
        <v>4</v>
      </c>
      <c r="B2113" s="762" t="s">
        <v>106</v>
      </c>
      <c r="C2113" s="763"/>
      <c r="D2113" s="763"/>
      <c r="E2113" s="765"/>
      <c r="F2113" s="765"/>
      <c r="G2113" s="81" t="e">
        <f>G2114</f>
        <v>#REF!</v>
      </c>
    </row>
    <row r="2114" spans="1:7" x14ac:dyDescent="0.25">
      <c r="A2114" s="218" t="e">
        <f>'Запит 2-8'!#REF!</f>
        <v>#REF!</v>
      </c>
      <c r="B2114" s="241" t="e">
        <f>IF('Запит 2-8'!#REF!&lt;&gt;"",'Запит 2-8'!#REF!,"")</f>
        <v>#REF!</v>
      </c>
      <c r="C2114" s="242" t="e">
        <f>'Запит 2-8'!#REF!</f>
        <v>#REF!</v>
      </c>
      <c r="D2114" s="243" t="e">
        <f>'Запит 2-8'!#REF!</f>
        <v>#REF!</v>
      </c>
      <c r="E2114" s="349"/>
      <c r="F2114" s="352" t="e">
        <f>#REF!+#REF!</f>
        <v>#REF!</v>
      </c>
      <c r="G2114" s="81" t="e">
        <f>IF(B2114&lt;&gt;"","Для друку","")</f>
        <v>#REF!</v>
      </c>
    </row>
    <row r="2115" spans="1:7" x14ac:dyDescent="0.25">
      <c r="A2115" s="218" t="e">
        <f>'Запит 2-8'!#REF!</f>
        <v>#REF!</v>
      </c>
      <c r="B2115" s="48" t="e">
        <f>IF('Запит 2-8'!#REF!&lt;&gt;"",'Запит 2-8'!#REF!,"")</f>
        <v>#REF!</v>
      </c>
      <c r="C2115" s="49" t="e">
        <f>'Запит 2-8'!#REF!</f>
        <v>#REF!</v>
      </c>
      <c r="D2115" s="50" t="e">
        <f>'Запит 2-8'!#REF!</f>
        <v>#REF!</v>
      </c>
      <c r="E2115" s="350"/>
      <c r="F2115" s="353" t="e">
        <f>#REF!+#REF!</f>
        <v>#REF!</v>
      </c>
      <c r="G2115" s="81" t="e">
        <f t="shared" ref="G2115:G2128" si="140">IF(B2115&lt;&gt;"","Для друку","")</f>
        <v>#REF!</v>
      </c>
    </row>
    <row r="2116" spans="1:7" x14ac:dyDescent="0.25">
      <c r="A2116" s="218" t="e">
        <f>'Запит 2-8'!#REF!</f>
        <v>#REF!</v>
      </c>
      <c r="B2116" s="48" t="e">
        <f>IF('Запит 2-8'!#REF!&lt;&gt;"",'Запит 2-8'!#REF!,"")</f>
        <v>#REF!</v>
      </c>
      <c r="C2116" s="49" t="e">
        <f>'Запит 2-8'!#REF!</f>
        <v>#REF!</v>
      </c>
      <c r="D2116" s="50" t="e">
        <f>'Запит 2-8'!#REF!</f>
        <v>#REF!</v>
      </c>
      <c r="E2116" s="350"/>
      <c r="F2116" s="353" t="e">
        <f>#REF!+#REF!</f>
        <v>#REF!</v>
      </c>
      <c r="G2116" s="81" t="e">
        <f t="shared" si="140"/>
        <v>#REF!</v>
      </c>
    </row>
    <row r="2117" spans="1:7" x14ac:dyDescent="0.25">
      <c r="A2117" s="218" t="e">
        <f>'Запит 2-8'!#REF!</f>
        <v>#REF!</v>
      </c>
      <c r="B2117" s="48" t="e">
        <f>IF('Запит 2-8'!#REF!&lt;&gt;"",'Запит 2-8'!#REF!,"")</f>
        <v>#REF!</v>
      </c>
      <c r="C2117" s="49" t="e">
        <f>'Запит 2-8'!#REF!</f>
        <v>#REF!</v>
      </c>
      <c r="D2117" s="50" t="e">
        <f>'Запит 2-8'!#REF!</f>
        <v>#REF!</v>
      </c>
      <c r="E2117" s="229"/>
      <c r="F2117" s="353" t="e">
        <f>#REF!+#REF!</f>
        <v>#REF!</v>
      </c>
      <c r="G2117" s="81" t="e">
        <f t="shared" si="140"/>
        <v>#REF!</v>
      </c>
    </row>
    <row r="2118" spans="1:7" x14ac:dyDescent="0.25">
      <c r="A2118" s="218" t="e">
        <f>'Запит 2-8'!#REF!</f>
        <v>#REF!</v>
      </c>
      <c r="B2118" s="48" t="e">
        <f>IF('Запит 2-8'!#REF!&lt;&gt;"",'Запит 2-8'!#REF!,"")</f>
        <v>#REF!</v>
      </c>
      <c r="C2118" s="49" t="e">
        <f>'Запит 2-8'!#REF!</f>
        <v>#REF!</v>
      </c>
      <c r="D2118" s="50" t="e">
        <f>'Запит 2-8'!#REF!</f>
        <v>#REF!</v>
      </c>
      <c r="E2118" s="350"/>
      <c r="F2118" s="353" t="e">
        <f>#REF!+#REF!</f>
        <v>#REF!</v>
      </c>
      <c r="G2118" s="81" t="e">
        <f t="shared" si="140"/>
        <v>#REF!</v>
      </c>
    </row>
    <row r="2119" spans="1:7" x14ac:dyDescent="0.25">
      <c r="A2119" s="218" t="e">
        <f>'Запит 2-8'!#REF!</f>
        <v>#REF!</v>
      </c>
      <c r="B2119" s="48" t="e">
        <f>IF('Запит 2-8'!#REF!&lt;&gt;"",'Запит 2-8'!#REF!,"")</f>
        <v>#REF!</v>
      </c>
      <c r="C2119" s="49" t="e">
        <f>'Запит 2-8'!#REF!</f>
        <v>#REF!</v>
      </c>
      <c r="D2119" s="50" t="e">
        <f>'Запит 2-8'!#REF!</f>
        <v>#REF!</v>
      </c>
      <c r="E2119" s="350"/>
      <c r="F2119" s="353" t="e">
        <f>#REF!+#REF!</f>
        <v>#REF!</v>
      </c>
      <c r="G2119" s="81" t="e">
        <f t="shared" si="140"/>
        <v>#REF!</v>
      </c>
    </row>
    <row r="2120" spans="1:7" x14ac:dyDescent="0.25">
      <c r="A2120" s="218" t="e">
        <f>'Запит 2-8'!#REF!</f>
        <v>#REF!</v>
      </c>
      <c r="B2120" s="48" t="e">
        <f>IF('Запит 2-8'!#REF!&lt;&gt;"",'Запит 2-8'!#REF!,"")</f>
        <v>#REF!</v>
      </c>
      <c r="C2120" s="49" t="e">
        <f>'Запит 2-8'!#REF!</f>
        <v>#REF!</v>
      </c>
      <c r="D2120" s="50" t="e">
        <f>'Запит 2-8'!#REF!</f>
        <v>#REF!</v>
      </c>
      <c r="E2120" s="350"/>
      <c r="F2120" s="353" t="e">
        <f>#REF!+#REF!</f>
        <v>#REF!</v>
      </c>
      <c r="G2120" s="81" t="e">
        <f t="shared" si="140"/>
        <v>#REF!</v>
      </c>
    </row>
    <row r="2121" spans="1:7" x14ac:dyDescent="0.25">
      <c r="A2121" s="218" t="e">
        <f>'Запит 2-8'!#REF!</f>
        <v>#REF!</v>
      </c>
      <c r="B2121" s="48" t="e">
        <f>IF('Запит 2-8'!#REF!&lt;&gt;"",'Запит 2-8'!#REF!,"")</f>
        <v>#REF!</v>
      </c>
      <c r="C2121" s="49" t="e">
        <f>'Запит 2-8'!#REF!</f>
        <v>#REF!</v>
      </c>
      <c r="D2121" s="50" t="e">
        <f>'Запит 2-8'!#REF!</f>
        <v>#REF!</v>
      </c>
      <c r="E2121" s="350"/>
      <c r="F2121" s="353" t="e">
        <f>#REF!+#REF!</f>
        <v>#REF!</v>
      </c>
      <c r="G2121" s="81" t="e">
        <f t="shared" si="140"/>
        <v>#REF!</v>
      </c>
    </row>
    <row r="2122" spans="1:7" x14ac:dyDescent="0.25">
      <c r="A2122" s="218" t="e">
        <f>'Запит 2-8'!#REF!</f>
        <v>#REF!</v>
      </c>
      <c r="B2122" s="48" t="e">
        <f>IF('Запит 2-8'!#REF!&lt;&gt;"",'Запит 2-8'!#REF!,"")</f>
        <v>#REF!</v>
      </c>
      <c r="C2122" s="49" t="e">
        <f>'Запит 2-8'!#REF!</f>
        <v>#REF!</v>
      </c>
      <c r="D2122" s="50" t="e">
        <f>'Запит 2-8'!#REF!</f>
        <v>#REF!</v>
      </c>
      <c r="E2122" s="350"/>
      <c r="F2122" s="353" t="e">
        <f>#REF!+#REF!</f>
        <v>#REF!</v>
      </c>
      <c r="G2122" s="81" t="e">
        <f t="shared" si="140"/>
        <v>#REF!</v>
      </c>
    </row>
    <row r="2123" spans="1:7" x14ac:dyDescent="0.25">
      <c r="A2123" s="218" t="e">
        <f>'Запит 2-8'!#REF!</f>
        <v>#REF!</v>
      </c>
      <c r="B2123" s="48" t="e">
        <f>IF('Запит 2-8'!#REF!&lt;&gt;"",'Запит 2-8'!#REF!,"")</f>
        <v>#REF!</v>
      </c>
      <c r="C2123" s="49" t="e">
        <f>'Запит 2-8'!#REF!</f>
        <v>#REF!</v>
      </c>
      <c r="D2123" s="50" t="e">
        <f>'Запит 2-8'!#REF!</f>
        <v>#REF!</v>
      </c>
      <c r="E2123" s="350"/>
      <c r="F2123" s="353" t="e">
        <f>#REF!+#REF!</f>
        <v>#REF!</v>
      </c>
      <c r="G2123" s="81" t="e">
        <f t="shared" si="140"/>
        <v>#REF!</v>
      </c>
    </row>
    <row r="2124" spans="1:7" x14ac:dyDescent="0.25">
      <c r="A2124" s="218" t="e">
        <f>'Запит 2-8'!#REF!</f>
        <v>#REF!</v>
      </c>
      <c r="B2124" s="48" t="e">
        <f>IF('Запит 2-8'!#REF!&lt;&gt;"",'Запит 2-8'!#REF!,"")</f>
        <v>#REF!</v>
      </c>
      <c r="C2124" s="49" t="e">
        <f>'Запит 2-8'!#REF!</f>
        <v>#REF!</v>
      </c>
      <c r="D2124" s="50" t="e">
        <f>'Запит 2-8'!#REF!</f>
        <v>#REF!</v>
      </c>
      <c r="E2124" s="350"/>
      <c r="F2124" s="353" t="e">
        <f>#REF!+#REF!</f>
        <v>#REF!</v>
      </c>
      <c r="G2124" s="81" t="e">
        <f t="shared" si="140"/>
        <v>#REF!</v>
      </c>
    </row>
    <row r="2125" spans="1:7" x14ac:dyDescent="0.25">
      <c r="A2125" s="218" t="e">
        <f>'Запит 2-8'!#REF!</f>
        <v>#REF!</v>
      </c>
      <c r="B2125" s="48" t="e">
        <f>IF('Запит 2-8'!#REF!&lt;&gt;"",'Запит 2-8'!#REF!,"")</f>
        <v>#REF!</v>
      </c>
      <c r="C2125" s="49" t="e">
        <f>'Запит 2-8'!#REF!</f>
        <v>#REF!</v>
      </c>
      <c r="D2125" s="50" t="e">
        <f>'Запит 2-8'!#REF!</f>
        <v>#REF!</v>
      </c>
      <c r="E2125" s="350"/>
      <c r="F2125" s="353" t="e">
        <f>#REF!+#REF!</f>
        <v>#REF!</v>
      </c>
      <c r="G2125" s="81" t="e">
        <f t="shared" si="140"/>
        <v>#REF!</v>
      </c>
    </row>
    <row r="2126" spans="1:7" x14ac:dyDescent="0.25">
      <c r="A2126" s="218" t="e">
        <f>'Запит 2-8'!#REF!</f>
        <v>#REF!</v>
      </c>
      <c r="B2126" s="48" t="e">
        <f>IF('Запит 2-8'!#REF!&lt;&gt;"",'Запит 2-8'!#REF!,"")</f>
        <v>#REF!</v>
      </c>
      <c r="C2126" s="49" t="e">
        <f>'Запит 2-8'!#REF!</f>
        <v>#REF!</v>
      </c>
      <c r="D2126" s="50" t="e">
        <f>'Запит 2-8'!#REF!</f>
        <v>#REF!</v>
      </c>
      <c r="E2126" s="350"/>
      <c r="F2126" s="353" t="e">
        <f>#REF!+#REF!</f>
        <v>#REF!</v>
      </c>
      <c r="G2126" s="81" t="e">
        <f t="shared" si="140"/>
        <v>#REF!</v>
      </c>
    </row>
    <row r="2127" spans="1:7" x14ac:dyDescent="0.25">
      <c r="A2127" s="218" t="e">
        <f>'Запит 2-8'!#REF!</f>
        <v>#REF!</v>
      </c>
      <c r="B2127" s="48" t="e">
        <f>IF('Запит 2-8'!#REF!&lt;&gt;"",'Запит 2-8'!#REF!,"")</f>
        <v>#REF!</v>
      </c>
      <c r="C2127" s="49" t="e">
        <f>'Запит 2-8'!#REF!</f>
        <v>#REF!</v>
      </c>
      <c r="D2127" s="50" t="e">
        <f>'Запит 2-8'!#REF!</f>
        <v>#REF!</v>
      </c>
      <c r="E2127" s="350"/>
      <c r="F2127" s="353" t="e">
        <f>#REF!+#REF!</f>
        <v>#REF!</v>
      </c>
      <c r="G2127" s="81" t="e">
        <f t="shared" si="140"/>
        <v>#REF!</v>
      </c>
    </row>
    <row r="2128" spans="1:7" x14ac:dyDescent="0.25">
      <c r="A2128" s="218" t="e">
        <f>'Запит 2-8'!#REF!</f>
        <v>#REF!</v>
      </c>
      <c r="B2128" s="237" t="e">
        <f>IF('Запит 2-8'!#REF!&lt;&gt;"",'Запит 2-8'!#REF!,"")</f>
        <v>#REF!</v>
      </c>
      <c r="C2128" s="238" t="e">
        <f>'Запит 2-8'!#REF!</f>
        <v>#REF!</v>
      </c>
      <c r="D2128" s="239" t="e">
        <f>'Запит 2-8'!#REF!</f>
        <v>#REF!</v>
      </c>
      <c r="E2128" s="351"/>
      <c r="F2128" s="354" t="e">
        <f>#REF!+#REF!</f>
        <v>#REF!</v>
      </c>
      <c r="G2128" s="81" t="e">
        <f t="shared" si="140"/>
        <v>#REF!</v>
      </c>
    </row>
    <row r="2129" spans="1:7" ht="12.75" x14ac:dyDescent="0.2">
      <c r="A2129" s="236" t="e">
        <f>'Запит 2-8'!#REF!</f>
        <v>#REF!</v>
      </c>
      <c r="B2129" s="762" t="s">
        <v>107</v>
      </c>
      <c r="C2129" s="763"/>
      <c r="D2129" s="763"/>
      <c r="E2129" s="764"/>
      <c r="F2129" s="764"/>
      <c r="G2129" s="81" t="e">
        <f>G2130</f>
        <v>#REF!</v>
      </c>
    </row>
    <row r="2130" spans="1:7" x14ac:dyDescent="0.25">
      <c r="A2130" s="218" t="e">
        <f>'Запит 2-8'!#REF!</f>
        <v>#REF!</v>
      </c>
      <c r="B2130" s="241" t="e">
        <f>IF('Запит 2-8'!#REF!&lt;&gt;"",'Запит 2-8'!#REF!,"")</f>
        <v>#REF!</v>
      </c>
      <c r="C2130" s="242" t="e">
        <f>'Запит 2-8'!#REF!</f>
        <v>#REF!</v>
      </c>
      <c r="D2130" s="243" t="e">
        <f>'Запит 2-8'!#REF!</f>
        <v>#REF!</v>
      </c>
      <c r="E2130" s="349"/>
      <c r="F2130" s="352" t="e">
        <f>#REF!+#REF!</f>
        <v>#REF!</v>
      </c>
      <c r="G2130" s="81" t="e">
        <f t="shared" ref="G2130:G2144" si="141">IF(B2130&lt;&gt;"","Для друку","")</f>
        <v>#REF!</v>
      </c>
    </row>
    <row r="2131" spans="1:7" x14ac:dyDescent="0.25">
      <c r="A2131" s="218" t="e">
        <f>'Запит 2-8'!#REF!</f>
        <v>#REF!</v>
      </c>
      <c r="B2131" s="48" t="e">
        <f>IF('Запит 2-8'!#REF!&lt;&gt;"",'Запит 2-8'!#REF!,"")</f>
        <v>#REF!</v>
      </c>
      <c r="C2131" s="49" t="e">
        <f>'Запит 2-8'!#REF!</f>
        <v>#REF!</v>
      </c>
      <c r="D2131" s="50" t="e">
        <f>'Запит 2-8'!#REF!</f>
        <v>#REF!</v>
      </c>
      <c r="E2131" s="350"/>
      <c r="F2131" s="353" t="e">
        <f>#REF!+#REF!</f>
        <v>#REF!</v>
      </c>
      <c r="G2131" s="81" t="e">
        <f t="shared" si="141"/>
        <v>#REF!</v>
      </c>
    </row>
    <row r="2132" spans="1:7" x14ac:dyDescent="0.25">
      <c r="A2132" s="218" t="e">
        <f>'Запит 2-8'!#REF!</f>
        <v>#REF!</v>
      </c>
      <c r="B2132" s="48" t="e">
        <f>IF('Запит 2-8'!#REF!&lt;&gt;"",'Запит 2-8'!#REF!,"")</f>
        <v>#REF!</v>
      </c>
      <c r="C2132" s="49" t="e">
        <f>'Запит 2-8'!#REF!</f>
        <v>#REF!</v>
      </c>
      <c r="D2132" s="50" t="e">
        <f>'Запит 2-8'!#REF!</f>
        <v>#REF!</v>
      </c>
      <c r="E2132" s="350"/>
      <c r="F2132" s="353" t="e">
        <f>#REF!+#REF!</f>
        <v>#REF!</v>
      </c>
      <c r="G2132" s="81" t="e">
        <f t="shared" si="141"/>
        <v>#REF!</v>
      </c>
    </row>
    <row r="2133" spans="1:7" x14ac:dyDescent="0.25">
      <c r="A2133" s="218" t="e">
        <f>'Запит 2-8'!#REF!</f>
        <v>#REF!</v>
      </c>
      <c r="B2133" s="48" t="e">
        <f>IF('Запит 2-8'!#REF!&lt;&gt;"",'Запит 2-8'!#REF!,"")</f>
        <v>#REF!</v>
      </c>
      <c r="C2133" s="49" t="e">
        <f>'Запит 2-8'!#REF!</f>
        <v>#REF!</v>
      </c>
      <c r="D2133" s="50" t="e">
        <f>'Запит 2-8'!#REF!</f>
        <v>#REF!</v>
      </c>
      <c r="E2133" s="229"/>
      <c r="F2133" s="353" t="e">
        <f>#REF!+#REF!</f>
        <v>#REF!</v>
      </c>
      <c r="G2133" s="81" t="e">
        <f t="shared" si="141"/>
        <v>#REF!</v>
      </c>
    </row>
    <row r="2134" spans="1:7" x14ac:dyDescent="0.25">
      <c r="A2134" s="218" t="e">
        <f>'Запит 2-8'!#REF!</f>
        <v>#REF!</v>
      </c>
      <c r="B2134" s="48" t="e">
        <f>IF('Запит 2-8'!#REF!&lt;&gt;"",'Запит 2-8'!#REF!,"")</f>
        <v>#REF!</v>
      </c>
      <c r="C2134" s="49" t="e">
        <f>'Запит 2-8'!#REF!</f>
        <v>#REF!</v>
      </c>
      <c r="D2134" s="50" t="e">
        <f>'Запит 2-8'!#REF!</f>
        <v>#REF!</v>
      </c>
      <c r="E2134" s="350"/>
      <c r="F2134" s="353" t="e">
        <f>#REF!+#REF!</f>
        <v>#REF!</v>
      </c>
      <c r="G2134" s="81" t="e">
        <f t="shared" si="141"/>
        <v>#REF!</v>
      </c>
    </row>
    <row r="2135" spans="1:7" x14ac:dyDescent="0.25">
      <c r="A2135" s="218" t="e">
        <f>'Запит 2-8'!#REF!</f>
        <v>#REF!</v>
      </c>
      <c r="B2135" s="48" t="e">
        <f>IF('Запит 2-8'!#REF!&lt;&gt;"",'Запит 2-8'!#REF!,"")</f>
        <v>#REF!</v>
      </c>
      <c r="C2135" s="49" t="e">
        <f>'Запит 2-8'!#REF!</f>
        <v>#REF!</v>
      </c>
      <c r="D2135" s="50" t="e">
        <f>'Запит 2-8'!#REF!</f>
        <v>#REF!</v>
      </c>
      <c r="E2135" s="350"/>
      <c r="F2135" s="353" t="e">
        <f>#REF!+#REF!</f>
        <v>#REF!</v>
      </c>
      <c r="G2135" s="81" t="e">
        <f t="shared" si="141"/>
        <v>#REF!</v>
      </c>
    </row>
    <row r="2136" spans="1:7" x14ac:dyDescent="0.25">
      <c r="A2136" s="218" t="e">
        <f>'Запит 2-8'!#REF!</f>
        <v>#REF!</v>
      </c>
      <c r="B2136" s="48" t="e">
        <f>IF('Запит 2-8'!#REF!&lt;&gt;"",'Запит 2-8'!#REF!,"")</f>
        <v>#REF!</v>
      </c>
      <c r="C2136" s="49" t="e">
        <f>'Запит 2-8'!#REF!</f>
        <v>#REF!</v>
      </c>
      <c r="D2136" s="50" t="e">
        <f>'Запит 2-8'!#REF!</f>
        <v>#REF!</v>
      </c>
      <c r="E2136" s="350"/>
      <c r="F2136" s="353" t="e">
        <f>#REF!+#REF!</f>
        <v>#REF!</v>
      </c>
      <c r="G2136" s="81" t="e">
        <f t="shared" si="141"/>
        <v>#REF!</v>
      </c>
    </row>
    <row r="2137" spans="1:7" x14ac:dyDescent="0.25">
      <c r="A2137" s="218" t="e">
        <f>'Запит 2-8'!#REF!</f>
        <v>#REF!</v>
      </c>
      <c r="B2137" s="48" t="e">
        <f>IF('Запит 2-8'!#REF!&lt;&gt;"",'Запит 2-8'!#REF!,"")</f>
        <v>#REF!</v>
      </c>
      <c r="C2137" s="49" t="e">
        <f>'Запит 2-8'!#REF!</f>
        <v>#REF!</v>
      </c>
      <c r="D2137" s="50" t="e">
        <f>'Запит 2-8'!#REF!</f>
        <v>#REF!</v>
      </c>
      <c r="E2137" s="350"/>
      <c r="F2137" s="353" t="e">
        <f>#REF!+#REF!</f>
        <v>#REF!</v>
      </c>
      <c r="G2137" s="81" t="e">
        <f t="shared" si="141"/>
        <v>#REF!</v>
      </c>
    </row>
    <row r="2138" spans="1:7" x14ac:dyDescent="0.25">
      <c r="A2138" s="218" t="e">
        <f>'Запит 2-8'!#REF!</f>
        <v>#REF!</v>
      </c>
      <c r="B2138" s="48" t="e">
        <f>IF('Запит 2-8'!#REF!&lt;&gt;"",'Запит 2-8'!#REF!,"")</f>
        <v>#REF!</v>
      </c>
      <c r="C2138" s="49" t="e">
        <f>'Запит 2-8'!#REF!</f>
        <v>#REF!</v>
      </c>
      <c r="D2138" s="50" t="e">
        <f>'Запит 2-8'!#REF!</f>
        <v>#REF!</v>
      </c>
      <c r="E2138" s="350"/>
      <c r="F2138" s="353" t="e">
        <f>#REF!+#REF!</f>
        <v>#REF!</v>
      </c>
      <c r="G2138" s="81" t="e">
        <f t="shared" si="141"/>
        <v>#REF!</v>
      </c>
    </row>
    <row r="2139" spans="1:7" x14ac:dyDescent="0.25">
      <c r="A2139" s="218" t="e">
        <f>'Запит 2-8'!#REF!</f>
        <v>#REF!</v>
      </c>
      <c r="B2139" s="48" t="e">
        <f>IF('Запит 2-8'!#REF!&lt;&gt;"",'Запит 2-8'!#REF!,"")</f>
        <v>#REF!</v>
      </c>
      <c r="C2139" s="49" t="e">
        <f>'Запит 2-8'!#REF!</f>
        <v>#REF!</v>
      </c>
      <c r="D2139" s="50" t="e">
        <f>'Запит 2-8'!#REF!</f>
        <v>#REF!</v>
      </c>
      <c r="E2139" s="350"/>
      <c r="F2139" s="353" t="e">
        <f>#REF!+#REF!</f>
        <v>#REF!</v>
      </c>
      <c r="G2139" s="81" t="e">
        <f t="shared" si="141"/>
        <v>#REF!</v>
      </c>
    </row>
    <row r="2140" spans="1:7" x14ac:dyDescent="0.25">
      <c r="A2140" s="218" t="e">
        <f>'Запит 2-8'!#REF!</f>
        <v>#REF!</v>
      </c>
      <c r="B2140" s="48" t="e">
        <f>IF('Запит 2-8'!#REF!&lt;&gt;"",'Запит 2-8'!#REF!,"")</f>
        <v>#REF!</v>
      </c>
      <c r="C2140" s="49" t="e">
        <f>'Запит 2-8'!#REF!</f>
        <v>#REF!</v>
      </c>
      <c r="D2140" s="50" t="e">
        <f>'Запит 2-8'!#REF!</f>
        <v>#REF!</v>
      </c>
      <c r="E2140" s="350"/>
      <c r="F2140" s="353" t="e">
        <f>#REF!+#REF!</f>
        <v>#REF!</v>
      </c>
      <c r="G2140" s="81" t="e">
        <f t="shared" si="141"/>
        <v>#REF!</v>
      </c>
    </row>
    <row r="2141" spans="1:7" x14ac:dyDescent="0.25">
      <c r="A2141" s="218" t="e">
        <f>'Запит 2-8'!#REF!</f>
        <v>#REF!</v>
      </c>
      <c r="B2141" s="48" t="e">
        <f>IF('Запит 2-8'!#REF!&lt;&gt;"",'Запит 2-8'!#REF!,"")</f>
        <v>#REF!</v>
      </c>
      <c r="C2141" s="49" t="e">
        <f>'Запит 2-8'!#REF!</f>
        <v>#REF!</v>
      </c>
      <c r="D2141" s="50" t="e">
        <f>'Запит 2-8'!#REF!</f>
        <v>#REF!</v>
      </c>
      <c r="E2141" s="350"/>
      <c r="F2141" s="353" t="e">
        <f>#REF!+#REF!</f>
        <v>#REF!</v>
      </c>
      <c r="G2141" s="81" t="e">
        <f t="shared" si="141"/>
        <v>#REF!</v>
      </c>
    </row>
    <row r="2142" spans="1:7" x14ac:dyDescent="0.25">
      <c r="A2142" s="218" t="e">
        <f>'Запит 2-8'!#REF!</f>
        <v>#REF!</v>
      </c>
      <c r="B2142" s="48" t="e">
        <f>IF('Запит 2-8'!#REF!&lt;&gt;"",'Запит 2-8'!#REF!,"")</f>
        <v>#REF!</v>
      </c>
      <c r="C2142" s="49" t="e">
        <f>'Запит 2-8'!#REF!</f>
        <v>#REF!</v>
      </c>
      <c r="D2142" s="50" t="e">
        <f>'Запит 2-8'!#REF!</f>
        <v>#REF!</v>
      </c>
      <c r="E2142" s="350"/>
      <c r="F2142" s="353" t="e">
        <f>#REF!+#REF!</f>
        <v>#REF!</v>
      </c>
      <c r="G2142" s="81" t="e">
        <f t="shared" si="141"/>
        <v>#REF!</v>
      </c>
    </row>
    <row r="2143" spans="1:7" x14ac:dyDescent="0.25">
      <c r="A2143" s="218" t="e">
        <f>'Запит 2-8'!#REF!</f>
        <v>#REF!</v>
      </c>
      <c r="B2143" s="48" t="e">
        <f>IF('Запит 2-8'!#REF!&lt;&gt;"",'Запит 2-8'!#REF!,"")</f>
        <v>#REF!</v>
      </c>
      <c r="C2143" s="49" t="e">
        <f>'Запит 2-8'!#REF!</f>
        <v>#REF!</v>
      </c>
      <c r="D2143" s="50" t="e">
        <f>'Запит 2-8'!#REF!</f>
        <v>#REF!</v>
      </c>
      <c r="E2143" s="350"/>
      <c r="F2143" s="353" t="e">
        <f>#REF!+#REF!</f>
        <v>#REF!</v>
      </c>
      <c r="G2143" s="81" t="e">
        <f t="shared" si="141"/>
        <v>#REF!</v>
      </c>
    </row>
    <row r="2144" spans="1:7" x14ac:dyDescent="0.25">
      <c r="A2144" s="218" t="e">
        <f>'Запит 2-8'!#REF!</f>
        <v>#REF!</v>
      </c>
      <c r="B2144" s="237" t="e">
        <f>IF('Запит 2-8'!#REF!&lt;&gt;"",'Запит 2-8'!#REF!,"")</f>
        <v>#REF!</v>
      </c>
      <c r="C2144" s="238" t="e">
        <f>'Запит 2-8'!#REF!</f>
        <v>#REF!</v>
      </c>
      <c r="D2144" s="239" t="e">
        <f>'Запит 2-8'!#REF!</f>
        <v>#REF!</v>
      </c>
      <c r="E2144" s="351"/>
      <c r="F2144" s="354" t="e">
        <f>#REF!+#REF!</f>
        <v>#REF!</v>
      </c>
      <c r="G2144" s="81" t="e">
        <f t="shared" si="141"/>
        <v>#REF!</v>
      </c>
    </row>
    <row r="2145" spans="1:7" ht="12.75" x14ac:dyDescent="0.2">
      <c r="A2145" s="236" t="e">
        <f>'Запит 2-8'!#REF!</f>
        <v>#REF!</v>
      </c>
      <c r="B2145" s="762" t="s">
        <v>108</v>
      </c>
      <c r="C2145" s="763"/>
      <c r="D2145" s="763"/>
      <c r="E2145" s="764"/>
      <c r="F2145" s="764"/>
      <c r="G2145" s="81" t="e">
        <f>G2146</f>
        <v>#REF!</v>
      </c>
    </row>
    <row r="2146" spans="1:7" x14ac:dyDescent="0.25">
      <c r="A2146" s="218" t="e">
        <f>'Запит 2-8'!#REF!</f>
        <v>#REF!</v>
      </c>
      <c r="B2146" s="241" t="e">
        <f>IF('Запит 2-8'!#REF!&lt;&gt;"",'Запит 2-8'!#REF!,"")</f>
        <v>#REF!</v>
      </c>
      <c r="C2146" s="242" t="e">
        <f>'Запит 2-8'!#REF!</f>
        <v>#REF!</v>
      </c>
      <c r="D2146" s="243" t="e">
        <f>'Запит 2-8'!#REF!</f>
        <v>#REF!</v>
      </c>
      <c r="E2146" s="349"/>
      <c r="F2146" s="352" t="e">
        <f>#REF!+#REF!</f>
        <v>#REF!</v>
      </c>
      <c r="G2146" s="81" t="e">
        <f t="shared" ref="G2146:G2160" si="142">IF(B2146&lt;&gt;"","Для друку","")</f>
        <v>#REF!</v>
      </c>
    </row>
    <row r="2147" spans="1:7" x14ac:dyDescent="0.25">
      <c r="A2147" s="218" t="e">
        <f>'Запит 2-8'!#REF!</f>
        <v>#REF!</v>
      </c>
      <c r="B2147" s="48" t="e">
        <f>IF('Запит 2-8'!#REF!&lt;&gt;"",'Запит 2-8'!#REF!,"")</f>
        <v>#REF!</v>
      </c>
      <c r="C2147" s="49" t="e">
        <f>'Запит 2-8'!#REF!</f>
        <v>#REF!</v>
      </c>
      <c r="D2147" s="50" t="e">
        <f>'Запит 2-8'!#REF!</f>
        <v>#REF!</v>
      </c>
      <c r="E2147" s="350"/>
      <c r="F2147" s="353" t="e">
        <f>#REF!+#REF!</f>
        <v>#REF!</v>
      </c>
      <c r="G2147" s="81" t="e">
        <f t="shared" si="142"/>
        <v>#REF!</v>
      </c>
    </row>
    <row r="2148" spans="1:7" x14ac:dyDescent="0.25">
      <c r="A2148" s="218" t="e">
        <f>'Запит 2-8'!#REF!</f>
        <v>#REF!</v>
      </c>
      <c r="B2148" s="48" t="e">
        <f>IF('Запит 2-8'!#REF!&lt;&gt;"",'Запит 2-8'!#REF!,"")</f>
        <v>#REF!</v>
      </c>
      <c r="C2148" s="49" t="e">
        <f>'Запит 2-8'!#REF!</f>
        <v>#REF!</v>
      </c>
      <c r="D2148" s="50" t="e">
        <f>'Запит 2-8'!#REF!</f>
        <v>#REF!</v>
      </c>
      <c r="E2148" s="350"/>
      <c r="F2148" s="353" t="e">
        <f>#REF!+#REF!</f>
        <v>#REF!</v>
      </c>
      <c r="G2148" s="81" t="e">
        <f t="shared" si="142"/>
        <v>#REF!</v>
      </c>
    </row>
    <row r="2149" spans="1:7" x14ac:dyDescent="0.25">
      <c r="A2149" s="218" t="e">
        <f>'Запит 2-8'!#REF!</f>
        <v>#REF!</v>
      </c>
      <c r="B2149" s="48" t="e">
        <f>IF('Запит 2-8'!#REF!&lt;&gt;"",'Запит 2-8'!#REF!,"")</f>
        <v>#REF!</v>
      </c>
      <c r="C2149" s="49" t="e">
        <f>'Запит 2-8'!#REF!</f>
        <v>#REF!</v>
      </c>
      <c r="D2149" s="50" t="e">
        <f>'Запит 2-8'!#REF!</f>
        <v>#REF!</v>
      </c>
      <c r="E2149" s="229"/>
      <c r="F2149" s="353" t="e">
        <f>#REF!+#REF!</f>
        <v>#REF!</v>
      </c>
      <c r="G2149" s="81" t="e">
        <f t="shared" si="142"/>
        <v>#REF!</v>
      </c>
    </row>
    <row r="2150" spans="1:7" x14ac:dyDescent="0.25">
      <c r="A2150" s="218" t="e">
        <f>'Запит 2-8'!#REF!</f>
        <v>#REF!</v>
      </c>
      <c r="B2150" s="48" t="e">
        <f>IF('Запит 2-8'!#REF!&lt;&gt;"",'Запит 2-8'!#REF!,"")</f>
        <v>#REF!</v>
      </c>
      <c r="C2150" s="49" t="e">
        <f>'Запит 2-8'!#REF!</f>
        <v>#REF!</v>
      </c>
      <c r="D2150" s="50" t="e">
        <f>'Запит 2-8'!#REF!</f>
        <v>#REF!</v>
      </c>
      <c r="E2150" s="350"/>
      <c r="F2150" s="353" t="e">
        <f>#REF!+#REF!</f>
        <v>#REF!</v>
      </c>
      <c r="G2150" s="81" t="e">
        <f t="shared" si="142"/>
        <v>#REF!</v>
      </c>
    </row>
    <row r="2151" spans="1:7" x14ac:dyDescent="0.25">
      <c r="A2151" s="218" t="e">
        <f>'Запит 2-8'!#REF!</f>
        <v>#REF!</v>
      </c>
      <c r="B2151" s="48" t="e">
        <f>IF('Запит 2-8'!#REF!&lt;&gt;"",'Запит 2-8'!#REF!,"")</f>
        <v>#REF!</v>
      </c>
      <c r="C2151" s="49" t="e">
        <f>'Запит 2-8'!#REF!</f>
        <v>#REF!</v>
      </c>
      <c r="D2151" s="50" t="e">
        <f>'Запит 2-8'!#REF!</f>
        <v>#REF!</v>
      </c>
      <c r="E2151" s="350"/>
      <c r="F2151" s="353" t="e">
        <f>#REF!+#REF!</f>
        <v>#REF!</v>
      </c>
      <c r="G2151" s="81" t="e">
        <f t="shared" si="142"/>
        <v>#REF!</v>
      </c>
    </row>
    <row r="2152" spans="1:7" x14ac:dyDescent="0.25">
      <c r="A2152" s="218" t="e">
        <f>'Запит 2-8'!#REF!</f>
        <v>#REF!</v>
      </c>
      <c r="B2152" s="48" t="e">
        <f>IF('Запит 2-8'!#REF!&lt;&gt;"",'Запит 2-8'!#REF!,"")</f>
        <v>#REF!</v>
      </c>
      <c r="C2152" s="49" t="e">
        <f>'Запит 2-8'!#REF!</f>
        <v>#REF!</v>
      </c>
      <c r="D2152" s="50" t="e">
        <f>'Запит 2-8'!#REF!</f>
        <v>#REF!</v>
      </c>
      <c r="E2152" s="350"/>
      <c r="F2152" s="353" t="e">
        <f>#REF!+#REF!</f>
        <v>#REF!</v>
      </c>
      <c r="G2152" s="81" t="e">
        <f t="shared" si="142"/>
        <v>#REF!</v>
      </c>
    </row>
    <row r="2153" spans="1:7" x14ac:dyDescent="0.25">
      <c r="A2153" s="218" t="e">
        <f>'Запит 2-8'!#REF!</f>
        <v>#REF!</v>
      </c>
      <c r="B2153" s="48" t="e">
        <f>IF('Запит 2-8'!#REF!&lt;&gt;"",'Запит 2-8'!#REF!,"")</f>
        <v>#REF!</v>
      </c>
      <c r="C2153" s="49" t="e">
        <f>'Запит 2-8'!#REF!</f>
        <v>#REF!</v>
      </c>
      <c r="D2153" s="50" t="e">
        <f>'Запит 2-8'!#REF!</f>
        <v>#REF!</v>
      </c>
      <c r="E2153" s="350"/>
      <c r="F2153" s="353" t="e">
        <f>#REF!+#REF!</f>
        <v>#REF!</v>
      </c>
      <c r="G2153" s="81" t="e">
        <f t="shared" si="142"/>
        <v>#REF!</v>
      </c>
    </row>
    <row r="2154" spans="1:7" x14ac:dyDescent="0.25">
      <c r="A2154" s="218" t="e">
        <f>'Запит 2-8'!#REF!</f>
        <v>#REF!</v>
      </c>
      <c r="B2154" s="48" t="e">
        <f>IF('Запит 2-8'!#REF!&lt;&gt;"",'Запит 2-8'!#REF!,"")</f>
        <v>#REF!</v>
      </c>
      <c r="C2154" s="49" t="e">
        <f>'Запит 2-8'!#REF!</f>
        <v>#REF!</v>
      </c>
      <c r="D2154" s="50" t="e">
        <f>'Запит 2-8'!#REF!</f>
        <v>#REF!</v>
      </c>
      <c r="E2154" s="350"/>
      <c r="F2154" s="353" t="e">
        <f>#REF!+#REF!</f>
        <v>#REF!</v>
      </c>
      <c r="G2154" s="81" t="e">
        <f t="shared" si="142"/>
        <v>#REF!</v>
      </c>
    </row>
    <row r="2155" spans="1:7" x14ac:dyDescent="0.25">
      <c r="A2155" s="218" t="e">
        <f>'Запит 2-8'!#REF!</f>
        <v>#REF!</v>
      </c>
      <c r="B2155" s="48" t="e">
        <f>IF('Запит 2-8'!#REF!&lt;&gt;"",'Запит 2-8'!#REF!,"")</f>
        <v>#REF!</v>
      </c>
      <c r="C2155" s="49" t="e">
        <f>'Запит 2-8'!#REF!</f>
        <v>#REF!</v>
      </c>
      <c r="D2155" s="50" t="e">
        <f>'Запит 2-8'!#REF!</f>
        <v>#REF!</v>
      </c>
      <c r="E2155" s="350"/>
      <c r="F2155" s="353" t="e">
        <f>#REF!+#REF!</f>
        <v>#REF!</v>
      </c>
      <c r="G2155" s="81" t="e">
        <f t="shared" si="142"/>
        <v>#REF!</v>
      </c>
    </row>
    <row r="2156" spans="1:7" x14ac:dyDescent="0.25">
      <c r="A2156" s="218" t="e">
        <f>'Запит 2-8'!#REF!</f>
        <v>#REF!</v>
      </c>
      <c r="B2156" s="48" t="e">
        <f>IF('Запит 2-8'!#REF!&lt;&gt;"",'Запит 2-8'!#REF!,"")</f>
        <v>#REF!</v>
      </c>
      <c r="C2156" s="49" t="e">
        <f>'Запит 2-8'!#REF!</f>
        <v>#REF!</v>
      </c>
      <c r="D2156" s="50" t="e">
        <f>'Запит 2-8'!#REF!</f>
        <v>#REF!</v>
      </c>
      <c r="E2156" s="350"/>
      <c r="F2156" s="353" t="e">
        <f>#REF!+#REF!</f>
        <v>#REF!</v>
      </c>
      <c r="G2156" s="81" t="e">
        <f t="shared" si="142"/>
        <v>#REF!</v>
      </c>
    </row>
    <row r="2157" spans="1:7" x14ac:dyDescent="0.25">
      <c r="A2157" s="218" t="e">
        <f>'Запит 2-8'!#REF!</f>
        <v>#REF!</v>
      </c>
      <c r="B2157" s="48" t="e">
        <f>IF('Запит 2-8'!#REF!&lt;&gt;"",'Запит 2-8'!#REF!,"")</f>
        <v>#REF!</v>
      </c>
      <c r="C2157" s="49" t="e">
        <f>'Запит 2-8'!#REF!</f>
        <v>#REF!</v>
      </c>
      <c r="D2157" s="50" t="e">
        <f>'Запит 2-8'!#REF!</f>
        <v>#REF!</v>
      </c>
      <c r="E2157" s="350"/>
      <c r="F2157" s="353" t="e">
        <f>#REF!+#REF!</f>
        <v>#REF!</v>
      </c>
      <c r="G2157" s="81" t="e">
        <f t="shared" si="142"/>
        <v>#REF!</v>
      </c>
    </row>
    <row r="2158" spans="1:7" x14ac:dyDescent="0.25">
      <c r="A2158" s="218" t="e">
        <f>'Запит 2-8'!#REF!</f>
        <v>#REF!</v>
      </c>
      <c r="B2158" s="48" t="e">
        <f>IF('Запит 2-8'!#REF!&lt;&gt;"",'Запит 2-8'!#REF!,"")</f>
        <v>#REF!</v>
      </c>
      <c r="C2158" s="49" t="e">
        <f>'Запит 2-8'!#REF!</f>
        <v>#REF!</v>
      </c>
      <c r="D2158" s="50" t="e">
        <f>'Запит 2-8'!#REF!</f>
        <v>#REF!</v>
      </c>
      <c r="E2158" s="350"/>
      <c r="F2158" s="353" t="e">
        <f>#REF!+#REF!</f>
        <v>#REF!</v>
      </c>
      <c r="G2158" s="81" t="e">
        <f t="shared" si="142"/>
        <v>#REF!</v>
      </c>
    </row>
    <row r="2159" spans="1:7" x14ac:dyDescent="0.25">
      <c r="A2159" s="218" t="e">
        <f>'Запит 2-8'!#REF!</f>
        <v>#REF!</v>
      </c>
      <c r="B2159" s="48" t="e">
        <f>IF('Запит 2-8'!#REF!&lt;&gt;"",'Запит 2-8'!#REF!,"")</f>
        <v>#REF!</v>
      </c>
      <c r="C2159" s="49" t="e">
        <f>'Запит 2-8'!#REF!</f>
        <v>#REF!</v>
      </c>
      <c r="D2159" s="50" t="e">
        <f>'Запит 2-8'!#REF!</f>
        <v>#REF!</v>
      </c>
      <c r="E2159" s="350"/>
      <c r="F2159" s="353" t="e">
        <f>#REF!+#REF!</f>
        <v>#REF!</v>
      </c>
      <c r="G2159" s="81" t="e">
        <f t="shared" si="142"/>
        <v>#REF!</v>
      </c>
    </row>
    <row r="2160" spans="1:7" x14ac:dyDescent="0.25">
      <c r="A2160" s="218" t="e">
        <f>'Запит 2-8'!#REF!</f>
        <v>#REF!</v>
      </c>
      <c r="B2160" s="237" t="e">
        <f>IF('Запит 2-8'!#REF!&lt;&gt;"",'Запит 2-8'!#REF!,"")</f>
        <v>#REF!</v>
      </c>
      <c r="C2160" s="238" t="e">
        <f>'Запит 2-8'!#REF!</f>
        <v>#REF!</v>
      </c>
      <c r="D2160" s="239" t="e">
        <f>'Запит 2-8'!#REF!</f>
        <v>#REF!</v>
      </c>
      <c r="E2160" s="351"/>
      <c r="F2160" s="354" t="e">
        <f>#REF!+#REF!</f>
        <v>#REF!</v>
      </c>
      <c r="G2160" s="81" t="e">
        <f t="shared" si="142"/>
        <v>#REF!</v>
      </c>
    </row>
    <row r="2161" spans="1:7" ht="12.75" x14ac:dyDescent="0.2">
      <c r="A2161" s="236" t="e">
        <f>'Запит 2-8'!#REF!</f>
        <v>#REF!</v>
      </c>
      <c r="B2161" s="762" t="s">
        <v>109</v>
      </c>
      <c r="C2161" s="763"/>
      <c r="D2161" s="763"/>
      <c r="E2161" s="764"/>
      <c r="F2161" s="764"/>
      <c r="G2161" s="81" t="e">
        <f>G2162</f>
        <v>#REF!</v>
      </c>
    </row>
    <row r="2162" spans="1:7" x14ac:dyDescent="0.25">
      <c r="A2162" s="218" t="e">
        <f>'Запит 2-8'!#REF!</f>
        <v>#REF!</v>
      </c>
      <c r="B2162" s="241" t="e">
        <f>IF('Запит 2-8'!#REF!&lt;&gt;"",'Запит 2-8'!#REF!,"")</f>
        <v>#REF!</v>
      </c>
      <c r="C2162" s="242" t="e">
        <f>'Запит 2-8'!#REF!</f>
        <v>#REF!</v>
      </c>
      <c r="D2162" s="243" t="e">
        <f>'Запит 2-8'!#REF!</f>
        <v>#REF!</v>
      </c>
      <c r="E2162" s="440" t="s">
        <v>30</v>
      </c>
      <c r="F2162" s="352" t="e">
        <f>#REF!+#REF!</f>
        <v>#REF!</v>
      </c>
      <c r="G2162" s="81" t="e">
        <f t="shared" ref="G2162:G2171" si="143">IF(B2162&lt;&gt;"","Для друку","")</f>
        <v>#REF!</v>
      </c>
    </row>
    <row r="2163" spans="1:7" x14ac:dyDescent="0.25">
      <c r="A2163" s="218" t="e">
        <f>'Запит 2-8'!#REF!</f>
        <v>#REF!</v>
      </c>
      <c r="B2163" s="48" t="e">
        <f>IF('Запит 2-8'!#REF!&lt;&gt;"",'Запит 2-8'!#REF!,"")</f>
        <v>#REF!</v>
      </c>
      <c r="C2163" s="49" t="e">
        <f>'Запит 2-8'!#REF!</f>
        <v>#REF!</v>
      </c>
      <c r="D2163" s="50" t="e">
        <f>'Запит 2-8'!#REF!</f>
        <v>#REF!</v>
      </c>
      <c r="E2163" s="441" t="s">
        <v>30</v>
      </c>
      <c r="F2163" s="353" t="e">
        <f>#REF!+#REF!</f>
        <v>#REF!</v>
      </c>
      <c r="G2163" s="81" t="e">
        <f t="shared" si="143"/>
        <v>#REF!</v>
      </c>
    </row>
    <row r="2164" spans="1:7" x14ac:dyDescent="0.25">
      <c r="A2164" s="218" t="e">
        <f>'Запит 2-8'!#REF!</f>
        <v>#REF!</v>
      </c>
      <c r="B2164" s="48" t="e">
        <f>IF('Запит 2-8'!#REF!&lt;&gt;"",'Запит 2-8'!#REF!,"")</f>
        <v>#REF!</v>
      </c>
      <c r="C2164" s="49" t="e">
        <f>'Запит 2-8'!#REF!</f>
        <v>#REF!</v>
      </c>
      <c r="D2164" s="50" t="e">
        <f>'Запит 2-8'!#REF!</f>
        <v>#REF!</v>
      </c>
      <c r="E2164" s="441" t="s">
        <v>30</v>
      </c>
      <c r="F2164" s="353" t="e">
        <f>#REF!+#REF!</f>
        <v>#REF!</v>
      </c>
      <c r="G2164" s="81" t="e">
        <f t="shared" si="143"/>
        <v>#REF!</v>
      </c>
    </row>
    <row r="2165" spans="1:7" x14ac:dyDescent="0.25">
      <c r="A2165" s="218" t="e">
        <f>'Запит 2-8'!#REF!</f>
        <v>#REF!</v>
      </c>
      <c r="B2165" s="48" t="e">
        <f>IF('Запит 2-8'!#REF!&lt;&gt;"",'Запит 2-8'!#REF!,"")</f>
        <v>#REF!</v>
      </c>
      <c r="C2165" s="49" t="e">
        <f>'Запит 2-8'!#REF!</f>
        <v>#REF!</v>
      </c>
      <c r="D2165" s="50" t="e">
        <f>'Запит 2-8'!#REF!</f>
        <v>#REF!</v>
      </c>
      <c r="E2165" s="441" t="s">
        <v>30</v>
      </c>
      <c r="F2165" s="353" t="e">
        <f>#REF!+#REF!</f>
        <v>#REF!</v>
      </c>
      <c r="G2165" s="81" t="e">
        <f t="shared" si="143"/>
        <v>#REF!</v>
      </c>
    </row>
    <row r="2166" spans="1:7" x14ac:dyDescent="0.25">
      <c r="A2166" s="218" t="e">
        <f>'Запит 2-8'!#REF!</f>
        <v>#REF!</v>
      </c>
      <c r="B2166" s="48" t="e">
        <f>IF('Запит 2-8'!#REF!&lt;&gt;"",'Запит 2-8'!#REF!,"")</f>
        <v>#REF!</v>
      </c>
      <c r="C2166" s="49" t="e">
        <f>'Запит 2-8'!#REF!</f>
        <v>#REF!</v>
      </c>
      <c r="D2166" s="50" t="e">
        <f>'Запит 2-8'!#REF!</f>
        <v>#REF!</v>
      </c>
      <c r="E2166" s="441" t="s">
        <v>30</v>
      </c>
      <c r="F2166" s="353" t="e">
        <f>#REF!+#REF!</f>
        <v>#REF!</v>
      </c>
      <c r="G2166" s="81" t="e">
        <f t="shared" si="143"/>
        <v>#REF!</v>
      </c>
    </row>
    <row r="2167" spans="1:7" x14ac:dyDescent="0.25">
      <c r="A2167" s="218" t="e">
        <f>'Запит 2-8'!#REF!</f>
        <v>#REF!</v>
      </c>
      <c r="B2167" s="48" t="e">
        <f>IF('Запит 2-8'!#REF!&lt;&gt;"",'Запит 2-8'!#REF!,"")</f>
        <v>#REF!</v>
      </c>
      <c r="C2167" s="49" t="e">
        <f>'Запит 2-8'!#REF!</f>
        <v>#REF!</v>
      </c>
      <c r="D2167" s="50" t="e">
        <f>'Запит 2-8'!#REF!</f>
        <v>#REF!</v>
      </c>
      <c r="E2167" s="441" t="s">
        <v>30</v>
      </c>
      <c r="F2167" s="353" t="e">
        <f>#REF!+#REF!</f>
        <v>#REF!</v>
      </c>
      <c r="G2167" s="81" t="e">
        <f t="shared" si="143"/>
        <v>#REF!</v>
      </c>
    </row>
    <row r="2168" spans="1:7" x14ac:dyDescent="0.25">
      <c r="A2168" s="218" t="e">
        <f>'Запит 2-8'!#REF!</f>
        <v>#REF!</v>
      </c>
      <c r="B2168" s="48" t="e">
        <f>IF('Запит 2-8'!#REF!&lt;&gt;"",'Запит 2-8'!#REF!,"")</f>
        <v>#REF!</v>
      </c>
      <c r="C2168" s="49" t="e">
        <f>'Запит 2-8'!#REF!</f>
        <v>#REF!</v>
      </c>
      <c r="D2168" s="50" t="e">
        <f>'Запит 2-8'!#REF!</f>
        <v>#REF!</v>
      </c>
      <c r="E2168" s="441" t="s">
        <v>30</v>
      </c>
      <c r="F2168" s="353" t="e">
        <f>#REF!+#REF!</f>
        <v>#REF!</v>
      </c>
      <c r="G2168" s="81" t="e">
        <f t="shared" si="143"/>
        <v>#REF!</v>
      </c>
    </row>
    <row r="2169" spans="1:7" x14ac:dyDescent="0.25">
      <c r="A2169" s="218" t="e">
        <f>'Запит 2-8'!#REF!</f>
        <v>#REF!</v>
      </c>
      <c r="B2169" s="48" t="e">
        <f>IF('Запит 2-8'!#REF!&lt;&gt;"",'Запит 2-8'!#REF!,"")</f>
        <v>#REF!</v>
      </c>
      <c r="C2169" s="49" t="e">
        <f>'Запит 2-8'!#REF!</f>
        <v>#REF!</v>
      </c>
      <c r="D2169" s="50" t="e">
        <f>'Запит 2-8'!#REF!</f>
        <v>#REF!</v>
      </c>
      <c r="E2169" s="441" t="s">
        <v>30</v>
      </c>
      <c r="F2169" s="353" t="e">
        <f>#REF!+#REF!</f>
        <v>#REF!</v>
      </c>
      <c r="G2169" s="81" t="e">
        <f t="shared" si="143"/>
        <v>#REF!</v>
      </c>
    </row>
    <row r="2170" spans="1:7" ht="12.75" customHeight="1" x14ac:dyDescent="0.25">
      <c r="A2170" s="218" t="e">
        <f>'Запит 2-8'!#REF!</f>
        <v>#REF!</v>
      </c>
      <c r="B2170" s="48" t="e">
        <f>IF('Запит 2-8'!#REF!&lt;&gt;"",'Запит 2-8'!#REF!,"")</f>
        <v>#REF!</v>
      </c>
      <c r="C2170" s="49" t="e">
        <f>'Запит 2-8'!#REF!</f>
        <v>#REF!</v>
      </c>
      <c r="D2170" s="50" t="e">
        <f>'Запит 2-8'!#REF!</f>
        <v>#REF!</v>
      </c>
      <c r="E2170" s="441" t="s">
        <v>30</v>
      </c>
      <c r="F2170" s="353" t="e">
        <f>#REF!+#REF!</f>
        <v>#REF!</v>
      </c>
      <c r="G2170" s="81" t="e">
        <f t="shared" si="143"/>
        <v>#REF!</v>
      </c>
    </row>
    <row r="2171" spans="1:7" x14ac:dyDescent="0.25">
      <c r="A2171" s="240" t="e">
        <f>'Запит 2-8'!#REF!</f>
        <v>#REF!</v>
      </c>
      <c r="B2171" s="48" t="e">
        <f>IF('Запит 2-8'!#REF!&lt;&gt;"",'Запит 2-8'!#REF!,"")</f>
        <v>#REF!</v>
      </c>
      <c r="C2171" s="49" t="e">
        <f>'Запит 2-8'!#REF!</f>
        <v>#REF!</v>
      </c>
      <c r="D2171" s="50" t="e">
        <f>'Запит 2-8'!#REF!</f>
        <v>#REF!</v>
      </c>
      <c r="E2171" s="442" t="s">
        <v>30</v>
      </c>
      <c r="F2171" s="354" t="e">
        <f>#REF!+#REF!</f>
        <v>#REF!</v>
      </c>
      <c r="G2171" s="81" t="e">
        <f t="shared" si="143"/>
        <v>#REF!</v>
      </c>
    </row>
    <row r="2172" spans="1:7" ht="12.75" customHeight="1" x14ac:dyDescent="0.2">
      <c r="A2172" s="760" t="e">
        <f>'Запит 2-8'!#REF!</f>
        <v>#REF!</v>
      </c>
      <c r="B2172" s="761"/>
      <c r="C2172" s="761"/>
      <c r="D2172" s="761"/>
      <c r="E2172" s="761"/>
      <c r="F2172" s="761"/>
      <c r="G2172" s="81" t="e">
        <f>G2173</f>
        <v>#REF!</v>
      </c>
    </row>
    <row r="2173" spans="1:7" ht="12.75" x14ac:dyDescent="0.2">
      <c r="A2173" s="235" t="s">
        <v>4</v>
      </c>
      <c r="B2173" s="762" t="s">
        <v>106</v>
      </c>
      <c r="C2173" s="763"/>
      <c r="D2173" s="763"/>
      <c r="E2173" s="765"/>
      <c r="F2173" s="765"/>
      <c r="G2173" s="81" t="e">
        <f>G2174</f>
        <v>#REF!</v>
      </c>
    </row>
    <row r="2174" spans="1:7" x14ac:dyDescent="0.25">
      <c r="A2174" s="218" t="e">
        <f>'Запит 2-8'!#REF!</f>
        <v>#REF!</v>
      </c>
      <c r="B2174" s="241" t="e">
        <f>IF('Запит 2-8'!#REF!&lt;&gt;"",'Запит 2-8'!#REF!,"")</f>
        <v>#REF!</v>
      </c>
      <c r="C2174" s="242" t="e">
        <f>'Запит 2-8'!#REF!</f>
        <v>#REF!</v>
      </c>
      <c r="D2174" s="243" t="e">
        <f>'Запит 2-8'!#REF!</f>
        <v>#REF!</v>
      </c>
      <c r="E2174" s="349"/>
      <c r="F2174" s="352" t="e">
        <f>#REF!+#REF!</f>
        <v>#REF!</v>
      </c>
      <c r="G2174" s="81" t="e">
        <f>IF(B2174&lt;&gt;"","Для друку","")</f>
        <v>#REF!</v>
      </c>
    </row>
    <row r="2175" spans="1:7" x14ac:dyDescent="0.25">
      <c r="A2175" s="218" t="e">
        <f>'Запит 2-8'!#REF!</f>
        <v>#REF!</v>
      </c>
      <c r="B2175" s="48" t="e">
        <f>IF('Запит 2-8'!#REF!&lt;&gt;"",'Запит 2-8'!#REF!,"")</f>
        <v>#REF!</v>
      </c>
      <c r="C2175" s="49" t="e">
        <f>'Запит 2-8'!#REF!</f>
        <v>#REF!</v>
      </c>
      <c r="D2175" s="50" t="e">
        <f>'Запит 2-8'!#REF!</f>
        <v>#REF!</v>
      </c>
      <c r="E2175" s="350"/>
      <c r="F2175" s="353" t="e">
        <f>#REF!+#REF!</f>
        <v>#REF!</v>
      </c>
      <c r="G2175" s="81" t="e">
        <f t="shared" ref="G2175:G2187" si="144">IF(B2175&lt;&gt;"","Для друку","")</f>
        <v>#REF!</v>
      </c>
    </row>
    <row r="2176" spans="1:7" x14ac:dyDescent="0.25">
      <c r="A2176" s="218" t="e">
        <f>'Запит 2-8'!#REF!</f>
        <v>#REF!</v>
      </c>
      <c r="B2176" s="48" t="e">
        <f>IF('Запит 2-8'!#REF!&lt;&gt;"",'Запит 2-8'!#REF!,"")</f>
        <v>#REF!</v>
      </c>
      <c r="C2176" s="49" t="e">
        <f>'Запит 2-8'!#REF!</f>
        <v>#REF!</v>
      </c>
      <c r="D2176" s="50" t="e">
        <f>'Запит 2-8'!#REF!</f>
        <v>#REF!</v>
      </c>
      <c r="E2176" s="350"/>
      <c r="F2176" s="353" t="e">
        <f>#REF!+#REF!</f>
        <v>#REF!</v>
      </c>
      <c r="G2176" s="81" t="e">
        <f t="shared" si="144"/>
        <v>#REF!</v>
      </c>
    </row>
    <row r="2177" spans="1:7" x14ac:dyDescent="0.25">
      <c r="A2177" s="218" t="e">
        <f>'Запит 2-8'!#REF!</f>
        <v>#REF!</v>
      </c>
      <c r="B2177" s="48" t="e">
        <f>IF('Запит 2-8'!#REF!&lt;&gt;"",'Запит 2-8'!#REF!,"")</f>
        <v>#REF!</v>
      </c>
      <c r="C2177" s="49" t="e">
        <f>'Запит 2-8'!#REF!</f>
        <v>#REF!</v>
      </c>
      <c r="D2177" s="50" t="e">
        <f>'Запит 2-8'!#REF!</f>
        <v>#REF!</v>
      </c>
      <c r="E2177" s="229"/>
      <c r="F2177" s="353" t="e">
        <f>#REF!+#REF!</f>
        <v>#REF!</v>
      </c>
      <c r="G2177" s="81" t="e">
        <f t="shared" si="144"/>
        <v>#REF!</v>
      </c>
    </row>
    <row r="2178" spans="1:7" x14ac:dyDescent="0.25">
      <c r="A2178" s="218" t="e">
        <f>'Запит 2-8'!#REF!</f>
        <v>#REF!</v>
      </c>
      <c r="B2178" s="48" t="e">
        <f>IF('Запит 2-8'!#REF!&lt;&gt;"",'Запит 2-8'!#REF!,"")</f>
        <v>#REF!</v>
      </c>
      <c r="C2178" s="49" t="e">
        <f>'Запит 2-8'!#REF!</f>
        <v>#REF!</v>
      </c>
      <c r="D2178" s="50" t="e">
        <f>'Запит 2-8'!#REF!</f>
        <v>#REF!</v>
      </c>
      <c r="E2178" s="350"/>
      <c r="F2178" s="353" t="e">
        <f>#REF!+#REF!</f>
        <v>#REF!</v>
      </c>
      <c r="G2178" s="81" t="e">
        <f t="shared" si="144"/>
        <v>#REF!</v>
      </c>
    </row>
    <row r="2179" spans="1:7" x14ac:dyDescent="0.25">
      <c r="A2179" s="218" t="e">
        <f>'Запит 2-8'!#REF!</f>
        <v>#REF!</v>
      </c>
      <c r="B2179" s="48" t="e">
        <f>IF('Запит 2-8'!#REF!&lt;&gt;"",'Запит 2-8'!#REF!,"")</f>
        <v>#REF!</v>
      </c>
      <c r="C2179" s="49" t="e">
        <f>'Запит 2-8'!#REF!</f>
        <v>#REF!</v>
      </c>
      <c r="D2179" s="50" t="e">
        <f>'Запит 2-8'!#REF!</f>
        <v>#REF!</v>
      </c>
      <c r="E2179" s="350"/>
      <c r="F2179" s="353" t="e">
        <f>#REF!+#REF!</f>
        <v>#REF!</v>
      </c>
      <c r="G2179" s="81" t="e">
        <f t="shared" si="144"/>
        <v>#REF!</v>
      </c>
    </row>
    <row r="2180" spans="1:7" x14ac:dyDescent="0.25">
      <c r="A2180" s="218" t="e">
        <f>'Запит 2-8'!#REF!</f>
        <v>#REF!</v>
      </c>
      <c r="B2180" s="48" t="e">
        <f>IF('Запит 2-8'!#REF!&lt;&gt;"",'Запит 2-8'!#REF!,"")</f>
        <v>#REF!</v>
      </c>
      <c r="C2180" s="49" t="e">
        <f>'Запит 2-8'!#REF!</f>
        <v>#REF!</v>
      </c>
      <c r="D2180" s="50" t="e">
        <f>'Запит 2-8'!#REF!</f>
        <v>#REF!</v>
      </c>
      <c r="E2180" s="350"/>
      <c r="F2180" s="353" t="e">
        <f>#REF!+#REF!</f>
        <v>#REF!</v>
      </c>
      <c r="G2180" s="81" t="e">
        <f t="shared" si="144"/>
        <v>#REF!</v>
      </c>
    </row>
    <row r="2181" spans="1:7" x14ac:dyDescent="0.25">
      <c r="A2181" s="218" t="e">
        <f>'Запит 2-8'!#REF!</f>
        <v>#REF!</v>
      </c>
      <c r="B2181" s="48" t="e">
        <f>IF('Запит 2-8'!#REF!&lt;&gt;"",'Запит 2-8'!#REF!,"")</f>
        <v>#REF!</v>
      </c>
      <c r="C2181" s="49" t="e">
        <f>'Запит 2-8'!#REF!</f>
        <v>#REF!</v>
      </c>
      <c r="D2181" s="50" t="e">
        <f>'Запит 2-8'!#REF!</f>
        <v>#REF!</v>
      </c>
      <c r="E2181" s="350"/>
      <c r="F2181" s="353" t="e">
        <f>#REF!+#REF!</f>
        <v>#REF!</v>
      </c>
      <c r="G2181" s="81" t="e">
        <f t="shared" si="144"/>
        <v>#REF!</v>
      </c>
    </row>
    <row r="2182" spans="1:7" x14ac:dyDescent="0.25">
      <c r="A2182" s="218" t="e">
        <f>'Запит 2-8'!#REF!</f>
        <v>#REF!</v>
      </c>
      <c r="B2182" s="48" t="e">
        <f>IF('Запит 2-8'!#REF!&lt;&gt;"",'Запит 2-8'!#REF!,"")</f>
        <v>#REF!</v>
      </c>
      <c r="C2182" s="49" t="e">
        <f>'Запит 2-8'!#REF!</f>
        <v>#REF!</v>
      </c>
      <c r="D2182" s="50" t="e">
        <f>'Запит 2-8'!#REF!</f>
        <v>#REF!</v>
      </c>
      <c r="E2182" s="350"/>
      <c r="F2182" s="353" t="e">
        <f>#REF!+#REF!</f>
        <v>#REF!</v>
      </c>
      <c r="G2182" s="81" t="e">
        <f t="shared" si="144"/>
        <v>#REF!</v>
      </c>
    </row>
    <row r="2183" spans="1:7" x14ac:dyDescent="0.25">
      <c r="A2183" s="218" t="e">
        <f>'Запит 2-8'!#REF!</f>
        <v>#REF!</v>
      </c>
      <c r="B2183" s="48" t="e">
        <f>IF('Запит 2-8'!#REF!&lt;&gt;"",'Запит 2-8'!#REF!,"")</f>
        <v>#REF!</v>
      </c>
      <c r="C2183" s="49" t="e">
        <f>'Запит 2-8'!#REF!</f>
        <v>#REF!</v>
      </c>
      <c r="D2183" s="50" t="e">
        <f>'Запит 2-8'!#REF!</f>
        <v>#REF!</v>
      </c>
      <c r="E2183" s="350"/>
      <c r="F2183" s="353" t="e">
        <f>#REF!+#REF!</f>
        <v>#REF!</v>
      </c>
      <c r="G2183" s="81" t="e">
        <f t="shared" si="144"/>
        <v>#REF!</v>
      </c>
    </row>
    <row r="2184" spans="1:7" x14ac:dyDescent="0.25">
      <c r="A2184" s="218" t="e">
        <f>'Запит 2-8'!#REF!</f>
        <v>#REF!</v>
      </c>
      <c r="B2184" s="48" t="e">
        <f>IF('Запит 2-8'!#REF!&lt;&gt;"",'Запит 2-8'!#REF!,"")</f>
        <v>#REF!</v>
      </c>
      <c r="C2184" s="49" t="e">
        <f>'Запит 2-8'!#REF!</f>
        <v>#REF!</v>
      </c>
      <c r="D2184" s="50" t="e">
        <f>'Запит 2-8'!#REF!</f>
        <v>#REF!</v>
      </c>
      <c r="E2184" s="350"/>
      <c r="F2184" s="353" t="e">
        <f>#REF!+#REF!</f>
        <v>#REF!</v>
      </c>
      <c r="G2184" s="81" t="e">
        <f t="shared" si="144"/>
        <v>#REF!</v>
      </c>
    </row>
    <row r="2185" spans="1:7" x14ac:dyDescent="0.25">
      <c r="A2185" s="218" t="e">
        <f>'Запит 2-8'!#REF!</f>
        <v>#REF!</v>
      </c>
      <c r="B2185" s="48" t="e">
        <f>IF('Запит 2-8'!#REF!&lt;&gt;"",'Запит 2-8'!#REF!,"")</f>
        <v>#REF!</v>
      </c>
      <c r="C2185" s="49" t="e">
        <f>'Запит 2-8'!#REF!</f>
        <v>#REF!</v>
      </c>
      <c r="D2185" s="50" t="e">
        <f>'Запит 2-8'!#REF!</f>
        <v>#REF!</v>
      </c>
      <c r="E2185" s="350"/>
      <c r="F2185" s="353" t="e">
        <f>#REF!+#REF!</f>
        <v>#REF!</v>
      </c>
      <c r="G2185" s="81" t="e">
        <f t="shared" si="144"/>
        <v>#REF!</v>
      </c>
    </row>
    <row r="2186" spans="1:7" x14ac:dyDescent="0.25">
      <c r="A2186" s="218" t="e">
        <f>'Запит 2-8'!#REF!</f>
        <v>#REF!</v>
      </c>
      <c r="B2186" s="48" t="e">
        <f>IF('Запит 2-8'!#REF!&lt;&gt;"",'Запит 2-8'!#REF!,"")</f>
        <v>#REF!</v>
      </c>
      <c r="C2186" s="49" t="e">
        <f>'Запит 2-8'!#REF!</f>
        <v>#REF!</v>
      </c>
      <c r="D2186" s="50" t="e">
        <f>'Запит 2-8'!#REF!</f>
        <v>#REF!</v>
      </c>
      <c r="E2186" s="350"/>
      <c r="F2186" s="353" t="e">
        <f>#REF!+#REF!</f>
        <v>#REF!</v>
      </c>
      <c r="G2186" s="81" t="e">
        <f t="shared" si="144"/>
        <v>#REF!</v>
      </c>
    </row>
    <row r="2187" spans="1:7" x14ac:dyDescent="0.25">
      <c r="A2187" s="218" t="e">
        <f>'Запит 2-8'!#REF!</f>
        <v>#REF!</v>
      </c>
      <c r="B2187" s="48" t="e">
        <f>IF('Запит 2-8'!#REF!&lt;&gt;"",'Запит 2-8'!#REF!,"")</f>
        <v>#REF!</v>
      </c>
      <c r="C2187" s="49" t="e">
        <f>'Запит 2-8'!#REF!</f>
        <v>#REF!</v>
      </c>
      <c r="D2187" s="50" t="e">
        <f>'Запит 2-8'!#REF!</f>
        <v>#REF!</v>
      </c>
      <c r="E2187" s="350"/>
      <c r="F2187" s="353" t="e">
        <f>#REF!+#REF!</f>
        <v>#REF!</v>
      </c>
      <c r="G2187" s="81" t="e">
        <f t="shared" si="144"/>
        <v>#REF!</v>
      </c>
    </row>
    <row r="2188" spans="1:7" x14ac:dyDescent="0.25">
      <c r="A2188" s="218" t="e">
        <f>'Запит 2-8'!#REF!</f>
        <v>#REF!</v>
      </c>
      <c r="B2188" s="237" t="e">
        <f>IF('Запит 2-8'!#REF!&lt;&gt;"",'Запит 2-8'!#REF!,"")</f>
        <v>#REF!</v>
      </c>
      <c r="C2188" s="238" t="e">
        <f>'Запит 2-8'!#REF!</f>
        <v>#REF!</v>
      </c>
      <c r="D2188" s="239" t="e">
        <f>'Запит 2-8'!#REF!</f>
        <v>#REF!</v>
      </c>
      <c r="E2188" s="351"/>
      <c r="F2188" s="354" t="e">
        <f>#REF!+#REF!</f>
        <v>#REF!</v>
      </c>
      <c r="G2188" s="81" t="e">
        <f>IF(B2188&lt;&gt;"","Для друку","")</f>
        <v>#REF!</v>
      </c>
    </row>
    <row r="2189" spans="1:7" ht="12.75" x14ac:dyDescent="0.2">
      <c r="A2189" s="236" t="e">
        <f>'Запит 2-8'!#REF!</f>
        <v>#REF!</v>
      </c>
      <c r="B2189" s="762" t="s">
        <v>107</v>
      </c>
      <c r="C2189" s="763"/>
      <c r="D2189" s="763"/>
      <c r="E2189" s="764"/>
      <c r="F2189" s="764"/>
      <c r="G2189" s="81" t="e">
        <f>G2190</f>
        <v>#REF!</v>
      </c>
    </row>
    <row r="2190" spans="1:7" x14ac:dyDescent="0.25">
      <c r="A2190" s="218" t="e">
        <f>'Запит 2-8'!#REF!</f>
        <v>#REF!</v>
      </c>
      <c r="B2190" s="241" t="e">
        <f>IF('Запит 2-8'!#REF!&lt;&gt;"",'Запит 2-8'!#REF!,"")</f>
        <v>#REF!</v>
      </c>
      <c r="C2190" s="242" t="e">
        <f>'Запит 2-8'!#REF!</f>
        <v>#REF!</v>
      </c>
      <c r="D2190" s="243" t="e">
        <f>'Запит 2-8'!#REF!</f>
        <v>#REF!</v>
      </c>
      <c r="E2190" s="349"/>
      <c r="F2190" s="352" t="e">
        <f>#REF!+#REF!</f>
        <v>#REF!</v>
      </c>
      <c r="G2190" s="81" t="e">
        <f t="shared" ref="G2190:G2204" si="145">IF(B2190&lt;&gt;"","Для друку","")</f>
        <v>#REF!</v>
      </c>
    </row>
    <row r="2191" spans="1:7" x14ac:dyDescent="0.25">
      <c r="A2191" s="218" t="e">
        <f>'Запит 2-8'!#REF!</f>
        <v>#REF!</v>
      </c>
      <c r="B2191" s="48" t="e">
        <f>IF('Запит 2-8'!#REF!&lt;&gt;"",'Запит 2-8'!#REF!,"")</f>
        <v>#REF!</v>
      </c>
      <c r="C2191" s="49" t="e">
        <f>'Запит 2-8'!#REF!</f>
        <v>#REF!</v>
      </c>
      <c r="D2191" s="50" t="e">
        <f>'Запит 2-8'!#REF!</f>
        <v>#REF!</v>
      </c>
      <c r="E2191" s="350"/>
      <c r="F2191" s="353" t="e">
        <f>#REF!+#REF!</f>
        <v>#REF!</v>
      </c>
      <c r="G2191" s="81" t="e">
        <f t="shared" si="145"/>
        <v>#REF!</v>
      </c>
    </row>
    <row r="2192" spans="1:7" x14ac:dyDescent="0.25">
      <c r="A2192" s="218" t="e">
        <f>'Запит 2-8'!#REF!</f>
        <v>#REF!</v>
      </c>
      <c r="B2192" s="48" t="e">
        <f>IF('Запит 2-8'!#REF!&lt;&gt;"",'Запит 2-8'!#REF!,"")</f>
        <v>#REF!</v>
      </c>
      <c r="C2192" s="49" t="e">
        <f>'Запит 2-8'!#REF!</f>
        <v>#REF!</v>
      </c>
      <c r="D2192" s="50" t="e">
        <f>'Запит 2-8'!#REF!</f>
        <v>#REF!</v>
      </c>
      <c r="E2192" s="350"/>
      <c r="F2192" s="353" t="e">
        <f>#REF!+#REF!</f>
        <v>#REF!</v>
      </c>
      <c r="G2192" s="81" t="e">
        <f t="shared" si="145"/>
        <v>#REF!</v>
      </c>
    </row>
    <row r="2193" spans="1:7" x14ac:dyDescent="0.25">
      <c r="A2193" s="218" t="e">
        <f>'Запит 2-8'!#REF!</f>
        <v>#REF!</v>
      </c>
      <c r="B2193" s="48" t="e">
        <f>IF('Запит 2-8'!#REF!&lt;&gt;"",'Запит 2-8'!#REF!,"")</f>
        <v>#REF!</v>
      </c>
      <c r="C2193" s="49" t="e">
        <f>'Запит 2-8'!#REF!</f>
        <v>#REF!</v>
      </c>
      <c r="D2193" s="50" t="e">
        <f>'Запит 2-8'!#REF!</f>
        <v>#REF!</v>
      </c>
      <c r="E2193" s="229"/>
      <c r="F2193" s="353" t="e">
        <f>#REF!+#REF!</f>
        <v>#REF!</v>
      </c>
      <c r="G2193" s="81" t="e">
        <f t="shared" si="145"/>
        <v>#REF!</v>
      </c>
    </row>
    <row r="2194" spans="1:7" x14ac:dyDescent="0.25">
      <c r="A2194" s="218" t="e">
        <f>'Запит 2-8'!#REF!</f>
        <v>#REF!</v>
      </c>
      <c r="B2194" s="48" t="e">
        <f>IF('Запит 2-8'!#REF!&lt;&gt;"",'Запит 2-8'!#REF!,"")</f>
        <v>#REF!</v>
      </c>
      <c r="C2194" s="49" t="e">
        <f>'Запит 2-8'!#REF!</f>
        <v>#REF!</v>
      </c>
      <c r="D2194" s="50" t="e">
        <f>'Запит 2-8'!#REF!</f>
        <v>#REF!</v>
      </c>
      <c r="E2194" s="350"/>
      <c r="F2194" s="353" t="e">
        <f>#REF!+#REF!</f>
        <v>#REF!</v>
      </c>
      <c r="G2194" s="81" t="e">
        <f t="shared" si="145"/>
        <v>#REF!</v>
      </c>
    </row>
    <row r="2195" spans="1:7" x14ac:dyDescent="0.25">
      <c r="A2195" s="218" t="e">
        <f>'Запит 2-8'!#REF!</f>
        <v>#REF!</v>
      </c>
      <c r="B2195" s="48" t="e">
        <f>IF('Запит 2-8'!#REF!&lt;&gt;"",'Запит 2-8'!#REF!,"")</f>
        <v>#REF!</v>
      </c>
      <c r="C2195" s="49" t="e">
        <f>'Запит 2-8'!#REF!</f>
        <v>#REF!</v>
      </c>
      <c r="D2195" s="50" t="e">
        <f>'Запит 2-8'!#REF!</f>
        <v>#REF!</v>
      </c>
      <c r="E2195" s="350"/>
      <c r="F2195" s="353" t="e">
        <f>#REF!+#REF!</f>
        <v>#REF!</v>
      </c>
      <c r="G2195" s="81" t="e">
        <f t="shared" si="145"/>
        <v>#REF!</v>
      </c>
    </row>
    <row r="2196" spans="1:7" x14ac:dyDescent="0.25">
      <c r="A2196" s="218" t="e">
        <f>'Запит 2-8'!#REF!</f>
        <v>#REF!</v>
      </c>
      <c r="B2196" s="48" t="e">
        <f>IF('Запит 2-8'!#REF!&lt;&gt;"",'Запит 2-8'!#REF!,"")</f>
        <v>#REF!</v>
      </c>
      <c r="C2196" s="49" t="e">
        <f>'Запит 2-8'!#REF!</f>
        <v>#REF!</v>
      </c>
      <c r="D2196" s="50" t="e">
        <f>'Запит 2-8'!#REF!</f>
        <v>#REF!</v>
      </c>
      <c r="E2196" s="350"/>
      <c r="F2196" s="353" t="e">
        <f>#REF!+#REF!</f>
        <v>#REF!</v>
      </c>
      <c r="G2196" s="81" t="e">
        <f t="shared" si="145"/>
        <v>#REF!</v>
      </c>
    </row>
    <row r="2197" spans="1:7" x14ac:dyDescent="0.25">
      <c r="A2197" s="218" t="e">
        <f>'Запит 2-8'!#REF!</f>
        <v>#REF!</v>
      </c>
      <c r="B2197" s="48" t="e">
        <f>IF('Запит 2-8'!#REF!&lt;&gt;"",'Запит 2-8'!#REF!,"")</f>
        <v>#REF!</v>
      </c>
      <c r="C2197" s="49" t="e">
        <f>'Запит 2-8'!#REF!</f>
        <v>#REF!</v>
      </c>
      <c r="D2197" s="50" t="e">
        <f>'Запит 2-8'!#REF!</f>
        <v>#REF!</v>
      </c>
      <c r="E2197" s="350"/>
      <c r="F2197" s="353" t="e">
        <f>#REF!+#REF!</f>
        <v>#REF!</v>
      </c>
      <c r="G2197" s="81" t="e">
        <f t="shared" si="145"/>
        <v>#REF!</v>
      </c>
    </row>
    <row r="2198" spans="1:7" x14ac:dyDescent="0.25">
      <c r="A2198" s="218" t="e">
        <f>'Запит 2-8'!#REF!</f>
        <v>#REF!</v>
      </c>
      <c r="B2198" s="48" t="e">
        <f>IF('Запит 2-8'!#REF!&lt;&gt;"",'Запит 2-8'!#REF!,"")</f>
        <v>#REF!</v>
      </c>
      <c r="C2198" s="49" t="e">
        <f>'Запит 2-8'!#REF!</f>
        <v>#REF!</v>
      </c>
      <c r="D2198" s="50" t="e">
        <f>'Запит 2-8'!#REF!</f>
        <v>#REF!</v>
      </c>
      <c r="E2198" s="350"/>
      <c r="F2198" s="353" t="e">
        <f>#REF!+#REF!</f>
        <v>#REF!</v>
      </c>
      <c r="G2198" s="81" t="e">
        <f t="shared" si="145"/>
        <v>#REF!</v>
      </c>
    </row>
    <row r="2199" spans="1:7" x14ac:dyDescent="0.25">
      <c r="A2199" s="218" t="e">
        <f>'Запит 2-8'!#REF!</f>
        <v>#REF!</v>
      </c>
      <c r="B2199" s="48" t="e">
        <f>IF('Запит 2-8'!#REF!&lt;&gt;"",'Запит 2-8'!#REF!,"")</f>
        <v>#REF!</v>
      </c>
      <c r="C2199" s="49" t="e">
        <f>'Запит 2-8'!#REF!</f>
        <v>#REF!</v>
      </c>
      <c r="D2199" s="50" t="e">
        <f>'Запит 2-8'!#REF!</f>
        <v>#REF!</v>
      </c>
      <c r="E2199" s="350"/>
      <c r="F2199" s="353" t="e">
        <f>#REF!+#REF!</f>
        <v>#REF!</v>
      </c>
      <c r="G2199" s="81" t="e">
        <f t="shared" si="145"/>
        <v>#REF!</v>
      </c>
    </row>
    <row r="2200" spans="1:7" x14ac:dyDescent="0.25">
      <c r="A2200" s="218" t="e">
        <f>'Запит 2-8'!#REF!</f>
        <v>#REF!</v>
      </c>
      <c r="B2200" s="48" t="e">
        <f>IF('Запит 2-8'!#REF!&lt;&gt;"",'Запит 2-8'!#REF!,"")</f>
        <v>#REF!</v>
      </c>
      <c r="C2200" s="49" t="e">
        <f>'Запит 2-8'!#REF!</f>
        <v>#REF!</v>
      </c>
      <c r="D2200" s="50" t="e">
        <f>'Запит 2-8'!#REF!</f>
        <v>#REF!</v>
      </c>
      <c r="E2200" s="350"/>
      <c r="F2200" s="353" t="e">
        <f>#REF!+#REF!</f>
        <v>#REF!</v>
      </c>
      <c r="G2200" s="81" t="e">
        <f t="shared" si="145"/>
        <v>#REF!</v>
      </c>
    </row>
    <row r="2201" spans="1:7" x14ac:dyDescent="0.25">
      <c r="A2201" s="218" t="e">
        <f>'Запит 2-8'!#REF!</f>
        <v>#REF!</v>
      </c>
      <c r="B2201" s="48" t="e">
        <f>IF('Запит 2-8'!#REF!&lt;&gt;"",'Запит 2-8'!#REF!,"")</f>
        <v>#REF!</v>
      </c>
      <c r="C2201" s="49" t="e">
        <f>'Запит 2-8'!#REF!</f>
        <v>#REF!</v>
      </c>
      <c r="D2201" s="50" t="e">
        <f>'Запит 2-8'!#REF!</f>
        <v>#REF!</v>
      </c>
      <c r="E2201" s="350"/>
      <c r="F2201" s="353" t="e">
        <f>#REF!+#REF!</f>
        <v>#REF!</v>
      </c>
      <c r="G2201" s="81" t="e">
        <f t="shared" si="145"/>
        <v>#REF!</v>
      </c>
    </row>
    <row r="2202" spans="1:7" x14ac:dyDescent="0.25">
      <c r="A2202" s="218" t="e">
        <f>'Запит 2-8'!#REF!</f>
        <v>#REF!</v>
      </c>
      <c r="B2202" s="48" t="e">
        <f>IF('Запит 2-8'!#REF!&lt;&gt;"",'Запит 2-8'!#REF!,"")</f>
        <v>#REF!</v>
      </c>
      <c r="C2202" s="49" t="e">
        <f>'Запит 2-8'!#REF!</f>
        <v>#REF!</v>
      </c>
      <c r="D2202" s="50" t="e">
        <f>'Запит 2-8'!#REF!</f>
        <v>#REF!</v>
      </c>
      <c r="E2202" s="350"/>
      <c r="F2202" s="353" t="e">
        <f>#REF!+#REF!</f>
        <v>#REF!</v>
      </c>
      <c r="G2202" s="81" t="e">
        <f t="shared" si="145"/>
        <v>#REF!</v>
      </c>
    </row>
    <row r="2203" spans="1:7" x14ac:dyDescent="0.25">
      <c r="A2203" s="218" t="e">
        <f>'Запит 2-8'!#REF!</f>
        <v>#REF!</v>
      </c>
      <c r="B2203" s="48" t="e">
        <f>IF('Запит 2-8'!#REF!&lt;&gt;"",'Запит 2-8'!#REF!,"")</f>
        <v>#REF!</v>
      </c>
      <c r="C2203" s="49" t="e">
        <f>'Запит 2-8'!#REF!</f>
        <v>#REF!</v>
      </c>
      <c r="D2203" s="50" t="e">
        <f>'Запит 2-8'!#REF!</f>
        <v>#REF!</v>
      </c>
      <c r="E2203" s="350"/>
      <c r="F2203" s="353" t="e">
        <f>#REF!+#REF!</f>
        <v>#REF!</v>
      </c>
      <c r="G2203" s="81" t="e">
        <f t="shared" si="145"/>
        <v>#REF!</v>
      </c>
    </row>
    <row r="2204" spans="1:7" x14ac:dyDescent="0.25">
      <c r="A2204" s="218" t="e">
        <f>'Запит 2-8'!#REF!</f>
        <v>#REF!</v>
      </c>
      <c r="B2204" s="237" t="e">
        <f>IF('Запит 2-8'!#REF!&lt;&gt;"",'Запит 2-8'!#REF!,"")</f>
        <v>#REF!</v>
      </c>
      <c r="C2204" s="238" t="e">
        <f>'Запит 2-8'!#REF!</f>
        <v>#REF!</v>
      </c>
      <c r="D2204" s="239" t="e">
        <f>'Запит 2-8'!#REF!</f>
        <v>#REF!</v>
      </c>
      <c r="E2204" s="351"/>
      <c r="F2204" s="354" t="e">
        <f>#REF!+#REF!</f>
        <v>#REF!</v>
      </c>
      <c r="G2204" s="81" t="e">
        <f t="shared" si="145"/>
        <v>#REF!</v>
      </c>
    </row>
    <row r="2205" spans="1:7" ht="12.75" x14ac:dyDescent="0.2">
      <c r="A2205" s="236" t="e">
        <f>'Запит 2-8'!#REF!</f>
        <v>#REF!</v>
      </c>
      <c r="B2205" s="762" t="s">
        <v>108</v>
      </c>
      <c r="C2205" s="763"/>
      <c r="D2205" s="763"/>
      <c r="E2205" s="764"/>
      <c r="F2205" s="764"/>
      <c r="G2205" s="81" t="e">
        <f>G2206</f>
        <v>#REF!</v>
      </c>
    </row>
    <row r="2206" spans="1:7" x14ac:dyDescent="0.25">
      <c r="A2206" s="218" t="e">
        <f>'Запит 2-8'!#REF!</f>
        <v>#REF!</v>
      </c>
      <c r="B2206" s="241" t="e">
        <f>IF('Запит 2-8'!#REF!&lt;&gt;"",'Запит 2-8'!#REF!,"")</f>
        <v>#REF!</v>
      </c>
      <c r="C2206" s="242" t="e">
        <f>'Запит 2-8'!#REF!</f>
        <v>#REF!</v>
      </c>
      <c r="D2206" s="243" t="e">
        <f>'Запит 2-8'!#REF!</f>
        <v>#REF!</v>
      </c>
      <c r="E2206" s="349"/>
      <c r="F2206" s="352" t="e">
        <f>#REF!+#REF!</f>
        <v>#REF!</v>
      </c>
      <c r="G2206" s="81" t="e">
        <f t="shared" ref="G2206:G2220" si="146">IF(B2206&lt;&gt;"","Для друку","")</f>
        <v>#REF!</v>
      </c>
    </row>
    <row r="2207" spans="1:7" x14ac:dyDescent="0.25">
      <c r="A2207" s="218" t="e">
        <f>'Запит 2-8'!#REF!</f>
        <v>#REF!</v>
      </c>
      <c r="B2207" s="48" t="e">
        <f>IF('Запит 2-8'!#REF!&lt;&gt;"",'Запит 2-8'!#REF!,"")</f>
        <v>#REF!</v>
      </c>
      <c r="C2207" s="49" t="e">
        <f>'Запит 2-8'!#REF!</f>
        <v>#REF!</v>
      </c>
      <c r="D2207" s="50" t="e">
        <f>'Запит 2-8'!#REF!</f>
        <v>#REF!</v>
      </c>
      <c r="E2207" s="350"/>
      <c r="F2207" s="353" t="e">
        <f>#REF!+#REF!</f>
        <v>#REF!</v>
      </c>
      <c r="G2207" s="81" t="e">
        <f t="shared" si="146"/>
        <v>#REF!</v>
      </c>
    </row>
    <row r="2208" spans="1:7" x14ac:dyDescent="0.25">
      <c r="A2208" s="218" t="e">
        <f>'Запит 2-8'!#REF!</f>
        <v>#REF!</v>
      </c>
      <c r="B2208" s="48" t="e">
        <f>IF('Запит 2-8'!#REF!&lt;&gt;"",'Запит 2-8'!#REF!,"")</f>
        <v>#REF!</v>
      </c>
      <c r="C2208" s="49" t="e">
        <f>'Запит 2-8'!#REF!</f>
        <v>#REF!</v>
      </c>
      <c r="D2208" s="50" t="e">
        <f>'Запит 2-8'!#REF!</f>
        <v>#REF!</v>
      </c>
      <c r="E2208" s="350"/>
      <c r="F2208" s="353" t="e">
        <f>#REF!+#REF!</f>
        <v>#REF!</v>
      </c>
      <c r="G2208" s="81" t="e">
        <f t="shared" si="146"/>
        <v>#REF!</v>
      </c>
    </row>
    <row r="2209" spans="1:7" x14ac:dyDescent="0.25">
      <c r="A2209" s="218" t="e">
        <f>'Запит 2-8'!#REF!</f>
        <v>#REF!</v>
      </c>
      <c r="B2209" s="48" t="e">
        <f>IF('Запит 2-8'!#REF!&lt;&gt;"",'Запит 2-8'!#REF!,"")</f>
        <v>#REF!</v>
      </c>
      <c r="C2209" s="49" t="e">
        <f>'Запит 2-8'!#REF!</f>
        <v>#REF!</v>
      </c>
      <c r="D2209" s="50" t="e">
        <f>'Запит 2-8'!#REF!</f>
        <v>#REF!</v>
      </c>
      <c r="E2209" s="229"/>
      <c r="F2209" s="353" t="e">
        <f>#REF!+#REF!</f>
        <v>#REF!</v>
      </c>
      <c r="G2209" s="81" t="e">
        <f t="shared" si="146"/>
        <v>#REF!</v>
      </c>
    </row>
    <row r="2210" spans="1:7" x14ac:dyDescent="0.25">
      <c r="A2210" s="218" t="e">
        <f>'Запит 2-8'!#REF!</f>
        <v>#REF!</v>
      </c>
      <c r="B2210" s="48" t="e">
        <f>IF('Запит 2-8'!#REF!&lt;&gt;"",'Запит 2-8'!#REF!,"")</f>
        <v>#REF!</v>
      </c>
      <c r="C2210" s="49" t="e">
        <f>'Запит 2-8'!#REF!</f>
        <v>#REF!</v>
      </c>
      <c r="D2210" s="50" t="e">
        <f>'Запит 2-8'!#REF!</f>
        <v>#REF!</v>
      </c>
      <c r="E2210" s="350"/>
      <c r="F2210" s="353" t="e">
        <f>#REF!+#REF!</f>
        <v>#REF!</v>
      </c>
      <c r="G2210" s="81" t="e">
        <f t="shared" si="146"/>
        <v>#REF!</v>
      </c>
    </row>
    <row r="2211" spans="1:7" x14ac:dyDescent="0.25">
      <c r="A2211" s="218" t="e">
        <f>'Запит 2-8'!#REF!</f>
        <v>#REF!</v>
      </c>
      <c r="B2211" s="48" t="e">
        <f>IF('Запит 2-8'!#REF!&lt;&gt;"",'Запит 2-8'!#REF!,"")</f>
        <v>#REF!</v>
      </c>
      <c r="C2211" s="49" t="e">
        <f>'Запит 2-8'!#REF!</f>
        <v>#REF!</v>
      </c>
      <c r="D2211" s="50" t="e">
        <f>'Запит 2-8'!#REF!</f>
        <v>#REF!</v>
      </c>
      <c r="E2211" s="350"/>
      <c r="F2211" s="353" t="e">
        <f>#REF!+#REF!</f>
        <v>#REF!</v>
      </c>
      <c r="G2211" s="81" t="e">
        <f t="shared" si="146"/>
        <v>#REF!</v>
      </c>
    </row>
    <row r="2212" spans="1:7" x14ac:dyDescent="0.25">
      <c r="A2212" s="218" t="e">
        <f>'Запит 2-8'!#REF!</f>
        <v>#REF!</v>
      </c>
      <c r="B2212" s="48" t="e">
        <f>IF('Запит 2-8'!#REF!&lt;&gt;"",'Запит 2-8'!#REF!,"")</f>
        <v>#REF!</v>
      </c>
      <c r="C2212" s="49" t="e">
        <f>'Запит 2-8'!#REF!</f>
        <v>#REF!</v>
      </c>
      <c r="D2212" s="50" t="e">
        <f>'Запит 2-8'!#REF!</f>
        <v>#REF!</v>
      </c>
      <c r="E2212" s="350"/>
      <c r="F2212" s="353" t="e">
        <f>#REF!+#REF!</f>
        <v>#REF!</v>
      </c>
      <c r="G2212" s="81" t="e">
        <f t="shared" si="146"/>
        <v>#REF!</v>
      </c>
    </row>
    <row r="2213" spans="1:7" x14ac:dyDescent="0.25">
      <c r="A2213" s="218" t="e">
        <f>'Запит 2-8'!#REF!</f>
        <v>#REF!</v>
      </c>
      <c r="B2213" s="48" t="e">
        <f>IF('Запит 2-8'!#REF!&lt;&gt;"",'Запит 2-8'!#REF!,"")</f>
        <v>#REF!</v>
      </c>
      <c r="C2213" s="49" t="e">
        <f>'Запит 2-8'!#REF!</f>
        <v>#REF!</v>
      </c>
      <c r="D2213" s="50" t="e">
        <f>'Запит 2-8'!#REF!</f>
        <v>#REF!</v>
      </c>
      <c r="E2213" s="350"/>
      <c r="F2213" s="353" t="e">
        <f>#REF!+#REF!</f>
        <v>#REF!</v>
      </c>
      <c r="G2213" s="81" t="e">
        <f t="shared" si="146"/>
        <v>#REF!</v>
      </c>
    </row>
    <row r="2214" spans="1:7" x14ac:dyDescent="0.25">
      <c r="A2214" s="218" t="e">
        <f>'Запит 2-8'!#REF!</f>
        <v>#REF!</v>
      </c>
      <c r="B2214" s="48" t="e">
        <f>IF('Запит 2-8'!#REF!&lt;&gt;"",'Запит 2-8'!#REF!,"")</f>
        <v>#REF!</v>
      </c>
      <c r="C2214" s="49" t="e">
        <f>'Запит 2-8'!#REF!</f>
        <v>#REF!</v>
      </c>
      <c r="D2214" s="50" t="e">
        <f>'Запит 2-8'!#REF!</f>
        <v>#REF!</v>
      </c>
      <c r="E2214" s="350"/>
      <c r="F2214" s="353" t="e">
        <f>#REF!+#REF!</f>
        <v>#REF!</v>
      </c>
      <c r="G2214" s="81" t="e">
        <f t="shared" si="146"/>
        <v>#REF!</v>
      </c>
    </row>
    <row r="2215" spans="1:7" x14ac:dyDescent="0.25">
      <c r="A2215" s="218" t="e">
        <f>'Запит 2-8'!#REF!</f>
        <v>#REF!</v>
      </c>
      <c r="B2215" s="48" t="e">
        <f>IF('Запит 2-8'!#REF!&lt;&gt;"",'Запит 2-8'!#REF!,"")</f>
        <v>#REF!</v>
      </c>
      <c r="C2215" s="49" t="e">
        <f>'Запит 2-8'!#REF!</f>
        <v>#REF!</v>
      </c>
      <c r="D2215" s="50" t="e">
        <f>'Запит 2-8'!#REF!</f>
        <v>#REF!</v>
      </c>
      <c r="E2215" s="350"/>
      <c r="F2215" s="353" t="e">
        <f>#REF!+#REF!</f>
        <v>#REF!</v>
      </c>
      <c r="G2215" s="81" t="e">
        <f t="shared" si="146"/>
        <v>#REF!</v>
      </c>
    </row>
    <row r="2216" spans="1:7" x14ac:dyDescent="0.25">
      <c r="A2216" s="218" t="e">
        <f>'Запит 2-8'!#REF!</f>
        <v>#REF!</v>
      </c>
      <c r="B2216" s="48" t="e">
        <f>IF('Запит 2-8'!#REF!&lt;&gt;"",'Запит 2-8'!#REF!,"")</f>
        <v>#REF!</v>
      </c>
      <c r="C2216" s="49" t="e">
        <f>'Запит 2-8'!#REF!</f>
        <v>#REF!</v>
      </c>
      <c r="D2216" s="50" t="e">
        <f>'Запит 2-8'!#REF!</f>
        <v>#REF!</v>
      </c>
      <c r="E2216" s="350"/>
      <c r="F2216" s="353" t="e">
        <f>#REF!+#REF!</f>
        <v>#REF!</v>
      </c>
      <c r="G2216" s="81" t="e">
        <f t="shared" si="146"/>
        <v>#REF!</v>
      </c>
    </row>
    <row r="2217" spans="1:7" x14ac:dyDescent="0.25">
      <c r="A2217" s="218" t="e">
        <f>'Запит 2-8'!#REF!</f>
        <v>#REF!</v>
      </c>
      <c r="B2217" s="48" t="e">
        <f>IF('Запит 2-8'!#REF!&lt;&gt;"",'Запит 2-8'!#REF!,"")</f>
        <v>#REF!</v>
      </c>
      <c r="C2217" s="49" t="e">
        <f>'Запит 2-8'!#REF!</f>
        <v>#REF!</v>
      </c>
      <c r="D2217" s="50" t="e">
        <f>'Запит 2-8'!#REF!</f>
        <v>#REF!</v>
      </c>
      <c r="E2217" s="350"/>
      <c r="F2217" s="353" t="e">
        <f>#REF!+#REF!</f>
        <v>#REF!</v>
      </c>
      <c r="G2217" s="81" t="e">
        <f t="shared" si="146"/>
        <v>#REF!</v>
      </c>
    </row>
    <row r="2218" spans="1:7" x14ac:dyDescent="0.25">
      <c r="A2218" s="218" t="e">
        <f>'Запит 2-8'!#REF!</f>
        <v>#REF!</v>
      </c>
      <c r="B2218" s="48" t="e">
        <f>IF('Запит 2-8'!#REF!&lt;&gt;"",'Запит 2-8'!#REF!,"")</f>
        <v>#REF!</v>
      </c>
      <c r="C2218" s="49" t="e">
        <f>'Запит 2-8'!#REF!</f>
        <v>#REF!</v>
      </c>
      <c r="D2218" s="50" t="e">
        <f>'Запит 2-8'!#REF!</f>
        <v>#REF!</v>
      </c>
      <c r="E2218" s="350"/>
      <c r="F2218" s="353" t="e">
        <f>#REF!+#REF!</f>
        <v>#REF!</v>
      </c>
      <c r="G2218" s="81" t="e">
        <f t="shared" si="146"/>
        <v>#REF!</v>
      </c>
    </row>
    <row r="2219" spans="1:7" x14ac:dyDescent="0.25">
      <c r="A2219" s="218" t="e">
        <f>'Запит 2-8'!#REF!</f>
        <v>#REF!</v>
      </c>
      <c r="B2219" s="48" t="e">
        <f>IF('Запит 2-8'!#REF!&lt;&gt;"",'Запит 2-8'!#REF!,"")</f>
        <v>#REF!</v>
      </c>
      <c r="C2219" s="49" t="e">
        <f>'Запит 2-8'!#REF!</f>
        <v>#REF!</v>
      </c>
      <c r="D2219" s="50" t="e">
        <f>'Запит 2-8'!#REF!</f>
        <v>#REF!</v>
      </c>
      <c r="E2219" s="350"/>
      <c r="F2219" s="353" t="e">
        <f>#REF!+#REF!</f>
        <v>#REF!</v>
      </c>
      <c r="G2219" s="81" t="e">
        <f t="shared" si="146"/>
        <v>#REF!</v>
      </c>
    </row>
    <row r="2220" spans="1:7" x14ac:dyDescent="0.25">
      <c r="A2220" s="218" t="e">
        <f>'Запит 2-8'!#REF!</f>
        <v>#REF!</v>
      </c>
      <c r="B2220" s="237" t="e">
        <f>IF('Запит 2-8'!#REF!&lt;&gt;"",'Запит 2-8'!#REF!,"")</f>
        <v>#REF!</v>
      </c>
      <c r="C2220" s="238" t="e">
        <f>'Запит 2-8'!#REF!</f>
        <v>#REF!</v>
      </c>
      <c r="D2220" s="239" t="e">
        <f>'Запит 2-8'!#REF!</f>
        <v>#REF!</v>
      </c>
      <c r="E2220" s="351"/>
      <c r="F2220" s="354" t="e">
        <f>#REF!+#REF!</f>
        <v>#REF!</v>
      </c>
      <c r="G2220" s="81" t="e">
        <f t="shared" si="146"/>
        <v>#REF!</v>
      </c>
    </row>
    <row r="2221" spans="1:7" ht="12.75" x14ac:dyDescent="0.2">
      <c r="A2221" s="236" t="e">
        <f>'Запит 2-8'!#REF!</f>
        <v>#REF!</v>
      </c>
      <c r="B2221" s="762" t="s">
        <v>109</v>
      </c>
      <c r="C2221" s="763"/>
      <c r="D2221" s="763"/>
      <c r="E2221" s="764"/>
      <c r="F2221" s="764"/>
      <c r="G2221" s="81" t="e">
        <f>G2222</f>
        <v>#REF!</v>
      </c>
    </row>
    <row r="2222" spans="1:7" x14ac:dyDescent="0.25">
      <c r="A2222" s="218" t="e">
        <f>'Запит 2-8'!#REF!</f>
        <v>#REF!</v>
      </c>
      <c r="B2222" s="241" t="e">
        <f>IF('Запит 2-8'!#REF!&lt;&gt;"",'Запит 2-8'!#REF!,"")</f>
        <v>#REF!</v>
      </c>
      <c r="C2222" s="242" t="e">
        <f>'Запит 2-8'!#REF!</f>
        <v>#REF!</v>
      </c>
      <c r="D2222" s="243" t="e">
        <f>'Запит 2-8'!#REF!</f>
        <v>#REF!</v>
      </c>
      <c r="E2222" s="440" t="s">
        <v>30</v>
      </c>
      <c r="F2222" s="352" t="e">
        <f>#REF!+#REF!</f>
        <v>#REF!</v>
      </c>
      <c r="G2222" s="81" t="e">
        <f t="shared" ref="G2222:G2231" si="147">IF(B2222&lt;&gt;"","Для друку","")</f>
        <v>#REF!</v>
      </c>
    </row>
    <row r="2223" spans="1:7" x14ac:dyDescent="0.25">
      <c r="A2223" s="218" t="e">
        <f>'Запит 2-8'!#REF!</f>
        <v>#REF!</v>
      </c>
      <c r="B2223" s="48" t="e">
        <f>IF('Запит 2-8'!#REF!&lt;&gt;"",'Запит 2-8'!#REF!,"")</f>
        <v>#REF!</v>
      </c>
      <c r="C2223" s="49" t="e">
        <f>'Запит 2-8'!#REF!</f>
        <v>#REF!</v>
      </c>
      <c r="D2223" s="50" t="e">
        <f>'Запит 2-8'!#REF!</f>
        <v>#REF!</v>
      </c>
      <c r="E2223" s="441" t="s">
        <v>30</v>
      </c>
      <c r="F2223" s="353" t="e">
        <f>#REF!+#REF!</f>
        <v>#REF!</v>
      </c>
      <c r="G2223" s="81" t="e">
        <f t="shared" si="147"/>
        <v>#REF!</v>
      </c>
    </row>
    <row r="2224" spans="1:7" x14ac:dyDescent="0.25">
      <c r="A2224" s="218" t="e">
        <f>'Запит 2-8'!#REF!</f>
        <v>#REF!</v>
      </c>
      <c r="B2224" s="48" t="e">
        <f>IF('Запит 2-8'!#REF!&lt;&gt;"",'Запит 2-8'!#REF!,"")</f>
        <v>#REF!</v>
      </c>
      <c r="C2224" s="49" t="e">
        <f>'Запит 2-8'!#REF!</f>
        <v>#REF!</v>
      </c>
      <c r="D2224" s="50" t="e">
        <f>'Запит 2-8'!#REF!</f>
        <v>#REF!</v>
      </c>
      <c r="E2224" s="441" t="s">
        <v>30</v>
      </c>
      <c r="F2224" s="353" t="e">
        <f>#REF!+#REF!</f>
        <v>#REF!</v>
      </c>
      <c r="G2224" s="81" t="e">
        <f t="shared" si="147"/>
        <v>#REF!</v>
      </c>
    </row>
    <row r="2225" spans="1:7" x14ac:dyDescent="0.25">
      <c r="A2225" s="218" t="e">
        <f>'Запит 2-8'!#REF!</f>
        <v>#REF!</v>
      </c>
      <c r="B2225" s="48" t="e">
        <f>IF('Запит 2-8'!#REF!&lt;&gt;"",'Запит 2-8'!#REF!,"")</f>
        <v>#REF!</v>
      </c>
      <c r="C2225" s="49" t="e">
        <f>'Запит 2-8'!#REF!</f>
        <v>#REF!</v>
      </c>
      <c r="D2225" s="50" t="e">
        <f>'Запит 2-8'!#REF!</f>
        <v>#REF!</v>
      </c>
      <c r="E2225" s="441" t="s">
        <v>30</v>
      </c>
      <c r="F2225" s="353" t="e">
        <f>#REF!+#REF!</f>
        <v>#REF!</v>
      </c>
      <c r="G2225" s="81" t="e">
        <f t="shared" si="147"/>
        <v>#REF!</v>
      </c>
    </row>
    <row r="2226" spans="1:7" x14ac:dyDescent="0.25">
      <c r="A2226" s="218" t="e">
        <f>'Запит 2-8'!#REF!</f>
        <v>#REF!</v>
      </c>
      <c r="B2226" s="48" t="e">
        <f>IF('Запит 2-8'!#REF!&lt;&gt;"",'Запит 2-8'!#REF!,"")</f>
        <v>#REF!</v>
      </c>
      <c r="C2226" s="49" t="e">
        <f>'Запит 2-8'!#REF!</f>
        <v>#REF!</v>
      </c>
      <c r="D2226" s="50" t="e">
        <f>'Запит 2-8'!#REF!</f>
        <v>#REF!</v>
      </c>
      <c r="E2226" s="441" t="s">
        <v>30</v>
      </c>
      <c r="F2226" s="353" t="e">
        <f>#REF!+#REF!</f>
        <v>#REF!</v>
      </c>
      <c r="G2226" s="81" t="e">
        <f t="shared" si="147"/>
        <v>#REF!</v>
      </c>
    </row>
    <row r="2227" spans="1:7" x14ac:dyDescent="0.25">
      <c r="A2227" s="218" t="e">
        <f>'Запит 2-8'!#REF!</f>
        <v>#REF!</v>
      </c>
      <c r="B2227" s="48" t="e">
        <f>IF('Запит 2-8'!#REF!&lt;&gt;"",'Запит 2-8'!#REF!,"")</f>
        <v>#REF!</v>
      </c>
      <c r="C2227" s="49" t="e">
        <f>'Запит 2-8'!#REF!</f>
        <v>#REF!</v>
      </c>
      <c r="D2227" s="50" t="e">
        <f>'Запит 2-8'!#REF!</f>
        <v>#REF!</v>
      </c>
      <c r="E2227" s="441" t="s">
        <v>30</v>
      </c>
      <c r="F2227" s="353" t="e">
        <f>#REF!+#REF!</f>
        <v>#REF!</v>
      </c>
      <c r="G2227" s="81" t="e">
        <f t="shared" si="147"/>
        <v>#REF!</v>
      </c>
    </row>
    <row r="2228" spans="1:7" x14ac:dyDescent="0.25">
      <c r="A2228" s="218" t="e">
        <f>'Запит 2-8'!#REF!</f>
        <v>#REF!</v>
      </c>
      <c r="B2228" s="48" t="e">
        <f>IF('Запит 2-8'!#REF!&lt;&gt;"",'Запит 2-8'!#REF!,"")</f>
        <v>#REF!</v>
      </c>
      <c r="C2228" s="49" t="e">
        <f>'Запит 2-8'!#REF!</f>
        <v>#REF!</v>
      </c>
      <c r="D2228" s="50" t="e">
        <f>'Запит 2-8'!#REF!</f>
        <v>#REF!</v>
      </c>
      <c r="E2228" s="441" t="s">
        <v>30</v>
      </c>
      <c r="F2228" s="353" t="e">
        <f>#REF!+#REF!</f>
        <v>#REF!</v>
      </c>
      <c r="G2228" s="81" t="e">
        <f t="shared" si="147"/>
        <v>#REF!</v>
      </c>
    </row>
    <row r="2229" spans="1:7" x14ac:dyDescent="0.25">
      <c r="A2229" s="218" t="e">
        <f>'Запит 2-8'!#REF!</f>
        <v>#REF!</v>
      </c>
      <c r="B2229" s="48" t="e">
        <f>IF('Запит 2-8'!#REF!&lt;&gt;"",'Запит 2-8'!#REF!,"")</f>
        <v>#REF!</v>
      </c>
      <c r="C2229" s="49" t="e">
        <f>'Запит 2-8'!#REF!</f>
        <v>#REF!</v>
      </c>
      <c r="D2229" s="50" t="e">
        <f>'Запит 2-8'!#REF!</f>
        <v>#REF!</v>
      </c>
      <c r="E2229" s="441" t="s">
        <v>30</v>
      </c>
      <c r="F2229" s="353" t="e">
        <f>#REF!+#REF!</f>
        <v>#REF!</v>
      </c>
      <c r="G2229" s="81" t="e">
        <f t="shared" si="147"/>
        <v>#REF!</v>
      </c>
    </row>
    <row r="2230" spans="1:7" ht="12.75" customHeight="1" x14ac:dyDescent="0.25">
      <c r="A2230" s="218" t="e">
        <f>'Запит 2-8'!#REF!</f>
        <v>#REF!</v>
      </c>
      <c r="B2230" s="48" t="e">
        <f>IF('Запит 2-8'!#REF!&lt;&gt;"",'Запит 2-8'!#REF!,"")</f>
        <v>#REF!</v>
      </c>
      <c r="C2230" s="49" t="e">
        <f>'Запит 2-8'!#REF!</f>
        <v>#REF!</v>
      </c>
      <c r="D2230" s="50" t="e">
        <f>'Запит 2-8'!#REF!</f>
        <v>#REF!</v>
      </c>
      <c r="E2230" s="441" t="s">
        <v>30</v>
      </c>
      <c r="F2230" s="353" t="e">
        <f>#REF!+#REF!</f>
        <v>#REF!</v>
      </c>
      <c r="G2230" s="81" t="e">
        <f t="shared" si="147"/>
        <v>#REF!</v>
      </c>
    </row>
    <row r="2231" spans="1:7" x14ac:dyDescent="0.25">
      <c r="A2231" s="240" t="e">
        <f>'Запит 2-8'!#REF!</f>
        <v>#REF!</v>
      </c>
      <c r="B2231" s="48" t="e">
        <f>IF('Запит 2-8'!#REF!&lt;&gt;"",'Запит 2-8'!#REF!,"")</f>
        <v>#REF!</v>
      </c>
      <c r="C2231" s="49" t="e">
        <f>'Запит 2-8'!#REF!</f>
        <v>#REF!</v>
      </c>
      <c r="D2231" s="50" t="e">
        <f>'Запит 2-8'!#REF!</f>
        <v>#REF!</v>
      </c>
      <c r="E2231" s="442" t="s">
        <v>30</v>
      </c>
      <c r="F2231" s="354" t="e">
        <f>#REF!+#REF!</f>
        <v>#REF!</v>
      </c>
      <c r="G2231" s="81" t="e">
        <f t="shared" si="147"/>
        <v>#REF!</v>
      </c>
    </row>
    <row r="2232" spans="1:7" ht="12.75" customHeight="1" x14ac:dyDescent="0.2">
      <c r="A2232" s="760" t="e">
        <f>'Запит 2-8'!#REF!</f>
        <v>#REF!</v>
      </c>
      <c r="B2232" s="761"/>
      <c r="C2232" s="761"/>
      <c r="D2232" s="761"/>
      <c r="E2232" s="761"/>
      <c r="F2232" s="761"/>
      <c r="G2232" s="81" t="e">
        <f>G2233</f>
        <v>#REF!</v>
      </c>
    </row>
    <row r="2233" spans="1:7" ht="12.75" x14ac:dyDescent="0.2">
      <c r="A2233" s="235" t="s">
        <v>4</v>
      </c>
      <c r="B2233" s="762" t="s">
        <v>106</v>
      </c>
      <c r="C2233" s="763"/>
      <c r="D2233" s="763"/>
      <c r="E2233" s="765"/>
      <c r="F2233" s="765"/>
      <c r="G2233" s="81" t="e">
        <f>G2234</f>
        <v>#REF!</v>
      </c>
    </row>
    <row r="2234" spans="1:7" x14ac:dyDescent="0.25">
      <c r="A2234" s="218" t="e">
        <f>'Запит 2-8'!#REF!</f>
        <v>#REF!</v>
      </c>
      <c r="B2234" s="241" t="e">
        <f>IF('Запит 2-8'!#REF!&lt;&gt;"",'Запит 2-8'!#REF!,"")</f>
        <v>#REF!</v>
      </c>
      <c r="C2234" s="242" t="e">
        <f>'Запит 2-8'!#REF!</f>
        <v>#REF!</v>
      </c>
      <c r="D2234" s="243" t="e">
        <f>'Запит 2-8'!#REF!</f>
        <v>#REF!</v>
      </c>
      <c r="E2234" s="349"/>
      <c r="F2234" s="352" t="e">
        <f>#REF!+#REF!</f>
        <v>#REF!</v>
      </c>
      <c r="G2234" s="81" t="e">
        <f>IF(B2234&lt;&gt;"","Для друку","")</f>
        <v>#REF!</v>
      </c>
    </row>
    <row r="2235" spans="1:7" x14ac:dyDescent="0.25">
      <c r="A2235" s="218" t="e">
        <f>'Запит 2-8'!#REF!</f>
        <v>#REF!</v>
      </c>
      <c r="B2235" s="48" t="e">
        <f>IF('Запит 2-8'!#REF!&lt;&gt;"",'Запит 2-8'!#REF!,"")</f>
        <v>#REF!</v>
      </c>
      <c r="C2235" s="49" t="e">
        <f>'Запит 2-8'!#REF!</f>
        <v>#REF!</v>
      </c>
      <c r="D2235" s="50" t="e">
        <f>'Запит 2-8'!#REF!</f>
        <v>#REF!</v>
      </c>
      <c r="E2235" s="350"/>
      <c r="F2235" s="353" t="e">
        <f>#REF!+#REF!</f>
        <v>#REF!</v>
      </c>
      <c r="G2235" s="81" t="e">
        <f>IF(B2235&lt;&gt;"","Для друку","")</f>
        <v>#REF!</v>
      </c>
    </row>
    <row r="2236" spans="1:7" x14ac:dyDescent="0.25">
      <c r="A2236" s="218" t="e">
        <f>'Запит 2-8'!#REF!</f>
        <v>#REF!</v>
      </c>
      <c r="B2236" s="48" t="e">
        <f>IF('Запит 2-8'!#REF!&lt;&gt;"",'Запит 2-8'!#REF!,"")</f>
        <v>#REF!</v>
      </c>
      <c r="C2236" s="49" t="e">
        <f>'Запит 2-8'!#REF!</f>
        <v>#REF!</v>
      </c>
      <c r="D2236" s="50" t="e">
        <f>'Запит 2-8'!#REF!</f>
        <v>#REF!</v>
      </c>
      <c r="E2236" s="350"/>
      <c r="F2236" s="353" t="e">
        <f>#REF!+#REF!</f>
        <v>#REF!</v>
      </c>
      <c r="G2236" s="81" t="e">
        <f>IF(B2236&lt;&gt;"","Для друку","")</f>
        <v>#REF!</v>
      </c>
    </row>
    <row r="2237" spans="1:7" x14ac:dyDescent="0.25">
      <c r="A2237" s="218" t="e">
        <f>'Запит 2-8'!#REF!</f>
        <v>#REF!</v>
      </c>
      <c r="B2237" s="48" t="e">
        <f>IF('Запит 2-8'!#REF!&lt;&gt;"",'Запит 2-8'!#REF!,"")</f>
        <v>#REF!</v>
      </c>
      <c r="C2237" s="49" t="e">
        <f>'Запит 2-8'!#REF!</f>
        <v>#REF!</v>
      </c>
      <c r="D2237" s="50" t="e">
        <f>'Запит 2-8'!#REF!</f>
        <v>#REF!</v>
      </c>
      <c r="E2237" s="229"/>
      <c r="F2237" s="353" t="e">
        <f>#REF!+#REF!</f>
        <v>#REF!</v>
      </c>
      <c r="G2237" s="81" t="e">
        <f>IF(B2237&lt;&gt;"","Для друку","")</f>
        <v>#REF!</v>
      </c>
    </row>
    <row r="2238" spans="1:7" x14ac:dyDescent="0.25">
      <c r="A2238" s="218" t="e">
        <f>'Запит 2-8'!#REF!</f>
        <v>#REF!</v>
      </c>
      <c r="B2238" s="48" t="e">
        <f>IF('Запит 2-8'!#REF!&lt;&gt;"",'Запит 2-8'!#REF!,"")</f>
        <v>#REF!</v>
      </c>
      <c r="C2238" s="49" t="e">
        <f>'Запит 2-8'!#REF!</f>
        <v>#REF!</v>
      </c>
      <c r="D2238" s="50" t="e">
        <f>'Запит 2-8'!#REF!</f>
        <v>#REF!</v>
      </c>
      <c r="E2238" s="350"/>
      <c r="F2238" s="353" t="e">
        <f>#REF!+#REF!</f>
        <v>#REF!</v>
      </c>
      <c r="G2238" s="81" t="e">
        <f>IF(B2238&lt;&gt;"","Для друку","")</f>
        <v>#REF!</v>
      </c>
    </row>
    <row r="2239" spans="1:7" x14ac:dyDescent="0.25">
      <c r="A2239" s="218" t="e">
        <f>'Запит 2-8'!#REF!</f>
        <v>#REF!</v>
      </c>
      <c r="B2239" s="48" t="e">
        <f>IF('Запит 2-8'!#REF!&lt;&gt;"",'Запит 2-8'!#REF!,"")</f>
        <v>#REF!</v>
      </c>
      <c r="C2239" s="49" t="e">
        <f>'Запит 2-8'!#REF!</f>
        <v>#REF!</v>
      </c>
      <c r="D2239" s="50" t="e">
        <f>'Запит 2-8'!#REF!</f>
        <v>#REF!</v>
      </c>
      <c r="E2239" s="350"/>
      <c r="F2239" s="353" t="e">
        <f>#REF!+#REF!</f>
        <v>#REF!</v>
      </c>
      <c r="G2239" s="81" t="e">
        <f t="shared" ref="G2239:G2248" si="148">IF(B2239&lt;&gt;"","Для друку","")</f>
        <v>#REF!</v>
      </c>
    </row>
    <row r="2240" spans="1:7" x14ac:dyDescent="0.25">
      <c r="A2240" s="218" t="e">
        <f>'Запит 2-8'!#REF!</f>
        <v>#REF!</v>
      </c>
      <c r="B2240" s="48" t="e">
        <f>IF('Запит 2-8'!#REF!&lt;&gt;"",'Запит 2-8'!#REF!,"")</f>
        <v>#REF!</v>
      </c>
      <c r="C2240" s="49" t="e">
        <f>'Запит 2-8'!#REF!</f>
        <v>#REF!</v>
      </c>
      <c r="D2240" s="50" t="e">
        <f>'Запит 2-8'!#REF!</f>
        <v>#REF!</v>
      </c>
      <c r="E2240" s="350"/>
      <c r="F2240" s="353" t="e">
        <f>#REF!+#REF!</f>
        <v>#REF!</v>
      </c>
      <c r="G2240" s="81" t="e">
        <f t="shared" si="148"/>
        <v>#REF!</v>
      </c>
    </row>
    <row r="2241" spans="1:7" x14ac:dyDescent="0.25">
      <c r="A2241" s="218" t="e">
        <f>'Запит 2-8'!#REF!</f>
        <v>#REF!</v>
      </c>
      <c r="B2241" s="48" t="e">
        <f>IF('Запит 2-8'!#REF!&lt;&gt;"",'Запит 2-8'!#REF!,"")</f>
        <v>#REF!</v>
      </c>
      <c r="C2241" s="49" t="e">
        <f>'Запит 2-8'!#REF!</f>
        <v>#REF!</v>
      </c>
      <c r="D2241" s="50" t="e">
        <f>'Запит 2-8'!#REF!</f>
        <v>#REF!</v>
      </c>
      <c r="E2241" s="350"/>
      <c r="F2241" s="353" t="e">
        <f>#REF!+#REF!</f>
        <v>#REF!</v>
      </c>
      <c r="G2241" s="81" t="e">
        <f t="shared" si="148"/>
        <v>#REF!</v>
      </c>
    </row>
    <row r="2242" spans="1:7" x14ac:dyDescent="0.25">
      <c r="A2242" s="218" t="e">
        <f>'Запит 2-8'!#REF!</f>
        <v>#REF!</v>
      </c>
      <c r="B2242" s="48" t="e">
        <f>IF('Запит 2-8'!#REF!&lt;&gt;"",'Запит 2-8'!#REF!,"")</f>
        <v>#REF!</v>
      </c>
      <c r="C2242" s="49" t="e">
        <f>'Запит 2-8'!#REF!</f>
        <v>#REF!</v>
      </c>
      <c r="D2242" s="50" t="e">
        <f>'Запит 2-8'!#REF!</f>
        <v>#REF!</v>
      </c>
      <c r="E2242" s="350"/>
      <c r="F2242" s="353" t="e">
        <f>#REF!+#REF!</f>
        <v>#REF!</v>
      </c>
      <c r="G2242" s="81" t="e">
        <f t="shared" si="148"/>
        <v>#REF!</v>
      </c>
    </row>
    <row r="2243" spans="1:7" x14ac:dyDescent="0.25">
      <c r="A2243" s="218" t="e">
        <f>'Запит 2-8'!#REF!</f>
        <v>#REF!</v>
      </c>
      <c r="B2243" s="48" t="e">
        <f>IF('Запит 2-8'!#REF!&lt;&gt;"",'Запит 2-8'!#REF!,"")</f>
        <v>#REF!</v>
      </c>
      <c r="C2243" s="49" t="e">
        <f>'Запит 2-8'!#REF!</f>
        <v>#REF!</v>
      </c>
      <c r="D2243" s="50" t="e">
        <f>'Запит 2-8'!#REF!</f>
        <v>#REF!</v>
      </c>
      <c r="E2243" s="350"/>
      <c r="F2243" s="353" t="e">
        <f>#REF!+#REF!</f>
        <v>#REF!</v>
      </c>
      <c r="G2243" s="81" t="e">
        <f t="shared" si="148"/>
        <v>#REF!</v>
      </c>
    </row>
    <row r="2244" spans="1:7" x14ac:dyDescent="0.25">
      <c r="A2244" s="218" t="e">
        <f>'Запит 2-8'!#REF!</f>
        <v>#REF!</v>
      </c>
      <c r="B2244" s="48" t="e">
        <f>IF('Запит 2-8'!#REF!&lt;&gt;"",'Запит 2-8'!#REF!,"")</f>
        <v>#REF!</v>
      </c>
      <c r="C2244" s="49" t="e">
        <f>'Запит 2-8'!#REF!</f>
        <v>#REF!</v>
      </c>
      <c r="D2244" s="50" t="e">
        <f>'Запит 2-8'!#REF!</f>
        <v>#REF!</v>
      </c>
      <c r="E2244" s="350"/>
      <c r="F2244" s="353" t="e">
        <f>#REF!+#REF!</f>
        <v>#REF!</v>
      </c>
      <c r="G2244" s="81" t="e">
        <f t="shared" si="148"/>
        <v>#REF!</v>
      </c>
    </row>
    <row r="2245" spans="1:7" x14ac:dyDescent="0.25">
      <c r="A2245" s="218" t="e">
        <f>'Запит 2-8'!#REF!</f>
        <v>#REF!</v>
      </c>
      <c r="B2245" s="48" t="e">
        <f>IF('Запит 2-8'!#REF!&lt;&gt;"",'Запит 2-8'!#REF!,"")</f>
        <v>#REF!</v>
      </c>
      <c r="C2245" s="49" t="e">
        <f>'Запит 2-8'!#REF!</f>
        <v>#REF!</v>
      </c>
      <c r="D2245" s="50" t="e">
        <f>'Запит 2-8'!#REF!</f>
        <v>#REF!</v>
      </c>
      <c r="E2245" s="350"/>
      <c r="F2245" s="353" t="e">
        <f>#REF!+#REF!</f>
        <v>#REF!</v>
      </c>
      <c r="G2245" s="81" t="e">
        <f t="shared" si="148"/>
        <v>#REF!</v>
      </c>
    </row>
    <row r="2246" spans="1:7" x14ac:dyDescent="0.25">
      <c r="A2246" s="218" t="e">
        <f>'Запит 2-8'!#REF!</f>
        <v>#REF!</v>
      </c>
      <c r="B2246" s="48" t="e">
        <f>IF('Запит 2-8'!#REF!&lt;&gt;"",'Запит 2-8'!#REF!,"")</f>
        <v>#REF!</v>
      </c>
      <c r="C2246" s="49" t="e">
        <f>'Запит 2-8'!#REF!</f>
        <v>#REF!</v>
      </c>
      <c r="D2246" s="50" t="e">
        <f>'Запит 2-8'!#REF!</f>
        <v>#REF!</v>
      </c>
      <c r="E2246" s="350"/>
      <c r="F2246" s="353" t="e">
        <f>#REF!+#REF!</f>
        <v>#REF!</v>
      </c>
      <c r="G2246" s="81" t="e">
        <f t="shared" si="148"/>
        <v>#REF!</v>
      </c>
    </row>
    <row r="2247" spans="1:7" x14ac:dyDescent="0.25">
      <c r="A2247" s="218" t="e">
        <f>'Запит 2-8'!#REF!</f>
        <v>#REF!</v>
      </c>
      <c r="B2247" s="48" t="e">
        <f>IF('Запит 2-8'!#REF!&lt;&gt;"",'Запит 2-8'!#REF!,"")</f>
        <v>#REF!</v>
      </c>
      <c r="C2247" s="49" t="e">
        <f>'Запит 2-8'!#REF!</f>
        <v>#REF!</v>
      </c>
      <c r="D2247" s="50" t="e">
        <f>'Запит 2-8'!#REF!</f>
        <v>#REF!</v>
      </c>
      <c r="E2247" s="350"/>
      <c r="F2247" s="353" t="e">
        <f>#REF!+#REF!</f>
        <v>#REF!</v>
      </c>
      <c r="G2247" s="81" t="e">
        <f t="shared" si="148"/>
        <v>#REF!</v>
      </c>
    </row>
    <row r="2248" spans="1:7" x14ac:dyDescent="0.25">
      <c r="A2248" s="218" t="e">
        <f>'Запит 2-8'!#REF!</f>
        <v>#REF!</v>
      </c>
      <c r="B2248" s="237" t="e">
        <f>IF('Запит 2-8'!#REF!&lt;&gt;"",'Запит 2-8'!#REF!,"")</f>
        <v>#REF!</v>
      </c>
      <c r="C2248" s="238" t="e">
        <f>'Запит 2-8'!#REF!</f>
        <v>#REF!</v>
      </c>
      <c r="D2248" s="239" t="e">
        <f>'Запит 2-8'!#REF!</f>
        <v>#REF!</v>
      </c>
      <c r="E2248" s="351"/>
      <c r="F2248" s="354" t="e">
        <f>#REF!+#REF!</f>
        <v>#REF!</v>
      </c>
      <c r="G2248" s="81" t="e">
        <f t="shared" si="148"/>
        <v>#REF!</v>
      </c>
    </row>
    <row r="2249" spans="1:7" ht="12.75" x14ac:dyDescent="0.2">
      <c r="A2249" s="236" t="e">
        <f>'Запит 2-8'!#REF!</f>
        <v>#REF!</v>
      </c>
      <c r="B2249" s="762" t="s">
        <v>107</v>
      </c>
      <c r="C2249" s="763"/>
      <c r="D2249" s="763"/>
      <c r="E2249" s="764"/>
      <c r="F2249" s="764"/>
      <c r="G2249" s="81" t="e">
        <f>G2250</f>
        <v>#REF!</v>
      </c>
    </row>
    <row r="2250" spans="1:7" x14ac:dyDescent="0.25">
      <c r="A2250" s="218" t="e">
        <f>'Запит 2-8'!#REF!</f>
        <v>#REF!</v>
      </c>
      <c r="B2250" s="241" t="e">
        <f>IF('Запит 2-8'!#REF!&lt;&gt;"",'Запит 2-8'!#REF!,"")</f>
        <v>#REF!</v>
      </c>
      <c r="C2250" s="242" t="e">
        <f>'Запит 2-8'!#REF!</f>
        <v>#REF!</v>
      </c>
      <c r="D2250" s="243" t="e">
        <f>'Запит 2-8'!#REF!</f>
        <v>#REF!</v>
      </c>
      <c r="E2250" s="349"/>
      <c r="F2250" s="352" t="e">
        <f>#REF!+#REF!</f>
        <v>#REF!</v>
      </c>
      <c r="G2250" s="81" t="e">
        <f t="shared" ref="G2250:G2264" si="149">IF(B2250&lt;&gt;"","Для друку","")</f>
        <v>#REF!</v>
      </c>
    </row>
    <row r="2251" spans="1:7" x14ac:dyDescent="0.25">
      <c r="A2251" s="218" t="e">
        <f>'Запит 2-8'!#REF!</f>
        <v>#REF!</v>
      </c>
      <c r="B2251" s="48" t="e">
        <f>IF('Запит 2-8'!#REF!&lt;&gt;"",'Запит 2-8'!#REF!,"")</f>
        <v>#REF!</v>
      </c>
      <c r="C2251" s="49" t="e">
        <f>'Запит 2-8'!#REF!</f>
        <v>#REF!</v>
      </c>
      <c r="D2251" s="50" t="e">
        <f>'Запит 2-8'!#REF!</f>
        <v>#REF!</v>
      </c>
      <c r="E2251" s="350"/>
      <c r="F2251" s="353" t="e">
        <f>#REF!+#REF!</f>
        <v>#REF!</v>
      </c>
      <c r="G2251" s="81" t="e">
        <f t="shared" si="149"/>
        <v>#REF!</v>
      </c>
    </row>
    <row r="2252" spans="1:7" x14ac:dyDescent="0.25">
      <c r="A2252" s="218" t="e">
        <f>'Запит 2-8'!#REF!</f>
        <v>#REF!</v>
      </c>
      <c r="B2252" s="48" t="e">
        <f>IF('Запит 2-8'!#REF!&lt;&gt;"",'Запит 2-8'!#REF!,"")</f>
        <v>#REF!</v>
      </c>
      <c r="C2252" s="49" t="e">
        <f>'Запит 2-8'!#REF!</f>
        <v>#REF!</v>
      </c>
      <c r="D2252" s="50" t="e">
        <f>'Запит 2-8'!#REF!</f>
        <v>#REF!</v>
      </c>
      <c r="E2252" s="350"/>
      <c r="F2252" s="353" t="e">
        <f>#REF!+#REF!</f>
        <v>#REF!</v>
      </c>
      <c r="G2252" s="81" t="e">
        <f t="shared" si="149"/>
        <v>#REF!</v>
      </c>
    </row>
    <row r="2253" spans="1:7" x14ac:dyDescent="0.25">
      <c r="A2253" s="218" t="e">
        <f>'Запит 2-8'!#REF!</f>
        <v>#REF!</v>
      </c>
      <c r="B2253" s="48" t="e">
        <f>IF('Запит 2-8'!#REF!&lt;&gt;"",'Запит 2-8'!#REF!,"")</f>
        <v>#REF!</v>
      </c>
      <c r="C2253" s="49" t="e">
        <f>'Запит 2-8'!#REF!</f>
        <v>#REF!</v>
      </c>
      <c r="D2253" s="50" t="e">
        <f>'Запит 2-8'!#REF!</f>
        <v>#REF!</v>
      </c>
      <c r="E2253" s="229"/>
      <c r="F2253" s="353" t="e">
        <f>#REF!+#REF!</f>
        <v>#REF!</v>
      </c>
      <c r="G2253" s="81" t="e">
        <f t="shared" si="149"/>
        <v>#REF!</v>
      </c>
    </row>
    <row r="2254" spans="1:7" x14ac:dyDescent="0.25">
      <c r="A2254" s="218" t="e">
        <f>'Запит 2-8'!#REF!</f>
        <v>#REF!</v>
      </c>
      <c r="B2254" s="48" t="e">
        <f>IF('Запит 2-8'!#REF!&lt;&gt;"",'Запит 2-8'!#REF!,"")</f>
        <v>#REF!</v>
      </c>
      <c r="C2254" s="49" t="e">
        <f>'Запит 2-8'!#REF!</f>
        <v>#REF!</v>
      </c>
      <c r="D2254" s="50" t="e">
        <f>'Запит 2-8'!#REF!</f>
        <v>#REF!</v>
      </c>
      <c r="E2254" s="350"/>
      <c r="F2254" s="353" t="e">
        <f>#REF!+#REF!</f>
        <v>#REF!</v>
      </c>
      <c r="G2254" s="81" t="e">
        <f t="shared" si="149"/>
        <v>#REF!</v>
      </c>
    </row>
    <row r="2255" spans="1:7" x14ac:dyDescent="0.25">
      <c r="A2255" s="218" t="e">
        <f>'Запит 2-8'!#REF!</f>
        <v>#REF!</v>
      </c>
      <c r="B2255" s="48" t="e">
        <f>IF('Запит 2-8'!#REF!&lt;&gt;"",'Запит 2-8'!#REF!,"")</f>
        <v>#REF!</v>
      </c>
      <c r="C2255" s="49" t="e">
        <f>'Запит 2-8'!#REF!</f>
        <v>#REF!</v>
      </c>
      <c r="D2255" s="50" t="e">
        <f>'Запит 2-8'!#REF!</f>
        <v>#REF!</v>
      </c>
      <c r="E2255" s="350"/>
      <c r="F2255" s="353" t="e">
        <f>#REF!+#REF!</f>
        <v>#REF!</v>
      </c>
      <c r="G2255" s="81" t="e">
        <f t="shared" si="149"/>
        <v>#REF!</v>
      </c>
    </row>
    <row r="2256" spans="1:7" x14ac:dyDescent="0.25">
      <c r="A2256" s="218" t="e">
        <f>'Запит 2-8'!#REF!</f>
        <v>#REF!</v>
      </c>
      <c r="B2256" s="48" t="e">
        <f>IF('Запит 2-8'!#REF!&lt;&gt;"",'Запит 2-8'!#REF!,"")</f>
        <v>#REF!</v>
      </c>
      <c r="C2256" s="49" t="e">
        <f>'Запит 2-8'!#REF!</f>
        <v>#REF!</v>
      </c>
      <c r="D2256" s="50" t="e">
        <f>'Запит 2-8'!#REF!</f>
        <v>#REF!</v>
      </c>
      <c r="E2256" s="350"/>
      <c r="F2256" s="353" t="e">
        <f>#REF!+#REF!</f>
        <v>#REF!</v>
      </c>
      <c r="G2256" s="81" t="e">
        <f t="shared" si="149"/>
        <v>#REF!</v>
      </c>
    </row>
    <row r="2257" spans="1:7" x14ac:dyDescent="0.25">
      <c r="A2257" s="218" t="e">
        <f>'Запит 2-8'!#REF!</f>
        <v>#REF!</v>
      </c>
      <c r="B2257" s="48" t="e">
        <f>IF('Запит 2-8'!#REF!&lt;&gt;"",'Запит 2-8'!#REF!,"")</f>
        <v>#REF!</v>
      </c>
      <c r="C2257" s="49" t="e">
        <f>'Запит 2-8'!#REF!</f>
        <v>#REF!</v>
      </c>
      <c r="D2257" s="50" t="e">
        <f>'Запит 2-8'!#REF!</f>
        <v>#REF!</v>
      </c>
      <c r="E2257" s="350"/>
      <c r="F2257" s="353" t="e">
        <f>#REF!+#REF!</f>
        <v>#REF!</v>
      </c>
      <c r="G2257" s="81" t="e">
        <f t="shared" si="149"/>
        <v>#REF!</v>
      </c>
    </row>
    <row r="2258" spans="1:7" x14ac:dyDescent="0.25">
      <c r="A2258" s="218" t="e">
        <f>'Запит 2-8'!#REF!</f>
        <v>#REF!</v>
      </c>
      <c r="B2258" s="48" t="e">
        <f>IF('Запит 2-8'!#REF!&lt;&gt;"",'Запит 2-8'!#REF!,"")</f>
        <v>#REF!</v>
      </c>
      <c r="C2258" s="49" t="e">
        <f>'Запит 2-8'!#REF!</f>
        <v>#REF!</v>
      </c>
      <c r="D2258" s="50" t="e">
        <f>'Запит 2-8'!#REF!</f>
        <v>#REF!</v>
      </c>
      <c r="E2258" s="350"/>
      <c r="F2258" s="353" t="e">
        <f>#REF!+#REF!</f>
        <v>#REF!</v>
      </c>
      <c r="G2258" s="81" t="e">
        <f t="shared" si="149"/>
        <v>#REF!</v>
      </c>
    </row>
    <row r="2259" spans="1:7" x14ac:dyDescent="0.25">
      <c r="A2259" s="218" t="e">
        <f>'Запит 2-8'!#REF!</f>
        <v>#REF!</v>
      </c>
      <c r="B2259" s="48" t="e">
        <f>IF('Запит 2-8'!#REF!&lt;&gt;"",'Запит 2-8'!#REF!,"")</f>
        <v>#REF!</v>
      </c>
      <c r="C2259" s="49" t="e">
        <f>'Запит 2-8'!#REF!</f>
        <v>#REF!</v>
      </c>
      <c r="D2259" s="50" t="e">
        <f>'Запит 2-8'!#REF!</f>
        <v>#REF!</v>
      </c>
      <c r="E2259" s="350"/>
      <c r="F2259" s="353" t="e">
        <f>#REF!+#REF!</f>
        <v>#REF!</v>
      </c>
      <c r="G2259" s="81" t="e">
        <f t="shared" si="149"/>
        <v>#REF!</v>
      </c>
    </row>
    <row r="2260" spans="1:7" x14ac:dyDescent="0.25">
      <c r="A2260" s="218" t="e">
        <f>'Запит 2-8'!#REF!</f>
        <v>#REF!</v>
      </c>
      <c r="B2260" s="48" t="e">
        <f>IF('Запит 2-8'!#REF!&lt;&gt;"",'Запит 2-8'!#REF!,"")</f>
        <v>#REF!</v>
      </c>
      <c r="C2260" s="49" t="e">
        <f>'Запит 2-8'!#REF!</f>
        <v>#REF!</v>
      </c>
      <c r="D2260" s="50" t="e">
        <f>'Запит 2-8'!#REF!</f>
        <v>#REF!</v>
      </c>
      <c r="E2260" s="350"/>
      <c r="F2260" s="353" t="e">
        <f>#REF!+#REF!</f>
        <v>#REF!</v>
      </c>
      <c r="G2260" s="81" t="e">
        <f t="shared" si="149"/>
        <v>#REF!</v>
      </c>
    </row>
    <row r="2261" spans="1:7" x14ac:dyDescent="0.25">
      <c r="A2261" s="218" t="e">
        <f>'Запит 2-8'!#REF!</f>
        <v>#REF!</v>
      </c>
      <c r="B2261" s="48" t="e">
        <f>IF('Запит 2-8'!#REF!&lt;&gt;"",'Запит 2-8'!#REF!,"")</f>
        <v>#REF!</v>
      </c>
      <c r="C2261" s="49" t="e">
        <f>'Запит 2-8'!#REF!</f>
        <v>#REF!</v>
      </c>
      <c r="D2261" s="50" t="e">
        <f>'Запит 2-8'!#REF!</f>
        <v>#REF!</v>
      </c>
      <c r="E2261" s="350"/>
      <c r="F2261" s="353" t="e">
        <f>#REF!+#REF!</f>
        <v>#REF!</v>
      </c>
      <c r="G2261" s="81" t="e">
        <f t="shared" si="149"/>
        <v>#REF!</v>
      </c>
    </row>
    <row r="2262" spans="1:7" x14ac:dyDescent="0.25">
      <c r="A2262" s="218" t="e">
        <f>'Запит 2-8'!#REF!</f>
        <v>#REF!</v>
      </c>
      <c r="B2262" s="48" t="e">
        <f>IF('Запит 2-8'!#REF!&lt;&gt;"",'Запит 2-8'!#REF!,"")</f>
        <v>#REF!</v>
      </c>
      <c r="C2262" s="49" t="e">
        <f>'Запит 2-8'!#REF!</f>
        <v>#REF!</v>
      </c>
      <c r="D2262" s="50" t="e">
        <f>'Запит 2-8'!#REF!</f>
        <v>#REF!</v>
      </c>
      <c r="E2262" s="350"/>
      <c r="F2262" s="353" t="e">
        <f>#REF!+#REF!</f>
        <v>#REF!</v>
      </c>
      <c r="G2262" s="81" t="e">
        <f t="shared" si="149"/>
        <v>#REF!</v>
      </c>
    </row>
    <row r="2263" spans="1:7" x14ac:dyDescent="0.25">
      <c r="A2263" s="218" t="e">
        <f>'Запит 2-8'!#REF!</f>
        <v>#REF!</v>
      </c>
      <c r="B2263" s="48" t="e">
        <f>IF('Запит 2-8'!#REF!&lt;&gt;"",'Запит 2-8'!#REF!,"")</f>
        <v>#REF!</v>
      </c>
      <c r="C2263" s="49" t="e">
        <f>'Запит 2-8'!#REF!</f>
        <v>#REF!</v>
      </c>
      <c r="D2263" s="50" t="e">
        <f>'Запит 2-8'!#REF!</f>
        <v>#REF!</v>
      </c>
      <c r="E2263" s="350"/>
      <c r="F2263" s="353" t="e">
        <f>#REF!+#REF!</f>
        <v>#REF!</v>
      </c>
      <c r="G2263" s="81" t="e">
        <f t="shared" si="149"/>
        <v>#REF!</v>
      </c>
    </row>
    <row r="2264" spans="1:7" x14ac:dyDescent="0.25">
      <c r="A2264" s="218" t="e">
        <f>'Запит 2-8'!#REF!</f>
        <v>#REF!</v>
      </c>
      <c r="B2264" s="237" t="e">
        <f>IF('Запит 2-8'!#REF!&lt;&gt;"",'Запит 2-8'!#REF!,"")</f>
        <v>#REF!</v>
      </c>
      <c r="C2264" s="238" t="e">
        <f>'Запит 2-8'!#REF!</f>
        <v>#REF!</v>
      </c>
      <c r="D2264" s="239" t="e">
        <f>'Запит 2-8'!#REF!</f>
        <v>#REF!</v>
      </c>
      <c r="E2264" s="351"/>
      <c r="F2264" s="354" t="e">
        <f>#REF!+#REF!</f>
        <v>#REF!</v>
      </c>
      <c r="G2264" s="81" t="e">
        <f t="shared" si="149"/>
        <v>#REF!</v>
      </c>
    </row>
    <row r="2265" spans="1:7" ht="12.75" x14ac:dyDescent="0.2">
      <c r="A2265" s="236" t="e">
        <f>'Запит 2-8'!#REF!</f>
        <v>#REF!</v>
      </c>
      <c r="B2265" s="762" t="s">
        <v>108</v>
      </c>
      <c r="C2265" s="763"/>
      <c r="D2265" s="763"/>
      <c r="E2265" s="764"/>
      <c r="F2265" s="764"/>
      <c r="G2265" s="81" t="e">
        <f>G2266</f>
        <v>#REF!</v>
      </c>
    </row>
    <row r="2266" spans="1:7" x14ac:dyDescent="0.25">
      <c r="A2266" s="218" t="e">
        <f>'Запит 2-8'!#REF!</f>
        <v>#REF!</v>
      </c>
      <c r="B2266" s="241" t="e">
        <f>IF('Запит 2-8'!#REF!&lt;&gt;"",'Запит 2-8'!#REF!,"")</f>
        <v>#REF!</v>
      </c>
      <c r="C2266" s="242" t="e">
        <f>'Запит 2-8'!#REF!</f>
        <v>#REF!</v>
      </c>
      <c r="D2266" s="243" t="e">
        <f>'Запит 2-8'!#REF!</f>
        <v>#REF!</v>
      </c>
      <c r="E2266" s="349"/>
      <c r="F2266" s="352" t="e">
        <f>#REF!+#REF!</f>
        <v>#REF!</v>
      </c>
      <c r="G2266" s="81" t="e">
        <f t="shared" ref="G2266:G2280" si="150">IF(B2266&lt;&gt;"","Для друку","")</f>
        <v>#REF!</v>
      </c>
    </row>
    <row r="2267" spans="1:7" x14ac:dyDescent="0.25">
      <c r="A2267" s="218" t="e">
        <f>'Запит 2-8'!#REF!</f>
        <v>#REF!</v>
      </c>
      <c r="B2267" s="48" t="e">
        <f>IF('Запит 2-8'!#REF!&lt;&gt;"",'Запит 2-8'!#REF!,"")</f>
        <v>#REF!</v>
      </c>
      <c r="C2267" s="49" t="e">
        <f>'Запит 2-8'!#REF!</f>
        <v>#REF!</v>
      </c>
      <c r="D2267" s="50" t="e">
        <f>'Запит 2-8'!#REF!</f>
        <v>#REF!</v>
      </c>
      <c r="E2267" s="350"/>
      <c r="F2267" s="353" t="e">
        <f>#REF!+#REF!</f>
        <v>#REF!</v>
      </c>
      <c r="G2267" s="81" t="e">
        <f t="shared" si="150"/>
        <v>#REF!</v>
      </c>
    </row>
    <row r="2268" spans="1:7" x14ac:dyDescent="0.25">
      <c r="A2268" s="218" t="e">
        <f>'Запит 2-8'!#REF!</f>
        <v>#REF!</v>
      </c>
      <c r="B2268" s="48" t="e">
        <f>IF('Запит 2-8'!#REF!&lt;&gt;"",'Запит 2-8'!#REF!,"")</f>
        <v>#REF!</v>
      </c>
      <c r="C2268" s="49" t="e">
        <f>'Запит 2-8'!#REF!</f>
        <v>#REF!</v>
      </c>
      <c r="D2268" s="50" t="e">
        <f>'Запит 2-8'!#REF!</f>
        <v>#REF!</v>
      </c>
      <c r="E2268" s="350"/>
      <c r="F2268" s="353" t="e">
        <f>#REF!+#REF!</f>
        <v>#REF!</v>
      </c>
      <c r="G2268" s="81" t="e">
        <f t="shared" si="150"/>
        <v>#REF!</v>
      </c>
    </row>
    <row r="2269" spans="1:7" x14ac:dyDescent="0.25">
      <c r="A2269" s="218" t="e">
        <f>'Запит 2-8'!#REF!</f>
        <v>#REF!</v>
      </c>
      <c r="B2269" s="48" t="e">
        <f>IF('Запит 2-8'!#REF!&lt;&gt;"",'Запит 2-8'!#REF!,"")</f>
        <v>#REF!</v>
      </c>
      <c r="C2269" s="49" t="e">
        <f>'Запит 2-8'!#REF!</f>
        <v>#REF!</v>
      </c>
      <c r="D2269" s="50" t="e">
        <f>'Запит 2-8'!#REF!</f>
        <v>#REF!</v>
      </c>
      <c r="E2269" s="229"/>
      <c r="F2269" s="353" t="e">
        <f>#REF!+#REF!</f>
        <v>#REF!</v>
      </c>
      <c r="G2269" s="81" t="e">
        <f t="shared" si="150"/>
        <v>#REF!</v>
      </c>
    </row>
    <row r="2270" spans="1:7" x14ac:dyDescent="0.25">
      <c r="A2270" s="218" t="e">
        <f>'Запит 2-8'!#REF!</f>
        <v>#REF!</v>
      </c>
      <c r="B2270" s="48" t="e">
        <f>IF('Запит 2-8'!#REF!&lt;&gt;"",'Запит 2-8'!#REF!,"")</f>
        <v>#REF!</v>
      </c>
      <c r="C2270" s="49" t="e">
        <f>'Запит 2-8'!#REF!</f>
        <v>#REF!</v>
      </c>
      <c r="D2270" s="50" t="e">
        <f>'Запит 2-8'!#REF!</f>
        <v>#REF!</v>
      </c>
      <c r="E2270" s="350"/>
      <c r="F2270" s="353" t="e">
        <f>#REF!+#REF!</f>
        <v>#REF!</v>
      </c>
      <c r="G2270" s="81" t="e">
        <f t="shared" si="150"/>
        <v>#REF!</v>
      </c>
    </row>
    <row r="2271" spans="1:7" x14ac:dyDescent="0.25">
      <c r="A2271" s="218" t="e">
        <f>'Запит 2-8'!#REF!</f>
        <v>#REF!</v>
      </c>
      <c r="B2271" s="48" t="e">
        <f>IF('Запит 2-8'!#REF!&lt;&gt;"",'Запит 2-8'!#REF!,"")</f>
        <v>#REF!</v>
      </c>
      <c r="C2271" s="49" t="e">
        <f>'Запит 2-8'!#REF!</f>
        <v>#REF!</v>
      </c>
      <c r="D2271" s="50" t="e">
        <f>'Запит 2-8'!#REF!</f>
        <v>#REF!</v>
      </c>
      <c r="E2271" s="350"/>
      <c r="F2271" s="353" t="e">
        <f>#REF!+#REF!</f>
        <v>#REF!</v>
      </c>
      <c r="G2271" s="81" t="e">
        <f t="shared" si="150"/>
        <v>#REF!</v>
      </c>
    </row>
    <row r="2272" spans="1:7" x14ac:dyDescent="0.25">
      <c r="A2272" s="218" t="e">
        <f>'Запит 2-8'!#REF!</f>
        <v>#REF!</v>
      </c>
      <c r="B2272" s="48" t="e">
        <f>IF('Запит 2-8'!#REF!&lt;&gt;"",'Запит 2-8'!#REF!,"")</f>
        <v>#REF!</v>
      </c>
      <c r="C2272" s="49" t="e">
        <f>'Запит 2-8'!#REF!</f>
        <v>#REF!</v>
      </c>
      <c r="D2272" s="50" t="e">
        <f>'Запит 2-8'!#REF!</f>
        <v>#REF!</v>
      </c>
      <c r="E2272" s="350"/>
      <c r="F2272" s="353" t="e">
        <f>#REF!+#REF!</f>
        <v>#REF!</v>
      </c>
      <c r="G2272" s="81" t="e">
        <f t="shared" si="150"/>
        <v>#REF!</v>
      </c>
    </row>
    <row r="2273" spans="1:7" x14ac:dyDescent="0.25">
      <c r="A2273" s="218" t="e">
        <f>'Запит 2-8'!#REF!</f>
        <v>#REF!</v>
      </c>
      <c r="B2273" s="48" t="e">
        <f>IF('Запит 2-8'!#REF!&lt;&gt;"",'Запит 2-8'!#REF!,"")</f>
        <v>#REF!</v>
      </c>
      <c r="C2273" s="49" t="e">
        <f>'Запит 2-8'!#REF!</f>
        <v>#REF!</v>
      </c>
      <c r="D2273" s="50" t="e">
        <f>'Запит 2-8'!#REF!</f>
        <v>#REF!</v>
      </c>
      <c r="E2273" s="350"/>
      <c r="F2273" s="353" t="e">
        <f>#REF!+#REF!</f>
        <v>#REF!</v>
      </c>
      <c r="G2273" s="81" t="e">
        <f t="shared" si="150"/>
        <v>#REF!</v>
      </c>
    </row>
    <row r="2274" spans="1:7" x14ac:dyDescent="0.25">
      <c r="A2274" s="218" t="e">
        <f>'Запит 2-8'!#REF!</f>
        <v>#REF!</v>
      </c>
      <c r="B2274" s="48" t="e">
        <f>IF('Запит 2-8'!#REF!&lt;&gt;"",'Запит 2-8'!#REF!,"")</f>
        <v>#REF!</v>
      </c>
      <c r="C2274" s="49" t="e">
        <f>'Запит 2-8'!#REF!</f>
        <v>#REF!</v>
      </c>
      <c r="D2274" s="50" t="e">
        <f>'Запит 2-8'!#REF!</f>
        <v>#REF!</v>
      </c>
      <c r="E2274" s="350"/>
      <c r="F2274" s="353" t="e">
        <f>#REF!+#REF!</f>
        <v>#REF!</v>
      </c>
      <c r="G2274" s="81" t="e">
        <f t="shared" si="150"/>
        <v>#REF!</v>
      </c>
    </row>
    <row r="2275" spans="1:7" x14ac:dyDescent="0.25">
      <c r="A2275" s="218" t="e">
        <f>'Запит 2-8'!#REF!</f>
        <v>#REF!</v>
      </c>
      <c r="B2275" s="48" t="e">
        <f>IF('Запит 2-8'!#REF!&lt;&gt;"",'Запит 2-8'!#REF!,"")</f>
        <v>#REF!</v>
      </c>
      <c r="C2275" s="49" t="e">
        <f>'Запит 2-8'!#REF!</f>
        <v>#REF!</v>
      </c>
      <c r="D2275" s="50" t="e">
        <f>'Запит 2-8'!#REF!</f>
        <v>#REF!</v>
      </c>
      <c r="E2275" s="350"/>
      <c r="F2275" s="353" t="e">
        <f>#REF!+#REF!</f>
        <v>#REF!</v>
      </c>
      <c r="G2275" s="81" t="e">
        <f t="shared" si="150"/>
        <v>#REF!</v>
      </c>
    </row>
    <row r="2276" spans="1:7" x14ac:dyDescent="0.25">
      <c r="A2276" s="218" t="e">
        <f>'Запит 2-8'!#REF!</f>
        <v>#REF!</v>
      </c>
      <c r="B2276" s="48" t="e">
        <f>IF('Запит 2-8'!#REF!&lt;&gt;"",'Запит 2-8'!#REF!,"")</f>
        <v>#REF!</v>
      </c>
      <c r="C2276" s="49" t="e">
        <f>'Запит 2-8'!#REF!</f>
        <v>#REF!</v>
      </c>
      <c r="D2276" s="50" t="e">
        <f>'Запит 2-8'!#REF!</f>
        <v>#REF!</v>
      </c>
      <c r="E2276" s="350"/>
      <c r="F2276" s="353" t="e">
        <f>#REF!+#REF!</f>
        <v>#REF!</v>
      </c>
      <c r="G2276" s="81" t="e">
        <f t="shared" si="150"/>
        <v>#REF!</v>
      </c>
    </row>
    <row r="2277" spans="1:7" x14ac:dyDescent="0.25">
      <c r="A2277" s="218" t="e">
        <f>'Запит 2-8'!#REF!</f>
        <v>#REF!</v>
      </c>
      <c r="B2277" s="48" t="e">
        <f>IF('Запит 2-8'!#REF!&lt;&gt;"",'Запит 2-8'!#REF!,"")</f>
        <v>#REF!</v>
      </c>
      <c r="C2277" s="49" t="e">
        <f>'Запит 2-8'!#REF!</f>
        <v>#REF!</v>
      </c>
      <c r="D2277" s="50" t="e">
        <f>'Запит 2-8'!#REF!</f>
        <v>#REF!</v>
      </c>
      <c r="E2277" s="350"/>
      <c r="F2277" s="353" t="e">
        <f>#REF!+#REF!</f>
        <v>#REF!</v>
      </c>
      <c r="G2277" s="81" t="e">
        <f t="shared" si="150"/>
        <v>#REF!</v>
      </c>
    </row>
    <row r="2278" spans="1:7" x14ac:dyDescent="0.25">
      <c r="A2278" s="218" t="e">
        <f>'Запит 2-8'!#REF!</f>
        <v>#REF!</v>
      </c>
      <c r="B2278" s="48" t="e">
        <f>IF('Запит 2-8'!#REF!&lt;&gt;"",'Запит 2-8'!#REF!,"")</f>
        <v>#REF!</v>
      </c>
      <c r="C2278" s="49" t="e">
        <f>'Запит 2-8'!#REF!</f>
        <v>#REF!</v>
      </c>
      <c r="D2278" s="50" t="e">
        <f>'Запит 2-8'!#REF!</f>
        <v>#REF!</v>
      </c>
      <c r="E2278" s="350"/>
      <c r="F2278" s="353" t="e">
        <f>#REF!+#REF!</f>
        <v>#REF!</v>
      </c>
      <c r="G2278" s="81" t="e">
        <f t="shared" si="150"/>
        <v>#REF!</v>
      </c>
    </row>
    <row r="2279" spans="1:7" x14ac:dyDescent="0.25">
      <c r="A2279" s="218" t="e">
        <f>'Запит 2-8'!#REF!</f>
        <v>#REF!</v>
      </c>
      <c r="B2279" s="48" t="e">
        <f>IF('Запит 2-8'!#REF!&lt;&gt;"",'Запит 2-8'!#REF!,"")</f>
        <v>#REF!</v>
      </c>
      <c r="C2279" s="49" t="e">
        <f>'Запит 2-8'!#REF!</f>
        <v>#REF!</v>
      </c>
      <c r="D2279" s="50" t="e">
        <f>'Запит 2-8'!#REF!</f>
        <v>#REF!</v>
      </c>
      <c r="E2279" s="350"/>
      <c r="F2279" s="353" t="e">
        <f>#REF!+#REF!</f>
        <v>#REF!</v>
      </c>
      <c r="G2279" s="81" t="e">
        <f t="shared" si="150"/>
        <v>#REF!</v>
      </c>
    </row>
    <row r="2280" spans="1:7" x14ac:dyDescent="0.25">
      <c r="A2280" s="218" t="e">
        <f>'Запит 2-8'!#REF!</f>
        <v>#REF!</v>
      </c>
      <c r="B2280" s="237" t="e">
        <f>IF('Запит 2-8'!#REF!&lt;&gt;"",'Запит 2-8'!#REF!,"")</f>
        <v>#REF!</v>
      </c>
      <c r="C2280" s="238" t="e">
        <f>'Запит 2-8'!#REF!</f>
        <v>#REF!</v>
      </c>
      <c r="D2280" s="239" t="e">
        <f>'Запит 2-8'!#REF!</f>
        <v>#REF!</v>
      </c>
      <c r="E2280" s="351"/>
      <c r="F2280" s="354" t="e">
        <f>#REF!+#REF!</f>
        <v>#REF!</v>
      </c>
      <c r="G2280" s="81" t="e">
        <f t="shared" si="150"/>
        <v>#REF!</v>
      </c>
    </row>
    <row r="2281" spans="1:7" ht="12.75" x14ac:dyDescent="0.2">
      <c r="A2281" s="236" t="e">
        <f>'Запит 2-8'!#REF!</f>
        <v>#REF!</v>
      </c>
      <c r="B2281" s="762" t="s">
        <v>109</v>
      </c>
      <c r="C2281" s="763"/>
      <c r="D2281" s="763"/>
      <c r="E2281" s="764"/>
      <c r="F2281" s="764"/>
      <c r="G2281" s="81" t="e">
        <f>G2282</f>
        <v>#REF!</v>
      </c>
    </row>
    <row r="2282" spans="1:7" x14ac:dyDescent="0.25">
      <c r="A2282" s="218" t="e">
        <f>'Запит 2-8'!#REF!</f>
        <v>#REF!</v>
      </c>
      <c r="B2282" s="241" t="e">
        <f>IF('Запит 2-8'!#REF!&lt;&gt;"",'Запит 2-8'!#REF!,"")</f>
        <v>#REF!</v>
      </c>
      <c r="C2282" s="242" t="e">
        <f>'Запит 2-8'!#REF!</f>
        <v>#REF!</v>
      </c>
      <c r="D2282" s="243" t="e">
        <f>'Запит 2-8'!#REF!</f>
        <v>#REF!</v>
      </c>
      <c r="E2282" s="440" t="s">
        <v>30</v>
      </c>
      <c r="F2282" s="352" t="e">
        <f>#REF!+#REF!</f>
        <v>#REF!</v>
      </c>
      <c r="G2282" s="81" t="e">
        <f t="shared" ref="G2282:G2291" si="151">IF(B2282&lt;&gt;"","Для друку","")</f>
        <v>#REF!</v>
      </c>
    </row>
    <row r="2283" spans="1:7" x14ac:dyDescent="0.25">
      <c r="A2283" s="218" t="e">
        <f>'Запит 2-8'!#REF!</f>
        <v>#REF!</v>
      </c>
      <c r="B2283" s="48" t="e">
        <f>IF('Запит 2-8'!#REF!&lt;&gt;"",'Запит 2-8'!#REF!,"")</f>
        <v>#REF!</v>
      </c>
      <c r="C2283" s="49" t="e">
        <f>'Запит 2-8'!#REF!</f>
        <v>#REF!</v>
      </c>
      <c r="D2283" s="50" t="e">
        <f>'Запит 2-8'!#REF!</f>
        <v>#REF!</v>
      </c>
      <c r="E2283" s="441" t="s">
        <v>30</v>
      </c>
      <c r="F2283" s="353" t="e">
        <f>#REF!+#REF!</f>
        <v>#REF!</v>
      </c>
      <c r="G2283" s="81" t="e">
        <f t="shared" si="151"/>
        <v>#REF!</v>
      </c>
    </row>
    <row r="2284" spans="1:7" x14ac:dyDescent="0.25">
      <c r="A2284" s="218" t="e">
        <f>'Запит 2-8'!#REF!</f>
        <v>#REF!</v>
      </c>
      <c r="B2284" s="48" t="e">
        <f>IF('Запит 2-8'!#REF!&lt;&gt;"",'Запит 2-8'!#REF!,"")</f>
        <v>#REF!</v>
      </c>
      <c r="C2284" s="49" t="e">
        <f>'Запит 2-8'!#REF!</f>
        <v>#REF!</v>
      </c>
      <c r="D2284" s="50" t="e">
        <f>'Запит 2-8'!#REF!</f>
        <v>#REF!</v>
      </c>
      <c r="E2284" s="441" t="s">
        <v>30</v>
      </c>
      <c r="F2284" s="353" t="e">
        <f>#REF!+#REF!</f>
        <v>#REF!</v>
      </c>
      <c r="G2284" s="81" t="e">
        <f t="shared" si="151"/>
        <v>#REF!</v>
      </c>
    </row>
    <row r="2285" spans="1:7" x14ac:dyDescent="0.25">
      <c r="A2285" s="218" t="e">
        <f>'Запит 2-8'!#REF!</f>
        <v>#REF!</v>
      </c>
      <c r="B2285" s="48" t="e">
        <f>IF('Запит 2-8'!#REF!&lt;&gt;"",'Запит 2-8'!#REF!,"")</f>
        <v>#REF!</v>
      </c>
      <c r="C2285" s="49" t="e">
        <f>'Запит 2-8'!#REF!</f>
        <v>#REF!</v>
      </c>
      <c r="D2285" s="50" t="e">
        <f>'Запит 2-8'!#REF!</f>
        <v>#REF!</v>
      </c>
      <c r="E2285" s="441" t="s">
        <v>30</v>
      </c>
      <c r="F2285" s="353" t="e">
        <f>#REF!+#REF!</f>
        <v>#REF!</v>
      </c>
      <c r="G2285" s="81" t="e">
        <f t="shared" si="151"/>
        <v>#REF!</v>
      </c>
    </row>
    <row r="2286" spans="1:7" x14ac:dyDescent="0.25">
      <c r="A2286" s="218" t="e">
        <f>'Запит 2-8'!#REF!</f>
        <v>#REF!</v>
      </c>
      <c r="B2286" s="48" t="e">
        <f>IF('Запит 2-8'!#REF!&lt;&gt;"",'Запит 2-8'!#REF!,"")</f>
        <v>#REF!</v>
      </c>
      <c r="C2286" s="49" t="e">
        <f>'Запит 2-8'!#REF!</f>
        <v>#REF!</v>
      </c>
      <c r="D2286" s="50" t="e">
        <f>'Запит 2-8'!#REF!</f>
        <v>#REF!</v>
      </c>
      <c r="E2286" s="441" t="s">
        <v>30</v>
      </c>
      <c r="F2286" s="353" t="e">
        <f>#REF!+#REF!</f>
        <v>#REF!</v>
      </c>
      <c r="G2286" s="81" t="e">
        <f t="shared" si="151"/>
        <v>#REF!</v>
      </c>
    </row>
    <row r="2287" spans="1:7" x14ac:dyDescent="0.25">
      <c r="A2287" s="218" t="e">
        <f>'Запит 2-8'!#REF!</f>
        <v>#REF!</v>
      </c>
      <c r="B2287" s="48" t="e">
        <f>IF('Запит 2-8'!#REF!&lt;&gt;"",'Запит 2-8'!#REF!,"")</f>
        <v>#REF!</v>
      </c>
      <c r="C2287" s="49" t="e">
        <f>'Запит 2-8'!#REF!</f>
        <v>#REF!</v>
      </c>
      <c r="D2287" s="50" t="e">
        <f>'Запит 2-8'!#REF!</f>
        <v>#REF!</v>
      </c>
      <c r="E2287" s="441" t="s">
        <v>30</v>
      </c>
      <c r="F2287" s="353" t="e">
        <f>#REF!+#REF!</f>
        <v>#REF!</v>
      </c>
      <c r="G2287" s="81" t="e">
        <f t="shared" si="151"/>
        <v>#REF!</v>
      </c>
    </row>
    <row r="2288" spans="1:7" x14ac:dyDescent="0.25">
      <c r="A2288" s="218" t="e">
        <f>'Запит 2-8'!#REF!</f>
        <v>#REF!</v>
      </c>
      <c r="B2288" s="48" t="e">
        <f>IF('Запит 2-8'!#REF!&lt;&gt;"",'Запит 2-8'!#REF!,"")</f>
        <v>#REF!</v>
      </c>
      <c r="C2288" s="49" t="e">
        <f>'Запит 2-8'!#REF!</f>
        <v>#REF!</v>
      </c>
      <c r="D2288" s="50" t="e">
        <f>'Запит 2-8'!#REF!</f>
        <v>#REF!</v>
      </c>
      <c r="E2288" s="441" t="s">
        <v>30</v>
      </c>
      <c r="F2288" s="353" t="e">
        <f>#REF!+#REF!</f>
        <v>#REF!</v>
      </c>
      <c r="G2288" s="81" t="e">
        <f t="shared" si="151"/>
        <v>#REF!</v>
      </c>
    </row>
    <row r="2289" spans="1:7" x14ac:dyDescent="0.25">
      <c r="A2289" s="218" t="e">
        <f>'Запит 2-8'!#REF!</f>
        <v>#REF!</v>
      </c>
      <c r="B2289" s="48" t="e">
        <f>IF('Запит 2-8'!#REF!&lt;&gt;"",'Запит 2-8'!#REF!,"")</f>
        <v>#REF!</v>
      </c>
      <c r="C2289" s="49" t="e">
        <f>'Запит 2-8'!#REF!</f>
        <v>#REF!</v>
      </c>
      <c r="D2289" s="50" t="e">
        <f>'Запит 2-8'!#REF!</f>
        <v>#REF!</v>
      </c>
      <c r="E2289" s="441" t="s">
        <v>30</v>
      </c>
      <c r="F2289" s="353" t="e">
        <f>#REF!+#REF!</f>
        <v>#REF!</v>
      </c>
      <c r="G2289" s="81" t="e">
        <f t="shared" si="151"/>
        <v>#REF!</v>
      </c>
    </row>
    <row r="2290" spans="1:7" ht="12.75" customHeight="1" x14ac:dyDescent="0.25">
      <c r="A2290" s="218" t="e">
        <f>'Запит 2-8'!#REF!</f>
        <v>#REF!</v>
      </c>
      <c r="B2290" s="48" t="e">
        <f>IF('Запит 2-8'!#REF!&lt;&gt;"",'Запит 2-8'!#REF!,"")</f>
        <v>#REF!</v>
      </c>
      <c r="C2290" s="49" t="e">
        <f>'Запит 2-8'!#REF!</f>
        <v>#REF!</v>
      </c>
      <c r="D2290" s="50" t="e">
        <f>'Запит 2-8'!#REF!</f>
        <v>#REF!</v>
      </c>
      <c r="E2290" s="441" t="s">
        <v>30</v>
      </c>
      <c r="F2290" s="353" t="e">
        <f>#REF!+#REF!</f>
        <v>#REF!</v>
      </c>
      <c r="G2290" s="81" t="e">
        <f t="shared" si="151"/>
        <v>#REF!</v>
      </c>
    </row>
    <row r="2291" spans="1:7" x14ac:dyDescent="0.25">
      <c r="A2291" s="240" t="e">
        <f>'Запит 2-8'!#REF!</f>
        <v>#REF!</v>
      </c>
      <c r="B2291" s="48" t="e">
        <f>IF('Запит 2-8'!#REF!&lt;&gt;"",'Запит 2-8'!#REF!,"")</f>
        <v>#REF!</v>
      </c>
      <c r="C2291" s="49" t="e">
        <f>'Запит 2-8'!#REF!</f>
        <v>#REF!</v>
      </c>
      <c r="D2291" s="50" t="e">
        <f>'Запит 2-8'!#REF!</f>
        <v>#REF!</v>
      </c>
      <c r="E2291" s="442" t="s">
        <v>30</v>
      </c>
      <c r="F2291" s="354" t="e">
        <f>#REF!+#REF!</f>
        <v>#REF!</v>
      </c>
      <c r="G2291" s="81" t="e">
        <f t="shared" si="151"/>
        <v>#REF!</v>
      </c>
    </row>
    <row r="2292" spans="1:7" ht="12.75" customHeight="1" x14ac:dyDescent="0.2">
      <c r="A2292" s="760" t="e">
        <f>'Запит 2-8'!#REF!</f>
        <v>#REF!</v>
      </c>
      <c r="B2292" s="761"/>
      <c r="C2292" s="761"/>
      <c r="D2292" s="761"/>
      <c r="E2292" s="761"/>
      <c r="F2292" s="761"/>
      <c r="G2292" s="81" t="e">
        <f>G2293</f>
        <v>#REF!</v>
      </c>
    </row>
    <row r="2293" spans="1:7" ht="12.75" x14ac:dyDescent="0.2">
      <c r="A2293" s="235" t="s">
        <v>4</v>
      </c>
      <c r="B2293" s="762" t="s">
        <v>106</v>
      </c>
      <c r="C2293" s="763"/>
      <c r="D2293" s="763"/>
      <c r="E2293" s="765"/>
      <c r="F2293" s="765"/>
      <c r="G2293" s="81" t="e">
        <f>G2294</f>
        <v>#REF!</v>
      </c>
    </row>
    <row r="2294" spans="1:7" x14ac:dyDescent="0.25">
      <c r="A2294" s="218" t="e">
        <f>'Запит 2-8'!#REF!</f>
        <v>#REF!</v>
      </c>
      <c r="B2294" s="241" t="e">
        <f>IF('Запит 2-8'!#REF!&lt;&gt;"",'Запит 2-8'!#REF!,"")</f>
        <v>#REF!</v>
      </c>
      <c r="C2294" s="242" t="e">
        <f>'Запит 2-8'!#REF!</f>
        <v>#REF!</v>
      </c>
      <c r="D2294" s="243" t="e">
        <f>'Запит 2-8'!#REF!</f>
        <v>#REF!</v>
      </c>
      <c r="E2294" s="349"/>
      <c r="F2294" s="352" t="e">
        <f>#REF!+#REF!</f>
        <v>#REF!</v>
      </c>
      <c r="G2294" s="81" t="e">
        <f>IF(B2294&lt;&gt;"","Для друку","")</f>
        <v>#REF!</v>
      </c>
    </row>
    <row r="2295" spans="1:7" x14ac:dyDescent="0.25">
      <c r="A2295" s="218" t="e">
        <f>'Запит 2-8'!#REF!</f>
        <v>#REF!</v>
      </c>
      <c r="B2295" s="48" t="e">
        <f>IF('Запит 2-8'!#REF!&lt;&gt;"",'Запит 2-8'!#REF!,"")</f>
        <v>#REF!</v>
      </c>
      <c r="C2295" s="49" t="e">
        <f>'Запит 2-8'!#REF!</f>
        <v>#REF!</v>
      </c>
      <c r="D2295" s="50" t="e">
        <f>'Запит 2-8'!#REF!</f>
        <v>#REF!</v>
      </c>
      <c r="E2295" s="350"/>
      <c r="F2295" s="353" t="e">
        <f>#REF!+#REF!</f>
        <v>#REF!</v>
      </c>
      <c r="G2295" s="81" t="e">
        <f>IF(B2295&lt;&gt;"","Для друку","")</f>
        <v>#REF!</v>
      </c>
    </row>
    <row r="2296" spans="1:7" x14ac:dyDescent="0.25">
      <c r="A2296" s="218" t="e">
        <f>'Запит 2-8'!#REF!</f>
        <v>#REF!</v>
      </c>
      <c r="B2296" s="48" t="e">
        <f>IF('Запит 2-8'!#REF!&lt;&gt;"",'Запит 2-8'!#REF!,"")</f>
        <v>#REF!</v>
      </c>
      <c r="C2296" s="49" t="e">
        <f>'Запит 2-8'!#REF!</f>
        <v>#REF!</v>
      </c>
      <c r="D2296" s="50" t="e">
        <f>'Запит 2-8'!#REF!</f>
        <v>#REF!</v>
      </c>
      <c r="E2296" s="350"/>
      <c r="F2296" s="353" t="e">
        <f>#REF!+#REF!</f>
        <v>#REF!</v>
      </c>
      <c r="G2296" s="81" t="e">
        <f t="shared" ref="G2296:G2307" si="152">IF(B2296&lt;&gt;"","Для друку","")</f>
        <v>#REF!</v>
      </c>
    </row>
    <row r="2297" spans="1:7" x14ac:dyDescent="0.25">
      <c r="A2297" s="218" t="e">
        <f>'Запит 2-8'!#REF!</f>
        <v>#REF!</v>
      </c>
      <c r="B2297" s="48" t="e">
        <f>IF('Запит 2-8'!#REF!&lt;&gt;"",'Запит 2-8'!#REF!,"")</f>
        <v>#REF!</v>
      </c>
      <c r="C2297" s="49" t="e">
        <f>'Запит 2-8'!#REF!</f>
        <v>#REF!</v>
      </c>
      <c r="D2297" s="50" t="e">
        <f>'Запит 2-8'!#REF!</f>
        <v>#REF!</v>
      </c>
      <c r="E2297" s="229"/>
      <c r="F2297" s="353" t="e">
        <f>#REF!+#REF!</f>
        <v>#REF!</v>
      </c>
      <c r="G2297" s="81" t="e">
        <f t="shared" si="152"/>
        <v>#REF!</v>
      </c>
    </row>
    <row r="2298" spans="1:7" x14ac:dyDescent="0.25">
      <c r="A2298" s="218" t="e">
        <f>'Запит 2-8'!#REF!</f>
        <v>#REF!</v>
      </c>
      <c r="B2298" s="48" t="e">
        <f>IF('Запит 2-8'!#REF!&lt;&gt;"",'Запит 2-8'!#REF!,"")</f>
        <v>#REF!</v>
      </c>
      <c r="C2298" s="49" t="e">
        <f>'Запит 2-8'!#REF!</f>
        <v>#REF!</v>
      </c>
      <c r="D2298" s="50" t="e">
        <f>'Запит 2-8'!#REF!</f>
        <v>#REF!</v>
      </c>
      <c r="E2298" s="350"/>
      <c r="F2298" s="353" t="e">
        <f>#REF!+#REF!</f>
        <v>#REF!</v>
      </c>
      <c r="G2298" s="81" t="e">
        <f t="shared" si="152"/>
        <v>#REF!</v>
      </c>
    </row>
    <row r="2299" spans="1:7" x14ac:dyDescent="0.25">
      <c r="A2299" s="218" t="e">
        <f>'Запит 2-8'!#REF!</f>
        <v>#REF!</v>
      </c>
      <c r="B2299" s="48" t="e">
        <f>IF('Запит 2-8'!#REF!&lt;&gt;"",'Запит 2-8'!#REF!,"")</f>
        <v>#REF!</v>
      </c>
      <c r="C2299" s="49" t="e">
        <f>'Запит 2-8'!#REF!</f>
        <v>#REF!</v>
      </c>
      <c r="D2299" s="50" t="e">
        <f>'Запит 2-8'!#REF!</f>
        <v>#REF!</v>
      </c>
      <c r="E2299" s="350"/>
      <c r="F2299" s="353" t="e">
        <f>#REF!+#REF!</f>
        <v>#REF!</v>
      </c>
      <c r="G2299" s="81" t="e">
        <f t="shared" si="152"/>
        <v>#REF!</v>
      </c>
    </row>
    <row r="2300" spans="1:7" x14ac:dyDescent="0.25">
      <c r="A2300" s="218" t="e">
        <f>'Запит 2-8'!#REF!</f>
        <v>#REF!</v>
      </c>
      <c r="B2300" s="48" t="e">
        <f>IF('Запит 2-8'!#REF!&lt;&gt;"",'Запит 2-8'!#REF!,"")</f>
        <v>#REF!</v>
      </c>
      <c r="C2300" s="49" t="e">
        <f>'Запит 2-8'!#REF!</f>
        <v>#REF!</v>
      </c>
      <c r="D2300" s="50" t="e">
        <f>'Запит 2-8'!#REF!</f>
        <v>#REF!</v>
      </c>
      <c r="E2300" s="350"/>
      <c r="F2300" s="353" t="e">
        <f>#REF!+#REF!</f>
        <v>#REF!</v>
      </c>
      <c r="G2300" s="81" t="e">
        <f t="shared" si="152"/>
        <v>#REF!</v>
      </c>
    </row>
    <row r="2301" spans="1:7" x14ac:dyDescent="0.25">
      <c r="A2301" s="218" t="e">
        <f>'Запит 2-8'!#REF!</f>
        <v>#REF!</v>
      </c>
      <c r="B2301" s="48" t="e">
        <f>IF('Запит 2-8'!#REF!&lt;&gt;"",'Запит 2-8'!#REF!,"")</f>
        <v>#REF!</v>
      </c>
      <c r="C2301" s="49" t="e">
        <f>'Запит 2-8'!#REF!</f>
        <v>#REF!</v>
      </c>
      <c r="D2301" s="50" t="e">
        <f>'Запит 2-8'!#REF!</f>
        <v>#REF!</v>
      </c>
      <c r="E2301" s="350"/>
      <c r="F2301" s="353" t="e">
        <f>#REF!+#REF!</f>
        <v>#REF!</v>
      </c>
      <c r="G2301" s="81" t="e">
        <f t="shared" si="152"/>
        <v>#REF!</v>
      </c>
    </row>
    <row r="2302" spans="1:7" x14ac:dyDescent="0.25">
      <c r="A2302" s="218" t="e">
        <f>'Запит 2-8'!#REF!</f>
        <v>#REF!</v>
      </c>
      <c r="B2302" s="48" t="e">
        <f>IF('Запит 2-8'!#REF!&lt;&gt;"",'Запит 2-8'!#REF!,"")</f>
        <v>#REF!</v>
      </c>
      <c r="C2302" s="49" t="e">
        <f>'Запит 2-8'!#REF!</f>
        <v>#REF!</v>
      </c>
      <c r="D2302" s="50" t="e">
        <f>'Запит 2-8'!#REF!</f>
        <v>#REF!</v>
      </c>
      <c r="E2302" s="350"/>
      <c r="F2302" s="353" t="e">
        <f>#REF!+#REF!</f>
        <v>#REF!</v>
      </c>
      <c r="G2302" s="81" t="e">
        <f t="shared" si="152"/>
        <v>#REF!</v>
      </c>
    </row>
    <row r="2303" spans="1:7" x14ac:dyDescent="0.25">
      <c r="A2303" s="218" t="e">
        <f>'Запит 2-8'!#REF!</f>
        <v>#REF!</v>
      </c>
      <c r="B2303" s="48" t="e">
        <f>IF('Запит 2-8'!#REF!&lt;&gt;"",'Запит 2-8'!#REF!,"")</f>
        <v>#REF!</v>
      </c>
      <c r="C2303" s="49" t="e">
        <f>'Запит 2-8'!#REF!</f>
        <v>#REF!</v>
      </c>
      <c r="D2303" s="50" t="e">
        <f>'Запит 2-8'!#REF!</f>
        <v>#REF!</v>
      </c>
      <c r="E2303" s="350"/>
      <c r="F2303" s="353" t="e">
        <f>#REF!+#REF!</f>
        <v>#REF!</v>
      </c>
      <c r="G2303" s="81" t="e">
        <f t="shared" si="152"/>
        <v>#REF!</v>
      </c>
    </row>
    <row r="2304" spans="1:7" x14ac:dyDescent="0.25">
      <c r="A2304" s="218" t="e">
        <f>'Запит 2-8'!#REF!</f>
        <v>#REF!</v>
      </c>
      <c r="B2304" s="48" t="e">
        <f>IF('Запит 2-8'!#REF!&lt;&gt;"",'Запит 2-8'!#REF!,"")</f>
        <v>#REF!</v>
      </c>
      <c r="C2304" s="49" t="e">
        <f>'Запит 2-8'!#REF!</f>
        <v>#REF!</v>
      </c>
      <c r="D2304" s="50" t="e">
        <f>'Запит 2-8'!#REF!</f>
        <v>#REF!</v>
      </c>
      <c r="E2304" s="350"/>
      <c r="F2304" s="353" t="e">
        <f>#REF!+#REF!</f>
        <v>#REF!</v>
      </c>
      <c r="G2304" s="81" t="e">
        <f t="shared" si="152"/>
        <v>#REF!</v>
      </c>
    </row>
    <row r="2305" spans="1:7" x14ac:dyDescent="0.25">
      <c r="A2305" s="218" t="e">
        <f>'Запит 2-8'!#REF!</f>
        <v>#REF!</v>
      </c>
      <c r="B2305" s="48" t="e">
        <f>IF('Запит 2-8'!#REF!&lt;&gt;"",'Запит 2-8'!#REF!,"")</f>
        <v>#REF!</v>
      </c>
      <c r="C2305" s="49" t="e">
        <f>'Запит 2-8'!#REF!</f>
        <v>#REF!</v>
      </c>
      <c r="D2305" s="50" t="e">
        <f>'Запит 2-8'!#REF!</f>
        <v>#REF!</v>
      </c>
      <c r="E2305" s="350"/>
      <c r="F2305" s="353" t="e">
        <f>#REF!+#REF!</f>
        <v>#REF!</v>
      </c>
      <c r="G2305" s="81" t="e">
        <f t="shared" si="152"/>
        <v>#REF!</v>
      </c>
    </row>
    <row r="2306" spans="1:7" x14ac:dyDescent="0.25">
      <c r="A2306" s="218" t="e">
        <f>'Запит 2-8'!#REF!</f>
        <v>#REF!</v>
      </c>
      <c r="B2306" s="48" t="e">
        <f>IF('Запит 2-8'!#REF!&lt;&gt;"",'Запит 2-8'!#REF!,"")</f>
        <v>#REF!</v>
      </c>
      <c r="C2306" s="49" t="e">
        <f>'Запит 2-8'!#REF!</f>
        <v>#REF!</v>
      </c>
      <c r="D2306" s="50" t="e">
        <f>'Запит 2-8'!#REF!</f>
        <v>#REF!</v>
      </c>
      <c r="E2306" s="350"/>
      <c r="F2306" s="353" t="e">
        <f>#REF!+#REF!</f>
        <v>#REF!</v>
      </c>
      <c r="G2306" s="81" t="e">
        <f t="shared" si="152"/>
        <v>#REF!</v>
      </c>
    </row>
    <row r="2307" spans="1:7" x14ac:dyDescent="0.25">
      <c r="A2307" s="218" t="e">
        <f>'Запит 2-8'!#REF!</f>
        <v>#REF!</v>
      </c>
      <c r="B2307" s="48" t="e">
        <f>IF('Запит 2-8'!#REF!&lt;&gt;"",'Запит 2-8'!#REF!,"")</f>
        <v>#REF!</v>
      </c>
      <c r="C2307" s="49" t="e">
        <f>'Запит 2-8'!#REF!</f>
        <v>#REF!</v>
      </c>
      <c r="D2307" s="50" t="e">
        <f>'Запит 2-8'!#REF!</f>
        <v>#REF!</v>
      </c>
      <c r="E2307" s="350"/>
      <c r="F2307" s="353" t="e">
        <f>#REF!+#REF!</f>
        <v>#REF!</v>
      </c>
      <c r="G2307" s="81" t="e">
        <f t="shared" si="152"/>
        <v>#REF!</v>
      </c>
    </row>
    <row r="2308" spans="1:7" x14ac:dyDescent="0.25">
      <c r="A2308" s="218" t="e">
        <f>'Запит 2-8'!#REF!</f>
        <v>#REF!</v>
      </c>
      <c r="B2308" s="237" t="e">
        <f>IF('Запит 2-8'!#REF!&lt;&gt;"",'Запит 2-8'!#REF!,"")</f>
        <v>#REF!</v>
      </c>
      <c r="C2308" s="238" t="e">
        <f>'Запит 2-8'!#REF!</f>
        <v>#REF!</v>
      </c>
      <c r="D2308" s="239" t="e">
        <f>'Запит 2-8'!#REF!</f>
        <v>#REF!</v>
      </c>
      <c r="E2308" s="351"/>
      <c r="F2308" s="354" t="e">
        <f>#REF!+#REF!</f>
        <v>#REF!</v>
      </c>
      <c r="G2308" s="81" t="e">
        <f>IF(B2308&lt;&gt;"","Для друку","")</f>
        <v>#REF!</v>
      </c>
    </row>
    <row r="2309" spans="1:7" ht="12.75" x14ac:dyDescent="0.2">
      <c r="A2309" s="236" t="e">
        <f>'Запит 2-8'!#REF!</f>
        <v>#REF!</v>
      </c>
      <c r="B2309" s="762" t="s">
        <v>107</v>
      </c>
      <c r="C2309" s="763"/>
      <c r="D2309" s="763"/>
      <c r="E2309" s="764"/>
      <c r="F2309" s="764"/>
      <c r="G2309" s="81" t="e">
        <f>G2310</f>
        <v>#REF!</v>
      </c>
    </row>
    <row r="2310" spans="1:7" x14ac:dyDescent="0.25">
      <c r="A2310" s="218" t="e">
        <f>'Запит 2-8'!#REF!</f>
        <v>#REF!</v>
      </c>
      <c r="B2310" s="241" t="e">
        <f>IF('Запит 2-8'!#REF!&lt;&gt;"",'Запит 2-8'!#REF!,"")</f>
        <v>#REF!</v>
      </c>
      <c r="C2310" s="242" t="e">
        <f>'Запит 2-8'!#REF!</f>
        <v>#REF!</v>
      </c>
      <c r="D2310" s="243" t="e">
        <f>'Запит 2-8'!#REF!</f>
        <v>#REF!</v>
      </c>
      <c r="E2310" s="349"/>
      <c r="F2310" s="352" t="e">
        <f>#REF!+#REF!</f>
        <v>#REF!</v>
      </c>
      <c r="G2310" s="81" t="e">
        <f t="shared" ref="G2310:G2324" si="153">IF(B2310&lt;&gt;"","Для друку","")</f>
        <v>#REF!</v>
      </c>
    </row>
    <row r="2311" spans="1:7" x14ac:dyDescent="0.25">
      <c r="A2311" s="218" t="e">
        <f>'Запит 2-8'!#REF!</f>
        <v>#REF!</v>
      </c>
      <c r="B2311" s="48" t="e">
        <f>IF('Запит 2-8'!#REF!&lt;&gt;"",'Запит 2-8'!#REF!,"")</f>
        <v>#REF!</v>
      </c>
      <c r="C2311" s="49" t="e">
        <f>'Запит 2-8'!#REF!</f>
        <v>#REF!</v>
      </c>
      <c r="D2311" s="50" t="e">
        <f>'Запит 2-8'!#REF!</f>
        <v>#REF!</v>
      </c>
      <c r="E2311" s="350"/>
      <c r="F2311" s="353" t="e">
        <f>#REF!+#REF!</f>
        <v>#REF!</v>
      </c>
      <c r="G2311" s="81" t="e">
        <f t="shared" si="153"/>
        <v>#REF!</v>
      </c>
    </row>
    <row r="2312" spans="1:7" x14ac:dyDescent="0.25">
      <c r="A2312" s="218" t="e">
        <f>'Запит 2-8'!#REF!</f>
        <v>#REF!</v>
      </c>
      <c r="B2312" s="48" t="e">
        <f>IF('Запит 2-8'!#REF!&lt;&gt;"",'Запит 2-8'!#REF!,"")</f>
        <v>#REF!</v>
      </c>
      <c r="C2312" s="49" t="e">
        <f>'Запит 2-8'!#REF!</f>
        <v>#REF!</v>
      </c>
      <c r="D2312" s="50" t="e">
        <f>'Запит 2-8'!#REF!</f>
        <v>#REF!</v>
      </c>
      <c r="E2312" s="350"/>
      <c r="F2312" s="353" t="e">
        <f>#REF!+#REF!</f>
        <v>#REF!</v>
      </c>
      <c r="G2312" s="81" t="e">
        <f t="shared" si="153"/>
        <v>#REF!</v>
      </c>
    </row>
    <row r="2313" spans="1:7" x14ac:dyDescent="0.25">
      <c r="A2313" s="218" t="e">
        <f>'Запит 2-8'!#REF!</f>
        <v>#REF!</v>
      </c>
      <c r="B2313" s="48" t="e">
        <f>IF('Запит 2-8'!#REF!&lt;&gt;"",'Запит 2-8'!#REF!,"")</f>
        <v>#REF!</v>
      </c>
      <c r="C2313" s="49" t="e">
        <f>'Запит 2-8'!#REF!</f>
        <v>#REF!</v>
      </c>
      <c r="D2313" s="50" t="e">
        <f>'Запит 2-8'!#REF!</f>
        <v>#REF!</v>
      </c>
      <c r="E2313" s="229"/>
      <c r="F2313" s="353" t="e">
        <f>#REF!+#REF!</f>
        <v>#REF!</v>
      </c>
      <c r="G2313" s="81" t="e">
        <f t="shared" si="153"/>
        <v>#REF!</v>
      </c>
    </row>
    <row r="2314" spans="1:7" x14ac:dyDescent="0.25">
      <c r="A2314" s="218" t="e">
        <f>'Запит 2-8'!#REF!</f>
        <v>#REF!</v>
      </c>
      <c r="B2314" s="48" t="e">
        <f>IF('Запит 2-8'!#REF!&lt;&gt;"",'Запит 2-8'!#REF!,"")</f>
        <v>#REF!</v>
      </c>
      <c r="C2314" s="49" t="e">
        <f>'Запит 2-8'!#REF!</f>
        <v>#REF!</v>
      </c>
      <c r="D2314" s="50" t="e">
        <f>'Запит 2-8'!#REF!</f>
        <v>#REF!</v>
      </c>
      <c r="E2314" s="350"/>
      <c r="F2314" s="353" t="e">
        <f>#REF!+#REF!</f>
        <v>#REF!</v>
      </c>
      <c r="G2314" s="81" t="e">
        <f t="shared" si="153"/>
        <v>#REF!</v>
      </c>
    </row>
    <row r="2315" spans="1:7" x14ac:dyDescent="0.25">
      <c r="A2315" s="218" t="e">
        <f>'Запит 2-8'!#REF!</f>
        <v>#REF!</v>
      </c>
      <c r="B2315" s="48" t="e">
        <f>IF('Запит 2-8'!#REF!&lt;&gt;"",'Запит 2-8'!#REF!,"")</f>
        <v>#REF!</v>
      </c>
      <c r="C2315" s="49" t="e">
        <f>'Запит 2-8'!#REF!</f>
        <v>#REF!</v>
      </c>
      <c r="D2315" s="50" t="e">
        <f>'Запит 2-8'!#REF!</f>
        <v>#REF!</v>
      </c>
      <c r="E2315" s="350"/>
      <c r="F2315" s="353" t="e">
        <f>#REF!+#REF!</f>
        <v>#REF!</v>
      </c>
      <c r="G2315" s="81" t="e">
        <f t="shared" si="153"/>
        <v>#REF!</v>
      </c>
    </row>
    <row r="2316" spans="1:7" x14ac:dyDescent="0.25">
      <c r="A2316" s="218" t="e">
        <f>'Запит 2-8'!#REF!</f>
        <v>#REF!</v>
      </c>
      <c r="B2316" s="48" t="e">
        <f>IF('Запит 2-8'!#REF!&lt;&gt;"",'Запит 2-8'!#REF!,"")</f>
        <v>#REF!</v>
      </c>
      <c r="C2316" s="49" t="e">
        <f>'Запит 2-8'!#REF!</f>
        <v>#REF!</v>
      </c>
      <c r="D2316" s="50" t="e">
        <f>'Запит 2-8'!#REF!</f>
        <v>#REF!</v>
      </c>
      <c r="E2316" s="350"/>
      <c r="F2316" s="353" t="e">
        <f>#REF!+#REF!</f>
        <v>#REF!</v>
      </c>
      <c r="G2316" s="81" t="e">
        <f t="shared" si="153"/>
        <v>#REF!</v>
      </c>
    </row>
    <row r="2317" spans="1:7" x14ac:dyDescent="0.25">
      <c r="A2317" s="218" t="e">
        <f>'Запит 2-8'!#REF!</f>
        <v>#REF!</v>
      </c>
      <c r="B2317" s="48" t="e">
        <f>IF('Запит 2-8'!#REF!&lt;&gt;"",'Запит 2-8'!#REF!,"")</f>
        <v>#REF!</v>
      </c>
      <c r="C2317" s="49" t="e">
        <f>'Запит 2-8'!#REF!</f>
        <v>#REF!</v>
      </c>
      <c r="D2317" s="50" t="e">
        <f>'Запит 2-8'!#REF!</f>
        <v>#REF!</v>
      </c>
      <c r="E2317" s="350"/>
      <c r="F2317" s="353" t="e">
        <f>#REF!+#REF!</f>
        <v>#REF!</v>
      </c>
      <c r="G2317" s="81" t="e">
        <f t="shared" si="153"/>
        <v>#REF!</v>
      </c>
    </row>
    <row r="2318" spans="1:7" x14ac:dyDescent="0.25">
      <c r="A2318" s="218" t="e">
        <f>'Запит 2-8'!#REF!</f>
        <v>#REF!</v>
      </c>
      <c r="B2318" s="48" t="e">
        <f>IF('Запит 2-8'!#REF!&lt;&gt;"",'Запит 2-8'!#REF!,"")</f>
        <v>#REF!</v>
      </c>
      <c r="C2318" s="49" t="e">
        <f>'Запит 2-8'!#REF!</f>
        <v>#REF!</v>
      </c>
      <c r="D2318" s="50" t="e">
        <f>'Запит 2-8'!#REF!</f>
        <v>#REF!</v>
      </c>
      <c r="E2318" s="350"/>
      <c r="F2318" s="353" t="e">
        <f>#REF!+#REF!</f>
        <v>#REF!</v>
      </c>
      <c r="G2318" s="81" t="e">
        <f t="shared" si="153"/>
        <v>#REF!</v>
      </c>
    </row>
    <row r="2319" spans="1:7" x14ac:dyDescent="0.25">
      <c r="A2319" s="218" t="e">
        <f>'Запит 2-8'!#REF!</f>
        <v>#REF!</v>
      </c>
      <c r="B2319" s="48" t="e">
        <f>IF('Запит 2-8'!#REF!&lt;&gt;"",'Запит 2-8'!#REF!,"")</f>
        <v>#REF!</v>
      </c>
      <c r="C2319" s="49" t="e">
        <f>'Запит 2-8'!#REF!</f>
        <v>#REF!</v>
      </c>
      <c r="D2319" s="50" t="e">
        <f>'Запит 2-8'!#REF!</f>
        <v>#REF!</v>
      </c>
      <c r="E2319" s="350"/>
      <c r="F2319" s="353" t="e">
        <f>#REF!+#REF!</f>
        <v>#REF!</v>
      </c>
      <c r="G2319" s="81" t="e">
        <f t="shared" si="153"/>
        <v>#REF!</v>
      </c>
    </row>
    <row r="2320" spans="1:7" x14ac:dyDescent="0.25">
      <c r="A2320" s="218" t="e">
        <f>'Запит 2-8'!#REF!</f>
        <v>#REF!</v>
      </c>
      <c r="B2320" s="48" t="e">
        <f>IF('Запит 2-8'!#REF!&lt;&gt;"",'Запит 2-8'!#REF!,"")</f>
        <v>#REF!</v>
      </c>
      <c r="C2320" s="49" t="e">
        <f>'Запит 2-8'!#REF!</f>
        <v>#REF!</v>
      </c>
      <c r="D2320" s="50" t="e">
        <f>'Запит 2-8'!#REF!</f>
        <v>#REF!</v>
      </c>
      <c r="E2320" s="350"/>
      <c r="F2320" s="353" t="e">
        <f>#REF!+#REF!</f>
        <v>#REF!</v>
      </c>
      <c r="G2320" s="81" t="e">
        <f t="shared" si="153"/>
        <v>#REF!</v>
      </c>
    </row>
    <row r="2321" spans="1:7" x14ac:dyDescent="0.25">
      <c r="A2321" s="218" t="e">
        <f>'Запит 2-8'!#REF!</f>
        <v>#REF!</v>
      </c>
      <c r="B2321" s="48" t="e">
        <f>IF('Запит 2-8'!#REF!&lt;&gt;"",'Запит 2-8'!#REF!,"")</f>
        <v>#REF!</v>
      </c>
      <c r="C2321" s="49" t="e">
        <f>'Запит 2-8'!#REF!</f>
        <v>#REF!</v>
      </c>
      <c r="D2321" s="50" t="e">
        <f>'Запит 2-8'!#REF!</f>
        <v>#REF!</v>
      </c>
      <c r="E2321" s="350"/>
      <c r="F2321" s="353" t="e">
        <f>#REF!+#REF!</f>
        <v>#REF!</v>
      </c>
      <c r="G2321" s="81" t="e">
        <f t="shared" si="153"/>
        <v>#REF!</v>
      </c>
    </row>
    <row r="2322" spans="1:7" x14ac:dyDescent="0.25">
      <c r="A2322" s="218" t="e">
        <f>'Запит 2-8'!#REF!</f>
        <v>#REF!</v>
      </c>
      <c r="B2322" s="48" t="e">
        <f>IF('Запит 2-8'!#REF!&lt;&gt;"",'Запит 2-8'!#REF!,"")</f>
        <v>#REF!</v>
      </c>
      <c r="C2322" s="49" t="e">
        <f>'Запит 2-8'!#REF!</f>
        <v>#REF!</v>
      </c>
      <c r="D2322" s="50" t="e">
        <f>'Запит 2-8'!#REF!</f>
        <v>#REF!</v>
      </c>
      <c r="E2322" s="350"/>
      <c r="F2322" s="353" t="e">
        <f>#REF!+#REF!</f>
        <v>#REF!</v>
      </c>
      <c r="G2322" s="81" t="e">
        <f t="shared" si="153"/>
        <v>#REF!</v>
      </c>
    </row>
    <row r="2323" spans="1:7" x14ac:dyDescent="0.25">
      <c r="A2323" s="218" t="e">
        <f>'Запит 2-8'!#REF!</f>
        <v>#REF!</v>
      </c>
      <c r="B2323" s="48" t="e">
        <f>IF('Запит 2-8'!#REF!&lt;&gt;"",'Запит 2-8'!#REF!,"")</f>
        <v>#REF!</v>
      </c>
      <c r="C2323" s="49" t="e">
        <f>'Запит 2-8'!#REF!</f>
        <v>#REF!</v>
      </c>
      <c r="D2323" s="50" t="e">
        <f>'Запит 2-8'!#REF!</f>
        <v>#REF!</v>
      </c>
      <c r="E2323" s="350"/>
      <c r="F2323" s="353" t="e">
        <f>#REF!+#REF!</f>
        <v>#REF!</v>
      </c>
      <c r="G2323" s="81" t="e">
        <f t="shared" si="153"/>
        <v>#REF!</v>
      </c>
    </row>
    <row r="2324" spans="1:7" x14ac:dyDescent="0.25">
      <c r="A2324" s="218" t="e">
        <f>'Запит 2-8'!#REF!</f>
        <v>#REF!</v>
      </c>
      <c r="B2324" s="237" t="e">
        <f>IF('Запит 2-8'!#REF!&lt;&gt;"",'Запит 2-8'!#REF!,"")</f>
        <v>#REF!</v>
      </c>
      <c r="C2324" s="238" t="e">
        <f>'Запит 2-8'!#REF!</f>
        <v>#REF!</v>
      </c>
      <c r="D2324" s="239" t="e">
        <f>'Запит 2-8'!#REF!</f>
        <v>#REF!</v>
      </c>
      <c r="E2324" s="351"/>
      <c r="F2324" s="354" t="e">
        <f>#REF!+#REF!</f>
        <v>#REF!</v>
      </c>
      <c r="G2324" s="81" t="e">
        <f t="shared" si="153"/>
        <v>#REF!</v>
      </c>
    </row>
    <row r="2325" spans="1:7" ht="12.75" x14ac:dyDescent="0.2">
      <c r="A2325" s="236" t="e">
        <f>'Запит 2-8'!#REF!</f>
        <v>#REF!</v>
      </c>
      <c r="B2325" s="762" t="s">
        <v>108</v>
      </c>
      <c r="C2325" s="763"/>
      <c r="D2325" s="763"/>
      <c r="E2325" s="764"/>
      <c r="F2325" s="764"/>
      <c r="G2325" s="81" t="e">
        <f>G2326</f>
        <v>#REF!</v>
      </c>
    </row>
    <row r="2326" spans="1:7" x14ac:dyDescent="0.25">
      <c r="A2326" s="218" t="e">
        <f>'Запит 2-8'!#REF!</f>
        <v>#REF!</v>
      </c>
      <c r="B2326" s="241" t="e">
        <f>IF('Запит 2-8'!#REF!&lt;&gt;"",'Запит 2-8'!#REF!,"")</f>
        <v>#REF!</v>
      </c>
      <c r="C2326" s="242" t="e">
        <f>'Запит 2-8'!#REF!</f>
        <v>#REF!</v>
      </c>
      <c r="D2326" s="243" t="e">
        <f>'Запит 2-8'!#REF!</f>
        <v>#REF!</v>
      </c>
      <c r="E2326" s="349"/>
      <c r="F2326" s="352" t="e">
        <f>#REF!+#REF!</f>
        <v>#REF!</v>
      </c>
      <c r="G2326" s="81" t="e">
        <f t="shared" ref="G2326:G2340" si="154">IF(B2326&lt;&gt;"","Для друку","")</f>
        <v>#REF!</v>
      </c>
    </row>
    <row r="2327" spans="1:7" x14ac:dyDescent="0.25">
      <c r="A2327" s="218" t="e">
        <f>'Запит 2-8'!#REF!</f>
        <v>#REF!</v>
      </c>
      <c r="B2327" s="48" t="e">
        <f>IF('Запит 2-8'!#REF!&lt;&gt;"",'Запит 2-8'!#REF!,"")</f>
        <v>#REF!</v>
      </c>
      <c r="C2327" s="49" t="e">
        <f>'Запит 2-8'!#REF!</f>
        <v>#REF!</v>
      </c>
      <c r="D2327" s="50" t="e">
        <f>'Запит 2-8'!#REF!</f>
        <v>#REF!</v>
      </c>
      <c r="E2327" s="350"/>
      <c r="F2327" s="353" t="e">
        <f>#REF!+#REF!</f>
        <v>#REF!</v>
      </c>
      <c r="G2327" s="81" t="e">
        <f t="shared" si="154"/>
        <v>#REF!</v>
      </c>
    </row>
    <row r="2328" spans="1:7" x14ac:dyDescent="0.25">
      <c r="A2328" s="218" t="e">
        <f>'Запит 2-8'!#REF!</f>
        <v>#REF!</v>
      </c>
      <c r="B2328" s="48" t="e">
        <f>IF('Запит 2-8'!#REF!&lt;&gt;"",'Запит 2-8'!#REF!,"")</f>
        <v>#REF!</v>
      </c>
      <c r="C2328" s="49" t="e">
        <f>'Запит 2-8'!#REF!</f>
        <v>#REF!</v>
      </c>
      <c r="D2328" s="50" t="e">
        <f>'Запит 2-8'!#REF!</f>
        <v>#REF!</v>
      </c>
      <c r="E2328" s="350"/>
      <c r="F2328" s="353" t="e">
        <f>#REF!+#REF!</f>
        <v>#REF!</v>
      </c>
      <c r="G2328" s="81" t="e">
        <f t="shared" si="154"/>
        <v>#REF!</v>
      </c>
    </row>
    <row r="2329" spans="1:7" x14ac:dyDescent="0.25">
      <c r="A2329" s="218" t="e">
        <f>'Запит 2-8'!#REF!</f>
        <v>#REF!</v>
      </c>
      <c r="B2329" s="48" t="e">
        <f>IF('Запит 2-8'!#REF!&lt;&gt;"",'Запит 2-8'!#REF!,"")</f>
        <v>#REF!</v>
      </c>
      <c r="C2329" s="49" t="e">
        <f>'Запит 2-8'!#REF!</f>
        <v>#REF!</v>
      </c>
      <c r="D2329" s="50" t="e">
        <f>'Запит 2-8'!#REF!</f>
        <v>#REF!</v>
      </c>
      <c r="E2329" s="229"/>
      <c r="F2329" s="353" t="e">
        <f>#REF!+#REF!</f>
        <v>#REF!</v>
      </c>
      <c r="G2329" s="81" t="e">
        <f t="shared" si="154"/>
        <v>#REF!</v>
      </c>
    </row>
    <row r="2330" spans="1:7" x14ac:dyDescent="0.25">
      <c r="A2330" s="218" t="e">
        <f>'Запит 2-8'!#REF!</f>
        <v>#REF!</v>
      </c>
      <c r="B2330" s="48" t="e">
        <f>IF('Запит 2-8'!#REF!&lt;&gt;"",'Запит 2-8'!#REF!,"")</f>
        <v>#REF!</v>
      </c>
      <c r="C2330" s="49" t="e">
        <f>'Запит 2-8'!#REF!</f>
        <v>#REF!</v>
      </c>
      <c r="D2330" s="50" t="e">
        <f>'Запит 2-8'!#REF!</f>
        <v>#REF!</v>
      </c>
      <c r="E2330" s="350"/>
      <c r="F2330" s="353" t="e">
        <f>#REF!+#REF!</f>
        <v>#REF!</v>
      </c>
      <c r="G2330" s="81" t="e">
        <f t="shared" si="154"/>
        <v>#REF!</v>
      </c>
    </row>
    <row r="2331" spans="1:7" x14ac:dyDescent="0.25">
      <c r="A2331" s="218" t="e">
        <f>'Запит 2-8'!#REF!</f>
        <v>#REF!</v>
      </c>
      <c r="B2331" s="48" t="e">
        <f>IF('Запит 2-8'!#REF!&lt;&gt;"",'Запит 2-8'!#REF!,"")</f>
        <v>#REF!</v>
      </c>
      <c r="C2331" s="49" t="e">
        <f>'Запит 2-8'!#REF!</f>
        <v>#REF!</v>
      </c>
      <c r="D2331" s="50" t="e">
        <f>'Запит 2-8'!#REF!</f>
        <v>#REF!</v>
      </c>
      <c r="E2331" s="350"/>
      <c r="F2331" s="353" t="e">
        <f>#REF!+#REF!</f>
        <v>#REF!</v>
      </c>
      <c r="G2331" s="81" t="e">
        <f t="shared" si="154"/>
        <v>#REF!</v>
      </c>
    </row>
    <row r="2332" spans="1:7" x14ac:dyDescent="0.25">
      <c r="A2332" s="218" t="e">
        <f>'Запит 2-8'!#REF!</f>
        <v>#REF!</v>
      </c>
      <c r="B2332" s="48" t="e">
        <f>IF('Запит 2-8'!#REF!&lt;&gt;"",'Запит 2-8'!#REF!,"")</f>
        <v>#REF!</v>
      </c>
      <c r="C2332" s="49" t="e">
        <f>'Запит 2-8'!#REF!</f>
        <v>#REF!</v>
      </c>
      <c r="D2332" s="50" t="e">
        <f>'Запит 2-8'!#REF!</f>
        <v>#REF!</v>
      </c>
      <c r="E2332" s="350"/>
      <c r="F2332" s="353" t="e">
        <f>#REF!+#REF!</f>
        <v>#REF!</v>
      </c>
      <c r="G2332" s="81" t="e">
        <f t="shared" si="154"/>
        <v>#REF!</v>
      </c>
    </row>
    <row r="2333" spans="1:7" x14ac:dyDescent="0.25">
      <c r="A2333" s="218" t="e">
        <f>'Запит 2-8'!#REF!</f>
        <v>#REF!</v>
      </c>
      <c r="B2333" s="48" t="e">
        <f>IF('Запит 2-8'!#REF!&lt;&gt;"",'Запит 2-8'!#REF!,"")</f>
        <v>#REF!</v>
      </c>
      <c r="C2333" s="49" t="e">
        <f>'Запит 2-8'!#REF!</f>
        <v>#REF!</v>
      </c>
      <c r="D2333" s="50" t="e">
        <f>'Запит 2-8'!#REF!</f>
        <v>#REF!</v>
      </c>
      <c r="E2333" s="350"/>
      <c r="F2333" s="353" t="e">
        <f>#REF!+#REF!</f>
        <v>#REF!</v>
      </c>
      <c r="G2333" s="81" t="e">
        <f t="shared" si="154"/>
        <v>#REF!</v>
      </c>
    </row>
    <row r="2334" spans="1:7" x14ac:dyDescent="0.25">
      <c r="A2334" s="218" t="e">
        <f>'Запит 2-8'!#REF!</f>
        <v>#REF!</v>
      </c>
      <c r="B2334" s="48" t="e">
        <f>IF('Запит 2-8'!#REF!&lt;&gt;"",'Запит 2-8'!#REF!,"")</f>
        <v>#REF!</v>
      </c>
      <c r="C2334" s="49" t="e">
        <f>'Запит 2-8'!#REF!</f>
        <v>#REF!</v>
      </c>
      <c r="D2334" s="50" t="e">
        <f>'Запит 2-8'!#REF!</f>
        <v>#REF!</v>
      </c>
      <c r="E2334" s="350"/>
      <c r="F2334" s="353" t="e">
        <f>#REF!+#REF!</f>
        <v>#REF!</v>
      </c>
      <c r="G2334" s="81" t="e">
        <f t="shared" si="154"/>
        <v>#REF!</v>
      </c>
    </row>
    <row r="2335" spans="1:7" x14ac:dyDescent="0.25">
      <c r="A2335" s="218" t="e">
        <f>'Запит 2-8'!#REF!</f>
        <v>#REF!</v>
      </c>
      <c r="B2335" s="48" t="e">
        <f>IF('Запит 2-8'!#REF!&lt;&gt;"",'Запит 2-8'!#REF!,"")</f>
        <v>#REF!</v>
      </c>
      <c r="C2335" s="49" t="e">
        <f>'Запит 2-8'!#REF!</f>
        <v>#REF!</v>
      </c>
      <c r="D2335" s="50" t="e">
        <f>'Запит 2-8'!#REF!</f>
        <v>#REF!</v>
      </c>
      <c r="E2335" s="350"/>
      <c r="F2335" s="353" t="e">
        <f>#REF!+#REF!</f>
        <v>#REF!</v>
      </c>
      <c r="G2335" s="81" t="e">
        <f t="shared" si="154"/>
        <v>#REF!</v>
      </c>
    </row>
    <row r="2336" spans="1:7" x14ac:dyDescent="0.25">
      <c r="A2336" s="218" t="e">
        <f>'Запит 2-8'!#REF!</f>
        <v>#REF!</v>
      </c>
      <c r="B2336" s="48" t="e">
        <f>IF('Запит 2-8'!#REF!&lt;&gt;"",'Запит 2-8'!#REF!,"")</f>
        <v>#REF!</v>
      </c>
      <c r="C2336" s="49" t="e">
        <f>'Запит 2-8'!#REF!</f>
        <v>#REF!</v>
      </c>
      <c r="D2336" s="50" t="e">
        <f>'Запит 2-8'!#REF!</f>
        <v>#REF!</v>
      </c>
      <c r="E2336" s="350"/>
      <c r="F2336" s="353" t="e">
        <f>#REF!+#REF!</f>
        <v>#REF!</v>
      </c>
      <c r="G2336" s="81" t="e">
        <f t="shared" si="154"/>
        <v>#REF!</v>
      </c>
    </row>
    <row r="2337" spans="1:7" x14ac:dyDescent="0.25">
      <c r="A2337" s="218" t="e">
        <f>'Запит 2-8'!#REF!</f>
        <v>#REF!</v>
      </c>
      <c r="B2337" s="48" t="e">
        <f>IF('Запит 2-8'!#REF!&lt;&gt;"",'Запит 2-8'!#REF!,"")</f>
        <v>#REF!</v>
      </c>
      <c r="C2337" s="49" t="e">
        <f>'Запит 2-8'!#REF!</f>
        <v>#REF!</v>
      </c>
      <c r="D2337" s="50" t="e">
        <f>'Запит 2-8'!#REF!</f>
        <v>#REF!</v>
      </c>
      <c r="E2337" s="350"/>
      <c r="F2337" s="353" t="e">
        <f>#REF!+#REF!</f>
        <v>#REF!</v>
      </c>
      <c r="G2337" s="81" t="e">
        <f t="shared" si="154"/>
        <v>#REF!</v>
      </c>
    </row>
    <row r="2338" spans="1:7" x14ac:dyDescent="0.25">
      <c r="A2338" s="218" t="e">
        <f>'Запит 2-8'!#REF!</f>
        <v>#REF!</v>
      </c>
      <c r="B2338" s="48" t="e">
        <f>IF('Запит 2-8'!#REF!&lt;&gt;"",'Запит 2-8'!#REF!,"")</f>
        <v>#REF!</v>
      </c>
      <c r="C2338" s="49" t="e">
        <f>'Запит 2-8'!#REF!</f>
        <v>#REF!</v>
      </c>
      <c r="D2338" s="50" t="e">
        <f>'Запит 2-8'!#REF!</f>
        <v>#REF!</v>
      </c>
      <c r="E2338" s="350"/>
      <c r="F2338" s="353" t="e">
        <f>#REF!+#REF!</f>
        <v>#REF!</v>
      </c>
      <c r="G2338" s="81" t="e">
        <f t="shared" si="154"/>
        <v>#REF!</v>
      </c>
    </row>
    <row r="2339" spans="1:7" x14ac:dyDescent="0.25">
      <c r="A2339" s="218" t="e">
        <f>'Запит 2-8'!#REF!</f>
        <v>#REF!</v>
      </c>
      <c r="B2339" s="48" t="e">
        <f>IF('Запит 2-8'!#REF!&lt;&gt;"",'Запит 2-8'!#REF!,"")</f>
        <v>#REF!</v>
      </c>
      <c r="C2339" s="49" t="e">
        <f>'Запит 2-8'!#REF!</f>
        <v>#REF!</v>
      </c>
      <c r="D2339" s="50" t="e">
        <f>'Запит 2-8'!#REF!</f>
        <v>#REF!</v>
      </c>
      <c r="E2339" s="350"/>
      <c r="F2339" s="353" t="e">
        <f>#REF!+#REF!</f>
        <v>#REF!</v>
      </c>
      <c r="G2339" s="81" t="e">
        <f t="shared" si="154"/>
        <v>#REF!</v>
      </c>
    </row>
    <row r="2340" spans="1:7" x14ac:dyDescent="0.25">
      <c r="A2340" s="218" t="e">
        <f>'Запит 2-8'!#REF!</f>
        <v>#REF!</v>
      </c>
      <c r="B2340" s="237" t="e">
        <f>IF('Запит 2-8'!#REF!&lt;&gt;"",'Запит 2-8'!#REF!,"")</f>
        <v>#REF!</v>
      </c>
      <c r="C2340" s="238" t="e">
        <f>'Запит 2-8'!#REF!</f>
        <v>#REF!</v>
      </c>
      <c r="D2340" s="239" t="e">
        <f>'Запит 2-8'!#REF!</f>
        <v>#REF!</v>
      </c>
      <c r="E2340" s="351"/>
      <c r="F2340" s="354" t="e">
        <f>#REF!+#REF!</f>
        <v>#REF!</v>
      </c>
      <c r="G2340" s="81" t="e">
        <f t="shared" si="154"/>
        <v>#REF!</v>
      </c>
    </row>
    <row r="2341" spans="1:7" ht="12.75" x14ac:dyDescent="0.2">
      <c r="A2341" s="236" t="e">
        <f>'Запит 2-8'!#REF!</f>
        <v>#REF!</v>
      </c>
      <c r="B2341" s="762" t="s">
        <v>109</v>
      </c>
      <c r="C2341" s="763"/>
      <c r="D2341" s="763"/>
      <c r="E2341" s="764"/>
      <c r="F2341" s="764"/>
      <c r="G2341" s="81" t="e">
        <f>G2342</f>
        <v>#REF!</v>
      </c>
    </row>
    <row r="2342" spans="1:7" x14ac:dyDescent="0.25">
      <c r="A2342" s="218" t="e">
        <f>'Запит 2-8'!#REF!</f>
        <v>#REF!</v>
      </c>
      <c r="B2342" s="241" t="e">
        <f>IF('Запит 2-8'!#REF!&lt;&gt;"",'Запит 2-8'!#REF!,"")</f>
        <v>#REF!</v>
      </c>
      <c r="C2342" s="242" t="e">
        <f>'Запит 2-8'!#REF!</f>
        <v>#REF!</v>
      </c>
      <c r="D2342" s="243" t="e">
        <f>'Запит 2-8'!#REF!</f>
        <v>#REF!</v>
      </c>
      <c r="E2342" s="440" t="s">
        <v>30</v>
      </c>
      <c r="F2342" s="352" t="e">
        <f>#REF!+#REF!</f>
        <v>#REF!</v>
      </c>
      <c r="G2342" s="81" t="e">
        <f t="shared" ref="G2342:G2351" si="155">IF(B2342&lt;&gt;"","Для друку","")</f>
        <v>#REF!</v>
      </c>
    </row>
    <row r="2343" spans="1:7" x14ac:dyDescent="0.25">
      <c r="A2343" s="218" t="e">
        <f>'Запит 2-8'!#REF!</f>
        <v>#REF!</v>
      </c>
      <c r="B2343" s="48" t="e">
        <f>IF('Запит 2-8'!#REF!&lt;&gt;"",'Запит 2-8'!#REF!,"")</f>
        <v>#REF!</v>
      </c>
      <c r="C2343" s="49" t="e">
        <f>'Запит 2-8'!#REF!</f>
        <v>#REF!</v>
      </c>
      <c r="D2343" s="50" t="e">
        <f>'Запит 2-8'!#REF!</f>
        <v>#REF!</v>
      </c>
      <c r="E2343" s="441" t="s">
        <v>30</v>
      </c>
      <c r="F2343" s="353" t="e">
        <f>#REF!+#REF!</f>
        <v>#REF!</v>
      </c>
      <c r="G2343" s="81" t="e">
        <f t="shared" si="155"/>
        <v>#REF!</v>
      </c>
    </row>
    <row r="2344" spans="1:7" x14ac:dyDescent="0.25">
      <c r="A2344" s="218" t="e">
        <f>'Запит 2-8'!#REF!</f>
        <v>#REF!</v>
      </c>
      <c r="B2344" s="48" t="e">
        <f>IF('Запит 2-8'!#REF!&lt;&gt;"",'Запит 2-8'!#REF!,"")</f>
        <v>#REF!</v>
      </c>
      <c r="C2344" s="49" t="e">
        <f>'Запит 2-8'!#REF!</f>
        <v>#REF!</v>
      </c>
      <c r="D2344" s="50" t="e">
        <f>'Запит 2-8'!#REF!</f>
        <v>#REF!</v>
      </c>
      <c r="E2344" s="441" t="s">
        <v>30</v>
      </c>
      <c r="F2344" s="353" t="e">
        <f>#REF!+#REF!</f>
        <v>#REF!</v>
      </c>
      <c r="G2344" s="81" t="e">
        <f t="shared" si="155"/>
        <v>#REF!</v>
      </c>
    </row>
    <row r="2345" spans="1:7" x14ac:dyDescent="0.25">
      <c r="A2345" s="218" t="e">
        <f>'Запит 2-8'!#REF!</f>
        <v>#REF!</v>
      </c>
      <c r="B2345" s="48" t="e">
        <f>IF('Запит 2-8'!#REF!&lt;&gt;"",'Запит 2-8'!#REF!,"")</f>
        <v>#REF!</v>
      </c>
      <c r="C2345" s="49" t="e">
        <f>'Запит 2-8'!#REF!</f>
        <v>#REF!</v>
      </c>
      <c r="D2345" s="50" t="e">
        <f>'Запит 2-8'!#REF!</f>
        <v>#REF!</v>
      </c>
      <c r="E2345" s="441" t="s">
        <v>30</v>
      </c>
      <c r="F2345" s="353" t="e">
        <f>#REF!+#REF!</f>
        <v>#REF!</v>
      </c>
      <c r="G2345" s="81" t="e">
        <f t="shared" si="155"/>
        <v>#REF!</v>
      </c>
    </row>
    <row r="2346" spans="1:7" x14ac:dyDescent="0.25">
      <c r="A2346" s="218" t="e">
        <f>'Запит 2-8'!#REF!</f>
        <v>#REF!</v>
      </c>
      <c r="B2346" s="48" t="e">
        <f>IF('Запит 2-8'!#REF!&lt;&gt;"",'Запит 2-8'!#REF!,"")</f>
        <v>#REF!</v>
      </c>
      <c r="C2346" s="49" t="e">
        <f>'Запит 2-8'!#REF!</f>
        <v>#REF!</v>
      </c>
      <c r="D2346" s="50" t="e">
        <f>'Запит 2-8'!#REF!</f>
        <v>#REF!</v>
      </c>
      <c r="E2346" s="441" t="s">
        <v>30</v>
      </c>
      <c r="F2346" s="353" t="e">
        <f>#REF!+#REF!</f>
        <v>#REF!</v>
      </c>
      <c r="G2346" s="81" t="e">
        <f t="shared" si="155"/>
        <v>#REF!</v>
      </c>
    </row>
    <row r="2347" spans="1:7" x14ac:dyDescent="0.25">
      <c r="A2347" s="218" t="e">
        <f>'Запит 2-8'!#REF!</f>
        <v>#REF!</v>
      </c>
      <c r="B2347" s="48" t="e">
        <f>IF('Запит 2-8'!#REF!&lt;&gt;"",'Запит 2-8'!#REF!,"")</f>
        <v>#REF!</v>
      </c>
      <c r="C2347" s="49" t="e">
        <f>'Запит 2-8'!#REF!</f>
        <v>#REF!</v>
      </c>
      <c r="D2347" s="50" t="e">
        <f>'Запит 2-8'!#REF!</f>
        <v>#REF!</v>
      </c>
      <c r="E2347" s="441" t="s">
        <v>30</v>
      </c>
      <c r="F2347" s="353" t="e">
        <f>#REF!+#REF!</f>
        <v>#REF!</v>
      </c>
      <c r="G2347" s="81" t="e">
        <f t="shared" si="155"/>
        <v>#REF!</v>
      </c>
    </row>
    <row r="2348" spans="1:7" x14ac:dyDescent="0.25">
      <c r="A2348" s="218" t="e">
        <f>'Запит 2-8'!#REF!</f>
        <v>#REF!</v>
      </c>
      <c r="B2348" s="48" t="e">
        <f>IF('Запит 2-8'!#REF!&lt;&gt;"",'Запит 2-8'!#REF!,"")</f>
        <v>#REF!</v>
      </c>
      <c r="C2348" s="49" t="e">
        <f>'Запит 2-8'!#REF!</f>
        <v>#REF!</v>
      </c>
      <c r="D2348" s="50" t="e">
        <f>'Запит 2-8'!#REF!</f>
        <v>#REF!</v>
      </c>
      <c r="E2348" s="441" t="s">
        <v>30</v>
      </c>
      <c r="F2348" s="353" t="e">
        <f>#REF!+#REF!</f>
        <v>#REF!</v>
      </c>
      <c r="G2348" s="81" t="e">
        <f t="shared" si="155"/>
        <v>#REF!</v>
      </c>
    </row>
    <row r="2349" spans="1:7" x14ac:dyDescent="0.25">
      <c r="A2349" s="218" t="e">
        <f>'Запит 2-8'!#REF!</f>
        <v>#REF!</v>
      </c>
      <c r="B2349" s="48" t="e">
        <f>IF('Запит 2-8'!#REF!&lt;&gt;"",'Запит 2-8'!#REF!,"")</f>
        <v>#REF!</v>
      </c>
      <c r="C2349" s="49" t="e">
        <f>'Запит 2-8'!#REF!</f>
        <v>#REF!</v>
      </c>
      <c r="D2349" s="50" t="e">
        <f>'Запит 2-8'!#REF!</f>
        <v>#REF!</v>
      </c>
      <c r="E2349" s="441" t="s">
        <v>30</v>
      </c>
      <c r="F2349" s="353" t="e">
        <f>#REF!+#REF!</f>
        <v>#REF!</v>
      </c>
      <c r="G2349" s="81" t="e">
        <f t="shared" si="155"/>
        <v>#REF!</v>
      </c>
    </row>
    <row r="2350" spans="1:7" ht="12.75" customHeight="1" x14ac:dyDescent="0.25">
      <c r="A2350" s="218" t="e">
        <f>'Запит 2-8'!#REF!</f>
        <v>#REF!</v>
      </c>
      <c r="B2350" s="48" t="e">
        <f>IF('Запит 2-8'!#REF!&lt;&gt;"",'Запит 2-8'!#REF!,"")</f>
        <v>#REF!</v>
      </c>
      <c r="C2350" s="49" t="e">
        <f>'Запит 2-8'!#REF!</f>
        <v>#REF!</v>
      </c>
      <c r="D2350" s="50" t="e">
        <f>'Запит 2-8'!#REF!</f>
        <v>#REF!</v>
      </c>
      <c r="E2350" s="441" t="s">
        <v>30</v>
      </c>
      <c r="F2350" s="353" t="e">
        <f>#REF!+#REF!</f>
        <v>#REF!</v>
      </c>
      <c r="G2350" s="81" t="e">
        <f t="shared" si="155"/>
        <v>#REF!</v>
      </c>
    </row>
    <row r="2351" spans="1:7" x14ac:dyDescent="0.25">
      <c r="A2351" s="240" t="e">
        <f>'Запит 2-8'!#REF!</f>
        <v>#REF!</v>
      </c>
      <c r="B2351" s="48" t="e">
        <f>IF('Запит 2-8'!#REF!&lt;&gt;"",'Запит 2-8'!#REF!,"")</f>
        <v>#REF!</v>
      </c>
      <c r="C2351" s="49" t="e">
        <f>'Запит 2-8'!#REF!</f>
        <v>#REF!</v>
      </c>
      <c r="D2351" s="50" t="e">
        <f>'Запит 2-8'!#REF!</f>
        <v>#REF!</v>
      </c>
      <c r="E2351" s="442" t="s">
        <v>30</v>
      </c>
      <c r="F2351" s="354" t="e">
        <f>#REF!+#REF!</f>
        <v>#REF!</v>
      </c>
      <c r="G2351" s="81" t="e">
        <f t="shared" si="155"/>
        <v>#REF!</v>
      </c>
    </row>
    <row r="2352" spans="1:7" ht="12.75" customHeight="1" x14ac:dyDescent="0.2">
      <c r="A2352" s="760" t="e">
        <f>'Запит 2-8'!#REF!</f>
        <v>#REF!</v>
      </c>
      <c r="B2352" s="761"/>
      <c r="C2352" s="761"/>
      <c r="D2352" s="761"/>
      <c r="E2352" s="761"/>
      <c r="F2352" s="761"/>
      <c r="G2352" s="81" t="e">
        <f>G2353</f>
        <v>#REF!</v>
      </c>
    </row>
    <row r="2353" spans="1:7" ht="12.75" x14ac:dyDescent="0.2">
      <c r="A2353" s="235" t="s">
        <v>4</v>
      </c>
      <c r="B2353" s="762" t="s">
        <v>106</v>
      </c>
      <c r="C2353" s="763"/>
      <c r="D2353" s="763"/>
      <c r="E2353" s="765"/>
      <c r="F2353" s="765"/>
      <c r="G2353" s="81" t="e">
        <f>G2354</f>
        <v>#REF!</v>
      </c>
    </row>
    <row r="2354" spans="1:7" x14ac:dyDescent="0.25">
      <c r="A2354" s="218" t="e">
        <f>'Запит 2-8'!#REF!</f>
        <v>#REF!</v>
      </c>
      <c r="B2354" s="241" t="e">
        <f>IF('Запит 2-8'!#REF!&lt;&gt;"",'Запит 2-8'!#REF!,"")</f>
        <v>#REF!</v>
      </c>
      <c r="C2354" s="242" t="e">
        <f>'Запит 2-8'!#REF!</f>
        <v>#REF!</v>
      </c>
      <c r="D2354" s="243" t="e">
        <f>'Запит 2-8'!#REF!</f>
        <v>#REF!</v>
      </c>
      <c r="E2354" s="349"/>
      <c r="F2354" s="352" t="e">
        <f>#REF!+#REF!</f>
        <v>#REF!</v>
      </c>
      <c r="G2354" s="81" t="e">
        <f>IF(B2354&lt;&gt;"","Для друку","")</f>
        <v>#REF!</v>
      </c>
    </row>
    <row r="2355" spans="1:7" x14ac:dyDescent="0.25">
      <c r="A2355" s="218" t="e">
        <f>'Запит 2-8'!#REF!</f>
        <v>#REF!</v>
      </c>
      <c r="B2355" s="48" t="e">
        <f>IF('Запит 2-8'!#REF!&lt;&gt;"",'Запит 2-8'!#REF!,"")</f>
        <v>#REF!</v>
      </c>
      <c r="C2355" s="49" t="e">
        <f>'Запит 2-8'!#REF!</f>
        <v>#REF!</v>
      </c>
      <c r="D2355" s="50" t="e">
        <f>'Запит 2-8'!#REF!</f>
        <v>#REF!</v>
      </c>
      <c r="E2355" s="350"/>
      <c r="F2355" s="353" t="e">
        <f>#REF!+#REF!</f>
        <v>#REF!</v>
      </c>
      <c r="G2355" s="81" t="e">
        <f>IF(B2355&lt;&gt;"","Для друку","")</f>
        <v>#REF!</v>
      </c>
    </row>
    <row r="2356" spans="1:7" x14ac:dyDescent="0.25">
      <c r="A2356" s="218" t="e">
        <f>'Запит 2-8'!#REF!</f>
        <v>#REF!</v>
      </c>
      <c r="B2356" s="48" t="e">
        <f>IF('Запит 2-8'!#REF!&lt;&gt;"",'Запит 2-8'!#REF!,"")</f>
        <v>#REF!</v>
      </c>
      <c r="C2356" s="49" t="e">
        <f>'Запит 2-8'!#REF!</f>
        <v>#REF!</v>
      </c>
      <c r="D2356" s="50" t="e">
        <f>'Запит 2-8'!#REF!</f>
        <v>#REF!</v>
      </c>
      <c r="E2356" s="350"/>
      <c r="F2356" s="353" t="e">
        <f>#REF!+#REF!</f>
        <v>#REF!</v>
      </c>
      <c r="G2356" s="81" t="e">
        <f t="shared" ref="G2356:G2368" si="156">IF(B2356&lt;&gt;"","Для друку","")</f>
        <v>#REF!</v>
      </c>
    </row>
    <row r="2357" spans="1:7" x14ac:dyDescent="0.25">
      <c r="A2357" s="218" t="e">
        <f>'Запит 2-8'!#REF!</f>
        <v>#REF!</v>
      </c>
      <c r="B2357" s="48" t="e">
        <f>IF('Запит 2-8'!#REF!&lt;&gt;"",'Запит 2-8'!#REF!,"")</f>
        <v>#REF!</v>
      </c>
      <c r="C2357" s="49" t="e">
        <f>'Запит 2-8'!#REF!</f>
        <v>#REF!</v>
      </c>
      <c r="D2357" s="50" t="e">
        <f>'Запит 2-8'!#REF!</f>
        <v>#REF!</v>
      </c>
      <c r="E2357" s="229"/>
      <c r="F2357" s="353" t="e">
        <f>#REF!+#REF!</f>
        <v>#REF!</v>
      </c>
      <c r="G2357" s="81" t="e">
        <f t="shared" si="156"/>
        <v>#REF!</v>
      </c>
    </row>
    <row r="2358" spans="1:7" x14ac:dyDescent="0.25">
      <c r="A2358" s="218" t="e">
        <f>'Запит 2-8'!#REF!</f>
        <v>#REF!</v>
      </c>
      <c r="B2358" s="48" t="e">
        <f>IF('Запит 2-8'!#REF!&lt;&gt;"",'Запит 2-8'!#REF!,"")</f>
        <v>#REF!</v>
      </c>
      <c r="C2358" s="49" t="e">
        <f>'Запит 2-8'!#REF!</f>
        <v>#REF!</v>
      </c>
      <c r="D2358" s="50" t="e">
        <f>'Запит 2-8'!#REF!</f>
        <v>#REF!</v>
      </c>
      <c r="E2358" s="350"/>
      <c r="F2358" s="353" t="e">
        <f>#REF!+#REF!</f>
        <v>#REF!</v>
      </c>
      <c r="G2358" s="81" t="e">
        <f t="shared" si="156"/>
        <v>#REF!</v>
      </c>
    </row>
    <row r="2359" spans="1:7" x14ac:dyDescent="0.25">
      <c r="A2359" s="218" t="e">
        <f>'Запит 2-8'!#REF!</f>
        <v>#REF!</v>
      </c>
      <c r="B2359" s="48" t="e">
        <f>IF('Запит 2-8'!#REF!&lt;&gt;"",'Запит 2-8'!#REF!,"")</f>
        <v>#REF!</v>
      </c>
      <c r="C2359" s="49" t="e">
        <f>'Запит 2-8'!#REF!</f>
        <v>#REF!</v>
      </c>
      <c r="D2359" s="50" t="e">
        <f>'Запит 2-8'!#REF!</f>
        <v>#REF!</v>
      </c>
      <c r="E2359" s="350"/>
      <c r="F2359" s="353" t="e">
        <f>#REF!+#REF!</f>
        <v>#REF!</v>
      </c>
      <c r="G2359" s="81" t="e">
        <f t="shared" si="156"/>
        <v>#REF!</v>
      </c>
    </row>
    <row r="2360" spans="1:7" x14ac:dyDescent="0.25">
      <c r="A2360" s="218" t="e">
        <f>'Запит 2-8'!#REF!</f>
        <v>#REF!</v>
      </c>
      <c r="B2360" s="48" t="e">
        <f>IF('Запит 2-8'!#REF!&lt;&gt;"",'Запит 2-8'!#REF!,"")</f>
        <v>#REF!</v>
      </c>
      <c r="C2360" s="49" t="e">
        <f>'Запит 2-8'!#REF!</f>
        <v>#REF!</v>
      </c>
      <c r="D2360" s="50" t="e">
        <f>'Запит 2-8'!#REF!</f>
        <v>#REF!</v>
      </c>
      <c r="E2360" s="350"/>
      <c r="F2360" s="353" t="e">
        <f>#REF!+#REF!</f>
        <v>#REF!</v>
      </c>
      <c r="G2360" s="81" t="e">
        <f t="shared" si="156"/>
        <v>#REF!</v>
      </c>
    </row>
    <row r="2361" spans="1:7" x14ac:dyDescent="0.25">
      <c r="A2361" s="218" t="e">
        <f>'Запит 2-8'!#REF!</f>
        <v>#REF!</v>
      </c>
      <c r="B2361" s="48" t="e">
        <f>IF('Запит 2-8'!#REF!&lt;&gt;"",'Запит 2-8'!#REF!,"")</f>
        <v>#REF!</v>
      </c>
      <c r="C2361" s="49" t="e">
        <f>'Запит 2-8'!#REF!</f>
        <v>#REF!</v>
      </c>
      <c r="D2361" s="50" t="e">
        <f>'Запит 2-8'!#REF!</f>
        <v>#REF!</v>
      </c>
      <c r="E2361" s="350"/>
      <c r="F2361" s="353" t="e">
        <f>#REF!+#REF!</f>
        <v>#REF!</v>
      </c>
      <c r="G2361" s="81" t="e">
        <f t="shared" si="156"/>
        <v>#REF!</v>
      </c>
    </row>
    <row r="2362" spans="1:7" x14ac:dyDescent="0.25">
      <c r="A2362" s="218" t="e">
        <f>'Запит 2-8'!#REF!</f>
        <v>#REF!</v>
      </c>
      <c r="B2362" s="48" t="e">
        <f>IF('Запит 2-8'!#REF!&lt;&gt;"",'Запит 2-8'!#REF!,"")</f>
        <v>#REF!</v>
      </c>
      <c r="C2362" s="49" t="e">
        <f>'Запит 2-8'!#REF!</f>
        <v>#REF!</v>
      </c>
      <c r="D2362" s="50" t="e">
        <f>'Запит 2-8'!#REF!</f>
        <v>#REF!</v>
      </c>
      <c r="E2362" s="350"/>
      <c r="F2362" s="353" t="e">
        <f>#REF!+#REF!</f>
        <v>#REF!</v>
      </c>
      <c r="G2362" s="81" t="e">
        <f t="shared" si="156"/>
        <v>#REF!</v>
      </c>
    </row>
    <row r="2363" spans="1:7" x14ac:dyDescent="0.25">
      <c r="A2363" s="218" t="e">
        <f>'Запит 2-8'!#REF!</f>
        <v>#REF!</v>
      </c>
      <c r="B2363" s="48" t="e">
        <f>IF('Запит 2-8'!#REF!&lt;&gt;"",'Запит 2-8'!#REF!,"")</f>
        <v>#REF!</v>
      </c>
      <c r="C2363" s="49" t="e">
        <f>'Запит 2-8'!#REF!</f>
        <v>#REF!</v>
      </c>
      <c r="D2363" s="50" t="e">
        <f>'Запит 2-8'!#REF!</f>
        <v>#REF!</v>
      </c>
      <c r="E2363" s="350"/>
      <c r="F2363" s="353" t="e">
        <f>#REF!+#REF!</f>
        <v>#REF!</v>
      </c>
      <c r="G2363" s="81" t="e">
        <f t="shared" si="156"/>
        <v>#REF!</v>
      </c>
    </row>
    <row r="2364" spans="1:7" x14ac:dyDescent="0.25">
      <c r="A2364" s="218" t="e">
        <f>'Запит 2-8'!#REF!</f>
        <v>#REF!</v>
      </c>
      <c r="B2364" s="48" t="e">
        <f>IF('Запит 2-8'!#REF!&lt;&gt;"",'Запит 2-8'!#REF!,"")</f>
        <v>#REF!</v>
      </c>
      <c r="C2364" s="49" t="e">
        <f>'Запит 2-8'!#REF!</f>
        <v>#REF!</v>
      </c>
      <c r="D2364" s="50" t="e">
        <f>'Запит 2-8'!#REF!</f>
        <v>#REF!</v>
      </c>
      <c r="E2364" s="350"/>
      <c r="F2364" s="353" t="e">
        <f>#REF!+#REF!</f>
        <v>#REF!</v>
      </c>
      <c r="G2364" s="81" t="e">
        <f t="shared" si="156"/>
        <v>#REF!</v>
      </c>
    </row>
    <row r="2365" spans="1:7" x14ac:dyDescent="0.25">
      <c r="A2365" s="218" t="e">
        <f>'Запит 2-8'!#REF!</f>
        <v>#REF!</v>
      </c>
      <c r="B2365" s="48" t="e">
        <f>IF('Запит 2-8'!#REF!&lt;&gt;"",'Запит 2-8'!#REF!,"")</f>
        <v>#REF!</v>
      </c>
      <c r="C2365" s="49" t="e">
        <f>'Запит 2-8'!#REF!</f>
        <v>#REF!</v>
      </c>
      <c r="D2365" s="50" t="e">
        <f>'Запит 2-8'!#REF!</f>
        <v>#REF!</v>
      </c>
      <c r="E2365" s="350"/>
      <c r="F2365" s="353" t="e">
        <f>#REF!+#REF!</f>
        <v>#REF!</v>
      </c>
      <c r="G2365" s="81" t="e">
        <f t="shared" si="156"/>
        <v>#REF!</v>
      </c>
    </row>
    <row r="2366" spans="1:7" x14ac:dyDescent="0.25">
      <c r="A2366" s="218" t="e">
        <f>'Запит 2-8'!#REF!</f>
        <v>#REF!</v>
      </c>
      <c r="B2366" s="48" t="e">
        <f>IF('Запит 2-8'!#REF!&lt;&gt;"",'Запит 2-8'!#REF!,"")</f>
        <v>#REF!</v>
      </c>
      <c r="C2366" s="49" t="e">
        <f>'Запит 2-8'!#REF!</f>
        <v>#REF!</v>
      </c>
      <c r="D2366" s="50" t="e">
        <f>'Запит 2-8'!#REF!</f>
        <v>#REF!</v>
      </c>
      <c r="E2366" s="350"/>
      <c r="F2366" s="353" t="e">
        <f>#REF!+#REF!</f>
        <v>#REF!</v>
      </c>
      <c r="G2366" s="81" t="e">
        <f t="shared" si="156"/>
        <v>#REF!</v>
      </c>
    </row>
    <row r="2367" spans="1:7" x14ac:dyDescent="0.25">
      <c r="A2367" s="218" t="e">
        <f>'Запит 2-8'!#REF!</f>
        <v>#REF!</v>
      </c>
      <c r="B2367" s="48" t="e">
        <f>IF('Запит 2-8'!#REF!&lt;&gt;"",'Запит 2-8'!#REF!,"")</f>
        <v>#REF!</v>
      </c>
      <c r="C2367" s="49" t="e">
        <f>'Запит 2-8'!#REF!</f>
        <v>#REF!</v>
      </c>
      <c r="D2367" s="50" t="e">
        <f>'Запит 2-8'!#REF!</f>
        <v>#REF!</v>
      </c>
      <c r="E2367" s="350"/>
      <c r="F2367" s="353" t="e">
        <f>#REF!+#REF!</f>
        <v>#REF!</v>
      </c>
      <c r="G2367" s="81" t="e">
        <f t="shared" si="156"/>
        <v>#REF!</v>
      </c>
    </row>
    <row r="2368" spans="1:7" x14ac:dyDescent="0.25">
      <c r="A2368" s="218" t="e">
        <f>'Запит 2-8'!#REF!</f>
        <v>#REF!</v>
      </c>
      <c r="B2368" s="237" t="e">
        <f>IF('Запит 2-8'!#REF!&lt;&gt;"",'Запит 2-8'!#REF!,"")</f>
        <v>#REF!</v>
      </c>
      <c r="C2368" s="238" t="e">
        <f>'Запит 2-8'!#REF!</f>
        <v>#REF!</v>
      </c>
      <c r="D2368" s="239" t="e">
        <f>'Запит 2-8'!#REF!</f>
        <v>#REF!</v>
      </c>
      <c r="E2368" s="351"/>
      <c r="F2368" s="354" t="e">
        <f>#REF!+#REF!</f>
        <v>#REF!</v>
      </c>
      <c r="G2368" s="81" t="e">
        <f t="shared" si="156"/>
        <v>#REF!</v>
      </c>
    </row>
    <row r="2369" spans="1:7" ht="12.75" x14ac:dyDescent="0.2">
      <c r="A2369" s="236" t="e">
        <f>'Запит 2-8'!#REF!</f>
        <v>#REF!</v>
      </c>
      <c r="B2369" s="762" t="s">
        <v>107</v>
      </c>
      <c r="C2369" s="763"/>
      <c r="D2369" s="763"/>
      <c r="E2369" s="764"/>
      <c r="F2369" s="764"/>
      <c r="G2369" s="81" t="e">
        <f>G2370</f>
        <v>#REF!</v>
      </c>
    </row>
    <row r="2370" spans="1:7" x14ac:dyDescent="0.25">
      <c r="A2370" s="218" t="e">
        <f>'Запит 2-8'!#REF!</f>
        <v>#REF!</v>
      </c>
      <c r="B2370" s="241" t="e">
        <f>IF('Запит 2-8'!#REF!&lt;&gt;"",'Запит 2-8'!#REF!,"")</f>
        <v>#REF!</v>
      </c>
      <c r="C2370" s="242" t="e">
        <f>'Запит 2-8'!#REF!</f>
        <v>#REF!</v>
      </c>
      <c r="D2370" s="243" t="e">
        <f>'Запит 2-8'!#REF!</f>
        <v>#REF!</v>
      </c>
      <c r="E2370" s="349"/>
      <c r="F2370" s="352" t="e">
        <f>#REF!+#REF!</f>
        <v>#REF!</v>
      </c>
      <c r="G2370" s="81" t="e">
        <f t="shared" ref="G2370:G2384" si="157">IF(B2370&lt;&gt;"","Для друку","")</f>
        <v>#REF!</v>
      </c>
    </row>
    <row r="2371" spans="1:7" x14ac:dyDescent="0.25">
      <c r="A2371" s="218" t="e">
        <f>'Запит 2-8'!#REF!</f>
        <v>#REF!</v>
      </c>
      <c r="B2371" s="48" t="e">
        <f>IF('Запит 2-8'!#REF!&lt;&gt;"",'Запит 2-8'!#REF!,"")</f>
        <v>#REF!</v>
      </c>
      <c r="C2371" s="49" t="e">
        <f>'Запит 2-8'!#REF!</f>
        <v>#REF!</v>
      </c>
      <c r="D2371" s="50" t="e">
        <f>'Запит 2-8'!#REF!</f>
        <v>#REF!</v>
      </c>
      <c r="E2371" s="350"/>
      <c r="F2371" s="353" t="e">
        <f>#REF!+#REF!</f>
        <v>#REF!</v>
      </c>
      <c r="G2371" s="81" t="e">
        <f t="shared" si="157"/>
        <v>#REF!</v>
      </c>
    </row>
    <row r="2372" spans="1:7" x14ac:dyDescent="0.25">
      <c r="A2372" s="218" t="e">
        <f>'Запит 2-8'!#REF!</f>
        <v>#REF!</v>
      </c>
      <c r="B2372" s="48" t="e">
        <f>IF('Запит 2-8'!#REF!&lt;&gt;"",'Запит 2-8'!#REF!,"")</f>
        <v>#REF!</v>
      </c>
      <c r="C2372" s="49" t="e">
        <f>'Запит 2-8'!#REF!</f>
        <v>#REF!</v>
      </c>
      <c r="D2372" s="50" t="e">
        <f>'Запит 2-8'!#REF!</f>
        <v>#REF!</v>
      </c>
      <c r="E2372" s="350"/>
      <c r="F2372" s="353" t="e">
        <f>#REF!+#REF!</f>
        <v>#REF!</v>
      </c>
      <c r="G2372" s="81" t="e">
        <f t="shared" si="157"/>
        <v>#REF!</v>
      </c>
    </row>
    <row r="2373" spans="1:7" x14ac:dyDescent="0.25">
      <c r="A2373" s="218" t="e">
        <f>'Запит 2-8'!#REF!</f>
        <v>#REF!</v>
      </c>
      <c r="B2373" s="48" t="e">
        <f>IF('Запит 2-8'!#REF!&lt;&gt;"",'Запит 2-8'!#REF!,"")</f>
        <v>#REF!</v>
      </c>
      <c r="C2373" s="49" t="e">
        <f>'Запит 2-8'!#REF!</f>
        <v>#REF!</v>
      </c>
      <c r="D2373" s="50" t="e">
        <f>'Запит 2-8'!#REF!</f>
        <v>#REF!</v>
      </c>
      <c r="E2373" s="229"/>
      <c r="F2373" s="353" t="e">
        <f>#REF!+#REF!</f>
        <v>#REF!</v>
      </c>
      <c r="G2373" s="81" t="e">
        <f t="shared" si="157"/>
        <v>#REF!</v>
      </c>
    </row>
    <row r="2374" spans="1:7" x14ac:dyDescent="0.25">
      <c r="A2374" s="218" t="e">
        <f>'Запит 2-8'!#REF!</f>
        <v>#REF!</v>
      </c>
      <c r="B2374" s="48" t="e">
        <f>IF('Запит 2-8'!#REF!&lt;&gt;"",'Запит 2-8'!#REF!,"")</f>
        <v>#REF!</v>
      </c>
      <c r="C2374" s="49" t="e">
        <f>'Запит 2-8'!#REF!</f>
        <v>#REF!</v>
      </c>
      <c r="D2374" s="50" t="e">
        <f>'Запит 2-8'!#REF!</f>
        <v>#REF!</v>
      </c>
      <c r="E2374" s="350"/>
      <c r="F2374" s="353" t="e">
        <f>#REF!+#REF!</f>
        <v>#REF!</v>
      </c>
      <c r="G2374" s="81" t="e">
        <f t="shared" si="157"/>
        <v>#REF!</v>
      </c>
    </row>
    <row r="2375" spans="1:7" x14ac:dyDescent="0.25">
      <c r="A2375" s="218" t="e">
        <f>'Запит 2-8'!#REF!</f>
        <v>#REF!</v>
      </c>
      <c r="B2375" s="48" t="e">
        <f>IF('Запит 2-8'!#REF!&lt;&gt;"",'Запит 2-8'!#REF!,"")</f>
        <v>#REF!</v>
      </c>
      <c r="C2375" s="49" t="e">
        <f>'Запит 2-8'!#REF!</f>
        <v>#REF!</v>
      </c>
      <c r="D2375" s="50" t="e">
        <f>'Запит 2-8'!#REF!</f>
        <v>#REF!</v>
      </c>
      <c r="E2375" s="350"/>
      <c r="F2375" s="353" t="e">
        <f>#REF!+#REF!</f>
        <v>#REF!</v>
      </c>
      <c r="G2375" s="81" t="e">
        <f t="shared" si="157"/>
        <v>#REF!</v>
      </c>
    </row>
    <row r="2376" spans="1:7" x14ac:dyDescent="0.25">
      <c r="A2376" s="218" t="e">
        <f>'Запит 2-8'!#REF!</f>
        <v>#REF!</v>
      </c>
      <c r="B2376" s="48" t="e">
        <f>IF('Запит 2-8'!#REF!&lt;&gt;"",'Запит 2-8'!#REF!,"")</f>
        <v>#REF!</v>
      </c>
      <c r="C2376" s="49" t="e">
        <f>'Запит 2-8'!#REF!</f>
        <v>#REF!</v>
      </c>
      <c r="D2376" s="50" t="e">
        <f>'Запит 2-8'!#REF!</f>
        <v>#REF!</v>
      </c>
      <c r="E2376" s="350"/>
      <c r="F2376" s="353" t="e">
        <f>#REF!+#REF!</f>
        <v>#REF!</v>
      </c>
      <c r="G2376" s="81" t="e">
        <f t="shared" si="157"/>
        <v>#REF!</v>
      </c>
    </row>
    <row r="2377" spans="1:7" x14ac:dyDescent="0.25">
      <c r="A2377" s="218" t="e">
        <f>'Запит 2-8'!#REF!</f>
        <v>#REF!</v>
      </c>
      <c r="B2377" s="48" t="e">
        <f>IF('Запит 2-8'!#REF!&lt;&gt;"",'Запит 2-8'!#REF!,"")</f>
        <v>#REF!</v>
      </c>
      <c r="C2377" s="49" t="e">
        <f>'Запит 2-8'!#REF!</f>
        <v>#REF!</v>
      </c>
      <c r="D2377" s="50" t="e">
        <f>'Запит 2-8'!#REF!</f>
        <v>#REF!</v>
      </c>
      <c r="E2377" s="350"/>
      <c r="F2377" s="353" t="e">
        <f>#REF!+#REF!</f>
        <v>#REF!</v>
      </c>
      <c r="G2377" s="81" t="e">
        <f t="shared" si="157"/>
        <v>#REF!</v>
      </c>
    </row>
    <row r="2378" spans="1:7" x14ac:dyDescent="0.25">
      <c r="A2378" s="218" t="e">
        <f>'Запит 2-8'!#REF!</f>
        <v>#REF!</v>
      </c>
      <c r="B2378" s="48" t="e">
        <f>IF('Запит 2-8'!#REF!&lt;&gt;"",'Запит 2-8'!#REF!,"")</f>
        <v>#REF!</v>
      </c>
      <c r="C2378" s="49" t="e">
        <f>'Запит 2-8'!#REF!</f>
        <v>#REF!</v>
      </c>
      <c r="D2378" s="50" t="e">
        <f>'Запит 2-8'!#REF!</f>
        <v>#REF!</v>
      </c>
      <c r="E2378" s="350"/>
      <c r="F2378" s="353" t="e">
        <f>#REF!+#REF!</f>
        <v>#REF!</v>
      </c>
      <c r="G2378" s="81" t="e">
        <f t="shared" si="157"/>
        <v>#REF!</v>
      </c>
    </row>
    <row r="2379" spans="1:7" x14ac:dyDescent="0.25">
      <c r="A2379" s="218" t="e">
        <f>'Запит 2-8'!#REF!</f>
        <v>#REF!</v>
      </c>
      <c r="B2379" s="48" t="e">
        <f>IF('Запит 2-8'!#REF!&lt;&gt;"",'Запит 2-8'!#REF!,"")</f>
        <v>#REF!</v>
      </c>
      <c r="C2379" s="49" t="e">
        <f>'Запит 2-8'!#REF!</f>
        <v>#REF!</v>
      </c>
      <c r="D2379" s="50" t="e">
        <f>'Запит 2-8'!#REF!</f>
        <v>#REF!</v>
      </c>
      <c r="E2379" s="350"/>
      <c r="F2379" s="353" t="e">
        <f>#REF!+#REF!</f>
        <v>#REF!</v>
      </c>
      <c r="G2379" s="81" t="e">
        <f t="shared" si="157"/>
        <v>#REF!</v>
      </c>
    </row>
    <row r="2380" spans="1:7" x14ac:dyDescent="0.25">
      <c r="A2380" s="218" t="e">
        <f>'Запит 2-8'!#REF!</f>
        <v>#REF!</v>
      </c>
      <c r="B2380" s="48" t="e">
        <f>IF('Запит 2-8'!#REF!&lt;&gt;"",'Запит 2-8'!#REF!,"")</f>
        <v>#REF!</v>
      </c>
      <c r="C2380" s="49" t="e">
        <f>'Запит 2-8'!#REF!</f>
        <v>#REF!</v>
      </c>
      <c r="D2380" s="50" t="e">
        <f>'Запит 2-8'!#REF!</f>
        <v>#REF!</v>
      </c>
      <c r="E2380" s="350"/>
      <c r="F2380" s="353" t="e">
        <f>#REF!+#REF!</f>
        <v>#REF!</v>
      </c>
      <c r="G2380" s="81" t="e">
        <f t="shared" si="157"/>
        <v>#REF!</v>
      </c>
    </row>
    <row r="2381" spans="1:7" x14ac:dyDescent="0.25">
      <c r="A2381" s="218" t="e">
        <f>'Запит 2-8'!#REF!</f>
        <v>#REF!</v>
      </c>
      <c r="B2381" s="48" t="e">
        <f>IF('Запит 2-8'!#REF!&lt;&gt;"",'Запит 2-8'!#REF!,"")</f>
        <v>#REF!</v>
      </c>
      <c r="C2381" s="49" t="e">
        <f>'Запит 2-8'!#REF!</f>
        <v>#REF!</v>
      </c>
      <c r="D2381" s="50" t="e">
        <f>'Запит 2-8'!#REF!</f>
        <v>#REF!</v>
      </c>
      <c r="E2381" s="350"/>
      <c r="F2381" s="353" t="e">
        <f>#REF!+#REF!</f>
        <v>#REF!</v>
      </c>
      <c r="G2381" s="81" t="e">
        <f t="shared" si="157"/>
        <v>#REF!</v>
      </c>
    </row>
    <row r="2382" spans="1:7" x14ac:dyDescent="0.25">
      <c r="A2382" s="218" t="e">
        <f>'Запит 2-8'!#REF!</f>
        <v>#REF!</v>
      </c>
      <c r="B2382" s="48" t="e">
        <f>IF('Запит 2-8'!#REF!&lt;&gt;"",'Запит 2-8'!#REF!,"")</f>
        <v>#REF!</v>
      </c>
      <c r="C2382" s="49" t="e">
        <f>'Запит 2-8'!#REF!</f>
        <v>#REF!</v>
      </c>
      <c r="D2382" s="50" t="e">
        <f>'Запит 2-8'!#REF!</f>
        <v>#REF!</v>
      </c>
      <c r="E2382" s="350"/>
      <c r="F2382" s="353" t="e">
        <f>#REF!+#REF!</f>
        <v>#REF!</v>
      </c>
      <c r="G2382" s="81" t="e">
        <f t="shared" si="157"/>
        <v>#REF!</v>
      </c>
    </row>
    <row r="2383" spans="1:7" x14ac:dyDescent="0.25">
      <c r="A2383" s="218" t="e">
        <f>'Запит 2-8'!#REF!</f>
        <v>#REF!</v>
      </c>
      <c r="B2383" s="48" t="e">
        <f>IF('Запит 2-8'!#REF!&lt;&gt;"",'Запит 2-8'!#REF!,"")</f>
        <v>#REF!</v>
      </c>
      <c r="C2383" s="49" t="e">
        <f>'Запит 2-8'!#REF!</f>
        <v>#REF!</v>
      </c>
      <c r="D2383" s="50" t="e">
        <f>'Запит 2-8'!#REF!</f>
        <v>#REF!</v>
      </c>
      <c r="E2383" s="350"/>
      <c r="F2383" s="353" t="e">
        <f>#REF!+#REF!</f>
        <v>#REF!</v>
      </c>
      <c r="G2383" s="81" t="e">
        <f t="shared" si="157"/>
        <v>#REF!</v>
      </c>
    </row>
    <row r="2384" spans="1:7" x14ac:dyDescent="0.25">
      <c r="A2384" s="218" t="e">
        <f>'Запит 2-8'!#REF!</f>
        <v>#REF!</v>
      </c>
      <c r="B2384" s="237" t="e">
        <f>IF('Запит 2-8'!#REF!&lt;&gt;"",'Запит 2-8'!#REF!,"")</f>
        <v>#REF!</v>
      </c>
      <c r="C2384" s="238" t="e">
        <f>'Запит 2-8'!#REF!</f>
        <v>#REF!</v>
      </c>
      <c r="D2384" s="239" t="e">
        <f>'Запит 2-8'!#REF!</f>
        <v>#REF!</v>
      </c>
      <c r="E2384" s="351"/>
      <c r="F2384" s="354" t="e">
        <f>#REF!+#REF!</f>
        <v>#REF!</v>
      </c>
      <c r="G2384" s="81" t="e">
        <f t="shared" si="157"/>
        <v>#REF!</v>
      </c>
    </row>
    <row r="2385" spans="1:7" ht="12.75" x14ac:dyDescent="0.2">
      <c r="A2385" s="236" t="e">
        <f>'Запит 2-8'!#REF!</f>
        <v>#REF!</v>
      </c>
      <c r="B2385" s="762" t="s">
        <v>108</v>
      </c>
      <c r="C2385" s="763"/>
      <c r="D2385" s="763"/>
      <c r="E2385" s="764"/>
      <c r="F2385" s="764"/>
      <c r="G2385" s="81" t="e">
        <f>G2386</f>
        <v>#REF!</v>
      </c>
    </row>
    <row r="2386" spans="1:7" x14ac:dyDescent="0.25">
      <c r="A2386" s="218" t="e">
        <f>'Запит 2-8'!#REF!</f>
        <v>#REF!</v>
      </c>
      <c r="B2386" s="241" t="e">
        <f>IF('Запит 2-8'!#REF!&lt;&gt;"",'Запит 2-8'!#REF!,"")</f>
        <v>#REF!</v>
      </c>
      <c r="C2386" s="242" t="e">
        <f>'Запит 2-8'!#REF!</f>
        <v>#REF!</v>
      </c>
      <c r="D2386" s="243" t="e">
        <f>'Запит 2-8'!#REF!</f>
        <v>#REF!</v>
      </c>
      <c r="E2386" s="349"/>
      <c r="F2386" s="352" t="e">
        <f>#REF!+#REF!</f>
        <v>#REF!</v>
      </c>
      <c r="G2386" s="81" t="e">
        <f t="shared" ref="G2386:G2400" si="158">IF(B2386&lt;&gt;"","Для друку","")</f>
        <v>#REF!</v>
      </c>
    </row>
    <row r="2387" spans="1:7" x14ac:dyDescent="0.25">
      <c r="A2387" s="218" t="e">
        <f>'Запит 2-8'!#REF!</f>
        <v>#REF!</v>
      </c>
      <c r="B2387" s="48" t="e">
        <f>IF('Запит 2-8'!#REF!&lt;&gt;"",'Запит 2-8'!#REF!,"")</f>
        <v>#REF!</v>
      </c>
      <c r="C2387" s="49" t="e">
        <f>'Запит 2-8'!#REF!</f>
        <v>#REF!</v>
      </c>
      <c r="D2387" s="50" t="e">
        <f>'Запит 2-8'!#REF!</f>
        <v>#REF!</v>
      </c>
      <c r="E2387" s="350"/>
      <c r="F2387" s="353" t="e">
        <f>#REF!+#REF!</f>
        <v>#REF!</v>
      </c>
      <c r="G2387" s="81" t="e">
        <f t="shared" si="158"/>
        <v>#REF!</v>
      </c>
    </row>
    <row r="2388" spans="1:7" x14ac:dyDescent="0.25">
      <c r="A2388" s="218" t="e">
        <f>'Запит 2-8'!#REF!</f>
        <v>#REF!</v>
      </c>
      <c r="B2388" s="48" t="e">
        <f>IF('Запит 2-8'!#REF!&lt;&gt;"",'Запит 2-8'!#REF!,"")</f>
        <v>#REF!</v>
      </c>
      <c r="C2388" s="49" t="e">
        <f>'Запит 2-8'!#REF!</f>
        <v>#REF!</v>
      </c>
      <c r="D2388" s="50" t="e">
        <f>'Запит 2-8'!#REF!</f>
        <v>#REF!</v>
      </c>
      <c r="E2388" s="350"/>
      <c r="F2388" s="353" t="e">
        <f>#REF!+#REF!</f>
        <v>#REF!</v>
      </c>
      <c r="G2388" s="81" t="e">
        <f t="shared" si="158"/>
        <v>#REF!</v>
      </c>
    </row>
    <row r="2389" spans="1:7" x14ac:dyDescent="0.25">
      <c r="A2389" s="218" t="e">
        <f>'Запит 2-8'!#REF!</f>
        <v>#REF!</v>
      </c>
      <c r="B2389" s="48" t="e">
        <f>IF('Запит 2-8'!#REF!&lt;&gt;"",'Запит 2-8'!#REF!,"")</f>
        <v>#REF!</v>
      </c>
      <c r="C2389" s="49" t="e">
        <f>'Запит 2-8'!#REF!</f>
        <v>#REF!</v>
      </c>
      <c r="D2389" s="50" t="e">
        <f>'Запит 2-8'!#REF!</f>
        <v>#REF!</v>
      </c>
      <c r="E2389" s="229"/>
      <c r="F2389" s="353" t="e">
        <f>#REF!+#REF!</f>
        <v>#REF!</v>
      </c>
      <c r="G2389" s="81" t="e">
        <f t="shared" si="158"/>
        <v>#REF!</v>
      </c>
    </row>
    <row r="2390" spans="1:7" x14ac:dyDescent="0.25">
      <c r="A2390" s="218" t="e">
        <f>'Запит 2-8'!#REF!</f>
        <v>#REF!</v>
      </c>
      <c r="B2390" s="48" t="e">
        <f>IF('Запит 2-8'!#REF!&lt;&gt;"",'Запит 2-8'!#REF!,"")</f>
        <v>#REF!</v>
      </c>
      <c r="C2390" s="49" t="e">
        <f>'Запит 2-8'!#REF!</f>
        <v>#REF!</v>
      </c>
      <c r="D2390" s="50" t="e">
        <f>'Запит 2-8'!#REF!</f>
        <v>#REF!</v>
      </c>
      <c r="E2390" s="350"/>
      <c r="F2390" s="353" t="e">
        <f>#REF!+#REF!</f>
        <v>#REF!</v>
      </c>
      <c r="G2390" s="81" t="e">
        <f t="shared" si="158"/>
        <v>#REF!</v>
      </c>
    </row>
    <row r="2391" spans="1:7" x14ac:dyDescent="0.25">
      <c r="A2391" s="218" t="e">
        <f>'Запит 2-8'!#REF!</f>
        <v>#REF!</v>
      </c>
      <c r="B2391" s="48" t="e">
        <f>IF('Запит 2-8'!#REF!&lt;&gt;"",'Запит 2-8'!#REF!,"")</f>
        <v>#REF!</v>
      </c>
      <c r="C2391" s="49" t="e">
        <f>'Запит 2-8'!#REF!</f>
        <v>#REF!</v>
      </c>
      <c r="D2391" s="50" t="e">
        <f>'Запит 2-8'!#REF!</f>
        <v>#REF!</v>
      </c>
      <c r="E2391" s="350"/>
      <c r="F2391" s="353" t="e">
        <f>#REF!+#REF!</f>
        <v>#REF!</v>
      </c>
      <c r="G2391" s="81" t="e">
        <f t="shared" si="158"/>
        <v>#REF!</v>
      </c>
    </row>
    <row r="2392" spans="1:7" x14ac:dyDescent="0.25">
      <c r="A2392" s="218" t="e">
        <f>'Запит 2-8'!#REF!</f>
        <v>#REF!</v>
      </c>
      <c r="B2392" s="48" t="e">
        <f>IF('Запит 2-8'!#REF!&lt;&gt;"",'Запит 2-8'!#REF!,"")</f>
        <v>#REF!</v>
      </c>
      <c r="C2392" s="49" t="e">
        <f>'Запит 2-8'!#REF!</f>
        <v>#REF!</v>
      </c>
      <c r="D2392" s="50" t="e">
        <f>'Запит 2-8'!#REF!</f>
        <v>#REF!</v>
      </c>
      <c r="E2392" s="350"/>
      <c r="F2392" s="353" t="e">
        <f>#REF!+#REF!</f>
        <v>#REF!</v>
      </c>
      <c r="G2392" s="81" t="e">
        <f t="shared" si="158"/>
        <v>#REF!</v>
      </c>
    </row>
    <row r="2393" spans="1:7" x14ac:dyDescent="0.25">
      <c r="A2393" s="218" t="e">
        <f>'Запит 2-8'!#REF!</f>
        <v>#REF!</v>
      </c>
      <c r="B2393" s="48" t="e">
        <f>IF('Запит 2-8'!#REF!&lt;&gt;"",'Запит 2-8'!#REF!,"")</f>
        <v>#REF!</v>
      </c>
      <c r="C2393" s="49" t="e">
        <f>'Запит 2-8'!#REF!</f>
        <v>#REF!</v>
      </c>
      <c r="D2393" s="50" t="e">
        <f>'Запит 2-8'!#REF!</f>
        <v>#REF!</v>
      </c>
      <c r="E2393" s="350"/>
      <c r="F2393" s="353" t="e">
        <f>#REF!+#REF!</f>
        <v>#REF!</v>
      </c>
      <c r="G2393" s="81" t="e">
        <f t="shared" si="158"/>
        <v>#REF!</v>
      </c>
    </row>
    <row r="2394" spans="1:7" x14ac:dyDescent="0.25">
      <c r="A2394" s="218" t="e">
        <f>'Запит 2-8'!#REF!</f>
        <v>#REF!</v>
      </c>
      <c r="B2394" s="48" t="e">
        <f>IF('Запит 2-8'!#REF!&lt;&gt;"",'Запит 2-8'!#REF!,"")</f>
        <v>#REF!</v>
      </c>
      <c r="C2394" s="49" t="e">
        <f>'Запит 2-8'!#REF!</f>
        <v>#REF!</v>
      </c>
      <c r="D2394" s="50" t="e">
        <f>'Запит 2-8'!#REF!</f>
        <v>#REF!</v>
      </c>
      <c r="E2394" s="350"/>
      <c r="F2394" s="353" t="e">
        <f>#REF!+#REF!</f>
        <v>#REF!</v>
      </c>
      <c r="G2394" s="81" t="e">
        <f t="shared" si="158"/>
        <v>#REF!</v>
      </c>
    </row>
    <row r="2395" spans="1:7" x14ac:dyDescent="0.25">
      <c r="A2395" s="218" t="e">
        <f>'Запит 2-8'!#REF!</f>
        <v>#REF!</v>
      </c>
      <c r="B2395" s="48" t="e">
        <f>IF('Запит 2-8'!#REF!&lt;&gt;"",'Запит 2-8'!#REF!,"")</f>
        <v>#REF!</v>
      </c>
      <c r="C2395" s="49" t="e">
        <f>'Запит 2-8'!#REF!</f>
        <v>#REF!</v>
      </c>
      <c r="D2395" s="50" t="e">
        <f>'Запит 2-8'!#REF!</f>
        <v>#REF!</v>
      </c>
      <c r="E2395" s="350"/>
      <c r="F2395" s="353" t="e">
        <f>#REF!+#REF!</f>
        <v>#REF!</v>
      </c>
      <c r="G2395" s="81" t="e">
        <f t="shared" si="158"/>
        <v>#REF!</v>
      </c>
    </row>
    <row r="2396" spans="1:7" x14ac:dyDescent="0.25">
      <c r="A2396" s="218" t="e">
        <f>'Запит 2-8'!#REF!</f>
        <v>#REF!</v>
      </c>
      <c r="B2396" s="48" t="e">
        <f>IF('Запит 2-8'!#REF!&lt;&gt;"",'Запит 2-8'!#REF!,"")</f>
        <v>#REF!</v>
      </c>
      <c r="C2396" s="49" t="e">
        <f>'Запит 2-8'!#REF!</f>
        <v>#REF!</v>
      </c>
      <c r="D2396" s="50" t="e">
        <f>'Запит 2-8'!#REF!</f>
        <v>#REF!</v>
      </c>
      <c r="E2396" s="350"/>
      <c r="F2396" s="353" t="e">
        <f>#REF!+#REF!</f>
        <v>#REF!</v>
      </c>
      <c r="G2396" s="81" t="e">
        <f t="shared" si="158"/>
        <v>#REF!</v>
      </c>
    </row>
    <row r="2397" spans="1:7" x14ac:dyDescent="0.25">
      <c r="A2397" s="218" t="e">
        <f>'Запит 2-8'!#REF!</f>
        <v>#REF!</v>
      </c>
      <c r="B2397" s="48" t="e">
        <f>IF('Запит 2-8'!#REF!&lt;&gt;"",'Запит 2-8'!#REF!,"")</f>
        <v>#REF!</v>
      </c>
      <c r="C2397" s="49" t="e">
        <f>'Запит 2-8'!#REF!</f>
        <v>#REF!</v>
      </c>
      <c r="D2397" s="50" t="e">
        <f>'Запит 2-8'!#REF!</f>
        <v>#REF!</v>
      </c>
      <c r="E2397" s="350"/>
      <c r="F2397" s="353" t="e">
        <f>#REF!+#REF!</f>
        <v>#REF!</v>
      </c>
      <c r="G2397" s="81" t="e">
        <f t="shared" si="158"/>
        <v>#REF!</v>
      </c>
    </row>
    <row r="2398" spans="1:7" x14ac:dyDescent="0.25">
      <c r="A2398" s="218" t="e">
        <f>'Запит 2-8'!#REF!</f>
        <v>#REF!</v>
      </c>
      <c r="B2398" s="48" t="e">
        <f>IF('Запит 2-8'!#REF!&lt;&gt;"",'Запит 2-8'!#REF!,"")</f>
        <v>#REF!</v>
      </c>
      <c r="C2398" s="49" t="e">
        <f>'Запит 2-8'!#REF!</f>
        <v>#REF!</v>
      </c>
      <c r="D2398" s="50" t="e">
        <f>'Запит 2-8'!#REF!</f>
        <v>#REF!</v>
      </c>
      <c r="E2398" s="350"/>
      <c r="F2398" s="353" t="e">
        <f>#REF!+#REF!</f>
        <v>#REF!</v>
      </c>
      <c r="G2398" s="81" t="e">
        <f t="shared" si="158"/>
        <v>#REF!</v>
      </c>
    </row>
    <row r="2399" spans="1:7" x14ac:dyDescent="0.25">
      <c r="A2399" s="218" t="e">
        <f>'Запит 2-8'!#REF!</f>
        <v>#REF!</v>
      </c>
      <c r="B2399" s="48" t="e">
        <f>IF('Запит 2-8'!#REF!&lt;&gt;"",'Запит 2-8'!#REF!,"")</f>
        <v>#REF!</v>
      </c>
      <c r="C2399" s="49" t="e">
        <f>'Запит 2-8'!#REF!</f>
        <v>#REF!</v>
      </c>
      <c r="D2399" s="50" t="e">
        <f>'Запит 2-8'!#REF!</f>
        <v>#REF!</v>
      </c>
      <c r="E2399" s="350"/>
      <c r="F2399" s="353" t="e">
        <f>#REF!+#REF!</f>
        <v>#REF!</v>
      </c>
      <c r="G2399" s="81" t="e">
        <f t="shared" si="158"/>
        <v>#REF!</v>
      </c>
    </row>
    <row r="2400" spans="1:7" x14ac:dyDescent="0.25">
      <c r="A2400" s="218" t="e">
        <f>'Запит 2-8'!#REF!</f>
        <v>#REF!</v>
      </c>
      <c r="B2400" s="237" t="e">
        <f>IF('Запит 2-8'!#REF!&lt;&gt;"",'Запит 2-8'!#REF!,"")</f>
        <v>#REF!</v>
      </c>
      <c r="C2400" s="238" t="e">
        <f>'Запит 2-8'!#REF!</f>
        <v>#REF!</v>
      </c>
      <c r="D2400" s="239" t="e">
        <f>'Запит 2-8'!#REF!</f>
        <v>#REF!</v>
      </c>
      <c r="E2400" s="351"/>
      <c r="F2400" s="354" t="e">
        <f>#REF!+#REF!</f>
        <v>#REF!</v>
      </c>
      <c r="G2400" s="81" t="e">
        <f t="shared" si="158"/>
        <v>#REF!</v>
      </c>
    </row>
    <row r="2401" spans="1:7" ht="12.75" x14ac:dyDescent="0.2">
      <c r="A2401" s="236" t="e">
        <f>'Запит 2-8'!#REF!</f>
        <v>#REF!</v>
      </c>
      <c r="B2401" s="762" t="s">
        <v>109</v>
      </c>
      <c r="C2401" s="763"/>
      <c r="D2401" s="763"/>
      <c r="E2401" s="764"/>
      <c r="F2401" s="764"/>
      <c r="G2401" s="81" t="e">
        <f>G2402</f>
        <v>#REF!</v>
      </c>
    </row>
    <row r="2402" spans="1:7" x14ac:dyDescent="0.25">
      <c r="A2402" s="218" t="e">
        <f>'Запит 2-8'!#REF!</f>
        <v>#REF!</v>
      </c>
      <c r="B2402" s="241" t="e">
        <f>IF('Запит 2-8'!#REF!&lt;&gt;"",'Запит 2-8'!#REF!,"")</f>
        <v>#REF!</v>
      </c>
      <c r="C2402" s="242" t="e">
        <f>'Запит 2-8'!#REF!</f>
        <v>#REF!</v>
      </c>
      <c r="D2402" s="243" t="e">
        <f>'Запит 2-8'!#REF!</f>
        <v>#REF!</v>
      </c>
      <c r="E2402" s="440" t="s">
        <v>30</v>
      </c>
      <c r="F2402" s="352" t="e">
        <f>#REF!+#REF!</f>
        <v>#REF!</v>
      </c>
      <c r="G2402" s="81" t="e">
        <f t="shared" ref="G2402:G2411" si="159">IF(B2402&lt;&gt;"","Для друку","")</f>
        <v>#REF!</v>
      </c>
    </row>
    <row r="2403" spans="1:7" x14ac:dyDescent="0.25">
      <c r="A2403" s="218" t="e">
        <f>'Запит 2-8'!#REF!</f>
        <v>#REF!</v>
      </c>
      <c r="B2403" s="48" t="e">
        <f>IF('Запит 2-8'!#REF!&lt;&gt;"",'Запит 2-8'!#REF!,"")</f>
        <v>#REF!</v>
      </c>
      <c r="C2403" s="49" t="e">
        <f>'Запит 2-8'!#REF!</f>
        <v>#REF!</v>
      </c>
      <c r="D2403" s="50" t="e">
        <f>'Запит 2-8'!#REF!</f>
        <v>#REF!</v>
      </c>
      <c r="E2403" s="441" t="s">
        <v>30</v>
      </c>
      <c r="F2403" s="353" t="e">
        <f>#REF!+#REF!</f>
        <v>#REF!</v>
      </c>
      <c r="G2403" s="81" t="e">
        <f t="shared" si="159"/>
        <v>#REF!</v>
      </c>
    </row>
    <row r="2404" spans="1:7" x14ac:dyDescent="0.25">
      <c r="A2404" s="218" t="e">
        <f>'Запит 2-8'!#REF!</f>
        <v>#REF!</v>
      </c>
      <c r="B2404" s="48" t="e">
        <f>IF('Запит 2-8'!#REF!&lt;&gt;"",'Запит 2-8'!#REF!,"")</f>
        <v>#REF!</v>
      </c>
      <c r="C2404" s="49" t="e">
        <f>'Запит 2-8'!#REF!</f>
        <v>#REF!</v>
      </c>
      <c r="D2404" s="50" t="e">
        <f>'Запит 2-8'!#REF!</f>
        <v>#REF!</v>
      </c>
      <c r="E2404" s="441" t="s">
        <v>30</v>
      </c>
      <c r="F2404" s="353" t="e">
        <f>#REF!+#REF!</f>
        <v>#REF!</v>
      </c>
      <c r="G2404" s="81" t="e">
        <f t="shared" si="159"/>
        <v>#REF!</v>
      </c>
    </row>
    <row r="2405" spans="1:7" x14ac:dyDescent="0.25">
      <c r="A2405" s="218" t="e">
        <f>'Запит 2-8'!#REF!</f>
        <v>#REF!</v>
      </c>
      <c r="B2405" s="48" t="e">
        <f>IF('Запит 2-8'!#REF!&lt;&gt;"",'Запит 2-8'!#REF!,"")</f>
        <v>#REF!</v>
      </c>
      <c r="C2405" s="49" t="e">
        <f>'Запит 2-8'!#REF!</f>
        <v>#REF!</v>
      </c>
      <c r="D2405" s="50" t="e">
        <f>'Запит 2-8'!#REF!</f>
        <v>#REF!</v>
      </c>
      <c r="E2405" s="441" t="s">
        <v>30</v>
      </c>
      <c r="F2405" s="353" t="e">
        <f>#REF!+#REF!</f>
        <v>#REF!</v>
      </c>
      <c r="G2405" s="81" t="e">
        <f t="shared" si="159"/>
        <v>#REF!</v>
      </c>
    </row>
    <row r="2406" spans="1:7" x14ac:dyDescent="0.25">
      <c r="A2406" s="218" t="e">
        <f>'Запит 2-8'!#REF!</f>
        <v>#REF!</v>
      </c>
      <c r="B2406" s="48" t="e">
        <f>IF('Запит 2-8'!#REF!&lt;&gt;"",'Запит 2-8'!#REF!,"")</f>
        <v>#REF!</v>
      </c>
      <c r="C2406" s="49" t="e">
        <f>'Запит 2-8'!#REF!</f>
        <v>#REF!</v>
      </c>
      <c r="D2406" s="50" t="e">
        <f>'Запит 2-8'!#REF!</f>
        <v>#REF!</v>
      </c>
      <c r="E2406" s="441" t="s">
        <v>30</v>
      </c>
      <c r="F2406" s="353" t="e">
        <f>#REF!+#REF!</f>
        <v>#REF!</v>
      </c>
      <c r="G2406" s="81" t="e">
        <f t="shared" si="159"/>
        <v>#REF!</v>
      </c>
    </row>
    <row r="2407" spans="1:7" x14ac:dyDescent="0.25">
      <c r="A2407" s="218" t="e">
        <f>'Запит 2-8'!#REF!</f>
        <v>#REF!</v>
      </c>
      <c r="B2407" s="48" t="e">
        <f>IF('Запит 2-8'!#REF!&lt;&gt;"",'Запит 2-8'!#REF!,"")</f>
        <v>#REF!</v>
      </c>
      <c r="C2407" s="49" t="e">
        <f>'Запит 2-8'!#REF!</f>
        <v>#REF!</v>
      </c>
      <c r="D2407" s="50" t="e">
        <f>'Запит 2-8'!#REF!</f>
        <v>#REF!</v>
      </c>
      <c r="E2407" s="441" t="s">
        <v>30</v>
      </c>
      <c r="F2407" s="353" t="e">
        <f>#REF!+#REF!</f>
        <v>#REF!</v>
      </c>
      <c r="G2407" s="81" t="e">
        <f t="shared" si="159"/>
        <v>#REF!</v>
      </c>
    </row>
    <row r="2408" spans="1:7" x14ac:dyDescent="0.25">
      <c r="A2408" s="218" t="e">
        <f>'Запит 2-8'!#REF!</f>
        <v>#REF!</v>
      </c>
      <c r="B2408" s="48" t="e">
        <f>IF('Запит 2-8'!#REF!&lt;&gt;"",'Запит 2-8'!#REF!,"")</f>
        <v>#REF!</v>
      </c>
      <c r="C2408" s="49" t="e">
        <f>'Запит 2-8'!#REF!</f>
        <v>#REF!</v>
      </c>
      <c r="D2408" s="50" t="e">
        <f>'Запит 2-8'!#REF!</f>
        <v>#REF!</v>
      </c>
      <c r="E2408" s="441" t="s">
        <v>30</v>
      </c>
      <c r="F2408" s="353" t="e">
        <f>#REF!+#REF!</f>
        <v>#REF!</v>
      </c>
      <c r="G2408" s="81" t="e">
        <f t="shared" si="159"/>
        <v>#REF!</v>
      </c>
    </row>
    <row r="2409" spans="1:7" x14ac:dyDescent="0.25">
      <c r="A2409" s="218" t="e">
        <f>'Запит 2-8'!#REF!</f>
        <v>#REF!</v>
      </c>
      <c r="B2409" s="48" t="e">
        <f>IF('Запит 2-8'!#REF!&lt;&gt;"",'Запит 2-8'!#REF!,"")</f>
        <v>#REF!</v>
      </c>
      <c r="C2409" s="49" t="e">
        <f>'Запит 2-8'!#REF!</f>
        <v>#REF!</v>
      </c>
      <c r="D2409" s="50" t="e">
        <f>'Запит 2-8'!#REF!</f>
        <v>#REF!</v>
      </c>
      <c r="E2409" s="441" t="s">
        <v>30</v>
      </c>
      <c r="F2409" s="353" t="e">
        <f>#REF!+#REF!</f>
        <v>#REF!</v>
      </c>
      <c r="G2409" s="81" t="e">
        <f t="shared" si="159"/>
        <v>#REF!</v>
      </c>
    </row>
    <row r="2410" spans="1:7" x14ac:dyDescent="0.25">
      <c r="A2410" s="218" t="e">
        <f>'Запит 2-8'!#REF!</f>
        <v>#REF!</v>
      </c>
      <c r="B2410" s="48" t="e">
        <f>IF('Запит 2-8'!#REF!&lt;&gt;"",'Запит 2-8'!#REF!,"")</f>
        <v>#REF!</v>
      </c>
      <c r="C2410" s="49" t="e">
        <f>'Запит 2-8'!#REF!</f>
        <v>#REF!</v>
      </c>
      <c r="D2410" s="50" t="e">
        <f>'Запит 2-8'!#REF!</f>
        <v>#REF!</v>
      </c>
      <c r="E2410" s="441" t="s">
        <v>30</v>
      </c>
      <c r="F2410" s="353" t="e">
        <f>#REF!+#REF!</f>
        <v>#REF!</v>
      </c>
      <c r="G2410" s="81" t="e">
        <f t="shared" si="159"/>
        <v>#REF!</v>
      </c>
    </row>
    <row r="2411" spans="1:7" x14ac:dyDescent="0.25">
      <c r="A2411" s="240" t="e">
        <f>'Запит 2-8'!#REF!</f>
        <v>#REF!</v>
      </c>
      <c r="B2411" s="48" t="e">
        <f>IF('Запит 2-8'!#REF!&lt;&gt;"",'Запит 2-8'!#REF!,"")</f>
        <v>#REF!</v>
      </c>
      <c r="C2411" s="49" t="e">
        <f>'Запит 2-8'!#REF!</f>
        <v>#REF!</v>
      </c>
      <c r="D2411" s="50" t="e">
        <f>'Запит 2-8'!#REF!</f>
        <v>#REF!</v>
      </c>
      <c r="E2411" s="442" t="s">
        <v>30</v>
      </c>
      <c r="F2411" s="354" t="e">
        <f>#REF!+#REF!</f>
        <v>#REF!</v>
      </c>
      <c r="G2411" s="81" t="e">
        <f t="shared" si="159"/>
        <v>#REF!</v>
      </c>
    </row>
  </sheetData>
  <sheetProtection password="CF7A" sheet="1" formatCells="0" formatColumns="0" formatRows="0" autoFilter="0"/>
  <autoFilter ref="G1:G2419"/>
  <mergeCells count="214">
    <mergeCell ref="B2385:F2385"/>
    <mergeCell ref="B2401:F2401"/>
    <mergeCell ref="B2309:F2309"/>
    <mergeCell ref="B2325:F2325"/>
    <mergeCell ref="B2341:F2341"/>
    <mergeCell ref="A2352:F2352"/>
    <mergeCell ref="B2353:F2353"/>
    <mergeCell ref="B2369:F2369"/>
    <mergeCell ref="B2205:F2205"/>
    <mergeCell ref="B2221:F2221"/>
    <mergeCell ref="A2232:F2232"/>
    <mergeCell ref="B2173:F2173"/>
    <mergeCell ref="B2161:F2161"/>
    <mergeCell ref="A2292:F2292"/>
    <mergeCell ref="B2293:F2293"/>
    <mergeCell ref="A2172:F2172"/>
    <mergeCell ref="B2189:F2189"/>
    <mergeCell ref="B2233:F2233"/>
    <mergeCell ref="B2249:F2249"/>
    <mergeCell ref="B2265:F2265"/>
    <mergeCell ref="B2281:F2281"/>
    <mergeCell ref="B2129:F2129"/>
    <mergeCell ref="B2145:F2145"/>
    <mergeCell ref="A2111:F2111"/>
    <mergeCell ref="B2052:F2052"/>
    <mergeCell ref="B2068:F2068"/>
    <mergeCell ref="B2084:F2084"/>
    <mergeCell ref="B2100:F2100"/>
    <mergeCell ref="A2112:F2112"/>
    <mergeCell ref="B2113:F2113"/>
    <mergeCell ref="A1931:F1931"/>
    <mergeCell ref="B2040:F2040"/>
    <mergeCell ref="A2051:F2051"/>
    <mergeCell ref="A1991:F1991"/>
    <mergeCell ref="B1992:F1992"/>
    <mergeCell ref="B2008:F2008"/>
    <mergeCell ref="B2024:F2024"/>
    <mergeCell ref="B1932:F1932"/>
    <mergeCell ref="B1948:F1948"/>
    <mergeCell ref="B1964:F1964"/>
    <mergeCell ref="B1980:F1980"/>
    <mergeCell ref="A1871:F1871"/>
    <mergeCell ref="B1872:F1872"/>
    <mergeCell ref="B1888:F1888"/>
    <mergeCell ref="B1904:F1904"/>
    <mergeCell ref="B1812:F1812"/>
    <mergeCell ref="B1828:F1828"/>
    <mergeCell ref="B1844:F1844"/>
    <mergeCell ref="B1860:F1860"/>
    <mergeCell ref="B1920:F1920"/>
    <mergeCell ref="A1810:F1810"/>
    <mergeCell ref="A1811:F1811"/>
    <mergeCell ref="B1587:F1587"/>
    <mergeCell ref="B1603:F1603"/>
    <mergeCell ref="B1679:F1679"/>
    <mergeCell ref="A1690:F1690"/>
    <mergeCell ref="B1707:F1707"/>
    <mergeCell ref="B1723:F1723"/>
    <mergeCell ref="B1691:F1691"/>
    <mergeCell ref="B1619:F1619"/>
    <mergeCell ref="B1751:F1751"/>
    <mergeCell ref="B1767:F1767"/>
    <mergeCell ref="B1663:F1663"/>
    <mergeCell ref="B1739:F1739"/>
    <mergeCell ref="A1750:F1750"/>
    <mergeCell ref="B1647:F1647"/>
    <mergeCell ref="B1783:F1783"/>
    <mergeCell ref="B1799:F1799"/>
    <mergeCell ref="B1077:F1077"/>
    <mergeCell ref="B1258:F1258"/>
    <mergeCell ref="A1269:F1269"/>
    <mergeCell ref="A1209:F1209"/>
    <mergeCell ref="B1210:F1210"/>
    <mergeCell ref="B1149:F1149"/>
    <mergeCell ref="B1165:F1165"/>
    <mergeCell ref="A1630:F1630"/>
    <mergeCell ref="B1631:F1631"/>
    <mergeCell ref="B1438:F1438"/>
    <mergeCell ref="A1449:F1449"/>
    <mergeCell ref="B1450:F1450"/>
    <mergeCell ref="B1466:F1466"/>
    <mergeCell ref="B1482:F1482"/>
    <mergeCell ref="B1498:F1498"/>
    <mergeCell ref="A1509:F1509"/>
    <mergeCell ref="A1510:F1510"/>
    <mergeCell ref="B1571:F1571"/>
    <mergeCell ref="B1543:F1543"/>
    <mergeCell ref="B1559:F1559"/>
    <mergeCell ref="B1197:F1197"/>
    <mergeCell ref="B1511:F1511"/>
    <mergeCell ref="B1527:F1527"/>
    <mergeCell ref="A1570:F1570"/>
    <mergeCell ref="A968:F968"/>
    <mergeCell ref="B969:F969"/>
    <mergeCell ref="B985:F985"/>
    <mergeCell ref="B1001:F1001"/>
    <mergeCell ref="B1017:F1017"/>
    <mergeCell ref="A1028:F1028"/>
    <mergeCell ref="B1029:F1029"/>
    <mergeCell ref="B1045:F1045"/>
    <mergeCell ref="B1061:F1061"/>
    <mergeCell ref="B941:F941"/>
    <mergeCell ref="B957:F957"/>
    <mergeCell ref="B836:F836"/>
    <mergeCell ref="A847:F847"/>
    <mergeCell ref="B848:F848"/>
    <mergeCell ref="B864:F864"/>
    <mergeCell ref="B880:F880"/>
    <mergeCell ref="B896:F896"/>
    <mergeCell ref="A907:F907"/>
    <mergeCell ref="A908:F908"/>
    <mergeCell ref="B909:F909"/>
    <mergeCell ref="B925:F925"/>
    <mergeCell ref="B475:F475"/>
    <mergeCell ref="A606:F606"/>
    <mergeCell ref="A607:F607"/>
    <mergeCell ref="B503:F503"/>
    <mergeCell ref="B519:F519"/>
    <mergeCell ref="B535:F535"/>
    <mergeCell ref="A546:F546"/>
    <mergeCell ref="B563:F563"/>
    <mergeCell ref="B595:F595"/>
    <mergeCell ref="A486:F486"/>
    <mergeCell ref="B487:F487"/>
    <mergeCell ref="A366:F366"/>
    <mergeCell ref="B367:F367"/>
    <mergeCell ref="B383:F383"/>
    <mergeCell ref="B399:F399"/>
    <mergeCell ref="B415:F415"/>
    <mergeCell ref="A426:F426"/>
    <mergeCell ref="B427:F427"/>
    <mergeCell ref="B443:F443"/>
    <mergeCell ref="B459:F459"/>
    <mergeCell ref="B608:F608"/>
    <mergeCell ref="B804:F804"/>
    <mergeCell ref="B640:F640"/>
    <mergeCell ref="B656:F656"/>
    <mergeCell ref="A667:F667"/>
    <mergeCell ref="B668:F668"/>
    <mergeCell ref="B624:F624"/>
    <mergeCell ref="B547:F547"/>
    <mergeCell ref="B684:F684"/>
    <mergeCell ref="B700:F700"/>
    <mergeCell ref="A727:F727"/>
    <mergeCell ref="B728:F728"/>
    <mergeCell ref="B716:F716"/>
    <mergeCell ref="B744:F744"/>
    <mergeCell ref="B760:F760"/>
    <mergeCell ref="B776:F776"/>
    <mergeCell ref="A787:F787"/>
    <mergeCell ref="B1406:F1406"/>
    <mergeCell ref="B1242:F1242"/>
    <mergeCell ref="A1389:F1389"/>
    <mergeCell ref="B1270:F1270"/>
    <mergeCell ref="B1226:F1226"/>
    <mergeCell ref="B1422:F1422"/>
    <mergeCell ref="B1286:F1286"/>
    <mergeCell ref="B1302:F1302"/>
    <mergeCell ref="B1318:F1318"/>
    <mergeCell ref="A1329:F1329"/>
    <mergeCell ref="B1390:F1390"/>
    <mergeCell ref="B1330:F1330"/>
    <mergeCell ref="B1346:F1346"/>
    <mergeCell ref="B1362:F1362"/>
    <mergeCell ref="B1378:F1378"/>
    <mergeCell ref="A1208:F1208"/>
    <mergeCell ref="A1088:F1088"/>
    <mergeCell ref="B1089:F1089"/>
    <mergeCell ref="B202:F202"/>
    <mergeCell ref="B218:F218"/>
    <mergeCell ref="B307:F307"/>
    <mergeCell ref="B323:F323"/>
    <mergeCell ref="B246:F246"/>
    <mergeCell ref="A306:F306"/>
    <mergeCell ref="B234:F234"/>
    <mergeCell ref="B339:F339"/>
    <mergeCell ref="B355:F355"/>
    <mergeCell ref="B262:F262"/>
    <mergeCell ref="B278:F278"/>
    <mergeCell ref="B294:F294"/>
    <mergeCell ref="A305:F305"/>
    <mergeCell ref="B1105:F1105"/>
    <mergeCell ref="B1121:F1121"/>
    <mergeCell ref="B1181:F1181"/>
    <mergeCell ref="B1137:F1137"/>
    <mergeCell ref="A1148:F1148"/>
    <mergeCell ref="B820:F820"/>
    <mergeCell ref="B788:F788"/>
    <mergeCell ref="B579:F579"/>
    <mergeCell ref="A2:A3"/>
    <mergeCell ref="B2:B3"/>
    <mergeCell ref="E2:E3"/>
    <mergeCell ref="F2:F3"/>
    <mergeCell ref="A4:F4"/>
    <mergeCell ref="A5:F5"/>
    <mergeCell ref="C2:C3"/>
    <mergeCell ref="D2:D3"/>
    <mergeCell ref="B38:F38"/>
    <mergeCell ref="A245:F245"/>
    <mergeCell ref="B114:F114"/>
    <mergeCell ref="B174:F174"/>
    <mergeCell ref="A125:F125"/>
    <mergeCell ref="B126:F126"/>
    <mergeCell ref="B142:F142"/>
    <mergeCell ref="B158:F158"/>
    <mergeCell ref="B6:F6"/>
    <mergeCell ref="B22:F22"/>
    <mergeCell ref="B54:F54"/>
    <mergeCell ref="A65:F65"/>
    <mergeCell ref="B66:F66"/>
    <mergeCell ref="A185:F185"/>
    <mergeCell ref="B186:F186"/>
    <mergeCell ref="B82:F82"/>
    <mergeCell ref="B98:F98"/>
  </mergeCells>
  <phoneticPr fontId="35" type="noConversion"/>
  <pageMargins left="0.31496062992125984" right="0.19685039370078741" top="0.31496062992125984" bottom="0.31496062992125984" header="0.31496062992125984" footer="0.31496062992125984"/>
  <pageSetup paperSize="9" fitToHeight="100" orientation="landscape" blackAndWhite="1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M270"/>
  <sheetViews>
    <sheetView topLeftCell="A19" zoomScale="115" zoomScaleNormal="115" workbookViewId="0"/>
  </sheetViews>
  <sheetFormatPr defaultColWidth="9.140625" defaultRowHeight="15" x14ac:dyDescent="0.25"/>
  <cols>
    <col min="1" max="1" width="10.140625" style="271" customWidth="1"/>
    <col min="2" max="2" width="32.42578125" style="271" customWidth="1"/>
    <col min="3" max="11" width="13.28515625" style="271" customWidth="1"/>
    <col min="12" max="12" width="54.85546875" style="271" customWidth="1"/>
    <col min="13" max="16384" width="9.140625" style="271"/>
  </cols>
  <sheetData>
    <row r="1" spans="1:13" s="272" customFormat="1" ht="18.75" x14ac:dyDescent="0.2">
      <c r="A1" s="307" t="s">
        <v>203</v>
      </c>
      <c r="B1" s="261" t="s">
        <v>202</v>
      </c>
      <c r="C1" s="261"/>
      <c r="D1" s="261"/>
      <c r="E1" s="261"/>
      <c r="F1" s="261"/>
      <c r="G1" s="261"/>
      <c r="H1" s="261"/>
      <c r="I1" s="261"/>
      <c r="J1" s="261"/>
      <c r="K1" s="261"/>
      <c r="L1" s="306" t="s">
        <v>193</v>
      </c>
      <c r="M1" s="2" t="s">
        <v>98</v>
      </c>
    </row>
    <row r="2" spans="1:13" x14ac:dyDescent="0.25">
      <c r="A2" s="790" t="s">
        <v>9</v>
      </c>
      <c r="B2" s="792" t="s">
        <v>10</v>
      </c>
      <c r="C2" s="790" t="s">
        <v>201</v>
      </c>
      <c r="D2" s="794"/>
      <c r="E2" s="792"/>
      <c r="F2" s="790" t="s">
        <v>200</v>
      </c>
      <c r="G2" s="794"/>
      <c r="H2" s="792"/>
      <c r="I2" s="790" t="s">
        <v>199</v>
      </c>
      <c r="J2" s="794"/>
      <c r="K2" s="792"/>
      <c r="L2" s="788" t="s">
        <v>11</v>
      </c>
      <c r="M2" s="2" t="s">
        <v>98</v>
      </c>
    </row>
    <row r="3" spans="1:13" ht="21" x14ac:dyDescent="0.25">
      <c r="A3" s="791"/>
      <c r="B3" s="793"/>
      <c r="C3" s="305" t="s">
        <v>1</v>
      </c>
      <c r="D3" s="304" t="s">
        <v>2</v>
      </c>
      <c r="E3" s="303" t="s">
        <v>3</v>
      </c>
      <c r="F3" s="305" t="s">
        <v>1</v>
      </c>
      <c r="G3" s="304" t="s">
        <v>2</v>
      </c>
      <c r="H3" s="303" t="s">
        <v>3</v>
      </c>
      <c r="I3" s="305" t="s">
        <v>1</v>
      </c>
      <c r="J3" s="304" t="s">
        <v>2</v>
      </c>
      <c r="K3" s="303" t="s">
        <v>3</v>
      </c>
      <c r="L3" s="789"/>
      <c r="M3" s="2" t="s">
        <v>98</v>
      </c>
    </row>
    <row r="4" spans="1:13" x14ac:dyDescent="0.25">
      <c r="A4" s="302" t="s">
        <v>4</v>
      </c>
      <c r="B4" s="300" t="s">
        <v>5</v>
      </c>
      <c r="C4" s="302" t="s">
        <v>6</v>
      </c>
      <c r="D4" s="301" t="s">
        <v>7</v>
      </c>
      <c r="E4" s="300" t="s">
        <v>12</v>
      </c>
      <c r="F4" s="302" t="s">
        <v>13</v>
      </c>
      <c r="G4" s="301" t="s">
        <v>14</v>
      </c>
      <c r="H4" s="300" t="s">
        <v>15</v>
      </c>
      <c r="I4" s="302" t="s">
        <v>16</v>
      </c>
      <c r="J4" s="301" t="s">
        <v>17</v>
      </c>
      <c r="K4" s="300" t="s">
        <v>18</v>
      </c>
      <c r="L4" s="299" t="s">
        <v>19</v>
      </c>
      <c r="M4" s="2" t="s">
        <v>98</v>
      </c>
    </row>
    <row r="5" spans="1:13" x14ac:dyDescent="0.25">
      <c r="A5" s="779" t="e">
        <f>'Запит  2-7'!#REF!</f>
        <v>#REF!</v>
      </c>
      <c r="B5" s="780"/>
      <c r="C5" s="780"/>
      <c r="D5" s="780"/>
      <c r="E5" s="780"/>
      <c r="F5" s="780"/>
      <c r="G5" s="780"/>
      <c r="H5" s="780"/>
      <c r="I5" s="780"/>
      <c r="J5" s="780"/>
      <c r="K5" s="780"/>
      <c r="L5" s="781"/>
      <c r="M5" s="2" t="s">
        <v>98</v>
      </c>
    </row>
    <row r="6" spans="1:13" x14ac:dyDescent="0.25">
      <c r="A6" s="242">
        <f>'Запит 2-12 '!A5</f>
        <v>0</v>
      </c>
      <c r="B6" s="359">
        <f>'Запит 2-12 '!B5</f>
        <v>0</v>
      </c>
      <c r="C6" s="230">
        <f t="shared" ref="C6:K6" si="0">SUM(C7:C12)</f>
        <v>0</v>
      </c>
      <c r="D6" s="231">
        <f t="shared" si="0"/>
        <v>0</v>
      </c>
      <c r="E6" s="232">
        <f t="shared" si="0"/>
        <v>0</v>
      </c>
      <c r="F6" s="230">
        <f t="shared" si="0"/>
        <v>0</v>
      </c>
      <c r="G6" s="231">
        <f t="shared" si="0"/>
        <v>0</v>
      </c>
      <c r="H6" s="232">
        <f t="shared" si="0"/>
        <v>0</v>
      </c>
      <c r="I6" s="230" t="e">
        <f t="shared" si="0"/>
        <v>#REF!</v>
      </c>
      <c r="J6" s="231" t="e">
        <f t="shared" si="0"/>
        <v>#REF!</v>
      </c>
      <c r="K6" s="232" t="e">
        <f t="shared" si="0"/>
        <v>#REF!</v>
      </c>
      <c r="L6" s="360">
        <f>'Запит 2-12 '!M5</f>
        <v>0</v>
      </c>
      <c r="M6" s="2" t="e">
        <f>IF(SUM(C6:K6)&lt;&gt;0,"Для друку","")</f>
        <v>#REF!</v>
      </c>
    </row>
    <row r="7" spans="1:13" x14ac:dyDescent="0.25">
      <c r="A7" s="49">
        <f>'Запит 2-12 '!A6</f>
        <v>0</v>
      </c>
      <c r="B7" s="193" t="s">
        <v>137</v>
      </c>
      <c r="C7" s="198"/>
      <c r="D7" s="194" t="s">
        <v>8</v>
      </c>
      <c r="E7" s="98">
        <f>SUM(C7:D7)</f>
        <v>0</v>
      </c>
      <c r="F7" s="198"/>
      <c r="G7" s="194" t="s">
        <v>8</v>
      </c>
      <c r="H7" s="98">
        <f>SUM(F7:G7)</f>
        <v>0</v>
      </c>
      <c r="I7" s="361" t="e">
        <f>'Запит 2-12 '!#REF!+'Запит 2-12 '!#REF!+'Запит 2-12 '!#REF!</f>
        <v>#REF!</v>
      </c>
      <c r="J7" s="194" t="s">
        <v>8</v>
      </c>
      <c r="K7" s="98" t="e">
        <f>SUM(I7:J7)</f>
        <v>#REF!</v>
      </c>
      <c r="L7" s="362">
        <f>'Запит 2-12 '!M6</f>
        <v>0</v>
      </c>
      <c r="M7" s="2" t="e">
        <f t="shared" ref="M7:M36" si="1">IF(SUM(C7:K7)&lt;&gt;0,"Для друку","")</f>
        <v>#REF!</v>
      </c>
    </row>
    <row r="8" spans="1:13" x14ac:dyDescent="0.25">
      <c r="A8" s="49">
        <f>'Запит 2-12 '!A7</f>
        <v>0</v>
      </c>
      <c r="B8" s="193" t="s">
        <v>32</v>
      </c>
      <c r="C8" s="195" t="s">
        <v>8</v>
      </c>
      <c r="D8" s="199"/>
      <c r="E8" s="98">
        <f>SUM(C8:D8)</f>
        <v>0</v>
      </c>
      <c r="F8" s="195" t="s">
        <v>8</v>
      </c>
      <c r="G8" s="199"/>
      <c r="H8" s="98">
        <f>SUM(F8:G8)</f>
        <v>0</v>
      </c>
      <c r="I8" s="195" t="s">
        <v>8</v>
      </c>
      <c r="J8" s="363" t="e">
        <f>'Запит 2-12 '!#REF!+'Запит 2-12 '!#REF!+'Запит 2-12 '!#REF!</f>
        <v>#REF!</v>
      </c>
      <c r="K8" s="98" t="e">
        <f>SUM(I8:J8)</f>
        <v>#REF!</v>
      </c>
      <c r="L8" s="362">
        <f>'Запит 2-12 '!M7</f>
        <v>0</v>
      </c>
      <c r="M8" s="2" t="e">
        <f>IF(SUM(C8:K8)&lt;&gt;0,"Для друку","")</f>
        <v>#REF!</v>
      </c>
    </row>
    <row r="9" spans="1:13" x14ac:dyDescent="0.25">
      <c r="A9" s="49">
        <f>'Запит 2-12 '!A8</f>
        <v>0</v>
      </c>
      <c r="B9" s="193" t="s">
        <v>20</v>
      </c>
      <c r="C9" s="195" t="s">
        <v>8</v>
      </c>
      <c r="D9" s="199"/>
      <c r="E9" s="98">
        <f>SUM(C9:D9)</f>
        <v>0</v>
      </c>
      <c r="F9" s="195" t="s">
        <v>8</v>
      </c>
      <c r="G9" s="199"/>
      <c r="H9" s="98">
        <f>SUM(F9:G9)</f>
        <v>0</v>
      </c>
      <c r="I9" s="195" t="s">
        <v>8</v>
      </c>
      <c r="J9" s="363" t="e">
        <f>'Запит 2-12 '!#REF!+'Запит 2-12 '!#REF!+'Запит 2-12 '!#REF!</f>
        <v>#REF!</v>
      </c>
      <c r="K9" s="98" t="e">
        <f>SUM(I9:J9)</f>
        <v>#REF!</v>
      </c>
      <c r="L9" s="362">
        <f>'Запит 2-12 '!M8</f>
        <v>0</v>
      </c>
      <c r="M9" s="2" t="e">
        <f t="shared" si="1"/>
        <v>#REF!</v>
      </c>
    </row>
    <row r="10" spans="1:13" x14ac:dyDescent="0.25">
      <c r="A10" s="49" t="e">
        <f>'Запит 2-12 '!#REF!</f>
        <v>#REF!</v>
      </c>
      <c r="B10" s="193" t="s">
        <v>21</v>
      </c>
      <c r="C10" s="195" t="s">
        <v>8</v>
      </c>
      <c r="D10" s="199"/>
      <c r="E10" s="98">
        <f>SUM(C10:D10)</f>
        <v>0</v>
      </c>
      <c r="F10" s="195" t="s">
        <v>8</v>
      </c>
      <c r="G10" s="199"/>
      <c r="H10" s="98">
        <f>SUM(F10:G10)</f>
        <v>0</v>
      </c>
      <c r="I10" s="195" t="s">
        <v>8</v>
      </c>
      <c r="J10" s="363" t="e">
        <f>'Запит 2-12 '!#REF!+'Запит 2-12 '!#REF!+'Запит 2-12 '!#REF!</f>
        <v>#REF!</v>
      </c>
      <c r="K10" s="98" t="e">
        <f>SUM(I10:J10)</f>
        <v>#REF!</v>
      </c>
      <c r="L10" s="362" t="e">
        <f>'Запит 2-12 '!#REF!</f>
        <v>#REF!</v>
      </c>
      <c r="M10" s="2" t="e">
        <f t="shared" si="1"/>
        <v>#REF!</v>
      </c>
    </row>
    <row r="11" spans="1:13" x14ac:dyDescent="0.25">
      <c r="A11" s="49" t="e">
        <f>'Запит 2-12 '!#REF!</f>
        <v>#REF!</v>
      </c>
      <c r="B11" s="193" t="s">
        <v>22</v>
      </c>
      <c r="C11" s="195" t="s">
        <v>8</v>
      </c>
      <c r="D11" s="199"/>
      <c r="E11" s="98">
        <f>SUM(C11:D11)</f>
        <v>0</v>
      </c>
      <c r="F11" s="195" t="s">
        <v>8</v>
      </c>
      <c r="G11" s="199"/>
      <c r="H11" s="98">
        <f>SUM(F11:G11)</f>
        <v>0</v>
      </c>
      <c r="I11" s="195" t="s">
        <v>8</v>
      </c>
      <c r="J11" s="363" t="e">
        <f>'Запит 2-12 '!#REF!+'Запит 2-12 '!#REF!+'Запит 2-12 '!#REF!</f>
        <v>#REF!</v>
      </c>
      <c r="K11" s="98" t="e">
        <f>SUM(I11:J11)</f>
        <v>#REF!</v>
      </c>
      <c r="L11" s="362" t="e">
        <f>'Запит 2-12 '!#REF!</f>
        <v>#REF!</v>
      </c>
      <c r="M11" s="2" t="e">
        <f t="shared" si="1"/>
        <v>#REF!</v>
      </c>
    </row>
    <row r="12" spans="1:13" ht="25.5" x14ac:dyDescent="0.25">
      <c r="A12" s="49" t="e">
        <f>'Запит 2-12 '!#REF!</f>
        <v>#REF!</v>
      </c>
      <c r="B12" s="193" t="s">
        <v>23</v>
      </c>
      <c r="C12" s="195" t="s">
        <v>8</v>
      </c>
      <c r="D12" s="194" t="s">
        <v>8</v>
      </c>
      <c r="E12" s="98">
        <f>SUM(E13:E15)</f>
        <v>0</v>
      </c>
      <c r="F12" s="195" t="s">
        <v>8</v>
      </c>
      <c r="G12" s="194" t="s">
        <v>8</v>
      </c>
      <c r="H12" s="98">
        <f>SUM(H13:H15)</f>
        <v>0</v>
      </c>
      <c r="I12" s="195" t="s">
        <v>8</v>
      </c>
      <c r="J12" s="194" t="s">
        <v>8</v>
      </c>
      <c r="K12" s="98" t="e">
        <f>SUM(K13:K15)</f>
        <v>#REF!</v>
      </c>
      <c r="L12" s="362" t="e">
        <f>'Запит 2-12 '!#REF!</f>
        <v>#REF!</v>
      </c>
      <c r="M12" s="2" t="e">
        <f t="shared" si="1"/>
        <v>#REF!</v>
      </c>
    </row>
    <row r="13" spans="1:13" x14ac:dyDescent="0.25">
      <c r="A13" s="49" t="e">
        <f>'Запит 2-12 '!#REF!</f>
        <v>#REF!</v>
      </c>
      <c r="B13" s="48" t="e">
        <f>'Запит 2-12 '!#REF!</f>
        <v>#REF!</v>
      </c>
      <c r="C13" s="195" t="s">
        <v>8</v>
      </c>
      <c r="D13" s="194" t="s">
        <v>8</v>
      </c>
      <c r="E13" s="200"/>
      <c r="F13" s="195" t="s">
        <v>8</v>
      </c>
      <c r="G13" s="194" t="s">
        <v>8</v>
      </c>
      <c r="H13" s="200"/>
      <c r="I13" s="195" t="s">
        <v>8</v>
      </c>
      <c r="J13" s="194" t="s">
        <v>8</v>
      </c>
      <c r="K13" s="364" t="e">
        <f>'Запит 2-12 '!#REF!+'Запит 2-12 '!#REF!+'Запит 2-12 '!#REF!</f>
        <v>#REF!</v>
      </c>
      <c r="L13" s="362" t="e">
        <f>'Запит 2-12 '!#REF!</f>
        <v>#REF!</v>
      </c>
      <c r="M13" s="2" t="e">
        <f t="shared" si="1"/>
        <v>#REF!</v>
      </c>
    </row>
    <row r="14" spans="1:13" x14ac:dyDescent="0.25">
      <c r="A14" s="49" t="e">
        <f>'Запит 2-12 '!#REF!</f>
        <v>#REF!</v>
      </c>
      <c r="B14" s="48" t="e">
        <f>'Запит 2-12 '!#REF!</f>
        <v>#REF!</v>
      </c>
      <c r="C14" s="195" t="s">
        <v>8</v>
      </c>
      <c r="D14" s="194" t="s">
        <v>8</v>
      </c>
      <c r="E14" s="200"/>
      <c r="F14" s="195" t="s">
        <v>8</v>
      </c>
      <c r="G14" s="194" t="s">
        <v>8</v>
      </c>
      <c r="H14" s="200"/>
      <c r="I14" s="195" t="s">
        <v>8</v>
      </c>
      <c r="J14" s="194" t="s">
        <v>8</v>
      </c>
      <c r="K14" s="364" t="e">
        <f>'Запит 2-12 '!#REF!+'Запит 2-12 '!#REF!+'Запит 2-12 '!#REF!</f>
        <v>#REF!</v>
      </c>
      <c r="L14" s="362" t="e">
        <f>'Запит 2-12 '!#REF!</f>
        <v>#REF!</v>
      </c>
      <c r="M14" s="2" t="e">
        <f t="shared" si="1"/>
        <v>#REF!</v>
      </c>
    </row>
    <row r="15" spans="1:13" x14ac:dyDescent="0.25">
      <c r="A15" s="374" t="e">
        <f>'Запит 2-12 '!#REF!</f>
        <v>#REF!</v>
      </c>
      <c r="B15" s="365" t="e">
        <f>'Запит 2-12 '!#REF!</f>
        <v>#REF!</v>
      </c>
      <c r="C15" s="196" t="s">
        <v>8</v>
      </c>
      <c r="D15" s="197" t="s">
        <v>8</v>
      </c>
      <c r="E15" s="206"/>
      <c r="F15" s="196" t="s">
        <v>8</v>
      </c>
      <c r="G15" s="197" t="s">
        <v>8</v>
      </c>
      <c r="H15" s="206"/>
      <c r="I15" s="196" t="s">
        <v>8</v>
      </c>
      <c r="J15" s="197" t="s">
        <v>8</v>
      </c>
      <c r="K15" s="366" t="e">
        <f>'Запит 2-12 '!#REF!+'Запит 2-12 '!#REF!+'Запит 2-12 '!#REF!</f>
        <v>#REF!</v>
      </c>
      <c r="L15" s="367" t="e">
        <f>'Запит 2-12 '!#REF!</f>
        <v>#REF!</v>
      </c>
      <c r="M15" s="2" t="e">
        <f t="shared" si="1"/>
        <v>#REF!</v>
      </c>
    </row>
    <row r="16" spans="1:13" x14ac:dyDescent="0.25">
      <c r="A16" s="242" t="e">
        <f>'Запит 2-12 '!#REF!</f>
        <v>#REF!</v>
      </c>
      <c r="B16" s="359" t="e">
        <f>'Запит 2-12 '!#REF!</f>
        <v>#REF!</v>
      </c>
      <c r="C16" s="230">
        <f t="shared" ref="C16:K16" si="2">SUM(C17:C22)</f>
        <v>0</v>
      </c>
      <c r="D16" s="231">
        <f t="shared" si="2"/>
        <v>0</v>
      </c>
      <c r="E16" s="232">
        <f t="shared" si="2"/>
        <v>0</v>
      </c>
      <c r="F16" s="230">
        <f t="shared" si="2"/>
        <v>0</v>
      </c>
      <c r="G16" s="231">
        <f t="shared" si="2"/>
        <v>0</v>
      </c>
      <c r="H16" s="232">
        <f t="shared" si="2"/>
        <v>0</v>
      </c>
      <c r="I16" s="230" t="e">
        <f t="shared" si="2"/>
        <v>#REF!</v>
      </c>
      <c r="J16" s="231" t="e">
        <f t="shared" si="2"/>
        <v>#REF!</v>
      </c>
      <c r="K16" s="232" t="e">
        <f t="shared" si="2"/>
        <v>#REF!</v>
      </c>
      <c r="L16" s="360" t="e">
        <f>'Запит 2-12 '!#REF!</f>
        <v>#REF!</v>
      </c>
      <c r="M16" s="2" t="e">
        <f t="shared" si="1"/>
        <v>#REF!</v>
      </c>
    </row>
    <row r="17" spans="1:13" x14ac:dyDescent="0.25">
      <c r="A17" s="49" t="e">
        <f>'Запит 2-12 '!#REF!</f>
        <v>#REF!</v>
      </c>
      <c r="B17" s="193" t="s">
        <v>137</v>
      </c>
      <c r="C17" s="198"/>
      <c r="D17" s="194" t="s">
        <v>8</v>
      </c>
      <c r="E17" s="98">
        <f>SUM(C17:D17)</f>
        <v>0</v>
      </c>
      <c r="F17" s="198"/>
      <c r="G17" s="194" t="s">
        <v>8</v>
      </c>
      <c r="H17" s="98">
        <f>SUM(F17:G17)</f>
        <v>0</v>
      </c>
      <c r="I17" s="361" t="e">
        <f>'Запит 2-12 '!#REF!+'Запит 2-12 '!#REF!+'Запит 2-12 '!#REF!</f>
        <v>#REF!</v>
      </c>
      <c r="J17" s="194" t="s">
        <v>8</v>
      </c>
      <c r="K17" s="98" t="e">
        <f>SUM(I17:J17)</f>
        <v>#REF!</v>
      </c>
      <c r="L17" s="362" t="e">
        <f>'Запит 2-12 '!#REF!</f>
        <v>#REF!</v>
      </c>
      <c r="M17" s="2" t="e">
        <f t="shared" si="1"/>
        <v>#REF!</v>
      </c>
    </row>
    <row r="18" spans="1:13" x14ac:dyDescent="0.25">
      <c r="A18" s="49" t="e">
        <f>'Запит 2-12 '!#REF!</f>
        <v>#REF!</v>
      </c>
      <c r="B18" s="193" t="s">
        <v>32</v>
      </c>
      <c r="C18" s="195" t="s">
        <v>8</v>
      </c>
      <c r="D18" s="199"/>
      <c r="E18" s="98">
        <f>SUM(C18:D18)</f>
        <v>0</v>
      </c>
      <c r="F18" s="195" t="s">
        <v>8</v>
      </c>
      <c r="G18" s="199"/>
      <c r="H18" s="98">
        <f>SUM(F18:G18)</f>
        <v>0</v>
      </c>
      <c r="I18" s="195" t="s">
        <v>8</v>
      </c>
      <c r="J18" s="363" t="e">
        <f>'Запит 2-12 '!#REF!+'Запит 2-12 '!#REF!+'Запит 2-12 '!#REF!</f>
        <v>#REF!</v>
      </c>
      <c r="K18" s="98" t="e">
        <f>SUM(I18:J18)</f>
        <v>#REF!</v>
      </c>
      <c r="L18" s="362" t="e">
        <f>'Запит 2-12 '!#REF!</f>
        <v>#REF!</v>
      </c>
      <c r="M18" s="2" t="e">
        <f t="shared" si="1"/>
        <v>#REF!</v>
      </c>
    </row>
    <row r="19" spans="1:13" x14ac:dyDescent="0.25">
      <c r="A19" s="49" t="e">
        <f>'Запит 2-12 '!#REF!</f>
        <v>#REF!</v>
      </c>
      <c r="B19" s="193" t="s">
        <v>20</v>
      </c>
      <c r="C19" s="195" t="s">
        <v>8</v>
      </c>
      <c r="D19" s="199"/>
      <c r="E19" s="98">
        <f>SUM(C19:D19)</f>
        <v>0</v>
      </c>
      <c r="F19" s="195" t="s">
        <v>8</v>
      </c>
      <c r="G19" s="199"/>
      <c r="H19" s="98">
        <f>SUM(F19:G19)</f>
        <v>0</v>
      </c>
      <c r="I19" s="195" t="s">
        <v>8</v>
      </c>
      <c r="J19" s="363" t="e">
        <f>'Запит 2-12 '!#REF!+'Запит 2-12 '!#REF!+'Запит 2-12 '!#REF!</f>
        <v>#REF!</v>
      </c>
      <c r="K19" s="98" t="e">
        <f>SUM(I19:J19)</f>
        <v>#REF!</v>
      </c>
      <c r="L19" s="362" t="e">
        <f>'Запит 2-12 '!#REF!</f>
        <v>#REF!</v>
      </c>
      <c r="M19" s="2" t="e">
        <f t="shared" si="1"/>
        <v>#REF!</v>
      </c>
    </row>
    <row r="20" spans="1:13" x14ac:dyDescent="0.25">
      <c r="A20" s="49" t="e">
        <f>'Запит 2-12 '!#REF!</f>
        <v>#REF!</v>
      </c>
      <c r="B20" s="193" t="s">
        <v>21</v>
      </c>
      <c r="C20" s="195" t="s">
        <v>8</v>
      </c>
      <c r="D20" s="199"/>
      <c r="E20" s="98">
        <f>SUM(C20:D20)</f>
        <v>0</v>
      </c>
      <c r="F20" s="195" t="s">
        <v>8</v>
      </c>
      <c r="G20" s="199"/>
      <c r="H20" s="98">
        <f>SUM(F20:G20)</f>
        <v>0</v>
      </c>
      <c r="I20" s="195" t="s">
        <v>8</v>
      </c>
      <c r="J20" s="363" t="e">
        <f>'Запит 2-12 '!#REF!+'Запит 2-12 '!#REF!+'Запит 2-12 '!#REF!</f>
        <v>#REF!</v>
      </c>
      <c r="K20" s="98" t="e">
        <f>SUM(I20:J20)</f>
        <v>#REF!</v>
      </c>
      <c r="L20" s="362" t="e">
        <f>'Запит 2-12 '!#REF!</f>
        <v>#REF!</v>
      </c>
      <c r="M20" s="2" t="e">
        <f t="shared" si="1"/>
        <v>#REF!</v>
      </c>
    </row>
    <row r="21" spans="1:13" x14ac:dyDescent="0.25">
      <c r="A21" s="49" t="e">
        <f>'Запит 2-12 '!#REF!</f>
        <v>#REF!</v>
      </c>
      <c r="B21" s="193" t="s">
        <v>22</v>
      </c>
      <c r="C21" s="195" t="s">
        <v>8</v>
      </c>
      <c r="D21" s="199"/>
      <c r="E21" s="98">
        <f>SUM(C21:D21)</f>
        <v>0</v>
      </c>
      <c r="F21" s="195" t="s">
        <v>8</v>
      </c>
      <c r="G21" s="199"/>
      <c r="H21" s="98">
        <f>SUM(F21:G21)</f>
        <v>0</v>
      </c>
      <c r="I21" s="195" t="s">
        <v>8</v>
      </c>
      <c r="J21" s="363" t="e">
        <f>'Запит 2-12 '!#REF!+'Запит 2-12 '!#REF!+'Запит 2-12 '!#REF!</f>
        <v>#REF!</v>
      </c>
      <c r="K21" s="98" t="e">
        <f>SUM(I21:J21)</f>
        <v>#REF!</v>
      </c>
      <c r="L21" s="362" t="e">
        <f>'Запит 2-12 '!#REF!</f>
        <v>#REF!</v>
      </c>
      <c r="M21" s="2" t="e">
        <f t="shared" si="1"/>
        <v>#REF!</v>
      </c>
    </row>
    <row r="22" spans="1:13" ht="25.5" x14ac:dyDescent="0.25">
      <c r="A22" s="49" t="e">
        <f>'Запит 2-12 '!#REF!</f>
        <v>#REF!</v>
      </c>
      <c r="B22" s="193" t="s">
        <v>23</v>
      </c>
      <c r="C22" s="195" t="s">
        <v>8</v>
      </c>
      <c r="D22" s="194" t="s">
        <v>8</v>
      </c>
      <c r="E22" s="98">
        <f>SUM(E23:E25)</f>
        <v>0</v>
      </c>
      <c r="F22" s="195" t="s">
        <v>8</v>
      </c>
      <c r="G22" s="194" t="s">
        <v>8</v>
      </c>
      <c r="H22" s="98">
        <f>SUM(H23:H25)</f>
        <v>0</v>
      </c>
      <c r="I22" s="195" t="s">
        <v>8</v>
      </c>
      <c r="J22" s="194" t="s">
        <v>8</v>
      </c>
      <c r="K22" s="98" t="e">
        <f>SUM(K23:K25)</f>
        <v>#REF!</v>
      </c>
      <c r="L22" s="362" t="e">
        <f>'Запит 2-12 '!#REF!</f>
        <v>#REF!</v>
      </c>
      <c r="M22" s="2" t="e">
        <f t="shared" si="1"/>
        <v>#REF!</v>
      </c>
    </row>
    <row r="23" spans="1:13" x14ac:dyDescent="0.25">
      <c r="A23" s="49" t="e">
        <f>'Запит 2-12 '!#REF!</f>
        <v>#REF!</v>
      </c>
      <c r="B23" s="48" t="e">
        <f>'Запит 2-12 '!#REF!</f>
        <v>#REF!</v>
      </c>
      <c r="C23" s="195" t="s">
        <v>8</v>
      </c>
      <c r="D23" s="194" t="s">
        <v>8</v>
      </c>
      <c r="E23" s="200"/>
      <c r="F23" s="195" t="s">
        <v>8</v>
      </c>
      <c r="G23" s="194" t="s">
        <v>8</v>
      </c>
      <c r="H23" s="200"/>
      <c r="I23" s="195" t="s">
        <v>8</v>
      </c>
      <c r="J23" s="194" t="s">
        <v>8</v>
      </c>
      <c r="K23" s="364" t="e">
        <f>'Запит 2-12 '!#REF!+'Запит 2-12 '!#REF!+'Запит 2-12 '!#REF!</f>
        <v>#REF!</v>
      </c>
      <c r="L23" s="362" t="e">
        <f>'Запит 2-12 '!#REF!</f>
        <v>#REF!</v>
      </c>
      <c r="M23" s="2" t="e">
        <f t="shared" si="1"/>
        <v>#REF!</v>
      </c>
    </row>
    <row r="24" spans="1:13" x14ac:dyDescent="0.25">
      <c r="A24" s="49" t="e">
        <f>'Запит 2-12 '!#REF!</f>
        <v>#REF!</v>
      </c>
      <c r="B24" s="48" t="e">
        <f>'Запит 2-12 '!#REF!</f>
        <v>#REF!</v>
      </c>
      <c r="C24" s="195" t="s">
        <v>8</v>
      </c>
      <c r="D24" s="194" t="s">
        <v>8</v>
      </c>
      <c r="E24" s="200"/>
      <c r="F24" s="195" t="s">
        <v>8</v>
      </c>
      <c r="G24" s="194" t="s">
        <v>8</v>
      </c>
      <c r="H24" s="200"/>
      <c r="I24" s="195" t="s">
        <v>8</v>
      </c>
      <c r="J24" s="194" t="s">
        <v>8</v>
      </c>
      <c r="K24" s="364" t="e">
        <f>'Запит 2-12 '!#REF!+'Запит 2-12 '!#REF!+'Запит 2-12 '!#REF!</f>
        <v>#REF!</v>
      </c>
      <c r="L24" s="362" t="e">
        <f>'Запит 2-12 '!#REF!</f>
        <v>#REF!</v>
      </c>
      <c r="M24" s="2" t="e">
        <f t="shared" si="1"/>
        <v>#REF!</v>
      </c>
    </row>
    <row r="25" spans="1:13" x14ac:dyDescent="0.25">
      <c r="A25" s="374" t="e">
        <f>'Запит 2-12 '!#REF!</f>
        <v>#REF!</v>
      </c>
      <c r="B25" s="365" t="e">
        <f>'Запит 2-12 '!#REF!</f>
        <v>#REF!</v>
      </c>
      <c r="C25" s="196" t="s">
        <v>8</v>
      </c>
      <c r="D25" s="197" t="s">
        <v>8</v>
      </c>
      <c r="E25" s="206"/>
      <c r="F25" s="196" t="s">
        <v>8</v>
      </c>
      <c r="G25" s="197" t="s">
        <v>8</v>
      </c>
      <c r="H25" s="206"/>
      <c r="I25" s="196" t="s">
        <v>8</v>
      </c>
      <c r="J25" s="197" t="s">
        <v>8</v>
      </c>
      <c r="K25" s="366" t="e">
        <f>'Запит 2-12 '!#REF!+'Запит 2-12 '!#REF!+'Запит 2-12 '!#REF!</f>
        <v>#REF!</v>
      </c>
      <c r="L25" s="367" t="e">
        <f>'Запит 2-12 '!#REF!</f>
        <v>#REF!</v>
      </c>
      <c r="M25" s="2" t="e">
        <f t="shared" si="1"/>
        <v>#REF!</v>
      </c>
    </row>
    <row r="26" spans="1:13" x14ac:dyDescent="0.25">
      <c r="A26" s="242" t="e">
        <f>'Запит 2-12 '!#REF!</f>
        <v>#REF!</v>
      </c>
      <c r="B26" s="359" t="e">
        <f>'Запит 2-12 '!#REF!</f>
        <v>#REF!</v>
      </c>
      <c r="C26" s="230">
        <f t="shared" ref="C26:K26" si="3">SUM(C27:C32)</f>
        <v>0</v>
      </c>
      <c r="D26" s="231">
        <f t="shared" si="3"/>
        <v>0</v>
      </c>
      <c r="E26" s="232">
        <f t="shared" si="3"/>
        <v>0</v>
      </c>
      <c r="F26" s="230">
        <f t="shared" si="3"/>
        <v>0</v>
      </c>
      <c r="G26" s="231">
        <f t="shared" si="3"/>
        <v>0</v>
      </c>
      <c r="H26" s="232">
        <f t="shared" si="3"/>
        <v>0</v>
      </c>
      <c r="I26" s="230" t="e">
        <f t="shared" si="3"/>
        <v>#REF!</v>
      </c>
      <c r="J26" s="231" t="e">
        <f t="shared" si="3"/>
        <v>#REF!</v>
      </c>
      <c r="K26" s="232" t="e">
        <f t="shared" si="3"/>
        <v>#REF!</v>
      </c>
      <c r="L26" s="360" t="e">
        <f>'Запит 2-12 '!#REF!</f>
        <v>#REF!</v>
      </c>
      <c r="M26" s="2" t="e">
        <f t="shared" si="1"/>
        <v>#REF!</v>
      </c>
    </row>
    <row r="27" spans="1:13" x14ac:dyDescent="0.25">
      <c r="A27" s="49" t="e">
        <f>'Запит 2-12 '!#REF!</f>
        <v>#REF!</v>
      </c>
      <c r="B27" s="193" t="s">
        <v>137</v>
      </c>
      <c r="C27" s="198"/>
      <c r="D27" s="194" t="s">
        <v>8</v>
      </c>
      <c r="E27" s="98">
        <f>SUM(C27:D27)</f>
        <v>0</v>
      </c>
      <c r="F27" s="198"/>
      <c r="G27" s="194" t="s">
        <v>8</v>
      </c>
      <c r="H27" s="98">
        <f>SUM(F27:G27)</f>
        <v>0</v>
      </c>
      <c r="I27" s="361" t="e">
        <f>'Запит 2-12 '!#REF!+'Запит 2-12 '!#REF!+'Запит 2-12 '!#REF!</f>
        <v>#REF!</v>
      </c>
      <c r="J27" s="194" t="s">
        <v>8</v>
      </c>
      <c r="K27" s="98" t="e">
        <f>SUM(I27:J27)</f>
        <v>#REF!</v>
      </c>
      <c r="L27" s="362" t="e">
        <f>'Запит 2-12 '!#REF!</f>
        <v>#REF!</v>
      </c>
      <c r="M27" s="2" t="e">
        <f t="shared" si="1"/>
        <v>#REF!</v>
      </c>
    </row>
    <row r="28" spans="1:13" x14ac:dyDescent="0.25">
      <c r="A28" s="49" t="e">
        <f>'Запит 2-12 '!#REF!</f>
        <v>#REF!</v>
      </c>
      <c r="B28" s="193" t="s">
        <v>32</v>
      </c>
      <c r="C28" s="195" t="s">
        <v>8</v>
      </c>
      <c r="D28" s="199"/>
      <c r="E28" s="98">
        <f>SUM(C28:D28)</f>
        <v>0</v>
      </c>
      <c r="F28" s="195" t="s">
        <v>8</v>
      </c>
      <c r="G28" s="199"/>
      <c r="H28" s="98">
        <f>SUM(F28:G28)</f>
        <v>0</v>
      </c>
      <c r="I28" s="195" t="s">
        <v>8</v>
      </c>
      <c r="J28" s="363" t="e">
        <f>'Запит 2-12 '!#REF!+'Запит 2-12 '!#REF!+'Запит 2-12 '!#REF!</f>
        <v>#REF!</v>
      </c>
      <c r="K28" s="98" t="e">
        <f>SUM(I28:J28)</f>
        <v>#REF!</v>
      </c>
      <c r="L28" s="362" t="e">
        <f>'Запит 2-12 '!#REF!</f>
        <v>#REF!</v>
      </c>
      <c r="M28" s="2" t="e">
        <f t="shared" si="1"/>
        <v>#REF!</v>
      </c>
    </row>
    <row r="29" spans="1:13" x14ac:dyDescent="0.25">
      <c r="A29" s="49" t="e">
        <f>'Запит 2-12 '!#REF!</f>
        <v>#REF!</v>
      </c>
      <c r="B29" s="193" t="s">
        <v>20</v>
      </c>
      <c r="C29" s="195" t="s">
        <v>8</v>
      </c>
      <c r="D29" s="199"/>
      <c r="E29" s="98">
        <f>SUM(C29:D29)</f>
        <v>0</v>
      </c>
      <c r="F29" s="195" t="s">
        <v>8</v>
      </c>
      <c r="G29" s="199"/>
      <c r="H29" s="98">
        <f>SUM(F29:G29)</f>
        <v>0</v>
      </c>
      <c r="I29" s="195" t="s">
        <v>8</v>
      </c>
      <c r="J29" s="363" t="e">
        <f>'Запит 2-12 '!#REF!+'Запит 2-12 '!#REF!+'Запит 2-12 '!#REF!</f>
        <v>#REF!</v>
      </c>
      <c r="K29" s="98" t="e">
        <f>SUM(I29:J29)</f>
        <v>#REF!</v>
      </c>
      <c r="L29" s="362" t="e">
        <f>'Запит 2-12 '!#REF!</f>
        <v>#REF!</v>
      </c>
      <c r="M29" s="2" t="e">
        <f t="shared" si="1"/>
        <v>#REF!</v>
      </c>
    </row>
    <row r="30" spans="1:13" x14ac:dyDescent="0.25">
      <c r="A30" s="49" t="e">
        <f>'Запит 2-12 '!#REF!</f>
        <v>#REF!</v>
      </c>
      <c r="B30" s="193" t="s">
        <v>21</v>
      </c>
      <c r="C30" s="195" t="s">
        <v>8</v>
      </c>
      <c r="D30" s="199"/>
      <c r="E30" s="98">
        <f>SUM(C30:D30)</f>
        <v>0</v>
      </c>
      <c r="F30" s="195" t="s">
        <v>8</v>
      </c>
      <c r="G30" s="199"/>
      <c r="H30" s="98">
        <f>SUM(F30:G30)</f>
        <v>0</v>
      </c>
      <c r="I30" s="195" t="s">
        <v>8</v>
      </c>
      <c r="J30" s="363" t="e">
        <f>'Запит 2-12 '!#REF!+'Запит 2-12 '!#REF!+'Запит 2-12 '!#REF!</f>
        <v>#REF!</v>
      </c>
      <c r="K30" s="98" t="e">
        <f>SUM(I30:J30)</f>
        <v>#REF!</v>
      </c>
      <c r="L30" s="362" t="e">
        <f>'Запит 2-12 '!#REF!</f>
        <v>#REF!</v>
      </c>
      <c r="M30" s="2" t="e">
        <f t="shared" si="1"/>
        <v>#REF!</v>
      </c>
    </row>
    <row r="31" spans="1:13" x14ac:dyDescent="0.25">
      <c r="A31" s="49" t="e">
        <f>'Запит 2-12 '!#REF!</f>
        <v>#REF!</v>
      </c>
      <c r="B31" s="193" t="s">
        <v>22</v>
      </c>
      <c r="C31" s="195" t="s">
        <v>8</v>
      </c>
      <c r="D31" s="199"/>
      <c r="E31" s="98">
        <f>SUM(C31:D31)</f>
        <v>0</v>
      </c>
      <c r="F31" s="195" t="s">
        <v>8</v>
      </c>
      <c r="G31" s="199"/>
      <c r="H31" s="98">
        <f>SUM(F31:G31)</f>
        <v>0</v>
      </c>
      <c r="I31" s="195" t="s">
        <v>8</v>
      </c>
      <c r="J31" s="363" t="e">
        <f>'Запит 2-12 '!#REF!+'Запит 2-12 '!#REF!+'Запит 2-12 '!#REF!</f>
        <v>#REF!</v>
      </c>
      <c r="K31" s="98" t="e">
        <f>SUM(I31:J31)</f>
        <v>#REF!</v>
      </c>
      <c r="L31" s="362" t="e">
        <f>'Запит 2-12 '!#REF!</f>
        <v>#REF!</v>
      </c>
      <c r="M31" s="2" t="e">
        <f t="shared" si="1"/>
        <v>#REF!</v>
      </c>
    </row>
    <row r="32" spans="1:13" ht="25.5" x14ac:dyDescent="0.25">
      <c r="A32" s="49" t="e">
        <f>'Запит 2-12 '!#REF!</f>
        <v>#REF!</v>
      </c>
      <c r="B32" s="193" t="s">
        <v>23</v>
      </c>
      <c r="C32" s="195" t="s">
        <v>8</v>
      </c>
      <c r="D32" s="194" t="s">
        <v>8</v>
      </c>
      <c r="E32" s="98">
        <f>SUM(E33:E35)</f>
        <v>0</v>
      </c>
      <c r="F32" s="195" t="s">
        <v>8</v>
      </c>
      <c r="G32" s="194" t="s">
        <v>8</v>
      </c>
      <c r="H32" s="98">
        <f>SUM(H33:H35)</f>
        <v>0</v>
      </c>
      <c r="I32" s="195" t="s">
        <v>8</v>
      </c>
      <c r="J32" s="194" t="s">
        <v>8</v>
      </c>
      <c r="K32" s="98" t="e">
        <f>SUM(K33:K35)</f>
        <v>#REF!</v>
      </c>
      <c r="L32" s="362" t="e">
        <f>'Запит 2-12 '!#REF!</f>
        <v>#REF!</v>
      </c>
      <c r="M32" s="2" t="e">
        <f t="shared" si="1"/>
        <v>#REF!</v>
      </c>
    </row>
    <row r="33" spans="1:13" x14ac:dyDescent="0.25">
      <c r="A33" s="49" t="e">
        <f>'Запит 2-12 '!#REF!</f>
        <v>#REF!</v>
      </c>
      <c r="B33" s="48" t="e">
        <f>'Запит 2-12 '!#REF!</f>
        <v>#REF!</v>
      </c>
      <c r="C33" s="195" t="s">
        <v>8</v>
      </c>
      <c r="D33" s="194" t="s">
        <v>8</v>
      </c>
      <c r="E33" s="200"/>
      <c r="F33" s="195" t="s">
        <v>8</v>
      </c>
      <c r="G33" s="194" t="s">
        <v>8</v>
      </c>
      <c r="H33" s="200"/>
      <c r="I33" s="195" t="s">
        <v>8</v>
      </c>
      <c r="J33" s="194" t="s">
        <v>8</v>
      </c>
      <c r="K33" s="364" t="e">
        <f>'Запит 2-12 '!#REF!+'Запит 2-12 '!#REF!+'Запит 2-12 '!#REF!</f>
        <v>#REF!</v>
      </c>
      <c r="L33" s="362" t="e">
        <f>'Запит 2-12 '!#REF!</f>
        <v>#REF!</v>
      </c>
      <c r="M33" s="2" t="e">
        <f t="shared" si="1"/>
        <v>#REF!</v>
      </c>
    </row>
    <row r="34" spans="1:13" x14ac:dyDescent="0.25">
      <c r="A34" s="49" t="e">
        <f>'Запит 2-12 '!#REF!</f>
        <v>#REF!</v>
      </c>
      <c r="B34" s="48" t="e">
        <f>'Запит 2-12 '!#REF!</f>
        <v>#REF!</v>
      </c>
      <c r="C34" s="195" t="s">
        <v>8</v>
      </c>
      <c r="D34" s="194" t="s">
        <v>8</v>
      </c>
      <c r="E34" s="200"/>
      <c r="F34" s="195" t="s">
        <v>8</v>
      </c>
      <c r="G34" s="194" t="s">
        <v>8</v>
      </c>
      <c r="H34" s="200"/>
      <c r="I34" s="195" t="s">
        <v>8</v>
      </c>
      <c r="J34" s="194" t="s">
        <v>8</v>
      </c>
      <c r="K34" s="364" t="e">
        <f>'Запит 2-12 '!#REF!+'Запит 2-12 '!#REF!+'Запит 2-12 '!#REF!</f>
        <v>#REF!</v>
      </c>
      <c r="L34" s="362" t="e">
        <f>'Запит 2-12 '!#REF!</f>
        <v>#REF!</v>
      </c>
      <c r="M34" s="2" t="e">
        <f t="shared" si="1"/>
        <v>#REF!</v>
      </c>
    </row>
    <row r="35" spans="1:13" x14ac:dyDescent="0.25">
      <c r="A35" s="374" t="e">
        <f>'Запит 2-12 '!#REF!</f>
        <v>#REF!</v>
      </c>
      <c r="B35" s="365" t="e">
        <f>'Запит 2-12 '!#REF!</f>
        <v>#REF!</v>
      </c>
      <c r="C35" s="196" t="s">
        <v>8</v>
      </c>
      <c r="D35" s="197" t="s">
        <v>8</v>
      </c>
      <c r="E35" s="206"/>
      <c r="F35" s="196" t="s">
        <v>8</v>
      </c>
      <c r="G35" s="197" t="s">
        <v>8</v>
      </c>
      <c r="H35" s="206"/>
      <c r="I35" s="196" t="s">
        <v>8</v>
      </c>
      <c r="J35" s="197" t="s">
        <v>8</v>
      </c>
      <c r="K35" s="366" t="e">
        <f>'Запит 2-12 '!#REF!+'Запит 2-12 '!#REF!+'Запит 2-12 '!#REF!</f>
        <v>#REF!</v>
      </c>
      <c r="L35" s="367" t="e">
        <f>'Запит 2-12 '!#REF!</f>
        <v>#REF!</v>
      </c>
      <c r="M35" s="2" t="e">
        <f t="shared" si="1"/>
        <v>#REF!</v>
      </c>
    </row>
    <row r="36" spans="1:13" ht="15" customHeight="1" x14ac:dyDescent="0.25">
      <c r="A36" s="782" t="s">
        <v>24</v>
      </c>
      <c r="B36" s="783"/>
      <c r="C36" s="202">
        <f t="shared" ref="C36:K36" si="4">C6+C16+C26</f>
        <v>0</v>
      </c>
      <c r="D36" s="203">
        <f t="shared" si="4"/>
        <v>0</v>
      </c>
      <c r="E36" s="204">
        <f t="shared" si="4"/>
        <v>0</v>
      </c>
      <c r="F36" s="202">
        <f t="shared" si="4"/>
        <v>0</v>
      </c>
      <c r="G36" s="203">
        <f t="shared" si="4"/>
        <v>0</v>
      </c>
      <c r="H36" s="204">
        <f t="shared" si="4"/>
        <v>0</v>
      </c>
      <c r="I36" s="202" t="e">
        <f t="shared" si="4"/>
        <v>#REF!</v>
      </c>
      <c r="J36" s="203" t="e">
        <f t="shared" si="4"/>
        <v>#REF!</v>
      </c>
      <c r="K36" s="204" t="e">
        <f t="shared" si="4"/>
        <v>#REF!</v>
      </c>
      <c r="L36" s="205" t="s">
        <v>30</v>
      </c>
      <c r="M36" s="2" t="e">
        <f t="shared" si="1"/>
        <v>#REF!</v>
      </c>
    </row>
    <row r="37" spans="1:13" x14ac:dyDescent="0.25">
      <c r="A37" s="779" t="e">
        <f>'Запит  2-7'!#REF!</f>
        <v>#REF!</v>
      </c>
      <c r="B37" s="780"/>
      <c r="C37" s="780"/>
      <c r="D37" s="780"/>
      <c r="E37" s="780"/>
      <c r="F37" s="780"/>
      <c r="G37" s="780"/>
      <c r="H37" s="780"/>
      <c r="I37" s="780"/>
      <c r="J37" s="780"/>
      <c r="K37" s="780"/>
      <c r="L37" s="781"/>
      <c r="M37" s="2" t="e">
        <f>M38</f>
        <v>#REF!</v>
      </c>
    </row>
    <row r="38" spans="1:13" x14ac:dyDescent="0.25">
      <c r="A38" s="242" t="e">
        <f>'Запит 2-12 '!#REF!</f>
        <v>#REF!</v>
      </c>
      <c r="B38" s="359" t="e">
        <f>'Запит 2-12 '!#REF!</f>
        <v>#REF!</v>
      </c>
      <c r="C38" s="230">
        <f t="shared" ref="C38:K38" si="5">SUM(C39:C44)</f>
        <v>0</v>
      </c>
      <c r="D38" s="231">
        <f t="shared" si="5"/>
        <v>0</v>
      </c>
      <c r="E38" s="232">
        <f t="shared" si="5"/>
        <v>0</v>
      </c>
      <c r="F38" s="230">
        <f t="shared" si="5"/>
        <v>0</v>
      </c>
      <c r="G38" s="231">
        <f t="shared" si="5"/>
        <v>0</v>
      </c>
      <c r="H38" s="232">
        <f t="shared" si="5"/>
        <v>0</v>
      </c>
      <c r="I38" s="230" t="e">
        <f t="shared" si="5"/>
        <v>#REF!</v>
      </c>
      <c r="J38" s="231" t="e">
        <f t="shared" si="5"/>
        <v>#REF!</v>
      </c>
      <c r="K38" s="232" t="e">
        <f t="shared" si="5"/>
        <v>#REF!</v>
      </c>
      <c r="L38" s="360" t="e">
        <f>'Запит 2-12 '!#REF!</f>
        <v>#REF!</v>
      </c>
      <c r="M38" s="2" t="e">
        <f>IF(SUM(C38:K38)&lt;&gt;0,"Для друку","")</f>
        <v>#REF!</v>
      </c>
    </row>
    <row r="39" spans="1:13" x14ac:dyDescent="0.25">
      <c r="A39" s="49" t="e">
        <f>'Запит 2-12 '!#REF!</f>
        <v>#REF!</v>
      </c>
      <c r="B39" s="193" t="s">
        <v>137</v>
      </c>
      <c r="C39" s="198"/>
      <c r="D39" s="194" t="s">
        <v>8</v>
      </c>
      <c r="E39" s="98">
        <f>SUM(C39:D39)</f>
        <v>0</v>
      </c>
      <c r="F39" s="198"/>
      <c r="G39" s="194" t="s">
        <v>8</v>
      </c>
      <c r="H39" s="98">
        <f>SUM(F39:G39)</f>
        <v>0</v>
      </c>
      <c r="I39" s="361" t="e">
        <f>'Запит 2-12 '!#REF!+'Запит 2-12 '!#REF!+'Запит 2-12 '!#REF!</f>
        <v>#REF!</v>
      </c>
      <c r="J39" s="194" t="s">
        <v>8</v>
      </c>
      <c r="K39" s="98" t="e">
        <f>SUM(I39:J39)</f>
        <v>#REF!</v>
      </c>
      <c r="L39" s="362" t="e">
        <f>'Запит 2-12 '!#REF!</f>
        <v>#REF!</v>
      </c>
      <c r="M39" s="2" t="e">
        <f>IF(SUM(C39:K39)&lt;&gt;0,"Для друку","")</f>
        <v>#REF!</v>
      </c>
    </row>
    <row r="40" spans="1:13" x14ac:dyDescent="0.25">
      <c r="A40" s="49" t="e">
        <f>'Запит 2-12 '!#REF!</f>
        <v>#REF!</v>
      </c>
      <c r="B40" s="193" t="s">
        <v>32</v>
      </c>
      <c r="C40" s="195" t="s">
        <v>8</v>
      </c>
      <c r="D40" s="199"/>
      <c r="E40" s="98">
        <f>SUM(C40:D40)</f>
        <v>0</v>
      </c>
      <c r="F40" s="195" t="s">
        <v>8</v>
      </c>
      <c r="G40" s="199"/>
      <c r="H40" s="98">
        <f>SUM(F40:G40)</f>
        <v>0</v>
      </c>
      <c r="I40" s="195" t="s">
        <v>8</v>
      </c>
      <c r="J40" s="363" t="e">
        <f>'Запит 2-12 '!#REF!+'Запит 2-12 '!#REF!+'Запит 2-12 '!#REF!</f>
        <v>#REF!</v>
      </c>
      <c r="K40" s="98" t="e">
        <f>SUM(I40:J40)</f>
        <v>#REF!</v>
      </c>
      <c r="L40" s="362" t="e">
        <f>'Запит 2-12 '!#REF!</f>
        <v>#REF!</v>
      </c>
      <c r="M40" s="2" t="e">
        <f>IF(SUM(C40:K40)&lt;&gt;0,"Для друку","")</f>
        <v>#REF!</v>
      </c>
    </row>
    <row r="41" spans="1:13" x14ac:dyDescent="0.25">
      <c r="A41" s="49" t="e">
        <f>'Запит 2-12 '!#REF!</f>
        <v>#REF!</v>
      </c>
      <c r="B41" s="193" t="s">
        <v>20</v>
      </c>
      <c r="C41" s="195" t="s">
        <v>8</v>
      </c>
      <c r="D41" s="199"/>
      <c r="E41" s="98">
        <f>SUM(C41:D41)</f>
        <v>0</v>
      </c>
      <c r="F41" s="195" t="s">
        <v>8</v>
      </c>
      <c r="G41" s="199"/>
      <c r="H41" s="98">
        <f>SUM(F41:G41)</f>
        <v>0</v>
      </c>
      <c r="I41" s="195" t="s">
        <v>8</v>
      </c>
      <c r="J41" s="363" t="e">
        <f>'Запит 2-12 '!#REF!+'Запит 2-12 '!#REF!+'Запит 2-12 '!#REF!</f>
        <v>#REF!</v>
      </c>
      <c r="K41" s="98" t="e">
        <f>SUM(I41:J41)</f>
        <v>#REF!</v>
      </c>
      <c r="L41" s="362" t="e">
        <f>'Запит 2-12 '!#REF!</f>
        <v>#REF!</v>
      </c>
      <c r="M41" s="2" t="e">
        <f t="shared" ref="M41:M68" si="6">IF(SUM(C41:K41)&lt;&gt;0,"Для друку","")</f>
        <v>#REF!</v>
      </c>
    </row>
    <row r="42" spans="1:13" x14ac:dyDescent="0.25">
      <c r="A42" s="49" t="e">
        <f>'Запит 2-12 '!#REF!</f>
        <v>#REF!</v>
      </c>
      <c r="B42" s="193" t="s">
        <v>21</v>
      </c>
      <c r="C42" s="195" t="s">
        <v>8</v>
      </c>
      <c r="D42" s="199"/>
      <c r="E42" s="98">
        <f>SUM(C42:D42)</f>
        <v>0</v>
      </c>
      <c r="F42" s="195" t="s">
        <v>8</v>
      </c>
      <c r="G42" s="199"/>
      <c r="H42" s="98">
        <f>SUM(F42:G42)</f>
        <v>0</v>
      </c>
      <c r="I42" s="195" t="s">
        <v>8</v>
      </c>
      <c r="J42" s="363" t="e">
        <f>'Запит 2-12 '!#REF!+'Запит 2-12 '!#REF!+'Запит 2-12 '!#REF!</f>
        <v>#REF!</v>
      </c>
      <c r="K42" s="98" t="e">
        <f>SUM(I42:J42)</f>
        <v>#REF!</v>
      </c>
      <c r="L42" s="362" t="e">
        <f>'Запит 2-12 '!#REF!</f>
        <v>#REF!</v>
      </c>
      <c r="M42" s="2" t="e">
        <f t="shared" si="6"/>
        <v>#REF!</v>
      </c>
    </row>
    <row r="43" spans="1:13" x14ac:dyDescent="0.25">
      <c r="A43" s="49" t="e">
        <f>'Запит 2-12 '!#REF!</f>
        <v>#REF!</v>
      </c>
      <c r="B43" s="193" t="s">
        <v>22</v>
      </c>
      <c r="C43" s="195" t="s">
        <v>8</v>
      </c>
      <c r="D43" s="199"/>
      <c r="E43" s="98">
        <f>SUM(C43:D43)</f>
        <v>0</v>
      </c>
      <c r="F43" s="195" t="s">
        <v>8</v>
      </c>
      <c r="G43" s="199"/>
      <c r="H43" s="98">
        <f>SUM(F43:G43)</f>
        <v>0</v>
      </c>
      <c r="I43" s="195" t="s">
        <v>8</v>
      </c>
      <c r="J43" s="363" t="e">
        <f>'Запит 2-12 '!#REF!+'Запит 2-12 '!#REF!+'Запит 2-12 '!#REF!</f>
        <v>#REF!</v>
      </c>
      <c r="K43" s="98" t="e">
        <f>SUM(I43:J43)</f>
        <v>#REF!</v>
      </c>
      <c r="L43" s="362" t="e">
        <f>'Запит 2-12 '!#REF!</f>
        <v>#REF!</v>
      </c>
      <c r="M43" s="2" t="e">
        <f t="shared" si="6"/>
        <v>#REF!</v>
      </c>
    </row>
    <row r="44" spans="1:13" ht="25.5" x14ac:dyDescent="0.25">
      <c r="A44" s="49" t="e">
        <f>'Запит 2-12 '!#REF!</f>
        <v>#REF!</v>
      </c>
      <c r="B44" s="193" t="s">
        <v>23</v>
      </c>
      <c r="C44" s="195" t="s">
        <v>8</v>
      </c>
      <c r="D44" s="194" t="s">
        <v>8</v>
      </c>
      <c r="E44" s="98">
        <f>SUM(E45:E47)</f>
        <v>0</v>
      </c>
      <c r="F44" s="195" t="s">
        <v>8</v>
      </c>
      <c r="G44" s="194" t="s">
        <v>8</v>
      </c>
      <c r="H44" s="98">
        <f>SUM(H45:H47)</f>
        <v>0</v>
      </c>
      <c r="I44" s="195" t="s">
        <v>8</v>
      </c>
      <c r="J44" s="194" t="s">
        <v>8</v>
      </c>
      <c r="K44" s="98" t="e">
        <f>SUM(K45:K47)</f>
        <v>#REF!</v>
      </c>
      <c r="L44" s="362" t="e">
        <f>'Запит 2-12 '!#REF!</f>
        <v>#REF!</v>
      </c>
      <c r="M44" s="2" t="e">
        <f t="shared" si="6"/>
        <v>#REF!</v>
      </c>
    </row>
    <row r="45" spans="1:13" x14ac:dyDescent="0.25">
      <c r="A45" s="49" t="e">
        <f>'Запит 2-12 '!#REF!</f>
        <v>#REF!</v>
      </c>
      <c r="B45" s="48" t="e">
        <f>'Запит 2-12 '!#REF!</f>
        <v>#REF!</v>
      </c>
      <c r="C45" s="195" t="s">
        <v>8</v>
      </c>
      <c r="D45" s="194" t="s">
        <v>8</v>
      </c>
      <c r="E45" s="200"/>
      <c r="F45" s="195" t="s">
        <v>8</v>
      </c>
      <c r="G45" s="194" t="s">
        <v>8</v>
      </c>
      <c r="H45" s="200"/>
      <c r="I45" s="195" t="s">
        <v>8</v>
      </c>
      <c r="J45" s="194" t="s">
        <v>8</v>
      </c>
      <c r="K45" s="364" t="e">
        <f>'Запит 2-12 '!#REF!+'Запит 2-12 '!#REF!+'Запит 2-12 '!#REF!</f>
        <v>#REF!</v>
      </c>
      <c r="L45" s="362" t="e">
        <f>'Запит 2-12 '!#REF!</f>
        <v>#REF!</v>
      </c>
      <c r="M45" s="2" t="e">
        <f t="shared" si="6"/>
        <v>#REF!</v>
      </c>
    </row>
    <row r="46" spans="1:13" x14ac:dyDescent="0.25">
      <c r="A46" s="49" t="e">
        <f>'Запит 2-12 '!#REF!</f>
        <v>#REF!</v>
      </c>
      <c r="B46" s="48" t="e">
        <f>'Запит 2-12 '!#REF!</f>
        <v>#REF!</v>
      </c>
      <c r="C46" s="195" t="s">
        <v>8</v>
      </c>
      <c r="D46" s="194" t="s">
        <v>8</v>
      </c>
      <c r="E46" s="200"/>
      <c r="F46" s="195" t="s">
        <v>8</v>
      </c>
      <c r="G46" s="194" t="s">
        <v>8</v>
      </c>
      <c r="H46" s="200"/>
      <c r="I46" s="195" t="s">
        <v>8</v>
      </c>
      <c r="J46" s="194" t="s">
        <v>8</v>
      </c>
      <c r="K46" s="364" t="e">
        <f>'Запит 2-12 '!#REF!+'Запит 2-12 '!#REF!+'Запит 2-12 '!#REF!</f>
        <v>#REF!</v>
      </c>
      <c r="L46" s="362" t="e">
        <f>'Запит 2-12 '!#REF!</f>
        <v>#REF!</v>
      </c>
      <c r="M46" s="2" t="e">
        <f t="shared" si="6"/>
        <v>#REF!</v>
      </c>
    </row>
    <row r="47" spans="1:13" x14ac:dyDescent="0.25">
      <c r="A47" s="374" t="e">
        <f>'Запит 2-12 '!#REF!</f>
        <v>#REF!</v>
      </c>
      <c r="B47" s="365" t="e">
        <f>'Запит 2-12 '!#REF!</f>
        <v>#REF!</v>
      </c>
      <c r="C47" s="196" t="s">
        <v>8</v>
      </c>
      <c r="D47" s="197" t="s">
        <v>8</v>
      </c>
      <c r="E47" s="206"/>
      <c r="F47" s="196" t="s">
        <v>8</v>
      </c>
      <c r="G47" s="197" t="s">
        <v>8</v>
      </c>
      <c r="H47" s="206"/>
      <c r="I47" s="196" t="s">
        <v>8</v>
      </c>
      <c r="J47" s="197" t="s">
        <v>8</v>
      </c>
      <c r="K47" s="366" t="e">
        <f>'Запит 2-12 '!#REF!+'Запит 2-12 '!#REF!+'Запит 2-12 '!#REF!</f>
        <v>#REF!</v>
      </c>
      <c r="L47" s="367" t="e">
        <f>'Запит 2-12 '!#REF!</f>
        <v>#REF!</v>
      </c>
      <c r="M47" s="2" t="e">
        <f t="shared" si="6"/>
        <v>#REF!</v>
      </c>
    </row>
    <row r="48" spans="1:13" x14ac:dyDescent="0.25">
      <c r="A48" s="242" t="e">
        <f>'Запит 2-12 '!#REF!</f>
        <v>#REF!</v>
      </c>
      <c r="B48" s="359" t="e">
        <f>'Запит 2-12 '!#REF!</f>
        <v>#REF!</v>
      </c>
      <c r="C48" s="230">
        <f t="shared" ref="C48:K48" si="7">SUM(C49:C54)</f>
        <v>0</v>
      </c>
      <c r="D48" s="231">
        <f t="shared" si="7"/>
        <v>0</v>
      </c>
      <c r="E48" s="232">
        <f t="shared" si="7"/>
        <v>0</v>
      </c>
      <c r="F48" s="230">
        <f t="shared" si="7"/>
        <v>0</v>
      </c>
      <c r="G48" s="231">
        <f t="shared" si="7"/>
        <v>0</v>
      </c>
      <c r="H48" s="232">
        <f t="shared" si="7"/>
        <v>0</v>
      </c>
      <c r="I48" s="230" t="e">
        <f t="shared" si="7"/>
        <v>#REF!</v>
      </c>
      <c r="J48" s="231" t="e">
        <f t="shared" si="7"/>
        <v>#REF!</v>
      </c>
      <c r="K48" s="232" t="e">
        <f t="shared" si="7"/>
        <v>#REF!</v>
      </c>
      <c r="L48" s="360" t="e">
        <f>'Запит 2-12 '!#REF!</f>
        <v>#REF!</v>
      </c>
      <c r="M48" s="2" t="e">
        <f t="shared" si="6"/>
        <v>#REF!</v>
      </c>
    </row>
    <row r="49" spans="1:13" x14ac:dyDescent="0.25">
      <c r="A49" s="49" t="e">
        <f>'Запит 2-12 '!#REF!</f>
        <v>#REF!</v>
      </c>
      <c r="B49" s="193" t="s">
        <v>137</v>
      </c>
      <c r="C49" s="198"/>
      <c r="D49" s="194" t="s">
        <v>8</v>
      </c>
      <c r="E49" s="98">
        <f>SUM(C49:D49)</f>
        <v>0</v>
      </c>
      <c r="F49" s="198"/>
      <c r="G49" s="194" t="s">
        <v>8</v>
      </c>
      <c r="H49" s="98">
        <f>SUM(F49:G49)</f>
        <v>0</v>
      </c>
      <c r="I49" s="361" t="e">
        <f>'Запит 2-12 '!#REF!+'Запит 2-12 '!#REF!+'Запит 2-12 '!#REF!</f>
        <v>#REF!</v>
      </c>
      <c r="J49" s="194" t="s">
        <v>8</v>
      </c>
      <c r="K49" s="98" t="e">
        <f>SUM(I49:J49)</f>
        <v>#REF!</v>
      </c>
      <c r="L49" s="362" t="e">
        <f>'Запит 2-12 '!#REF!</f>
        <v>#REF!</v>
      </c>
      <c r="M49" s="2" t="e">
        <f t="shared" si="6"/>
        <v>#REF!</v>
      </c>
    </row>
    <row r="50" spans="1:13" x14ac:dyDescent="0.25">
      <c r="A50" s="49" t="e">
        <f>'Запит 2-12 '!#REF!</f>
        <v>#REF!</v>
      </c>
      <c r="B50" s="193" t="s">
        <v>32</v>
      </c>
      <c r="C50" s="195" t="s">
        <v>8</v>
      </c>
      <c r="D50" s="199"/>
      <c r="E50" s="98">
        <f>SUM(C50:D50)</f>
        <v>0</v>
      </c>
      <c r="F50" s="195" t="s">
        <v>8</v>
      </c>
      <c r="G50" s="199"/>
      <c r="H50" s="98">
        <f>SUM(F50:G50)</f>
        <v>0</v>
      </c>
      <c r="I50" s="195" t="s">
        <v>8</v>
      </c>
      <c r="J50" s="363" t="e">
        <f>'Запит 2-12 '!#REF!+'Запит 2-12 '!#REF!+'Запит 2-12 '!#REF!</f>
        <v>#REF!</v>
      </c>
      <c r="K50" s="98" t="e">
        <f>SUM(I50:J50)</f>
        <v>#REF!</v>
      </c>
      <c r="L50" s="362" t="e">
        <f>'Запит 2-12 '!#REF!</f>
        <v>#REF!</v>
      </c>
      <c r="M50" s="2" t="e">
        <f t="shared" si="6"/>
        <v>#REF!</v>
      </c>
    </row>
    <row r="51" spans="1:13" x14ac:dyDescent="0.25">
      <c r="A51" s="49" t="e">
        <f>'Запит 2-12 '!#REF!</f>
        <v>#REF!</v>
      </c>
      <c r="B51" s="193" t="s">
        <v>20</v>
      </c>
      <c r="C51" s="195" t="s">
        <v>8</v>
      </c>
      <c r="D51" s="199"/>
      <c r="E51" s="98">
        <f>SUM(C51:D51)</f>
        <v>0</v>
      </c>
      <c r="F51" s="195" t="s">
        <v>8</v>
      </c>
      <c r="G51" s="199"/>
      <c r="H51" s="98">
        <f>SUM(F51:G51)</f>
        <v>0</v>
      </c>
      <c r="I51" s="195" t="s">
        <v>8</v>
      </c>
      <c r="J51" s="363" t="e">
        <f>'Запит 2-12 '!#REF!+'Запит 2-12 '!#REF!+'Запит 2-12 '!#REF!</f>
        <v>#REF!</v>
      </c>
      <c r="K51" s="98" t="e">
        <f>SUM(I51:J51)</f>
        <v>#REF!</v>
      </c>
      <c r="L51" s="362" t="e">
        <f>'Запит 2-12 '!#REF!</f>
        <v>#REF!</v>
      </c>
      <c r="M51" s="2" t="e">
        <f t="shared" si="6"/>
        <v>#REF!</v>
      </c>
    </row>
    <row r="52" spans="1:13" x14ac:dyDescent="0.25">
      <c r="A52" s="49" t="e">
        <f>'Запит 2-12 '!#REF!</f>
        <v>#REF!</v>
      </c>
      <c r="B52" s="193" t="s">
        <v>21</v>
      </c>
      <c r="C52" s="195" t="s">
        <v>8</v>
      </c>
      <c r="D52" s="199"/>
      <c r="E52" s="98">
        <f>SUM(C52:D52)</f>
        <v>0</v>
      </c>
      <c r="F52" s="195" t="s">
        <v>8</v>
      </c>
      <c r="G52" s="199"/>
      <c r="H52" s="98">
        <f>SUM(F52:G52)</f>
        <v>0</v>
      </c>
      <c r="I52" s="195" t="s">
        <v>8</v>
      </c>
      <c r="J52" s="363" t="e">
        <f>'Запит 2-12 '!#REF!+'Запит 2-12 '!#REF!+'Запит 2-12 '!#REF!</f>
        <v>#REF!</v>
      </c>
      <c r="K52" s="98" t="e">
        <f>SUM(I52:J52)</f>
        <v>#REF!</v>
      </c>
      <c r="L52" s="362" t="e">
        <f>'Запит 2-12 '!#REF!</f>
        <v>#REF!</v>
      </c>
      <c r="M52" s="2" t="e">
        <f t="shared" si="6"/>
        <v>#REF!</v>
      </c>
    </row>
    <row r="53" spans="1:13" x14ac:dyDescent="0.25">
      <c r="A53" s="49" t="e">
        <f>'Запит 2-12 '!#REF!</f>
        <v>#REF!</v>
      </c>
      <c r="B53" s="193" t="s">
        <v>22</v>
      </c>
      <c r="C53" s="195" t="s">
        <v>8</v>
      </c>
      <c r="D53" s="199"/>
      <c r="E53" s="98">
        <f>SUM(C53:D53)</f>
        <v>0</v>
      </c>
      <c r="F53" s="195" t="s">
        <v>8</v>
      </c>
      <c r="G53" s="199"/>
      <c r="H53" s="98">
        <f>SUM(F53:G53)</f>
        <v>0</v>
      </c>
      <c r="I53" s="195" t="s">
        <v>8</v>
      </c>
      <c r="J53" s="363" t="e">
        <f>'Запит 2-12 '!#REF!+'Запит 2-12 '!#REF!+'Запит 2-12 '!#REF!</f>
        <v>#REF!</v>
      </c>
      <c r="K53" s="98" t="e">
        <f>SUM(I53:J53)</f>
        <v>#REF!</v>
      </c>
      <c r="L53" s="362" t="e">
        <f>'Запит 2-12 '!#REF!</f>
        <v>#REF!</v>
      </c>
      <c r="M53" s="2" t="e">
        <f t="shared" si="6"/>
        <v>#REF!</v>
      </c>
    </row>
    <row r="54" spans="1:13" ht="25.5" x14ac:dyDescent="0.25">
      <c r="A54" s="49" t="e">
        <f>'Запит 2-12 '!#REF!</f>
        <v>#REF!</v>
      </c>
      <c r="B54" s="193" t="s">
        <v>23</v>
      </c>
      <c r="C54" s="195" t="s">
        <v>8</v>
      </c>
      <c r="D54" s="194" t="s">
        <v>8</v>
      </c>
      <c r="E54" s="98">
        <f>SUM(E55:E57)</f>
        <v>0</v>
      </c>
      <c r="F54" s="195" t="s">
        <v>8</v>
      </c>
      <c r="G54" s="194" t="s">
        <v>8</v>
      </c>
      <c r="H54" s="98">
        <f>SUM(H55:H57)</f>
        <v>0</v>
      </c>
      <c r="I54" s="195" t="s">
        <v>8</v>
      </c>
      <c r="J54" s="194" t="s">
        <v>8</v>
      </c>
      <c r="K54" s="98" t="e">
        <f>SUM(K55:K57)</f>
        <v>#REF!</v>
      </c>
      <c r="L54" s="362" t="e">
        <f>'Запит 2-12 '!#REF!</f>
        <v>#REF!</v>
      </c>
      <c r="M54" s="2" t="e">
        <f t="shared" si="6"/>
        <v>#REF!</v>
      </c>
    </row>
    <row r="55" spans="1:13" x14ac:dyDescent="0.25">
      <c r="A55" s="49" t="e">
        <f>'Запит 2-12 '!#REF!</f>
        <v>#REF!</v>
      </c>
      <c r="B55" s="48" t="e">
        <f>'Запит 2-12 '!#REF!</f>
        <v>#REF!</v>
      </c>
      <c r="C55" s="195" t="s">
        <v>8</v>
      </c>
      <c r="D55" s="194" t="s">
        <v>8</v>
      </c>
      <c r="E55" s="200"/>
      <c r="F55" s="195" t="s">
        <v>8</v>
      </c>
      <c r="G55" s="194" t="s">
        <v>8</v>
      </c>
      <c r="H55" s="200"/>
      <c r="I55" s="195" t="s">
        <v>8</v>
      </c>
      <c r="J55" s="194" t="s">
        <v>8</v>
      </c>
      <c r="K55" s="364" t="e">
        <f>'Запит 2-12 '!#REF!+'Запит 2-12 '!#REF!+'Запит 2-12 '!#REF!</f>
        <v>#REF!</v>
      </c>
      <c r="L55" s="362" t="e">
        <f>'Запит 2-12 '!#REF!</f>
        <v>#REF!</v>
      </c>
      <c r="M55" s="2" t="e">
        <f t="shared" si="6"/>
        <v>#REF!</v>
      </c>
    </row>
    <row r="56" spans="1:13" x14ac:dyDescent="0.25">
      <c r="A56" s="49" t="e">
        <f>'Запит 2-12 '!#REF!</f>
        <v>#REF!</v>
      </c>
      <c r="B56" s="48" t="e">
        <f>'Запит 2-12 '!#REF!</f>
        <v>#REF!</v>
      </c>
      <c r="C56" s="195" t="s">
        <v>8</v>
      </c>
      <c r="D56" s="194" t="s">
        <v>8</v>
      </c>
      <c r="E56" s="200"/>
      <c r="F56" s="195" t="s">
        <v>8</v>
      </c>
      <c r="G56" s="194" t="s">
        <v>8</v>
      </c>
      <c r="H56" s="200"/>
      <c r="I56" s="195" t="s">
        <v>8</v>
      </c>
      <c r="J56" s="194" t="s">
        <v>8</v>
      </c>
      <c r="K56" s="364" t="e">
        <f>'Запит 2-12 '!#REF!+'Запит 2-12 '!#REF!+'Запит 2-12 '!#REF!</f>
        <v>#REF!</v>
      </c>
      <c r="L56" s="362" t="e">
        <f>'Запит 2-12 '!#REF!</f>
        <v>#REF!</v>
      </c>
      <c r="M56" s="2" t="e">
        <f t="shared" si="6"/>
        <v>#REF!</v>
      </c>
    </row>
    <row r="57" spans="1:13" x14ac:dyDescent="0.25">
      <c r="A57" s="374" t="e">
        <f>'Запит 2-12 '!#REF!</f>
        <v>#REF!</v>
      </c>
      <c r="B57" s="365" t="e">
        <f>'Запит 2-12 '!#REF!</f>
        <v>#REF!</v>
      </c>
      <c r="C57" s="196" t="s">
        <v>8</v>
      </c>
      <c r="D57" s="197" t="s">
        <v>8</v>
      </c>
      <c r="E57" s="206"/>
      <c r="F57" s="196" t="s">
        <v>8</v>
      </c>
      <c r="G57" s="197" t="s">
        <v>8</v>
      </c>
      <c r="H57" s="206"/>
      <c r="I57" s="196" t="s">
        <v>8</v>
      </c>
      <c r="J57" s="197" t="s">
        <v>8</v>
      </c>
      <c r="K57" s="366" t="e">
        <f>'Запит 2-12 '!#REF!+'Запит 2-12 '!#REF!+'Запит 2-12 '!#REF!</f>
        <v>#REF!</v>
      </c>
      <c r="L57" s="367" t="e">
        <f>'Запит 2-12 '!#REF!</f>
        <v>#REF!</v>
      </c>
      <c r="M57" s="2" t="e">
        <f t="shared" si="6"/>
        <v>#REF!</v>
      </c>
    </row>
    <row r="58" spans="1:13" x14ac:dyDescent="0.25">
      <c r="A58" s="242" t="e">
        <f>'Запит 2-12 '!#REF!</f>
        <v>#REF!</v>
      </c>
      <c r="B58" s="359" t="e">
        <f>'Запит 2-12 '!#REF!</f>
        <v>#REF!</v>
      </c>
      <c r="C58" s="230">
        <f t="shared" ref="C58:K58" si="8">SUM(C59:C64)</f>
        <v>0</v>
      </c>
      <c r="D58" s="231">
        <f t="shared" si="8"/>
        <v>0</v>
      </c>
      <c r="E58" s="232">
        <f t="shared" si="8"/>
        <v>0</v>
      </c>
      <c r="F58" s="230">
        <f t="shared" si="8"/>
        <v>0</v>
      </c>
      <c r="G58" s="231">
        <f t="shared" si="8"/>
        <v>0</v>
      </c>
      <c r="H58" s="232">
        <f t="shared" si="8"/>
        <v>0</v>
      </c>
      <c r="I58" s="230" t="e">
        <f t="shared" si="8"/>
        <v>#REF!</v>
      </c>
      <c r="J58" s="231" t="e">
        <f t="shared" si="8"/>
        <v>#REF!</v>
      </c>
      <c r="K58" s="232" t="e">
        <f t="shared" si="8"/>
        <v>#REF!</v>
      </c>
      <c r="L58" s="360" t="e">
        <f>'Запит 2-12 '!#REF!</f>
        <v>#REF!</v>
      </c>
      <c r="M58" s="2" t="e">
        <f t="shared" si="6"/>
        <v>#REF!</v>
      </c>
    </row>
    <row r="59" spans="1:13" x14ac:dyDescent="0.25">
      <c r="A59" s="49" t="e">
        <f>'Запит 2-12 '!#REF!</f>
        <v>#REF!</v>
      </c>
      <c r="B59" s="193" t="s">
        <v>137</v>
      </c>
      <c r="C59" s="198"/>
      <c r="D59" s="194" t="s">
        <v>8</v>
      </c>
      <c r="E59" s="98">
        <f>SUM(C59:D59)</f>
        <v>0</v>
      </c>
      <c r="F59" s="198"/>
      <c r="G59" s="194" t="s">
        <v>8</v>
      </c>
      <c r="H59" s="98">
        <f>SUM(F59:G59)</f>
        <v>0</v>
      </c>
      <c r="I59" s="361" t="e">
        <f>'Запит 2-12 '!#REF!+'Запит 2-12 '!#REF!+'Запит 2-12 '!#REF!</f>
        <v>#REF!</v>
      </c>
      <c r="J59" s="194" t="s">
        <v>8</v>
      </c>
      <c r="K59" s="98" t="e">
        <f>SUM(I59:J59)</f>
        <v>#REF!</v>
      </c>
      <c r="L59" s="362" t="e">
        <f>'Запит 2-12 '!#REF!</f>
        <v>#REF!</v>
      </c>
      <c r="M59" s="2" t="e">
        <f t="shared" si="6"/>
        <v>#REF!</v>
      </c>
    </row>
    <row r="60" spans="1:13" x14ac:dyDescent="0.25">
      <c r="A60" s="49" t="e">
        <f>'Запит 2-12 '!#REF!</f>
        <v>#REF!</v>
      </c>
      <c r="B60" s="193" t="s">
        <v>32</v>
      </c>
      <c r="C60" s="195" t="s">
        <v>8</v>
      </c>
      <c r="D60" s="199"/>
      <c r="E60" s="98">
        <f>SUM(C60:D60)</f>
        <v>0</v>
      </c>
      <c r="F60" s="195" t="s">
        <v>8</v>
      </c>
      <c r="G60" s="199"/>
      <c r="H60" s="98">
        <f>SUM(F60:G60)</f>
        <v>0</v>
      </c>
      <c r="I60" s="195" t="s">
        <v>8</v>
      </c>
      <c r="J60" s="363" t="e">
        <f>'Запит 2-12 '!#REF!+'Запит 2-12 '!#REF!+'Запит 2-12 '!#REF!</f>
        <v>#REF!</v>
      </c>
      <c r="K60" s="98" t="e">
        <f>SUM(I60:J60)</f>
        <v>#REF!</v>
      </c>
      <c r="L60" s="362" t="e">
        <f>'Запит 2-12 '!#REF!</f>
        <v>#REF!</v>
      </c>
      <c r="M60" s="2" t="e">
        <f t="shared" si="6"/>
        <v>#REF!</v>
      </c>
    </row>
    <row r="61" spans="1:13" x14ac:dyDescent="0.25">
      <c r="A61" s="49" t="e">
        <f>'Запит 2-12 '!#REF!</f>
        <v>#REF!</v>
      </c>
      <c r="B61" s="193" t="s">
        <v>20</v>
      </c>
      <c r="C61" s="195" t="s">
        <v>8</v>
      </c>
      <c r="D61" s="199"/>
      <c r="E61" s="98">
        <f>SUM(C61:D61)</f>
        <v>0</v>
      </c>
      <c r="F61" s="195" t="s">
        <v>8</v>
      </c>
      <c r="G61" s="199"/>
      <c r="H61" s="98">
        <f>SUM(F61:G61)</f>
        <v>0</v>
      </c>
      <c r="I61" s="195" t="s">
        <v>8</v>
      </c>
      <c r="J61" s="363" t="e">
        <f>'Запит 2-12 '!#REF!+'Запит 2-12 '!#REF!+'Запит 2-12 '!#REF!</f>
        <v>#REF!</v>
      </c>
      <c r="K61" s="98" t="e">
        <f>SUM(I61:J61)</f>
        <v>#REF!</v>
      </c>
      <c r="L61" s="362" t="e">
        <f>'Запит 2-12 '!#REF!</f>
        <v>#REF!</v>
      </c>
      <c r="M61" s="2" t="e">
        <f t="shared" si="6"/>
        <v>#REF!</v>
      </c>
    </row>
    <row r="62" spans="1:13" x14ac:dyDescent="0.25">
      <c r="A62" s="49" t="e">
        <f>'Запит 2-12 '!#REF!</f>
        <v>#REF!</v>
      </c>
      <c r="B62" s="193" t="s">
        <v>21</v>
      </c>
      <c r="C62" s="195" t="s">
        <v>8</v>
      </c>
      <c r="D62" s="199"/>
      <c r="E62" s="98">
        <f>SUM(C62:D62)</f>
        <v>0</v>
      </c>
      <c r="F62" s="195" t="s">
        <v>8</v>
      </c>
      <c r="G62" s="199"/>
      <c r="H62" s="98">
        <f>SUM(F62:G62)</f>
        <v>0</v>
      </c>
      <c r="I62" s="195" t="s">
        <v>8</v>
      </c>
      <c r="J62" s="363" t="e">
        <f>'Запит 2-12 '!#REF!+'Запит 2-12 '!#REF!+'Запит 2-12 '!#REF!</f>
        <v>#REF!</v>
      </c>
      <c r="K62" s="98" t="e">
        <f>SUM(I62:J62)</f>
        <v>#REF!</v>
      </c>
      <c r="L62" s="362" t="e">
        <f>'Запит 2-12 '!#REF!</f>
        <v>#REF!</v>
      </c>
      <c r="M62" s="2" t="e">
        <f t="shared" si="6"/>
        <v>#REF!</v>
      </c>
    </row>
    <row r="63" spans="1:13" x14ac:dyDescent="0.25">
      <c r="A63" s="49" t="e">
        <f>'Запит 2-12 '!#REF!</f>
        <v>#REF!</v>
      </c>
      <c r="B63" s="193" t="s">
        <v>22</v>
      </c>
      <c r="C63" s="195" t="s">
        <v>8</v>
      </c>
      <c r="D63" s="199"/>
      <c r="E63" s="98">
        <f>SUM(C63:D63)</f>
        <v>0</v>
      </c>
      <c r="F63" s="195" t="s">
        <v>8</v>
      </c>
      <c r="G63" s="199"/>
      <c r="H63" s="98">
        <f>SUM(F63:G63)</f>
        <v>0</v>
      </c>
      <c r="I63" s="195" t="s">
        <v>8</v>
      </c>
      <c r="J63" s="363" t="e">
        <f>'Запит 2-12 '!#REF!+'Запит 2-12 '!#REF!+'Запит 2-12 '!#REF!</f>
        <v>#REF!</v>
      </c>
      <c r="K63" s="98" t="e">
        <f>SUM(I63:J63)</f>
        <v>#REF!</v>
      </c>
      <c r="L63" s="362" t="e">
        <f>'Запит 2-12 '!#REF!</f>
        <v>#REF!</v>
      </c>
      <c r="M63" s="2" t="e">
        <f t="shared" si="6"/>
        <v>#REF!</v>
      </c>
    </row>
    <row r="64" spans="1:13" ht="25.5" x14ac:dyDescent="0.25">
      <c r="A64" s="49" t="e">
        <f>'Запит 2-12 '!#REF!</f>
        <v>#REF!</v>
      </c>
      <c r="B64" s="193" t="s">
        <v>23</v>
      </c>
      <c r="C64" s="195" t="s">
        <v>8</v>
      </c>
      <c r="D64" s="194" t="s">
        <v>8</v>
      </c>
      <c r="E64" s="98">
        <f>SUM(E65:E67)</f>
        <v>0</v>
      </c>
      <c r="F64" s="195" t="s">
        <v>8</v>
      </c>
      <c r="G64" s="194" t="s">
        <v>8</v>
      </c>
      <c r="H64" s="98">
        <f>SUM(H65:H67)</f>
        <v>0</v>
      </c>
      <c r="I64" s="195" t="s">
        <v>8</v>
      </c>
      <c r="J64" s="194" t="s">
        <v>8</v>
      </c>
      <c r="K64" s="98" t="e">
        <f>SUM(K65:K67)</f>
        <v>#REF!</v>
      </c>
      <c r="L64" s="362" t="e">
        <f>'Запит 2-12 '!#REF!</f>
        <v>#REF!</v>
      </c>
      <c r="M64" s="2" t="e">
        <f t="shared" si="6"/>
        <v>#REF!</v>
      </c>
    </row>
    <row r="65" spans="1:13" x14ac:dyDescent="0.25">
      <c r="A65" s="49" t="e">
        <f>'Запит 2-12 '!#REF!</f>
        <v>#REF!</v>
      </c>
      <c r="B65" s="48" t="e">
        <f>'Запит 2-12 '!#REF!</f>
        <v>#REF!</v>
      </c>
      <c r="C65" s="195" t="s">
        <v>8</v>
      </c>
      <c r="D65" s="194" t="s">
        <v>8</v>
      </c>
      <c r="E65" s="200"/>
      <c r="F65" s="195" t="s">
        <v>8</v>
      </c>
      <c r="G65" s="194" t="s">
        <v>8</v>
      </c>
      <c r="H65" s="200"/>
      <c r="I65" s="195" t="s">
        <v>8</v>
      </c>
      <c r="J65" s="194" t="s">
        <v>8</v>
      </c>
      <c r="K65" s="364" t="e">
        <f>'Запит 2-12 '!#REF!+'Запит 2-12 '!#REF!+'Запит 2-12 '!#REF!</f>
        <v>#REF!</v>
      </c>
      <c r="L65" s="362" t="e">
        <f>'Запит 2-12 '!#REF!</f>
        <v>#REF!</v>
      </c>
      <c r="M65" s="2" t="e">
        <f t="shared" si="6"/>
        <v>#REF!</v>
      </c>
    </row>
    <row r="66" spans="1:13" x14ac:dyDescent="0.25">
      <c r="A66" s="49" t="e">
        <f>'Запит 2-12 '!#REF!</f>
        <v>#REF!</v>
      </c>
      <c r="B66" s="48" t="e">
        <f>'Запит 2-12 '!#REF!</f>
        <v>#REF!</v>
      </c>
      <c r="C66" s="195" t="s">
        <v>8</v>
      </c>
      <c r="D66" s="194" t="s">
        <v>8</v>
      </c>
      <c r="E66" s="200"/>
      <c r="F66" s="195" t="s">
        <v>8</v>
      </c>
      <c r="G66" s="194" t="s">
        <v>8</v>
      </c>
      <c r="H66" s="200"/>
      <c r="I66" s="195" t="s">
        <v>8</v>
      </c>
      <c r="J66" s="194" t="s">
        <v>8</v>
      </c>
      <c r="K66" s="364" t="e">
        <f>'Запит 2-12 '!#REF!+'Запит 2-12 '!#REF!+'Запит 2-12 '!#REF!</f>
        <v>#REF!</v>
      </c>
      <c r="L66" s="362" t="e">
        <f>'Запит 2-12 '!#REF!</f>
        <v>#REF!</v>
      </c>
      <c r="M66" s="2" t="e">
        <f t="shared" si="6"/>
        <v>#REF!</v>
      </c>
    </row>
    <row r="67" spans="1:13" x14ac:dyDescent="0.25">
      <c r="A67" s="374" t="e">
        <f>'Запит 2-12 '!#REF!</f>
        <v>#REF!</v>
      </c>
      <c r="B67" s="365" t="e">
        <f>'Запит 2-12 '!#REF!</f>
        <v>#REF!</v>
      </c>
      <c r="C67" s="196" t="s">
        <v>8</v>
      </c>
      <c r="D67" s="197" t="s">
        <v>8</v>
      </c>
      <c r="E67" s="206"/>
      <c r="F67" s="196" t="s">
        <v>8</v>
      </c>
      <c r="G67" s="197" t="s">
        <v>8</v>
      </c>
      <c r="H67" s="206"/>
      <c r="I67" s="196" t="s">
        <v>8</v>
      </c>
      <c r="J67" s="197" t="s">
        <v>8</v>
      </c>
      <c r="K67" s="366" t="e">
        <f>'Запит 2-12 '!#REF!+'Запит 2-12 '!#REF!+'Запит 2-12 '!#REF!</f>
        <v>#REF!</v>
      </c>
      <c r="L67" s="367" t="e">
        <f>'Запит 2-12 '!#REF!</f>
        <v>#REF!</v>
      </c>
      <c r="M67" s="2" t="e">
        <f t="shared" si="6"/>
        <v>#REF!</v>
      </c>
    </row>
    <row r="68" spans="1:13" ht="15" customHeight="1" x14ac:dyDescent="0.25">
      <c r="A68" s="782" t="s">
        <v>24</v>
      </c>
      <c r="B68" s="783"/>
      <c r="C68" s="202">
        <f t="shared" ref="C68:K68" si="9">C38+C48+C58</f>
        <v>0</v>
      </c>
      <c r="D68" s="203">
        <f t="shared" si="9"/>
        <v>0</v>
      </c>
      <c r="E68" s="204">
        <f t="shared" si="9"/>
        <v>0</v>
      </c>
      <c r="F68" s="202">
        <f t="shared" si="9"/>
        <v>0</v>
      </c>
      <c r="G68" s="203">
        <f t="shared" si="9"/>
        <v>0</v>
      </c>
      <c r="H68" s="204">
        <f t="shared" si="9"/>
        <v>0</v>
      </c>
      <c r="I68" s="202" t="e">
        <f t="shared" si="9"/>
        <v>#REF!</v>
      </c>
      <c r="J68" s="203" t="e">
        <f t="shared" si="9"/>
        <v>#REF!</v>
      </c>
      <c r="K68" s="204" t="e">
        <f t="shared" si="9"/>
        <v>#REF!</v>
      </c>
      <c r="L68" s="205" t="s">
        <v>30</v>
      </c>
      <c r="M68" s="2" t="e">
        <f t="shared" si="6"/>
        <v>#REF!</v>
      </c>
    </row>
    <row r="69" spans="1:13" x14ac:dyDescent="0.25">
      <c r="A69" s="779" t="e">
        <f>'Запит  2-7'!#REF!</f>
        <v>#REF!</v>
      </c>
      <c r="B69" s="780"/>
      <c r="C69" s="780"/>
      <c r="D69" s="780"/>
      <c r="E69" s="780"/>
      <c r="F69" s="780"/>
      <c r="G69" s="780"/>
      <c r="H69" s="780"/>
      <c r="I69" s="780"/>
      <c r="J69" s="780"/>
      <c r="K69" s="780"/>
      <c r="L69" s="781"/>
      <c r="M69" s="2" t="e">
        <f>M70</f>
        <v>#REF!</v>
      </c>
    </row>
    <row r="70" spans="1:13" x14ac:dyDescent="0.25">
      <c r="A70" s="242" t="e">
        <f>'Запит 2-12 '!#REF!</f>
        <v>#REF!</v>
      </c>
      <c r="B70" s="359" t="e">
        <f>'Запит 2-12 '!#REF!</f>
        <v>#REF!</v>
      </c>
      <c r="C70" s="230">
        <f t="shared" ref="C70:K70" si="10">SUM(C71:C76)</f>
        <v>0</v>
      </c>
      <c r="D70" s="231">
        <f t="shared" si="10"/>
        <v>0</v>
      </c>
      <c r="E70" s="232">
        <f t="shared" si="10"/>
        <v>0</v>
      </c>
      <c r="F70" s="230">
        <f t="shared" si="10"/>
        <v>0</v>
      </c>
      <c r="G70" s="231">
        <f t="shared" si="10"/>
        <v>0</v>
      </c>
      <c r="H70" s="232">
        <f t="shared" si="10"/>
        <v>0</v>
      </c>
      <c r="I70" s="230" t="e">
        <f t="shared" si="10"/>
        <v>#REF!</v>
      </c>
      <c r="J70" s="231" t="e">
        <f t="shared" si="10"/>
        <v>#REF!</v>
      </c>
      <c r="K70" s="232" t="e">
        <f t="shared" si="10"/>
        <v>#REF!</v>
      </c>
      <c r="L70" s="360" t="e">
        <f>'Запит 2-12 '!#REF!</f>
        <v>#REF!</v>
      </c>
      <c r="M70" s="2" t="e">
        <f>IF(SUM(C70:K70)&lt;&gt;0,"Для друку","")</f>
        <v>#REF!</v>
      </c>
    </row>
    <row r="71" spans="1:13" x14ac:dyDescent="0.25">
      <c r="A71" s="49" t="e">
        <f>'Запит 2-12 '!#REF!</f>
        <v>#REF!</v>
      </c>
      <c r="B71" s="193" t="s">
        <v>137</v>
      </c>
      <c r="C71" s="198"/>
      <c r="D71" s="194" t="s">
        <v>8</v>
      </c>
      <c r="E71" s="98">
        <f>SUM(C71:D71)</f>
        <v>0</v>
      </c>
      <c r="F71" s="198"/>
      <c r="G71" s="194" t="s">
        <v>8</v>
      </c>
      <c r="H71" s="98">
        <f>SUM(F71:G71)</f>
        <v>0</v>
      </c>
      <c r="I71" s="361" t="e">
        <f>'Запит 2-12 '!#REF!+'Запит 2-12 '!#REF!+'Запит 2-12 '!#REF!</f>
        <v>#REF!</v>
      </c>
      <c r="J71" s="194" t="s">
        <v>8</v>
      </c>
      <c r="K71" s="98" t="e">
        <f>SUM(I71:J71)</f>
        <v>#REF!</v>
      </c>
      <c r="L71" s="362" t="e">
        <f>'Запит 2-12 '!#REF!</f>
        <v>#REF!</v>
      </c>
      <c r="M71" s="2" t="e">
        <f>IF(SUM(C71:K71)&lt;&gt;0,"Для друку","")</f>
        <v>#REF!</v>
      </c>
    </row>
    <row r="72" spans="1:13" x14ac:dyDescent="0.25">
      <c r="A72" s="49" t="e">
        <f>'Запит 2-12 '!#REF!</f>
        <v>#REF!</v>
      </c>
      <c r="B72" s="193" t="s">
        <v>32</v>
      </c>
      <c r="C72" s="195" t="s">
        <v>8</v>
      </c>
      <c r="D72" s="199"/>
      <c r="E72" s="98">
        <f>SUM(C72:D72)</f>
        <v>0</v>
      </c>
      <c r="F72" s="195" t="s">
        <v>8</v>
      </c>
      <c r="G72" s="199"/>
      <c r="H72" s="98">
        <f>SUM(F72:G72)</f>
        <v>0</v>
      </c>
      <c r="I72" s="195" t="s">
        <v>8</v>
      </c>
      <c r="J72" s="363" t="e">
        <f>'Запит 2-12 '!#REF!+'Запит 2-12 '!#REF!+'Запит 2-12 '!#REF!</f>
        <v>#REF!</v>
      </c>
      <c r="K72" s="98" t="e">
        <f>SUM(I72:J72)</f>
        <v>#REF!</v>
      </c>
      <c r="L72" s="362" t="e">
        <f>'Запит 2-12 '!#REF!</f>
        <v>#REF!</v>
      </c>
      <c r="M72" s="2" t="e">
        <f>IF(SUM(C72:K72)&lt;&gt;0,"Для друку","")</f>
        <v>#REF!</v>
      </c>
    </row>
    <row r="73" spans="1:13" x14ac:dyDescent="0.25">
      <c r="A73" s="49" t="e">
        <f>'Запит 2-12 '!#REF!</f>
        <v>#REF!</v>
      </c>
      <c r="B73" s="193" t="s">
        <v>20</v>
      </c>
      <c r="C73" s="195" t="s">
        <v>8</v>
      </c>
      <c r="D73" s="199"/>
      <c r="E73" s="98">
        <f>SUM(C73:D73)</f>
        <v>0</v>
      </c>
      <c r="F73" s="195" t="s">
        <v>8</v>
      </c>
      <c r="G73" s="199"/>
      <c r="H73" s="98">
        <f>SUM(F73:G73)</f>
        <v>0</v>
      </c>
      <c r="I73" s="195" t="s">
        <v>8</v>
      </c>
      <c r="J73" s="363" t="e">
        <f>'Запит 2-12 '!#REF!+'Запит 2-12 '!#REF!+'Запит 2-12 '!#REF!</f>
        <v>#REF!</v>
      </c>
      <c r="K73" s="98" t="e">
        <f>SUM(I73:J73)</f>
        <v>#REF!</v>
      </c>
      <c r="L73" s="362" t="e">
        <f>'Запит 2-12 '!#REF!</f>
        <v>#REF!</v>
      </c>
      <c r="M73" s="2" t="e">
        <f t="shared" ref="M73:M100" si="11">IF(SUM(C73:K73)&lt;&gt;0,"Для друку","")</f>
        <v>#REF!</v>
      </c>
    </row>
    <row r="74" spans="1:13" x14ac:dyDescent="0.25">
      <c r="A74" s="49" t="e">
        <f>'Запит 2-12 '!#REF!</f>
        <v>#REF!</v>
      </c>
      <c r="B74" s="193" t="s">
        <v>21</v>
      </c>
      <c r="C74" s="195" t="s">
        <v>8</v>
      </c>
      <c r="D74" s="199"/>
      <c r="E74" s="98">
        <f>SUM(C74:D74)</f>
        <v>0</v>
      </c>
      <c r="F74" s="195" t="s">
        <v>8</v>
      </c>
      <c r="G74" s="199"/>
      <c r="H74" s="98">
        <f>SUM(F74:G74)</f>
        <v>0</v>
      </c>
      <c r="I74" s="195" t="s">
        <v>8</v>
      </c>
      <c r="J74" s="363" t="e">
        <f>'Запит 2-12 '!#REF!+'Запит 2-12 '!#REF!+'Запит 2-12 '!#REF!</f>
        <v>#REF!</v>
      </c>
      <c r="K74" s="98" t="e">
        <f>SUM(I74:J74)</f>
        <v>#REF!</v>
      </c>
      <c r="L74" s="362" t="e">
        <f>'Запит 2-12 '!#REF!</f>
        <v>#REF!</v>
      </c>
      <c r="M74" s="2" t="e">
        <f t="shared" si="11"/>
        <v>#REF!</v>
      </c>
    </row>
    <row r="75" spans="1:13" x14ac:dyDescent="0.25">
      <c r="A75" s="49" t="e">
        <f>'Запит 2-12 '!#REF!</f>
        <v>#REF!</v>
      </c>
      <c r="B75" s="193" t="s">
        <v>22</v>
      </c>
      <c r="C75" s="195" t="s">
        <v>8</v>
      </c>
      <c r="D75" s="199"/>
      <c r="E75" s="98">
        <f>SUM(C75:D75)</f>
        <v>0</v>
      </c>
      <c r="F75" s="195" t="s">
        <v>8</v>
      </c>
      <c r="G75" s="199"/>
      <c r="H75" s="98">
        <f>SUM(F75:G75)</f>
        <v>0</v>
      </c>
      <c r="I75" s="195" t="s">
        <v>8</v>
      </c>
      <c r="J75" s="363" t="e">
        <f>'Запит 2-12 '!#REF!+'Запит 2-12 '!#REF!+'Запит 2-12 '!#REF!</f>
        <v>#REF!</v>
      </c>
      <c r="K75" s="98" t="e">
        <f>SUM(I75:J75)</f>
        <v>#REF!</v>
      </c>
      <c r="L75" s="362" t="e">
        <f>'Запит 2-12 '!#REF!</f>
        <v>#REF!</v>
      </c>
      <c r="M75" s="2" t="e">
        <f t="shared" si="11"/>
        <v>#REF!</v>
      </c>
    </row>
    <row r="76" spans="1:13" ht="25.5" x14ac:dyDescent="0.25">
      <c r="A76" s="49" t="e">
        <f>'Запит 2-12 '!#REF!</f>
        <v>#REF!</v>
      </c>
      <c r="B76" s="193" t="s">
        <v>23</v>
      </c>
      <c r="C76" s="195" t="s">
        <v>8</v>
      </c>
      <c r="D76" s="194" t="s">
        <v>8</v>
      </c>
      <c r="E76" s="98">
        <f>SUM(E77:E79)</f>
        <v>0</v>
      </c>
      <c r="F76" s="195" t="s">
        <v>8</v>
      </c>
      <c r="G76" s="194" t="s">
        <v>8</v>
      </c>
      <c r="H76" s="98">
        <f>SUM(H77:H79)</f>
        <v>0</v>
      </c>
      <c r="I76" s="195" t="s">
        <v>8</v>
      </c>
      <c r="J76" s="194" t="s">
        <v>8</v>
      </c>
      <c r="K76" s="98" t="e">
        <f>SUM(K77:K79)</f>
        <v>#REF!</v>
      </c>
      <c r="L76" s="362" t="e">
        <f>'Запит 2-12 '!#REF!</f>
        <v>#REF!</v>
      </c>
      <c r="M76" s="2" t="e">
        <f t="shared" si="11"/>
        <v>#REF!</v>
      </c>
    </row>
    <row r="77" spans="1:13" x14ac:dyDescent="0.25">
      <c r="A77" s="49" t="e">
        <f>'Запит 2-12 '!#REF!</f>
        <v>#REF!</v>
      </c>
      <c r="B77" s="48" t="e">
        <f>'Запит 2-12 '!#REF!</f>
        <v>#REF!</v>
      </c>
      <c r="C77" s="195" t="s">
        <v>8</v>
      </c>
      <c r="D77" s="194" t="s">
        <v>8</v>
      </c>
      <c r="E77" s="200"/>
      <c r="F77" s="195" t="s">
        <v>8</v>
      </c>
      <c r="G77" s="194" t="s">
        <v>8</v>
      </c>
      <c r="H77" s="200"/>
      <c r="I77" s="195" t="s">
        <v>8</v>
      </c>
      <c r="J77" s="194" t="s">
        <v>8</v>
      </c>
      <c r="K77" s="364" t="e">
        <f>'Запит 2-12 '!#REF!+'Запит 2-12 '!#REF!+'Запит 2-12 '!#REF!</f>
        <v>#REF!</v>
      </c>
      <c r="L77" s="362" t="e">
        <f>'Запит 2-12 '!#REF!</f>
        <v>#REF!</v>
      </c>
      <c r="M77" s="2" t="e">
        <f t="shared" si="11"/>
        <v>#REF!</v>
      </c>
    </row>
    <row r="78" spans="1:13" x14ac:dyDescent="0.25">
      <c r="A78" s="49" t="e">
        <f>'Запит 2-12 '!#REF!</f>
        <v>#REF!</v>
      </c>
      <c r="B78" s="48" t="e">
        <f>'Запит 2-12 '!#REF!</f>
        <v>#REF!</v>
      </c>
      <c r="C78" s="195" t="s">
        <v>8</v>
      </c>
      <c r="D78" s="194" t="s">
        <v>8</v>
      </c>
      <c r="E78" s="200"/>
      <c r="F78" s="195" t="s">
        <v>8</v>
      </c>
      <c r="G78" s="194" t="s">
        <v>8</v>
      </c>
      <c r="H78" s="200"/>
      <c r="I78" s="195" t="s">
        <v>8</v>
      </c>
      <c r="J78" s="194" t="s">
        <v>8</v>
      </c>
      <c r="K78" s="364" t="e">
        <f>'Запит 2-12 '!#REF!+'Запит 2-12 '!#REF!+'Запит 2-12 '!#REF!</f>
        <v>#REF!</v>
      </c>
      <c r="L78" s="362" t="e">
        <f>'Запит 2-12 '!#REF!</f>
        <v>#REF!</v>
      </c>
      <c r="M78" s="2" t="e">
        <f t="shared" si="11"/>
        <v>#REF!</v>
      </c>
    </row>
    <row r="79" spans="1:13" x14ac:dyDescent="0.25">
      <c r="A79" s="374" t="e">
        <f>'Запит 2-12 '!#REF!</f>
        <v>#REF!</v>
      </c>
      <c r="B79" s="365" t="e">
        <f>'Запит 2-12 '!#REF!</f>
        <v>#REF!</v>
      </c>
      <c r="C79" s="196" t="s">
        <v>8</v>
      </c>
      <c r="D79" s="197" t="s">
        <v>8</v>
      </c>
      <c r="E79" s="206"/>
      <c r="F79" s="196" t="s">
        <v>8</v>
      </c>
      <c r="G79" s="197" t="s">
        <v>8</v>
      </c>
      <c r="H79" s="206"/>
      <c r="I79" s="196" t="s">
        <v>8</v>
      </c>
      <c r="J79" s="197" t="s">
        <v>8</v>
      </c>
      <c r="K79" s="366" t="e">
        <f>'Запит 2-12 '!#REF!+'Запит 2-12 '!#REF!+'Запит 2-12 '!#REF!</f>
        <v>#REF!</v>
      </c>
      <c r="L79" s="367" t="e">
        <f>'Запит 2-12 '!#REF!</f>
        <v>#REF!</v>
      </c>
      <c r="M79" s="2" t="e">
        <f t="shared" si="11"/>
        <v>#REF!</v>
      </c>
    </row>
    <row r="80" spans="1:13" x14ac:dyDescent="0.25">
      <c r="A80" s="242" t="e">
        <f>'Запит 2-12 '!#REF!</f>
        <v>#REF!</v>
      </c>
      <c r="B80" s="359" t="e">
        <f>'Запит 2-12 '!#REF!</f>
        <v>#REF!</v>
      </c>
      <c r="C80" s="230">
        <f t="shared" ref="C80:K80" si="12">SUM(C81:C86)</f>
        <v>0</v>
      </c>
      <c r="D80" s="231">
        <f t="shared" si="12"/>
        <v>0</v>
      </c>
      <c r="E80" s="232">
        <f t="shared" si="12"/>
        <v>0</v>
      </c>
      <c r="F80" s="230">
        <f t="shared" si="12"/>
        <v>0</v>
      </c>
      <c r="G80" s="231">
        <f t="shared" si="12"/>
        <v>0</v>
      </c>
      <c r="H80" s="232">
        <f t="shared" si="12"/>
        <v>0</v>
      </c>
      <c r="I80" s="230" t="e">
        <f t="shared" si="12"/>
        <v>#REF!</v>
      </c>
      <c r="J80" s="231" t="e">
        <f t="shared" si="12"/>
        <v>#REF!</v>
      </c>
      <c r="K80" s="232" t="e">
        <f t="shared" si="12"/>
        <v>#REF!</v>
      </c>
      <c r="L80" s="360" t="e">
        <f>'Запит 2-12 '!#REF!</f>
        <v>#REF!</v>
      </c>
      <c r="M80" s="2" t="e">
        <f t="shared" si="11"/>
        <v>#REF!</v>
      </c>
    </row>
    <row r="81" spans="1:13" x14ac:dyDescent="0.25">
      <c r="A81" s="49" t="e">
        <f>'Запит 2-12 '!#REF!</f>
        <v>#REF!</v>
      </c>
      <c r="B81" s="193" t="s">
        <v>137</v>
      </c>
      <c r="C81" s="198"/>
      <c r="D81" s="194" t="s">
        <v>8</v>
      </c>
      <c r="E81" s="98">
        <f>SUM(C81:D81)</f>
        <v>0</v>
      </c>
      <c r="F81" s="198"/>
      <c r="G81" s="194" t="s">
        <v>8</v>
      </c>
      <c r="H81" s="98">
        <f>SUM(F81:G81)</f>
        <v>0</v>
      </c>
      <c r="I81" s="361" t="e">
        <f>'Запит 2-12 '!#REF!+'Запит 2-12 '!#REF!+'Запит 2-12 '!#REF!</f>
        <v>#REF!</v>
      </c>
      <c r="J81" s="194" t="s">
        <v>8</v>
      </c>
      <c r="K81" s="98" t="e">
        <f>SUM(I81:J81)</f>
        <v>#REF!</v>
      </c>
      <c r="L81" s="362" t="e">
        <f>'Запит 2-12 '!#REF!</f>
        <v>#REF!</v>
      </c>
      <c r="M81" s="2" t="e">
        <f t="shared" si="11"/>
        <v>#REF!</v>
      </c>
    </row>
    <row r="82" spans="1:13" x14ac:dyDescent="0.25">
      <c r="A82" s="49" t="e">
        <f>'Запит 2-12 '!#REF!</f>
        <v>#REF!</v>
      </c>
      <c r="B82" s="193" t="s">
        <v>32</v>
      </c>
      <c r="C82" s="195" t="s">
        <v>8</v>
      </c>
      <c r="D82" s="199"/>
      <c r="E82" s="98">
        <f>SUM(C82:D82)</f>
        <v>0</v>
      </c>
      <c r="F82" s="195" t="s">
        <v>8</v>
      </c>
      <c r="G82" s="199"/>
      <c r="H82" s="98">
        <f>SUM(F82:G82)</f>
        <v>0</v>
      </c>
      <c r="I82" s="195" t="s">
        <v>8</v>
      </c>
      <c r="J82" s="363" t="e">
        <f>'Запит 2-12 '!#REF!+'Запит 2-12 '!#REF!+'Запит 2-12 '!#REF!</f>
        <v>#REF!</v>
      </c>
      <c r="K82" s="98" t="e">
        <f>SUM(I82:J82)</f>
        <v>#REF!</v>
      </c>
      <c r="L82" s="362" t="e">
        <f>'Запит 2-12 '!#REF!</f>
        <v>#REF!</v>
      </c>
      <c r="M82" s="2" t="e">
        <f t="shared" si="11"/>
        <v>#REF!</v>
      </c>
    </row>
    <row r="83" spans="1:13" x14ac:dyDescent="0.25">
      <c r="A83" s="49" t="e">
        <f>'Запит 2-12 '!#REF!</f>
        <v>#REF!</v>
      </c>
      <c r="B83" s="193" t="s">
        <v>20</v>
      </c>
      <c r="C83" s="195" t="s">
        <v>8</v>
      </c>
      <c r="D83" s="199"/>
      <c r="E83" s="98">
        <f>SUM(C83:D83)</f>
        <v>0</v>
      </c>
      <c r="F83" s="195" t="s">
        <v>8</v>
      </c>
      <c r="G83" s="199"/>
      <c r="H83" s="98">
        <f>SUM(F83:G83)</f>
        <v>0</v>
      </c>
      <c r="I83" s="195" t="s">
        <v>8</v>
      </c>
      <c r="J83" s="363" t="e">
        <f>'Запит 2-12 '!#REF!+'Запит 2-12 '!#REF!+'Запит 2-12 '!#REF!</f>
        <v>#REF!</v>
      </c>
      <c r="K83" s="98" t="e">
        <f>SUM(I83:J83)</f>
        <v>#REF!</v>
      </c>
      <c r="L83" s="362" t="e">
        <f>'Запит 2-12 '!#REF!</f>
        <v>#REF!</v>
      </c>
      <c r="M83" s="2" t="e">
        <f t="shared" si="11"/>
        <v>#REF!</v>
      </c>
    </row>
    <row r="84" spans="1:13" x14ac:dyDescent="0.25">
      <c r="A84" s="49" t="e">
        <f>'Запит 2-12 '!#REF!</f>
        <v>#REF!</v>
      </c>
      <c r="B84" s="193" t="s">
        <v>21</v>
      </c>
      <c r="C84" s="195" t="s">
        <v>8</v>
      </c>
      <c r="D84" s="199"/>
      <c r="E84" s="98">
        <f>SUM(C84:D84)</f>
        <v>0</v>
      </c>
      <c r="F84" s="195" t="s">
        <v>8</v>
      </c>
      <c r="G84" s="199"/>
      <c r="H84" s="98">
        <f>SUM(F84:G84)</f>
        <v>0</v>
      </c>
      <c r="I84" s="195" t="s">
        <v>8</v>
      </c>
      <c r="J84" s="363" t="e">
        <f>'Запит 2-12 '!#REF!+'Запит 2-12 '!#REF!+'Запит 2-12 '!#REF!</f>
        <v>#REF!</v>
      </c>
      <c r="K84" s="98" t="e">
        <f>SUM(I84:J84)</f>
        <v>#REF!</v>
      </c>
      <c r="L84" s="362" t="e">
        <f>'Запит 2-12 '!#REF!</f>
        <v>#REF!</v>
      </c>
      <c r="M84" s="2" t="e">
        <f t="shared" si="11"/>
        <v>#REF!</v>
      </c>
    </row>
    <row r="85" spans="1:13" x14ac:dyDescent="0.25">
      <c r="A85" s="49" t="e">
        <f>'Запит 2-12 '!#REF!</f>
        <v>#REF!</v>
      </c>
      <c r="B85" s="193" t="s">
        <v>22</v>
      </c>
      <c r="C85" s="195" t="s">
        <v>8</v>
      </c>
      <c r="D85" s="199"/>
      <c r="E85" s="98">
        <f>SUM(C85:D85)</f>
        <v>0</v>
      </c>
      <c r="F85" s="195" t="s">
        <v>8</v>
      </c>
      <c r="G85" s="199"/>
      <c r="H85" s="98">
        <f>SUM(F85:G85)</f>
        <v>0</v>
      </c>
      <c r="I85" s="195" t="s">
        <v>8</v>
      </c>
      <c r="J85" s="363" t="e">
        <f>'Запит 2-12 '!#REF!+'Запит 2-12 '!#REF!+'Запит 2-12 '!#REF!</f>
        <v>#REF!</v>
      </c>
      <c r="K85" s="98" t="e">
        <f>SUM(I85:J85)</f>
        <v>#REF!</v>
      </c>
      <c r="L85" s="362" t="e">
        <f>'Запит 2-12 '!#REF!</f>
        <v>#REF!</v>
      </c>
      <c r="M85" s="2" t="e">
        <f t="shared" si="11"/>
        <v>#REF!</v>
      </c>
    </row>
    <row r="86" spans="1:13" ht="25.5" x14ac:dyDescent="0.25">
      <c r="A86" s="49" t="e">
        <f>'Запит 2-12 '!#REF!</f>
        <v>#REF!</v>
      </c>
      <c r="B86" s="193" t="s">
        <v>23</v>
      </c>
      <c r="C86" s="195" t="s">
        <v>8</v>
      </c>
      <c r="D86" s="194" t="s">
        <v>8</v>
      </c>
      <c r="E86" s="98">
        <f>SUM(E87:E89)</f>
        <v>0</v>
      </c>
      <c r="F86" s="195" t="s">
        <v>8</v>
      </c>
      <c r="G86" s="194" t="s">
        <v>8</v>
      </c>
      <c r="H86" s="98">
        <f>SUM(H87:H89)</f>
        <v>0</v>
      </c>
      <c r="I86" s="195" t="s">
        <v>8</v>
      </c>
      <c r="J86" s="194" t="s">
        <v>8</v>
      </c>
      <c r="K86" s="98" t="e">
        <f>SUM(K87:K89)</f>
        <v>#REF!</v>
      </c>
      <c r="L86" s="362" t="e">
        <f>'Запит 2-12 '!#REF!</f>
        <v>#REF!</v>
      </c>
      <c r="M86" s="2" t="e">
        <f t="shared" si="11"/>
        <v>#REF!</v>
      </c>
    </row>
    <row r="87" spans="1:13" x14ac:dyDescent="0.25">
      <c r="A87" s="49" t="e">
        <f>'Запит 2-12 '!#REF!</f>
        <v>#REF!</v>
      </c>
      <c r="B87" s="48" t="e">
        <f>'Запит 2-12 '!#REF!</f>
        <v>#REF!</v>
      </c>
      <c r="C87" s="195" t="s">
        <v>8</v>
      </c>
      <c r="D87" s="194" t="s">
        <v>8</v>
      </c>
      <c r="E87" s="200"/>
      <c r="F87" s="195" t="s">
        <v>8</v>
      </c>
      <c r="G87" s="194" t="s">
        <v>8</v>
      </c>
      <c r="H87" s="200"/>
      <c r="I87" s="195" t="s">
        <v>8</v>
      </c>
      <c r="J87" s="194" t="s">
        <v>8</v>
      </c>
      <c r="K87" s="364" t="e">
        <f>'Запит 2-12 '!#REF!+'Запит 2-12 '!#REF!+'Запит 2-12 '!#REF!</f>
        <v>#REF!</v>
      </c>
      <c r="L87" s="362" t="e">
        <f>'Запит 2-12 '!#REF!</f>
        <v>#REF!</v>
      </c>
      <c r="M87" s="2" t="e">
        <f t="shared" si="11"/>
        <v>#REF!</v>
      </c>
    </row>
    <row r="88" spans="1:13" x14ac:dyDescent="0.25">
      <c r="A88" s="49" t="e">
        <f>'Запит 2-12 '!#REF!</f>
        <v>#REF!</v>
      </c>
      <c r="B88" s="48" t="e">
        <f>'Запит 2-12 '!#REF!</f>
        <v>#REF!</v>
      </c>
      <c r="C88" s="195" t="s">
        <v>8</v>
      </c>
      <c r="D88" s="194" t="s">
        <v>8</v>
      </c>
      <c r="E88" s="200"/>
      <c r="F88" s="195" t="s">
        <v>8</v>
      </c>
      <c r="G88" s="194" t="s">
        <v>8</v>
      </c>
      <c r="H88" s="200"/>
      <c r="I88" s="195" t="s">
        <v>8</v>
      </c>
      <c r="J88" s="194" t="s">
        <v>8</v>
      </c>
      <c r="K88" s="364" t="e">
        <f>'Запит 2-12 '!#REF!+'Запит 2-12 '!#REF!+'Запит 2-12 '!#REF!</f>
        <v>#REF!</v>
      </c>
      <c r="L88" s="362" t="e">
        <f>'Запит 2-12 '!#REF!</f>
        <v>#REF!</v>
      </c>
      <c r="M88" s="2" t="e">
        <f t="shared" si="11"/>
        <v>#REF!</v>
      </c>
    </row>
    <row r="89" spans="1:13" x14ac:dyDescent="0.25">
      <c r="A89" s="374" t="e">
        <f>'Запит 2-12 '!#REF!</f>
        <v>#REF!</v>
      </c>
      <c r="B89" s="365" t="e">
        <f>'Запит 2-12 '!#REF!</f>
        <v>#REF!</v>
      </c>
      <c r="C89" s="196" t="s">
        <v>8</v>
      </c>
      <c r="D89" s="197" t="s">
        <v>8</v>
      </c>
      <c r="E89" s="206"/>
      <c r="F89" s="196" t="s">
        <v>8</v>
      </c>
      <c r="G89" s="197" t="s">
        <v>8</v>
      </c>
      <c r="H89" s="206"/>
      <c r="I89" s="196" t="s">
        <v>8</v>
      </c>
      <c r="J89" s="197" t="s">
        <v>8</v>
      </c>
      <c r="K89" s="366" t="e">
        <f>'Запит 2-12 '!#REF!+'Запит 2-12 '!#REF!+'Запит 2-12 '!#REF!</f>
        <v>#REF!</v>
      </c>
      <c r="L89" s="367" t="e">
        <f>'Запит 2-12 '!#REF!</f>
        <v>#REF!</v>
      </c>
      <c r="M89" s="2" t="e">
        <f t="shared" si="11"/>
        <v>#REF!</v>
      </c>
    </row>
    <row r="90" spans="1:13" x14ac:dyDescent="0.25">
      <c r="A90" s="242" t="e">
        <f>'Запит 2-12 '!#REF!</f>
        <v>#REF!</v>
      </c>
      <c r="B90" s="359" t="e">
        <f>'Запит 2-12 '!#REF!</f>
        <v>#REF!</v>
      </c>
      <c r="C90" s="230">
        <f t="shared" ref="C90:K90" si="13">SUM(C91:C96)</f>
        <v>0</v>
      </c>
      <c r="D90" s="231">
        <f t="shared" si="13"/>
        <v>0</v>
      </c>
      <c r="E90" s="232">
        <f t="shared" si="13"/>
        <v>0</v>
      </c>
      <c r="F90" s="230">
        <f t="shared" si="13"/>
        <v>0</v>
      </c>
      <c r="G90" s="231">
        <f t="shared" si="13"/>
        <v>0</v>
      </c>
      <c r="H90" s="232">
        <f t="shared" si="13"/>
        <v>0</v>
      </c>
      <c r="I90" s="230" t="e">
        <f t="shared" si="13"/>
        <v>#REF!</v>
      </c>
      <c r="J90" s="231" t="e">
        <f t="shared" si="13"/>
        <v>#REF!</v>
      </c>
      <c r="K90" s="232" t="e">
        <f t="shared" si="13"/>
        <v>#REF!</v>
      </c>
      <c r="L90" s="360" t="e">
        <f>'Запит 2-12 '!#REF!</f>
        <v>#REF!</v>
      </c>
      <c r="M90" s="2" t="e">
        <f t="shared" si="11"/>
        <v>#REF!</v>
      </c>
    </row>
    <row r="91" spans="1:13" x14ac:dyDescent="0.25">
      <c r="A91" s="49" t="e">
        <f>'Запит 2-12 '!#REF!</f>
        <v>#REF!</v>
      </c>
      <c r="B91" s="193" t="s">
        <v>137</v>
      </c>
      <c r="C91" s="198"/>
      <c r="D91" s="194" t="s">
        <v>8</v>
      </c>
      <c r="E91" s="98">
        <f>SUM(C91:D91)</f>
        <v>0</v>
      </c>
      <c r="F91" s="198"/>
      <c r="G91" s="194" t="s">
        <v>8</v>
      </c>
      <c r="H91" s="98">
        <f>SUM(F91:G91)</f>
        <v>0</v>
      </c>
      <c r="I91" s="361" t="e">
        <f>'Запит 2-12 '!#REF!+'Запит 2-12 '!#REF!+'Запит 2-12 '!#REF!</f>
        <v>#REF!</v>
      </c>
      <c r="J91" s="194" t="s">
        <v>8</v>
      </c>
      <c r="K91" s="98" t="e">
        <f>SUM(I91:J91)</f>
        <v>#REF!</v>
      </c>
      <c r="L91" s="362" t="e">
        <f>'Запит 2-12 '!#REF!</f>
        <v>#REF!</v>
      </c>
      <c r="M91" s="2" t="e">
        <f t="shared" si="11"/>
        <v>#REF!</v>
      </c>
    </row>
    <row r="92" spans="1:13" x14ac:dyDescent="0.25">
      <c r="A92" s="49" t="e">
        <f>'Запит 2-12 '!#REF!</f>
        <v>#REF!</v>
      </c>
      <c r="B92" s="193" t="s">
        <v>32</v>
      </c>
      <c r="C92" s="195" t="s">
        <v>8</v>
      </c>
      <c r="D92" s="199"/>
      <c r="E92" s="98">
        <f>SUM(C92:D92)</f>
        <v>0</v>
      </c>
      <c r="F92" s="195" t="s">
        <v>8</v>
      </c>
      <c r="G92" s="199"/>
      <c r="H92" s="98">
        <f>SUM(F92:G92)</f>
        <v>0</v>
      </c>
      <c r="I92" s="195" t="s">
        <v>8</v>
      </c>
      <c r="J92" s="363" t="e">
        <f>'Запит 2-12 '!#REF!+'Запит 2-12 '!#REF!+'Запит 2-12 '!#REF!</f>
        <v>#REF!</v>
      </c>
      <c r="K92" s="98" t="e">
        <f>SUM(I92:J92)</f>
        <v>#REF!</v>
      </c>
      <c r="L92" s="362" t="e">
        <f>'Запит 2-12 '!#REF!</f>
        <v>#REF!</v>
      </c>
      <c r="M92" s="2" t="e">
        <f t="shared" si="11"/>
        <v>#REF!</v>
      </c>
    </row>
    <row r="93" spans="1:13" x14ac:dyDescent="0.25">
      <c r="A93" s="49" t="e">
        <f>'Запит 2-12 '!#REF!</f>
        <v>#REF!</v>
      </c>
      <c r="B93" s="193" t="s">
        <v>20</v>
      </c>
      <c r="C93" s="195" t="s">
        <v>8</v>
      </c>
      <c r="D93" s="199"/>
      <c r="E93" s="98">
        <f>SUM(C93:D93)</f>
        <v>0</v>
      </c>
      <c r="F93" s="195" t="s">
        <v>8</v>
      </c>
      <c r="G93" s="199"/>
      <c r="H93" s="98">
        <f>SUM(F93:G93)</f>
        <v>0</v>
      </c>
      <c r="I93" s="195" t="s">
        <v>8</v>
      </c>
      <c r="J93" s="363" t="e">
        <f>'Запит 2-12 '!#REF!+'Запит 2-12 '!#REF!+'Запит 2-12 '!#REF!</f>
        <v>#REF!</v>
      </c>
      <c r="K93" s="98" t="e">
        <f>SUM(I93:J93)</f>
        <v>#REF!</v>
      </c>
      <c r="L93" s="362" t="e">
        <f>'Запит 2-12 '!#REF!</f>
        <v>#REF!</v>
      </c>
      <c r="M93" s="2" t="e">
        <f t="shared" si="11"/>
        <v>#REF!</v>
      </c>
    </row>
    <row r="94" spans="1:13" x14ac:dyDescent="0.25">
      <c r="A94" s="49" t="e">
        <f>'Запит 2-12 '!#REF!</f>
        <v>#REF!</v>
      </c>
      <c r="B94" s="193" t="s">
        <v>21</v>
      </c>
      <c r="C94" s="195" t="s">
        <v>8</v>
      </c>
      <c r="D94" s="199"/>
      <c r="E94" s="98">
        <f>SUM(C94:D94)</f>
        <v>0</v>
      </c>
      <c r="F94" s="195" t="s">
        <v>8</v>
      </c>
      <c r="G94" s="199"/>
      <c r="H94" s="98">
        <f>SUM(F94:G94)</f>
        <v>0</v>
      </c>
      <c r="I94" s="195" t="s">
        <v>8</v>
      </c>
      <c r="J94" s="363" t="e">
        <f>'Запит 2-12 '!#REF!+'Запит 2-12 '!#REF!+'Запит 2-12 '!#REF!</f>
        <v>#REF!</v>
      </c>
      <c r="K94" s="98" t="e">
        <f>SUM(I94:J94)</f>
        <v>#REF!</v>
      </c>
      <c r="L94" s="362" t="e">
        <f>'Запит 2-12 '!#REF!</f>
        <v>#REF!</v>
      </c>
      <c r="M94" s="2" t="e">
        <f t="shared" si="11"/>
        <v>#REF!</v>
      </c>
    </row>
    <row r="95" spans="1:13" x14ac:dyDescent="0.25">
      <c r="A95" s="49" t="e">
        <f>'Запит 2-12 '!#REF!</f>
        <v>#REF!</v>
      </c>
      <c r="B95" s="193" t="s">
        <v>22</v>
      </c>
      <c r="C95" s="195" t="s">
        <v>8</v>
      </c>
      <c r="D95" s="199"/>
      <c r="E95" s="98">
        <f>SUM(C95:D95)</f>
        <v>0</v>
      </c>
      <c r="F95" s="195" t="s">
        <v>8</v>
      </c>
      <c r="G95" s="199"/>
      <c r="H95" s="98">
        <f>SUM(F95:G95)</f>
        <v>0</v>
      </c>
      <c r="I95" s="195" t="s">
        <v>8</v>
      </c>
      <c r="J95" s="363" t="e">
        <f>'Запит 2-12 '!#REF!+'Запит 2-12 '!#REF!+'Запит 2-12 '!#REF!</f>
        <v>#REF!</v>
      </c>
      <c r="K95" s="98" t="e">
        <f>SUM(I95:J95)</f>
        <v>#REF!</v>
      </c>
      <c r="L95" s="362" t="e">
        <f>'Запит 2-12 '!#REF!</f>
        <v>#REF!</v>
      </c>
      <c r="M95" s="2" t="e">
        <f t="shared" si="11"/>
        <v>#REF!</v>
      </c>
    </row>
    <row r="96" spans="1:13" ht="25.5" x14ac:dyDescent="0.25">
      <c r="A96" s="49" t="e">
        <f>'Запит 2-12 '!#REF!</f>
        <v>#REF!</v>
      </c>
      <c r="B96" s="193" t="s">
        <v>23</v>
      </c>
      <c r="C96" s="195" t="s">
        <v>8</v>
      </c>
      <c r="D96" s="194" t="s">
        <v>8</v>
      </c>
      <c r="E96" s="98">
        <f>SUM(E97:E99)</f>
        <v>0</v>
      </c>
      <c r="F96" s="195" t="s">
        <v>8</v>
      </c>
      <c r="G96" s="194" t="s">
        <v>8</v>
      </c>
      <c r="H96" s="98">
        <f>SUM(H97:H99)</f>
        <v>0</v>
      </c>
      <c r="I96" s="195" t="s">
        <v>8</v>
      </c>
      <c r="J96" s="194" t="s">
        <v>8</v>
      </c>
      <c r="K96" s="98" t="e">
        <f>SUM(K97:K99)</f>
        <v>#REF!</v>
      </c>
      <c r="L96" s="362" t="e">
        <f>'Запит 2-12 '!#REF!</f>
        <v>#REF!</v>
      </c>
      <c r="M96" s="2" t="e">
        <f t="shared" si="11"/>
        <v>#REF!</v>
      </c>
    </row>
    <row r="97" spans="1:13" x14ac:dyDescent="0.25">
      <c r="A97" s="49" t="e">
        <f>'Запит 2-12 '!#REF!</f>
        <v>#REF!</v>
      </c>
      <c r="B97" s="48" t="e">
        <f>'Запит 2-12 '!#REF!</f>
        <v>#REF!</v>
      </c>
      <c r="C97" s="195" t="s">
        <v>8</v>
      </c>
      <c r="D97" s="194" t="s">
        <v>8</v>
      </c>
      <c r="E97" s="200"/>
      <c r="F97" s="195" t="s">
        <v>8</v>
      </c>
      <c r="G97" s="194" t="s">
        <v>8</v>
      </c>
      <c r="H97" s="200"/>
      <c r="I97" s="195" t="s">
        <v>8</v>
      </c>
      <c r="J97" s="194" t="s">
        <v>8</v>
      </c>
      <c r="K97" s="364" t="e">
        <f>'Запит 2-12 '!#REF!+'Запит 2-12 '!#REF!+'Запит 2-12 '!#REF!</f>
        <v>#REF!</v>
      </c>
      <c r="L97" s="362" t="e">
        <f>'Запит 2-12 '!#REF!</f>
        <v>#REF!</v>
      </c>
      <c r="M97" s="2" t="e">
        <f t="shared" si="11"/>
        <v>#REF!</v>
      </c>
    </row>
    <row r="98" spans="1:13" x14ac:dyDescent="0.25">
      <c r="A98" s="49" t="e">
        <f>'Запит 2-12 '!#REF!</f>
        <v>#REF!</v>
      </c>
      <c r="B98" s="48" t="e">
        <f>'Запит 2-12 '!#REF!</f>
        <v>#REF!</v>
      </c>
      <c r="C98" s="195" t="s">
        <v>8</v>
      </c>
      <c r="D98" s="194" t="s">
        <v>8</v>
      </c>
      <c r="E98" s="200"/>
      <c r="F98" s="195" t="s">
        <v>8</v>
      </c>
      <c r="G98" s="194" t="s">
        <v>8</v>
      </c>
      <c r="H98" s="200"/>
      <c r="I98" s="195" t="s">
        <v>8</v>
      </c>
      <c r="J98" s="194" t="s">
        <v>8</v>
      </c>
      <c r="K98" s="364" t="e">
        <f>'Запит 2-12 '!#REF!+'Запит 2-12 '!#REF!+'Запит 2-12 '!#REF!</f>
        <v>#REF!</v>
      </c>
      <c r="L98" s="362" t="e">
        <f>'Запит 2-12 '!#REF!</f>
        <v>#REF!</v>
      </c>
      <c r="M98" s="2" t="e">
        <f t="shared" si="11"/>
        <v>#REF!</v>
      </c>
    </row>
    <row r="99" spans="1:13" x14ac:dyDescent="0.25">
      <c r="A99" s="374" t="e">
        <f>'Запит 2-12 '!#REF!</f>
        <v>#REF!</v>
      </c>
      <c r="B99" s="365" t="e">
        <f>'Запит 2-12 '!#REF!</f>
        <v>#REF!</v>
      </c>
      <c r="C99" s="196" t="s">
        <v>8</v>
      </c>
      <c r="D99" s="197" t="s">
        <v>8</v>
      </c>
      <c r="E99" s="206"/>
      <c r="F99" s="196" t="s">
        <v>8</v>
      </c>
      <c r="G99" s="197" t="s">
        <v>8</v>
      </c>
      <c r="H99" s="206"/>
      <c r="I99" s="196" t="s">
        <v>8</v>
      </c>
      <c r="J99" s="197" t="s">
        <v>8</v>
      </c>
      <c r="K99" s="366" t="e">
        <f>'Запит 2-12 '!#REF!+'Запит 2-12 '!#REF!+'Запит 2-12 '!#REF!</f>
        <v>#REF!</v>
      </c>
      <c r="L99" s="367" t="e">
        <f>'Запит 2-12 '!#REF!</f>
        <v>#REF!</v>
      </c>
      <c r="M99" s="2" t="e">
        <f t="shared" si="11"/>
        <v>#REF!</v>
      </c>
    </row>
    <row r="100" spans="1:13" ht="15" customHeight="1" x14ac:dyDescent="0.25">
      <c r="A100" s="782" t="s">
        <v>24</v>
      </c>
      <c r="B100" s="783"/>
      <c r="C100" s="202">
        <f t="shared" ref="C100:K100" si="14">C70+C80+C90</f>
        <v>0</v>
      </c>
      <c r="D100" s="203">
        <f t="shared" si="14"/>
        <v>0</v>
      </c>
      <c r="E100" s="204">
        <f t="shared" si="14"/>
        <v>0</v>
      </c>
      <c r="F100" s="202">
        <f t="shared" si="14"/>
        <v>0</v>
      </c>
      <c r="G100" s="203">
        <f t="shared" si="14"/>
        <v>0</v>
      </c>
      <c r="H100" s="204">
        <f t="shared" si="14"/>
        <v>0</v>
      </c>
      <c r="I100" s="202" t="e">
        <f t="shared" si="14"/>
        <v>#REF!</v>
      </c>
      <c r="J100" s="203" t="e">
        <f t="shared" si="14"/>
        <v>#REF!</v>
      </c>
      <c r="K100" s="204" t="e">
        <f t="shared" si="14"/>
        <v>#REF!</v>
      </c>
      <c r="L100" s="205" t="s">
        <v>30</v>
      </c>
      <c r="M100" s="2" t="e">
        <f t="shared" si="11"/>
        <v>#REF!</v>
      </c>
    </row>
    <row r="101" spans="1:13" x14ac:dyDescent="0.25">
      <c r="A101" s="779" t="e">
        <f>'Запит  2-7'!#REF!</f>
        <v>#REF!</v>
      </c>
      <c r="B101" s="780"/>
      <c r="C101" s="780"/>
      <c r="D101" s="780"/>
      <c r="E101" s="780"/>
      <c r="F101" s="780"/>
      <c r="G101" s="780"/>
      <c r="H101" s="780"/>
      <c r="I101" s="780"/>
      <c r="J101" s="780"/>
      <c r="K101" s="780"/>
      <c r="L101" s="781"/>
      <c r="M101" s="2" t="e">
        <f>M102</f>
        <v>#REF!</v>
      </c>
    </row>
    <row r="102" spans="1:13" x14ac:dyDescent="0.25">
      <c r="A102" s="242" t="e">
        <f>'Запит 2-12 '!#REF!</f>
        <v>#REF!</v>
      </c>
      <c r="B102" s="359" t="e">
        <f>'Запит 2-12 '!#REF!</f>
        <v>#REF!</v>
      </c>
      <c r="C102" s="230">
        <f t="shared" ref="C102:K102" si="15">SUM(C103:C108)</f>
        <v>0</v>
      </c>
      <c r="D102" s="231">
        <f t="shared" si="15"/>
        <v>0</v>
      </c>
      <c r="E102" s="232">
        <f t="shared" si="15"/>
        <v>0</v>
      </c>
      <c r="F102" s="230">
        <f t="shared" si="15"/>
        <v>0</v>
      </c>
      <c r="G102" s="231">
        <f t="shared" si="15"/>
        <v>0</v>
      </c>
      <c r="H102" s="232">
        <f t="shared" si="15"/>
        <v>0</v>
      </c>
      <c r="I102" s="230" t="e">
        <f t="shared" si="15"/>
        <v>#REF!</v>
      </c>
      <c r="J102" s="231" t="e">
        <f t="shared" si="15"/>
        <v>#REF!</v>
      </c>
      <c r="K102" s="232" t="e">
        <f t="shared" si="15"/>
        <v>#REF!</v>
      </c>
      <c r="L102" s="360" t="e">
        <f>'Запит 2-12 '!#REF!</f>
        <v>#REF!</v>
      </c>
      <c r="M102" s="2" t="e">
        <f>IF(SUM(C102:K102)&lt;&gt;0,"Для друку","")</f>
        <v>#REF!</v>
      </c>
    </row>
    <row r="103" spans="1:13" x14ac:dyDescent="0.25">
      <c r="A103" s="49" t="e">
        <f>'Запит 2-12 '!#REF!</f>
        <v>#REF!</v>
      </c>
      <c r="B103" s="193" t="s">
        <v>137</v>
      </c>
      <c r="C103" s="198"/>
      <c r="D103" s="194" t="s">
        <v>8</v>
      </c>
      <c r="E103" s="98">
        <f>SUM(C103:D103)</f>
        <v>0</v>
      </c>
      <c r="F103" s="198"/>
      <c r="G103" s="194" t="s">
        <v>8</v>
      </c>
      <c r="H103" s="98">
        <f>SUM(F103:G103)</f>
        <v>0</v>
      </c>
      <c r="I103" s="361" t="e">
        <f>'Запит 2-12 '!#REF!+'Запит 2-12 '!#REF!+'Запит 2-12 '!#REF!</f>
        <v>#REF!</v>
      </c>
      <c r="J103" s="194" t="s">
        <v>8</v>
      </c>
      <c r="K103" s="98" t="e">
        <f>SUM(I103:J103)</f>
        <v>#REF!</v>
      </c>
      <c r="L103" s="362" t="e">
        <f>'Запит 2-12 '!#REF!</f>
        <v>#REF!</v>
      </c>
      <c r="M103" s="2" t="e">
        <f>IF(SUM(C103:K103)&lt;&gt;0,"Для друку","")</f>
        <v>#REF!</v>
      </c>
    </row>
    <row r="104" spans="1:13" x14ac:dyDescent="0.25">
      <c r="A104" s="49" t="e">
        <f>'Запит 2-12 '!#REF!</f>
        <v>#REF!</v>
      </c>
      <c r="B104" s="193" t="s">
        <v>32</v>
      </c>
      <c r="C104" s="195" t="s">
        <v>8</v>
      </c>
      <c r="D104" s="199"/>
      <c r="E104" s="98">
        <f>SUM(C104:D104)</f>
        <v>0</v>
      </c>
      <c r="F104" s="195" t="s">
        <v>8</v>
      </c>
      <c r="G104" s="199"/>
      <c r="H104" s="98">
        <f>SUM(F104:G104)</f>
        <v>0</v>
      </c>
      <c r="I104" s="195" t="s">
        <v>8</v>
      </c>
      <c r="J104" s="363" t="e">
        <f>'Запит 2-12 '!#REF!+'Запит 2-12 '!#REF!+'Запит 2-12 '!#REF!</f>
        <v>#REF!</v>
      </c>
      <c r="K104" s="98" t="e">
        <f>SUM(I104:J104)</f>
        <v>#REF!</v>
      </c>
      <c r="L104" s="362" t="e">
        <f>'Запит 2-12 '!#REF!</f>
        <v>#REF!</v>
      </c>
      <c r="M104" s="2" t="e">
        <f>IF(SUM(C104:K104)&lt;&gt;0,"Для друку","")</f>
        <v>#REF!</v>
      </c>
    </row>
    <row r="105" spans="1:13" x14ac:dyDescent="0.25">
      <c r="A105" s="49" t="e">
        <f>'Запит 2-12 '!#REF!</f>
        <v>#REF!</v>
      </c>
      <c r="B105" s="193" t="s">
        <v>20</v>
      </c>
      <c r="C105" s="195" t="s">
        <v>8</v>
      </c>
      <c r="D105" s="199"/>
      <c r="E105" s="98">
        <f>SUM(C105:D105)</f>
        <v>0</v>
      </c>
      <c r="F105" s="195" t="s">
        <v>8</v>
      </c>
      <c r="G105" s="199"/>
      <c r="H105" s="98">
        <f>SUM(F105:G105)</f>
        <v>0</v>
      </c>
      <c r="I105" s="195" t="s">
        <v>8</v>
      </c>
      <c r="J105" s="363" t="e">
        <f>'Запит 2-12 '!#REF!+'Запит 2-12 '!#REF!+'Запит 2-12 '!#REF!</f>
        <v>#REF!</v>
      </c>
      <c r="K105" s="98" t="e">
        <f>SUM(I105:J105)</f>
        <v>#REF!</v>
      </c>
      <c r="L105" s="362" t="e">
        <f>'Запит 2-12 '!#REF!</f>
        <v>#REF!</v>
      </c>
      <c r="M105" s="2" t="e">
        <f t="shared" ref="M105:M132" si="16">IF(SUM(C105:K105)&lt;&gt;0,"Для друку","")</f>
        <v>#REF!</v>
      </c>
    </row>
    <row r="106" spans="1:13" x14ac:dyDescent="0.25">
      <c r="A106" s="49" t="e">
        <f>'Запит 2-12 '!#REF!</f>
        <v>#REF!</v>
      </c>
      <c r="B106" s="193" t="s">
        <v>21</v>
      </c>
      <c r="C106" s="195" t="s">
        <v>8</v>
      </c>
      <c r="D106" s="199"/>
      <c r="E106" s="98">
        <f>SUM(C106:D106)</f>
        <v>0</v>
      </c>
      <c r="F106" s="195" t="s">
        <v>8</v>
      </c>
      <c r="G106" s="199"/>
      <c r="H106" s="98">
        <f>SUM(F106:G106)</f>
        <v>0</v>
      </c>
      <c r="I106" s="195" t="s">
        <v>8</v>
      </c>
      <c r="J106" s="363" t="e">
        <f>'Запит 2-12 '!#REF!+'Запит 2-12 '!#REF!+'Запит 2-12 '!#REF!</f>
        <v>#REF!</v>
      </c>
      <c r="K106" s="98" t="e">
        <f>SUM(I106:J106)</f>
        <v>#REF!</v>
      </c>
      <c r="L106" s="362" t="e">
        <f>'Запит 2-12 '!#REF!</f>
        <v>#REF!</v>
      </c>
      <c r="M106" s="2" t="e">
        <f t="shared" si="16"/>
        <v>#REF!</v>
      </c>
    </row>
    <row r="107" spans="1:13" x14ac:dyDescent="0.25">
      <c r="A107" s="49" t="e">
        <f>'Запит 2-12 '!#REF!</f>
        <v>#REF!</v>
      </c>
      <c r="B107" s="193" t="s">
        <v>22</v>
      </c>
      <c r="C107" s="195" t="s">
        <v>8</v>
      </c>
      <c r="D107" s="199"/>
      <c r="E107" s="98">
        <f>SUM(C107:D107)</f>
        <v>0</v>
      </c>
      <c r="F107" s="195" t="s">
        <v>8</v>
      </c>
      <c r="G107" s="199"/>
      <c r="H107" s="98">
        <f>SUM(F107:G107)</f>
        <v>0</v>
      </c>
      <c r="I107" s="195" t="s">
        <v>8</v>
      </c>
      <c r="J107" s="363" t="e">
        <f>'Запит 2-12 '!#REF!+'Запит 2-12 '!#REF!+'Запит 2-12 '!#REF!</f>
        <v>#REF!</v>
      </c>
      <c r="K107" s="98" t="e">
        <f>SUM(I107:J107)</f>
        <v>#REF!</v>
      </c>
      <c r="L107" s="362" t="e">
        <f>'Запит 2-12 '!#REF!</f>
        <v>#REF!</v>
      </c>
      <c r="M107" s="2" t="e">
        <f t="shared" si="16"/>
        <v>#REF!</v>
      </c>
    </row>
    <row r="108" spans="1:13" ht="25.5" x14ac:dyDescent="0.25">
      <c r="A108" s="49" t="e">
        <f>'Запит 2-12 '!#REF!</f>
        <v>#REF!</v>
      </c>
      <c r="B108" s="193" t="s">
        <v>23</v>
      </c>
      <c r="C108" s="195" t="s">
        <v>8</v>
      </c>
      <c r="D108" s="194" t="s">
        <v>8</v>
      </c>
      <c r="E108" s="98">
        <f>SUM(E109:E111)</f>
        <v>0</v>
      </c>
      <c r="F108" s="195" t="s">
        <v>8</v>
      </c>
      <c r="G108" s="194" t="s">
        <v>8</v>
      </c>
      <c r="H108" s="98">
        <f>SUM(H109:H111)</f>
        <v>0</v>
      </c>
      <c r="I108" s="195" t="s">
        <v>8</v>
      </c>
      <c r="J108" s="194" t="s">
        <v>8</v>
      </c>
      <c r="K108" s="98" t="e">
        <f>SUM(K109:K111)</f>
        <v>#REF!</v>
      </c>
      <c r="L108" s="362" t="e">
        <f>'Запит 2-12 '!#REF!</f>
        <v>#REF!</v>
      </c>
      <c r="M108" s="2" t="e">
        <f t="shared" si="16"/>
        <v>#REF!</v>
      </c>
    </row>
    <row r="109" spans="1:13" x14ac:dyDescent="0.25">
      <c r="A109" s="49" t="e">
        <f>'Запит 2-12 '!#REF!</f>
        <v>#REF!</v>
      </c>
      <c r="B109" s="48" t="e">
        <f>'Запит 2-12 '!#REF!</f>
        <v>#REF!</v>
      </c>
      <c r="C109" s="195" t="s">
        <v>8</v>
      </c>
      <c r="D109" s="194" t="s">
        <v>8</v>
      </c>
      <c r="E109" s="200"/>
      <c r="F109" s="195" t="s">
        <v>8</v>
      </c>
      <c r="G109" s="194" t="s">
        <v>8</v>
      </c>
      <c r="H109" s="200"/>
      <c r="I109" s="195" t="s">
        <v>8</v>
      </c>
      <c r="J109" s="194" t="s">
        <v>8</v>
      </c>
      <c r="K109" s="364" t="e">
        <f>'Запит 2-12 '!#REF!+'Запит 2-12 '!#REF!+'Запит 2-12 '!#REF!</f>
        <v>#REF!</v>
      </c>
      <c r="L109" s="362" t="e">
        <f>'Запит 2-12 '!#REF!</f>
        <v>#REF!</v>
      </c>
      <c r="M109" s="2" t="e">
        <f t="shared" si="16"/>
        <v>#REF!</v>
      </c>
    </row>
    <row r="110" spans="1:13" x14ac:dyDescent="0.25">
      <c r="A110" s="49" t="e">
        <f>'Запит 2-12 '!#REF!</f>
        <v>#REF!</v>
      </c>
      <c r="B110" s="48" t="e">
        <f>'Запит 2-12 '!#REF!</f>
        <v>#REF!</v>
      </c>
      <c r="C110" s="195" t="s">
        <v>8</v>
      </c>
      <c r="D110" s="194" t="s">
        <v>8</v>
      </c>
      <c r="E110" s="200"/>
      <c r="F110" s="195" t="s">
        <v>8</v>
      </c>
      <c r="G110" s="194" t="s">
        <v>8</v>
      </c>
      <c r="H110" s="200"/>
      <c r="I110" s="195" t="s">
        <v>8</v>
      </c>
      <c r="J110" s="194" t="s">
        <v>8</v>
      </c>
      <c r="K110" s="364" t="e">
        <f>'Запит 2-12 '!#REF!+'Запит 2-12 '!#REF!+'Запит 2-12 '!#REF!</f>
        <v>#REF!</v>
      </c>
      <c r="L110" s="362" t="e">
        <f>'Запит 2-12 '!#REF!</f>
        <v>#REF!</v>
      </c>
      <c r="M110" s="2" t="e">
        <f t="shared" si="16"/>
        <v>#REF!</v>
      </c>
    </row>
    <row r="111" spans="1:13" x14ac:dyDescent="0.25">
      <c r="A111" s="374" t="e">
        <f>'Запит 2-12 '!#REF!</f>
        <v>#REF!</v>
      </c>
      <c r="B111" s="365" t="e">
        <f>'Запит 2-12 '!#REF!</f>
        <v>#REF!</v>
      </c>
      <c r="C111" s="196" t="s">
        <v>8</v>
      </c>
      <c r="D111" s="197" t="s">
        <v>8</v>
      </c>
      <c r="E111" s="206"/>
      <c r="F111" s="196" t="s">
        <v>8</v>
      </c>
      <c r="G111" s="197" t="s">
        <v>8</v>
      </c>
      <c r="H111" s="206"/>
      <c r="I111" s="196" t="s">
        <v>8</v>
      </c>
      <c r="J111" s="197" t="s">
        <v>8</v>
      </c>
      <c r="K111" s="366" t="e">
        <f>'Запит 2-12 '!#REF!+'Запит 2-12 '!#REF!+'Запит 2-12 '!#REF!</f>
        <v>#REF!</v>
      </c>
      <c r="L111" s="367" t="e">
        <f>'Запит 2-12 '!#REF!</f>
        <v>#REF!</v>
      </c>
      <c r="M111" s="2" t="e">
        <f t="shared" si="16"/>
        <v>#REF!</v>
      </c>
    </row>
    <row r="112" spans="1:13" x14ac:dyDescent="0.25">
      <c r="A112" s="242" t="e">
        <f>'Запит 2-12 '!#REF!</f>
        <v>#REF!</v>
      </c>
      <c r="B112" s="359" t="e">
        <f>'Запит 2-12 '!#REF!</f>
        <v>#REF!</v>
      </c>
      <c r="C112" s="230">
        <f t="shared" ref="C112:K112" si="17">SUM(C113:C118)</f>
        <v>0</v>
      </c>
      <c r="D112" s="231">
        <f t="shared" si="17"/>
        <v>0</v>
      </c>
      <c r="E112" s="232">
        <f t="shared" si="17"/>
        <v>0</v>
      </c>
      <c r="F112" s="230">
        <f t="shared" si="17"/>
        <v>0</v>
      </c>
      <c r="G112" s="231">
        <f t="shared" si="17"/>
        <v>0</v>
      </c>
      <c r="H112" s="232">
        <f t="shared" si="17"/>
        <v>0</v>
      </c>
      <c r="I112" s="230" t="e">
        <f t="shared" si="17"/>
        <v>#REF!</v>
      </c>
      <c r="J112" s="231" t="e">
        <f t="shared" si="17"/>
        <v>#REF!</v>
      </c>
      <c r="K112" s="232" t="e">
        <f t="shared" si="17"/>
        <v>#REF!</v>
      </c>
      <c r="L112" s="360" t="e">
        <f>'Запит 2-12 '!#REF!</f>
        <v>#REF!</v>
      </c>
      <c r="M112" s="2" t="e">
        <f t="shared" si="16"/>
        <v>#REF!</v>
      </c>
    </row>
    <row r="113" spans="1:13" x14ac:dyDescent="0.25">
      <c r="A113" s="49" t="e">
        <f>'Запит 2-12 '!#REF!</f>
        <v>#REF!</v>
      </c>
      <c r="B113" s="193" t="s">
        <v>137</v>
      </c>
      <c r="C113" s="198"/>
      <c r="D113" s="194" t="s">
        <v>8</v>
      </c>
      <c r="E113" s="98">
        <f>SUM(C113:D113)</f>
        <v>0</v>
      </c>
      <c r="F113" s="198"/>
      <c r="G113" s="194" t="s">
        <v>8</v>
      </c>
      <c r="H113" s="98">
        <f>SUM(F113:G113)</f>
        <v>0</v>
      </c>
      <c r="I113" s="361" t="e">
        <f>'Запит 2-12 '!#REF!+'Запит 2-12 '!#REF!+'Запит 2-12 '!#REF!</f>
        <v>#REF!</v>
      </c>
      <c r="J113" s="194" t="s">
        <v>8</v>
      </c>
      <c r="K113" s="98" t="e">
        <f>SUM(I113:J113)</f>
        <v>#REF!</v>
      </c>
      <c r="L113" s="362" t="e">
        <f>'Запит 2-12 '!#REF!</f>
        <v>#REF!</v>
      </c>
      <c r="M113" s="2" t="e">
        <f t="shared" si="16"/>
        <v>#REF!</v>
      </c>
    </row>
    <row r="114" spans="1:13" x14ac:dyDescent="0.25">
      <c r="A114" s="49" t="e">
        <f>'Запит 2-12 '!#REF!</f>
        <v>#REF!</v>
      </c>
      <c r="B114" s="193" t="s">
        <v>32</v>
      </c>
      <c r="C114" s="195" t="s">
        <v>8</v>
      </c>
      <c r="D114" s="199"/>
      <c r="E114" s="98">
        <f>SUM(C114:D114)</f>
        <v>0</v>
      </c>
      <c r="F114" s="195" t="s">
        <v>8</v>
      </c>
      <c r="G114" s="199"/>
      <c r="H114" s="98">
        <f>SUM(F114:G114)</f>
        <v>0</v>
      </c>
      <c r="I114" s="195" t="s">
        <v>8</v>
      </c>
      <c r="J114" s="363" t="e">
        <f>'Запит 2-12 '!#REF!+'Запит 2-12 '!#REF!+'Запит 2-12 '!#REF!</f>
        <v>#REF!</v>
      </c>
      <c r="K114" s="98" t="e">
        <f>SUM(I114:J114)</f>
        <v>#REF!</v>
      </c>
      <c r="L114" s="362" t="e">
        <f>'Запит 2-12 '!#REF!</f>
        <v>#REF!</v>
      </c>
      <c r="M114" s="2" t="e">
        <f t="shared" si="16"/>
        <v>#REF!</v>
      </c>
    </row>
    <row r="115" spans="1:13" x14ac:dyDescent="0.25">
      <c r="A115" s="49" t="e">
        <f>'Запит 2-12 '!#REF!</f>
        <v>#REF!</v>
      </c>
      <c r="B115" s="193" t="s">
        <v>20</v>
      </c>
      <c r="C115" s="195" t="s">
        <v>8</v>
      </c>
      <c r="D115" s="199"/>
      <c r="E115" s="98">
        <f>SUM(C115:D115)</f>
        <v>0</v>
      </c>
      <c r="F115" s="195" t="s">
        <v>8</v>
      </c>
      <c r="G115" s="199"/>
      <c r="H115" s="98">
        <f>SUM(F115:G115)</f>
        <v>0</v>
      </c>
      <c r="I115" s="195" t="s">
        <v>8</v>
      </c>
      <c r="J115" s="363" t="e">
        <f>'Запит 2-12 '!#REF!+'Запит 2-12 '!#REF!+'Запит 2-12 '!#REF!</f>
        <v>#REF!</v>
      </c>
      <c r="K115" s="98" t="e">
        <f>SUM(I115:J115)</f>
        <v>#REF!</v>
      </c>
      <c r="L115" s="362" t="e">
        <f>'Запит 2-12 '!#REF!</f>
        <v>#REF!</v>
      </c>
      <c r="M115" s="2" t="e">
        <f t="shared" si="16"/>
        <v>#REF!</v>
      </c>
    </row>
    <row r="116" spans="1:13" x14ac:dyDescent="0.25">
      <c r="A116" s="49" t="e">
        <f>'Запит 2-12 '!#REF!</f>
        <v>#REF!</v>
      </c>
      <c r="B116" s="193" t="s">
        <v>21</v>
      </c>
      <c r="C116" s="195" t="s">
        <v>8</v>
      </c>
      <c r="D116" s="199"/>
      <c r="E116" s="98">
        <f>SUM(C116:D116)</f>
        <v>0</v>
      </c>
      <c r="F116" s="195" t="s">
        <v>8</v>
      </c>
      <c r="G116" s="199"/>
      <c r="H116" s="98">
        <f>SUM(F116:G116)</f>
        <v>0</v>
      </c>
      <c r="I116" s="195" t="s">
        <v>8</v>
      </c>
      <c r="J116" s="363" t="e">
        <f>'Запит 2-12 '!#REF!+'Запит 2-12 '!#REF!+'Запит 2-12 '!#REF!</f>
        <v>#REF!</v>
      </c>
      <c r="K116" s="98" t="e">
        <f>SUM(I116:J116)</f>
        <v>#REF!</v>
      </c>
      <c r="L116" s="362" t="e">
        <f>'Запит 2-12 '!#REF!</f>
        <v>#REF!</v>
      </c>
      <c r="M116" s="2" t="e">
        <f t="shared" si="16"/>
        <v>#REF!</v>
      </c>
    </row>
    <row r="117" spans="1:13" x14ac:dyDescent="0.25">
      <c r="A117" s="49" t="e">
        <f>'Запит 2-12 '!#REF!</f>
        <v>#REF!</v>
      </c>
      <c r="B117" s="193" t="s">
        <v>22</v>
      </c>
      <c r="C117" s="195" t="s">
        <v>8</v>
      </c>
      <c r="D117" s="199"/>
      <c r="E117" s="98">
        <f>SUM(C117:D117)</f>
        <v>0</v>
      </c>
      <c r="F117" s="195" t="s">
        <v>8</v>
      </c>
      <c r="G117" s="199"/>
      <c r="H117" s="98">
        <f>SUM(F117:G117)</f>
        <v>0</v>
      </c>
      <c r="I117" s="195" t="s">
        <v>8</v>
      </c>
      <c r="J117" s="363" t="e">
        <f>'Запит 2-12 '!#REF!+'Запит 2-12 '!#REF!+'Запит 2-12 '!#REF!</f>
        <v>#REF!</v>
      </c>
      <c r="K117" s="98" t="e">
        <f>SUM(I117:J117)</f>
        <v>#REF!</v>
      </c>
      <c r="L117" s="362" t="e">
        <f>'Запит 2-12 '!#REF!</f>
        <v>#REF!</v>
      </c>
      <c r="M117" s="2" t="e">
        <f t="shared" si="16"/>
        <v>#REF!</v>
      </c>
    </row>
    <row r="118" spans="1:13" ht="25.5" x14ac:dyDescent="0.25">
      <c r="A118" s="49" t="e">
        <f>'Запит 2-12 '!#REF!</f>
        <v>#REF!</v>
      </c>
      <c r="B118" s="193" t="s">
        <v>23</v>
      </c>
      <c r="C118" s="195" t="s">
        <v>8</v>
      </c>
      <c r="D118" s="194" t="s">
        <v>8</v>
      </c>
      <c r="E118" s="98">
        <f>SUM(E119:E121)</f>
        <v>0</v>
      </c>
      <c r="F118" s="195" t="s">
        <v>8</v>
      </c>
      <c r="G118" s="194" t="s">
        <v>8</v>
      </c>
      <c r="H118" s="98">
        <f>SUM(H119:H121)</f>
        <v>0</v>
      </c>
      <c r="I118" s="195" t="s">
        <v>8</v>
      </c>
      <c r="J118" s="194" t="s">
        <v>8</v>
      </c>
      <c r="K118" s="98" t="e">
        <f>SUM(K119:K121)</f>
        <v>#REF!</v>
      </c>
      <c r="L118" s="362" t="e">
        <f>'Запит 2-12 '!#REF!</f>
        <v>#REF!</v>
      </c>
      <c r="M118" s="2" t="e">
        <f t="shared" si="16"/>
        <v>#REF!</v>
      </c>
    </row>
    <row r="119" spans="1:13" x14ac:dyDescent="0.25">
      <c r="A119" s="49" t="e">
        <f>'Запит 2-12 '!#REF!</f>
        <v>#REF!</v>
      </c>
      <c r="B119" s="48" t="e">
        <f>'Запит 2-12 '!#REF!</f>
        <v>#REF!</v>
      </c>
      <c r="C119" s="195" t="s">
        <v>8</v>
      </c>
      <c r="D119" s="194" t="s">
        <v>8</v>
      </c>
      <c r="E119" s="200"/>
      <c r="F119" s="195" t="s">
        <v>8</v>
      </c>
      <c r="G119" s="194" t="s">
        <v>8</v>
      </c>
      <c r="H119" s="200"/>
      <c r="I119" s="195" t="s">
        <v>8</v>
      </c>
      <c r="J119" s="194" t="s">
        <v>8</v>
      </c>
      <c r="K119" s="364" t="e">
        <f>'Запит 2-12 '!#REF!+'Запит 2-12 '!#REF!+'Запит 2-12 '!#REF!</f>
        <v>#REF!</v>
      </c>
      <c r="L119" s="362" t="e">
        <f>'Запит 2-12 '!#REF!</f>
        <v>#REF!</v>
      </c>
      <c r="M119" s="2" t="e">
        <f t="shared" si="16"/>
        <v>#REF!</v>
      </c>
    </row>
    <row r="120" spans="1:13" x14ac:dyDescent="0.25">
      <c r="A120" s="49" t="e">
        <f>'Запит 2-12 '!#REF!</f>
        <v>#REF!</v>
      </c>
      <c r="B120" s="48" t="e">
        <f>'Запит 2-12 '!#REF!</f>
        <v>#REF!</v>
      </c>
      <c r="C120" s="195" t="s">
        <v>8</v>
      </c>
      <c r="D120" s="194" t="s">
        <v>8</v>
      </c>
      <c r="E120" s="200"/>
      <c r="F120" s="195" t="s">
        <v>8</v>
      </c>
      <c r="G120" s="194" t="s">
        <v>8</v>
      </c>
      <c r="H120" s="200"/>
      <c r="I120" s="195" t="s">
        <v>8</v>
      </c>
      <c r="J120" s="194" t="s">
        <v>8</v>
      </c>
      <c r="K120" s="364" t="e">
        <f>'Запит 2-12 '!#REF!+'Запит 2-12 '!#REF!+'Запит 2-12 '!#REF!</f>
        <v>#REF!</v>
      </c>
      <c r="L120" s="362" t="e">
        <f>'Запит 2-12 '!#REF!</f>
        <v>#REF!</v>
      </c>
      <c r="M120" s="2" t="e">
        <f t="shared" si="16"/>
        <v>#REF!</v>
      </c>
    </row>
    <row r="121" spans="1:13" x14ac:dyDescent="0.25">
      <c r="A121" s="374" t="e">
        <f>'Запит 2-12 '!#REF!</f>
        <v>#REF!</v>
      </c>
      <c r="B121" s="365" t="e">
        <f>'Запит 2-12 '!#REF!</f>
        <v>#REF!</v>
      </c>
      <c r="C121" s="196" t="s">
        <v>8</v>
      </c>
      <c r="D121" s="197" t="s">
        <v>8</v>
      </c>
      <c r="E121" s="206"/>
      <c r="F121" s="196" t="s">
        <v>8</v>
      </c>
      <c r="G121" s="197" t="s">
        <v>8</v>
      </c>
      <c r="H121" s="206"/>
      <c r="I121" s="196" t="s">
        <v>8</v>
      </c>
      <c r="J121" s="197" t="s">
        <v>8</v>
      </c>
      <c r="K121" s="366" t="e">
        <f>'Запит 2-12 '!#REF!+'Запит 2-12 '!#REF!+'Запит 2-12 '!#REF!</f>
        <v>#REF!</v>
      </c>
      <c r="L121" s="367" t="e">
        <f>'Запит 2-12 '!#REF!</f>
        <v>#REF!</v>
      </c>
      <c r="M121" s="2" t="e">
        <f t="shared" si="16"/>
        <v>#REF!</v>
      </c>
    </row>
    <row r="122" spans="1:13" x14ac:dyDescent="0.25">
      <c r="A122" s="242" t="e">
        <f>'Запит 2-12 '!#REF!</f>
        <v>#REF!</v>
      </c>
      <c r="B122" s="359" t="e">
        <f>'Запит 2-12 '!#REF!</f>
        <v>#REF!</v>
      </c>
      <c r="C122" s="230">
        <f t="shared" ref="C122:K122" si="18">SUM(C123:C128)</f>
        <v>0</v>
      </c>
      <c r="D122" s="231">
        <f t="shared" si="18"/>
        <v>0</v>
      </c>
      <c r="E122" s="232">
        <f t="shared" si="18"/>
        <v>0</v>
      </c>
      <c r="F122" s="230">
        <f t="shared" si="18"/>
        <v>0</v>
      </c>
      <c r="G122" s="231">
        <f t="shared" si="18"/>
        <v>0</v>
      </c>
      <c r="H122" s="232">
        <f t="shared" si="18"/>
        <v>0</v>
      </c>
      <c r="I122" s="230" t="e">
        <f t="shared" si="18"/>
        <v>#REF!</v>
      </c>
      <c r="J122" s="231" t="e">
        <f t="shared" si="18"/>
        <v>#REF!</v>
      </c>
      <c r="K122" s="232" t="e">
        <f t="shared" si="18"/>
        <v>#REF!</v>
      </c>
      <c r="L122" s="360" t="e">
        <f>'Запит 2-12 '!#REF!</f>
        <v>#REF!</v>
      </c>
      <c r="M122" s="2" t="e">
        <f t="shared" si="16"/>
        <v>#REF!</v>
      </c>
    </row>
    <row r="123" spans="1:13" x14ac:dyDescent="0.25">
      <c r="A123" s="49" t="e">
        <f>'Запит 2-12 '!#REF!</f>
        <v>#REF!</v>
      </c>
      <c r="B123" s="193" t="s">
        <v>137</v>
      </c>
      <c r="C123" s="198"/>
      <c r="D123" s="194" t="s">
        <v>8</v>
      </c>
      <c r="E123" s="98">
        <f>SUM(C123:D123)</f>
        <v>0</v>
      </c>
      <c r="F123" s="198"/>
      <c r="G123" s="194" t="s">
        <v>8</v>
      </c>
      <c r="H123" s="98">
        <f>SUM(F123:G123)</f>
        <v>0</v>
      </c>
      <c r="I123" s="361" t="e">
        <f>'Запит 2-12 '!#REF!+'Запит 2-12 '!#REF!+'Запит 2-12 '!#REF!</f>
        <v>#REF!</v>
      </c>
      <c r="J123" s="194" t="s">
        <v>8</v>
      </c>
      <c r="K123" s="98" t="e">
        <f>SUM(I123:J123)</f>
        <v>#REF!</v>
      </c>
      <c r="L123" s="362" t="e">
        <f>'Запит 2-12 '!#REF!</f>
        <v>#REF!</v>
      </c>
      <c r="M123" s="2" t="e">
        <f t="shared" si="16"/>
        <v>#REF!</v>
      </c>
    </row>
    <row r="124" spans="1:13" x14ac:dyDescent="0.25">
      <c r="A124" s="49" t="e">
        <f>'Запит 2-12 '!#REF!</f>
        <v>#REF!</v>
      </c>
      <c r="B124" s="193" t="s">
        <v>32</v>
      </c>
      <c r="C124" s="195" t="s">
        <v>8</v>
      </c>
      <c r="D124" s="199"/>
      <c r="E124" s="98">
        <f>SUM(C124:D124)</f>
        <v>0</v>
      </c>
      <c r="F124" s="195" t="s">
        <v>8</v>
      </c>
      <c r="G124" s="199"/>
      <c r="H124" s="98">
        <f>SUM(F124:G124)</f>
        <v>0</v>
      </c>
      <c r="I124" s="195" t="s">
        <v>8</v>
      </c>
      <c r="J124" s="363" t="e">
        <f>'Запит 2-12 '!#REF!+'Запит 2-12 '!#REF!+'Запит 2-12 '!#REF!</f>
        <v>#REF!</v>
      </c>
      <c r="K124" s="98" t="e">
        <f>SUM(I124:J124)</f>
        <v>#REF!</v>
      </c>
      <c r="L124" s="362" t="e">
        <f>'Запит 2-12 '!#REF!</f>
        <v>#REF!</v>
      </c>
      <c r="M124" s="2" t="e">
        <f t="shared" si="16"/>
        <v>#REF!</v>
      </c>
    </row>
    <row r="125" spans="1:13" x14ac:dyDescent="0.25">
      <c r="A125" s="49" t="e">
        <f>'Запит 2-12 '!#REF!</f>
        <v>#REF!</v>
      </c>
      <c r="B125" s="193" t="s">
        <v>20</v>
      </c>
      <c r="C125" s="195" t="s">
        <v>8</v>
      </c>
      <c r="D125" s="199"/>
      <c r="E125" s="98">
        <f>SUM(C125:D125)</f>
        <v>0</v>
      </c>
      <c r="F125" s="195" t="s">
        <v>8</v>
      </c>
      <c r="G125" s="199"/>
      <c r="H125" s="98">
        <f>SUM(F125:G125)</f>
        <v>0</v>
      </c>
      <c r="I125" s="195" t="s">
        <v>8</v>
      </c>
      <c r="J125" s="363" t="e">
        <f>'Запит 2-12 '!#REF!+'Запит 2-12 '!#REF!+'Запит 2-12 '!#REF!</f>
        <v>#REF!</v>
      </c>
      <c r="K125" s="98" t="e">
        <f>SUM(I125:J125)</f>
        <v>#REF!</v>
      </c>
      <c r="L125" s="362" t="e">
        <f>'Запит 2-12 '!#REF!</f>
        <v>#REF!</v>
      </c>
      <c r="M125" s="2" t="e">
        <f t="shared" si="16"/>
        <v>#REF!</v>
      </c>
    </row>
    <row r="126" spans="1:13" x14ac:dyDescent="0.25">
      <c r="A126" s="49" t="e">
        <f>'Запит 2-12 '!#REF!</f>
        <v>#REF!</v>
      </c>
      <c r="B126" s="193" t="s">
        <v>21</v>
      </c>
      <c r="C126" s="195" t="s">
        <v>8</v>
      </c>
      <c r="D126" s="199"/>
      <c r="E126" s="98">
        <f>SUM(C126:D126)</f>
        <v>0</v>
      </c>
      <c r="F126" s="195" t="s">
        <v>8</v>
      </c>
      <c r="G126" s="199"/>
      <c r="H126" s="98">
        <f>SUM(F126:G126)</f>
        <v>0</v>
      </c>
      <c r="I126" s="195" t="s">
        <v>8</v>
      </c>
      <c r="J126" s="363" t="e">
        <f>'Запит 2-12 '!#REF!+'Запит 2-12 '!#REF!+'Запит 2-12 '!#REF!</f>
        <v>#REF!</v>
      </c>
      <c r="K126" s="98" t="e">
        <f>SUM(I126:J126)</f>
        <v>#REF!</v>
      </c>
      <c r="L126" s="362" t="e">
        <f>'Запит 2-12 '!#REF!</f>
        <v>#REF!</v>
      </c>
      <c r="M126" s="2" t="e">
        <f t="shared" si="16"/>
        <v>#REF!</v>
      </c>
    </row>
    <row r="127" spans="1:13" x14ac:dyDescent="0.25">
      <c r="A127" s="49" t="e">
        <f>'Запит 2-12 '!#REF!</f>
        <v>#REF!</v>
      </c>
      <c r="B127" s="193" t="s">
        <v>22</v>
      </c>
      <c r="C127" s="195" t="s">
        <v>8</v>
      </c>
      <c r="D127" s="199"/>
      <c r="E127" s="98">
        <f>SUM(C127:D127)</f>
        <v>0</v>
      </c>
      <c r="F127" s="195" t="s">
        <v>8</v>
      </c>
      <c r="G127" s="199"/>
      <c r="H127" s="98">
        <f>SUM(F127:G127)</f>
        <v>0</v>
      </c>
      <c r="I127" s="195" t="s">
        <v>8</v>
      </c>
      <c r="J127" s="363" t="e">
        <f>'Запит 2-12 '!#REF!+'Запит 2-12 '!#REF!+'Запит 2-12 '!#REF!</f>
        <v>#REF!</v>
      </c>
      <c r="K127" s="98" t="e">
        <f>SUM(I127:J127)</f>
        <v>#REF!</v>
      </c>
      <c r="L127" s="362" t="e">
        <f>'Запит 2-12 '!#REF!</f>
        <v>#REF!</v>
      </c>
      <c r="M127" s="2" t="e">
        <f t="shared" si="16"/>
        <v>#REF!</v>
      </c>
    </row>
    <row r="128" spans="1:13" ht="25.5" x14ac:dyDescent="0.25">
      <c r="A128" s="49" t="e">
        <f>'Запит 2-12 '!#REF!</f>
        <v>#REF!</v>
      </c>
      <c r="B128" s="193" t="s">
        <v>23</v>
      </c>
      <c r="C128" s="195" t="s">
        <v>8</v>
      </c>
      <c r="D128" s="194" t="s">
        <v>8</v>
      </c>
      <c r="E128" s="98">
        <f>SUM(E129:E131)</f>
        <v>0</v>
      </c>
      <c r="F128" s="195" t="s">
        <v>8</v>
      </c>
      <c r="G128" s="194" t="s">
        <v>8</v>
      </c>
      <c r="H128" s="98">
        <f>SUM(H129:H131)</f>
        <v>0</v>
      </c>
      <c r="I128" s="195" t="s">
        <v>8</v>
      </c>
      <c r="J128" s="194" t="s">
        <v>8</v>
      </c>
      <c r="K128" s="98" t="e">
        <f>SUM(K129:K131)</f>
        <v>#REF!</v>
      </c>
      <c r="L128" s="362" t="e">
        <f>'Запит 2-12 '!#REF!</f>
        <v>#REF!</v>
      </c>
      <c r="M128" s="2" t="e">
        <f t="shared" si="16"/>
        <v>#REF!</v>
      </c>
    </row>
    <row r="129" spans="1:13" x14ac:dyDescent="0.25">
      <c r="A129" s="49" t="e">
        <f>'Запит 2-12 '!#REF!</f>
        <v>#REF!</v>
      </c>
      <c r="B129" s="48" t="e">
        <f>'Запит 2-12 '!#REF!</f>
        <v>#REF!</v>
      </c>
      <c r="C129" s="195" t="s">
        <v>8</v>
      </c>
      <c r="D129" s="194" t="s">
        <v>8</v>
      </c>
      <c r="E129" s="200"/>
      <c r="F129" s="195" t="s">
        <v>8</v>
      </c>
      <c r="G129" s="194" t="s">
        <v>8</v>
      </c>
      <c r="H129" s="200"/>
      <c r="I129" s="195" t="s">
        <v>8</v>
      </c>
      <c r="J129" s="194" t="s">
        <v>8</v>
      </c>
      <c r="K129" s="364" t="e">
        <f>'Запит 2-12 '!#REF!+'Запит 2-12 '!#REF!+'Запит 2-12 '!#REF!</f>
        <v>#REF!</v>
      </c>
      <c r="L129" s="362" t="e">
        <f>'Запит 2-12 '!#REF!</f>
        <v>#REF!</v>
      </c>
      <c r="M129" s="2" t="e">
        <f t="shared" si="16"/>
        <v>#REF!</v>
      </c>
    </row>
    <row r="130" spans="1:13" x14ac:dyDescent="0.25">
      <c r="A130" s="49" t="e">
        <f>'Запит 2-12 '!#REF!</f>
        <v>#REF!</v>
      </c>
      <c r="B130" s="48" t="e">
        <f>'Запит 2-12 '!#REF!</f>
        <v>#REF!</v>
      </c>
      <c r="C130" s="195" t="s">
        <v>8</v>
      </c>
      <c r="D130" s="194" t="s">
        <v>8</v>
      </c>
      <c r="E130" s="200"/>
      <c r="F130" s="195" t="s">
        <v>8</v>
      </c>
      <c r="G130" s="194" t="s">
        <v>8</v>
      </c>
      <c r="H130" s="200"/>
      <c r="I130" s="195" t="s">
        <v>8</v>
      </c>
      <c r="J130" s="194" t="s">
        <v>8</v>
      </c>
      <c r="K130" s="364" t="e">
        <f>'Запит 2-12 '!#REF!+'Запит 2-12 '!#REF!+'Запит 2-12 '!#REF!</f>
        <v>#REF!</v>
      </c>
      <c r="L130" s="362" t="e">
        <f>'Запит 2-12 '!#REF!</f>
        <v>#REF!</v>
      </c>
      <c r="M130" s="2" t="e">
        <f t="shared" si="16"/>
        <v>#REF!</v>
      </c>
    </row>
    <row r="131" spans="1:13" x14ac:dyDescent="0.25">
      <c r="A131" s="374" t="e">
        <f>'Запит 2-12 '!#REF!</f>
        <v>#REF!</v>
      </c>
      <c r="B131" s="365" t="e">
        <f>'Запит 2-12 '!#REF!</f>
        <v>#REF!</v>
      </c>
      <c r="C131" s="196" t="s">
        <v>8</v>
      </c>
      <c r="D131" s="197" t="s">
        <v>8</v>
      </c>
      <c r="E131" s="206"/>
      <c r="F131" s="196" t="s">
        <v>8</v>
      </c>
      <c r="G131" s="197" t="s">
        <v>8</v>
      </c>
      <c r="H131" s="206"/>
      <c r="I131" s="196" t="s">
        <v>8</v>
      </c>
      <c r="J131" s="197" t="s">
        <v>8</v>
      </c>
      <c r="K131" s="366" t="e">
        <f>'Запит 2-12 '!#REF!+'Запит 2-12 '!#REF!+'Запит 2-12 '!#REF!</f>
        <v>#REF!</v>
      </c>
      <c r="L131" s="367" t="e">
        <f>'Запит 2-12 '!#REF!</f>
        <v>#REF!</v>
      </c>
      <c r="M131" s="2" t="e">
        <f t="shared" si="16"/>
        <v>#REF!</v>
      </c>
    </row>
    <row r="132" spans="1:13" ht="15" customHeight="1" x14ac:dyDescent="0.25">
      <c r="A132" s="782" t="s">
        <v>24</v>
      </c>
      <c r="B132" s="783"/>
      <c r="C132" s="202">
        <f t="shared" ref="C132:K132" si="19">C102+C112+C122</f>
        <v>0</v>
      </c>
      <c r="D132" s="203">
        <f t="shared" si="19"/>
        <v>0</v>
      </c>
      <c r="E132" s="204">
        <f t="shared" si="19"/>
        <v>0</v>
      </c>
      <c r="F132" s="202">
        <f t="shared" si="19"/>
        <v>0</v>
      </c>
      <c r="G132" s="203">
        <f t="shared" si="19"/>
        <v>0</v>
      </c>
      <c r="H132" s="204">
        <f t="shared" si="19"/>
        <v>0</v>
      </c>
      <c r="I132" s="202" t="e">
        <f t="shared" si="19"/>
        <v>#REF!</v>
      </c>
      <c r="J132" s="203" t="e">
        <f t="shared" si="19"/>
        <v>#REF!</v>
      </c>
      <c r="K132" s="204" t="e">
        <f t="shared" si="19"/>
        <v>#REF!</v>
      </c>
      <c r="L132" s="205" t="s">
        <v>30</v>
      </c>
      <c r="M132" s="2" t="e">
        <f t="shared" si="16"/>
        <v>#REF!</v>
      </c>
    </row>
    <row r="133" spans="1:13" x14ac:dyDescent="0.25">
      <c r="A133" s="779" t="e">
        <f>'Запит  2-7'!#REF!</f>
        <v>#REF!</v>
      </c>
      <c r="B133" s="780"/>
      <c r="C133" s="780"/>
      <c r="D133" s="780"/>
      <c r="E133" s="780"/>
      <c r="F133" s="780"/>
      <c r="G133" s="780"/>
      <c r="H133" s="780"/>
      <c r="I133" s="780"/>
      <c r="J133" s="780"/>
      <c r="K133" s="780"/>
      <c r="L133" s="781"/>
      <c r="M133" s="2" t="e">
        <f>M134</f>
        <v>#REF!</v>
      </c>
    </row>
    <row r="134" spans="1:13" x14ac:dyDescent="0.25">
      <c r="A134" s="242" t="e">
        <f>'Запит 2-12 '!#REF!</f>
        <v>#REF!</v>
      </c>
      <c r="B134" s="359" t="e">
        <f>'Запит 2-12 '!#REF!</f>
        <v>#REF!</v>
      </c>
      <c r="C134" s="230">
        <f t="shared" ref="C134:K134" si="20">SUM(C135:C140)</f>
        <v>0</v>
      </c>
      <c r="D134" s="231">
        <f t="shared" si="20"/>
        <v>0</v>
      </c>
      <c r="E134" s="232">
        <f t="shared" si="20"/>
        <v>0</v>
      </c>
      <c r="F134" s="230">
        <f t="shared" si="20"/>
        <v>0</v>
      </c>
      <c r="G134" s="231">
        <f t="shared" si="20"/>
        <v>0</v>
      </c>
      <c r="H134" s="232">
        <f t="shared" si="20"/>
        <v>0</v>
      </c>
      <c r="I134" s="230" t="e">
        <f t="shared" si="20"/>
        <v>#REF!</v>
      </c>
      <c r="J134" s="231" t="e">
        <f t="shared" si="20"/>
        <v>#REF!</v>
      </c>
      <c r="K134" s="232" t="e">
        <f t="shared" si="20"/>
        <v>#REF!</v>
      </c>
      <c r="L134" s="360" t="e">
        <f>'Запит 2-12 '!#REF!</f>
        <v>#REF!</v>
      </c>
      <c r="M134" s="2" t="e">
        <f>IF(SUM(C134:K134)&lt;&gt;0,"Для друку","")</f>
        <v>#REF!</v>
      </c>
    </row>
    <row r="135" spans="1:13" x14ac:dyDescent="0.25">
      <c r="A135" s="49" t="e">
        <f>'Запит 2-12 '!#REF!</f>
        <v>#REF!</v>
      </c>
      <c r="B135" s="193" t="s">
        <v>137</v>
      </c>
      <c r="C135" s="198"/>
      <c r="D135" s="194" t="s">
        <v>8</v>
      </c>
      <c r="E135" s="98">
        <f>SUM(C135:D135)</f>
        <v>0</v>
      </c>
      <c r="F135" s="198"/>
      <c r="G135" s="194" t="s">
        <v>8</v>
      </c>
      <c r="H135" s="98">
        <f>SUM(F135:G135)</f>
        <v>0</v>
      </c>
      <c r="I135" s="361" t="e">
        <f>'Запит 2-12 '!#REF!+'Запит 2-12 '!#REF!+'Запит 2-12 '!#REF!</f>
        <v>#REF!</v>
      </c>
      <c r="J135" s="194" t="s">
        <v>8</v>
      </c>
      <c r="K135" s="98" t="e">
        <f>SUM(I135:J135)</f>
        <v>#REF!</v>
      </c>
      <c r="L135" s="362" t="e">
        <f>'Запит 2-12 '!#REF!</f>
        <v>#REF!</v>
      </c>
      <c r="M135" s="2" t="e">
        <f>IF(SUM(C135:K135)&lt;&gt;0,"Для друку","")</f>
        <v>#REF!</v>
      </c>
    </row>
    <row r="136" spans="1:13" x14ac:dyDescent="0.25">
      <c r="A136" s="49" t="e">
        <f>'Запит 2-12 '!#REF!</f>
        <v>#REF!</v>
      </c>
      <c r="B136" s="193" t="s">
        <v>32</v>
      </c>
      <c r="C136" s="195" t="s">
        <v>8</v>
      </c>
      <c r="D136" s="199"/>
      <c r="E136" s="98">
        <f>SUM(C136:D136)</f>
        <v>0</v>
      </c>
      <c r="F136" s="195" t="s">
        <v>8</v>
      </c>
      <c r="G136" s="199"/>
      <c r="H136" s="98">
        <f>SUM(F136:G136)</f>
        <v>0</v>
      </c>
      <c r="I136" s="195" t="s">
        <v>8</v>
      </c>
      <c r="J136" s="363" t="e">
        <f>'Запит 2-12 '!#REF!+'Запит 2-12 '!#REF!+'Запит 2-12 '!#REF!</f>
        <v>#REF!</v>
      </c>
      <c r="K136" s="98" t="e">
        <f>SUM(I136:J136)</f>
        <v>#REF!</v>
      </c>
      <c r="L136" s="362" t="e">
        <f>'Запит 2-12 '!#REF!</f>
        <v>#REF!</v>
      </c>
      <c r="M136" s="2" t="e">
        <f>IF(SUM(C136:K136)&lt;&gt;0,"Для друку","")</f>
        <v>#REF!</v>
      </c>
    </row>
    <row r="137" spans="1:13" x14ac:dyDescent="0.25">
      <c r="A137" s="49" t="e">
        <f>'Запит 2-12 '!#REF!</f>
        <v>#REF!</v>
      </c>
      <c r="B137" s="193" t="s">
        <v>20</v>
      </c>
      <c r="C137" s="195" t="s">
        <v>8</v>
      </c>
      <c r="D137" s="199"/>
      <c r="E137" s="98">
        <f>SUM(C137:D137)</f>
        <v>0</v>
      </c>
      <c r="F137" s="195" t="s">
        <v>8</v>
      </c>
      <c r="G137" s="199"/>
      <c r="H137" s="98">
        <f>SUM(F137:G137)</f>
        <v>0</v>
      </c>
      <c r="I137" s="195" t="s">
        <v>8</v>
      </c>
      <c r="J137" s="363" t="e">
        <f>'Запит 2-12 '!#REF!+'Запит 2-12 '!#REF!+'Запит 2-12 '!#REF!</f>
        <v>#REF!</v>
      </c>
      <c r="K137" s="98" t="e">
        <f>SUM(I137:J137)</f>
        <v>#REF!</v>
      </c>
      <c r="L137" s="362" t="e">
        <f>'Запит 2-12 '!#REF!</f>
        <v>#REF!</v>
      </c>
      <c r="M137" s="2" t="e">
        <f t="shared" ref="M137:M164" si="21">IF(SUM(C137:K137)&lt;&gt;0,"Для друку","")</f>
        <v>#REF!</v>
      </c>
    </row>
    <row r="138" spans="1:13" x14ac:dyDescent="0.25">
      <c r="A138" s="49" t="e">
        <f>'Запит 2-12 '!#REF!</f>
        <v>#REF!</v>
      </c>
      <c r="B138" s="193" t="s">
        <v>21</v>
      </c>
      <c r="C138" s="195" t="s">
        <v>8</v>
      </c>
      <c r="D138" s="199"/>
      <c r="E138" s="98">
        <f>SUM(C138:D138)</f>
        <v>0</v>
      </c>
      <c r="F138" s="195" t="s">
        <v>8</v>
      </c>
      <c r="G138" s="199"/>
      <c r="H138" s="98">
        <f>SUM(F138:G138)</f>
        <v>0</v>
      </c>
      <c r="I138" s="195" t="s">
        <v>8</v>
      </c>
      <c r="J138" s="363" t="e">
        <f>'Запит 2-12 '!#REF!+'Запит 2-12 '!#REF!+'Запит 2-12 '!#REF!</f>
        <v>#REF!</v>
      </c>
      <c r="K138" s="98" t="e">
        <f>SUM(I138:J138)</f>
        <v>#REF!</v>
      </c>
      <c r="L138" s="362" t="e">
        <f>'Запит 2-12 '!#REF!</f>
        <v>#REF!</v>
      </c>
      <c r="M138" s="2" t="e">
        <f t="shared" si="21"/>
        <v>#REF!</v>
      </c>
    </row>
    <row r="139" spans="1:13" x14ac:dyDescent="0.25">
      <c r="A139" s="49" t="e">
        <f>'Запит 2-12 '!#REF!</f>
        <v>#REF!</v>
      </c>
      <c r="B139" s="193" t="s">
        <v>22</v>
      </c>
      <c r="C139" s="195" t="s">
        <v>8</v>
      </c>
      <c r="D139" s="199"/>
      <c r="E139" s="98">
        <f>SUM(C139:D139)</f>
        <v>0</v>
      </c>
      <c r="F139" s="195" t="s">
        <v>8</v>
      </c>
      <c r="G139" s="199"/>
      <c r="H139" s="98">
        <f>SUM(F139:G139)</f>
        <v>0</v>
      </c>
      <c r="I139" s="195" t="s">
        <v>8</v>
      </c>
      <c r="J139" s="363" t="e">
        <f>'Запит 2-12 '!#REF!+'Запит 2-12 '!#REF!+'Запит 2-12 '!#REF!</f>
        <v>#REF!</v>
      </c>
      <c r="K139" s="98" t="e">
        <f>SUM(I139:J139)</f>
        <v>#REF!</v>
      </c>
      <c r="L139" s="362" t="e">
        <f>'Запит 2-12 '!#REF!</f>
        <v>#REF!</v>
      </c>
      <c r="M139" s="2" t="e">
        <f t="shared" si="21"/>
        <v>#REF!</v>
      </c>
    </row>
    <row r="140" spans="1:13" ht="25.5" x14ac:dyDescent="0.25">
      <c r="A140" s="49" t="e">
        <f>'Запит 2-12 '!#REF!</f>
        <v>#REF!</v>
      </c>
      <c r="B140" s="193" t="s">
        <v>23</v>
      </c>
      <c r="C140" s="195" t="s">
        <v>8</v>
      </c>
      <c r="D140" s="194" t="s">
        <v>8</v>
      </c>
      <c r="E140" s="98">
        <f>SUM(E141:E143)</f>
        <v>0</v>
      </c>
      <c r="F140" s="195" t="s">
        <v>8</v>
      </c>
      <c r="G140" s="194" t="s">
        <v>8</v>
      </c>
      <c r="H140" s="98">
        <f>SUM(H141:H143)</f>
        <v>0</v>
      </c>
      <c r="I140" s="195" t="s">
        <v>8</v>
      </c>
      <c r="J140" s="194" t="s">
        <v>8</v>
      </c>
      <c r="K140" s="98" t="e">
        <f>SUM(K141:K143)</f>
        <v>#REF!</v>
      </c>
      <c r="L140" s="362" t="e">
        <f>'Запит 2-12 '!#REF!</f>
        <v>#REF!</v>
      </c>
      <c r="M140" s="2" t="e">
        <f t="shared" si="21"/>
        <v>#REF!</v>
      </c>
    </row>
    <row r="141" spans="1:13" x14ac:dyDescent="0.25">
      <c r="A141" s="49" t="e">
        <f>'Запит 2-12 '!#REF!</f>
        <v>#REF!</v>
      </c>
      <c r="B141" s="48" t="e">
        <f>'Запит 2-12 '!#REF!</f>
        <v>#REF!</v>
      </c>
      <c r="C141" s="195" t="s">
        <v>8</v>
      </c>
      <c r="D141" s="194" t="s">
        <v>8</v>
      </c>
      <c r="E141" s="200"/>
      <c r="F141" s="195" t="s">
        <v>8</v>
      </c>
      <c r="G141" s="194" t="s">
        <v>8</v>
      </c>
      <c r="H141" s="200"/>
      <c r="I141" s="195" t="s">
        <v>8</v>
      </c>
      <c r="J141" s="194" t="s">
        <v>8</v>
      </c>
      <c r="K141" s="364" t="e">
        <f>'Запит 2-12 '!#REF!+'Запит 2-12 '!#REF!+'Запит 2-12 '!#REF!</f>
        <v>#REF!</v>
      </c>
      <c r="L141" s="362" t="e">
        <f>'Запит 2-12 '!#REF!</f>
        <v>#REF!</v>
      </c>
      <c r="M141" s="2" t="e">
        <f t="shared" si="21"/>
        <v>#REF!</v>
      </c>
    </row>
    <row r="142" spans="1:13" x14ac:dyDescent="0.25">
      <c r="A142" s="49" t="e">
        <f>'Запит 2-12 '!#REF!</f>
        <v>#REF!</v>
      </c>
      <c r="B142" s="48" t="e">
        <f>'Запит 2-12 '!#REF!</f>
        <v>#REF!</v>
      </c>
      <c r="C142" s="195" t="s">
        <v>8</v>
      </c>
      <c r="D142" s="194" t="s">
        <v>8</v>
      </c>
      <c r="E142" s="200"/>
      <c r="F142" s="195" t="s">
        <v>8</v>
      </c>
      <c r="G142" s="194" t="s">
        <v>8</v>
      </c>
      <c r="H142" s="200"/>
      <c r="I142" s="195" t="s">
        <v>8</v>
      </c>
      <c r="J142" s="194" t="s">
        <v>8</v>
      </c>
      <c r="K142" s="364" t="e">
        <f>'Запит 2-12 '!#REF!+'Запит 2-12 '!#REF!+'Запит 2-12 '!#REF!</f>
        <v>#REF!</v>
      </c>
      <c r="L142" s="362" t="e">
        <f>'Запит 2-12 '!#REF!</f>
        <v>#REF!</v>
      </c>
      <c r="M142" s="2" t="e">
        <f t="shared" si="21"/>
        <v>#REF!</v>
      </c>
    </row>
    <row r="143" spans="1:13" x14ac:dyDescent="0.25">
      <c r="A143" s="374" t="e">
        <f>'Запит 2-12 '!#REF!</f>
        <v>#REF!</v>
      </c>
      <c r="B143" s="365" t="e">
        <f>'Запит 2-12 '!#REF!</f>
        <v>#REF!</v>
      </c>
      <c r="C143" s="196" t="s">
        <v>8</v>
      </c>
      <c r="D143" s="197" t="s">
        <v>8</v>
      </c>
      <c r="E143" s="206"/>
      <c r="F143" s="196" t="s">
        <v>8</v>
      </c>
      <c r="G143" s="197" t="s">
        <v>8</v>
      </c>
      <c r="H143" s="206"/>
      <c r="I143" s="196" t="s">
        <v>8</v>
      </c>
      <c r="J143" s="197" t="s">
        <v>8</v>
      </c>
      <c r="K143" s="366" t="e">
        <f>'Запит 2-12 '!#REF!+'Запит 2-12 '!#REF!+'Запит 2-12 '!#REF!</f>
        <v>#REF!</v>
      </c>
      <c r="L143" s="367" t="e">
        <f>'Запит 2-12 '!#REF!</f>
        <v>#REF!</v>
      </c>
      <c r="M143" s="2" t="e">
        <f t="shared" si="21"/>
        <v>#REF!</v>
      </c>
    </row>
    <row r="144" spans="1:13" x14ac:dyDescent="0.25">
      <c r="A144" s="242" t="e">
        <f>'Запит 2-12 '!#REF!</f>
        <v>#REF!</v>
      </c>
      <c r="B144" s="359" t="e">
        <f>'Запит 2-12 '!#REF!</f>
        <v>#REF!</v>
      </c>
      <c r="C144" s="230">
        <f t="shared" ref="C144:K144" si="22">SUM(C145:C150)</f>
        <v>0</v>
      </c>
      <c r="D144" s="231">
        <f t="shared" si="22"/>
        <v>0</v>
      </c>
      <c r="E144" s="232">
        <f t="shared" si="22"/>
        <v>0</v>
      </c>
      <c r="F144" s="230">
        <f t="shared" si="22"/>
        <v>0</v>
      </c>
      <c r="G144" s="231">
        <f t="shared" si="22"/>
        <v>0</v>
      </c>
      <c r="H144" s="232">
        <f t="shared" si="22"/>
        <v>0</v>
      </c>
      <c r="I144" s="230" t="e">
        <f t="shared" si="22"/>
        <v>#REF!</v>
      </c>
      <c r="J144" s="231" t="e">
        <f t="shared" si="22"/>
        <v>#REF!</v>
      </c>
      <c r="K144" s="232" t="e">
        <f t="shared" si="22"/>
        <v>#REF!</v>
      </c>
      <c r="L144" s="360" t="e">
        <f>'Запит 2-12 '!#REF!</f>
        <v>#REF!</v>
      </c>
      <c r="M144" s="2" t="e">
        <f t="shared" si="21"/>
        <v>#REF!</v>
      </c>
    </row>
    <row r="145" spans="1:13" x14ac:dyDescent="0.25">
      <c r="A145" s="49" t="e">
        <f>'Запит 2-12 '!#REF!</f>
        <v>#REF!</v>
      </c>
      <c r="B145" s="193" t="s">
        <v>137</v>
      </c>
      <c r="C145" s="198"/>
      <c r="D145" s="194" t="s">
        <v>8</v>
      </c>
      <c r="E145" s="98">
        <f>SUM(C145:D145)</f>
        <v>0</v>
      </c>
      <c r="F145" s="198"/>
      <c r="G145" s="194" t="s">
        <v>8</v>
      </c>
      <c r="H145" s="98">
        <f>SUM(F145:G145)</f>
        <v>0</v>
      </c>
      <c r="I145" s="361" t="e">
        <f>'Запит 2-12 '!#REF!+'Запит 2-12 '!#REF!+'Запит 2-12 '!#REF!</f>
        <v>#REF!</v>
      </c>
      <c r="J145" s="194" t="s">
        <v>8</v>
      </c>
      <c r="K145" s="98" t="e">
        <f>SUM(I145:J145)</f>
        <v>#REF!</v>
      </c>
      <c r="L145" s="362" t="e">
        <f>'Запит 2-12 '!#REF!</f>
        <v>#REF!</v>
      </c>
      <c r="M145" s="2" t="e">
        <f t="shared" si="21"/>
        <v>#REF!</v>
      </c>
    </row>
    <row r="146" spans="1:13" x14ac:dyDescent="0.25">
      <c r="A146" s="49" t="e">
        <f>'Запит 2-12 '!#REF!</f>
        <v>#REF!</v>
      </c>
      <c r="B146" s="193" t="s">
        <v>32</v>
      </c>
      <c r="C146" s="195" t="s">
        <v>8</v>
      </c>
      <c r="D146" s="199"/>
      <c r="E146" s="98">
        <f>SUM(C146:D146)</f>
        <v>0</v>
      </c>
      <c r="F146" s="195" t="s">
        <v>8</v>
      </c>
      <c r="G146" s="199"/>
      <c r="H146" s="98">
        <f>SUM(F146:G146)</f>
        <v>0</v>
      </c>
      <c r="I146" s="195" t="s">
        <v>8</v>
      </c>
      <c r="J146" s="363" t="e">
        <f>'Запит 2-12 '!#REF!+'Запит 2-12 '!#REF!+'Запит 2-12 '!#REF!</f>
        <v>#REF!</v>
      </c>
      <c r="K146" s="98" t="e">
        <f>SUM(I146:J146)</f>
        <v>#REF!</v>
      </c>
      <c r="L146" s="362" t="e">
        <f>'Запит 2-12 '!#REF!</f>
        <v>#REF!</v>
      </c>
      <c r="M146" s="2" t="e">
        <f t="shared" si="21"/>
        <v>#REF!</v>
      </c>
    </row>
    <row r="147" spans="1:13" x14ac:dyDescent="0.25">
      <c r="A147" s="49" t="e">
        <f>'Запит 2-12 '!#REF!</f>
        <v>#REF!</v>
      </c>
      <c r="B147" s="193" t="s">
        <v>20</v>
      </c>
      <c r="C147" s="195" t="s">
        <v>8</v>
      </c>
      <c r="D147" s="199"/>
      <c r="E147" s="98">
        <f>SUM(C147:D147)</f>
        <v>0</v>
      </c>
      <c r="F147" s="195" t="s">
        <v>8</v>
      </c>
      <c r="G147" s="199"/>
      <c r="H147" s="98">
        <f>SUM(F147:G147)</f>
        <v>0</v>
      </c>
      <c r="I147" s="195" t="s">
        <v>8</v>
      </c>
      <c r="J147" s="363" t="e">
        <f>'Запит 2-12 '!#REF!+'Запит 2-12 '!#REF!+'Запит 2-12 '!#REF!</f>
        <v>#REF!</v>
      </c>
      <c r="K147" s="98" t="e">
        <f>SUM(I147:J147)</f>
        <v>#REF!</v>
      </c>
      <c r="L147" s="362" t="e">
        <f>'Запит 2-12 '!#REF!</f>
        <v>#REF!</v>
      </c>
      <c r="M147" s="2" t="e">
        <f t="shared" si="21"/>
        <v>#REF!</v>
      </c>
    </row>
    <row r="148" spans="1:13" x14ac:dyDescent="0.25">
      <c r="A148" s="49" t="e">
        <f>'Запит 2-12 '!#REF!</f>
        <v>#REF!</v>
      </c>
      <c r="B148" s="193" t="s">
        <v>21</v>
      </c>
      <c r="C148" s="195" t="s">
        <v>8</v>
      </c>
      <c r="D148" s="199"/>
      <c r="E148" s="98">
        <f>SUM(C148:D148)</f>
        <v>0</v>
      </c>
      <c r="F148" s="195" t="s">
        <v>8</v>
      </c>
      <c r="G148" s="199"/>
      <c r="H148" s="98">
        <f>SUM(F148:G148)</f>
        <v>0</v>
      </c>
      <c r="I148" s="195" t="s">
        <v>8</v>
      </c>
      <c r="J148" s="363" t="e">
        <f>'Запит 2-12 '!#REF!+'Запит 2-12 '!#REF!+'Запит 2-12 '!#REF!</f>
        <v>#REF!</v>
      </c>
      <c r="K148" s="98" t="e">
        <f>SUM(I148:J148)</f>
        <v>#REF!</v>
      </c>
      <c r="L148" s="362" t="e">
        <f>'Запит 2-12 '!#REF!</f>
        <v>#REF!</v>
      </c>
      <c r="M148" s="2" t="e">
        <f t="shared" si="21"/>
        <v>#REF!</v>
      </c>
    </row>
    <row r="149" spans="1:13" x14ac:dyDescent="0.25">
      <c r="A149" s="49" t="e">
        <f>'Запит 2-12 '!#REF!</f>
        <v>#REF!</v>
      </c>
      <c r="B149" s="193" t="s">
        <v>22</v>
      </c>
      <c r="C149" s="195" t="s">
        <v>8</v>
      </c>
      <c r="D149" s="199"/>
      <c r="E149" s="98">
        <f>SUM(C149:D149)</f>
        <v>0</v>
      </c>
      <c r="F149" s="195" t="s">
        <v>8</v>
      </c>
      <c r="G149" s="199"/>
      <c r="H149" s="98">
        <f>SUM(F149:G149)</f>
        <v>0</v>
      </c>
      <c r="I149" s="195" t="s">
        <v>8</v>
      </c>
      <c r="J149" s="363" t="e">
        <f>'Запит 2-12 '!#REF!+'Запит 2-12 '!#REF!+'Запит 2-12 '!#REF!</f>
        <v>#REF!</v>
      </c>
      <c r="K149" s="98" t="e">
        <f>SUM(I149:J149)</f>
        <v>#REF!</v>
      </c>
      <c r="L149" s="362" t="e">
        <f>'Запит 2-12 '!#REF!</f>
        <v>#REF!</v>
      </c>
      <c r="M149" s="2" t="e">
        <f t="shared" si="21"/>
        <v>#REF!</v>
      </c>
    </row>
    <row r="150" spans="1:13" ht="25.5" x14ac:dyDescent="0.25">
      <c r="A150" s="49" t="e">
        <f>'Запит 2-12 '!#REF!</f>
        <v>#REF!</v>
      </c>
      <c r="B150" s="193" t="s">
        <v>23</v>
      </c>
      <c r="C150" s="195" t="s">
        <v>8</v>
      </c>
      <c r="D150" s="194" t="s">
        <v>8</v>
      </c>
      <c r="E150" s="98">
        <f>SUM(E151:E153)</f>
        <v>0</v>
      </c>
      <c r="F150" s="195" t="s">
        <v>8</v>
      </c>
      <c r="G150" s="194" t="s">
        <v>8</v>
      </c>
      <c r="H150" s="98">
        <f>SUM(H151:H153)</f>
        <v>0</v>
      </c>
      <c r="I150" s="195" t="s">
        <v>8</v>
      </c>
      <c r="J150" s="194" t="s">
        <v>8</v>
      </c>
      <c r="K150" s="98" t="e">
        <f>SUM(K151:K153)</f>
        <v>#REF!</v>
      </c>
      <c r="L150" s="362" t="e">
        <f>'Запит 2-12 '!#REF!</f>
        <v>#REF!</v>
      </c>
      <c r="M150" s="2" t="e">
        <f t="shared" si="21"/>
        <v>#REF!</v>
      </c>
    </row>
    <row r="151" spans="1:13" x14ac:dyDescent="0.25">
      <c r="A151" s="49" t="e">
        <f>'Запит 2-12 '!#REF!</f>
        <v>#REF!</v>
      </c>
      <c r="B151" s="48" t="e">
        <f>'Запит 2-12 '!#REF!</f>
        <v>#REF!</v>
      </c>
      <c r="C151" s="195" t="s">
        <v>8</v>
      </c>
      <c r="D151" s="194" t="s">
        <v>8</v>
      </c>
      <c r="E151" s="200"/>
      <c r="F151" s="195" t="s">
        <v>8</v>
      </c>
      <c r="G151" s="194" t="s">
        <v>8</v>
      </c>
      <c r="H151" s="200"/>
      <c r="I151" s="195" t="s">
        <v>8</v>
      </c>
      <c r="J151" s="194" t="s">
        <v>8</v>
      </c>
      <c r="K151" s="364" t="e">
        <f>'Запит 2-12 '!#REF!+'Запит 2-12 '!#REF!+'Запит 2-12 '!#REF!</f>
        <v>#REF!</v>
      </c>
      <c r="L151" s="362" t="e">
        <f>'Запит 2-12 '!#REF!</f>
        <v>#REF!</v>
      </c>
      <c r="M151" s="2" t="e">
        <f t="shared" si="21"/>
        <v>#REF!</v>
      </c>
    </row>
    <row r="152" spans="1:13" x14ac:dyDescent="0.25">
      <c r="A152" s="49" t="e">
        <f>'Запит 2-12 '!#REF!</f>
        <v>#REF!</v>
      </c>
      <c r="B152" s="48" t="e">
        <f>'Запит 2-12 '!#REF!</f>
        <v>#REF!</v>
      </c>
      <c r="C152" s="195" t="s">
        <v>8</v>
      </c>
      <c r="D152" s="194" t="s">
        <v>8</v>
      </c>
      <c r="E152" s="200"/>
      <c r="F152" s="195" t="s">
        <v>8</v>
      </c>
      <c r="G152" s="194" t="s">
        <v>8</v>
      </c>
      <c r="H152" s="200"/>
      <c r="I152" s="195" t="s">
        <v>8</v>
      </c>
      <c r="J152" s="194" t="s">
        <v>8</v>
      </c>
      <c r="K152" s="364" t="e">
        <f>'Запит 2-12 '!#REF!+'Запит 2-12 '!#REF!+'Запит 2-12 '!#REF!</f>
        <v>#REF!</v>
      </c>
      <c r="L152" s="362" t="e">
        <f>'Запит 2-12 '!#REF!</f>
        <v>#REF!</v>
      </c>
      <c r="M152" s="2" t="e">
        <f t="shared" si="21"/>
        <v>#REF!</v>
      </c>
    </row>
    <row r="153" spans="1:13" x14ac:dyDescent="0.25">
      <c r="A153" s="374" t="e">
        <f>'Запит 2-12 '!#REF!</f>
        <v>#REF!</v>
      </c>
      <c r="B153" s="365" t="e">
        <f>'Запит 2-12 '!#REF!</f>
        <v>#REF!</v>
      </c>
      <c r="C153" s="196" t="s">
        <v>8</v>
      </c>
      <c r="D153" s="197" t="s">
        <v>8</v>
      </c>
      <c r="E153" s="206"/>
      <c r="F153" s="196" t="s">
        <v>8</v>
      </c>
      <c r="G153" s="197" t="s">
        <v>8</v>
      </c>
      <c r="H153" s="206"/>
      <c r="I153" s="196" t="s">
        <v>8</v>
      </c>
      <c r="J153" s="197" t="s">
        <v>8</v>
      </c>
      <c r="K153" s="366" t="e">
        <f>'Запит 2-12 '!#REF!+'Запит 2-12 '!#REF!+'Запит 2-12 '!#REF!</f>
        <v>#REF!</v>
      </c>
      <c r="L153" s="367" t="e">
        <f>'Запит 2-12 '!#REF!</f>
        <v>#REF!</v>
      </c>
      <c r="M153" s="2" t="e">
        <f t="shared" si="21"/>
        <v>#REF!</v>
      </c>
    </row>
    <row r="154" spans="1:13" x14ac:dyDescent="0.25">
      <c r="A154" s="242" t="e">
        <f>'Запит 2-12 '!#REF!</f>
        <v>#REF!</v>
      </c>
      <c r="B154" s="359" t="e">
        <f>'Запит 2-12 '!#REF!</f>
        <v>#REF!</v>
      </c>
      <c r="C154" s="230">
        <f t="shared" ref="C154:K154" si="23">SUM(C155:C160)</f>
        <v>0</v>
      </c>
      <c r="D154" s="231">
        <f t="shared" si="23"/>
        <v>0</v>
      </c>
      <c r="E154" s="232">
        <f t="shared" si="23"/>
        <v>0</v>
      </c>
      <c r="F154" s="230">
        <f t="shared" si="23"/>
        <v>0</v>
      </c>
      <c r="G154" s="231">
        <f t="shared" si="23"/>
        <v>0</v>
      </c>
      <c r="H154" s="232">
        <f t="shared" si="23"/>
        <v>0</v>
      </c>
      <c r="I154" s="230" t="e">
        <f t="shared" si="23"/>
        <v>#REF!</v>
      </c>
      <c r="J154" s="231" t="e">
        <f t="shared" si="23"/>
        <v>#REF!</v>
      </c>
      <c r="K154" s="232" t="e">
        <f t="shared" si="23"/>
        <v>#REF!</v>
      </c>
      <c r="L154" s="360" t="e">
        <f>'Запит 2-12 '!#REF!</f>
        <v>#REF!</v>
      </c>
      <c r="M154" s="2" t="e">
        <f t="shared" si="21"/>
        <v>#REF!</v>
      </c>
    </row>
    <row r="155" spans="1:13" x14ac:dyDescent="0.25">
      <c r="A155" s="49" t="e">
        <f>'Запит 2-12 '!#REF!</f>
        <v>#REF!</v>
      </c>
      <c r="B155" s="193" t="s">
        <v>137</v>
      </c>
      <c r="C155" s="198"/>
      <c r="D155" s="194" t="s">
        <v>8</v>
      </c>
      <c r="E155" s="98">
        <f>SUM(C155:D155)</f>
        <v>0</v>
      </c>
      <c r="F155" s="198"/>
      <c r="G155" s="194" t="s">
        <v>8</v>
      </c>
      <c r="H155" s="98">
        <f>SUM(F155:G155)</f>
        <v>0</v>
      </c>
      <c r="I155" s="361" t="e">
        <f>'Запит 2-12 '!#REF!+'Запит 2-12 '!#REF!+'Запит 2-12 '!#REF!</f>
        <v>#REF!</v>
      </c>
      <c r="J155" s="194" t="s">
        <v>8</v>
      </c>
      <c r="K155" s="98" t="e">
        <f>SUM(I155:J155)</f>
        <v>#REF!</v>
      </c>
      <c r="L155" s="362" t="e">
        <f>'Запит 2-12 '!#REF!</f>
        <v>#REF!</v>
      </c>
      <c r="M155" s="2" t="e">
        <f t="shared" si="21"/>
        <v>#REF!</v>
      </c>
    </row>
    <row r="156" spans="1:13" x14ac:dyDescent="0.25">
      <c r="A156" s="49" t="e">
        <f>'Запит 2-12 '!#REF!</f>
        <v>#REF!</v>
      </c>
      <c r="B156" s="193" t="s">
        <v>32</v>
      </c>
      <c r="C156" s="195" t="s">
        <v>8</v>
      </c>
      <c r="D156" s="199"/>
      <c r="E156" s="98">
        <f>SUM(C156:D156)</f>
        <v>0</v>
      </c>
      <c r="F156" s="195" t="s">
        <v>8</v>
      </c>
      <c r="G156" s="199"/>
      <c r="H156" s="98">
        <f>SUM(F156:G156)</f>
        <v>0</v>
      </c>
      <c r="I156" s="195" t="s">
        <v>8</v>
      </c>
      <c r="J156" s="363" t="e">
        <f>'Запит 2-12 '!#REF!+'Запит 2-12 '!#REF!+'Запит 2-12 '!#REF!</f>
        <v>#REF!</v>
      </c>
      <c r="K156" s="98" t="e">
        <f>SUM(I156:J156)</f>
        <v>#REF!</v>
      </c>
      <c r="L156" s="362" t="e">
        <f>'Запит 2-12 '!#REF!</f>
        <v>#REF!</v>
      </c>
      <c r="M156" s="2" t="e">
        <f t="shared" si="21"/>
        <v>#REF!</v>
      </c>
    </row>
    <row r="157" spans="1:13" x14ac:dyDescent="0.25">
      <c r="A157" s="49" t="e">
        <f>'Запит 2-12 '!#REF!</f>
        <v>#REF!</v>
      </c>
      <c r="B157" s="193" t="s">
        <v>20</v>
      </c>
      <c r="C157" s="195" t="s">
        <v>8</v>
      </c>
      <c r="D157" s="199"/>
      <c r="E157" s="98">
        <f>SUM(C157:D157)</f>
        <v>0</v>
      </c>
      <c r="F157" s="195" t="s">
        <v>8</v>
      </c>
      <c r="G157" s="199"/>
      <c r="H157" s="98">
        <f>SUM(F157:G157)</f>
        <v>0</v>
      </c>
      <c r="I157" s="195" t="s">
        <v>8</v>
      </c>
      <c r="J157" s="363" t="e">
        <f>'Запит 2-12 '!#REF!+'Запит 2-12 '!#REF!+'Запит 2-12 '!#REF!</f>
        <v>#REF!</v>
      </c>
      <c r="K157" s="98" t="e">
        <f>SUM(I157:J157)</f>
        <v>#REF!</v>
      </c>
      <c r="L157" s="362" t="e">
        <f>'Запит 2-12 '!#REF!</f>
        <v>#REF!</v>
      </c>
      <c r="M157" s="2" t="e">
        <f t="shared" si="21"/>
        <v>#REF!</v>
      </c>
    </row>
    <row r="158" spans="1:13" x14ac:dyDescent="0.25">
      <c r="A158" s="49" t="e">
        <f>'Запит 2-12 '!#REF!</f>
        <v>#REF!</v>
      </c>
      <c r="B158" s="193" t="s">
        <v>21</v>
      </c>
      <c r="C158" s="195" t="s">
        <v>8</v>
      </c>
      <c r="D158" s="199"/>
      <c r="E158" s="98">
        <f>SUM(C158:D158)</f>
        <v>0</v>
      </c>
      <c r="F158" s="195" t="s">
        <v>8</v>
      </c>
      <c r="G158" s="199"/>
      <c r="H158" s="98">
        <f>SUM(F158:G158)</f>
        <v>0</v>
      </c>
      <c r="I158" s="195" t="s">
        <v>8</v>
      </c>
      <c r="J158" s="363" t="e">
        <f>'Запит 2-12 '!#REF!+'Запит 2-12 '!#REF!+'Запит 2-12 '!#REF!</f>
        <v>#REF!</v>
      </c>
      <c r="K158" s="98" t="e">
        <f>SUM(I158:J158)</f>
        <v>#REF!</v>
      </c>
      <c r="L158" s="362" t="e">
        <f>'Запит 2-12 '!#REF!</f>
        <v>#REF!</v>
      </c>
      <c r="M158" s="2" t="e">
        <f t="shared" si="21"/>
        <v>#REF!</v>
      </c>
    </row>
    <row r="159" spans="1:13" x14ac:dyDescent="0.25">
      <c r="A159" s="49" t="e">
        <f>'Запит 2-12 '!#REF!</f>
        <v>#REF!</v>
      </c>
      <c r="B159" s="193" t="s">
        <v>22</v>
      </c>
      <c r="C159" s="195" t="s">
        <v>8</v>
      </c>
      <c r="D159" s="199"/>
      <c r="E159" s="98">
        <f>SUM(C159:D159)</f>
        <v>0</v>
      </c>
      <c r="F159" s="195" t="s">
        <v>8</v>
      </c>
      <c r="G159" s="199"/>
      <c r="H159" s="98">
        <f>SUM(F159:G159)</f>
        <v>0</v>
      </c>
      <c r="I159" s="195" t="s">
        <v>8</v>
      </c>
      <c r="J159" s="363" t="e">
        <f>'Запит 2-12 '!#REF!+'Запит 2-12 '!#REF!+'Запит 2-12 '!#REF!</f>
        <v>#REF!</v>
      </c>
      <c r="K159" s="98" t="e">
        <f>SUM(I159:J159)</f>
        <v>#REF!</v>
      </c>
      <c r="L159" s="362" t="e">
        <f>'Запит 2-12 '!#REF!</f>
        <v>#REF!</v>
      </c>
      <c r="M159" s="2" t="e">
        <f t="shared" si="21"/>
        <v>#REF!</v>
      </c>
    </row>
    <row r="160" spans="1:13" ht="25.5" x14ac:dyDescent="0.25">
      <c r="A160" s="49" t="e">
        <f>'Запит 2-12 '!#REF!</f>
        <v>#REF!</v>
      </c>
      <c r="B160" s="193" t="s">
        <v>23</v>
      </c>
      <c r="C160" s="195" t="s">
        <v>8</v>
      </c>
      <c r="D160" s="194" t="s">
        <v>8</v>
      </c>
      <c r="E160" s="98">
        <f>SUM(E161:E163)</f>
        <v>0</v>
      </c>
      <c r="F160" s="195" t="s">
        <v>8</v>
      </c>
      <c r="G160" s="194" t="s">
        <v>8</v>
      </c>
      <c r="H160" s="98">
        <f>SUM(H161:H163)</f>
        <v>0</v>
      </c>
      <c r="I160" s="195" t="s">
        <v>8</v>
      </c>
      <c r="J160" s="194" t="s">
        <v>8</v>
      </c>
      <c r="K160" s="98" t="e">
        <f>SUM(K161:K163)</f>
        <v>#REF!</v>
      </c>
      <c r="L160" s="362" t="e">
        <f>'Запит 2-12 '!#REF!</f>
        <v>#REF!</v>
      </c>
      <c r="M160" s="2" t="e">
        <f t="shared" si="21"/>
        <v>#REF!</v>
      </c>
    </row>
    <row r="161" spans="1:13" x14ac:dyDescent="0.25">
      <c r="A161" s="49" t="e">
        <f>'Запит 2-12 '!#REF!</f>
        <v>#REF!</v>
      </c>
      <c r="B161" s="48" t="e">
        <f>'Запит 2-12 '!#REF!</f>
        <v>#REF!</v>
      </c>
      <c r="C161" s="195" t="s">
        <v>8</v>
      </c>
      <c r="D161" s="194" t="s">
        <v>8</v>
      </c>
      <c r="E161" s="200"/>
      <c r="F161" s="195" t="s">
        <v>8</v>
      </c>
      <c r="G161" s="194" t="s">
        <v>8</v>
      </c>
      <c r="H161" s="200"/>
      <c r="I161" s="195" t="s">
        <v>8</v>
      </c>
      <c r="J161" s="194" t="s">
        <v>8</v>
      </c>
      <c r="K161" s="364" t="e">
        <f>'Запит 2-12 '!#REF!+'Запит 2-12 '!#REF!+'Запит 2-12 '!#REF!</f>
        <v>#REF!</v>
      </c>
      <c r="L161" s="362" t="e">
        <f>'Запит 2-12 '!#REF!</f>
        <v>#REF!</v>
      </c>
      <c r="M161" s="2" t="e">
        <f t="shared" si="21"/>
        <v>#REF!</v>
      </c>
    </row>
    <row r="162" spans="1:13" x14ac:dyDescent="0.25">
      <c r="A162" s="49" t="e">
        <f>'Запит 2-12 '!#REF!</f>
        <v>#REF!</v>
      </c>
      <c r="B162" s="48" t="e">
        <f>'Запит 2-12 '!#REF!</f>
        <v>#REF!</v>
      </c>
      <c r="C162" s="195" t="s">
        <v>8</v>
      </c>
      <c r="D162" s="194" t="s">
        <v>8</v>
      </c>
      <c r="E162" s="200"/>
      <c r="F162" s="195" t="s">
        <v>8</v>
      </c>
      <c r="G162" s="194" t="s">
        <v>8</v>
      </c>
      <c r="H162" s="200"/>
      <c r="I162" s="195" t="s">
        <v>8</v>
      </c>
      <c r="J162" s="194" t="s">
        <v>8</v>
      </c>
      <c r="K162" s="364" t="e">
        <f>'Запит 2-12 '!#REF!+'Запит 2-12 '!#REF!+'Запит 2-12 '!#REF!</f>
        <v>#REF!</v>
      </c>
      <c r="L162" s="362" t="e">
        <f>'Запит 2-12 '!#REF!</f>
        <v>#REF!</v>
      </c>
      <c r="M162" s="2" t="e">
        <f t="shared" si="21"/>
        <v>#REF!</v>
      </c>
    </row>
    <row r="163" spans="1:13" x14ac:dyDescent="0.25">
      <c r="A163" s="374" t="e">
        <f>'Запит 2-12 '!#REF!</f>
        <v>#REF!</v>
      </c>
      <c r="B163" s="365" t="e">
        <f>'Запит 2-12 '!#REF!</f>
        <v>#REF!</v>
      </c>
      <c r="C163" s="196" t="s">
        <v>8</v>
      </c>
      <c r="D163" s="197" t="s">
        <v>8</v>
      </c>
      <c r="E163" s="206"/>
      <c r="F163" s="196" t="s">
        <v>8</v>
      </c>
      <c r="G163" s="197" t="s">
        <v>8</v>
      </c>
      <c r="H163" s="206"/>
      <c r="I163" s="196" t="s">
        <v>8</v>
      </c>
      <c r="J163" s="197" t="s">
        <v>8</v>
      </c>
      <c r="K163" s="366" t="e">
        <f>'Запит 2-12 '!#REF!+'Запит 2-12 '!#REF!+'Запит 2-12 '!#REF!</f>
        <v>#REF!</v>
      </c>
      <c r="L163" s="367" t="e">
        <f>'Запит 2-12 '!#REF!</f>
        <v>#REF!</v>
      </c>
      <c r="M163" s="2" t="e">
        <f t="shared" si="21"/>
        <v>#REF!</v>
      </c>
    </row>
    <row r="164" spans="1:13" ht="15" customHeight="1" x14ac:dyDescent="0.25">
      <c r="A164" s="782" t="s">
        <v>24</v>
      </c>
      <c r="B164" s="783"/>
      <c r="C164" s="202">
        <f t="shared" ref="C164:K164" si="24">C134+C144+C154</f>
        <v>0</v>
      </c>
      <c r="D164" s="203">
        <f t="shared" si="24"/>
        <v>0</v>
      </c>
      <c r="E164" s="204">
        <f t="shared" si="24"/>
        <v>0</v>
      </c>
      <c r="F164" s="202">
        <f t="shared" si="24"/>
        <v>0</v>
      </c>
      <c r="G164" s="203">
        <f t="shared" si="24"/>
        <v>0</v>
      </c>
      <c r="H164" s="204">
        <f t="shared" si="24"/>
        <v>0</v>
      </c>
      <c r="I164" s="202" t="e">
        <f t="shared" si="24"/>
        <v>#REF!</v>
      </c>
      <c r="J164" s="203" t="e">
        <f t="shared" si="24"/>
        <v>#REF!</v>
      </c>
      <c r="K164" s="204" t="e">
        <f t="shared" si="24"/>
        <v>#REF!</v>
      </c>
      <c r="L164" s="205" t="s">
        <v>30</v>
      </c>
      <c r="M164" s="2" t="e">
        <f t="shared" si="21"/>
        <v>#REF!</v>
      </c>
    </row>
    <row r="165" spans="1:13" x14ac:dyDescent="0.25">
      <c r="A165" s="779" t="e">
        <f>'Запит  2-7'!#REF!</f>
        <v>#REF!</v>
      </c>
      <c r="B165" s="780"/>
      <c r="C165" s="780"/>
      <c r="D165" s="780"/>
      <c r="E165" s="780"/>
      <c r="F165" s="780"/>
      <c r="G165" s="780"/>
      <c r="H165" s="780"/>
      <c r="I165" s="780"/>
      <c r="J165" s="780"/>
      <c r="K165" s="780"/>
      <c r="L165" s="781"/>
      <c r="M165" s="2" t="e">
        <f>M166</f>
        <v>#REF!</v>
      </c>
    </row>
    <row r="166" spans="1:13" x14ac:dyDescent="0.25">
      <c r="A166" s="242" t="e">
        <f>'Запит 2-12 '!#REF!</f>
        <v>#REF!</v>
      </c>
      <c r="B166" s="359" t="e">
        <f>'Запит 2-12 '!#REF!</f>
        <v>#REF!</v>
      </c>
      <c r="C166" s="230">
        <f t="shared" ref="C166:K166" si="25">SUM(C167:C172)</f>
        <v>0</v>
      </c>
      <c r="D166" s="231">
        <f t="shared" si="25"/>
        <v>0</v>
      </c>
      <c r="E166" s="232">
        <f t="shared" si="25"/>
        <v>0</v>
      </c>
      <c r="F166" s="230">
        <f t="shared" si="25"/>
        <v>0</v>
      </c>
      <c r="G166" s="231">
        <f t="shared" si="25"/>
        <v>0</v>
      </c>
      <c r="H166" s="232">
        <f t="shared" si="25"/>
        <v>0</v>
      </c>
      <c r="I166" s="230" t="e">
        <f t="shared" si="25"/>
        <v>#REF!</v>
      </c>
      <c r="J166" s="231" t="e">
        <f t="shared" si="25"/>
        <v>#REF!</v>
      </c>
      <c r="K166" s="232" t="e">
        <f t="shared" si="25"/>
        <v>#REF!</v>
      </c>
      <c r="L166" s="360" t="e">
        <f>'Запит 2-12 '!#REF!</f>
        <v>#REF!</v>
      </c>
      <c r="M166" s="2" t="e">
        <f>IF(SUM(C166:K166)&lt;&gt;0,"Для друку","")</f>
        <v>#REF!</v>
      </c>
    </row>
    <row r="167" spans="1:13" x14ac:dyDescent="0.25">
      <c r="A167" s="49" t="e">
        <f>'Запит 2-12 '!#REF!</f>
        <v>#REF!</v>
      </c>
      <c r="B167" s="193" t="s">
        <v>137</v>
      </c>
      <c r="C167" s="198"/>
      <c r="D167" s="194" t="s">
        <v>8</v>
      </c>
      <c r="E167" s="98">
        <f>SUM(C167:D167)</f>
        <v>0</v>
      </c>
      <c r="F167" s="198"/>
      <c r="G167" s="194" t="s">
        <v>8</v>
      </c>
      <c r="H167" s="98">
        <f>SUM(F167:G167)</f>
        <v>0</v>
      </c>
      <c r="I167" s="361" t="e">
        <f>'Запит 2-12 '!#REF!+'Запит 2-12 '!#REF!+'Запит 2-12 '!#REF!</f>
        <v>#REF!</v>
      </c>
      <c r="J167" s="194" t="s">
        <v>8</v>
      </c>
      <c r="K167" s="98" t="e">
        <f>SUM(I167:J167)</f>
        <v>#REF!</v>
      </c>
      <c r="L167" s="362" t="e">
        <f>'Запит 2-12 '!#REF!</f>
        <v>#REF!</v>
      </c>
      <c r="M167" s="2" t="e">
        <f>IF(SUM(C167:K167)&lt;&gt;0,"Для друку","")</f>
        <v>#REF!</v>
      </c>
    </row>
    <row r="168" spans="1:13" x14ac:dyDescent="0.25">
      <c r="A168" s="49" t="e">
        <f>'Запит 2-12 '!#REF!</f>
        <v>#REF!</v>
      </c>
      <c r="B168" s="193" t="s">
        <v>32</v>
      </c>
      <c r="C168" s="195" t="s">
        <v>8</v>
      </c>
      <c r="D168" s="199"/>
      <c r="E168" s="98">
        <f>SUM(C168:D168)</f>
        <v>0</v>
      </c>
      <c r="F168" s="195" t="s">
        <v>8</v>
      </c>
      <c r="G168" s="199"/>
      <c r="H168" s="98">
        <f>SUM(F168:G168)</f>
        <v>0</v>
      </c>
      <c r="I168" s="195" t="s">
        <v>8</v>
      </c>
      <c r="J168" s="363" t="e">
        <f>'Запит 2-12 '!#REF!+'Запит 2-12 '!#REF!+'Запит 2-12 '!#REF!</f>
        <v>#REF!</v>
      </c>
      <c r="K168" s="98" t="e">
        <f>SUM(I168:J168)</f>
        <v>#REF!</v>
      </c>
      <c r="L168" s="362" t="e">
        <f>'Запит 2-12 '!#REF!</f>
        <v>#REF!</v>
      </c>
      <c r="M168" s="2" t="e">
        <f>IF(SUM(C168:K168)&lt;&gt;0,"Для друку","")</f>
        <v>#REF!</v>
      </c>
    </row>
    <row r="169" spans="1:13" x14ac:dyDescent="0.25">
      <c r="A169" s="49" t="e">
        <f>'Запит 2-12 '!#REF!</f>
        <v>#REF!</v>
      </c>
      <c r="B169" s="193" t="s">
        <v>20</v>
      </c>
      <c r="C169" s="195" t="s">
        <v>8</v>
      </c>
      <c r="D169" s="199"/>
      <c r="E169" s="98">
        <f>SUM(C169:D169)</f>
        <v>0</v>
      </c>
      <c r="F169" s="195" t="s">
        <v>8</v>
      </c>
      <c r="G169" s="199"/>
      <c r="H169" s="98">
        <f>SUM(F169:G169)</f>
        <v>0</v>
      </c>
      <c r="I169" s="195" t="s">
        <v>8</v>
      </c>
      <c r="J169" s="363" t="e">
        <f>'Запит 2-12 '!#REF!+'Запит 2-12 '!#REF!+'Запит 2-12 '!#REF!</f>
        <v>#REF!</v>
      </c>
      <c r="K169" s="98" t="e">
        <f>SUM(I169:J169)</f>
        <v>#REF!</v>
      </c>
      <c r="L169" s="362" t="e">
        <f>'Запит 2-12 '!#REF!</f>
        <v>#REF!</v>
      </c>
      <c r="M169" s="2" t="e">
        <f t="shared" ref="M169:M196" si="26">IF(SUM(C169:K169)&lt;&gt;0,"Для друку","")</f>
        <v>#REF!</v>
      </c>
    </row>
    <row r="170" spans="1:13" x14ac:dyDescent="0.25">
      <c r="A170" s="49" t="e">
        <f>'Запит 2-12 '!#REF!</f>
        <v>#REF!</v>
      </c>
      <c r="B170" s="193" t="s">
        <v>21</v>
      </c>
      <c r="C170" s="195" t="s">
        <v>8</v>
      </c>
      <c r="D170" s="199"/>
      <c r="E170" s="98">
        <f>SUM(C170:D170)</f>
        <v>0</v>
      </c>
      <c r="F170" s="195" t="s">
        <v>8</v>
      </c>
      <c r="G170" s="199"/>
      <c r="H170" s="98">
        <f>SUM(F170:G170)</f>
        <v>0</v>
      </c>
      <c r="I170" s="195" t="s">
        <v>8</v>
      </c>
      <c r="J170" s="363" t="e">
        <f>'Запит 2-12 '!#REF!+'Запит 2-12 '!#REF!+'Запит 2-12 '!#REF!</f>
        <v>#REF!</v>
      </c>
      <c r="K170" s="98" t="e">
        <f>SUM(I170:J170)</f>
        <v>#REF!</v>
      </c>
      <c r="L170" s="362" t="e">
        <f>'Запит 2-12 '!#REF!</f>
        <v>#REF!</v>
      </c>
      <c r="M170" s="2" t="e">
        <f t="shared" si="26"/>
        <v>#REF!</v>
      </c>
    </row>
    <row r="171" spans="1:13" x14ac:dyDescent="0.25">
      <c r="A171" s="49" t="e">
        <f>'Запит 2-12 '!#REF!</f>
        <v>#REF!</v>
      </c>
      <c r="B171" s="193" t="s">
        <v>22</v>
      </c>
      <c r="C171" s="195" t="s">
        <v>8</v>
      </c>
      <c r="D171" s="199"/>
      <c r="E171" s="98">
        <f>SUM(C171:D171)</f>
        <v>0</v>
      </c>
      <c r="F171" s="195" t="s">
        <v>8</v>
      </c>
      <c r="G171" s="199"/>
      <c r="H171" s="98">
        <f>SUM(F171:G171)</f>
        <v>0</v>
      </c>
      <c r="I171" s="195" t="s">
        <v>8</v>
      </c>
      <c r="J171" s="363" t="e">
        <f>'Запит 2-12 '!#REF!+'Запит 2-12 '!#REF!+'Запит 2-12 '!#REF!</f>
        <v>#REF!</v>
      </c>
      <c r="K171" s="98" t="e">
        <f>SUM(I171:J171)</f>
        <v>#REF!</v>
      </c>
      <c r="L171" s="362" t="e">
        <f>'Запит 2-12 '!#REF!</f>
        <v>#REF!</v>
      </c>
      <c r="M171" s="2" t="e">
        <f t="shared" si="26"/>
        <v>#REF!</v>
      </c>
    </row>
    <row r="172" spans="1:13" ht="25.5" x14ac:dyDescent="0.25">
      <c r="A172" s="49" t="e">
        <f>'Запит 2-12 '!#REF!</f>
        <v>#REF!</v>
      </c>
      <c r="B172" s="193" t="s">
        <v>23</v>
      </c>
      <c r="C172" s="195" t="s">
        <v>8</v>
      </c>
      <c r="D172" s="194" t="s">
        <v>8</v>
      </c>
      <c r="E172" s="98">
        <f>SUM(E173:E175)</f>
        <v>0</v>
      </c>
      <c r="F172" s="195" t="s">
        <v>8</v>
      </c>
      <c r="G172" s="194" t="s">
        <v>8</v>
      </c>
      <c r="H172" s="98">
        <f>SUM(H173:H175)</f>
        <v>0</v>
      </c>
      <c r="I172" s="195" t="s">
        <v>8</v>
      </c>
      <c r="J172" s="194" t="s">
        <v>8</v>
      </c>
      <c r="K172" s="98" t="e">
        <f>SUM(K173:K175)</f>
        <v>#REF!</v>
      </c>
      <c r="L172" s="362" t="e">
        <f>'Запит 2-12 '!#REF!</f>
        <v>#REF!</v>
      </c>
      <c r="M172" s="2" t="e">
        <f t="shared" si="26"/>
        <v>#REF!</v>
      </c>
    </row>
    <row r="173" spans="1:13" x14ac:dyDescent="0.25">
      <c r="A173" s="49" t="e">
        <f>'Запит 2-12 '!#REF!</f>
        <v>#REF!</v>
      </c>
      <c r="B173" s="48" t="e">
        <f>'Запит 2-12 '!#REF!</f>
        <v>#REF!</v>
      </c>
      <c r="C173" s="195" t="s">
        <v>8</v>
      </c>
      <c r="D173" s="194" t="s">
        <v>8</v>
      </c>
      <c r="E173" s="200"/>
      <c r="F173" s="195" t="s">
        <v>8</v>
      </c>
      <c r="G173" s="194" t="s">
        <v>8</v>
      </c>
      <c r="H173" s="200"/>
      <c r="I173" s="195" t="s">
        <v>8</v>
      </c>
      <c r="J173" s="194" t="s">
        <v>8</v>
      </c>
      <c r="K173" s="364" t="e">
        <f>'Запит 2-12 '!#REF!+'Запит 2-12 '!#REF!+'Запит 2-12 '!#REF!</f>
        <v>#REF!</v>
      </c>
      <c r="L173" s="362" t="e">
        <f>'Запит 2-12 '!#REF!</f>
        <v>#REF!</v>
      </c>
      <c r="M173" s="2" t="e">
        <f t="shared" si="26"/>
        <v>#REF!</v>
      </c>
    </row>
    <row r="174" spans="1:13" x14ac:dyDescent="0.25">
      <c r="A174" s="49" t="e">
        <f>'Запит 2-12 '!#REF!</f>
        <v>#REF!</v>
      </c>
      <c r="B174" s="48" t="e">
        <f>'Запит 2-12 '!#REF!</f>
        <v>#REF!</v>
      </c>
      <c r="C174" s="195" t="s">
        <v>8</v>
      </c>
      <c r="D174" s="194" t="s">
        <v>8</v>
      </c>
      <c r="E174" s="200"/>
      <c r="F174" s="195" t="s">
        <v>8</v>
      </c>
      <c r="G174" s="194" t="s">
        <v>8</v>
      </c>
      <c r="H174" s="200"/>
      <c r="I174" s="195" t="s">
        <v>8</v>
      </c>
      <c r="J174" s="194" t="s">
        <v>8</v>
      </c>
      <c r="K174" s="364" t="e">
        <f>'Запит 2-12 '!#REF!+'Запит 2-12 '!#REF!+'Запит 2-12 '!#REF!</f>
        <v>#REF!</v>
      </c>
      <c r="L174" s="362" t="e">
        <f>'Запит 2-12 '!#REF!</f>
        <v>#REF!</v>
      </c>
      <c r="M174" s="2" t="e">
        <f t="shared" si="26"/>
        <v>#REF!</v>
      </c>
    </row>
    <row r="175" spans="1:13" x14ac:dyDescent="0.25">
      <c r="A175" s="374" t="e">
        <f>'Запит 2-12 '!#REF!</f>
        <v>#REF!</v>
      </c>
      <c r="B175" s="365" t="e">
        <f>'Запит 2-12 '!#REF!</f>
        <v>#REF!</v>
      </c>
      <c r="C175" s="196" t="s">
        <v>8</v>
      </c>
      <c r="D175" s="197" t="s">
        <v>8</v>
      </c>
      <c r="E175" s="206"/>
      <c r="F175" s="196" t="s">
        <v>8</v>
      </c>
      <c r="G175" s="197" t="s">
        <v>8</v>
      </c>
      <c r="H175" s="206"/>
      <c r="I175" s="196" t="s">
        <v>8</v>
      </c>
      <c r="J175" s="197" t="s">
        <v>8</v>
      </c>
      <c r="K175" s="366" t="e">
        <f>'Запит 2-12 '!#REF!+'Запит 2-12 '!#REF!+'Запит 2-12 '!#REF!</f>
        <v>#REF!</v>
      </c>
      <c r="L175" s="367" t="e">
        <f>'Запит 2-12 '!#REF!</f>
        <v>#REF!</v>
      </c>
      <c r="M175" s="2" t="e">
        <f t="shared" si="26"/>
        <v>#REF!</v>
      </c>
    </row>
    <row r="176" spans="1:13" x14ac:dyDescent="0.25">
      <c r="A176" s="242" t="e">
        <f>'Запит 2-12 '!#REF!</f>
        <v>#REF!</v>
      </c>
      <c r="B176" s="359" t="e">
        <f>'Запит 2-12 '!#REF!</f>
        <v>#REF!</v>
      </c>
      <c r="C176" s="230">
        <f t="shared" ref="C176:K176" si="27">SUM(C177:C182)</f>
        <v>0</v>
      </c>
      <c r="D176" s="231">
        <f t="shared" si="27"/>
        <v>0</v>
      </c>
      <c r="E176" s="232">
        <f t="shared" si="27"/>
        <v>0</v>
      </c>
      <c r="F176" s="230">
        <f t="shared" si="27"/>
        <v>0</v>
      </c>
      <c r="G176" s="231">
        <f t="shared" si="27"/>
        <v>0</v>
      </c>
      <c r="H176" s="232">
        <f t="shared" si="27"/>
        <v>0</v>
      </c>
      <c r="I176" s="230" t="e">
        <f t="shared" si="27"/>
        <v>#REF!</v>
      </c>
      <c r="J176" s="231" t="e">
        <f t="shared" si="27"/>
        <v>#REF!</v>
      </c>
      <c r="K176" s="232" t="e">
        <f t="shared" si="27"/>
        <v>#REF!</v>
      </c>
      <c r="L176" s="360" t="e">
        <f>'Запит 2-12 '!#REF!</f>
        <v>#REF!</v>
      </c>
      <c r="M176" s="2" t="e">
        <f t="shared" si="26"/>
        <v>#REF!</v>
      </c>
    </row>
    <row r="177" spans="1:13" x14ac:dyDescent="0.25">
      <c r="A177" s="49" t="e">
        <f>'Запит 2-12 '!#REF!</f>
        <v>#REF!</v>
      </c>
      <c r="B177" s="193" t="s">
        <v>137</v>
      </c>
      <c r="C177" s="198"/>
      <c r="D177" s="194" t="s">
        <v>8</v>
      </c>
      <c r="E177" s="98">
        <f>SUM(C177:D177)</f>
        <v>0</v>
      </c>
      <c r="F177" s="198"/>
      <c r="G177" s="194" t="s">
        <v>8</v>
      </c>
      <c r="H177" s="98">
        <f>SUM(F177:G177)</f>
        <v>0</v>
      </c>
      <c r="I177" s="361" t="e">
        <f>'Запит 2-12 '!#REF!+'Запит 2-12 '!#REF!+'Запит 2-12 '!#REF!</f>
        <v>#REF!</v>
      </c>
      <c r="J177" s="194" t="s">
        <v>8</v>
      </c>
      <c r="K177" s="98" t="e">
        <f>SUM(I177:J177)</f>
        <v>#REF!</v>
      </c>
      <c r="L177" s="362" t="e">
        <f>'Запит 2-12 '!#REF!</f>
        <v>#REF!</v>
      </c>
      <c r="M177" s="2" t="e">
        <f t="shared" si="26"/>
        <v>#REF!</v>
      </c>
    </row>
    <row r="178" spans="1:13" x14ac:dyDescent="0.25">
      <c r="A178" s="49" t="e">
        <f>'Запит 2-12 '!#REF!</f>
        <v>#REF!</v>
      </c>
      <c r="B178" s="193" t="s">
        <v>32</v>
      </c>
      <c r="C178" s="195" t="s">
        <v>8</v>
      </c>
      <c r="D178" s="199"/>
      <c r="E178" s="98">
        <f>SUM(C178:D178)</f>
        <v>0</v>
      </c>
      <c r="F178" s="195" t="s">
        <v>8</v>
      </c>
      <c r="G178" s="199"/>
      <c r="H178" s="98">
        <f>SUM(F178:G178)</f>
        <v>0</v>
      </c>
      <c r="I178" s="195" t="s">
        <v>8</v>
      </c>
      <c r="J178" s="363" t="e">
        <f>'Запит 2-12 '!#REF!+'Запит 2-12 '!#REF!+'Запит 2-12 '!#REF!</f>
        <v>#REF!</v>
      </c>
      <c r="K178" s="98" t="e">
        <f>SUM(I178:J178)</f>
        <v>#REF!</v>
      </c>
      <c r="L178" s="362" t="e">
        <f>'Запит 2-12 '!#REF!</f>
        <v>#REF!</v>
      </c>
      <c r="M178" s="2" t="e">
        <f t="shared" si="26"/>
        <v>#REF!</v>
      </c>
    </row>
    <row r="179" spans="1:13" x14ac:dyDescent="0.25">
      <c r="A179" s="49" t="e">
        <f>'Запит 2-12 '!#REF!</f>
        <v>#REF!</v>
      </c>
      <c r="B179" s="193" t="s">
        <v>20</v>
      </c>
      <c r="C179" s="195" t="s">
        <v>8</v>
      </c>
      <c r="D179" s="199"/>
      <c r="E179" s="98">
        <f>SUM(C179:D179)</f>
        <v>0</v>
      </c>
      <c r="F179" s="195" t="s">
        <v>8</v>
      </c>
      <c r="G179" s="199"/>
      <c r="H179" s="98">
        <f>SUM(F179:G179)</f>
        <v>0</v>
      </c>
      <c r="I179" s="195" t="s">
        <v>8</v>
      </c>
      <c r="J179" s="363" t="e">
        <f>'Запит 2-12 '!#REF!+'Запит 2-12 '!#REF!+'Запит 2-12 '!#REF!</f>
        <v>#REF!</v>
      </c>
      <c r="K179" s="98" t="e">
        <f>SUM(I179:J179)</f>
        <v>#REF!</v>
      </c>
      <c r="L179" s="362" t="e">
        <f>'Запит 2-12 '!#REF!</f>
        <v>#REF!</v>
      </c>
      <c r="M179" s="2" t="e">
        <f t="shared" si="26"/>
        <v>#REF!</v>
      </c>
    </row>
    <row r="180" spans="1:13" x14ac:dyDescent="0.25">
      <c r="A180" s="49" t="e">
        <f>'Запит 2-12 '!#REF!</f>
        <v>#REF!</v>
      </c>
      <c r="B180" s="193" t="s">
        <v>21</v>
      </c>
      <c r="C180" s="195" t="s">
        <v>8</v>
      </c>
      <c r="D180" s="199"/>
      <c r="E180" s="98">
        <f>SUM(C180:D180)</f>
        <v>0</v>
      </c>
      <c r="F180" s="195" t="s">
        <v>8</v>
      </c>
      <c r="G180" s="199"/>
      <c r="H180" s="98">
        <f>SUM(F180:G180)</f>
        <v>0</v>
      </c>
      <c r="I180" s="195" t="s">
        <v>8</v>
      </c>
      <c r="J180" s="363" t="e">
        <f>'Запит 2-12 '!#REF!+'Запит 2-12 '!#REF!+'Запит 2-12 '!#REF!</f>
        <v>#REF!</v>
      </c>
      <c r="K180" s="98" t="e">
        <f>SUM(I180:J180)</f>
        <v>#REF!</v>
      </c>
      <c r="L180" s="362" t="e">
        <f>'Запит 2-12 '!#REF!</f>
        <v>#REF!</v>
      </c>
      <c r="M180" s="2" t="e">
        <f t="shared" si="26"/>
        <v>#REF!</v>
      </c>
    </row>
    <row r="181" spans="1:13" x14ac:dyDescent="0.25">
      <c r="A181" s="49" t="e">
        <f>'Запит 2-12 '!#REF!</f>
        <v>#REF!</v>
      </c>
      <c r="B181" s="193" t="s">
        <v>22</v>
      </c>
      <c r="C181" s="195" t="s">
        <v>8</v>
      </c>
      <c r="D181" s="199"/>
      <c r="E181" s="98">
        <f>SUM(C181:D181)</f>
        <v>0</v>
      </c>
      <c r="F181" s="195" t="s">
        <v>8</v>
      </c>
      <c r="G181" s="199"/>
      <c r="H181" s="98">
        <f>SUM(F181:G181)</f>
        <v>0</v>
      </c>
      <c r="I181" s="195" t="s">
        <v>8</v>
      </c>
      <c r="J181" s="363" t="e">
        <f>'Запит 2-12 '!#REF!+'Запит 2-12 '!#REF!+'Запит 2-12 '!#REF!</f>
        <v>#REF!</v>
      </c>
      <c r="K181" s="98" t="e">
        <f>SUM(I181:J181)</f>
        <v>#REF!</v>
      </c>
      <c r="L181" s="362" t="e">
        <f>'Запит 2-12 '!#REF!</f>
        <v>#REF!</v>
      </c>
      <c r="M181" s="2" t="e">
        <f t="shared" si="26"/>
        <v>#REF!</v>
      </c>
    </row>
    <row r="182" spans="1:13" ht="25.5" x14ac:dyDescent="0.25">
      <c r="A182" s="49" t="e">
        <f>'Запит 2-12 '!#REF!</f>
        <v>#REF!</v>
      </c>
      <c r="B182" s="193" t="s">
        <v>23</v>
      </c>
      <c r="C182" s="195" t="s">
        <v>8</v>
      </c>
      <c r="D182" s="194" t="s">
        <v>8</v>
      </c>
      <c r="E182" s="98">
        <f>SUM(E183:E185)</f>
        <v>0</v>
      </c>
      <c r="F182" s="195" t="s">
        <v>8</v>
      </c>
      <c r="G182" s="194" t="s">
        <v>8</v>
      </c>
      <c r="H182" s="98">
        <f>SUM(H183:H185)</f>
        <v>0</v>
      </c>
      <c r="I182" s="195" t="s">
        <v>8</v>
      </c>
      <c r="J182" s="194" t="s">
        <v>8</v>
      </c>
      <c r="K182" s="98" t="e">
        <f>SUM(K183:K185)</f>
        <v>#REF!</v>
      </c>
      <c r="L182" s="362" t="e">
        <f>'Запит 2-12 '!#REF!</f>
        <v>#REF!</v>
      </c>
      <c r="M182" s="2" t="e">
        <f t="shared" si="26"/>
        <v>#REF!</v>
      </c>
    </row>
    <row r="183" spans="1:13" x14ac:dyDescent="0.25">
      <c r="A183" s="49" t="e">
        <f>'Запит 2-12 '!#REF!</f>
        <v>#REF!</v>
      </c>
      <c r="B183" s="48" t="e">
        <f>'Запит 2-12 '!#REF!</f>
        <v>#REF!</v>
      </c>
      <c r="C183" s="195" t="s">
        <v>8</v>
      </c>
      <c r="D183" s="194" t="s">
        <v>8</v>
      </c>
      <c r="E183" s="200"/>
      <c r="F183" s="195" t="s">
        <v>8</v>
      </c>
      <c r="G183" s="194" t="s">
        <v>8</v>
      </c>
      <c r="H183" s="200"/>
      <c r="I183" s="195" t="s">
        <v>8</v>
      </c>
      <c r="J183" s="194" t="s">
        <v>8</v>
      </c>
      <c r="K183" s="364" t="e">
        <f>'Запит 2-12 '!#REF!+'Запит 2-12 '!#REF!+'Запит 2-12 '!#REF!</f>
        <v>#REF!</v>
      </c>
      <c r="L183" s="362" t="e">
        <f>'Запит 2-12 '!#REF!</f>
        <v>#REF!</v>
      </c>
      <c r="M183" s="2" t="e">
        <f t="shared" si="26"/>
        <v>#REF!</v>
      </c>
    </row>
    <row r="184" spans="1:13" x14ac:dyDescent="0.25">
      <c r="A184" s="49" t="e">
        <f>'Запит 2-12 '!#REF!</f>
        <v>#REF!</v>
      </c>
      <c r="B184" s="48" t="e">
        <f>'Запит 2-12 '!#REF!</f>
        <v>#REF!</v>
      </c>
      <c r="C184" s="195" t="s">
        <v>8</v>
      </c>
      <c r="D184" s="194" t="s">
        <v>8</v>
      </c>
      <c r="E184" s="200"/>
      <c r="F184" s="195" t="s">
        <v>8</v>
      </c>
      <c r="G184" s="194" t="s">
        <v>8</v>
      </c>
      <c r="H184" s="200"/>
      <c r="I184" s="195" t="s">
        <v>8</v>
      </c>
      <c r="J184" s="194" t="s">
        <v>8</v>
      </c>
      <c r="K184" s="364" t="e">
        <f>'Запит 2-12 '!#REF!+'Запит 2-12 '!#REF!+'Запит 2-12 '!#REF!</f>
        <v>#REF!</v>
      </c>
      <c r="L184" s="362" t="e">
        <f>'Запит 2-12 '!#REF!</f>
        <v>#REF!</v>
      </c>
      <c r="M184" s="2" t="e">
        <f t="shared" si="26"/>
        <v>#REF!</v>
      </c>
    </row>
    <row r="185" spans="1:13" x14ac:dyDescent="0.25">
      <c r="A185" s="374" t="e">
        <f>'Запит 2-12 '!#REF!</f>
        <v>#REF!</v>
      </c>
      <c r="B185" s="365" t="e">
        <f>'Запит 2-12 '!#REF!</f>
        <v>#REF!</v>
      </c>
      <c r="C185" s="196" t="s">
        <v>8</v>
      </c>
      <c r="D185" s="197" t="s">
        <v>8</v>
      </c>
      <c r="E185" s="206"/>
      <c r="F185" s="196" t="s">
        <v>8</v>
      </c>
      <c r="G185" s="197" t="s">
        <v>8</v>
      </c>
      <c r="H185" s="206"/>
      <c r="I185" s="196" t="s">
        <v>8</v>
      </c>
      <c r="J185" s="197" t="s">
        <v>8</v>
      </c>
      <c r="K185" s="366" t="e">
        <f>'Запит 2-12 '!#REF!+'Запит 2-12 '!#REF!+'Запит 2-12 '!#REF!</f>
        <v>#REF!</v>
      </c>
      <c r="L185" s="367" t="e">
        <f>'Запит 2-12 '!#REF!</f>
        <v>#REF!</v>
      </c>
      <c r="M185" s="2" t="e">
        <f t="shared" si="26"/>
        <v>#REF!</v>
      </c>
    </row>
    <row r="186" spans="1:13" x14ac:dyDescent="0.25">
      <c r="A186" s="242" t="e">
        <f>'Запит 2-12 '!#REF!</f>
        <v>#REF!</v>
      </c>
      <c r="B186" s="359" t="e">
        <f>'Запит 2-12 '!#REF!</f>
        <v>#REF!</v>
      </c>
      <c r="C186" s="230">
        <f t="shared" ref="C186:K186" si="28">SUM(C187:C192)</f>
        <v>0</v>
      </c>
      <c r="D186" s="231">
        <f t="shared" si="28"/>
        <v>0</v>
      </c>
      <c r="E186" s="232">
        <f t="shared" si="28"/>
        <v>0</v>
      </c>
      <c r="F186" s="230">
        <f t="shared" si="28"/>
        <v>0</v>
      </c>
      <c r="G186" s="231">
        <f t="shared" si="28"/>
        <v>0</v>
      </c>
      <c r="H186" s="232">
        <f t="shared" si="28"/>
        <v>0</v>
      </c>
      <c r="I186" s="230" t="e">
        <f t="shared" si="28"/>
        <v>#REF!</v>
      </c>
      <c r="J186" s="231" t="e">
        <f t="shared" si="28"/>
        <v>#REF!</v>
      </c>
      <c r="K186" s="232" t="e">
        <f t="shared" si="28"/>
        <v>#REF!</v>
      </c>
      <c r="L186" s="360" t="e">
        <f>'Запит 2-12 '!#REF!</f>
        <v>#REF!</v>
      </c>
      <c r="M186" s="2" t="e">
        <f t="shared" si="26"/>
        <v>#REF!</v>
      </c>
    </row>
    <row r="187" spans="1:13" x14ac:dyDescent="0.25">
      <c r="A187" s="49" t="e">
        <f>'Запит 2-12 '!#REF!</f>
        <v>#REF!</v>
      </c>
      <c r="B187" s="193" t="s">
        <v>137</v>
      </c>
      <c r="C187" s="198"/>
      <c r="D187" s="194" t="s">
        <v>8</v>
      </c>
      <c r="E187" s="98">
        <f>SUM(C187:D187)</f>
        <v>0</v>
      </c>
      <c r="F187" s="198"/>
      <c r="G187" s="194" t="s">
        <v>8</v>
      </c>
      <c r="H187" s="98">
        <f>SUM(F187:G187)</f>
        <v>0</v>
      </c>
      <c r="I187" s="361" t="e">
        <f>'Запит 2-12 '!#REF!+'Запит 2-12 '!#REF!+'Запит 2-12 '!#REF!</f>
        <v>#REF!</v>
      </c>
      <c r="J187" s="194" t="s">
        <v>8</v>
      </c>
      <c r="K187" s="98" t="e">
        <f>SUM(I187:J187)</f>
        <v>#REF!</v>
      </c>
      <c r="L187" s="362" t="e">
        <f>'Запит 2-12 '!#REF!</f>
        <v>#REF!</v>
      </c>
      <c r="M187" s="2" t="e">
        <f t="shared" si="26"/>
        <v>#REF!</v>
      </c>
    </row>
    <row r="188" spans="1:13" x14ac:dyDescent="0.25">
      <c r="A188" s="49" t="e">
        <f>'Запит 2-12 '!#REF!</f>
        <v>#REF!</v>
      </c>
      <c r="B188" s="193" t="s">
        <v>32</v>
      </c>
      <c r="C188" s="195" t="s">
        <v>8</v>
      </c>
      <c r="D188" s="199"/>
      <c r="E188" s="98">
        <f>SUM(C188:D188)</f>
        <v>0</v>
      </c>
      <c r="F188" s="195" t="s">
        <v>8</v>
      </c>
      <c r="G188" s="199"/>
      <c r="H188" s="98">
        <f>SUM(F188:G188)</f>
        <v>0</v>
      </c>
      <c r="I188" s="195" t="s">
        <v>8</v>
      </c>
      <c r="J188" s="363" t="e">
        <f>'Запит 2-12 '!#REF!+'Запит 2-12 '!#REF!+'Запит 2-12 '!#REF!</f>
        <v>#REF!</v>
      </c>
      <c r="K188" s="98" t="e">
        <f>SUM(I188:J188)</f>
        <v>#REF!</v>
      </c>
      <c r="L188" s="362" t="e">
        <f>'Запит 2-12 '!#REF!</f>
        <v>#REF!</v>
      </c>
      <c r="M188" s="2" t="e">
        <f t="shared" si="26"/>
        <v>#REF!</v>
      </c>
    </row>
    <row r="189" spans="1:13" x14ac:dyDescent="0.25">
      <c r="A189" s="49" t="e">
        <f>'Запит 2-12 '!#REF!</f>
        <v>#REF!</v>
      </c>
      <c r="B189" s="193" t="s">
        <v>20</v>
      </c>
      <c r="C189" s="195" t="s">
        <v>8</v>
      </c>
      <c r="D189" s="199"/>
      <c r="E189" s="98">
        <f>SUM(C189:D189)</f>
        <v>0</v>
      </c>
      <c r="F189" s="195" t="s">
        <v>8</v>
      </c>
      <c r="G189" s="199"/>
      <c r="H189" s="98">
        <f>SUM(F189:G189)</f>
        <v>0</v>
      </c>
      <c r="I189" s="195" t="s">
        <v>8</v>
      </c>
      <c r="J189" s="363" t="e">
        <f>'Запит 2-12 '!#REF!+'Запит 2-12 '!#REF!+'Запит 2-12 '!#REF!</f>
        <v>#REF!</v>
      </c>
      <c r="K189" s="98" t="e">
        <f>SUM(I189:J189)</f>
        <v>#REF!</v>
      </c>
      <c r="L189" s="362" t="e">
        <f>'Запит 2-12 '!#REF!</f>
        <v>#REF!</v>
      </c>
      <c r="M189" s="2" t="e">
        <f t="shared" si="26"/>
        <v>#REF!</v>
      </c>
    </row>
    <row r="190" spans="1:13" x14ac:dyDescent="0.25">
      <c r="A190" s="49" t="e">
        <f>'Запит 2-12 '!#REF!</f>
        <v>#REF!</v>
      </c>
      <c r="B190" s="193" t="s">
        <v>21</v>
      </c>
      <c r="C190" s="195" t="s">
        <v>8</v>
      </c>
      <c r="D190" s="199"/>
      <c r="E190" s="98">
        <f>SUM(C190:D190)</f>
        <v>0</v>
      </c>
      <c r="F190" s="195" t="s">
        <v>8</v>
      </c>
      <c r="G190" s="199"/>
      <c r="H190" s="98">
        <f>SUM(F190:G190)</f>
        <v>0</v>
      </c>
      <c r="I190" s="195" t="s">
        <v>8</v>
      </c>
      <c r="J190" s="363" t="e">
        <f>'Запит 2-12 '!#REF!+'Запит 2-12 '!#REF!+'Запит 2-12 '!#REF!</f>
        <v>#REF!</v>
      </c>
      <c r="K190" s="98" t="e">
        <f>SUM(I190:J190)</f>
        <v>#REF!</v>
      </c>
      <c r="L190" s="362" t="e">
        <f>'Запит 2-12 '!#REF!</f>
        <v>#REF!</v>
      </c>
      <c r="M190" s="2" t="e">
        <f t="shared" si="26"/>
        <v>#REF!</v>
      </c>
    </row>
    <row r="191" spans="1:13" x14ac:dyDescent="0.25">
      <c r="A191" s="49" t="e">
        <f>'Запит 2-12 '!#REF!</f>
        <v>#REF!</v>
      </c>
      <c r="B191" s="193" t="s">
        <v>22</v>
      </c>
      <c r="C191" s="195" t="s">
        <v>8</v>
      </c>
      <c r="D191" s="199"/>
      <c r="E191" s="98">
        <f>SUM(C191:D191)</f>
        <v>0</v>
      </c>
      <c r="F191" s="195" t="s">
        <v>8</v>
      </c>
      <c r="G191" s="199"/>
      <c r="H191" s="98">
        <f>SUM(F191:G191)</f>
        <v>0</v>
      </c>
      <c r="I191" s="195" t="s">
        <v>8</v>
      </c>
      <c r="J191" s="363" t="e">
        <f>'Запит 2-12 '!#REF!+'Запит 2-12 '!#REF!+'Запит 2-12 '!#REF!</f>
        <v>#REF!</v>
      </c>
      <c r="K191" s="98" t="e">
        <f>SUM(I191:J191)</f>
        <v>#REF!</v>
      </c>
      <c r="L191" s="362" t="e">
        <f>'Запит 2-12 '!#REF!</f>
        <v>#REF!</v>
      </c>
      <c r="M191" s="2" t="e">
        <f t="shared" si="26"/>
        <v>#REF!</v>
      </c>
    </row>
    <row r="192" spans="1:13" ht="25.5" x14ac:dyDescent="0.25">
      <c r="A192" s="49" t="e">
        <f>'Запит 2-12 '!#REF!</f>
        <v>#REF!</v>
      </c>
      <c r="B192" s="193" t="s">
        <v>23</v>
      </c>
      <c r="C192" s="195" t="s">
        <v>8</v>
      </c>
      <c r="D192" s="194" t="s">
        <v>8</v>
      </c>
      <c r="E192" s="98">
        <f>SUM(E193:E195)</f>
        <v>0</v>
      </c>
      <c r="F192" s="195" t="s">
        <v>8</v>
      </c>
      <c r="G192" s="194" t="s">
        <v>8</v>
      </c>
      <c r="H192" s="98">
        <f>SUM(H193:H195)</f>
        <v>0</v>
      </c>
      <c r="I192" s="195" t="s">
        <v>8</v>
      </c>
      <c r="J192" s="194" t="s">
        <v>8</v>
      </c>
      <c r="K192" s="98" t="e">
        <f>SUM(K193:K195)</f>
        <v>#REF!</v>
      </c>
      <c r="L192" s="362" t="e">
        <f>'Запит 2-12 '!#REF!</f>
        <v>#REF!</v>
      </c>
      <c r="M192" s="2" t="e">
        <f t="shared" si="26"/>
        <v>#REF!</v>
      </c>
    </row>
    <row r="193" spans="1:13" x14ac:dyDescent="0.25">
      <c r="A193" s="49" t="e">
        <f>'Запит 2-12 '!#REF!</f>
        <v>#REF!</v>
      </c>
      <c r="B193" s="48" t="e">
        <f>'Запит 2-12 '!#REF!</f>
        <v>#REF!</v>
      </c>
      <c r="C193" s="195" t="s">
        <v>8</v>
      </c>
      <c r="D193" s="194" t="s">
        <v>8</v>
      </c>
      <c r="E193" s="200"/>
      <c r="F193" s="195" t="s">
        <v>8</v>
      </c>
      <c r="G193" s="194" t="s">
        <v>8</v>
      </c>
      <c r="H193" s="200"/>
      <c r="I193" s="195" t="s">
        <v>8</v>
      </c>
      <c r="J193" s="194" t="s">
        <v>8</v>
      </c>
      <c r="K193" s="364" t="e">
        <f>'Запит 2-12 '!#REF!+'Запит 2-12 '!#REF!+'Запит 2-12 '!#REF!</f>
        <v>#REF!</v>
      </c>
      <c r="L193" s="362" t="e">
        <f>'Запит 2-12 '!#REF!</f>
        <v>#REF!</v>
      </c>
      <c r="M193" s="2" t="e">
        <f t="shared" si="26"/>
        <v>#REF!</v>
      </c>
    </row>
    <row r="194" spans="1:13" x14ac:dyDescent="0.25">
      <c r="A194" s="49" t="e">
        <f>'Запит 2-12 '!#REF!</f>
        <v>#REF!</v>
      </c>
      <c r="B194" s="48" t="e">
        <f>'Запит 2-12 '!#REF!</f>
        <v>#REF!</v>
      </c>
      <c r="C194" s="195" t="s">
        <v>8</v>
      </c>
      <c r="D194" s="194" t="s">
        <v>8</v>
      </c>
      <c r="E194" s="200"/>
      <c r="F194" s="195" t="s">
        <v>8</v>
      </c>
      <c r="G194" s="194" t="s">
        <v>8</v>
      </c>
      <c r="H194" s="200"/>
      <c r="I194" s="195" t="s">
        <v>8</v>
      </c>
      <c r="J194" s="194" t="s">
        <v>8</v>
      </c>
      <c r="K194" s="364" t="e">
        <f>'Запит 2-12 '!#REF!+'Запит 2-12 '!#REF!+'Запит 2-12 '!#REF!</f>
        <v>#REF!</v>
      </c>
      <c r="L194" s="362" t="e">
        <f>'Запит 2-12 '!#REF!</f>
        <v>#REF!</v>
      </c>
      <c r="M194" s="2" t="e">
        <f t="shared" si="26"/>
        <v>#REF!</v>
      </c>
    </row>
    <row r="195" spans="1:13" x14ac:dyDescent="0.25">
      <c r="A195" s="374" t="e">
        <f>'Запит 2-12 '!#REF!</f>
        <v>#REF!</v>
      </c>
      <c r="B195" s="365" t="e">
        <f>'Запит 2-12 '!#REF!</f>
        <v>#REF!</v>
      </c>
      <c r="C195" s="196" t="s">
        <v>8</v>
      </c>
      <c r="D195" s="197" t="s">
        <v>8</v>
      </c>
      <c r="E195" s="206"/>
      <c r="F195" s="196" t="s">
        <v>8</v>
      </c>
      <c r="G195" s="197" t="s">
        <v>8</v>
      </c>
      <c r="H195" s="206"/>
      <c r="I195" s="196" t="s">
        <v>8</v>
      </c>
      <c r="J195" s="197" t="s">
        <v>8</v>
      </c>
      <c r="K195" s="366" t="e">
        <f>'Запит 2-12 '!#REF!+'Запит 2-12 '!#REF!+'Запит 2-12 '!#REF!</f>
        <v>#REF!</v>
      </c>
      <c r="L195" s="367" t="e">
        <f>'Запит 2-12 '!#REF!</f>
        <v>#REF!</v>
      </c>
      <c r="M195" s="2" t="e">
        <f t="shared" si="26"/>
        <v>#REF!</v>
      </c>
    </row>
    <row r="196" spans="1:13" ht="15" customHeight="1" x14ac:dyDescent="0.25">
      <c r="A196" s="782" t="s">
        <v>24</v>
      </c>
      <c r="B196" s="783"/>
      <c r="C196" s="202">
        <f t="shared" ref="C196:K196" si="29">C166+C176+C186</f>
        <v>0</v>
      </c>
      <c r="D196" s="203">
        <f t="shared" si="29"/>
        <v>0</v>
      </c>
      <c r="E196" s="204">
        <f t="shared" si="29"/>
        <v>0</v>
      </c>
      <c r="F196" s="202">
        <f t="shared" si="29"/>
        <v>0</v>
      </c>
      <c r="G196" s="203">
        <f t="shared" si="29"/>
        <v>0</v>
      </c>
      <c r="H196" s="204">
        <f t="shared" si="29"/>
        <v>0</v>
      </c>
      <c r="I196" s="202" t="e">
        <f t="shared" si="29"/>
        <v>#REF!</v>
      </c>
      <c r="J196" s="203" t="e">
        <f t="shared" si="29"/>
        <v>#REF!</v>
      </c>
      <c r="K196" s="204" t="e">
        <f t="shared" si="29"/>
        <v>#REF!</v>
      </c>
      <c r="L196" s="205" t="s">
        <v>30</v>
      </c>
      <c r="M196" s="2" t="e">
        <f t="shared" si="26"/>
        <v>#REF!</v>
      </c>
    </row>
    <row r="197" spans="1:13" x14ac:dyDescent="0.25">
      <c r="A197" s="779" t="e">
        <f>'Запит  2-7'!#REF!</f>
        <v>#REF!</v>
      </c>
      <c r="B197" s="780"/>
      <c r="C197" s="780"/>
      <c r="D197" s="780"/>
      <c r="E197" s="780"/>
      <c r="F197" s="780"/>
      <c r="G197" s="780"/>
      <c r="H197" s="780"/>
      <c r="I197" s="780"/>
      <c r="J197" s="780"/>
      <c r="K197" s="780"/>
      <c r="L197" s="781"/>
      <c r="M197" s="2" t="e">
        <f>M198</f>
        <v>#REF!</v>
      </c>
    </row>
    <row r="198" spans="1:13" x14ac:dyDescent="0.25">
      <c r="A198" s="242" t="e">
        <f>'Запит 2-12 '!#REF!</f>
        <v>#REF!</v>
      </c>
      <c r="B198" s="359" t="e">
        <f>'Запит 2-12 '!#REF!</f>
        <v>#REF!</v>
      </c>
      <c r="C198" s="230">
        <f t="shared" ref="C198:K198" si="30">SUM(C199:C204)</f>
        <v>0</v>
      </c>
      <c r="D198" s="231">
        <f t="shared" si="30"/>
        <v>0</v>
      </c>
      <c r="E198" s="232">
        <f t="shared" si="30"/>
        <v>0</v>
      </c>
      <c r="F198" s="230">
        <f t="shared" si="30"/>
        <v>0</v>
      </c>
      <c r="G198" s="231">
        <f t="shared" si="30"/>
        <v>0</v>
      </c>
      <c r="H198" s="232">
        <f t="shared" si="30"/>
        <v>0</v>
      </c>
      <c r="I198" s="230" t="e">
        <f t="shared" si="30"/>
        <v>#REF!</v>
      </c>
      <c r="J198" s="231" t="e">
        <f t="shared" si="30"/>
        <v>#REF!</v>
      </c>
      <c r="K198" s="232" t="e">
        <f t="shared" si="30"/>
        <v>#REF!</v>
      </c>
      <c r="L198" s="360" t="e">
        <f>'Запит 2-12 '!#REF!</f>
        <v>#REF!</v>
      </c>
      <c r="M198" s="2" t="e">
        <f>IF(SUM(C198:K198)&lt;&gt;0,"Для друку","")</f>
        <v>#REF!</v>
      </c>
    </row>
    <row r="199" spans="1:13" x14ac:dyDescent="0.25">
      <c r="A199" s="49" t="e">
        <f>'Запит 2-12 '!#REF!</f>
        <v>#REF!</v>
      </c>
      <c r="B199" s="193" t="s">
        <v>137</v>
      </c>
      <c r="C199" s="198"/>
      <c r="D199" s="194" t="s">
        <v>8</v>
      </c>
      <c r="E199" s="98">
        <f>SUM(C199:D199)</f>
        <v>0</v>
      </c>
      <c r="F199" s="198"/>
      <c r="G199" s="194" t="s">
        <v>8</v>
      </c>
      <c r="H199" s="98">
        <f>SUM(F199:G199)</f>
        <v>0</v>
      </c>
      <c r="I199" s="361" t="e">
        <f>'Запит 2-12 '!#REF!+'Запит 2-12 '!#REF!+'Запит 2-12 '!#REF!</f>
        <v>#REF!</v>
      </c>
      <c r="J199" s="194" t="s">
        <v>8</v>
      </c>
      <c r="K199" s="98" t="e">
        <f>SUM(I199:J199)</f>
        <v>#REF!</v>
      </c>
      <c r="L199" s="362" t="e">
        <f>'Запит 2-12 '!#REF!</f>
        <v>#REF!</v>
      </c>
      <c r="M199" s="2" t="e">
        <f>IF(SUM(C199:K199)&lt;&gt;0,"Для друку","")</f>
        <v>#REF!</v>
      </c>
    </row>
    <row r="200" spans="1:13" x14ac:dyDescent="0.25">
      <c r="A200" s="49" t="e">
        <f>'Запит 2-12 '!#REF!</f>
        <v>#REF!</v>
      </c>
      <c r="B200" s="193" t="s">
        <v>32</v>
      </c>
      <c r="C200" s="195" t="s">
        <v>8</v>
      </c>
      <c r="D200" s="199"/>
      <c r="E200" s="98">
        <f>SUM(C200:D200)</f>
        <v>0</v>
      </c>
      <c r="F200" s="195" t="s">
        <v>8</v>
      </c>
      <c r="G200" s="199"/>
      <c r="H200" s="98">
        <f>SUM(F200:G200)</f>
        <v>0</v>
      </c>
      <c r="I200" s="195" t="s">
        <v>8</v>
      </c>
      <c r="J200" s="363" t="e">
        <f>'Запит 2-12 '!#REF!+'Запит 2-12 '!#REF!+'Запит 2-12 '!#REF!</f>
        <v>#REF!</v>
      </c>
      <c r="K200" s="98" t="e">
        <f>SUM(I200:J200)</f>
        <v>#REF!</v>
      </c>
      <c r="L200" s="362" t="e">
        <f>'Запит 2-12 '!#REF!</f>
        <v>#REF!</v>
      </c>
      <c r="M200" s="2" t="e">
        <f>IF(SUM(C200:K200)&lt;&gt;0,"Для друку","")</f>
        <v>#REF!</v>
      </c>
    </row>
    <row r="201" spans="1:13" x14ac:dyDescent="0.25">
      <c r="A201" s="49" t="e">
        <f>'Запит 2-12 '!#REF!</f>
        <v>#REF!</v>
      </c>
      <c r="B201" s="193" t="s">
        <v>20</v>
      </c>
      <c r="C201" s="195" t="s">
        <v>8</v>
      </c>
      <c r="D201" s="199"/>
      <c r="E201" s="98">
        <f>SUM(C201:D201)</f>
        <v>0</v>
      </c>
      <c r="F201" s="195" t="s">
        <v>8</v>
      </c>
      <c r="G201" s="199"/>
      <c r="H201" s="98">
        <f>SUM(F201:G201)</f>
        <v>0</v>
      </c>
      <c r="I201" s="195" t="s">
        <v>8</v>
      </c>
      <c r="J201" s="363" t="e">
        <f>'Запит 2-12 '!#REF!+'Запит 2-12 '!#REF!+'Запит 2-12 '!#REF!</f>
        <v>#REF!</v>
      </c>
      <c r="K201" s="98" t="e">
        <f>SUM(I201:J201)</f>
        <v>#REF!</v>
      </c>
      <c r="L201" s="362" t="e">
        <f>'Запит 2-12 '!#REF!</f>
        <v>#REF!</v>
      </c>
      <c r="M201" s="2" t="e">
        <f t="shared" ref="M201:M228" si="31">IF(SUM(C201:K201)&lt;&gt;0,"Для друку","")</f>
        <v>#REF!</v>
      </c>
    </row>
    <row r="202" spans="1:13" x14ac:dyDescent="0.25">
      <c r="A202" s="49" t="e">
        <f>'Запит 2-12 '!#REF!</f>
        <v>#REF!</v>
      </c>
      <c r="B202" s="193" t="s">
        <v>21</v>
      </c>
      <c r="C202" s="195" t="s">
        <v>8</v>
      </c>
      <c r="D202" s="199"/>
      <c r="E202" s="98">
        <f>SUM(C202:D202)</f>
        <v>0</v>
      </c>
      <c r="F202" s="195" t="s">
        <v>8</v>
      </c>
      <c r="G202" s="199"/>
      <c r="H202" s="98">
        <f>SUM(F202:G202)</f>
        <v>0</v>
      </c>
      <c r="I202" s="195" t="s">
        <v>8</v>
      </c>
      <c r="J202" s="363" t="e">
        <f>'Запит 2-12 '!#REF!+'Запит 2-12 '!#REF!+'Запит 2-12 '!#REF!</f>
        <v>#REF!</v>
      </c>
      <c r="K202" s="98" t="e">
        <f>SUM(I202:J202)</f>
        <v>#REF!</v>
      </c>
      <c r="L202" s="362" t="e">
        <f>'Запит 2-12 '!#REF!</f>
        <v>#REF!</v>
      </c>
      <c r="M202" s="2" t="e">
        <f t="shared" si="31"/>
        <v>#REF!</v>
      </c>
    </row>
    <row r="203" spans="1:13" x14ac:dyDescent="0.25">
      <c r="A203" s="49" t="e">
        <f>'Запит 2-12 '!#REF!</f>
        <v>#REF!</v>
      </c>
      <c r="B203" s="193" t="s">
        <v>22</v>
      </c>
      <c r="C203" s="195" t="s">
        <v>8</v>
      </c>
      <c r="D203" s="199"/>
      <c r="E203" s="98">
        <f>SUM(C203:D203)</f>
        <v>0</v>
      </c>
      <c r="F203" s="195" t="s">
        <v>8</v>
      </c>
      <c r="G203" s="199"/>
      <c r="H203" s="98">
        <f>SUM(F203:G203)</f>
        <v>0</v>
      </c>
      <c r="I203" s="195" t="s">
        <v>8</v>
      </c>
      <c r="J203" s="363" t="e">
        <f>'Запит 2-12 '!#REF!+'Запит 2-12 '!#REF!+'Запит 2-12 '!#REF!</f>
        <v>#REF!</v>
      </c>
      <c r="K203" s="98" t="e">
        <f>SUM(I203:J203)</f>
        <v>#REF!</v>
      </c>
      <c r="L203" s="362" t="e">
        <f>'Запит 2-12 '!#REF!</f>
        <v>#REF!</v>
      </c>
      <c r="M203" s="2" t="e">
        <f t="shared" si="31"/>
        <v>#REF!</v>
      </c>
    </row>
    <row r="204" spans="1:13" ht="25.5" x14ac:dyDescent="0.25">
      <c r="A204" s="49" t="e">
        <f>'Запит 2-12 '!#REF!</f>
        <v>#REF!</v>
      </c>
      <c r="B204" s="193" t="s">
        <v>23</v>
      </c>
      <c r="C204" s="195" t="s">
        <v>8</v>
      </c>
      <c r="D204" s="194" t="s">
        <v>8</v>
      </c>
      <c r="E204" s="98">
        <f>SUM(E205:E207)</f>
        <v>0</v>
      </c>
      <c r="F204" s="195" t="s">
        <v>8</v>
      </c>
      <c r="G204" s="194" t="s">
        <v>8</v>
      </c>
      <c r="H204" s="98">
        <f>SUM(H205:H207)</f>
        <v>0</v>
      </c>
      <c r="I204" s="195" t="s">
        <v>8</v>
      </c>
      <c r="J204" s="194" t="s">
        <v>8</v>
      </c>
      <c r="K204" s="98" t="e">
        <f>SUM(K205:K207)</f>
        <v>#REF!</v>
      </c>
      <c r="L204" s="362" t="e">
        <f>'Запит 2-12 '!#REF!</f>
        <v>#REF!</v>
      </c>
      <c r="M204" s="2" t="e">
        <f t="shared" si="31"/>
        <v>#REF!</v>
      </c>
    </row>
    <row r="205" spans="1:13" x14ac:dyDescent="0.25">
      <c r="A205" s="49" t="e">
        <f>'Запит 2-12 '!#REF!</f>
        <v>#REF!</v>
      </c>
      <c r="B205" s="48" t="e">
        <f>'Запит 2-12 '!#REF!</f>
        <v>#REF!</v>
      </c>
      <c r="C205" s="195" t="s">
        <v>8</v>
      </c>
      <c r="D205" s="194" t="s">
        <v>8</v>
      </c>
      <c r="E205" s="200"/>
      <c r="F205" s="195" t="s">
        <v>8</v>
      </c>
      <c r="G205" s="194" t="s">
        <v>8</v>
      </c>
      <c r="H205" s="200"/>
      <c r="I205" s="195" t="s">
        <v>8</v>
      </c>
      <c r="J205" s="194" t="s">
        <v>8</v>
      </c>
      <c r="K205" s="364" t="e">
        <f>'Запит 2-12 '!#REF!+'Запит 2-12 '!#REF!+'Запит 2-12 '!#REF!</f>
        <v>#REF!</v>
      </c>
      <c r="L205" s="362" t="e">
        <f>'Запит 2-12 '!#REF!</f>
        <v>#REF!</v>
      </c>
      <c r="M205" s="2" t="e">
        <f t="shared" si="31"/>
        <v>#REF!</v>
      </c>
    </row>
    <row r="206" spans="1:13" x14ac:dyDescent="0.25">
      <c r="A206" s="49" t="e">
        <f>'Запит 2-12 '!#REF!</f>
        <v>#REF!</v>
      </c>
      <c r="B206" s="48" t="e">
        <f>'Запит 2-12 '!#REF!</f>
        <v>#REF!</v>
      </c>
      <c r="C206" s="195" t="s">
        <v>8</v>
      </c>
      <c r="D206" s="194" t="s">
        <v>8</v>
      </c>
      <c r="E206" s="200"/>
      <c r="F206" s="195" t="s">
        <v>8</v>
      </c>
      <c r="G206" s="194" t="s">
        <v>8</v>
      </c>
      <c r="H206" s="200"/>
      <c r="I206" s="195" t="s">
        <v>8</v>
      </c>
      <c r="J206" s="194" t="s">
        <v>8</v>
      </c>
      <c r="K206" s="364" t="e">
        <f>'Запит 2-12 '!#REF!+'Запит 2-12 '!#REF!+'Запит 2-12 '!#REF!</f>
        <v>#REF!</v>
      </c>
      <c r="L206" s="362" t="e">
        <f>'Запит 2-12 '!#REF!</f>
        <v>#REF!</v>
      </c>
      <c r="M206" s="2" t="e">
        <f t="shared" si="31"/>
        <v>#REF!</v>
      </c>
    </row>
    <row r="207" spans="1:13" x14ac:dyDescent="0.25">
      <c r="A207" s="374" t="e">
        <f>'Запит 2-12 '!#REF!</f>
        <v>#REF!</v>
      </c>
      <c r="B207" s="365" t="e">
        <f>'Запит 2-12 '!#REF!</f>
        <v>#REF!</v>
      </c>
      <c r="C207" s="196" t="s">
        <v>8</v>
      </c>
      <c r="D207" s="197" t="s">
        <v>8</v>
      </c>
      <c r="E207" s="206"/>
      <c r="F207" s="196" t="s">
        <v>8</v>
      </c>
      <c r="G207" s="197" t="s">
        <v>8</v>
      </c>
      <c r="H207" s="206"/>
      <c r="I207" s="196" t="s">
        <v>8</v>
      </c>
      <c r="J207" s="197" t="s">
        <v>8</v>
      </c>
      <c r="K207" s="366" t="e">
        <f>'Запит 2-12 '!#REF!+'Запит 2-12 '!#REF!+'Запит 2-12 '!#REF!</f>
        <v>#REF!</v>
      </c>
      <c r="L207" s="367" t="e">
        <f>'Запит 2-12 '!#REF!</f>
        <v>#REF!</v>
      </c>
      <c r="M207" s="2" t="e">
        <f t="shared" si="31"/>
        <v>#REF!</v>
      </c>
    </row>
    <row r="208" spans="1:13" x14ac:dyDescent="0.25">
      <c r="A208" s="242" t="e">
        <f>'Запит 2-12 '!#REF!</f>
        <v>#REF!</v>
      </c>
      <c r="B208" s="359" t="e">
        <f>'Запит 2-12 '!#REF!</f>
        <v>#REF!</v>
      </c>
      <c r="C208" s="230">
        <f t="shared" ref="C208:K208" si="32">SUM(C209:C214)</f>
        <v>0</v>
      </c>
      <c r="D208" s="231">
        <f t="shared" si="32"/>
        <v>0</v>
      </c>
      <c r="E208" s="232">
        <f t="shared" si="32"/>
        <v>0</v>
      </c>
      <c r="F208" s="230">
        <f t="shared" si="32"/>
        <v>0</v>
      </c>
      <c r="G208" s="231">
        <f t="shared" si="32"/>
        <v>0</v>
      </c>
      <c r="H208" s="232">
        <f t="shared" si="32"/>
        <v>0</v>
      </c>
      <c r="I208" s="230" t="e">
        <f t="shared" si="32"/>
        <v>#REF!</v>
      </c>
      <c r="J208" s="231" t="e">
        <f t="shared" si="32"/>
        <v>#REF!</v>
      </c>
      <c r="K208" s="232" t="e">
        <f t="shared" si="32"/>
        <v>#REF!</v>
      </c>
      <c r="L208" s="360" t="e">
        <f>'Запит 2-12 '!#REF!</f>
        <v>#REF!</v>
      </c>
      <c r="M208" s="2" t="e">
        <f t="shared" si="31"/>
        <v>#REF!</v>
      </c>
    </row>
    <row r="209" spans="1:13" x14ac:dyDescent="0.25">
      <c r="A209" s="49" t="e">
        <f>'Запит 2-12 '!#REF!</f>
        <v>#REF!</v>
      </c>
      <c r="B209" s="193" t="s">
        <v>137</v>
      </c>
      <c r="C209" s="198"/>
      <c r="D209" s="194" t="s">
        <v>8</v>
      </c>
      <c r="E209" s="98">
        <f>SUM(C209:D209)</f>
        <v>0</v>
      </c>
      <c r="F209" s="198"/>
      <c r="G209" s="194" t="s">
        <v>8</v>
      </c>
      <c r="H209" s="98">
        <f>SUM(F209:G209)</f>
        <v>0</v>
      </c>
      <c r="I209" s="361" t="e">
        <f>'Запит 2-12 '!#REF!+'Запит 2-12 '!#REF!+'Запит 2-12 '!#REF!</f>
        <v>#REF!</v>
      </c>
      <c r="J209" s="194" t="s">
        <v>8</v>
      </c>
      <c r="K209" s="98" t="e">
        <f>SUM(I209:J209)</f>
        <v>#REF!</v>
      </c>
      <c r="L209" s="362" t="e">
        <f>'Запит 2-12 '!#REF!</f>
        <v>#REF!</v>
      </c>
      <c r="M209" s="2" t="e">
        <f t="shared" si="31"/>
        <v>#REF!</v>
      </c>
    </row>
    <row r="210" spans="1:13" x14ac:dyDescent="0.25">
      <c r="A210" s="49" t="e">
        <f>'Запит 2-12 '!#REF!</f>
        <v>#REF!</v>
      </c>
      <c r="B210" s="193" t="s">
        <v>32</v>
      </c>
      <c r="C210" s="195" t="s">
        <v>8</v>
      </c>
      <c r="D210" s="199"/>
      <c r="E210" s="98">
        <f>SUM(C210:D210)</f>
        <v>0</v>
      </c>
      <c r="F210" s="195" t="s">
        <v>8</v>
      </c>
      <c r="G210" s="199"/>
      <c r="H210" s="98">
        <f>SUM(F210:G210)</f>
        <v>0</v>
      </c>
      <c r="I210" s="195" t="s">
        <v>8</v>
      </c>
      <c r="J210" s="363" t="e">
        <f>'Запит 2-12 '!#REF!+'Запит 2-12 '!#REF!+'Запит 2-12 '!#REF!</f>
        <v>#REF!</v>
      </c>
      <c r="K210" s="98" t="e">
        <f>SUM(I210:J210)</f>
        <v>#REF!</v>
      </c>
      <c r="L210" s="362" t="e">
        <f>'Запит 2-12 '!#REF!</f>
        <v>#REF!</v>
      </c>
      <c r="M210" s="2" t="e">
        <f t="shared" si="31"/>
        <v>#REF!</v>
      </c>
    </row>
    <row r="211" spans="1:13" x14ac:dyDescent="0.25">
      <c r="A211" s="49" t="e">
        <f>'Запит 2-12 '!#REF!</f>
        <v>#REF!</v>
      </c>
      <c r="B211" s="193" t="s">
        <v>20</v>
      </c>
      <c r="C211" s="195" t="s">
        <v>8</v>
      </c>
      <c r="D211" s="199"/>
      <c r="E211" s="98">
        <f>SUM(C211:D211)</f>
        <v>0</v>
      </c>
      <c r="F211" s="195" t="s">
        <v>8</v>
      </c>
      <c r="G211" s="199"/>
      <c r="H211" s="98">
        <f>SUM(F211:G211)</f>
        <v>0</v>
      </c>
      <c r="I211" s="195" t="s">
        <v>8</v>
      </c>
      <c r="J211" s="363" t="e">
        <f>'Запит 2-12 '!#REF!+'Запит 2-12 '!#REF!+'Запит 2-12 '!#REF!</f>
        <v>#REF!</v>
      </c>
      <c r="K211" s="98" t="e">
        <f>SUM(I211:J211)</f>
        <v>#REF!</v>
      </c>
      <c r="L211" s="362" t="e">
        <f>'Запит 2-12 '!#REF!</f>
        <v>#REF!</v>
      </c>
      <c r="M211" s="2" t="e">
        <f t="shared" si="31"/>
        <v>#REF!</v>
      </c>
    </row>
    <row r="212" spans="1:13" x14ac:dyDescent="0.25">
      <c r="A212" s="49" t="e">
        <f>'Запит 2-12 '!#REF!</f>
        <v>#REF!</v>
      </c>
      <c r="B212" s="193" t="s">
        <v>21</v>
      </c>
      <c r="C212" s="195" t="s">
        <v>8</v>
      </c>
      <c r="D212" s="199"/>
      <c r="E212" s="98">
        <f>SUM(C212:D212)</f>
        <v>0</v>
      </c>
      <c r="F212" s="195" t="s">
        <v>8</v>
      </c>
      <c r="G212" s="199"/>
      <c r="H212" s="98">
        <f>SUM(F212:G212)</f>
        <v>0</v>
      </c>
      <c r="I212" s="195" t="s">
        <v>8</v>
      </c>
      <c r="J212" s="363" t="e">
        <f>'Запит 2-12 '!#REF!+'Запит 2-12 '!#REF!+'Запит 2-12 '!#REF!</f>
        <v>#REF!</v>
      </c>
      <c r="K212" s="98" t="e">
        <f>SUM(I212:J212)</f>
        <v>#REF!</v>
      </c>
      <c r="L212" s="362" t="e">
        <f>'Запит 2-12 '!#REF!</f>
        <v>#REF!</v>
      </c>
      <c r="M212" s="2" t="e">
        <f t="shared" si="31"/>
        <v>#REF!</v>
      </c>
    </row>
    <row r="213" spans="1:13" x14ac:dyDescent="0.25">
      <c r="A213" s="49" t="e">
        <f>'Запит 2-12 '!#REF!</f>
        <v>#REF!</v>
      </c>
      <c r="B213" s="193" t="s">
        <v>22</v>
      </c>
      <c r="C213" s="195" t="s">
        <v>8</v>
      </c>
      <c r="D213" s="199"/>
      <c r="E213" s="98">
        <f>SUM(C213:D213)</f>
        <v>0</v>
      </c>
      <c r="F213" s="195" t="s">
        <v>8</v>
      </c>
      <c r="G213" s="199"/>
      <c r="H213" s="98">
        <f>SUM(F213:G213)</f>
        <v>0</v>
      </c>
      <c r="I213" s="195" t="s">
        <v>8</v>
      </c>
      <c r="J213" s="363" t="e">
        <f>'Запит 2-12 '!#REF!+'Запит 2-12 '!#REF!+'Запит 2-12 '!#REF!</f>
        <v>#REF!</v>
      </c>
      <c r="K213" s="98" t="e">
        <f>SUM(I213:J213)</f>
        <v>#REF!</v>
      </c>
      <c r="L213" s="362" t="e">
        <f>'Запит 2-12 '!#REF!</f>
        <v>#REF!</v>
      </c>
      <c r="M213" s="2" t="e">
        <f t="shared" si="31"/>
        <v>#REF!</v>
      </c>
    </row>
    <row r="214" spans="1:13" ht="25.5" x14ac:dyDescent="0.25">
      <c r="A214" s="49" t="e">
        <f>'Запит 2-12 '!#REF!</f>
        <v>#REF!</v>
      </c>
      <c r="B214" s="193" t="s">
        <v>23</v>
      </c>
      <c r="C214" s="195" t="s">
        <v>8</v>
      </c>
      <c r="D214" s="194" t="s">
        <v>8</v>
      </c>
      <c r="E214" s="98">
        <f>SUM(E215:E217)</f>
        <v>0</v>
      </c>
      <c r="F214" s="195" t="s">
        <v>8</v>
      </c>
      <c r="G214" s="194" t="s">
        <v>8</v>
      </c>
      <c r="H214" s="98">
        <f>SUM(H215:H217)</f>
        <v>0</v>
      </c>
      <c r="I214" s="195" t="s">
        <v>8</v>
      </c>
      <c r="J214" s="194" t="s">
        <v>8</v>
      </c>
      <c r="K214" s="98" t="e">
        <f>SUM(K215:K217)</f>
        <v>#REF!</v>
      </c>
      <c r="L214" s="362" t="e">
        <f>'Запит 2-12 '!#REF!</f>
        <v>#REF!</v>
      </c>
      <c r="M214" s="2" t="e">
        <f t="shared" si="31"/>
        <v>#REF!</v>
      </c>
    </row>
    <row r="215" spans="1:13" x14ac:dyDescent="0.25">
      <c r="A215" s="49" t="e">
        <f>'Запит 2-12 '!#REF!</f>
        <v>#REF!</v>
      </c>
      <c r="B215" s="48" t="e">
        <f>'Запит 2-12 '!#REF!</f>
        <v>#REF!</v>
      </c>
      <c r="C215" s="195" t="s">
        <v>8</v>
      </c>
      <c r="D215" s="194" t="s">
        <v>8</v>
      </c>
      <c r="E215" s="200"/>
      <c r="F215" s="195" t="s">
        <v>8</v>
      </c>
      <c r="G215" s="194" t="s">
        <v>8</v>
      </c>
      <c r="H215" s="200"/>
      <c r="I215" s="195" t="s">
        <v>8</v>
      </c>
      <c r="J215" s="194" t="s">
        <v>8</v>
      </c>
      <c r="K215" s="364" t="e">
        <f>'Запит 2-12 '!#REF!+'Запит 2-12 '!#REF!+'Запит 2-12 '!#REF!</f>
        <v>#REF!</v>
      </c>
      <c r="L215" s="362" t="e">
        <f>'Запит 2-12 '!#REF!</f>
        <v>#REF!</v>
      </c>
      <c r="M215" s="2" t="e">
        <f t="shared" si="31"/>
        <v>#REF!</v>
      </c>
    </row>
    <row r="216" spans="1:13" x14ac:dyDescent="0.25">
      <c r="A216" s="49" t="e">
        <f>'Запит 2-12 '!#REF!</f>
        <v>#REF!</v>
      </c>
      <c r="B216" s="48" t="e">
        <f>'Запит 2-12 '!#REF!</f>
        <v>#REF!</v>
      </c>
      <c r="C216" s="195" t="s">
        <v>8</v>
      </c>
      <c r="D216" s="194" t="s">
        <v>8</v>
      </c>
      <c r="E216" s="200"/>
      <c r="F216" s="195" t="s">
        <v>8</v>
      </c>
      <c r="G216" s="194" t="s">
        <v>8</v>
      </c>
      <c r="H216" s="200"/>
      <c r="I216" s="195" t="s">
        <v>8</v>
      </c>
      <c r="J216" s="194" t="s">
        <v>8</v>
      </c>
      <c r="K216" s="364" t="e">
        <f>'Запит 2-12 '!#REF!+'Запит 2-12 '!#REF!+'Запит 2-12 '!#REF!</f>
        <v>#REF!</v>
      </c>
      <c r="L216" s="362" t="e">
        <f>'Запит 2-12 '!#REF!</f>
        <v>#REF!</v>
      </c>
      <c r="M216" s="2" t="e">
        <f t="shared" si="31"/>
        <v>#REF!</v>
      </c>
    </row>
    <row r="217" spans="1:13" x14ac:dyDescent="0.25">
      <c r="A217" s="374" t="e">
        <f>'Запит 2-12 '!#REF!</f>
        <v>#REF!</v>
      </c>
      <c r="B217" s="365" t="e">
        <f>'Запит 2-12 '!#REF!</f>
        <v>#REF!</v>
      </c>
      <c r="C217" s="196" t="s">
        <v>8</v>
      </c>
      <c r="D217" s="197" t="s">
        <v>8</v>
      </c>
      <c r="E217" s="206"/>
      <c r="F217" s="196" t="s">
        <v>8</v>
      </c>
      <c r="G217" s="197" t="s">
        <v>8</v>
      </c>
      <c r="H217" s="206"/>
      <c r="I217" s="196" t="s">
        <v>8</v>
      </c>
      <c r="J217" s="197" t="s">
        <v>8</v>
      </c>
      <c r="K217" s="366" t="e">
        <f>'Запит 2-12 '!#REF!+'Запит 2-12 '!#REF!+'Запит 2-12 '!#REF!</f>
        <v>#REF!</v>
      </c>
      <c r="L217" s="367" t="e">
        <f>'Запит 2-12 '!#REF!</f>
        <v>#REF!</v>
      </c>
      <c r="M217" s="2" t="e">
        <f t="shared" si="31"/>
        <v>#REF!</v>
      </c>
    </row>
    <row r="218" spans="1:13" x14ac:dyDescent="0.25">
      <c r="A218" s="242" t="e">
        <f>'Запит 2-12 '!#REF!</f>
        <v>#REF!</v>
      </c>
      <c r="B218" s="359" t="e">
        <f>'Запит 2-12 '!#REF!</f>
        <v>#REF!</v>
      </c>
      <c r="C218" s="230">
        <f t="shared" ref="C218:K218" si="33">SUM(C219:C224)</f>
        <v>0</v>
      </c>
      <c r="D218" s="231">
        <f t="shared" si="33"/>
        <v>0</v>
      </c>
      <c r="E218" s="232">
        <f t="shared" si="33"/>
        <v>0</v>
      </c>
      <c r="F218" s="230">
        <f t="shared" si="33"/>
        <v>0</v>
      </c>
      <c r="G218" s="231">
        <f t="shared" si="33"/>
        <v>0</v>
      </c>
      <c r="H218" s="232">
        <f t="shared" si="33"/>
        <v>0</v>
      </c>
      <c r="I218" s="230" t="e">
        <f t="shared" si="33"/>
        <v>#REF!</v>
      </c>
      <c r="J218" s="231" t="e">
        <f t="shared" si="33"/>
        <v>#REF!</v>
      </c>
      <c r="K218" s="232" t="e">
        <f t="shared" si="33"/>
        <v>#REF!</v>
      </c>
      <c r="L218" s="360" t="e">
        <f>'Запит 2-12 '!#REF!</f>
        <v>#REF!</v>
      </c>
      <c r="M218" s="2" t="e">
        <f t="shared" si="31"/>
        <v>#REF!</v>
      </c>
    </row>
    <row r="219" spans="1:13" x14ac:dyDescent="0.25">
      <c r="A219" s="49" t="e">
        <f>'Запит 2-12 '!#REF!</f>
        <v>#REF!</v>
      </c>
      <c r="B219" s="193" t="s">
        <v>137</v>
      </c>
      <c r="C219" s="198"/>
      <c r="D219" s="194" t="s">
        <v>8</v>
      </c>
      <c r="E219" s="98">
        <f>SUM(C219:D219)</f>
        <v>0</v>
      </c>
      <c r="F219" s="198"/>
      <c r="G219" s="194" t="s">
        <v>8</v>
      </c>
      <c r="H219" s="98">
        <f>SUM(F219:G219)</f>
        <v>0</v>
      </c>
      <c r="I219" s="361" t="e">
        <f>'Запит 2-12 '!#REF!+'Запит 2-12 '!#REF!+'Запит 2-12 '!#REF!</f>
        <v>#REF!</v>
      </c>
      <c r="J219" s="194" t="s">
        <v>8</v>
      </c>
      <c r="K219" s="98" t="e">
        <f>SUM(I219:J219)</f>
        <v>#REF!</v>
      </c>
      <c r="L219" s="362" t="e">
        <f>'Запит 2-12 '!#REF!</f>
        <v>#REF!</v>
      </c>
      <c r="M219" s="2" t="e">
        <f t="shared" si="31"/>
        <v>#REF!</v>
      </c>
    </row>
    <row r="220" spans="1:13" x14ac:dyDescent="0.25">
      <c r="A220" s="49" t="e">
        <f>'Запит 2-12 '!#REF!</f>
        <v>#REF!</v>
      </c>
      <c r="B220" s="193" t="s">
        <v>32</v>
      </c>
      <c r="C220" s="195" t="s">
        <v>8</v>
      </c>
      <c r="D220" s="199"/>
      <c r="E220" s="98">
        <f>SUM(C220:D220)</f>
        <v>0</v>
      </c>
      <c r="F220" s="195" t="s">
        <v>8</v>
      </c>
      <c r="G220" s="199"/>
      <c r="H220" s="98">
        <f>SUM(F220:G220)</f>
        <v>0</v>
      </c>
      <c r="I220" s="195" t="s">
        <v>8</v>
      </c>
      <c r="J220" s="363" t="e">
        <f>'Запит 2-12 '!#REF!+'Запит 2-12 '!#REF!+'Запит 2-12 '!#REF!</f>
        <v>#REF!</v>
      </c>
      <c r="K220" s="98" t="e">
        <f>SUM(I220:J220)</f>
        <v>#REF!</v>
      </c>
      <c r="L220" s="362" t="e">
        <f>'Запит 2-12 '!#REF!</f>
        <v>#REF!</v>
      </c>
      <c r="M220" s="2" t="e">
        <f t="shared" si="31"/>
        <v>#REF!</v>
      </c>
    </row>
    <row r="221" spans="1:13" x14ac:dyDescent="0.25">
      <c r="A221" s="49" t="e">
        <f>'Запит 2-12 '!#REF!</f>
        <v>#REF!</v>
      </c>
      <c r="B221" s="193" t="s">
        <v>20</v>
      </c>
      <c r="C221" s="195" t="s">
        <v>8</v>
      </c>
      <c r="D221" s="199"/>
      <c r="E221" s="98">
        <f>SUM(C221:D221)</f>
        <v>0</v>
      </c>
      <c r="F221" s="195" t="s">
        <v>8</v>
      </c>
      <c r="G221" s="199"/>
      <c r="H221" s="98">
        <f>SUM(F221:G221)</f>
        <v>0</v>
      </c>
      <c r="I221" s="195" t="s">
        <v>8</v>
      </c>
      <c r="J221" s="363" t="e">
        <f>'Запит 2-12 '!#REF!+'Запит 2-12 '!#REF!+'Запит 2-12 '!#REF!</f>
        <v>#REF!</v>
      </c>
      <c r="K221" s="98" t="e">
        <f>SUM(I221:J221)</f>
        <v>#REF!</v>
      </c>
      <c r="L221" s="362" t="e">
        <f>'Запит 2-12 '!#REF!</f>
        <v>#REF!</v>
      </c>
      <c r="M221" s="2" t="e">
        <f t="shared" si="31"/>
        <v>#REF!</v>
      </c>
    </row>
    <row r="222" spans="1:13" x14ac:dyDescent="0.25">
      <c r="A222" s="49" t="e">
        <f>'Запит 2-12 '!#REF!</f>
        <v>#REF!</v>
      </c>
      <c r="B222" s="193" t="s">
        <v>21</v>
      </c>
      <c r="C222" s="195" t="s">
        <v>8</v>
      </c>
      <c r="D222" s="199"/>
      <c r="E222" s="98">
        <f>SUM(C222:D222)</f>
        <v>0</v>
      </c>
      <c r="F222" s="195" t="s">
        <v>8</v>
      </c>
      <c r="G222" s="199"/>
      <c r="H222" s="98">
        <f>SUM(F222:G222)</f>
        <v>0</v>
      </c>
      <c r="I222" s="195" t="s">
        <v>8</v>
      </c>
      <c r="J222" s="363" t="e">
        <f>'Запит 2-12 '!#REF!+'Запит 2-12 '!#REF!+'Запит 2-12 '!#REF!</f>
        <v>#REF!</v>
      </c>
      <c r="K222" s="98" t="e">
        <f>SUM(I222:J222)</f>
        <v>#REF!</v>
      </c>
      <c r="L222" s="362" t="e">
        <f>'Запит 2-12 '!#REF!</f>
        <v>#REF!</v>
      </c>
      <c r="M222" s="2" t="e">
        <f t="shared" si="31"/>
        <v>#REF!</v>
      </c>
    </row>
    <row r="223" spans="1:13" x14ac:dyDescent="0.25">
      <c r="A223" s="49" t="e">
        <f>'Запит 2-12 '!#REF!</f>
        <v>#REF!</v>
      </c>
      <c r="B223" s="193" t="s">
        <v>22</v>
      </c>
      <c r="C223" s="195" t="s">
        <v>8</v>
      </c>
      <c r="D223" s="199"/>
      <c r="E223" s="98">
        <f>SUM(C223:D223)</f>
        <v>0</v>
      </c>
      <c r="F223" s="195" t="s">
        <v>8</v>
      </c>
      <c r="G223" s="199"/>
      <c r="H223" s="98">
        <f>SUM(F223:G223)</f>
        <v>0</v>
      </c>
      <c r="I223" s="195" t="s">
        <v>8</v>
      </c>
      <c r="J223" s="363" t="e">
        <f>'Запит 2-12 '!#REF!+'Запит 2-12 '!#REF!+'Запит 2-12 '!#REF!</f>
        <v>#REF!</v>
      </c>
      <c r="K223" s="98" t="e">
        <f>SUM(I223:J223)</f>
        <v>#REF!</v>
      </c>
      <c r="L223" s="362" t="e">
        <f>'Запит 2-12 '!#REF!</f>
        <v>#REF!</v>
      </c>
      <c r="M223" s="2" t="e">
        <f t="shared" si="31"/>
        <v>#REF!</v>
      </c>
    </row>
    <row r="224" spans="1:13" ht="25.5" x14ac:dyDescent="0.25">
      <c r="A224" s="49" t="e">
        <f>'Запит 2-12 '!#REF!</f>
        <v>#REF!</v>
      </c>
      <c r="B224" s="193" t="s">
        <v>23</v>
      </c>
      <c r="C224" s="195" t="s">
        <v>8</v>
      </c>
      <c r="D224" s="194" t="s">
        <v>8</v>
      </c>
      <c r="E224" s="98">
        <f>SUM(E225:E227)</f>
        <v>0</v>
      </c>
      <c r="F224" s="195" t="s">
        <v>8</v>
      </c>
      <c r="G224" s="194" t="s">
        <v>8</v>
      </c>
      <c r="H224" s="98">
        <f>SUM(H225:H227)</f>
        <v>0</v>
      </c>
      <c r="I224" s="195" t="s">
        <v>8</v>
      </c>
      <c r="J224" s="194" t="s">
        <v>8</v>
      </c>
      <c r="K224" s="98" t="e">
        <f>SUM(K225:K227)</f>
        <v>#REF!</v>
      </c>
      <c r="L224" s="362" t="e">
        <f>'Запит 2-12 '!#REF!</f>
        <v>#REF!</v>
      </c>
      <c r="M224" s="2" t="e">
        <f t="shared" si="31"/>
        <v>#REF!</v>
      </c>
    </row>
    <row r="225" spans="1:13" x14ac:dyDescent="0.25">
      <c r="A225" s="49" t="e">
        <f>'Запит 2-12 '!#REF!</f>
        <v>#REF!</v>
      </c>
      <c r="B225" s="48" t="e">
        <f>'Запит 2-12 '!#REF!</f>
        <v>#REF!</v>
      </c>
      <c r="C225" s="195" t="s">
        <v>8</v>
      </c>
      <c r="D225" s="194" t="s">
        <v>8</v>
      </c>
      <c r="E225" s="200"/>
      <c r="F225" s="195" t="s">
        <v>8</v>
      </c>
      <c r="G225" s="194" t="s">
        <v>8</v>
      </c>
      <c r="H225" s="200"/>
      <c r="I225" s="195" t="s">
        <v>8</v>
      </c>
      <c r="J225" s="194" t="s">
        <v>8</v>
      </c>
      <c r="K225" s="364" t="e">
        <f>'Запит 2-12 '!#REF!+'Запит 2-12 '!#REF!+'Запит 2-12 '!#REF!</f>
        <v>#REF!</v>
      </c>
      <c r="L225" s="362" t="e">
        <f>'Запит 2-12 '!#REF!</f>
        <v>#REF!</v>
      </c>
      <c r="M225" s="2" t="e">
        <f t="shared" si="31"/>
        <v>#REF!</v>
      </c>
    </row>
    <row r="226" spans="1:13" x14ac:dyDescent="0.25">
      <c r="A226" s="49" t="e">
        <f>'Запит 2-12 '!#REF!</f>
        <v>#REF!</v>
      </c>
      <c r="B226" s="48" t="e">
        <f>'Запит 2-12 '!#REF!</f>
        <v>#REF!</v>
      </c>
      <c r="C226" s="195" t="s">
        <v>8</v>
      </c>
      <c r="D226" s="194" t="s">
        <v>8</v>
      </c>
      <c r="E226" s="200"/>
      <c r="F226" s="195" t="s">
        <v>8</v>
      </c>
      <c r="G226" s="194" t="s">
        <v>8</v>
      </c>
      <c r="H226" s="200"/>
      <c r="I226" s="195" t="s">
        <v>8</v>
      </c>
      <c r="J226" s="194" t="s">
        <v>8</v>
      </c>
      <c r="K226" s="364" t="e">
        <f>'Запит 2-12 '!#REF!+'Запит 2-12 '!#REF!+'Запит 2-12 '!#REF!</f>
        <v>#REF!</v>
      </c>
      <c r="L226" s="362" t="e">
        <f>'Запит 2-12 '!#REF!</f>
        <v>#REF!</v>
      </c>
      <c r="M226" s="2" t="e">
        <f t="shared" si="31"/>
        <v>#REF!</v>
      </c>
    </row>
    <row r="227" spans="1:13" x14ac:dyDescent="0.25">
      <c r="A227" s="374" t="e">
        <f>'Запит 2-12 '!#REF!</f>
        <v>#REF!</v>
      </c>
      <c r="B227" s="365" t="e">
        <f>'Запит 2-12 '!#REF!</f>
        <v>#REF!</v>
      </c>
      <c r="C227" s="196" t="s">
        <v>8</v>
      </c>
      <c r="D227" s="197" t="s">
        <v>8</v>
      </c>
      <c r="E227" s="206"/>
      <c r="F227" s="196" t="s">
        <v>8</v>
      </c>
      <c r="G227" s="197" t="s">
        <v>8</v>
      </c>
      <c r="H227" s="206"/>
      <c r="I227" s="196" t="s">
        <v>8</v>
      </c>
      <c r="J227" s="197" t="s">
        <v>8</v>
      </c>
      <c r="K227" s="366" t="e">
        <f>'Запит 2-12 '!#REF!+'Запит 2-12 '!#REF!+'Запит 2-12 '!#REF!</f>
        <v>#REF!</v>
      </c>
      <c r="L227" s="367" t="e">
        <f>'Запит 2-12 '!#REF!</f>
        <v>#REF!</v>
      </c>
      <c r="M227" s="2" t="e">
        <f t="shared" si="31"/>
        <v>#REF!</v>
      </c>
    </row>
    <row r="228" spans="1:13" ht="15" customHeight="1" x14ac:dyDescent="0.25">
      <c r="A228" s="782" t="s">
        <v>24</v>
      </c>
      <c r="B228" s="783"/>
      <c r="C228" s="202">
        <f t="shared" ref="C228:K228" si="34">C198+C208+C218</f>
        <v>0</v>
      </c>
      <c r="D228" s="203">
        <f t="shared" si="34"/>
        <v>0</v>
      </c>
      <c r="E228" s="204">
        <f t="shared" si="34"/>
        <v>0</v>
      </c>
      <c r="F228" s="202">
        <f t="shared" si="34"/>
        <v>0</v>
      </c>
      <c r="G228" s="203">
        <f t="shared" si="34"/>
        <v>0</v>
      </c>
      <c r="H228" s="204">
        <f t="shared" si="34"/>
        <v>0</v>
      </c>
      <c r="I228" s="202" t="e">
        <f t="shared" si="34"/>
        <v>#REF!</v>
      </c>
      <c r="J228" s="203" t="e">
        <f t="shared" si="34"/>
        <v>#REF!</v>
      </c>
      <c r="K228" s="204" t="e">
        <f t="shared" si="34"/>
        <v>#REF!</v>
      </c>
      <c r="L228" s="205" t="s">
        <v>30</v>
      </c>
      <c r="M228" s="2" t="e">
        <f t="shared" si="31"/>
        <v>#REF!</v>
      </c>
    </row>
    <row r="229" spans="1:13" x14ac:dyDescent="0.25">
      <c r="A229" s="779" t="e">
        <f>'Запит  2-7'!#REF!</f>
        <v>#REF!</v>
      </c>
      <c r="B229" s="780"/>
      <c r="C229" s="780"/>
      <c r="D229" s="780"/>
      <c r="E229" s="780"/>
      <c r="F229" s="780"/>
      <c r="G229" s="780"/>
      <c r="H229" s="780"/>
      <c r="I229" s="780"/>
      <c r="J229" s="780"/>
      <c r="K229" s="780"/>
      <c r="L229" s="781"/>
      <c r="M229" s="2" t="e">
        <f>M230</f>
        <v>#REF!</v>
      </c>
    </row>
    <row r="230" spans="1:13" x14ac:dyDescent="0.25">
      <c r="A230" s="242" t="e">
        <f>'Запит 2-12 '!#REF!</f>
        <v>#REF!</v>
      </c>
      <c r="B230" s="359" t="e">
        <f>'Запит 2-12 '!#REF!</f>
        <v>#REF!</v>
      </c>
      <c r="C230" s="230">
        <f t="shared" ref="C230:K230" si="35">SUM(C231:C236)</f>
        <v>0</v>
      </c>
      <c r="D230" s="231">
        <f t="shared" si="35"/>
        <v>0</v>
      </c>
      <c r="E230" s="232">
        <f t="shared" si="35"/>
        <v>0</v>
      </c>
      <c r="F230" s="230">
        <f t="shared" si="35"/>
        <v>0</v>
      </c>
      <c r="G230" s="231">
        <f t="shared" si="35"/>
        <v>0</v>
      </c>
      <c r="H230" s="232">
        <f t="shared" si="35"/>
        <v>0</v>
      </c>
      <c r="I230" s="230" t="e">
        <f t="shared" si="35"/>
        <v>#REF!</v>
      </c>
      <c r="J230" s="231" t="e">
        <f t="shared" si="35"/>
        <v>#REF!</v>
      </c>
      <c r="K230" s="232" t="e">
        <f t="shared" si="35"/>
        <v>#REF!</v>
      </c>
      <c r="L230" s="360" t="e">
        <f>'Запит 2-12 '!#REF!</f>
        <v>#REF!</v>
      </c>
      <c r="M230" s="2" t="e">
        <f>IF(SUM(C230:K230)&lt;&gt;0,"Для друку","")</f>
        <v>#REF!</v>
      </c>
    </row>
    <row r="231" spans="1:13" x14ac:dyDescent="0.25">
      <c r="A231" s="49" t="e">
        <f>'Запит 2-12 '!#REF!</f>
        <v>#REF!</v>
      </c>
      <c r="B231" s="193" t="s">
        <v>137</v>
      </c>
      <c r="C231" s="198"/>
      <c r="D231" s="194" t="s">
        <v>8</v>
      </c>
      <c r="E231" s="98">
        <f>SUM(C231:D231)</f>
        <v>0</v>
      </c>
      <c r="F231" s="198"/>
      <c r="G231" s="194" t="s">
        <v>8</v>
      </c>
      <c r="H231" s="98">
        <f>SUM(F231:G231)</f>
        <v>0</v>
      </c>
      <c r="I231" s="361" t="e">
        <f>'Запит 2-12 '!#REF!+'Запит 2-12 '!#REF!+'Запит 2-12 '!#REF!</f>
        <v>#REF!</v>
      </c>
      <c r="J231" s="194" t="s">
        <v>8</v>
      </c>
      <c r="K231" s="98" t="e">
        <f>SUM(I231:J231)</f>
        <v>#REF!</v>
      </c>
      <c r="L231" s="362" t="e">
        <f>'Запит 2-12 '!#REF!</f>
        <v>#REF!</v>
      </c>
      <c r="M231" s="2" t="e">
        <f>IF(SUM(C231:K231)&lt;&gt;0,"Для друку","")</f>
        <v>#REF!</v>
      </c>
    </row>
    <row r="232" spans="1:13" x14ac:dyDescent="0.25">
      <c r="A232" s="49" t="e">
        <f>'Запит 2-12 '!#REF!</f>
        <v>#REF!</v>
      </c>
      <c r="B232" s="193" t="s">
        <v>32</v>
      </c>
      <c r="C232" s="195" t="s">
        <v>8</v>
      </c>
      <c r="D232" s="199"/>
      <c r="E232" s="98">
        <f>SUM(C232:D232)</f>
        <v>0</v>
      </c>
      <c r="F232" s="195" t="s">
        <v>8</v>
      </c>
      <c r="G232" s="199"/>
      <c r="H232" s="98">
        <f>SUM(F232:G232)</f>
        <v>0</v>
      </c>
      <c r="I232" s="195" t="s">
        <v>8</v>
      </c>
      <c r="J232" s="363" t="e">
        <f>'Запит 2-12 '!#REF!+'Запит 2-12 '!#REF!+'Запит 2-12 '!#REF!</f>
        <v>#REF!</v>
      </c>
      <c r="K232" s="98" t="e">
        <f>SUM(I232:J232)</f>
        <v>#REF!</v>
      </c>
      <c r="L232" s="362" t="e">
        <f>'Запит 2-12 '!#REF!</f>
        <v>#REF!</v>
      </c>
      <c r="M232" s="2" t="e">
        <f>IF(SUM(C232:K232)&lt;&gt;0,"Для друку","")</f>
        <v>#REF!</v>
      </c>
    </row>
    <row r="233" spans="1:13" x14ac:dyDescent="0.25">
      <c r="A233" s="49" t="e">
        <f>'Запит 2-12 '!#REF!</f>
        <v>#REF!</v>
      </c>
      <c r="B233" s="193" t="s">
        <v>20</v>
      </c>
      <c r="C233" s="195" t="s">
        <v>8</v>
      </c>
      <c r="D233" s="199"/>
      <c r="E233" s="98">
        <f>SUM(C233:D233)</f>
        <v>0</v>
      </c>
      <c r="F233" s="195" t="s">
        <v>8</v>
      </c>
      <c r="G233" s="199"/>
      <c r="H233" s="98">
        <f>SUM(F233:G233)</f>
        <v>0</v>
      </c>
      <c r="I233" s="195" t="s">
        <v>8</v>
      </c>
      <c r="J233" s="363" t="e">
        <f>'Запит 2-12 '!#REF!+'Запит 2-12 '!#REF!+'Запит 2-12 '!#REF!</f>
        <v>#REF!</v>
      </c>
      <c r="K233" s="98" t="e">
        <f>SUM(I233:J233)</f>
        <v>#REF!</v>
      </c>
      <c r="L233" s="362" t="e">
        <f>'Запит 2-12 '!#REF!</f>
        <v>#REF!</v>
      </c>
      <c r="M233" s="2" t="e">
        <f t="shared" ref="M233:M260" si="36">IF(SUM(C233:K233)&lt;&gt;0,"Для друку","")</f>
        <v>#REF!</v>
      </c>
    </row>
    <row r="234" spans="1:13" x14ac:dyDescent="0.25">
      <c r="A234" s="49" t="e">
        <f>'Запит 2-12 '!#REF!</f>
        <v>#REF!</v>
      </c>
      <c r="B234" s="193" t="s">
        <v>21</v>
      </c>
      <c r="C234" s="195" t="s">
        <v>8</v>
      </c>
      <c r="D234" s="199"/>
      <c r="E234" s="98">
        <f>SUM(C234:D234)</f>
        <v>0</v>
      </c>
      <c r="F234" s="195" t="s">
        <v>8</v>
      </c>
      <c r="G234" s="199"/>
      <c r="H234" s="98">
        <f>SUM(F234:G234)</f>
        <v>0</v>
      </c>
      <c r="I234" s="195" t="s">
        <v>8</v>
      </c>
      <c r="J234" s="363" t="e">
        <f>'Запит 2-12 '!#REF!+'Запит 2-12 '!#REF!+'Запит 2-12 '!#REF!</f>
        <v>#REF!</v>
      </c>
      <c r="K234" s="98" t="e">
        <f>SUM(I234:J234)</f>
        <v>#REF!</v>
      </c>
      <c r="L234" s="362" t="e">
        <f>'Запит 2-12 '!#REF!</f>
        <v>#REF!</v>
      </c>
      <c r="M234" s="2" t="e">
        <f t="shared" si="36"/>
        <v>#REF!</v>
      </c>
    </row>
    <row r="235" spans="1:13" x14ac:dyDescent="0.25">
      <c r="A235" s="49" t="e">
        <f>'Запит 2-12 '!#REF!</f>
        <v>#REF!</v>
      </c>
      <c r="B235" s="193" t="s">
        <v>22</v>
      </c>
      <c r="C235" s="195" t="s">
        <v>8</v>
      </c>
      <c r="D235" s="199"/>
      <c r="E235" s="98">
        <f>SUM(C235:D235)</f>
        <v>0</v>
      </c>
      <c r="F235" s="195" t="s">
        <v>8</v>
      </c>
      <c r="G235" s="199"/>
      <c r="H235" s="98">
        <f>SUM(F235:G235)</f>
        <v>0</v>
      </c>
      <c r="I235" s="195" t="s">
        <v>8</v>
      </c>
      <c r="J235" s="363" t="e">
        <f>'Запит 2-12 '!#REF!+'Запит 2-12 '!#REF!+'Запит 2-12 '!#REF!</f>
        <v>#REF!</v>
      </c>
      <c r="K235" s="98" t="e">
        <f>SUM(I235:J235)</f>
        <v>#REF!</v>
      </c>
      <c r="L235" s="362" t="e">
        <f>'Запит 2-12 '!#REF!</f>
        <v>#REF!</v>
      </c>
      <c r="M235" s="2" t="e">
        <f t="shared" si="36"/>
        <v>#REF!</v>
      </c>
    </row>
    <row r="236" spans="1:13" ht="25.5" x14ac:dyDescent="0.25">
      <c r="A236" s="49" t="e">
        <f>'Запит 2-12 '!#REF!</f>
        <v>#REF!</v>
      </c>
      <c r="B236" s="193" t="s">
        <v>23</v>
      </c>
      <c r="C236" s="195" t="s">
        <v>8</v>
      </c>
      <c r="D236" s="194" t="s">
        <v>8</v>
      </c>
      <c r="E236" s="98">
        <f>SUM(E237:E239)</f>
        <v>0</v>
      </c>
      <c r="F236" s="195" t="s">
        <v>8</v>
      </c>
      <c r="G236" s="194" t="s">
        <v>8</v>
      </c>
      <c r="H236" s="98">
        <f>SUM(H237:H239)</f>
        <v>0</v>
      </c>
      <c r="I236" s="195" t="s">
        <v>8</v>
      </c>
      <c r="J236" s="194" t="s">
        <v>8</v>
      </c>
      <c r="K236" s="98" t="e">
        <f>SUM(K237:K239)</f>
        <v>#REF!</v>
      </c>
      <c r="L236" s="362" t="e">
        <f>'Запит 2-12 '!#REF!</f>
        <v>#REF!</v>
      </c>
      <c r="M236" s="2" t="e">
        <f t="shared" si="36"/>
        <v>#REF!</v>
      </c>
    </row>
    <row r="237" spans="1:13" x14ac:dyDescent="0.25">
      <c r="A237" s="49" t="e">
        <f>'Запит 2-12 '!#REF!</f>
        <v>#REF!</v>
      </c>
      <c r="B237" s="48" t="e">
        <f>'Запит 2-12 '!#REF!</f>
        <v>#REF!</v>
      </c>
      <c r="C237" s="195" t="s">
        <v>8</v>
      </c>
      <c r="D237" s="194" t="s">
        <v>8</v>
      </c>
      <c r="E237" s="200"/>
      <c r="F237" s="195" t="s">
        <v>8</v>
      </c>
      <c r="G237" s="194" t="s">
        <v>8</v>
      </c>
      <c r="H237" s="200"/>
      <c r="I237" s="195" t="s">
        <v>8</v>
      </c>
      <c r="J237" s="194" t="s">
        <v>8</v>
      </c>
      <c r="K237" s="364" t="e">
        <f>'Запит 2-12 '!#REF!+'Запит 2-12 '!#REF!+'Запит 2-12 '!#REF!</f>
        <v>#REF!</v>
      </c>
      <c r="L237" s="362" t="e">
        <f>'Запит 2-12 '!#REF!</f>
        <v>#REF!</v>
      </c>
      <c r="M237" s="2" t="e">
        <f t="shared" si="36"/>
        <v>#REF!</v>
      </c>
    </row>
    <row r="238" spans="1:13" x14ac:dyDescent="0.25">
      <c r="A238" s="49" t="e">
        <f>'Запит 2-12 '!#REF!</f>
        <v>#REF!</v>
      </c>
      <c r="B238" s="48" t="e">
        <f>'Запит 2-12 '!#REF!</f>
        <v>#REF!</v>
      </c>
      <c r="C238" s="195" t="s">
        <v>8</v>
      </c>
      <c r="D238" s="194" t="s">
        <v>8</v>
      </c>
      <c r="E238" s="200"/>
      <c r="F238" s="195" t="s">
        <v>8</v>
      </c>
      <c r="G238" s="194" t="s">
        <v>8</v>
      </c>
      <c r="H238" s="200"/>
      <c r="I238" s="195" t="s">
        <v>8</v>
      </c>
      <c r="J238" s="194" t="s">
        <v>8</v>
      </c>
      <c r="K238" s="364" t="e">
        <f>'Запит 2-12 '!#REF!+'Запит 2-12 '!#REF!+'Запит 2-12 '!#REF!</f>
        <v>#REF!</v>
      </c>
      <c r="L238" s="362" t="e">
        <f>'Запит 2-12 '!#REF!</f>
        <v>#REF!</v>
      </c>
      <c r="M238" s="2" t="e">
        <f t="shared" si="36"/>
        <v>#REF!</v>
      </c>
    </row>
    <row r="239" spans="1:13" x14ac:dyDescent="0.25">
      <c r="A239" s="374" t="e">
        <f>'Запит 2-12 '!#REF!</f>
        <v>#REF!</v>
      </c>
      <c r="B239" s="365" t="e">
        <f>'Запит 2-12 '!#REF!</f>
        <v>#REF!</v>
      </c>
      <c r="C239" s="196" t="s">
        <v>8</v>
      </c>
      <c r="D239" s="197" t="s">
        <v>8</v>
      </c>
      <c r="E239" s="206"/>
      <c r="F239" s="196" t="s">
        <v>8</v>
      </c>
      <c r="G239" s="197" t="s">
        <v>8</v>
      </c>
      <c r="H239" s="206"/>
      <c r="I239" s="196" t="s">
        <v>8</v>
      </c>
      <c r="J239" s="197" t="s">
        <v>8</v>
      </c>
      <c r="K239" s="366" t="e">
        <f>'Запит 2-12 '!#REF!+'Запит 2-12 '!#REF!+'Запит 2-12 '!#REF!</f>
        <v>#REF!</v>
      </c>
      <c r="L239" s="367" t="e">
        <f>'Запит 2-12 '!#REF!</f>
        <v>#REF!</v>
      </c>
      <c r="M239" s="2" t="e">
        <f t="shared" si="36"/>
        <v>#REF!</v>
      </c>
    </row>
    <row r="240" spans="1:13" x14ac:dyDescent="0.25">
      <c r="A240" s="242" t="e">
        <f>'Запит 2-12 '!#REF!</f>
        <v>#REF!</v>
      </c>
      <c r="B240" s="359" t="e">
        <f>'Запит 2-12 '!#REF!</f>
        <v>#REF!</v>
      </c>
      <c r="C240" s="230">
        <f t="shared" ref="C240:K240" si="37">SUM(C241:C246)</f>
        <v>0</v>
      </c>
      <c r="D240" s="231">
        <f t="shared" si="37"/>
        <v>0</v>
      </c>
      <c r="E240" s="232">
        <f t="shared" si="37"/>
        <v>0</v>
      </c>
      <c r="F240" s="230">
        <f t="shared" si="37"/>
        <v>0</v>
      </c>
      <c r="G240" s="231">
        <f t="shared" si="37"/>
        <v>0</v>
      </c>
      <c r="H240" s="232">
        <f t="shared" si="37"/>
        <v>0</v>
      </c>
      <c r="I240" s="230" t="e">
        <f t="shared" si="37"/>
        <v>#REF!</v>
      </c>
      <c r="J240" s="231" t="e">
        <f t="shared" si="37"/>
        <v>#REF!</v>
      </c>
      <c r="K240" s="232" t="e">
        <f t="shared" si="37"/>
        <v>#REF!</v>
      </c>
      <c r="L240" s="360" t="e">
        <f>'Запит 2-12 '!#REF!</f>
        <v>#REF!</v>
      </c>
      <c r="M240" s="2" t="e">
        <f t="shared" si="36"/>
        <v>#REF!</v>
      </c>
    </row>
    <row r="241" spans="1:13" x14ac:dyDescent="0.25">
      <c r="A241" s="49" t="e">
        <f>'Запит 2-12 '!#REF!</f>
        <v>#REF!</v>
      </c>
      <c r="B241" s="193" t="s">
        <v>137</v>
      </c>
      <c r="C241" s="198"/>
      <c r="D241" s="194" t="s">
        <v>8</v>
      </c>
      <c r="E241" s="98">
        <f>SUM(C241:D241)</f>
        <v>0</v>
      </c>
      <c r="F241" s="198"/>
      <c r="G241" s="194" t="s">
        <v>8</v>
      </c>
      <c r="H241" s="98">
        <f>SUM(F241:G241)</f>
        <v>0</v>
      </c>
      <c r="I241" s="361" t="e">
        <f>'Запит 2-12 '!#REF!+'Запит 2-12 '!#REF!+'Запит 2-12 '!#REF!</f>
        <v>#REF!</v>
      </c>
      <c r="J241" s="194" t="s">
        <v>8</v>
      </c>
      <c r="K241" s="98" t="e">
        <f>SUM(I241:J241)</f>
        <v>#REF!</v>
      </c>
      <c r="L241" s="362" t="e">
        <f>'Запит 2-12 '!#REF!</f>
        <v>#REF!</v>
      </c>
      <c r="M241" s="2" t="e">
        <f t="shared" si="36"/>
        <v>#REF!</v>
      </c>
    </row>
    <row r="242" spans="1:13" x14ac:dyDescent="0.25">
      <c r="A242" s="49" t="e">
        <f>'Запит 2-12 '!#REF!</f>
        <v>#REF!</v>
      </c>
      <c r="B242" s="193" t="s">
        <v>32</v>
      </c>
      <c r="C242" s="195" t="s">
        <v>8</v>
      </c>
      <c r="D242" s="199"/>
      <c r="E242" s="98">
        <f>SUM(C242:D242)</f>
        <v>0</v>
      </c>
      <c r="F242" s="195" t="s">
        <v>8</v>
      </c>
      <c r="G242" s="199"/>
      <c r="H242" s="98">
        <f>SUM(F242:G242)</f>
        <v>0</v>
      </c>
      <c r="I242" s="195" t="s">
        <v>8</v>
      </c>
      <c r="J242" s="363" t="e">
        <f>'Запит 2-12 '!#REF!+'Запит 2-12 '!#REF!+'Запит 2-12 '!#REF!</f>
        <v>#REF!</v>
      </c>
      <c r="K242" s="98" t="e">
        <f>SUM(I242:J242)</f>
        <v>#REF!</v>
      </c>
      <c r="L242" s="362" t="e">
        <f>'Запит 2-12 '!#REF!</f>
        <v>#REF!</v>
      </c>
      <c r="M242" s="2" t="e">
        <f t="shared" si="36"/>
        <v>#REF!</v>
      </c>
    </row>
    <row r="243" spans="1:13" x14ac:dyDescent="0.25">
      <c r="A243" s="49" t="e">
        <f>'Запит 2-12 '!#REF!</f>
        <v>#REF!</v>
      </c>
      <c r="B243" s="193" t="s">
        <v>20</v>
      </c>
      <c r="C243" s="195" t="s">
        <v>8</v>
      </c>
      <c r="D243" s="199"/>
      <c r="E243" s="98">
        <f>SUM(C243:D243)</f>
        <v>0</v>
      </c>
      <c r="F243" s="195" t="s">
        <v>8</v>
      </c>
      <c r="G243" s="199"/>
      <c r="H243" s="98">
        <f>SUM(F243:G243)</f>
        <v>0</v>
      </c>
      <c r="I243" s="195" t="s">
        <v>8</v>
      </c>
      <c r="J243" s="363" t="e">
        <f>'Запит 2-12 '!#REF!+'Запит 2-12 '!#REF!+'Запит 2-12 '!#REF!</f>
        <v>#REF!</v>
      </c>
      <c r="K243" s="98" t="e">
        <f>SUM(I243:J243)</f>
        <v>#REF!</v>
      </c>
      <c r="L243" s="362" t="e">
        <f>'Запит 2-12 '!#REF!</f>
        <v>#REF!</v>
      </c>
      <c r="M243" s="2" t="e">
        <f t="shared" si="36"/>
        <v>#REF!</v>
      </c>
    </row>
    <row r="244" spans="1:13" x14ac:dyDescent="0.25">
      <c r="A244" s="49" t="e">
        <f>'Запит 2-12 '!#REF!</f>
        <v>#REF!</v>
      </c>
      <c r="B244" s="193" t="s">
        <v>21</v>
      </c>
      <c r="C244" s="195" t="s">
        <v>8</v>
      </c>
      <c r="D244" s="199"/>
      <c r="E244" s="98">
        <f>SUM(C244:D244)</f>
        <v>0</v>
      </c>
      <c r="F244" s="195" t="s">
        <v>8</v>
      </c>
      <c r="G244" s="199"/>
      <c r="H244" s="98">
        <f>SUM(F244:G244)</f>
        <v>0</v>
      </c>
      <c r="I244" s="195" t="s">
        <v>8</v>
      </c>
      <c r="J244" s="363" t="e">
        <f>'Запит 2-12 '!#REF!+'Запит 2-12 '!#REF!+'Запит 2-12 '!#REF!</f>
        <v>#REF!</v>
      </c>
      <c r="K244" s="98" t="e">
        <f>SUM(I244:J244)</f>
        <v>#REF!</v>
      </c>
      <c r="L244" s="362" t="e">
        <f>'Запит 2-12 '!#REF!</f>
        <v>#REF!</v>
      </c>
      <c r="M244" s="2" t="e">
        <f t="shared" si="36"/>
        <v>#REF!</v>
      </c>
    </row>
    <row r="245" spans="1:13" x14ac:dyDescent="0.25">
      <c r="A245" s="49" t="e">
        <f>'Запит 2-12 '!#REF!</f>
        <v>#REF!</v>
      </c>
      <c r="B245" s="193" t="s">
        <v>22</v>
      </c>
      <c r="C245" s="195" t="s">
        <v>8</v>
      </c>
      <c r="D245" s="199"/>
      <c r="E245" s="98">
        <f>SUM(C245:D245)</f>
        <v>0</v>
      </c>
      <c r="F245" s="195" t="s">
        <v>8</v>
      </c>
      <c r="G245" s="199"/>
      <c r="H245" s="98">
        <f>SUM(F245:G245)</f>
        <v>0</v>
      </c>
      <c r="I245" s="195" t="s">
        <v>8</v>
      </c>
      <c r="J245" s="363" t="e">
        <f>'Запит 2-12 '!#REF!+'Запит 2-12 '!#REF!+'Запит 2-12 '!#REF!</f>
        <v>#REF!</v>
      </c>
      <c r="K245" s="98" t="e">
        <f>SUM(I245:J245)</f>
        <v>#REF!</v>
      </c>
      <c r="L245" s="362" t="e">
        <f>'Запит 2-12 '!#REF!</f>
        <v>#REF!</v>
      </c>
      <c r="M245" s="2" t="e">
        <f t="shared" si="36"/>
        <v>#REF!</v>
      </c>
    </row>
    <row r="246" spans="1:13" ht="25.5" x14ac:dyDescent="0.25">
      <c r="A246" s="49" t="e">
        <f>'Запит 2-12 '!#REF!</f>
        <v>#REF!</v>
      </c>
      <c r="B246" s="193" t="s">
        <v>23</v>
      </c>
      <c r="C246" s="195" t="s">
        <v>8</v>
      </c>
      <c r="D246" s="194" t="s">
        <v>8</v>
      </c>
      <c r="E246" s="98">
        <f>SUM(E247:E249)</f>
        <v>0</v>
      </c>
      <c r="F246" s="195" t="s">
        <v>8</v>
      </c>
      <c r="G246" s="194" t="s">
        <v>8</v>
      </c>
      <c r="H246" s="98">
        <f>SUM(H247:H249)</f>
        <v>0</v>
      </c>
      <c r="I246" s="195" t="s">
        <v>8</v>
      </c>
      <c r="J246" s="194" t="s">
        <v>8</v>
      </c>
      <c r="K246" s="98" t="e">
        <f>SUM(K247:K249)</f>
        <v>#REF!</v>
      </c>
      <c r="L246" s="362" t="e">
        <f>'Запит 2-12 '!#REF!</f>
        <v>#REF!</v>
      </c>
      <c r="M246" s="2" t="e">
        <f t="shared" si="36"/>
        <v>#REF!</v>
      </c>
    </row>
    <row r="247" spans="1:13" x14ac:dyDescent="0.25">
      <c r="A247" s="49" t="e">
        <f>'Запит 2-12 '!#REF!</f>
        <v>#REF!</v>
      </c>
      <c r="B247" s="48" t="e">
        <f>'Запит 2-12 '!#REF!</f>
        <v>#REF!</v>
      </c>
      <c r="C247" s="195" t="s">
        <v>8</v>
      </c>
      <c r="D247" s="194" t="s">
        <v>8</v>
      </c>
      <c r="E247" s="200"/>
      <c r="F247" s="195" t="s">
        <v>8</v>
      </c>
      <c r="G247" s="194" t="s">
        <v>8</v>
      </c>
      <c r="H247" s="200"/>
      <c r="I247" s="195" t="s">
        <v>8</v>
      </c>
      <c r="J247" s="194" t="s">
        <v>8</v>
      </c>
      <c r="K247" s="364" t="e">
        <f>'Запит 2-12 '!#REF!+'Запит 2-12 '!#REF!+'Запит 2-12 '!#REF!</f>
        <v>#REF!</v>
      </c>
      <c r="L247" s="362" t="e">
        <f>'Запит 2-12 '!#REF!</f>
        <v>#REF!</v>
      </c>
      <c r="M247" s="2" t="e">
        <f t="shared" si="36"/>
        <v>#REF!</v>
      </c>
    </row>
    <row r="248" spans="1:13" x14ac:dyDescent="0.25">
      <c r="A248" s="49" t="e">
        <f>'Запит 2-12 '!#REF!</f>
        <v>#REF!</v>
      </c>
      <c r="B248" s="48" t="e">
        <f>'Запит 2-12 '!#REF!</f>
        <v>#REF!</v>
      </c>
      <c r="C248" s="195" t="s">
        <v>8</v>
      </c>
      <c r="D248" s="194" t="s">
        <v>8</v>
      </c>
      <c r="E248" s="200"/>
      <c r="F248" s="195" t="s">
        <v>8</v>
      </c>
      <c r="G248" s="194" t="s">
        <v>8</v>
      </c>
      <c r="H248" s="200"/>
      <c r="I248" s="195" t="s">
        <v>8</v>
      </c>
      <c r="J248" s="194" t="s">
        <v>8</v>
      </c>
      <c r="K248" s="364" t="e">
        <f>'Запит 2-12 '!#REF!+'Запит 2-12 '!#REF!+'Запит 2-12 '!#REF!</f>
        <v>#REF!</v>
      </c>
      <c r="L248" s="362" t="e">
        <f>'Запит 2-12 '!#REF!</f>
        <v>#REF!</v>
      </c>
      <c r="M248" s="2" t="e">
        <f t="shared" si="36"/>
        <v>#REF!</v>
      </c>
    </row>
    <row r="249" spans="1:13" x14ac:dyDescent="0.25">
      <c r="A249" s="374" t="e">
        <f>'Запит 2-12 '!#REF!</f>
        <v>#REF!</v>
      </c>
      <c r="B249" s="365" t="e">
        <f>'Запит 2-12 '!#REF!</f>
        <v>#REF!</v>
      </c>
      <c r="C249" s="196" t="s">
        <v>8</v>
      </c>
      <c r="D249" s="197" t="s">
        <v>8</v>
      </c>
      <c r="E249" s="206"/>
      <c r="F249" s="196" t="s">
        <v>8</v>
      </c>
      <c r="G249" s="197" t="s">
        <v>8</v>
      </c>
      <c r="H249" s="206"/>
      <c r="I249" s="196" t="s">
        <v>8</v>
      </c>
      <c r="J249" s="197" t="s">
        <v>8</v>
      </c>
      <c r="K249" s="366" t="e">
        <f>'Запит 2-12 '!#REF!+'Запит 2-12 '!#REF!+'Запит 2-12 '!#REF!</f>
        <v>#REF!</v>
      </c>
      <c r="L249" s="367" t="e">
        <f>'Запит 2-12 '!#REF!</f>
        <v>#REF!</v>
      </c>
      <c r="M249" s="2" t="e">
        <f t="shared" si="36"/>
        <v>#REF!</v>
      </c>
    </row>
    <row r="250" spans="1:13" x14ac:dyDescent="0.25">
      <c r="A250" s="242" t="e">
        <f>'Запит 2-12 '!#REF!</f>
        <v>#REF!</v>
      </c>
      <c r="B250" s="359" t="e">
        <f>'Запит 2-12 '!#REF!</f>
        <v>#REF!</v>
      </c>
      <c r="C250" s="230">
        <f t="shared" ref="C250:K250" si="38">SUM(C251:C256)</f>
        <v>0</v>
      </c>
      <c r="D250" s="231">
        <f t="shared" si="38"/>
        <v>0</v>
      </c>
      <c r="E250" s="232">
        <f t="shared" si="38"/>
        <v>0</v>
      </c>
      <c r="F250" s="230">
        <f t="shared" si="38"/>
        <v>0</v>
      </c>
      <c r="G250" s="231">
        <f t="shared" si="38"/>
        <v>0</v>
      </c>
      <c r="H250" s="232">
        <f t="shared" si="38"/>
        <v>0</v>
      </c>
      <c r="I250" s="230" t="e">
        <f t="shared" si="38"/>
        <v>#REF!</v>
      </c>
      <c r="J250" s="231" t="e">
        <f t="shared" si="38"/>
        <v>#REF!</v>
      </c>
      <c r="K250" s="232" t="e">
        <f t="shared" si="38"/>
        <v>#REF!</v>
      </c>
      <c r="L250" s="360" t="e">
        <f>'Запит 2-12 '!#REF!</f>
        <v>#REF!</v>
      </c>
      <c r="M250" s="2" t="e">
        <f t="shared" si="36"/>
        <v>#REF!</v>
      </c>
    </row>
    <row r="251" spans="1:13" x14ac:dyDescent="0.25">
      <c r="A251" s="49" t="e">
        <f>'Запит 2-12 '!#REF!</f>
        <v>#REF!</v>
      </c>
      <c r="B251" s="193" t="s">
        <v>137</v>
      </c>
      <c r="C251" s="198"/>
      <c r="D251" s="194" t="s">
        <v>8</v>
      </c>
      <c r="E251" s="98">
        <f>SUM(C251:D251)</f>
        <v>0</v>
      </c>
      <c r="F251" s="198"/>
      <c r="G251" s="194" t="s">
        <v>8</v>
      </c>
      <c r="H251" s="98">
        <f>SUM(F251:G251)</f>
        <v>0</v>
      </c>
      <c r="I251" s="361" t="e">
        <f>'Запит 2-12 '!#REF!+'Запит 2-12 '!#REF!+'Запит 2-12 '!#REF!</f>
        <v>#REF!</v>
      </c>
      <c r="J251" s="194" t="s">
        <v>8</v>
      </c>
      <c r="K251" s="98" t="e">
        <f>SUM(I251:J251)</f>
        <v>#REF!</v>
      </c>
      <c r="L251" s="362" t="e">
        <f>'Запит 2-12 '!#REF!</f>
        <v>#REF!</v>
      </c>
      <c r="M251" s="2" t="e">
        <f t="shared" si="36"/>
        <v>#REF!</v>
      </c>
    </row>
    <row r="252" spans="1:13" x14ac:dyDescent="0.25">
      <c r="A252" s="49" t="e">
        <f>'Запит 2-12 '!#REF!</f>
        <v>#REF!</v>
      </c>
      <c r="B252" s="193" t="s">
        <v>32</v>
      </c>
      <c r="C252" s="195" t="s">
        <v>8</v>
      </c>
      <c r="D252" s="199"/>
      <c r="E252" s="98">
        <f>SUM(C252:D252)</f>
        <v>0</v>
      </c>
      <c r="F252" s="195" t="s">
        <v>8</v>
      </c>
      <c r="G252" s="199"/>
      <c r="H252" s="98">
        <f>SUM(F252:G252)</f>
        <v>0</v>
      </c>
      <c r="I252" s="195" t="s">
        <v>8</v>
      </c>
      <c r="J252" s="363" t="e">
        <f>'Запит 2-12 '!#REF!+'Запит 2-12 '!#REF!+'Запит 2-12 '!#REF!</f>
        <v>#REF!</v>
      </c>
      <c r="K252" s="98" t="e">
        <f>SUM(I252:J252)</f>
        <v>#REF!</v>
      </c>
      <c r="L252" s="362" t="e">
        <f>'Запит 2-12 '!#REF!</f>
        <v>#REF!</v>
      </c>
      <c r="M252" s="2" t="e">
        <f t="shared" si="36"/>
        <v>#REF!</v>
      </c>
    </row>
    <row r="253" spans="1:13" x14ac:dyDescent="0.25">
      <c r="A253" s="49" t="e">
        <f>'Запит 2-12 '!#REF!</f>
        <v>#REF!</v>
      </c>
      <c r="B253" s="193" t="s">
        <v>20</v>
      </c>
      <c r="C253" s="195" t="s">
        <v>8</v>
      </c>
      <c r="D253" s="199"/>
      <c r="E253" s="98">
        <f>SUM(C253:D253)</f>
        <v>0</v>
      </c>
      <c r="F253" s="195" t="s">
        <v>8</v>
      </c>
      <c r="G253" s="199"/>
      <c r="H253" s="98">
        <f>SUM(F253:G253)</f>
        <v>0</v>
      </c>
      <c r="I253" s="195" t="s">
        <v>8</v>
      </c>
      <c r="J253" s="363" t="e">
        <f>'Запит 2-12 '!#REF!+'Запит 2-12 '!#REF!+'Запит 2-12 '!#REF!</f>
        <v>#REF!</v>
      </c>
      <c r="K253" s="98" t="e">
        <f>SUM(I253:J253)</f>
        <v>#REF!</v>
      </c>
      <c r="L253" s="362" t="e">
        <f>'Запит 2-12 '!#REF!</f>
        <v>#REF!</v>
      </c>
      <c r="M253" s="2" t="e">
        <f t="shared" si="36"/>
        <v>#REF!</v>
      </c>
    </row>
    <row r="254" spans="1:13" x14ac:dyDescent="0.25">
      <c r="A254" s="49" t="e">
        <f>'Запит 2-12 '!#REF!</f>
        <v>#REF!</v>
      </c>
      <c r="B254" s="193" t="s">
        <v>21</v>
      </c>
      <c r="C254" s="195" t="s">
        <v>8</v>
      </c>
      <c r="D254" s="199"/>
      <c r="E254" s="98">
        <f>SUM(C254:D254)</f>
        <v>0</v>
      </c>
      <c r="F254" s="195" t="s">
        <v>8</v>
      </c>
      <c r="G254" s="199"/>
      <c r="H254" s="98">
        <f>SUM(F254:G254)</f>
        <v>0</v>
      </c>
      <c r="I254" s="195" t="s">
        <v>8</v>
      </c>
      <c r="J254" s="363" t="e">
        <f>'Запит 2-12 '!#REF!+'Запит 2-12 '!#REF!+'Запит 2-12 '!#REF!</f>
        <v>#REF!</v>
      </c>
      <c r="K254" s="98" t="e">
        <f>SUM(I254:J254)</f>
        <v>#REF!</v>
      </c>
      <c r="L254" s="362" t="e">
        <f>'Запит 2-12 '!#REF!</f>
        <v>#REF!</v>
      </c>
      <c r="M254" s="2" t="e">
        <f t="shared" si="36"/>
        <v>#REF!</v>
      </c>
    </row>
    <row r="255" spans="1:13" x14ac:dyDescent="0.25">
      <c r="A255" s="49" t="e">
        <f>'Запит 2-12 '!#REF!</f>
        <v>#REF!</v>
      </c>
      <c r="B255" s="193" t="s">
        <v>22</v>
      </c>
      <c r="C255" s="195" t="s">
        <v>8</v>
      </c>
      <c r="D255" s="199"/>
      <c r="E255" s="98">
        <f>SUM(C255:D255)</f>
        <v>0</v>
      </c>
      <c r="F255" s="195" t="s">
        <v>8</v>
      </c>
      <c r="G255" s="199"/>
      <c r="H255" s="98">
        <f>SUM(F255:G255)</f>
        <v>0</v>
      </c>
      <c r="I255" s="195" t="s">
        <v>8</v>
      </c>
      <c r="J255" s="363" t="e">
        <f>'Запит 2-12 '!#REF!+'Запит 2-12 '!#REF!+'Запит 2-12 '!#REF!</f>
        <v>#REF!</v>
      </c>
      <c r="K255" s="98" t="e">
        <f>SUM(I255:J255)</f>
        <v>#REF!</v>
      </c>
      <c r="L255" s="362" t="e">
        <f>'Запит 2-12 '!#REF!</f>
        <v>#REF!</v>
      </c>
      <c r="M255" s="2" t="e">
        <f t="shared" si="36"/>
        <v>#REF!</v>
      </c>
    </row>
    <row r="256" spans="1:13" ht="25.5" x14ac:dyDescent="0.25">
      <c r="A256" s="49" t="e">
        <f>'Запит 2-12 '!#REF!</f>
        <v>#REF!</v>
      </c>
      <c r="B256" s="193" t="s">
        <v>23</v>
      </c>
      <c r="C256" s="195" t="s">
        <v>8</v>
      </c>
      <c r="D256" s="194" t="s">
        <v>8</v>
      </c>
      <c r="E256" s="98">
        <f>SUM(E257:E259)</f>
        <v>0</v>
      </c>
      <c r="F256" s="195" t="s">
        <v>8</v>
      </c>
      <c r="G256" s="194" t="s">
        <v>8</v>
      </c>
      <c r="H256" s="98">
        <f>SUM(H257:H259)</f>
        <v>0</v>
      </c>
      <c r="I256" s="195" t="s">
        <v>8</v>
      </c>
      <c r="J256" s="194" t="s">
        <v>8</v>
      </c>
      <c r="K256" s="98" t="e">
        <f>SUM(K257:K259)</f>
        <v>#REF!</v>
      </c>
      <c r="L256" s="362" t="e">
        <f>'Запит 2-12 '!#REF!</f>
        <v>#REF!</v>
      </c>
      <c r="M256" s="2" t="e">
        <f t="shared" si="36"/>
        <v>#REF!</v>
      </c>
    </row>
    <row r="257" spans="1:13" x14ac:dyDescent="0.25">
      <c r="A257" s="49" t="e">
        <f>'Запит 2-12 '!#REF!</f>
        <v>#REF!</v>
      </c>
      <c r="B257" s="48" t="e">
        <f>'Запит 2-12 '!#REF!</f>
        <v>#REF!</v>
      </c>
      <c r="C257" s="195" t="s">
        <v>8</v>
      </c>
      <c r="D257" s="194" t="s">
        <v>8</v>
      </c>
      <c r="E257" s="200"/>
      <c r="F257" s="195" t="s">
        <v>8</v>
      </c>
      <c r="G257" s="194" t="s">
        <v>8</v>
      </c>
      <c r="H257" s="200"/>
      <c r="I257" s="195" t="s">
        <v>8</v>
      </c>
      <c r="J257" s="194" t="s">
        <v>8</v>
      </c>
      <c r="K257" s="364" t="e">
        <f>'Запит 2-12 '!#REF!+'Запит 2-12 '!#REF!+'Запит 2-12 '!#REF!</f>
        <v>#REF!</v>
      </c>
      <c r="L257" s="362" t="e">
        <f>'Запит 2-12 '!#REF!</f>
        <v>#REF!</v>
      </c>
      <c r="M257" s="2" t="e">
        <f t="shared" si="36"/>
        <v>#REF!</v>
      </c>
    </row>
    <row r="258" spans="1:13" x14ac:dyDescent="0.25">
      <c r="A258" s="49" t="e">
        <f>'Запит 2-12 '!#REF!</f>
        <v>#REF!</v>
      </c>
      <c r="B258" s="48" t="e">
        <f>'Запит 2-12 '!#REF!</f>
        <v>#REF!</v>
      </c>
      <c r="C258" s="195" t="s">
        <v>8</v>
      </c>
      <c r="D258" s="194" t="s">
        <v>8</v>
      </c>
      <c r="E258" s="200"/>
      <c r="F258" s="195" t="s">
        <v>8</v>
      </c>
      <c r="G258" s="194" t="s">
        <v>8</v>
      </c>
      <c r="H258" s="200"/>
      <c r="I258" s="195" t="s">
        <v>8</v>
      </c>
      <c r="J258" s="194" t="s">
        <v>8</v>
      </c>
      <c r="K258" s="364" t="e">
        <f>'Запит 2-12 '!#REF!+'Запит 2-12 '!#REF!+'Запит 2-12 '!#REF!</f>
        <v>#REF!</v>
      </c>
      <c r="L258" s="362" t="e">
        <f>'Запит 2-12 '!#REF!</f>
        <v>#REF!</v>
      </c>
      <c r="M258" s="2" t="e">
        <f t="shared" si="36"/>
        <v>#REF!</v>
      </c>
    </row>
    <row r="259" spans="1:13" x14ac:dyDescent="0.25">
      <c r="A259" s="374" t="e">
        <f>'Запит 2-12 '!#REF!</f>
        <v>#REF!</v>
      </c>
      <c r="B259" s="365" t="e">
        <f>'Запит 2-12 '!#REF!</f>
        <v>#REF!</v>
      </c>
      <c r="C259" s="196" t="s">
        <v>8</v>
      </c>
      <c r="D259" s="197" t="s">
        <v>8</v>
      </c>
      <c r="E259" s="206"/>
      <c r="F259" s="196" t="s">
        <v>8</v>
      </c>
      <c r="G259" s="197" t="s">
        <v>8</v>
      </c>
      <c r="H259" s="206"/>
      <c r="I259" s="196" t="s">
        <v>8</v>
      </c>
      <c r="J259" s="197" t="s">
        <v>8</v>
      </c>
      <c r="K259" s="366" t="e">
        <f>'Запит 2-12 '!#REF!+'Запит 2-12 '!#REF!+'Запит 2-12 '!#REF!</f>
        <v>#REF!</v>
      </c>
      <c r="L259" s="367" t="e">
        <f>'Запит 2-12 '!#REF!</f>
        <v>#REF!</v>
      </c>
      <c r="M259" s="2" t="e">
        <f t="shared" si="36"/>
        <v>#REF!</v>
      </c>
    </row>
    <row r="260" spans="1:13" ht="15" customHeight="1" x14ac:dyDescent="0.25">
      <c r="A260" s="782" t="s">
        <v>24</v>
      </c>
      <c r="B260" s="783"/>
      <c r="C260" s="202">
        <f t="shared" ref="C260:K260" si="39">C230+C240+C250</f>
        <v>0</v>
      </c>
      <c r="D260" s="203">
        <f t="shared" si="39"/>
        <v>0</v>
      </c>
      <c r="E260" s="204">
        <f t="shared" si="39"/>
        <v>0</v>
      </c>
      <c r="F260" s="202">
        <f t="shared" si="39"/>
        <v>0</v>
      </c>
      <c r="G260" s="203">
        <f t="shared" si="39"/>
        <v>0</v>
      </c>
      <c r="H260" s="204">
        <f t="shared" si="39"/>
        <v>0</v>
      </c>
      <c r="I260" s="202" t="e">
        <f t="shared" si="39"/>
        <v>#REF!</v>
      </c>
      <c r="J260" s="203" t="e">
        <f t="shared" si="39"/>
        <v>#REF!</v>
      </c>
      <c r="K260" s="204" t="e">
        <f t="shared" si="39"/>
        <v>#REF!</v>
      </c>
      <c r="L260" s="205" t="s">
        <v>30</v>
      </c>
      <c r="M260" s="2" t="e">
        <f t="shared" si="36"/>
        <v>#REF!</v>
      </c>
    </row>
    <row r="261" spans="1:13" x14ac:dyDescent="0.25">
      <c r="M261" s="2" t="s">
        <v>98</v>
      </c>
    </row>
    <row r="262" spans="1:13" x14ac:dyDescent="0.25">
      <c r="M262" s="2" t="s">
        <v>98</v>
      </c>
    </row>
    <row r="263" spans="1:13" x14ac:dyDescent="0.25">
      <c r="B263" s="251"/>
      <c r="I263" s="251"/>
      <c r="J263" s="251"/>
      <c r="K263" s="252"/>
      <c r="L263" s="252"/>
      <c r="M263" s="2" t="s">
        <v>98</v>
      </c>
    </row>
    <row r="264" spans="1:13" x14ac:dyDescent="0.25">
      <c r="B264" s="251"/>
      <c r="I264" s="251"/>
      <c r="J264" s="251"/>
      <c r="K264" s="252"/>
      <c r="L264" s="252"/>
      <c r="M264" s="2" t="s">
        <v>98</v>
      </c>
    </row>
    <row r="265" spans="1:13" ht="27.75" customHeight="1" x14ac:dyDescent="0.25">
      <c r="B265" s="785" t="str">
        <f>'Запит 2-15'!A6</f>
        <v>Керівник установи</v>
      </c>
      <c r="C265" s="785"/>
      <c r="G265" s="368"/>
      <c r="J265" s="369"/>
      <c r="K265" s="784" t="str">
        <f>IF('Запит 2-15'!D6&lt;&gt;0,'Запит 2-15'!D6,"")</f>
        <v>І.І.Удод</v>
      </c>
      <c r="L265" s="784"/>
      <c r="M265" s="2" t="s">
        <v>98</v>
      </c>
    </row>
    <row r="266" spans="1:13" x14ac:dyDescent="0.25">
      <c r="B266" s="181"/>
      <c r="G266" s="370" t="s">
        <v>34</v>
      </c>
      <c r="J266" s="371"/>
      <c r="K266" s="787" t="s">
        <v>222</v>
      </c>
      <c r="L266" s="787"/>
      <c r="M266" s="2" t="s">
        <v>98</v>
      </c>
    </row>
    <row r="267" spans="1:13" ht="15.75" x14ac:dyDescent="0.25">
      <c r="B267" s="372" t="s">
        <v>223</v>
      </c>
      <c r="G267" s="370"/>
      <c r="J267" s="371"/>
      <c r="K267" s="185"/>
      <c r="L267" s="185"/>
      <c r="M267" s="2" t="s">
        <v>98</v>
      </c>
    </row>
    <row r="268" spans="1:13" x14ac:dyDescent="0.25">
      <c r="M268" s="2" t="s">
        <v>98</v>
      </c>
    </row>
    <row r="269" spans="1:13" x14ac:dyDescent="0.25">
      <c r="B269" s="373" t="s">
        <v>221</v>
      </c>
      <c r="G269" s="368"/>
      <c r="J269" s="369"/>
      <c r="K269" s="786"/>
      <c r="L269" s="786"/>
      <c r="M269" s="2" t="s">
        <v>98</v>
      </c>
    </row>
    <row r="270" spans="1:13" x14ac:dyDescent="0.25">
      <c r="B270" s="234"/>
      <c r="G270" s="370" t="s">
        <v>34</v>
      </c>
      <c r="J270" s="371"/>
      <c r="K270" s="787" t="s">
        <v>222</v>
      </c>
      <c r="L270" s="787"/>
      <c r="M270" s="2" t="s">
        <v>98</v>
      </c>
    </row>
  </sheetData>
  <sheetProtection password="CF7A" sheet="1" formatCells="0" formatColumns="0" formatRows="0" autoFilter="0"/>
  <autoFilter ref="M1:M270"/>
  <mergeCells count="27">
    <mergeCell ref="K269:L269"/>
    <mergeCell ref="K270:L270"/>
    <mergeCell ref="L2:L3"/>
    <mergeCell ref="A2:A3"/>
    <mergeCell ref="B2:B3"/>
    <mergeCell ref="C2:E2"/>
    <mergeCell ref="F2:H2"/>
    <mergeCell ref="I2:K2"/>
    <mergeCell ref="A101:L101"/>
    <mergeCell ref="A132:B132"/>
    <mergeCell ref="A5:L5"/>
    <mergeCell ref="A36:B36"/>
    <mergeCell ref="A37:L37"/>
    <mergeCell ref="A68:B68"/>
    <mergeCell ref="K266:L266"/>
    <mergeCell ref="A228:B228"/>
    <mergeCell ref="A229:L229"/>
    <mergeCell ref="A260:B260"/>
    <mergeCell ref="K265:L265"/>
    <mergeCell ref="B265:C265"/>
    <mergeCell ref="A69:L69"/>
    <mergeCell ref="A100:B100"/>
    <mergeCell ref="A196:B196"/>
    <mergeCell ref="A197:L197"/>
    <mergeCell ref="A133:L133"/>
    <mergeCell ref="A164:B164"/>
    <mergeCell ref="A165:L165"/>
  </mergeCells>
  <phoneticPr fontId="35" type="noConversion"/>
  <pageMargins left="0.39370078740157483" right="0.23622047244094491" top="0.31496062992125984" bottom="0.35433070866141736" header="0.31496062992125984" footer="0.31496062992125984"/>
  <pageSetup paperSize="9" scale="64" fitToHeight="0" orientation="landscape" blackAndWhite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J18"/>
  <sheetViews>
    <sheetView showZeros="0" zoomScale="120" zoomScaleNormal="120" workbookViewId="0">
      <selection activeCell="B18" sqref="B18:J18"/>
    </sheetView>
  </sheetViews>
  <sheetFormatPr defaultColWidth="9.140625" defaultRowHeight="12.75" x14ac:dyDescent="0.2"/>
  <cols>
    <col min="1" max="1" width="4.85546875" style="81" customWidth="1"/>
    <col min="2" max="2" width="15.28515625" style="81" customWidth="1"/>
    <col min="3" max="3" width="6.7109375" style="81" customWidth="1"/>
    <col min="4" max="4" width="23.7109375" style="81" customWidth="1"/>
    <col min="5" max="5" width="6.28515625" style="81" customWidth="1"/>
    <col min="6" max="6" width="13.85546875" style="81" customWidth="1"/>
    <col min="7" max="7" width="6" style="81" customWidth="1"/>
    <col min="8" max="8" width="17.28515625" style="90" customWidth="1"/>
    <col min="9" max="9" width="5.140625" style="81" customWidth="1"/>
    <col min="10" max="10" width="20.140625" style="81" customWidth="1"/>
    <col min="11" max="16384" width="9.140625" style="81"/>
  </cols>
  <sheetData>
    <row r="1" spans="1:10" ht="97.15" customHeight="1" x14ac:dyDescent="0.25">
      <c r="A1" s="600"/>
      <c r="B1" s="600"/>
      <c r="C1" s="600"/>
      <c r="D1" s="600"/>
      <c r="E1" s="600"/>
      <c r="F1" s="600"/>
      <c r="G1" s="600"/>
      <c r="H1" s="598" t="s">
        <v>313</v>
      </c>
      <c r="I1" s="599"/>
      <c r="J1" s="599"/>
    </row>
    <row r="2" spans="1:10" ht="16.5" x14ac:dyDescent="0.25">
      <c r="A2" s="600" t="s">
        <v>314</v>
      </c>
      <c r="B2" s="600"/>
      <c r="C2" s="600"/>
      <c r="D2" s="600"/>
      <c r="E2" s="600"/>
      <c r="F2" s="600"/>
      <c r="G2" s="600"/>
      <c r="H2" s="600"/>
      <c r="I2" s="600"/>
      <c r="J2" s="600"/>
    </row>
    <row r="3" spans="1:10" ht="16.5" x14ac:dyDescent="0.25">
      <c r="A3" s="586"/>
      <c r="B3" s="586"/>
      <c r="C3" s="586"/>
      <c r="D3" s="586"/>
      <c r="E3" s="586"/>
      <c r="F3" s="586"/>
      <c r="G3" s="586"/>
      <c r="H3" s="586"/>
      <c r="I3" s="586"/>
      <c r="J3" s="586"/>
    </row>
    <row r="4" spans="1:10" ht="44.25" customHeight="1" x14ac:dyDescent="0.25">
      <c r="A4" s="82" t="s">
        <v>39</v>
      </c>
      <c r="B4" s="597" t="s">
        <v>347</v>
      </c>
      <c r="C4" s="597"/>
      <c r="D4" s="597"/>
      <c r="E4" s="597"/>
      <c r="F4" s="83"/>
      <c r="G4" s="601">
        <v>27</v>
      </c>
      <c r="H4" s="601"/>
      <c r="I4" s="588"/>
      <c r="J4" s="592">
        <v>33457208</v>
      </c>
    </row>
    <row r="5" spans="1:10" ht="37.5" customHeight="1" x14ac:dyDescent="0.2">
      <c r="A5" s="84"/>
      <c r="B5" s="602" t="s">
        <v>246</v>
      </c>
      <c r="C5" s="602"/>
      <c r="D5" s="602"/>
      <c r="E5" s="602"/>
      <c r="F5" s="587"/>
      <c r="G5" s="603" t="s">
        <v>303</v>
      </c>
      <c r="H5" s="603"/>
      <c r="J5" s="589" t="s">
        <v>304</v>
      </c>
    </row>
    <row r="6" spans="1:10" ht="39" customHeight="1" x14ac:dyDescent="0.25">
      <c r="A6" s="82" t="s">
        <v>38</v>
      </c>
      <c r="B6" s="597" t="s">
        <v>347</v>
      </c>
      <c r="C6" s="597"/>
      <c r="D6" s="597"/>
      <c r="E6" s="597"/>
      <c r="F6" s="83"/>
      <c r="G6" s="601">
        <v>271</v>
      </c>
      <c r="H6" s="601"/>
      <c r="I6" s="588"/>
      <c r="J6" s="592">
        <v>33457208</v>
      </c>
    </row>
    <row r="7" spans="1:10" ht="68.25" customHeight="1" x14ac:dyDescent="0.2">
      <c r="A7" s="84"/>
      <c r="B7" s="605" t="s">
        <v>305</v>
      </c>
      <c r="C7" s="605"/>
      <c r="D7" s="605"/>
      <c r="E7" s="605"/>
      <c r="F7" s="587"/>
      <c r="G7" s="604" t="s">
        <v>306</v>
      </c>
      <c r="H7" s="604"/>
      <c r="I7" s="588"/>
      <c r="J7" s="590" t="s">
        <v>304</v>
      </c>
    </row>
    <row r="8" spans="1:10" ht="48.75" customHeight="1" x14ac:dyDescent="0.2">
      <c r="A8" s="82" t="s">
        <v>64</v>
      </c>
      <c r="B8" s="593">
        <v>2717610</v>
      </c>
      <c r="C8" s="85"/>
      <c r="D8" s="592">
        <v>7610</v>
      </c>
      <c r="E8" s="85"/>
      <c r="F8" s="592">
        <v>411</v>
      </c>
      <c r="H8" s="594" t="s">
        <v>348</v>
      </c>
      <c r="I8" s="588"/>
      <c r="J8" s="592">
        <v>23201100000</v>
      </c>
    </row>
    <row r="9" spans="1:10" s="87" customFormat="1" ht="61.9" customHeight="1" x14ac:dyDescent="0.25">
      <c r="A9" s="86"/>
      <c r="B9" s="590" t="s">
        <v>308</v>
      </c>
      <c r="C9" s="587"/>
      <c r="D9" s="590" t="s">
        <v>309</v>
      </c>
      <c r="E9" s="587"/>
      <c r="F9" s="590" t="s">
        <v>310</v>
      </c>
      <c r="G9" s="587"/>
      <c r="H9" s="590" t="s">
        <v>311</v>
      </c>
      <c r="I9" s="588"/>
      <c r="J9" s="590" t="s">
        <v>307</v>
      </c>
    </row>
    <row r="10" spans="1:10" ht="14.25" x14ac:dyDescent="0.2">
      <c r="A10" s="82" t="s">
        <v>25</v>
      </c>
      <c r="B10" s="88" t="s">
        <v>315</v>
      </c>
      <c r="C10" s="88"/>
      <c r="D10" s="88"/>
      <c r="E10" s="88"/>
      <c r="F10" s="88"/>
      <c r="G10" s="88"/>
      <c r="H10" s="89"/>
      <c r="I10" s="88"/>
      <c r="J10" s="88"/>
    </row>
    <row r="11" spans="1:10" ht="14.25" x14ac:dyDescent="0.2">
      <c r="A11" s="82" t="s">
        <v>254</v>
      </c>
      <c r="B11" s="88" t="s">
        <v>299</v>
      </c>
      <c r="C11" s="88"/>
      <c r="D11" s="88"/>
      <c r="E11" s="88"/>
      <c r="F11" s="88"/>
      <c r="G11" s="88"/>
      <c r="H11" s="89"/>
      <c r="I11" s="88"/>
      <c r="J11" s="88"/>
    </row>
    <row r="12" spans="1:10" ht="90.75" customHeight="1" x14ac:dyDescent="0.2">
      <c r="A12" s="82"/>
      <c r="B12" s="596" t="s">
        <v>349</v>
      </c>
      <c r="C12" s="596"/>
      <c r="D12" s="596"/>
      <c r="E12" s="596"/>
      <c r="F12" s="596"/>
      <c r="G12" s="596"/>
      <c r="H12" s="596"/>
      <c r="I12" s="596"/>
      <c r="J12" s="596"/>
    </row>
    <row r="13" spans="1:10" ht="14.25" x14ac:dyDescent="0.2">
      <c r="A13" s="82"/>
      <c r="B13" s="88"/>
      <c r="C13" s="88"/>
      <c r="D13" s="88"/>
      <c r="E13" s="88"/>
      <c r="F13" s="88"/>
      <c r="G13" s="88"/>
      <c r="H13" s="89"/>
      <c r="I13" s="88"/>
      <c r="J13" s="88"/>
    </row>
    <row r="14" spans="1:10" ht="14.25" x14ac:dyDescent="0.2">
      <c r="A14" s="82" t="s">
        <v>255</v>
      </c>
      <c r="B14" s="88" t="s">
        <v>300</v>
      </c>
      <c r="C14" s="88"/>
      <c r="D14" s="88"/>
      <c r="E14" s="88"/>
      <c r="F14" s="88"/>
      <c r="G14" s="88"/>
      <c r="H14" s="89"/>
      <c r="I14" s="88"/>
      <c r="J14" s="88"/>
    </row>
    <row r="15" spans="1:10" ht="61.5" customHeight="1" x14ac:dyDescent="0.2">
      <c r="A15" s="82"/>
      <c r="B15" s="596" t="s">
        <v>350</v>
      </c>
      <c r="C15" s="596"/>
      <c r="D15" s="596"/>
      <c r="E15" s="596"/>
      <c r="F15" s="596"/>
      <c r="G15" s="596"/>
      <c r="H15" s="596"/>
      <c r="I15" s="596"/>
      <c r="J15" s="596"/>
    </row>
    <row r="16" spans="1:10" ht="14.25" x14ac:dyDescent="0.2">
      <c r="A16" s="82"/>
      <c r="B16" s="88"/>
      <c r="C16" s="88"/>
      <c r="D16" s="88"/>
      <c r="E16" s="88"/>
      <c r="F16" s="88"/>
      <c r="G16" s="88"/>
      <c r="H16" s="89"/>
      <c r="I16" s="88"/>
      <c r="J16" s="88"/>
    </row>
    <row r="17" spans="1:10" ht="14.25" x14ac:dyDescent="0.2">
      <c r="A17" s="82" t="s">
        <v>256</v>
      </c>
      <c r="B17" s="88" t="s">
        <v>301</v>
      </c>
      <c r="C17" s="88"/>
      <c r="D17" s="88"/>
      <c r="E17" s="88"/>
      <c r="F17" s="88"/>
      <c r="G17" s="88"/>
      <c r="H17" s="89"/>
      <c r="I17" s="88"/>
      <c r="J17" s="88"/>
    </row>
    <row r="18" spans="1:10" ht="42.75" customHeight="1" x14ac:dyDescent="0.2">
      <c r="A18" s="82"/>
      <c r="B18" s="596" t="s">
        <v>351</v>
      </c>
      <c r="C18" s="596"/>
      <c r="D18" s="596"/>
      <c r="E18" s="596"/>
      <c r="F18" s="596"/>
      <c r="G18" s="596"/>
      <c r="H18" s="596"/>
      <c r="I18" s="596"/>
      <c r="J18" s="596"/>
    </row>
  </sheetData>
  <sheetProtection formatRows="0" autoFilter="0"/>
  <customSheetViews>
    <customSheetView guid="{4183177D-A470-4395-87EE-308BB48BFA1A}" zeroValues="0" fitToPage="1" showAutoFilter="1">
      <selection sqref="A1:H1"/>
      <pageMargins left="0.27559055118110237" right="0.27559055118110237" top="0.51181102362204722" bottom="0.38" header="0.51181102362204722" footer="0.3"/>
      <pageSetup paperSize="9" orientation="landscape" blackAndWhite="1" r:id="rId1"/>
      <headerFooter alignWithMargins="0"/>
      <autoFilter ref="B1"/>
    </customSheetView>
    <customSheetView guid="{AF97BA83-6C4E-4F92-8F85-60362F83C6A3}" zeroValues="0" fitToPage="1" showAutoFilter="1">
      <selection sqref="A1:H1"/>
      <pageMargins left="0.27559055118110237" right="0.27559055118110237" top="0.51181102362204722" bottom="0.38" header="0.51181102362204722" footer="0.3"/>
      <pageSetup paperSize="9" orientation="landscape" blackAndWhite="1" r:id="rId2"/>
      <headerFooter alignWithMargins="0"/>
      <autoFilter ref="B1"/>
    </customSheetView>
  </customSheetViews>
  <mergeCells count="14">
    <mergeCell ref="B18:J18"/>
    <mergeCell ref="B15:J15"/>
    <mergeCell ref="B4:E4"/>
    <mergeCell ref="H1:J1"/>
    <mergeCell ref="A1:G1"/>
    <mergeCell ref="B12:J12"/>
    <mergeCell ref="B6:E6"/>
    <mergeCell ref="G4:H4"/>
    <mergeCell ref="B5:E5"/>
    <mergeCell ref="G5:H5"/>
    <mergeCell ref="G6:H6"/>
    <mergeCell ref="G7:H7"/>
    <mergeCell ref="B7:E7"/>
    <mergeCell ref="A2:J2"/>
  </mergeCells>
  <phoneticPr fontId="35" type="noConversion"/>
  <pageMargins left="0.27559055118110237" right="0.27559055118110237" top="0.51181102362204722" bottom="0.39370078740157483" header="0.51181102362204722" footer="0.31496062992125984"/>
  <pageSetup paperSize="9" scale="76" orientation="landscape" blackAndWhite="1" r:id="rId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N133"/>
  <sheetViews>
    <sheetView showZeros="0" zoomScaleNormal="100" workbookViewId="0">
      <selection activeCell="E14" sqref="E14"/>
    </sheetView>
  </sheetViews>
  <sheetFormatPr defaultColWidth="9.140625" defaultRowHeight="12.75" x14ac:dyDescent="0.2"/>
  <cols>
    <col min="1" max="1" width="4.85546875" style="256" bestFit="1" customWidth="1"/>
    <col min="2" max="2" width="11.85546875" style="256" customWidth="1"/>
    <col min="3" max="3" width="9.7109375" style="256" customWidth="1"/>
    <col min="4" max="4" width="37.42578125" style="256" customWidth="1"/>
    <col min="5" max="13" width="12.5703125" style="256" customWidth="1"/>
    <col min="14" max="16384" width="9.140625" style="256"/>
  </cols>
  <sheetData>
    <row r="1" spans="1:14" ht="15" customHeight="1" x14ac:dyDescent="0.2">
      <c r="A1" s="734" t="s">
        <v>130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256" t="s">
        <v>98</v>
      </c>
    </row>
    <row r="2" spans="1:14" ht="15" customHeight="1" x14ac:dyDescent="0.2">
      <c r="A2" s="734" t="str">
        <f>"про виконання паспорта бюджетної програми міського бюджету станом на 01.07."&amp;Параметри!D3&amp;" року"</f>
        <v>про виконання паспорта бюджетної програми міського бюджету станом на 01.07.2016 року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256" t="s">
        <v>98</v>
      </c>
    </row>
    <row r="3" spans="1:14" x14ac:dyDescent="0.2">
      <c r="D3" s="267"/>
      <c r="N3" s="256" t="s">
        <v>98</v>
      </c>
    </row>
    <row r="4" spans="1:14" ht="23.25" customHeight="1" x14ac:dyDescent="0.2">
      <c r="A4" s="260" t="s">
        <v>183</v>
      </c>
      <c r="B4" s="269">
        <f>'Запит 2-1,2,3,4'!I8</f>
        <v>0</v>
      </c>
      <c r="C4" s="735" t="str">
        <f>'Запит 2-1,2,3,4'!B4</f>
        <v>Департамент економіки та розвитку черкаської міської ради</v>
      </c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256" t="s">
        <v>98</v>
      </c>
    </row>
    <row r="5" spans="1:14" ht="12.75" customHeight="1" x14ac:dyDescent="0.2">
      <c r="A5" s="268" t="s">
        <v>0</v>
      </c>
      <c r="B5" s="263" t="s">
        <v>178</v>
      </c>
      <c r="C5" s="738" t="s">
        <v>182</v>
      </c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256" t="s">
        <v>98</v>
      </c>
    </row>
    <row r="6" spans="1:14" x14ac:dyDescent="0.2">
      <c r="A6" s="267"/>
      <c r="N6" s="256" t="s">
        <v>98</v>
      </c>
    </row>
    <row r="7" spans="1:14" ht="21.75" customHeight="1" x14ac:dyDescent="0.2">
      <c r="A7" s="260" t="s">
        <v>181</v>
      </c>
      <c r="B7" s="269">
        <f>B4</f>
        <v>0</v>
      </c>
      <c r="C7" s="735" t="str">
        <f>'Запит 2-1,2,3,4'!B6</f>
        <v>Департамент економіки та розвитку черкаської міської ради</v>
      </c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256" t="s">
        <v>98</v>
      </c>
    </row>
    <row r="8" spans="1:14" ht="12.75" customHeight="1" x14ac:dyDescent="0.2">
      <c r="A8" s="268" t="s">
        <v>0</v>
      </c>
      <c r="B8" s="263" t="s">
        <v>178</v>
      </c>
      <c r="C8" s="738" t="s">
        <v>180</v>
      </c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256" t="s">
        <v>98</v>
      </c>
    </row>
    <row r="9" spans="1:14" x14ac:dyDescent="0.2">
      <c r="A9" s="267"/>
      <c r="N9" s="256" t="s">
        <v>98</v>
      </c>
    </row>
    <row r="10" spans="1:14" ht="21.75" customHeight="1" x14ac:dyDescent="0.2">
      <c r="A10" s="260" t="s">
        <v>179</v>
      </c>
      <c r="B10" s="269">
        <f>B4</f>
        <v>0</v>
      </c>
      <c r="C10" s="265" t="e">
        <f>'Паспорт-1'!C20</f>
        <v>#REF!</v>
      </c>
      <c r="D10" s="735">
        <f>'Запит 2-1,2,3,4'!B8</f>
        <v>2717610</v>
      </c>
      <c r="E10" s="735"/>
      <c r="F10" s="735"/>
      <c r="G10" s="735"/>
      <c r="H10" s="735"/>
      <c r="I10" s="735"/>
      <c r="J10" s="735"/>
      <c r="K10" s="735"/>
      <c r="L10" s="735"/>
      <c r="M10" s="735"/>
      <c r="N10" s="256" t="s">
        <v>98</v>
      </c>
    </row>
    <row r="11" spans="1:14" ht="12.75" customHeight="1" x14ac:dyDescent="0.2">
      <c r="A11" s="264" t="s">
        <v>0</v>
      </c>
      <c r="B11" s="263" t="s">
        <v>178</v>
      </c>
      <c r="C11" s="263" t="s">
        <v>177</v>
      </c>
      <c r="D11" s="739" t="s">
        <v>176</v>
      </c>
      <c r="E11" s="739"/>
      <c r="F11" s="739"/>
      <c r="G11" s="739"/>
      <c r="H11" s="739"/>
      <c r="I11" s="739"/>
      <c r="J11" s="739"/>
      <c r="K11" s="739"/>
      <c r="L11" s="739"/>
      <c r="M11" s="739"/>
      <c r="N11" s="256" t="s">
        <v>98</v>
      </c>
    </row>
    <row r="12" spans="1:14" x14ac:dyDescent="0.2">
      <c r="M12" s="317" t="s">
        <v>193</v>
      </c>
      <c r="N12" s="256" t="s">
        <v>98</v>
      </c>
    </row>
    <row r="13" spans="1:14" x14ac:dyDescent="0.2">
      <c r="A13" s="734" t="s">
        <v>25</v>
      </c>
      <c r="B13" s="795" t="s">
        <v>226</v>
      </c>
      <c r="C13" s="795"/>
      <c r="D13" s="796"/>
      <c r="E13" s="814" t="s">
        <v>210</v>
      </c>
      <c r="F13" s="815"/>
      <c r="G13" s="816"/>
      <c r="H13" s="814" t="s">
        <v>209</v>
      </c>
      <c r="I13" s="815"/>
      <c r="J13" s="816"/>
      <c r="K13" s="814" t="s">
        <v>204</v>
      </c>
      <c r="L13" s="815"/>
      <c r="M13" s="816"/>
      <c r="N13" s="256" t="s">
        <v>98</v>
      </c>
    </row>
    <row r="14" spans="1:14" ht="21" x14ac:dyDescent="0.2">
      <c r="A14" s="734"/>
      <c r="B14" s="795"/>
      <c r="C14" s="795"/>
      <c r="D14" s="796"/>
      <c r="E14" s="325" t="s">
        <v>1</v>
      </c>
      <c r="F14" s="324" t="s">
        <v>2</v>
      </c>
      <c r="G14" s="323" t="s">
        <v>3</v>
      </c>
      <c r="H14" s="325" t="s">
        <v>1</v>
      </c>
      <c r="I14" s="324" t="s">
        <v>2</v>
      </c>
      <c r="J14" s="323" t="s">
        <v>3</v>
      </c>
      <c r="K14" s="325" t="s">
        <v>1</v>
      </c>
      <c r="L14" s="324" t="s">
        <v>2</v>
      </c>
      <c r="M14" s="323" t="s">
        <v>3</v>
      </c>
      <c r="N14" s="256" t="s">
        <v>98</v>
      </c>
    </row>
    <row r="15" spans="1:14" x14ac:dyDescent="0.2">
      <c r="A15" s="734"/>
      <c r="B15" s="795"/>
      <c r="C15" s="795"/>
      <c r="D15" s="796"/>
      <c r="E15" s="322">
        <f>E68</f>
        <v>0</v>
      </c>
      <c r="F15" s="321">
        <f>F68</f>
        <v>0</v>
      </c>
      <c r="G15" s="320">
        <f>SUM(E15:F15)</f>
        <v>0</v>
      </c>
      <c r="H15" s="322">
        <f>H68</f>
        <v>0</v>
      </c>
      <c r="I15" s="321">
        <f>I68</f>
        <v>0</v>
      </c>
      <c r="J15" s="320">
        <f>SUM(H15:I15)</f>
        <v>0</v>
      </c>
      <c r="K15" s="322">
        <f>H15-E15</f>
        <v>0</v>
      </c>
      <c r="L15" s="321">
        <f>I15-F15</f>
        <v>0</v>
      </c>
      <c r="M15" s="320">
        <f>J15-G15</f>
        <v>0</v>
      </c>
      <c r="N15" s="256" t="s">
        <v>98</v>
      </c>
    </row>
    <row r="16" spans="1:14" x14ac:dyDescent="0.2">
      <c r="N16" s="256" t="s">
        <v>98</v>
      </c>
    </row>
    <row r="17" spans="1:14" x14ac:dyDescent="0.2">
      <c r="A17" s="319" t="s">
        <v>208</v>
      </c>
      <c r="B17" s="318" t="s">
        <v>207</v>
      </c>
      <c r="M17" s="317" t="s">
        <v>193</v>
      </c>
      <c r="N17" s="256" t="s">
        <v>98</v>
      </c>
    </row>
    <row r="18" spans="1:14" ht="24" customHeight="1" x14ac:dyDescent="0.2">
      <c r="A18" s="810" t="s">
        <v>216</v>
      </c>
      <c r="B18" s="812" t="s">
        <v>141</v>
      </c>
      <c r="C18" s="812" t="s">
        <v>37</v>
      </c>
      <c r="D18" s="808" t="s">
        <v>225</v>
      </c>
      <c r="E18" s="807" t="s">
        <v>206</v>
      </c>
      <c r="F18" s="805"/>
      <c r="G18" s="806"/>
      <c r="H18" s="807" t="s">
        <v>205</v>
      </c>
      <c r="I18" s="805"/>
      <c r="J18" s="806"/>
      <c r="K18" s="807" t="s">
        <v>204</v>
      </c>
      <c r="L18" s="805"/>
      <c r="M18" s="806"/>
      <c r="N18" s="256" t="s">
        <v>98</v>
      </c>
    </row>
    <row r="19" spans="1:14" ht="21" x14ac:dyDescent="0.2">
      <c r="A19" s="811"/>
      <c r="B19" s="813"/>
      <c r="C19" s="813"/>
      <c r="D19" s="809"/>
      <c r="E19" s="315" t="s">
        <v>1</v>
      </c>
      <c r="F19" s="314" t="s">
        <v>2</v>
      </c>
      <c r="G19" s="316" t="s">
        <v>3</v>
      </c>
      <c r="H19" s="315" t="s">
        <v>1</v>
      </c>
      <c r="I19" s="314" t="s">
        <v>2</v>
      </c>
      <c r="J19" s="316" t="s">
        <v>3</v>
      </c>
      <c r="K19" s="315" t="s">
        <v>1</v>
      </c>
      <c r="L19" s="314" t="s">
        <v>2</v>
      </c>
      <c r="M19" s="316" t="s">
        <v>3</v>
      </c>
      <c r="N19" s="256" t="s">
        <v>98</v>
      </c>
    </row>
    <row r="20" spans="1:14" x14ac:dyDescent="0.2">
      <c r="A20" s="338" t="e">
        <f>'Паспорт-2'!A4</f>
        <v>#REF!</v>
      </c>
      <c r="B20" s="391">
        <f>'Паспорт-1'!B35</f>
        <v>0</v>
      </c>
      <c r="C20" s="392">
        <f>'Паспорт-1'!C35</f>
        <v>0</v>
      </c>
      <c r="D20" s="379" t="e">
        <f>'Паспорт-2'!B4</f>
        <v>#REF!</v>
      </c>
      <c r="E20" s="380">
        <f t="shared" ref="E20:J20" si="0">SUM(E21:E25)</f>
        <v>0</v>
      </c>
      <c r="F20" s="381">
        <f t="shared" si="0"/>
        <v>0</v>
      </c>
      <c r="G20" s="382">
        <f t="shared" si="0"/>
        <v>0</v>
      </c>
      <c r="H20" s="380">
        <f t="shared" si="0"/>
        <v>0</v>
      </c>
      <c r="I20" s="381">
        <f t="shared" si="0"/>
        <v>0</v>
      </c>
      <c r="J20" s="382">
        <f t="shared" si="0"/>
        <v>0</v>
      </c>
      <c r="K20" s="380">
        <f>SUM(K21:K25)</f>
        <v>0</v>
      </c>
      <c r="L20" s="381">
        <f>SUM(L21:L25)</f>
        <v>0</v>
      </c>
      <c r="M20" s="382">
        <f>SUM(M21:M25)</f>
        <v>0</v>
      </c>
      <c r="N20" s="256" t="str">
        <f>IF(G20&lt;&gt;0,"Для друку","")</f>
        <v/>
      </c>
    </row>
    <row r="21" spans="1:14" x14ac:dyDescent="0.2">
      <c r="A21" s="377" t="e">
        <f>'Паспорт-2'!A5</f>
        <v>#REF!</v>
      </c>
      <c r="B21" s="393"/>
      <c r="C21" s="394"/>
      <c r="D21" s="378" t="e">
        <f>'Паспорт-2'!B5</f>
        <v>#REF!</v>
      </c>
      <c r="E21" s="395">
        <f>'Паспорт-2'!C5</f>
        <v>0</v>
      </c>
      <c r="F21" s="396">
        <f>'Паспорт-2'!D5</f>
        <v>0</v>
      </c>
      <c r="G21" s="383">
        <f>SUM(E21:F21)</f>
        <v>0</v>
      </c>
      <c r="H21" s="384"/>
      <c r="I21" s="385"/>
      <c r="J21" s="383">
        <f>SUM(H21:I21)</f>
        <v>0</v>
      </c>
      <c r="K21" s="397">
        <f t="shared" ref="K21:L25" si="1">H21-E21</f>
        <v>0</v>
      </c>
      <c r="L21" s="398">
        <f t="shared" si="1"/>
        <v>0</v>
      </c>
      <c r="M21" s="383">
        <f>SUM(K21:L21)</f>
        <v>0</v>
      </c>
      <c r="N21" s="256" t="str">
        <f t="shared" ref="N21:N67" si="2">IF(G21&lt;&gt;0,"Для друку","")</f>
        <v/>
      </c>
    </row>
    <row r="22" spans="1:14" x14ac:dyDescent="0.2">
      <c r="A22" s="348" t="e">
        <f>'Паспорт-2'!A6</f>
        <v>#REF!</v>
      </c>
      <c r="B22" s="393"/>
      <c r="C22" s="394"/>
      <c r="D22" s="337" t="e">
        <f>'Паспорт-2'!B6</f>
        <v>#REF!</v>
      </c>
      <c r="E22" s="395">
        <f>'Паспорт-2'!C6</f>
        <v>0</v>
      </c>
      <c r="F22" s="396">
        <f>'Паспорт-2'!D6</f>
        <v>0</v>
      </c>
      <c r="G22" s="383">
        <f>SUM(E22:F22)</f>
        <v>0</v>
      </c>
      <c r="H22" s="384"/>
      <c r="I22" s="385"/>
      <c r="J22" s="383">
        <f>SUM(H22:I22)</f>
        <v>0</v>
      </c>
      <c r="K22" s="397">
        <f t="shared" si="1"/>
        <v>0</v>
      </c>
      <c r="L22" s="398">
        <f t="shared" si="1"/>
        <v>0</v>
      </c>
      <c r="M22" s="383">
        <f>SUM(K22:L22)</f>
        <v>0</v>
      </c>
      <c r="N22" s="256" t="str">
        <f t="shared" si="2"/>
        <v/>
      </c>
    </row>
    <row r="23" spans="1:14" x14ac:dyDescent="0.2">
      <c r="A23" s="348" t="e">
        <f>'Паспорт-2'!A7</f>
        <v>#REF!</v>
      </c>
      <c r="B23" s="393"/>
      <c r="C23" s="394"/>
      <c r="D23" s="337" t="e">
        <f>'Паспорт-2'!B7</f>
        <v>#REF!</v>
      </c>
      <c r="E23" s="399">
        <f>'Паспорт-2'!C7</f>
        <v>0</v>
      </c>
      <c r="F23" s="400">
        <f>'Паспорт-2'!D7</f>
        <v>0</v>
      </c>
      <c r="G23" s="383">
        <f>SUM(E23:F23)</f>
        <v>0</v>
      </c>
      <c r="H23" s="386"/>
      <c r="I23" s="387"/>
      <c r="J23" s="383">
        <f>SUM(H23:I23)</f>
        <v>0</v>
      </c>
      <c r="K23" s="401">
        <f t="shared" si="1"/>
        <v>0</v>
      </c>
      <c r="L23" s="402">
        <f t="shared" si="1"/>
        <v>0</v>
      </c>
      <c r="M23" s="383">
        <f>SUM(K23:L23)</f>
        <v>0</v>
      </c>
      <c r="N23" s="256" t="str">
        <f t="shared" si="2"/>
        <v/>
      </c>
    </row>
    <row r="24" spans="1:14" x14ac:dyDescent="0.2">
      <c r="A24" s="348" t="e">
        <f>'Паспорт-2'!A8</f>
        <v>#REF!</v>
      </c>
      <c r="B24" s="393"/>
      <c r="C24" s="394"/>
      <c r="D24" s="337" t="e">
        <f>'Паспорт-2'!B8</f>
        <v>#REF!</v>
      </c>
      <c r="E24" s="399">
        <f>'Паспорт-2'!C8</f>
        <v>0</v>
      </c>
      <c r="F24" s="400">
        <f>'Паспорт-2'!D8</f>
        <v>0</v>
      </c>
      <c r="G24" s="383">
        <f>SUM(E24:F24)</f>
        <v>0</v>
      </c>
      <c r="H24" s="386"/>
      <c r="I24" s="387"/>
      <c r="J24" s="383">
        <f>SUM(H24:I24)</f>
        <v>0</v>
      </c>
      <c r="K24" s="401">
        <f t="shared" si="1"/>
        <v>0</v>
      </c>
      <c r="L24" s="402">
        <f t="shared" si="1"/>
        <v>0</v>
      </c>
      <c r="M24" s="383">
        <f>SUM(K24:L24)</f>
        <v>0</v>
      </c>
      <c r="N24" s="256" t="str">
        <f t="shared" si="2"/>
        <v/>
      </c>
    </row>
    <row r="25" spans="1:14" x14ac:dyDescent="0.2">
      <c r="A25" s="375" t="e">
        <f>'Паспорт-2'!A9</f>
        <v>#REF!</v>
      </c>
      <c r="B25" s="403"/>
      <c r="C25" s="404"/>
      <c r="D25" s="376" t="e">
        <f>'Паспорт-2'!B9</f>
        <v>#REF!</v>
      </c>
      <c r="E25" s="399">
        <f>'Паспорт-2'!C9</f>
        <v>0</v>
      </c>
      <c r="F25" s="400">
        <f>'Паспорт-2'!D9</f>
        <v>0</v>
      </c>
      <c r="G25" s="383">
        <f>SUM(E25:F25)</f>
        <v>0</v>
      </c>
      <c r="H25" s="386"/>
      <c r="I25" s="387"/>
      <c r="J25" s="383">
        <f>SUM(H25:I25)</f>
        <v>0</v>
      </c>
      <c r="K25" s="401">
        <f t="shared" si="1"/>
        <v>0</v>
      </c>
      <c r="L25" s="402">
        <f t="shared" si="1"/>
        <v>0</v>
      </c>
      <c r="M25" s="383">
        <f>SUM(K25:L25)</f>
        <v>0</v>
      </c>
      <c r="N25" s="256" t="str">
        <f t="shared" si="2"/>
        <v/>
      </c>
    </row>
    <row r="26" spans="1:14" x14ac:dyDescent="0.2">
      <c r="A26" s="338" t="e">
        <f>'Паспорт-2'!A10</f>
        <v>#REF!</v>
      </c>
      <c r="B26" s="391">
        <f>'Паспорт-1'!B41</f>
        <v>0</v>
      </c>
      <c r="C26" s="392">
        <f>'Паспорт-1'!C41</f>
        <v>0</v>
      </c>
      <c r="D26" s="379" t="e">
        <f>'Паспорт-2'!B10</f>
        <v>#REF!</v>
      </c>
      <c r="E26" s="380">
        <f t="shared" ref="E26:M26" si="3">SUM(E27:E31)</f>
        <v>0</v>
      </c>
      <c r="F26" s="381">
        <f t="shared" si="3"/>
        <v>0</v>
      </c>
      <c r="G26" s="382">
        <f t="shared" si="3"/>
        <v>0</v>
      </c>
      <c r="H26" s="380">
        <f t="shared" si="3"/>
        <v>0</v>
      </c>
      <c r="I26" s="381">
        <f t="shared" si="3"/>
        <v>0</v>
      </c>
      <c r="J26" s="382">
        <f t="shared" si="3"/>
        <v>0</v>
      </c>
      <c r="K26" s="380">
        <f t="shared" si="3"/>
        <v>0</v>
      </c>
      <c r="L26" s="381">
        <f t="shared" si="3"/>
        <v>0</v>
      </c>
      <c r="M26" s="382">
        <f t="shared" si="3"/>
        <v>0</v>
      </c>
      <c r="N26" s="256" t="str">
        <f t="shared" si="2"/>
        <v/>
      </c>
    </row>
    <row r="27" spans="1:14" x14ac:dyDescent="0.2">
      <c r="A27" s="377" t="e">
        <f>'Паспорт-2'!A11</f>
        <v>#REF!</v>
      </c>
      <c r="B27" s="393"/>
      <c r="C27" s="394"/>
      <c r="D27" s="378" t="e">
        <f>'Паспорт-2'!B11</f>
        <v>#REF!</v>
      </c>
      <c r="E27" s="395">
        <f>'Паспорт-2'!C11</f>
        <v>0</v>
      </c>
      <c r="F27" s="396">
        <f>'Паспорт-2'!D11</f>
        <v>0</v>
      </c>
      <c r="G27" s="383">
        <f>SUM(E27:F27)</f>
        <v>0</v>
      </c>
      <c r="H27" s="384"/>
      <c r="I27" s="385"/>
      <c r="J27" s="383">
        <f>SUM(H27:I27)</f>
        <v>0</v>
      </c>
      <c r="K27" s="397">
        <f t="shared" ref="K27:L31" si="4">H27-E27</f>
        <v>0</v>
      </c>
      <c r="L27" s="398">
        <f t="shared" si="4"/>
        <v>0</v>
      </c>
      <c r="M27" s="383">
        <f>SUM(K27:L27)</f>
        <v>0</v>
      </c>
      <c r="N27" s="256" t="str">
        <f t="shared" si="2"/>
        <v/>
      </c>
    </row>
    <row r="28" spans="1:14" x14ac:dyDescent="0.2">
      <c r="A28" s="348" t="e">
        <f>'Паспорт-2'!A12</f>
        <v>#REF!</v>
      </c>
      <c r="B28" s="393"/>
      <c r="C28" s="394"/>
      <c r="D28" s="337" t="e">
        <f>'Паспорт-2'!B12</f>
        <v>#REF!</v>
      </c>
      <c r="E28" s="395">
        <f>'Паспорт-2'!C12</f>
        <v>0</v>
      </c>
      <c r="F28" s="396">
        <f>'Паспорт-2'!D12</f>
        <v>0</v>
      </c>
      <c r="G28" s="383">
        <f>SUM(E28:F28)</f>
        <v>0</v>
      </c>
      <c r="H28" s="384"/>
      <c r="I28" s="385"/>
      <c r="J28" s="383">
        <f>SUM(H28:I28)</f>
        <v>0</v>
      </c>
      <c r="K28" s="397">
        <f t="shared" si="4"/>
        <v>0</v>
      </c>
      <c r="L28" s="398">
        <f t="shared" si="4"/>
        <v>0</v>
      </c>
      <c r="M28" s="383">
        <f>SUM(K28:L28)</f>
        <v>0</v>
      </c>
      <c r="N28" s="256" t="str">
        <f t="shared" si="2"/>
        <v/>
      </c>
    </row>
    <row r="29" spans="1:14" x14ac:dyDescent="0.2">
      <c r="A29" s="348" t="e">
        <f>'Паспорт-2'!A13</f>
        <v>#REF!</v>
      </c>
      <c r="B29" s="393"/>
      <c r="C29" s="394"/>
      <c r="D29" s="337" t="e">
        <f>'Паспорт-2'!B13</f>
        <v>#REF!</v>
      </c>
      <c r="E29" s="399">
        <f>'Паспорт-2'!C13</f>
        <v>0</v>
      </c>
      <c r="F29" s="400">
        <f>'Паспорт-2'!D13</f>
        <v>0</v>
      </c>
      <c r="G29" s="383">
        <f>SUM(E29:F29)</f>
        <v>0</v>
      </c>
      <c r="H29" s="386"/>
      <c r="I29" s="387"/>
      <c r="J29" s="383">
        <f>SUM(H29:I29)</f>
        <v>0</v>
      </c>
      <c r="K29" s="401">
        <f t="shared" si="4"/>
        <v>0</v>
      </c>
      <c r="L29" s="402">
        <f t="shared" si="4"/>
        <v>0</v>
      </c>
      <c r="M29" s="383">
        <f>SUM(K29:L29)</f>
        <v>0</v>
      </c>
      <c r="N29" s="256" t="str">
        <f t="shared" si="2"/>
        <v/>
      </c>
    </row>
    <row r="30" spans="1:14" x14ac:dyDescent="0.2">
      <c r="A30" s="348" t="e">
        <f>'Паспорт-2'!A14</f>
        <v>#REF!</v>
      </c>
      <c r="B30" s="393"/>
      <c r="C30" s="394"/>
      <c r="D30" s="337" t="e">
        <f>'Паспорт-2'!B14</f>
        <v>#REF!</v>
      </c>
      <c r="E30" s="399">
        <f>'Паспорт-2'!C14</f>
        <v>0</v>
      </c>
      <c r="F30" s="400">
        <f>'Паспорт-2'!D14</f>
        <v>0</v>
      </c>
      <c r="G30" s="383">
        <f>SUM(E30:F30)</f>
        <v>0</v>
      </c>
      <c r="H30" s="386"/>
      <c r="I30" s="387"/>
      <c r="J30" s="383">
        <f>SUM(H30:I30)</f>
        <v>0</v>
      </c>
      <c r="K30" s="401">
        <f t="shared" si="4"/>
        <v>0</v>
      </c>
      <c r="L30" s="402">
        <f t="shared" si="4"/>
        <v>0</v>
      </c>
      <c r="M30" s="383">
        <f>SUM(K30:L30)</f>
        <v>0</v>
      </c>
      <c r="N30" s="256" t="str">
        <f t="shared" si="2"/>
        <v/>
      </c>
    </row>
    <row r="31" spans="1:14" x14ac:dyDescent="0.2">
      <c r="A31" s="375" t="e">
        <f>'Паспорт-2'!A15</f>
        <v>#REF!</v>
      </c>
      <c r="B31" s="403"/>
      <c r="C31" s="404"/>
      <c r="D31" s="376" t="e">
        <f>'Паспорт-2'!B15</f>
        <v>#REF!</v>
      </c>
      <c r="E31" s="399">
        <f>'Паспорт-2'!C15</f>
        <v>0</v>
      </c>
      <c r="F31" s="400">
        <f>'Паспорт-2'!D15</f>
        <v>0</v>
      </c>
      <c r="G31" s="383">
        <f>SUM(E31:F31)</f>
        <v>0</v>
      </c>
      <c r="H31" s="386"/>
      <c r="I31" s="387"/>
      <c r="J31" s="383">
        <f>SUM(H31:I31)</f>
        <v>0</v>
      </c>
      <c r="K31" s="401">
        <f t="shared" si="4"/>
        <v>0</v>
      </c>
      <c r="L31" s="402">
        <f t="shared" si="4"/>
        <v>0</v>
      </c>
      <c r="M31" s="383">
        <f>SUM(K31:L31)</f>
        <v>0</v>
      </c>
      <c r="N31" s="256" t="str">
        <f t="shared" si="2"/>
        <v/>
      </c>
    </row>
    <row r="32" spans="1:14" x14ac:dyDescent="0.2">
      <c r="A32" s="338" t="e">
        <f>'Паспорт-2'!A16</f>
        <v>#REF!</v>
      </c>
      <c r="B32" s="391">
        <f>'Паспорт-1'!B47</f>
        <v>0</v>
      </c>
      <c r="C32" s="392">
        <f>'Паспорт-1'!C47</f>
        <v>0</v>
      </c>
      <c r="D32" s="379" t="e">
        <f>'Паспорт-2'!B16</f>
        <v>#REF!</v>
      </c>
      <c r="E32" s="380">
        <f t="shared" ref="E32:J32" si="5">SUM(E33:E37)</f>
        <v>0</v>
      </c>
      <c r="F32" s="381">
        <f t="shared" si="5"/>
        <v>0</v>
      </c>
      <c r="G32" s="382">
        <f t="shared" si="5"/>
        <v>0</v>
      </c>
      <c r="H32" s="380">
        <f t="shared" si="5"/>
        <v>0</v>
      </c>
      <c r="I32" s="381">
        <f t="shared" si="5"/>
        <v>0</v>
      </c>
      <c r="J32" s="382">
        <f t="shared" si="5"/>
        <v>0</v>
      </c>
      <c r="K32" s="380">
        <f>SUM(K33:K37)</f>
        <v>0</v>
      </c>
      <c r="L32" s="381">
        <f>SUM(L33:L37)</f>
        <v>0</v>
      </c>
      <c r="M32" s="382">
        <f>SUM(M33:M37)</f>
        <v>0</v>
      </c>
      <c r="N32" s="256" t="str">
        <f t="shared" si="2"/>
        <v/>
      </c>
    </row>
    <row r="33" spans="1:14" x14ac:dyDescent="0.2">
      <c r="A33" s="377" t="e">
        <f>'Паспорт-2'!A17</f>
        <v>#REF!</v>
      </c>
      <c r="B33" s="393"/>
      <c r="C33" s="394"/>
      <c r="D33" s="378" t="e">
        <f>'Паспорт-2'!B17</f>
        <v>#REF!</v>
      </c>
      <c r="E33" s="395">
        <f>'Паспорт-2'!C17</f>
        <v>0</v>
      </c>
      <c r="F33" s="396">
        <f>'Паспорт-2'!D17</f>
        <v>0</v>
      </c>
      <c r="G33" s="383">
        <f>SUM(E33:F33)</f>
        <v>0</v>
      </c>
      <c r="H33" s="384"/>
      <c r="I33" s="385"/>
      <c r="J33" s="383">
        <f>SUM(H33:I33)</f>
        <v>0</v>
      </c>
      <c r="K33" s="397">
        <f t="shared" ref="K33:L37" si="6">H33-E33</f>
        <v>0</v>
      </c>
      <c r="L33" s="398">
        <f t="shared" si="6"/>
        <v>0</v>
      </c>
      <c r="M33" s="383">
        <f>SUM(K33:L33)</f>
        <v>0</v>
      </c>
      <c r="N33" s="256" t="str">
        <f t="shared" si="2"/>
        <v/>
      </c>
    </row>
    <row r="34" spans="1:14" x14ac:dyDescent="0.2">
      <c r="A34" s="348" t="e">
        <f>'Паспорт-2'!A18</f>
        <v>#REF!</v>
      </c>
      <c r="B34" s="393"/>
      <c r="C34" s="394"/>
      <c r="D34" s="337" t="e">
        <f>'Паспорт-2'!B18</f>
        <v>#REF!</v>
      </c>
      <c r="E34" s="395">
        <f>'Паспорт-2'!C18</f>
        <v>0</v>
      </c>
      <c r="F34" s="396">
        <f>'Паспорт-2'!D18</f>
        <v>0</v>
      </c>
      <c r="G34" s="383">
        <f>SUM(E34:F34)</f>
        <v>0</v>
      </c>
      <c r="H34" s="384"/>
      <c r="I34" s="385"/>
      <c r="J34" s="383">
        <f>SUM(H34:I34)</f>
        <v>0</v>
      </c>
      <c r="K34" s="397">
        <f t="shared" si="6"/>
        <v>0</v>
      </c>
      <c r="L34" s="398">
        <f t="shared" si="6"/>
        <v>0</v>
      </c>
      <c r="M34" s="383">
        <f>SUM(K34:L34)</f>
        <v>0</v>
      </c>
      <c r="N34" s="256" t="str">
        <f t="shared" si="2"/>
        <v/>
      </c>
    </row>
    <row r="35" spans="1:14" x14ac:dyDescent="0.2">
      <c r="A35" s="348" t="e">
        <f>'Паспорт-2'!A19</f>
        <v>#REF!</v>
      </c>
      <c r="B35" s="393"/>
      <c r="C35" s="394"/>
      <c r="D35" s="337" t="e">
        <f>'Паспорт-2'!B19</f>
        <v>#REF!</v>
      </c>
      <c r="E35" s="399">
        <f>'Паспорт-2'!C19</f>
        <v>0</v>
      </c>
      <c r="F35" s="400">
        <f>'Паспорт-2'!D19</f>
        <v>0</v>
      </c>
      <c r="G35" s="383">
        <f>SUM(E35:F35)</f>
        <v>0</v>
      </c>
      <c r="H35" s="386"/>
      <c r="I35" s="387"/>
      <c r="J35" s="383">
        <f>SUM(H35:I35)</f>
        <v>0</v>
      </c>
      <c r="K35" s="401">
        <f t="shared" si="6"/>
        <v>0</v>
      </c>
      <c r="L35" s="402">
        <f t="shared" si="6"/>
        <v>0</v>
      </c>
      <c r="M35" s="383">
        <f>SUM(K35:L35)</f>
        <v>0</v>
      </c>
      <c r="N35" s="256" t="str">
        <f t="shared" si="2"/>
        <v/>
      </c>
    </row>
    <row r="36" spans="1:14" x14ac:dyDescent="0.2">
      <c r="A36" s="348" t="e">
        <f>'Паспорт-2'!A20</f>
        <v>#REF!</v>
      </c>
      <c r="B36" s="393"/>
      <c r="C36" s="394"/>
      <c r="D36" s="337" t="e">
        <f>'Паспорт-2'!B20</f>
        <v>#REF!</v>
      </c>
      <c r="E36" s="399">
        <f>'Паспорт-2'!C20</f>
        <v>0</v>
      </c>
      <c r="F36" s="400">
        <f>'Паспорт-2'!D20</f>
        <v>0</v>
      </c>
      <c r="G36" s="383">
        <f>SUM(E36:F36)</f>
        <v>0</v>
      </c>
      <c r="H36" s="386"/>
      <c r="I36" s="387"/>
      <c r="J36" s="383">
        <f>SUM(H36:I36)</f>
        <v>0</v>
      </c>
      <c r="K36" s="401">
        <f t="shared" si="6"/>
        <v>0</v>
      </c>
      <c r="L36" s="402">
        <f t="shared" si="6"/>
        <v>0</v>
      </c>
      <c r="M36" s="383">
        <f>SUM(K36:L36)</f>
        <v>0</v>
      </c>
      <c r="N36" s="256" t="str">
        <f t="shared" si="2"/>
        <v/>
      </c>
    </row>
    <row r="37" spans="1:14" x14ac:dyDescent="0.2">
      <c r="A37" s="375" t="e">
        <f>'Паспорт-2'!A21</f>
        <v>#REF!</v>
      </c>
      <c r="B37" s="403"/>
      <c r="C37" s="404"/>
      <c r="D37" s="376" t="e">
        <f>'Паспорт-2'!B21</f>
        <v>#REF!</v>
      </c>
      <c r="E37" s="399">
        <f>'Паспорт-2'!C21</f>
        <v>0</v>
      </c>
      <c r="F37" s="400">
        <f>'Паспорт-2'!D21</f>
        <v>0</v>
      </c>
      <c r="G37" s="383">
        <f>SUM(E37:F37)</f>
        <v>0</v>
      </c>
      <c r="H37" s="386"/>
      <c r="I37" s="387"/>
      <c r="J37" s="383">
        <f>SUM(H37:I37)</f>
        <v>0</v>
      </c>
      <c r="K37" s="401">
        <f t="shared" si="6"/>
        <v>0</v>
      </c>
      <c r="L37" s="402">
        <f t="shared" si="6"/>
        <v>0</v>
      </c>
      <c r="M37" s="383">
        <f>SUM(K37:L37)</f>
        <v>0</v>
      </c>
      <c r="N37" s="256" t="str">
        <f t="shared" si="2"/>
        <v/>
      </c>
    </row>
    <row r="38" spans="1:14" x14ac:dyDescent="0.2">
      <c r="A38" s="338" t="e">
        <f>'Паспорт-2'!A22</f>
        <v>#REF!</v>
      </c>
      <c r="B38" s="391">
        <f>'Паспорт-1'!B53</f>
        <v>0</v>
      </c>
      <c r="C38" s="392">
        <f>'Паспорт-1'!C53</f>
        <v>0</v>
      </c>
      <c r="D38" s="379" t="e">
        <f>'Паспорт-2'!B22</f>
        <v>#REF!</v>
      </c>
      <c r="E38" s="380">
        <f t="shared" ref="E38:J38" si="7">SUM(E39:E43)</f>
        <v>0</v>
      </c>
      <c r="F38" s="381">
        <f t="shared" si="7"/>
        <v>0</v>
      </c>
      <c r="G38" s="382">
        <f t="shared" si="7"/>
        <v>0</v>
      </c>
      <c r="H38" s="380">
        <f t="shared" si="7"/>
        <v>0</v>
      </c>
      <c r="I38" s="381">
        <f t="shared" si="7"/>
        <v>0</v>
      </c>
      <c r="J38" s="382">
        <f t="shared" si="7"/>
        <v>0</v>
      </c>
      <c r="K38" s="380">
        <f>SUM(K39:K43)</f>
        <v>0</v>
      </c>
      <c r="L38" s="381">
        <f>SUM(L39:L43)</f>
        <v>0</v>
      </c>
      <c r="M38" s="382">
        <f>SUM(M39:M43)</f>
        <v>0</v>
      </c>
      <c r="N38" s="256" t="str">
        <f t="shared" si="2"/>
        <v/>
      </c>
    </row>
    <row r="39" spans="1:14" x14ac:dyDescent="0.2">
      <c r="A39" s="377" t="e">
        <f>'Паспорт-2'!A23</f>
        <v>#REF!</v>
      </c>
      <c r="B39" s="393"/>
      <c r="C39" s="394"/>
      <c r="D39" s="378" t="e">
        <f>'Паспорт-2'!B23</f>
        <v>#REF!</v>
      </c>
      <c r="E39" s="395">
        <f>'Паспорт-2'!C23</f>
        <v>0</v>
      </c>
      <c r="F39" s="396">
        <f>'Паспорт-2'!D23</f>
        <v>0</v>
      </c>
      <c r="G39" s="383">
        <f>SUM(E39:F39)</f>
        <v>0</v>
      </c>
      <c r="H39" s="384"/>
      <c r="I39" s="385"/>
      <c r="J39" s="383">
        <f>SUM(H39:I39)</f>
        <v>0</v>
      </c>
      <c r="K39" s="397">
        <f t="shared" ref="K39:L43" si="8">H39-E39</f>
        <v>0</v>
      </c>
      <c r="L39" s="398">
        <f t="shared" si="8"/>
        <v>0</v>
      </c>
      <c r="M39" s="383">
        <f>SUM(K39:L39)</f>
        <v>0</v>
      </c>
      <c r="N39" s="256" t="str">
        <f t="shared" si="2"/>
        <v/>
      </c>
    </row>
    <row r="40" spans="1:14" x14ac:dyDescent="0.2">
      <c r="A40" s="348" t="e">
        <f>'Паспорт-2'!A24</f>
        <v>#REF!</v>
      </c>
      <c r="B40" s="393"/>
      <c r="C40" s="394"/>
      <c r="D40" s="337" t="e">
        <f>'Паспорт-2'!B24</f>
        <v>#REF!</v>
      </c>
      <c r="E40" s="395">
        <f>'Паспорт-2'!C24</f>
        <v>0</v>
      </c>
      <c r="F40" s="396">
        <f>'Паспорт-2'!D24</f>
        <v>0</v>
      </c>
      <c r="G40" s="383">
        <f>SUM(E40:F40)</f>
        <v>0</v>
      </c>
      <c r="H40" s="384"/>
      <c r="I40" s="385"/>
      <c r="J40" s="383">
        <f>SUM(H40:I40)</f>
        <v>0</v>
      </c>
      <c r="K40" s="397">
        <f t="shared" si="8"/>
        <v>0</v>
      </c>
      <c r="L40" s="398">
        <f t="shared" si="8"/>
        <v>0</v>
      </c>
      <c r="M40" s="383">
        <f>SUM(K40:L40)</f>
        <v>0</v>
      </c>
      <c r="N40" s="256" t="str">
        <f t="shared" si="2"/>
        <v/>
      </c>
    </row>
    <row r="41" spans="1:14" x14ac:dyDescent="0.2">
      <c r="A41" s="348" t="e">
        <f>'Паспорт-2'!A25</f>
        <v>#REF!</v>
      </c>
      <c r="B41" s="393"/>
      <c r="C41" s="394"/>
      <c r="D41" s="337" t="e">
        <f>'Паспорт-2'!B25</f>
        <v>#REF!</v>
      </c>
      <c r="E41" s="399">
        <f>'Паспорт-2'!C25</f>
        <v>0</v>
      </c>
      <c r="F41" s="400">
        <f>'Паспорт-2'!D25</f>
        <v>0</v>
      </c>
      <c r="G41" s="383">
        <f>SUM(E41:F41)</f>
        <v>0</v>
      </c>
      <c r="H41" s="386"/>
      <c r="I41" s="387"/>
      <c r="J41" s="383">
        <f>SUM(H41:I41)</f>
        <v>0</v>
      </c>
      <c r="K41" s="401">
        <f t="shared" si="8"/>
        <v>0</v>
      </c>
      <c r="L41" s="402">
        <f t="shared" si="8"/>
        <v>0</v>
      </c>
      <c r="M41" s="383">
        <f>SUM(K41:L41)</f>
        <v>0</v>
      </c>
      <c r="N41" s="256" t="str">
        <f t="shared" si="2"/>
        <v/>
      </c>
    </row>
    <row r="42" spans="1:14" x14ac:dyDescent="0.2">
      <c r="A42" s="348" t="e">
        <f>'Паспорт-2'!A26</f>
        <v>#REF!</v>
      </c>
      <c r="B42" s="393"/>
      <c r="C42" s="394"/>
      <c r="D42" s="337" t="e">
        <f>'Паспорт-2'!B26</f>
        <v>#REF!</v>
      </c>
      <c r="E42" s="399">
        <f>'Паспорт-2'!C26</f>
        <v>0</v>
      </c>
      <c r="F42" s="400">
        <f>'Паспорт-2'!D26</f>
        <v>0</v>
      </c>
      <c r="G42" s="383">
        <f>SUM(E42:F42)</f>
        <v>0</v>
      </c>
      <c r="H42" s="386"/>
      <c r="I42" s="387"/>
      <c r="J42" s="383">
        <f>SUM(H42:I42)</f>
        <v>0</v>
      </c>
      <c r="K42" s="401">
        <f t="shared" si="8"/>
        <v>0</v>
      </c>
      <c r="L42" s="402">
        <f t="shared" si="8"/>
        <v>0</v>
      </c>
      <c r="M42" s="383">
        <f>SUM(K42:L42)</f>
        <v>0</v>
      </c>
      <c r="N42" s="256" t="str">
        <f t="shared" si="2"/>
        <v/>
      </c>
    </row>
    <row r="43" spans="1:14" x14ac:dyDescent="0.2">
      <c r="A43" s="375" t="e">
        <f>'Паспорт-2'!A27</f>
        <v>#REF!</v>
      </c>
      <c r="B43" s="403"/>
      <c r="C43" s="404"/>
      <c r="D43" s="376" t="e">
        <f>'Паспорт-2'!B27</f>
        <v>#REF!</v>
      </c>
      <c r="E43" s="399">
        <f>'Паспорт-2'!C27</f>
        <v>0</v>
      </c>
      <c r="F43" s="400">
        <f>'Паспорт-2'!D27</f>
        <v>0</v>
      </c>
      <c r="G43" s="383">
        <f>SUM(E43:F43)</f>
        <v>0</v>
      </c>
      <c r="H43" s="386"/>
      <c r="I43" s="387"/>
      <c r="J43" s="383">
        <f>SUM(H43:I43)</f>
        <v>0</v>
      </c>
      <c r="K43" s="401">
        <f t="shared" si="8"/>
        <v>0</v>
      </c>
      <c r="L43" s="402">
        <f t="shared" si="8"/>
        <v>0</v>
      </c>
      <c r="M43" s="383">
        <f>SUM(K43:L43)</f>
        <v>0</v>
      </c>
      <c r="N43" s="256" t="str">
        <f t="shared" si="2"/>
        <v/>
      </c>
    </row>
    <row r="44" spans="1:14" x14ac:dyDescent="0.2">
      <c r="A44" s="338" t="e">
        <f>'Паспорт-2'!A28</f>
        <v>#REF!</v>
      </c>
      <c r="B44" s="391">
        <f>'Паспорт-1'!B59</f>
        <v>0</v>
      </c>
      <c r="C44" s="392">
        <f>'Паспорт-1'!C59</f>
        <v>0</v>
      </c>
      <c r="D44" s="379" t="e">
        <f>'Паспорт-2'!B28</f>
        <v>#REF!</v>
      </c>
      <c r="E44" s="380">
        <f t="shared" ref="E44:J44" si="9">SUM(E45:E49)</f>
        <v>0</v>
      </c>
      <c r="F44" s="381">
        <f t="shared" si="9"/>
        <v>0</v>
      </c>
      <c r="G44" s="382">
        <f t="shared" si="9"/>
        <v>0</v>
      </c>
      <c r="H44" s="380">
        <f t="shared" si="9"/>
        <v>0</v>
      </c>
      <c r="I44" s="381">
        <f t="shared" si="9"/>
        <v>0</v>
      </c>
      <c r="J44" s="382">
        <f t="shared" si="9"/>
        <v>0</v>
      </c>
      <c r="K44" s="380">
        <f>SUM(K45:K49)</f>
        <v>0</v>
      </c>
      <c r="L44" s="381">
        <f>SUM(L45:L49)</f>
        <v>0</v>
      </c>
      <c r="M44" s="382">
        <f>SUM(M45:M49)</f>
        <v>0</v>
      </c>
      <c r="N44" s="256" t="str">
        <f t="shared" si="2"/>
        <v/>
      </c>
    </row>
    <row r="45" spans="1:14" x14ac:dyDescent="0.2">
      <c r="A45" s="377" t="e">
        <f>'Паспорт-2'!A29</f>
        <v>#REF!</v>
      </c>
      <c r="B45" s="393"/>
      <c r="C45" s="394"/>
      <c r="D45" s="378" t="e">
        <f>'Паспорт-2'!B29</f>
        <v>#REF!</v>
      </c>
      <c r="E45" s="395">
        <f>'Паспорт-2'!C29</f>
        <v>0</v>
      </c>
      <c r="F45" s="396">
        <f>'Паспорт-2'!D29</f>
        <v>0</v>
      </c>
      <c r="G45" s="383">
        <f>SUM(E45:F45)</f>
        <v>0</v>
      </c>
      <c r="H45" s="384"/>
      <c r="I45" s="385"/>
      <c r="J45" s="383">
        <f>SUM(H45:I45)</f>
        <v>0</v>
      </c>
      <c r="K45" s="397">
        <f t="shared" ref="K45:L49" si="10">H45-E45</f>
        <v>0</v>
      </c>
      <c r="L45" s="398">
        <f t="shared" si="10"/>
        <v>0</v>
      </c>
      <c r="M45" s="383">
        <f>SUM(K45:L45)</f>
        <v>0</v>
      </c>
      <c r="N45" s="256" t="str">
        <f t="shared" si="2"/>
        <v/>
      </c>
    </row>
    <row r="46" spans="1:14" x14ac:dyDescent="0.2">
      <c r="A46" s="348" t="e">
        <f>'Паспорт-2'!A30</f>
        <v>#REF!</v>
      </c>
      <c r="B46" s="393"/>
      <c r="C46" s="394"/>
      <c r="D46" s="337" t="e">
        <f>'Паспорт-2'!B30</f>
        <v>#REF!</v>
      </c>
      <c r="E46" s="395">
        <f>'Паспорт-2'!C30</f>
        <v>0</v>
      </c>
      <c r="F46" s="396">
        <f>'Паспорт-2'!D30</f>
        <v>0</v>
      </c>
      <c r="G46" s="383">
        <f>SUM(E46:F46)</f>
        <v>0</v>
      </c>
      <c r="H46" s="384"/>
      <c r="I46" s="385"/>
      <c r="J46" s="383">
        <f>SUM(H46:I46)</f>
        <v>0</v>
      </c>
      <c r="K46" s="397">
        <f t="shared" si="10"/>
        <v>0</v>
      </c>
      <c r="L46" s="398">
        <f t="shared" si="10"/>
        <v>0</v>
      </c>
      <c r="M46" s="383">
        <f>SUM(K46:L46)</f>
        <v>0</v>
      </c>
      <c r="N46" s="256" t="str">
        <f t="shared" si="2"/>
        <v/>
      </c>
    </row>
    <row r="47" spans="1:14" x14ac:dyDescent="0.2">
      <c r="A47" s="348" t="e">
        <f>'Паспорт-2'!A31</f>
        <v>#REF!</v>
      </c>
      <c r="B47" s="393"/>
      <c r="C47" s="394"/>
      <c r="D47" s="337" t="e">
        <f>'Паспорт-2'!B31</f>
        <v>#REF!</v>
      </c>
      <c r="E47" s="399">
        <f>'Паспорт-2'!C31</f>
        <v>0</v>
      </c>
      <c r="F47" s="400">
        <f>'Паспорт-2'!D31</f>
        <v>0</v>
      </c>
      <c r="G47" s="383">
        <f>SUM(E47:F47)</f>
        <v>0</v>
      </c>
      <c r="H47" s="386"/>
      <c r="I47" s="387"/>
      <c r="J47" s="383">
        <f>SUM(H47:I47)</f>
        <v>0</v>
      </c>
      <c r="K47" s="401">
        <f t="shared" si="10"/>
        <v>0</v>
      </c>
      <c r="L47" s="402">
        <f t="shared" si="10"/>
        <v>0</v>
      </c>
      <c r="M47" s="383">
        <f>SUM(K47:L47)</f>
        <v>0</v>
      </c>
      <c r="N47" s="256" t="str">
        <f t="shared" si="2"/>
        <v/>
      </c>
    </row>
    <row r="48" spans="1:14" x14ac:dyDescent="0.2">
      <c r="A48" s="348" t="e">
        <f>'Паспорт-2'!A32</f>
        <v>#REF!</v>
      </c>
      <c r="B48" s="393"/>
      <c r="C48" s="394"/>
      <c r="D48" s="337" t="e">
        <f>'Паспорт-2'!B32</f>
        <v>#REF!</v>
      </c>
      <c r="E48" s="399">
        <f>'Паспорт-2'!C32</f>
        <v>0</v>
      </c>
      <c r="F48" s="400">
        <f>'Паспорт-2'!D32</f>
        <v>0</v>
      </c>
      <c r="G48" s="383">
        <f>SUM(E48:F48)</f>
        <v>0</v>
      </c>
      <c r="H48" s="386"/>
      <c r="I48" s="387"/>
      <c r="J48" s="383">
        <f>SUM(H48:I48)</f>
        <v>0</v>
      </c>
      <c r="K48" s="401">
        <f t="shared" si="10"/>
        <v>0</v>
      </c>
      <c r="L48" s="402">
        <f t="shared" si="10"/>
        <v>0</v>
      </c>
      <c r="M48" s="383">
        <f>SUM(K48:L48)</f>
        <v>0</v>
      </c>
      <c r="N48" s="256" t="str">
        <f t="shared" si="2"/>
        <v/>
      </c>
    </row>
    <row r="49" spans="1:14" x14ac:dyDescent="0.2">
      <c r="A49" s="375" t="e">
        <f>'Паспорт-2'!A33</f>
        <v>#REF!</v>
      </c>
      <c r="B49" s="403"/>
      <c r="C49" s="404"/>
      <c r="D49" s="376" t="e">
        <f>'Паспорт-2'!B33</f>
        <v>#REF!</v>
      </c>
      <c r="E49" s="399">
        <f>'Паспорт-2'!C33</f>
        <v>0</v>
      </c>
      <c r="F49" s="400">
        <f>'Паспорт-2'!D33</f>
        <v>0</v>
      </c>
      <c r="G49" s="383">
        <f>SUM(E49:F49)</f>
        <v>0</v>
      </c>
      <c r="H49" s="386"/>
      <c r="I49" s="387"/>
      <c r="J49" s="383">
        <f>SUM(H49:I49)</f>
        <v>0</v>
      </c>
      <c r="K49" s="401">
        <f t="shared" si="10"/>
        <v>0</v>
      </c>
      <c r="L49" s="402">
        <f t="shared" si="10"/>
        <v>0</v>
      </c>
      <c r="M49" s="383">
        <f>SUM(K49:L49)</f>
        <v>0</v>
      </c>
      <c r="N49" s="256" t="str">
        <f t="shared" si="2"/>
        <v/>
      </c>
    </row>
    <row r="50" spans="1:14" x14ac:dyDescent="0.2">
      <c r="A50" s="338" t="e">
        <f>'Паспорт-2'!A34</f>
        <v>#REF!</v>
      </c>
      <c r="B50" s="391">
        <f>'Паспорт-1'!B65</f>
        <v>0</v>
      </c>
      <c r="C50" s="392">
        <f>'Паспорт-1'!C65</f>
        <v>0</v>
      </c>
      <c r="D50" s="379" t="e">
        <f>'Паспорт-2'!B34</f>
        <v>#REF!</v>
      </c>
      <c r="E50" s="380">
        <f t="shared" ref="E50:J50" si="11">SUM(E51:E55)</f>
        <v>0</v>
      </c>
      <c r="F50" s="381">
        <f t="shared" si="11"/>
        <v>0</v>
      </c>
      <c r="G50" s="382">
        <f t="shared" si="11"/>
        <v>0</v>
      </c>
      <c r="H50" s="380">
        <f t="shared" si="11"/>
        <v>0</v>
      </c>
      <c r="I50" s="381">
        <f t="shared" si="11"/>
        <v>0</v>
      </c>
      <c r="J50" s="382">
        <f t="shared" si="11"/>
        <v>0</v>
      </c>
      <c r="K50" s="380">
        <f>SUM(K51:K55)</f>
        <v>0</v>
      </c>
      <c r="L50" s="381">
        <f>SUM(L51:L55)</f>
        <v>0</v>
      </c>
      <c r="M50" s="382">
        <f>SUM(M51:M55)</f>
        <v>0</v>
      </c>
      <c r="N50" s="256" t="str">
        <f t="shared" si="2"/>
        <v/>
      </c>
    </row>
    <row r="51" spans="1:14" x14ac:dyDescent="0.2">
      <c r="A51" s="377" t="e">
        <f>'Паспорт-2'!A35</f>
        <v>#REF!</v>
      </c>
      <c r="B51" s="393"/>
      <c r="C51" s="394"/>
      <c r="D51" s="378" t="e">
        <f>'Паспорт-2'!B35</f>
        <v>#REF!</v>
      </c>
      <c r="E51" s="395">
        <f>'Паспорт-2'!C35</f>
        <v>0</v>
      </c>
      <c r="F51" s="396">
        <f>'Паспорт-2'!D35</f>
        <v>0</v>
      </c>
      <c r="G51" s="383">
        <f>SUM(E51:F51)</f>
        <v>0</v>
      </c>
      <c r="H51" s="384"/>
      <c r="I51" s="385"/>
      <c r="J51" s="383">
        <f>SUM(H51:I51)</f>
        <v>0</v>
      </c>
      <c r="K51" s="397">
        <f t="shared" ref="K51:L55" si="12">H51-E51</f>
        <v>0</v>
      </c>
      <c r="L51" s="398">
        <f t="shared" si="12"/>
        <v>0</v>
      </c>
      <c r="M51" s="383">
        <f>SUM(K51:L51)</f>
        <v>0</v>
      </c>
      <c r="N51" s="256" t="str">
        <f t="shared" si="2"/>
        <v/>
      </c>
    </row>
    <row r="52" spans="1:14" x14ac:dyDescent="0.2">
      <c r="A52" s="348" t="e">
        <f>'Паспорт-2'!A36</f>
        <v>#REF!</v>
      </c>
      <c r="B52" s="393"/>
      <c r="C52" s="394"/>
      <c r="D52" s="337" t="e">
        <f>'Паспорт-2'!B36</f>
        <v>#REF!</v>
      </c>
      <c r="E52" s="395">
        <f>'Паспорт-2'!C36</f>
        <v>0</v>
      </c>
      <c r="F52" s="396">
        <f>'Паспорт-2'!D36</f>
        <v>0</v>
      </c>
      <c r="G52" s="383">
        <f>SUM(E52:F52)</f>
        <v>0</v>
      </c>
      <c r="H52" s="384"/>
      <c r="I52" s="385"/>
      <c r="J52" s="383">
        <f>SUM(H52:I52)</f>
        <v>0</v>
      </c>
      <c r="K52" s="397">
        <f t="shared" si="12"/>
        <v>0</v>
      </c>
      <c r="L52" s="398">
        <f t="shared" si="12"/>
        <v>0</v>
      </c>
      <c r="M52" s="383">
        <f>SUM(K52:L52)</f>
        <v>0</v>
      </c>
      <c r="N52" s="256" t="str">
        <f t="shared" si="2"/>
        <v/>
      </c>
    </row>
    <row r="53" spans="1:14" x14ac:dyDescent="0.2">
      <c r="A53" s="348" t="e">
        <f>'Паспорт-2'!A37</f>
        <v>#REF!</v>
      </c>
      <c r="B53" s="393"/>
      <c r="C53" s="394"/>
      <c r="D53" s="337" t="e">
        <f>'Паспорт-2'!B37</f>
        <v>#REF!</v>
      </c>
      <c r="E53" s="399">
        <f>'Паспорт-2'!C37</f>
        <v>0</v>
      </c>
      <c r="F53" s="400">
        <f>'Паспорт-2'!D37</f>
        <v>0</v>
      </c>
      <c r="G53" s="383">
        <f>SUM(E53:F53)</f>
        <v>0</v>
      </c>
      <c r="H53" s="386"/>
      <c r="I53" s="387"/>
      <c r="J53" s="383">
        <f>SUM(H53:I53)</f>
        <v>0</v>
      </c>
      <c r="K53" s="401">
        <f t="shared" si="12"/>
        <v>0</v>
      </c>
      <c r="L53" s="402">
        <f t="shared" si="12"/>
        <v>0</v>
      </c>
      <c r="M53" s="383">
        <f>SUM(K53:L53)</f>
        <v>0</v>
      </c>
      <c r="N53" s="256" t="str">
        <f t="shared" si="2"/>
        <v/>
      </c>
    </row>
    <row r="54" spans="1:14" x14ac:dyDescent="0.2">
      <c r="A54" s="348" t="e">
        <f>'Паспорт-2'!A38</f>
        <v>#REF!</v>
      </c>
      <c r="B54" s="393"/>
      <c r="C54" s="394"/>
      <c r="D54" s="337" t="e">
        <f>'Паспорт-2'!B38</f>
        <v>#REF!</v>
      </c>
      <c r="E54" s="399">
        <f>'Паспорт-2'!C38</f>
        <v>0</v>
      </c>
      <c r="F54" s="400">
        <f>'Паспорт-2'!D38</f>
        <v>0</v>
      </c>
      <c r="G54" s="383">
        <f>SUM(E54:F54)</f>
        <v>0</v>
      </c>
      <c r="H54" s="386"/>
      <c r="I54" s="387"/>
      <c r="J54" s="383">
        <f>SUM(H54:I54)</f>
        <v>0</v>
      </c>
      <c r="K54" s="401">
        <f t="shared" si="12"/>
        <v>0</v>
      </c>
      <c r="L54" s="402">
        <f t="shared" si="12"/>
        <v>0</v>
      </c>
      <c r="M54" s="383">
        <f>SUM(K54:L54)</f>
        <v>0</v>
      </c>
      <c r="N54" s="256" t="str">
        <f t="shared" si="2"/>
        <v/>
      </c>
    </row>
    <row r="55" spans="1:14" x14ac:dyDescent="0.2">
      <c r="A55" s="375" t="e">
        <f>'Паспорт-2'!A39</f>
        <v>#REF!</v>
      </c>
      <c r="B55" s="403"/>
      <c r="C55" s="404"/>
      <c r="D55" s="376" t="e">
        <f>'Паспорт-2'!B39</f>
        <v>#REF!</v>
      </c>
      <c r="E55" s="399">
        <f>'Паспорт-2'!C39</f>
        <v>0</v>
      </c>
      <c r="F55" s="400">
        <f>'Паспорт-2'!D39</f>
        <v>0</v>
      </c>
      <c r="G55" s="383">
        <f>SUM(E55:F55)</f>
        <v>0</v>
      </c>
      <c r="H55" s="386"/>
      <c r="I55" s="387"/>
      <c r="J55" s="383">
        <f>SUM(H55:I55)</f>
        <v>0</v>
      </c>
      <c r="K55" s="401">
        <f t="shared" si="12"/>
        <v>0</v>
      </c>
      <c r="L55" s="402">
        <f t="shared" si="12"/>
        <v>0</v>
      </c>
      <c r="M55" s="383">
        <f>SUM(K55:L55)</f>
        <v>0</v>
      </c>
      <c r="N55" s="256" t="str">
        <f t="shared" si="2"/>
        <v/>
      </c>
    </row>
    <row r="56" spans="1:14" x14ac:dyDescent="0.2">
      <c r="A56" s="338" t="e">
        <f>'Паспорт-2'!A40</f>
        <v>#REF!</v>
      </c>
      <c r="B56" s="391">
        <f>'Паспорт-1'!B71</f>
        <v>0</v>
      </c>
      <c r="C56" s="392">
        <f>'Паспорт-1'!C71</f>
        <v>0</v>
      </c>
      <c r="D56" s="379" t="e">
        <f>'Паспорт-2'!B40</f>
        <v>#REF!</v>
      </c>
      <c r="E56" s="380">
        <f t="shared" ref="E56:J56" si="13">SUM(E57:E61)</f>
        <v>0</v>
      </c>
      <c r="F56" s="381">
        <f t="shared" si="13"/>
        <v>0</v>
      </c>
      <c r="G56" s="382">
        <f t="shared" si="13"/>
        <v>0</v>
      </c>
      <c r="H56" s="380">
        <f t="shared" si="13"/>
        <v>0</v>
      </c>
      <c r="I56" s="381">
        <f t="shared" si="13"/>
        <v>0</v>
      </c>
      <c r="J56" s="382">
        <f t="shared" si="13"/>
        <v>0</v>
      </c>
      <c r="K56" s="380">
        <f>SUM(K57:K61)</f>
        <v>0</v>
      </c>
      <c r="L56" s="381">
        <f>SUM(L57:L61)</f>
        <v>0</v>
      </c>
      <c r="M56" s="382">
        <f>SUM(M57:M61)</f>
        <v>0</v>
      </c>
      <c r="N56" s="256" t="str">
        <f t="shared" si="2"/>
        <v/>
      </c>
    </row>
    <row r="57" spans="1:14" x14ac:dyDescent="0.2">
      <c r="A57" s="377" t="e">
        <f>'Паспорт-2'!A41</f>
        <v>#REF!</v>
      </c>
      <c r="B57" s="393"/>
      <c r="C57" s="394"/>
      <c r="D57" s="378" t="e">
        <f>'Паспорт-2'!B41</f>
        <v>#REF!</v>
      </c>
      <c r="E57" s="395">
        <f>'Паспорт-2'!C41</f>
        <v>0</v>
      </c>
      <c r="F57" s="396">
        <f>'Паспорт-2'!D41</f>
        <v>0</v>
      </c>
      <c r="G57" s="383">
        <f>SUM(E57:F57)</f>
        <v>0</v>
      </c>
      <c r="H57" s="384"/>
      <c r="I57" s="385"/>
      <c r="J57" s="383">
        <f>SUM(H57:I57)</f>
        <v>0</v>
      </c>
      <c r="K57" s="397">
        <f t="shared" ref="K57:L61" si="14">H57-E57</f>
        <v>0</v>
      </c>
      <c r="L57" s="398">
        <f t="shared" si="14"/>
        <v>0</v>
      </c>
      <c r="M57" s="383">
        <f>SUM(K57:L57)</f>
        <v>0</v>
      </c>
      <c r="N57" s="256" t="str">
        <f t="shared" si="2"/>
        <v/>
      </c>
    </row>
    <row r="58" spans="1:14" x14ac:dyDescent="0.2">
      <c r="A58" s="348" t="e">
        <f>'Паспорт-2'!A42</f>
        <v>#REF!</v>
      </c>
      <c r="B58" s="393"/>
      <c r="C58" s="394"/>
      <c r="D58" s="337" t="e">
        <f>'Паспорт-2'!B42</f>
        <v>#REF!</v>
      </c>
      <c r="E58" s="395">
        <f>'Паспорт-2'!C42</f>
        <v>0</v>
      </c>
      <c r="F58" s="396">
        <f>'Паспорт-2'!D42</f>
        <v>0</v>
      </c>
      <c r="G58" s="383">
        <f>SUM(E58:F58)</f>
        <v>0</v>
      </c>
      <c r="H58" s="384"/>
      <c r="I58" s="385"/>
      <c r="J58" s="383">
        <f>SUM(H58:I58)</f>
        <v>0</v>
      </c>
      <c r="K58" s="397">
        <f t="shared" si="14"/>
        <v>0</v>
      </c>
      <c r="L58" s="398">
        <f t="shared" si="14"/>
        <v>0</v>
      </c>
      <c r="M58" s="383">
        <f>SUM(K58:L58)</f>
        <v>0</v>
      </c>
      <c r="N58" s="256" t="str">
        <f t="shared" si="2"/>
        <v/>
      </c>
    </row>
    <row r="59" spans="1:14" x14ac:dyDescent="0.2">
      <c r="A59" s="348" t="e">
        <f>'Паспорт-2'!A43</f>
        <v>#REF!</v>
      </c>
      <c r="B59" s="393"/>
      <c r="C59" s="394"/>
      <c r="D59" s="337" t="e">
        <f>'Паспорт-2'!B43</f>
        <v>#REF!</v>
      </c>
      <c r="E59" s="399">
        <f>'Паспорт-2'!C43</f>
        <v>0</v>
      </c>
      <c r="F59" s="400">
        <f>'Паспорт-2'!D43</f>
        <v>0</v>
      </c>
      <c r="G59" s="383">
        <f>SUM(E59:F59)</f>
        <v>0</v>
      </c>
      <c r="H59" s="386"/>
      <c r="I59" s="387"/>
      <c r="J59" s="383">
        <f>SUM(H59:I59)</f>
        <v>0</v>
      </c>
      <c r="K59" s="401">
        <f t="shared" si="14"/>
        <v>0</v>
      </c>
      <c r="L59" s="402">
        <f t="shared" si="14"/>
        <v>0</v>
      </c>
      <c r="M59" s="383">
        <f>SUM(K59:L59)</f>
        <v>0</v>
      </c>
      <c r="N59" s="256" t="str">
        <f t="shared" si="2"/>
        <v/>
      </c>
    </row>
    <row r="60" spans="1:14" x14ac:dyDescent="0.2">
      <c r="A60" s="348" t="e">
        <f>'Паспорт-2'!A44</f>
        <v>#REF!</v>
      </c>
      <c r="B60" s="393"/>
      <c r="C60" s="394"/>
      <c r="D60" s="337" t="e">
        <f>'Паспорт-2'!B44</f>
        <v>#REF!</v>
      </c>
      <c r="E60" s="399">
        <f>'Паспорт-2'!C44</f>
        <v>0</v>
      </c>
      <c r="F60" s="400">
        <f>'Паспорт-2'!D44</f>
        <v>0</v>
      </c>
      <c r="G60" s="383">
        <f>SUM(E60:F60)</f>
        <v>0</v>
      </c>
      <c r="H60" s="386"/>
      <c r="I60" s="387"/>
      <c r="J60" s="383">
        <f>SUM(H60:I60)</f>
        <v>0</v>
      </c>
      <c r="K60" s="401">
        <f t="shared" si="14"/>
        <v>0</v>
      </c>
      <c r="L60" s="402">
        <f t="shared" si="14"/>
        <v>0</v>
      </c>
      <c r="M60" s="383">
        <f>SUM(K60:L60)</f>
        <v>0</v>
      </c>
      <c r="N60" s="256" t="str">
        <f t="shared" si="2"/>
        <v/>
      </c>
    </row>
    <row r="61" spans="1:14" x14ac:dyDescent="0.2">
      <c r="A61" s="375" t="e">
        <f>'Паспорт-2'!A45</f>
        <v>#REF!</v>
      </c>
      <c r="B61" s="403"/>
      <c r="C61" s="404"/>
      <c r="D61" s="376" t="e">
        <f>'Паспорт-2'!B45</f>
        <v>#REF!</v>
      </c>
      <c r="E61" s="399">
        <f>'Паспорт-2'!C45</f>
        <v>0</v>
      </c>
      <c r="F61" s="400">
        <f>'Паспорт-2'!D45</f>
        <v>0</v>
      </c>
      <c r="G61" s="383">
        <f>SUM(E61:F61)</f>
        <v>0</v>
      </c>
      <c r="H61" s="386"/>
      <c r="I61" s="387"/>
      <c r="J61" s="383">
        <f>SUM(H61:I61)</f>
        <v>0</v>
      </c>
      <c r="K61" s="401">
        <f t="shared" si="14"/>
        <v>0</v>
      </c>
      <c r="L61" s="402">
        <f t="shared" si="14"/>
        <v>0</v>
      </c>
      <c r="M61" s="383">
        <f>SUM(K61:L61)</f>
        <v>0</v>
      </c>
      <c r="N61" s="256" t="str">
        <f t="shared" si="2"/>
        <v/>
      </c>
    </row>
    <row r="62" spans="1:14" x14ac:dyDescent="0.2">
      <c r="A62" s="338" t="e">
        <f>'Паспорт-2'!A46</f>
        <v>#REF!</v>
      </c>
      <c r="B62" s="391">
        <f>'Паспорт-1'!B77</f>
        <v>0</v>
      </c>
      <c r="C62" s="392">
        <f>'Паспорт-1'!C77</f>
        <v>0</v>
      </c>
      <c r="D62" s="379" t="e">
        <f>'Паспорт-2'!B46</f>
        <v>#REF!</v>
      </c>
      <c r="E62" s="380">
        <f t="shared" ref="E62:J62" si="15">SUM(E63:E67)</f>
        <v>0</v>
      </c>
      <c r="F62" s="381">
        <f t="shared" si="15"/>
        <v>0</v>
      </c>
      <c r="G62" s="382">
        <f t="shared" si="15"/>
        <v>0</v>
      </c>
      <c r="H62" s="380">
        <f t="shared" si="15"/>
        <v>0</v>
      </c>
      <c r="I62" s="381">
        <f t="shared" si="15"/>
        <v>0</v>
      </c>
      <c r="J62" s="382">
        <f t="shared" si="15"/>
        <v>0</v>
      </c>
      <c r="K62" s="380">
        <f>SUM(K63:K67)</f>
        <v>0</v>
      </c>
      <c r="L62" s="381">
        <f>SUM(L63:L67)</f>
        <v>0</v>
      </c>
      <c r="M62" s="382">
        <f>SUM(M63:M67)</f>
        <v>0</v>
      </c>
      <c r="N62" s="256" t="str">
        <f t="shared" si="2"/>
        <v/>
      </c>
    </row>
    <row r="63" spans="1:14" x14ac:dyDescent="0.2">
      <c r="A63" s="377" t="e">
        <f>'Паспорт-2'!A47</f>
        <v>#REF!</v>
      </c>
      <c r="B63" s="393"/>
      <c r="C63" s="394"/>
      <c r="D63" s="378" t="e">
        <f>'Паспорт-2'!B47</f>
        <v>#REF!</v>
      </c>
      <c r="E63" s="395">
        <f>'Паспорт-2'!C47</f>
        <v>0</v>
      </c>
      <c r="F63" s="396">
        <f>'Паспорт-2'!D47</f>
        <v>0</v>
      </c>
      <c r="G63" s="383">
        <f>SUM(E63:F63)</f>
        <v>0</v>
      </c>
      <c r="H63" s="384"/>
      <c r="I63" s="385"/>
      <c r="J63" s="383">
        <f>SUM(H63:I63)</f>
        <v>0</v>
      </c>
      <c r="K63" s="397">
        <f t="shared" ref="K63:L67" si="16">H63-E63</f>
        <v>0</v>
      </c>
      <c r="L63" s="398">
        <f t="shared" si="16"/>
        <v>0</v>
      </c>
      <c r="M63" s="383">
        <f>SUM(K63:L63)</f>
        <v>0</v>
      </c>
      <c r="N63" s="256" t="str">
        <f t="shared" si="2"/>
        <v/>
      </c>
    </row>
    <row r="64" spans="1:14" x14ac:dyDescent="0.2">
      <c r="A64" s="348" t="e">
        <f>'Паспорт-2'!A48</f>
        <v>#REF!</v>
      </c>
      <c r="B64" s="393"/>
      <c r="C64" s="394"/>
      <c r="D64" s="337" t="e">
        <f>'Паспорт-2'!B48</f>
        <v>#REF!</v>
      </c>
      <c r="E64" s="395">
        <f>'Паспорт-2'!C48</f>
        <v>0</v>
      </c>
      <c r="F64" s="396">
        <f>'Паспорт-2'!D48</f>
        <v>0</v>
      </c>
      <c r="G64" s="383">
        <f>SUM(E64:F64)</f>
        <v>0</v>
      </c>
      <c r="H64" s="384"/>
      <c r="I64" s="385"/>
      <c r="J64" s="383">
        <f>SUM(H64:I64)</f>
        <v>0</v>
      </c>
      <c r="K64" s="397">
        <f t="shared" si="16"/>
        <v>0</v>
      </c>
      <c r="L64" s="398">
        <f t="shared" si="16"/>
        <v>0</v>
      </c>
      <c r="M64" s="383">
        <f>SUM(K64:L64)</f>
        <v>0</v>
      </c>
      <c r="N64" s="256" t="str">
        <f t="shared" si="2"/>
        <v/>
      </c>
    </row>
    <row r="65" spans="1:14" x14ac:dyDescent="0.2">
      <c r="A65" s="348" t="e">
        <f>'Паспорт-2'!A49</f>
        <v>#REF!</v>
      </c>
      <c r="B65" s="393"/>
      <c r="C65" s="394"/>
      <c r="D65" s="337" t="e">
        <f>'Паспорт-2'!B49</f>
        <v>#REF!</v>
      </c>
      <c r="E65" s="399">
        <f>'Паспорт-2'!C49</f>
        <v>0</v>
      </c>
      <c r="F65" s="400">
        <f>'Паспорт-2'!D49</f>
        <v>0</v>
      </c>
      <c r="G65" s="383">
        <f>SUM(E65:F65)</f>
        <v>0</v>
      </c>
      <c r="H65" s="386"/>
      <c r="I65" s="387"/>
      <c r="J65" s="383">
        <f>SUM(H65:I65)</f>
        <v>0</v>
      </c>
      <c r="K65" s="401">
        <f t="shared" si="16"/>
        <v>0</v>
      </c>
      <c r="L65" s="402">
        <f t="shared" si="16"/>
        <v>0</v>
      </c>
      <c r="M65" s="383">
        <f>SUM(K65:L65)</f>
        <v>0</v>
      </c>
      <c r="N65" s="256" t="str">
        <f t="shared" si="2"/>
        <v/>
      </c>
    </row>
    <row r="66" spans="1:14" ht="25.5" x14ac:dyDescent="0.2">
      <c r="A66" s="348">
        <f>'Паспорт-2'!A50</f>
        <v>1</v>
      </c>
      <c r="B66" s="393"/>
      <c r="C66" s="394"/>
      <c r="D66" s="337" t="str">
        <f>'Паспорт-2'!B50</f>
        <v>Промоція міста та представлення його інвестиційного потенціалу</v>
      </c>
      <c r="E66" s="399">
        <f>'Паспорт-2'!C50</f>
        <v>0</v>
      </c>
      <c r="F66" s="400">
        <f>'Паспорт-2'!D50</f>
        <v>0</v>
      </c>
      <c r="G66" s="383">
        <f>SUM(E66:F66)</f>
        <v>0</v>
      </c>
      <c r="H66" s="386"/>
      <c r="I66" s="387"/>
      <c r="J66" s="383">
        <f>SUM(H66:I66)</f>
        <v>0</v>
      </c>
      <c r="K66" s="401">
        <f t="shared" si="16"/>
        <v>0</v>
      </c>
      <c r="L66" s="402">
        <f t="shared" si="16"/>
        <v>0</v>
      </c>
      <c r="M66" s="383">
        <f>SUM(K66:L66)</f>
        <v>0</v>
      </c>
      <c r="N66" s="256" t="str">
        <f t="shared" si="2"/>
        <v/>
      </c>
    </row>
    <row r="67" spans="1:14" ht="38.25" x14ac:dyDescent="0.2">
      <c r="A67" s="375">
        <f>'Паспорт-2'!A51</f>
        <v>4</v>
      </c>
      <c r="B67" s="403"/>
      <c r="C67" s="404"/>
      <c r="D67" s="376" t="str">
        <f>'Паспорт-2'!B51</f>
        <v>Організація навчальних семінарів, практикумів, круглих столів тощо з питань підприємницької діяльності</v>
      </c>
      <c r="E67" s="399">
        <f>'Паспорт-2'!C51</f>
        <v>0</v>
      </c>
      <c r="F67" s="400">
        <f>'Паспорт-2'!D51</f>
        <v>0</v>
      </c>
      <c r="G67" s="383">
        <f>SUM(E67:F67)</f>
        <v>0</v>
      </c>
      <c r="H67" s="386"/>
      <c r="I67" s="387"/>
      <c r="J67" s="383">
        <f>SUM(H67:I67)</f>
        <v>0</v>
      </c>
      <c r="K67" s="401">
        <f t="shared" si="16"/>
        <v>0</v>
      </c>
      <c r="L67" s="402">
        <f t="shared" si="16"/>
        <v>0</v>
      </c>
      <c r="M67" s="383">
        <f>SUM(K67:L67)</f>
        <v>0</v>
      </c>
      <c r="N67" s="256" t="str">
        <f t="shared" si="2"/>
        <v/>
      </c>
    </row>
    <row r="68" spans="1:14" x14ac:dyDescent="0.2">
      <c r="A68" s="817" t="str">
        <f>IF('Запит  2-7'!A11&lt;&gt;0,'Запит  2-7'!A11,"")</f>
        <v xml:space="preserve">УСЬОГО </v>
      </c>
      <c r="B68" s="818"/>
      <c r="C68" s="818"/>
      <c r="D68" s="819"/>
      <c r="E68" s="380">
        <f t="shared" ref="E68:M68" si="17">E20+E26+E32+E38+E44+E50+E56+E62</f>
        <v>0</v>
      </c>
      <c r="F68" s="381">
        <f t="shared" si="17"/>
        <v>0</v>
      </c>
      <c r="G68" s="382">
        <f t="shared" si="17"/>
        <v>0</v>
      </c>
      <c r="H68" s="380">
        <f t="shared" si="17"/>
        <v>0</v>
      </c>
      <c r="I68" s="381">
        <f t="shared" si="17"/>
        <v>0</v>
      </c>
      <c r="J68" s="382">
        <f t="shared" si="17"/>
        <v>0</v>
      </c>
      <c r="K68" s="380">
        <f t="shared" si="17"/>
        <v>0</v>
      </c>
      <c r="L68" s="381">
        <f t="shared" si="17"/>
        <v>0</v>
      </c>
      <c r="M68" s="382">
        <f t="shared" si="17"/>
        <v>0</v>
      </c>
      <c r="N68" s="256" t="s">
        <v>98</v>
      </c>
    </row>
    <row r="69" spans="1:14" x14ac:dyDescent="0.2">
      <c r="N69" s="256" t="s">
        <v>98</v>
      </c>
    </row>
    <row r="70" spans="1:14" x14ac:dyDescent="0.2">
      <c r="A70" s="291" t="s">
        <v>26</v>
      </c>
      <c r="B70" s="261" t="s">
        <v>224</v>
      </c>
      <c r="E70" s="259"/>
      <c r="F70" s="259"/>
      <c r="G70" s="259"/>
      <c r="H70" s="259"/>
      <c r="I70" s="259"/>
      <c r="M70" s="317" t="s">
        <v>193</v>
      </c>
      <c r="N70" s="256" t="s">
        <v>98</v>
      </c>
    </row>
    <row r="71" spans="1:14" ht="22.5" customHeight="1" x14ac:dyDescent="0.2">
      <c r="A71" s="822" t="s">
        <v>198</v>
      </c>
      <c r="B71" s="753" t="s">
        <v>194</v>
      </c>
      <c r="C71" s="820"/>
      <c r="D71" s="754"/>
      <c r="E71" s="805" t="s">
        <v>206</v>
      </c>
      <c r="F71" s="805"/>
      <c r="G71" s="806"/>
      <c r="H71" s="807" t="s">
        <v>205</v>
      </c>
      <c r="I71" s="805"/>
      <c r="J71" s="806"/>
      <c r="K71" s="807" t="s">
        <v>204</v>
      </c>
      <c r="L71" s="805"/>
      <c r="M71" s="806"/>
      <c r="N71" s="256" t="s">
        <v>98</v>
      </c>
    </row>
    <row r="72" spans="1:14" ht="21" x14ac:dyDescent="0.2">
      <c r="A72" s="823"/>
      <c r="B72" s="755"/>
      <c r="C72" s="821"/>
      <c r="D72" s="756"/>
      <c r="E72" s="389" t="s">
        <v>1</v>
      </c>
      <c r="F72" s="314" t="s">
        <v>2</v>
      </c>
      <c r="G72" s="316" t="s">
        <v>3</v>
      </c>
      <c r="H72" s="315" t="s">
        <v>1</v>
      </c>
      <c r="I72" s="314" t="s">
        <v>2</v>
      </c>
      <c r="J72" s="316" t="s">
        <v>3</v>
      </c>
      <c r="K72" s="315" t="s">
        <v>1</v>
      </c>
      <c r="L72" s="314" t="s">
        <v>2</v>
      </c>
      <c r="M72" s="316" t="s">
        <v>3</v>
      </c>
      <c r="N72" s="256" t="s">
        <v>98</v>
      </c>
    </row>
    <row r="73" spans="1:14" ht="13.5" x14ac:dyDescent="0.2">
      <c r="A73" s="338">
        <f>'Паспорт-2'!A57</f>
        <v>1</v>
      </c>
      <c r="B73" s="797" t="str">
        <f>'Паспорт-2'!B57</f>
        <v>Програма сприяння залученню інвестицій та розвитку підприємництва у м. Черкаси на 2017-2021 роки</v>
      </c>
      <c r="C73" s="797"/>
      <c r="D73" s="798"/>
      <c r="E73" s="286">
        <f>SUM(E74:E78)</f>
        <v>0</v>
      </c>
      <c r="F73" s="285">
        <f>SUM(F74:F78)</f>
        <v>0</v>
      </c>
      <c r="G73" s="284">
        <f>SUM(G74:G78)</f>
        <v>0</v>
      </c>
      <c r="H73" s="286">
        <f t="shared" ref="H73:M73" si="18">SUM(H74:H78)</f>
        <v>0</v>
      </c>
      <c r="I73" s="285">
        <f t="shared" si="18"/>
        <v>0</v>
      </c>
      <c r="J73" s="284">
        <f t="shared" si="18"/>
        <v>0</v>
      </c>
      <c r="K73" s="340">
        <f t="shared" si="18"/>
        <v>0</v>
      </c>
      <c r="L73" s="285">
        <f t="shared" si="18"/>
        <v>0</v>
      </c>
      <c r="M73" s="284">
        <f t="shared" si="18"/>
        <v>0</v>
      </c>
      <c r="N73" s="256" t="str">
        <f t="shared" ref="N73:N132" si="19">IF(G73&lt;&gt;0,"Для друку","")</f>
        <v/>
      </c>
    </row>
    <row r="74" spans="1:14" x14ac:dyDescent="0.2">
      <c r="A74" s="347" t="str">
        <f>'Паспорт-2'!A58</f>
        <v/>
      </c>
      <c r="B74" s="801">
        <f>'Паспорт-2'!B58</f>
        <v>0</v>
      </c>
      <c r="C74" s="801"/>
      <c r="D74" s="802"/>
      <c r="E74" s="405">
        <f>'Паспорт-2'!C58</f>
        <v>0</v>
      </c>
      <c r="F74" s="406">
        <f>'Паспорт-2'!D58</f>
        <v>0</v>
      </c>
      <c r="G74" s="312">
        <f>SUM(E74:F74)</f>
        <v>0</v>
      </c>
      <c r="H74" s="313"/>
      <c r="I74" s="283"/>
      <c r="J74" s="312">
        <f>SUM(H74:I74)</f>
        <v>0</v>
      </c>
      <c r="K74" s="397">
        <f t="shared" ref="K74:L78" si="20">H74-E74</f>
        <v>0</v>
      </c>
      <c r="L74" s="398">
        <f t="shared" si="20"/>
        <v>0</v>
      </c>
      <c r="M74" s="383">
        <f>SUM(K74:L74)</f>
        <v>0</v>
      </c>
      <c r="N74" s="256" t="str">
        <f t="shared" si="19"/>
        <v/>
      </c>
    </row>
    <row r="75" spans="1:14" x14ac:dyDescent="0.2">
      <c r="A75" s="348" t="str">
        <f>'Паспорт-2'!A59</f>
        <v/>
      </c>
      <c r="B75" s="803">
        <f>'Паспорт-2'!B59</f>
        <v>0</v>
      </c>
      <c r="C75" s="803"/>
      <c r="D75" s="804"/>
      <c r="E75" s="407">
        <f>'Паспорт-2'!C59</f>
        <v>0</v>
      </c>
      <c r="F75" s="408">
        <f>'Паспорт-2'!D59</f>
        <v>0</v>
      </c>
      <c r="G75" s="310">
        <f>SUM(E75:F75)</f>
        <v>0</v>
      </c>
      <c r="H75" s="311"/>
      <c r="I75" s="278"/>
      <c r="J75" s="310">
        <f>SUM(H75:I75)</f>
        <v>0</v>
      </c>
      <c r="K75" s="397">
        <f t="shared" si="20"/>
        <v>0</v>
      </c>
      <c r="L75" s="398">
        <f t="shared" si="20"/>
        <v>0</v>
      </c>
      <c r="M75" s="383">
        <f>SUM(K75:L75)</f>
        <v>0</v>
      </c>
      <c r="N75" s="256" t="str">
        <f t="shared" si="19"/>
        <v/>
      </c>
    </row>
    <row r="76" spans="1:14" x14ac:dyDescent="0.2">
      <c r="A76" s="348" t="str">
        <f>'Паспорт-2'!A60</f>
        <v/>
      </c>
      <c r="B76" s="803">
        <f>'Паспорт-2'!B60</f>
        <v>0</v>
      </c>
      <c r="C76" s="803"/>
      <c r="D76" s="804"/>
      <c r="E76" s="407">
        <f>'Паспорт-2'!C60</f>
        <v>0</v>
      </c>
      <c r="F76" s="408">
        <f>'Паспорт-2'!D60</f>
        <v>0</v>
      </c>
      <c r="G76" s="310">
        <f>SUM(E76:F76)</f>
        <v>0</v>
      </c>
      <c r="H76" s="311"/>
      <c r="I76" s="278"/>
      <c r="J76" s="310">
        <f>SUM(H76:I76)</f>
        <v>0</v>
      </c>
      <c r="K76" s="397">
        <f t="shared" si="20"/>
        <v>0</v>
      </c>
      <c r="L76" s="398">
        <f t="shared" si="20"/>
        <v>0</v>
      </c>
      <c r="M76" s="383">
        <f>SUM(K76:L76)</f>
        <v>0</v>
      </c>
      <c r="N76" s="256" t="str">
        <f t="shared" si="19"/>
        <v/>
      </c>
    </row>
    <row r="77" spans="1:14" x14ac:dyDescent="0.2">
      <c r="A77" s="348" t="str">
        <f>'Паспорт-2'!A61</f>
        <v/>
      </c>
      <c r="B77" s="803">
        <f>'Паспорт-2'!B61</f>
        <v>0</v>
      </c>
      <c r="C77" s="803"/>
      <c r="D77" s="804"/>
      <c r="E77" s="407">
        <f>'Паспорт-2'!C61</f>
        <v>0</v>
      </c>
      <c r="F77" s="408">
        <f>'Паспорт-2'!D61</f>
        <v>0</v>
      </c>
      <c r="G77" s="310">
        <f>SUM(E77:F77)</f>
        <v>0</v>
      </c>
      <c r="H77" s="311"/>
      <c r="I77" s="278"/>
      <c r="J77" s="310">
        <f>SUM(H77:I77)</f>
        <v>0</v>
      </c>
      <c r="K77" s="397">
        <f t="shared" si="20"/>
        <v>0</v>
      </c>
      <c r="L77" s="398">
        <f t="shared" si="20"/>
        <v>0</v>
      </c>
      <c r="M77" s="383">
        <f>SUM(K77:L77)</f>
        <v>0</v>
      </c>
      <c r="N77" s="256" t="str">
        <f t="shared" si="19"/>
        <v/>
      </c>
    </row>
    <row r="78" spans="1:14" x14ac:dyDescent="0.2">
      <c r="A78" s="388" t="str">
        <f>'Паспорт-2'!A62</f>
        <v/>
      </c>
      <c r="B78" s="799">
        <f>'Паспорт-2'!B62</f>
        <v>0</v>
      </c>
      <c r="C78" s="799"/>
      <c r="D78" s="800"/>
      <c r="E78" s="409">
        <f>'Паспорт-2'!C62</f>
        <v>0</v>
      </c>
      <c r="F78" s="410">
        <f>'Паспорт-2'!D62</f>
        <v>0</v>
      </c>
      <c r="G78" s="346">
        <f>SUM(E78:F78)</f>
        <v>0</v>
      </c>
      <c r="H78" s="345"/>
      <c r="I78" s="287"/>
      <c r="J78" s="346">
        <f>SUM(H78:I78)</f>
        <v>0</v>
      </c>
      <c r="K78" s="397">
        <f t="shared" si="20"/>
        <v>0</v>
      </c>
      <c r="L78" s="398">
        <f t="shared" si="20"/>
        <v>0</v>
      </c>
      <c r="M78" s="383">
        <f>SUM(K78:L78)</f>
        <v>0</v>
      </c>
      <c r="N78" s="256" t="str">
        <f t="shared" si="19"/>
        <v/>
      </c>
    </row>
    <row r="79" spans="1:14" ht="13.5" x14ac:dyDescent="0.2">
      <c r="A79" s="338" t="str">
        <f>'Паспорт-2'!A63</f>
        <v/>
      </c>
      <c r="B79" s="797">
        <f>'Паспорт-2'!B63</f>
        <v>0</v>
      </c>
      <c r="C79" s="797"/>
      <c r="D79" s="798"/>
      <c r="E79" s="286">
        <f t="shared" ref="E79:M79" si="21">SUM(E80:E84)</f>
        <v>0</v>
      </c>
      <c r="F79" s="285">
        <f t="shared" si="21"/>
        <v>0</v>
      </c>
      <c r="G79" s="284">
        <f t="shared" si="21"/>
        <v>0</v>
      </c>
      <c r="H79" s="286">
        <f t="shared" si="21"/>
        <v>0</v>
      </c>
      <c r="I79" s="285">
        <f t="shared" si="21"/>
        <v>0</v>
      </c>
      <c r="J79" s="284">
        <f t="shared" si="21"/>
        <v>0</v>
      </c>
      <c r="K79" s="340">
        <f t="shared" si="21"/>
        <v>0</v>
      </c>
      <c r="L79" s="285">
        <f t="shared" si="21"/>
        <v>0</v>
      </c>
      <c r="M79" s="284">
        <f t="shared" si="21"/>
        <v>0</v>
      </c>
      <c r="N79" s="256" t="str">
        <f t="shared" si="19"/>
        <v/>
      </c>
    </row>
    <row r="80" spans="1:14" x14ac:dyDescent="0.2">
      <c r="A80" s="347" t="str">
        <f>'Паспорт-2'!A64</f>
        <v/>
      </c>
      <c r="B80" s="801">
        <f>'Паспорт-2'!B64</f>
        <v>0</v>
      </c>
      <c r="C80" s="801"/>
      <c r="D80" s="802"/>
      <c r="E80" s="405">
        <f>'Паспорт-2'!C64</f>
        <v>0</v>
      </c>
      <c r="F80" s="406">
        <f>'Паспорт-2'!D64</f>
        <v>0</v>
      </c>
      <c r="G80" s="312">
        <f>SUM(E80:F80)</f>
        <v>0</v>
      </c>
      <c r="H80" s="313"/>
      <c r="I80" s="283"/>
      <c r="J80" s="312">
        <f>SUM(H80:I80)</f>
        <v>0</v>
      </c>
      <c r="K80" s="397">
        <f t="shared" ref="K80:L84" si="22">H80-E80</f>
        <v>0</v>
      </c>
      <c r="L80" s="398">
        <f t="shared" si="22"/>
        <v>0</v>
      </c>
      <c r="M80" s="383">
        <f>SUM(K80:L80)</f>
        <v>0</v>
      </c>
      <c r="N80" s="256" t="str">
        <f t="shared" si="19"/>
        <v/>
      </c>
    </row>
    <row r="81" spans="1:14" x14ac:dyDescent="0.2">
      <c r="A81" s="348" t="str">
        <f>'Паспорт-2'!A65</f>
        <v/>
      </c>
      <c r="B81" s="803">
        <f>'Паспорт-2'!B65</f>
        <v>0</v>
      </c>
      <c r="C81" s="803"/>
      <c r="D81" s="804"/>
      <c r="E81" s="407">
        <f>'Паспорт-2'!C65</f>
        <v>0</v>
      </c>
      <c r="F81" s="408">
        <f>'Паспорт-2'!D65</f>
        <v>0</v>
      </c>
      <c r="G81" s="310">
        <f>SUM(E81:F81)</f>
        <v>0</v>
      </c>
      <c r="H81" s="311"/>
      <c r="I81" s="278"/>
      <c r="J81" s="310">
        <f>SUM(H81:I81)</f>
        <v>0</v>
      </c>
      <c r="K81" s="397">
        <f t="shared" si="22"/>
        <v>0</v>
      </c>
      <c r="L81" s="398">
        <f t="shared" si="22"/>
        <v>0</v>
      </c>
      <c r="M81" s="383">
        <f>SUM(K81:L81)</f>
        <v>0</v>
      </c>
      <c r="N81" s="256" t="str">
        <f t="shared" si="19"/>
        <v/>
      </c>
    </row>
    <row r="82" spans="1:14" x14ac:dyDescent="0.2">
      <c r="A82" s="348" t="str">
        <f>'Паспорт-2'!A66</f>
        <v/>
      </c>
      <c r="B82" s="803">
        <f>'Паспорт-2'!B66</f>
        <v>0</v>
      </c>
      <c r="C82" s="803"/>
      <c r="D82" s="804"/>
      <c r="E82" s="407">
        <f>'Паспорт-2'!C66</f>
        <v>0</v>
      </c>
      <c r="F82" s="408">
        <f>'Паспорт-2'!D66</f>
        <v>0</v>
      </c>
      <c r="G82" s="310">
        <f>SUM(E82:F82)</f>
        <v>0</v>
      </c>
      <c r="H82" s="311"/>
      <c r="I82" s="278"/>
      <c r="J82" s="310">
        <f>SUM(H82:I82)</f>
        <v>0</v>
      </c>
      <c r="K82" s="397">
        <f t="shared" si="22"/>
        <v>0</v>
      </c>
      <c r="L82" s="398">
        <f t="shared" si="22"/>
        <v>0</v>
      </c>
      <c r="M82" s="383">
        <f>SUM(K82:L82)</f>
        <v>0</v>
      </c>
      <c r="N82" s="256" t="str">
        <f t="shared" si="19"/>
        <v/>
      </c>
    </row>
    <row r="83" spans="1:14" x14ac:dyDescent="0.2">
      <c r="A83" s="348" t="str">
        <f>'Паспорт-2'!A67</f>
        <v/>
      </c>
      <c r="B83" s="803">
        <f>'Паспорт-2'!B67</f>
        <v>0</v>
      </c>
      <c r="C83" s="803"/>
      <c r="D83" s="804"/>
      <c r="E83" s="407">
        <f>'Паспорт-2'!C67</f>
        <v>0</v>
      </c>
      <c r="F83" s="408">
        <f>'Паспорт-2'!D67</f>
        <v>0</v>
      </c>
      <c r="G83" s="310">
        <f>SUM(E83:F83)</f>
        <v>0</v>
      </c>
      <c r="H83" s="311"/>
      <c r="I83" s="278"/>
      <c r="J83" s="310">
        <f>SUM(H83:I83)</f>
        <v>0</v>
      </c>
      <c r="K83" s="397">
        <f t="shared" si="22"/>
        <v>0</v>
      </c>
      <c r="L83" s="398">
        <f t="shared" si="22"/>
        <v>0</v>
      </c>
      <c r="M83" s="383">
        <f>SUM(K83:L83)</f>
        <v>0</v>
      </c>
      <c r="N83" s="256" t="str">
        <f t="shared" si="19"/>
        <v/>
      </c>
    </row>
    <row r="84" spans="1:14" x14ac:dyDescent="0.2">
      <c r="A84" s="388" t="str">
        <f>'Паспорт-2'!A68</f>
        <v/>
      </c>
      <c r="B84" s="799">
        <f>'Паспорт-2'!B68</f>
        <v>0</v>
      </c>
      <c r="C84" s="799"/>
      <c r="D84" s="800"/>
      <c r="E84" s="407">
        <f>'Паспорт-2'!C68</f>
        <v>0</v>
      </c>
      <c r="F84" s="408">
        <f>'Паспорт-2'!D68</f>
        <v>0</v>
      </c>
      <c r="G84" s="310">
        <f>SUM(E84:F84)</f>
        <v>0</v>
      </c>
      <c r="H84" s="311"/>
      <c r="I84" s="278"/>
      <c r="J84" s="310">
        <f>SUM(H84:I84)</f>
        <v>0</v>
      </c>
      <c r="K84" s="397">
        <f t="shared" si="22"/>
        <v>0</v>
      </c>
      <c r="L84" s="398">
        <f t="shared" si="22"/>
        <v>0</v>
      </c>
      <c r="M84" s="383">
        <f>SUM(K84:L84)</f>
        <v>0</v>
      </c>
      <c r="N84" s="256" t="str">
        <f t="shared" si="19"/>
        <v/>
      </c>
    </row>
    <row r="85" spans="1:14" ht="13.5" x14ac:dyDescent="0.2">
      <c r="A85" s="338" t="str">
        <f>'Паспорт-2'!A69</f>
        <v/>
      </c>
      <c r="B85" s="797">
        <f>'Паспорт-2'!B69</f>
        <v>0</v>
      </c>
      <c r="C85" s="797"/>
      <c r="D85" s="798"/>
      <c r="E85" s="286">
        <f t="shared" ref="E85:M85" si="23">SUM(E86:E90)</f>
        <v>0</v>
      </c>
      <c r="F85" s="285">
        <f t="shared" si="23"/>
        <v>0</v>
      </c>
      <c r="G85" s="284">
        <f t="shared" si="23"/>
        <v>0</v>
      </c>
      <c r="H85" s="286">
        <f t="shared" si="23"/>
        <v>0</v>
      </c>
      <c r="I85" s="285">
        <f t="shared" si="23"/>
        <v>0</v>
      </c>
      <c r="J85" s="284">
        <f t="shared" si="23"/>
        <v>0</v>
      </c>
      <c r="K85" s="340">
        <f t="shared" si="23"/>
        <v>0</v>
      </c>
      <c r="L85" s="285">
        <f t="shared" si="23"/>
        <v>0</v>
      </c>
      <c r="M85" s="284">
        <f t="shared" si="23"/>
        <v>0</v>
      </c>
      <c r="N85" s="256" t="str">
        <f t="shared" si="19"/>
        <v/>
      </c>
    </row>
    <row r="86" spans="1:14" x14ac:dyDescent="0.2">
      <c r="A86" s="347" t="str">
        <f>'Паспорт-2'!A70</f>
        <v/>
      </c>
      <c r="B86" s="801">
        <f>'Паспорт-2'!B70</f>
        <v>0</v>
      </c>
      <c r="C86" s="801"/>
      <c r="D86" s="802"/>
      <c r="E86" s="405">
        <f>'Паспорт-2'!C70</f>
        <v>0</v>
      </c>
      <c r="F86" s="406">
        <f>'Паспорт-2'!D70</f>
        <v>0</v>
      </c>
      <c r="G86" s="312">
        <f>SUM(E86:F86)</f>
        <v>0</v>
      </c>
      <c r="H86" s="313"/>
      <c r="I86" s="283"/>
      <c r="J86" s="312">
        <f>SUM(H86:I86)</f>
        <v>0</v>
      </c>
      <c r="K86" s="397">
        <f t="shared" ref="K86:L90" si="24">H86-E86</f>
        <v>0</v>
      </c>
      <c r="L86" s="398">
        <f t="shared" si="24"/>
        <v>0</v>
      </c>
      <c r="M86" s="383">
        <f>SUM(K86:L86)</f>
        <v>0</v>
      </c>
      <c r="N86" s="256" t="str">
        <f t="shared" si="19"/>
        <v/>
      </c>
    </row>
    <row r="87" spans="1:14" x14ac:dyDescent="0.2">
      <c r="A87" s="348" t="str">
        <f>'Паспорт-2'!A71</f>
        <v/>
      </c>
      <c r="B87" s="803">
        <f>'Паспорт-2'!B71</f>
        <v>0</v>
      </c>
      <c r="C87" s="803"/>
      <c r="D87" s="804"/>
      <c r="E87" s="407">
        <f>'Паспорт-2'!C71</f>
        <v>0</v>
      </c>
      <c r="F87" s="408">
        <f>'Паспорт-2'!D71</f>
        <v>0</v>
      </c>
      <c r="G87" s="310">
        <f>SUM(E87:F87)</f>
        <v>0</v>
      </c>
      <c r="H87" s="311"/>
      <c r="I87" s="278"/>
      <c r="J87" s="310">
        <f>SUM(H87:I87)</f>
        <v>0</v>
      </c>
      <c r="K87" s="397">
        <f t="shared" si="24"/>
        <v>0</v>
      </c>
      <c r="L87" s="398">
        <f t="shared" si="24"/>
        <v>0</v>
      </c>
      <c r="M87" s="383">
        <f>SUM(K87:L87)</f>
        <v>0</v>
      </c>
      <c r="N87" s="256" t="str">
        <f t="shared" si="19"/>
        <v/>
      </c>
    </row>
    <row r="88" spans="1:14" x14ac:dyDescent="0.2">
      <c r="A88" s="348" t="str">
        <f>'Паспорт-2'!A72</f>
        <v/>
      </c>
      <c r="B88" s="803">
        <f>'Паспорт-2'!B72</f>
        <v>0</v>
      </c>
      <c r="C88" s="803"/>
      <c r="D88" s="804"/>
      <c r="E88" s="407">
        <f>'Паспорт-2'!C72</f>
        <v>0</v>
      </c>
      <c r="F88" s="408">
        <f>'Паспорт-2'!D72</f>
        <v>0</v>
      </c>
      <c r="G88" s="310">
        <f>SUM(E88:F88)</f>
        <v>0</v>
      </c>
      <c r="H88" s="311"/>
      <c r="I88" s="278"/>
      <c r="J88" s="310">
        <f>SUM(H88:I88)</f>
        <v>0</v>
      </c>
      <c r="K88" s="397">
        <f t="shared" si="24"/>
        <v>0</v>
      </c>
      <c r="L88" s="398">
        <f t="shared" si="24"/>
        <v>0</v>
      </c>
      <c r="M88" s="383">
        <f>SUM(K88:L88)</f>
        <v>0</v>
      </c>
      <c r="N88" s="256" t="str">
        <f t="shared" si="19"/>
        <v/>
      </c>
    </row>
    <row r="89" spans="1:14" x14ac:dyDescent="0.2">
      <c r="A89" s="348" t="str">
        <f>'Паспорт-2'!A73</f>
        <v/>
      </c>
      <c r="B89" s="803">
        <f>'Паспорт-2'!B73</f>
        <v>0</v>
      </c>
      <c r="C89" s="803"/>
      <c r="D89" s="804"/>
      <c r="E89" s="407">
        <f>'Паспорт-2'!C73</f>
        <v>0</v>
      </c>
      <c r="F89" s="408">
        <f>'Паспорт-2'!D73</f>
        <v>0</v>
      </c>
      <c r="G89" s="310">
        <f>SUM(E89:F89)</f>
        <v>0</v>
      </c>
      <c r="H89" s="311"/>
      <c r="I89" s="278"/>
      <c r="J89" s="310">
        <f>SUM(H89:I89)</f>
        <v>0</v>
      </c>
      <c r="K89" s="397">
        <f t="shared" si="24"/>
        <v>0</v>
      </c>
      <c r="L89" s="398">
        <f t="shared" si="24"/>
        <v>0</v>
      </c>
      <c r="M89" s="383">
        <f>SUM(K89:L89)</f>
        <v>0</v>
      </c>
      <c r="N89" s="256" t="str">
        <f t="shared" si="19"/>
        <v/>
      </c>
    </row>
    <row r="90" spans="1:14" x14ac:dyDescent="0.2">
      <c r="A90" s="388" t="str">
        <f>'Паспорт-2'!A74</f>
        <v/>
      </c>
      <c r="B90" s="799">
        <f>'Паспорт-2'!B74</f>
        <v>0</v>
      </c>
      <c r="C90" s="799"/>
      <c r="D90" s="800"/>
      <c r="E90" s="407">
        <f>'Паспорт-2'!C74</f>
        <v>0</v>
      </c>
      <c r="F90" s="408">
        <f>'Паспорт-2'!D74</f>
        <v>0</v>
      </c>
      <c r="G90" s="310">
        <f>SUM(E90:F90)</f>
        <v>0</v>
      </c>
      <c r="H90" s="311"/>
      <c r="I90" s="278"/>
      <c r="J90" s="310">
        <f>SUM(H90:I90)</f>
        <v>0</v>
      </c>
      <c r="K90" s="397">
        <f t="shared" si="24"/>
        <v>0</v>
      </c>
      <c r="L90" s="398">
        <f t="shared" si="24"/>
        <v>0</v>
      </c>
      <c r="M90" s="383">
        <f>SUM(K90:L90)</f>
        <v>0</v>
      </c>
      <c r="N90" s="256" t="str">
        <f t="shared" si="19"/>
        <v/>
      </c>
    </row>
    <row r="91" spans="1:14" ht="13.5" x14ac:dyDescent="0.2">
      <c r="A91" s="338" t="str">
        <f>'Паспорт-2'!A75</f>
        <v/>
      </c>
      <c r="B91" s="797">
        <f>'Паспорт-2'!B75</f>
        <v>0</v>
      </c>
      <c r="C91" s="797"/>
      <c r="D91" s="798"/>
      <c r="E91" s="286">
        <f t="shared" ref="E91:M91" si="25">SUM(E92:E96)</f>
        <v>0</v>
      </c>
      <c r="F91" s="285">
        <f t="shared" si="25"/>
        <v>0</v>
      </c>
      <c r="G91" s="284">
        <f t="shared" si="25"/>
        <v>0</v>
      </c>
      <c r="H91" s="286">
        <f t="shared" si="25"/>
        <v>0</v>
      </c>
      <c r="I91" s="285">
        <f t="shared" si="25"/>
        <v>0</v>
      </c>
      <c r="J91" s="284">
        <f t="shared" si="25"/>
        <v>0</v>
      </c>
      <c r="K91" s="340">
        <f t="shared" si="25"/>
        <v>0</v>
      </c>
      <c r="L91" s="285">
        <f t="shared" si="25"/>
        <v>0</v>
      </c>
      <c r="M91" s="284">
        <f t="shared" si="25"/>
        <v>0</v>
      </c>
      <c r="N91" s="256" t="str">
        <f t="shared" si="19"/>
        <v/>
      </c>
    </row>
    <row r="92" spans="1:14" x14ac:dyDescent="0.2">
      <c r="A92" s="347" t="str">
        <f>'Паспорт-2'!A76</f>
        <v/>
      </c>
      <c r="B92" s="801">
        <f>'Паспорт-2'!B76</f>
        <v>0</v>
      </c>
      <c r="C92" s="801"/>
      <c r="D92" s="802"/>
      <c r="E92" s="405">
        <f>'Паспорт-2'!C76</f>
        <v>0</v>
      </c>
      <c r="F92" s="406">
        <f>'Паспорт-2'!D76</f>
        <v>0</v>
      </c>
      <c r="G92" s="312">
        <f>SUM(E92:F92)</f>
        <v>0</v>
      </c>
      <c r="H92" s="313"/>
      <c r="I92" s="283"/>
      <c r="J92" s="312">
        <f>SUM(H92:I92)</f>
        <v>0</v>
      </c>
      <c r="K92" s="397">
        <f t="shared" ref="K92:L96" si="26">H92-E92</f>
        <v>0</v>
      </c>
      <c r="L92" s="398">
        <f t="shared" si="26"/>
        <v>0</v>
      </c>
      <c r="M92" s="383">
        <f>SUM(K92:L92)</f>
        <v>0</v>
      </c>
      <c r="N92" s="256" t="str">
        <f t="shared" si="19"/>
        <v/>
      </c>
    </row>
    <row r="93" spans="1:14" x14ac:dyDescent="0.2">
      <c r="A93" s="348" t="str">
        <f>'Паспорт-2'!A77</f>
        <v/>
      </c>
      <c r="B93" s="803">
        <f>'Паспорт-2'!B77</f>
        <v>0</v>
      </c>
      <c r="C93" s="803"/>
      <c r="D93" s="804"/>
      <c r="E93" s="407">
        <f>'Паспорт-2'!C77</f>
        <v>0</v>
      </c>
      <c r="F93" s="408">
        <f>'Паспорт-2'!D77</f>
        <v>0</v>
      </c>
      <c r="G93" s="310">
        <f>SUM(E93:F93)</f>
        <v>0</v>
      </c>
      <c r="H93" s="311"/>
      <c r="I93" s="278"/>
      <c r="J93" s="310">
        <f>SUM(H93:I93)</f>
        <v>0</v>
      </c>
      <c r="K93" s="397">
        <f t="shared" si="26"/>
        <v>0</v>
      </c>
      <c r="L93" s="398">
        <f t="shared" si="26"/>
        <v>0</v>
      </c>
      <c r="M93" s="383">
        <f>SUM(K93:L93)</f>
        <v>0</v>
      </c>
      <c r="N93" s="256" t="str">
        <f t="shared" si="19"/>
        <v/>
      </c>
    </row>
    <row r="94" spans="1:14" x14ac:dyDescent="0.2">
      <c r="A94" s="348" t="str">
        <f>'Паспорт-2'!A78</f>
        <v/>
      </c>
      <c r="B94" s="803">
        <f>'Паспорт-2'!B78</f>
        <v>0</v>
      </c>
      <c r="C94" s="803"/>
      <c r="D94" s="804"/>
      <c r="E94" s="407">
        <f>'Паспорт-2'!C78</f>
        <v>0</v>
      </c>
      <c r="F94" s="408">
        <f>'Паспорт-2'!D78</f>
        <v>0</v>
      </c>
      <c r="G94" s="310">
        <f>SUM(E94:F94)</f>
        <v>0</v>
      </c>
      <c r="H94" s="311"/>
      <c r="I94" s="278"/>
      <c r="J94" s="310">
        <f>SUM(H94:I94)</f>
        <v>0</v>
      </c>
      <c r="K94" s="397">
        <f t="shared" si="26"/>
        <v>0</v>
      </c>
      <c r="L94" s="398">
        <f t="shared" si="26"/>
        <v>0</v>
      </c>
      <c r="M94" s="383">
        <f>SUM(K94:L94)</f>
        <v>0</v>
      </c>
      <c r="N94" s="256" t="str">
        <f t="shared" si="19"/>
        <v/>
      </c>
    </row>
    <row r="95" spans="1:14" x14ac:dyDescent="0.2">
      <c r="A95" s="348" t="str">
        <f>'Паспорт-2'!A79</f>
        <v/>
      </c>
      <c r="B95" s="803">
        <f>'Паспорт-2'!B79</f>
        <v>0</v>
      </c>
      <c r="C95" s="803"/>
      <c r="D95" s="804"/>
      <c r="E95" s="407">
        <f>'Паспорт-2'!C79</f>
        <v>0</v>
      </c>
      <c r="F95" s="408">
        <f>'Паспорт-2'!D79</f>
        <v>0</v>
      </c>
      <c r="G95" s="310">
        <f>SUM(E95:F95)</f>
        <v>0</v>
      </c>
      <c r="H95" s="311"/>
      <c r="I95" s="278"/>
      <c r="J95" s="310">
        <f>SUM(H95:I95)</f>
        <v>0</v>
      </c>
      <c r="K95" s="397">
        <f t="shared" si="26"/>
        <v>0</v>
      </c>
      <c r="L95" s="398">
        <f t="shared" si="26"/>
        <v>0</v>
      </c>
      <c r="M95" s="383">
        <f>SUM(K95:L95)</f>
        <v>0</v>
      </c>
      <c r="N95" s="256" t="str">
        <f t="shared" si="19"/>
        <v/>
      </c>
    </row>
    <row r="96" spans="1:14" x14ac:dyDescent="0.2">
      <c r="A96" s="388" t="str">
        <f>'Паспорт-2'!A80</f>
        <v/>
      </c>
      <c r="B96" s="799">
        <f>'Паспорт-2'!B80</f>
        <v>0</v>
      </c>
      <c r="C96" s="799"/>
      <c r="D96" s="800"/>
      <c r="E96" s="407">
        <f>'Паспорт-2'!C80</f>
        <v>0</v>
      </c>
      <c r="F96" s="408">
        <f>'Паспорт-2'!D80</f>
        <v>0</v>
      </c>
      <c r="G96" s="310">
        <f>SUM(E96:F96)</f>
        <v>0</v>
      </c>
      <c r="H96" s="311"/>
      <c r="I96" s="278"/>
      <c r="J96" s="310">
        <f>SUM(H96:I96)</f>
        <v>0</v>
      </c>
      <c r="K96" s="397">
        <f t="shared" si="26"/>
        <v>0</v>
      </c>
      <c r="L96" s="398">
        <f t="shared" si="26"/>
        <v>0</v>
      </c>
      <c r="M96" s="383">
        <f>SUM(K96:L96)</f>
        <v>0</v>
      </c>
      <c r="N96" s="256" t="str">
        <f t="shared" si="19"/>
        <v/>
      </c>
    </row>
    <row r="97" spans="1:14" ht="13.5" x14ac:dyDescent="0.2">
      <c r="A97" s="338" t="str">
        <f>'Паспорт-2'!A81</f>
        <v/>
      </c>
      <c r="B97" s="797">
        <f>'Паспорт-2'!B81</f>
        <v>0</v>
      </c>
      <c r="C97" s="797"/>
      <c r="D97" s="798"/>
      <c r="E97" s="286">
        <f t="shared" ref="E97:M97" si="27">SUM(E98:E102)</f>
        <v>0</v>
      </c>
      <c r="F97" s="285">
        <f t="shared" si="27"/>
        <v>0</v>
      </c>
      <c r="G97" s="284">
        <f t="shared" si="27"/>
        <v>0</v>
      </c>
      <c r="H97" s="286">
        <f t="shared" si="27"/>
        <v>0</v>
      </c>
      <c r="I97" s="285">
        <f t="shared" si="27"/>
        <v>0</v>
      </c>
      <c r="J97" s="284">
        <f t="shared" si="27"/>
        <v>0</v>
      </c>
      <c r="K97" s="340">
        <f t="shared" si="27"/>
        <v>0</v>
      </c>
      <c r="L97" s="285">
        <f t="shared" si="27"/>
        <v>0</v>
      </c>
      <c r="M97" s="284">
        <f t="shared" si="27"/>
        <v>0</v>
      </c>
      <c r="N97" s="256" t="str">
        <f t="shared" si="19"/>
        <v/>
      </c>
    </row>
    <row r="98" spans="1:14" x14ac:dyDescent="0.2">
      <c r="A98" s="347" t="str">
        <f>'Паспорт-2'!A82</f>
        <v/>
      </c>
      <c r="B98" s="801">
        <f>'Паспорт-2'!B82</f>
        <v>0</v>
      </c>
      <c r="C98" s="801"/>
      <c r="D98" s="802"/>
      <c r="E98" s="405">
        <f>'Паспорт-2'!C82</f>
        <v>0</v>
      </c>
      <c r="F98" s="406">
        <f>'Паспорт-2'!D82</f>
        <v>0</v>
      </c>
      <c r="G98" s="312">
        <f>SUM(E98:F98)</f>
        <v>0</v>
      </c>
      <c r="H98" s="313"/>
      <c r="I98" s="283"/>
      <c r="J98" s="312">
        <f>SUM(H98:I98)</f>
        <v>0</v>
      </c>
      <c r="K98" s="397">
        <f t="shared" ref="K98:L102" si="28">H98-E98</f>
        <v>0</v>
      </c>
      <c r="L98" s="398">
        <f t="shared" si="28"/>
        <v>0</v>
      </c>
      <c r="M98" s="383">
        <f>SUM(K98:L98)</f>
        <v>0</v>
      </c>
      <c r="N98" s="256" t="str">
        <f t="shared" si="19"/>
        <v/>
      </c>
    </row>
    <row r="99" spans="1:14" x14ac:dyDescent="0.2">
      <c r="A99" s="348" t="str">
        <f>'Паспорт-2'!A83</f>
        <v/>
      </c>
      <c r="B99" s="803">
        <f>'Паспорт-2'!B83</f>
        <v>0</v>
      </c>
      <c r="C99" s="803"/>
      <c r="D99" s="804"/>
      <c r="E99" s="407">
        <f>'Паспорт-2'!C83</f>
        <v>0</v>
      </c>
      <c r="F99" s="408">
        <f>'Паспорт-2'!D83</f>
        <v>0</v>
      </c>
      <c r="G99" s="310">
        <f>SUM(E99:F99)</f>
        <v>0</v>
      </c>
      <c r="H99" s="311"/>
      <c r="I99" s="278"/>
      <c r="J99" s="310">
        <f>SUM(H99:I99)</f>
        <v>0</v>
      </c>
      <c r="K99" s="397">
        <f t="shared" si="28"/>
        <v>0</v>
      </c>
      <c r="L99" s="398">
        <f t="shared" si="28"/>
        <v>0</v>
      </c>
      <c r="M99" s="383">
        <f>SUM(K99:L99)</f>
        <v>0</v>
      </c>
      <c r="N99" s="256" t="str">
        <f t="shared" si="19"/>
        <v/>
      </c>
    </row>
    <row r="100" spans="1:14" x14ac:dyDescent="0.2">
      <c r="A100" s="348" t="str">
        <f>'Паспорт-2'!A84</f>
        <v/>
      </c>
      <c r="B100" s="803">
        <f>'Паспорт-2'!B84</f>
        <v>0</v>
      </c>
      <c r="C100" s="803"/>
      <c r="D100" s="804"/>
      <c r="E100" s="407">
        <f>'Паспорт-2'!C84</f>
        <v>0</v>
      </c>
      <c r="F100" s="408">
        <f>'Паспорт-2'!D84</f>
        <v>0</v>
      </c>
      <c r="G100" s="310">
        <f>SUM(E100:F100)</f>
        <v>0</v>
      </c>
      <c r="H100" s="311"/>
      <c r="I100" s="278"/>
      <c r="J100" s="310">
        <f>SUM(H100:I100)</f>
        <v>0</v>
      </c>
      <c r="K100" s="397">
        <f t="shared" si="28"/>
        <v>0</v>
      </c>
      <c r="L100" s="398">
        <f t="shared" si="28"/>
        <v>0</v>
      </c>
      <c r="M100" s="383">
        <f>SUM(K100:L100)</f>
        <v>0</v>
      </c>
      <c r="N100" s="256" t="str">
        <f t="shared" si="19"/>
        <v/>
      </c>
    </row>
    <row r="101" spans="1:14" x14ac:dyDescent="0.2">
      <c r="A101" s="348" t="str">
        <f>'Паспорт-2'!A85</f>
        <v/>
      </c>
      <c r="B101" s="803">
        <f>'Паспорт-2'!B85</f>
        <v>0</v>
      </c>
      <c r="C101" s="803"/>
      <c r="D101" s="804"/>
      <c r="E101" s="407">
        <f>'Паспорт-2'!C85</f>
        <v>0</v>
      </c>
      <c r="F101" s="408">
        <f>'Паспорт-2'!D85</f>
        <v>0</v>
      </c>
      <c r="G101" s="310">
        <f>SUM(E101:F101)</f>
        <v>0</v>
      </c>
      <c r="H101" s="311"/>
      <c r="I101" s="278"/>
      <c r="J101" s="310">
        <f>SUM(H101:I101)</f>
        <v>0</v>
      </c>
      <c r="K101" s="397">
        <f t="shared" si="28"/>
        <v>0</v>
      </c>
      <c r="L101" s="398">
        <f t="shared" si="28"/>
        <v>0</v>
      </c>
      <c r="M101" s="383">
        <f>SUM(K101:L101)</f>
        <v>0</v>
      </c>
      <c r="N101" s="256" t="str">
        <f t="shared" si="19"/>
        <v/>
      </c>
    </row>
    <row r="102" spans="1:14" x14ac:dyDescent="0.2">
      <c r="A102" s="388" t="str">
        <f>'Паспорт-2'!A86</f>
        <v/>
      </c>
      <c r="B102" s="799">
        <f>'Паспорт-2'!B86</f>
        <v>0</v>
      </c>
      <c r="C102" s="799"/>
      <c r="D102" s="800"/>
      <c r="E102" s="407">
        <f>'Паспорт-2'!C86</f>
        <v>0</v>
      </c>
      <c r="F102" s="408">
        <f>'Паспорт-2'!D86</f>
        <v>0</v>
      </c>
      <c r="G102" s="310">
        <f>SUM(E102:F102)</f>
        <v>0</v>
      </c>
      <c r="H102" s="311"/>
      <c r="I102" s="278"/>
      <c r="J102" s="310">
        <f>SUM(H102:I102)</f>
        <v>0</v>
      </c>
      <c r="K102" s="397">
        <f t="shared" si="28"/>
        <v>0</v>
      </c>
      <c r="L102" s="398">
        <f t="shared" si="28"/>
        <v>0</v>
      </c>
      <c r="M102" s="383">
        <f>SUM(K102:L102)</f>
        <v>0</v>
      </c>
      <c r="N102" s="256" t="str">
        <f t="shared" si="19"/>
        <v/>
      </c>
    </row>
    <row r="103" spans="1:14" ht="13.5" x14ac:dyDescent="0.2">
      <c r="A103" s="338" t="e">
        <f>'Паспорт-2'!A87</f>
        <v>#REF!</v>
      </c>
      <c r="B103" s="797" t="e">
        <f>'Паспорт-2'!B87</f>
        <v>#REF!</v>
      </c>
      <c r="C103" s="797"/>
      <c r="D103" s="798"/>
      <c r="E103" s="286">
        <f t="shared" ref="E103:M103" si="29">SUM(E104:E108)</f>
        <v>0</v>
      </c>
      <c r="F103" s="285">
        <f t="shared" si="29"/>
        <v>0</v>
      </c>
      <c r="G103" s="284">
        <f t="shared" si="29"/>
        <v>0</v>
      </c>
      <c r="H103" s="286">
        <f t="shared" si="29"/>
        <v>0</v>
      </c>
      <c r="I103" s="285">
        <f t="shared" si="29"/>
        <v>0</v>
      </c>
      <c r="J103" s="284">
        <f t="shared" si="29"/>
        <v>0</v>
      </c>
      <c r="K103" s="340">
        <f t="shared" si="29"/>
        <v>0</v>
      </c>
      <c r="L103" s="285">
        <f t="shared" si="29"/>
        <v>0</v>
      </c>
      <c r="M103" s="284">
        <f t="shared" si="29"/>
        <v>0</v>
      </c>
      <c r="N103" s="256" t="str">
        <f t="shared" si="19"/>
        <v/>
      </c>
    </row>
    <row r="104" spans="1:14" x14ac:dyDescent="0.2">
      <c r="A104" s="347" t="e">
        <f>'Паспорт-2'!A88</f>
        <v>#REF!</v>
      </c>
      <c r="B104" s="801" t="e">
        <f>'Паспорт-2'!B88</f>
        <v>#REF!</v>
      </c>
      <c r="C104" s="801"/>
      <c r="D104" s="802"/>
      <c r="E104" s="405">
        <f>'Паспорт-2'!C88</f>
        <v>0</v>
      </c>
      <c r="F104" s="406">
        <f>'Паспорт-2'!D88</f>
        <v>0</v>
      </c>
      <c r="G104" s="312">
        <f>SUM(E104:F104)</f>
        <v>0</v>
      </c>
      <c r="H104" s="313"/>
      <c r="I104" s="283"/>
      <c r="J104" s="312">
        <f>SUM(H104:I104)</f>
        <v>0</v>
      </c>
      <c r="K104" s="397">
        <f t="shared" ref="K104:L108" si="30">H104-E104</f>
        <v>0</v>
      </c>
      <c r="L104" s="398">
        <f t="shared" si="30"/>
        <v>0</v>
      </c>
      <c r="M104" s="383">
        <f>SUM(K104:L104)</f>
        <v>0</v>
      </c>
      <c r="N104" s="256" t="str">
        <f t="shared" si="19"/>
        <v/>
      </c>
    </row>
    <row r="105" spans="1:14" x14ac:dyDescent="0.2">
      <c r="A105" s="348" t="e">
        <f>'Паспорт-2'!A89</f>
        <v>#REF!</v>
      </c>
      <c r="B105" s="803" t="e">
        <f>'Паспорт-2'!B89</f>
        <v>#REF!</v>
      </c>
      <c r="C105" s="803"/>
      <c r="D105" s="804"/>
      <c r="E105" s="407">
        <f>'Паспорт-2'!C89</f>
        <v>0</v>
      </c>
      <c r="F105" s="408">
        <f>'Паспорт-2'!D89</f>
        <v>0</v>
      </c>
      <c r="G105" s="310">
        <f>SUM(E105:F105)</f>
        <v>0</v>
      </c>
      <c r="H105" s="311"/>
      <c r="I105" s="278"/>
      <c r="J105" s="310">
        <f>SUM(H105:I105)</f>
        <v>0</v>
      </c>
      <c r="K105" s="397">
        <f t="shared" si="30"/>
        <v>0</v>
      </c>
      <c r="L105" s="398">
        <f t="shared" si="30"/>
        <v>0</v>
      </c>
      <c r="M105" s="383">
        <f>SUM(K105:L105)</f>
        <v>0</v>
      </c>
      <c r="N105" s="256" t="str">
        <f t="shared" si="19"/>
        <v/>
      </c>
    </row>
    <row r="106" spans="1:14" x14ac:dyDescent="0.2">
      <c r="A106" s="348" t="e">
        <f>'Паспорт-2'!A90</f>
        <v>#REF!</v>
      </c>
      <c r="B106" s="803" t="e">
        <f>'Паспорт-2'!B90</f>
        <v>#REF!</v>
      </c>
      <c r="C106" s="803"/>
      <c r="D106" s="804"/>
      <c r="E106" s="407">
        <f>'Паспорт-2'!C90</f>
        <v>0</v>
      </c>
      <c r="F106" s="408">
        <f>'Паспорт-2'!D90</f>
        <v>0</v>
      </c>
      <c r="G106" s="310">
        <f>SUM(E106:F106)</f>
        <v>0</v>
      </c>
      <c r="H106" s="311"/>
      <c r="I106" s="278"/>
      <c r="J106" s="310">
        <f>SUM(H106:I106)</f>
        <v>0</v>
      </c>
      <c r="K106" s="397">
        <f t="shared" si="30"/>
        <v>0</v>
      </c>
      <c r="L106" s="398">
        <f t="shared" si="30"/>
        <v>0</v>
      </c>
      <c r="M106" s="383">
        <f>SUM(K106:L106)</f>
        <v>0</v>
      </c>
      <c r="N106" s="256" t="str">
        <f t="shared" si="19"/>
        <v/>
      </c>
    </row>
    <row r="107" spans="1:14" x14ac:dyDescent="0.2">
      <c r="A107" s="348" t="e">
        <f>'Паспорт-2'!A91</f>
        <v>#REF!</v>
      </c>
      <c r="B107" s="803" t="e">
        <f>'Паспорт-2'!B91</f>
        <v>#REF!</v>
      </c>
      <c r="C107" s="803"/>
      <c r="D107" s="804"/>
      <c r="E107" s="407">
        <f>'Паспорт-2'!C91</f>
        <v>0</v>
      </c>
      <c r="F107" s="408">
        <f>'Паспорт-2'!D91</f>
        <v>0</v>
      </c>
      <c r="G107" s="310">
        <f>SUM(E107:F107)</f>
        <v>0</v>
      </c>
      <c r="H107" s="311"/>
      <c r="I107" s="278"/>
      <c r="J107" s="310">
        <f>SUM(H107:I107)</f>
        <v>0</v>
      </c>
      <c r="K107" s="397">
        <f t="shared" si="30"/>
        <v>0</v>
      </c>
      <c r="L107" s="398">
        <f t="shared" si="30"/>
        <v>0</v>
      </c>
      <c r="M107" s="383">
        <f>SUM(K107:L107)</f>
        <v>0</v>
      </c>
      <c r="N107" s="256" t="str">
        <f t="shared" si="19"/>
        <v/>
      </c>
    </row>
    <row r="108" spans="1:14" x14ac:dyDescent="0.2">
      <c r="A108" s="388" t="e">
        <f>'Паспорт-2'!A92</f>
        <v>#REF!</v>
      </c>
      <c r="B108" s="799" t="e">
        <f>'Паспорт-2'!B92</f>
        <v>#REF!</v>
      </c>
      <c r="C108" s="799"/>
      <c r="D108" s="800"/>
      <c r="E108" s="407">
        <f>'Паспорт-2'!C92</f>
        <v>0</v>
      </c>
      <c r="F108" s="408">
        <f>'Паспорт-2'!D92</f>
        <v>0</v>
      </c>
      <c r="G108" s="310">
        <f>SUM(E108:F108)</f>
        <v>0</v>
      </c>
      <c r="H108" s="311"/>
      <c r="I108" s="278"/>
      <c r="J108" s="310">
        <f>SUM(H108:I108)</f>
        <v>0</v>
      </c>
      <c r="K108" s="397">
        <f t="shared" si="30"/>
        <v>0</v>
      </c>
      <c r="L108" s="398">
        <f t="shared" si="30"/>
        <v>0</v>
      </c>
      <c r="M108" s="383">
        <f>SUM(K108:L108)</f>
        <v>0</v>
      </c>
      <c r="N108" s="256" t="str">
        <f t="shared" si="19"/>
        <v/>
      </c>
    </row>
    <row r="109" spans="1:14" ht="13.5" x14ac:dyDescent="0.2">
      <c r="A109" s="338" t="e">
        <f>'Паспорт-2'!A93</f>
        <v>#REF!</v>
      </c>
      <c r="B109" s="797" t="e">
        <f>'Паспорт-2'!B93</f>
        <v>#REF!</v>
      </c>
      <c r="C109" s="797"/>
      <c r="D109" s="798"/>
      <c r="E109" s="286">
        <f t="shared" ref="E109:M109" si="31">SUM(E110:E114)</f>
        <v>0</v>
      </c>
      <c r="F109" s="285">
        <f t="shared" si="31"/>
        <v>0</v>
      </c>
      <c r="G109" s="284">
        <f t="shared" si="31"/>
        <v>0</v>
      </c>
      <c r="H109" s="286">
        <f t="shared" si="31"/>
        <v>0</v>
      </c>
      <c r="I109" s="285">
        <f t="shared" si="31"/>
        <v>0</v>
      </c>
      <c r="J109" s="284">
        <f t="shared" si="31"/>
        <v>0</v>
      </c>
      <c r="K109" s="340">
        <f t="shared" si="31"/>
        <v>0</v>
      </c>
      <c r="L109" s="285">
        <f t="shared" si="31"/>
        <v>0</v>
      </c>
      <c r="M109" s="284">
        <f t="shared" si="31"/>
        <v>0</v>
      </c>
      <c r="N109" s="256" t="str">
        <f t="shared" si="19"/>
        <v/>
      </c>
    </row>
    <row r="110" spans="1:14" x14ac:dyDescent="0.2">
      <c r="A110" s="347" t="e">
        <f>'Паспорт-2'!A94</f>
        <v>#REF!</v>
      </c>
      <c r="B110" s="801" t="e">
        <f>'Паспорт-2'!B94</f>
        <v>#REF!</v>
      </c>
      <c r="C110" s="801"/>
      <c r="D110" s="802"/>
      <c r="E110" s="405">
        <f>'Паспорт-2'!C94</f>
        <v>0</v>
      </c>
      <c r="F110" s="406">
        <f>'Паспорт-2'!D94</f>
        <v>0</v>
      </c>
      <c r="G110" s="312">
        <f>SUM(E110:F110)</f>
        <v>0</v>
      </c>
      <c r="H110" s="313"/>
      <c r="I110" s="283"/>
      <c r="J110" s="312">
        <f>SUM(H110:I110)</f>
        <v>0</v>
      </c>
      <c r="K110" s="397">
        <f t="shared" ref="K110:L114" si="32">H110-E110</f>
        <v>0</v>
      </c>
      <c r="L110" s="398">
        <f t="shared" si="32"/>
        <v>0</v>
      </c>
      <c r="M110" s="383">
        <f>SUM(K110:L110)</f>
        <v>0</v>
      </c>
      <c r="N110" s="256" t="str">
        <f t="shared" si="19"/>
        <v/>
      </c>
    </row>
    <row r="111" spans="1:14" x14ac:dyDescent="0.2">
      <c r="A111" s="348" t="e">
        <f>'Паспорт-2'!A95</f>
        <v>#REF!</v>
      </c>
      <c r="B111" s="803" t="e">
        <f>'Паспорт-2'!B95</f>
        <v>#REF!</v>
      </c>
      <c r="C111" s="803"/>
      <c r="D111" s="804"/>
      <c r="E111" s="407">
        <f>'Паспорт-2'!C95</f>
        <v>0</v>
      </c>
      <c r="F111" s="408">
        <f>'Паспорт-2'!D95</f>
        <v>0</v>
      </c>
      <c r="G111" s="310">
        <f>SUM(E111:F111)</f>
        <v>0</v>
      </c>
      <c r="H111" s="311"/>
      <c r="I111" s="278"/>
      <c r="J111" s="310">
        <f>SUM(H111:I111)</f>
        <v>0</v>
      </c>
      <c r="K111" s="397">
        <f t="shared" si="32"/>
        <v>0</v>
      </c>
      <c r="L111" s="398">
        <f t="shared" si="32"/>
        <v>0</v>
      </c>
      <c r="M111" s="383">
        <f>SUM(K111:L111)</f>
        <v>0</v>
      </c>
      <c r="N111" s="256" t="str">
        <f t="shared" si="19"/>
        <v/>
      </c>
    </row>
    <row r="112" spans="1:14" x14ac:dyDescent="0.2">
      <c r="A112" s="348" t="e">
        <f>'Паспорт-2'!A96</f>
        <v>#REF!</v>
      </c>
      <c r="B112" s="803" t="e">
        <f>'Паспорт-2'!B96</f>
        <v>#REF!</v>
      </c>
      <c r="C112" s="803"/>
      <c r="D112" s="804"/>
      <c r="E112" s="407">
        <f>'Паспорт-2'!C96</f>
        <v>0</v>
      </c>
      <c r="F112" s="408">
        <f>'Паспорт-2'!D96</f>
        <v>0</v>
      </c>
      <c r="G112" s="310">
        <f>SUM(E112:F112)</f>
        <v>0</v>
      </c>
      <c r="H112" s="311"/>
      <c r="I112" s="278"/>
      <c r="J112" s="310">
        <f>SUM(H112:I112)</f>
        <v>0</v>
      </c>
      <c r="K112" s="397">
        <f t="shared" si="32"/>
        <v>0</v>
      </c>
      <c r="L112" s="398">
        <f t="shared" si="32"/>
        <v>0</v>
      </c>
      <c r="M112" s="383">
        <f>SUM(K112:L112)</f>
        <v>0</v>
      </c>
      <c r="N112" s="256" t="str">
        <f t="shared" si="19"/>
        <v/>
      </c>
    </row>
    <row r="113" spans="1:14" x14ac:dyDescent="0.2">
      <c r="A113" s="348" t="e">
        <f>'Паспорт-2'!A97</f>
        <v>#REF!</v>
      </c>
      <c r="B113" s="803" t="e">
        <f>'Паспорт-2'!B97</f>
        <v>#REF!</v>
      </c>
      <c r="C113" s="803"/>
      <c r="D113" s="804"/>
      <c r="E113" s="407">
        <f>'Паспорт-2'!C97</f>
        <v>0</v>
      </c>
      <c r="F113" s="408">
        <f>'Паспорт-2'!D97</f>
        <v>0</v>
      </c>
      <c r="G113" s="310">
        <f>SUM(E113:F113)</f>
        <v>0</v>
      </c>
      <c r="H113" s="311"/>
      <c r="I113" s="278"/>
      <c r="J113" s="310">
        <f>SUM(H113:I113)</f>
        <v>0</v>
      </c>
      <c r="K113" s="397">
        <f t="shared" si="32"/>
        <v>0</v>
      </c>
      <c r="L113" s="398">
        <f t="shared" si="32"/>
        <v>0</v>
      </c>
      <c r="M113" s="383">
        <f>SUM(K113:L113)</f>
        <v>0</v>
      </c>
      <c r="N113" s="256" t="str">
        <f t="shared" si="19"/>
        <v/>
      </c>
    </row>
    <row r="114" spans="1:14" x14ac:dyDescent="0.2">
      <c r="A114" s="388" t="e">
        <f>'Паспорт-2'!A98</f>
        <v>#REF!</v>
      </c>
      <c r="B114" s="799" t="e">
        <f>'Паспорт-2'!B98</f>
        <v>#REF!</v>
      </c>
      <c r="C114" s="799"/>
      <c r="D114" s="800"/>
      <c r="E114" s="407">
        <f>'Паспорт-2'!C98</f>
        <v>0</v>
      </c>
      <c r="F114" s="408">
        <f>'Паспорт-2'!D98</f>
        <v>0</v>
      </c>
      <c r="G114" s="310">
        <f>SUM(E114:F114)</f>
        <v>0</v>
      </c>
      <c r="H114" s="311"/>
      <c r="I114" s="278"/>
      <c r="J114" s="310">
        <f>SUM(H114:I114)</f>
        <v>0</v>
      </c>
      <c r="K114" s="397">
        <f t="shared" si="32"/>
        <v>0</v>
      </c>
      <c r="L114" s="398">
        <f t="shared" si="32"/>
        <v>0</v>
      </c>
      <c r="M114" s="383">
        <f>SUM(K114:L114)</f>
        <v>0</v>
      </c>
      <c r="N114" s="256" t="str">
        <f t="shared" si="19"/>
        <v/>
      </c>
    </row>
    <row r="115" spans="1:14" ht="13.5" x14ac:dyDescent="0.2">
      <c r="A115" s="338" t="e">
        <f>'Паспорт-2'!A99</f>
        <v>#REF!</v>
      </c>
      <c r="B115" s="797" t="e">
        <f>'Паспорт-2'!B99</f>
        <v>#REF!</v>
      </c>
      <c r="C115" s="797"/>
      <c r="D115" s="798"/>
      <c r="E115" s="286">
        <f t="shared" ref="E115:M115" si="33">SUM(E116:E120)</f>
        <v>0</v>
      </c>
      <c r="F115" s="285">
        <f t="shared" si="33"/>
        <v>0</v>
      </c>
      <c r="G115" s="284">
        <f t="shared" si="33"/>
        <v>0</v>
      </c>
      <c r="H115" s="286">
        <f t="shared" si="33"/>
        <v>0</v>
      </c>
      <c r="I115" s="285">
        <f t="shared" si="33"/>
        <v>0</v>
      </c>
      <c r="J115" s="284">
        <f t="shared" si="33"/>
        <v>0</v>
      </c>
      <c r="K115" s="340">
        <f t="shared" si="33"/>
        <v>0</v>
      </c>
      <c r="L115" s="285">
        <f t="shared" si="33"/>
        <v>0</v>
      </c>
      <c r="M115" s="284">
        <f t="shared" si="33"/>
        <v>0</v>
      </c>
      <c r="N115" s="256" t="str">
        <f t="shared" si="19"/>
        <v/>
      </c>
    </row>
    <row r="116" spans="1:14" x14ac:dyDescent="0.2">
      <c r="A116" s="347" t="e">
        <f>'Паспорт-2'!A100</f>
        <v>#REF!</v>
      </c>
      <c r="B116" s="801" t="e">
        <f>'Паспорт-2'!B100</f>
        <v>#REF!</v>
      </c>
      <c r="C116" s="801"/>
      <c r="D116" s="802"/>
      <c r="E116" s="405">
        <f>'Паспорт-2'!C100</f>
        <v>0</v>
      </c>
      <c r="F116" s="406">
        <f>'Паспорт-2'!D100</f>
        <v>0</v>
      </c>
      <c r="G116" s="312">
        <f>SUM(E116:F116)</f>
        <v>0</v>
      </c>
      <c r="H116" s="313"/>
      <c r="I116" s="283"/>
      <c r="J116" s="312">
        <f>SUM(H116:I116)</f>
        <v>0</v>
      </c>
      <c r="K116" s="397">
        <f t="shared" ref="K116:L120" si="34">H116-E116</f>
        <v>0</v>
      </c>
      <c r="L116" s="398">
        <f t="shared" si="34"/>
        <v>0</v>
      </c>
      <c r="M116" s="383">
        <f>SUM(K116:L116)</f>
        <v>0</v>
      </c>
      <c r="N116" s="256" t="str">
        <f t="shared" si="19"/>
        <v/>
      </c>
    </row>
    <row r="117" spans="1:14" x14ac:dyDescent="0.2">
      <c r="A117" s="348" t="e">
        <f>'Паспорт-2'!A101</f>
        <v>#REF!</v>
      </c>
      <c r="B117" s="803" t="e">
        <f>'Паспорт-2'!B101</f>
        <v>#REF!</v>
      </c>
      <c r="C117" s="803"/>
      <c r="D117" s="804"/>
      <c r="E117" s="407">
        <f>'Паспорт-2'!C101</f>
        <v>0</v>
      </c>
      <c r="F117" s="408">
        <f>'Паспорт-2'!D101</f>
        <v>0</v>
      </c>
      <c r="G117" s="310">
        <f>SUM(E117:F117)</f>
        <v>0</v>
      </c>
      <c r="H117" s="311"/>
      <c r="I117" s="278"/>
      <c r="J117" s="310">
        <f>SUM(H117:I117)</f>
        <v>0</v>
      </c>
      <c r="K117" s="397">
        <f t="shared" si="34"/>
        <v>0</v>
      </c>
      <c r="L117" s="398">
        <f t="shared" si="34"/>
        <v>0</v>
      </c>
      <c r="M117" s="383">
        <f>SUM(K117:L117)</f>
        <v>0</v>
      </c>
      <c r="N117" s="256" t="str">
        <f t="shared" si="19"/>
        <v/>
      </c>
    </row>
    <row r="118" spans="1:14" x14ac:dyDescent="0.2">
      <c r="A118" s="348" t="e">
        <f>'Паспорт-2'!A102</f>
        <v>#REF!</v>
      </c>
      <c r="B118" s="803" t="e">
        <f>'Паспорт-2'!B102</f>
        <v>#REF!</v>
      </c>
      <c r="C118" s="803"/>
      <c r="D118" s="804"/>
      <c r="E118" s="407">
        <f>'Паспорт-2'!C102</f>
        <v>0</v>
      </c>
      <c r="F118" s="408">
        <f>'Паспорт-2'!D102</f>
        <v>0</v>
      </c>
      <c r="G118" s="310">
        <f>SUM(E118:F118)</f>
        <v>0</v>
      </c>
      <c r="H118" s="311"/>
      <c r="I118" s="278"/>
      <c r="J118" s="310">
        <f>SUM(H118:I118)</f>
        <v>0</v>
      </c>
      <c r="K118" s="397">
        <f t="shared" si="34"/>
        <v>0</v>
      </c>
      <c r="L118" s="398">
        <f t="shared" si="34"/>
        <v>0</v>
      </c>
      <c r="M118" s="383">
        <f>SUM(K118:L118)</f>
        <v>0</v>
      </c>
      <c r="N118" s="256" t="str">
        <f t="shared" si="19"/>
        <v/>
      </c>
    </row>
    <row r="119" spans="1:14" x14ac:dyDescent="0.2">
      <c r="A119" s="348" t="e">
        <f>'Паспорт-2'!A103</f>
        <v>#REF!</v>
      </c>
      <c r="B119" s="803" t="e">
        <f>'Паспорт-2'!B103</f>
        <v>#REF!</v>
      </c>
      <c r="C119" s="803"/>
      <c r="D119" s="804"/>
      <c r="E119" s="407">
        <f>'Паспорт-2'!C103</f>
        <v>0</v>
      </c>
      <c r="F119" s="408">
        <f>'Паспорт-2'!D103</f>
        <v>0</v>
      </c>
      <c r="G119" s="310">
        <f>SUM(E119:F119)</f>
        <v>0</v>
      </c>
      <c r="H119" s="311"/>
      <c r="I119" s="278"/>
      <c r="J119" s="310">
        <f>SUM(H119:I119)</f>
        <v>0</v>
      </c>
      <c r="K119" s="397">
        <f t="shared" si="34"/>
        <v>0</v>
      </c>
      <c r="L119" s="398">
        <f t="shared" si="34"/>
        <v>0</v>
      </c>
      <c r="M119" s="383">
        <f>SUM(K119:L119)</f>
        <v>0</v>
      </c>
      <c r="N119" s="256" t="str">
        <f t="shared" si="19"/>
        <v/>
      </c>
    </row>
    <row r="120" spans="1:14" x14ac:dyDescent="0.2">
      <c r="A120" s="388" t="e">
        <f>'Паспорт-2'!A104</f>
        <v>#REF!</v>
      </c>
      <c r="B120" s="799" t="e">
        <f>'Паспорт-2'!B104</f>
        <v>#REF!</v>
      </c>
      <c r="C120" s="799"/>
      <c r="D120" s="800"/>
      <c r="E120" s="407">
        <f>'Паспорт-2'!C104</f>
        <v>0</v>
      </c>
      <c r="F120" s="408">
        <f>'Паспорт-2'!D104</f>
        <v>0</v>
      </c>
      <c r="G120" s="310">
        <f>SUM(E120:F120)</f>
        <v>0</v>
      </c>
      <c r="H120" s="311"/>
      <c r="I120" s="278"/>
      <c r="J120" s="310">
        <f>SUM(H120:I120)</f>
        <v>0</v>
      </c>
      <c r="K120" s="397">
        <f t="shared" si="34"/>
        <v>0</v>
      </c>
      <c r="L120" s="398">
        <f t="shared" si="34"/>
        <v>0</v>
      </c>
      <c r="M120" s="383">
        <f>SUM(K120:L120)</f>
        <v>0</v>
      </c>
      <c r="N120" s="256" t="str">
        <f t="shared" si="19"/>
        <v/>
      </c>
    </row>
    <row r="121" spans="1:14" ht="13.5" x14ac:dyDescent="0.2">
      <c r="A121" s="338" t="e">
        <f>'Паспорт-2'!A105</f>
        <v>#REF!</v>
      </c>
      <c r="B121" s="797" t="e">
        <f>'Паспорт-2'!B105</f>
        <v>#REF!</v>
      </c>
      <c r="C121" s="797"/>
      <c r="D121" s="798"/>
      <c r="E121" s="286">
        <f t="shared" ref="E121:M121" si="35">SUM(E122:E126)</f>
        <v>0</v>
      </c>
      <c r="F121" s="285">
        <f t="shared" si="35"/>
        <v>0</v>
      </c>
      <c r="G121" s="284">
        <f t="shared" si="35"/>
        <v>0</v>
      </c>
      <c r="H121" s="286">
        <f t="shared" si="35"/>
        <v>0</v>
      </c>
      <c r="I121" s="285">
        <f t="shared" si="35"/>
        <v>0</v>
      </c>
      <c r="J121" s="284">
        <f t="shared" si="35"/>
        <v>0</v>
      </c>
      <c r="K121" s="340">
        <f t="shared" si="35"/>
        <v>0</v>
      </c>
      <c r="L121" s="285">
        <f t="shared" si="35"/>
        <v>0</v>
      </c>
      <c r="M121" s="284">
        <f t="shared" si="35"/>
        <v>0</v>
      </c>
      <c r="N121" s="256" t="str">
        <f t="shared" si="19"/>
        <v/>
      </c>
    </row>
    <row r="122" spans="1:14" x14ac:dyDescent="0.2">
      <c r="A122" s="347" t="e">
        <f>'Паспорт-2'!A106</f>
        <v>#REF!</v>
      </c>
      <c r="B122" s="801" t="e">
        <f>'Паспорт-2'!B106</f>
        <v>#REF!</v>
      </c>
      <c r="C122" s="801"/>
      <c r="D122" s="802"/>
      <c r="E122" s="405">
        <f>'Паспорт-2'!C106</f>
        <v>0</v>
      </c>
      <c r="F122" s="406">
        <f>'Паспорт-2'!D106</f>
        <v>0</v>
      </c>
      <c r="G122" s="312">
        <f>SUM(E122:F122)</f>
        <v>0</v>
      </c>
      <c r="H122" s="313"/>
      <c r="I122" s="283"/>
      <c r="J122" s="312">
        <f>SUM(H122:I122)</f>
        <v>0</v>
      </c>
      <c r="K122" s="397">
        <f t="shared" ref="K122:L126" si="36">H122-E122</f>
        <v>0</v>
      </c>
      <c r="L122" s="398">
        <f t="shared" si="36"/>
        <v>0</v>
      </c>
      <c r="M122" s="383">
        <f>SUM(K122:L122)</f>
        <v>0</v>
      </c>
      <c r="N122" s="256" t="str">
        <f t="shared" si="19"/>
        <v/>
      </c>
    </row>
    <row r="123" spans="1:14" x14ac:dyDescent="0.2">
      <c r="A123" s="348" t="e">
        <f>'Паспорт-2'!A107</f>
        <v>#REF!</v>
      </c>
      <c r="B123" s="803" t="e">
        <f>'Паспорт-2'!B107</f>
        <v>#REF!</v>
      </c>
      <c r="C123" s="803"/>
      <c r="D123" s="804"/>
      <c r="E123" s="407">
        <f>'Паспорт-2'!C107</f>
        <v>0</v>
      </c>
      <c r="F123" s="408">
        <f>'Паспорт-2'!D107</f>
        <v>0</v>
      </c>
      <c r="G123" s="310">
        <f>SUM(E123:F123)</f>
        <v>0</v>
      </c>
      <c r="H123" s="311"/>
      <c r="I123" s="278"/>
      <c r="J123" s="310">
        <f>SUM(H123:I123)</f>
        <v>0</v>
      </c>
      <c r="K123" s="397">
        <f t="shared" si="36"/>
        <v>0</v>
      </c>
      <c r="L123" s="398">
        <f t="shared" si="36"/>
        <v>0</v>
      </c>
      <c r="M123" s="383">
        <f>SUM(K123:L123)</f>
        <v>0</v>
      </c>
      <c r="N123" s="256" t="str">
        <f t="shared" si="19"/>
        <v/>
      </c>
    </row>
    <row r="124" spans="1:14" x14ac:dyDescent="0.2">
      <c r="A124" s="348" t="e">
        <f>'Паспорт-2'!A108</f>
        <v>#REF!</v>
      </c>
      <c r="B124" s="803" t="e">
        <f>'Паспорт-2'!B108</f>
        <v>#REF!</v>
      </c>
      <c r="C124" s="803"/>
      <c r="D124" s="804"/>
      <c r="E124" s="407">
        <f>'Паспорт-2'!C108</f>
        <v>0</v>
      </c>
      <c r="F124" s="408">
        <f>'Паспорт-2'!D108</f>
        <v>0</v>
      </c>
      <c r="G124" s="310">
        <f>SUM(E124:F124)</f>
        <v>0</v>
      </c>
      <c r="H124" s="311"/>
      <c r="I124" s="278"/>
      <c r="J124" s="310">
        <f>SUM(H124:I124)</f>
        <v>0</v>
      </c>
      <c r="K124" s="397">
        <f t="shared" si="36"/>
        <v>0</v>
      </c>
      <c r="L124" s="398">
        <f t="shared" si="36"/>
        <v>0</v>
      </c>
      <c r="M124" s="383">
        <f>SUM(K124:L124)</f>
        <v>0</v>
      </c>
      <c r="N124" s="256" t="str">
        <f t="shared" si="19"/>
        <v/>
      </c>
    </row>
    <row r="125" spans="1:14" x14ac:dyDescent="0.2">
      <c r="A125" s="348" t="e">
        <f>'Паспорт-2'!A109</f>
        <v>#REF!</v>
      </c>
      <c r="B125" s="803" t="e">
        <f>'Паспорт-2'!B109</f>
        <v>#REF!</v>
      </c>
      <c r="C125" s="803"/>
      <c r="D125" s="804"/>
      <c r="E125" s="407">
        <f>'Паспорт-2'!C109</f>
        <v>0</v>
      </c>
      <c r="F125" s="408">
        <f>'Паспорт-2'!D109</f>
        <v>0</v>
      </c>
      <c r="G125" s="310">
        <f>SUM(E125:F125)</f>
        <v>0</v>
      </c>
      <c r="H125" s="311"/>
      <c r="I125" s="278"/>
      <c r="J125" s="310">
        <f>SUM(H125:I125)</f>
        <v>0</v>
      </c>
      <c r="K125" s="397">
        <f t="shared" si="36"/>
        <v>0</v>
      </c>
      <c r="L125" s="398">
        <f t="shared" si="36"/>
        <v>0</v>
      </c>
      <c r="M125" s="383">
        <f>SUM(K125:L125)</f>
        <v>0</v>
      </c>
      <c r="N125" s="256" t="str">
        <f t="shared" si="19"/>
        <v/>
      </c>
    </row>
    <row r="126" spans="1:14" x14ac:dyDescent="0.2">
      <c r="A126" s="388" t="e">
        <f>'Паспорт-2'!A110</f>
        <v>#REF!</v>
      </c>
      <c r="B126" s="799" t="e">
        <f>'Паспорт-2'!B110</f>
        <v>#REF!</v>
      </c>
      <c r="C126" s="799"/>
      <c r="D126" s="800"/>
      <c r="E126" s="407">
        <f>'Паспорт-2'!C110</f>
        <v>0</v>
      </c>
      <c r="F126" s="408">
        <f>'Паспорт-2'!D110</f>
        <v>0</v>
      </c>
      <c r="G126" s="310">
        <f>SUM(E126:F126)</f>
        <v>0</v>
      </c>
      <c r="H126" s="311"/>
      <c r="I126" s="278"/>
      <c r="J126" s="310">
        <f>SUM(H126:I126)</f>
        <v>0</v>
      </c>
      <c r="K126" s="397">
        <f t="shared" si="36"/>
        <v>0</v>
      </c>
      <c r="L126" s="398">
        <f t="shared" si="36"/>
        <v>0</v>
      </c>
      <c r="M126" s="383">
        <f>SUM(K126:L126)</f>
        <v>0</v>
      </c>
      <c r="N126" s="256" t="str">
        <f t="shared" si="19"/>
        <v/>
      </c>
    </row>
    <row r="127" spans="1:14" ht="13.5" x14ac:dyDescent="0.2">
      <c r="A127" s="338" t="e">
        <f>'Паспорт-2'!A111</f>
        <v>#REF!</v>
      </c>
      <c r="B127" s="797" t="e">
        <f>'Паспорт-2'!B111</f>
        <v>#REF!</v>
      </c>
      <c r="C127" s="797"/>
      <c r="D127" s="798"/>
      <c r="E127" s="286">
        <f t="shared" ref="E127:M127" si="37">SUM(E128:E132)</f>
        <v>0</v>
      </c>
      <c r="F127" s="285">
        <f t="shared" si="37"/>
        <v>0</v>
      </c>
      <c r="G127" s="284">
        <f t="shared" si="37"/>
        <v>0</v>
      </c>
      <c r="H127" s="286">
        <f t="shared" si="37"/>
        <v>0</v>
      </c>
      <c r="I127" s="285">
        <f t="shared" si="37"/>
        <v>0</v>
      </c>
      <c r="J127" s="284">
        <f t="shared" si="37"/>
        <v>0</v>
      </c>
      <c r="K127" s="340">
        <f t="shared" si="37"/>
        <v>0</v>
      </c>
      <c r="L127" s="285">
        <f t="shared" si="37"/>
        <v>0</v>
      </c>
      <c r="M127" s="284">
        <f t="shared" si="37"/>
        <v>0</v>
      </c>
      <c r="N127" s="256" t="str">
        <f t="shared" si="19"/>
        <v/>
      </c>
    </row>
    <row r="128" spans="1:14" x14ac:dyDescent="0.2">
      <c r="A128" s="347" t="e">
        <f>'Паспорт-2'!A112</f>
        <v>#REF!</v>
      </c>
      <c r="B128" s="801" t="e">
        <f>'Паспорт-2'!B112</f>
        <v>#REF!</v>
      </c>
      <c r="C128" s="801"/>
      <c r="D128" s="802"/>
      <c r="E128" s="405">
        <f>'Паспорт-2'!C112</f>
        <v>0</v>
      </c>
      <c r="F128" s="406">
        <f>'Паспорт-2'!D112</f>
        <v>0</v>
      </c>
      <c r="G128" s="312">
        <f t="shared" ref="G128:G133" si="38">SUM(E128:F128)</f>
        <v>0</v>
      </c>
      <c r="H128" s="313"/>
      <c r="I128" s="283"/>
      <c r="J128" s="312">
        <f t="shared" ref="J128:J133" si="39">SUM(H128:I128)</f>
        <v>0</v>
      </c>
      <c r="K128" s="397">
        <f t="shared" ref="K128:L132" si="40">H128-E128</f>
        <v>0</v>
      </c>
      <c r="L128" s="398">
        <f t="shared" si="40"/>
        <v>0</v>
      </c>
      <c r="M128" s="383">
        <f t="shared" ref="M128:M133" si="41">SUM(K128:L128)</f>
        <v>0</v>
      </c>
      <c r="N128" s="256" t="str">
        <f t="shared" si="19"/>
        <v/>
      </c>
    </row>
    <row r="129" spans="1:14" x14ac:dyDescent="0.2">
      <c r="A129" s="348" t="e">
        <f>'Паспорт-2'!A113</f>
        <v>#REF!</v>
      </c>
      <c r="B129" s="803" t="e">
        <f>'Паспорт-2'!B113</f>
        <v>#REF!</v>
      </c>
      <c r="C129" s="803"/>
      <c r="D129" s="804"/>
      <c r="E129" s="407">
        <f>'Паспорт-2'!C113</f>
        <v>0</v>
      </c>
      <c r="F129" s="408">
        <f>'Паспорт-2'!D113</f>
        <v>0</v>
      </c>
      <c r="G129" s="310">
        <f t="shared" si="38"/>
        <v>0</v>
      </c>
      <c r="H129" s="311"/>
      <c r="I129" s="278"/>
      <c r="J129" s="310">
        <f t="shared" si="39"/>
        <v>0</v>
      </c>
      <c r="K129" s="397">
        <f t="shared" si="40"/>
        <v>0</v>
      </c>
      <c r="L129" s="398">
        <f t="shared" si="40"/>
        <v>0</v>
      </c>
      <c r="M129" s="383">
        <f t="shared" si="41"/>
        <v>0</v>
      </c>
      <c r="N129" s="256" t="str">
        <f t="shared" si="19"/>
        <v/>
      </c>
    </row>
    <row r="130" spans="1:14" x14ac:dyDescent="0.2">
      <c r="A130" s="348" t="e">
        <f>'Паспорт-2'!A114</f>
        <v>#REF!</v>
      </c>
      <c r="B130" s="803" t="e">
        <f>'Паспорт-2'!B114</f>
        <v>#REF!</v>
      </c>
      <c r="C130" s="803"/>
      <c r="D130" s="804"/>
      <c r="E130" s="407">
        <f>'Паспорт-2'!C114</f>
        <v>0</v>
      </c>
      <c r="F130" s="408">
        <f>'Паспорт-2'!D114</f>
        <v>0</v>
      </c>
      <c r="G130" s="310">
        <f t="shared" si="38"/>
        <v>0</v>
      </c>
      <c r="H130" s="311"/>
      <c r="I130" s="278"/>
      <c r="J130" s="310">
        <f t="shared" si="39"/>
        <v>0</v>
      </c>
      <c r="K130" s="397">
        <f t="shared" si="40"/>
        <v>0</v>
      </c>
      <c r="L130" s="398">
        <f t="shared" si="40"/>
        <v>0</v>
      </c>
      <c r="M130" s="383">
        <f t="shared" si="41"/>
        <v>0</v>
      </c>
      <c r="N130" s="256" t="str">
        <f t="shared" si="19"/>
        <v/>
      </c>
    </row>
    <row r="131" spans="1:14" x14ac:dyDescent="0.2">
      <c r="A131" s="348" t="e">
        <f>'Паспорт-2'!A115</f>
        <v>#REF!</v>
      </c>
      <c r="B131" s="803" t="e">
        <f>'Паспорт-2'!B115</f>
        <v>#REF!</v>
      </c>
      <c r="C131" s="803"/>
      <c r="D131" s="804"/>
      <c r="E131" s="407">
        <f>'Паспорт-2'!C115</f>
        <v>0</v>
      </c>
      <c r="F131" s="408">
        <f>'Паспорт-2'!D115</f>
        <v>0</v>
      </c>
      <c r="G131" s="310">
        <f t="shared" si="38"/>
        <v>0</v>
      </c>
      <c r="H131" s="311"/>
      <c r="I131" s="278"/>
      <c r="J131" s="310">
        <f t="shared" si="39"/>
        <v>0</v>
      </c>
      <c r="K131" s="397">
        <f t="shared" si="40"/>
        <v>0</v>
      </c>
      <c r="L131" s="398">
        <f t="shared" si="40"/>
        <v>0</v>
      </c>
      <c r="M131" s="383">
        <f t="shared" si="41"/>
        <v>0</v>
      </c>
      <c r="N131" s="256" t="str">
        <f t="shared" si="19"/>
        <v/>
      </c>
    </row>
    <row r="132" spans="1:14" x14ac:dyDescent="0.2">
      <c r="A132" s="388" t="e">
        <f>'Паспорт-2'!A116</f>
        <v>#REF!</v>
      </c>
      <c r="B132" s="799" t="e">
        <f>'Паспорт-2'!B116</f>
        <v>#REF!</v>
      </c>
      <c r="C132" s="799"/>
      <c r="D132" s="800"/>
      <c r="E132" s="407">
        <f>'Паспорт-2'!C116</f>
        <v>0</v>
      </c>
      <c r="F132" s="408">
        <f>'Паспорт-2'!D116</f>
        <v>0</v>
      </c>
      <c r="G132" s="310">
        <f t="shared" si="38"/>
        <v>0</v>
      </c>
      <c r="H132" s="311"/>
      <c r="I132" s="278"/>
      <c r="J132" s="310">
        <f t="shared" si="39"/>
        <v>0</v>
      </c>
      <c r="K132" s="411">
        <f t="shared" si="40"/>
        <v>0</v>
      </c>
      <c r="L132" s="412">
        <f t="shared" si="40"/>
        <v>0</v>
      </c>
      <c r="M132" s="390">
        <f t="shared" si="41"/>
        <v>0</v>
      </c>
      <c r="N132" s="256" t="str">
        <f t="shared" si="19"/>
        <v/>
      </c>
    </row>
    <row r="133" spans="1:14" x14ac:dyDescent="0.2">
      <c r="A133" s="637" t="s">
        <v>40</v>
      </c>
      <c r="B133" s="638"/>
      <c r="C133" s="638"/>
      <c r="D133" s="639"/>
      <c r="E133" s="309">
        <f>E73+E79+E85+E91+E97+E103+E109+E115+E121+E127</f>
        <v>0</v>
      </c>
      <c r="F133" s="275">
        <f>F73+F79+F85+F91+F97+F103+F109+F115+F121+F127</f>
        <v>0</v>
      </c>
      <c r="G133" s="308">
        <f t="shared" si="38"/>
        <v>0</v>
      </c>
      <c r="H133" s="309">
        <f>H73+H79+H85+H91+H97+H103+H109+H115+H121+H127</f>
        <v>0</v>
      </c>
      <c r="I133" s="275">
        <f>I73+I79+I85+I91+I97+I103+I109+I115+I121+I127</f>
        <v>0</v>
      </c>
      <c r="J133" s="308">
        <f t="shared" si="39"/>
        <v>0</v>
      </c>
      <c r="K133" s="309">
        <f>K73+K79+K85+K91+K97+K103+K109+K115+K121+K127</f>
        <v>0</v>
      </c>
      <c r="L133" s="275">
        <f>L73+L79+L85+L91+L97+L103+L109+L115+L121+L127</f>
        <v>0</v>
      </c>
      <c r="M133" s="308">
        <f t="shared" si="41"/>
        <v>0</v>
      </c>
      <c r="N133" s="256" t="s">
        <v>98</v>
      </c>
    </row>
  </sheetData>
  <sheetProtection formatCells="0" formatColumns="0" formatRows="0" autoFilter="0"/>
  <autoFilter ref="N1:N133"/>
  <mergeCells count="87">
    <mergeCell ref="B78:D78"/>
    <mergeCell ref="B75:D75"/>
    <mergeCell ref="B73:D73"/>
    <mergeCell ref="B74:D74"/>
    <mergeCell ref="B18:B19"/>
    <mergeCell ref="A68:D68"/>
    <mergeCell ref="B71:D72"/>
    <mergeCell ref="A71:A72"/>
    <mergeCell ref="C8:M8"/>
    <mergeCell ref="C5:M5"/>
    <mergeCell ref="E13:G13"/>
    <mergeCell ref="H13:J13"/>
    <mergeCell ref="K13:M13"/>
    <mergeCell ref="H18:J18"/>
    <mergeCell ref="K18:M18"/>
    <mergeCell ref="E18:G18"/>
    <mergeCell ref="D18:D19"/>
    <mergeCell ref="A18:A19"/>
    <mergeCell ref="C18:C19"/>
    <mergeCell ref="E71:G71"/>
    <mergeCell ref="H71:J71"/>
    <mergeCell ref="B76:D76"/>
    <mergeCell ref="B77:D77"/>
    <mergeCell ref="K71:M71"/>
    <mergeCell ref="B83:D83"/>
    <mergeCell ref="B84:D84"/>
    <mergeCell ref="B85:D85"/>
    <mergeCell ref="B86:D86"/>
    <mergeCell ref="B79:D79"/>
    <mergeCell ref="B80:D80"/>
    <mergeCell ref="B81:D81"/>
    <mergeCell ref="B82:D82"/>
    <mergeCell ref="B91:D91"/>
    <mergeCell ref="B92:D92"/>
    <mergeCell ref="B93:D93"/>
    <mergeCell ref="B94:D94"/>
    <mergeCell ref="B87:D87"/>
    <mergeCell ref="B88:D88"/>
    <mergeCell ref="B89:D89"/>
    <mergeCell ref="B90:D90"/>
    <mergeCell ref="B99:D99"/>
    <mergeCell ref="B100:D100"/>
    <mergeCell ref="B101:D101"/>
    <mergeCell ref="B102:D102"/>
    <mergeCell ref="B95:D95"/>
    <mergeCell ref="B96:D96"/>
    <mergeCell ref="B97:D97"/>
    <mergeCell ref="B98:D98"/>
    <mergeCell ref="B107:D107"/>
    <mergeCell ref="B108:D108"/>
    <mergeCell ref="B109:D109"/>
    <mergeCell ref="B110:D110"/>
    <mergeCell ref="B103:D103"/>
    <mergeCell ref="B104:D104"/>
    <mergeCell ref="B105:D105"/>
    <mergeCell ref="B106:D106"/>
    <mergeCell ref="B120:D120"/>
    <mergeCell ref="B111:D111"/>
    <mergeCell ref="B112:D112"/>
    <mergeCell ref="B113:D113"/>
    <mergeCell ref="B114:D114"/>
    <mergeCell ref="B115:D115"/>
    <mergeCell ref="B116:D116"/>
    <mergeCell ref="B117:D117"/>
    <mergeCell ref="B118:D118"/>
    <mergeCell ref="B119:D119"/>
    <mergeCell ref="B128:D128"/>
    <mergeCell ref="B129:D129"/>
    <mergeCell ref="B130:D130"/>
    <mergeCell ref="B131:D131"/>
    <mergeCell ref="B126:D126"/>
    <mergeCell ref="A133:D133"/>
    <mergeCell ref="A1:M1"/>
    <mergeCell ref="A2:M2"/>
    <mergeCell ref="A13:A15"/>
    <mergeCell ref="B13:D15"/>
    <mergeCell ref="C4:M4"/>
    <mergeCell ref="C7:M7"/>
    <mergeCell ref="D10:M10"/>
    <mergeCell ref="D11:M11"/>
    <mergeCell ref="B127:D127"/>
    <mergeCell ref="B132:D132"/>
    <mergeCell ref="B121:D121"/>
    <mergeCell ref="B122:D122"/>
    <mergeCell ref="B123:D123"/>
    <mergeCell ref="B124:D124"/>
    <mergeCell ref="B125:D125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80" fitToHeight="10" orientation="landscape" blackAndWhite="1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I2622"/>
  <sheetViews>
    <sheetView showZeros="0" zoomScale="115" zoomScaleNormal="115" workbookViewId="0">
      <selection activeCell="B16" sqref="B16"/>
    </sheetView>
  </sheetViews>
  <sheetFormatPr defaultColWidth="0" defaultRowHeight="12.75" zeroHeight="1" x14ac:dyDescent="0.2"/>
  <cols>
    <col min="1" max="1" width="4.42578125" style="256" customWidth="1"/>
    <col min="2" max="2" width="55" style="256" customWidth="1"/>
    <col min="3" max="3" width="10.85546875" style="256" customWidth="1"/>
    <col min="4" max="4" width="29.140625" style="256" customWidth="1"/>
    <col min="5" max="5" width="23" style="256" customWidth="1"/>
    <col min="6" max="6" width="18.5703125" style="256" customWidth="1"/>
    <col min="7" max="7" width="18.5703125" style="427" customWidth="1"/>
    <col min="8" max="8" width="9.140625" style="256" customWidth="1"/>
    <col min="9" max="9" width="0" style="256" hidden="1" customWidth="1"/>
    <col min="10" max="16384" width="0" style="295" hidden="1"/>
  </cols>
  <sheetData>
    <row r="1" spans="1:8" x14ac:dyDescent="0.2">
      <c r="A1" s="318" t="s">
        <v>230</v>
      </c>
      <c r="H1" s="81" t="s">
        <v>98</v>
      </c>
    </row>
    <row r="2" spans="1:8" ht="50.25" customHeight="1" x14ac:dyDescent="0.2">
      <c r="A2" s="415" t="s">
        <v>50</v>
      </c>
      <c r="B2" s="416" t="s">
        <v>57</v>
      </c>
      <c r="C2" s="415" t="s">
        <v>56</v>
      </c>
      <c r="D2" s="416" t="s">
        <v>31</v>
      </c>
      <c r="E2" s="417" t="s">
        <v>227</v>
      </c>
      <c r="F2" s="418" t="s">
        <v>228</v>
      </c>
      <c r="G2" s="419" t="s">
        <v>229</v>
      </c>
      <c r="H2" s="81" t="s">
        <v>98</v>
      </c>
    </row>
    <row r="3" spans="1:8" x14ac:dyDescent="0.2">
      <c r="A3" s="834" t="e">
        <f>'Запит 2-8'!#REF!</f>
        <v>#REF!</v>
      </c>
      <c r="B3" s="835"/>
      <c r="C3" s="835"/>
      <c r="D3" s="835"/>
      <c r="E3" s="835"/>
      <c r="F3" s="835"/>
      <c r="G3" s="836"/>
      <c r="H3" s="81" t="str">
        <f>H4</f>
        <v>Для друку</v>
      </c>
    </row>
    <row r="4" spans="1:8" x14ac:dyDescent="0.2">
      <c r="A4" s="779" t="e">
        <f>'Запит 2-8'!#REF!</f>
        <v>#REF!</v>
      </c>
      <c r="B4" s="780"/>
      <c r="C4" s="780"/>
      <c r="D4" s="780"/>
      <c r="E4" s="780"/>
      <c r="F4" s="780"/>
      <c r="G4" s="781"/>
      <c r="H4" s="81" t="str">
        <f>H5</f>
        <v>Для друку</v>
      </c>
    </row>
    <row r="5" spans="1:8" x14ac:dyDescent="0.2">
      <c r="A5" s="420" t="s">
        <v>4</v>
      </c>
      <c r="B5" s="827" t="s">
        <v>106</v>
      </c>
      <c r="C5" s="828"/>
      <c r="D5" s="828"/>
      <c r="E5" s="829"/>
      <c r="F5" s="829"/>
      <c r="G5" s="830"/>
      <c r="H5" s="81" t="str">
        <f>H6</f>
        <v>Для друку</v>
      </c>
    </row>
    <row r="6" spans="1:8" ht="25.5" x14ac:dyDescent="0.2">
      <c r="A6" s="326">
        <f>'Запит 2-8'!A7</f>
        <v>0</v>
      </c>
      <c r="B6" s="421" t="str">
        <f>IF('Запит 2-8'!B7&lt;&gt;"",'Запит 2-8'!B7,"")</f>
        <v>Оплата послуг з виготовлення презентаційно- інформаційної продукції</v>
      </c>
      <c r="C6" s="422" t="str">
        <f>'Запит 2-8'!C7</f>
        <v>грн.</v>
      </c>
      <c r="D6" s="423" t="str">
        <f>'Запит 2-8'!D7</f>
        <v>акт наданих послуг</v>
      </c>
      <c r="E6" s="424">
        <f>'Паспорт-3'!E7</f>
        <v>0</v>
      </c>
      <c r="F6" s="425"/>
      <c r="G6" s="428">
        <f t="shared" ref="G6:G20" si="0">F6-E6</f>
        <v>0</v>
      </c>
      <c r="H6" s="81" t="str">
        <f>IF(B6&lt;&gt;"","Для друку","")</f>
        <v>Для друку</v>
      </c>
    </row>
    <row r="7" spans="1:8" x14ac:dyDescent="0.2">
      <c r="A7" s="326">
        <f>'Запит 2-8'!A8</f>
        <v>0</v>
      </c>
      <c r="B7" s="298" t="str">
        <f>IF('Запит 2-8'!B8&lt;&gt;"",'Запит 2-8'!B8,"")</f>
        <v>Оплата послуг з виготовлення  відеоматеріалів про місто</v>
      </c>
      <c r="C7" s="297" t="str">
        <f>'Запит 2-8'!C8</f>
        <v>грн.</v>
      </c>
      <c r="D7" s="296" t="str">
        <f>'Запит 2-8'!D8</f>
        <v>акт наданих послуг</v>
      </c>
      <c r="E7" s="413">
        <f>'Паспорт-3'!E8</f>
        <v>0</v>
      </c>
      <c r="F7" s="414"/>
      <c r="G7" s="429">
        <f t="shared" si="0"/>
        <v>0</v>
      </c>
      <c r="H7" s="81" t="str">
        <f t="shared" ref="H7:H20" si="1">IF(B7&lt;&gt;"","Для друку","")</f>
        <v>Для друку</v>
      </c>
    </row>
    <row r="8" spans="1:8" ht="25.5" x14ac:dyDescent="0.2">
      <c r="A8" s="326">
        <f>'Запит 2-8'!A9</f>
        <v>0</v>
      </c>
      <c r="B8" s="298" t="str">
        <f>IF('Запит 2-8'!B9&lt;&gt;"",'Запит 2-8'!B9,"")</f>
        <v>Оплата витрат та послуг  для участі у виставках, ярмарках, форумах, семінарах, презентаціях та інших заходах</v>
      </c>
      <c r="C8" s="297" t="str">
        <f>'Запит 2-8'!C9</f>
        <v>грн.</v>
      </c>
      <c r="D8" s="296" t="str">
        <f>'Запит 2-8'!D9</f>
        <v>акт наданих послуг</v>
      </c>
      <c r="E8" s="413">
        <f>'Паспорт-3'!E9</f>
        <v>0</v>
      </c>
      <c r="F8" s="414"/>
      <c r="G8" s="429">
        <f t="shared" si="0"/>
        <v>0</v>
      </c>
      <c r="H8" s="81" t="str">
        <f t="shared" si="1"/>
        <v>Для друку</v>
      </c>
    </row>
    <row r="9" spans="1:8" ht="25.5" x14ac:dyDescent="0.2">
      <c r="A9" s="326">
        <f>'Запит 2-8'!A10</f>
        <v>0</v>
      </c>
      <c r="B9" s="298" t="str">
        <f>IF('Запит 2-8'!B10&lt;&gt;"",'Запит 2-8'!B10,"")</f>
        <v xml:space="preserve">Організація навчальних семінарів, практикумів, круглих столів тощо з питань підприємницької діяльності </v>
      </c>
      <c r="C9" s="297" t="str">
        <f>'Запит 2-8'!C10</f>
        <v>грн.</v>
      </c>
      <c r="D9" s="296" t="str">
        <f>'Запит 2-8'!D10</f>
        <v>акт наданих послуг</v>
      </c>
      <c r="E9" s="413">
        <f>'Паспорт-3'!E10</f>
        <v>0</v>
      </c>
      <c r="F9" s="414"/>
      <c r="G9" s="429">
        <f t="shared" si="0"/>
        <v>0</v>
      </c>
      <c r="H9" s="81" t="str">
        <f t="shared" si="1"/>
        <v>Для друку</v>
      </c>
    </row>
    <row r="10" spans="1:8" x14ac:dyDescent="0.2">
      <c r="A10" s="326">
        <f>'Запит 2-8'!A11</f>
        <v>0</v>
      </c>
      <c r="B10" s="298" t="str">
        <f>IF('Запит 2-8'!B11&lt;&gt;"",'Запит 2-8'!B11,"")</f>
        <v/>
      </c>
      <c r="C10" s="297">
        <f>'Запит 2-8'!C11</f>
        <v>0</v>
      </c>
      <c r="D10" s="296">
        <f>'Запит 2-8'!D11</f>
        <v>0</v>
      </c>
      <c r="E10" s="413">
        <f>'Паспорт-3'!E11</f>
        <v>0</v>
      </c>
      <c r="F10" s="414"/>
      <c r="G10" s="429">
        <f t="shared" si="0"/>
        <v>0</v>
      </c>
      <c r="H10" s="81" t="str">
        <f t="shared" si="1"/>
        <v/>
      </c>
    </row>
    <row r="11" spans="1:8" x14ac:dyDescent="0.2">
      <c r="A11" s="326">
        <f>'Запит 2-8'!A12</f>
        <v>0</v>
      </c>
      <c r="B11" s="298" t="str">
        <f>IF('Запит 2-8'!B12&lt;&gt;"",'Запит 2-8'!B12,"")</f>
        <v/>
      </c>
      <c r="C11" s="297">
        <f>'Запит 2-8'!C12</f>
        <v>0</v>
      </c>
      <c r="D11" s="296">
        <f>'Запит 2-8'!D12</f>
        <v>0</v>
      </c>
      <c r="E11" s="413">
        <f>'Паспорт-3'!E12</f>
        <v>0</v>
      </c>
      <c r="F11" s="414"/>
      <c r="G11" s="429">
        <f t="shared" si="0"/>
        <v>0</v>
      </c>
      <c r="H11" s="81" t="str">
        <f t="shared" si="1"/>
        <v/>
      </c>
    </row>
    <row r="12" spans="1:8" x14ac:dyDescent="0.2">
      <c r="A12" s="326">
        <f>'Запит 2-8'!A13</f>
        <v>0</v>
      </c>
      <c r="B12" s="298" t="str">
        <f>IF('Запит 2-8'!B13&lt;&gt;"",'Запит 2-8'!B13,"")</f>
        <v/>
      </c>
      <c r="C12" s="297">
        <f>'Запит 2-8'!C13</f>
        <v>0</v>
      </c>
      <c r="D12" s="296">
        <f>'Запит 2-8'!D13</f>
        <v>0</v>
      </c>
      <c r="E12" s="413">
        <f>'Паспорт-3'!E13</f>
        <v>0</v>
      </c>
      <c r="F12" s="414"/>
      <c r="G12" s="429">
        <f t="shared" si="0"/>
        <v>0</v>
      </c>
      <c r="H12" s="81" t="str">
        <f t="shared" si="1"/>
        <v/>
      </c>
    </row>
    <row r="13" spans="1:8" x14ac:dyDescent="0.2">
      <c r="A13" s="326">
        <f>'Запит 2-8'!A14</f>
        <v>0</v>
      </c>
      <c r="B13" s="298" t="str">
        <f>IF('Запит 2-8'!B14&lt;&gt;"",'Запит 2-8'!B14,"")</f>
        <v/>
      </c>
      <c r="C13" s="297">
        <f>'Запит 2-8'!C14</f>
        <v>0</v>
      </c>
      <c r="D13" s="296">
        <f>'Запит 2-8'!D14</f>
        <v>0</v>
      </c>
      <c r="E13" s="413">
        <f>'Паспорт-3'!E14</f>
        <v>0</v>
      </c>
      <c r="F13" s="414"/>
      <c r="G13" s="429">
        <f t="shared" si="0"/>
        <v>0</v>
      </c>
      <c r="H13" s="81" t="str">
        <f t="shared" si="1"/>
        <v/>
      </c>
    </row>
    <row r="14" spans="1:8" x14ac:dyDescent="0.2">
      <c r="A14" s="326">
        <f>'Запит 2-8'!A15</f>
        <v>0</v>
      </c>
      <c r="B14" s="298" t="str">
        <f>IF('Запит 2-8'!B15&lt;&gt;"",'Запит 2-8'!B15,"")</f>
        <v/>
      </c>
      <c r="C14" s="297">
        <f>'Запит 2-8'!C15</f>
        <v>0</v>
      </c>
      <c r="D14" s="296">
        <f>'Запит 2-8'!D15</f>
        <v>0</v>
      </c>
      <c r="E14" s="413">
        <f>'Паспорт-3'!E15</f>
        <v>0</v>
      </c>
      <c r="F14" s="414"/>
      <c r="G14" s="429">
        <f t="shared" si="0"/>
        <v>0</v>
      </c>
      <c r="H14" s="81" t="str">
        <f t="shared" si="1"/>
        <v/>
      </c>
    </row>
    <row r="15" spans="1:8" x14ac:dyDescent="0.2">
      <c r="A15" s="326">
        <f>'Запит 2-8'!A16</f>
        <v>0</v>
      </c>
      <c r="B15" s="298" t="str">
        <f>IF('Запит 2-8'!B16&lt;&gt;"",'Запит 2-8'!B16,"")</f>
        <v/>
      </c>
      <c r="C15" s="297">
        <f>'Запит 2-8'!C16</f>
        <v>0</v>
      </c>
      <c r="D15" s="296">
        <f>'Запит 2-8'!D16</f>
        <v>0</v>
      </c>
      <c r="E15" s="413">
        <f>'Паспорт-3'!E16</f>
        <v>0</v>
      </c>
      <c r="F15" s="414"/>
      <c r="G15" s="429">
        <f t="shared" si="0"/>
        <v>0</v>
      </c>
      <c r="H15" s="81" t="str">
        <f t="shared" si="1"/>
        <v/>
      </c>
    </row>
    <row r="16" spans="1:8" x14ac:dyDescent="0.2">
      <c r="A16" s="326">
        <f>'Запит 2-8'!A17</f>
        <v>0</v>
      </c>
      <c r="B16" s="298" t="str">
        <f>IF('Запит 2-8'!B17&lt;&gt;"",'Запит 2-8'!B17,"")</f>
        <v/>
      </c>
      <c r="C16" s="297">
        <f>'Запит 2-8'!C17</f>
        <v>0</v>
      </c>
      <c r="D16" s="296">
        <f>'Запит 2-8'!D17</f>
        <v>0</v>
      </c>
      <c r="E16" s="413">
        <f>'Паспорт-3'!E17</f>
        <v>0</v>
      </c>
      <c r="F16" s="414"/>
      <c r="G16" s="429">
        <f t="shared" si="0"/>
        <v>0</v>
      </c>
      <c r="H16" s="81" t="str">
        <f t="shared" si="1"/>
        <v/>
      </c>
    </row>
    <row r="17" spans="1:8" x14ac:dyDescent="0.2">
      <c r="A17" s="326">
        <f>'Запит 2-8'!A18</f>
        <v>0</v>
      </c>
      <c r="B17" s="298" t="str">
        <f>IF('Запит 2-8'!B18&lt;&gt;"",'Запит 2-8'!B18,"")</f>
        <v/>
      </c>
      <c r="C17" s="297">
        <f>'Запит 2-8'!C18</f>
        <v>0</v>
      </c>
      <c r="D17" s="296">
        <f>'Запит 2-8'!D18</f>
        <v>0</v>
      </c>
      <c r="E17" s="413">
        <f>'Паспорт-3'!E18</f>
        <v>0</v>
      </c>
      <c r="F17" s="414"/>
      <c r="G17" s="429">
        <f t="shared" si="0"/>
        <v>0</v>
      </c>
      <c r="H17" s="81" t="str">
        <f t="shared" si="1"/>
        <v/>
      </c>
    </row>
    <row r="18" spans="1:8" x14ac:dyDescent="0.2">
      <c r="A18" s="326">
        <f>'Запит 2-8'!A19</f>
        <v>0</v>
      </c>
      <c r="B18" s="298" t="str">
        <f>IF('Запит 2-8'!B19&lt;&gt;"",'Запит 2-8'!B19,"")</f>
        <v/>
      </c>
      <c r="C18" s="297">
        <f>'Запит 2-8'!C19</f>
        <v>0</v>
      </c>
      <c r="D18" s="296">
        <f>'Запит 2-8'!D19</f>
        <v>0</v>
      </c>
      <c r="E18" s="413">
        <f>'Паспорт-3'!E19</f>
        <v>0</v>
      </c>
      <c r="F18" s="414"/>
      <c r="G18" s="429">
        <f t="shared" si="0"/>
        <v>0</v>
      </c>
      <c r="H18" s="81" t="str">
        <f t="shared" si="1"/>
        <v/>
      </c>
    </row>
    <row r="19" spans="1:8" x14ac:dyDescent="0.2">
      <c r="A19" s="326">
        <f>'Запит 2-8'!A20</f>
        <v>0</v>
      </c>
      <c r="B19" s="298" t="str">
        <f>IF('Запит 2-8'!B20&lt;&gt;"",'Запит 2-8'!B20,"")</f>
        <v/>
      </c>
      <c r="C19" s="297">
        <f>'Запит 2-8'!C20</f>
        <v>0</v>
      </c>
      <c r="D19" s="296">
        <f>'Запит 2-8'!D20</f>
        <v>0</v>
      </c>
      <c r="E19" s="413">
        <f>'Паспорт-3'!E20</f>
        <v>0</v>
      </c>
      <c r="F19" s="414"/>
      <c r="G19" s="429">
        <f t="shared" si="0"/>
        <v>0</v>
      </c>
      <c r="H19" s="81" t="str">
        <f t="shared" si="1"/>
        <v/>
      </c>
    </row>
    <row r="20" spans="1:8" x14ac:dyDescent="0.2">
      <c r="A20" s="433">
        <f>'Запит 2-8'!A21</f>
        <v>0</v>
      </c>
      <c r="B20" s="434" t="str">
        <f>IF('Запит 2-8'!B21&lt;&gt;"",'Запит 2-8'!B21,"")</f>
        <v/>
      </c>
      <c r="C20" s="435">
        <f>'Запит 2-8'!C21</f>
        <v>0</v>
      </c>
      <c r="D20" s="436">
        <f>'Запит 2-8'!D21</f>
        <v>0</v>
      </c>
      <c r="E20" s="437">
        <f>'Паспорт-3'!E21</f>
        <v>0</v>
      </c>
      <c r="F20" s="438"/>
      <c r="G20" s="439">
        <f t="shared" si="0"/>
        <v>0</v>
      </c>
      <c r="H20" s="81" t="str">
        <f t="shared" si="1"/>
        <v/>
      </c>
    </row>
    <row r="21" spans="1:8" ht="12.75" customHeight="1" x14ac:dyDescent="0.2">
      <c r="A21" s="824" t="s">
        <v>211</v>
      </c>
      <c r="B21" s="825"/>
      <c r="C21" s="825"/>
      <c r="D21" s="825"/>
      <c r="E21" s="825"/>
      <c r="F21" s="825"/>
      <c r="G21" s="826"/>
      <c r="H21" s="81" t="str">
        <f>H5</f>
        <v>Для друку</v>
      </c>
    </row>
    <row r="22" spans="1:8" x14ac:dyDescent="0.2">
      <c r="A22" s="420">
        <f>'Запит 2-8'!A22</f>
        <v>0</v>
      </c>
      <c r="B22" s="827" t="s">
        <v>107</v>
      </c>
      <c r="C22" s="828"/>
      <c r="D22" s="828"/>
      <c r="E22" s="828"/>
      <c r="F22" s="828"/>
      <c r="G22" s="831"/>
      <c r="H22" s="81" t="str">
        <f>H23</f>
        <v>Для друку</v>
      </c>
    </row>
    <row r="23" spans="1:8" x14ac:dyDescent="0.2">
      <c r="A23" s="326">
        <f>'Запит 2-8'!A23</f>
        <v>0</v>
      </c>
      <c r="B23" s="421" t="str">
        <f>IF('Запит 2-8'!B23&lt;&gt;"",'Запит 2-8'!B23,"")</f>
        <v xml:space="preserve">Кількість виготовленої презентаційно-інформаційної продукції </v>
      </c>
      <c r="C23" s="422" t="str">
        <f>'Запит 2-8'!C23</f>
        <v>од.</v>
      </c>
      <c r="D23" s="423" t="str">
        <f>'Запит 2-8'!D23</f>
        <v>договір, акт наданих послуг</v>
      </c>
      <c r="E23" s="430">
        <f>'Паспорт-3'!E23</f>
        <v>0</v>
      </c>
      <c r="F23" s="431"/>
      <c r="G23" s="432">
        <f t="shared" ref="G23:G37" si="2">F23-E23</f>
        <v>0</v>
      </c>
      <c r="H23" s="81" t="str">
        <f t="shared" ref="H23:H37" si="3">IF(B23&lt;&gt;"","Для друку","")</f>
        <v>Для друку</v>
      </c>
    </row>
    <row r="24" spans="1:8" x14ac:dyDescent="0.2">
      <c r="A24" s="326">
        <f>'Запит 2-8'!A24</f>
        <v>0</v>
      </c>
      <c r="B24" s="298" t="str">
        <f>IF('Запит 2-8'!B24&lt;&gt;"",'Запит 2-8'!B24,"")</f>
        <v>Кількість виготовлених відеоматеріалів про місто</v>
      </c>
      <c r="C24" s="297" t="str">
        <f>'Запит 2-8'!C24</f>
        <v xml:space="preserve">од. </v>
      </c>
      <c r="D24" s="296" t="str">
        <f>'Запит 2-8'!D24</f>
        <v>звіт</v>
      </c>
      <c r="E24" s="413">
        <f>'Паспорт-3'!E24</f>
        <v>0</v>
      </c>
      <c r="F24" s="414"/>
      <c r="G24" s="429">
        <f t="shared" si="2"/>
        <v>0</v>
      </c>
      <c r="H24" s="81" t="str">
        <f t="shared" si="3"/>
        <v>Для друку</v>
      </c>
    </row>
    <row r="25" spans="1:8" x14ac:dyDescent="0.2">
      <c r="A25" s="326">
        <f>'Запит 2-8'!A25</f>
        <v>0</v>
      </c>
      <c r="B25" s="298" t="str">
        <f>IF('Запит 2-8'!B25&lt;&gt;"",'Запит 2-8'!B25,"")</f>
        <v xml:space="preserve">Кількість заходів, в якмх забезпечено участь </v>
      </c>
      <c r="C25" s="297" t="str">
        <f>'Запит 2-8'!C25</f>
        <v>од</v>
      </c>
      <c r="D25" s="296" t="str">
        <f>'Запит 2-8'!D25</f>
        <v>звіт</v>
      </c>
      <c r="E25" s="413">
        <f>'Паспорт-3'!E25</f>
        <v>0</v>
      </c>
      <c r="F25" s="414"/>
      <c r="G25" s="429">
        <f t="shared" si="2"/>
        <v>0</v>
      </c>
      <c r="H25" s="81" t="str">
        <f t="shared" si="3"/>
        <v>Для друку</v>
      </c>
    </row>
    <row r="26" spans="1:8" x14ac:dyDescent="0.2">
      <c r="A26" s="326">
        <f>'Запит 2-8'!A26</f>
        <v>0</v>
      </c>
      <c r="B26" s="298" t="str">
        <f>IF('Запит 2-8'!B26&lt;&gt;"",'Запит 2-8'!B26,"")</f>
        <v>Кількість організованих заходів протягом року</v>
      </c>
      <c r="C26" s="297" t="str">
        <f>'Запит 2-8'!C26</f>
        <v>од</v>
      </c>
      <c r="D26" s="296" t="str">
        <f>'Запит 2-8'!D26</f>
        <v>звіт</v>
      </c>
      <c r="E26" s="413">
        <f>'Паспорт-3'!E26</f>
        <v>0</v>
      </c>
      <c r="F26" s="414"/>
      <c r="G26" s="429">
        <f t="shared" si="2"/>
        <v>0</v>
      </c>
      <c r="H26" s="81" t="str">
        <f t="shared" si="3"/>
        <v>Для друку</v>
      </c>
    </row>
    <row r="27" spans="1:8" x14ac:dyDescent="0.2">
      <c r="A27" s="326">
        <f>'Запит 2-8'!A27</f>
        <v>0</v>
      </c>
      <c r="B27" s="298" t="str">
        <f>IF('Запит 2-8'!B27&lt;&gt;"",'Запит 2-8'!B27,"")</f>
        <v/>
      </c>
      <c r="C27" s="297">
        <f>'Запит 2-8'!C27</f>
        <v>0</v>
      </c>
      <c r="D27" s="296">
        <f>'Запит 2-8'!D27</f>
        <v>0</v>
      </c>
      <c r="E27" s="413">
        <f>'Паспорт-3'!E27</f>
        <v>0</v>
      </c>
      <c r="F27" s="414"/>
      <c r="G27" s="429">
        <f t="shared" si="2"/>
        <v>0</v>
      </c>
      <c r="H27" s="81" t="str">
        <f t="shared" si="3"/>
        <v/>
      </c>
    </row>
    <row r="28" spans="1:8" x14ac:dyDescent="0.2">
      <c r="A28" s="326">
        <f>'Запит 2-8'!A28</f>
        <v>0</v>
      </c>
      <c r="B28" s="298" t="str">
        <f>IF('Запит 2-8'!B28&lt;&gt;"",'Запит 2-8'!B28,"")</f>
        <v/>
      </c>
      <c r="C28" s="297">
        <f>'Запит 2-8'!C28</f>
        <v>0</v>
      </c>
      <c r="D28" s="296">
        <f>'Запит 2-8'!D28</f>
        <v>0</v>
      </c>
      <c r="E28" s="413">
        <f>'Паспорт-3'!E28</f>
        <v>0</v>
      </c>
      <c r="F28" s="414"/>
      <c r="G28" s="429">
        <f t="shared" si="2"/>
        <v>0</v>
      </c>
      <c r="H28" s="81" t="str">
        <f t="shared" si="3"/>
        <v/>
      </c>
    </row>
    <row r="29" spans="1:8" x14ac:dyDescent="0.2">
      <c r="A29" s="326">
        <f>'Запит 2-8'!A29</f>
        <v>0</v>
      </c>
      <c r="B29" s="298" t="str">
        <f>IF('Запит 2-8'!B29&lt;&gt;"",'Запит 2-8'!B29,"")</f>
        <v/>
      </c>
      <c r="C29" s="297">
        <f>'Запит 2-8'!C29</f>
        <v>0</v>
      </c>
      <c r="D29" s="296">
        <f>'Запит 2-8'!D29</f>
        <v>0</v>
      </c>
      <c r="E29" s="413">
        <f>'Паспорт-3'!E29</f>
        <v>0</v>
      </c>
      <c r="F29" s="414"/>
      <c r="G29" s="429">
        <f t="shared" si="2"/>
        <v>0</v>
      </c>
      <c r="H29" s="81" t="str">
        <f t="shared" si="3"/>
        <v/>
      </c>
    </row>
    <row r="30" spans="1:8" x14ac:dyDescent="0.2">
      <c r="A30" s="326">
        <f>'Запит 2-8'!A30</f>
        <v>0</v>
      </c>
      <c r="B30" s="298" t="str">
        <f>IF('Запит 2-8'!B30&lt;&gt;"",'Запит 2-8'!B30,"")</f>
        <v/>
      </c>
      <c r="C30" s="297">
        <f>'Запит 2-8'!C30</f>
        <v>0</v>
      </c>
      <c r="D30" s="296">
        <f>'Запит 2-8'!D30</f>
        <v>0</v>
      </c>
      <c r="E30" s="413">
        <f>'Паспорт-3'!E30</f>
        <v>0</v>
      </c>
      <c r="F30" s="414"/>
      <c r="G30" s="429">
        <f t="shared" si="2"/>
        <v>0</v>
      </c>
      <c r="H30" s="81" t="str">
        <f t="shared" si="3"/>
        <v/>
      </c>
    </row>
    <row r="31" spans="1:8" x14ac:dyDescent="0.2">
      <c r="A31" s="326">
        <f>'Запит 2-8'!A31</f>
        <v>0</v>
      </c>
      <c r="B31" s="298" t="str">
        <f>IF('Запит 2-8'!B31&lt;&gt;"",'Запит 2-8'!B31,"")</f>
        <v/>
      </c>
      <c r="C31" s="297">
        <f>'Запит 2-8'!C31</f>
        <v>0</v>
      </c>
      <c r="D31" s="296">
        <f>'Запит 2-8'!D31</f>
        <v>0</v>
      </c>
      <c r="E31" s="413">
        <f>'Паспорт-3'!E31</f>
        <v>0</v>
      </c>
      <c r="F31" s="414"/>
      <c r="G31" s="429">
        <f t="shared" si="2"/>
        <v>0</v>
      </c>
      <c r="H31" s="81" t="str">
        <f t="shared" si="3"/>
        <v/>
      </c>
    </row>
    <row r="32" spans="1:8" x14ac:dyDescent="0.2">
      <c r="A32" s="326">
        <f>'Запит 2-8'!A32</f>
        <v>0</v>
      </c>
      <c r="B32" s="298" t="str">
        <f>IF('Запит 2-8'!B32&lt;&gt;"",'Запит 2-8'!B32,"")</f>
        <v/>
      </c>
      <c r="C32" s="297">
        <f>'Запит 2-8'!C32</f>
        <v>0</v>
      </c>
      <c r="D32" s="296">
        <f>'Запит 2-8'!D32</f>
        <v>0</v>
      </c>
      <c r="E32" s="413">
        <f>'Паспорт-3'!E32</f>
        <v>0</v>
      </c>
      <c r="F32" s="414"/>
      <c r="G32" s="429">
        <f t="shared" si="2"/>
        <v>0</v>
      </c>
      <c r="H32" s="81" t="str">
        <f t="shared" si="3"/>
        <v/>
      </c>
    </row>
    <row r="33" spans="1:8" x14ac:dyDescent="0.2">
      <c r="A33" s="326">
        <f>'Запит 2-8'!A33</f>
        <v>0</v>
      </c>
      <c r="B33" s="298" t="str">
        <f>IF('Запит 2-8'!B33&lt;&gt;"",'Запит 2-8'!B33,"")</f>
        <v/>
      </c>
      <c r="C33" s="297">
        <f>'Запит 2-8'!C33</f>
        <v>0</v>
      </c>
      <c r="D33" s="296">
        <f>'Запит 2-8'!D33</f>
        <v>0</v>
      </c>
      <c r="E33" s="413">
        <f>'Паспорт-3'!E33</f>
        <v>0</v>
      </c>
      <c r="F33" s="414"/>
      <c r="G33" s="429">
        <f t="shared" si="2"/>
        <v>0</v>
      </c>
      <c r="H33" s="81" t="str">
        <f t="shared" si="3"/>
        <v/>
      </c>
    </row>
    <row r="34" spans="1:8" x14ac:dyDescent="0.2">
      <c r="A34" s="326">
        <f>'Запит 2-8'!A34</f>
        <v>0</v>
      </c>
      <c r="B34" s="298" t="str">
        <f>IF('Запит 2-8'!B34&lt;&gt;"",'Запит 2-8'!B34,"")</f>
        <v/>
      </c>
      <c r="C34" s="297">
        <f>'Запит 2-8'!C34</f>
        <v>0</v>
      </c>
      <c r="D34" s="296">
        <f>'Запит 2-8'!D34</f>
        <v>0</v>
      </c>
      <c r="E34" s="413">
        <f>'Паспорт-3'!E34</f>
        <v>0</v>
      </c>
      <c r="F34" s="414"/>
      <c r="G34" s="429">
        <f t="shared" si="2"/>
        <v>0</v>
      </c>
      <c r="H34" s="81" t="str">
        <f t="shared" si="3"/>
        <v/>
      </c>
    </row>
    <row r="35" spans="1:8" x14ac:dyDescent="0.2">
      <c r="A35" s="326">
        <f>'Запит 2-8'!A35</f>
        <v>0</v>
      </c>
      <c r="B35" s="298" t="str">
        <f>IF('Запит 2-8'!B35&lt;&gt;"",'Запит 2-8'!B35,"")</f>
        <v/>
      </c>
      <c r="C35" s="297">
        <f>'Запит 2-8'!C35</f>
        <v>0</v>
      </c>
      <c r="D35" s="296">
        <f>'Запит 2-8'!D35</f>
        <v>0</v>
      </c>
      <c r="E35" s="413">
        <f>'Паспорт-3'!E35</f>
        <v>0</v>
      </c>
      <c r="F35" s="414"/>
      <c r="G35" s="429">
        <f t="shared" si="2"/>
        <v>0</v>
      </c>
      <c r="H35" s="81" t="str">
        <f t="shared" si="3"/>
        <v/>
      </c>
    </row>
    <row r="36" spans="1:8" x14ac:dyDescent="0.2">
      <c r="A36" s="326">
        <f>'Запит 2-8'!A36</f>
        <v>0</v>
      </c>
      <c r="B36" s="298" t="str">
        <f>IF('Запит 2-8'!B36&lt;&gt;"",'Запит 2-8'!B36,"")</f>
        <v/>
      </c>
      <c r="C36" s="297">
        <f>'Запит 2-8'!C36</f>
        <v>0</v>
      </c>
      <c r="D36" s="296">
        <f>'Запит 2-8'!D36</f>
        <v>0</v>
      </c>
      <c r="E36" s="413">
        <f>'Паспорт-3'!E36</f>
        <v>0</v>
      </c>
      <c r="F36" s="414"/>
      <c r="G36" s="429">
        <f t="shared" si="2"/>
        <v>0</v>
      </c>
      <c r="H36" s="81" t="str">
        <f t="shared" si="3"/>
        <v/>
      </c>
    </row>
    <row r="37" spans="1:8" x14ac:dyDescent="0.2">
      <c r="A37" s="433">
        <f>'Запит 2-8'!A37</f>
        <v>0</v>
      </c>
      <c r="B37" s="434" t="str">
        <f>IF('Запит 2-8'!B37&lt;&gt;"",'Запит 2-8'!B37,"")</f>
        <v/>
      </c>
      <c r="C37" s="435">
        <f>'Запит 2-8'!C37</f>
        <v>0</v>
      </c>
      <c r="D37" s="436">
        <f>'Запит 2-8'!D37</f>
        <v>0</v>
      </c>
      <c r="E37" s="437">
        <f>'Паспорт-3'!E37</f>
        <v>0</v>
      </c>
      <c r="F37" s="438"/>
      <c r="G37" s="439">
        <f t="shared" si="2"/>
        <v>0</v>
      </c>
      <c r="H37" s="81" t="str">
        <f t="shared" si="3"/>
        <v/>
      </c>
    </row>
    <row r="38" spans="1:8" ht="12.75" customHeight="1" x14ac:dyDescent="0.2">
      <c r="A38" s="824" t="s">
        <v>211</v>
      </c>
      <c r="B38" s="825"/>
      <c r="C38" s="825"/>
      <c r="D38" s="825"/>
      <c r="E38" s="825"/>
      <c r="F38" s="825"/>
      <c r="G38" s="826"/>
      <c r="H38" s="81" t="str">
        <f>H22</f>
        <v>Для друку</v>
      </c>
    </row>
    <row r="39" spans="1:8" x14ac:dyDescent="0.2">
      <c r="A39" s="426">
        <f>'Запит 2-8'!A38</f>
        <v>0</v>
      </c>
      <c r="B39" s="827" t="s">
        <v>108</v>
      </c>
      <c r="C39" s="828"/>
      <c r="D39" s="828"/>
      <c r="E39" s="832"/>
      <c r="F39" s="832"/>
      <c r="G39" s="833"/>
      <c r="H39" s="81" t="str">
        <f>H40</f>
        <v>Для друку</v>
      </c>
    </row>
    <row r="40" spans="1:8" ht="25.5" x14ac:dyDescent="0.2">
      <c r="A40" s="326">
        <f>'Запит 2-8'!A39</f>
        <v>0</v>
      </c>
      <c r="B40" s="421" t="str">
        <f>IF('Запит 2-8'!B39&lt;&gt;"",'Запит 2-8'!B39,"")</f>
        <v>Середні витрати ресурсів на одиницю показника продукту(послуг з виготовлення презентаційно-інформаційної продукції)</v>
      </c>
      <c r="C40" s="422" t="str">
        <f>'Запит 2-8'!C39</f>
        <v>грн.</v>
      </c>
      <c r="D40" s="423" t="str">
        <f>'Запит 2-8'!D39</f>
        <v>акт наданих послуг</v>
      </c>
      <c r="E40" s="424">
        <f>'Паспорт-3'!E39</f>
        <v>0</v>
      </c>
      <c r="F40" s="425"/>
      <c r="G40" s="428">
        <f t="shared" ref="G40:G54" si="4">F40-E40</f>
        <v>0</v>
      </c>
      <c r="H40" s="81" t="str">
        <f t="shared" ref="H40:H54" si="5">IF(B40&lt;&gt;"","Для друку","")</f>
        <v>Для друку</v>
      </c>
    </row>
    <row r="41" spans="1:8" ht="25.5" x14ac:dyDescent="0.2">
      <c r="A41" s="326">
        <f>'Запит 2-8'!A40</f>
        <v>0</v>
      </c>
      <c r="B41" s="298" t="str">
        <f>IF('Запит 2-8'!B40&lt;&gt;"",'Запит 2-8'!B40,"")</f>
        <v>Витрати ресурсів на одиницю показника продукту (послуг з виготовлення відеоматеріалів про місто)</v>
      </c>
      <c r="C41" s="297" t="str">
        <f>'Запит 2-8'!C40</f>
        <v>грн.</v>
      </c>
      <c r="D41" s="296" t="str">
        <f>'Запит 2-8'!D40</f>
        <v>розрахунок</v>
      </c>
      <c r="E41" s="413">
        <f>'Паспорт-3'!E40</f>
        <v>0</v>
      </c>
      <c r="F41" s="414"/>
      <c r="G41" s="429">
        <f t="shared" si="4"/>
        <v>0</v>
      </c>
      <c r="H41" s="81" t="str">
        <f t="shared" si="5"/>
        <v>Для друку</v>
      </c>
    </row>
    <row r="42" spans="1:8" ht="38.25" x14ac:dyDescent="0.2">
      <c r="A42" s="326">
        <f>'Запит 2-8'!A41</f>
        <v>0</v>
      </c>
      <c r="B42" s="298" t="str">
        <f>IF('Запит 2-8'!B41&lt;&gt;"",'Запит 2-8'!B41,"")</f>
        <v>Витрати ресурсів на одиницю показника продукту (оплата витрат та послуг для участі у виставках,ярмарках, форумах, семінарах, презентаціях та інших заходах)</v>
      </c>
      <c r="C42" s="297" t="str">
        <f>'Запит 2-8'!C41</f>
        <v xml:space="preserve">грн. </v>
      </c>
      <c r="D42" s="296" t="str">
        <f>'Запит 2-8'!D41</f>
        <v>розрахунок</v>
      </c>
      <c r="E42" s="413">
        <f>'Паспорт-3'!E41</f>
        <v>0</v>
      </c>
      <c r="F42" s="414"/>
      <c r="G42" s="429">
        <f t="shared" si="4"/>
        <v>0</v>
      </c>
      <c r="H42" s="81" t="str">
        <f t="shared" si="5"/>
        <v>Для друку</v>
      </c>
    </row>
    <row r="43" spans="1:8" ht="38.25" x14ac:dyDescent="0.2">
      <c r="A43" s="326">
        <f>'Запит 2-8'!A42</f>
        <v>0</v>
      </c>
      <c r="B43" s="298" t="str">
        <f>IF('Запит 2-8'!B42&lt;&gt;"",'Запит 2-8'!B42,"")</f>
        <v>Середні витрати ресурсів на одиницю показника продукту(організація навчальних семінарів, практикумів, круглих столів тощо з питань підприємницької діяльності)</v>
      </c>
      <c r="C43" s="297" t="str">
        <f>'Запит 2-8'!C42</f>
        <v>грн.</v>
      </c>
      <c r="D43" s="296" t="str">
        <f>'Запит 2-8'!D42</f>
        <v>розрахунок</v>
      </c>
      <c r="E43" s="413">
        <f>'Паспорт-3'!E42</f>
        <v>0</v>
      </c>
      <c r="F43" s="414"/>
      <c r="G43" s="429">
        <f t="shared" si="4"/>
        <v>0</v>
      </c>
      <c r="H43" s="81" t="str">
        <f t="shared" si="5"/>
        <v>Для друку</v>
      </c>
    </row>
    <row r="44" spans="1:8" x14ac:dyDescent="0.2">
      <c r="A44" s="326" t="e">
        <f>'Запит 2-8'!#REF!</f>
        <v>#REF!</v>
      </c>
      <c r="B44" s="298" t="e">
        <f>IF('Запит 2-8'!#REF!&lt;&gt;"",'Запит 2-8'!#REF!,"")</f>
        <v>#REF!</v>
      </c>
      <c r="C44" s="297" t="e">
        <f>'Запит 2-8'!#REF!</f>
        <v>#REF!</v>
      </c>
      <c r="D44" s="296" t="e">
        <f>'Запит 2-8'!#REF!</f>
        <v>#REF!</v>
      </c>
      <c r="E44" s="413">
        <f>'Паспорт-3'!E43</f>
        <v>0</v>
      </c>
      <c r="F44" s="414"/>
      <c r="G44" s="429">
        <f t="shared" si="4"/>
        <v>0</v>
      </c>
      <c r="H44" s="81" t="e">
        <f t="shared" si="5"/>
        <v>#REF!</v>
      </c>
    </row>
    <row r="45" spans="1:8" x14ac:dyDescent="0.2">
      <c r="A45" s="326">
        <f>'Запит 2-8'!A43</f>
        <v>0</v>
      </c>
      <c r="B45" s="298" t="str">
        <f>IF('Запит 2-8'!B43&lt;&gt;"",'Запит 2-8'!B43,"")</f>
        <v/>
      </c>
      <c r="C45" s="297">
        <f>'Запит 2-8'!C43</f>
        <v>0</v>
      </c>
      <c r="D45" s="296">
        <f>'Запит 2-8'!D43</f>
        <v>0</v>
      </c>
      <c r="E45" s="413">
        <f>'Паспорт-3'!E44</f>
        <v>0</v>
      </c>
      <c r="F45" s="414"/>
      <c r="G45" s="429">
        <f t="shared" si="4"/>
        <v>0</v>
      </c>
      <c r="H45" s="81" t="str">
        <f t="shared" si="5"/>
        <v/>
      </c>
    </row>
    <row r="46" spans="1:8" x14ac:dyDescent="0.2">
      <c r="A46" s="326">
        <f>'Запит 2-8'!A44</f>
        <v>0</v>
      </c>
      <c r="B46" s="298" t="str">
        <f>IF('Запит 2-8'!B44&lt;&gt;"",'Запит 2-8'!B44,"")</f>
        <v/>
      </c>
      <c r="C46" s="297">
        <f>'Запит 2-8'!C44</f>
        <v>0</v>
      </c>
      <c r="D46" s="296">
        <f>'Запит 2-8'!D44</f>
        <v>0</v>
      </c>
      <c r="E46" s="413">
        <f>'Паспорт-3'!E45</f>
        <v>0</v>
      </c>
      <c r="F46" s="414"/>
      <c r="G46" s="429">
        <f t="shared" si="4"/>
        <v>0</v>
      </c>
      <c r="H46" s="81" t="str">
        <f t="shared" si="5"/>
        <v/>
      </c>
    </row>
    <row r="47" spans="1:8" x14ac:dyDescent="0.2">
      <c r="A47" s="326">
        <f>'Запит 2-8'!A45</f>
        <v>0</v>
      </c>
      <c r="B47" s="298" t="str">
        <f>IF('Запит 2-8'!B45&lt;&gt;"",'Запит 2-8'!B45,"")</f>
        <v/>
      </c>
      <c r="C47" s="297">
        <f>'Запит 2-8'!C45</f>
        <v>0</v>
      </c>
      <c r="D47" s="296">
        <f>'Запит 2-8'!D45</f>
        <v>0</v>
      </c>
      <c r="E47" s="413">
        <f>'Паспорт-3'!E46</f>
        <v>0</v>
      </c>
      <c r="F47" s="414"/>
      <c r="G47" s="429">
        <f t="shared" si="4"/>
        <v>0</v>
      </c>
      <c r="H47" s="81" t="str">
        <f t="shared" si="5"/>
        <v/>
      </c>
    </row>
    <row r="48" spans="1:8" x14ac:dyDescent="0.2">
      <c r="A48" s="326">
        <f>'Запит 2-8'!A46</f>
        <v>0</v>
      </c>
      <c r="B48" s="298" t="str">
        <f>IF('Запит 2-8'!B46&lt;&gt;"",'Запит 2-8'!B46,"")</f>
        <v/>
      </c>
      <c r="C48" s="297">
        <f>'Запит 2-8'!C46</f>
        <v>0</v>
      </c>
      <c r="D48" s="296">
        <f>'Запит 2-8'!D46</f>
        <v>0</v>
      </c>
      <c r="E48" s="413">
        <f>'Паспорт-3'!E47</f>
        <v>0</v>
      </c>
      <c r="F48" s="414"/>
      <c r="G48" s="429">
        <f t="shared" si="4"/>
        <v>0</v>
      </c>
      <c r="H48" s="81" t="str">
        <f t="shared" si="5"/>
        <v/>
      </c>
    </row>
    <row r="49" spans="1:8" x14ac:dyDescent="0.2">
      <c r="A49" s="326">
        <f>'Запит 2-8'!A47</f>
        <v>0</v>
      </c>
      <c r="B49" s="298" t="str">
        <f>IF('Запит 2-8'!B47&lt;&gt;"",'Запит 2-8'!B47,"")</f>
        <v/>
      </c>
      <c r="C49" s="297">
        <f>'Запит 2-8'!C47</f>
        <v>0</v>
      </c>
      <c r="D49" s="296">
        <f>'Запит 2-8'!D47</f>
        <v>0</v>
      </c>
      <c r="E49" s="413">
        <f>'Паспорт-3'!E48</f>
        <v>0</v>
      </c>
      <c r="F49" s="414"/>
      <c r="G49" s="429">
        <f t="shared" si="4"/>
        <v>0</v>
      </c>
      <c r="H49" s="81" t="str">
        <f t="shared" si="5"/>
        <v/>
      </c>
    </row>
    <row r="50" spans="1:8" x14ac:dyDescent="0.2">
      <c r="A50" s="326">
        <f>'Запит 2-8'!A48</f>
        <v>0</v>
      </c>
      <c r="B50" s="298" t="str">
        <f>IF('Запит 2-8'!B48&lt;&gt;"",'Запит 2-8'!B48,"")</f>
        <v/>
      </c>
      <c r="C50" s="297">
        <f>'Запит 2-8'!C48</f>
        <v>0</v>
      </c>
      <c r="D50" s="296">
        <f>'Запит 2-8'!D48</f>
        <v>0</v>
      </c>
      <c r="E50" s="413">
        <f>'Паспорт-3'!E49</f>
        <v>0</v>
      </c>
      <c r="F50" s="414"/>
      <c r="G50" s="429">
        <f t="shared" si="4"/>
        <v>0</v>
      </c>
      <c r="H50" s="81" t="str">
        <f t="shared" si="5"/>
        <v/>
      </c>
    </row>
    <row r="51" spans="1:8" x14ac:dyDescent="0.2">
      <c r="A51" s="326">
        <f>'Запит 2-8'!A49</f>
        <v>0</v>
      </c>
      <c r="B51" s="298" t="str">
        <f>IF('Запит 2-8'!B49&lt;&gt;"",'Запит 2-8'!B49,"")</f>
        <v/>
      </c>
      <c r="C51" s="297">
        <f>'Запит 2-8'!C49</f>
        <v>0</v>
      </c>
      <c r="D51" s="296">
        <f>'Запит 2-8'!D49</f>
        <v>0</v>
      </c>
      <c r="E51" s="413">
        <f>'Паспорт-3'!E50</f>
        <v>0</v>
      </c>
      <c r="F51" s="414"/>
      <c r="G51" s="429">
        <f t="shared" si="4"/>
        <v>0</v>
      </c>
      <c r="H51" s="81" t="str">
        <f t="shared" si="5"/>
        <v/>
      </c>
    </row>
    <row r="52" spans="1:8" x14ac:dyDescent="0.2">
      <c r="A52" s="326">
        <f>'Запит 2-8'!A50</f>
        <v>0</v>
      </c>
      <c r="B52" s="298" t="str">
        <f>IF('Запит 2-8'!B50&lt;&gt;"",'Запит 2-8'!B50,"")</f>
        <v/>
      </c>
      <c r="C52" s="297">
        <f>'Запит 2-8'!C50</f>
        <v>0</v>
      </c>
      <c r="D52" s="296">
        <f>'Запит 2-8'!D50</f>
        <v>0</v>
      </c>
      <c r="E52" s="413">
        <f>'Паспорт-3'!E51</f>
        <v>0</v>
      </c>
      <c r="F52" s="414"/>
      <c r="G52" s="429">
        <f t="shared" si="4"/>
        <v>0</v>
      </c>
      <c r="H52" s="81" t="str">
        <f t="shared" si="5"/>
        <v/>
      </c>
    </row>
    <row r="53" spans="1:8" x14ac:dyDescent="0.2">
      <c r="A53" s="326">
        <f>'Запит 2-8'!A51</f>
        <v>0</v>
      </c>
      <c r="B53" s="298" t="str">
        <f>IF('Запит 2-8'!B51&lt;&gt;"",'Запит 2-8'!B51,"")</f>
        <v/>
      </c>
      <c r="C53" s="297">
        <f>'Запит 2-8'!C51</f>
        <v>0</v>
      </c>
      <c r="D53" s="296">
        <f>'Запит 2-8'!D51</f>
        <v>0</v>
      </c>
      <c r="E53" s="413">
        <f>'Паспорт-3'!E52</f>
        <v>0</v>
      </c>
      <c r="F53" s="414"/>
      <c r="G53" s="429">
        <f t="shared" si="4"/>
        <v>0</v>
      </c>
      <c r="H53" s="81" t="str">
        <f t="shared" si="5"/>
        <v/>
      </c>
    </row>
    <row r="54" spans="1:8" x14ac:dyDescent="0.2">
      <c r="A54" s="433">
        <f>'Запит 2-8'!A52</f>
        <v>0</v>
      </c>
      <c r="B54" s="434" t="str">
        <f>IF('Запит 2-8'!B52&lt;&gt;"",'Запит 2-8'!B52,"")</f>
        <v/>
      </c>
      <c r="C54" s="435">
        <f>'Запит 2-8'!C52</f>
        <v>0</v>
      </c>
      <c r="D54" s="436">
        <f>'Запит 2-8'!D52</f>
        <v>0</v>
      </c>
      <c r="E54" s="437">
        <f>'Паспорт-3'!E53</f>
        <v>0</v>
      </c>
      <c r="F54" s="438"/>
      <c r="G54" s="439">
        <f t="shared" si="4"/>
        <v>0</v>
      </c>
      <c r="H54" s="81" t="str">
        <f t="shared" si="5"/>
        <v/>
      </c>
    </row>
    <row r="55" spans="1:8" ht="12.75" customHeight="1" x14ac:dyDescent="0.2">
      <c r="A55" s="824" t="s">
        <v>211</v>
      </c>
      <c r="B55" s="825"/>
      <c r="C55" s="825"/>
      <c r="D55" s="825"/>
      <c r="E55" s="825"/>
      <c r="F55" s="825"/>
      <c r="G55" s="826"/>
      <c r="H55" s="81" t="str">
        <f>H39</f>
        <v>Для друку</v>
      </c>
    </row>
    <row r="56" spans="1:8" ht="12.75" customHeight="1" x14ac:dyDescent="0.2">
      <c r="A56" s="824" t="s">
        <v>231</v>
      </c>
      <c r="B56" s="825"/>
      <c r="C56" s="825"/>
      <c r="D56" s="825"/>
      <c r="E56" s="825"/>
      <c r="F56" s="825"/>
      <c r="G56" s="826"/>
      <c r="H56" s="81" t="str">
        <f>H4</f>
        <v>Для друку</v>
      </c>
    </row>
    <row r="57" spans="1:8" ht="12.75" customHeight="1" x14ac:dyDescent="0.2">
      <c r="A57" s="779" t="e">
        <f>'Запит 2-8'!#REF!</f>
        <v>#REF!</v>
      </c>
      <c r="B57" s="780"/>
      <c r="C57" s="780"/>
      <c r="D57" s="780"/>
      <c r="E57" s="780"/>
      <c r="F57" s="780"/>
      <c r="G57" s="781"/>
      <c r="H57" s="81" t="e">
        <f>H58</f>
        <v>#REF!</v>
      </c>
    </row>
    <row r="58" spans="1:8" x14ac:dyDescent="0.2">
      <c r="A58" s="420" t="s">
        <v>4</v>
      </c>
      <c r="B58" s="827" t="s">
        <v>106</v>
      </c>
      <c r="C58" s="828"/>
      <c r="D58" s="828"/>
      <c r="E58" s="829"/>
      <c r="F58" s="829"/>
      <c r="G58" s="830"/>
      <c r="H58" s="81" t="e">
        <f>H59</f>
        <v>#REF!</v>
      </c>
    </row>
    <row r="59" spans="1:8" x14ac:dyDescent="0.2">
      <c r="A59" s="326" t="e">
        <f>'Запит 2-8'!#REF!</f>
        <v>#REF!</v>
      </c>
      <c r="B59" s="421" t="e">
        <f>IF('Запит 2-8'!#REF!&lt;&gt;"",'Запит 2-8'!#REF!,"")</f>
        <v>#REF!</v>
      </c>
      <c r="C59" s="422" t="e">
        <f>'Запит 2-8'!#REF!</f>
        <v>#REF!</v>
      </c>
      <c r="D59" s="423" t="e">
        <f>'Запит 2-8'!#REF!</f>
        <v>#REF!</v>
      </c>
      <c r="E59" s="424">
        <f>'Паспорт-3'!E67</f>
        <v>0</v>
      </c>
      <c r="F59" s="425"/>
      <c r="G59" s="428">
        <f t="shared" ref="G59:G73" si="6">F59-E59</f>
        <v>0</v>
      </c>
      <c r="H59" s="81" t="e">
        <f>IF(B59&lt;&gt;"","Для друку","")</f>
        <v>#REF!</v>
      </c>
    </row>
    <row r="60" spans="1:8" x14ac:dyDescent="0.2">
      <c r="A60" s="326" t="e">
        <f>'Запит 2-8'!#REF!</f>
        <v>#REF!</v>
      </c>
      <c r="B60" s="298" t="e">
        <f>IF('Запит 2-8'!#REF!&lt;&gt;"",'Запит 2-8'!#REF!,"")</f>
        <v>#REF!</v>
      </c>
      <c r="C60" s="297" t="e">
        <f>'Запит 2-8'!#REF!</f>
        <v>#REF!</v>
      </c>
      <c r="D60" s="296" t="e">
        <f>'Запит 2-8'!#REF!</f>
        <v>#REF!</v>
      </c>
      <c r="E60" s="413">
        <f>'Паспорт-3'!E68</f>
        <v>0</v>
      </c>
      <c r="F60" s="414"/>
      <c r="G60" s="429">
        <f t="shared" si="6"/>
        <v>0</v>
      </c>
      <c r="H60" s="81" t="e">
        <f t="shared" ref="H60:H72" si="7">IF(B60&lt;&gt;"","Для друку","")</f>
        <v>#REF!</v>
      </c>
    </row>
    <row r="61" spans="1:8" x14ac:dyDescent="0.2">
      <c r="A61" s="326" t="e">
        <f>'Запит 2-8'!#REF!</f>
        <v>#REF!</v>
      </c>
      <c r="B61" s="298" t="e">
        <f>IF('Запит 2-8'!#REF!&lt;&gt;"",'Запит 2-8'!#REF!,"")</f>
        <v>#REF!</v>
      </c>
      <c r="C61" s="297" t="e">
        <f>'Запит 2-8'!#REF!</f>
        <v>#REF!</v>
      </c>
      <c r="D61" s="296" t="e">
        <f>'Запит 2-8'!#REF!</f>
        <v>#REF!</v>
      </c>
      <c r="E61" s="413">
        <f>'Паспорт-3'!E69</f>
        <v>0</v>
      </c>
      <c r="F61" s="414"/>
      <c r="G61" s="429">
        <f t="shared" si="6"/>
        <v>0</v>
      </c>
      <c r="H61" s="81" t="e">
        <f t="shared" si="7"/>
        <v>#REF!</v>
      </c>
    </row>
    <row r="62" spans="1:8" x14ac:dyDescent="0.2">
      <c r="A62" s="326" t="e">
        <f>'Запит 2-8'!#REF!</f>
        <v>#REF!</v>
      </c>
      <c r="B62" s="298" t="e">
        <f>IF('Запит 2-8'!#REF!&lt;&gt;"",'Запит 2-8'!#REF!,"")</f>
        <v>#REF!</v>
      </c>
      <c r="C62" s="297" t="e">
        <f>'Запит 2-8'!#REF!</f>
        <v>#REF!</v>
      </c>
      <c r="D62" s="296" t="e">
        <f>'Запит 2-8'!#REF!</f>
        <v>#REF!</v>
      </c>
      <c r="E62" s="413">
        <f>'Паспорт-3'!E70</f>
        <v>0</v>
      </c>
      <c r="F62" s="414"/>
      <c r="G62" s="429">
        <f t="shared" si="6"/>
        <v>0</v>
      </c>
      <c r="H62" s="81" t="e">
        <f t="shared" si="7"/>
        <v>#REF!</v>
      </c>
    </row>
    <row r="63" spans="1:8" x14ac:dyDescent="0.2">
      <c r="A63" s="326" t="e">
        <f>'Запит 2-8'!#REF!</f>
        <v>#REF!</v>
      </c>
      <c r="B63" s="298" t="e">
        <f>IF('Запит 2-8'!#REF!&lt;&gt;"",'Запит 2-8'!#REF!,"")</f>
        <v>#REF!</v>
      </c>
      <c r="C63" s="297" t="e">
        <f>'Запит 2-8'!#REF!</f>
        <v>#REF!</v>
      </c>
      <c r="D63" s="296" t="e">
        <f>'Запит 2-8'!#REF!</f>
        <v>#REF!</v>
      </c>
      <c r="E63" s="413">
        <f>'Паспорт-3'!E71</f>
        <v>0</v>
      </c>
      <c r="F63" s="414"/>
      <c r="G63" s="429">
        <f t="shared" si="6"/>
        <v>0</v>
      </c>
      <c r="H63" s="81" t="e">
        <f t="shared" si="7"/>
        <v>#REF!</v>
      </c>
    </row>
    <row r="64" spans="1:8" x14ac:dyDescent="0.2">
      <c r="A64" s="326" t="e">
        <f>'Запит 2-8'!#REF!</f>
        <v>#REF!</v>
      </c>
      <c r="B64" s="298" t="e">
        <f>IF('Запит 2-8'!#REF!&lt;&gt;"",'Запит 2-8'!#REF!,"")</f>
        <v>#REF!</v>
      </c>
      <c r="C64" s="297" t="e">
        <f>'Запит 2-8'!#REF!</f>
        <v>#REF!</v>
      </c>
      <c r="D64" s="296" t="e">
        <f>'Запит 2-8'!#REF!</f>
        <v>#REF!</v>
      </c>
      <c r="E64" s="413">
        <f>'Паспорт-3'!E72</f>
        <v>0</v>
      </c>
      <c r="F64" s="414"/>
      <c r="G64" s="429">
        <f t="shared" si="6"/>
        <v>0</v>
      </c>
      <c r="H64" s="81" t="e">
        <f t="shared" si="7"/>
        <v>#REF!</v>
      </c>
    </row>
    <row r="65" spans="1:8" x14ac:dyDescent="0.2">
      <c r="A65" s="326" t="e">
        <f>'Запит 2-8'!#REF!</f>
        <v>#REF!</v>
      </c>
      <c r="B65" s="298" t="e">
        <f>IF('Запит 2-8'!#REF!&lt;&gt;"",'Запит 2-8'!#REF!,"")</f>
        <v>#REF!</v>
      </c>
      <c r="C65" s="297" t="e">
        <f>'Запит 2-8'!#REF!</f>
        <v>#REF!</v>
      </c>
      <c r="D65" s="296" t="e">
        <f>'Запит 2-8'!#REF!</f>
        <v>#REF!</v>
      </c>
      <c r="E65" s="413">
        <f>'Паспорт-3'!E73</f>
        <v>0</v>
      </c>
      <c r="F65" s="414"/>
      <c r="G65" s="429">
        <f t="shared" si="6"/>
        <v>0</v>
      </c>
      <c r="H65" s="81" t="e">
        <f t="shared" si="7"/>
        <v>#REF!</v>
      </c>
    </row>
    <row r="66" spans="1:8" x14ac:dyDescent="0.2">
      <c r="A66" s="326" t="e">
        <f>'Запит 2-8'!#REF!</f>
        <v>#REF!</v>
      </c>
      <c r="B66" s="298" t="e">
        <f>IF('Запит 2-8'!#REF!&lt;&gt;"",'Запит 2-8'!#REF!,"")</f>
        <v>#REF!</v>
      </c>
      <c r="C66" s="297" t="e">
        <f>'Запит 2-8'!#REF!</f>
        <v>#REF!</v>
      </c>
      <c r="D66" s="296" t="e">
        <f>'Запит 2-8'!#REF!</f>
        <v>#REF!</v>
      </c>
      <c r="E66" s="413">
        <f>'Паспорт-3'!E74</f>
        <v>0</v>
      </c>
      <c r="F66" s="414"/>
      <c r="G66" s="429">
        <f t="shared" si="6"/>
        <v>0</v>
      </c>
      <c r="H66" s="81" t="e">
        <f t="shared" si="7"/>
        <v>#REF!</v>
      </c>
    </row>
    <row r="67" spans="1:8" x14ac:dyDescent="0.2">
      <c r="A67" s="326" t="e">
        <f>'Запит 2-8'!#REF!</f>
        <v>#REF!</v>
      </c>
      <c r="B67" s="298" t="e">
        <f>IF('Запит 2-8'!#REF!&lt;&gt;"",'Запит 2-8'!#REF!,"")</f>
        <v>#REF!</v>
      </c>
      <c r="C67" s="297" t="e">
        <f>'Запит 2-8'!#REF!</f>
        <v>#REF!</v>
      </c>
      <c r="D67" s="296" t="e">
        <f>'Запит 2-8'!#REF!</f>
        <v>#REF!</v>
      </c>
      <c r="E67" s="413">
        <f>'Паспорт-3'!E75</f>
        <v>0</v>
      </c>
      <c r="F67" s="414"/>
      <c r="G67" s="429">
        <f t="shared" si="6"/>
        <v>0</v>
      </c>
      <c r="H67" s="81" t="e">
        <f t="shared" si="7"/>
        <v>#REF!</v>
      </c>
    </row>
    <row r="68" spans="1:8" x14ac:dyDescent="0.2">
      <c r="A68" s="326" t="e">
        <f>'Запит 2-8'!#REF!</f>
        <v>#REF!</v>
      </c>
      <c r="B68" s="298" t="e">
        <f>IF('Запит 2-8'!#REF!&lt;&gt;"",'Запит 2-8'!#REF!,"")</f>
        <v>#REF!</v>
      </c>
      <c r="C68" s="297" t="e">
        <f>'Запит 2-8'!#REF!</f>
        <v>#REF!</v>
      </c>
      <c r="D68" s="296" t="e">
        <f>'Запит 2-8'!#REF!</f>
        <v>#REF!</v>
      </c>
      <c r="E68" s="413">
        <f>'Паспорт-3'!E76</f>
        <v>0</v>
      </c>
      <c r="F68" s="414"/>
      <c r="G68" s="429">
        <f t="shared" si="6"/>
        <v>0</v>
      </c>
      <c r="H68" s="81" t="e">
        <f t="shared" si="7"/>
        <v>#REF!</v>
      </c>
    </row>
    <row r="69" spans="1:8" x14ac:dyDescent="0.2">
      <c r="A69" s="326" t="e">
        <f>'Запит 2-8'!#REF!</f>
        <v>#REF!</v>
      </c>
      <c r="B69" s="298" t="e">
        <f>IF('Запит 2-8'!#REF!&lt;&gt;"",'Запит 2-8'!#REF!,"")</f>
        <v>#REF!</v>
      </c>
      <c r="C69" s="297" t="e">
        <f>'Запит 2-8'!#REF!</f>
        <v>#REF!</v>
      </c>
      <c r="D69" s="296" t="e">
        <f>'Запит 2-8'!#REF!</f>
        <v>#REF!</v>
      </c>
      <c r="E69" s="413">
        <f>'Паспорт-3'!E77</f>
        <v>0</v>
      </c>
      <c r="F69" s="414"/>
      <c r="G69" s="429">
        <f t="shared" si="6"/>
        <v>0</v>
      </c>
      <c r="H69" s="81" t="e">
        <f t="shared" si="7"/>
        <v>#REF!</v>
      </c>
    </row>
    <row r="70" spans="1:8" x14ac:dyDescent="0.2">
      <c r="A70" s="326" t="e">
        <f>'Запит 2-8'!#REF!</f>
        <v>#REF!</v>
      </c>
      <c r="B70" s="298" t="e">
        <f>IF('Запит 2-8'!#REF!&lt;&gt;"",'Запит 2-8'!#REF!,"")</f>
        <v>#REF!</v>
      </c>
      <c r="C70" s="297" t="e">
        <f>'Запит 2-8'!#REF!</f>
        <v>#REF!</v>
      </c>
      <c r="D70" s="296" t="e">
        <f>'Запит 2-8'!#REF!</f>
        <v>#REF!</v>
      </c>
      <c r="E70" s="413">
        <f>'Паспорт-3'!E78</f>
        <v>0</v>
      </c>
      <c r="F70" s="414"/>
      <c r="G70" s="429">
        <f t="shared" si="6"/>
        <v>0</v>
      </c>
      <c r="H70" s="81" t="e">
        <f t="shared" si="7"/>
        <v>#REF!</v>
      </c>
    </row>
    <row r="71" spans="1:8" x14ac:dyDescent="0.2">
      <c r="A71" s="326" t="e">
        <f>'Запит 2-8'!#REF!</f>
        <v>#REF!</v>
      </c>
      <c r="B71" s="298" t="e">
        <f>IF('Запит 2-8'!#REF!&lt;&gt;"",'Запит 2-8'!#REF!,"")</f>
        <v>#REF!</v>
      </c>
      <c r="C71" s="297" t="e">
        <f>'Запит 2-8'!#REF!</f>
        <v>#REF!</v>
      </c>
      <c r="D71" s="296" t="e">
        <f>'Запит 2-8'!#REF!</f>
        <v>#REF!</v>
      </c>
      <c r="E71" s="413">
        <f>'Паспорт-3'!E79</f>
        <v>0</v>
      </c>
      <c r="F71" s="414"/>
      <c r="G71" s="429">
        <f t="shared" si="6"/>
        <v>0</v>
      </c>
      <c r="H71" s="81" t="e">
        <f t="shared" si="7"/>
        <v>#REF!</v>
      </c>
    </row>
    <row r="72" spans="1:8" x14ac:dyDescent="0.2">
      <c r="A72" s="326" t="e">
        <f>'Запит 2-8'!#REF!</f>
        <v>#REF!</v>
      </c>
      <c r="B72" s="298" t="e">
        <f>IF('Запит 2-8'!#REF!&lt;&gt;"",'Запит 2-8'!#REF!,"")</f>
        <v>#REF!</v>
      </c>
      <c r="C72" s="297" t="e">
        <f>'Запит 2-8'!#REF!</f>
        <v>#REF!</v>
      </c>
      <c r="D72" s="296" t="e">
        <f>'Запит 2-8'!#REF!</f>
        <v>#REF!</v>
      </c>
      <c r="E72" s="413">
        <f>'Паспорт-3'!E80</f>
        <v>0</v>
      </c>
      <c r="F72" s="414"/>
      <c r="G72" s="429">
        <f t="shared" si="6"/>
        <v>0</v>
      </c>
      <c r="H72" s="81" t="e">
        <f t="shared" si="7"/>
        <v>#REF!</v>
      </c>
    </row>
    <row r="73" spans="1:8" x14ac:dyDescent="0.2">
      <c r="A73" s="433" t="e">
        <f>'Запит 2-8'!#REF!</f>
        <v>#REF!</v>
      </c>
      <c r="B73" s="434" t="e">
        <f>IF('Запит 2-8'!#REF!&lt;&gt;"",'Запит 2-8'!#REF!,"")</f>
        <v>#REF!</v>
      </c>
      <c r="C73" s="435" t="e">
        <f>'Запит 2-8'!#REF!</f>
        <v>#REF!</v>
      </c>
      <c r="D73" s="436" t="e">
        <f>'Запит 2-8'!#REF!</f>
        <v>#REF!</v>
      </c>
      <c r="E73" s="437">
        <f>'Паспорт-3'!E81</f>
        <v>0</v>
      </c>
      <c r="F73" s="438"/>
      <c r="G73" s="439">
        <f t="shared" si="6"/>
        <v>0</v>
      </c>
      <c r="H73" s="81" t="e">
        <f>IF(B73&lt;&gt;"","Для друку","")</f>
        <v>#REF!</v>
      </c>
    </row>
    <row r="74" spans="1:8" ht="12.75" customHeight="1" x14ac:dyDescent="0.2">
      <c r="A74" s="824" t="s">
        <v>211</v>
      </c>
      <c r="B74" s="825"/>
      <c r="C74" s="825"/>
      <c r="D74" s="825"/>
      <c r="E74" s="825"/>
      <c r="F74" s="825"/>
      <c r="G74" s="826"/>
      <c r="H74" s="81" t="e">
        <f>H58</f>
        <v>#REF!</v>
      </c>
    </row>
    <row r="75" spans="1:8" x14ac:dyDescent="0.2">
      <c r="A75" s="420" t="e">
        <f>'Запит 2-8'!#REF!</f>
        <v>#REF!</v>
      </c>
      <c r="B75" s="827" t="s">
        <v>107</v>
      </c>
      <c r="C75" s="828"/>
      <c r="D75" s="828"/>
      <c r="E75" s="828"/>
      <c r="F75" s="828"/>
      <c r="G75" s="831"/>
      <c r="H75" s="81" t="e">
        <f>H76</f>
        <v>#REF!</v>
      </c>
    </row>
    <row r="76" spans="1:8" x14ac:dyDescent="0.2">
      <c r="A76" s="326" t="e">
        <f>'Запит 2-8'!#REF!</f>
        <v>#REF!</v>
      </c>
      <c r="B76" s="421" t="e">
        <f>IF('Запит 2-8'!#REF!&lt;&gt;"",'Запит 2-8'!#REF!,"")</f>
        <v>#REF!</v>
      </c>
      <c r="C76" s="422" t="e">
        <f>'Запит 2-8'!#REF!</f>
        <v>#REF!</v>
      </c>
      <c r="D76" s="423" t="e">
        <f>'Запит 2-8'!#REF!</f>
        <v>#REF!</v>
      </c>
      <c r="E76" s="430">
        <f>'Паспорт-3'!E83</f>
        <v>0</v>
      </c>
      <c r="F76" s="431"/>
      <c r="G76" s="432">
        <f t="shared" ref="G76:G90" si="8">F76-E76</f>
        <v>0</v>
      </c>
      <c r="H76" s="81" t="e">
        <f t="shared" ref="H76:H90" si="9">IF(B76&lt;&gt;"","Для друку","")</f>
        <v>#REF!</v>
      </c>
    </row>
    <row r="77" spans="1:8" x14ac:dyDescent="0.2">
      <c r="A77" s="326" t="e">
        <f>'Запит 2-8'!#REF!</f>
        <v>#REF!</v>
      </c>
      <c r="B77" s="298" t="e">
        <f>IF('Запит 2-8'!#REF!&lt;&gt;"",'Запит 2-8'!#REF!,"")</f>
        <v>#REF!</v>
      </c>
      <c r="C77" s="297" t="e">
        <f>'Запит 2-8'!#REF!</f>
        <v>#REF!</v>
      </c>
      <c r="D77" s="296" t="e">
        <f>'Запит 2-8'!#REF!</f>
        <v>#REF!</v>
      </c>
      <c r="E77" s="413">
        <f>'Паспорт-3'!E84</f>
        <v>0</v>
      </c>
      <c r="F77" s="414"/>
      <c r="G77" s="429">
        <f t="shared" si="8"/>
        <v>0</v>
      </c>
      <c r="H77" s="81" t="e">
        <f t="shared" si="9"/>
        <v>#REF!</v>
      </c>
    </row>
    <row r="78" spans="1:8" x14ac:dyDescent="0.2">
      <c r="A78" s="326" t="e">
        <f>'Запит 2-8'!#REF!</f>
        <v>#REF!</v>
      </c>
      <c r="B78" s="298" t="e">
        <f>IF('Запит 2-8'!#REF!&lt;&gt;"",'Запит 2-8'!#REF!,"")</f>
        <v>#REF!</v>
      </c>
      <c r="C78" s="297" t="e">
        <f>'Запит 2-8'!#REF!</f>
        <v>#REF!</v>
      </c>
      <c r="D78" s="296" t="e">
        <f>'Запит 2-8'!#REF!</f>
        <v>#REF!</v>
      </c>
      <c r="E78" s="413">
        <f>'Паспорт-3'!E85</f>
        <v>0</v>
      </c>
      <c r="F78" s="414"/>
      <c r="G78" s="429">
        <f t="shared" si="8"/>
        <v>0</v>
      </c>
      <c r="H78" s="81" t="e">
        <f t="shared" si="9"/>
        <v>#REF!</v>
      </c>
    </row>
    <row r="79" spans="1:8" x14ac:dyDescent="0.2">
      <c r="A79" s="326" t="e">
        <f>'Запит 2-8'!#REF!</f>
        <v>#REF!</v>
      </c>
      <c r="B79" s="298" t="e">
        <f>IF('Запит 2-8'!#REF!&lt;&gt;"",'Запит 2-8'!#REF!,"")</f>
        <v>#REF!</v>
      </c>
      <c r="C79" s="297" t="e">
        <f>'Запит 2-8'!#REF!</f>
        <v>#REF!</v>
      </c>
      <c r="D79" s="296" t="e">
        <f>'Запит 2-8'!#REF!</f>
        <v>#REF!</v>
      </c>
      <c r="E79" s="413">
        <f>'Паспорт-3'!E86</f>
        <v>0</v>
      </c>
      <c r="F79" s="414"/>
      <c r="G79" s="429">
        <f t="shared" si="8"/>
        <v>0</v>
      </c>
      <c r="H79" s="81" t="e">
        <f t="shared" si="9"/>
        <v>#REF!</v>
      </c>
    </row>
    <row r="80" spans="1:8" x14ac:dyDescent="0.2">
      <c r="A80" s="326" t="e">
        <f>'Запит 2-8'!#REF!</f>
        <v>#REF!</v>
      </c>
      <c r="B80" s="298" t="e">
        <f>IF('Запит 2-8'!#REF!&lt;&gt;"",'Запит 2-8'!#REF!,"")</f>
        <v>#REF!</v>
      </c>
      <c r="C80" s="297" t="e">
        <f>'Запит 2-8'!#REF!</f>
        <v>#REF!</v>
      </c>
      <c r="D80" s="296" t="e">
        <f>'Запит 2-8'!#REF!</f>
        <v>#REF!</v>
      </c>
      <c r="E80" s="413">
        <f>'Паспорт-3'!E87</f>
        <v>0</v>
      </c>
      <c r="F80" s="414"/>
      <c r="G80" s="429">
        <f t="shared" si="8"/>
        <v>0</v>
      </c>
      <c r="H80" s="81" t="e">
        <f t="shared" si="9"/>
        <v>#REF!</v>
      </c>
    </row>
    <row r="81" spans="1:8" x14ac:dyDescent="0.2">
      <c r="A81" s="326" t="e">
        <f>'Запит 2-8'!#REF!</f>
        <v>#REF!</v>
      </c>
      <c r="B81" s="298" t="e">
        <f>IF('Запит 2-8'!#REF!&lt;&gt;"",'Запит 2-8'!#REF!,"")</f>
        <v>#REF!</v>
      </c>
      <c r="C81" s="297" t="e">
        <f>'Запит 2-8'!#REF!</f>
        <v>#REF!</v>
      </c>
      <c r="D81" s="296" t="e">
        <f>'Запит 2-8'!#REF!</f>
        <v>#REF!</v>
      </c>
      <c r="E81" s="413">
        <f>'Паспорт-3'!E88</f>
        <v>0</v>
      </c>
      <c r="F81" s="414"/>
      <c r="G81" s="429">
        <f t="shared" si="8"/>
        <v>0</v>
      </c>
      <c r="H81" s="81" t="e">
        <f t="shared" si="9"/>
        <v>#REF!</v>
      </c>
    </row>
    <row r="82" spans="1:8" x14ac:dyDescent="0.2">
      <c r="A82" s="326" t="e">
        <f>'Запит 2-8'!#REF!</f>
        <v>#REF!</v>
      </c>
      <c r="B82" s="298" t="e">
        <f>IF('Запит 2-8'!#REF!&lt;&gt;"",'Запит 2-8'!#REF!,"")</f>
        <v>#REF!</v>
      </c>
      <c r="C82" s="297" t="e">
        <f>'Запит 2-8'!#REF!</f>
        <v>#REF!</v>
      </c>
      <c r="D82" s="296" t="e">
        <f>'Запит 2-8'!#REF!</f>
        <v>#REF!</v>
      </c>
      <c r="E82" s="413">
        <f>'Паспорт-3'!E89</f>
        <v>0</v>
      </c>
      <c r="F82" s="414"/>
      <c r="G82" s="429">
        <f t="shared" si="8"/>
        <v>0</v>
      </c>
      <c r="H82" s="81" t="e">
        <f t="shared" si="9"/>
        <v>#REF!</v>
      </c>
    </row>
    <row r="83" spans="1:8" x14ac:dyDescent="0.2">
      <c r="A83" s="326" t="e">
        <f>'Запит 2-8'!#REF!</f>
        <v>#REF!</v>
      </c>
      <c r="B83" s="298" t="e">
        <f>IF('Запит 2-8'!#REF!&lt;&gt;"",'Запит 2-8'!#REF!,"")</f>
        <v>#REF!</v>
      </c>
      <c r="C83" s="297" t="e">
        <f>'Запит 2-8'!#REF!</f>
        <v>#REF!</v>
      </c>
      <c r="D83" s="296" t="e">
        <f>'Запит 2-8'!#REF!</f>
        <v>#REF!</v>
      </c>
      <c r="E83" s="413">
        <f>'Паспорт-3'!E90</f>
        <v>0</v>
      </c>
      <c r="F83" s="414"/>
      <c r="G83" s="429">
        <f t="shared" si="8"/>
        <v>0</v>
      </c>
      <c r="H83" s="81" t="e">
        <f t="shared" si="9"/>
        <v>#REF!</v>
      </c>
    </row>
    <row r="84" spans="1:8" x14ac:dyDescent="0.2">
      <c r="A84" s="326" t="e">
        <f>'Запит 2-8'!#REF!</f>
        <v>#REF!</v>
      </c>
      <c r="B84" s="298" t="e">
        <f>IF('Запит 2-8'!#REF!&lt;&gt;"",'Запит 2-8'!#REF!,"")</f>
        <v>#REF!</v>
      </c>
      <c r="C84" s="297" t="e">
        <f>'Запит 2-8'!#REF!</f>
        <v>#REF!</v>
      </c>
      <c r="D84" s="296" t="e">
        <f>'Запит 2-8'!#REF!</f>
        <v>#REF!</v>
      </c>
      <c r="E84" s="413">
        <f>'Паспорт-3'!E91</f>
        <v>0</v>
      </c>
      <c r="F84" s="414"/>
      <c r="G84" s="429">
        <f t="shared" si="8"/>
        <v>0</v>
      </c>
      <c r="H84" s="81" t="e">
        <f t="shared" si="9"/>
        <v>#REF!</v>
      </c>
    </row>
    <row r="85" spans="1:8" x14ac:dyDescent="0.2">
      <c r="A85" s="326" t="e">
        <f>'Запит 2-8'!#REF!</f>
        <v>#REF!</v>
      </c>
      <c r="B85" s="298" t="e">
        <f>IF('Запит 2-8'!#REF!&lt;&gt;"",'Запит 2-8'!#REF!,"")</f>
        <v>#REF!</v>
      </c>
      <c r="C85" s="297" t="e">
        <f>'Запит 2-8'!#REF!</f>
        <v>#REF!</v>
      </c>
      <c r="D85" s="296" t="e">
        <f>'Запит 2-8'!#REF!</f>
        <v>#REF!</v>
      </c>
      <c r="E85" s="413">
        <f>'Паспорт-3'!E92</f>
        <v>0</v>
      </c>
      <c r="F85" s="414"/>
      <c r="G85" s="429">
        <f t="shared" si="8"/>
        <v>0</v>
      </c>
      <c r="H85" s="81" t="e">
        <f t="shared" si="9"/>
        <v>#REF!</v>
      </c>
    </row>
    <row r="86" spans="1:8" x14ac:dyDescent="0.2">
      <c r="A86" s="326" t="e">
        <f>'Запит 2-8'!#REF!</f>
        <v>#REF!</v>
      </c>
      <c r="B86" s="298" t="e">
        <f>IF('Запит 2-8'!#REF!&lt;&gt;"",'Запит 2-8'!#REF!,"")</f>
        <v>#REF!</v>
      </c>
      <c r="C86" s="297" t="e">
        <f>'Запит 2-8'!#REF!</f>
        <v>#REF!</v>
      </c>
      <c r="D86" s="296" t="e">
        <f>'Запит 2-8'!#REF!</f>
        <v>#REF!</v>
      </c>
      <c r="E86" s="413">
        <f>'Паспорт-3'!E93</f>
        <v>0</v>
      </c>
      <c r="F86" s="414"/>
      <c r="G86" s="429">
        <f t="shared" si="8"/>
        <v>0</v>
      </c>
      <c r="H86" s="81" t="e">
        <f t="shared" si="9"/>
        <v>#REF!</v>
      </c>
    </row>
    <row r="87" spans="1:8" x14ac:dyDescent="0.2">
      <c r="A87" s="326" t="e">
        <f>'Запит 2-8'!#REF!</f>
        <v>#REF!</v>
      </c>
      <c r="B87" s="298" t="e">
        <f>IF('Запит 2-8'!#REF!&lt;&gt;"",'Запит 2-8'!#REF!,"")</f>
        <v>#REF!</v>
      </c>
      <c r="C87" s="297" t="e">
        <f>'Запит 2-8'!#REF!</f>
        <v>#REF!</v>
      </c>
      <c r="D87" s="296" t="e">
        <f>'Запит 2-8'!#REF!</f>
        <v>#REF!</v>
      </c>
      <c r="E87" s="413">
        <f>'Паспорт-3'!E94</f>
        <v>0</v>
      </c>
      <c r="F87" s="414"/>
      <c r="G87" s="429">
        <f t="shared" si="8"/>
        <v>0</v>
      </c>
      <c r="H87" s="81" t="e">
        <f t="shared" si="9"/>
        <v>#REF!</v>
      </c>
    </row>
    <row r="88" spans="1:8" x14ac:dyDescent="0.2">
      <c r="A88" s="326" t="e">
        <f>'Запит 2-8'!#REF!</f>
        <v>#REF!</v>
      </c>
      <c r="B88" s="298" t="e">
        <f>IF('Запит 2-8'!#REF!&lt;&gt;"",'Запит 2-8'!#REF!,"")</f>
        <v>#REF!</v>
      </c>
      <c r="C88" s="297" t="e">
        <f>'Запит 2-8'!#REF!</f>
        <v>#REF!</v>
      </c>
      <c r="D88" s="296" t="e">
        <f>'Запит 2-8'!#REF!</f>
        <v>#REF!</v>
      </c>
      <c r="E88" s="413">
        <f>'Паспорт-3'!E95</f>
        <v>0</v>
      </c>
      <c r="F88" s="414"/>
      <c r="G88" s="429">
        <f t="shared" si="8"/>
        <v>0</v>
      </c>
      <c r="H88" s="81" t="e">
        <f t="shared" si="9"/>
        <v>#REF!</v>
      </c>
    </row>
    <row r="89" spans="1:8" x14ac:dyDescent="0.2">
      <c r="A89" s="326" t="e">
        <f>'Запит 2-8'!#REF!</f>
        <v>#REF!</v>
      </c>
      <c r="B89" s="298" t="e">
        <f>IF('Запит 2-8'!#REF!&lt;&gt;"",'Запит 2-8'!#REF!,"")</f>
        <v>#REF!</v>
      </c>
      <c r="C89" s="297" t="e">
        <f>'Запит 2-8'!#REF!</f>
        <v>#REF!</v>
      </c>
      <c r="D89" s="296" t="e">
        <f>'Запит 2-8'!#REF!</f>
        <v>#REF!</v>
      </c>
      <c r="E89" s="413">
        <f>'Паспорт-3'!E96</f>
        <v>0</v>
      </c>
      <c r="F89" s="414"/>
      <c r="G89" s="429">
        <f t="shared" si="8"/>
        <v>0</v>
      </c>
      <c r="H89" s="81" t="e">
        <f t="shared" si="9"/>
        <v>#REF!</v>
      </c>
    </row>
    <row r="90" spans="1:8" x14ac:dyDescent="0.2">
      <c r="A90" s="433" t="e">
        <f>'Запит 2-8'!#REF!</f>
        <v>#REF!</v>
      </c>
      <c r="B90" s="434" t="e">
        <f>IF('Запит 2-8'!#REF!&lt;&gt;"",'Запит 2-8'!#REF!,"")</f>
        <v>#REF!</v>
      </c>
      <c r="C90" s="435" t="e">
        <f>'Запит 2-8'!#REF!</f>
        <v>#REF!</v>
      </c>
      <c r="D90" s="436" t="e">
        <f>'Запит 2-8'!#REF!</f>
        <v>#REF!</v>
      </c>
      <c r="E90" s="437">
        <f>'Паспорт-3'!E97</f>
        <v>0</v>
      </c>
      <c r="F90" s="438"/>
      <c r="G90" s="439">
        <f t="shared" si="8"/>
        <v>0</v>
      </c>
      <c r="H90" s="81" t="e">
        <f t="shared" si="9"/>
        <v>#REF!</v>
      </c>
    </row>
    <row r="91" spans="1:8" ht="12.75" customHeight="1" x14ac:dyDescent="0.2">
      <c r="A91" s="824" t="s">
        <v>211</v>
      </c>
      <c r="B91" s="825"/>
      <c r="C91" s="825"/>
      <c r="D91" s="825"/>
      <c r="E91" s="825"/>
      <c r="F91" s="825"/>
      <c r="G91" s="826"/>
      <c r="H91" s="81" t="e">
        <f>H75</f>
        <v>#REF!</v>
      </c>
    </row>
    <row r="92" spans="1:8" x14ac:dyDescent="0.2">
      <c r="A92" s="426" t="e">
        <f>'Запит 2-8'!#REF!</f>
        <v>#REF!</v>
      </c>
      <c r="B92" s="827" t="s">
        <v>108</v>
      </c>
      <c r="C92" s="828"/>
      <c r="D92" s="828"/>
      <c r="E92" s="832"/>
      <c r="F92" s="832"/>
      <c r="G92" s="833"/>
      <c r="H92" s="81" t="e">
        <f>H93</f>
        <v>#REF!</v>
      </c>
    </row>
    <row r="93" spans="1:8" x14ac:dyDescent="0.2">
      <c r="A93" s="326" t="e">
        <f>'Запит 2-8'!#REF!</f>
        <v>#REF!</v>
      </c>
      <c r="B93" s="421" t="e">
        <f>IF('Запит 2-8'!#REF!&lt;&gt;"",'Запит 2-8'!#REF!,"")</f>
        <v>#REF!</v>
      </c>
      <c r="C93" s="422" t="e">
        <f>'Запит 2-8'!#REF!</f>
        <v>#REF!</v>
      </c>
      <c r="D93" s="423" t="e">
        <f>'Запит 2-8'!#REF!</f>
        <v>#REF!</v>
      </c>
      <c r="E93" s="424">
        <f>'Паспорт-3'!E99</f>
        <v>0</v>
      </c>
      <c r="F93" s="425"/>
      <c r="G93" s="428">
        <f t="shared" ref="G93:G107" si="10">F93-E93</f>
        <v>0</v>
      </c>
      <c r="H93" s="81" t="e">
        <f t="shared" ref="H93:H107" si="11">IF(B93&lt;&gt;"","Для друку","")</f>
        <v>#REF!</v>
      </c>
    </row>
    <row r="94" spans="1:8" x14ac:dyDescent="0.2">
      <c r="A94" s="326" t="e">
        <f>'Запит 2-8'!#REF!</f>
        <v>#REF!</v>
      </c>
      <c r="B94" s="298" t="e">
        <f>IF('Запит 2-8'!#REF!&lt;&gt;"",'Запит 2-8'!#REF!,"")</f>
        <v>#REF!</v>
      </c>
      <c r="C94" s="297" t="e">
        <f>'Запит 2-8'!#REF!</f>
        <v>#REF!</v>
      </c>
      <c r="D94" s="296" t="e">
        <f>'Запит 2-8'!#REF!</f>
        <v>#REF!</v>
      </c>
      <c r="E94" s="413">
        <f>'Паспорт-3'!E100</f>
        <v>0</v>
      </c>
      <c r="F94" s="414"/>
      <c r="G94" s="429">
        <f t="shared" si="10"/>
        <v>0</v>
      </c>
      <c r="H94" s="81" t="e">
        <f t="shared" si="11"/>
        <v>#REF!</v>
      </c>
    </row>
    <row r="95" spans="1:8" x14ac:dyDescent="0.2">
      <c r="A95" s="326" t="e">
        <f>'Запит 2-8'!#REF!</f>
        <v>#REF!</v>
      </c>
      <c r="B95" s="298" t="e">
        <f>IF('Запит 2-8'!#REF!&lt;&gt;"",'Запит 2-8'!#REF!,"")</f>
        <v>#REF!</v>
      </c>
      <c r="C95" s="297" t="e">
        <f>'Запит 2-8'!#REF!</f>
        <v>#REF!</v>
      </c>
      <c r="D95" s="296" t="e">
        <f>'Запит 2-8'!#REF!</f>
        <v>#REF!</v>
      </c>
      <c r="E95" s="413">
        <f>'Паспорт-3'!E101</f>
        <v>0</v>
      </c>
      <c r="F95" s="414"/>
      <c r="G95" s="429">
        <f t="shared" si="10"/>
        <v>0</v>
      </c>
      <c r="H95" s="81" t="e">
        <f t="shared" si="11"/>
        <v>#REF!</v>
      </c>
    </row>
    <row r="96" spans="1:8" x14ac:dyDescent="0.2">
      <c r="A96" s="326" t="e">
        <f>'Запит 2-8'!#REF!</f>
        <v>#REF!</v>
      </c>
      <c r="B96" s="298" t="e">
        <f>IF('Запит 2-8'!#REF!&lt;&gt;"",'Запит 2-8'!#REF!,"")</f>
        <v>#REF!</v>
      </c>
      <c r="C96" s="297" t="e">
        <f>'Запит 2-8'!#REF!</f>
        <v>#REF!</v>
      </c>
      <c r="D96" s="296" t="e">
        <f>'Запит 2-8'!#REF!</f>
        <v>#REF!</v>
      </c>
      <c r="E96" s="413">
        <f>'Паспорт-3'!E102</f>
        <v>0</v>
      </c>
      <c r="F96" s="414"/>
      <c r="G96" s="429">
        <f t="shared" si="10"/>
        <v>0</v>
      </c>
      <c r="H96" s="81" t="e">
        <f t="shared" si="11"/>
        <v>#REF!</v>
      </c>
    </row>
    <row r="97" spans="1:8" x14ac:dyDescent="0.2">
      <c r="A97" s="326" t="e">
        <f>'Запит 2-8'!#REF!</f>
        <v>#REF!</v>
      </c>
      <c r="B97" s="298" t="e">
        <f>IF('Запит 2-8'!#REF!&lt;&gt;"",'Запит 2-8'!#REF!,"")</f>
        <v>#REF!</v>
      </c>
      <c r="C97" s="297" t="e">
        <f>'Запит 2-8'!#REF!</f>
        <v>#REF!</v>
      </c>
      <c r="D97" s="296" t="e">
        <f>'Запит 2-8'!#REF!</f>
        <v>#REF!</v>
      </c>
      <c r="E97" s="413">
        <f>'Паспорт-3'!E103</f>
        <v>0</v>
      </c>
      <c r="F97" s="414"/>
      <c r="G97" s="429">
        <f t="shared" si="10"/>
        <v>0</v>
      </c>
      <c r="H97" s="81" t="e">
        <f t="shared" si="11"/>
        <v>#REF!</v>
      </c>
    </row>
    <row r="98" spans="1:8" x14ac:dyDescent="0.2">
      <c r="A98" s="326" t="e">
        <f>'Запит 2-8'!#REF!</f>
        <v>#REF!</v>
      </c>
      <c r="B98" s="298" t="e">
        <f>IF('Запит 2-8'!#REF!&lt;&gt;"",'Запит 2-8'!#REF!,"")</f>
        <v>#REF!</v>
      </c>
      <c r="C98" s="297" t="e">
        <f>'Запит 2-8'!#REF!</f>
        <v>#REF!</v>
      </c>
      <c r="D98" s="296" t="e">
        <f>'Запит 2-8'!#REF!</f>
        <v>#REF!</v>
      </c>
      <c r="E98" s="413">
        <f>'Паспорт-3'!E104</f>
        <v>0</v>
      </c>
      <c r="F98" s="414"/>
      <c r="G98" s="429">
        <f t="shared" si="10"/>
        <v>0</v>
      </c>
      <c r="H98" s="81" t="e">
        <f t="shared" si="11"/>
        <v>#REF!</v>
      </c>
    </row>
    <row r="99" spans="1:8" x14ac:dyDescent="0.2">
      <c r="A99" s="326" t="e">
        <f>'Запит 2-8'!#REF!</f>
        <v>#REF!</v>
      </c>
      <c r="B99" s="298" t="e">
        <f>IF('Запит 2-8'!#REF!&lt;&gt;"",'Запит 2-8'!#REF!,"")</f>
        <v>#REF!</v>
      </c>
      <c r="C99" s="297" t="e">
        <f>'Запит 2-8'!#REF!</f>
        <v>#REF!</v>
      </c>
      <c r="D99" s="296" t="e">
        <f>'Запит 2-8'!#REF!</f>
        <v>#REF!</v>
      </c>
      <c r="E99" s="413">
        <f>'Паспорт-3'!E105</f>
        <v>0</v>
      </c>
      <c r="F99" s="414"/>
      <c r="G99" s="429">
        <f t="shared" si="10"/>
        <v>0</v>
      </c>
      <c r="H99" s="81" t="e">
        <f t="shared" si="11"/>
        <v>#REF!</v>
      </c>
    </row>
    <row r="100" spans="1:8" x14ac:dyDescent="0.2">
      <c r="A100" s="326" t="e">
        <f>'Запит 2-8'!#REF!</f>
        <v>#REF!</v>
      </c>
      <c r="B100" s="298" t="e">
        <f>IF('Запит 2-8'!#REF!&lt;&gt;"",'Запит 2-8'!#REF!,"")</f>
        <v>#REF!</v>
      </c>
      <c r="C100" s="297" t="e">
        <f>'Запит 2-8'!#REF!</f>
        <v>#REF!</v>
      </c>
      <c r="D100" s="296" t="e">
        <f>'Запит 2-8'!#REF!</f>
        <v>#REF!</v>
      </c>
      <c r="E100" s="413">
        <f>'Паспорт-3'!E106</f>
        <v>0</v>
      </c>
      <c r="F100" s="414"/>
      <c r="G100" s="429">
        <f t="shared" si="10"/>
        <v>0</v>
      </c>
      <c r="H100" s="81" t="e">
        <f t="shared" si="11"/>
        <v>#REF!</v>
      </c>
    </row>
    <row r="101" spans="1:8" x14ac:dyDescent="0.2">
      <c r="A101" s="326" t="e">
        <f>'Запит 2-8'!#REF!</f>
        <v>#REF!</v>
      </c>
      <c r="B101" s="298" t="e">
        <f>IF('Запит 2-8'!#REF!&lt;&gt;"",'Запит 2-8'!#REF!,"")</f>
        <v>#REF!</v>
      </c>
      <c r="C101" s="297" t="e">
        <f>'Запит 2-8'!#REF!</f>
        <v>#REF!</v>
      </c>
      <c r="D101" s="296" t="e">
        <f>'Запит 2-8'!#REF!</f>
        <v>#REF!</v>
      </c>
      <c r="E101" s="413">
        <f>'Паспорт-3'!E107</f>
        <v>0</v>
      </c>
      <c r="F101" s="414"/>
      <c r="G101" s="429">
        <f t="shared" si="10"/>
        <v>0</v>
      </c>
      <c r="H101" s="81" t="e">
        <f t="shared" si="11"/>
        <v>#REF!</v>
      </c>
    </row>
    <row r="102" spans="1:8" x14ac:dyDescent="0.2">
      <c r="A102" s="326" t="e">
        <f>'Запит 2-8'!#REF!</f>
        <v>#REF!</v>
      </c>
      <c r="B102" s="298" t="e">
        <f>IF('Запит 2-8'!#REF!&lt;&gt;"",'Запит 2-8'!#REF!,"")</f>
        <v>#REF!</v>
      </c>
      <c r="C102" s="297" t="e">
        <f>'Запит 2-8'!#REF!</f>
        <v>#REF!</v>
      </c>
      <c r="D102" s="296" t="e">
        <f>'Запит 2-8'!#REF!</f>
        <v>#REF!</v>
      </c>
      <c r="E102" s="413">
        <f>'Паспорт-3'!E108</f>
        <v>0</v>
      </c>
      <c r="F102" s="414"/>
      <c r="G102" s="429">
        <f t="shared" si="10"/>
        <v>0</v>
      </c>
      <c r="H102" s="81" t="e">
        <f t="shared" si="11"/>
        <v>#REF!</v>
      </c>
    </row>
    <row r="103" spans="1:8" x14ac:dyDescent="0.2">
      <c r="A103" s="326" t="e">
        <f>'Запит 2-8'!#REF!</f>
        <v>#REF!</v>
      </c>
      <c r="B103" s="298" t="e">
        <f>IF('Запит 2-8'!#REF!&lt;&gt;"",'Запит 2-8'!#REF!,"")</f>
        <v>#REF!</v>
      </c>
      <c r="C103" s="297" t="e">
        <f>'Запит 2-8'!#REF!</f>
        <v>#REF!</v>
      </c>
      <c r="D103" s="296" t="e">
        <f>'Запит 2-8'!#REF!</f>
        <v>#REF!</v>
      </c>
      <c r="E103" s="413">
        <f>'Паспорт-3'!E109</f>
        <v>0</v>
      </c>
      <c r="F103" s="414"/>
      <c r="G103" s="429">
        <f t="shared" si="10"/>
        <v>0</v>
      </c>
      <c r="H103" s="81" t="e">
        <f t="shared" si="11"/>
        <v>#REF!</v>
      </c>
    </row>
    <row r="104" spans="1:8" x14ac:dyDescent="0.2">
      <c r="A104" s="326" t="e">
        <f>'Запит 2-8'!#REF!</f>
        <v>#REF!</v>
      </c>
      <c r="B104" s="298" t="e">
        <f>IF('Запит 2-8'!#REF!&lt;&gt;"",'Запит 2-8'!#REF!,"")</f>
        <v>#REF!</v>
      </c>
      <c r="C104" s="297" t="e">
        <f>'Запит 2-8'!#REF!</f>
        <v>#REF!</v>
      </c>
      <c r="D104" s="296" t="e">
        <f>'Запит 2-8'!#REF!</f>
        <v>#REF!</v>
      </c>
      <c r="E104" s="413">
        <f>'Паспорт-3'!E110</f>
        <v>0</v>
      </c>
      <c r="F104" s="414"/>
      <c r="G104" s="429">
        <f t="shared" si="10"/>
        <v>0</v>
      </c>
      <c r="H104" s="81" t="e">
        <f t="shared" si="11"/>
        <v>#REF!</v>
      </c>
    </row>
    <row r="105" spans="1:8" x14ac:dyDescent="0.2">
      <c r="A105" s="326" t="e">
        <f>'Запит 2-8'!#REF!</f>
        <v>#REF!</v>
      </c>
      <c r="B105" s="298" t="e">
        <f>IF('Запит 2-8'!#REF!&lt;&gt;"",'Запит 2-8'!#REF!,"")</f>
        <v>#REF!</v>
      </c>
      <c r="C105" s="297" t="e">
        <f>'Запит 2-8'!#REF!</f>
        <v>#REF!</v>
      </c>
      <c r="D105" s="296" t="e">
        <f>'Запит 2-8'!#REF!</f>
        <v>#REF!</v>
      </c>
      <c r="E105" s="413">
        <f>'Паспорт-3'!E111</f>
        <v>0</v>
      </c>
      <c r="F105" s="414"/>
      <c r="G105" s="429">
        <f t="shared" si="10"/>
        <v>0</v>
      </c>
      <c r="H105" s="81" t="e">
        <f t="shared" si="11"/>
        <v>#REF!</v>
      </c>
    </row>
    <row r="106" spans="1:8" x14ac:dyDescent="0.2">
      <c r="A106" s="326" t="e">
        <f>'Запит 2-8'!#REF!</f>
        <v>#REF!</v>
      </c>
      <c r="B106" s="298" t="e">
        <f>IF('Запит 2-8'!#REF!&lt;&gt;"",'Запит 2-8'!#REF!,"")</f>
        <v>#REF!</v>
      </c>
      <c r="C106" s="297" t="e">
        <f>'Запит 2-8'!#REF!</f>
        <v>#REF!</v>
      </c>
      <c r="D106" s="296" t="e">
        <f>'Запит 2-8'!#REF!</f>
        <v>#REF!</v>
      </c>
      <c r="E106" s="413">
        <f>'Паспорт-3'!E112</f>
        <v>0</v>
      </c>
      <c r="F106" s="414"/>
      <c r="G106" s="429">
        <f t="shared" si="10"/>
        <v>0</v>
      </c>
      <c r="H106" s="81" t="e">
        <f t="shared" si="11"/>
        <v>#REF!</v>
      </c>
    </row>
    <row r="107" spans="1:8" x14ac:dyDescent="0.2">
      <c r="A107" s="433" t="e">
        <f>'Запит 2-8'!#REF!</f>
        <v>#REF!</v>
      </c>
      <c r="B107" s="434" t="e">
        <f>IF('Запит 2-8'!#REF!&lt;&gt;"",'Запит 2-8'!#REF!,"")</f>
        <v>#REF!</v>
      </c>
      <c r="C107" s="435" t="e">
        <f>'Запит 2-8'!#REF!</f>
        <v>#REF!</v>
      </c>
      <c r="D107" s="436" t="e">
        <f>'Запит 2-8'!#REF!</f>
        <v>#REF!</v>
      </c>
      <c r="E107" s="437">
        <f>'Паспорт-3'!E113</f>
        <v>0</v>
      </c>
      <c r="F107" s="438"/>
      <c r="G107" s="439">
        <f t="shared" si="10"/>
        <v>0</v>
      </c>
      <c r="H107" s="81" t="e">
        <f t="shared" si="11"/>
        <v>#REF!</v>
      </c>
    </row>
    <row r="108" spans="1:8" ht="12.75" customHeight="1" x14ac:dyDescent="0.2">
      <c r="A108" s="824" t="s">
        <v>211</v>
      </c>
      <c r="B108" s="825"/>
      <c r="C108" s="825"/>
      <c r="D108" s="825"/>
      <c r="E108" s="825"/>
      <c r="F108" s="825"/>
      <c r="G108" s="826"/>
      <c r="H108" s="81" t="e">
        <f>H92</f>
        <v>#REF!</v>
      </c>
    </row>
    <row r="109" spans="1:8" ht="12.75" customHeight="1" x14ac:dyDescent="0.2">
      <c r="A109" s="824" t="s">
        <v>231</v>
      </c>
      <c r="B109" s="825"/>
      <c r="C109" s="825"/>
      <c r="D109" s="825"/>
      <c r="E109" s="825"/>
      <c r="F109" s="825"/>
      <c r="G109" s="826"/>
      <c r="H109" s="81" t="e">
        <f>H57</f>
        <v>#REF!</v>
      </c>
    </row>
    <row r="110" spans="1:8" ht="12.75" customHeight="1" x14ac:dyDescent="0.2">
      <c r="A110" s="779" t="e">
        <f>'Запит 2-8'!#REF!</f>
        <v>#REF!</v>
      </c>
      <c r="B110" s="780"/>
      <c r="C110" s="780"/>
      <c r="D110" s="780"/>
      <c r="E110" s="780"/>
      <c r="F110" s="780"/>
      <c r="G110" s="781"/>
      <c r="H110" s="81" t="e">
        <f>H111</f>
        <v>#REF!</v>
      </c>
    </row>
    <row r="111" spans="1:8" x14ac:dyDescent="0.2">
      <c r="A111" s="420" t="s">
        <v>4</v>
      </c>
      <c r="B111" s="827" t="s">
        <v>106</v>
      </c>
      <c r="C111" s="828"/>
      <c r="D111" s="828"/>
      <c r="E111" s="829"/>
      <c r="F111" s="829"/>
      <c r="G111" s="830"/>
      <c r="H111" s="81" t="e">
        <f>H112</f>
        <v>#REF!</v>
      </c>
    </row>
    <row r="112" spans="1:8" x14ac:dyDescent="0.2">
      <c r="A112" s="326" t="e">
        <f>'Запит 2-8'!#REF!</f>
        <v>#REF!</v>
      </c>
      <c r="B112" s="421" t="e">
        <f>IF('Запит 2-8'!#REF!&lt;&gt;"",'Запит 2-8'!#REF!,"")</f>
        <v>#REF!</v>
      </c>
      <c r="C112" s="422" t="e">
        <f>'Запит 2-8'!#REF!</f>
        <v>#REF!</v>
      </c>
      <c r="D112" s="423" t="e">
        <f>'Запит 2-8'!#REF!</f>
        <v>#REF!</v>
      </c>
      <c r="E112" s="424">
        <f>'Паспорт-3'!E127</f>
        <v>0</v>
      </c>
      <c r="F112" s="425"/>
      <c r="G112" s="428">
        <f t="shared" ref="G112:G126" si="12">F112-E112</f>
        <v>0</v>
      </c>
      <c r="H112" s="81" t="e">
        <f>IF(B112&lt;&gt;"","Для друку","")</f>
        <v>#REF!</v>
      </c>
    </row>
    <row r="113" spans="1:8" x14ac:dyDescent="0.2">
      <c r="A113" s="326" t="e">
        <f>'Запит 2-8'!#REF!</f>
        <v>#REF!</v>
      </c>
      <c r="B113" s="298" t="e">
        <f>IF('Запит 2-8'!#REF!&lt;&gt;"",'Запит 2-8'!#REF!,"")</f>
        <v>#REF!</v>
      </c>
      <c r="C113" s="297" t="e">
        <f>'Запит 2-8'!#REF!</f>
        <v>#REF!</v>
      </c>
      <c r="D113" s="296" t="e">
        <f>'Запит 2-8'!#REF!</f>
        <v>#REF!</v>
      </c>
      <c r="E113" s="413">
        <f>'Паспорт-3'!E128</f>
        <v>0</v>
      </c>
      <c r="F113" s="414"/>
      <c r="G113" s="429">
        <f t="shared" si="12"/>
        <v>0</v>
      </c>
      <c r="H113" s="81" t="e">
        <f>IF(B113&lt;&gt;"","Для друку","")</f>
        <v>#REF!</v>
      </c>
    </row>
    <row r="114" spans="1:8" x14ac:dyDescent="0.2">
      <c r="A114" s="326" t="e">
        <f>'Запит 2-8'!#REF!</f>
        <v>#REF!</v>
      </c>
      <c r="B114" s="298" t="e">
        <f>IF('Запит 2-8'!#REF!&lt;&gt;"",'Запит 2-8'!#REF!,"")</f>
        <v>#REF!</v>
      </c>
      <c r="C114" s="297" t="e">
        <f>'Запит 2-8'!#REF!</f>
        <v>#REF!</v>
      </c>
      <c r="D114" s="296" t="e">
        <f>'Запит 2-8'!#REF!</f>
        <v>#REF!</v>
      </c>
      <c r="E114" s="413">
        <f>'Паспорт-3'!E129</f>
        <v>0</v>
      </c>
      <c r="F114" s="414"/>
      <c r="G114" s="429">
        <f t="shared" si="12"/>
        <v>0</v>
      </c>
      <c r="H114" s="81" t="e">
        <f>IF(B114&lt;&gt;"","Для друку","")</f>
        <v>#REF!</v>
      </c>
    </row>
    <row r="115" spans="1:8" x14ac:dyDescent="0.2">
      <c r="A115" s="326" t="e">
        <f>'Запит 2-8'!#REF!</f>
        <v>#REF!</v>
      </c>
      <c r="B115" s="298" t="e">
        <f>IF('Запит 2-8'!#REF!&lt;&gt;"",'Запит 2-8'!#REF!,"")</f>
        <v>#REF!</v>
      </c>
      <c r="C115" s="297" t="e">
        <f>'Запит 2-8'!#REF!</f>
        <v>#REF!</v>
      </c>
      <c r="D115" s="296" t="e">
        <f>'Запит 2-8'!#REF!</f>
        <v>#REF!</v>
      </c>
      <c r="E115" s="413">
        <f>'Паспорт-3'!E130</f>
        <v>0</v>
      </c>
      <c r="F115" s="414"/>
      <c r="G115" s="429">
        <f t="shared" si="12"/>
        <v>0</v>
      </c>
      <c r="H115" s="81" t="e">
        <f>IF(B115&lt;&gt;"","Для друку","")</f>
        <v>#REF!</v>
      </c>
    </row>
    <row r="116" spans="1:8" x14ac:dyDescent="0.2">
      <c r="A116" s="326" t="e">
        <f>'Запит 2-8'!#REF!</f>
        <v>#REF!</v>
      </c>
      <c r="B116" s="298" t="e">
        <f>IF('Запит 2-8'!#REF!&lt;&gt;"",'Запит 2-8'!#REF!,"")</f>
        <v>#REF!</v>
      </c>
      <c r="C116" s="297" t="e">
        <f>'Запит 2-8'!#REF!</f>
        <v>#REF!</v>
      </c>
      <c r="D116" s="296" t="e">
        <f>'Запит 2-8'!#REF!</f>
        <v>#REF!</v>
      </c>
      <c r="E116" s="413">
        <f>'Паспорт-3'!E131</f>
        <v>0</v>
      </c>
      <c r="F116" s="414"/>
      <c r="G116" s="429">
        <f t="shared" si="12"/>
        <v>0</v>
      </c>
      <c r="H116" s="81" t="e">
        <f>IF(B116&lt;&gt;"","Для друку","")</f>
        <v>#REF!</v>
      </c>
    </row>
    <row r="117" spans="1:8" x14ac:dyDescent="0.2">
      <c r="A117" s="326" t="e">
        <f>'Запит 2-8'!#REF!</f>
        <v>#REF!</v>
      </c>
      <c r="B117" s="298" t="e">
        <f>IF('Запит 2-8'!#REF!&lt;&gt;"",'Запит 2-8'!#REF!,"")</f>
        <v>#REF!</v>
      </c>
      <c r="C117" s="297" t="e">
        <f>'Запит 2-8'!#REF!</f>
        <v>#REF!</v>
      </c>
      <c r="D117" s="296" t="e">
        <f>'Запит 2-8'!#REF!</f>
        <v>#REF!</v>
      </c>
      <c r="E117" s="413">
        <f>'Паспорт-3'!E132</f>
        <v>0</v>
      </c>
      <c r="F117" s="414"/>
      <c r="G117" s="429">
        <f t="shared" si="12"/>
        <v>0</v>
      </c>
      <c r="H117" s="81" t="e">
        <f t="shared" ref="H117:H126" si="13">IF(B117&lt;&gt;"","Для друку","")</f>
        <v>#REF!</v>
      </c>
    </row>
    <row r="118" spans="1:8" x14ac:dyDescent="0.2">
      <c r="A118" s="326" t="e">
        <f>'Запит 2-8'!#REF!</f>
        <v>#REF!</v>
      </c>
      <c r="B118" s="298" t="e">
        <f>IF('Запит 2-8'!#REF!&lt;&gt;"",'Запит 2-8'!#REF!,"")</f>
        <v>#REF!</v>
      </c>
      <c r="C118" s="297" t="e">
        <f>'Запит 2-8'!#REF!</f>
        <v>#REF!</v>
      </c>
      <c r="D118" s="296" t="e">
        <f>'Запит 2-8'!#REF!</f>
        <v>#REF!</v>
      </c>
      <c r="E118" s="413">
        <f>'Паспорт-3'!E133</f>
        <v>0</v>
      </c>
      <c r="F118" s="414"/>
      <c r="G118" s="429">
        <f t="shared" si="12"/>
        <v>0</v>
      </c>
      <c r="H118" s="81" t="e">
        <f t="shared" si="13"/>
        <v>#REF!</v>
      </c>
    </row>
    <row r="119" spans="1:8" x14ac:dyDescent="0.2">
      <c r="A119" s="326" t="e">
        <f>'Запит 2-8'!#REF!</f>
        <v>#REF!</v>
      </c>
      <c r="B119" s="298" t="e">
        <f>IF('Запит 2-8'!#REF!&lt;&gt;"",'Запит 2-8'!#REF!,"")</f>
        <v>#REF!</v>
      </c>
      <c r="C119" s="297" t="e">
        <f>'Запит 2-8'!#REF!</f>
        <v>#REF!</v>
      </c>
      <c r="D119" s="296" t="e">
        <f>'Запит 2-8'!#REF!</f>
        <v>#REF!</v>
      </c>
      <c r="E119" s="413">
        <f>'Паспорт-3'!E134</f>
        <v>0</v>
      </c>
      <c r="F119" s="414"/>
      <c r="G119" s="429">
        <f t="shared" si="12"/>
        <v>0</v>
      </c>
      <c r="H119" s="81" t="e">
        <f t="shared" si="13"/>
        <v>#REF!</v>
      </c>
    </row>
    <row r="120" spans="1:8" x14ac:dyDescent="0.2">
      <c r="A120" s="326" t="e">
        <f>'Запит 2-8'!#REF!</f>
        <v>#REF!</v>
      </c>
      <c r="B120" s="298" t="e">
        <f>IF('Запит 2-8'!#REF!&lt;&gt;"",'Запит 2-8'!#REF!,"")</f>
        <v>#REF!</v>
      </c>
      <c r="C120" s="297" t="e">
        <f>'Запит 2-8'!#REF!</f>
        <v>#REF!</v>
      </c>
      <c r="D120" s="296" t="e">
        <f>'Запит 2-8'!#REF!</f>
        <v>#REF!</v>
      </c>
      <c r="E120" s="413">
        <f>'Паспорт-3'!E135</f>
        <v>0</v>
      </c>
      <c r="F120" s="414"/>
      <c r="G120" s="429">
        <f t="shared" si="12"/>
        <v>0</v>
      </c>
      <c r="H120" s="81" t="e">
        <f t="shared" si="13"/>
        <v>#REF!</v>
      </c>
    </row>
    <row r="121" spans="1:8" x14ac:dyDescent="0.2">
      <c r="A121" s="326" t="e">
        <f>'Запит 2-8'!#REF!</f>
        <v>#REF!</v>
      </c>
      <c r="B121" s="298" t="e">
        <f>IF('Запит 2-8'!#REF!&lt;&gt;"",'Запит 2-8'!#REF!,"")</f>
        <v>#REF!</v>
      </c>
      <c r="C121" s="297" t="e">
        <f>'Запит 2-8'!#REF!</f>
        <v>#REF!</v>
      </c>
      <c r="D121" s="296" t="e">
        <f>'Запит 2-8'!#REF!</f>
        <v>#REF!</v>
      </c>
      <c r="E121" s="413">
        <f>'Паспорт-3'!E136</f>
        <v>0</v>
      </c>
      <c r="F121" s="414"/>
      <c r="G121" s="429">
        <f t="shared" si="12"/>
        <v>0</v>
      </c>
      <c r="H121" s="81" t="e">
        <f t="shared" si="13"/>
        <v>#REF!</v>
      </c>
    </row>
    <row r="122" spans="1:8" x14ac:dyDescent="0.2">
      <c r="A122" s="326" t="e">
        <f>'Запит 2-8'!#REF!</f>
        <v>#REF!</v>
      </c>
      <c r="B122" s="298" t="e">
        <f>IF('Запит 2-8'!#REF!&lt;&gt;"",'Запит 2-8'!#REF!,"")</f>
        <v>#REF!</v>
      </c>
      <c r="C122" s="297" t="e">
        <f>'Запит 2-8'!#REF!</f>
        <v>#REF!</v>
      </c>
      <c r="D122" s="296" t="e">
        <f>'Запит 2-8'!#REF!</f>
        <v>#REF!</v>
      </c>
      <c r="E122" s="413">
        <f>'Паспорт-3'!E137</f>
        <v>0</v>
      </c>
      <c r="F122" s="414"/>
      <c r="G122" s="429">
        <f t="shared" si="12"/>
        <v>0</v>
      </c>
      <c r="H122" s="81" t="e">
        <f t="shared" si="13"/>
        <v>#REF!</v>
      </c>
    </row>
    <row r="123" spans="1:8" x14ac:dyDescent="0.2">
      <c r="A123" s="326" t="e">
        <f>'Запит 2-8'!#REF!</f>
        <v>#REF!</v>
      </c>
      <c r="B123" s="298" t="e">
        <f>IF('Запит 2-8'!#REF!&lt;&gt;"",'Запит 2-8'!#REF!,"")</f>
        <v>#REF!</v>
      </c>
      <c r="C123" s="297" t="e">
        <f>'Запит 2-8'!#REF!</f>
        <v>#REF!</v>
      </c>
      <c r="D123" s="296" t="e">
        <f>'Запит 2-8'!#REF!</f>
        <v>#REF!</v>
      </c>
      <c r="E123" s="413">
        <f>'Паспорт-3'!E138</f>
        <v>0</v>
      </c>
      <c r="F123" s="414"/>
      <c r="G123" s="429">
        <f t="shared" si="12"/>
        <v>0</v>
      </c>
      <c r="H123" s="81" t="e">
        <f t="shared" si="13"/>
        <v>#REF!</v>
      </c>
    </row>
    <row r="124" spans="1:8" x14ac:dyDescent="0.2">
      <c r="A124" s="326" t="e">
        <f>'Запит 2-8'!#REF!</f>
        <v>#REF!</v>
      </c>
      <c r="B124" s="298" t="e">
        <f>IF('Запит 2-8'!#REF!&lt;&gt;"",'Запит 2-8'!#REF!,"")</f>
        <v>#REF!</v>
      </c>
      <c r="C124" s="297" t="e">
        <f>'Запит 2-8'!#REF!</f>
        <v>#REF!</v>
      </c>
      <c r="D124" s="296" t="e">
        <f>'Запит 2-8'!#REF!</f>
        <v>#REF!</v>
      </c>
      <c r="E124" s="413">
        <f>'Паспорт-3'!E139</f>
        <v>0</v>
      </c>
      <c r="F124" s="414"/>
      <c r="G124" s="429">
        <f t="shared" si="12"/>
        <v>0</v>
      </c>
      <c r="H124" s="81" t="e">
        <f t="shared" si="13"/>
        <v>#REF!</v>
      </c>
    </row>
    <row r="125" spans="1:8" x14ac:dyDescent="0.2">
      <c r="A125" s="326" t="e">
        <f>'Запит 2-8'!#REF!</f>
        <v>#REF!</v>
      </c>
      <c r="B125" s="298" t="e">
        <f>IF('Запит 2-8'!#REF!&lt;&gt;"",'Запит 2-8'!#REF!,"")</f>
        <v>#REF!</v>
      </c>
      <c r="C125" s="297" t="e">
        <f>'Запит 2-8'!#REF!</f>
        <v>#REF!</v>
      </c>
      <c r="D125" s="296" t="e">
        <f>'Запит 2-8'!#REF!</f>
        <v>#REF!</v>
      </c>
      <c r="E125" s="413">
        <f>'Паспорт-3'!E140</f>
        <v>0</v>
      </c>
      <c r="F125" s="414"/>
      <c r="G125" s="429">
        <f t="shared" si="12"/>
        <v>0</v>
      </c>
      <c r="H125" s="81" t="e">
        <f t="shared" si="13"/>
        <v>#REF!</v>
      </c>
    </row>
    <row r="126" spans="1:8" x14ac:dyDescent="0.2">
      <c r="A126" s="433" t="e">
        <f>'Запит 2-8'!#REF!</f>
        <v>#REF!</v>
      </c>
      <c r="B126" s="434" t="e">
        <f>IF('Запит 2-8'!#REF!&lt;&gt;"",'Запит 2-8'!#REF!,"")</f>
        <v>#REF!</v>
      </c>
      <c r="C126" s="435" t="e">
        <f>'Запит 2-8'!#REF!</f>
        <v>#REF!</v>
      </c>
      <c r="D126" s="436" t="e">
        <f>'Запит 2-8'!#REF!</f>
        <v>#REF!</v>
      </c>
      <c r="E126" s="437">
        <f>'Паспорт-3'!E141</f>
        <v>0</v>
      </c>
      <c r="F126" s="438"/>
      <c r="G126" s="439">
        <f t="shared" si="12"/>
        <v>0</v>
      </c>
      <c r="H126" s="81" t="e">
        <f t="shared" si="13"/>
        <v>#REF!</v>
      </c>
    </row>
    <row r="127" spans="1:8" ht="12.75" customHeight="1" x14ac:dyDescent="0.2">
      <c r="A127" s="824" t="s">
        <v>211</v>
      </c>
      <c r="B127" s="825"/>
      <c r="C127" s="825"/>
      <c r="D127" s="825"/>
      <c r="E127" s="825"/>
      <c r="F127" s="825"/>
      <c r="G127" s="826"/>
      <c r="H127" s="81" t="e">
        <f>H111</f>
        <v>#REF!</v>
      </c>
    </row>
    <row r="128" spans="1:8" x14ac:dyDescent="0.2">
      <c r="A128" s="420" t="e">
        <f>'Запит 2-8'!#REF!</f>
        <v>#REF!</v>
      </c>
      <c r="B128" s="827" t="s">
        <v>107</v>
      </c>
      <c r="C128" s="828"/>
      <c r="D128" s="828"/>
      <c r="E128" s="828"/>
      <c r="F128" s="828"/>
      <c r="G128" s="831"/>
      <c r="H128" s="81" t="e">
        <f>H129</f>
        <v>#REF!</v>
      </c>
    </row>
    <row r="129" spans="1:8" x14ac:dyDescent="0.2">
      <c r="A129" s="326" t="e">
        <f>'Запит 2-8'!#REF!</f>
        <v>#REF!</v>
      </c>
      <c r="B129" s="421" t="e">
        <f>IF('Запит 2-8'!#REF!&lt;&gt;"",'Запит 2-8'!#REF!,"")</f>
        <v>#REF!</v>
      </c>
      <c r="C129" s="422" t="e">
        <f>'Запит 2-8'!#REF!</f>
        <v>#REF!</v>
      </c>
      <c r="D129" s="423" t="e">
        <f>'Запит 2-8'!#REF!</f>
        <v>#REF!</v>
      </c>
      <c r="E129" s="430">
        <f>'Паспорт-3'!E143</f>
        <v>0</v>
      </c>
      <c r="F129" s="431"/>
      <c r="G129" s="432">
        <f t="shared" ref="G129:G143" si="14">F129-E129</f>
        <v>0</v>
      </c>
      <c r="H129" s="81" t="e">
        <f t="shared" ref="H129:H143" si="15">IF(B129&lt;&gt;"","Для друку","")</f>
        <v>#REF!</v>
      </c>
    </row>
    <row r="130" spans="1:8" x14ac:dyDescent="0.2">
      <c r="A130" s="326" t="e">
        <f>'Запит 2-8'!#REF!</f>
        <v>#REF!</v>
      </c>
      <c r="B130" s="298" t="e">
        <f>IF('Запит 2-8'!#REF!&lt;&gt;"",'Запит 2-8'!#REF!,"")</f>
        <v>#REF!</v>
      </c>
      <c r="C130" s="297" t="e">
        <f>'Запит 2-8'!#REF!</f>
        <v>#REF!</v>
      </c>
      <c r="D130" s="296" t="e">
        <f>'Запит 2-8'!#REF!</f>
        <v>#REF!</v>
      </c>
      <c r="E130" s="413">
        <f>'Паспорт-3'!E144</f>
        <v>0</v>
      </c>
      <c r="F130" s="414"/>
      <c r="G130" s="429">
        <f t="shared" si="14"/>
        <v>0</v>
      </c>
      <c r="H130" s="81" t="e">
        <f t="shared" si="15"/>
        <v>#REF!</v>
      </c>
    </row>
    <row r="131" spans="1:8" x14ac:dyDescent="0.2">
      <c r="A131" s="326" t="e">
        <f>'Запит 2-8'!#REF!</f>
        <v>#REF!</v>
      </c>
      <c r="B131" s="298" t="e">
        <f>IF('Запит 2-8'!#REF!&lt;&gt;"",'Запит 2-8'!#REF!,"")</f>
        <v>#REF!</v>
      </c>
      <c r="C131" s="297" t="e">
        <f>'Запит 2-8'!#REF!</f>
        <v>#REF!</v>
      </c>
      <c r="D131" s="296" t="e">
        <f>'Запит 2-8'!#REF!</f>
        <v>#REF!</v>
      </c>
      <c r="E131" s="413">
        <f>'Паспорт-3'!E145</f>
        <v>0</v>
      </c>
      <c r="F131" s="414"/>
      <c r="G131" s="429">
        <f t="shared" si="14"/>
        <v>0</v>
      </c>
      <c r="H131" s="81" t="e">
        <f t="shared" si="15"/>
        <v>#REF!</v>
      </c>
    </row>
    <row r="132" spans="1:8" x14ac:dyDescent="0.2">
      <c r="A132" s="326" t="e">
        <f>'Запит 2-8'!#REF!</f>
        <v>#REF!</v>
      </c>
      <c r="B132" s="298" t="e">
        <f>IF('Запит 2-8'!#REF!&lt;&gt;"",'Запит 2-8'!#REF!,"")</f>
        <v>#REF!</v>
      </c>
      <c r="C132" s="297" t="e">
        <f>'Запит 2-8'!#REF!</f>
        <v>#REF!</v>
      </c>
      <c r="D132" s="296" t="e">
        <f>'Запит 2-8'!#REF!</f>
        <v>#REF!</v>
      </c>
      <c r="E132" s="413">
        <f>'Паспорт-3'!E146</f>
        <v>0</v>
      </c>
      <c r="F132" s="414"/>
      <c r="G132" s="429">
        <f t="shared" si="14"/>
        <v>0</v>
      </c>
      <c r="H132" s="81" t="e">
        <f t="shared" si="15"/>
        <v>#REF!</v>
      </c>
    </row>
    <row r="133" spans="1:8" x14ac:dyDescent="0.2">
      <c r="A133" s="326" t="e">
        <f>'Запит 2-8'!#REF!</f>
        <v>#REF!</v>
      </c>
      <c r="B133" s="298" t="e">
        <f>IF('Запит 2-8'!#REF!&lt;&gt;"",'Запит 2-8'!#REF!,"")</f>
        <v>#REF!</v>
      </c>
      <c r="C133" s="297" t="e">
        <f>'Запит 2-8'!#REF!</f>
        <v>#REF!</v>
      </c>
      <c r="D133" s="296" t="e">
        <f>'Запит 2-8'!#REF!</f>
        <v>#REF!</v>
      </c>
      <c r="E133" s="413">
        <f>'Паспорт-3'!E147</f>
        <v>0</v>
      </c>
      <c r="F133" s="414"/>
      <c r="G133" s="429">
        <f t="shared" si="14"/>
        <v>0</v>
      </c>
      <c r="H133" s="81" t="e">
        <f t="shared" si="15"/>
        <v>#REF!</v>
      </c>
    </row>
    <row r="134" spans="1:8" x14ac:dyDescent="0.2">
      <c r="A134" s="326" t="e">
        <f>'Запит 2-8'!#REF!</f>
        <v>#REF!</v>
      </c>
      <c r="B134" s="298" t="e">
        <f>IF('Запит 2-8'!#REF!&lt;&gt;"",'Запит 2-8'!#REF!,"")</f>
        <v>#REF!</v>
      </c>
      <c r="C134" s="297" t="e">
        <f>'Запит 2-8'!#REF!</f>
        <v>#REF!</v>
      </c>
      <c r="D134" s="296" t="e">
        <f>'Запит 2-8'!#REF!</f>
        <v>#REF!</v>
      </c>
      <c r="E134" s="413">
        <f>'Паспорт-3'!E148</f>
        <v>0</v>
      </c>
      <c r="F134" s="414"/>
      <c r="G134" s="429">
        <f t="shared" si="14"/>
        <v>0</v>
      </c>
      <c r="H134" s="81" t="e">
        <f t="shared" si="15"/>
        <v>#REF!</v>
      </c>
    </row>
    <row r="135" spans="1:8" x14ac:dyDescent="0.2">
      <c r="A135" s="326" t="e">
        <f>'Запит 2-8'!#REF!</f>
        <v>#REF!</v>
      </c>
      <c r="B135" s="298" t="e">
        <f>IF('Запит 2-8'!#REF!&lt;&gt;"",'Запит 2-8'!#REF!,"")</f>
        <v>#REF!</v>
      </c>
      <c r="C135" s="297" t="e">
        <f>'Запит 2-8'!#REF!</f>
        <v>#REF!</v>
      </c>
      <c r="D135" s="296" t="e">
        <f>'Запит 2-8'!#REF!</f>
        <v>#REF!</v>
      </c>
      <c r="E135" s="413">
        <f>'Паспорт-3'!E149</f>
        <v>0</v>
      </c>
      <c r="F135" s="414"/>
      <c r="G135" s="429">
        <f t="shared" si="14"/>
        <v>0</v>
      </c>
      <c r="H135" s="81" t="e">
        <f t="shared" si="15"/>
        <v>#REF!</v>
      </c>
    </row>
    <row r="136" spans="1:8" x14ac:dyDescent="0.2">
      <c r="A136" s="326" t="e">
        <f>'Запит 2-8'!#REF!</f>
        <v>#REF!</v>
      </c>
      <c r="B136" s="298" t="e">
        <f>IF('Запит 2-8'!#REF!&lt;&gt;"",'Запит 2-8'!#REF!,"")</f>
        <v>#REF!</v>
      </c>
      <c r="C136" s="297" t="e">
        <f>'Запит 2-8'!#REF!</f>
        <v>#REF!</v>
      </c>
      <c r="D136" s="296" t="e">
        <f>'Запит 2-8'!#REF!</f>
        <v>#REF!</v>
      </c>
      <c r="E136" s="413">
        <f>'Паспорт-3'!E150</f>
        <v>0</v>
      </c>
      <c r="F136" s="414"/>
      <c r="G136" s="429">
        <f t="shared" si="14"/>
        <v>0</v>
      </c>
      <c r="H136" s="81" t="e">
        <f t="shared" si="15"/>
        <v>#REF!</v>
      </c>
    </row>
    <row r="137" spans="1:8" x14ac:dyDescent="0.2">
      <c r="A137" s="326" t="e">
        <f>'Запит 2-8'!#REF!</f>
        <v>#REF!</v>
      </c>
      <c r="B137" s="298" t="e">
        <f>IF('Запит 2-8'!#REF!&lt;&gt;"",'Запит 2-8'!#REF!,"")</f>
        <v>#REF!</v>
      </c>
      <c r="C137" s="297" t="e">
        <f>'Запит 2-8'!#REF!</f>
        <v>#REF!</v>
      </c>
      <c r="D137" s="296" t="e">
        <f>'Запит 2-8'!#REF!</f>
        <v>#REF!</v>
      </c>
      <c r="E137" s="413">
        <f>'Паспорт-3'!E151</f>
        <v>0</v>
      </c>
      <c r="F137" s="414"/>
      <c r="G137" s="429">
        <f t="shared" si="14"/>
        <v>0</v>
      </c>
      <c r="H137" s="81" t="e">
        <f t="shared" si="15"/>
        <v>#REF!</v>
      </c>
    </row>
    <row r="138" spans="1:8" x14ac:dyDescent="0.2">
      <c r="A138" s="326" t="e">
        <f>'Запит 2-8'!#REF!</f>
        <v>#REF!</v>
      </c>
      <c r="B138" s="298" t="e">
        <f>IF('Запит 2-8'!#REF!&lt;&gt;"",'Запит 2-8'!#REF!,"")</f>
        <v>#REF!</v>
      </c>
      <c r="C138" s="297" t="e">
        <f>'Запит 2-8'!#REF!</f>
        <v>#REF!</v>
      </c>
      <c r="D138" s="296" t="e">
        <f>'Запит 2-8'!#REF!</f>
        <v>#REF!</v>
      </c>
      <c r="E138" s="413">
        <f>'Паспорт-3'!E152</f>
        <v>0</v>
      </c>
      <c r="F138" s="414"/>
      <c r="G138" s="429">
        <f t="shared" si="14"/>
        <v>0</v>
      </c>
      <c r="H138" s="81" t="e">
        <f t="shared" si="15"/>
        <v>#REF!</v>
      </c>
    </row>
    <row r="139" spans="1:8" x14ac:dyDescent="0.2">
      <c r="A139" s="326" t="e">
        <f>'Запит 2-8'!#REF!</f>
        <v>#REF!</v>
      </c>
      <c r="B139" s="298" t="e">
        <f>IF('Запит 2-8'!#REF!&lt;&gt;"",'Запит 2-8'!#REF!,"")</f>
        <v>#REF!</v>
      </c>
      <c r="C139" s="297" t="e">
        <f>'Запит 2-8'!#REF!</f>
        <v>#REF!</v>
      </c>
      <c r="D139" s="296" t="e">
        <f>'Запит 2-8'!#REF!</f>
        <v>#REF!</v>
      </c>
      <c r="E139" s="413">
        <f>'Паспорт-3'!E153</f>
        <v>0</v>
      </c>
      <c r="F139" s="414"/>
      <c r="G139" s="429">
        <f t="shared" si="14"/>
        <v>0</v>
      </c>
      <c r="H139" s="81" t="e">
        <f t="shared" si="15"/>
        <v>#REF!</v>
      </c>
    </row>
    <row r="140" spans="1:8" x14ac:dyDescent="0.2">
      <c r="A140" s="326" t="e">
        <f>'Запит 2-8'!#REF!</f>
        <v>#REF!</v>
      </c>
      <c r="B140" s="298" t="e">
        <f>IF('Запит 2-8'!#REF!&lt;&gt;"",'Запит 2-8'!#REF!,"")</f>
        <v>#REF!</v>
      </c>
      <c r="C140" s="297" t="e">
        <f>'Запит 2-8'!#REF!</f>
        <v>#REF!</v>
      </c>
      <c r="D140" s="296" t="e">
        <f>'Запит 2-8'!#REF!</f>
        <v>#REF!</v>
      </c>
      <c r="E140" s="413">
        <f>'Паспорт-3'!E154</f>
        <v>0</v>
      </c>
      <c r="F140" s="414"/>
      <c r="G140" s="429">
        <f t="shared" si="14"/>
        <v>0</v>
      </c>
      <c r="H140" s="81" t="e">
        <f t="shared" si="15"/>
        <v>#REF!</v>
      </c>
    </row>
    <row r="141" spans="1:8" x14ac:dyDescent="0.2">
      <c r="A141" s="326" t="e">
        <f>'Запит 2-8'!#REF!</f>
        <v>#REF!</v>
      </c>
      <c r="B141" s="298" t="e">
        <f>IF('Запит 2-8'!#REF!&lt;&gt;"",'Запит 2-8'!#REF!,"")</f>
        <v>#REF!</v>
      </c>
      <c r="C141" s="297" t="e">
        <f>'Запит 2-8'!#REF!</f>
        <v>#REF!</v>
      </c>
      <c r="D141" s="296" t="e">
        <f>'Запит 2-8'!#REF!</f>
        <v>#REF!</v>
      </c>
      <c r="E141" s="413">
        <f>'Паспорт-3'!E155</f>
        <v>0</v>
      </c>
      <c r="F141" s="414"/>
      <c r="G141" s="429">
        <f t="shared" si="14"/>
        <v>0</v>
      </c>
      <c r="H141" s="81" t="e">
        <f t="shared" si="15"/>
        <v>#REF!</v>
      </c>
    </row>
    <row r="142" spans="1:8" x14ac:dyDescent="0.2">
      <c r="A142" s="326" t="e">
        <f>'Запит 2-8'!#REF!</f>
        <v>#REF!</v>
      </c>
      <c r="B142" s="298" t="e">
        <f>IF('Запит 2-8'!#REF!&lt;&gt;"",'Запит 2-8'!#REF!,"")</f>
        <v>#REF!</v>
      </c>
      <c r="C142" s="297" t="e">
        <f>'Запит 2-8'!#REF!</f>
        <v>#REF!</v>
      </c>
      <c r="D142" s="296" t="e">
        <f>'Запит 2-8'!#REF!</f>
        <v>#REF!</v>
      </c>
      <c r="E142" s="413">
        <f>'Паспорт-3'!E156</f>
        <v>0</v>
      </c>
      <c r="F142" s="414"/>
      <c r="G142" s="429">
        <f t="shared" si="14"/>
        <v>0</v>
      </c>
      <c r="H142" s="81" t="e">
        <f t="shared" si="15"/>
        <v>#REF!</v>
      </c>
    </row>
    <row r="143" spans="1:8" x14ac:dyDescent="0.2">
      <c r="A143" s="433" t="e">
        <f>'Запит 2-8'!#REF!</f>
        <v>#REF!</v>
      </c>
      <c r="B143" s="434" t="e">
        <f>IF('Запит 2-8'!#REF!&lt;&gt;"",'Запит 2-8'!#REF!,"")</f>
        <v>#REF!</v>
      </c>
      <c r="C143" s="435" t="e">
        <f>'Запит 2-8'!#REF!</f>
        <v>#REF!</v>
      </c>
      <c r="D143" s="436" t="e">
        <f>'Запит 2-8'!#REF!</f>
        <v>#REF!</v>
      </c>
      <c r="E143" s="437">
        <f>'Паспорт-3'!E157</f>
        <v>0</v>
      </c>
      <c r="F143" s="438"/>
      <c r="G143" s="439">
        <f t="shared" si="14"/>
        <v>0</v>
      </c>
      <c r="H143" s="81" t="e">
        <f t="shared" si="15"/>
        <v>#REF!</v>
      </c>
    </row>
    <row r="144" spans="1:8" ht="12.75" customHeight="1" x14ac:dyDescent="0.2">
      <c r="A144" s="824" t="s">
        <v>211</v>
      </c>
      <c r="B144" s="825"/>
      <c r="C144" s="825"/>
      <c r="D144" s="825"/>
      <c r="E144" s="825"/>
      <c r="F144" s="825"/>
      <c r="G144" s="826"/>
      <c r="H144" s="81" t="e">
        <f>H128</f>
        <v>#REF!</v>
      </c>
    </row>
    <row r="145" spans="1:8" x14ac:dyDescent="0.2">
      <c r="A145" s="426" t="e">
        <f>'Запит 2-8'!#REF!</f>
        <v>#REF!</v>
      </c>
      <c r="B145" s="827" t="s">
        <v>108</v>
      </c>
      <c r="C145" s="828"/>
      <c r="D145" s="828"/>
      <c r="E145" s="832"/>
      <c r="F145" s="832"/>
      <c r="G145" s="833"/>
      <c r="H145" s="81" t="e">
        <f>H146</f>
        <v>#REF!</v>
      </c>
    </row>
    <row r="146" spans="1:8" x14ac:dyDescent="0.2">
      <c r="A146" s="326" t="e">
        <f>'Запит 2-8'!#REF!</f>
        <v>#REF!</v>
      </c>
      <c r="B146" s="421" t="e">
        <f>IF('Запит 2-8'!#REF!&lt;&gt;"",'Запит 2-8'!#REF!,"")</f>
        <v>#REF!</v>
      </c>
      <c r="C146" s="422" t="e">
        <f>'Запит 2-8'!#REF!</f>
        <v>#REF!</v>
      </c>
      <c r="D146" s="423" t="e">
        <f>'Запит 2-8'!#REF!</f>
        <v>#REF!</v>
      </c>
      <c r="E146" s="424">
        <f>'Паспорт-3'!E159</f>
        <v>0</v>
      </c>
      <c r="F146" s="425"/>
      <c r="G146" s="428">
        <f t="shared" ref="G146:G160" si="16">F146-E146</f>
        <v>0</v>
      </c>
      <c r="H146" s="81" t="e">
        <f t="shared" ref="H146:H160" si="17">IF(B146&lt;&gt;"","Для друку","")</f>
        <v>#REF!</v>
      </c>
    </row>
    <row r="147" spans="1:8" x14ac:dyDescent="0.2">
      <c r="A147" s="326" t="e">
        <f>'Запит 2-8'!#REF!</f>
        <v>#REF!</v>
      </c>
      <c r="B147" s="298" t="e">
        <f>IF('Запит 2-8'!#REF!&lt;&gt;"",'Запит 2-8'!#REF!,"")</f>
        <v>#REF!</v>
      </c>
      <c r="C147" s="297" t="e">
        <f>'Запит 2-8'!#REF!</f>
        <v>#REF!</v>
      </c>
      <c r="D147" s="296" t="e">
        <f>'Запит 2-8'!#REF!</f>
        <v>#REF!</v>
      </c>
      <c r="E147" s="413">
        <f>'Паспорт-3'!E160</f>
        <v>0</v>
      </c>
      <c r="F147" s="414"/>
      <c r="G147" s="429">
        <f t="shared" si="16"/>
        <v>0</v>
      </c>
      <c r="H147" s="81" t="e">
        <f t="shared" si="17"/>
        <v>#REF!</v>
      </c>
    </row>
    <row r="148" spans="1:8" x14ac:dyDescent="0.2">
      <c r="A148" s="326" t="e">
        <f>'Запит 2-8'!#REF!</f>
        <v>#REF!</v>
      </c>
      <c r="B148" s="298" t="e">
        <f>IF('Запит 2-8'!#REF!&lt;&gt;"",'Запит 2-8'!#REF!,"")</f>
        <v>#REF!</v>
      </c>
      <c r="C148" s="297" t="e">
        <f>'Запит 2-8'!#REF!</f>
        <v>#REF!</v>
      </c>
      <c r="D148" s="296" t="e">
        <f>'Запит 2-8'!#REF!</f>
        <v>#REF!</v>
      </c>
      <c r="E148" s="413">
        <f>'Паспорт-3'!E161</f>
        <v>0</v>
      </c>
      <c r="F148" s="414"/>
      <c r="G148" s="429">
        <f t="shared" si="16"/>
        <v>0</v>
      </c>
      <c r="H148" s="81" t="e">
        <f t="shared" si="17"/>
        <v>#REF!</v>
      </c>
    </row>
    <row r="149" spans="1:8" x14ac:dyDescent="0.2">
      <c r="A149" s="326" t="e">
        <f>'Запит 2-8'!#REF!</f>
        <v>#REF!</v>
      </c>
      <c r="B149" s="298" t="e">
        <f>IF('Запит 2-8'!#REF!&lt;&gt;"",'Запит 2-8'!#REF!,"")</f>
        <v>#REF!</v>
      </c>
      <c r="C149" s="297" t="e">
        <f>'Запит 2-8'!#REF!</f>
        <v>#REF!</v>
      </c>
      <c r="D149" s="296" t="e">
        <f>'Запит 2-8'!#REF!</f>
        <v>#REF!</v>
      </c>
      <c r="E149" s="413">
        <f>'Паспорт-3'!E162</f>
        <v>0</v>
      </c>
      <c r="F149" s="414"/>
      <c r="G149" s="429">
        <f t="shared" si="16"/>
        <v>0</v>
      </c>
      <c r="H149" s="81" t="e">
        <f t="shared" si="17"/>
        <v>#REF!</v>
      </c>
    </row>
    <row r="150" spans="1:8" x14ac:dyDescent="0.2">
      <c r="A150" s="326" t="e">
        <f>'Запит 2-8'!#REF!</f>
        <v>#REF!</v>
      </c>
      <c r="B150" s="298" t="e">
        <f>IF('Запит 2-8'!#REF!&lt;&gt;"",'Запит 2-8'!#REF!,"")</f>
        <v>#REF!</v>
      </c>
      <c r="C150" s="297" t="e">
        <f>'Запит 2-8'!#REF!</f>
        <v>#REF!</v>
      </c>
      <c r="D150" s="296" t="e">
        <f>'Запит 2-8'!#REF!</f>
        <v>#REF!</v>
      </c>
      <c r="E150" s="413">
        <f>'Паспорт-3'!E163</f>
        <v>0</v>
      </c>
      <c r="F150" s="414"/>
      <c r="G150" s="429">
        <f t="shared" si="16"/>
        <v>0</v>
      </c>
      <c r="H150" s="81" t="e">
        <f t="shared" si="17"/>
        <v>#REF!</v>
      </c>
    </row>
    <row r="151" spans="1:8" x14ac:dyDescent="0.2">
      <c r="A151" s="326" t="e">
        <f>'Запит 2-8'!#REF!</f>
        <v>#REF!</v>
      </c>
      <c r="B151" s="298" t="e">
        <f>IF('Запит 2-8'!#REF!&lt;&gt;"",'Запит 2-8'!#REF!,"")</f>
        <v>#REF!</v>
      </c>
      <c r="C151" s="297" t="e">
        <f>'Запит 2-8'!#REF!</f>
        <v>#REF!</v>
      </c>
      <c r="D151" s="296" t="e">
        <f>'Запит 2-8'!#REF!</f>
        <v>#REF!</v>
      </c>
      <c r="E151" s="413">
        <f>'Паспорт-3'!E164</f>
        <v>0</v>
      </c>
      <c r="F151" s="414"/>
      <c r="G151" s="429">
        <f t="shared" si="16"/>
        <v>0</v>
      </c>
      <c r="H151" s="81" t="e">
        <f t="shared" si="17"/>
        <v>#REF!</v>
      </c>
    </row>
    <row r="152" spans="1:8" x14ac:dyDescent="0.2">
      <c r="A152" s="326" t="e">
        <f>'Запит 2-8'!#REF!</f>
        <v>#REF!</v>
      </c>
      <c r="B152" s="298" t="e">
        <f>IF('Запит 2-8'!#REF!&lt;&gt;"",'Запит 2-8'!#REF!,"")</f>
        <v>#REF!</v>
      </c>
      <c r="C152" s="297" t="e">
        <f>'Запит 2-8'!#REF!</f>
        <v>#REF!</v>
      </c>
      <c r="D152" s="296" t="e">
        <f>'Запит 2-8'!#REF!</f>
        <v>#REF!</v>
      </c>
      <c r="E152" s="413">
        <f>'Паспорт-3'!E165</f>
        <v>0</v>
      </c>
      <c r="F152" s="414"/>
      <c r="G152" s="429">
        <f t="shared" si="16"/>
        <v>0</v>
      </c>
      <c r="H152" s="81" t="e">
        <f t="shared" si="17"/>
        <v>#REF!</v>
      </c>
    </row>
    <row r="153" spans="1:8" x14ac:dyDescent="0.2">
      <c r="A153" s="326" t="e">
        <f>'Запит 2-8'!#REF!</f>
        <v>#REF!</v>
      </c>
      <c r="B153" s="298" t="e">
        <f>IF('Запит 2-8'!#REF!&lt;&gt;"",'Запит 2-8'!#REF!,"")</f>
        <v>#REF!</v>
      </c>
      <c r="C153" s="297" t="e">
        <f>'Запит 2-8'!#REF!</f>
        <v>#REF!</v>
      </c>
      <c r="D153" s="296" t="e">
        <f>'Запит 2-8'!#REF!</f>
        <v>#REF!</v>
      </c>
      <c r="E153" s="413">
        <f>'Паспорт-3'!E166</f>
        <v>0</v>
      </c>
      <c r="F153" s="414"/>
      <c r="G153" s="429">
        <f t="shared" si="16"/>
        <v>0</v>
      </c>
      <c r="H153" s="81" t="e">
        <f t="shared" si="17"/>
        <v>#REF!</v>
      </c>
    </row>
    <row r="154" spans="1:8" x14ac:dyDescent="0.2">
      <c r="A154" s="326" t="e">
        <f>'Запит 2-8'!#REF!</f>
        <v>#REF!</v>
      </c>
      <c r="B154" s="298" t="e">
        <f>IF('Запит 2-8'!#REF!&lt;&gt;"",'Запит 2-8'!#REF!,"")</f>
        <v>#REF!</v>
      </c>
      <c r="C154" s="297" t="e">
        <f>'Запит 2-8'!#REF!</f>
        <v>#REF!</v>
      </c>
      <c r="D154" s="296" t="e">
        <f>'Запит 2-8'!#REF!</f>
        <v>#REF!</v>
      </c>
      <c r="E154" s="413">
        <f>'Паспорт-3'!E167</f>
        <v>0</v>
      </c>
      <c r="F154" s="414"/>
      <c r="G154" s="429">
        <f t="shared" si="16"/>
        <v>0</v>
      </c>
      <c r="H154" s="81" t="e">
        <f t="shared" si="17"/>
        <v>#REF!</v>
      </c>
    </row>
    <row r="155" spans="1:8" x14ac:dyDescent="0.2">
      <c r="A155" s="326" t="e">
        <f>'Запит 2-8'!#REF!</f>
        <v>#REF!</v>
      </c>
      <c r="B155" s="298" t="e">
        <f>IF('Запит 2-8'!#REF!&lt;&gt;"",'Запит 2-8'!#REF!,"")</f>
        <v>#REF!</v>
      </c>
      <c r="C155" s="297" t="e">
        <f>'Запит 2-8'!#REF!</f>
        <v>#REF!</v>
      </c>
      <c r="D155" s="296" t="e">
        <f>'Запит 2-8'!#REF!</f>
        <v>#REF!</v>
      </c>
      <c r="E155" s="413">
        <f>'Паспорт-3'!E168</f>
        <v>0</v>
      </c>
      <c r="F155" s="414"/>
      <c r="G155" s="429">
        <f t="shared" si="16"/>
        <v>0</v>
      </c>
      <c r="H155" s="81" t="e">
        <f t="shared" si="17"/>
        <v>#REF!</v>
      </c>
    </row>
    <row r="156" spans="1:8" x14ac:dyDescent="0.2">
      <c r="A156" s="326" t="e">
        <f>'Запит 2-8'!#REF!</f>
        <v>#REF!</v>
      </c>
      <c r="B156" s="298" t="e">
        <f>IF('Запит 2-8'!#REF!&lt;&gt;"",'Запит 2-8'!#REF!,"")</f>
        <v>#REF!</v>
      </c>
      <c r="C156" s="297" t="e">
        <f>'Запит 2-8'!#REF!</f>
        <v>#REF!</v>
      </c>
      <c r="D156" s="296" t="e">
        <f>'Запит 2-8'!#REF!</f>
        <v>#REF!</v>
      </c>
      <c r="E156" s="413">
        <f>'Паспорт-3'!E169</f>
        <v>0</v>
      </c>
      <c r="F156" s="414"/>
      <c r="G156" s="429">
        <f t="shared" si="16"/>
        <v>0</v>
      </c>
      <c r="H156" s="81" t="e">
        <f t="shared" si="17"/>
        <v>#REF!</v>
      </c>
    </row>
    <row r="157" spans="1:8" x14ac:dyDescent="0.2">
      <c r="A157" s="326" t="e">
        <f>'Запит 2-8'!#REF!</f>
        <v>#REF!</v>
      </c>
      <c r="B157" s="298" t="e">
        <f>IF('Запит 2-8'!#REF!&lt;&gt;"",'Запит 2-8'!#REF!,"")</f>
        <v>#REF!</v>
      </c>
      <c r="C157" s="297" t="e">
        <f>'Запит 2-8'!#REF!</f>
        <v>#REF!</v>
      </c>
      <c r="D157" s="296" t="e">
        <f>'Запит 2-8'!#REF!</f>
        <v>#REF!</v>
      </c>
      <c r="E157" s="413">
        <f>'Паспорт-3'!E170</f>
        <v>0</v>
      </c>
      <c r="F157" s="414"/>
      <c r="G157" s="429">
        <f t="shared" si="16"/>
        <v>0</v>
      </c>
      <c r="H157" s="81" t="e">
        <f t="shared" si="17"/>
        <v>#REF!</v>
      </c>
    </row>
    <row r="158" spans="1:8" x14ac:dyDescent="0.2">
      <c r="A158" s="326" t="e">
        <f>'Запит 2-8'!#REF!</f>
        <v>#REF!</v>
      </c>
      <c r="B158" s="298" t="e">
        <f>IF('Запит 2-8'!#REF!&lt;&gt;"",'Запит 2-8'!#REF!,"")</f>
        <v>#REF!</v>
      </c>
      <c r="C158" s="297" t="e">
        <f>'Запит 2-8'!#REF!</f>
        <v>#REF!</v>
      </c>
      <c r="D158" s="296" t="e">
        <f>'Запит 2-8'!#REF!</f>
        <v>#REF!</v>
      </c>
      <c r="E158" s="413">
        <f>'Паспорт-3'!E171</f>
        <v>0</v>
      </c>
      <c r="F158" s="414"/>
      <c r="G158" s="429">
        <f t="shared" si="16"/>
        <v>0</v>
      </c>
      <c r="H158" s="81" t="e">
        <f t="shared" si="17"/>
        <v>#REF!</v>
      </c>
    </row>
    <row r="159" spans="1:8" x14ac:dyDescent="0.2">
      <c r="A159" s="326" t="e">
        <f>'Запит 2-8'!#REF!</f>
        <v>#REF!</v>
      </c>
      <c r="B159" s="298" t="e">
        <f>IF('Запит 2-8'!#REF!&lt;&gt;"",'Запит 2-8'!#REF!,"")</f>
        <v>#REF!</v>
      </c>
      <c r="C159" s="297" t="e">
        <f>'Запит 2-8'!#REF!</f>
        <v>#REF!</v>
      </c>
      <c r="D159" s="296" t="e">
        <f>'Запит 2-8'!#REF!</f>
        <v>#REF!</v>
      </c>
      <c r="E159" s="413">
        <f>'Паспорт-3'!E172</f>
        <v>0</v>
      </c>
      <c r="F159" s="414"/>
      <c r="G159" s="429">
        <f t="shared" si="16"/>
        <v>0</v>
      </c>
      <c r="H159" s="81" t="e">
        <f t="shared" si="17"/>
        <v>#REF!</v>
      </c>
    </row>
    <row r="160" spans="1:8" x14ac:dyDescent="0.2">
      <c r="A160" s="433" t="e">
        <f>'Запит 2-8'!#REF!</f>
        <v>#REF!</v>
      </c>
      <c r="B160" s="434" t="e">
        <f>IF('Запит 2-8'!#REF!&lt;&gt;"",'Запит 2-8'!#REF!,"")</f>
        <v>#REF!</v>
      </c>
      <c r="C160" s="435" t="e">
        <f>'Запит 2-8'!#REF!</f>
        <v>#REF!</v>
      </c>
      <c r="D160" s="436" t="e">
        <f>'Запит 2-8'!#REF!</f>
        <v>#REF!</v>
      </c>
      <c r="E160" s="437">
        <f>'Паспорт-3'!E173</f>
        <v>0</v>
      </c>
      <c r="F160" s="438"/>
      <c r="G160" s="439">
        <f t="shared" si="16"/>
        <v>0</v>
      </c>
      <c r="H160" s="81" t="e">
        <f t="shared" si="17"/>
        <v>#REF!</v>
      </c>
    </row>
    <row r="161" spans="1:8" ht="12.75" customHeight="1" x14ac:dyDescent="0.2">
      <c r="A161" s="824" t="s">
        <v>211</v>
      </c>
      <c r="B161" s="825"/>
      <c r="C161" s="825"/>
      <c r="D161" s="825"/>
      <c r="E161" s="825"/>
      <c r="F161" s="825"/>
      <c r="G161" s="826"/>
      <c r="H161" s="81" t="e">
        <f>H145</f>
        <v>#REF!</v>
      </c>
    </row>
    <row r="162" spans="1:8" ht="12.75" customHeight="1" x14ac:dyDescent="0.2">
      <c r="A162" s="824" t="s">
        <v>231</v>
      </c>
      <c r="B162" s="825"/>
      <c r="C162" s="825"/>
      <c r="D162" s="825"/>
      <c r="E162" s="825"/>
      <c r="F162" s="825"/>
      <c r="G162" s="826"/>
      <c r="H162" s="81" t="e">
        <f>H110</f>
        <v>#REF!</v>
      </c>
    </row>
    <row r="163" spans="1:8" ht="12.75" customHeight="1" x14ac:dyDescent="0.2">
      <c r="A163" s="779" t="e">
        <f>'Запит 2-8'!#REF!</f>
        <v>#REF!</v>
      </c>
      <c r="B163" s="780"/>
      <c r="C163" s="780"/>
      <c r="D163" s="780"/>
      <c r="E163" s="780"/>
      <c r="F163" s="780"/>
      <c r="G163" s="781"/>
      <c r="H163" s="81" t="e">
        <f>H164</f>
        <v>#REF!</v>
      </c>
    </row>
    <row r="164" spans="1:8" x14ac:dyDescent="0.2">
      <c r="A164" s="420" t="s">
        <v>4</v>
      </c>
      <c r="B164" s="827" t="s">
        <v>106</v>
      </c>
      <c r="C164" s="828"/>
      <c r="D164" s="828"/>
      <c r="E164" s="829"/>
      <c r="F164" s="829"/>
      <c r="G164" s="830"/>
      <c r="H164" s="81" t="e">
        <f>H165</f>
        <v>#REF!</v>
      </c>
    </row>
    <row r="165" spans="1:8" x14ac:dyDescent="0.2">
      <c r="A165" s="326" t="e">
        <f>'Запит 2-8'!#REF!</f>
        <v>#REF!</v>
      </c>
      <c r="B165" s="421" t="e">
        <f>IF('Запит 2-8'!#REF!&lt;&gt;"",'Запит 2-8'!#REF!,"")</f>
        <v>#REF!</v>
      </c>
      <c r="C165" s="422" t="e">
        <f>'Запит 2-8'!#REF!</f>
        <v>#REF!</v>
      </c>
      <c r="D165" s="423" t="e">
        <f>'Запит 2-8'!#REF!</f>
        <v>#REF!</v>
      </c>
      <c r="E165" s="424">
        <f>'Паспорт-3'!E187</f>
        <v>0</v>
      </c>
      <c r="F165" s="425"/>
      <c r="G165" s="428">
        <f t="shared" ref="G165:G179" si="18">F165-E165</f>
        <v>0</v>
      </c>
      <c r="H165" s="81" t="e">
        <f>IF(B165&lt;&gt;"","Для друку","")</f>
        <v>#REF!</v>
      </c>
    </row>
    <row r="166" spans="1:8" x14ac:dyDescent="0.2">
      <c r="A166" s="326" t="e">
        <f>'Запит 2-8'!#REF!</f>
        <v>#REF!</v>
      </c>
      <c r="B166" s="298" t="e">
        <f>IF('Запит 2-8'!#REF!&lt;&gt;"",'Запит 2-8'!#REF!,"")</f>
        <v>#REF!</v>
      </c>
      <c r="C166" s="297" t="e">
        <f>'Запит 2-8'!#REF!</f>
        <v>#REF!</v>
      </c>
      <c r="D166" s="296" t="e">
        <f>'Запит 2-8'!#REF!</f>
        <v>#REF!</v>
      </c>
      <c r="E166" s="413">
        <f>'Паспорт-3'!E188</f>
        <v>0</v>
      </c>
      <c r="F166" s="414"/>
      <c r="G166" s="429">
        <f t="shared" si="18"/>
        <v>0</v>
      </c>
      <c r="H166" s="81" t="e">
        <f>IF(B166&lt;&gt;"","Для друку","")</f>
        <v>#REF!</v>
      </c>
    </row>
    <row r="167" spans="1:8" x14ac:dyDescent="0.2">
      <c r="A167" s="326" t="e">
        <f>'Запит 2-8'!#REF!</f>
        <v>#REF!</v>
      </c>
      <c r="B167" s="298" t="e">
        <f>IF('Запит 2-8'!#REF!&lt;&gt;"",'Запит 2-8'!#REF!,"")</f>
        <v>#REF!</v>
      </c>
      <c r="C167" s="297" t="e">
        <f>'Запит 2-8'!#REF!</f>
        <v>#REF!</v>
      </c>
      <c r="D167" s="296" t="e">
        <f>'Запит 2-8'!#REF!</f>
        <v>#REF!</v>
      </c>
      <c r="E167" s="413">
        <f>'Паспорт-3'!E189</f>
        <v>0</v>
      </c>
      <c r="F167" s="414"/>
      <c r="G167" s="429">
        <f t="shared" si="18"/>
        <v>0</v>
      </c>
      <c r="H167" s="81" t="e">
        <f t="shared" ref="H167:H178" si="19">IF(B167&lt;&gt;"","Для друку","")</f>
        <v>#REF!</v>
      </c>
    </row>
    <row r="168" spans="1:8" x14ac:dyDescent="0.2">
      <c r="A168" s="326" t="e">
        <f>'Запит 2-8'!#REF!</f>
        <v>#REF!</v>
      </c>
      <c r="B168" s="298" t="e">
        <f>IF('Запит 2-8'!#REF!&lt;&gt;"",'Запит 2-8'!#REF!,"")</f>
        <v>#REF!</v>
      </c>
      <c r="C168" s="297" t="e">
        <f>'Запит 2-8'!#REF!</f>
        <v>#REF!</v>
      </c>
      <c r="D168" s="296" t="e">
        <f>'Запит 2-8'!#REF!</f>
        <v>#REF!</v>
      </c>
      <c r="E168" s="413">
        <f>'Паспорт-3'!E190</f>
        <v>0</v>
      </c>
      <c r="F168" s="414"/>
      <c r="G168" s="429">
        <f t="shared" si="18"/>
        <v>0</v>
      </c>
      <c r="H168" s="81" t="e">
        <f t="shared" si="19"/>
        <v>#REF!</v>
      </c>
    </row>
    <row r="169" spans="1:8" x14ac:dyDescent="0.2">
      <c r="A169" s="326" t="e">
        <f>'Запит 2-8'!#REF!</f>
        <v>#REF!</v>
      </c>
      <c r="B169" s="298" t="e">
        <f>IF('Запит 2-8'!#REF!&lt;&gt;"",'Запит 2-8'!#REF!,"")</f>
        <v>#REF!</v>
      </c>
      <c r="C169" s="297" t="e">
        <f>'Запит 2-8'!#REF!</f>
        <v>#REF!</v>
      </c>
      <c r="D169" s="296" t="e">
        <f>'Запит 2-8'!#REF!</f>
        <v>#REF!</v>
      </c>
      <c r="E169" s="413">
        <f>'Паспорт-3'!E191</f>
        <v>0</v>
      </c>
      <c r="F169" s="414"/>
      <c r="G169" s="429">
        <f t="shared" si="18"/>
        <v>0</v>
      </c>
      <c r="H169" s="81" t="e">
        <f t="shared" si="19"/>
        <v>#REF!</v>
      </c>
    </row>
    <row r="170" spans="1:8" x14ac:dyDescent="0.2">
      <c r="A170" s="326" t="e">
        <f>'Запит 2-8'!#REF!</f>
        <v>#REF!</v>
      </c>
      <c r="B170" s="298" t="e">
        <f>IF('Запит 2-8'!#REF!&lt;&gt;"",'Запит 2-8'!#REF!,"")</f>
        <v>#REF!</v>
      </c>
      <c r="C170" s="297" t="e">
        <f>'Запит 2-8'!#REF!</f>
        <v>#REF!</v>
      </c>
      <c r="D170" s="296" t="e">
        <f>'Запит 2-8'!#REF!</f>
        <v>#REF!</v>
      </c>
      <c r="E170" s="413">
        <f>'Паспорт-3'!E192</f>
        <v>0</v>
      </c>
      <c r="F170" s="414"/>
      <c r="G170" s="429">
        <f t="shared" si="18"/>
        <v>0</v>
      </c>
      <c r="H170" s="81" t="e">
        <f t="shared" si="19"/>
        <v>#REF!</v>
      </c>
    </row>
    <row r="171" spans="1:8" x14ac:dyDescent="0.2">
      <c r="A171" s="326" t="e">
        <f>'Запит 2-8'!#REF!</f>
        <v>#REF!</v>
      </c>
      <c r="B171" s="298" t="e">
        <f>IF('Запит 2-8'!#REF!&lt;&gt;"",'Запит 2-8'!#REF!,"")</f>
        <v>#REF!</v>
      </c>
      <c r="C171" s="297" t="e">
        <f>'Запит 2-8'!#REF!</f>
        <v>#REF!</v>
      </c>
      <c r="D171" s="296" t="e">
        <f>'Запит 2-8'!#REF!</f>
        <v>#REF!</v>
      </c>
      <c r="E171" s="413">
        <f>'Паспорт-3'!E193</f>
        <v>0</v>
      </c>
      <c r="F171" s="414"/>
      <c r="G171" s="429">
        <f t="shared" si="18"/>
        <v>0</v>
      </c>
      <c r="H171" s="81" t="e">
        <f t="shared" si="19"/>
        <v>#REF!</v>
      </c>
    </row>
    <row r="172" spans="1:8" x14ac:dyDescent="0.2">
      <c r="A172" s="326" t="e">
        <f>'Запит 2-8'!#REF!</f>
        <v>#REF!</v>
      </c>
      <c r="B172" s="298" t="e">
        <f>IF('Запит 2-8'!#REF!&lt;&gt;"",'Запит 2-8'!#REF!,"")</f>
        <v>#REF!</v>
      </c>
      <c r="C172" s="297" t="e">
        <f>'Запит 2-8'!#REF!</f>
        <v>#REF!</v>
      </c>
      <c r="D172" s="296" t="e">
        <f>'Запит 2-8'!#REF!</f>
        <v>#REF!</v>
      </c>
      <c r="E172" s="413">
        <f>'Паспорт-3'!E194</f>
        <v>0</v>
      </c>
      <c r="F172" s="414"/>
      <c r="G172" s="429">
        <f t="shared" si="18"/>
        <v>0</v>
      </c>
      <c r="H172" s="81" t="e">
        <f t="shared" si="19"/>
        <v>#REF!</v>
      </c>
    </row>
    <row r="173" spans="1:8" x14ac:dyDescent="0.2">
      <c r="A173" s="326" t="e">
        <f>'Запит 2-8'!#REF!</f>
        <v>#REF!</v>
      </c>
      <c r="B173" s="298" t="e">
        <f>IF('Запит 2-8'!#REF!&lt;&gt;"",'Запит 2-8'!#REF!,"")</f>
        <v>#REF!</v>
      </c>
      <c r="C173" s="297" t="e">
        <f>'Запит 2-8'!#REF!</f>
        <v>#REF!</v>
      </c>
      <c r="D173" s="296" t="e">
        <f>'Запит 2-8'!#REF!</f>
        <v>#REF!</v>
      </c>
      <c r="E173" s="413">
        <f>'Паспорт-3'!E195</f>
        <v>0</v>
      </c>
      <c r="F173" s="414"/>
      <c r="G173" s="429">
        <f t="shared" si="18"/>
        <v>0</v>
      </c>
      <c r="H173" s="81" t="e">
        <f t="shared" si="19"/>
        <v>#REF!</v>
      </c>
    </row>
    <row r="174" spans="1:8" x14ac:dyDescent="0.2">
      <c r="A174" s="326" t="e">
        <f>'Запит 2-8'!#REF!</f>
        <v>#REF!</v>
      </c>
      <c r="B174" s="298" t="e">
        <f>IF('Запит 2-8'!#REF!&lt;&gt;"",'Запит 2-8'!#REF!,"")</f>
        <v>#REF!</v>
      </c>
      <c r="C174" s="297" t="e">
        <f>'Запит 2-8'!#REF!</f>
        <v>#REF!</v>
      </c>
      <c r="D174" s="296" t="e">
        <f>'Запит 2-8'!#REF!</f>
        <v>#REF!</v>
      </c>
      <c r="E174" s="413">
        <f>'Паспорт-3'!E196</f>
        <v>0</v>
      </c>
      <c r="F174" s="414"/>
      <c r="G174" s="429">
        <f t="shared" si="18"/>
        <v>0</v>
      </c>
      <c r="H174" s="81" t="e">
        <f t="shared" si="19"/>
        <v>#REF!</v>
      </c>
    </row>
    <row r="175" spans="1:8" x14ac:dyDescent="0.2">
      <c r="A175" s="326" t="e">
        <f>'Запит 2-8'!#REF!</f>
        <v>#REF!</v>
      </c>
      <c r="B175" s="298" t="e">
        <f>IF('Запит 2-8'!#REF!&lt;&gt;"",'Запит 2-8'!#REF!,"")</f>
        <v>#REF!</v>
      </c>
      <c r="C175" s="297" t="e">
        <f>'Запит 2-8'!#REF!</f>
        <v>#REF!</v>
      </c>
      <c r="D175" s="296" t="e">
        <f>'Запит 2-8'!#REF!</f>
        <v>#REF!</v>
      </c>
      <c r="E175" s="413">
        <f>'Паспорт-3'!E197</f>
        <v>0</v>
      </c>
      <c r="F175" s="414"/>
      <c r="G175" s="429">
        <f t="shared" si="18"/>
        <v>0</v>
      </c>
      <c r="H175" s="81" t="e">
        <f t="shared" si="19"/>
        <v>#REF!</v>
      </c>
    </row>
    <row r="176" spans="1:8" x14ac:dyDescent="0.2">
      <c r="A176" s="326" t="e">
        <f>'Запит 2-8'!#REF!</f>
        <v>#REF!</v>
      </c>
      <c r="B176" s="298" t="e">
        <f>IF('Запит 2-8'!#REF!&lt;&gt;"",'Запит 2-8'!#REF!,"")</f>
        <v>#REF!</v>
      </c>
      <c r="C176" s="297" t="e">
        <f>'Запит 2-8'!#REF!</f>
        <v>#REF!</v>
      </c>
      <c r="D176" s="296" t="e">
        <f>'Запит 2-8'!#REF!</f>
        <v>#REF!</v>
      </c>
      <c r="E176" s="413">
        <f>'Паспорт-3'!E198</f>
        <v>0</v>
      </c>
      <c r="F176" s="414"/>
      <c r="G176" s="429">
        <f t="shared" si="18"/>
        <v>0</v>
      </c>
      <c r="H176" s="81" t="e">
        <f t="shared" si="19"/>
        <v>#REF!</v>
      </c>
    </row>
    <row r="177" spans="1:8" x14ac:dyDescent="0.2">
      <c r="A177" s="326" t="e">
        <f>'Запит 2-8'!#REF!</f>
        <v>#REF!</v>
      </c>
      <c r="B177" s="298" t="e">
        <f>IF('Запит 2-8'!#REF!&lt;&gt;"",'Запит 2-8'!#REF!,"")</f>
        <v>#REF!</v>
      </c>
      <c r="C177" s="297" t="e">
        <f>'Запит 2-8'!#REF!</f>
        <v>#REF!</v>
      </c>
      <c r="D177" s="296" t="e">
        <f>'Запит 2-8'!#REF!</f>
        <v>#REF!</v>
      </c>
      <c r="E177" s="413">
        <f>'Паспорт-3'!E199</f>
        <v>0</v>
      </c>
      <c r="F177" s="414"/>
      <c r="G177" s="429">
        <f t="shared" si="18"/>
        <v>0</v>
      </c>
      <c r="H177" s="81" t="e">
        <f t="shared" si="19"/>
        <v>#REF!</v>
      </c>
    </row>
    <row r="178" spans="1:8" x14ac:dyDescent="0.2">
      <c r="A178" s="326" t="e">
        <f>'Запит 2-8'!#REF!</f>
        <v>#REF!</v>
      </c>
      <c r="B178" s="298" t="e">
        <f>IF('Запит 2-8'!#REF!&lt;&gt;"",'Запит 2-8'!#REF!,"")</f>
        <v>#REF!</v>
      </c>
      <c r="C178" s="297" t="e">
        <f>'Запит 2-8'!#REF!</f>
        <v>#REF!</v>
      </c>
      <c r="D178" s="296" t="e">
        <f>'Запит 2-8'!#REF!</f>
        <v>#REF!</v>
      </c>
      <c r="E178" s="413">
        <f>'Паспорт-3'!E200</f>
        <v>0</v>
      </c>
      <c r="F178" s="414"/>
      <c r="G178" s="429">
        <f t="shared" si="18"/>
        <v>0</v>
      </c>
      <c r="H178" s="81" t="e">
        <f t="shared" si="19"/>
        <v>#REF!</v>
      </c>
    </row>
    <row r="179" spans="1:8" x14ac:dyDescent="0.2">
      <c r="A179" s="433" t="e">
        <f>'Запит 2-8'!#REF!</f>
        <v>#REF!</v>
      </c>
      <c r="B179" s="434" t="e">
        <f>IF('Запит 2-8'!#REF!&lt;&gt;"",'Запит 2-8'!#REF!,"")</f>
        <v>#REF!</v>
      </c>
      <c r="C179" s="435" t="e">
        <f>'Запит 2-8'!#REF!</f>
        <v>#REF!</v>
      </c>
      <c r="D179" s="436" t="e">
        <f>'Запит 2-8'!#REF!</f>
        <v>#REF!</v>
      </c>
      <c r="E179" s="437">
        <f>'Паспорт-3'!E201</f>
        <v>0</v>
      </c>
      <c r="F179" s="438"/>
      <c r="G179" s="439">
        <f t="shared" si="18"/>
        <v>0</v>
      </c>
      <c r="H179" s="81" t="e">
        <f>IF(B179&lt;&gt;"","Для друку","")</f>
        <v>#REF!</v>
      </c>
    </row>
    <row r="180" spans="1:8" ht="12.75" customHeight="1" x14ac:dyDescent="0.2">
      <c r="A180" s="824" t="s">
        <v>211</v>
      </c>
      <c r="B180" s="825"/>
      <c r="C180" s="825"/>
      <c r="D180" s="825"/>
      <c r="E180" s="825"/>
      <c r="F180" s="825"/>
      <c r="G180" s="826"/>
      <c r="H180" s="81" t="e">
        <f>H164</f>
        <v>#REF!</v>
      </c>
    </row>
    <row r="181" spans="1:8" x14ac:dyDescent="0.2">
      <c r="A181" s="420" t="e">
        <f>'Запит 2-8'!#REF!</f>
        <v>#REF!</v>
      </c>
      <c r="B181" s="827" t="s">
        <v>107</v>
      </c>
      <c r="C181" s="828"/>
      <c r="D181" s="828"/>
      <c r="E181" s="828"/>
      <c r="F181" s="828"/>
      <c r="G181" s="831"/>
      <c r="H181" s="81" t="e">
        <f>H182</f>
        <v>#REF!</v>
      </c>
    </row>
    <row r="182" spans="1:8" x14ac:dyDescent="0.2">
      <c r="A182" s="326" t="e">
        <f>'Запит 2-8'!#REF!</f>
        <v>#REF!</v>
      </c>
      <c r="B182" s="421" t="e">
        <f>IF('Запит 2-8'!#REF!&lt;&gt;"",'Запит 2-8'!#REF!,"")</f>
        <v>#REF!</v>
      </c>
      <c r="C182" s="422" t="e">
        <f>'Запит 2-8'!#REF!</f>
        <v>#REF!</v>
      </c>
      <c r="D182" s="423" t="e">
        <f>'Запит 2-8'!#REF!</f>
        <v>#REF!</v>
      </c>
      <c r="E182" s="430">
        <f>'Паспорт-3'!E203</f>
        <v>0</v>
      </c>
      <c r="F182" s="431"/>
      <c r="G182" s="432">
        <f t="shared" ref="G182:G196" si="20">F182-E182</f>
        <v>0</v>
      </c>
      <c r="H182" s="81" t="e">
        <f t="shared" ref="H182:H196" si="21">IF(B182&lt;&gt;"","Для друку","")</f>
        <v>#REF!</v>
      </c>
    </row>
    <row r="183" spans="1:8" x14ac:dyDescent="0.2">
      <c r="A183" s="326" t="e">
        <f>'Запит 2-8'!#REF!</f>
        <v>#REF!</v>
      </c>
      <c r="B183" s="298" t="e">
        <f>IF('Запит 2-8'!#REF!&lt;&gt;"",'Запит 2-8'!#REF!,"")</f>
        <v>#REF!</v>
      </c>
      <c r="C183" s="297" t="e">
        <f>'Запит 2-8'!#REF!</f>
        <v>#REF!</v>
      </c>
      <c r="D183" s="296" t="e">
        <f>'Запит 2-8'!#REF!</f>
        <v>#REF!</v>
      </c>
      <c r="E183" s="413">
        <f>'Паспорт-3'!E204</f>
        <v>0</v>
      </c>
      <c r="F183" s="414"/>
      <c r="G183" s="429">
        <f t="shared" si="20"/>
        <v>0</v>
      </c>
      <c r="H183" s="81" t="e">
        <f t="shared" si="21"/>
        <v>#REF!</v>
      </c>
    </row>
    <row r="184" spans="1:8" x14ac:dyDescent="0.2">
      <c r="A184" s="326" t="e">
        <f>'Запит 2-8'!#REF!</f>
        <v>#REF!</v>
      </c>
      <c r="B184" s="298" t="e">
        <f>IF('Запит 2-8'!#REF!&lt;&gt;"",'Запит 2-8'!#REF!,"")</f>
        <v>#REF!</v>
      </c>
      <c r="C184" s="297" t="e">
        <f>'Запит 2-8'!#REF!</f>
        <v>#REF!</v>
      </c>
      <c r="D184" s="296" t="e">
        <f>'Запит 2-8'!#REF!</f>
        <v>#REF!</v>
      </c>
      <c r="E184" s="413">
        <f>'Паспорт-3'!E205</f>
        <v>0</v>
      </c>
      <c r="F184" s="414"/>
      <c r="G184" s="429">
        <f t="shared" si="20"/>
        <v>0</v>
      </c>
      <c r="H184" s="81" t="e">
        <f t="shared" si="21"/>
        <v>#REF!</v>
      </c>
    </row>
    <row r="185" spans="1:8" x14ac:dyDescent="0.2">
      <c r="A185" s="326" t="e">
        <f>'Запит 2-8'!#REF!</f>
        <v>#REF!</v>
      </c>
      <c r="B185" s="298" t="e">
        <f>IF('Запит 2-8'!#REF!&lt;&gt;"",'Запит 2-8'!#REF!,"")</f>
        <v>#REF!</v>
      </c>
      <c r="C185" s="297" t="e">
        <f>'Запит 2-8'!#REF!</f>
        <v>#REF!</v>
      </c>
      <c r="D185" s="296" t="e">
        <f>'Запит 2-8'!#REF!</f>
        <v>#REF!</v>
      </c>
      <c r="E185" s="413">
        <f>'Паспорт-3'!E206</f>
        <v>0</v>
      </c>
      <c r="F185" s="414"/>
      <c r="G185" s="429">
        <f t="shared" si="20"/>
        <v>0</v>
      </c>
      <c r="H185" s="81" t="e">
        <f t="shared" si="21"/>
        <v>#REF!</v>
      </c>
    </row>
    <row r="186" spans="1:8" x14ac:dyDescent="0.2">
      <c r="A186" s="326" t="e">
        <f>'Запит 2-8'!#REF!</f>
        <v>#REF!</v>
      </c>
      <c r="B186" s="298" t="e">
        <f>IF('Запит 2-8'!#REF!&lt;&gt;"",'Запит 2-8'!#REF!,"")</f>
        <v>#REF!</v>
      </c>
      <c r="C186" s="297" t="e">
        <f>'Запит 2-8'!#REF!</f>
        <v>#REF!</v>
      </c>
      <c r="D186" s="296" t="e">
        <f>'Запит 2-8'!#REF!</f>
        <v>#REF!</v>
      </c>
      <c r="E186" s="413">
        <f>'Паспорт-3'!E207</f>
        <v>0</v>
      </c>
      <c r="F186" s="414"/>
      <c r="G186" s="429">
        <f t="shared" si="20"/>
        <v>0</v>
      </c>
      <c r="H186" s="81" t="e">
        <f t="shared" si="21"/>
        <v>#REF!</v>
      </c>
    </row>
    <row r="187" spans="1:8" x14ac:dyDescent="0.2">
      <c r="A187" s="326" t="e">
        <f>'Запит 2-8'!#REF!</f>
        <v>#REF!</v>
      </c>
      <c r="B187" s="298" t="e">
        <f>IF('Запит 2-8'!#REF!&lt;&gt;"",'Запит 2-8'!#REF!,"")</f>
        <v>#REF!</v>
      </c>
      <c r="C187" s="297" t="e">
        <f>'Запит 2-8'!#REF!</f>
        <v>#REF!</v>
      </c>
      <c r="D187" s="296" t="e">
        <f>'Запит 2-8'!#REF!</f>
        <v>#REF!</v>
      </c>
      <c r="E187" s="413">
        <f>'Паспорт-3'!E208</f>
        <v>0</v>
      </c>
      <c r="F187" s="414"/>
      <c r="G187" s="429">
        <f t="shared" si="20"/>
        <v>0</v>
      </c>
      <c r="H187" s="81" t="e">
        <f t="shared" si="21"/>
        <v>#REF!</v>
      </c>
    </row>
    <row r="188" spans="1:8" x14ac:dyDescent="0.2">
      <c r="A188" s="326" t="e">
        <f>'Запит 2-8'!#REF!</f>
        <v>#REF!</v>
      </c>
      <c r="B188" s="298" t="e">
        <f>IF('Запит 2-8'!#REF!&lt;&gt;"",'Запит 2-8'!#REF!,"")</f>
        <v>#REF!</v>
      </c>
      <c r="C188" s="297" t="e">
        <f>'Запит 2-8'!#REF!</f>
        <v>#REF!</v>
      </c>
      <c r="D188" s="296" t="e">
        <f>'Запит 2-8'!#REF!</f>
        <v>#REF!</v>
      </c>
      <c r="E188" s="413">
        <f>'Паспорт-3'!E209</f>
        <v>0</v>
      </c>
      <c r="F188" s="414"/>
      <c r="G188" s="429">
        <f t="shared" si="20"/>
        <v>0</v>
      </c>
      <c r="H188" s="81" t="e">
        <f t="shared" si="21"/>
        <v>#REF!</v>
      </c>
    </row>
    <row r="189" spans="1:8" x14ac:dyDescent="0.2">
      <c r="A189" s="326" t="e">
        <f>'Запит 2-8'!#REF!</f>
        <v>#REF!</v>
      </c>
      <c r="B189" s="298" t="e">
        <f>IF('Запит 2-8'!#REF!&lt;&gt;"",'Запит 2-8'!#REF!,"")</f>
        <v>#REF!</v>
      </c>
      <c r="C189" s="297" t="e">
        <f>'Запит 2-8'!#REF!</f>
        <v>#REF!</v>
      </c>
      <c r="D189" s="296" t="e">
        <f>'Запит 2-8'!#REF!</f>
        <v>#REF!</v>
      </c>
      <c r="E189" s="413">
        <f>'Паспорт-3'!E210</f>
        <v>0</v>
      </c>
      <c r="F189" s="414"/>
      <c r="G189" s="429">
        <f t="shared" si="20"/>
        <v>0</v>
      </c>
      <c r="H189" s="81" t="e">
        <f t="shared" si="21"/>
        <v>#REF!</v>
      </c>
    </row>
    <row r="190" spans="1:8" x14ac:dyDescent="0.2">
      <c r="A190" s="326" t="e">
        <f>'Запит 2-8'!#REF!</f>
        <v>#REF!</v>
      </c>
      <c r="B190" s="298" t="e">
        <f>IF('Запит 2-8'!#REF!&lt;&gt;"",'Запит 2-8'!#REF!,"")</f>
        <v>#REF!</v>
      </c>
      <c r="C190" s="297" t="e">
        <f>'Запит 2-8'!#REF!</f>
        <v>#REF!</v>
      </c>
      <c r="D190" s="296" t="e">
        <f>'Запит 2-8'!#REF!</f>
        <v>#REF!</v>
      </c>
      <c r="E190" s="413">
        <f>'Паспорт-3'!E211</f>
        <v>0</v>
      </c>
      <c r="F190" s="414"/>
      <c r="G190" s="429">
        <f t="shared" si="20"/>
        <v>0</v>
      </c>
      <c r="H190" s="81" t="e">
        <f t="shared" si="21"/>
        <v>#REF!</v>
      </c>
    </row>
    <row r="191" spans="1:8" x14ac:dyDescent="0.2">
      <c r="A191" s="326" t="e">
        <f>'Запит 2-8'!#REF!</f>
        <v>#REF!</v>
      </c>
      <c r="B191" s="298" t="e">
        <f>IF('Запит 2-8'!#REF!&lt;&gt;"",'Запит 2-8'!#REF!,"")</f>
        <v>#REF!</v>
      </c>
      <c r="C191" s="297" t="e">
        <f>'Запит 2-8'!#REF!</f>
        <v>#REF!</v>
      </c>
      <c r="D191" s="296" t="e">
        <f>'Запит 2-8'!#REF!</f>
        <v>#REF!</v>
      </c>
      <c r="E191" s="413">
        <f>'Паспорт-3'!E212</f>
        <v>0</v>
      </c>
      <c r="F191" s="414"/>
      <c r="G191" s="429">
        <f t="shared" si="20"/>
        <v>0</v>
      </c>
      <c r="H191" s="81" t="e">
        <f t="shared" si="21"/>
        <v>#REF!</v>
      </c>
    </row>
    <row r="192" spans="1:8" x14ac:dyDescent="0.2">
      <c r="A192" s="326" t="e">
        <f>'Запит 2-8'!#REF!</f>
        <v>#REF!</v>
      </c>
      <c r="B192" s="298" t="e">
        <f>IF('Запит 2-8'!#REF!&lt;&gt;"",'Запит 2-8'!#REF!,"")</f>
        <v>#REF!</v>
      </c>
      <c r="C192" s="297" t="e">
        <f>'Запит 2-8'!#REF!</f>
        <v>#REF!</v>
      </c>
      <c r="D192" s="296" t="e">
        <f>'Запит 2-8'!#REF!</f>
        <v>#REF!</v>
      </c>
      <c r="E192" s="413">
        <f>'Паспорт-3'!E213</f>
        <v>0</v>
      </c>
      <c r="F192" s="414"/>
      <c r="G192" s="429">
        <f t="shared" si="20"/>
        <v>0</v>
      </c>
      <c r="H192" s="81" t="e">
        <f t="shared" si="21"/>
        <v>#REF!</v>
      </c>
    </row>
    <row r="193" spans="1:8" x14ac:dyDescent="0.2">
      <c r="A193" s="326" t="e">
        <f>'Запит 2-8'!#REF!</f>
        <v>#REF!</v>
      </c>
      <c r="B193" s="298" t="e">
        <f>IF('Запит 2-8'!#REF!&lt;&gt;"",'Запит 2-8'!#REF!,"")</f>
        <v>#REF!</v>
      </c>
      <c r="C193" s="297" t="e">
        <f>'Запит 2-8'!#REF!</f>
        <v>#REF!</v>
      </c>
      <c r="D193" s="296" t="e">
        <f>'Запит 2-8'!#REF!</f>
        <v>#REF!</v>
      </c>
      <c r="E193" s="413">
        <f>'Паспорт-3'!E214</f>
        <v>0</v>
      </c>
      <c r="F193" s="414"/>
      <c r="G193" s="429">
        <f t="shared" si="20"/>
        <v>0</v>
      </c>
      <c r="H193" s="81" t="e">
        <f t="shared" si="21"/>
        <v>#REF!</v>
      </c>
    </row>
    <row r="194" spans="1:8" x14ac:dyDescent="0.2">
      <c r="A194" s="326" t="e">
        <f>'Запит 2-8'!#REF!</f>
        <v>#REF!</v>
      </c>
      <c r="B194" s="298" t="e">
        <f>IF('Запит 2-8'!#REF!&lt;&gt;"",'Запит 2-8'!#REF!,"")</f>
        <v>#REF!</v>
      </c>
      <c r="C194" s="297" t="e">
        <f>'Запит 2-8'!#REF!</f>
        <v>#REF!</v>
      </c>
      <c r="D194" s="296" t="e">
        <f>'Запит 2-8'!#REF!</f>
        <v>#REF!</v>
      </c>
      <c r="E194" s="413">
        <f>'Паспорт-3'!E215</f>
        <v>0</v>
      </c>
      <c r="F194" s="414"/>
      <c r="G194" s="429">
        <f t="shared" si="20"/>
        <v>0</v>
      </c>
      <c r="H194" s="81" t="e">
        <f t="shared" si="21"/>
        <v>#REF!</v>
      </c>
    </row>
    <row r="195" spans="1:8" x14ac:dyDescent="0.2">
      <c r="A195" s="326" t="e">
        <f>'Запит 2-8'!#REF!</f>
        <v>#REF!</v>
      </c>
      <c r="B195" s="298" t="e">
        <f>IF('Запит 2-8'!#REF!&lt;&gt;"",'Запит 2-8'!#REF!,"")</f>
        <v>#REF!</v>
      </c>
      <c r="C195" s="297" t="e">
        <f>'Запит 2-8'!#REF!</f>
        <v>#REF!</v>
      </c>
      <c r="D195" s="296" t="e">
        <f>'Запит 2-8'!#REF!</f>
        <v>#REF!</v>
      </c>
      <c r="E195" s="413">
        <f>'Паспорт-3'!E216</f>
        <v>0</v>
      </c>
      <c r="F195" s="414"/>
      <c r="G195" s="429">
        <f t="shared" si="20"/>
        <v>0</v>
      </c>
      <c r="H195" s="81" t="e">
        <f t="shared" si="21"/>
        <v>#REF!</v>
      </c>
    </row>
    <row r="196" spans="1:8" x14ac:dyDescent="0.2">
      <c r="A196" s="433" t="e">
        <f>'Запит 2-8'!#REF!</f>
        <v>#REF!</v>
      </c>
      <c r="B196" s="434" t="e">
        <f>IF('Запит 2-8'!#REF!&lt;&gt;"",'Запит 2-8'!#REF!,"")</f>
        <v>#REF!</v>
      </c>
      <c r="C196" s="435" t="e">
        <f>'Запит 2-8'!#REF!</f>
        <v>#REF!</v>
      </c>
      <c r="D196" s="436" t="e">
        <f>'Запит 2-8'!#REF!</f>
        <v>#REF!</v>
      </c>
      <c r="E196" s="437">
        <f>'Паспорт-3'!E217</f>
        <v>0</v>
      </c>
      <c r="F196" s="438"/>
      <c r="G196" s="439">
        <f t="shared" si="20"/>
        <v>0</v>
      </c>
      <c r="H196" s="81" t="e">
        <f t="shared" si="21"/>
        <v>#REF!</v>
      </c>
    </row>
    <row r="197" spans="1:8" ht="12.75" customHeight="1" x14ac:dyDescent="0.2">
      <c r="A197" s="824" t="s">
        <v>211</v>
      </c>
      <c r="B197" s="825"/>
      <c r="C197" s="825"/>
      <c r="D197" s="825"/>
      <c r="E197" s="825"/>
      <c r="F197" s="825"/>
      <c r="G197" s="826"/>
      <c r="H197" s="81" t="e">
        <f>H181</f>
        <v>#REF!</v>
      </c>
    </row>
    <row r="198" spans="1:8" x14ac:dyDescent="0.2">
      <c r="A198" s="426" t="e">
        <f>'Запит 2-8'!#REF!</f>
        <v>#REF!</v>
      </c>
      <c r="B198" s="827" t="s">
        <v>108</v>
      </c>
      <c r="C198" s="828"/>
      <c r="D198" s="828"/>
      <c r="E198" s="832"/>
      <c r="F198" s="832"/>
      <c r="G198" s="833"/>
      <c r="H198" s="81" t="e">
        <f>H199</f>
        <v>#REF!</v>
      </c>
    </row>
    <row r="199" spans="1:8" x14ac:dyDescent="0.2">
      <c r="A199" s="326" t="e">
        <f>'Запит 2-8'!#REF!</f>
        <v>#REF!</v>
      </c>
      <c r="B199" s="421" t="e">
        <f>IF('Запит 2-8'!#REF!&lt;&gt;"",'Запит 2-8'!#REF!,"")</f>
        <v>#REF!</v>
      </c>
      <c r="C199" s="422" t="e">
        <f>'Запит 2-8'!#REF!</f>
        <v>#REF!</v>
      </c>
      <c r="D199" s="423" t="e">
        <f>'Запит 2-8'!#REF!</f>
        <v>#REF!</v>
      </c>
      <c r="E199" s="424">
        <f>'Паспорт-3'!E219</f>
        <v>0</v>
      </c>
      <c r="F199" s="425"/>
      <c r="G199" s="428">
        <f t="shared" ref="G199:G213" si="22">F199-E199</f>
        <v>0</v>
      </c>
      <c r="H199" s="81" t="e">
        <f t="shared" ref="H199:H213" si="23">IF(B199&lt;&gt;"","Для друку","")</f>
        <v>#REF!</v>
      </c>
    </row>
    <row r="200" spans="1:8" x14ac:dyDescent="0.2">
      <c r="A200" s="326" t="e">
        <f>'Запит 2-8'!#REF!</f>
        <v>#REF!</v>
      </c>
      <c r="B200" s="298" t="e">
        <f>IF('Запит 2-8'!#REF!&lt;&gt;"",'Запит 2-8'!#REF!,"")</f>
        <v>#REF!</v>
      </c>
      <c r="C200" s="297" t="e">
        <f>'Запит 2-8'!#REF!</f>
        <v>#REF!</v>
      </c>
      <c r="D200" s="296" t="e">
        <f>'Запит 2-8'!#REF!</f>
        <v>#REF!</v>
      </c>
      <c r="E200" s="413">
        <f>'Паспорт-3'!E220</f>
        <v>0</v>
      </c>
      <c r="F200" s="414"/>
      <c r="G200" s="429">
        <f t="shared" si="22"/>
        <v>0</v>
      </c>
      <c r="H200" s="81" t="e">
        <f t="shared" si="23"/>
        <v>#REF!</v>
      </c>
    </row>
    <row r="201" spans="1:8" x14ac:dyDescent="0.2">
      <c r="A201" s="326" t="e">
        <f>'Запит 2-8'!#REF!</f>
        <v>#REF!</v>
      </c>
      <c r="B201" s="298" t="e">
        <f>IF('Запит 2-8'!#REF!&lt;&gt;"",'Запит 2-8'!#REF!,"")</f>
        <v>#REF!</v>
      </c>
      <c r="C201" s="297" t="e">
        <f>'Запит 2-8'!#REF!</f>
        <v>#REF!</v>
      </c>
      <c r="D201" s="296" t="e">
        <f>'Запит 2-8'!#REF!</f>
        <v>#REF!</v>
      </c>
      <c r="E201" s="413">
        <f>'Паспорт-3'!E221</f>
        <v>0</v>
      </c>
      <c r="F201" s="414"/>
      <c r="G201" s="429">
        <f t="shared" si="22"/>
        <v>0</v>
      </c>
      <c r="H201" s="81" t="e">
        <f t="shared" si="23"/>
        <v>#REF!</v>
      </c>
    </row>
    <row r="202" spans="1:8" x14ac:dyDescent="0.2">
      <c r="A202" s="326" t="e">
        <f>'Запит 2-8'!#REF!</f>
        <v>#REF!</v>
      </c>
      <c r="B202" s="298" t="e">
        <f>IF('Запит 2-8'!#REF!&lt;&gt;"",'Запит 2-8'!#REF!,"")</f>
        <v>#REF!</v>
      </c>
      <c r="C202" s="297" t="e">
        <f>'Запит 2-8'!#REF!</f>
        <v>#REF!</v>
      </c>
      <c r="D202" s="296" t="e">
        <f>'Запит 2-8'!#REF!</f>
        <v>#REF!</v>
      </c>
      <c r="E202" s="413">
        <f>'Паспорт-3'!E222</f>
        <v>0</v>
      </c>
      <c r="F202" s="414"/>
      <c r="G202" s="429">
        <f t="shared" si="22"/>
        <v>0</v>
      </c>
      <c r="H202" s="81" t="e">
        <f t="shared" si="23"/>
        <v>#REF!</v>
      </c>
    </row>
    <row r="203" spans="1:8" x14ac:dyDescent="0.2">
      <c r="A203" s="326" t="e">
        <f>'Запит 2-8'!#REF!</f>
        <v>#REF!</v>
      </c>
      <c r="B203" s="298" t="e">
        <f>IF('Запит 2-8'!#REF!&lt;&gt;"",'Запит 2-8'!#REF!,"")</f>
        <v>#REF!</v>
      </c>
      <c r="C203" s="297" t="e">
        <f>'Запит 2-8'!#REF!</f>
        <v>#REF!</v>
      </c>
      <c r="D203" s="296" t="e">
        <f>'Запит 2-8'!#REF!</f>
        <v>#REF!</v>
      </c>
      <c r="E203" s="413">
        <f>'Паспорт-3'!E223</f>
        <v>0</v>
      </c>
      <c r="F203" s="414"/>
      <c r="G203" s="429">
        <f t="shared" si="22"/>
        <v>0</v>
      </c>
      <c r="H203" s="81" t="e">
        <f t="shared" si="23"/>
        <v>#REF!</v>
      </c>
    </row>
    <row r="204" spans="1:8" x14ac:dyDescent="0.2">
      <c r="A204" s="326" t="e">
        <f>'Запит 2-8'!#REF!</f>
        <v>#REF!</v>
      </c>
      <c r="B204" s="298" t="e">
        <f>IF('Запит 2-8'!#REF!&lt;&gt;"",'Запит 2-8'!#REF!,"")</f>
        <v>#REF!</v>
      </c>
      <c r="C204" s="297" t="e">
        <f>'Запит 2-8'!#REF!</f>
        <v>#REF!</v>
      </c>
      <c r="D204" s="296" t="e">
        <f>'Запит 2-8'!#REF!</f>
        <v>#REF!</v>
      </c>
      <c r="E204" s="413">
        <f>'Паспорт-3'!E224</f>
        <v>0</v>
      </c>
      <c r="F204" s="414"/>
      <c r="G204" s="429">
        <f t="shared" si="22"/>
        <v>0</v>
      </c>
      <c r="H204" s="81" t="e">
        <f t="shared" si="23"/>
        <v>#REF!</v>
      </c>
    </row>
    <row r="205" spans="1:8" x14ac:dyDescent="0.2">
      <c r="A205" s="326" t="e">
        <f>'Запит 2-8'!#REF!</f>
        <v>#REF!</v>
      </c>
      <c r="B205" s="298" t="e">
        <f>IF('Запит 2-8'!#REF!&lt;&gt;"",'Запит 2-8'!#REF!,"")</f>
        <v>#REF!</v>
      </c>
      <c r="C205" s="297" t="e">
        <f>'Запит 2-8'!#REF!</f>
        <v>#REF!</v>
      </c>
      <c r="D205" s="296" t="e">
        <f>'Запит 2-8'!#REF!</f>
        <v>#REF!</v>
      </c>
      <c r="E205" s="413">
        <f>'Паспорт-3'!E225</f>
        <v>0</v>
      </c>
      <c r="F205" s="414"/>
      <c r="G205" s="429">
        <f t="shared" si="22"/>
        <v>0</v>
      </c>
      <c r="H205" s="81" t="e">
        <f t="shared" si="23"/>
        <v>#REF!</v>
      </c>
    </row>
    <row r="206" spans="1:8" x14ac:dyDescent="0.2">
      <c r="A206" s="326" t="e">
        <f>'Запит 2-8'!#REF!</f>
        <v>#REF!</v>
      </c>
      <c r="B206" s="298" t="e">
        <f>IF('Запит 2-8'!#REF!&lt;&gt;"",'Запит 2-8'!#REF!,"")</f>
        <v>#REF!</v>
      </c>
      <c r="C206" s="297" t="e">
        <f>'Запит 2-8'!#REF!</f>
        <v>#REF!</v>
      </c>
      <c r="D206" s="296" t="e">
        <f>'Запит 2-8'!#REF!</f>
        <v>#REF!</v>
      </c>
      <c r="E206" s="413">
        <f>'Паспорт-3'!E226</f>
        <v>0</v>
      </c>
      <c r="F206" s="414"/>
      <c r="G206" s="429">
        <f t="shared" si="22"/>
        <v>0</v>
      </c>
      <c r="H206" s="81" t="e">
        <f t="shared" si="23"/>
        <v>#REF!</v>
      </c>
    </row>
    <row r="207" spans="1:8" x14ac:dyDescent="0.2">
      <c r="A207" s="326" t="e">
        <f>'Запит 2-8'!#REF!</f>
        <v>#REF!</v>
      </c>
      <c r="B207" s="298" t="e">
        <f>IF('Запит 2-8'!#REF!&lt;&gt;"",'Запит 2-8'!#REF!,"")</f>
        <v>#REF!</v>
      </c>
      <c r="C207" s="297" t="e">
        <f>'Запит 2-8'!#REF!</f>
        <v>#REF!</v>
      </c>
      <c r="D207" s="296" t="e">
        <f>'Запит 2-8'!#REF!</f>
        <v>#REF!</v>
      </c>
      <c r="E207" s="413">
        <f>'Паспорт-3'!E227</f>
        <v>0</v>
      </c>
      <c r="F207" s="414"/>
      <c r="G207" s="429">
        <f t="shared" si="22"/>
        <v>0</v>
      </c>
      <c r="H207" s="81" t="e">
        <f t="shared" si="23"/>
        <v>#REF!</v>
      </c>
    </row>
    <row r="208" spans="1:8" x14ac:dyDescent="0.2">
      <c r="A208" s="326" t="e">
        <f>'Запит 2-8'!#REF!</f>
        <v>#REF!</v>
      </c>
      <c r="B208" s="298" t="e">
        <f>IF('Запит 2-8'!#REF!&lt;&gt;"",'Запит 2-8'!#REF!,"")</f>
        <v>#REF!</v>
      </c>
      <c r="C208" s="297" t="e">
        <f>'Запит 2-8'!#REF!</f>
        <v>#REF!</v>
      </c>
      <c r="D208" s="296" t="e">
        <f>'Запит 2-8'!#REF!</f>
        <v>#REF!</v>
      </c>
      <c r="E208" s="413">
        <f>'Паспорт-3'!E228</f>
        <v>0</v>
      </c>
      <c r="F208" s="414"/>
      <c r="G208" s="429">
        <f t="shared" si="22"/>
        <v>0</v>
      </c>
      <c r="H208" s="81" t="e">
        <f t="shared" si="23"/>
        <v>#REF!</v>
      </c>
    </row>
    <row r="209" spans="1:8" x14ac:dyDescent="0.2">
      <c r="A209" s="326" t="e">
        <f>'Запит 2-8'!#REF!</f>
        <v>#REF!</v>
      </c>
      <c r="B209" s="298" t="e">
        <f>IF('Запит 2-8'!#REF!&lt;&gt;"",'Запит 2-8'!#REF!,"")</f>
        <v>#REF!</v>
      </c>
      <c r="C209" s="297" t="e">
        <f>'Запит 2-8'!#REF!</f>
        <v>#REF!</v>
      </c>
      <c r="D209" s="296" t="e">
        <f>'Запит 2-8'!#REF!</f>
        <v>#REF!</v>
      </c>
      <c r="E209" s="413">
        <f>'Паспорт-3'!E229</f>
        <v>0</v>
      </c>
      <c r="F209" s="414"/>
      <c r="G209" s="429">
        <f t="shared" si="22"/>
        <v>0</v>
      </c>
      <c r="H209" s="81" t="e">
        <f t="shared" si="23"/>
        <v>#REF!</v>
      </c>
    </row>
    <row r="210" spans="1:8" x14ac:dyDescent="0.2">
      <c r="A210" s="326" t="e">
        <f>'Запит 2-8'!#REF!</f>
        <v>#REF!</v>
      </c>
      <c r="B210" s="298" t="e">
        <f>IF('Запит 2-8'!#REF!&lt;&gt;"",'Запит 2-8'!#REF!,"")</f>
        <v>#REF!</v>
      </c>
      <c r="C210" s="297" t="e">
        <f>'Запит 2-8'!#REF!</f>
        <v>#REF!</v>
      </c>
      <c r="D210" s="296" t="e">
        <f>'Запит 2-8'!#REF!</f>
        <v>#REF!</v>
      </c>
      <c r="E210" s="413">
        <f>'Паспорт-3'!E230</f>
        <v>0</v>
      </c>
      <c r="F210" s="414"/>
      <c r="G210" s="429">
        <f t="shared" si="22"/>
        <v>0</v>
      </c>
      <c r="H210" s="81" t="e">
        <f t="shared" si="23"/>
        <v>#REF!</v>
      </c>
    </row>
    <row r="211" spans="1:8" x14ac:dyDescent="0.2">
      <c r="A211" s="326" t="e">
        <f>'Запит 2-8'!#REF!</f>
        <v>#REF!</v>
      </c>
      <c r="B211" s="298" t="e">
        <f>IF('Запит 2-8'!#REF!&lt;&gt;"",'Запит 2-8'!#REF!,"")</f>
        <v>#REF!</v>
      </c>
      <c r="C211" s="297" t="e">
        <f>'Запит 2-8'!#REF!</f>
        <v>#REF!</v>
      </c>
      <c r="D211" s="296" t="e">
        <f>'Запит 2-8'!#REF!</f>
        <v>#REF!</v>
      </c>
      <c r="E211" s="413">
        <f>'Паспорт-3'!E231</f>
        <v>0</v>
      </c>
      <c r="F211" s="414"/>
      <c r="G211" s="429">
        <f t="shared" si="22"/>
        <v>0</v>
      </c>
      <c r="H211" s="81" t="e">
        <f t="shared" si="23"/>
        <v>#REF!</v>
      </c>
    </row>
    <row r="212" spans="1:8" x14ac:dyDescent="0.2">
      <c r="A212" s="326" t="e">
        <f>'Запит 2-8'!#REF!</f>
        <v>#REF!</v>
      </c>
      <c r="B212" s="298" t="e">
        <f>IF('Запит 2-8'!#REF!&lt;&gt;"",'Запит 2-8'!#REF!,"")</f>
        <v>#REF!</v>
      </c>
      <c r="C212" s="297" t="e">
        <f>'Запит 2-8'!#REF!</f>
        <v>#REF!</v>
      </c>
      <c r="D212" s="296" t="e">
        <f>'Запит 2-8'!#REF!</f>
        <v>#REF!</v>
      </c>
      <c r="E212" s="413">
        <f>'Паспорт-3'!E232</f>
        <v>0</v>
      </c>
      <c r="F212" s="414"/>
      <c r="G212" s="429">
        <f t="shared" si="22"/>
        <v>0</v>
      </c>
      <c r="H212" s="81" t="e">
        <f t="shared" si="23"/>
        <v>#REF!</v>
      </c>
    </row>
    <row r="213" spans="1:8" x14ac:dyDescent="0.2">
      <c r="A213" s="433" t="e">
        <f>'Запит 2-8'!#REF!</f>
        <v>#REF!</v>
      </c>
      <c r="B213" s="434" t="e">
        <f>IF('Запит 2-8'!#REF!&lt;&gt;"",'Запит 2-8'!#REF!,"")</f>
        <v>#REF!</v>
      </c>
      <c r="C213" s="435" t="e">
        <f>'Запит 2-8'!#REF!</f>
        <v>#REF!</v>
      </c>
      <c r="D213" s="436" t="e">
        <f>'Запит 2-8'!#REF!</f>
        <v>#REF!</v>
      </c>
      <c r="E213" s="437">
        <f>'Паспорт-3'!E233</f>
        <v>0</v>
      </c>
      <c r="F213" s="438"/>
      <c r="G213" s="439">
        <f t="shared" si="22"/>
        <v>0</v>
      </c>
      <c r="H213" s="81" t="e">
        <f t="shared" si="23"/>
        <v>#REF!</v>
      </c>
    </row>
    <row r="214" spans="1:8" ht="12.75" customHeight="1" x14ac:dyDescent="0.2">
      <c r="A214" s="824" t="s">
        <v>211</v>
      </c>
      <c r="B214" s="825"/>
      <c r="C214" s="825"/>
      <c r="D214" s="825"/>
      <c r="E214" s="825"/>
      <c r="F214" s="825"/>
      <c r="G214" s="826"/>
      <c r="H214" s="81" t="e">
        <f>H198</f>
        <v>#REF!</v>
      </c>
    </row>
    <row r="215" spans="1:8" ht="12.75" customHeight="1" x14ac:dyDescent="0.2">
      <c r="A215" s="824" t="s">
        <v>231</v>
      </c>
      <c r="B215" s="825"/>
      <c r="C215" s="825"/>
      <c r="D215" s="825"/>
      <c r="E215" s="825"/>
      <c r="F215" s="825"/>
      <c r="G215" s="826"/>
      <c r="H215" s="81" t="e">
        <f>H163</f>
        <v>#REF!</v>
      </c>
    </row>
    <row r="216" spans="1:8" ht="12.75" customHeight="1" x14ac:dyDescent="0.2">
      <c r="A216" s="779" t="e">
        <f>'Запит 2-8'!#REF!</f>
        <v>#REF!</v>
      </c>
      <c r="B216" s="780"/>
      <c r="C216" s="780"/>
      <c r="D216" s="780"/>
      <c r="E216" s="780"/>
      <c r="F216" s="780"/>
      <c r="G216" s="781"/>
      <c r="H216" s="81" t="e">
        <f>H217</f>
        <v>#REF!</v>
      </c>
    </row>
    <row r="217" spans="1:8" x14ac:dyDescent="0.2">
      <c r="A217" s="420" t="s">
        <v>4</v>
      </c>
      <c r="B217" s="827" t="s">
        <v>106</v>
      </c>
      <c r="C217" s="828"/>
      <c r="D217" s="828"/>
      <c r="E217" s="829"/>
      <c r="F217" s="829"/>
      <c r="G217" s="830"/>
      <c r="H217" s="81" t="e">
        <f>H218</f>
        <v>#REF!</v>
      </c>
    </row>
    <row r="218" spans="1:8" x14ac:dyDescent="0.2">
      <c r="A218" s="326" t="e">
        <f>'Запит 2-8'!#REF!</f>
        <v>#REF!</v>
      </c>
      <c r="B218" s="421" t="e">
        <f>IF('Запит 2-8'!#REF!&lt;&gt;"",'Запит 2-8'!#REF!,"")</f>
        <v>#REF!</v>
      </c>
      <c r="C218" s="422" t="e">
        <f>'Запит 2-8'!#REF!</f>
        <v>#REF!</v>
      </c>
      <c r="D218" s="423" t="e">
        <f>'Запит 2-8'!#REF!</f>
        <v>#REF!</v>
      </c>
      <c r="E218" s="424">
        <f>'Паспорт-3'!E247</f>
        <v>0</v>
      </c>
      <c r="F218" s="425"/>
      <c r="G218" s="428">
        <f t="shared" ref="G218:G232" si="24">F218-E218</f>
        <v>0</v>
      </c>
      <c r="H218" s="81" t="e">
        <f>IF(B218&lt;&gt;"","Для друку","")</f>
        <v>#REF!</v>
      </c>
    </row>
    <row r="219" spans="1:8" x14ac:dyDescent="0.2">
      <c r="A219" s="326" t="e">
        <f>'Запит 2-8'!#REF!</f>
        <v>#REF!</v>
      </c>
      <c r="B219" s="298" t="e">
        <f>IF('Запит 2-8'!#REF!&lt;&gt;"",'Запит 2-8'!#REF!,"")</f>
        <v>#REF!</v>
      </c>
      <c r="C219" s="297" t="e">
        <f>'Запит 2-8'!#REF!</f>
        <v>#REF!</v>
      </c>
      <c r="D219" s="296" t="e">
        <f>'Запит 2-8'!#REF!</f>
        <v>#REF!</v>
      </c>
      <c r="E219" s="413">
        <f>'Паспорт-3'!E248</f>
        <v>0</v>
      </c>
      <c r="F219" s="414"/>
      <c r="G219" s="429">
        <f t="shared" si="24"/>
        <v>0</v>
      </c>
      <c r="H219" s="81" t="e">
        <f>IF(B219&lt;&gt;"","Для друку","")</f>
        <v>#REF!</v>
      </c>
    </row>
    <row r="220" spans="1:8" x14ac:dyDescent="0.2">
      <c r="A220" s="326" t="e">
        <f>'Запит 2-8'!#REF!</f>
        <v>#REF!</v>
      </c>
      <c r="B220" s="298" t="e">
        <f>IF('Запит 2-8'!#REF!&lt;&gt;"",'Запит 2-8'!#REF!,"")</f>
        <v>#REF!</v>
      </c>
      <c r="C220" s="297" t="e">
        <f>'Запит 2-8'!#REF!</f>
        <v>#REF!</v>
      </c>
      <c r="D220" s="296" t="e">
        <f>'Запит 2-8'!#REF!</f>
        <v>#REF!</v>
      </c>
      <c r="E220" s="413">
        <f>'Паспорт-3'!E249</f>
        <v>0</v>
      </c>
      <c r="F220" s="414"/>
      <c r="G220" s="429">
        <f t="shared" si="24"/>
        <v>0</v>
      </c>
      <c r="H220" s="81" t="e">
        <f t="shared" ref="H220:H232" si="25">IF(B220&lt;&gt;"","Для друку","")</f>
        <v>#REF!</v>
      </c>
    </row>
    <row r="221" spans="1:8" x14ac:dyDescent="0.2">
      <c r="A221" s="326" t="e">
        <f>'Запит 2-8'!#REF!</f>
        <v>#REF!</v>
      </c>
      <c r="B221" s="298" t="e">
        <f>IF('Запит 2-8'!#REF!&lt;&gt;"",'Запит 2-8'!#REF!,"")</f>
        <v>#REF!</v>
      </c>
      <c r="C221" s="297" t="e">
        <f>'Запит 2-8'!#REF!</f>
        <v>#REF!</v>
      </c>
      <c r="D221" s="296" t="e">
        <f>'Запит 2-8'!#REF!</f>
        <v>#REF!</v>
      </c>
      <c r="E221" s="413">
        <f>'Паспорт-3'!E250</f>
        <v>0</v>
      </c>
      <c r="F221" s="414"/>
      <c r="G221" s="429">
        <f t="shared" si="24"/>
        <v>0</v>
      </c>
      <c r="H221" s="81" t="e">
        <f t="shared" si="25"/>
        <v>#REF!</v>
      </c>
    </row>
    <row r="222" spans="1:8" x14ac:dyDescent="0.2">
      <c r="A222" s="326" t="e">
        <f>'Запит 2-8'!#REF!</f>
        <v>#REF!</v>
      </c>
      <c r="B222" s="298" t="e">
        <f>IF('Запит 2-8'!#REF!&lt;&gt;"",'Запит 2-8'!#REF!,"")</f>
        <v>#REF!</v>
      </c>
      <c r="C222" s="297" t="e">
        <f>'Запит 2-8'!#REF!</f>
        <v>#REF!</v>
      </c>
      <c r="D222" s="296" t="e">
        <f>'Запит 2-8'!#REF!</f>
        <v>#REF!</v>
      </c>
      <c r="E222" s="413">
        <f>'Паспорт-3'!E251</f>
        <v>0</v>
      </c>
      <c r="F222" s="414"/>
      <c r="G222" s="429">
        <f t="shared" si="24"/>
        <v>0</v>
      </c>
      <c r="H222" s="81" t="e">
        <f t="shared" si="25"/>
        <v>#REF!</v>
      </c>
    </row>
    <row r="223" spans="1:8" x14ac:dyDescent="0.2">
      <c r="A223" s="326" t="e">
        <f>'Запит 2-8'!#REF!</f>
        <v>#REF!</v>
      </c>
      <c r="B223" s="298" t="e">
        <f>IF('Запит 2-8'!#REF!&lt;&gt;"",'Запит 2-8'!#REF!,"")</f>
        <v>#REF!</v>
      </c>
      <c r="C223" s="297" t="e">
        <f>'Запит 2-8'!#REF!</f>
        <v>#REF!</v>
      </c>
      <c r="D223" s="296" t="e">
        <f>'Запит 2-8'!#REF!</f>
        <v>#REF!</v>
      </c>
      <c r="E223" s="413">
        <f>'Паспорт-3'!E252</f>
        <v>0</v>
      </c>
      <c r="F223" s="414"/>
      <c r="G223" s="429">
        <f t="shared" si="24"/>
        <v>0</v>
      </c>
      <c r="H223" s="81" t="e">
        <f t="shared" si="25"/>
        <v>#REF!</v>
      </c>
    </row>
    <row r="224" spans="1:8" x14ac:dyDescent="0.2">
      <c r="A224" s="326" t="e">
        <f>'Запит 2-8'!#REF!</f>
        <v>#REF!</v>
      </c>
      <c r="B224" s="298" t="e">
        <f>IF('Запит 2-8'!#REF!&lt;&gt;"",'Запит 2-8'!#REF!,"")</f>
        <v>#REF!</v>
      </c>
      <c r="C224" s="297" t="e">
        <f>'Запит 2-8'!#REF!</f>
        <v>#REF!</v>
      </c>
      <c r="D224" s="296" t="e">
        <f>'Запит 2-8'!#REF!</f>
        <v>#REF!</v>
      </c>
      <c r="E224" s="413">
        <f>'Паспорт-3'!E253</f>
        <v>0</v>
      </c>
      <c r="F224" s="414"/>
      <c r="G224" s="429">
        <f t="shared" si="24"/>
        <v>0</v>
      </c>
      <c r="H224" s="81" t="e">
        <f t="shared" si="25"/>
        <v>#REF!</v>
      </c>
    </row>
    <row r="225" spans="1:8" x14ac:dyDescent="0.2">
      <c r="A225" s="326" t="e">
        <f>'Запит 2-8'!#REF!</f>
        <v>#REF!</v>
      </c>
      <c r="B225" s="298" t="e">
        <f>IF('Запит 2-8'!#REF!&lt;&gt;"",'Запит 2-8'!#REF!,"")</f>
        <v>#REF!</v>
      </c>
      <c r="C225" s="297" t="e">
        <f>'Запит 2-8'!#REF!</f>
        <v>#REF!</v>
      </c>
      <c r="D225" s="296" t="e">
        <f>'Запит 2-8'!#REF!</f>
        <v>#REF!</v>
      </c>
      <c r="E225" s="413">
        <f>'Паспорт-3'!E254</f>
        <v>0</v>
      </c>
      <c r="F225" s="414"/>
      <c r="G225" s="429">
        <f t="shared" si="24"/>
        <v>0</v>
      </c>
      <c r="H225" s="81" t="e">
        <f t="shared" si="25"/>
        <v>#REF!</v>
      </c>
    </row>
    <row r="226" spans="1:8" x14ac:dyDescent="0.2">
      <c r="A226" s="326" t="e">
        <f>'Запит 2-8'!#REF!</f>
        <v>#REF!</v>
      </c>
      <c r="B226" s="298" t="e">
        <f>IF('Запит 2-8'!#REF!&lt;&gt;"",'Запит 2-8'!#REF!,"")</f>
        <v>#REF!</v>
      </c>
      <c r="C226" s="297" t="e">
        <f>'Запит 2-8'!#REF!</f>
        <v>#REF!</v>
      </c>
      <c r="D226" s="296" t="e">
        <f>'Запит 2-8'!#REF!</f>
        <v>#REF!</v>
      </c>
      <c r="E226" s="413">
        <f>'Паспорт-3'!E255</f>
        <v>0</v>
      </c>
      <c r="F226" s="414"/>
      <c r="G226" s="429">
        <f t="shared" si="24"/>
        <v>0</v>
      </c>
      <c r="H226" s="81" t="e">
        <f t="shared" si="25"/>
        <v>#REF!</v>
      </c>
    </row>
    <row r="227" spans="1:8" x14ac:dyDescent="0.2">
      <c r="A227" s="326" t="e">
        <f>'Запит 2-8'!#REF!</f>
        <v>#REF!</v>
      </c>
      <c r="B227" s="298" t="e">
        <f>IF('Запит 2-8'!#REF!&lt;&gt;"",'Запит 2-8'!#REF!,"")</f>
        <v>#REF!</v>
      </c>
      <c r="C227" s="297" t="e">
        <f>'Запит 2-8'!#REF!</f>
        <v>#REF!</v>
      </c>
      <c r="D227" s="296" t="e">
        <f>'Запит 2-8'!#REF!</f>
        <v>#REF!</v>
      </c>
      <c r="E227" s="413">
        <f>'Паспорт-3'!E256</f>
        <v>0</v>
      </c>
      <c r="F227" s="414"/>
      <c r="G227" s="429">
        <f t="shared" si="24"/>
        <v>0</v>
      </c>
      <c r="H227" s="81" t="e">
        <f t="shared" si="25"/>
        <v>#REF!</v>
      </c>
    </row>
    <row r="228" spans="1:8" x14ac:dyDescent="0.2">
      <c r="A228" s="326" t="e">
        <f>'Запит 2-8'!#REF!</f>
        <v>#REF!</v>
      </c>
      <c r="B228" s="298" t="e">
        <f>IF('Запит 2-8'!#REF!&lt;&gt;"",'Запит 2-8'!#REF!,"")</f>
        <v>#REF!</v>
      </c>
      <c r="C228" s="297" t="e">
        <f>'Запит 2-8'!#REF!</f>
        <v>#REF!</v>
      </c>
      <c r="D228" s="296" t="e">
        <f>'Запит 2-8'!#REF!</f>
        <v>#REF!</v>
      </c>
      <c r="E228" s="413">
        <f>'Паспорт-3'!E257</f>
        <v>0</v>
      </c>
      <c r="F228" s="414"/>
      <c r="G228" s="429">
        <f t="shared" si="24"/>
        <v>0</v>
      </c>
      <c r="H228" s="81" t="e">
        <f t="shared" si="25"/>
        <v>#REF!</v>
      </c>
    </row>
    <row r="229" spans="1:8" x14ac:dyDescent="0.2">
      <c r="A229" s="326" t="e">
        <f>'Запит 2-8'!#REF!</f>
        <v>#REF!</v>
      </c>
      <c r="B229" s="298" t="e">
        <f>IF('Запит 2-8'!#REF!&lt;&gt;"",'Запит 2-8'!#REF!,"")</f>
        <v>#REF!</v>
      </c>
      <c r="C229" s="297" t="e">
        <f>'Запит 2-8'!#REF!</f>
        <v>#REF!</v>
      </c>
      <c r="D229" s="296" t="e">
        <f>'Запит 2-8'!#REF!</f>
        <v>#REF!</v>
      </c>
      <c r="E229" s="413">
        <f>'Паспорт-3'!E258</f>
        <v>0</v>
      </c>
      <c r="F229" s="414"/>
      <c r="G229" s="429">
        <f t="shared" si="24"/>
        <v>0</v>
      </c>
      <c r="H229" s="81" t="e">
        <f t="shared" si="25"/>
        <v>#REF!</v>
      </c>
    </row>
    <row r="230" spans="1:8" x14ac:dyDescent="0.2">
      <c r="A230" s="326" t="e">
        <f>'Запит 2-8'!#REF!</f>
        <v>#REF!</v>
      </c>
      <c r="B230" s="298" t="e">
        <f>IF('Запит 2-8'!#REF!&lt;&gt;"",'Запит 2-8'!#REF!,"")</f>
        <v>#REF!</v>
      </c>
      <c r="C230" s="297" t="e">
        <f>'Запит 2-8'!#REF!</f>
        <v>#REF!</v>
      </c>
      <c r="D230" s="296" t="e">
        <f>'Запит 2-8'!#REF!</f>
        <v>#REF!</v>
      </c>
      <c r="E230" s="413">
        <f>'Паспорт-3'!E259</f>
        <v>0</v>
      </c>
      <c r="F230" s="414"/>
      <c r="G230" s="429">
        <f t="shared" si="24"/>
        <v>0</v>
      </c>
      <c r="H230" s="81" t="e">
        <f t="shared" si="25"/>
        <v>#REF!</v>
      </c>
    </row>
    <row r="231" spans="1:8" x14ac:dyDescent="0.2">
      <c r="A231" s="326" t="e">
        <f>'Запит 2-8'!#REF!</f>
        <v>#REF!</v>
      </c>
      <c r="B231" s="298" t="e">
        <f>IF('Запит 2-8'!#REF!&lt;&gt;"",'Запит 2-8'!#REF!,"")</f>
        <v>#REF!</v>
      </c>
      <c r="C231" s="297" t="e">
        <f>'Запит 2-8'!#REF!</f>
        <v>#REF!</v>
      </c>
      <c r="D231" s="296" t="e">
        <f>'Запит 2-8'!#REF!</f>
        <v>#REF!</v>
      </c>
      <c r="E231" s="413">
        <f>'Паспорт-3'!E260</f>
        <v>0</v>
      </c>
      <c r="F231" s="414"/>
      <c r="G231" s="429">
        <f t="shared" si="24"/>
        <v>0</v>
      </c>
      <c r="H231" s="81" t="e">
        <f t="shared" si="25"/>
        <v>#REF!</v>
      </c>
    </row>
    <row r="232" spans="1:8" x14ac:dyDescent="0.2">
      <c r="A232" s="433" t="e">
        <f>'Запит 2-8'!#REF!</f>
        <v>#REF!</v>
      </c>
      <c r="B232" s="434" t="e">
        <f>IF('Запит 2-8'!#REF!&lt;&gt;"",'Запит 2-8'!#REF!,"")</f>
        <v>#REF!</v>
      </c>
      <c r="C232" s="435" t="e">
        <f>'Запит 2-8'!#REF!</f>
        <v>#REF!</v>
      </c>
      <c r="D232" s="436" t="e">
        <f>'Запит 2-8'!#REF!</f>
        <v>#REF!</v>
      </c>
      <c r="E232" s="437">
        <f>'Паспорт-3'!E261</f>
        <v>0</v>
      </c>
      <c r="F232" s="438"/>
      <c r="G232" s="439">
        <f t="shared" si="24"/>
        <v>0</v>
      </c>
      <c r="H232" s="81" t="e">
        <f t="shared" si="25"/>
        <v>#REF!</v>
      </c>
    </row>
    <row r="233" spans="1:8" ht="12.75" customHeight="1" x14ac:dyDescent="0.2">
      <c r="A233" s="824" t="s">
        <v>211</v>
      </c>
      <c r="B233" s="825"/>
      <c r="C233" s="825"/>
      <c r="D233" s="825"/>
      <c r="E233" s="825"/>
      <c r="F233" s="825"/>
      <c r="G233" s="826"/>
      <c r="H233" s="81" t="e">
        <f>H217</f>
        <v>#REF!</v>
      </c>
    </row>
    <row r="234" spans="1:8" x14ac:dyDescent="0.2">
      <c r="A234" s="420" t="e">
        <f>'Запит 2-8'!#REF!</f>
        <v>#REF!</v>
      </c>
      <c r="B234" s="827" t="s">
        <v>107</v>
      </c>
      <c r="C234" s="828"/>
      <c r="D234" s="828"/>
      <c r="E234" s="828"/>
      <c r="F234" s="828"/>
      <c r="G234" s="831"/>
      <c r="H234" s="81" t="e">
        <f>H235</f>
        <v>#REF!</v>
      </c>
    </row>
    <row r="235" spans="1:8" x14ac:dyDescent="0.2">
      <c r="A235" s="326" t="e">
        <f>'Запит 2-8'!#REF!</f>
        <v>#REF!</v>
      </c>
      <c r="B235" s="421" t="e">
        <f>IF('Запит 2-8'!#REF!&lt;&gt;"",'Запит 2-8'!#REF!,"")</f>
        <v>#REF!</v>
      </c>
      <c r="C235" s="422" t="e">
        <f>'Запит 2-8'!#REF!</f>
        <v>#REF!</v>
      </c>
      <c r="D235" s="423" t="e">
        <f>'Запит 2-8'!#REF!</f>
        <v>#REF!</v>
      </c>
      <c r="E235" s="430">
        <f>'Паспорт-3'!E263</f>
        <v>0</v>
      </c>
      <c r="F235" s="431"/>
      <c r="G235" s="432">
        <f t="shared" ref="G235:G249" si="26">F235-E235</f>
        <v>0</v>
      </c>
      <c r="H235" s="81" t="e">
        <f t="shared" ref="H235:H249" si="27">IF(B235&lt;&gt;"","Для друку","")</f>
        <v>#REF!</v>
      </c>
    </row>
    <row r="236" spans="1:8" x14ac:dyDescent="0.2">
      <c r="A236" s="326" t="e">
        <f>'Запит 2-8'!#REF!</f>
        <v>#REF!</v>
      </c>
      <c r="B236" s="298" t="e">
        <f>IF('Запит 2-8'!#REF!&lt;&gt;"",'Запит 2-8'!#REF!,"")</f>
        <v>#REF!</v>
      </c>
      <c r="C236" s="297" t="e">
        <f>'Запит 2-8'!#REF!</f>
        <v>#REF!</v>
      </c>
      <c r="D236" s="296" t="e">
        <f>'Запит 2-8'!#REF!</f>
        <v>#REF!</v>
      </c>
      <c r="E236" s="413">
        <f>'Паспорт-3'!E264</f>
        <v>0</v>
      </c>
      <c r="F236" s="414"/>
      <c r="G236" s="429">
        <f t="shared" si="26"/>
        <v>0</v>
      </c>
      <c r="H236" s="81" t="e">
        <f t="shared" si="27"/>
        <v>#REF!</v>
      </c>
    </row>
    <row r="237" spans="1:8" x14ac:dyDescent="0.2">
      <c r="A237" s="326" t="e">
        <f>'Запит 2-8'!#REF!</f>
        <v>#REF!</v>
      </c>
      <c r="B237" s="298" t="e">
        <f>IF('Запит 2-8'!#REF!&lt;&gt;"",'Запит 2-8'!#REF!,"")</f>
        <v>#REF!</v>
      </c>
      <c r="C237" s="297" t="e">
        <f>'Запит 2-8'!#REF!</f>
        <v>#REF!</v>
      </c>
      <c r="D237" s="296" t="e">
        <f>'Запит 2-8'!#REF!</f>
        <v>#REF!</v>
      </c>
      <c r="E237" s="413">
        <f>'Паспорт-3'!E265</f>
        <v>0</v>
      </c>
      <c r="F237" s="414"/>
      <c r="G237" s="429">
        <f t="shared" si="26"/>
        <v>0</v>
      </c>
      <c r="H237" s="81" t="e">
        <f t="shared" si="27"/>
        <v>#REF!</v>
      </c>
    </row>
    <row r="238" spans="1:8" x14ac:dyDescent="0.2">
      <c r="A238" s="326" t="e">
        <f>'Запит 2-8'!#REF!</f>
        <v>#REF!</v>
      </c>
      <c r="B238" s="298" t="e">
        <f>IF('Запит 2-8'!#REF!&lt;&gt;"",'Запит 2-8'!#REF!,"")</f>
        <v>#REF!</v>
      </c>
      <c r="C238" s="297" t="e">
        <f>'Запит 2-8'!#REF!</f>
        <v>#REF!</v>
      </c>
      <c r="D238" s="296" t="e">
        <f>'Запит 2-8'!#REF!</f>
        <v>#REF!</v>
      </c>
      <c r="E238" s="413">
        <f>'Паспорт-3'!E266</f>
        <v>0</v>
      </c>
      <c r="F238" s="414"/>
      <c r="G238" s="429">
        <f t="shared" si="26"/>
        <v>0</v>
      </c>
      <c r="H238" s="81" t="e">
        <f t="shared" si="27"/>
        <v>#REF!</v>
      </c>
    </row>
    <row r="239" spans="1:8" x14ac:dyDescent="0.2">
      <c r="A239" s="326" t="e">
        <f>'Запит 2-8'!#REF!</f>
        <v>#REF!</v>
      </c>
      <c r="B239" s="298" t="e">
        <f>IF('Запит 2-8'!#REF!&lt;&gt;"",'Запит 2-8'!#REF!,"")</f>
        <v>#REF!</v>
      </c>
      <c r="C239" s="297" t="e">
        <f>'Запит 2-8'!#REF!</f>
        <v>#REF!</v>
      </c>
      <c r="D239" s="296" t="e">
        <f>'Запит 2-8'!#REF!</f>
        <v>#REF!</v>
      </c>
      <c r="E239" s="413">
        <f>'Паспорт-3'!E267</f>
        <v>0</v>
      </c>
      <c r="F239" s="414"/>
      <c r="G239" s="429">
        <f t="shared" si="26"/>
        <v>0</v>
      </c>
      <c r="H239" s="81" t="e">
        <f t="shared" si="27"/>
        <v>#REF!</v>
      </c>
    </row>
    <row r="240" spans="1:8" x14ac:dyDescent="0.2">
      <c r="A240" s="326" t="e">
        <f>'Запит 2-8'!#REF!</f>
        <v>#REF!</v>
      </c>
      <c r="B240" s="298" t="e">
        <f>IF('Запит 2-8'!#REF!&lt;&gt;"",'Запит 2-8'!#REF!,"")</f>
        <v>#REF!</v>
      </c>
      <c r="C240" s="297" t="e">
        <f>'Запит 2-8'!#REF!</f>
        <v>#REF!</v>
      </c>
      <c r="D240" s="296" t="e">
        <f>'Запит 2-8'!#REF!</f>
        <v>#REF!</v>
      </c>
      <c r="E240" s="413">
        <f>'Паспорт-3'!E268</f>
        <v>0</v>
      </c>
      <c r="F240" s="414"/>
      <c r="G240" s="429">
        <f t="shared" si="26"/>
        <v>0</v>
      </c>
      <c r="H240" s="81" t="e">
        <f t="shared" si="27"/>
        <v>#REF!</v>
      </c>
    </row>
    <row r="241" spans="1:8" x14ac:dyDescent="0.2">
      <c r="A241" s="326" t="e">
        <f>'Запит 2-8'!#REF!</f>
        <v>#REF!</v>
      </c>
      <c r="B241" s="298" t="e">
        <f>IF('Запит 2-8'!#REF!&lt;&gt;"",'Запит 2-8'!#REF!,"")</f>
        <v>#REF!</v>
      </c>
      <c r="C241" s="297" t="e">
        <f>'Запит 2-8'!#REF!</f>
        <v>#REF!</v>
      </c>
      <c r="D241" s="296" t="e">
        <f>'Запит 2-8'!#REF!</f>
        <v>#REF!</v>
      </c>
      <c r="E241" s="413">
        <f>'Паспорт-3'!E269</f>
        <v>0</v>
      </c>
      <c r="F241" s="414"/>
      <c r="G241" s="429">
        <f t="shared" si="26"/>
        <v>0</v>
      </c>
      <c r="H241" s="81" t="e">
        <f t="shared" si="27"/>
        <v>#REF!</v>
      </c>
    </row>
    <row r="242" spans="1:8" x14ac:dyDescent="0.2">
      <c r="A242" s="326" t="e">
        <f>'Запит 2-8'!#REF!</f>
        <v>#REF!</v>
      </c>
      <c r="B242" s="298" t="e">
        <f>IF('Запит 2-8'!#REF!&lt;&gt;"",'Запит 2-8'!#REF!,"")</f>
        <v>#REF!</v>
      </c>
      <c r="C242" s="297" t="e">
        <f>'Запит 2-8'!#REF!</f>
        <v>#REF!</v>
      </c>
      <c r="D242" s="296" t="e">
        <f>'Запит 2-8'!#REF!</f>
        <v>#REF!</v>
      </c>
      <c r="E242" s="413">
        <f>'Паспорт-3'!E270</f>
        <v>0</v>
      </c>
      <c r="F242" s="414"/>
      <c r="G242" s="429">
        <f t="shared" si="26"/>
        <v>0</v>
      </c>
      <c r="H242" s="81" t="e">
        <f t="shared" si="27"/>
        <v>#REF!</v>
      </c>
    </row>
    <row r="243" spans="1:8" x14ac:dyDescent="0.2">
      <c r="A243" s="326" t="e">
        <f>'Запит 2-8'!#REF!</f>
        <v>#REF!</v>
      </c>
      <c r="B243" s="298" t="e">
        <f>IF('Запит 2-8'!#REF!&lt;&gt;"",'Запит 2-8'!#REF!,"")</f>
        <v>#REF!</v>
      </c>
      <c r="C243" s="297" t="e">
        <f>'Запит 2-8'!#REF!</f>
        <v>#REF!</v>
      </c>
      <c r="D243" s="296" t="e">
        <f>'Запит 2-8'!#REF!</f>
        <v>#REF!</v>
      </c>
      <c r="E243" s="413">
        <f>'Паспорт-3'!E271</f>
        <v>0</v>
      </c>
      <c r="F243" s="414"/>
      <c r="G243" s="429">
        <f t="shared" si="26"/>
        <v>0</v>
      </c>
      <c r="H243" s="81" t="e">
        <f t="shared" si="27"/>
        <v>#REF!</v>
      </c>
    </row>
    <row r="244" spans="1:8" x14ac:dyDescent="0.2">
      <c r="A244" s="326" t="e">
        <f>'Запит 2-8'!#REF!</f>
        <v>#REF!</v>
      </c>
      <c r="B244" s="298" t="e">
        <f>IF('Запит 2-8'!#REF!&lt;&gt;"",'Запит 2-8'!#REF!,"")</f>
        <v>#REF!</v>
      </c>
      <c r="C244" s="297" t="e">
        <f>'Запит 2-8'!#REF!</f>
        <v>#REF!</v>
      </c>
      <c r="D244" s="296" t="e">
        <f>'Запит 2-8'!#REF!</f>
        <v>#REF!</v>
      </c>
      <c r="E244" s="413">
        <f>'Паспорт-3'!E272</f>
        <v>0</v>
      </c>
      <c r="F244" s="414"/>
      <c r="G244" s="429">
        <f t="shared" si="26"/>
        <v>0</v>
      </c>
      <c r="H244" s="81" t="e">
        <f t="shared" si="27"/>
        <v>#REF!</v>
      </c>
    </row>
    <row r="245" spans="1:8" x14ac:dyDescent="0.2">
      <c r="A245" s="326" t="e">
        <f>'Запит 2-8'!#REF!</f>
        <v>#REF!</v>
      </c>
      <c r="B245" s="298" t="e">
        <f>IF('Запит 2-8'!#REF!&lt;&gt;"",'Запит 2-8'!#REF!,"")</f>
        <v>#REF!</v>
      </c>
      <c r="C245" s="297" t="e">
        <f>'Запит 2-8'!#REF!</f>
        <v>#REF!</v>
      </c>
      <c r="D245" s="296" t="e">
        <f>'Запит 2-8'!#REF!</f>
        <v>#REF!</v>
      </c>
      <c r="E245" s="413">
        <f>'Паспорт-3'!E273</f>
        <v>0</v>
      </c>
      <c r="F245" s="414"/>
      <c r="G245" s="429">
        <f t="shared" si="26"/>
        <v>0</v>
      </c>
      <c r="H245" s="81" t="e">
        <f t="shared" si="27"/>
        <v>#REF!</v>
      </c>
    </row>
    <row r="246" spans="1:8" x14ac:dyDescent="0.2">
      <c r="A246" s="326" t="e">
        <f>'Запит 2-8'!#REF!</f>
        <v>#REF!</v>
      </c>
      <c r="B246" s="298" t="e">
        <f>IF('Запит 2-8'!#REF!&lt;&gt;"",'Запит 2-8'!#REF!,"")</f>
        <v>#REF!</v>
      </c>
      <c r="C246" s="297" t="e">
        <f>'Запит 2-8'!#REF!</f>
        <v>#REF!</v>
      </c>
      <c r="D246" s="296" t="e">
        <f>'Запит 2-8'!#REF!</f>
        <v>#REF!</v>
      </c>
      <c r="E246" s="413">
        <f>'Паспорт-3'!E274</f>
        <v>0</v>
      </c>
      <c r="F246" s="414"/>
      <c r="G246" s="429">
        <f t="shared" si="26"/>
        <v>0</v>
      </c>
      <c r="H246" s="81" t="e">
        <f t="shared" si="27"/>
        <v>#REF!</v>
      </c>
    </row>
    <row r="247" spans="1:8" x14ac:dyDescent="0.2">
      <c r="A247" s="326" t="e">
        <f>'Запит 2-8'!#REF!</f>
        <v>#REF!</v>
      </c>
      <c r="B247" s="298" t="e">
        <f>IF('Запит 2-8'!#REF!&lt;&gt;"",'Запит 2-8'!#REF!,"")</f>
        <v>#REF!</v>
      </c>
      <c r="C247" s="297" t="e">
        <f>'Запит 2-8'!#REF!</f>
        <v>#REF!</v>
      </c>
      <c r="D247" s="296" t="e">
        <f>'Запит 2-8'!#REF!</f>
        <v>#REF!</v>
      </c>
      <c r="E247" s="413">
        <f>'Паспорт-3'!E275</f>
        <v>0</v>
      </c>
      <c r="F247" s="414"/>
      <c r="G247" s="429">
        <f t="shared" si="26"/>
        <v>0</v>
      </c>
      <c r="H247" s="81" t="e">
        <f t="shared" si="27"/>
        <v>#REF!</v>
      </c>
    </row>
    <row r="248" spans="1:8" x14ac:dyDescent="0.2">
      <c r="A248" s="326" t="e">
        <f>'Запит 2-8'!#REF!</f>
        <v>#REF!</v>
      </c>
      <c r="B248" s="298" t="e">
        <f>IF('Запит 2-8'!#REF!&lt;&gt;"",'Запит 2-8'!#REF!,"")</f>
        <v>#REF!</v>
      </c>
      <c r="C248" s="297" t="e">
        <f>'Запит 2-8'!#REF!</f>
        <v>#REF!</v>
      </c>
      <c r="D248" s="296" t="e">
        <f>'Запит 2-8'!#REF!</f>
        <v>#REF!</v>
      </c>
      <c r="E248" s="413">
        <f>'Паспорт-3'!E276</f>
        <v>0</v>
      </c>
      <c r="F248" s="414"/>
      <c r="G248" s="429">
        <f t="shared" si="26"/>
        <v>0</v>
      </c>
      <c r="H248" s="81" t="e">
        <f t="shared" si="27"/>
        <v>#REF!</v>
      </c>
    </row>
    <row r="249" spans="1:8" x14ac:dyDescent="0.2">
      <c r="A249" s="433" t="e">
        <f>'Запит 2-8'!#REF!</f>
        <v>#REF!</v>
      </c>
      <c r="B249" s="434" t="e">
        <f>IF('Запит 2-8'!#REF!&lt;&gt;"",'Запит 2-8'!#REF!,"")</f>
        <v>#REF!</v>
      </c>
      <c r="C249" s="435" t="e">
        <f>'Запит 2-8'!#REF!</f>
        <v>#REF!</v>
      </c>
      <c r="D249" s="436" t="e">
        <f>'Запит 2-8'!#REF!</f>
        <v>#REF!</v>
      </c>
      <c r="E249" s="437">
        <f>'Паспорт-3'!E277</f>
        <v>0</v>
      </c>
      <c r="F249" s="438"/>
      <c r="G249" s="439">
        <f t="shared" si="26"/>
        <v>0</v>
      </c>
      <c r="H249" s="81" t="e">
        <f t="shared" si="27"/>
        <v>#REF!</v>
      </c>
    </row>
    <row r="250" spans="1:8" ht="12.75" customHeight="1" x14ac:dyDescent="0.2">
      <c r="A250" s="824" t="s">
        <v>211</v>
      </c>
      <c r="B250" s="825"/>
      <c r="C250" s="825"/>
      <c r="D250" s="825"/>
      <c r="E250" s="825"/>
      <c r="F250" s="825"/>
      <c r="G250" s="826"/>
      <c r="H250" s="81" t="e">
        <f>H234</f>
        <v>#REF!</v>
      </c>
    </row>
    <row r="251" spans="1:8" x14ac:dyDescent="0.2">
      <c r="A251" s="426" t="e">
        <f>'Запит 2-8'!#REF!</f>
        <v>#REF!</v>
      </c>
      <c r="B251" s="827" t="s">
        <v>108</v>
      </c>
      <c r="C251" s="828"/>
      <c r="D251" s="828"/>
      <c r="E251" s="832"/>
      <c r="F251" s="832"/>
      <c r="G251" s="833"/>
      <c r="H251" s="81" t="e">
        <f>H252</f>
        <v>#REF!</v>
      </c>
    </row>
    <row r="252" spans="1:8" x14ac:dyDescent="0.2">
      <c r="A252" s="326" t="e">
        <f>'Запит 2-8'!#REF!</f>
        <v>#REF!</v>
      </c>
      <c r="B252" s="421" t="e">
        <f>IF('Запит 2-8'!#REF!&lt;&gt;"",'Запит 2-8'!#REF!,"")</f>
        <v>#REF!</v>
      </c>
      <c r="C252" s="422" t="e">
        <f>'Запит 2-8'!#REF!</f>
        <v>#REF!</v>
      </c>
      <c r="D252" s="423" t="e">
        <f>'Запит 2-8'!#REF!</f>
        <v>#REF!</v>
      </c>
      <c r="E252" s="424">
        <f>'Паспорт-3'!E279</f>
        <v>0</v>
      </c>
      <c r="F252" s="425"/>
      <c r="G252" s="428">
        <f t="shared" ref="G252:G266" si="28">F252-E252</f>
        <v>0</v>
      </c>
      <c r="H252" s="81" t="e">
        <f t="shared" ref="H252:H266" si="29">IF(B252&lt;&gt;"","Для друку","")</f>
        <v>#REF!</v>
      </c>
    </row>
    <row r="253" spans="1:8" x14ac:dyDescent="0.2">
      <c r="A253" s="326" t="e">
        <f>'Запит 2-8'!#REF!</f>
        <v>#REF!</v>
      </c>
      <c r="B253" s="298" t="e">
        <f>IF('Запит 2-8'!#REF!&lt;&gt;"",'Запит 2-8'!#REF!,"")</f>
        <v>#REF!</v>
      </c>
      <c r="C253" s="297" t="e">
        <f>'Запит 2-8'!#REF!</f>
        <v>#REF!</v>
      </c>
      <c r="D253" s="296" t="e">
        <f>'Запит 2-8'!#REF!</f>
        <v>#REF!</v>
      </c>
      <c r="E253" s="413">
        <f>'Паспорт-3'!E280</f>
        <v>0</v>
      </c>
      <c r="F253" s="414"/>
      <c r="G253" s="429">
        <f t="shared" si="28"/>
        <v>0</v>
      </c>
      <c r="H253" s="81" t="e">
        <f t="shared" si="29"/>
        <v>#REF!</v>
      </c>
    </row>
    <row r="254" spans="1:8" x14ac:dyDescent="0.2">
      <c r="A254" s="326" t="e">
        <f>'Запит 2-8'!#REF!</f>
        <v>#REF!</v>
      </c>
      <c r="B254" s="298" t="e">
        <f>IF('Запит 2-8'!#REF!&lt;&gt;"",'Запит 2-8'!#REF!,"")</f>
        <v>#REF!</v>
      </c>
      <c r="C254" s="297" t="e">
        <f>'Запит 2-8'!#REF!</f>
        <v>#REF!</v>
      </c>
      <c r="D254" s="296" t="e">
        <f>'Запит 2-8'!#REF!</f>
        <v>#REF!</v>
      </c>
      <c r="E254" s="413">
        <f>'Паспорт-3'!E281</f>
        <v>0</v>
      </c>
      <c r="F254" s="414"/>
      <c r="G254" s="429">
        <f t="shared" si="28"/>
        <v>0</v>
      </c>
      <c r="H254" s="81" t="e">
        <f t="shared" si="29"/>
        <v>#REF!</v>
      </c>
    </row>
    <row r="255" spans="1:8" x14ac:dyDescent="0.2">
      <c r="A255" s="326" t="e">
        <f>'Запит 2-8'!#REF!</f>
        <v>#REF!</v>
      </c>
      <c r="B255" s="298" t="e">
        <f>IF('Запит 2-8'!#REF!&lt;&gt;"",'Запит 2-8'!#REF!,"")</f>
        <v>#REF!</v>
      </c>
      <c r="C255" s="297" t="e">
        <f>'Запит 2-8'!#REF!</f>
        <v>#REF!</v>
      </c>
      <c r="D255" s="296" t="e">
        <f>'Запит 2-8'!#REF!</f>
        <v>#REF!</v>
      </c>
      <c r="E255" s="413">
        <f>'Паспорт-3'!E282</f>
        <v>0</v>
      </c>
      <c r="F255" s="414"/>
      <c r="G255" s="429">
        <f t="shared" si="28"/>
        <v>0</v>
      </c>
      <c r="H255" s="81" t="e">
        <f t="shared" si="29"/>
        <v>#REF!</v>
      </c>
    </row>
    <row r="256" spans="1:8" x14ac:dyDescent="0.2">
      <c r="A256" s="326" t="e">
        <f>'Запит 2-8'!#REF!</f>
        <v>#REF!</v>
      </c>
      <c r="B256" s="298" t="e">
        <f>IF('Запит 2-8'!#REF!&lt;&gt;"",'Запит 2-8'!#REF!,"")</f>
        <v>#REF!</v>
      </c>
      <c r="C256" s="297" t="e">
        <f>'Запит 2-8'!#REF!</f>
        <v>#REF!</v>
      </c>
      <c r="D256" s="296" t="e">
        <f>'Запит 2-8'!#REF!</f>
        <v>#REF!</v>
      </c>
      <c r="E256" s="413">
        <f>'Паспорт-3'!E283</f>
        <v>0</v>
      </c>
      <c r="F256" s="414"/>
      <c r="G256" s="429">
        <f t="shared" si="28"/>
        <v>0</v>
      </c>
      <c r="H256" s="81" t="e">
        <f t="shared" si="29"/>
        <v>#REF!</v>
      </c>
    </row>
    <row r="257" spans="1:8" x14ac:dyDescent="0.2">
      <c r="A257" s="326" t="e">
        <f>'Запит 2-8'!#REF!</f>
        <v>#REF!</v>
      </c>
      <c r="B257" s="298" t="e">
        <f>IF('Запит 2-8'!#REF!&lt;&gt;"",'Запит 2-8'!#REF!,"")</f>
        <v>#REF!</v>
      </c>
      <c r="C257" s="297" t="e">
        <f>'Запит 2-8'!#REF!</f>
        <v>#REF!</v>
      </c>
      <c r="D257" s="296" t="e">
        <f>'Запит 2-8'!#REF!</f>
        <v>#REF!</v>
      </c>
      <c r="E257" s="413">
        <f>'Паспорт-3'!E284</f>
        <v>0</v>
      </c>
      <c r="F257" s="414"/>
      <c r="G257" s="429">
        <f t="shared" si="28"/>
        <v>0</v>
      </c>
      <c r="H257" s="81" t="e">
        <f t="shared" si="29"/>
        <v>#REF!</v>
      </c>
    </row>
    <row r="258" spans="1:8" x14ac:dyDescent="0.2">
      <c r="A258" s="326" t="e">
        <f>'Запит 2-8'!#REF!</f>
        <v>#REF!</v>
      </c>
      <c r="B258" s="298" t="e">
        <f>IF('Запит 2-8'!#REF!&lt;&gt;"",'Запит 2-8'!#REF!,"")</f>
        <v>#REF!</v>
      </c>
      <c r="C258" s="297" t="e">
        <f>'Запит 2-8'!#REF!</f>
        <v>#REF!</v>
      </c>
      <c r="D258" s="296" t="e">
        <f>'Запит 2-8'!#REF!</f>
        <v>#REF!</v>
      </c>
      <c r="E258" s="413">
        <f>'Паспорт-3'!E285</f>
        <v>0</v>
      </c>
      <c r="F258" s="414"/>
      <c r="G258" s="429">
        <f t="shared" si="28"/>
        <v>0</v>
      </c>
      <c r="H258" s="81" t="e">
        <f t="shared" si="29"/>
        <v>#REF!</v>
      </c>
    </row>
    <row r="259" spans="1:8" x14ac:dyDescent="0.2">
      <c r="A259" s="326" t="e">
        <f>'Запит 2-8'!#REF!</f>
        <v>#REF!</v>
      </c>
      <c r="B259" s="298" t="e">
        <f>IF('Запит 2-8'!#REF!&lt;&gt;"",'Запит 2-8'!#REF!,"")</f>
        <v>#REF!</v>
      </c>
      <c r="C259" s="297" t="e">
        <f>'Запит 2-8'!#REF!</f>
        <v>#REF!</v>
      </c>
      <c r="D259" s="296" t="e">
        <f>'Запит 2-8'!#REF!</f>
        <v>#REF!</v>
      </c>
      <c r="E259" s="413">
        <f>'Паспорт-3'!E286</f>
        <v>0</v>
      </c>
      <c r="F259" s="414"/>
      <c r="G259" s="429">
        <f t="shared" si="28"/>
        <v>0</v>
      </c>
      <c r="H259" s="81" t="e">
        <f t="shared" si="29"/>
        <v>#REF!</v>
      </c>
    </row>
    <row r="260" spans="1:8" x14ac:dyDescent="0.2">
      <c r="A260" s="326" t="e">
        <f>'Запит 2-8'!#REF!</f>
        <v>#REF!</v>
      </c>
      <c r="B260" s="298" t="e">
        <f>IF('Запит 2-8'!#REF!&lt;&gt;"",'Запит 2-8'!#REF!,"")</f>
        <v>#REF!</v>
      </c>
      <c r="C260" s="297" t="e">
        <f>'Запит 2-8'!#REF!</f>
        <v>#REF!</v>
      </c>
      <c r="D260" s="296" t="e">
        <f>'Запит 2-8'!#REF!</f>
        <v>#REF!</v>
      </c>
      <c r="E260" s="413">
        <f>'Паспорт-3'!E287</f>
        <v>0</v>
      </c>
      <c r="F260" s="414"/>
      <c r="G260" s="429">
        <f t="shared" si="28"/>
        <v>0</v>
      </c>
      <c r="H260" s="81" t="e">
        <f t="shared" si="29"/>
        <v>#REF!</v>
      </c>
    </row>
    <row r="261" spans="1:8" x14ac:dyDescent="0.2">
      <c r="A261" s="326" t="e">
        <f>'Запит 2-8'!#REF!</f>
        <v>#REF!</v>
      </c>
      <c r="B261" s="298" t="e">
        <f>IF('Запит 2-8'!#REF!&lt;&gt;"",'Запит 2-8'!#REF!,"")</f>
        <v>#REF!</v>
      </c>
      <c r="C261" s="297" t="e">
        <f>'Запит 2-8'!#REF!</f>
        <v>#REF!</v>
      </c>
      <c r="D261" s="296" t="e">
        <f>'Запит 2-8'!#REF!</f>
        <v>#REF!</v>
      </c>
      <c r="E261" s="413">
        <f>'Паспорт-3'!E288</f>
        <v>0</v>
      </c>
      <c r="F261" s="414"/>
      <c r="G261" s="429">
        <f t="shared" si="28"/>
        <v>0</v>
      </c>
      <c r="H261" s="81" t="e">
        <f t="shared" si="29"/>
        <v>#REF!</v>
      </c>
    </row>
    <row r="262" spans="1:8" x14ac:dyDescent="0.2">
      <c r="A262" s="326" t="e">
        <f>'Запит 2-8'!#REF!</f>
        <v>#REF!</v>
      </c>
      <c r="B262" s="298" t="e">
        <f>IF('Запит 2-8'!#REF!&lt;&gt;"",'Запит 2-8'!#REF!,"")</f>
        <v>#REF!</v>
      </c>
      <c r="C262" s="297" t="e">
        <f>'Запит 2-8'!#REF!</f>
        <v>#REF!</v>
      </c>
      <c r="D262" s="296" t="e">
        <f>'Запит 2-8'!#REF!</f>
        <v>#REF!</v>
      </c>
      <c r="E262" s="413">
        <f>'Паспорт-3'!E289</f>
        <v>0</v>
      </c>
      <c r="F262" s="414"/>
      <c r="G262" s="429">
        <f t="shared" si="28"/>
        <v>0</v>
      </c>
      <c r="H262" s="81" t="e">
        <f t="shared" si="29"/>
        <v>#REF!</v>
      </c>
    </row>
    <row r="263" spans="1:8" x14ac:dyDescent="0.2">
      <c r="A263" s="326" t="e">
        <f>'Запит 2-8'!#REF!</f>
        <v>#REF!</v>
      </c>
      <c r="B263" s="298" t="e">
        <f>IF('Запит 2-8'!#REF!&lt;&gt;"",'Запит 2-8'!#REF!,"")</f>
        <v>#REF!</v>
      </c>
      <c r="C263" s="297" t="e">
        <f>'Запит 2-8'!#REF!</f>
        <v>#REF!</v>
      </c>
      <c r="D263" s="296" t="e">
        <f>'Запит 2-8'!#REF!</f>
        <v>#REF!</v>
      </c>
      <c r="E263" s="413">
        <f>'Паспорт-3'!E290</f>
        <v>0</v>
      </c>
      <c r="F263" s="414"/>
      <c r="G263" s="429">
        <f t="shared" si="28"/>
        <v>0</v>
      </c>
      <c r="H263" s="81" t="e">
        <f t="shared" si="29"/>
        <v>#REF!</v>
      </c>
    </row>
    <row r="264" spans="1:8" x14ac:dyDescent="0.2">
      <c r="A264" s="326" t="e">
        <f>'Запит 2-8'!#REF!</f>
        <v>#REF!</v>
      </c>
      <c r="B264" s="298" t="e">
        <f>IF('Запит 2-8'!#REF!&lt;&gt;"",'Запит 2-8'!#REF!,"")</f>
        <v>#REF!</v>
      </c>
      <c r="C264" s="297" t="e">
        <f>'Запит 2-8'!#REF!</f>
        <v>#REF!</v>
      </c>
      <c r="D264" s="296" t="e">
        <f>'Запит 2-8'!#REF!</f>
        <v>#REF!</v>
      </c>
      <c r="E264" s="413">
        <f>'Паспорт-3'!E291</f>
        <v>0</v>
      </c>
      <c r="F264" s="414"/>
      <c r="G264" s="429">
        <f t="shared" si="28"/>
        <v>0</v>
      </c>
      <c r="H264" s="81" t="e">
        <f t="shared" si="29"/>
        <v>#REF!</v>
      </c>
    </row>
    <row r="265" spans="1:8" x14ac:dyDescent="0.2">
      <c r="A265" s="326" t="e">
        <f>'Запит 2-8'!#REF!</f>
        <v>#REF!</v>
      </c>
      <c r="B265" s="298" t="e">
        <f>IF('Запит 2-8'!#REF!&lt;&gt;"",'Запит 2-8'!#REF!,"")</f>
        <v>#REF!</v>
      </c>
      <c r="C265" s="297" t="e">
        <f>'Запит 2-8'!#REF!</f>
        <v>#REF!</v>
      </c>
      <c r="D265" s="296" t="e">
        <f>'Запит 2-8'!#REF!</f>
        <v>#REF!</v>
      </c>
      <c r="E265" s="413">
        <f>'Паспорт-3'!E292</f>
        <v>0</v>
      </c>
      <c r="F265" s="414"/>
      <c r="G265" s="429">
        <f t="shared" si="28"/>
        <v>0</v>
      </c>
      <c r="H265" s="81" t="e">
        <f t="shared" si="29"/>
        <v>#REF!</v>
      </c>
    </row>
    <row r="266" spans="1:8" x14ac:dyDescent="0.2">
      <c r="A266" s="433" t="e">
        <f>'Запит 2-8'!#REF!</f>
        <v>#REF!</v>
      </c>
      <c r="B266" s="434" t="e">
        <f>IF('Запит 2-8'!#REF!&lt;&gt;"",'Запит 2-8'!#REF!,"")</f>
        <v>#REF!</v>
      </c>
      <c r="C266" s="435" t="e">
        <f>'Запит 2-8'!#REF!</f>
        <v>#REF!</v>
      </c>
      <c r="D266" s="436" t="e">
        <f>'Запит 2-8'!#REF!</f>
        <v>#REF!</v>
      </c>
      <c r="E266" s="437">
        <f>'Паспорт-3'!E293</f>
        <v>0</v>
      </c>
      <c r="F266" s="438"/>
      <c r="G266" s="439">
        <f t="shared" si="28"/>
        <v>0</v>
      </c>
      <c r="H266" s="81" t="e">
        <f t="shared" si="29"/>
        <v>#REF!</v>
      </c>
    </row>
    <row r="267" spans="1:8" ht="12.75" customHeight="1" x14ac:dyDescent="0.2">
      <c r="A267" s="824" t="s">
        <v>211</v>
      </c>
      <c r="B267" s="825"/>
      <c r="C267" s="825"/>
      <c r="D267" s="825"/>
      <c r="E267" s="825"/>
      <c r="F267" s="825"/>
      <c r="G267" s="826"/>
      <c r="H267" s="81" t="e">
        <f>H251</f>
        <v>#REF!</v>
      </c>
    </row>
    <row r="268" spans="1:8" ht="12.75" customHeight="1" x14ac:dyDescent="0.2">
      <c r="A268" s="824" t="s">
        <v>231</v>
      </c>
      <c r="B268" s="825"/>
      <c r="C268" s="825"/>
      <c r="D268" s="825"/>
      <c r="E268" s="825"/>
      <c r="F268" s="825"/>
      <c r="G268" s="826"/>
      <c r="H268" s="81" t="e">
        <f>H216</f>
        <v>#REF!</v>
      </c>
    </row>
    <row r="269" spans="1:8" ht="12.75" customHeight="1" x14ac:dyDescent="0.2">
      <c r="A269" s="834" t="e">
        <f>'Запит 2-8'!#REF!</f>
        <v>#REF!</v>
      </c>
      <c r="B269" s="835"/>
      <c r="C269" s="835"/>
      <c r="D269" s="835"/>
      <c r="E269" s="835"/>
      <c r="F269" s="835"/>
      <c r="G269" s="836"/>
      <c r="H269" s="81" t="e">
        <f>H270</f>
        <v>#REF!</v>
      </c>
    </row>
    <row r="270" spans="1:8" ht="12.75" customHeight="1" x14ac:dyDescent="0.2">
      <c r="A270" s="779" t="e">
        <f>'Запит 2-8'!#REF!</f>
        <v>#REF!</v>
      </c>
      <c r="B270" s="780"/>
      <c r="C270" s="780"/>
      <c r="D270" s="780"/>
      <c r="E270" s="780"/>
      <c r="F270" s="780"/>
      <c r="G270" s="781"/>
      <c r="H270" s="81" t="e">
        <f>H271</f>
        <v>#REF!</v>
      </c>
    </row>
    <row r="271" spans="1:8" x14ac:dyDescent="0.2">
      <c r="A271" s="420" t="s">
        <v>4</v>
      </c>
      <c r="B271" s="827" t="s">
        <v>106</v>
      </c>
      <c r="C271" s="828"/>
      <c r="D271" s="828"/>
      <c r="E271" s="829"/>
      <c r="F271" s="829"/>
      <c r="G271" s="830"/>
      <c r="H271" s="81" t="e">
        <f>H272</f>
        <v>#REF!</v>
      </c>
    </row>
    <row r="272" spans="1:8" x14ac:dyDescent="0.2">
      <c r="A272" s="326" t="e">
        <f>'Запит 2-8'!#REF!</f>
        <v>#REF!</v>
      </c>
      <c r="B272" s="421" t="e">
        <f>IF('Запит 2-8'!#REF!&lt;&gt;"",'Запит 2-8'!#REF!,"")</f>
        <v>#REF!</v>
      </c>
      <c r="C272" s="422" t="e">
        <f>'Запит 2-8'!#REF!</f>
        <v>#REF!</v>
      </c>
      <c r="D272" s="423" t="e">
        <f>'Запит 2-8'!#REF!</f>
        <v>#REF!</v>
      </c>
      <c r="E272" s="424">
        <f>'Паспорт-3'!E308</f>
        <v>0</v>
      </c>
      <c r="F272" s="425"/>
      <c r="G272" s="428">
        <f t="shared" ref="G272:G286" si="30">F272-E272</f>
        <v>0</v>
      </c>
      <c r="H272" s="81" t="e">
        <f t="shared" ref="H272:H286" si="31">IF(B272&lt;&gt;"","Для друку","")</f>
        <v>#REF!</v>
      </c>
    </row>
    <row r="273" spans="1:8" x14ac:dyDescent="0.2">
      <c r="A273" s="326" t="e">
        <f>'Запит 2-8'!#REF!</f>
        <v>#REF!</v>
      </c>
      <c r="B273" s="298" t="e">
        <f>IF('Запит 2-8'!#REF!&lt;&gt;"",'Запит 2-8'!#REF!,"")</f>
        <v>#REF!</v>
      </c>
      <c r="C273" s="297" t="e">
        <f>'Запит 2-8'!#REF!</f>
        <v>#REF!</v>
      </c>
      <c r="D273" s="296" t="e">
        <f>'Запит 2-8'!#REF!</f>
        <v>#REF!</v>
      </c>
      <c r="E273" s="413">
        <f>'Паспорт-3'!E309</f>
        <v>0</v>
      </c>
      <c r="F273" s="414"/>
      <c r="G273" s="429">
        <f t="shared" si="30"/>
        <v>0</v>
      </c>
      <c r="H273" s="81" t="e">
        <f t="shared" si="31"/>
        <v>#REF!</v>
      </c>
    </row>
    <row r="274" spans="1:8" x14ac:dyDescent="0.2">
      <c r="A274" s="326" t="e">
        <f>'Запит 2-8'!#REF!</f>
        <v>#REF!</v>
      </c>
      <c r="B274" s="298" t="e">
        <f>IF('Запит 2-8'!#REF!&lt;&gt;"",'Запит 2-8'!#REF!,"")</f>
        <v>#REF!</v>
      </c>
      <c r="C274" s="297" t="e">
        <f>'Запит 2-8'!#REF!</f>
        <v>#REF!</v>
      </c>
      <c r="D274" s="296" t="e">
        <f>'Запит 2-8'!#REF!</f>
        <v>#REF!</v>
      </c>
      <c r="E274" s="413">
        <f>'Паспорт-3'!E310</f>
        <v>0</v>
      </c>
      <c r="F274" s="414"/>
      <c r="G274" s="429">
        <f t="shared" si="30"/>
        <v>0</v>
      </c>
      <c r="H274" s="81" t="e">
        <f t="shared" si="31"/>
        <v>#REF!</v>
      </c>
    </row>
    <row r="275" spans="1:8" x14ac:dyDescent="0.2">
      <c r="A275" s="326" t="e">
        <f>'Запит 2-8'!#REF!</f>
        <v>#REF!</v>
      </c>
      <c r="B275" s="298" t="e">
        <f>IF('Запит 2-8'!#REF!&lt;&gt;"",'Запит 2-8'!#REF!,"")</f>
        <v>#REF!</v>
      </c>
      <c r="C275" s="297" t="e">
        <f>'Запит 2-8'!#REF!</f>
        <v>#REF!</v>
      </c>
      <c r="D275" s="296" t="e">
        <f>'Запит 2-8'!#REF!</f>
        <v>#REF!</v>
      </c>
      <c r="E275" s="413">
        <f>'Паспорт-3'!E311</f>
        <v>0</v>
      </c>
      <c r="F275" s="414"/>
      <c r="G275" s="429">
        <f t="shared" si="30"/>
        <v>0</v>
      </c>
      <c r="H275" s="81" t="e">
        <f t="shared" si="31"/>
        <v>#REF!</v>
      </c>
    </row>
    <row r="276" spans="1:8" x14ac:dyDescent="0.2">
      <c r="A276" s="326" t="e">
        <f>'Запит 2-8'!#REF!</f>
        <v>#REF!</v>
      </c>
      <c r="B276" s="298" t="e">
        <f>IF('Запит 2-8'!#REF!&lt;&gt;"",'Запит 2-8'!#REF!,"")</f>
        <v>#REF!</v>
      </c>
      <c r="C276" s="297" t="e">
        <f>'Запит 2-8'!#REF!</f>
        <v>#REF!</v>
      </c>
      <c r="D276" s="296" t="e">
        <f>'Запит 2-8'!#REF!</f>
        <v>#REF!</v>
      </c>
      <c r="E276" s="413">
        <f>'Паспорт-3'!E312</f>
        <v>0</v>
      </c>
      <c r="F276" s="414"/>
      <c r="G276" s="429">
        <f t="shared" si="30"/>
        <v>0</v>
      </c>
      <c r="H276" s="81" t="e">
        <f t="shared" si="31"/>
        <v>#REF!</v>
      </c>
    </row>
    <row r="277" spans="1:8" x14ac:dyDescent="0.2">
      <c r="A277" s="326" t="e">
        <f>'Запит 2-8'!#REF!</f>
        <v>#REF!</v>
      </c>
      <c r="B277" s="298" t="e">
        <f>IF('Запит 2-8'!#REF!&lt;&gt;"",'Запит 2-8'!#REF!,"")</f>
        <v>#REF!</v>
      </c>
      <c r="C277" s="297" t="e">
        <f>'Запит 2-8'!#REF!</f>
        <v>#REF!</v>
      </c>
      <c r="D277" s="296" t="e">
        <f>'Запит 2-8'!#REF!</f>
        <v>#REF!</v>
      </c>
      <c r="E277" s="413">
        <f>'Паспорт-3'!E313</f>
        <v>0</v>
      </c>
      <c r="F277" s="414"/>
      <c r="G277" s="429">
        <f t="shared" si="30"/>
        <v>0</v>
      </c>
      <c r="H277" s="81" t="e">
        <f t="shared" si="31"/>
        <v>#REF!</v>
      </c>
    </row>
    <row r="278" spans="1:8" x14ac:dyDescent="0.2">
      <c r="A278" s="326" t="e">
        <f>'Запит 2-8'!#REF!</f>
        <v>#REF!</v>
      </c>
      <c r="B278" s="298" t="e">
        <f>IF('Запит 2-8'!#REF!&lt;&gt;"",'Запит 2-8'!#REF!,"")</f>
        <v>#REF!</v>
      </c>
      <c r="C278" s="297" t="e">
        <f>'Запит 2-8'!#REF!</f>
        <v>#REF!</v>
      </c>
      <c r="D278" s="296" t="e">
        <f>'Запит 2-8'!#REF!</f>
        <v>#REF!</v>
      </c>
      <c r="E278" s="413">
        <f>'Паспорт-3'!E314</f>
        <v>0</v>
      </c>
      <c r="F278" s="414"/>
      <c r="G278" s="429">
        <f t="shared" si="30"/>
        <v>0</v>
      </c>
      <c r="H278" s="81" t="e">
        <f t="shared" si="31"/>
        <v>#REF!</v>
      </c>
    </row>
    <row r="279" spans="1:8" x14ac:dyDescent="0.2">
      <c r="A279" s="326" t="e">
        <f>'Запит 2-8'!#REF!</f>
        <v>#REF!</v>
      </c>
      <c r="B279" s="298" t="e">
        <f>IF('Запит 2-8'!#REF!&lt;&gt;"",'Запит 2-8'!#REF!,"")</f>
        <v>#REF!</v>
      </c>
      <c r="C279" s="297" t="e">
        <f>'Запит 2-8'!#REF!</f>
        <v>#REF!</v>
      </c>
      <c r="D279" s="296" t="e">
        <f>'Запит 2-8'!#REF!</f>
        <v>#REF!</v>
      </c>
      <c r="E279" s="413">
        <f>'Паспорт-3'!E315</f>
        <v>0</v>
      </c>
      <c r="F279" s="414"/>
      <c r="G279" s="429">
        <f t="shared" si="30"/>
        <v>0</v>
      </c>
      <c r="H279" s="81" t="e">
        <f t="shared" si="31"/>
        <v>#REF!</v>
      </c>
    </row>
    <row r="280" spans="1:8" x14ac:dyDescent="0.2">
      <c r="A280" s="326" t="e">
        <f>'Запит 2-8'!#REF!</f>
        <v>#REF!</v>
      </c>
      <c r="B280" s="298" t="e">
        <f>IF('Запит 2-8'!#REF!&lt;&gt;"",'Запит 2-8'!#REF!,"")</f>
        <v>#REF!</v>
      </c>
      <c r="C280" s="297" t="e">
        <f>'Запит 2-8'!#REF!</f>
        <v>#REF!</v>
      </c>
      <c r="D280" s="296" t="e">
        <f>'Запит 2-8'!#REF!</f>
        <v>#REF!</v>
      </c>
      <c r="E280" s="413">
        <f>'Паспорт-3'!E316</f>
        <v>0</v>
      </c>
      <c r="F280" s="414"/>
      <c r="G280" s="429">
        <f t="shared" si="30"/>
        <v>0</v>
      </c>
      <c r="H280" s="81" t="e">
        <f t="shared" si="31"/>
        <v>#REF!</v>
      </c>
    </row>
    <row r="281" spans="1:8" x14ac:dyDescent="0.2">
      <c r="A281" s="326" t="e">
        <f>'Запит 2-8'!#REF!</f>
        <v>#REF!</v>
      </c>
      <c r="B281" s="298" t="e">
        <f>IF('Запит 2-8'!#REF!&lt;&gt;"",'Запит 2-8'!#REF!,"")</f>
        <v>#REF!</v>
      </c>
      <c r="C281" s="297" t="e">
        <f>'Запит 2-8'!#REF!</f>
        <v>#REF!</v>
      </c>
      <c r="D281" s="296" t="e">
        <f>'Запит 2-8'!#REF!</f>
        <v>#REF!</v>
      </c>
      <c r="E281" s="413">
        <f>'Паспорт-3'!E317</f>
        <v>0</v>
      </c>
      <c r="F281" s="414"/>
      <c r="G281" s="429">
        <f t="shared" si="30"/>
        <v>0</v>
      </c>
      <c r="H281" s="81" t="e">
        <f t="shared" si="31"/>
        <v>#REF!</v>
      </c>
    </row>
    <row r="282" spans="1:8" x14ac:dyDescent="0.2">
      <c r="A282" s="326" t="e">
        <f>'Запит 2-8'!#REF!</f>
        <v>#REF!</v>
      </c>
      <c r="B282" s="298" t="e">
        <f>IF('Запит 2-8'!#REF!&lt;&gt;"",'Запит 2-8'!#REF!,"")</f>
        <v>#REF!</v>
      </c>
      <c r="C282" s="297" t="e">
        <f>'Запит 2-8'!#REF!</f>
        <v>#REF!</v>
      </c>
      <c r="D282" s="296" t="e">
        <f>'Запит 2-8'!#REF!</f>
        <v>#REF!</v>
      </c>
      <c r="E282" s="413">
        <f>'Паспорт-3'!E318</f>
        <v>0</v>
      </c>
      <c r="F282" s="414"/>
      <c r="G282" s="429">
        <f t="shared" si="30"/>
        <v>0</v>
      </c>
      <c r="H282" s="81" t="e">
        <f t="shared" si="31"/>
        <v>#REF!</v>
      </c>
    </row>
    <row r="283" spans="1:8" x14ac:dyDescent="0.2">
      <c r="A283" s="326" t="e">
        <f>'Запит 2-8'!#REF!</f>
        <v>#REF!</v>
      </c>
      <c r="B283" s="298" t="e">
        <f>IF('Запит 2-8'!#REF!&lt;&gt;"",'Запит 2-8'!#REF!,"")</f>
        <v>#REF!</v>
      </c>
      <c r="C283" s="297" t="e">
        <f>'Запит 2-8'!#REF!</f>
        <v>#REF!</v>
      </c>
      <c r="D283" s="296" t="e">
        <f>'Запит 2-8'!#REF!</f>
        <v>#REF!</v>
      </c>
      <c r="E283" s="413">
        <f>'Паспорт-3'!E319</f>
        <v>0</v>
      </c>
      <c r="F283" s="414"/>
      <c r="G283" s="429">
        <f t="shared" si="30"/>
        <v>0</v>
      </c>
      <c r="H283" s="81" t="e">
        <f t="shared" si="31"/>
        <v>#REF!</v>
      </c>
    </row>
    <row r="284" spans="1:8" x14ac:dyDescent="0.2">
      <c r="A284" s="326" t="e">
        <f>'Запит 2-8'!#REF!</f>
        <v>#REF!</v>
      </c>
      <c r="B284" s="298" t="e">
        <f>IF('Запит 2-8'!#REF!&lt;&gt;"",'Запит 2-8'!#REF!,"")</f>
        <v>#REF!</v>
      </c>
      <c r="C284" s="297" t="e">
        <f>'Запит 2-8'!#REF!</f>
        <v>#REF!</v>
      </c>
      <c r="D284" s="296" t="e">
        <f>'Запит 2-8'!#REF!</f>
        <v>#REF!</v>
      </c>
      <c r="E284" s="413">
        <f>'Паспорт-3'!E320</f>
        <v>0</v>
      </c>
      <c r="F284" s="414"/>
      <c r="G284" s="429">
        <f t="shared" si="30"/>
        <v>0</v>
      </c>
      <c r="H284" s="81" t="e">
        <f t="shared" si="31"/>
        <v>#REF!</v>
      </c>
    </row>
    <row r="285" spans="1:8" x14ac:dyDescent="0.2">
      <c r="A285" s="326" t="e">
        <f>'Запит 2-8'!#REF!</f>
        <v>#REF!</v>
      </c>
      <c r="B285" s="298" t="e">
        <f>IF('Запит 2-8'!#REF!&lt;&gt;"",'Запит 2-8'!#REF!,"")</f>
        <v>#REF!</v>
      </c>
      <c r="C285" s="297" t="e">
        <f>'Запит 2-8'!#REF!</f>
        <v>#REF!</v>
      </c>
      <c r="D285" s="296" t="e">
        <f>'Запит 2-8'!#REF!</f>
        <v>#REF!</v>
      </c>
      <c r="E285" s="413">
        <f>'Паспорт-3'!E321</f>
        <v>0</v>
      </c>
      <c r="F285" s="414"/>
      <c r="G285" s="429">
        <f t="shared" si="30"/>
        <v>0</v>
      </c>
      <c r="H285" s="81" t="e">
        <f t="shared" si="31"/>
        <v>#REF!</v>
      </c>
    </row>
    <row r="286" spans="1:8" x14ac:dyDescent="0.2">
      <c r="A286" s="433" t="e">
        <f>'Запит 2-8'!#REF!</f>
        <v>#REF!</v>
      </c>
      <c r="B286" s="434" t="e">
        <f>IF('Запит 2-8'!#REF!&lt;&gt;"",'Запит 2-8'!#REF!,"")</f>
        <v>#REF!</v>
      </c>
      <c r="C286" s="435" t="e">
        <f>'Запит 2-8'!#REF!</f>
        <v>#REF!</v>
      </c>
      <c r="D286" s="436" t="e">
        <f>'Запит 2-8'!#REF!</f>
        <v>#REF!</v>
      </c>
      <c r="E286" s="437">
        <f>'Паспорт-3'!E322</f>
        <v>0</v>
      </c>
      <c r="F286" s="438"/>
      <c r="G286" s="439">
        <f t="shared" si="30"/>
        <v>0</v>
      </c>
      <c r="H286" s="81" t="e">
        <f t="shared" si="31"/>
        <v>#REF!</v>
      </c>
    </row>
    <row r="287" spans="1:8" ht="12.75" customHeight="1" x14ac:dyDescent="0.2">
      <c r="A287" s="824" t="s">
        <v>211</v>
      </c>
      <c r="B287" s="825"/>
      <c r="C287" s="825"/>
      <c r="D287" s="825"/>
      <c r="E287" s="825"/>
      <c r="F287" s="825"/>
      <c r="G287" s="826"/>
      <c r="H287" s="81" t="e">
        <f>H271</f>
        <v>#REF!</v>
      </c>
    </row>
    <row r="288" spans="1:8" x14ac:dyDescent="0.2">
      <c r="A288" s="420" t="e">
        <f>'Запит 2-8'!#REF!</f>
        <v>#REF!</v>
      </c>
      <c r="B288" s="827" t="s">
        <v>107</v>
      </c>
      <c r="C288" s="828"/>
      <c r="D288" s="828"/>
      <c r="E288" s="828"/>
      <c r="F288" s="828"/>
      <c r="G288" s="831"/>
      <c r="H288" s="81" t="e">
        <f>H289</f>
        <v>#REF!</v>
      </c>
    </row>
    <row r="289" spans="1:8" x14ac:dyDescent="0.2">
      <c r="A289" s="326" t="e">
        <f>'Запит 2-8'!#REF!</f>
        <v>#REF!</v>
      </c>
      <c r="B289" s="421" t="e">
        <f>IF('Запит 2-8'!#REF!&lt;&gt;"",'Запит 2-8'!#REF!,"")</f>
        <v>#REF!</v>
      </c>
      <c r="C289" s="422" t="e">
        <f>'Запит 2-8'!#REF!</f>
        <v>#REF!</v>
      </c>
      <c r="D289" s="423" t="e">
        <f>'Запит 2-8'!#REF!</f>
        <v>#REF!</v>
      </c>
      <c r="E289" s="430">
        <f>'Паспорт-3'!E324</f>
        <v>0</v>
      </c>
      <c r="F289" s="431"/>
      <c r="G289" s="432">
        <f t="shared" ref="G289:G303" si="32">F289-E289</f>
        <v>0</v>
      </c>
      <c r="H289" s="81" t="e">
        <f t="shared" ref="H289:H303" si="33">IF(B289&lt;&gt;"","Для друку","")</f>
        <v>#REF!</v>
      </c>
    </row>
    <row r="290" spans="1:8" x14ac:dyDescent="0.2">
      <c r="A290" s="326" t="e">
        <f>'Запит 2-8'!#REF!</f>
        <v>#REF!</v>
      </c>
      <c r="B290" s="298" t="e">
        <f>IF('Запит 2-8'!#REF!&lt;&gt;"",'Запит 2-8'!#REF!,"")</f>
        <v>#REF!</v>
      </c>
      <c r="C290" s="297" t="e">
        <f>'Запит 2-8'!#REF!</f>
        <v>#REF!</v>
      </c>
      <c r="D290" s="296" t="e">
        <f>'Запит 2-8'!#REF!</f>
        <v>#REF!</v>
      </c>
      <c r="E290" s="413">
        <f>'Паспорт-3'!E325</f>
        <v>0</v>
      </c>
      <c r="F290" s="414"/>
      <c r="G290" s="429">
        <f t="shared" si="32"/>
        <v>0</v>
      </c>
      <c r="H290" s="81" t="e">
        <f t="shared" si="33"/>
        <v>#REF!</v>
      </c>
    </row>
    <row r="291" spans="1:8" x14ac:dyDescent="0.2">
      <c r="A291" s="326" t="e">
        <f>'Запит 2-8'!#REF!</f>
        <v>#REF!</v>
      </c>
      <c r="B291" s="298" t="e">
        <f>IF('Запит 2-8'!#REF!&lt;&gt;"",'Запит 2-8'!#REF!,"")</f>
        <v>#REF!</v>
      </c>
      <c r="C291" s="297" t="e">
        <f>'Запит 2-8'!#REF!</f>
        <v>#REF!</v>
      </c>
      <c r="D291" s="296" t="e">
        <f>'Запит 2-8'!#REF!</f>
        <v>#REF!</v>
      </c>
      <c r="E291" s="413">
        <f>'Паспорт-3'!E326</f>
        <v>0</v>
      </c>
      <c r="F291" s="414"/>
      <c r="G291" s="429">
        <f t="shared" si="32"/>
        <v>0</v>
      </c>
      <c r="H291" s="81" t="e">
        <f t="shared" si="33"/>
        <v>#REF!</v>
      </c>
    </row>
    <row r="292" spans="1:8" x14ac:dyDescent="0.2">
      <c r="A292" s="326" t="e">
        <f>'Запит 2-8'!#REF!</f>
        <v>#REF!</v>
      </c>
      <c r="B292" s="298" t="e">
        <f>IF('Запит 2-8'!#REF!&lt;&gt;"",'Запит 2-8'!#REF!,"")</f>
        <v>#REF!</v>
      </c>
      <c r="C292" s="297" t="e">
        <f>'Запит 2-8'!#REF!</f>
        <v>#REF!</v>
      </c>
      <c r="D292" s="296" t="e">
        <f>'Запит 2-8'!#REF!</f>
        <v>#REF!</v>
      </c>
      <c r="E292" s="413">
        <f>'Паспорт-3'!E327</f>
        <v>0</v>
      </c>
      <c r="F292" s="414"/>
      <c r="G292" s="429">
        <f t="shared" si="32"/>
        <v>0</v>
      </c>
      <c r="H292" s="81" t="e">
        <f t="shared" si="33"/>
        <v>#REF!</v>
      </c>
    </row>
    <row r="293" spans="1:8" x14ac:dyDescent="0.2">
      <c r="A293" s="326" t="e">
        <f>'Запит 2-8'!#REF!</f>
        <v>#REF!</v>
      </c>
      <c r="B293" s="298" t="e">
        <f>IF('Запит 2-8'!#REF!&lt;&gt;"",'Запит 2-8'!#REF!,"")</f>
        <v>#REF!</v>
      </c>
      <c r="C293" s="297" t="e">
        <f>'Запит 2-8'!#REF!</f>
        <v>#REF!</v>
      </c>
      <c r="D293" s="296" t="e">
        <f>'Запит 2-8'!#REF!</f>
        <v>#REF!</v>
      </c>
      <c r="E293" s="413">
        <f>'Паспорт-3'!E328</f>
        <v>0</v>
      </c>
      <c r="F293" s="414"/>
      <c r="G293" s="429">
        <f t="shared" si="32"/>
        <v>0</v>
      </c>
      <c r="H293" s="81" t="e">
        <f t="shared" si="33"/>
        <v>#REF!</v>
      </c>
    </row>
    <row r="294" spans="1:8" x14ac:dyDescent="0.2">
      <c r="A294" s="326" t="e">
        <f>'Запит 2-8'!#REF!</f>
        <v>#REF!</v>
      </c>
      <c r="B294" s="298" t="e">
        <f>IF('Запит 2-8'!#REF!&lt;&gt;"",'Запит 2-8'!#REF!,"")</f>
        <v>#REF!</v>
      </c>
      <c r="C294" s="297" t="e">
        <f>'Запит 2-8'!#REF!</f>
        <v>#REF!</v>
      </c>
      <c r="D294" s="296" t="e">
        <f>'Запит 2-8'!#REF!</f>
        <v>#REF!</v>
      </c>
      <c r="E294" s="413">
        <f>'Паспорт-3'!E329</f>
        <v>0</v>
      </c>
      <c r="F294" s="414"/>
      <c r="G294" s="429">
        <f t="shared" si="32"/>
        <v>0</v>
      </c>
      <c r="H294" s="81" t="e">
        <f t="shared" si="33"/>
        <v>#REF!</v>
      </c>
    </row>
    <row r="295" spans="1:8" x14ac:dyDescent="0.2">
      <c r="A295" s="326" t="e">
        <f>'Запит 2-8'!#REF!</f>
        <v>#REF!</v>
      </c>
      <c r="B295" s="298" t="e">
        <f>IF('Запит 2-8'!#REF!&lt;&gt;"",'Запит 2-8'!#REF!,"")</f>
        <v>#REF!</v>
      </c>
      <c r="C295" s="297" t="e">
        <f>'Запит 2-8'!#REF!</f>
        <v>#REF!</v>
      </c>
      <c r="D295" s="296" t="e">
        <f>'Запит 2-8'!#REF!</f>
        <v>#REF!</v>
      </c>
      <c r="E295" s="413">
        <f>'Паспорт-3'!E330</f>
        <v>0</v>
      </c>
      <c r="F295" s="414"/>
      <c r="G295" s="429">
        <f t="shared" si="32"/>
        <v>0</v>
      </c>
      <c r="H295" s="81" t="e">
        <f t="shared" si="33"/>
        <v>#REF!</v>
      </c>
    </row>
    <row r="296" spans="1:8" x14ac:dyDescent="0.2">
      <c r="A296" s="326" t="e">
        <f>'Запит 2-8'!#REF!</f>
        <v>#REF!</v>
      </c>
      <c r="B296" s="298" t="e">
        <f>IF('Запит 2-8'!#REF!&lt;&gt;"",'Запит 2-8'!#REF!,"")</f>
        <v>#REF!</v>
      </c>
      <c r="C296" s="297" t="e">
        <f>'Запит 2-8'!#REF!</f>
        <v>#REF!</v>
      </c>
      <c r="D296" s="296" t="e">
        <f>'Запит 2-8'!#REF!</f>
        <v>#REF!</v>
      </c>
      <c r="E296" s="413">
        <f>'Паспорт-3'!E331</f>
        <v>0</v>
      </c>
      <c r="F296" s="414"/>
      <c r="G296" s="429">
        <f t="shared" si="32"/>
        <v>0</v>
      </c>
      <c r="H296" s="81" t="e">
        <f t="shared" si="33"/>
        <v>#REF!</v>
      </c>
    </row>
    <row r="297" spans="1:8" x14ac:dyDescent="0.2">
      <c r="A297" s="326" t="e">
        <f>'Запит 2-8'!#REF!</f>
        <v>#REF!</v>
      </c>
      <c r="B297" s="298" t="e">
        <f>IF('Запит 2-8'!#REF!&lt;&gt;"",'Запит 2-8'!#REF!,"")</f>
        <v>#REF!</v>
      </c>
      <c r="C297" s="297" t="e">
        <f>'Запит 2-8'!#REF!</f>
        <v>#REF!</v>
      </c>
      <c r="D297" s="296" t="e">
        <f>'Запит 2-8'!#REF!</f>
        <v>#REF!</v>
      </c>
      <c r="E297" s="413">
        <f>'Паспорт-3'!E332</f>
        <v>0</v>
      </c>
      <c r="F297" s="414"/>
      <c r="G297" s="429">
        <f t="shared" si="32"/>
        <v>0</v>
      </c>
      <c r="H297" s="81" t="e">
        <f t="shared" si="33"/>
        <v>#REF!</v>
      </c>
    </row>
    <row r="298" spans="1:8" x14ac:dyDescent="0.2">
      <c r="A298" s="326" t="e">
        <f>'Запит 2-8'!#REF!</f>
        <v>#REF!</v>
      </c>
      <c r="B298" s="298" t="e">
        <f>IF('Запит 2-8'!#REF!&lt;&gt;"",'Запит 2-8'!#REF!,"")</f>
        <v>#REF!</v>
      </c>
      <c r="C298" s="297" t="e">
        <f>'Запит 2-8'!#REF!</f>
        <v>#REF!</v>
      </c>
      <c r="D298" s="296" t="e">
        <f>'Запит 2-8'!#REF!</f>
        <v>#REF!</v>
      </c>
      <c r="E298" s="413">
        <f>'Паспорт-3'!E333</f>
        <v>0</v>
      </c>
      <c r="F298" s="414"/>
      <c r="G298" s="429">
        <f t="shared" si="32"/>
        <v>0</v>
      </c>
      <c r="H298" s="81" t="e">
        <f t="shared" si="33"/>
        <v>#REF!</v>
      </c>
    </row>
    <row r="299" spans="1:8" x14ac:dyDescent="0.2">
      <c r="A299" s="326" t="e">
        <f>'Запит 2-8'!#REF!</f>
        <v>#REF!</v>
      </c>
      <c r="B299" s="298" t="e">
        <f>IF('Запит 2-8'!#REF!&lt;&gt;"",'Запит 2-8'!#REF!,"")</f>
        <v>#REF!</v>
      </c>
      <c r="C299" s="297" t="e">
        <f>'Запит 2-8'!#REF!</f>
        <v>#REF!</v>
      </c>
      <c r="D299" s="296" t="e">
        <f>'Запит 2-8'!#REF!</f>
        <v>#REF!</v>
      </c>
      <c r="E299" s="413">
        <f>'Паспорт-3'!E334</f>
        <v>0</v>
      </c>
      <c r="F299" s="414"/>
      <c r="G299" s="429">
        <f t="shared" si="32"/>
        <v>0</v>
      </c>
      <c r="H299" s="81" t="e">
        <f t="shared" si="33"/>
        <v>#REF!</v>
      </c>
    </row>
    <row r="300" spans="1:8" x14ac:dyDescent="0.2">
      <c r="A300" s="326" t="e">
        <f>'Запит 2-8'!#REF!</f>
        <v>#REF!</v>
      </c>
      <c r="B300" s="298" t="e">
        <f>IF('Запит 2-8'!#REF!&lt;&gt;"",'Запит 2-8'!#REF!,"")</f>
        <v>#REF!</v>
      </c>
      <c r="C300" s="297" t="e">
        <f>'Запит 2-8'!#REF!</f>
        <v>#REF!</v>
      </c>
      <c r="D300" s="296" t="e">
        <f>'Запит 2-8'!#REF!</f>
        <v>#REF!</v>
      </c>
      <c r="E300" s="413">
        <f>'Паспорт-3'!E335</f>
        <v>0</v>
      </c>
      <c r="F300" s="414"/>
      <c r="G300" s="429">
        <f t="shared" si="32"/>
        <v>0</v>
      </c>
      <c r="H300" s="81" t="e">
        <f t="shared" si="33"/>
        <v>#REF!</v>
      </c>
    </row>
    <row r="301" spans="1:8" x14ac:dyDescent="0.2">
      <c r="A301" s="326" t="e">
        <f>'Запит 2-8'!#REF!</f>
        <v>#REF!</v>
      </c>
      <c r="B301" s="298" t="e">
        <f>IF('Запит 2-8'!#REF!&lt;&gt;"",'Запит 2-8'!#REF!,"")</f>
        <v>#REF!</v>
      </c>
      <c r="C301" s="297" t="e">
        <f>'Запит 2-8'!#REF!</f>
        <v>#REF!</v>
      </c>
      <c r="D301" s="296" t="e">
        <f>'Запит 2-8'!#REF!</f>
        <v>#REF!</v>
      </c>
      <c r="E301" s="413">
        <f>'Паспорт-3'!E336</f>
        <v>0</v>
      </c>
      <c r="F301" s="414"/>
      <c r="G301" s="429">
        <f t="shared" si="32"/>
        <v>0</v>
      </c>
      <c r="H301" s="81" t="e">
        <f t="shared" si="33"/>
        <v>#REF!</v>
      </c>
    </row>
    <row r="302" spans="1:8" x14ac:dyDescent="0.2">
      <c r="A302" s="326" t="e">
        <f>'Запит 2-8'!#REF!</f>
        <v>#REF!</v>
      </c>
      <c r="B302" s="298" t="e">
        <f>IF('Запит 2-8'!#REF!&lt;&gt;"",'Запит 2-8'!#REF!,"")</f>
        <v>#REF!</v>
      </c>
      <c r="C302" s="297" t="e">
        <f>'Запит 2-8'!#REF!</f>
        <v>#REF!</v>
      </c>
      <c r="D302" s="296" t="e">
        <f>'Запит 2-8'!#REF!</f>
        <v>#REF!</v>
      </c>
      <c r="E302" s="413">
        <f>'Паспорт-3'!E337</f>
        <v>0</v>
      </c>
      <c r="F302" s="414"/>
      <c r="G302" s="429">
        <f t="shared" si="32"/>
        <v>0</v>
      </c>
      <c r="H302" s="81" t="e">
        <f t="shared" si="33"/>
        <v>#REF!</v>
      </c>
    </row>
    <row r="303" spans="1:8" x14ac:dyDescent="0.2">
      <c r="A303" s="433" t="e">
        <f>'Запит 2-8'!#REF!</f>
        <v>#REF!</v>
      </c>
      <c r="B303" s="434" t="e">
        <f>IF('Запит 2-8'!#REF!&lt;&gt;"",'Запит 2-8'!#REF!,"")</f>
        <v>#REF!</v>
      </c>
      <c r="C303" s="435" t="e">
        <f>'Запит 2-8'!#REF!</f>
        <v>#REF!</v>
      </c>
      <c r="D303" s="436" t="e">
        <f>'Запит 2-8'!#REF!</f>
        <v>#REF!</v>
      </c>
      <c r="E303" s="437">
        <f>'Паспорт-3'!E338</f>
        <v>0</v>
      </c>
      <c r="F303" s="438"/>
      <c r="G303" s="439">
        <f t="shared" si="32"/>
        <v>0</v>
      </c>
      <c r="H303" s="81" t="e">
        <f t="shared" si="33"/>
        <v>#REF!</v>
      </c>
    </row>
    <row r="304" spans="1:8" ht="12.75" customHeight="1" x14ac:dyDescent="0.2">
      <c r="A304" s="824" t="s">
        <v>211</v>
      </c>
      <c r="B304" s="825"/>
      <c r="C304" s="825"/>
      <c r="D304" s="825"/>
      <c r="E304" s="825"/>
      <c r="F304" s="825"/>
      <c r="G304" s="826"/>
      <c r="H304" s="81" t="e">
        <f>H288</f>
        <v>#REF!</v>
      </c>
    </row>
    <row r="305" spans="1:8" x14ac:dyDescent="0.2">
      <c r="A305" s="426" t="e">
        <f>'Запит 2-8'!#REF!</f>
        <v>#REF!</v>
      </c>
      <c r="B305" s="827" t="s">
        <v>108</v>
      </c>
      <c r="C305" s="828"/>
      <c r="D305" s="828"/>
      <c r="E305" s="832"/>
      <c r="F305" s="832"/>
      <c r="G305" s="833"/>
      <c r="H305" s="81" t="e">
        <f>H306</f>
        <v>#REF!</v>
      </c>
    </row>
    <row r="306" spans="1:8" x14ac:dyDescent="0.2">
      <c r="A306" s="326" t="e">
        <f>'Запит 2-8'!#REF!</f>
        <v>#REF!</v>
      </c>
      <c r="B306" s="421" t="e">
        <f>IF('Запит 2-8'!#REF!&lt;&gt;"",'Запит 2-8'!#REF!,"")</f>
        <v>#REF!</v>
      </c>
      <c r="C306" s="422" t="e">
        <f>'Запит 2-8'!#REF!</f>
        <v>#REF!</v>
      </c>
      <c r="D306" s="423" t="e">
        <f>'Запит 2-8'!#REF!</f>
        <v>#REF!</v>
      </c>
      <c r="E306" s="424">
        <f>'Паспорт-3'!E340</f>
        <v>0</v>
      </c>
      <c r="F306" s="425"/>
      <c r="G306" s="428">
        <f t="shared" ref="G306:G320" si="34">F306-E306</f>
        <v>0</v>
      </c>
      <c r="H306" s="81" t="e">
        <f t="shared" ref="H306:H320" si="35">IF(B306&lt;&gt;"","Для друку","")</f>
        <v>#REF!</v>
      </c>
    </row>
    <row r="307" spans="1:8" x14ac:dyDescent="0.2">
      <c r="A307" s="326" t="e">
        <f>'Запит 2-8'!#REF!</f>
        <v>#REF!</v>
      </c>
      <c r="B307" s="298" t="e">
        <f>IF('Запит 2-8'!#REF!&lt;&gt;"",'Запит 2-8'!#REF!,"")</f>
        <v>#REF!</v>
      </c>
      <c r="C307" s="297" t="e">
        <f>'Запит 2-8'!#REF!</f>
        <v>#REF!</v>
      </c>
      <c r="D307" s="296" t="e">
        <f>'Запит 2-8'!#REF!</f>
        <v>#REF!</v>
      </c>
      <c r="E307" s="413">
        <f>'Паспорт-3'!E341</f>
        <v>0</v>
      </c>
      <c r="F307" s="414"/>
      <c r="G307" s="429">
        <f t="shared" si="34"/>
        <v>0</v>
      </c>
      <c r="H307" s="81" t="e">
        <f t="shared" si="35"/>
        <v>#REF!</v>
      </c>
    </row>
    <row r="308" spans="1:8" x14ac:dyDescent="0.2">
      <c r="A308" s="326" t="e">
        <f>'Запит 2-8'!#REF!</f>
        <v>#REF!</v>
      </c>
      <c r="B308" s="298" t="e">
        <f>IF('Запит 2-8'!#REF!&lt;&gt;"",'Запит 2-8'!#REF!,"")</f>
        <v>#REF!</v>
      </c>
      <c r="C308" s="297" t="e">
        <f>'Запит 2-8'!#REF!</f>
        <v>#REF!</v>
      </c>
      <c r="D308" s="296" t="e">
        <f>'Запит 2-8'!#REF!</f>
        <v>#REF!</v>
      </c>
      <c r="E308" s="413">
        <f>'Паспорт-3'!E342</f>
        <v>0</v>
      </c>
      <c r="F308" s="414"/>
      <c r="G308" s="429">
        <f t="shared" si="34"/>
        <v>0</v>
      </c>
      <c r="H308" s="81" t="e">
        <f t="shared" si="35"/>
        <v>#REF!</v>
      </c>
    </row>
    <row r="309" spans="1:8" x14ac:dyDescent="0.2">
      <c r="A309" s="326" t="e">
        <f>'Запит 2-8'!#REF!</f>
        <v>#REF!</v>
      </c>
      <c r="B309" s="298" t="e">
        <f>IF('Запит 2-8'!#REF!&lt;&gt;"",'Запит 2-8'!#REF!,"")</f>
        <v>#REF!</v>
      </c>
      <c r="C309" s="297" t="e">
        <f>'Запит 2-8'!#REF!</f>
        <v>#REF!</v>
      </c>
      <c r="D309" s="296" t="e">
        <f>'Запит 2-8'!#REF!</f>
        <v>#REF!</v>
      </c>
      <c r="E309" s="413">
        <f>'Паспорт-3'!E343</f>
        <v>0</v>
      </c>
      <c r="F309" s="414"/>
      <c r="G309" s="429">
        <f t="shared" si="34"/>
        <v>0</v>
      </c>
      <c r="H309" s="81" t="e">
        <f t="shared" si="35"/>
        <v>#REF!</v>
      </c>
    </row>
    <row r="310" spans="1:8" x14ac:dyDescent="0.2">
      <c r="A310" s="326" t="e">
        <f>'Запит 2-8'!#REF!</f>
        <v>#REF!</v>
      </c>
      <c r="B310" s="298" t="e">
        <f>IF('Запит 2-8'!#REF!&lt;&gt;"",'Запит 2-8'!#REF!,"")</f>
        <v>#REF!</v>
      </c>
      <c r="C310" s="297" t="e">
        <f>'Запит 2-8'!#REF!</f>
        <v>#REF!</v>
      </c>
      <c r="D310" s="296" t="e">
        <f>'Запит 2-8'!#REF!</f>
        <v>#REF!</v>
      </c>
      <c r="E310" s="413">
        <f>'Паспорт-3'!E344</f>
        <v>0</v>
      </c>
      <c r="F310" s="414"/>
      <c r="G310" s="429">
        <f t="shared" si="34"/>
        <v>0</v>
      </c>
      <c r="H310" s="81" t="e">
        <f t="shared" si="35"/>
        <v>#REF!</v>
      </c>
    </row>
    <row r="311" spans="1:8" x14ac:dyDescent="0.2">
      <c r="A311" s="326" t="e">
        <f>'Запит 2-8'!#REF!</f>
        <v>#REF!</v>
      </c>
      <c r="B311" s="298" t="e">
        <f>IF('Запит 2-8'!#REF!&lt;&gt;"",'Запит 2-8'!#REF!,"")</f>
        <v>#REF!</v>
      </c>
      <c r="C311" s="297" t="e">
        <f>'Запит 2-8'!#REF!</f>
        <v>#REF!</v>
      </c>
      <c r="D311" s="296" t="e">
        <f>'Запит 2-8'!#REF!</f>
        <v>#REF!</v>
      </c>
      <c r="E311" s="413">
        <f>'Паспорт-3'!E345</f>
        <v>0</v>
      </c>
      <c r="F311" s="414"/>
      <c r="G311" s="429">
        <f t="shared" si="34"/>
        <v>0</v>
      </c>
      <c r="H311" s="81" t="e">
        <f t="shared" si="35"/>
        <v>#REF!</v>
      </c>
    </row>
    <row r="312" spans="1:8" x14ac:dyDescent="0.2">
      <c r="A312" s="326" t="e">
        <f>'Запит 2-8'!#REF!</f>
        <v>#REF!</v>
      </c>
      <c r="B312" s="298" t="e">
        <f>IF('Запит 2-8'!#REF!&lt;&gt;"",'Запит 2-8'!#REF!,"")</f>
        <v>#REF!</v>
      </c>
      <c r="C312" s="297" t="e">
        <f>'Запит 2-8'!#REF!</f>
        <v>#REF!</v>
      </c>
      <c r="D312" s="296" t="e">
        <f>'Запит 2-8'!#REF!</f>
        <v>#REF!</v>
      </c>
      <c r="E312" s="413">
        <f>'Паспорт-3'!E346</f>
        <v>0</v>
      </c>
      <c r="F312" s="414"/>
      <c r="G312" s="429">
        <f t="shared" si="34"/>
        <v>0</v>
      </c>
      <c r="H312" s="81" t="e">
        <f t="shared" si="35"/>
        <v>#REF!</v>
      </c>
    </row>
    <row r="313" spans="1:8" x14ac:dyDescent="0.2">
      <c r="A313" s="326" t="e">
        <f>'Запит 2-8'!#REF!</f>
        <v>#REF!</v>
      </c>
      <c r="B313" s="298" t="e">
        <f>IF('Запит 2-8'!#REF!&lt;&gt;"",'Запит 2-8'!#REF!,"")</f>
        <v>#REF!</v>
      </c>
      <c r="C313" s="297" t="e">
        <f>'Запит 2-8'!#REF!</f>
        <v>#REF!</v>
      </c>
      <c r="D313" s="296" t="e">
        <f>'Запит 2-8'!#REF!</f>
        <v>#REF!</v>
      </c>
      <c r="E313" s="413">
        <f>'Паспорт-3'!E347</f>
        <v>0</v>
      </c>
      <c r="F313" s="414"/>
      <c r="G313" s="429">
        <f t="shared" si="34"/>
        <v>0</v>
      </c>
      <c r="H313" s="81" t="e">
        <f t="shared" si="35"/>
        <v>#REF!</v>
      </c>
    </row>
    <row r="314" spans="1:8" x14ac:dyDescent="0.2">
      <c r="A314" s="326" t="e">
        <f>'Запит 2-8'!#REF!</f>
        <v>#REF!</v>
      </c>
      <c r="B314" s="298" t="e">
        <f>IF('Запит 2-8'!#REF!&lt;&gt;"",'Запит 2-8'!#REF!,"")</f>
        <v>#REF!</v>
      </c>
      <c r="C314" s="297" t="e">
        <f>'Запит 2-8'!#REF!</f>
        <v>#REF!</v>
      </c>
      <c r="D314" s="296" t="e">
        <f>'Запит 2-8'!#REF!</f>
        <v>#REF!</v>
      </c>
      <c r="E314" s="413">
        <f>'Паспорт-3'!E348</f>
        <v>0</v>
      </c>
      <c r="F314" s="414"/>
      <c r="G314" s="429">
        <f t="shared" si="34"/>
        <v>0</v>
      </c>
      <c r="H314" s="81" t="e">
        <f t="shared" si="35"/>
        <v>#REF!</v>
      </c>
    </row>
    <row r="315" spans="1:8" x14ac:dyDescent="0.2">
      <c r="A315" s="326" t="e">
        <f>'Запит 2-8'!#REF!</f>
        <v>#REF!</v>
      </c>
      <c r="B315" s="298" t="e">
        <f>IF('Запит 2-8'!#REF!&lt;&gt;"",'Запит 2-8'!#REF!,"")</f>
        <v>#REF!</v>
      </c>
      <c r="C315" s="297" t="e">
        <f>'Запит 2-8'!#REF!</f>
        <v>#REF!</v>
      </c>
      <c r="D315" s="296" t="e">
        <f>'Запит 2-8'!#REF!</f>
        <v>#REF!</v>
      </c>
      <c r="E315" s="413">
        <f>'Паспорт-3'!E349</f>
        <v>0</v>
      </c>
      <c r="F315" s="414"/>
      <c r="G315" s="429">
        <f t="shared" si="34"/>
        <v>0</v>
      </c>
      <c r="H315" s="81" t="e">
        <f t="shared" si="35"/>
        <v>#REF!</v>
      </c>
    </row>
    <row r="316" spans="1:8" x14ac:dyDescent="0.2">
      <c r="A316" s="326" t="e">
        <f>'Запит 2-8'!#REF!</f>
        <v>#REF!</v>
      </c>
      <c r="B316" s="298" t="e">
        <f>IF('Запит 2-8'!#REF!&lt;&gt;"",'Запит 2-8'!#REF!,"")</f>
        <v>#REF!</v>
      </c>
      <c r="C316" s="297" t="e">
        <f>'Запит 2-8'!#REF!</f>
        <v>#REF!</v>
      </c>
      <c r="D316" s="296" t="e">
        <f>'Запит 2-8'!#REF!</f>
        <v>#REF!</v>
      </c>
      <c r="E316" s="413">
        <f>'Паспорт-3'!E350</f>
        <v>0</v>
      </c>
      <c r="F316" s="414"/>
      <c r="G316" s="429">
        <f t="shared" si="34"/>
        <v>0</v>
      </c>
      <c r="H316" s="81" t="e">
        <f t="shared" si="35"/>
        <v>#REF!</v>
      </c>
    </row>
    <row r="317" spans="1:8" x14ac:dyDescent="0.2">
      <c r="A317" s="326" t="e">
        <f>'Запит 2-8'!#REF!</f>
        <v>#REF!</v>
      </c>
      <c r="B317" s="298" t="e">
        <f>IF('Запит 2-8'!#REF!&lt;&gt;"",'Запит 2-8'!#REF!,"")</f>
        <v>#REF!</v>
      </c>
      <c r="C317" s="297" t="e">
        <f>'Запит 2-8'!#REF!</f>
        <v>#REF!</v>
      </c>
      <c r="D317" s="296" t="e">
        <f>'Запит 2-8'!#REF!</f>
        <v>#REF!</v>
      </c>
      <c r="E317" s="413">
        <f>'Паспорт-3'!E351</f>
        <v>0</v>
      </c>
      <c r="F317" s="414"/>
      <c r="G317" s="429">
        <f t="shared" si="34"/>
        <v>0</v>
      </c>
      <c r="H317" s="81" t="e">
        <f t="shared" si="35"/>
        <v>#REF!</v>
      </c>
    </row>
    <row r="318" spans="1:8" x14ac:dyDescent="0.2">
      <c r="A318" s="326" t="e">
        <f>'Запит 2-8'!#REF!</f>
        <v>#REF!</v>
      </c>
      <c r="B318" s="298" t="e">
        <f>IF('Запит 2-8'!#REF!&lt;&gt;"",'Запит 2-8'!#REF!,"")</f>
        <v>#REF!</v>
      </c>
      <c r="C318" s="297" t="e">
        <f>'Запит 2-8'!#REF!</f>
        <v>#REF!</v>
      </c>
      <c r="D318" s="296" t="e">
        <f>'Запит 2-8'!#REF!</f>
        <v>#REF!</v>
      </c>
      <c r="E318" s="413">
        <f>'Паспорт-3'!E352</f>
        <v>0</v>
      </c>
      <c r="F318" s="414"/>
      <c r="G318" s="429">
        <f t="shared" si="34"/>
        <v>0</v>
      </c>
      <c r="H318" s="81" t="e">
        <f t="shared" si="35"/>
        <v>#REF!</v>
      </c>
    </row>
    <row r="319" spans="1:8" x14ac:dyDescent="0.2">
      <c r="A319" s="326" t="e">
        <f>'Запит 2-8'!#REF!</f>
        <v>#REF!</v>
      </c>
      <c r="B319" s="298" t="e">
        <f>IF('Запит 2-8'!#REF!&lt;&gt;"",'Запит 2-8'!#REF!,"")</f>
        <v>#REF!</v>
      </c>
      <c r="C319" s="297" t="e">
        <f>'Запит 2-8'!#REF!</f>
        <v>#REF!</v>
      </c>
      <c r="D319" s="296" t="e">
        <f>'Запит 2-8'!#REF!</f>
        <v>#REF!</v>
      </c>
      <c r="E319" s="413">
        <f>'Паспорт-3'!E353</f>
        <v>0</v>
      </c>
      <c r="F319" s="414"/>
      <c r="G319" s="429">
        <f t="shared" si="34"/>
        <v>0</v>
      </c>
      <c r="H319" s="81" t="e">
        <f t="shared" si="35"/>
        <v>#REF!</v>
      </c>
    </row>
    <row r="320" spans="1:8" x14ac:dyDescent="0.2">
      <c r="A320" s="433" t="e">
        <f>'Запит 2-8'!#REF!</f>
        <v>#REF!</v>
      </c>
      <c r="B320" s="434" t="e">
        <f>IF('Запит 2-8'!#REF!&lt;&gt;"",'Запит 2-8'!#REF!,"")</f>
        <v>#REF!</v>
      </c>
      <c r="C320" s="435" t="e">
        <f>'Запит 2-8'!#REF!</f>
        <v>#REF!</v>
      </c>
      <c r="D320" s="436" t="e">
        <f>'Запит 2-8'!#REF!</f>
        <v>#REF!</v>
      </c>
      <c r="E320" s="437">
        <f>'Паспорт-3'!E354</f>
        <v>0</v>
      </c>
      <c r="F320" s="438"/>
      <c r="G320" s="439">
        <f t="shared" si="34"/>
        <v>0</v>
      </c>
      <c r="H320" s="81" t="e">
        <f t="shared" si="35"/>
        <v>#REF!</v>
      </c>
    </row>
    <row r="321" spans="1:8" ht="12.75" customHeight="1" x14ac:dyDescent="0.2">
      <c r="A321" s="824" t="s">
        <v>211</v>
      </c>
      <c r="B321" s="825"/>
      <c r="C321" s="825"/>
      <c r="D321" s="825"/>
      <c r="E321" s="825"/>
      <c r="F321" s="825"/>
      <c r="G321" s="826"/>
      <c r="H321" s="81" t="e">
        <f>H305</f>
        <v>#REF!</v>
      </c>
    </row>
    <row r="322" spans="1:8" ht="12.75" customHeight="1" x14ac:dyDescent="0.2">
      <c r="A322" s="824" t="s">
        <v>231</v>
      </c>
      <c r="B322" s="825"/>
      <c r="C322" s="825"/>
      <c r="D322" s="825"/>
      <c r="E322" s="825"/>
      <c r="F322" s="825"/>
      <c r="G322" s="826"/>
      <c r="H322" s="81" t="e">
        <f>H270</f>
        <v>#REF!</v>
      </c>
    </row>
    <row r="323" spans="1:8" ht="12.75" customHeight="1" x14ac:dyDescent="0.2">
      <c r="A323" s="779" t="e">
        <f>'Запит 2-8'!#REF!</f>
        <v>#REF!</v>
      </c>
      <c r="B323" s="780"/>
      <c r="C323" s="780"/>
      <c r="D323" s="780"/>
      <c r="E323" s="780"/>
      <c r="F323" s="780"/>
      <c r="G323" s="781"/>
      <c r="H323" s="81" t="e">
        <f>H324</f>
        <v>#REF!</v>
      </c>
    </row>
    <row r="324" spans="1:8" x14ac:dyDescent="0.2">
      <c r="A324" s="420" t="s">
        <v>4</v>
      </c>
      <c r="B324" s="827" t="s">
        <v>106</v>
      </c>
      <c r="C324" s="828"/>
      <c r="D324" s="828"/>
      <c r="E324" s="829"/>
      <c r="F324" s="829"/>
      <c r="G324" s="830"/>
      <c r="H324" s="81" t="e">
        <f>H325</f>
        <v>#REF!</v>
      </c>
    </row>
    <row r="325" spans="1:8" x14ac:dyDescent="0.2">
      <c r="A325" s="326" t="e">
        <f>'Запит 2-8'!#REF!</f>
        <v>#REF!</v>
      </c>
      <c r="B325" s="421" t="e">
        <f>IF('Запит 2-8'!#REF!&lt;&gt;"",'Запит 2-8'!#REF!,"")</f>
        <v>#REF!</v>
      </c>
      <c r="C325" s="422" t="e">
        <f>'Запит 2-8'!#REF!</f>
        <v>#REF!</v>
      </c>
      <c r="D325" s="423" t="e">
        <f>'Запит 2-8'!#REF!</f>
        <v>#REF!</v>
      </c>
      <c r="E325" s="424">
        <f>'Паспорт-3'!E368</f>
        <v>0</v>
      </c>
      <c r="F325" s="425"/>
      <c r="G325" s="428">
        <f t="shared" ref="G325:G339" si="36">F325-E325</f>
        <v>0</v>
      </c>
      <c r="H325" s="81" t="e">
        <f t="shared" ref="H325:H339" si="37">IF(B325&lt;&gt;"","Для друку","")</f>
        <v>#REF!</v>
      </c>
    </row>
    <row r="326" spans="1:8" x14ac:dyDescent="0.2">
      <c r="A326" s="326" t="e">
        <f>'Запит 2-8'!#REF!</f>
        <v>#REF!</v>
      </c>
      <c r="B326" s="298" t="e">
        <f>IF('Запит 2-8'!#REF!&lt;&gt;"",'Запит 2-8'!#REF!,"")</f>
        <v>#REF!</v>
      </c>
      <c r="C326" s="297" t="e">
        <f>'Запит 2-8'!#REF!</f>
        <v>#REF!</v>
      </c>
      <c r="D326" s="296" t="e">
        <f>'Запит 2-8'!#REF!</f>
        <v>#REF!</v>
      </c>
      <c r="E326" s="413">
        <f>'Паспорт-3'!E369</f>
        <v>0</v>
      </c>
      <c r="F326" s="414"/>
      <c r="G326" s="429">
        <f t="shared" si="36"/>
        <v>0</v>
      </c>
      <c r="H326" s="81" t="e">
        <f t="shared" si="37"/>
        <v>#REF!</v>
      </c>
    </row>
    <row r="327" spans="1:8" x14ac:dyDescent="0.2">
      <c r="A327" s="326" t="e">
        <f>'Запит 2-8'!#REF!</f>
        <v>#REF!</v>
      </c>
      <c r="B327" s="298" t="e">
        <f>IF('Запит 2-8'!#REF!&lt;&gt;"",'Запит 2-8'!#REF!,"")</f>
        <v>#REF!</v>
      </c>
      <c r="C327" s="297" t="e">
        <f>'Запит 2-8'!#REF!</f>
        <v>#REF!</v>
      </c>
      <c r="D327" s="296" t="e">
        <f>'Запит 2-8'!#REF!</f>
        <v>#REF!</v>
      </c>
      <c r="E327" s="413">
        <f>'Паспорт-3'!E370</f>
        <v>0</v>
      </c>
      <c r="F327" s="414"/>
      <c r="G327" s="429">
        <f t="shared" si="36"/>
        <v>0</v>
      </c>
      <c r="H327" s="81" t="e">
        <f t="shared" si="37"/>
        <v>#REF!</v>
      </c>
    </row>
    <row r="328" spans="1:8" x14ac:dyDescent="0.2">
      <c r="A328" s="326" t="e">
        <f>'Запит 2-8'!#REF!</f>
        <v>#REF!</v>
      </c>
      <c r="B328" s="298" t="e">
        <f>IF('Запит 2-8'!#REF!&lt;&gt;"",'Запит 2-8'!#REF!,"")</f>
        <v>#REF!</v>
      </c>
      <c r="C328" s="297" t="e">
        <f>'Запит 2-8'!#REF!</f>
        <v>#REF!</v>
      </c>
      <c r="D328" s="296" t="e">
        <f>'Запит 2-8'!#REF!</f>
        <v>#REF!</v>
      </c>
      <c r="E328" s="413">
        <f>'Паспорт-3'!E371</f>
        <v>0</v>
      </c>
      <c r="F328" s="414"/>
      <c r="G328" s="429">
        <f t="shared" si="36"/>
        <v>0</v>
      </c>
      <c r="H328" s="81" t="e">
        <f t="shared" si="37"/>
        <v>#REF!</v>
      </c>
    </row>
    <row r="329" spans="1:8" x14ac:dyDescent="0.2">
      <c r="A329" s="326" t="e">
        <f>'Запит 2-8'!#REF!</f>
        <v>#REF!</v>
      </c>
      <c r="B329" s="298" t="e">
        <f>IF('Запит 2-8'!#REF!&lt;&gt;"",'Запит 2-8'!#REF!,"")</f>
        <v>#REF!</v>
      </c>
      <c r="C329" s="297" t="e">
        <f>'Запит 2-8'!#REF!</f>
        <v>#REF!</v>
      </c>
      <c r="D329" s="296" t="e">
        <f>'Запит 2-8'!#REF!</f>
        <v>#REF!</v>
      </c>
      <c r="E329" s="413">
        <f>'Паспорт-3'!E372</f>
        <v>0</v>
      </c>
      <c r="F329" s="414"/>
      <c r="G329" s="429">
        <f t="shared" si="36"/>
        <v>0</v>
      </c>
      <c r="H329" s="81" t="e">
        <f t="shared" si="37"/>
        <v>#REF!</v>
      </c>
    </row>
    <row r="330" spans="1:8" x14ac:dyDescent="0.2">
      <c r="A330" s="326" t="e">
        <f>'Запит 2-8'!#REF!</f>
        <v>#REF!</v>
      </c>
      <c r="B330" s="298" t="e">
        <f>IF('Запит 2-8'!#REF!&lt;&gt;"",'Запит 2-8'!#REF!,"")</f>
        <v>#REF!</v>
      </c>
      <c r="C330" s="297" t="e">
        <f>'Запит 2-8'!#REF!</f>
        <v>#REF!</v>
      </c>
      <c r="D330" s="296" t="e">
        <f>'Запит 2-8'!#REF!</f>
        <v>#REF!</v>
      </c>
      <c r="E330" s="413">
        <f>'Паспорт-3'!E373</f>
        <v>0</v>
      </c>
      <c r="F330" s="414"/>
      <c r="G330" s="429">
        <f t="shared" si="36"/>
        <v>0</v>
      </c>
      <c r="H330" s="81" t="e">
        <f t="shared" si="37"/>
        <v>#REF!</v>
      </c>
    </row>
    <row r="331" spans="1:8" x14ac:dyDescent="0.2">
      <c r="A331" s="326" t="e">
        <f>'Запит 2-8'!#REF!</f>
        <v>#REF!</v>
      </c>
      <c r="B331" s="298" t="e">
        <f>IF('Запит 2-8'!#REF!&lt;&gt;"",'Запит 2-8'!#REF!,"")</f>
        <v>#REF!</v>
      </c>
      <c r="C331" s="297" t="e">
        <f>'Запит 2-8'!#REF!</f>
        <v>#REF!</v>
      </c>
      <c r="D331" s="296" t="e">
        <f>'Запит 2-8'!#REF!</f>
        <v>#REF!</v>
      </c>
      <c r="E331" s="413">
        <f>'Паспорт-3'!E374</f>
        <v>0</v>
      </c>
      <c r="F331" s="414"/>
      <c r="G331" s="429">
        <f t="shared" si="36"/>
        <v>0</v>
      </c>
      <c r="H331" s="81" t="e">
        <f t="shared" si="37"/>
        <v>#REF!</v>
      </c>
    </row>
    <row r="332" spans="1:8" x14ac:dyDescent="0.2">
      <c r="A332" s="326" t="e">
        <f>'Запит 2-8'!#REF!</f>
        <v>#REF!</v>
      </c>
      <c r="B332" s="298" t="e">
        <f>IF('Запит 2-8'!#REF!&lt;&gt;"",'Запит 2-8'!#REF!,"")</f>
        <v>#REF!</v>
      </c>
      <c r="C332" s="297" t="e">
        <f>'Запит 2-8'!#REF!</f>
        <v>#REF!</v>
      </c>
      <c r="D332" s="296" t="e">
        <f>'Запит 2-8'!#REF!</f>
        <v>#REF!</v>
      </c>
      <c r="E332" s="413">
        <f>'Паспорт-3'!E375</f>
        <v>0</v>
      </c>
      <c r="F332" s="414"/>
      <c r="G332" s="429">
        <f t="shared" si="36"/>
        <v>0</v>
      </c>
      <c r="H332" s="81" t="e">
        <f t="shared" si="37"/>
        <v>#REF!</v>
      </c>
    </row>
    <row r="333" spans="1:8" x14ac:dyDescent="0.2">
      <c r="A333" s="326" t="e">
        <f>'Запит 2-8'!#REF!</f>
        <v>#REF!</v>
      </c>
      <c r="B333" s="298" t="e">
        <f>IF('Запит 2-8'!#REF!&lt;&gt;"",'Запит 2-8'!#REF!,"")</f>
        <v>#REF!</v>
      </c>
      <c r="C333" s="297" t="e">
        <f>'Запит 2-8'!#REF!</f>
        <v>#REF!</v>
      </c>
      <c r="D333" s="296" t="e">
        <f>'Запит 2-8'!#REF!</f>
        <v>#REF!</v>
      </c>
      <c r="E333" s="413">
        <f>'Паспорт-3'!E376</f>
        <v>0</v>
      </c>
      <c r="F333" s="414"/>
      <c r="G333" s="429">
        <f t="shared" si="36"/>
        <v>0</v>
      </c>
      <c r="H333" s="81" t="e">
        <f t="shared" si="37"/>
        <v>#REF!</v>
      </c>
    </row>
    <row r="334" spans="1:8" x14ac:dyDescent="0.2">
      <c r="A334" s="326" t="e">
        <f>'Запит 2-8'!#REF!</f>
        <v>#REF!</v>
      </c>
      <c r="B334" s="298" t="e">
        <f>IF('Запит 2-8'!#REF!&lt;&gt;"",'Запит 2-8'!#REF!,"")</f>
        <v>#REF!</v>
      </c>
      <c r="C334" s="297" t="e">
        <f>'Запит 2-8'!#REF!</f>
        <v>#REF!</v>
      </c>
      <c r="D334" s="296" t="e">
        <f>'Запит 2-8'!#REF!</f>
        <v>#REF!</v>
      </c>
      <c r="E334" s="413">
        <f>'Паспорт-3'!E377</f>
        <v>0</v>
      </c>
      <c r="F334" s="414"/>
      <c r="G334" s="429">
        <f t="shared" si="36"/>
        <v>0</v>
      </c>
      <c r="H334" s="81" t="e">
        <f t="shared" si="37"/>
        <v>#REF!</v>
      </c>
    </row>
    <row r="335" spans="1:8" x14ac:dyDescent="0.2">
      <c r="A335" s="326" t="e">
        <f>'Запит 2-8'!#REF!</f>
        <v>#REF!</v>
      </c>
      <c r="B335" s="298" t="e">
        <f>IF('Запит 2-8'!#REF!&lt;&gt;"",'Запит 2-8'!#REF!,"")</f>
        <v>#REF!</v>
      </c>
      <c r="C335" s="297" t="e">
        <f>'Запит 2-8'!#REF!</f>
        <v>#REF!</v>
      </c>
      <c r="D335" s="296" t="e">
        <f>'Запит 2-8'!#REF!</f>
        <v>#REF!</v>
      </c>
      <c r="E335" s="413">
        <f>'Паспорт-3'!E378</f>
        <v>0</v>
      </c>
      <c r="F335" s="414"/>
      <c r="G335" s="429">
        <f t="shared" si="36"/>
        <v>0</v>
      </c>
      <c r="H335" s="81" t="e">
        <f t="shared" si="37"/>
        <v>#REF!</v>
      </c>
    </row>
    <row r="336" spans="1:8" x14ac:dyDescent="0.2">
      <c r="A336" s="326" t="e">
        <f>'Запит 2-8'!#REF!</f>
        <v>#REF!</v>
      </c>
      <c r="B336" s="298" t="e">
        <f>IF('Запит 2-8'!#REF!&lt;&gt;"",'Запит 2-8'!#REF!,"")</f>
        <v>#REF!</v>
      </c>
      <c r="C336" s="297" t="e">
        <f>'Запит 2-8'!#REF!</f>
        <v>#REF!</v>
      </c>
      <c r="D336" s="296" t="e">
        <f>'Запит 2-8'!#REF!</f>
        <v>#REF!</v>
      </c>
      <c r="E336" s="413">
        <f>'Паспорт-3'!E379</f>
        <v>0</v>
      </c>
      <c r="F336" s="414"/>
      <c r="G336" s="429">
        <f t="shared" si="36"/>
        <v>0</v>
      </c>
      <c r="H336" s="81" t="e">
        <f t="shared" si="37"/>
        <v>#REF!</v>
      </c>
    </row>
    <row r="337" spans="1:8" x14ac:dyDescent="0.2">
      <c r="A337" s="326" t="e">
        <f>'Запит 2-8'!#REF!</f>
        <v>#REF!</v>
      </c>
      <c r="B337" s="298" t="e">
        <f>IF('Запит 2-8'!#REF!&lt;&gt;"",'Запит 2-8'!#REF!,"")</f>
        <v>#REF!</v>
      </c>
      <c r="C337" s="297" t="e">
        <f>'Запит 2-8'!#REF!</f>
        <v>#REF!</v>
      </c>
      <c r="D337" s="296" t="e">
        <f>'Запит 2-8'!#REF!</f>
        <v>#REF!</v>
      </c>
      <c r="E337" s="413">
        <f>'Паспорт-3'!E380</f>
        <v>0</v>
      </c>
      <c r="F337" s="414"/>
      <c r="G337" s="429">
        <f t="shared" si="36"/>
        <v>0</v>
      </c>
      <c r="H337" s="81" t="e">
        <f t="shared" si="37"/>
        <v>#REF!</v>
      </c>
    </row>
    <row r="338" spans="1:8" x14ac:dyDescent="0.2">
      <c r="A338" s="326" t="e">
        <f>'Запит 2-8'!#REF!</f>
        <v>#REF!</v>
      </c>
      <c r="B338" s="298" t="e">
        <f>IF('Запит 2-8'!#REF!&lt;&gt;"",'Запит 2-8'!#REF!,"")</f>
        <v>#REF!</v>
      </c>
      <c r="C338" s="297" t="e">
        <f>'Запит 2-8'!#REF!</f>
        <v>#REF!</v>
      </c>
      <c r="D338" s="296" t="e">
        <f>'Запит 2-8'!#REF!</f>
        <v>#REF!</v>
      </c>
      <c r="E338" s="413">
        <f>'Паспорт-3'!E381</f>
        <v>0</v>
      </c>
      <c r="F338" s="414"/>
      <c r="G338" s="429">
        <f t="shared" si="36"/>
        <v>0</v>
      </c>
      <c r="H338" s="81" t="e">
        <f t="shared" si="37"/>
        <v>#REF!</v>
      </c>
    </row>
    <row r="339" spans="1:8" x14ac:dyDescent="0.2">
      <c r="A339" s="433" t="e">
        <f>'Запит 2-8'!#REF!</f>
        <v>#REF!</v>
      </c>
      <c r="B339" s="434" t="e">
        <f>IF('Запит 2-8'!#REF!&lt;&gt;"",'Запит 2-8'!#REF!,"")</f>
        <v>#REF!</v>
      </c>
      <c r="C339" s="435" t="e">
        <f>'Запит 2-8'!#REF!</f>
        <v>#REF!</v>
      </c>
      <c r="D339" s="436" t="e">
        <f>'Запит 2-8'!#REF!</f>
        <v>#REF!</v>
      </c>
      <c r="E339" s="437">
        <f>'Паспорт-3'!E382</f>
        <v>0</v>
      </c>
      <c r="F339" s="438"/>
      <c r="G339" s="439">
        <f t="shared" si="36"/>
        <v>0</v>
      </c>
      <c r="H339" s="81" t="e">
        <f t="shared" si="37"/>
        <v>#REF!</v>
      </c>
    </row>
    <row r="340" spans="1:8" ht="12.75" customHeight="1" x14ac:dyDescent="0.2">
      <c r="A340" s="824" t="s">
        <v>211</v>
      </c>
      <c r="B340" s="825"/>
      <c r="C340" s="825"/>
      <c r="D340" s="825"/>
      <c r="E340" s="825"/>
      <c r="F340" s="825"/>
      <c r="G340" s="826"/>
      <c r="H340" s="81" t="e">
        <f>H324</f>
        <v>#REF!</v>
      </c>
    </row>
    <row r="341" spans="1:8" x14ac:dyDescent="0.2">
      <c r="A341" s="420" t="e">
        <f>'Запит 2-8'!#REF!</f>
        <v>#REF!</v>
      </c>
      <c r="B341" s="827" t="s">
        <v>107</v>
      </c>
      <c r="C341" s="828"/>
      <c r="D341" s="828"/>
      <c r="E341" s="828"/>
      <c r="F341" s="828"/>
      <c r="G341" s="831"/>
      <c r="H341" s="81" t="e">
        <f>H342</f>
        <v>#REF!</v>
      </c>
    </row>
    <row r="342" spans="1:8" x14ac:dyDescent="0.2">
      <c r="A342" s="326" t="e">
        <f>'Запит 2-8'!#REF!</f>
        <v>#REF!</v>
      </c>
      <c r="B342" s="421" t="e">
        <f>IF('Запит 2-8'!#REF!&lt;&gt;"",'Запит 2-8'!#REF!,"")</f>
        <v>#REF!</v>
      </c>
      <c r="C342" s="422" t="e">
        <f>'Запит 2-8'!#REF!</f>
        <v>#REF!</v>
      </c>
      <c r="D342" s="423" t="e">
        <f>'Запит 2-8'!#REF!</f>
        <v>#REF!</v>
      </c>
      <c r="E342" s="430">
        <f>'Паспорт-3'!E384</f>
        <v>0</v>
      </c>
      <c r="F342" s="431"/>
      <c r="G342" s="432">
        <f t="shared" ref="G342:G356" si="38">F342-E342</f>
        <v>0</v>
      </c>
      <c r="H342" s="81" t="e">
        <f t="shared" ref="H342:H356" si="39">IF(B342&lt;&gt;"","Для друку","")</f>
        <v>#REF!</v>
      </c>
    </row>
    <row r="343" spans="1:8" x14ac:dyDescent="0.2">
      <c r="A343" s="326" t="e">
        <f>'Запит 2-8'!#REF!</f>
        <v>#REF!</v>
      </c>
      <c r="B343" s="298" t="e">
        <f>IF('Запит 2-8'!#REF!&lt;&gt;"",'Запит 2-8'!#REF!,"")</f>
        <v>#REF!</v>
      </c>
      <c r="C343" s="297" t="e">
        <f>'Запит 2-8'!#REF!</f>
        <v>#REF!</v>
      </c>
      <c r="D343" s="296" t="e">
        <f>'Запит 2-8'!#REF!</f>
        <v>#REF!</v>
      </c>
      <c r="E343" s="413">
        <f>'Паспорт-3'!E385</f>
        <v>0</v>
      </c>
      <c r="F343" s="414"/>
      <c r="G343" s="429">
        <f t="shared" si="38"/>
        <v>0</v>
      </c>
      <c r="H343" s="81" t="e">
        <f t="shared" si="39"/>
        <v>#REF!</v>
      </c>
    </row>
    <row r="344" spans="1:8" x14ac:dyDescent="0.2">
      <c r="A344" s="326" t="e">
        <f>'Запит 2-8'!#REF!</f>
        <v>#REF!</v>
      </c>
      <c r="B344" s="298" t="e">
        <f>IF('Запит 2-8'!#REF!&lt;&gt;"",'Запит 2-8'!#REF!,"")</f>
        <v>#REF!</v>
      </c>
      <c r="C344" s="297" t="e">
        <f>'Запит 2-8'!#REF!</f>
        <v>#REF!</v>
      </c>
      <c r="D344" s="296" t="e">
        <f>'Запит 2-8'!#REF!</f>
        <v>#REF!</v>
      </c>
      <c r="E344" s="413">
        <f>'Паспорт-3'!E386</f>
        <v>0</v>
      </c>
      <c r="F344" s="414"/>
      <c r="G344" s="429">
        <f t="shared" si="38"/>
        <v>0</v>
      </c>
      <c r="H344" s="81" t="e">
        <f t="shared" si="39"/>
        <v>#REF!</v>
      </c>
    </row>
    <row r="345" spans="1:8" x14ac:dyDescent="0.2">
      <c r="A345" s="326" t="e">
        <f>'Запит 2-8'!#REF!</f>
        <v>#REF!</v>
      </c>
      <c r="B345" s="298" t="e">
        <f>IF('Запит 2-8'!#REF!&lt;&gt;"",'Запит 2-8'!#REF!,"")</f>
        <v>#REF!</v>
      </c>
      <c r="C345" s="297" t="e">
        <f>'Запит 2-8'!#REF!</f>
        <v>#REF!</v>
      </c>
      <c r="D345" s="296" t="e">
        <f>'Запит 2-8'!#REF!</f>
        <v>#REF!</v>
      </c>
      <c r="E345" s="413">
        <f>'Паспорт-3'!E387</f>
        <v>0</v>
      </c>
      <c r="F345" s="414"/>
      <c r="G345" s="429">
        <f t="shared" si="38"/>
        <v>0</v>
      </c>
      <c r="H345" s="81" t="e">
        <f t="shared" si="39"/>
        <v>#REF!</v>
      </c>
    </row>
    <row r="346" spans="1:8" x14ac:dyDescent="0.2">
      <c r="A346" s="326" t="e">
        <f>'Запит 2-8'!#REF!</f>
        <v>#REF!</v>
      </c>
      <c r="B346" s="298" t="e">
        <f>IF('Запит 2-8'!#REF!&lt;&gt;"",'Запит 2-8'!#REF!,"")</f>
        <v>#REF!</v>
      </c>
      <c r="C346" s="297" t="e">
        <f>'Запит 2-8'!#REF!</f>
        <v>#REF!</v>
      </c>
      <c r="D346" s="296" t="e">
        <f>'Запит 2-8'!#REF!</f>
        <v>#REF!</v>
      </c>
      <c r="E346" s="413">
        <f>'Паспорт-3'!E388</f>
        <v>0</v>
      </c>
      <c r="F346" s="414"/>
      <c r="G346" s="429">
        <f t="shared" si="38"/>
        <v>0</v>
      </c>
      <c r="H346" s="81" t="e">
        <f t="shared" si="39"/>
        <v>#REF!</v>
      </c>
    </row>
    <row r="347" spans="1:8" x14ac:dyDescent="0.2">
      <c r="A347" s="326" t="e">
        <f>'Запит 2-8'!#REF!</f>
        <v>#REF!</v>
      </c>
      <c r="B347" s="298" t="e">
        <f>IF('Запит 2-8'!#REF!&lt;&gt;"",'Запит 2-8'!#REF!,"")</f>
        <v>#REF!</v>
      </c>
      <c r="C347" s="297" t="e">
        <f>'Запит 2-8'!#REF!</f>
        <v>#REF!</v>
      </c>
      <c r="D347" s="296" t="e">
        <f>'Запит 2-8'!#REF!</f>
        <v>#REF!</v>
      </c>
      <c r="E347" s="413">
        <f>'Паспорт-3'!E389</f>
        <v>0</v>
      </c>
      <c r="F347" s="414"/>
      <c r="G347" s="429">
        <f t="shared" si="38"/>
        <v>0</v>
      </c>
      <c r="H347" s="81" t="e">
        <f t="shared" si="39"/>
        <v>#REF!</v>
      </c>
    </row>
    <row r="348" spans="1:8" x14ac:dyDescent="0.2">
      <c r="A348" s="326" t="e">
        <f>'Запит 2-8'!#REF!</f>
        <v>#REF!</v>
      </c>
      <c r="B348" s="298" t="e">
        <f>IF('Запит 2-8'!#REF!&lt;&gt;"",'Запит 2-8'!#REF!,"")</f>
        <v>#REF!</v>
      </c>
      <c r="C348" s="297" t="e">
        <f>'Запит 2-8'!#REF!</f>
        <v>#REF!</v>
      </c>
      <c r="D348" s="296" t="e">
        <f>'Запит 2-8'!#REF!</f>
        <v>#REF!</v>
      </c>
      <c r="E348" s="413">
        <f>'Паспорт-3'!E390</f>
        <v>0</v>
      </c>
      <c r="F348" s="414"/>
      <c r="G348" s="429">
        <f t="shared" si="38"/>
        <v>0</v>
      </c>
      <c r="H348" s="81" t="e">
        <f t="shared" si="39"/>
        <v>#REF!</v>
      </c>
    </row>
    <row r="349" spans="1:8" x14ac:dyDescent="0.2">
      <c r="A349" s="326" t="e">
        <f>'Запит 2-8'!#REF!</f>
        <v>#REF!</v>
      </c>
      <c r="B349" s="298" t="e">
        <f>IF('Запит 2-8'!#REF!&lt;&gt;"",'Запит 2-8'!#REF!,"")</f>
        <v>#REF!</v>
      </c>
      <c r="C349" s="297" t="e">
        <f>'Запит 2-8'!#REF!</f>
        <v>#REF!</v>
      </c>
      <c r="D349" s="296" t="e">
        <f>'Запит 2-8'!#REF!</f>
        <v>#REF!</v>
      </c>
      <c r="E349" s="413">
        <f>'Паспорт-3'!E391</f>
        <v>0</v>
      </c>
      <c r="F349" s="414"/>
      <c r="G349" s="429">
        <f t="shared" si="38"/>
        <v>0</v>
      </c>
      <c r="H349" s="81" t="e">
        <f t="shared" si="39"/>
        <v>#REF!</v>
      </c>
    </row>
    <row r="350" spans="1:8" x14ac:dyDescent="0.2">
      <c r="A350" s="326" t="e">
        <f>'Запит 2-8'!#REF!</f>
        <v>#REF!</v>
      </c>
      <c r="B350" s="298" t="e">
        <f>IF('Запит 2-8'!#REF!&lt;&gt;"",'Запит 2-8'!#REF!,"")</f>
        <v>#REF!</v>
      </c>
      <c r="C350" s="297" t="e">
        <f>'Запит 2-8'!#REF!</f>
        <v>#REF!</v>
      </c>
      <c r="D350" s="296" t="e">
        <f>'Запит 2-8'!#REF!</f>
        <v>#REF!</v>
      </c>
      <c r="E350" s="413">
        <f>'Паспорт-3'!E392</f>
        <v>0</v>
      </c>
      <c r="F350" s="414"/>
      <c r="G350" s="429">
        <f t="shared" si="38"/>
        <v>0</v>
      </c>
      <c r="H350" s="81" t="e">
        <f t="shared" si="39"/>
        <v>#REF!</v>
      </c>
    </row>
    <row r="351" spans="1:8" x14ac:dyDescent="0.2">
      <c r="A351" s="326" t="e">
        <f>'Запит 2-8'!#REF!</f>
        <v>#REF!</v>
      </c>
      <c r="B351" s="298" t="e">
        <f>IF('Запит 2-8'!#REF!&lt;&gt;"",'Запит 2-8'!#REF!,"")</f>
        <v>#REF!</v>
      </c>
      <c r="C351" s="297" t="e">
        <f>'Запит 2-8'!#REF!</f>
        <v>#REF!</v>
      </c>
      <c r="D351" s="296" t="e">
        <f>'Запит 2-8'!#REF!</f>
        <v>#REF!</v>
      </c>
      <c r="E351" s="413">
        <f>'Паспорт-3'!E393</f>
        <v>0</v>
      </c>
      <c r="F351" s="414"/>
      <c r="G351" s="429">
        <f t="shared" si="38"/>
        <v>0</v>
      </c>
      <c r="H351" s="81" t="e">
        <f t="shared" si="39"/>
        <v>#REF!</v>
      </c>
    </row>
    <row r="352" spans="1:8" x14ac:dyDescent="0.2">
      <c r="A352" s="326" t="e">
        <f>'Запит 2-8'!#REF!</f>
        <v>#REF!</v>
      </c>
      <c r="B352" s="298" t="e">
        <f>IF('Запит 2-8'!#REF!&lt;&gt;"",'Запит 2-8'!#REF!,"")</f>
        <v>#REF!</v>
      </c>
      <c r="C352" s="297" t="e">
        <f>'Запит 2-8'!#REF!</f>
        <v>#REF!</v>
      </c>
      <c r="D352" s="296" t="e">
        <f>'Запит 2-8'!#REF!</f>
        <v>#REF!</v>
      </c>
      <c r="E352" s="413">
        <f>'Паспорт-3'!E394</f>
        <v>0</v>
      </c>
      <c r="F352" s="414"/>
      <c r="G352" s="429">
        <f t="shared" si="38"/>
        <v>0</v>
      </c>
      <c r="H352" s="81" t="e">
        <f t="shared" si="39"/>
        <v>#REF!</v>
      </c>
    </row>
    <row r="353" spans="1:8" x14ac:dyDescent="0.2">
      <c r="A353" s="326" t="e">
        <f>'Запит 2-8'!#REF!</f>
        <v>#REF!</v>
      </c>
      <c r="B353" s="298" t="e">
        <f>IF('Запит 2-8'!#REF!&lt;&gt;"",'Запит 2-8'!#REF!,"")</f>
        <v>#REF!</v>
      </c>
      <c r="C353" s="297" t="e">
        <f>'Запит 2-8'!#REF!</f>
        <v>#REF!</v>
      </c>
      <c r="D353" s="296" t="e">
        <f>'Запит 2-8'!#REF!</f>
        <v>#REF!</v>
      </c>
      <c r="E353" s="413">
        <f>'Паспорт-3'!E395</f>
        <v>0</v>
      </c>
      <c r="F353" s="414"/>
      <c r="G353" s="429">
        <f t="shared" si="38"/>
        <v>0</v>
      </c>
      <c r="H353" s="81" t="e">
        <f t="shared" si="39"/>
        <v>#REF!</v>
      </c>
    </row>
    <row r="354" spans="1:8" x14ac:dyDescent="0.2">
      <c r="A354" s="326" t="e">
        <f>'Запит 2-8'!#REF!</f>
        <v>#REF!</v>
      </c>
      <c r="B354" s="298" t="e">
        <f>IF('Запит 2-8'!#REF!&lt;&gt;"",'Запит 2-8'!#REF!,"")</f>
        <v>#REF!</v>
      </c>
      <c r="C354" s="297" t="e">
        <f>'Запит 2-8'!#REF!</f>
        <v>#REF!</v>
      </c>
      <c r="D354" s="296" t="e">
        <f>'Запит 2-8'!#REF!</f>
        <v>#REF!</v>
      </c>
      <c r="E354" s="413">
        <f>'Паспорт-3'!E396</f>
        <v>0</v>
      </c>
      <c r="F354" s="414"/>
      <c r="G354" s="429">
        <f t="shared" si="38"/>
        <v>0</v>
      </c>
      <c r="H354" s="81" t="e">
        <f t="shared" si="39"/>
        <v>#REF!</v>
      </c>
    </row>
    <row r="355" spans="1:8" x14ac:dyDescent="0.2">
      <c r="A355" s="326" t="e">
        <f>'Запит 2-8'!#REF!</f>
        <v>#REF!</v>
      </c>
      <c r="B355" s="298" t="e">
        <f>IF('Запит 2-8'!#REF!&lt;&gt;"",'Запит 2-8'!#REF!,"")</f>
        <v>#REF!</v>
      </c>
      <c r="C355" s="297" t="e">
        <f>'Запит 2-8'!#REF!</f>
        <v>#REF!</v>
      </c>
      <c r="D355" s="296" t="e">
        <f>'Запит 2-8'!#REF!</f>
        <v>#REF!</v>
      </c>
      <c r="E355" s="413">
        <f>'Паспорт-3'!E397</f>
        <v>0</v>
      </c>
      <c r="F355" s="414"/>
      <c r="G355" s="429">
        <f t="shared" si="38"/>
        <v>0</v>
      </c>
      <c r="H355" s="81" t="e">
        <f t="shared" si="39"/>
        <v>#REF!</v>
      </c>
    </row>
    <row r="356" spans="1:8" x14ac:dyDescent="0.2">
      <c r="A356" s="433" t="e">
        <f>'Запит 2-8'!#REF!</f>
        <v>#REF!</v>
      </c>
      <c r="B356" s="434" t="e">
        <f>IF('Запит 2-8'!#REF!&lt;&gt;"",'Запит 2-8'!#REF!,"")</f>
        <v>#REF!</v>
      </c>
      <c r="C356" s="435" t="e">
        <f>'Запит 2-8'!#REF!</f>
        <v>#REF!</v>
      </c>
      <c r="D356" s="436" t="e">
        <f>'Запит 2-8'!#REF!</f>
        <v>#REF!</v>
      </c>
      <c r="E356" s="437">
        <f>'Паспорт-3'!E398</f>
        <v>0</v>
      </c>
      <c r="F356" s="438"/>
      <c r="G356" s="439">
        <f t="shared" si="38"/>
        <v>0</v>
      </c>
      <c r="H356" s="81" t="e">
        <f t="shared" si="39"/>
        <v>#REF!</v>
      </c>
    </row>
    <row r="357" spans="1:8" ht="12.75" customHeight="1" x14ac:dyDescent="0.2">
      <c r="A357" s="824" t="s">
        <v>211</v>
      </c>
      <c r="B357" s="825"/>
      <c r="C357" s="825"/>
      <c r="D357" s="825"/>
      <c r="E357" s="825"/>
      <c r="F357" s="825"/>
      <c r="G357" s="826"/>
      <c r="H357" s="81" t="e">
        <f>H341</f>
        <v>#REF!</v>
      </c>
    </row>
    <row r="358" spans="1:8" x14ac:dyDescent="0.2">
      <c r="A358" s="426" t="e">
        <f>'Запит 2-8'!#REF!</f>
        <v>#REF!</v>
      </c>
      <c r="B358" s="827" t="s">
        <v>108</v>
      </c>
      <c r="C358" s="828"/>
      <c r="D358" s="828"/>
      <c r="E358" s="832"/>
      <c r="F358" s="832"/>
      <c r="G358" s="833"/>
      <c r="H358" s="81" t="e">
        <f>H359</f>
        <v>#REF!</v>
      </c>
    </row>
    <row r="359" spans="1:8" x14ac:dyDescent="0.2">
      <c r="A359" s="326" t="e">
        <f>'Запит 2-8'!#REF!</f>
        <v>#REF!</v>
      </c>
      <c r="B359" s="421" t="e">
        <f>IF('Запит 2-8'!#REF!&lt;&gt;"",'Запит 2-8'!#REF!,"")</f>
        <v>#REF!</v>
      </c>
      <c r="C359" s="422" t="e">
        <f>'Запит 2-8'!#REF!</f>
        <v>#REF!</v>
      </c>
      <c r="D359" s="423" t="e">
        <f>'Запит 2-8'!#REF!</f>
        <v>#REF!</v>
      </c>
      <c r="E359" s="424">
        <f>'Паспорт-3'!E400</f>
        <v>0</v>
      </c>
      <c r="F359" s="425"/>
      <c r="G359" s="428">
        <f t="shared" ref="G359:G373" si="40">F359-E359</f>
        <v>0</v>
      </c>
      <c r="H359" s="81" t="e">
        <f t="shared" ref="H359:H373" si="41">IF(B359&lt;&gt;"","Для друку","")</f>
        <v>#REF!</v>
      </c>
    </row>
    <row r="360" spans="1:8" x14ac:dyDescent="0.2">
      <c r="A360" s="326" t="e">
        <f>'Запит 2-8'!#REF!</f>
        <v>#REF!</v>
      </c>
      <c r="B360" s="298" t="e">
        <f>IF('Запит 2-8'!#REF!&lt;&gt;"",'Запит 2-8'!#REF!,"")</f>
        <v>#REF!</v>
      </c>
      <c r="C360" s="297" t="e">
        <f>'Запит 2-8'!#REF!</f>
        <v>#REF!</v>
      </c>
      <c r="D360" s="296" t="e">
        <f>'Запит 2-8'!#REF!</f>
        <v>#REF!</v>
      </c>
      <c r="E360" s="413">
        <f>'Паспорт-3'!E401</f>
        <v>0</v>
      </c>
      <c r="F360" s="414"/>
      <c r="G360" s="429">
        <f t="shared" si="40"/>
        <v>0</v>
      </c>
      <c r="H360" s="81" t="e">
        <f t="shared" si="41"/>
        <v>#REF!</v>
      </c>
    </row>
    <row r="361" spans="1:8" x14ac:dyDescent="0.2">
      <c r="A361" s="326" t="e">
        <f>'Запит 2-8'!#REF!</f>
        <v>#REF!</v>
      </c>
      <c r="B361" s="298" t="e">
        <f>IF('Запит 2-8'!#REF!&lt;&gt;"",'Запит 2-8'!#REF!,"")</f>
        <v>#REF!</v>
      </c>
      <c r="C361" s="297" t="e">
        <f>'Запит 2-8'!#REF!</f>
        <v>#REF!</v>
      </c>
      <c r="D361" s="296" t="e">
        <f>'Запит 2-8'!#REF!</f>
        <v>#REF!</v>
      </c>
      <c r="E361" s="413">
        <f>'Паспорт-3'!E402</f>
        <v>0</v>
      </c>
      <c r="F361" s="414"/>
      <c r="G361" s="429">
        <f t="shared" si="40"/>
        <v>0</v>
      </c>
      <c r="H361" s="81" t="e">
        <f t="shared" si="41"/>
        <v>#REF!</v>
      </c>
    </row>
    <row r="362" spans="1:8" x14ac:dyDescent="0.2">
      <c r="A362" s="326" t="e">
        <f>'Запит 2-8'!#REF!</f>
        <v>#REF!</v>
      </c>
      <c r="B362" s="298" t="e">
        <f>IF('Запит 2-8'!#REF!&lt;&gt;"",'Запит 2-8'!#REF!,"")</f>
        <v>#REF!</v>
      </c>
      <c r="C362" s="297" t="e">
        <f>'Запит 2-8'!#REF!</f>
        <v>#REF!</v>
      </c>
      <c r="D362" s="296" t="e">
        <f>'Запит 2-8'!#REF!</f>
        <v>#REF!</v>
      </c>
      <c r="E362" s="413">
        <f>'Паспорт-3'!E403</f>
        <v>0</v>
      </c>
      <c r="F362" s="414"/>
      <c r="G362" s="429">
        <f t="shared" si="40"/>
        <v>0</v>
      </c>
      <c r="H362" s="81" t="e">
        <f t="shared" si="41"/>
        <v>#REF!</v>
      </c>
    </row>
    <row r="363" spans="1:8" x14ac:dyDescent="0.2">
      <c r="A363" s="326" t="e">
        <f>'Запит 2-8'!#REF!</f>
        <v>#REF!</v>
      </c>
      <c r="B363" s="298" t="e">
        <f>IF('Запит 2-8'!#REF!&lt;&gt;"",'Запит 2-8'!#REF!,"")</f>
        <v>#REF!</v>
      </c>
      <c r="C363" s="297" t="e">
        <f>'Запит 2-8'!#REF!</f>
        <v>#REF!</v>
      </c>
      <c r="D363" s="296" t="e">
        <f>'Запит 2-8'!#REF!</f>
        <v>#REF!</v>
      </c>
      <c r="E363" s="413">
        <f>'Паспорт-3'!E404</f>
        <v>0</v>
      </c>
      <c r="F363" s="414"/>
      <c r="G363" s="429">
        <f t="shared" si="40"/>
        <v>0</v>
      </c>
      <c r="H363" s="81" t="e">
        <f t="shared" si="41"/>
        <v>#REF!</v>
      </c>
    </row>
    <row r="364" spans="1:8" x14ac:dyDescent="0.2">
      <c r="A364" s="326" t="e">
        <f>'Запит 2-8'!#REF!</f>
        <v>#REF!</v>
      </c>
      <c r="B364" s="298" t="e">
        <f>IF('Запит 2-8'!#REF!&lt;&gt;"",'Запит 2-8'!#REF!,"")</f>
        <v>#REF!</v>
      </c>
      <c r="C364" s="297" t="e">
        <f>'Запит 2-8'!#REF!</f>
        <v>#REF!</v>
      </c>
      <c r="D364" s="296" t="e">
        <f>'Запит 2-8'!#REF!</f>
        <v>#REF!</v>
      </c>
      <c r="E364" s="413">
        <f>'Паспорт-3'!E405</f>
        <v>0</v>
      </c>
      <c r="F364" s="414"/>
      <c r="G364" s="429">
        <f t="shared" si="40"/>
        <v>0</v>
      </c>
      <c r="H364" s="81" t="e">
        <f t="shared" si="41"/>
        <v>#REF!</v>
      </c>
    </row>
    <row r="365" spans="1:8" x14ac:dyDescent="0.2">
      <c r="A365" s="326" t="e">
        <f>'Запит 2-8'!#REF!</f>
        <v>#REF!</v>
      </c>
      <c r="B365" s="298" t="e">
        <f>IF('Запит 2-8'!#REF!&lt;&gt;"",'Запит 2-8'!#REF!,"")</f>
        <v>#REF!</v>
      </c>
      <c r="C365" s="297" t="e">
        <f>'Запит 2-8'!#REF!</f>
        <v>#REF!</v>
      </c>
      <c r="D365" s="296" t="e">
        <f>'Запит 2-8'!#REF!</f>
        <v>#REF!</v>
      </c>
      <c r="E365" s="413">
        <f>'Паспорт-3'!E406</f>
        <v>0</v>
      </c>
      <c r="F365" s="414"/>
      <c r="G365" s="429">
        <f t="shared" si="40"/>
        <v>0</v>
      </c>
      <c r="H365" s="81" t="e">
        <f t="shared" si="41"/>
        <v>#REF!</v>
      </c>
    </row>
    <row r="366" spans="1:8" x14ac:dyDescent="0.2">
      <c r="A366" s="326" t="e">
        <f>'Запит 2-8'!#REF!</f>
        <v>#REF!</v>
      </c>
      <c r="B366" s="298" t="e">
        <f>IF('Запит 2-8'!#REF!&lt;&gt;"",'Запит 2-8'!#REF!,"")</f>
        <v>#REF!</v>
      </c>
      <c r="C366" s="297" t="e">
        <f>'Запит 2-8'!#REF!</f>
        <v>#REF!</v>
      </c>
      <c r="D366" s="296" t="e">
        <f>'Запит 2-8'!#REF!</f>
        <v>#REF!</v>
      </c>
      <c r="E366" s="413">
        <f>'Паспорт-3'!E407</f>
        <v>0</v>
      </c>
      <c r="F366" s="414"/>
      <c r="G366" s="429">
        <f t="shared" si="40"/>
        <v>0</v>
      </c>
      <c r="H366" s="81" t="e">
        <f t="shared" si="41"/>
        <v>#REF!</v>
      </c>
    </row>
    <row r="367" spans="1:8" x14ac:dyDescent="0.2">
      <c r="A367" s="326" t="e">
        <f>'Запит 2-8'!#REF!</f>
        <v>#REF!</v>
      </c>
      <c r="B367" s="298" t="e">
        <f>IF('Запит 2-8'!#REF!&lt;&gt;"",'Запит 2-8'!#REF!,"")</f>
        <v>#REF!</v>
      </c>
      <c r="C367" s="297" t="e">
        <f>'Запит 2-8'!#REF!</f>
        <v>#REF!</v>
      </c>
      <c r="D367" s="296" t="e">
        <f>'Запит 2-8'!#REF!</f>
        <v>#REF!</v>
      </c>
      <c r="E367" s="413">
        <f>'Паспорт-3'!E408</f>
        <v>0</v>
      </c>
      <c r="F367" s="414"/>
      <c r="G367" s="429">
        <f t="shared" si="40"/>
        <v>0</v>
      </c>
      <c r="H367" s="81" t="e">
        <f t="shared" si="41"/>
        <v>#REF!</v>
      </c>
    </row>
    <row r="368" spans="1:8" x14ac:dyDescent="0.2">
      <c r="A368" s="326" t="e">
        <f>'Запит 2-8'!#REF!</f>
        <v>#REF!</v>
      </c>
      <c r="B368" s="298" t="e">
        <f>IF('Запит 2-8'!#REF!&lt;&gt;"",'Запит 2-8'!#REF!,"")</f>
        <v>#REF!</v>
      </c>
      <c r="C368" s="297" t="e">
        <f>'Запит 2-8'!#REF!</f>
        <v>#REF!</v>
      </c>
      <c r="D368" s="296" t="e">
        <f>'Запит 2-8'!#REF!</f>
        <v>#REF!</v>
      </c>
      <c r="E368" s="413">
        <f>'Паспорт-3'!E409</f>
        <v>0</v>
      </c>
      <c r="F368" s="414"/>
      <c r="G368" s="429">
        <f t="shared" si="40"/>
        <v>0</v>
      </c>
      <c r="H368" s="81" t="e">
        <f t="shared" si="41"/>
        <v>#REF!</v>
      </c>
    </row>
    <row r="369" spans="1:8" x14ac:dyDescent="0.2">
      <c r="A369" s="326" t="e">
        <f>'Запит 2-8'!#REF!</f>
        <v>#REF!</v>
      </c>
      <c r="B369" s="298" t="e">
        <f>IF('Запит 2-8'!#REF!&lt;&gt;"",'Запит 2-8'!#REF!,"")</f>
        <v>#REF!</v>
      </c>
      <c r="C369" s="297" t="e">
        <f>'Запит 2-8'!#REF!</f>
        <v>#REF!</v>
      </c>
      <c r="D369" s="296" t="e">
        <f>'Запит 2-8'!#REF!</f>
        <v>#REF!</v>
      </c>
      <c r="E369" s="413">
        <f>'Паспорт-3'!E410</f>
        <v>0</v>
      </c>
      <c r="F369" s="414"/>
      <c r="G369" s="429">
        <f t="shared" si="40"/>
        <v>0</v>
      </c>
      <c r="H369" s="81" t="e">
        <f t="shared" si="41"/>
        <v>#REF!</v>
      </c>
    </row>
    <row r="370" spans="1:8" x14ac:dyDescent="0.2">
      <c r="A370" s="326" t="e">
        <f>'Запит 2-8'!#REF!</f>
        <v>#REF!</v>
      </c>
      <c r="B370" s="298" t="e">
        <f>IF('Запит 2-8'!#REF!&lt;&gt;"",'Запит 2-8'!#REF!,"")</f>
        <v>#REF!</v>
      </c>
      <c r="C370" s="297" t="e">
        <f>'Запит 2-8'!#REF!</f>
        <v>#REF!</v>
      </c>
      <c r="D370" s="296" t="e">
        <f>'Запит 2-8'!#REF!</f>
        <v>#REF!</v>
      </c>
      <c r="E370" s="413">
        <f>'Паспорт-3'!E411</f>
        <v>0</v>
      </c>
      <c r="F370" s="414"/>
      <c r="G370" s="429">
        <f t="shared" si="40"/>
        <v>0</v>
      </c>
      <c r="H370" s="81" t="e">
        <f t="shared" si="41"/>
        <v>#REF!</v>
      </c>
    </row>
    <row r="371" spans="1:8" x14ac:dyDescent="0.2">
      <c r="A371" s="326" t="e">
        <f>'Запит 2-8'!#REF!</f>
        <v>#REF!</v>
      </c>
      <c r="B371" s="298" t="e">
        <f>IF('Запит 2-8'!#REF!&lt;&gt;"",'Запит 2-8'!#REF!,"")</f>
        <v>#REF!</v>
      </c>
      <c r="C371" s="297" t="e">
        <f>'Запит 2-8'!#REF!</f>
        <v>#REF!</v>
      </c>
      <c r="D371" s="296" t="e">
        <f>'Запит 2-8'!#REF!</f>
        <v>#REF!</v>
      </c>
      <c r="E371" s="413">
        <f>'Паспорт-3'!E412</f>
        <v>0</v>
      </c>
      <c r="F371" s="414"/>
      <c r="G371" s="429">
        <f t="shared" si="40"/>
        <v>0</v>
      </c>
      <c r="H371" s="81" t="e">
        <f t="shared" si="41"/>
        <v>#REF!</v>
      </c>
    </row>
    <row r="372" spans="1:8" x14ac:dyDescent="0.2">
      <c r="A372" s="326" t="e">
        <f>'Запит 2-8'!#REF!</f>
        <v>#REF!</v>
      </c>
      <c r="B372" s="298" t="e">
        <f>IF('Запит 2-8'!#REF!&lt;&gt;"",'Запит 2-8'!#REF!,"")</f>
        <v>#REF!</v>
      </c>
      <c r="C372" s="297" t="e">
        <f>'Запит 2-8'!#REF!</f>
        <v>#REF!</v>
      </c>
      <c r="D372" s="296" t="e">
        <f>'Запит 2-8'!#REF!</f>
        <v>#REF!</v>
      </c>
      <c r="E372" s="413">
        <f>'Паспорт-3'!E413</f>
        <v>0</v>
      </c>
      <c r="F372" s="414"/>
      <c r="G372" s="429">
        <f t="shared" si="40"/>
        <v>0</v>
      </c>
      <c r="H372" s="81" t="e">
        <f t="shared" si="41"/>
        <v>#REF!</v>
      </c>
    </row>
    <row r="373" spans="1:8" x14ac:dyDescent="0.2">
      <c r="A373" s="433" t="e">
        <f>'Запит 2-8'!#REF!</f>
        <v>#REF!</v>
      </c>
      <c r="B373" s="434" t="e">
        <f>IF('Запит 2-8'!#REF!&lt;&gt;"",'Запит 2-8'!#REF!,"")</f>
        <v>#REF!</v>
      </c>
      <c r="C373" s="435" t="e">
        <f>'Запит 2-8'!#REF!</f>
        <v>#REF!</v>
      </c>
      <c r="D373" s="436" t="e">
        <f>'Запит 2-8'!#REF!</f>
        <v>#REF!</v>
      </c>
      <c r="E373" s="437">
        <f>'Паспорт-3'!E414</f>
        <v>0</v>
      </c>
      <c r="F373" s="438"/>
      <c r="G373" s="439">
        <f t="shared" si="40"/>
        <v>0</v>
      </c>
      <c r="H373" s="81" t="e">
        <f t="shared" si="41"/>
        <v>#REF!</v>
      </c>
    </row>
    <row r="374" spans="1:8" ht="12.75" customHeight="1" x14ac:dyDescent="0.2">
      <c r="A374" s="824" t="s">
        <v>211</v>
      </c>
      <c r="B374" s="825"/>
      <c r="C374" s="825"/>
      <c r="D374" s="825"/>
      <c r="E374" s="825"/>
      <c r="F374" s="825"/>
      <c r="G374" s="826"/>
      <c r="H374" s="81" t="e">
        <f>H358</f>
        <v>#REF!</v>
      </c>
    </row>
    <row r="375" spans="1:8" ht="12.75" customHeight="1" x14ac:dyDescent="0.2">
      <c r="A375" s="824" t="s">
        <v>231</v>
      </c>
      <c r="B375" s="825"/>
      <c r="C375" s="825"/>
      <c r="D375" s="825"/>
      <c r="E375" s="825"/>
      <c r="F375" s="825"/>
      <c r="G375" s="826"/>
      <c r="H375" s="81" t="e">
        <f>H323</f>
        <v>#REF!</v>
      </c>
    </row>
    <row r="376" spans="1:8" ht="12.75" customHeight="1" x14ac:dyDescent="0.2">
      <c r="A376" s="779" t="e">
        <f>'Запит 2-8'!#REF!</f>
        <v>#REF!</v>
      </c>
      <c r="B376" s="780"/>
      <c r="C376" s="780"/>
      <c r="D376" s="780"/>
      <c r="E376" s="780"/>
      <c r="F376" s="780"/>
      <c r="G376" s="781"/>
      <c r="H376" s="81" t="e">
        <f>H377</f>
        <v>#REF!</v>
      </c>
    </row>
    <row r="377" spans="1:8" x14ac:dyDescent="0.2">
      <c r="A377" s="420" t="s">
        <v>4</v>
      </c>
      <c r="B377" s="827" t="s">
        <v>106</v>
      </c>
      <c r="C377" s="828"/>
      <c r="D377" s="828"/>
      <c r="E377" s="829"/>
      <c r="F377" s="829"/>
      <c r="G377" s="830"/>
      <c r="H377" s="81" t="e">
        <f>H378</f>
        <v>#REF!</v>
      </c>
    </row>
    <row r="378" spans="1:8" x14ac:dyDescent="0.2">
      <c r="A378" s="326" t="e">
        <f>'Запит 2-8'!#REF!</f>
        <v>#REF!</v>
      </c>
      <c r="B378" s="421" t="e">
        <f>IF('Запит 2-8'!#REF!&lt;&gt;"",'Запит 2-8'!#REF!,"")</f>
        <v>#REF!</v>
      </c>
      <c r="C378" s="422" t="e">
        <f>'Запит 2-8'!#REF!</f>
        <v>#REF!</v>
      </c>
      <c r="D378" s="423" t="e">
        <f>'Запит 2-8'!#REF!</f>
        <v>#REF!</v>
      </c>
      <c r="E378" s="424">
        <f>'Паспорт-3'!E428</f>
        <v>0</v>
      </c>
      <c r="F378" s="425"/>
      <c r="G378" s="428">
        <f t="shared" ref="G378:G392" si="42">F378-E378</f>
        <v>0</v>
      </c>
      <c r="H378" s="81" t="e">
        <f t="shared" ref="H378:H392" si="43">IF(B378&lt;&gt;"","Для друку","")</f>
        <v>#REF!</v>
      </c>
    </row>
    <row r="379" spans="1:8" x14ac:dyDescent="0.2">
      <c r="A379" s="326" t="e">
        <f>'Запит 2-8'!#REF!</f>
        <v>#REF!</v>
      </c>
      <c r="B379" s="298" t="e">
        <f>IF('Запит 2-8'!#REF!&lt;&gt;"",'Запит 2-8'!#REF!,"")</f>
        <v>#REF!</v>
      </c>
      <c r="C379" s="297" t="e">
        <f>'Запит 2-8'!#REF!</f>
        <v>#REF!</v>
      </c>
      <c r="D379" s="296" t="e">
        <f>'Запит 2-8'!#REF!</f>
        <v>#REF!</v>
      </c>
      <c r="E379" s="413">
        <f>'Паспорт-3'!E429</f>
        <v>0</v>
      </c>
      <c r="F379" s="414"/>
      <c r="G379" s="429">
        <f t="shared" si="42"/>
        <v>0</v>
      </c>
      <c r="H379" s="81" t="e">
        <f t="shared" si="43"/>
        <v>#REF!</v>
      </c>
    </row>
    <row r="380" spans="1:8" x14ac:dyDescent="0.2">
      <c r="A380" s="326" t="e">
        <f>'Запит 2-8'!#REF!</f>
        <v>#REF!</v>
      </c>
      <c r="B380" s="298" t="e">
        <f>IF('Запит 2-8'!#REF!&lt;&gt;"",'Запит 2-8'!#REF!,"")</f>
        <v>#REF!</v>
      </c>
      <c r="C380" s="297" t="e">
        <f>'Запит 2-8'!#REF!</f>
        <v>#REF!</v>
      </c>
      <c r="D380" s="296" t="e">
        <f>'Запит 2-8'!#REF!</f>
        <v>#REF!</v>
      </c>
      <c r="E380" s="413">
        <f>'Паспорт-3'!E430</f>
        <v>0</v>
      </c>
      <c r="F380" s="414"/>
      <c r="G380" s="429">
        <f t="shared" si="42"/>
        <v>0</v>
      </c>
      <c r="H380" s="81" t="e">
        <f t="shared" si="43"/>
        <v>#REF!</v>
      </c>
    </row>
    <row r="381" spans="1:8" x14ac:dyDescent="0.2">
      <c r="A381" s="326" t="e">
        <f>'Запит 2-8'!#REF!</f>
        <v>#REF!</v>
      </c>
      <c r="B381" s="298" t="e">
        <f>IF('Запит 2-8'!#REF!&lt;&gt;"",'Запит 2-8'!#REF!,"")</f>
        <v>#REF!</v>
      </c>
      <c r="C381" s="297" t="e">
        <f>'Запит 2-8'!#REF!</f>
        <v>#REF!</v>
      </c>
      <c r="D381" s="296" t="e">
        <f>'Запит 2-8'!#REF!</f>
        <v>#REF!</v>
      </c>
      <c r="E381" s="413">
        <f>'Паспорт-3'!E431</f>
        <v>0</v>
      </c>
      <c r="F381" s="414"/>
      <c r="G381" s="429">
        <f t="shared" si="42"/>
        <v>0</v>
      </c>
      <c r="H381" s="81" t="e">
        <f t="shared" si="43"/>
        <v>#REF!</v>
      </c>
    </row>
    <row r="382" spans="1:8" x14ac:dyDescent="0.2">
      <c r="A382" s="326" t="e">
        <f>'Запит 2-8'!#REF!</f>
        <v>#REF!</v>
      </c>
      <c r="B382" s="298" t="e">
        <f>IF('Запит 2-8'!#REF!&lt;&gt;"",'Запит 2-8'!#REF!,"")</f>
        <v>#REF!</v>
      </c>
      <c r="C382" s="297" t="e">
        <f>'Запит 2-8'!#REF!</f>
        <v>#REF!</v>
      </c>
      <c r="D382" s="296" t="e">
        <f>'Запит 2-8'!#REF!</f>
        <v>#REF!</v>
      </c>
      <c r="E382" s="413">
        <f>'Паспорт-3'!E432</f>
        <v>0</v>
      </c>
      <c r="F382" s="414"/>
      <c r="G382" s="429">
        <f t="shared" si="42"/>
        <v>0</v>
      </c>
      <c r="H382" s="81" t="e">
        <f t="shared" si="43"/>
        <v>#REF!</v>
      </c>
    </row>
    <row r="383" spans="1:8" x14ac:dyDescent="0.2">
      <c r="A383" s="326" t="e">
        <f>'Запит 2-8'!#REF!</f>
        <v>#REF!</v>
      </c>
      <c r="B383" s="298" t="e">
        <f>IF('Запит 2-8'!#REF!&lt;&gt;"",'Запит 2-8'!#REF!,"")</f>
        <v>#REF!</v>
      </c>
      <c r="C383" s="297" t="e">
        <f>'Запит 2-8'!#REF!</f>
        <v>#REF!</v>
      </c>
      <c r="D383" s="296" t="e">
        <f>'Запит 2-8'!#REF!</f>
        <v>#REF!</v>
      </c>
      <c r="E383" s="413">
        <f>'Паспорт-3'!E433</f>
        <v>0</v>
      </c>
      <c r="F383" s="414"/>
      <c r="G383" s="429">
        <f t="shared" si="42"/>
        <v>0</v>
      </c>
      <c r="H383" s="81" t="e">
        <f t="shared" si="43"/>
        <v>#REF!</v>
      </c>
    </row>
    <row r="384" spans="1:8" x14ac:dyDescent="0.2">
      <c r="A384" s="326" t="e">
        <f>'Запит 2-8'!#REF!</f>
        <v>#REF!</v>
      </c>
      <c r="B384" s="298" t="e">
        <f>IF('Запит 2-8'!#REF!&lt;&gt;"",'Запит 2-8'!#REF!,"")</f>
        <v>#REF!</v>
      </c>
      <c r="C384" s="297" t="e">
        <f>'Запит 2-8'!#REF!</f>
        <v>#REF!</v>
      </c>
      <c r="D384" s="296" t="e">
        <f>'Запит 2-8'!#REF!</f>
        <v>#REF!</v>
      </c>
      <c r="E384" s="413">
        <f>'Паспорт-3'!E434</f>
        <v>0</v>
      </c>
      <c r="F384" s="414"/>
      <c r="G384" s="429">
        <f t="shared" si="42"/>
        <v>0</v>
      </c>
      <c r="H384" s="81" t="e">
        <f t="shared" si="43"/>
        <v>#REF!</v>
      </c>
    </row>
    <row r="385" spans="1:8" x14ac:dyDescent="0.2">
      <c r="A385" s="326" t="e">
        <f>'Запит 2-8'!#REF!</f>
        <v>#REF!</v>
      </c>
      <c r="B385" s="298" t="e">
        <f>IF('Запит 2-8'!#REF!&lt;&gt;"",'Запит 2-8'!#REF!,"")</f>
        <v>#REF!</v>
      </c>
      <c r="C385" s="297" t="e">
        <f>'Запит 2-8'!#REF!</f>
        <v>#REF!</v>
      </c>
      <c r="D385" s="296" t="e">
        <f>'Запит 2-8'!#REF!</f>
        <v>#REF!</v>
      </c>
      <c r="E385" s="413">
        <f>'Паспорт-3'!E435</f>
        <v>0</v>
      </c>
      <c r="F385" s="414"/>
      <c r="G385" s="429">
        <f t="shared" si="42"/>
        <v>0</v>
      </c>
      <c r="H385" s="81" t="e">
        <f t="shared" si="43"/>
        <v>#REF!</v>
      </c>
    </row>
    <row r="386" spans="1:8" x14ac:dyDescent="0.2">
      <c r="A386" s="326" t="e">
        <f>'Запит 2-8'!#REF!</f>
        <v>#REF!</v>
      </c>
      <c r="B386" s="298" t="e">
        <f>IF('Запит 2-8'!#REF!&lt;&gt;"",'Запит 2-8'!#REF!,"")</f>
        <v>#REF!</v>
      </c>
      <c r="C386" s="297" t="e">
        <f>'Запит 2-8'!#REF!</f>
        <v>#REF!</v>
      </c>
      <c r="D386" s="296" t="e">
        <f>'Запит 2-8'!#REF!</f>
        <v>#REF!</v>
      </c>
      <c r="E386" s="413">
        <f>'Паспорт-3'!E436</f>
        <v>0</v>
      </c>
      <c r="F386" s="414"/>
      <c r="G386" s="429">
        <f t="shared" si="42"/>
        <v>0</v>
      </c>
      <c r="H386" s="81" t="e">
        <f t="shared" si="43"/>
        <v>#REF!</v>
      </c>
    </row>
    <row r="387" spans="1:8" x14ac:dyDescent="0.2">
      <c r="A387" s="326" t="e">
        <f>'Запит 2-8'!#REF!</f>
        <v>#REF!</v>
      </c>
      <c r="B387" s="298" t="e">
        <f>IF('Запит 2-8'!#REF!&lt;&gt;"",'Запит 2-8'!#REF!,"")</f>
        <v>#REF!</v>
      </c>
      <c r="C387" s="297" t="e">
        <f>'Запит 2-8'!#REF!</f>
        <v>#REF!</v>
      </c>
      <c r="D387" s="296" t="e">
        <f>'Запит 2-8'!#REF!</f>
        <v>#REF!</v>
      </c>
      <c r="E387" s="413">
        <f>'Паспорт-3'!E437</f>
        <v>0</v>
      </c>
      <c r="F387" s="414"/>
      <c r="G387" s="429">
        <f t="shared" si="42"/>
        <v>0</v>
      </c>
      <c r="H387" s="81" t="e">
        <f t="shared" si="43"/>
        <v>#REF!</v>
      </c>
    </row>
    <row r="388" spans="1:8" x14ac:dyDescent="0.2">
      <c r="A388" s="326" t="e">
        <f>'Запит 2-8'!#REF!</f>
        <v>#REF!</v>
      </c>
      <c r="B388" s="298" t="e">
        <f>IF('Запит 2-8'!#REF!&lt;&gt;"",'Запит 2-8'!#REF!,"")</f>
        <v>#REF!</v>
      </c>
      <c r="C388" s="297" t="e">
        <f>'Запит 2-8'!#REF!</f>
        <v>#REF!</v>
      </c>
      <c r="D388" s="296" t="e">
        <f>'Запит 2-8'!#REF!</f>
        <v>#REF!</v>
      </c>
      <c r="E388" s="413">
        <f>'Паспорт-3'!E438</f>
        <v>0</v>
      </c>
      <c r="F388" s="414"/>
      <c r="G388" s="429">
        <f t="shared" si="42"/>
        <v>0</v>
      </c>
      <c r="H388" s="81" t="e">
        <f t="shared" si="43"/>
        <v>#REF!</v>
      </c>
    </row>
    <row r="389" spans="1:8" x14ac:dyDescent="0.2">
      <c r="A389" s="326" t="e">
        <f>'Запит 2-8'!#REF!</f>
        <v>#REF!</v>
      </c>
      <c r="B389" s="298" t="e">
        <f>IF('Запит 2-8'!#REF!&lt;&gt;"",'Запит 2-8'!#REF!,"")</f>
        <v>#REF!</v>
      </c>
      <c r="C389" s="297" t="e">
        <f>'Запит 2-8'!#REF!</f>
        <v>#REF!</v>
      </c>
      <c r="D389" s="296" t="e">
        <f>'Запит 2-8'!#REF!</f>
        <v>#REF!</v>
      </c>
      <c r="E389" s="413">
        <f>'Паспорт-3'!E439</f>
        <v>0</v>
      </c>
      <c r="F389" s="414"/>
      <c r="G389" s="429">
        <f t="shared" si="42"/>
        <v>0</v>
      </c>
      <c r="H389" s="81" t="e">
        <f t="shared" si="43"/>
        <v>#REF!</v>
      </c>
    </row>
    <row r="390" spans="1:8" x14ac:dyDescent="0.2">
      <c r="A390" s="326" t="e">
        <f>'Запит 2-8'!#REF!</f>
        <v>#REF!</v>
      </c>
      <c r="B390" s="298" t="e">
        <f>IF('Запит 2-8'!#REF!&lt;&gt;"",'Запит 2-8'!#REF!,"")</f>
        <v>#REF!</v>
      </c>
      <c r="C390" s="297" t="e">
        <f>'Запит 2-8'!#REF!</f>
        <v>#REF!</v>
      </c>
      <c r="D390" s="296" t="e">
        <f>'Запит 2-8'!#REF!</f>
        <v>#REF!</v>
      </c>
      <c r="E390" s="413">
        <f>'Паспорт-3'!E440</f>
        <v>0</v>
      </c>
      <c r="F390" s="414"/>
      <c r="G390" s="429">
        <f t="shared" si="42"/>
        <v>0</v>
      </c>
      <c r="H390" s="81" t="e">
        <f t="shared" si="43"/>
        <v>#REF!</v>
      </c>
    </row>
    <row r="391" spans="1:8" x14ac:dyDescent="0.2">
      <c r="A391" s="326" t="e">
        <f>'Запит 2-8'!#REF!</f>
        <v>#REF!</v>
      </c>
      <c r="B391" s="298" t="e">
        <f>IF('Запит 2-8'!#REF!&lt;&gt;"",'Запит 2-8'!#REF!,"")</f>
        <v>#REF!</v>
      </c>
      <c r="C391" s="297" t="e">
        <f>'Запит 2-8'!#REF!</f>
        <v>#REF!</v>
      </c>
      <c r="D391" s="296" t="e">
        <f>'Запит 2-8'!#REF!</f>
        <v>#REF!</v>
      </c>
      <c r="E391" s="413">
        <f>'Паспорт-3'!E441</f>
        <v>0</v>
      </c>
      <c r="F391" s="414"/>
      <c r="G391" s="429">
        <f t="shared" si="42"/>
        <v>0</v>
      </c>
      <c r="H391" s="81" t="e">
        <f t="shared" si="43"/>
        <v>#REF!</v>
      </c>
    </row>
    <row r="392" spans="1:8" x14ac:dyDescent="0.2">
      <c r="A392" s="433" t="e">
        <f>'Запит 2-8'!#REF!</f>
        <v>#REF!</v>
      </c>
      <c r="B392" s="434" t="e">
        <f>IF('Запит 2-8'!#REF!&lt;&gt;"",'Запит 2-8'!#REF!,"")</f>
        <v>#REF!</v>
      </c>
      <c r="C392" s="435" t="e">
        <f>'Запит 2-8'!#REF!</f>
        <v>#REF!</v>
      </c>
      <c r="D392" s="436" t="e">
        <f>'Запит 2-8'!#REF!</f>
        <v>#REF!</v>
      </c>
      <c r="E392" s="437">
        <f>'Паспорт-3'!E442</f>
        <v>0</v>
      </c>
      <c r="F392" s="438"/>
      <c r="G392" s="439">
        <f t="shared" si="42"/>
        <v>0</v>
      </c>
      <c r="H392" s="81" t="e">
        <f t="shared" si="43"/>
        <v>#REF!</v>
      </c>
    </row>
    <row r="393" spans="1:8" ht="12.75" customHeight="1" x14ac:dyDescent="0.2">
      <c r="A393" s="824" t="s">
        <v>211</v>
      </c>
      <c r="B393" s="825"/>
      <c r="C393" s="825"/>
      <c r="D393" s="825"/>
      <c r="E393" s="825"/>
      <c r="F393" s="825"/>
      <c r="G393" s="826"/>
      <c r="H393" s="81" t="e">
        <f>H377</f>
        <v>#REF!</v>
      </c>
    </row>
    <row r="394" spans="1:8" x14ac:dyDescent="0.2">
      <c r="A394" s="420" t="e">
        <f>'Запит 2-8'!#REF!</f>
        <v>#REF!</v>
      </c>
      <c r="B394" s="827" t="s">
        <v>107</v>
      </c>
      <c r="C394" s="828"/>
      <c r="D394" s="828"/>
      <c r="E394" s="828"/>
      <c r="F394" s="828"/>
      <c r="G394" s="831"/>
      <c r="H394" s="81" t="e">
        <f>H395</f>
        <v>#REF!</v>
      </c>
    </row>
    <row r="395" spans="1:8" x14ac:dyDescent="0.2">
      <c r="A395" s="326" t="e">
        <f>'Запит 2-8'!#REF!</f>
        <v>#REF!</v>
      </c>
      <c r="B395" s="421" t="e">
        <f>IF('Запит 2-8'!#REF!&lt;&gt;"",'Запит 2-8'!#REF!,"")</f>
        <v>#REF!</v>
      </c>
      <c r="C395" s="422" t="e">
        <f>'Запит 2-8'!#REF!</f>
        <v>#REF!</v>
      </c>
      <c r="D395" s="423" t="e">
        <f>'Запит 2-8'!#REF!</f>
        <v>#REF!</v>
      </c>
      <c r="E395" s="430">
        <f>'Паспорт-3'!E444</f>
        <v>0</v>
      </c>
      <c r="F395" s="431"/>
      <c r="G395" s="432">
        <f t="shared" ref="G395:G409" si="44">F395-E395</f>
        <v>0</v>
      </c>
      <c r="H395" s="81" t="e">
        <f t="shared" ref="H395:H409" si="45">IF(B395&lt;&gt;"","Для друку","")</f>
        <v>#REF!</v>
      </c>
    </row>
    <row r="396" spans="1:8" x14ac:dyDescent="0.2">
      <c r="A396" s="326" t="e">
        <f>'Запит 2-8'!#REF!</f>
        <v>#REF!</v>
      </c>
      <c r="B396" s="298" t="e">
        <f>IF('Запит 2-8'!#REF!&lt;&gt;"",'Запит 2-8'!#REF!,"")</f>
        <v>#REF!</v>
      </c>
      <c r="C396" s="297" t="e">
        <f>'Запит 2-8'!#REF!</f>
        <v>#REF!</v>
      </c>
      <c r="D396" s="296" t="e">
        <f>'Запит 2-8'!#REF!</f>
        <v>#REF!</v>
      </c>
      <c r="E396" s="413">
        <f>'Паспорт-3'!E445</f>
        <v>0</v>
      </c>
      <c r="F396" s="414"/>
      <c r="G396" s="429">
        <f t="shared" si="44"/>
        <v>0</v>
      </c>
      <c r="H396" s="81" t="e">
        <f t="shared" si="45"/>
        <v>#REF!</v>
      </c>
    </row>
    <row r="397" spans="1:8" x14ac:dyDescent="0.2">
      <c r="A397" s="326" t="e">
        <f>'Запит 2-8'!#REF!</f>
        <v>#REF!</v>
      </c>
      <c r="B397" s="298" t="e">
        <f>IF('Запит 2-8'!#REF!&lt;&gt;"",'Запит 2-8'!#REF!,"")</f>
        <v>#REF!</v>
      </c>
      <c r="C397" s="297" t="e">
        <f>'Запит 2-8'!#REF!</f>
        <v>#REF!</v>
      </c>
      <c r="D397" s="296" t="e">
        <f>'Запит 2-8'!#REF!</f>
        <v>#REF!</v>
      </c>
      <c r="E397" s="413">
        <f>'Паспорт-3'!E446</f>
        <v>0</v>
      </c>
      <c r="F397" s="414"/>
      <c r="G397" s="429">
        <f t="shared" si="44"/>
        <v>0</v>
      </c>
      <c r="H397" s="81" t="e">
        <f t="shared" si="45"/>
        <v>#REF!</v>
      </c>
    </row>
    <row r="398" spans="1:8" x14ac:dyDescent="0.2">
      <c r="A398" s="326" t="e">
        <f>'Запит 2-8'!#REF!</f>
        <v>#REF!</v>
      </c>
      <c r="B398" s="298" t="e">
        <f>IF('Запит 2-8'!#REF!&lt;&gt;"",'Запит 2-8'!#REF!,"")</f>
        <v>#REF!</v>
      </c>
      <c r="C398" s="297" t="e">
        <f>'Запит 2-8'!#REF!</f>
        <v>#REF!</v>
      </c>
      <c r="D398" s="296" t="e">
        <f>'Запит 2-8'!#REF!</f>
        <v>#REF!</v>
      </c>
      <c r="E398" s="413">
        <f>'Паспорт-3'!E447</f>
        <v>0</v>
      </c>
      <c r="F398" s="414"/>
      <c r="G398" s="429">
        <f t="shared" si="44"/>
        <v>0</v>
      </c>
      <c r="H398" s="81" t="e">
        <f t="shared" si="45"/>
        <v>#REF!</v>
      </c>
    </row>
    <row r="399" spans="1:8" x14ac:dyDescent="0.2">
      <c r="A399" s="326" t="e">
        <f>'Запит 2-8'!#REF!</f>
        <v>#REF!</v>
      </c>
      <c r="B399" s="298" t="e">
        <f>IF('Запит 2-8'!#REF!&lt;&gt;"",'Запит 2-8'!#REF!,"")</f>
        <v>#REF!</v>
      </c>
      <c r="C399" s="297" t="e">
        <f>'Запит 2-8'!#REF!</f>
        <v>#REF!</v>
      </c>
      <c r="D399" s="296" t="e">
        <f>'Запит 2-8'!#REF!</f>
        <v>#REF!</v>
      </c>
      <c r="E399" s="413">
        <f>'Паспорт-3'!E448</f>
        <v>0</v>
      </c>
      <c r="F399" s="414"/>
      <c r="G399" s="429">
        <f t="shared" si="44"/>
        <v>0</v>
      </c>
      <c r="H399" s="81" t="e">
        <f t="shared" si="45"/>
        <v>#REF!</v>
      </c>
    </row>
    <row r="400" spans="1:8" x14ac:dyDescent="0.2">
      <c r="A400" s="326" t="e">
        <f>'Запит 2-8'!#REF!</f>
        <v>#REF!</v>
      </c>
      <c r="B400" s="298" t="e">
        <f>IF('Запит 2-8'!#REF!&lt;&gt;"",'Запит 2-8'!#REF!,"")</f>
        <v>#REF!</v>
      </c>
      <c r="C400" s="297" t="e">
        <f>'Запит 2-8'!#REF!</f>
        <v>#REF!</v>
      </c>
      <c r="D400" s="296" t="e">
        <f>'Запит 2-8'!#REF!</f>
        <v>#REF!</v>
      </c>
      <c r="E400" s="413">
        <f>'Паспорт-3'!E449</f>
        <v>0</v>
      </c>
      <c r="F400" s="414"/>
      <c r="G400" s="429">
        <f t="shared" si="44"/>
        <v>0</v>
      </c>
      <c r="H400" s="81" t="e">
        <f t="shared" si="45"/>
        <v>#REF!</v>
      </c>
    </row>
    <row r="401" spans="1:8" x14ac:dyDescent="0.2">
      <c r="A401" s="326" t="e">
        <f>'Запит 2-8'!#REF!</f>
        <v>#REF!</v>
      </c>
      <c r="B401" s="298" t="e">
        <f>IF('Запит 2-8'!#REF!&lt;&gt;"",'Запит 2-8'!#REF!,"")</f>
        <v>#REF!</v>
      </c>
      <c r="C401" s="297" t="e">
        <f>'Запит 2-8'!#REF!</f>
        <v>#REF!</v>
      </c>
      <c r="D401" s="296" t="e">
        <f>'Запит 2-8'!#REF!</f>
        <v>#REF!</v>
      </c>
      <c r="E401" s="413">
        <f>'Паспорт-3'!E450</f>
        <v>0</v>
      </c>
      <c r="F401" s="414"/>
      <c r="G401" s="429">
        <f t="shared" si="44"/>
        <v>0</v>
      </c>
      <c r="H401" s="81" t="e">
        <f t="shared" si="45"/>
        <v>#REF!</v>
      </c>
    </row>
    <row r="402" spans="1:8" x14ac:dyDescent="0.2">
      <c r="A402" s="326" t="e">
        <f>'Запит 2-8'!#REF!</f>
        <v>#REF!</v>
      </c>
      <c r="B402" s="298" t="e">
        <f>IF('Запит 2-8'!#REF!&lt;&gt;"",'Запит 2-8'!#REF!,"")</f>
        <v>#REF!</v>
      </c>
      <c r="C402" s="297" t="e">
        <f>'Запит 2-8'!#REF!</f>
        <v>#REF!</v>
      </c>
      <c r="D402" s="296" t="e">
        <f>'Запит 2-8'!#REF!</f>
        <v>#REF!</v>
      </c>
      <c r="E402" s="413">
        <f>'Паспорт-3'!E451</f>
        <v>0</v>
      </c>
      <c r="F402" s="414"/>
      <c r="G402" s="429">
        <f t="shared" si="44"/>
        <v>0</v>
      </c>
      <c r="H402" s="81" t="e">
        <f t="shared" si="45"/>
        <v>#REF!</v>
      </c>
    </row>
    <row r="403" spans="1:8" x14ac:dyDescent="0.2">
      <c r="A403" s="326" t="e">
        <f>'Запит 2-8'!#REF!</f>
        <v>#REF!</v>
      </c>
      <c r="B403" s="298" t="e">
        <f>IF('Запит 2-8'!#REF!&lt;&gt;"",'Запит 2-8'!#REF!,"")</f>
        <v>#REF!</v>
      </c>
      <c r="C403" s="297" t="e">
        <f>'Запит 2-8'!#REF!</f>
        <v>#REF!</v>
      </c>
      <c r="D403" s="296" t="e">
        <f>'Запит 2-8'!#REF!</f>
        <v>#REF!</v>
      </c>
      <c r="E403" s="413">
        <f>'Паспорт-3'!E452</f>
        <v>0</v>
      </c>
      <c r="F403" s="414"/>
      <c r="G403" s="429">
        <f t="shared" si="44"/>
        <v>0</v>
      </c>
      <c r="H403" s="81" t="e">
        <f t="shared" si="45"/>
        <v>#REF!</v>
      </c>
    </row>
    <row r="404" spans="1:8" x14ac:dyDescent="0.2">
      <c r="A404" s="326" t="e">
        <f>'Запит 2-8'!#REF!</f>
        <v>#REF!</v>
      </c>
      <c r="B404" s="298" t="e">
        <f>IF('Запит 2-8'!#REF!&lt;&gt;"",'Запит 2-8'!#REF!,"")</f>
        <v>#REF!</v>
      </c>
      <c r="C404" s="297" t="e">
        <f>'Запит 2-8'!#REF!</f>
        <v>#REF!</v>
      </c>
      <c r="D404" s="296" t="e">
        <f>'Запит 2-8'!#REF!</f>
        <v>#REF!</v>
      </c>
      <c r="E404" s="413">
        <f>'Паспорт-3'!E453</f>
        <v>0</v>
      </c>
      <c r="F404" s="414"/>
      <c r="G404" s="429">
        <f t="shared" si="44"/>
        <v>0</v>
      </c>
      <c r="H404" s="81" t="e">
        <f t="shared" si="45"/>
        <v>#REF!</v>
      </c>
    </row>
    <row r="405" spans="1:8" x14ac:dyDescent="0.2">
      <c r="A405" s="326" t="e">
        <f>'Запит 2-8'!#REF!</f>
        <v>#REF!</v>
      </c>
      <c r="B405" s="298" t="e">
        <f>IF('Запит 2-8'!#REF!&lt;&gt;"",'Запит 2-8'!#REF!,"")</f>
        <v>#REF!</v>
      </c>
      <c r="C405" s="297" t="e">
        <f>'Запит 2-8'!#REF!</f>
        <v>#REF!</v>
      </c>
      <c r="D405" s="296" t="e">
        <f>'Запит 2-8'!#REF!</f>
        <v>#REF!</v>
      </c>
      <c r="E405" s="413">
        <f>'Паспорт-3'!E454</f>
        <v>0</v>
      </c>
      <c r="F405" s="414"/>
      <c r="G405" s="429">
        <f t="shared" si="44"/>
        <v>0</v>
      </c>
      <c r="H405" s="81" t="e">
        <f t="shared" si="45"/>
        <v>#REF!</v>
      </c>
    </row>
    <row r="406" spans="1:8" x14ac:dyDescent="0.2">
      <c r="A406" s="326" t="e">
        <f>'Запит 2-8'!#REF!</f>
        <v>#REF!</v>
      </c>
      <c r="B406" s="298" t="e">
        <f>IF('Запит 2-8'!#REF!&lt;&gt;"",'Запит 2-8'!#REF!,"")</f>
        <v>#REF!</v>
      </c>
      <c r="C406" s="297" t="e">
        <f>'Запит 2-8'!#REF!</f>
        <v>#REF!</v>
      </c>
      <c r="D406" s="296" t="e">
        <f>'Запит 2-8'!#REF!</f>
        <v>#REF!</v>
      </c>
      <c r="E406" s="413">
        <f>'Паспорт-3'!E455</f>
        <v>0</v>
      </c>
      <c r="F406" s="414"/>
      <c r="G406" s="429">
        <f t="shared" si="44"/>
        <v>0</v>
      </c>
      <c r="H406" s="81" t="e">
        <f t="shared" si="45"/>
        <v>#REF!</v>
      </c>
    </row>
    <row r="407" spans="1:8" x14ac:dyDescent="0.2">
      <c r="A407" s="326" t="e">
        <f>'Запит 2-8'!#REF!</f>
        <v>#REF!</v>
      </c>
      <c r="B407" s="298" t="e">
        <f>IF('Запит 2-8'!#REF!&lt;&gt;"",'Запит 2-8'!#REF!,"")</f>
        <v>#REF!</v>
      </c>
      <c r="C407" s="297" t="e">
        <f>'Запит 2-8'!#REF!</f>
        <v>#REF!</v>
      </c>
      <c r="D407" s="296" t="e">
        <f>'Запит 2-8'!#REF!</f>
        <v>#REF!</v>
      </c>
      <c r="E407" s="413">
        <f>'Паспорт-3'!E456</f>
        <v>0</v>
      </c>
      <c r="F407" s="414"/>
      <c r="G407" s="429">
        <f t="shared" si="44"/>
        <v>0</v>
      </c>
      <c r="H407" s="81" t="e">
        <f t="shared" si="45"/>
        <v>#REF!</v>
      </c>
    </row>
    <row r="408" spans="1:8" x14ac:dyDescent="0.2">
      <c r="A408" s="326" t="e">
        <f>'Запит 2-8'!#REF!</f>
        <v>#REF!</v>
      </c>
      <c r="B408" s="298" t="e">
        <f>IF('Запит 2-8'!#REF!&lt;&gt;"",'Запит 2-8'!#REF!,"")</f>
        <v>#REF!</v>
      </c>
      <c r="C408" s="297" t="e">
        <f>'Запит 2-8'!#REF!</f>
        <v>#REF!</v>
      </c>
      <c r="D408" s="296" t="e">
        <f>'Запит 2-8'!#REF!</f>
        <v>#REF!</v>
      </c>
      <c r="E408" s="413">
        <f>'Паспорт-3'!E457</f>
        <v>0</v>
      </c>
      <c r="F408" s="414"/>
      <c r="G408" s="429">
        <f t="shared" si="44"/>
        <v>0</v>
      </c>
      <c r="H408" s="81" t="e">
        <f t="shared" si="45"/>
        <v>#REF!</v>
      </c>
    </row>
    <row r="409" spans="1:8" x14ac:dyDescent="0.2">
      <c r="A409" s="433" t="e">
        <f>'Запит 2-8'!#REF!</f>
        <v>#REF!</v>
      </c>
      <c r="B409" s="434" t="e">
        <f>IF('Запит 2-8'!#REF!&lt;&gt;"",'Запит 2-8'!#REF!,"")</f>
        <v>#REF!</v>
      </c>
      <c r="C409" s="435" t="e">
        <f>'Запит 2-8'!#REF!</f>
        <v>#REF!</v>
      </c>
      <c r="D409" s="436" t="e">
        <f>'Запит 2-8'!#REF!</f>
        <v>#REF!</v>
      </c>
      <c r="E409" s="437">
        <f>'Паспорт-3'!E458</f>
        <v>0</v>
      </c>
      <c r="F409" s="438"/>
      <c r="G409" s="439">
        <f t="shared" si="44"/>
        <v>0</v>
      </c>
      <c r="H409" s="81" t="e">
        <f t="shared" si="45"/>
        <v>#REF!</v>
      </c>
    </row>
    <row r="410" spans="1:8" ht="12.75" customHeight="1" x14ac:dyDescent="0.2">
      <c r="A410" s="824" t="s">
        <v>211</v>
      </c>
      <c r="B410" s="825"/>
      <c r="C410" s="825"/>
      <c r="D410" s="825"/>
      <c r="E410" s="825"/>
      <c r="F410" s="825"/>
      <c r="G410" s="826"/>
      <c r="H410" s="81" t="e">
        <f>H394</f>
        <v>#REF!</v>
      </c>
    </row>
    <row r="411" spans="1:8" x14ac:dyDescent="0.2">
      <c r="A411" s="426" t="e">
        <f>'Запит 2-8'!#REF!</f>
        <v>#REF!</v>
      </c>
      <c r="B411" s="827" t="s">
        <v>108</v>
      </c>
      <c r="C411" s="828"/>
      <c r="D411" s="828"/>
      <c r="E411" s="832"/>
      <c r="F411" s="832"/>
      <c r="G411" s="833"/>
      <c r="H411" s="81" t="e">
        <f>H412</f>
        <v>#REF!</v>
      </c>
    </row>
    <row r="412" spans="1:8" x14ac:dyDescent="0.2">
      <c r="A412" s="326" t="e">
        <f>'Запит 2-8'!#REF!</f>
        <v>#REF!</v>
      </c>
      <c r="B412" s="421" t="e">
        <f>IF('Запит 2-8'!#REF!&lt;&gt;"",'Запит 2-8'!#REF!,"")</f>
        <v>#REF!</v>
      </c>
      <c r="C412" s="422" t="e">
        <f>'Запит 2-8'!#REF!</f>
        <v>#REF!</v>
      </c>
      <c r="D412" s="423" t="e">
        <f>'Запит 2-8'!#REF!</f>
        <v>#REF!</v>
      </c>
      <c r="E412" s="424">
        <f>'Паспорт-3'!E460</f>
        <v>0</v>
      </c>
      <c r="F412" s="425"/>
      <c r="G412" s="428">
        <f t="shared" ref="G412:G426" si="46">F412-E412</f>
        <v>0</v>
      </c>
      <c r="H412" s="81" t="e">
        <f t="shared" ref="H412:H426" si="47">IF(B412&lt;&gt;"","Для друку","")</f>
        <v>#REF!</v>
      </c>
    </row>
    <row r="413" spans="1:8" x14ac:dyDescent="0.2">
      <c r="A413" s="326" t="e">
        <f>'Запит 2-8'!#REF!</f>
        <v>#REF!</v>
      </c>
      <c r="B413" s="298" t="e">
        <f>IF('Запит 2-8'!#REF!&lt;&gt;"",'Запит 2-8'!#REF!,"")</f>
        <v>#REF!</v>
      </c>
      <c r="C413" s="297" t="e">
        <f>'Запит 2-8'!#REF!</f>
        <v>#REF!</v>
      </c>
      <c r="D413" s="296" t="e">
        <f>'Запит 2-8'!#REF!</f>
        <v>#REF!</v>
      </c>
      <c r="E413" s="413">
        <f>'Паспорт-3'!E461</f>
        <v>0</v>
      </c>
      <c r="F413" s="414"/>
      <c r="G413" s="429">
        <f t="shared" si="46"/>
        <v>0</v>
      </c>
      <c r="H413" s="81" t="e">
        <f t="shared" si="47"/>
        <v>#REF!</v>
      </c>
    </row>
    <row r="414" spans="1:8" x14ac:dyDescent="0.2">
      <c r="A414" s="326" t="e">
        <f>'Запит 2-8'!#REF!</f>
        <v>#REF!</v>
      </c>
      <c r="B414" s="298" t="e">
        <f>IF('Запит 2-8'!#REF!&lt;&gt;"",'Запит 2-8'!#REF!,"")</f>
        <v>#REF!</v>
      </c>
      <c r="C414" s="297" t="e">
        <f>'Запит 2-8'!#REF!</f>
        <v>#REF!</v>
      </c>
      <c r="D414" s="296" t="e">
        <f>'Запит 2-8'!#REF!</f>
        <v>#REF!</v>
      </c>
      <c r="E414" s="413">
        <f>'Паспорт-3'!E462</f>
        <v>0</v>
      </c>
      <c r="F414" s="414"/>
      <c r="G414" s="429">
        <f t="shared" si="46"/>
        <v>0</v>
      </c>
      <c r="H414" s="81" t="e">
        <f t="shared" si="47"/>
        <v>#REF!</v>
      </c>
    </row>
    <row r="415" spans="1:8" x14ac:dyDescent="0.2">
      <c r="A415" s="326" t="e">
        <f>'Запит 2-8'!#REF!</f>
        <v>#REF!</v>
      </c>
      <c r="B415" s="298" t="e">
        <f>IF('Запит 2-8'!#REF!&lt;&gt;"",'Запит 2-8'!#REF!,"")</f>
        <v>#REF!</v>
      </c>
      <c r="C415" s="297" t="e">
        <f>'Запит 2-8'!#REF!</f>
        <v>#REF!</v>
      </c>
      <c r="D415" s="296" t="e">
        <f>'Запит 2-8'!#REF!</f>
        <v>#REF!</v>
      </c>
      <c r="E415" s="413">
        <f>'Паспорт-3'!E463</f>
        <v>0</v>
      </c>
      <c r="F415" s="414"/>
      <c r="G415" s="429">
        <f t="shared" si="46"/>
        <v>0</v>
      </c>
      <c r="H415" s="81" t="e">
        <f t="shared" si="47"/>
        <v>#REF!</v>
      </c>
    </row>
    <row r="416" spans="1:8" x14ac:dyDescent="0.2">
      <c r="A416" s="326" t="e">
        <f>'Запит 2-8'!#REF!</f>
        <v>#REF!</v>
      </c>
      <c r="B416" s="298" t="e">
        <f>IF('Запит 2-8'!#REF!&lt;&gt;"",'Запит 2-8'!#REF!,"")</f>
        <v>#REF!</v>
      </c>
      <c r="C416" s="297" t="e">
        <f>'Запит 2-8'!#REF!</f>
        <v>#REF!</v>
      </c>
      <c r="D416" s="296" t="e">
        <f>'Запит 2-8'!#REF!</f>
        <v>#REF!</v>
      </c>
      <c r="E416" s="413">
        <f>'Паспорт-3'!E464</f>
        <v>0</v>
      </c>
      <c r="F416" s="414"/>
      <c r="G416" s="429">
        <f t="shared" si="46"/>
        <v>0</v>
      </c>
      <c r="H416" s="81" t="e">
        <f t="shared" si="47"/>
        <v>#REF!</v>
      </c>
    </row>
    <row r="417" spans="1:8" x14ac:dyDescent="0.2">
      <c r="A417" s="326" t="e">
        <f>'Запит 2-8'!#REF!</f>
        <v>#REF!</v>
      </c>
      <c r="B417" s="298" t="e">
        <f>IF('Запит 2-8'!#REF!&lt;&gt;"",'Запит 2-8'!#REF!,"")</f>
        <v>#REF!</v>
      </c>
      <c r="C417" s="297" t="e">
        <f>'Запит 2-8'!#REF!</f>
        <v>#REF!</v>
      </c>
      <c r="D417" s="296" t="e">
        <f>'Запит 2-8'!#REF!</f>
        <v>#REF!</v>
      </c>
      <c r="E417" s="413">
        <f>'Паспорт-3'!E465</f>
        <v>0</v>
      </c>
      <c r="F417" s="414"/>
      <c r="G417" s="429">
        <f t="shared" si="46"/>
        <v>0</v>
      </c>
      <c r="H417" s="81" t="e">
        <f t="shared" si="47"/>
        <v>#REF!</v>
      </c>
    </row>
    <row r="418" spans="1:8" x14ac:dyDescent="0.2">
      <c r="A418" s="326" t="e">
        <f>'Запит 2-8'!#REF!</f>
        <v>#REF!</v>
      </c>
      <c r="B418" s="298" t="e">
        <f>IF('Запит 2-8'!#REF!&lt;&gt;"",'Запит 2-8'!#REF!,"")</f>
        <v>#REF!</v>
      </c>
      <c r="C418" s="297" t="e">
        <f>'Запит 2-8'!#REF!</f>
        <v>#REF!</v>
      </c>
      <c r="D418" s="296" t="e">
        <f>'Запит 2-8'!#REF!</f>
        <v>#REF!</v>
      </c>
      <c r="E418" s="413">
        <f>'Паспорт-3'!E466</f>
        <v>0</v>
      </c>
      <c r="F418" s="414"/>
      <c r="G418" s="429">
        <f t="shared" si="46"/>
        <v>0</v>
      </c>
      <c r="H418" s="81" t="e">
        <f t="shared" si="47"/>
        <v>#REF!</v>
      </c>
    </row>
    <row r="419" spans="1:8" x14ac:dyDescent="0.2">
      <c r="A419" s="326" t="e">
        <f>'Запит 2-8'!#REF!</f>
        <v>#REF!</v>
      </c>
      <c r="B419" s="298" t="e">
        <f>IF('Запит 2-8'!#REF!&lt;&gt;"",'Запит 2-8'!#REF!,"")</f>
        <v>#REF!</v>
      </c>
      <c r="C419" s="297" t="e">
        <f>'Запит 2-8'!#REF!</f>
        <v>#REF!</v>
      </c>
      <c r="D419" s="296" t="e">
        <f>'Запит 2-8'!#REF!</f>
        <v>#REF!</v>
      </c>
      <c r="E419" s="413">
        <f>'Паспорт-3'!E467</f>
        <v>0</v>
      </c>
      <c r="F419" s="414"/>
      <c r="G419" s="429">
        <f t="shared" si="46"/>
        <v>0</v>
      </c>
      <c r="H419" s="81" t="e">
        <f t="shared" si="47"/>
        <v>#REF!</v>
      </c>
    </row>
    <row r="420" spans="1:8" x14ac:dyDescent="0.2">
      <c r="A420" s="326" t="e">
        <f>'Запит 2-8'!#REF!</f>
        <v>#REF!</v>
      </c>
      <c r="B420" s="298" t="e">
        <f>IF('Запит 2-8'!#REF!&lt;&gt;"",'Запит 2-8'!#REF!,"")</f>
        <v>#REF!</v>
      </c>
      <c r="C420" s="297" t="e">
        <f>'Запит 2-8'!#REF!</f>
        <v>#REF!</v>
      </c>
      <c r="D420" s="296" t="e">
        <f>'Запит 2-8'!#REF!</f>
        <v>#REF!</v>
      </c>
      <c r="E420" s="413">
        <f>'Паспорт-3'!E468</f>
        <v>0</v>
      </c>
      <c r="F420" s="414"/>
      <c r="G420" s="429">
        <f t="shared" si="46"/>
        <v>0</v>
      </c>
      <c r="H420" s="81" t="e">
        <f t="shared" si="47"/>
        <v>#REF!</v>
      </c>
    </row>
    <row r="421" spans="1:8" x14ac:dyDescent="0.2">
      <c r="A421" s="326" t="e">
        <f>'Запит 2-8'!#REF!</f>
        <v>#REF!</v>
      </c>
      <c r="B421" s="298" t="e">
        <f>IF('Запит 2-8'!#REF!&lt;&gt;"",'Запит 2-8'!#REF!,"")</f>
        <v>#REF!</v>
      </c>
      <c r="C421" s="297" t="e">
        <f>'Запит 2-8'!#REF!</f>
        <v>#REF!</v>
      </c>
      <c r="D421" s="296" t="e">
        <f>'Запит 2-8'!#REF!</f>
        <v>#REF!</v>
      </c>
      <c r="E421" s="413">
        <f>'Паспорт-3'!E469</f>
        <v>0</v>
      </c>
      <c r="F421" s="414"/>
      <c r="G421" s="429">
        <f t="shared" si="46"/>
        <v>0</v>
      </c>
      <c r="H421" s="81" t="e">
        <f t="shared" si="47"/>
        <v>#REF!</v>
      </c>
    </row>
    <row r="422" spans="1:8" x14ac:dyDescent="0.2">
      <c r="A422" s="326" t="e">
        <f>'Запит 2-8'!#REF!</f>
        <v>#REF!</v>
      </c>
      <c r="B422" s="298" t="e">
        <f>IF('Запит 2-8'!#REF!&lt;&gt;"",'Запит 2-8'!#REF!,"")</f>
        <v>#REF!</v>
      </c>
      <c r="C422" s="297" t="e">
        <f>'Запит 2-8'!#REF!</f>
        <v>#REF!</v>
      </c>
      <c r="D422" s="296" t="e">
        <f>'Запит 2-8'!#REF!</f>
        <v>#REF!</v>
      </c>
      <c r="E422" s="413">
        <f>'Паспорт-3'!E470</f>
        <v>0</v>
      </c>
      <c r="F422" s="414"/>
      <c r="G422" s="429">
        <f t="shared" si="46"/>
        <v>0</v>
      </c>
      <c r="H422" s="81" t="e">
        <f t="shared" si="47"/>
        <v>#REF!</v>
      </c>
    </row>
    <row r="423" spans="1:8" x14ac:dyDescent="0.2">
      <c r="A423" s="326" t="e">
        <f>'Запит 2-8'!#REF!</f>
        <v>#REF!</v>
      </c>
      <c r="B423" s="298" t="e">
        <f>IF('Запит 2-8'!#REF!&lt;&gt;"",'Запит 2-8'!#REF!,"")</f>
        <v>#REF!</v>
      </c>
      <c r="C423" s="297" t="e">
        <f>'Запит 2-8'!#REF!</f>
        <v>#REF!</v>
      </c>
      <c r="D423" s="296" t="e">
        <f>'Запит 2-8'!#REF!</f>
        <v>#REF!</v>
      </c>
      <c r="E423" s="413">
        <f>'Паспорт-3'!E471</f>
        <v>0</v>
      </c>
      <c r="F423" s="414"/>
      <c r="G423" s="429">
        <f t="shared" si="46"/>
        <v>0</v>
      </c>
      <c r="H423" s="81" t="e">
        <f t="shared" si="47"/>
        <v>#REF!</v>
      </c>
    </row>
    <row r="424" spans="1:8" x14ac:dyDescent="0.2">
      <c r="A424" s="326" t="e">
        <f>'Запит 2-8'!#REF!</f>
        <v>#REF!</v>
      </c>
      <c r="B424" s="298" t="e">
        <f>IF('Запит 2-8'!#REF!&lt;&gt;"",'Запит 2-8'!#REF!,"")</f>
        <v>#REF!</v>
      </c>
      <c r="C424" s="297" t="e">
        <f>'Запит 2-8'!#REF!</f>
        <v>#REF!</v>
      </c>
      <c r="D424" s="296" t="e">
        <f>'Запит 2-8'!#REF!</f>
        <v>#REF!</v>
      </c>
      <c r="E424" s="413">
        <f>'Паспорт-3'!E472</f>
        <v>0</v>
      </c>
      <c r="F424" s="414"/>
      <c r="G424" s="429">
        <f t="shared" si="46"/>
        <v>0</v>
      </c>
      <c r="H424" s="81" t="e">
        <f t="shared" si="47"/>
        <v>#REF!</v>
      </c>
    </row>
    <row r="425" spans="1:8" x14ac:dyDescent="0.2">
      <c r="A425" s="326" t="e">
        <f>'Запит 2-8'!#REF!</f>
        <v>#REF!</v>
      </c>
      <c r="B425" s="298" t="e">
        <f>IF('Запит 2-8'!#REF!&lt;&gt;"",'Запит 2-8'!#REF!,"")</f>
        <v>#REF!</v>
      </c>
      <c r="C425" s="297" t="e">
        <f>'Запит 2-8'!#REF!</f>
        <v>#REF!</v>
      </c>
      <c r="D425" s="296" t="e">
        <f>'Запит 2-8'!#REF!</f>
        <v>#REF!</v>
      </c>
      <c r="E425" s="413">
        <f>'Паспорт-3'!E473</f>
        <v>0</v>
      </c>
      <c r="F425" s="414"/>
      <c r="G425" s="429">
        <f t="shared" si="46"/>
        <v>0</v>
      </c>
      <c r="H425" s="81" t="e">
        <f t="shared" si="47"/>
        <v>#REF!</v>
      </c>
    </row>
    <row r="426" spans="1:8" x14ac:dyDescent="0.2">
      <c r="A426" s="433" t="e">
        <f>'Запит 2-8'!#REF!</f>
        <v>#REF!</v>
      </c>
      <c r="B426" s="434" t="e">
        <f>IF('Запит 2-8'!#REF!&lt;&gt;"",'Запит 2-8'!#REF!,"")</f>
        <v>#REF!</v>
      </c>
      <c r="C426" s="435" t="e">
        <f>'Запит 2-8'!#REF!</f>
        <v>#REF!</v>
      </c>
      <c r="D426" s="436" t="e">
        <f>'Запит 2-8'!#REF!</f>
        <v>#REF!</v>
      </c>
      <c r="E426" s="437">
        <f>'Паспорт-3'!E474</f>
        <v>0</v>
      </c>
      <c r="F426" s="438"/>
      <c r="G426" s="439">
        <f t="shared" si="46"/>
        <v>0</v>
      </c>
      <c r="H426" s="81" t="e">
        <f t="shared" si="47"/>
        <v>#REF!</v>
      </c>
    </row>
    <row r="427" spans="1:8" ht="12.75" customHeight="1" x14ac:dyDescent="0.2">
      <c r="A427" s="824" t="s">
        <v>211</v>
      </c>
      <c r="B427" s="825"/>
      <c r="C427" s="825"/>
      <c r="D427" s="825"/>
      <c r="E427" s="825"/>
      <c r="F427" s="825"/>
      <c r="G427" s="826"/>
      <c r="H427" s="81" t="e">
        <f>H411</f>
        <v>#REF!</v>
      </c>
    </row>
    <row r="428" spans="1:8" ht="12.75" customHeight="1" x14ac:dyDescent="0.2">
      <c r="A428" s="824" t="s">
        <v>231</v>
      </c>
      <c r="B428" s="825"/>
      <c r="C428" s="825"/>
      <c r="D428" s="825"/>
      <c r="E428" s="825"/>
      <c r="F428" s="825"/>
      <c r="G428" s="826"/>
      <c r="H428" s="81" t="e">
        <f>H376</f>
        <v>#REF!</v>
      </c>
    </row>
    <row r="429" spans="1:8" ht="12.75" customHeight="1" x14ac:dyDescent="0.2">
      <c r="A429" s="779" t="e">
        <f>'Запит 2-8'!#REF!</f>
        <v>#REF!</v>
      </c>
      <c r="B429" s="780"/>
      <c r="C429" s="780"/>
      <c r="D429" s="780"/>
      <c r="E429" s="780"/>
      <c r="F429" s="780"/>
      <c r="G429" s="781"/>
      <c r="H429" s="81" t="e">
        <f>H430</f>
        <v>#REF!</v>
      </c>
    </row>
    <row r="430" spans="1:8" x14ac:dyDescent="0.2">
      <c r="A430" s="420" t="s">
        <v>4</v>
      </c>
      <c r="B430" s="827" t="s">
        <v>106</v>
      </c>
      <c r="C430" s="828"/>
      <c r="D430" s="828"/>
      <c r="E430" s="829"/>
      <c r="F430" s="829"/>
      <c r="G430" s="830"/>
      <c r="H430" s="81" t="e">
        <f>H431</f>
        <v>#REF!</v>
      </c>
    </row>
    <row r="431" spans="1:8" x14ac:dyDescent="0.2">
      <c r="A431" s="326" t="e">
        <f>'Запит 2-8'!#REF!</f>
        <v>#REF!</v>
      </c>
      <c r="B431" s="421" t="e">
        <f>IF('Запит 2-8'!#REF!&lt;&gt;"",'Запит 2-8'!#REF!,"")</f>
        <v>#REF!</v>
      </c>
      <c r="C431" s="422" t="e">
        <f>'Запит 2-8'!#REF!</f>
        <v>#REF!</v>
      </c>
      <c r="D431" s="423" t="e">
        <f>'Запит 2-8'!#REF!</f>
        <v>#REF!</v>
      </c>
      <c r="E431" s="424">
        <f>'Паспорт-3'!E488</f>
        <v>0</v>
      </c>
      <c r="F431" s="425"/>
      <c r="G431" s="428">
        <f t="shared" ref="G431:G445" si="48">F431-E431</f>
        <v>0</v>
      </c>
      <c r="H431" s="81" t="e">
        <f t="shared" ref="H431:H445" si="49">IF(B431&lt;&gt;"","Для друку","")</f>
        <v>#REF!</v>
      </c>
    </row>
    <row r="432" spans="1:8" x14ac:dyDescent="0.2">
      <c r="A432" s="326" t="e">
        <f>'Запит 2-8'!#REF!</f>
        <v>#REF!</v>
      </c>
      <c r="B432" s="298" t="e">
        <f>IF('Запит 2-8'!#REF!&lt;&gt;"",'Запит 2-8'!#REF!,"")</f>
        <v>#REF!</v>
      </c>
      <c r="C432" s="297" t="e">
        <f>'Запит 2-8'!#REF!</f>
        <v>#REF!</v>
      </c>
      <c r="D432" s="296" t="e">
        <f>'Запит 2-8'!#REF!</f>
        <v>#REF!</v>
      </c>
      <c r="E432" s="413">
        <f>'Паспорт-3'!E489</f>
        <v>0</v>
      </c>
      <c r="F432" s="414"/>
      <c r="G432" s="429">
        <f t="shared" si="48"/>
        <v>0</v>
      </c>
      <c r="H432" s="81" t="e">
        <f t="shared" si="49"/>
        <v>#REF!</v>
      </c>
    </row>
    <row r="433" spans="1:8" x14ac:dyDescent="0.2">
      <c r="A433" s="326" t="e">
        <f>'Запит 2-8'!#REF!</f>
        <v>#REF!</v>
      </c>
      <c r="B433" s="298" t="e">
        <f>IF('Запит 2-8'!#REF!&lt;&gt;"",'Запит 2-8'!#REF!,"")</f>
        <v>#REF!</v>
      </c>
      <c r="C433" s="297" t="e">
        <f>'Запит 2-8'!#REF!</f>
        <v>#REF!</v>
      </c>
      <c r="D433" s="296" t="e">
        <f>'Запит 2-8'!#REF!</f>
        <v>#REF!</v>
      </c>
      <c r="E433" s="413">
        <f>'Паспорт-3'!E490</f>
        <v>0</v>
      </c>
      <c r="F433" s="414"/>
      <c r="G433" s="429">
        <f t="shared" si="48"/>
        <v>0</v>
      </c>
      <c r="H433" s="81" t="e">
        <f t="shared" si="49"/>
        <v>#REF!</v>
      </c>
    </row>
    <row r="434" spans="1:8" x14ac:dyDescent="0.2">
      <c r="A434" s="326" t="e">
        <f>'Запит 2-8'!#REF!</f>
        <v>#REF!</v>
      </c>
      <c r="B434" s="298" t="e">
        <f>IF('Запит 2-8'!#REF!&lt;&gt;"",'Запит 2-8'!#REF!,"")</f>
        <v>#REF!</v>
      </c>
      <c r="C434" s="297" t="e">
        <f>'Запит 2-8'!#REF!</f>
        <v>#REF!</v>
      </c>
      <c r="D434" s="296" t="e">
        <f>'Запит 2-8'!#REF!</f>
        <v>#REF!</v>
      </c>
      <c r="E434" s="413">
        <f>'Паспорт-3'!E491</f>
        <v>0</v>
      </c>
      <c r="F434" s="414"/>
      <c r="G434" s="429">
        <f t="shared" si="48"/>
        <v>0</v>
      </c>
      <c r="H434" s="81" t="e">
        <f t="shared" si="49"/>
        <v>#REF!</v>
      </c>
    </row>
    <row r="435" spans="1:8" x14ac:dyDescent="0.2">
      <c r="A435" s="326" t="e">
        <f>'Запит 2-8'!#REF!</f>
        <v>#REF!</v>
      </c>
      <c r="B435" s="298" t="e">
        <f>IF('Запит 2-8'!#REF!&lt;&gt;"",'Запит 2-8'!#REF!,"")</f>
        <v>#REF!</v>
      </c>
      <c r="C435" s="297" t="e">
        <f>'Запит 2-8'!#REF!</f>
        <v>#REF!</v>
      </c>
      <c r="D435" s="296" t="e">
        <f>'Запит 2-8'!#REF!</f>
        <v>#REF!</v>
      </c>
      <c r="E435" s="413">
        <f>'Паспорт-3'!E492</f>
        <v>0</v>
      </c>
      <c r="F435" s="414"/>
      <c r="G435" s="429">
        <f t="shared" si="48"/>
        <v>0</v>
      </c>
      <c r="H435" s="81" t="e">
        <f t="shared" si="49"/>
        <v>#REF!</v>
      </c>
    </row>
    <row r="436" spans="1:8" x14ac:dyDescent="0.2">
      <c r="A436" s="326" t="e">
        <f>'Запит 2-8'!#REF!</f>
        <v>#REF!</v>
      </c>
      <c r="B436" s="298" t="e">
        <f>IF('Запит 2-8'!#REF!&lt;&gt;"",'Запит 2-8'!#REF!,"")</f>
        <v>#REF!</v>
      </c>
      <c r="C436" s="297" t="e">
        <f>'Запит 2-8'!#REF!</f>
        <v>#REF!</v>
      </c>
      <c r="D436" s="296" t="e">
        <f>'Запит 2-8'!#REF!</f>
        <v>#REF!</v>
      </c>
      <c r="E436" s="413">
        <f>'Паспорт-3'!E493</f>
        <v>0</v>
      </c>
      <c r="F436" s="414"/>
      <c r="G436" s="429">
        <f t="shared" si="48"/>
        <v>0</v>
      </c>
      <c r="H436" s="81" t="e">
        <f t="shared" si="49"/>
        <v>#REF!</v>
      </c>
    </row>
    <row r="437" spans="1:8" x14ac:dyDescent="0.2">
      <c r="A437" s="326" t="e">
        <f>'Запит 2-8'!#REF!</f>
        <v>#REF!</v>
      </c>
      <c r="B437" s="298" t="e">
        <f>IF('Запит 2-8'!#REF!&lt;&gt;"",'Запит 2-8'!#REF!,"")</f>
        <v>#REF!</v>
      </c>
      <c r="C437" s="297" t="e">
        <f>'Запит 2-8'!#REF!</f>
        <v>#REF!</v>
      </c>
      <c r="D437" s="296" t="e">
        <f>'Запит 2-8'!#REF!</f>
        <v>#REF!</v>
      </c>
      <c r="E437" s="413">
        <f>'Паспорт-3'!E494</f>
        <v>0</v>
      </c>
      <c r="F437" s="414"/>
      <c r="G437" s="429">
        <f t="shared" si="48"/>
        <v>0</v>
      </c>
      <c r="H437" s="81" t="e">
        <f t="shared" si="49"/>
        <v>#REF!</v>
      </c>
    </row>
    <row r="438" spans="1:8" x14ac:dyDescent="0.2">
      <c r="A438" s="326" t="e">
        <f>'Запит 2-8'!#REF!</f>
        <v>#REF!</v>
      </c>
      <c r="B438" s="298" t="e">
        <f>IF('Запит 2-8'!#REF!&lt;&gt;"",'Запит 2-8'!#REF!,"")</f>
        <v>#REF!</v>
      </c>
      <c r="C438" s="297" t="e">
        <f>'Запит 2-8'!#REF!</f>
        <v>#REF!</v>
      </c>
      <c r="D438" s="296" t="e">
        <f>'Запит 2-8'!#REF!</f>
        <v>#REF!</v>
      </c>
      <c r="E438" s="413">
        <f>'Паспорт-3'!E495</f>
        <v>0</v>
      </c>
      <c r="F438" s="414"/>
      <c r="G438" s="429">
        <f t="shared" si="48"/>
        <v>0</v>
      </c>
      <c r="H438" s="81" t="e">
        <f t="shared" si="49"/>
        <v>#REF!</v>
      </c>
    </row>
    <row r="439" spans="1:8" x14ac:dyDescent="0.2">
      <c r="A439" s="326" t="e">
        <f>'Запит 2-8'!#REF!</f>
        <v>#REF!</v>
      </c>
      <c r="B439" s="298" t="e">
        <f>IF('Запит 2-8'!#REF!&lt;&gt;"",'Запит 2-8'!#REF!,"")</f>
        <v>#REF!</v>
      </c>
      <c r="C439" s="297" t="e">
        <f>'Запит 2-8'!#REF!</f>
        <v>#REF!</v>
      </c>
      <c r="D439" s="296" t="e">
        <f>'Запит 2-8'!#REF!</f>
        <v>#REF!</v>
      </c>
      <c r="E439" s="413">
        <f>'Паспорт-3'!E496</f>
        <v>0</v>
      </c>
      <c r="F439" s="414"/>
      <c r="G439" s="429">
        <f t="shared" si="48"/>
        <v>0</v>
      </c>
      <c r="H439" s="81" t="e">
        <f t="shared" si="49"/>
        <v>#REF!</v>
      </c>
    </row>
    <row r="440" spans="1:8" x14ac:dyDescent="0.2">
      <c r="A440" s="326" t="e">
        <f>'Запит 2-8'!#REF!</f>
        <v>#REF!</v>
      </c>
      <c r="B440" s="298" t="e">
        <f>IF('Запит 2-8'!#REF!&lt;&gt;"",'Запит 2-8'!#REF!,"")</f>
        <v>#REF!</v>
      </c>
      <c r="C440" s="297" t="e">
        <f>'Запит 2-8'!#REF!</f>
        <v>#REF!</v>
      </c>
      <c r="D440" s="296" t="e">
        <f>'Запит 2-8'!#REF!</f>
        <v>#REF!</v>
      </c>
      <c r="E440" s="413">
        <f>'Паспорт-3'!E497</f>
        <v>0</v>
      </c>
      <c r="F440" s="414"/>
      <c r="G440" s="429">
        <f t="shared" si="48"/>
        <v>0</v>
      </c>
      <c r="H440" s="81" t="e">
        <f t="shared" si="49"/>
        <v>#REF!</v>
      </c>
    </row>
    <row r="441" spans="1:8" x14ac:dyDescent="0.2">
      <c r="A441" s="326" t="e">
        <f>'Запит 2-8'!#REF!</f>
        <v>#REF!</v>
      </c>
      <c r="B441" s="298" t="e">
        <f>IF('Запит 2-8'!#REF!&lt;&gt;"",'Запит 2-8'!#REF!,"")</f>
        <v>#REF!</v>
      </c>
      <c r="C441" s="297" t="e">
        <f>'Запит 2-8'!#REF!</f>
        <v>#REF!</v>
      </c>
      <c r="D441" s="296" t="e">
        <f>'Запит 2-8'!#REF!</f>
        <v>#REF!</v>
      </c>
      <c r="E441" s="413">
        <f>'Паспорт-3'!E498</f>
        <v>0</v>
      </c>
      <c r="F441" s="414"/>
      <c r="G441" s="429">
        <f t="shared" si="48"/>
        <v>0</v>
      </c>
      <c r="H441" s="81" t="e">
        <f t="shared" si="49"/>
        <v>#REF!</v>
      </c>
    </row>
    <row r="442" spans="1:8" x14ac:dyDescent="0.2">
      <c r="A442" s="326" t="e">
        <f>'Запит 2-8'!#REF!</f>
        <v>#REF!</v>
      </c>
      <c r="B442" s="298" t="e">
        <f>IF('Запит 2-8'!#REF!&lt;&gt;"",'Запит 2-8'!#REF!,"")</f>
        <v>#REF!</v>
      </c>
      <c r="C442" s="297" t="e">
        <f>'Запит 2-8'!#REF!</f>
        <v>#REF!</v>
      </c>
      <c r="D442" s="296" t="e">
        <f>'Запит 2-8'!#REF!</f>
        <v>#REF!</v>
      </c>
      <c r="E442" s="413">
        <f>'Паспорт-3'!E499</f>
        <v>0</v>
      </c>
      <c r="F442" s="414"/>
      <c r="G442" s="429">
        <f t="shared" si="48"/>
        <v>0</v>
      </c>
      <c r="H442" s="81" t="e">
        <f t="shared" si="49"/>
        <v>#REF!</v>
      </c>
    </row>
    <row r="443" spans="1:8" x14ac:dyDescent="0.2">
      <c r="A443" s="326" t="e">
        <f>'Запит 2-8'!#REF!</f>
        <v>#REF!</v>
      </c>
      <c r="B443" s="298" t="e">
        <f>IF('Запит 2-8'!#REF!&lt;&gt;"",'Запит 2-8'!#REF!,"")</f>
        <v>#REF!</v>
      </c>
      <c r="C443" s="297" t="e">
        <f>'Запит 2-8'!#REF!</f>
        <v>#REF!</v>
      </c>
      <c r="D443" s="296" t="e">
        <f>'Запит 2-8'!#REF!</f>
        <v>#REF!</v>
      </c>
      <c r="E443" s="413">
        <f>'Паспорт-3'!E500</f>
        <v>0</v>
      </c>
      <c r="F443" s="414"/>
      <c r="G443" s="429">
        <f t="shared" si="48"/>
        <v>0</v>
      </c>
      <c r="H443" s="81" t="e">
        <f t="shared" si="49"/>
        <v>#REF!</v>
      </c>
    </row>
    <row r="444" spans="1:8" x14ac:dyDescent="0.2">
      <c r="A444" s="326" t="e">
        <f>'Запит 2-8'!#REF!</f>
        <v>#REF!</v>
      </c>
      <c r="B444" s="298" t="e">
        <f>IF('Запит 2-8'!#REF!&lt;&gt;"",'Запит 2-8'!#REF!,"")</f>
        <v>#REF!</v>
      </c>
      <c r="C444" s="297" t="e">
        <f>'Запит 2-8'!#REF!</f>
        <v>#REF!</v>
      </c>
      <c r="D444" s="296" t="e">
        <f>'Запит 2-8'!#REF!</f>
        <v>#REF!</v>
      </c>
      <c r="E444" s="413">
        <f>'Паспорт-3'!E501</f>
        <v>0</v>
      </c>
      <c r="F444" s="414"/>
      <c r="G444" s="429">
        <f t="shared" si="48"/>
        <v>0</v>
      </c>
      <c r="H444" s="81" t="e">
        <f t="shared" si="49"/>
        <v>#REF!</v>
      </c>
    </row>
    <row r="445" spans="1:8" x14ac:dyDescent="0.2">
      <c r="A445" s="433" t="e">
        <f>'Запит 2-8'!#REF!</f>
        <v>#REF!</v>
      </c>
      <c r="B445" s="434" t="e">
        <f>IF('Запит 2-8'!#REF!&lt;&gt;"",'Запит 2-8'!#REF!,"")</f>
        <v>#REF!</v>
      </c>
      <c r="C445" s="435" t="e">
        <f>'Запит 2-8'!#REF!</f>
        <v>#REF!</v>
      </c>
      <c r="D445" s="436" t="e">
        <f>'Запит 2-8'!#REF!</f>
        <v>#REF!</v>
      </c>
      <c r="E445" s="437">
        <f>'Паспорт-3'!E502</f>
        <v>0</v>
      </c>
      <c r="F445" s="438"/>
      <c r="G445" s="439">
        <f t="shared" si="48"/>
        <v>0</v>
      </c>
      <c r="H445" s="81" t="e">
        <f t="shared" si="49"/>
        <v>#REF!</v>
      </c>
    </row>
    <row r="446" spans="1:8" ht="12.75" customHeight="1" x14ac:dyDescent="0.2">
      <c r="A446" s="824" t="s">
        <v>211</v>
      </c>
      <c r="B446" s="825"/>
      <c r="C446" s="825"/>
      <c r="D446" s="825"/>
      <c r="E446" s="825"/>
      <c r="F446" s="825"/>
      <c r="G446" s="826"/>
      <c r="H446" s="81" t="e">
        <f>H430</f>
        <v>#REF!</v>
      </c>
    </row>
    <row r="447" spans="1:8" x14ac:dyDescent="0.2">
      <c r="A447" s="420" t="e">
        <f>'Запит 2-8'!#REF!</f>
        <v>#REF!</v>
      </c>
      <c r="B447" s="827" t="s">
        <v>107</v>
      </c>
      <c r="C447" s="828"/>
      <c r="D447" s="828"/>
      <c r="E447" s="828"/>
      <c r="F447" s="828"/>
      <c r="G447" s="831"/>
      <c r="H447" s="81" t="e">
        <f>H448</f>
        <v>#REF!</v>
      </c>
    </row>
    <row r="448" spans="1:8" x14ac:dyDescent="0.2">
      <c r="A448" s="326" t="e">
        <f>'Запит 2-8'!#REF!</f>
        <v>#REF!</v>
      </c>
      <c r="B448" s="421" t="e">
        <f>IF('Запит 2-8'!#REF!&lt;&gt;"",'Запит 2-8'!#REF!,"")</f>
        <v>#REF!</v>
      </c>
      <c r="C448" s="422" t="e">
        <f>'Запит 2-8'!#REF!</f>
        <v>#REF!</v>
      </c>
      <c r="D448" s="423" t="e">
        <f>'Запит 2-8'!#REF!</f>
        <v>#REF!</v>
      </c>
      <c r="E448" s="430">
        <f>'Паспорт-3'!E504</f>
        <v>0</v>
      </c>
      <c r="F448" s="431"/>
      <c r="G448" s="432">
        <f t="shared" ref="G448:G462" si="50">F448-E448</f>
        <v>0</v>
      </c>
      <c r="H448" s="81" t="e">
        <f t="shared" ref="H448:H462" si="51">IF(B448&lt;&gt;"","Для друку","")</f>
        <v>#REF!</v>
      </c>
    </row>
    <row r="449" spans="1:8" x14ac:dyDescent="0.2">
      <c r="A449" s="326" t="e">
        <f>'Запит 2-8'!#REF!</f>
        <v>#REF!</v>
      </c>
      <c r="B449" s="298" t="e">
        <f>IF('Запит 2-8'!#REF!&lt;&gt;"",'Запит 2-8'!#REF!,"")</f>
        <v>#REF!</v>
      </c>
      <c r="C449" s="297" t="e">
        <f>'Запит 2-8'!#REF!</f>
        <v>#REF!</v>
      </c>
      <c r="D449" s="296" t="e">
        <f>'Запит 2-8'!#REF!</f>
        <v>#REF!</v>
      </c>
      <c r="E449" s="413">
        <f>'Паспорт-3'!E505</f>
        <v>0</v>
      </c>
      <c r="F449" s="414"/>
      <c r="G449" s="429">
        <f t="shared" si="50"/>
        <v>0</v>
      </c>
      <c r="H449" s="81" t="e">
        <f t="shared" si="51"/>
        <v>#REF!</v>
      </c>
    </row>
    <row r="450" spans="1:8" x14ac:dyDescent="0.2">
      <c r="A450" s="326" t="e">
        <f>'Запит 2-8'!#REF!</f>
        <v>#REF!</v>
      </c>
      <c r="B450" s="298" t="e">
        <f>IF('Запит 2-8'!#REF!&lt;&gt;"",'Запит 2-8'!#REF!,"")</f>
        <v>#REF!</v>
      </c>
      <c r="C450" s="297" t="e">
        <f>'Запит 2-8'!#REF!</f>
        <v>#REF!</v>
      </c>
      <c r="D450" s="296" t="e">
        <f>'Запит 2-8'!#REF!</f>
        <v>#REF!</v>
      </c>
      <c r="E450" s="413">
        <f>'Паспорт-3'!E506</f>
        <v>0</v>
      </c>
      <c r="F450" s="414"/>
      <c r="G450" s="429">
        <f t="shared" si="50"/>
        <v>0</v>
      </c>
      <c r="H450" s="81" t="e">
        <f t="shared" si="51"/>
        <v>#REF!</v>
      </c>
    </row>
    <row r="451" spans="1:8" x14ac:dyDescent="0.2">
      <c r="A451" s="326" t="e">
        <f>'Запит 2-8'!#REF!</f>
        <v>#REF!</v>
      </c>
      <c r="B451" s="298" t="e">
        <f>IF('Запит 2-8'!#REF!&lt;&gt;"",'Запит 2-8'!#REF!,"")</f>
        <v>#REF!</v>
      </c>
      <c r="C451" s="297" t="e">
        <f>'Запит 2-8'!#REF!</f>
        <v>#REF!</v>
      </c>
      <c r="D451" s="296" t="e">
        <f>'Запит 2-8'!#REF!</f>
        <v>#REF!</v>
      </c>
      <c r="E451" s="413">
        <f>'Паспорт-3'!E507</f>
        <v>0</v>
      </c>
      <c r="F451" s="414"/>
      <c r="G451" s="429">
        <f t="shared" si="50"/>
        <v>0</v>
      </c>
      <c r="H451" s="81" t="e">
        <f t="shared" si="51"/>
        <v>#REF!</v>
      </c>
    </row>
    <row r="452" spans="1:8" x14ac:dyDescent="0.2">
      <c r="A452" s="326" t="e">
        <f>'Запит 2-8'!#REF!</f>
        <v>#REF!</v>
      </c>
      <c r="B452" s="298" t="e">
        <f>IF('Запит 2-8'!#REF!&lt;&gt;"",'Запит 2-8'!#REF!,"")</f>
        <v>#REF!</v>
      </c>
      <c r="C452" s="297" t="e">
        <f>'Запит 2-8'!#REF!</f>
        <v>#REF!</v>
      </c>
      <c r="D452" s="296" t="e">
        <f>'Запит 2-8'!#REF!</f>
        <v>#REF!</v>
      </c>
      <c r="E452" s="413">
        <f>'Паспорт-3'!E508</f>
        <v>0</v>
      </c>
      <c r="F452" s="414"/>
      <c r="G452" s="429">
        <f t="shared" si="50"/>
        <v>0</v>
      </c>
      <c r="H452" s="81" t="e">
        <f t="shared" si="51"/>
        <v>#REF!</v>
      </c>
    </row>
    <row r="453" spans="1:8" x14ac:dyDescent="0.2">
      <c r="A453" s="326" t="e">
        <f>'Запит 2-8'!#REF!</f>
        <v>#REF!</v>
      </c>
      <c r="B453" s="298" t="e">
        <f>IF('Запит 2-8'!#REF!&lt;&gt;"",'Запит 2-8'!#REF!,"")</f>
        <v>#REF!</v>
      </c>
      <c r="C453" s="297" t="e">
        <f>'Запит 2-8'!#REF!</f>
        <v>#REF!</v>
      </c>
      <c r="D453" s="296" t="e">
        <f>'Запит 2-8'!#REF!</f>
        <v>#REF!</v>
      </c>
      <c r="E453" s="413">
        <f>'Паспорт-3'!E509</f>
        <v>0</v>
      </c>
      <c r="F453" s="414"/>
      <c r="G453" s="429">
        <f t="shared" si="50"/>
        <v>0</v>
      </c>
      <c r="H453" s="81" t="e">
        <f t="shared" si="51"/>
        <v>#REF!</v>
      </c>
    </row>
    <row r="454" spans="1:8" x14ac:dyDescent="0.2">
      <c r="A454" s="326" t="e">
        <f>'Запит 2-8'!#REF!</f>
        <v>#REF!</v>
      </c>
      <c r="B454" s="298" t="e">
        <f>IF('Запит 2-8'!#REF!&lt;&gt;"",'Запит 2-8'!#REF!,"")</f>
        <v>#REF!</v>
      </c>
      <c r="C454" s="297" t="e">
        <f>'Запит 2-8'!#REF!</f>
        <v>#REF!</v>
      </c>
      <c r="D454" s="296" t="e">
        <f>'Запит 2-8'!#REF!</f>
        <v>#REF!</v>
      </c>
      <c r="E454" s="413">
        <f>'Паспорт-3'!E510</f>
        <v>0</v>
      </c>
      <c r="F454" s="414"/>
      <c r="G454" s="429">
        <f t="shared" si="50"/>
        <v>0</v>
      </c>
      <c r="H454" s="81" t="e">
        <f t="shared" si="51"/>
        <v>#REF!</v>
      </c>
    </row>
    <row r="455" spans="1:8" x14ac:dyDescent="0.2">
      <c r="A455" s="326" t="e">
        <f>'Запит 2-8'!#REF!</f>
        <v>#REF!</v>
      </c>
      <c r="B455" s="298" t="e">
        <f>IF('Запит 2-8'!#REF!&lt;&gt;"",'Запит 2-8'!#REF!,"")</f>
        <v>#REF!</v>
      </c>
      <c r="C455" s="297" t="e">
        <f>'Запит 2-8'!#REF!</f>
        <v>#REF!</v>
      </c>
      <c r="D455" s="296" t="e">
        <f>'Запит 2-8'!#REF!</f>
        <v>#REF!</v>
      </c>
      <c r="E455" s="413">
        <f>'Паспорт-3'!E511</f>
        <v>0</v>
      </c>
      <c r="F455" s="414"/>
      <c r="G455" s="429">
        <f t="shared" si="50"/>
        <v>0</v>
      </c>
      <c r="H455" s="81" t="e">
        <f t="shared" si="51"/>
        <v>#REF!</v>
      </c>
    </row>
    <row r="456" spans="1:8" x14ac:dyDescent="0.2">
      <c r="A456" s="326" t="e">
        <f>'Запит 2-8'!#REF!</f>
        <v>#REF!</v>
      </c>
      <c r="B456" s="298" t="e">
        <f>IF('Запит 2-8'!#REF!&lt;&gt;"",'Запит 2-8'!#REF!,"")</f>
        <v>#REF!</v>
      </c>
      <c r="C456" s="297" t="e">
        <f>'Запит 2-8'!#REF!</f>
        <v>#REF!</v>
      </c>
      <c r="D456" s="296" t="e">
        <f>'Запит 2-8'!#REF!</f>
        <v>#REF!</v>
      </c>
      <c r="E456" s="413">
        <f>'Паспорт-3'!E512</f>
        <v>0</v>
      </c>
      <c r="F456" s="414"/>
      <c r="G456" s="429">
        <f t="shared" si="50"/>
        <v>0</v>
      </c>
      <c r="H456" s="81" t="e">
        <f t="shared" si="51"/>
        <v>#REF!</v>
      </c>
    </row>
    <row r="457" spans="1:8" x14ac:dyDescent="0.2">
      <c r="A457" s="326" t="e">
        <f>'Запит 2-8'!#REF!</f>
        <v>#REF!</v>
      </c>
      <c r="B457" s="298" t="e">
        <f>IF('Запит 2-8'!#REF!&lt;&gt;"",'Запит 2-8'!#REF!,"")</f>
        <v>#REF!</v>
      </c>
      <c r="C457" s="297" t="e">
        <f>'Запит 2-8'!#REF!</f>
        <v>#REF!</v>
      </c>
      <c r="D457" s="296" t="e">
        <f>'Запит 2-8'!#REF!</f>
        <v>#REF!</v>
      </c>
      <c r="E457" s="413">
        <f>'Паспорт-3'!E513</f>
        <v>0</v>
      </c>
      <c r="F457" s="414"/>
      <c r="G457" s="429">
        <f t="shared" si="50"/>
        <v>0</v>
      </c>
      <c r="H457" s="81" t="e">
        <f t="shared" si="51"/>
        <v>#REF!</v>
      </c>
    </row>
    <row r="458" spans="1:8" x14ac:dyDescent="0.2">
      <c r="A458" s="326" t="e">
        <f>'Запит 2-8'!#REF!</f>
        <v>#REF!</v>
      </c>
      <c r="B458" s="298" t="e">
        <f>IF('Запит 2-8'!#REF!&lt;&gt;"",'Запит 2-8'!#REF!,"")</f>
        <v>#REF!</v>
      </c>
      <c r="C458" s="297" t="e">
        <f>'Запит 2-8'!#REF!</f>
        <v>#REF!</v>
      </c>
      <c r="D458" s="296" t="e">
        <f>'Запит 2-8'!#REF!</f>
        <v>#REF!</v>
      </c>
      <c r="E458" s="413">
        <f>'Паспорт-3'!E514</f>
        <v>0</v>
      </c>
      <c r="F458" s="414"/>
      <c r="G458" s="429">
        <f t="shared" si="50"/>
        <v>0</v>
      </c>
      <c r="H458" s="81" t="e">
        <f t="shared" si="51"/>
        <v>#REF!</v>
      </c>
    </row>
    <row r="459" spans="1:8" x14ac:dyDescent="0.2">
      <c r="A459" s="326" t="e">
        <f>'Запит 2-8'!#REF!</f>
        <v>#REF!</v>
      </c>
      <c r="B459" s="298" t="e">
        <f>IF('Запит 2-8'!#REF!&lt;&gt;"",'Запит 2-8'!#REF!,"")</f>
        <v>#REF!</v>
      </c>
      <c r="C459" s="297" t="e">
        <f>'Запит 2-8'!#REF!</f>
        <v>#REF!</v>
      </c>
      <c r="D459" s="296" t="e">
        <f>'Запит 2-8'!#REF!</f>
        <v>#REF!</v>
      </c>
      <c r="E459" s="413">
        <f>'Паспорт-3'!E515</f>
        <v>0</v>
      </c>
      <c r="F459" s="414"/>
      <c r="G459" s="429">
        <f t="shared" si="50"/>
        <v>0</v>
      </c>
      <c r="H459" s="81" t="e">
        <f t="shared" si="51"/>
        <v>#REF!</v>
      </c>
    </row>
    <row r="460" spans="1:8" x14ac:dyDescent="0.2">
      <c r="A460" s="326" t="e">
        <f>'Запит 2-8'!#REF!</f>
        <v>#REF!</v>
      </c>
      <c r="B460" s="298" t="e">
        <f>IF('Запит 2-8'!#REF!&lt;&gt;"",'Запит 2-8'!#REF!,"")</f>
        <v>#REF!</v>
      </c>
      <c r="C460" s="297" t="e">
        <f>'Запит 2-8'!#REF!</f>
        <v>#REF!</v>
      </c>
      <c r="D460" s="296" t="e">
        <f>'Запит 2-8'!#REF!</f>
        <v>#REF!</v>
      </c>
      <c r="E460" s="413">
        <f>'Паспорт-3'!E516</f>
        <v>0</v>
      </c>
      <c r="F460" s="414"/>
      <c r="G460" s="429">
        <f t="shared" si="50"/>
        <v>0</v>
      </c>
      <c r="H460" s="81" t="e">
        <f t="shared" si="51"/>
        <v>#REF!</v>
      </c>
    </row>
    <row r="461" spans="1:8" x14ac:dyDescent="0.2">
      <c r="A461" s="326" t="e">
        <f>'Запит 2-8'!#REF!</f>
        <v>#REF!</v>
      </c>
      <c r="B461" s="298" t="e">
        <f>IF('Запит 2-8'!#REF!&lt;&gt;"",'Запит 2-8'!#REF!,"")</f>
        <v>#REF!</v>
      </c>
      <c r="C461" s="297" t="e">
        <f>'Запит 2-8'!#REF!</f>
        <v>#REF!</v>
      </c>
      <c r="D461" s="296" t="e">
        <f>'Запит 2-8'!#REF!</f>
        <v>#REF!</v>
      </c>
      <c r="E461" s="413">
        <f>'Паспорт-3'!E517</f>
        <v>0</v>
      </c>
      <c r="F461" s="414"/>
      <c r="G461" s="429">
        <f t="shared" si="50"/>
        <v>0</v>
      </c>
      <c r="H461" s="81" t="e">
        <f t="shared" si="51"/>
        <v>#REF!</v>
      </c>
    </row>
    <row r="462" spans="1:8" x14ac:dyDescent="0.2">
      <c r="A462" s="433" t="e">
        <f>'Запит 2-8'!#REF!</f>
        <v>#REF!</v>
      </c>
      <c r="B462" s="434" t="e">
        <f>IF('Запит 2-8'!#REF!&lt;&gt;"",'Запит 2-8'!#REF!,"")</f>
        <v>#REF!</v>
      </c>
      <c r="C462" s="435" t="e">
        <f>'Запит 2-8'!#REF!</f>
        <v>#REF!</v>
      </c>
      <c r="D462" s="436" t="e">
        <f>'Запит 2-8'!#REF!</f>
        <v>#REF!</v>
      </c>
      <c r="E462" s="437">
        <f>'Паспорт-3'!E518</f>
        <v>0</v>
      </c>
      <c r="F462" s="438"/>
      <c r="G462" s="439">
        <f t="shared" si="50"/>
        <v>0</v>
      </c>
      <c r="H462" s="81" t="e">
        <f t="shared" si="51"/>
        <v>#REF!</v>
      </c>
    </row>
    <row r="463" spans="1:8" ht="12.75" customHeight="1" x14ac:dyDescent="0.2">
      <c r="A463" s="824" t="s">
        <v>211</v>
      </c>
      <c r="B463" s="825"/>
      <c r="C463" s="825"/>
      <c r="D463" s="825"/>
      <c r="E463" s="825"/>
      <c r="F463" s="825"/>
      <c r="G463" s="826"/>
      <c r="H463" s="81" t="e">
        <f>H447</f>
        <v>#REF!</v>
      </c>
    </row>
    <row r="464" spans="1:8" x14ac:dyDescent="0.2">
      <c r="A464" s="426" t="e">
        <f>'Запит 2-8'!#REF!</f>
        <v>#REF!</v>
      </c>
      <c r="B464" s="827" t="s">
        <v>108</v>
      </c>
      <c r="C464" s="828"/>
      <c r="D464" s="828"/>
      <c r="E464" s="832"/>
      <c r="F464" s="832"/>
      <c r="G464" s="833"/>
      <c r="H464" s="81" t="e">
        <f>H465</f>
        <v>#REF!</v>
      </c>
    </row>
    <row r="465" spans="1:8" x14ac:dyDescent="0.2">
      <c r="A465" s="326" t="e">
        <f>'Запит 2-8'!#REF!</f>
        <v>#REF!</v>
      </c>
      <c r="B465" s="421" t="e">
        <f>IF('Запит 2-8'!#REF!&lt;&gt;"",'Запит 2-8'!#REF!,"")</f>
        <v>#REF!</v>
      </c>
      <c r="C465" s="422" t="e">
        <f>'Запит 2-8'!#REF!</f>
        <v>#REF!</v>
      </c>
      <c r="D465" s="423" t="e">
        <f>'Запит 2-8'!#REF!</f>
        <v>#REF!</v>
      </c>
      <c r="E465" s="424">
        <f>'Паспорт-3'!E520</f>
        <v>0</v>
      </c>
      <c r="F465" s="425"/>
      <c r="G465" s="428">
        <f t="shared" ref="G465:G479" si="52">F465-E465</f>
        <v>0</v>
      </c>
      <c r="H465" s="81" t="e">
        <f t="shared" ref="H465:H479" si="53">IF(B465&lt;&gt;"","Для друку","")</f>
        <v>#REF!</v>
      </c>
    </row>
    <row r="466" spans="1:8" x14ac:dyDescent="0.2">
      <c r="A466" s="326" t="e">
        <f>'Запит 2-8'!#REF!</f>
        <v>#REF!</v>
      </c>
      <c r="B466" s="298" t="e">
        <f>IF('Запит 2-8'!#REF!&lt;&gt;"",'Запит 2-8'!#REF!,"")</f>
        <v>#REF!</v>
      </c>
      <c r="C466" s="297" t="e">
        <f>'Запит 2-8'!#REF!</f>
        <v>#REF!</v>
      </c>
      <c r="D466" s="296" t="e">
        <f>'Запит 2-8'!#REF!</f>
        <v>#REF!</v>
      </c>
      <c r="E466" s="413">
        <f>'Паспорт-3'!E521</f>
        <v>0</v>
      </c>
      <c r="F466" s="414"/>
      <c r="G466" s="429">
        <f t="shared" si="52"/>
        <v>0</v>
      </c>
      <c r="H466" s="81" t="e">
        <f t="shared" si="53"/>
        <v>#REF!</v>
      </c>
    </row>
    <row r="467" spans="1:8" x14ac:dyDescent="0.2">
      <c r="A467" s="326" t="e">
        <f>'Запит 2-8'!#REF!</f>
        <v>#REF!</v>
      </c>
      <c r="B467" s="298" t="e">
        <f>IF('Запит 2-8'!#REF!&lt;&gt;"",'Запит 2-8'!#REF!,"")</f>
        <v>#REF!</v>
      </c>
      <c r="C467" s="297" t="e">
        <f>'Запит 2-8'!#REF!</f>
        <v>#REF!</v>
      </c>
      <c r="D467" s="296" t="e">
        <f>'Запит 2-8'!#REF!</f>
        <v>#REF!</v>
      </c>
      <c r="E467" s="413">
        <f>'Паспорт-3'!E522</f>
        <v>0</v>
      </c>
      <c r="F467" s="414"/>
      <c r="G467" s="429">
        <f t="shared" si="52"/>
        <v>0</v>
      </c>
      <c r="H467" s="81" t="e">
        <f t="shared" si="53"/>
        <v>#REF!</v>
      </c>
    </row>
    <row r="468" spans="1:8" x14ac:dyDescent="0.2">
      <c r="A468" s="326" t="e">
        <f>'Запит 2-8'!#REF!</f>
        <v>#REF!</v>
      </c>
      <c r="B468" s="298" t="e">
        <f>IF('Запит 2-8'!#REF!&lt;&gt;"",'Запит 2-8'!#REF!,"")</f>
        <v>#REF!</v>
      </c>
      <c r="C468" s="297" t="e">
        <f>'Запит 2-8'!#REF!</f>
        <v>#REF!</v>
      </c>
      <c r="D468" s="296" t="e">
        <f>'Запит 2-8'!#REF!</f>
        <v>#REF!</v>
      </c>
      <c r="E468" s="413">
        <f>'Паспорт-3'!E523</f>
        <v>0</v>
      </c>
      <c r="F468" s="414"/>
      <c r="G468" s="429">
        <f t="shared" si="52"/>
        <v>0</v>
      </c>
      <c r="H468" s="81" t="e">
        <f t="shared" si="53"/>
        <v>#REF!</v>
      </c>
    </row>
    <row r="469" spans="1:8" x14ac:dyDescent="0.2">
      <c r="A469" s="326" t="e">
        <f>'Запит 2-8'!#REF!</f>
        <v>#REF!</v>
      </c>
      <c r="B469" s="298" t="e">
        <f>IF('Запит 2-8'!#REF!&lt;&gt;"",'Запит 2-8'!#REF!,"")</f>
        <v>#REF!</v>
      </c>
      <c r="C469" s="297" t="e">
        <f>'Запит 2-8'!#REF!</f>
        <v>#REF!</v>
      </c>
      <c r="D469" s="296" t="e">
        <f>'Запит 2-8'!#REF!</f>
        <v>#REF!</v>
      </c>
      <c r="E469" s="413">
        <f>'Паспорт-3'!E524</f>
        <v>0</v>
      </c>
      <c r="F469" s="414"/>
      <c r="G469" s="429">
        <f t="shared" si="52"/>
        <v>0</v>
      </c>
      <c r="H469" s="81" t="e">
        <f t="shared" si="53"/>
        <v>#REF!</v>
      </c>
    </row>
    <row r="470" spans="1:8" x14ac:dyDescent="0.2">
      <c r="A470" s="326" t="e">
        <f>'Запит 2-8'!#REF!</f>
        <v>#REF!</v>
      </c>
      <c r="B470" s="298" t="e">
        <f>IF('Запит 2-8'!#REF!&lt;&gt;"",'Запит 2-8'!#REF!,"")</f>
        <v>#REF!</v>
      </c>
      <c r="C470" s="297" t="e">
        <f>'Запит 2-8'!#REF!</f>
        <v>#REF!</v>
      </c>
      <c r="D470" s="296" t="e">
        <f>'Запит 2-8'!#REF!</f>
        <v>#REF!</v>
      </c>
      <c r="E470" s="413">
        <f>'Паспорт-3'!E525</f>
        <v>0</v>
      </c>
      <c r="F470" s="414"/>
      <c r="G470" s="429">
        <f t="shared" si="52"/>
        <v>0</v>
      </c>
      <c r="H470" s="81" t="e">
        <f t="shared" si="53"/>
        <v>#REF!</v>
      </c>
    </row>
    <row r="471" spans="1:8" x14ac:dyDescent="0.2">
      <c r="A471" s="326" t="e">
        <f>'Запит 2-8'!#REF!</f>
        <v>#REF!</v>
      </c>
      <c r="B471" s="298" t="e">
        <f>IF('Запит 2-8'!#REF!&lt;&gt;"",'Запит 2-8'!#REF!,"")</f>
        <v>#REF!</v>
      </c>
      <c r="C471" s="297" t="e">
        <f>'Запит 2-8'!#REF!</f>
        <v>#REF!</v>
      </c>
      <c r="D471" s="296" t="e">
        <f>'Запит 2-8'!#REF!</f>
        <v>#REF!</v>
      </c>
      <c r="E471" s="413">
        <f>'Паспорт-3'!E526</f>
        <v>0</v>
      </c>
      <c r="F471" s="414"/>
      <c r="G471" s="429">
        <f t="shared" si="52"/>
        <v>0</v>
      </c>
      <c r="H471" s="81" t="e">
        <f t="shared" si="53"/>
        <v>#REF!</v>
      </c>
    </row>
    <row r="472" spans="1:8" x14ac:dyDescent="0.2">
      <c r="A472" s="326" t="e">
        <f>'Запит 2-8'!#REF!</f>
        <v>#REF!</v>
      </c>
      <c r="B472" s="298" t="e">
        <f>IF('Запит 2-8'!#REF!&lt;&gt;"",'Запит 2-8'!#REF!,"")</f>
        <v>#REF!</v>
      </c>
      <c r="C472" s="297" t="e">
        <f>'Запит 2-8'!#REF!</f>
        <v>#REF!</v>
      </c>
      <c r="D472" s="296" t="e">
        <f>'Запит 2-8'!#REF!</f>
        <v>#REF!</v>
      </c>
      <c r="E472" s="413">
        <f>'Паспорт-3'!E527</f>
        <v>0</v>
      </c>
      <c r="F472" s="414"/>
      <c r="G472" s="429">
        <f t="shared" si="52"/>
        <v>0</v>
      </c>
      <c r="H472" s="81" t="e">
        <f t="shared" si="53"/>
        <v>#REF!</v>
      </c>
    </row>
    <row r="473" spans="1:8" x14ac:dyDescent="0.2">
      <c r="A473" s="326" t="e">
        <f>'Запит 2-8'!#REF!</f>
        <v>#REF!</v>
      </c>
      <c r="B473" s="298" t="e">
        <f>IF('Запит 2-8'!#REF!&lt;&gt;"",'Запит 2-8'!#REF!,"")</f>
        <v>#REF!</v>
      </c>
      <c r="C473" s="297" t="e">
        <f>'Запит 2-8'!#REF!</f>
        <v>#REF!</v>
      </c>
      <c r="D473" s="296" t="e">
        <f>'Запит 2-8'!#REF!</f>
        <v>#REF!</v>
      </c>
      <c r="E473" s="413">
        <f>'Паспорт-3'!E528</f>
        <v>0</v>
      </c>
      <c r="F473" s="414"/>
      <c r="G473" s="429">
        <f t="shared" si="52"/>
        <v>0</v>
      </c>
      <c r="H473" s="81" t="e">
        <f t="shared" si="53"/>
        <v>#REF!</v>
      </c>
    </row>
    <row r="474" spans="1:8" x14ac:dyDescent="0.2">
      <c r="A474" s="326" t="e">
        <f>'Запит 2-8'!#REF!</f>
        <v>#REF!</v>
      </c>
      <c r="B474" s="298" t="e">
        <f>IF('Запит 2-8'!#REF!&lt;&gt;"",'Запит 2-8'!#REF!,"")</f>
        <v>#REF!</v>
      </c>
      <c r="C474" s="297" t="e">
        <f>'Запит 2-8'!#REF!</f>
        <v>#REF!</v>
      </c>
      <c r="D474" s="296" t="e">
        <f>'Запит 2-8'!#REF!</f>
        <v>#REF!</v>
      </c>
      <c r="E474" s="413">
        <f>'Паспорт-3'!E529</f>
        <v>0</v>
      </c>
      <c r="F474" s="414"/>
      <c r="G474" s="429">
        <f t="shared" si="52"/>
        <v>0</v>
      </c>
      <c r="H474" s="81" t="e">
        <f t="shared" si="53"/>
        <v>#REF!</v>
      </c>
    </row>
    <row r="475" spans="1:8" x14ac:dyDescent="0.2">
      <c r="A475" s="326" t="e">
        <f>'Запит 2-8'!#REF!</f>
        <v>#REF!</v>
      </c>
      <c r="B475" s="298" t="e">
        <f>IF('Запит 2-8'!#REF!&lt;&gt;"",'Запит 2-8'!#REF!,"")</f>
        <v>#REF!</v>
      </c>
      <c r="C475" s="297" t="e">
        <f>'Запит 2-8'!#REF!</f>
        <v>#REF!</v>
      </c>
      <c r="D475" s="296" t="e">
        <f>'Запит 2-8'!#REF!</f>
        <v>#REF!</v>
      </c>
      <c r="E475" s="413">
        <f>'Паспорт-3'!E530</f>
        <v>0</v>
      </c>
      <c r="F475" s="414"/>
      <c r="G475" s="429">
        <f t="shared" si="52"/>
        <v>0</v>
      </c>
      <c r="H475" s="81" t="e">
        <f t="shared" si="53"/>
        <v>#REF!</v>
      </c>
    </row>
    <row r="476" spans="1:8" x14ac:dyDescent="0.2">
      <c r="A476" s="326" t="e">
        <f>'Запит 2-8'!#REF!</f>
        <v>#REF!</v>
      </c>
      <c r="B476" s="298" t="e">
        <f>IF('Запит 2-8'!#REF!&lt;&gt;"",'Запит 2-8'!#REF!,"")</f>
        <v>#REF!</v>
      </c>
      <c r="C476" s="297" t="e">
        <f>'Запит 2-8'!#REF!</f>
        <v>#REF!</v>
      </c>
      <c r="D476" s="296" t="e">
        <f>'Запит 2-8'!#REF!</f>
        <v>#REF!</v>
      </c>
      <c r="E476" s="413">
        <f>'Паспорт-3'!E531</f>
        <v>0</v>
      </c>
      <c r="F476" s="414"/>
      <c r="G476" s="429">
        <f t="shared" si="52"/>
        <v>0</v>
      </c>
      <c r="H476" s="81" t="e">
        <f t="shared" si="53"/>
        <v>#REF!</v>
      </c>
    </row>
    <row r="477" spans="1:8" x14ac:dyDescent="0.2">
      <c r="A477" s="326" t="e">
        <f>'Запит 2-8'!#REF!</f>
        <v>#REF!</v>
      </c>
      <c r="B477" s="298" t="e">
        <f>IF('Запит 2-8'!#REF!&lt;&gt;"",'Запит 2-8'!#REF!,"")</f>
        <v>#REF!</v>
      </c>
      <c r="C477" s="297" t="e">
        <f>'Запит 2-8'!#REF!</f>
        <v>#REF!</v>
      </c>
      <c r="D477" s="296" t="e">
        <f>'Запит 2-8'!#REF!</f>
        <v>#REF!</v>
      </c>
      <c r="E477" s="413">
        <f>'Паспорт-3'!E532</f>
        <v>0</v>
      </c>
      <c r="F477" s="414"/>
      <c r="G477" s="429">
        <f t="shared" si="52"/>
        <v>0</v>
      </c>
      <c r="H477" s="81" t="e">
        <f t="shared" si="53"/>
        <v>#REF!</v>
      </c>
    </row>
    <row r="478" spans="1:8" x14ac:dyDescent="0.2">
      <c r="A478" s="326" t="e">
        <f>'Запит 2-8'!#REF!</f>
        <v>#REF!</v>
      </c>
      <c r="B478" s="298" t="e">
        <f>IF('Запит 2-8'!#REF!&lt;&gt;"",'Запит 2-8'!#REF!,"")</f>
        <v>#REF!</v>
      </c>
      <c r="C478" s="297" t="e">
        <f>'Запит 2-8'!#REF!</f>
        <v>#REF!</v>
      </c>
      <c r="D478" s="296" t="e">
        <f>'Запит 2-8'!#REF!</f>
        <v>#REF!</v>
      </c>
      <c r="E478" s="413">
        <f>'Паспорт-3'!E533</f>
        <v>0</v>
      </c>
      <c r="F478" s="414"/>
      <c r="G478" s="429">
        <f t="shared" si="52"/>
        <v>0</v>
      </c>
      <c r="H478" s="81" t="e">
        <f t="shared" si="53"/>
        <v>#REF!</v>
      </c>
    </row>
    <row r="479" spans="1:8" x14ac:dyDescent="0.2">
      <c r="A479" s="433" t="e">
        <f>'Запит 2-8'!#REF!</f>
        <v>#REF!</v>
      </c>
      <c r="B479" s="434" t="e">
        <f>IF('Запит 2-8'!#REF!&lt;&gt;"",'Запит 2-8'!#REF!,"")</f>
        <v>#REF!</v>
      </c>
      <c r="C479" s="435" t="e">
        <f>'Запит 2-8'!#REF!</f>
        <v>#REF!</v>
      </c>
      <c r="D479" s="436" t="e">
        <f>'Запит 2-8'!#REF!</f>
        <v>#REF!</v>
      </c>
      <c r="E479" s="437">
        <f>'Паспорт-3'!E534</f>
        <v>0</v>
      </c>
      <c r="F479" s="438"/>
      <c r="G479" s="439">
        <f t="shared" si="52"/>
        <v>0</v>
      </c>
      <c r="H479" s="81" t="e">
        <f t="shared" si="53"/>
        <v>#REF!</v>
      </c>
    </row>
    <row r="480" spans="1:8" ht="12.75" customHeight="1" x14ac:dyDescent="0.2">
      <c r="A480" s="824" t="s">
        <v>211</v>
      </c>
      <c r="B480" s="825"/>
      <c r="C480" s="825"/>
      <c r="D480" s="825"/>
      <c r="E480" s="825"/>
      <c r="F480" s="825"/>
      <c r="G480" s="826"/>
      <c r="H480" s="81" t="e">
        <f>H464</f>
        <v>#REF!</v>
      </c>
    </row>
    <row r="481" spans="1:8" ht="12.75" customHeight="1" x14ac:dyDescent="0.2">
      <c r="A481" s="824" t="s">
        <v>231</v>
      </c>
      <c r="B481" s="825"/>
      <c r="C481" s="825"/>
      <c r="D481" s="825"/>
      <c r="E481" s="825"/>
      <c r="F481" s="825"/>
      <c r="G481" s="826"/>
      <c r="H481" s="81" t="e">
        <f>H429</f>
        <v>#REF!</v>
      </c>
    </row>
    <row r="482" spans="1:8" ht="12.75" customHeight="1" x14ac:dyDescent="0.2">
      <c r="A482" s="779" t="e">
        <f>'Запит 2-8'!#REF!</f>
        <v>#REF!</v>
      </c>
      <c r="B482" s="780"/>
      <c r="C482" s="780"/>
      <c r="D482" s="780"/>
      <c r="E482" s="780"/>
      <c r="F482" s="780"/>
      <c r="G482" s="781"/>
      <c r="H482" s="81" t="e">
        <f>H483</f>
        <v>#REF!</v>
      </c>
    </row>
    <row r="483" spans="1:8" x14ac:dyDescent="0.2">
      <c r="A483" s="420" t="s">
        <v>4</v>
      </c>
      <c r="B483" s="827" t="s">
        <v>106</v>
      </c>
      <c r="C483" s="828"/>
      <c r="D483" s="828"/>
      <c r="E483" s="829"/>
      <c r="F483" s="829"/>
      <c r="G483" s="830"/>
      <c r="H483" s="81" t="e">
        <f>H484</f>
        <v>#REF!</v>
      </c>
    </row>
    <row r="484" spans="1:8" x14ac:dyDescent="0.2">
      <c r="A484" s="326" t="e">
        <f>'Запит 2-8'!#REF!</f>
        <v>#REF!</v>
      </c>
      <c r="B484" s="421" t="e">
        <f>IF('Запит 2-8'!#REF!&lt;&gt;"",'Запит 2-8'!#REF!,"")</f>
        <v>#REF!</v>
      </c>
      <c r="C484" s="422" t="e">
        <f>'Запит 2-8'!#REF!</f>
        <v>#REF!</v>
      </c>
      <c r="D484" s="423" t="e">
        <f>'Запит 2-8'!#REF!</f>
        <v>#REF!</v>
      </c>
      <c r="E484" s="424">
        <f>'Паспорт-3'!E548</f>
        <v>0</v>
      </c>
      <c r="F484" s="425"/>
      <c r="G484" s="428">
        <f t="shared" ref="G484:G498" si="54">F484-E484</f>
        <v>0</v>
      </c>
      <c r="H484" s="81" t="e">
        <f t="shared" ref="H484:H498" si="55">IF(B484&lt;&gt;"","Для друку","")</f>
        <v>#REF!</v>
      </c>
    </row>
    <row r="485" spans="1:8" x14ac:dyDescent="0.2">
      <c r="A485" s="326" t="e">
        <f>'Запит 2-8'!#REF!</f>
        <v>#REF!</v>
      </c>
      <c r="B485" s="298" t="e">
        <f>IF('Запит 2-8'!#REF!&lt;&gt;"",'Запит 2-8'!#REF!,"")</f>
        <v>#REF!</v>
      </c>
      <c r="C485" s="297" t="e">
        <f>'Запит 2-8'!#REF!</f>
        <v>#REF!</v>
      </c>
      <c r="D485" s="296" t="e">
        <f>'Запит 2-8'!#REF!</f>
        <v>#REF!</v>
      </c>
      <c r="E485" s="413">
        <f>'Паспорт-3'!E549</f>
        <v>0</v>
      </c>
      <c r="F485" s="414"/>
      <c r="G485" s="429">
        <f t="shared" si="54"/>
        <v>0</v>
      </c>
      <c r="H485" s="81" t="e">
        <f t="shared" si="55"/>
        <v>#REF!</v>
      </c>
    </row>
    <row r="486" spans="1:8" x14ac:dyDescent="0.2">
      <c r="A486" s="326" t="e">
        <f>'Запит 2-8'!#REF!</f>
        <v>#REF!</v>
      </c>
      <c r="B486" s="298" t="e">
        <f>IF('Запит 2-8'!#REF!&lt;&gt;"",'Запит 2-8'!#REF!,"")</f>
        <v>#REF!</v>
      </c>
      <c r="C486" s="297" t="e">
        <f>'Запит 2-8'!#REF!</f>
        <v>#REF!</v>
      </c>
      <c r="D486" s="296" t="e">
        <f>'Запит 2-8'!#REF!</f>
        <v>#REF!</v>
      </c>
      <c r="E486" s="413">
        <f>'Паспорт-3'!E550</f>
        <v>0</v>
      </c>
      <c r="F486" s="414"/>
      <c r="G486" s="429">
        <f t="shared" si="54"/>
        <v>0</v>
      </c>
      <c r="H486" s="81" t="e">
        <f t="shared" si="55"/>
        <v>#REF!</v>
      </c>
    </row>
    <row r="487" spans="1:8" x14ac:dyDescent="0.2">
      <c r="A487" s="326" t="e">
        <f>'Запит 2-8'!#REF!</f>
        <v>#REF!</v>
      </c>
      <c r="B487" s="298" t="e">
        <f>IF('Запит 2-8'!#REF!&lt;&gt;"",'Запит 2-8'!#REF!,"")</f>
        <v>#REF!</v>
      </c>
      <c r="C487" s="297" t="e">
        <f>'Запит 2-8'!#REF!</f>
        <v>#REF!</v>
      </c>
      <c r="D487" s="296" t="e">
        <f>'Запит 2-8'!#REF!</f>
        <v>#REF!</v>
      </c>
      <c r="E487" s="413">
        <f>'Паспорт-3'!E551</f>
        <v>0</v>
      </c>
      <c r="F487" s="414"/>
      <c r="G487" s="429">
        <f t="shared" si="54"/>
        <v>0</v>
      </c>
      <c r="H487" s="81" t="e">
        <f t="shared" si="55"/>
        <v>#REF!</v>
      </c>
    </row>
    <row r="488" spans="1:8" x14ac:dyDescent="0.2">
      <c r="A488" s="326" t="e">
        <f>'Запит 2-8'!#REF!</f>
        <v>#REF!</v>
      </c>
      <c r="B488" s="298" t="e">
        <f>IF('Запит 2-8'!#REF!&lt;&gt;"",'Запит 2-8'!#REF!,"")</f>
        <v>#REF!</v>
      </c>
      <c r="C488" s="297" t="e">
        <f>'Запит 2-8'!#REF!</f>
        <v>#REF!</v>
      </c>
      <c r="D488" s="296" t="e">
        <f>'Запит 2-8'!#REF!</f>
        <v>#REF!</v>
      </c>
      <c r="E488" s="413">
        <f>'Паспорт-3'!E552</f>
        <v>0</v>
      </c>
      <c r="F488" s="414"/>
      <c r="G488" s="429">
        <f t="shared" si="54"/>
        <v>0</v>
      </c>
      <c r="H488" s="81" t="e">
        <f t="shared" si="55"/>
        <v>#REF!</v>
      </c>
    </row>
    <row r="489" spans="1:8" x14ac:dyDescent="0.2">
      <c r="A489" s="326" t="e">
        <f>'Запит 2-8'!#REF!</f>
        <v>#REF!</v>
      </c>
      <c r="B489" s="298" t="e">
        <f>IF('Запит 2-8'!#REF!&lt;&gt;"",'Запит 2-8'!#REF!,"")</f>
        <v>#REF!</v>
      </c>
      <c r="C489" s="297" t="e">
        <f>'Запит 2-8'!#REF!</f>
        <v>#REF!</v>
      </c>
      <c r="D489" s="296" t="e">
        <f>'Запит 2-8'!#REF!</f>
        <v>#REF!</v>
      </c>
      <c r="E489" s="413">
        <f>'Паспорт-3'!E553</f>
        <v>0</v>
      </c>
      <c r="F489" s="414"/>
      <c r="G489" s="429">
        <f t="shared" si="54"/>
        <v>0</v>
      </c>
      <c r="H489" s="81" t="e">
        <f t="shared" si="55"/>
        <v>#REF!</v>
      </c>
    </row>
    <row r="490" spans="1:8" x14ac:dyDescent="0.2">
      <c r="A490" s="326" t="e">
        <f>'Запит 2-8'!#REF!</f>
        <v>#REF!</v>
      </c>
      <c r="B490" s="298" t="e">
        <f>IF('Запит 2-8'!#REF!&lt;&gt;"",'Запит 2-8'!#REF!,"")</f>
        <v>#REF!</v>
      </c>
      <c r="C490" s="297" t="e">
        <f>'Запит 2-8'!#REF!</f>
        <v>#REF!</v>
      </c>
      <c r="D490" s="296" t="e">
        <f>'Запит 2-8'!#REF!</f>
        <v>#REF!</v>
      </c>
      <c r="E490" s="413">
        <f>'Паспорт-3'!E554</f>
        <v>0</v>
      </c>
      <c r="F490" s="414"/>
      <c r="G490" s="429">
        <f t="shared" si="54"/>
        <v>0</v>
      </c>
      <c r="H490" s="81" t="e">
        <f t="shared" si="55"/>
        <v>#REF!</v>
      </c>
    </row>
    <row r="491" spans="1:8" x14ac:dyDescent="0.2">
      <c r="A491" s="326" t="e">
        <f>'Запит 2-8'!#REF!</f>
        <v>#REF!</v>
      </c>
      <c r="B491" s="298" t="e">
        <f>IF('Запит 2-8'!#REF!&lt;&gt;"",'Запит 2-8'!#REF!,"")</f>
        <v>#REF!</v>
      </c>
      <c r="C491" s="297" t="e">
        <f>'Запит 2-8'!#REF!</f>
        <v>#REF!</v>
      </c>
      <c r="D491" s="296" t="e">
        <f>'Запит 2-8'!#REF!</f>
        <v>#REF!</v>
      </c>
      <c r="E491" s="413">
        <f>'Паспорт-3'!E555</f>
        <v>0</v>
      </c>
      <c r="F491" s="414"/>
      <c r="G491" s="429">
        <f t="shared" si="54"/>
        <v>0</v>
      </c>
      <c r="H491" s="81" t="e">
        <f t="shared" si="55"/>
        <v>#REF!</v>
      </c>
    </row>
    <row r="492" spans="1:8" x14ac:dyDescent="0.2">
      <c r="A492" s="326" t="e">
        <f>'Запит 2-8'!#REF!</f>
        <v>#REF!</v>
      </c>
      <c r="B492" s="298" t="e">
        <f>IF('Запит 2-8'!#REF!&lt;&gt;"",'Запит 2-8'!#REF!,"")</f>
        <v>#REF!</v>
      </c>
      <c r="C492" s="297" t="e">
        <f>'Запит 2-8'!#REF!</f>
        <v>#REF!</v>
      </c>
      <c r="D492" s="296" t="e">
        <f>'Запит 2-8'!#REF!</f>
        <v>#REF!</v>
      </c>
      <c r="E492" s="413">
        <f>'Паспорт-3'!E556</f>
        <v>0</v>
      </c>
      <c r="F492" s="414"/>
      <c r="G492" s="429">
        <f t="shared" si="54"/>
        <v>0</v>
      </c>
      <c r="H492" s="81" t="e">
        <f t="shared" si="55"/>
        <v>#REF!</v>
      </c>
    </row>
    <row r="493" spans="1:8" x14ac:dyDescent="0.2">
      <c r="A493" s="326" t="e">
        <f>'Запит 2-8'!#REF!</f>
        <v>#REF!</v>
      </c>
      <c r="B493" s="298" t="e">
        <f>IF('Запит 2-8'!#REF!&lt;&gt;"",'Запит 2-8'!#REF!,"")</f>
        <v>#REF!</v>
      </c>
      <c r="C493" s="297" t="e">
        <f>'Запит 2-8'!#REF!</f>
        <v>#REF!</v>
      </c>
      <c r="D493" s="296" t="e">
        <f>'Запит 2-8'!#REF!</f>
        <v>#REF!</v>
      </c>
      <c r="E493" s="413">
        <f>'Паспорт-3'!E557</f>
        <v>0</v>
      </c>
      <c r="F493" s="414"/>
      <c r="G493" s="429">
        <f t="shared" si="54"/>
        <v>0</v>
      </c>
      <c r="H493" s="81" t="e">
        <f t="shared" si="55"/>
        <v>#REF!</v>
      </c>
    </row>
    <row r="494" spans="1:8" x14ac:dyDescent="0.2">
      <c r="A494" s="326" t="e">
        <f>'Запит 2-8'!#REF!</f>
        <v>#REF!</v>
      </c>
      <c r="B494" s="298" t="e">
        <f>IF('Запит 2-8'!#REF!&lt;&gt;"",'Запит 2-8'!#REF!,"")</f>
        <v>#REF!</v>
      </c>
      <c r="C494" s="297" t="e">
        <f>'Запит 2-8'!#REF!</f>
        <v>#REF!</v>
      </c>
      <c r="D494" s="296" t="e">
        <f>'Запит 2-8'!#REF!</f>
        <v>#REF!</v>
      </c>
      <c r="E494" s="413">
        <f>'Паспорт-3'!E558</f>
        <v>0</v>
      </c>
      <c r="F494" s="414"/>
      <c r="G494" s="429">
        <f t="shared" si="54"/>
        <v>0</v>
      </c>
      <c r="H494" s="81" t="e">
        <f t="shared" si="55"/>
        <v>#REF!</v>
      </c>
    </row>
    <row r="495" spans="1:8" x14ac:dyDescent="0.2">
      <c r="A495" s="326" t="e">
        <f>'Запит 2-8'!#REF!</f>
        <v>#REF!</v>
      </c>
      <c r="B495" s="298" t="e">
        <f>IF('Запит 2-8'!#REF!&lt;&gt;"",'Запит 2-8'!#REF!,"")</f>
        <v>#REF!</v>
      </c>
      <c r="C495" s="297" t="e">
        <f>'Запит 2-8'!#REF!</f>
        <v>#REF!</v>
      </c>
      <c r="D495" s="296" t="e">
        <f>'Запит 2-8'!#REF!</f>
        <v>#REF!</v>
      </c>
      <c r="E495" s="413">
        <f>'Паспорт-3'!E559</f>
        <v>0</v>
      </c>
      <c r="F495" s="414"/>
      <c r="G495" s="429">
        <f t="shared" si="54"/>
        <v>0</v>
      </c>
      <c r="H495" s="81" t="e">
        <f t="shared" si="55"/>
        <v>#REF!</v>
      </c>
    </row>
    <row r="496" spans="1:8" x14ac:dyDescent="0.2">
      <c r="A496" s="326" t="e">
        <f>'Запит 2-8'!#REF!</f>
        <v>#REF!</v>
      </c>
      <c r="B496" s="298" t="e">
        <f>IF('Запит 2-8'!#REF!&lt;&gt;"",'Запит 2-8'!#REF!,"")</f>
        <v>#REF!</v>
      </c>
      <c r="C496" s="297" t="e">
        <f>'Запит 2-8'!#REF!</f>
        <v>#REF!</v>
      </c>
      <c r="D496" s="296" t="e">
        <f>'Запит 2-8'!#REF!</f>
        <v>#REF!</v>
      </c>
      <c r="E496" s="413">
        <f>'Паспорт-3'!E560</f>
        <v>0</v>
      </c>
      <c r="F496" s="414"/>
      <c r="G496" s="429">
        <f t="shared" si="54"/>
        <v>0</v>
      </c>
      <c r="H496" s="81" t="e">
        <f t="shared" si="55"/>
        <v>#REF!</v>
      </c>
    </row>
    <row r="497" spans="1:8" x14ac:dyDescent="0.2">
      <c r="A497" s="326" t="e">
        <f>'Запит 2-8'!#REF!</f>
        <v>#REF!</v>
      </c>
      <c r="B497" s="298" t="e">
        <f>IF('Запит 2-8'!#REF!&lt;&gt;"",'Запит 2-8'!#REF!,"")</f>
        <v>#REF!</v>
      </c>
      <c r="C497" s="297" t="e">
        <f>'Запит 2-8'!#REF!</f>
        <v>#REF!</v>
      </c>
      <c r="D497" s="296" t="e">
        <f>'Запит 2-8'!#REF!</f>
        <v>#REF!</v>
      </c>
      <c r="E497" s="413">
        <f>'Паспорт-3'!E561</f>
        <v>0</v>
      </c>
      <c r="F497" s="414"/>
      <c r="G497" s="429">
        <f t="shared" si="54"/>
        <v>0</v>
      </c>
      <c r="H497" s="81" t="e">
        <f t="shared" si="55"/>
        <v>#REF!</v>
      </c>
    </row>
    <row r="498" spans="1:8" x14ac:dyDescent="0.2">
      <c r="A498" s="433" t="e">
        <f>'Запит 2-8'!#REF!</f>
        <v>#REF!</v>
      </c>
      <c r="B498" s="434" t="e">
        <f>IF('Запит 2-8'!#REF!&lt;&gt;"",'Запит 2-8'!#REF!,"")</f>
        <v>#REF!</v>
      </c>
      <c r="C498" s="435" t="e">
        <f>'Запит 2-8'!#REF!</f>
        <v>#REF!</v>
      </c>
      <c r="D498" s="436" t="e">
        <f>'Запит 2-8'!#REF!</f>
        <v>#REF!</v>
      </c>
      <c r="E498" s="437">
        <f>'Паспорт-3'!E562</f>
        <v>0</v>
      </c>
      <c r="F498" s="438"/>
      <c r="G498" s="439">
        <f t="shared" si="54"/>
        <v>0</v>
      </c>
      <c r="H498" s="81" t="e">
        <f t="shared" si="55"/>
        <v>#REF!</v>
      </c>
    </row>
    <row r="499" spans="1:8" ht="12.75" customHeight="1" x14ac:dyDescent="0.2">
      <c r="A499" s="824" t="s">
        <v>211</v>
      </c>
      <c r="B499" s="825"/>
      <c r="C499" s="825"/>
      <c r="D499" s="825"/>
      <c r="E499" s="825"/>
      <c r="F499" s="825"/>
      <c r="G499" s="826"/>
      <c r="H499" s="81" t="e">
        <f>H483</f>
        <v>#REF!</v>
      </c>
    </row>
    <row r="500" spans="1:8" x14ac:dyDescent="0.2">
      <c r="A500" s="420" t="e">
        <f>'Запит 2-8'!#REF!</f>
        <v>#REF!</v>
      </c>
      <c r="B500" s="827" t="s">
        <v>107</v>
      </c>
      <c r="C500" s="828"/>
      <c r="D500" s="828"/>
      <c r="E500" s="828"/>
      <c r="F500" s="828"/>
      <c r="G500" s="831"/>
      <c r="H500" s="81" t="e">
        <f>H501</f>
        <v>#REF!</v>
      </c>
    </row>
    <row r="501" spans="1:8" x14ac:dyDescent="0.2">
      <c r="A501" s="326" t="e">
        <f>'Запит 2-8'!#REF!</f>
        <v>#REF!</v>
      </c>
      <c r="B501" s="421" t="e">
        <f>IF('Запит 2-8'!#REF!&lt;&gt;"",'Запит 2-8'!#REF!,"")</f>
        <v>#REF!</v>
      </c>
      <c r="C501" s="422" t="e">
        <f>'Запит 2-8'!#REF!</f>
        <v>#REF!</v>
      </c>
      <c r="D501" s="423" t="e">
        <f>'Запит 2-8'!#REF!</f>
        <v>#REF!</v>
      </c>
      <c r="E501" s="430">
        <f>'Паспорт-3'!E564</f>
        <v>0</v>
      </c>
      <c r="F501" s="431"/>
      <c r="G501" s="432">
        <f t="shared" ref="G501:G515" si="56">F501-E501</f>
        <v>0</v>
      </c>
      <c r="H501" s="81" t="e">
        <f t="shared" ref="H501:H515" si="57">IF(B501&lt;&gt;"","Для друку","")</f>
        <v>#REF!</v>
      </c>
    </row>
    <row r="502" spans="1:8" x14ac:dyDescent="0.2">
      <c r="A502" s="326" t="e">
        <f>'Запит 2-8'!#REF!</f>
        <v>#REF!</v>
      </c>
      <c r="B502" s="298" t="e">
        <f>IF('Запит 2-8'!#REF!&lt;&gt;"",'Запит 2-8'!#REF!,"")</f>
        <v>#REF!</v>
      </c>
      <c r="C502" s="297" t="e">
        <f>'Запит 2-8'!#REF!</f>
        <v>#REF!</v>
      </c>
      <c r="D502" s="296" t="e">
        <f>'Запит 2-8'!#REF!</f>
        <v>#REF!</v>
      </c>
      <c r="E502" s="413">
        <f>'Паспорт-3'!E565</f>
        <v>0</v>
      </c>
      <c r="F502" s="414"/>
      <c r="G502" s="429">
        <f t="shared" si="56"/>
        <v>0</v>
      </c>
      <c r="H502" s="81" t="e">
        <f t="shared" si="57"/>
        <v>#REF!</v>
      </c>
    </row>
    <row r="503" spans="1:8" x14ac:dyDescent="0.2">
      <c r="A503" s="326" t="e">
        <f>'Запит 2-8'!#REF!</f>
        <v>#REF!</v>
      </c>
      <c r="B503" s="298" t="e">
        <f>IF('Запит 2-8'!#REF!&lt;&gt;"",'Запит 2-8'!#REF!,"")</f>
        <v>#REF!</v>
      </c>
      <c r="C503" s="297" t="e">
        <f>'Запит 2-8'!#REF!</f>
        <v>#REF!</v>
      </c>
      <c r="D503" s="296" t="e">
        <f>'Запит 2-8'!#REF!</f>
        <v>#REF!</v>
      </c>
      <c r="E503" s="413">
        <f>'Паспорт-3'!E566</f>
        <v>0</v>
      </c>
      <c r="F503" s="414"/>
      <c r="G503" s="429">
        <f t="shared" si="56"/>
        <v>0</v>
      </c>
      <c r="H503" s="81" t="e">
        <f t="shared" si="57"/>
        <v>#REF!</v>
      </c>
    </row>
    <row r="504" spans="1:8" x14ac:dyDescent="0.2">
      <c r="A504" s="326" t="e">
        <f>'Запит 2-8'!#REF!</f>
        <v>#REF!</v>
      </c>
      <c r="B504" s="298" t="e">
        <f>IF('Запит 2-8'!#REF!&lt;&gt;"",'Запит 2-8'!#REF!,"")</f>
        <v>#REF!</v>
      </c>
      <c r="C504" s="297" t="e">
        <f>'Запит 2-8'!#REF!</f>
        <v>#REF!</v>
      </c>
      <c r="D504" s="296" t="e">
        <f>'Запит 2-8'!#REF!</f>
        <v>#REF!</v>
      </c>
      <c r="E504" s="413">
        <f>'Паспорт-3'!E567</f>
        <v>0</v>
      </c>
      <c r="F504" s="414"/>
      <c r="G504" s="429">
        <f t="shared" si="56"/>
        <v>0</v>
      </c>
      <c r="H504" s="81" t="e">
        <f t="shared" si="57"/>
        <v>#REF!</v>
      </c>
    </row>
    <row r="505" spans="1:8" x14ac:dyDescent="0.2">
      <c r="A505" s="326" t="e">
        <f>'Запит 2-8'!#REF!</f>
        <v>#REF!</v>
      </c>
      <c r="B505" s="298" t="e">
        <f>IF('Запит 2-8'!#REF!&lt;&gt;"",'Запит 2-8'!#REF!,"")</f>
        <v>#REF!</v>
      </c>
      <c r="C505" s="297" t="e">
        <f>'Запит 2-8'!#REF!</f>
        <v>#REF!</v>
      </c>
      <c r="D505" s="296" t="e">
        <f>'Запит 2-8'!#REF!</f>
        <v>#REF!</v>
      </c>
      <c r="E505" s="413">
        <f>'Паспорт-3'!E568</f>
        <v>0</v>
      </c>
      <c r="F505" s="414"/>
      <c r="G505" s="429">
        <f t="shared" si="56"/>
        <v>0</v>
      </c>
      <c r="H505" s="81" t="e">
        <f t="shared" si="57"/>
        <v>#REF!</v>
      </c>
    </row>
    <row r="506" spans="1:8" x14ac:dyDescent="0.2">
      <c r="A506" s="326" t="e">
        <f>'Запит 2-8'!#REF!</f>
        <v>#REF!</v>
      </c>
      <c r="B506" s="298" t="e">
        <f>IF('Запит 2-8'!#REF!&lt;&gt;"",'Запит 2-8'!#REF!,"")</f>
        <v>#REF!</v>
      </c>
      <c r="C506" s="297" t="e">
        <f>'Запит 2-8'!#REF!</f>
        <v>#REF!</v>
      </c>
      <c r="D506" s="296" t="e">
        <f>'Запит 2-8'!#REF!</f>
        <v>#REF!</v>
      </c>
      <c r="E506" s="413">
        <f>'Паспорт-3'!E569</f>
        <v>0</v>
      </c>
      <c r="F506" s="414"/>
      <c r="G506" s="429">
        <f t="shared" si="56"/>
        <v>0</v>
      </c>
      <c r="H506" s="81" t="e">
        <f t="shared" si="57"/>
        <v>#REF!</v>
      </c>
    </row>
    <row r="507" spans="1:8" x14ac:dyDescent="0.2">
      <c r="A507" s="326" t="e">
        <f>'Запит 2-8'!#REF!</f>
        <v>#REF!</v>
      </c>
      <c r="B507" s="298" t="e">
        <f>IF('Запит 2-8'!#REF!&lt;&gt;"",'Запит 2-8'!#REF!,"")</f>
        <v>#REF!</v>
      </c>
      <c r="C507" s="297" t="e">
        <f>'Запит 2-8'!#REF!</f>
        <v>#REF!</v>
      </c>
      <c r="D507" s="296" t="e">
        <f>'Запит 2-8'!#REF!</f>
        <v>#REF!</v>
      </c>
      <c r="E507" s="413">
        <f>'Паспорт-3'!E570</f>
        <v>0</v>
      </c>
      <c r="F507" s="414"/>
      <c r="G507" s="429">
        <f t="shared" si="56"/>
        <v>0</v>
      </c>
      <c r="H507" s="81" t="e">
        <f t="shared" si="57"/>
        <v>#REF!</v>
      </c>
    </row>
    <row r="508" spans="1:8" x14ac:dyDescent="0.2">
      <c r="A508" s="326" t="e">
        <f>'Запит 2-8'!#REF!</f>
        <v>#REF!</v>
      </c>
      <c r="B508" s="298" t="e">
        <f>IF('Запит 2-8'!#REF!&lt;&gt;"",'Запит 2-8'!#REF!,"")</f>
        <v>#REF!</v>
      </c>
      <c r="C508" s="297" t="e">
        <f>'Запит 2-8'!#REF!</f>
        <v>#REF!</v>
      </c>
      <c r="D508" s="296" t="e">
        <f>'Запит 2-8'!#REF!</f>
        <v>#REF!</v>
      </c>
      <c r="E508" s="413">
        <f>'Паспорт-3'!E571</f>
        <v>0</v>
      </c>
      <c r="F508" s="414"/>
      <c r="G508" s="429">
        <f t="shared" si="56"/>
        <v>0</v>
      </c>
      <c r="H508" s="81" t="e">
        <f t="shared" si="57"/>
        <v>#REF!</v>
      </c>
    </row>
    <row r="509" spans="1:8" x14ac:dyDescent="0.2">
      <c r="A509" s="326" t="e">
        <f>'Запит 2-8'!#REF!</f>
        <v>#REF!</v>
      </c>
      <c r="B509" s="298" t="e">
        <f>IF('Запит 2-8'!#REF!&lt;&gt;"",'Запит 2-8'!#REF!,"")</f>
        <v>#REF!</v>
      </c>
      <c r="C509" s="297" t="e">
        <f>'Запит 2-8'!#REF!</f>
        <v>#REF!</v>
      </c>
      <c r="D509" s="296" t="e">
        <f>'Запит 2-8'!#REF!</f>
        <v>#REF!</v>
      </c>
      <c r="E509" s="413">
        <f>'Паспорт-3'!E572</f>
        <v>0</v>
      </c>
      <c r="F509" s="414"/>
      <c r="G509" s="429">
        <f t="shared" si="56"/>
        <v>0</v>
      </c>
      <c r="H509" s="81" t="e">
        <f t="shared" si="57"/>
        <v>#REF!</v>
      </c>
    </row>
    <row r="510" spans="1:8" x14ac:dyDescent="0.2">
      <c r="A510" s="326" t="e">
        <f>'Запит 2-8'!#REF!</f>
        <v>#REF!</v>
      </c>
      <c r="B510" s="298" t="e">
        <f>IF('Запит 2-8'!#REF!&lt;&gt;"",'Запит 2-8'!#REF!,"")</f>
        <v>#REF!</v>
      </c>
      <c r="C510" s="297" t="e">
        <f>'Запит 2-8'!#REF!</f>
        <v>#REF!</v>
      </c>
      <c r="D510" s="296" t="e">
        <f>'Запит 2-8'!#REF!</f>
        <v>#REF!</v>
      </c>
      <c r="E510" s="413">
        <f>'Паспорт-3'!E573</f>
        <v>0</v>
      </c>
      <c r="F510" s="414"/>
      <c r="G510" s="429">
        <f t="shared" si="56"/>
        <v>0</v>
      </c>
      <c r="H510" s="81" t="e">
        <f t="shared" si="57"/>
        <v>#REF!</v>
      </c>
    </row>
    <row r="511" spans="1:8" x14ac:dyDescent="0.2">
      <c r="A511" s="326" t="e">
        <f>'Запит 2-8'!#REF!</f>
        <v>#REF!</v>
      </c>
      <c r="B511" s="298" t="e">
        <f>IF('Запит 2-8'!#REF!&lt;&gt;"",'Запит 2-8'!#REF!,"")</f>
        <v>#REF!</v>
      </c>
      <c r="C511" s="297" t="e">
        <f>'Запит 2-8'!#REF!</f>
        <v>#REF!</v>
      </c>
      <c r="D511" s="296" t="e">
        <f>'Запит 2-8'!#REF!</f>
        <v>#REF!</v>
      </c>
      <c r="E511" s="413">
        <f>'Паспорт-3'!E574</f>
        <v>0</v>
      </c>
      <c r="F511" s="414"/>
      <c r="G511" s="429">
        <f t="shared" si="56"/>
        <v>0</v>
      </c>
      <c r="H511" s="81" t="e">
        <f t="shared" si="57"/>
        <v>#REF!</v>
      </c>
    </row>
    <row r="512" spans="1:8" x14ac:dyDescent="0.2">
      <c r="A512" s="326" t="e">
        <f>'Запит 2-8'!#REF!</f>
        <v>#REF!</v>
      </c>
      <c r="B512" s="298" t="e">
        <f>IF('Запит 2-8'!#REF!&lt;&gt;"",'Запит 2-8'!#REF!,"")</f>
        <v>#REF!</v>
      </c>
      <c r="C512" s="297" t="e">
        <f>'Запит 2-8'!#REF!</f>
        <v>#REF!</v>
      </c>
      <c r="D512" s="296" t="e">
        <f>'Запит 2-8'!#REF!</f>
        <v>#REF!</v>
      </c>
      <c r="E512" s="413">
        <f>'Паспорт-3'!E575</f>
        <v>0</v>
      </c>
      <c r="F512" s="414"/>
      <c r="G512" s="429">
        <f t="shared" si="56"/>
        <v>0</v>
      </c>
      <c r="H512" s="81" t="e">
        <f t="shared" si="57"/>
        <v>#REF!</v>
      </c>
    </row>
    <row r="513" spans="1:8" x14ac:dyDescent="0.2">
      <c r="A513" s="326" t="e">
        <f>'Запит 2-8'!#REF!</f>
        <v>#REF!</v>
      </c>
      <c r="B513" s="298" t="e">
        <f>IF('Запит 2-8'!#REF!&lt;&gt;"",'Запит 2-8'!#REF!,"")</f>
        <v>#REF!</v>
      </c>
      <c r="C513" s="297" t="e">
        <f>'Запит 2-8'!#REF!</f>
        <v>#REF!</v>
      </c>
      <c r="D513" s="296" t="e">
        <f>'Запит 2-8'!#REF!</f>
        <v>#REF!</v>
      </c>
      <c r="E513" s="413">
        <f>'Паспорт-3'!E576</f>
        <v>0</v>
      </c>
      <c r="F513" s="414"/>
      <c r="G513" s="429">
        <f t="shared" si="56"/>
        <v>0</v>
      </c>
      <c r="H513" s="81" t="e">
        <f t="shared" si="57"/>
        <v>#REF!</v>
      </c>
    </row>
    <row r="514" spans="1:8" x14ac:dyDescent="0.2">
      <c r="A514" s="326" t="e">
        <f>'Запит 2-8'!#REF!</f>
        <v>#REF!</v>
      </c>
      <c r="B514" s="298" t="e">
        <f>IF('Запит 2-8'!#REF!&lt;&gt;"",'Запит 2-8'!#REF!,"")</f>
        <v>#REF!</v>
      </c>
      <c r="C514" s="297" t="e">
        <f>'Запит 2-8'!#REF!</f>
        <v>#REF!</v>
      </c>
      <c r="D514" s="296" t="e">
        <f>'Запит 2-8'!#REF!</f>
        <v>#REF!</v>
      </c>
      <c r="E514" s="413">
        <f>'Паспорт-3'!E577</f>
        <v>0</v>
      </c>
      <c r="F514" s="414"/>
      <c r="G514" s="429">
        <f t="shared" si="56"/>
        <v>0</v>
      </c>
      <c r="H514" s="81" t="e">
        <f t="shared" si="57"/>
        <v>#REF!</v>
      </c>
    </row>
    <row r="515" spans="1:8" x14ac:dyDescent="0.2">
      <c r="A515" s="433" t="e">
        <f>'Запит 2-8'!#REF!</f>
        <v>#REF!</v>
      </c>
      <c r="B515" s="434" t="e">
        <f>IF('Запит 2-8'!#REF!&lt;&gt;"",'Запит 2-8'!#REF!,"")</f>
        <v>#REF!</v>
      </c>
      <c r="C515" s="435" t="e">
        <f>'Запит 2-8'!#REF!</f>
        <v>#REF!</v>
      </c>
      <c r="D515" s="436" t="e">
        <f>'Запит 2-8'!#REF!</f>
        <v>#REF!</v>
      </c>
      <c r="E515" s="437">
        <f>'Паспорт-3'!E578</f>
        <v>0</v>
      </c>
      <c r="F515" s="438"/>
      <c r="G515" s="439">
        <f t="shared" si="56"/>
        <v>0</v>
      </c>
      <c r="H515" s="81" t="e">
        <f t="shared" si="57"/>
        <v>#REF!</v>
      </c>
    </row>
    <row r="516" spans="1:8" ht="12.75" customHeight="1" x14ac:dyDescent="0.2">
      <c r="A516" s="824" t="s">
        <v>211</v>
      </c>
      <c r="B516" s="825"/>
      <c r="C516" s="825"/>
      <c r="D516" s="825"/>
      <c r="E516" s="825"/>
      <c r="F516" s="825"/>
      <c r="G516" s="826"/>
      <c r="H516" s="81" t="e">
        <f>H500</f>
        <v>#REF!</v>
      </c>
    </row>
    <row r="517" spans="1:8" x14ac:dyDescent="0.2">
      <c r="A517" s="426" t="e">
        <f>'Запит 2-8'!#REF!</f>
        <v>#REF!</v>
      </c>
      <c r="B517" s="827" t="s">
        <v>108</v>
      </c>
      <c r="C517" s="828"/>
      <c r="D517" s="828"/>
      <c r="E517" s="832"/>
      <c r="F517" s="832"/>
      <c r="G517" s="833"/>
      <c r="H517" s="81" t="e">
        <f>H518</f>
        <v>#REF!</v>
      </c>
    </row>
    <row r="518" spans="1:8" x14ac:dyDescent="0.2">
      <c r="A518" s="326" t="e">
        <f>'Запит 2-8'!#REF!</f>
        <v>#REF!</v>
      </c>
      <c r="B518" s="421" t="e">
        <f>IF('Запит 2-8'!#REF!&lt;&gt;"",'Запит 2-8'!#REF!,"")</f>
        <v>#REF!</v>
      </c>
      <c r="C518" s="422" t="e">
        <f>'Запит 2-8'!#REF!</f>
        <v>#REF!</v>
      </c>
      <c r="D518" s="423" t="e">
        <f>'Запит 2-8'!#REF!</f>
        <v>#REF!</v>
      </c>
      <c r="E518" s="424">
        <f>'Паспорт-3'!E580</f>
        <v>0</v>
      </c>
      <c r="F518" s="425"/>
      <c r="G518" s="428">
        <f t="shared" ref="G518:G532" si="58">F518-E518</f>
        <v>0</v>
      </c>
      <c r="H518" s="81" t="e">
        <f t="shared" ref="H518:H532" si="59">IF(B518&lt;&gt;"","Для друку","")</f>
        <v>#REF!</v>
      </c>
    </row>
    <row r="519" spans="1:8" x14ac:dyDescent="0.2">
      <c r="A519" s="326" t="e">
        <f>'Запит 2-8'!#REF!</f>
        <v>#REF!</v>
      </c>
      <c r="B519" s="298" t="e">
        <f>IF('Запит 2-8'!#REF!&lt;&gt;"",'Запит 2-8'!#REF!,"")</f>
        <v>#REF!</v>
      </c>
      <c r="C519" s="297" t="e">
        <f>'Запит 2-8'!#REF!</f>
        <v>#REF!</v>
      </c>
      <c r="D519" s="296" t="e">
        <f>'Запит 2-8'!#REF!</f>
        <v>#REF!</v>
      </c>
      <c r="E519" s="413">
        <f>'Паспорт-3'!E581</f>
        <v>0</v>
      </c>
      <c r="F519" s="414"/>
      <c r="G519" s="429">
        <f t="shared" si="58"/>
        <v>0</v>
      </c>
      <c r="H519" s="81" t="e">
        <f t="shared" si="59"/>
        <v>#REF!</v>
      </c>
    </row>
    <row r="520" spans="1:8" x14ac:dyDescent="0.2">
      <c r="A520" s="326" t="e">
        <f>'Запит 2-8'!#REF!</f>
        <v>#REF!</v>
      </c>
      <c r="B520" s="298" t="e">
        <f>IF('Запит 2-8'!#REF!&lt;&gt;"",'Запит 2-8'!#REF!,"")</f>
        <v>#REF!</v>
      </c>
      <c r="C520" s="297" t="e">
        <f>'Запит 2-8'!#REF!</f>
        <v>#REF!</v>
      </c>
      <c r="D520" s="296" t="e">
        <f>'Запит 2-8'!#REF!</f>
        <v>#REF!</v>
      </c>
      <c r="E520" s="413">
        <f>'Паспорт-3'!E582</f>
        <v>0</v>
      </c>
      <c r="F520" s="414"/>
      <c r="G520" s="429">
        <f t="shared" si="58"/>
        <v>0</v>
      </c>
      <c r="H520" s="81" t="e">
        <f t="shared" si="59"/>
        <v>#REF!</v>
      </c>
    </row>
    <row r="521" spans="1:8" x14ac:dyDescent="0.2">
      <c r="A521" s="326" t="e">
        <f>'Запит 2-8'!#REF!</f>
        <v>#REF!</v>
      </c>
      <c r="B521" s="298" t="e">
        <f>IF('Запит 2-8'!#REF!&lt;&gt;"",'Запит 2-8'!#REF!,"")</f>
        <v>#REF!</v>
      </c>
      <c r="C521" s="297" t="e">
        <f>'Запит 2-8'!#REF!</f>
        <v>#REF!</v>
      </c>
      <c r="D521" s="296" t="e">
        <f>'Запит 2-8'!#REF!</f>
        <v>#REF!</v>
      </c>
      <c r="E521" s="413">
        <f>'Паспорт-3'!E583</f>
        <v>0</v>
      </c>
      <c r="F521" s="414"/>
      <c r="G521" s="429">
        <f t="shared" si="58"/>
        <v>0</v>
      </c>
      <c r="H521" s="81" t="e">
        <f t="shared" si="59"/>
        <v>#REF!</v>
      </c>
    </row>
    <row r="522" spans="1:8" x14ac:dyDescent="0.2">
      <c r="A522" s="326" t="e">
        <f>'Запит 2-8'!#REF!</f>
        <v>#REF!</v>
      </c>
      <c r="B522" s="298" t="e">
        <f>IF('Запит 2-8'!#REF!&lt;&gt;"",'Запит 2-8'!#REF!,"")</f>
        <v>#REF!</v>
      </c>
      <c r="C522" s="297" t="e">
        <f>'Запит 2-8'!#REF!</f>
        <v>#REF!</v>
      </c>
      <c r="D522" s="296" t="e">
        <f>'Запит 2-8'!#REF!</f>
        <v>#REF!</v>
      </c>
      <c r="E522" s="413">
        <f>'Паспорт-3'!E584</f>
        <v>0</v>
      </c>
      <c r="F522" s="414"/>
      <c r="G522" s="429">
        <f t="shared" si="58"/>
        <v>0</v>
      </c>
      <c r="H522" s="81" t="e">
        <f t="shared" si="59"/>
        <v>#REF!</v>
      </c>
    </row>
    <row r="523" spans="1:8" x14ac:dyDescent="0.2">
      <c r="A523" s="326" t="e">
        <f>'Запит 2-8'!#REF!</f>
        <v>#REF!</v>
      </c>
      <c r="B523" s="298" t="e">
        <f>IF('Запит 2-8'!#REF!&lt;&gt;"",'Запит 2-8'!#REF!,"")</f>
        <v>#REF!</v>
      </c>
      <c r="C523" s="297" t="e">
        <f>'Запит 2-8'!#REF!</f>
        <v>#REF!</v>
      </c>
      <c r="D523" s="296" t="e">
        <f>'Запит 2-8'!#REF!</f>
        <v>#REF!</v>
      </c>
      <c r="E523" s="413">
        <f>'Паспорт-3'!E585</f>
        <v>0</v>
      </c>
      <c r="F523" s="414"/>
      <c r="G523" s="429">
        <f t="shared" si="58"/>
        <v>0</v>
      </c>
      <c r="H523" s="81" t="e">
        <f t="shared" si="59"/>
        <v>#REF!</v>
      </c>
    </row>
    <row r="524" spans="1:8" x14ac:dyDescent="0.2">
      <c r="A524" s="326" t="e">
        <f>'Запит 2-8'!#REF!</f>
        <v>#REF!</v>
      </c>
      <c r="B524" s="298" t="e">
        <f>IF('Запит 2-8'!#REF!&lt;&gt;"",'Запит 2-8'!#REF!,"")</f>
        <v>#REF!</v>
      </c>
      <c r="C524" s="297" t="e">
        <f>'Запит 2-8'!#REF!</f>
        <v>#REF!</v>
      </c>
      <c r="D524" s="296" t="e">
        <f>'Запит 2-8'!#REF!</f>
        <v>#REF!</v>
      </c>
      <c r="E524" s="413">
        <f>'Паспорт-3'!E586</f>
        <v>0</v>
      </c>
      <c r="F524" s="414"/>
      <c r="G524" s="429">
        <f t="shared" si="58"/>
        <v>0</v>
      </c>
      <c r="H524" s="81" t="e">
        <f t="shared" si="59"/>
        <v>#REF!</v>
      </c>
    </row>
    <row r="525" spans="1:8" x14ac:dyDescent="0.2">
      <c r="A525" s="326" t="e">
        <f>'Запит 2-8'!#REF!</f>
        <v>#REF!</v>
      </c>
      <c r="B525" s="298" t="e">
        <f>IF('Запит 2-8'!#REF!&lt;&gt;"",'Запит 2-8'!#REF!,"")</f>
        <v>#REF!</v>
      </c>
      <c r="C525" s="297" t="e">
        <f>'Запит 2-8'!#REF!</f>
        <v>#REF!</v>
      </c>
      <c r="D525" s="296" t="e">
        <f>'Запит 2-8'!#REF!</f>
        <v>#REF!</v>
      </c>
      <c r="E525" s="413">
        <f>'Паспорт-3'!E587</f>
        <v>0</v>
      </c>
      <c r="F525" s="414"/>
      <c r="G525" s="429">
        <f t="shared" si="58"/>
        <v>0</v>
      </c>
      <c r="H525" s="81" t="e">
        <f t="shared" si="59"/>
        <v>#REF!</v>
      </c>
    </row>
    <row r="526" spans="1:8" x14ac:dyDescent="0.2">
      <c r="A526" s="326" t="e">
        <f>'Запит 2-8'!#REF!</f>
        <v>#REF!</v>
      </c>
      <c r="B526" s="298" t="e">
        <f>IF('Запит 2-8'!#REF!&lt;&gt;"",'Запит 2-8'!#REF!,"")</f>
        <v>#REF!</v>
      </c>
      <c r="C526" s="297" t="e">
        <f>'Запит 2-8'!#REF!</f>
        <v>#REF!</v>
      </c>
      <c r="D526" s="296" t="e">
        <f>'Запит 2-8'!#REF!</f>
        <v>#REF!</v>
      </c>
      <c r="E526" s="413">
        <f>'Паспорт-3'!E588</f>
        <v>0</v>
      </c>
      <c r="F526" s="414"/>
      <c r="G526" s="429">
        <f t="shared" si="58"/>
        <v>0</v>
      </c>
      <c r="H526" s="81" t="e">
        <f t="shared" si="59"/>
        <v>#REF!</v>
      </c>
    </row>
    <row r="527" spans="1:8" x14ac:dyDescent="0.2">
      <c r="A527" s="326" t="e">
        <f>'Запит 2-8'!#REF!</f>
        <v>#REF!</v>
      </c>
      <c r="B527" s="298" t="e">
        <f>IF('Запит 2-8'!#REF!&lt;&gt;"",'Запит 2-8'!#REF!,"")</f>
        <v>#REF!</v>
      </c>
      <c r="C527" s="297" t="e">
        <f>'Запит 2-8'!#REF!</f>
        <v>#REF!</v>
      </c>
      <c r="D527" s="296" t="e">
        <f>'Запит 2-8'!#REF!</f>
        <v>#REF!</v>
      </c>
      <c r="E527" s="413">
        <f>'Паспорт-3'!E589</f>
        <v>0</v>
      </c>
      <c r="F527" s="414"/>
      <c r="G527" s="429">
        <f t="shared" si="58"/>
        <v>0</v>
      </c>
      <c r="H527" s="81" t="e">
        <f t="shared" si="59"/>
        <v>#REF!</v>
      </c>
    </row>
    <row r="528" spans="1:8" x14ac:dyDescent="0.2">
      <c r="A528" s="326" t="e">
        <f>'Запит 2-8'!#REF!</f>
        <v>#REF!</v>
      </c>
      <c r="B528" s="298" t="e">
        <f>IF('Запит 2-8'!#REF!&lt;&gt;"",'Запит 2-8'!#REF!,"")</f>
        <v>#REF!</v>
      </c>
      <c r="C528" s="297" t="e">
        <f>'Запит 2-8'!#REF!</f>
        <v>#REF!</v>
      </c>
      <c r="D528" s="296" t="e">
        <f>'Запит 2-8'!#REF!</f>
        <v>#REF!</v>
      </c>
      <c r="E528" s="413">
        <f>'Паспорт-3'!E590</f>
        <v>0</v>
      </c>
      <c r="F528" s="414"/>
      <c r="G528" s="429">
        <f t="shared" si="58"/>
        <v>0</v>
      </c>
      <c r="H528" s="81" t="e">
        <f t="shared" si="59"/>
        <v>#REF!</v>
      </c>
    </row>
    <row r="529" spans="1:8" x14ac:dyDescent="0.2">
      <c r="A529" s="326" t="e">
        <f>'Запит 2-8'!#REF!</f>
        <v>#REF!</v>
      </c>
      <c r="B529" s="298" t="e">
        <f>IF('Запит 2-8'!#REF!&lt;&gt;"",'Запит 2-8'!#REF!,"")</f>
        <v>#REF!</v>
      </c>
      <c r="C529" s="297" t="e">
        <f>'Запит 2-8'!#REF!</f>
        <v>#REF!</v>
      </c>
      <c r="D529" s="296" t="e">
        <f>'Запит 2-8'!#REF!</f>
        <v>#REF!</v>
      </c>
      <c r="E529" s="413">
        <f>'Паспорт-3'!E591</f>
        <v>0</v>
      </c>
      <c r="F529" s="414"/>
      <c r="G529" s="429">
        <f t="shared" si="58"/>
        <v>0</v>
      </c>
      <c r="H529" s="81" t="e">
        <f t="shared" si="59"/>
        <v>#REF!</v>
      </c>
    </row>
    <row r="530" spans="1:8" x14ac:dyDescent="0.2">
      <c r="A530" s="326" t="e">
        <f>'Запит 2-8'!#REF!</f>
        <v>#REF!</v>
      </c>
      <c r="B530" s="298" t="e">
        <f>IF('Запит 2-8'!#REF!&lt;&gt;"",'Запит 2-8'!#REF!,"")</f>
        <v>#REF!</v>
      </c>
      <c r="C530" s="297" t="e">
        <f>'Запит 2-8'!#REF!</f>
        <v>#REF!</v>
      </c>
      <c r="D530" s="296" t="e">
        <f>'Запит 2-8'!#REF!</f>
        <v>#REF!</v>
      </c>
      <c r="E530" s="413">
        <f>'Паспорт-3'!E592</f>
        <v>0</v>
      </c>
      <c r="F530" s="414"/>
      <c r="G530" s="429">
        <f t="shared" si="58"/>
        <v>0</v>
      </c>
      <c r="H530" s="81" t="e">
        <f t="shared" si="59"/>
        <v>#REF!</v>
      </c>
    </row>
    <row r="531" spans="1:8" x14ac:dyDescent="0.2">
      <c r="A531" s="326" t="e">
        <f>'Запит 2-8'!#REF!</f>
        <v>#REF!</v>
      </c>
      <c r="B531" s="298" t="e">
        <f>IF('Запит 2-8'!#REF!&lt;&gt;"",'Запит 2-8'!#REF!,"")</f>
        <v>#REF!</v>
      </c>
      <c r="C531" s="297" t="e">
        <f>'Запит 2-8'!#REF!</f>
        <v>#REF!</v>
      </c>
      <c r="D531" s="296" t="e">
        <f>'Запит 2-8'!#REF!</f>
        <v>#REF!</v>
      </c>
      <c r="E531" s="413">
        <f>'Паспорт-3'!E593</f>
        <v>0</v>
      </c>
      <c r="F531" s="414"/>
      <c r="G531" s="429">
        <f t="shared" si="58"/>
        <v>0</v>
      </c>
      <c r="H531" s="81" t="e">
        <f t="shared" si="59"/>
        <v>#REF!</v>
      </c>
    </row>
    <row r="532" spans="1:8" x14ac:dyDescent="0.2">
      <c r="A532" s="433" t="e">
        <f>'Запит 2-8'!#REF!</f>
        <v>#REF!</v>
      </c>
      <c r="B532" s="434" t="e">
        <f>IF('Запит 2-8'!#REF!&lt;&gt;"",'Запит 2-8'!#REF!,"")</f>
        <v>#REF!</v>
      </c>
      <c r="C532" s="435" t="e">
        <f>'Запит 2-8'!#REF!</f>
        <v>#REF!</v>
      </c>
      <c r="D532" s="436" t="e">
        <f>'Запит 2-8'!#REF!</f>
        <v>#REF!</v>
      </c>
      <c r="E532" s="437">
        <f>'Паспорт-3'!E594</f>
        <v>0</v>
      </c>
      <c r="F532" s="438"/>
      <c r="G532" s="439">
        <f t="shared" si="58"/>
        <v>0</v>
      </c>
      <c r="H532" s="81" t="e">
        <f t="shared" si="59"/>
        <v>#REF!</v>
      </c>
    </row>
    <row r="533" spans="1:8" ht="12.75" customHeight="1" x14ac:dyDescent="0.2">
      <c r="A533" s="824" t="s">
        <v>211</v>
      </c>
      <c r="B533" s="825"/>
      <c r="C533" s="825"/>
      <c r="D533" s="825"/>
      <c r="E533" s="825"/>
      <c r="F533" s="825"/>
      <c r="G533" s="826"/>
      <c r="H533" s="81" t="e">
        <f>H517</f>
        <v>#REF!</v>
      </c>
    </row>
    <row r="534" spans="1:8" ht="12.75" customHeight="1" x14ac:dyDescent="0.2">
      <c r="A534" s="824" t="s">
        <v>231</v>
      </c>
      <c r="B534" s="825"/>
      <c r="C534" s="825"/>
      <c r="D534" s="825"/>
      <c r="E534" s="825"/>
      <c r="F534" s="825"/>
      <c r="G534" s="826"/>
      <c r="H534" s="81" t="e">
        <f>H482</f>
        <v>#REF!</v>
      </c>
    </row>
    <row r="535" spans="1:8" ht="12.75" customHeight="1" x14ac:dyDescent="0.2">
      <c r="A535" s="834" t="e">
        <f>'Запит 2-8'!#REF!</f>
        <v>#REF!</v>
      </c>
      <c r="B535" s="835"/>
      <c r="C535" s="835"/>
      <c r="D535" s="835"/>
      <c r="E535" s="835"/>
      <c r="F535" s="835"/>
      <c r="G535" s="836"/>
      <c r="H535" s="81" t="e">
        <f>H536</f>
        <v>#REF!</v>
      </c>
    </row>
    <row r="536" spans="1:8" ht="12.75" customHeight="1" x14ac:dyDescent="0.2">
      <c r="A536" s="779" t="e">
        <f>'Запит 2-8'!#REF!</f>
        <v>#REF!</v>
      </c>
      <c r="B536" s="780"/>
      <c r="C536" s="780"/>
      <c r="D536" s="780"/>
      <c r="E536" s="780"/>
      <c r="F536" s="780"/>
      <c r="G536" s="781"/>
      <c r="H536" s="81" t="e">
        <f>H537</f>
        <v>#REF!</v>
      </c>
    </row>
    <row r="537" spans="1:8" x14ac:dyDescent="0.2">
      <c r="A537" s="420" t="s">
        <v>4</v>
      </c>
      <c r="B537" s="827" t="s">
        <v>106</v>
      </c>
      <c r="C537" s="828"/>
      <c r="D537" s="828"/>
      <c r="E537" s="829"/>
      <c r="F537" s="829"/>
      <c r="G537" s="830"/>
      <c r="H537" s="81" t="e">
        <f>H538</f>
        <v>#REF!</v>
      </c>
    </row>
    <row r="538" spans="1:8" x14ac:dyDescent="0.2">
      <c r="A538" s="326" t="e">
        <f>'Запит 2-8'!#REF!</f>
        <v>#REF!</v>
      </c>
      <c r="B538" s="421" t="e">
        <f>IF('Запит 2-8'!#REF!&lt;&gt;"",'Запит 2-8'!#REF!,"")</f>
        <v>#REF!</v>
      </c>
      <c r="C538" s="422" t="e">
        <f>'Запит 2-8'!#REF!</f>
        <v>#REF!</v>
      </c>
      <c r="D538" s="423" t="e">
        <f>'Запит 2-8'!#REF!</f>
        <v>#REF!</v>
      </c>
      <c r="E538" s="424">
        <f>'Паспорт-3'!E609</f>
        <v>0</v>
      </c>
      <c r="F538" s="425"/>
      <c r="G538" s="428">
        <f t="shared" ref="G538:G552" si="60">F538-E538</f>
        <v>0</v>
      </c>
      <c r="H538" s="81" t="e">
        <f t="shared" ref="H538:H552" si="61">IF(B538&lt;&gt;"","Для друку","")</f>
        <v>#REF!</v>
      </c>
    </row>
    <row r="539" spans="1:8" x14ac:dyDescent="0.2">
      <c r="A539" s="326" t="e">
        <f>'Запит 2-8'!#REF!</f>
        <v>#REF!</v>
      </c>
      <c r="B539" s="298" t="e">
        <f>IF('Запит 2-8'!#REF!&lt;&gt;"",'Запит 2-8'!#REF!,"")</f>
        <v>#REF!</v>
      </c>
      <c r="C539" s="297" t="e">
        <f>'Запит 2-8'!#REF!</f>
        <v>#REF!</v>
      </c>
      <c r="D539" s="296" t="e">
        <f>'Запит 2-8'!#REF!</f>
        <v>#REF!</v>
      </c>
      <c r="E539" s="413">
        <f>'Паспорт-3'!E610</f>
        <v>0</v>
      </c>
      <c r="F539" s="414"/>
      <c r="G539" s="429">
        <f t="shared" si="60"/>
        <v>0</v>
      </c>
      <c r="H539" s="81" t="e">
        <f t="shared" si="61"/>
        <v>#REF!</v>
      </c>
    </row>
    <row r="540" spans="1:8" x14ac:dyDescent="0.2">
      <c r="A540" s="326" t="e">
        <f>'Запит 2-8'!#REF!</f>
        <v>#REF!</v>
      </c>
      <c r="B540" s="298" t="e">
        <f>IF('Запит 2-8'!#REF!&lt;&gt;"",'Запит 2-8'!#REF!,"")</f>
        <v>#REF!</v>
      </c>
      <c r="C540" s="297" t="e">
        <f>'Запит 2-8'!#REF!</f>
        <v>#REF!</v>
      </c>
      <c r="D540" s="296" t="e">
        <f>'Запит 2-8'!#REF!</f>
        <v>#REF!</v>
      </c>
      <c r="E540" s="413">
        <f>'Паспорт-3'!E611</f>
        <v>0</v>
      </c>
      <c r="F540" s="414"/>
      <c r="G540" s="429">
        <f t="shared" si="60"/>
        <v>0</v>
      </c>
      <c r="H540" s="81" t="e">
        <f t="shared" si="61"/>
        <v>#REF!</v>
      </c>
    </row>
    <row r="541" spans="1:8" x14ac:dyDescent="0.2">
      <c r="A541" s="326" t="e">
        <f>'Запит 2-8'!#REF!</f>
        <v>#REF!</v>
      </c>
      <c r="B541" s="298" t="e">
        <f>IF('Запит 2-8'!#REF!&lt;&gt;"",'Запит 2-8'!#REF!,"")</f>
        <v>#REF!</v>
      </c>
      <c r="C541" s="297" t="e">
        <f>'Запит 2-8'!#REF!</f>
        <v>#REF!</v>
      </c>
      <c r="D541" s="296" t="e">
        <f>'Запит 2-8'!#REF!</f>
        <v>#REF!</v>
      </c>
      <c r="E541" s="413">
        <f>'Паспорт-3'!E612</f>
        <v>0</v>
      </c>
      <c r="F541" s="414"/>
      <c r="G541" s="429">
        <f t="shared" si="60"/>
        <v>0</v>
      </c>
      <c r="H541" s="81" t="e">
        <f t="shared" si="61"/>
        <v>#REF!</v>
      </c>
    </row>
    <row r="542" spans="1:8" x14ac:dyDescent="0.2">
      <c r="A542" s="326" t="e">
        <f>'Запит 2-8'!#REF!</f>
        <v>#REF!</v>
      </c>
      <c r="B542" s="298" t="e">
        <f>IF('Запит 2-8'!#REF!&lt;&gt;"",'Запит 2-8'!#REF!,"")</f>
        <v>#REF!</v>
      </c>
      <c r="C542" s="297" t="e">
        <f>'Запит 2-8'!#REF!</f>
        <v>#REF!</v>
      </c>
      <c r="D542" s="296" t="e">
        <f>'Запит 2-8'!#REF!</f>
        <v>#REF!</v>
      </c>
      <c r="E542" s="413">
        <f>'Паспорт-3'!E613</f>
        <v>0</v>
      </c>
      <c r="F542" s="414"/>
      <c r="G542" s="429">
        <f t="shared" si="60"/>
        <v>0</v>
      </c>
      <c r="H542" s="81" t="e">
        <f t="shared" si="61"/>
        <v>#REF!</v>
      </c>
    </row>
    <row r="543" spans="1:8" x14ac:dyDescent="0.2">
      <c r="A543" s="326" t="e">
        <f>'Запит 2-8'!#REF!</f>
        <v>#REF!</v>
      </c>
      <c r="B543" s="298" t="e">
        <f>IF('Запит 2-8'!#REF!&lt;&gt;"",'Запит 2-8'!#REF!,"")</f>
        <v>#REF!</v>
      </c>
      <c r="C543" s="297" t="e">
        <f>'Запит 2-8'!#REF!</f>
        <v>#REF!</v>
      </c>
      <c r="D543" s="296" t="e">
        <f>'Запит 2-8'!#REF!</f>
        <v>#REF!</v>
      </c>
      <c r="E543" s="413">
        <f>'Паспорт-3'!E614</f>
        <v>0</v>
      </c>
      <c r="F543" s="414"/>
      <c r="G543" s="429">
        <f t="shared" si="60"/>
        <v>0</v>
      </c>
      <c r="H543" s="81" t="e">
        <f t="shared" si="61"/>
        <v>#REF!</v>
      </c>
    </row>
    <row r="544" spans="1:8" x14ac:dyDescent="0.2">
      <c r="A544" s="326" t="e">
        <f>'Запит 2-8'!#REF!</f>
        <v>#REF!</v>
      </c>
      <c r="B544" s="298" t="e">
        <f>IF('Запит 2-8'!#REF!&lt;&gt;"",'Запит 2-8'!#REF!,"")</f>
        <v>#REF!</v>
      </c>
      <c r="C544" s="297" t="e">
        <f>'Запит 2-8'!#REF!</f>
        <v>#REF!</v>
      </c>
      <c r="D544" s="296" t="e">
        <f>'Запит 2-8'!#REF!</f>
        <v>#REF!</v>
      </c>
      <c r="E544" s="413">
        <f>'Паспорт-3'!E615</f>
        <v>0</v>
      </c>
      <c r="F544" s="414"/>
      <c r="G544" s="429">
        <f t="shared" si="60"/>
        <v>0</v>
      </c>
      <c r="H544" s="81" t="e">
        <f t="shared" si="61"/>
        <v>#REF!</v>
      </c>
    </row>
    <row r="545" spans="1:8" x14ac:dyDescent="0.2">
      <c r="A545" s="326" t="e">
        <f>'Запит 2-8'!#REF!</f>
        <v>#REF!</v>
      </c>
      <c r="B545" s="298" t="e">
        <f>IF('Запит 2-8'!#REF!&lt;&gt;"",'Запит 2-8'!#REF!,"")</f>
        <v>#REF!</v>
      </c>
      <c r="C545" s="297" t="e">
        <f>'Запит 2-8'!#REF!</f>
        <v>#REF!</v>
      </c>
      <c r="D545" s="296" t="e">
        <f>'Запит 2-8'!#REF!</f>
        <v>#REF!</v>
      </c>
      <c r="E545" s="413">
        <f>'Паспорт-3'!E616</f>
        <v>0</v>
      </c>
      <c r="F545" s="414"/>
      <c r="G545" s="429">
        <f t="shared" si="60"/>
        <v>0</v>
      </c>
      <c r="H545" s="81" t="e">
        <f t="shared" si="61"/>
        <v>#REF!</v>
      </c>
    </row>
    <row r="546" spans="1:8" x14ac:dyDescent="0.2">
      <c r="A546" s="326" t="e">
        <f>'Запит 2-8'!#REF!</f>
        <v>#REF!</v>
      </c>
      <c r="B546" s="298" t="e">
        <f>IF('Запит 2-8'!#REF!&lt;&gt;"",'Запит 2-8'!#REF!,"")</f>
        <v>#REF!</v>
      </c>
      <c r="C546" s="297" t="e">
        <f>'Запит 2-8'!#REF!</f>
        <v>#REF!</v>
      </c>
      <c r="D546" s="296" t="e">
        <f>'Запит 2-8'!#REF!</f>
        <v>#REF!</v>
      </c>
      <c r="E546" s="413">
        <f>'Паспорт-3'!E617</f>
        <v>0</v>
      </c>
      <c r="F546" s="414"/>
      <c r="G546" s="429">
        <f t="shared" si="60"/>
        <v>0</v>
      </c>
      <c r="H546" s="81" t="e">
        <f t="shared" si="61"/>
        <v>#REF!</v>
      </c>
    </row>
    <row r="547" spans="1:8" x14ac:dyDescent="0.2">
      <c r="A547" s="326" t="e">
        <f>'Запит 2-8'!#REF!</f>
        <v>#REF!</v>
      </c>
      <c r="B547" s="298" t="e">
        <f>IF('Запит 2-8'!#REF!&lt;&gt;"",'Запит 2-8'!#REF!,"")</f>
        <v>#REF!</v>
      </c>
      <c r="C547" s="297" t="e">
        <f>'Запит 2-8'!#REF!</f>
        <v>#REF!</v>
      </c>
      <c r="D547" s="296" t="e">
        <f>'Запит 2-8'!#REF!</f>
        <v>#REF!</v>
      </c>
      <c r="E547" s="413">
        <f>'Паспорт-3'!E618</f>
        <v>0</v>
      </c>
      <c r="F547" s="414"/>
      <c r="G547" s="429">
        <f t="shared" si="60"/>
        <v>0</v>
      </c>
      <c r="H547" s="81" t="e">
        <f t="shared" si="61"/>
        <v>#REF!</v>
      </c>
    </row>
    <row r="548" spans="1:8" x14ac:dyDescent="0.2">
      <c r="A548" s="326" t="e">
        <f>'Запит 2-8'!#REF!</f>
        <v>#REF!</v>
      </c>
      <c r="B548" s="298" t="e">
        <f>IF('Запит 2-8'!#REF!&lt;&gt;"",'Запит 2-8'!#REF!,"")</f>
        <v>#REF!</v>
      </c>
      <c r="C548" s="297" t="e">
        <f>'Запит 2-8'!#REF!</f>
        <v>#REF!</v>
      </c>
      <c r="D548" s="296" t="e">
        <f>'Запит 2-8'!#REF!</f>
        <v>#REF!</v>
      </c>
      <c r="E548" s="413">
        <f>'Паспорт-3'!E619</f>
        <v>0</v>
      </c>
      <c r="F548" s="414"/>
      <c r="G548" s="429">
        <f t="shared" si="60"/>
        <v>0</v>
      </c>
      <c r="H548" s="81" t="e">
        <f t="shared" si="61"/>
        <v>#REF!</v>
      </c>
    </row>
    <row r="549" spans="1:8" x14ac:dyDescent="0.2">
      <c r="A549" s="326" t="e">
        <f>'Запит 2-8'!#REF!</f>
        <v>#REF!</v>
      </c>
      <c r="B549" s="298" t="e">
        <f>IF('Запит 2-8'!#REF!&lt;&gt;"",'Запит 2-8'!#REF!,"")</f>
        <v>#REF!</v>
      </c>
      <c r="C549" s="297" t="e">
        <f>'Запит 2-8'!#REF!</f>
        <v>#REF!</v>
      </c>
      <c r="D549" s="296" t="e">
        <f>'Запит 2-8'!#REF!</f>
        <v>#REF!</v>
      </c>
      <c r="E549" s="413">
        <f>'Паспорт-3'!E620</f>
        <v>0</v>
      </c>
      <c r="F549" s="414"/>
      <c r="G549" s="429">
        <f t="shared" si="60"/>
        <v>0</v>
      </c>
      <c r="H549" s="81" t="e">
        <f t="shared" si="61"/>
        <v>#REF!</v>
      </c>
    </row>
    <row r="550" spans="1:8" x14ac:dyDescent="0.2">
      <c r="A550" s="326" t="e">
        <f>'Запит 2-8'!#REF!</f>
        <v>#REF!</v>
      </c>
      <c r="B550" s="298" t="e">
        <f>IF('Запит 2-8'!#REF!&lt;&gt;"",'Запит 2-8'!#REF!,"")</f>
        <v>#REF!</v>
      </c>
      <c r="C550" s="297" t="e">
        <f>'Запит 2-8'!#REF!</f>
        <v>#REF!</v>
      </c>
      <c r="D550" s="296" t="e">
        <f>'Запит 2-8'!#REF!</f>
        <v>#REF!</v>
      </c>
      <c r="E550" s="413">
        <f>'Паспорт-3'!E621</f>
        <v>0</v>
      </c>
      <c r="F550" s="414"/>
      <c r="G550" s="429">
        <f t="shared" si="60"/>
        <v>0</v>
      </c>
      <c r="H550" s="81" t="e">
        <f t="shared" si="61"/>
        <v>#REF!</v>
      </c>
    </row>
    <row r="551" spans="1:8" x14ac:dyDescent="0.2">
      <c r="A551" s="326" t="e">
        <f>'Запит 2-8'!#REF!</f>
        <v>#REF!</v>
      </c>
      <c r="B551" s="298" t="e">
        <f>IF('Запит 2-8'!#REF!&lt;&gt;"",'Запит 2-8'!#REF!,"")</f>
        <v>#REF!</v>
      </c>
      <c r="C551" s="297" t="e">
        <f>'Запит 2-8'!#REF!</f>
        <v>#REF!</v>
      </c>
      <c r="D551" s="296" t="e">
        <f>'Запит 2-8'!#REF!</f>
        <v>#REF!</v>
      </c>
      <c r="E551" s="413">
        <f>'Паспорт-3'!E622</f>
        <v>0</v>
      </c>
      <c r="F551" s="414"/>
      <c r="G551" s="429">
        <f t="shared" si="60"/>
        <v>0</v>
      </c>
      <c r="H551" s="81" t="e">
        <f t="shared" si="61"/>
        <v>#REF!</v>
      </c>
    </row>
    <row r="552" spans="1:8" x14ac:dyDescent="0.2">
      <c r="A552" s="433" t="e">
        <f>'Запит 2-8'!#REF!</f>
        <v>#REF!</v>
      </c>
      <c r="B552" s="434" t="e">
        <f>IF('Запит 2-8'!#REF!&lt;&gt;"",'Запит 2-8'!#REF!,"")</f>
        <v>#REF!</v>
      </c>
      <c r="C552" s="435" t="e">
        <f>'Запит 2-8'!#REF!</f>
        <v>#REF!</v>
      </c>
      <c r="D552" s="436" t="e">
        <f>'Запит 2-8'!#REF!</f>
        <v>#REF!</v>
      </c>
      <c r="E552" s="437">
        <f>'Паспорт-3'!E623</f>
        <v>0</v>
      </c>
      <c r="F552" s="438"/>
      <c r="G552" s="439">
        <f t="shared" si="60"/>
        <v>0</v>
      </c>
      <c r="H552" s="81" t="e">
        <f t="shared" si="61"/>
        <v>#REF!</v>
      </c>
    </row>
    <row r="553" spans="1:8" ht="12.75" customHeight="1" x14ac:dyDescent="0.2">
      <c r="A553" s="824" t="s">
        <v>211</v>
      </c>
      <c r="B553" s="825"/>
      <c r="C553" s="825"/>
      <c r="D553" s="825"/>
      <c r="E553" s="825"/>
      <c r="F553" s="825"/>
      <c r="G553" s="826"/>
      <c r="H553" s="81" t="e">
        <f>H537</f>
        <v>#REF!</v>
      </c>
    </row>
    <row r="554" spans="1:8" x14ac:dyDescent="0.2">
      <c r="A554" s="420" t="e">
        <f>'Запит 2-8'!#REF!</f>
        <v>#REF!</v>
      </c>
      <c r="B554" s="827" t="s">
        <v>107</v>
      </c>
      <c r="C554" s="828"/>
      <c r="D554" s="828"/>
      <c r="E554" s="828"/>
      <c r="F554" s="828"/>
      <c r="G554" s="831"/>
      <c r="H554" s="81" t="e">
        <f>H555</f>
        <v>#REF!</v>
      </c>
    </row>
    <row r="555" spans="1:8" x14ac:dyDescent="0.2">
      <c r="A555" s="326" t="e">
        <f>'Запит 2-8'!#REF!</f>
        <v>#REF!</v>
      </c>
      <c r="B555" s="421" t="e">
        <f>IF('Запит 2-8'!#REF!&lt;&gt;"",'Запит 2-8'!#REF!,"")</f>
        <v>#REF!</v>
      </c>
      <c r="C555" s="422" t="e">
        <f>'Запит 2-8'!#REF!</f>
        <v>#REF!</v>
      </c>
      <c r="D555" s="423" t="e">
        <f>'Запит 2-8'!#REF!</f>
        <v>#REF!</v>
      </c>
      <c r="E555" s="430">
        <f>'Паспорт-3'!E625</f>
        <v>0</v>
      </c>
      <c r="F555" s="431"/>
      <c r="G555" s="432">
        <f t="shared" ref="G555:G569" si="62">F555-E555</f>
        <v>0</v>
      </c>
      <c r="H555" s="81" t="e">
        <f t="shared" ref="H555:H569" si="63">IF(B555&lt;&gt;"","Для друку","")</f>
        <v>#REF!</v>
      </c>
    </row>
    <row r="556" spans="1:8" x14ac:dyDescent="0.2">
      <c r="A556" s="326" t="e">
        <f>'Запит 2-8'!#REF!</f>
        <v>#REF!</v>
      </c>
      <c r="B556" s="298" t="e">
        <f>IF('Запит 2-8'!#REF!&lt;&gt;"",'Запит 2-8'!#REF!,"")</f>
        <v>#REF!</v>
      </c>
      <c r="C556" s="297" t="e">
        <f>'Запит 2-8'!#REF!</f>
        <v>#REF!</v>
      </c>
      <c r="D556" s="296" t="e">
        <f>'Запит 2-8'!#REF!</f>
        <v>#REF!</v>
      </c>
      <c r="E556" s="413">
        <f>'Паспорт-3'!E626</f>
        <v>0</v>
      </c>
      <c r="F556" s="414"/>
      <c r="G556" s="429">
        <f t="shared" si="62"/>
        <v>0</v>
      </c>
      <c r="H556" s="81" t="e">
        <f t="shared" si="63"/>
        <v>#REF!</v>
      </c>
    </row>
    <row r="557" spans="1:8" x14ac:dyDescent="0.2">
      <c r="A557" s="326" t="e">
        <f>'Запит 2-8'!#REF!</f>
        <v>#REF!</v>
      </c>
      <c r="B557" s="298" t="e">
        <f>IF('Запит 2-8'!#REF!&lt;&gt;"",'Запит 2-8'!#REF!,"")</f>
        <v>#REF!</v>
      </c>
      <c r="C557" s="297" t="e">
        <f>'Запит 2-8'!#REF!</f>
        <v>#REF!</v>
      </c>
      <c r="D557" s="296" t="e">
        <f>'Запит 2-8'!#REF!</f>
        <v>#REF!</v>
      </c>
      <c r="E557" s="413">
        <f>'Паспорт-3'!E627</f>
        <v>0</v>
      </c>
      <c r="F557" s="414"/>
      <c r="G557" s="429">
        <f t="shared" si="62"/>
        <v>0</v>
      </c>
      <c r="H557" s="81" t="e">
        <f t="shared" si="63"/>
        <v>#REF!</v>
      </c>
    </row>
    <row r="558" spans="1:8" x14ac:dyDescent="0.2">
      <c r="A558" s="326" t="e">
        <f>'Запит 2-8'!#REF!</f>
        <v>#REF!</v>
      </c>
      <c r="B558" s="298" t="e">
        <f>IF('Запит 2-8'!#REF!&lt;&gt;"",'Запит 2-8'!#REF!,"")</f>
        <v>#REF!</v>
      </c>
      <c r="C558" s="297" t="e">
        <f>'Запит 2-8'!#REF!</f>
        <v>#REF!</v>
      </c>
      <c r="D558" s="296" t="e">
        <f>'Запит 2-8'!#REF!</f>
        <v>#REF!</v>
      </c>
      <c r="E558" s="413">
        <f>'Паспорт-3'!E628</f>
        <v>0</v>
      </c>
      <c r="F558" s="414"/>
      <c r="G558" s="429">
        <f t="shared" si="62"/>
        <v>0</v>
      </c>
      <c r="H558" s="81" t="e">
        <f t="shared" si="63"/>
        <v>#REF!</v>
      </c>
    </row>
    <row r="559" spans="1:8" x14ac:dyDescent="0.2">
      <c r="A559" s="326" t="e">
        <f>'Запит 2-8'!#REF!</f>
        <v>#REF!</v>
      </c>
      <c r="B559" s="298" t="e">
        <f>IF('Запит 2-8'!#REF!&lt;&gt;"",'Запит 2-8'!#REF!,"")</f>
        <v>#REF!</v>
      </c>
      <c r="C559" s="297" t="e">
        <f>'Запит 2-8'!#REF!</f>
        <v>#REF!</v>
      </c>
      <c r="D559" s="296" t="e">
        <f>'Запит 2-8'!#REF!</f>
        <v>#REF!</v>
      </c>
      <c r="E559" s="413">
        <f>'Паспорт-3'!E629</f>
        <v>0</v>
      </c>
      <c r="F559" s="414"/>
      <c r="G559" s="429">
        <f t="shared" si="62"/>
        <v>0</v>
      </c>
      <c r="H559" s="81" t="e">
        <f t="shared" si="63"/>
        <v>#REF!</v>
      </c>
    </row>
    <row r="560" spans="1:8" x14ac:dyDescent="0.2">
      <c r="A560" s="326" t="e">
        <f>'Запит 2-8'!#REF!</f>
        <v>#REF!</v>
      </c>
      <c r="B560" s="298" t="e">
        <f>IF('Запит 2-8'!#REF!&lt;&gt;"",'Запит 2-8'!#REF!,"")</f>
        <v>#REF!</v>
      </c>
      <c r="C560" s="297" t="e">
        <f>'Запит 2-8'!#REF!</f>
        <v>#REF!</v>
      </c>
      <c r="D560" s="296" t="e">
        <f>'Запит 2-8'!#REF!</f>
        <v>#REF!</v>
      </c>
      <c r="E560" s="413">
        <f>'Паспорт-3'!E630</f>
        <v>0</v>
      </c>
      <c r="F560" s="414"/>
      <c r="G560" s="429">
        <f t="shared" si="62"/>
        <v>0</v>
      </c>
      <c r="H560" s="81" t="e">
        <f t="shared" si="63"/>
        <v>#REF!</v>
      </c>
    </row>
    <row r="561" spans="1:8" x14ac:dyDescent="0.2">
      <c r="A561" s="326" t="e">
        <f>'Запит 2-8'!#REF!</f>
        <v>#REF!</v>
      </c>
      <c r="B561" s="298" t="e">
        <f>IF('Запит 2-8'!#REF!&lt;&gt;"",'Запит 2-8'!#REF!,"")</f>
        <v>#REF!</v>
      </c>
      <c r="C561" s="297" t="e">
        <f>'Запит 2-8'!#REF!</f>
        <v>#REF!</v>
      </c>
      <c r="D561" s="296" t="e">
        <f>'Запит 2-8'!#REF!</f>
        <v>#REF!</v>
      </c>
      <c r="E561" s="413">
        <f>'Паспорт-3'!E631</f>
        <v>0</v>
      </c>
      <c r="F561" s="414"/>
      <c r="G561" s="429">
        <f t="shared" si="62"/>
        <v>0</v>
      </c>
      <c r="H561" s="81" t="e">
        <f t="shared" si="63"/>
        <v>#REF!</v>
      </c>
    </row>
    <row r="562" spans="1:8" x14ac:dyDescent="0.2">
      <c r="A562" s="326" t="e">
        <f>'Запит 2-8'!#REF!</f>
        <v>#REF!</v>
      </c>
      <c r="B562" s="298" t="e">
        <f>IF('Запит 2-8'!#REF!&lt;&gt;"",'Запит 2-8'!#REF!,"")</f>
        <v>#REF!</v>
      </c>
      <c r="C562" s="297" t="e">
        <f>'Запит 2-8'!#REF!</f>
        <v>#REF!</v>
      </c>
      <c r="D562" s="296" t="e">
        <f>'Запит 2-8'!#REF!</f>
        <v>#REF!</v>
      </c>
      <c r="E562" s="413">
        <f>'Паспорт-3'!E632</f>
        <v>0</v>
      </c>
      <c r="F562" s="414"/>
      <c r="G562" s="429">
        <f t="shared" si="62"/>
        <v>0</v>
      </c>
      <c r="H562" s="81" t="e">
        <f t="shared" si="63"/>
        <v>#REF!</v>
      </c>
    </row>
    <row r="563" spans="1:8" x14ac:dyDescent="0.2">
      <c r="A563" s="326" t="e">
        <f>'Запит 2-8'!#REF!</f>
        <v>#REF!</v>
      </c>
      <c r="B563" s="298" t="e">
        <f>IF('Запит 2-8'!#REF!&lt;&gt;"",'Запит 2-8'!#REF!,"")</f>
        <v>#REF!</v>
      </c>
      <c r="C563" s="297" t="e">
        <f>'Запит 2-8'!#REF!</f>
        <v>#REF!</v>
      </c>
      <c r="D563" s="296" t="e">
        <f>'Запит 2-8'!#REF!</f>
        <v>#REF!</v>
      </c>
      <c r="E563" s="413">
        <f>'Паспорт-3'!E633</f>
        <v>0</v>
      </c>
      <c r="F563" s="414"/>
      <c r="G563" s="429">
        <f t="shared" si="62"/>
        <v>0</v>
      </c>
      <c r="H563" s="81" t="e">
        <f t="shared" si="63"/>
        <v>#REF!</v>
      </c>
    </row>
    <row r="564" spans="1:8" x14ac:dyDescent="0.2">
      <c r="A564" s="326" t="e">
        <f>'Запит 2-8'!#REF!</f>
        <v>#REF!</v>
      </c>
      <c r="B564" s="298" t="e">
        <f>IF('Запит 2-8'!#REF!&lt;&gt;"",'Запит 2-8'!#REF!,"")</f>
        <v>#REF!</v>
      </c>
      <c r="C564" s="297" t="e">
        <f>'Запит 2-8'!#REF!</f>
        <v>#REF!</v>
      </c>
      <c r="D564" s="296" t="e">
        <f>'Запит 2-8'!#REF!</f>
        <v>#REF!</v>
      </c>
      <c r="E564" s="413">
        <f>'Паспорт-3'!E634</f>
        <v>0</v>
      </c>
      <c r="F564" s="414"/>
      <c r="G564" s="429">
        <f t="shared" si="62"/>
        <v>0</v>
      </c>
      <c r="H564" s="81" t="e">
        <f t="shared" si="63"/>
        <v>#REF!</v>
      </c>
    </row>
    <row r="565" spans="1:8" x14ac:dyDescent="0.2">
      <c r="A565" s="326" t="e">
        <f>'Запит 2-8'!#REF!</f>
        <v>#REF!</v>
      </c>
      <c r="B565" s="298" t="e">
        <f>IF('Запит 2-8'!#REF!&lt;&gt;"",'Запит 2-8'!#REF!,"")</f>
        <v>#REF!</v>
      </c>
      <c r="C565" s="297" t="e">
        <f>'Запит 2-8'!#REF!</f>
        <v>#REF!</v>
      </c>
      <c r="D565" s="296" t="e">
        <f>'Запит 2-8'!#REF!</f>
        <v>#REF!</v>
      </c>
      <c r="E565" s="413">
        <f>'Паспорт-3'!E635</f>
        <v>0</v>
      </c>
      <c r="F565" s="414"/>
      <c r="G565" s="429">
        <f t="shared" si="62"/>
        <v>0</v>
      </c>
      <c r="H565" s="81" t="e">
        <f t="shared" si="63"/>
        <v>#REF!</v>
      </c>
    </row>
    <row r="566" spans="1:8" x14ac:dyDescent="0.2">
      <c r="A566" s="326" t="e">
        <f>'Запит 2-8'!#REF!</f>
        <v>#REF!</v>
      </c>
      <c r="B566" s="298" t="e">
        <f>IF('Запит 2-8'!#REF!&lt;&gt;"",'Запит 2-8'!#REF!,"")</f>
        <v>#REF!</v>
      </c>
      <c r="C566" s="297" t="e">
        <f>'Запит 2-8'!#REF!</f>
        <v>#REF!</v>
      </c>
      <c r="D566" s="296" t="e">
        <f>'Запит 2-8'!#REF!</f>
        <v>#REF!</v>
      </c>
      <c r="E566" s="413">
        <f>'Паспорт-3'!E636</f>
        <v>0</v>
      </c>
      <c r="F566" s="414"/>
      <c r="G566" s="429">
        <f t="shared" si="62"/>
        <v>0</v>
      </c>
      <c r="H566" s="81" t="e">
        <f t="shared" si="63"/>
        <v>#REF!</v>
      </c>
    </row>
    <row r="567" spans="1:8" x14ac:dyDescent="0.2">
      <c r="A567" s="326" t="e">
        <f>'Запит 2-8'!#REF!</f>
        <v>#REF!</v>
      </c>
      <c r="B567" s="298" t="e">
        <f>IF('Запит 2-8'!#REF!&lt;&gt;"",'Запит 2-8'!#REF!,"")</f>
        <v>#REF!</v>
      </c>
      <c r="C567" s="297" t="e">
        <f>'Запит 2-8'!#REF!</f>
        <v>#REF!</v>
      </c>
      <c r="D567" s="296" t="e">
        <f>'Запит 2-8'!#REF!</f>
        <v>#REF!</v>
      </c>
      <c r="E567" s="413">
        <f>'Паспорт-3'!E637</f>
        <v>0</v>
      </c>
      <c r="F567" s="414"/>
      <c r="G567" s="429">
        <f t="shared" si="62"/>
        <v>0</v>
      </c>
      <c r="H567" s="81" t="e">
        <f t="shared" si="63"/>
        <v>#REF!</v>
      </c>
    </row>
    <row r="568" spans="1:8" x14ac:dyDescent="0.2">
      <c r="A568" s="326" t="e">
        <f>'Запит 2-8'!#REF!</f>
        <v>#REF!</v>
      </c>
      <c r="B568" s="298" t="e">
        <f>IF('Запит 2-8'!#REF!&lt;&gt;"",'Запит 2-8'!#REF!,"")</f>
        <v>#REF!</v>
      </c>
      <c r="C568" s="297" t="e">
        <f>'Запит 2-8'!#REF!</f>
        <v>#REF!</v>
      </c>
      <c r="D568" s="296" t="e">
        <f>'Запит 2-8'!#REF!</f>
        <v>#REF!</v>
      </c>
      <c r="E568" s="413">
        <f>'Паспорт-3'!E638</f>
        <v>0</v>
      </c>
      <c r="F568" s="414"/>
      <c r="G568" s="429">
        <f t="shared" si="62"/>
        <v>0</v>
      </c>
      <c r="H568" s="81" t="e">
        <f t="shared" si="63"/>
        <v>#REF!</v>
      </c>
    </row>
    <row r="569" spans="1:8" x14ac:dyDescent="0.2">
      <c r="A569" s="433" t="e">
        <f>'Запит 2-8'!#REF!</f>
        <v>#REF!</v>
      </c>
      <c r="B569" s="434" t="e">
        <f>IF('Запит 2-8'!#REF!&lt;&gt;"",'Запит 2-8'!#REF!,"")</f>
        <v>#REF!</v>
      </c>
      <c r="C569" s="435" t="e">
        <f>'Запит 2-8'!#REF!</f>
        <v>#REF!</v>
      </c>
      <c r="D569" s="436" t="e">
        <f>'Запит 2-8'!#REF!</f>
        <v>#REF!</v>
      </c>
      <c r="E569" s="437">
        <f>'Паспорт-3'!E639</f>
        <v>0</v>
      </c>
      <c r="F569" s="438"/>
      <c r="G569" s="439">
        <f t="shared" si="62"/>
        <v>0</v>
      </c>
      <c r="H569" s="81" t="e">
        <f t="shared" si="63"/>
        <v>#REF!</v>
      </c>
    </row>
    <row r="570" spans="1:8" ht="12.75" customHeight="1" x14ac:dyDescent="0.2">
      <c r="A570" s="824" t="s">
        <v>211</v>
      </c>
      <c r="B570" s="825"/>
      <c r="C570" s="825"/>
      <c r="D570" s="825"/>
      <c r="E570" s="825"/>
      <c r="F570" s="825"/>
      <c r="G570" s="826"/>
      <c r="H570" s="81" t="e">
        <f>H554</f>
        <v>#REF!</v>
      </c>
    </row>
    <row r="571" spans="1:8" x14ac:dyDescent="0.2">
      <c r="A571" s="426" t="e">
        <f>'Запит 2-8'!#REF!</f>
        <v>#REF!</v>
      </c>
      <c r="B571" s="827" t="s">
        <v>108</v>
      </c>
      <c r="C571" s="828"/>
      <c r="D571" s="828"/>
      <c r="E571" s="832"/>
      <c r="F571" s="832"/>
      <c r="G571" s="833"/>
      <c r="H571" s="81" t="e">
        <f>H572</f>
        <v>#REF!</v>
      </c>
    </row>
    <row r="572" spans="1:8" x14ac:dyDescent="0.2">
      <c r="A572" s="326" t="e">
        <f>'Запит 2-8'!#REF!</f>
        <v>#REF!</v>
      </c>
      <c r="B572" s="421" t="e">
        <f>IF('Запит 2-8'!#REF!&lt;&gt;"",'Запит 2-8'!#REF!,"")</f>
        <v>#REF!</v>
      </c>
      <c r="C572" s="422" t="e">
        <f>'Запит 2-8'!#REF!</f>
        <v>#REF!</v>
      </c>
      <c r="D572" s="423" t="e">
        <f>'Запит 2-8'!#REF!</f>
        <v>#REF!</v>
      </c>
      <c r="E572" s="424">
        <f>'Паспорт-3'!E641</f>
        <v>0</v>
      </c>
      <c r="F572" s="425"/>
      <c r="G572" s="428">
        <f t="shared" ref="G572:G586" si="64">F572-E572</f>
        <v>0</v>
      </c>
      <c r="H572" s="81" t="e">
        <f t="shared" ref="H572:H586" si="65">IF(B572&lt;&gt;"","Для друку","")</f>
        <v>#REF!</v>
      </c>
    </row>
    <row r="573" spans="1:8" x14ac:dyDescent="0.2">
      <c r="A573" s="326" t="e">
        <f>'Запит 2-8'!#REF!</f>
        <v>#REF!</v>
      </c>
      <c r="B573" s="298" t="e">
        <f>IF('Запит 2-8'!#REF!&lt;&gt;"",'Запит 2-8'!#REF!,"")</f>
        <v>#REF!</v>
      </c>
      <c r="C573" s="297" t="e">
        <f>'Запит 2-8'!#REF!</f>
        <v>#REF!</v>
      </c>
      <c r="D573" s="296" t="e">
        <f>'Запит 2-8'!#REF!</f>
        <v>#REF!</v>
      </c>
      <c r="E573" s="413">
        <f>'Паспорт-3'!E642</f>
        <v>0</v>
      </c>
      <c r="F573" s="414"/>
      <c r="G573" s="429">
        <f t="shared" si="64"/>
        <v>0</v>
      </c>
      <c r="H573" s="81" t="e">
        <f t="shared" si="65"/>
        <v>#REF!</v>
      </c>
    </row>
    <row r="574" spans="1:8" x14ac:dyDescent="0.2">
      <c r="A574" s="326" t="e">
        <f>'Запит 2-8'!#REF!</f>
        <v>#REF!</v>
      </c>
      <c r="B574" s="298" t="e">
        <f>IF('Запит 2-8'!#REF!&lt;&gt;"",'Запит 2-8'!#REF!,"")</f>
        <v>#REF!</v>
      </c>
      <c r="C574" s="297" t="e">
        <f>'Запит 2-8'!#REF!</f>
        <v>#REF!</v>
      </c>
      <c r="D574" s="296" t="e">
        <f>'Запит 2-8'!#REF!</f>
        <v>#REF!</v>
      </c>
      <c r="E574" s="413">
        <f>'Паспорт-3'!E643</f>
        <v>0</v>
      </c>
      <c r="F574" s="414"/>
      <c r="G574" s="429">
        <f t="shared" si="64"/>
        <v>0</v>
      </c>
      <c r="H574" s="81" t="e">
        <f t="shared" si="65"/>
        <v>#REF!</v>
      </c>
    </row>
    <row r="575" spans="1:8" x14ac:dyDescent="0.2">
      <c r="A575" s="326" t="e">
        <f>'Запит 2-8'!#REF!</f>
        <v>#REF!</v>
      </c>
      <c r="B575" s="298" t="e">
        <f>IF('Запит 2-8'!#REF!&lt;&gt;"",'Запит 2-8'!#REF!,"")</f>
        <v>#REF!</v>
      </c>
      <c r="C575" s="297" t="e">
        <f>'Запит 2-8'!#REF!</f>
        <v>#REF!</v>
      </c>
      <c r="D575" s="296" t="e">
        <f>'Запит 2-8'!#REF!</f>
        <v>#REF!</v>
      </c>
      <c r="E575" s="413">
        <f>'Паспорт-3'!E644</f>
        <v>0</v>
      </c>
      <c r="F575" s="414"/>
      <c r="G575" s="429">
        <f t="shared" si="64"/>
        <v>0</v>
      </c>
      <c r="H575" s="81" t="e">
        <f t="shared" si="65"/>
        <v>#REF!</v>
      </c>
    </row>
    <row r="576" spans="1:8" x14ac:dyDescent="0.2">
      <c r="A576" s="326" t="e">
        <f>'Запит 2-8'!#REF!</f>
        <v>#REF!</v>
      </c>
      <c r="B576" s="298" t="e">
        <f>IF('Запит 2-8'!#REF!&lt;&gt;"",'Запит 2-8'!#REF!,"")</f>
        <v>#REF!</v>
      </c>
      <c r="C576" s="297" t="e">
        <f>'Запит 2-8'!#REF!</f>
        <v>#REF!</v>
      </c>
      <c r="D576" s="296" t="e">
        <f>'Запит 2-8'!#REF!</f>
        <v>#REF!</v>
      </c>
      <c r="E576" s="413">
        <f>'Паспорт-3'!E645</f>
        <v>0</v>
      </c>
      <c r="F576" s="414"/>
      <c r="G576" s="429">
        <f t="shared" si="64"/>
        <v>0</v>
      </c>
      <c r="H576" s="81" t="e">
        <f t="shared" si="65"/>
        <v>#REF!</v>
      </c>
    </row>
    <row r="577" spans="1:8" x14ac:dyDescent="0.2">
      <c r="A577" s="326" t="e">
        <f>'Запит 2-8'!#REF!</f>
        <v>#REF!</v>
      </c>
      <c r="B577" s="298" t="e">
        <f>IF('Запит 2-8'!#REF!&lt;&gt;"",'Запит 2-8'!#REF!,"")</f>
        <v>#REF!</v>
      </c>
      <c r="C577" s="297" t="e">
        <f>'Запит 2-8'!#REF!</f>
        <v>#REF!</v>
      </c>
      <c r="D577" s="296" t="e">
        <f>'Запит 2-8'!#REF!</f>
        <v>#REF!</v>
      </c>
      <c r="E577" s="413">
        <f>'Паспорт-3'!E646</f>
        <v>0</v>
      </c>
      <c r="F577" s="414"/>
      <c r="G577" s="429">
        <f t="shared" si="64"/>
        <v>0</v>
      </c>
      <c r="H577" s="81" t="e">
        <f t="shared" si="65"/>
        <v>#REF!</v>
      </c>
    </row>
    <row r="578" spans="1:8" x14ac:dyDescent="0.2">
      <c r="A578" s="326" t="e">
        <f>'Запит 2-8'!#REF!</f>
        <v>#REF!</v>
      </c>
      <c r="B578" s="298" t="e">
        <f>IF('Запит 2-8'!#REF!&lt;&gt;"",'Запит 2-8'!#REF!,"")</f>
        <v>#REF!</v>
      </c>
      <c r="C578" s="297" t="e">
        <f>'Запит 2-8'!#REF!</f>
        <v>#REF!</v>
      </c>
      <c r="D578" s="296" t="e">
        <f>'Запит 2-8'!#REF!</f>
        <v>#REF!</v>
      </c>
      <c r="E578" s="413">
        <f>'Паспорт-3'!E647</f>
        <v>0</v>
      </c>
      <c r="F578" s="414"/>
      <c r="G578" s="429">
        <f t="shared" si="64"/>
        <v>0</v>
      </c>
      <c r="H578" s="81" t="e">
        <f t="shared" si="65"/>
        <v>#REF!</v>
      </c>
    </row>
    <row r="579" spans="1:8" x14ac:dyDescent="0.2">
      <c r="A579" s="326" t="e">
        <f>'Запит 2-8'!#REF!</f>
        <v>#REF!</v>
      </c>
      <c r="B579" s="298" t="e">
        <f>IF('Запит 2-8'!#REF!&lt;&gt;"",'Запит 2-8'!#REF!,"")</f>
        <v>#REF!</v>
      </c>
      <c r="C579" s="297" t="e">
        <f>'Запит 2-8'!#REF!</f>
        <v>#REF!</v>
      </c>
      <c r="D579" s="296" t="e">
        <f>'Запит 2-8'!#REF!</f>
        <v>#REF!</v>
      </c>
      <c r="E579" s="413">
        <f>'Паспорт-3'!E648</f>
        <v>0</v>
      </c>
      <c r="F579" s="414"/>
      <c r="G579" s="429">
        <f t="shared" si="64"/>
        <v>0</v>
      </c>
      <c r="H579" s="81" t="e">
        <f t="shared" si="65"/>
        <v>#REF!</v>
      </c>
    </row>
    <row r="580" spans="1:8" x14ac:dyDescent="0.2">
      <c r="A580" s="326" t="e">
        <f>'Запит 2-8'!#REF!</f>
        <v>#REF!</v>
      </c>
      <c r="B580" s="298" t="e">
        <f>IF('Запит 2-8'!#REF!&lt;&gt;"",'Запит 2-8'!#REF!,"")</f>
        <v>#REF!</v>
      </c>
      <c r="C580" s="297" t="e">
        <f>'Запит 2-8'!#REF!</f>
        <v>#REF!</v>
      </c>
      <c r="D580" s="296" t="e">
        <f>'Запит 2-8'!#REF!</f>
        <v>#REF!</v>
      </c>
      <c r="E580" s="413">
        <f>'Паспорт-3'!E649</f>
        <v>0</v>
      </c>
      <c r="F580" s="414"/>
      <c r="G580" s="429">
        <f t="shared" si="64"/>
        <v>0</v>
      </c>
      <c r="H580" s="81" t="e">
        <f t="shared" si="65"/>
        <v>#REF!</v>
      </c>
    </row>
    <row r="581" spans="1:8" x14ac:dyDescent="0.2">
      <c r="A581" s="326" t="e">
        <f>'Запит 2-8'!#REF!</f>
        <v>#REF!</v>
      </c>
      <c r="B581" s="298" t="e">
        <f>IF('Запит 2-8'!#REF!&lt;&gt;"",'Запит 2-8'!#REF!,"")</f>
        <v>#REF!</v>
      </c>
      <c r="C581" s="297" t="e">
        <f>'Запит 2-8'!#REF!</f>
        <v>#REF!</v>
      </c>
      <c r="D581" s="296" t="e">
        <f>'Запит 2-8'!#REF!</f>
        <v>#REF!</v>
      </c>
      <c r="E581" s="413">
        <f>'Паспорт-3'!E650</f>
        <v>0</v>
      </c>
      <c r="F581" s="414"/>
      <c r="G581" s="429">
        <f t="shared" si="64"/>
        <v>0</v>
      </c>
      <c r="H581" s="81" t="e">
        <f t="shared" si="65"/>
        <v>#REF!</v>
      </c>
    </row>
    <row r="582" spans="1:8" x14ac:dyDescent="0.2">
      <c r="A582" s="326" t="e">
        <f>'Запит 2-8'!#REF!</f>
        <v>#REF!</v>
      </c>
      <c r="B582" s="298" t="e">
        <f>IF('Запит 2-8'!#REF!&lt;&gt;"",'Запит 2-8'!#REF!,"")</f>
        <v>#REF!</v>
      </c>
      <c r="C582" s="297" t="e">
        <f>'Запит 2-8'!#REF!</f>
        <v>#REF!</v>
      </c>
      <c r="D582" s="296" t="e">
        <f>'Запит 2-8'!#REF!</f>
        <v>#REF!</v>
      </c>
      <c r="E582" s="413">
        <f>'Паспорт-3'!E651</f>
        <v>0</v>
      </c>
      <c r="F582" s="414"/>
      <c r="G582" s="429">
        <f t="shared" si="64"/>
        <v>0</v>
      </c>
      <c r="H582" s="81" t="e">
        <f t="shared" si="65"/>
        <v>#REF!</v>
      </c>
    </row>
    <row r="583" spans="1:8" x14ac:dyDescent="0.2">
      <c r="A583" s="326" t="e">
        <f>'Запит 2-8'!#REF!</f>
        <v>#REF!</v>
      </c>
      <c r="B583" s="298" t="e">
        <f>IF('Запит 2-8'!#REF!&lt;&gt;"",'Запит 2-8'!#REF!,"")</f>
        <v>#REF!</v>
      </c>
      <c r="C583" s="297" t="e">
        <f>'Запит 2-8'!#REF!</f>
        <v>#REF!</v>
      </c>
      <c r="D583" s="296" t="e">
        <f>'Запит 2-8'!#REF!</f>
        <v>#REF!</v>
      </c>
      <c r="E583" s="413">
        <f>'Паспорт-3'!E652</f>
        <v>0</v>
      </c>
      <c r="F583" s="414"/>
      <c r="G583" s="429">
        <f t="shared" si="64"/>
        <v>0</v>
      </c>
      <c r="H583" s="81" t="e">
        <f t="shared" si="65"/>
        <v>#REF!</v>
      </c>
    </row>
    <row r="584" spans="1:8" x14ac:dyDescent="0.2">
      <c r="A584" s="326" t="e">
        <f>'Запит 2-8'!#REF!</f>
        <v>#REF!</v>
      </c>
      <c r="B584" s="298" t="e">
        <f>IF('Запит 2-8'!#REF!&lt;&gt;"",'Запит 2-8'!#REF!,"")</f>
        <v>#REF!</v>
      </c>
      <c r="C584" s="297" t="e">
        <f>'Запит 2-8'!#REF!</f>
        <v>#REF!</v>
      </c>
      <c r="D584" s="296" t="e">
        <f>'Запит 2-8'!#REF!</f>
        <v>#REF!</v>
      </c>
      <c r="E584" s="413">
        <f>'Паспорт-3'!E653</f>
        <v>0</v>
      </c>
      <c r="F584" s="414"/>
      <c r="G584" s="429">
        <f t="shared" si="64"/>
        <v>0</v>
      </c>
      <c r="H584" s="81" t="e">
        <f t="shared" si="65"/>
        <v>#REF!</v>
      </c>
    </row>
    <row r="585" spans="1:8" x14ac:dyDescent="0.2">
      <c r="A585" s="326" t="e">
        <f>'Запит 2-8'!#REF!</f>
        <v>#REF!</v>
      </c>
      <c r="B585" s="298" t="e">
        <f>IF('Запит 2-8'!#REF!&lt;&gt;"",'Запит 2-8'!#REF!,"")</f>
        <v>#REF!</v>
      </c>
      <c r="C585" s="297" t="e">
        <f>'Запит 2-8'!#REF!</f>
        <v>#REF!</v>
      </c>
      <c r="D585" s="296" t="e">
        <f>'Запит 2-8'!#REF!</f>
        <v>#REF!</v>
      </c>
      <c r="E585" s="413">
        <f>'Паспорт-3'!E654</f>
        <v>0</v>
      </c>
      <c r="F585" s="414"/>
      <c r="G585" s="429">
        <f t="shared" si="64"/>
        <v>0</v>
      </c>
      <c r="H585" s="81" t="e">
        <f t="shared" si="65"/>
        <v>#REF!</v>
      </c>
    </row>
    <row r="586" spans="1:8" x14ac:dyDescent="0.2">
      <c r="A586" s="433" t="e">
        <f>'Запит 2-8'!#REF!</f>
        <v>#REF!</v>
      </c>
      <c r="B586" s="434" t="e">
        <f>IF('Запит 2-8'!#REF!&lt;&gt;"",'Запит 2-8'!#REF!,"")</f>
        <v>#REF!</v>
      </c>
      <c r="C586" s="435" t="e">
        <f>'Запит 2-8'!#REF!</f>
        <v>#REF!</v>
      </c>
      <c r="D586" s="436" t="e">
        <f>'Запит 2-8'!#REF!</f>
        <v>#REF!</v>
      </c>
      <c r="E586" s="437">
        <f>'Паспорт-3'!E655</f>
        <v>0</v>
      </c>
      <c r="F586" s="438"/>
      <c r="G586" s="439">
        <f t="shared" si="64"/>
        <v>0</v>
      </c>
      <c r="H586" s="81" t="e">
        <f t="shared" si="65"/>
        <v>#REF!</v>
      </c>
    </row>
    <row r="587" spans="1:8" ht="12.75" customHeight="1" x14ac:dyDescent="0.2">
      <c r="A587" s="824" t="s">
        <v>211</v>
      </c>
      <c r="B587" s="825"/>
      <c r="C587" s="825"/>
      <c r="D587" s="825"/>
      <c r="E587" s="825"/>
      <c r="F587" s="825"/>
      <c r="G587" s="826"/>
      <c r="H587" s="81" t="e">
        <f>H571</f>
        <v>#REF!</v>
      </c>
    </row>
    <row r="588" spans="1:8" ht="12.75" customHeight="1" x14ac:dyDescent="0.2">
      <c r="A588" s="824" t="s">
        <v>231</v>
      </c>
      <c r="B588" s="825"/>
      <c r="C588" s="825"/>
      <c r="D588" s="825"/>
      <c r="E588" s="825"/>
      <c r="F588" s="825"/>
      <c r="G588" s="826"/>
      <c r="H588" s="81" t="e">
        <f>H536</f>
        <v>#REF!</v>
      </c>
    </row>
    <row r="589" spans="1:8" ht="12.75" customHeight="1" x14ac:dyDescent="0.2">
      <c r="A589" s="779" t="e">
        <f>'Запит 2-8'!#REF!</f>
        <v>#REF!</v>
      </c>
      <c r="B589" s="780"/>
      <c r="C589" s="780"/>
      <c r="D589" s="780"/>
      <c r="E589" s="780"/>
      <c r="F589" s="780"/>
      <c r="G589" s="781"/>
      <c r="H589" s="81" t="e">
        <f>H590</f>
        <v>#REF!</v>
      </c>
    </row>
    <row r="590" spans="1:8" x14ac:dyDescent="0.2">
      <c r="A590" s="420" t="s">
        <v>4</v>
      </c>
      <c r="B590" s="827" t="s">
        <v>106</v>
      </c>
      <c r="C590" s="828"/>
      <c r="D590" s="828"/>
      <c r="E590" s="829"/>
      <c r="F590" s="829"/>
      <c r="G590" s="830"/>
      <c r="H590" s="81" t="e">
        <f>H591</f>
        <v>#REF!</v>
      </c>
    </row>
    <row r="591" spans="1:8" x14ac:dyDescent="0.2">
      <c r="A591" s="326" t="e">
        <f>'Запит 2-8'!#REF!</f>
        <v>#REF!</v>
      </c>
      <c r="B591" s="421" t="e">
        <f>IF('Запит 2-8'!#REF!&lt;&gt;"",'Запит 2-8'!#REF!,"")</f>
        <v>#REF!</v>
      </c>
      <c r="C591" s="422" t="e">
        <f>'Запит 2-8'!#REF!</f>
        <v>#REF!</v>
      </c>
      <c r="D591" s="423" t="e">
        <f>'Запит 2-8'!#REF!</f>
        <v>#REF!</v>
      </c>
      <c r="E591" s="424">
        <f>'Паспорт-3'!E669</f>
        <v>0</v>
      </c>
      <c r="F591" s="425"/>
      <c r="G591" s="428">
        <f t="shared" ref="G591:G605" si="66">F591-E591</f>
        <v>0</v>
      </c>
      <c r="H591" s="81" t="e">
        <f t="shared" ref="H591:H605" si="67">IF(B591&lt;&gt;"","Для друку","")</f>
        <v>#REF!</v>
      </c>
    </row>
    <row r="592" spans="1:8" x14ac:dyDescent="0.2">
      <c r="A592" s="326" t="e">
        <f>'Запит 2-8'!#REF!</f>
        <v>#REF!</v>
      </c>
      <c r="B592" s="298" t="e">
        <f>IF('Запит 2-8'!#REF!&lt;&gt;"",'Запит 2-8'!#REF!,"")</f>
        <v>#REF!</v>
      </c>
      <c r="C592" s="297" t="e">
        <f>'Запит 2-8'!#REF!</f>
        <v>#REF!</v>
      </c>
      <c r="D592" s="296" t="e">
        <f>'Запит 2-8'!#REF!</f>
        <v>#REF!</v>
      </c>
      <c r="E592" s="413">
        <f>'Паспорт-3'!E670</f>
        <v>0</v>
      </c>
      <c r="F592" s="414"/>
      <c r="G592" s="429">
        <f t="shared" si="66"/>
        <v>0</v>
      </c>
      <c r="H592" s="81" t="e">
        <f t="shared" si="67"/>
        <v>#REF!</v>
      </c>
    </row>
    <row r="593" spans="1:8" x14ac:dyDescent="0.2">
      <c r="A593" s="326" t="e">
        <f>'Запит 2-8'!#REF!</f>
        <v>#REF!</v>
      </c>
      <c r="B593" s="298" t="e">
        <f>IF('Запит 2-8'!#REF!&lt;&gt;"",'Запит 2-8'!#REF!,"")</f>
        <v>#REF!</v>
      </c>
      <c r="C593" s="297" t="e">
        <f>'Запит 2-8'!#REF!</f>
        <v>#REF!</v>
      </c>
      <c r="D593" s="296" t="e">
        <f>'Запит 2-8'!#REF!</f>
        <v>#REF!</v>
      </c>
      <c r="E593" s="413">
        <f>'Паспорт-3'!E671</f>
        <v>0</v>
      </c>
      <c r="F593" s="414"/>
      <c r="G593" s="429">
        <f t="shared" si="66"/>
        <v>0</v>
      </c>
      <c r="H593" s="81" t="e">
        <f t="shared" si="67"/>
        <v>#REF!</v>
      </c>
    </row>
    <row r="594" spans="1:8" x14ac:dyDescent="0.2">
      <c r="A594" s="326" t="e">
        <f>'Запит 2-8'!#REF!</f>
        <v>#REF!</v>
      </c>
      <c r="B594" s="298" t="e">
        <f>IF('Запит 2-8'!#REF!&lt;&gt;"",'Запит 2-8'!#REF!,"")</f>
        <v>#REF!</v>
      </c>
      <c r="C594" s="297" t="e">
        <f>'Запит 2-8'!#REF!</f>
        <v>#REF!</v>
      </c>
      <c r="D594" s="296" t="e">
        <f>'Запит 2-8'!#REF!</f>
        <v>#REF!</v>
      </c>
      <c r="E594" s="413">
        <f>'Паспорт-3'!E672</f>
        <v>0</v>
      </c>
      <c r="F594" s="414"/>
      <c r="G594" s="429">
        <f t="shared" si="66"/>
        <v>0</v>
      </c>
      <c r="H594" s="81" t="e">
        <f t="shared" si="67"/>
        <v>#REF!</v>
      </c>
    </row>
    <row r="595" spans="1:8" x14ac:dyDescent="0.2">
      <c r="A595" s="326" t="e">
        <f>'Запит 2-8'!#REF!</f>
        <v>#REF!</v>
      </c>
      <c r="B595" s="298" t="e">
        <f>IF('Запит 2-8'!#REF!&lt;&gt;"",'Запит 2-8'!#REF!,"")</f>
        <v>#REF!</v>
      </c>
      <c r="C595" s="297" t="e">
        <f>'Запит 2-8'!#REF!</f>
        <v>#REF!</v>
      </c>
      <c r="D595" s="296" t="e">
        <f>'Запит 2-8'!#REF!</f>
        <v>#REF!</v>
      </c>
      <c r="E595" s="413">
        <f>'Паспорт-3'!E673</f>
        <v>0</v>
      </c>
      <c r="F595" s="414"/>
      <c r="G595" s="429">
        <f t="shared" si="66"/>
        <v>0</v>
      </c>
      <c r="H595" s="81" t="e">
        <f t="shared" si="67"/>
        <v>#REF!</v>
      </c>
    </row>
    <row r="596" spans="1:8" x14ac:dyDescent="0.2">
      <c r="A596" s="326" t="e">
        <f>'Запит 2-8'!#REF!</f>
        <v>#REF!</v>
      </c>
      <c r="B596" s="298" t="e">
        <f>IF('Запит 2-8'!#REF!&lt;&gt;"",'Запит 2-8'!#REF!,"")</f>
        <v>#REF!</v>
      </c>
      <c r="C596" s="297" t="e">
        <f>'Запит 2-8'!#REF!</f>
        <v>#REF!</v>
      </c>
      <c r="D596" s="296" t="e">
        <f>'Запит 2-8'!#REF!</f>
        <v>#REF!</v>
      </c>
      <c r="E596" s="413">
        <f>'Паспорт-3'!E674</f>
        <v>0</v>
      </c>
      <c r="F596" s="414"/>
      <c r="G596" s="429">
        <f t="shared" si="66"/>
        <v>0</v>
      </c>
      <c r="H596" s="81" t="e">
        <f t="shared" si="67"/>
        <v>#REF!</v>
      </c>
    </row>
    <row r="597" spans="1:8" x14ac:dyDescent="0.2">
      <c r="A597" s="326" t="e">
        <f>'Запит 2-8'!#REF!</f>
        <v>#REF!</v>
      </c>
      <c r="B597" s="298" t="e">
        <f>IF('Запит 2-8'!#REF!&lt;&gt;"",'Запит 2-8'!#REF!,"")</f>
        <v>#REF!</v>
      </c>
      <c r="C597" s="297" t="e">
        <f>'Запит 2-8'!#REF!</f>
        <v>#REF!</v>
      </c>
      <c r="D597" s="296" t="e">
        <f>'Запит 2-8'!#REF!</f>
        <v>#REF!</v>
      </c>
      <c r="E597" s="413">
        <f>'Паспорт-3'!E675</f>
        <v>0</v>
      </c>
      <c r="F597" s="414"/>
      <c r="G597" s="429">
        <f t="shared" si="66"/>
        <v>0</v>
      </c>
      <c r="H597" s="81" t="e">
        <f t="shared" si="67"/>
        <v>#REF!</v>
      </c>
    </row>
    <row r="598" spans="1:8" x14ac:dyDescent="0.2">
      <c r="A598" s="326" t="e">
        <f>'Запит 2-8'!#REF!</f>
        <v>#REF!</v>
      </c>
      <c r="B598" s="298" t="e">
        <f>IF('Запит 2-8'!#REF!&lt;&gt;"",'Запит 2-8'!#REF!,"")</f>
        <v>#REF!</v>
      </c>
      <c r="C598" s="297" t="e">
        <f>'Запит 2-8'!#REF!</f>
        <v>#REF!</v>
      </c>
      <c r="D598" s="296" t="e">
        <f>'Запит 2-8'!#REF!</f>
        <v>#REF!</v>
      </c>
      <c r="E598" s="413">
        <f>'Паспорт-3'!E676</f>
        <v>0</v>
      </c>
      <c r="F598" s="414"/>
      <c r="G598" s="429">
        <f t="shared" si="66"/>
        <v>0</v>
      </c>
      <c r="H598" s="81" t="e">
        <f t="shared" si="67"/>
        <v>#REF!</v>
      </c>
    </row>
    <row r="599" spans="1:8" x14ac:dyDescent="0.2">
      <c r="A599" s="326" t="e">
        <f>'Запит 2-8'!#REF!</f>
        <v>#REF!</v>
      </c>
      <c r="B599" s="298" t="e">
        <f>IF('Запит 2-8'!#REF!&lt;&gt;"",'Запит 2-8'!#REF!,"")</f>
        <v>#REF!</v>
      </c>
      <c r="C599" s="297" t="e">
        <f>'Запит 2-8'!#REF!</f>
        <v>#REF!</v>
      </c>
      <c r="D599" s="296" t="e">
        <f>'Запит 2-8'!#REF!</f>
        <v>#REF!</v>
      </c>
      <c r="E599" s="413">
        <f>'Паспорт-3'!E677</f>
        <v>0</v>
      </c>
      <c r="F599" s="414"/>
      <c r="G599" s="429">
        <f t="shared" si="66"/>
        <v>0</v>
      </c>
      <c r="H599" s="81" t="e">
        <f t="shared" si="67"/>
        <v>#REF!</v>
      </c>
    </row>
    <row r="600" spans="1:8" x14ac:dyDescent="0.2">
      <c r="A600" s="326" t="e">
        <f>'Запит 2-8'!#REF!</f>
        <v>#REF!</v>
      </c>
      <c r="B600" s="298" t="e">
        <f>IF('Запит 2-8'!#REF!&lt;&gt;"",'Запит 2-8'!#REF!,"")</f>
        <v>#REF!</v>
      </c>
      <c r="C600" s="297" t="e">
        <f>'Запит 2-8'!#REF!</f>
        <v>#REF!</v>
      </c>
      <c r="D600" s="296" t="e">
        <f>'Запит 2-8'!#REF!</f>
        <v>#REF!</v>
      </c>
      <c r="E600" s="413">
        <f>'Паспорт-3'!E678</f>
        <v>0</v>
      </c>
      <c r="F600" s="414"/>
      <c r="G600" s="429">
        <f t="shared" si="66"/>
        <v>0</v>
      </c>
      <c r="H600" s="81" t="e">
        <f t="shared" si="67"/>
        <v>#REF!</v>
      </c>
    </row>
    <row r="601" spans="1:8" x14ac:dyDescent="0.2">
      <c r="A601" s="326" t="e">
        <f>'Запит 2-8'!#REF!</f>
        <v>#REF!</v>
      </c>
      <c r="B601" s="298" t="e">
        <f>IF('Запит 2-8'!#REF!&lt;&gt;"",'Запит 2-8'!#REF!,"")</f>
        <v>#REF!</v>
      </c>
      <c r="C601" s="297" t="e">
        <f>'Запит 2-8'!#REF!</f>
        <v>#REF!</v>
      </c>
      <c r="D601" s="296" t="e">
        <f>'Запит 2-8'!#REF!</f>
        <v>#REF!</v>
      </c>
      <c r="E601" s="413">
        <f>'Паспорт-3'!E679</f>
        <v>0</v>
      </c>
      <c r="F601" s="414"/>
      <c r="G601" s="429">
        <f t="shared" si="66"/>
        <v>0</v>
      </c>
      <c r="H601" s="81" t="e">
        <f t="shared" si="67"/>
        <v>#REF!</v>
      </c>
    </row>
    <row r="602" spans="1:8" x14ac:dyDescent="0.2">
      <c r="A602" s="326" t="e">
        <f>'Запит 2-8'!#REF!</f>
        <v>#REF!</v>
      </c>
      <c r="B602" s="298" t="e">
        <f>IF('Запит 2-8'!#REF!&lt;&gt;"",'Запит 2-8'!#REF!,"")</f>
        <v>#REF!</v>
      </c>
      <c r="C602" s="297" t="e">
        <f>'Запит 2-8'!#REF!</f>
        <v>#REF!</v>
      </c>
      <c r="D602" s="296" t="e">
        <f>'Запит 2-8'!#REF!</f>
        <v>#REF!</v>
      </c>
      <c r="E602" s="413">
        <f>'Паспорт-3'!E680</f>
        <v>0</v>
      </c>
      <c r="F602" s="414"/>
      <c r="G602" s="429">
        <f t="shared" si="66"/>
        <v>0</v>
      </c>
      <c r="H602" s="81" t="e">
        <f t="shared" si="67"/>
        <v>#REF!</v>
      </c>
    </row>
    <row r="603" spans="1:8" x14ac:dyDescent="0.2">
      <c r="A603" s="326" t="e">
        <f>'Запит 2-8'!#REF!</f>
        <v>#REF!</v>
      </c>
      <c r="B603" s="298" t="e">
        <f>IF('Запит 2-8'!#REF!&lt;&gt;"",'Запит 2-8'!#REF!,"")</f>
        <v>#REF!</v>
      </c>
      <c r="C603" s="297" t="e">
        <f>'Запит 2-8'!#REF!</f>
        <v>#REF!</v>
      </c>
      <c r="D603" s="296" t="e">
        <f>'Запит 2-8'!#REF!</f>
        <v>#REF!</v>
      </c>
      <c r="E603" s="413">
        <f>'Паспорт-3'!E681</f>
        <v>0</v>
      </c>
      <c r="F603" s="414"/>
      <c r="G603" s="429">
        <f t="shared" si="66"/>
        <v>0</v>
      </c>
      <c r="H603" s="81" t="e">
        <f t="shared" si="67"/>
        <v>#REF!</v>
      </c>
    </row>
    <row r="604" spans="1:8" x14ac:dyDescent="0.2">
      <c r="A604" s="326" t="e">
        <f>'Запит 2-8'!#REF!</f>
        <v>#REF!</v>
      </c>
      <c r="B604" s="298" t="e">
        <f>IF('Запит 2-8'!#REF!&lt;&gt;"",'Запит 2-8'!#REF!,"")</f>
        <v>#REF!</v>
      </c>
      <c r="C604" s="297" t="e">
        <f>'Запит 2-8'!#REF!</f>
        <v>#REF!</v>
      </c>
      <c r="D604" s="296" t="e">
        <f>'Запит 2-8'!#REF!</f>
        <v>#REF!</v>
      </c>
      <c r="E604" s="413">
        <f>'Паспорт-3'!E682</f>
        <v>0</v>
      </c>
      <c r="F604" s="414"/>
      <c r="G604" s="429">
        <f t="shared" si="66"/>
        <v>0</v>
      </c>
      <c r="H604" s="81" t="e">
        <f t="shared" si="67"/>
        <v>#REF!</v>
      </c>
    </row>
    <row r="605" spans="1:8" x14ac:dyDescent="0.2">
      <c r="A605" s="433" t="e">
        <f>'Запит 2-8'!#REF!</f>
        <v>#REF!</v>
      </c>
      <c r="B605" s="434" t="e">
        <f>IF('Запит 2-8'!#REF!&lt;&gt;"",'Запит 2-8'!#REF!,"")</f>
        <v>#REF!</v>
      </c>
      <c r="C605" s="435" t="e">
        <f>'Запит 2-8'!#REF!</f>
        <v>#REF!</v>
      </c>
      <c r="D605" s="436" t="e">
        <f>'Запит 2-8'!#REF!</f>
        <v>#REF!</v>
      </c>
      <c r="E605" s="437">
        <f>'Паспорт-3'!E683</f>
        <v>0</v>
      </c>
      <c r="F605" s="438"/>
      <c r="G605" s="439">
        <f t="shared" si="66"/>
        <v>0</v>
      </c>
      <c r="H605" s="81" t="e">
        <f t="shared" si="67"/>
        <v>#REF!</v>
      </c>
    </row>
    <row r="606" spans="1:8" ht="12.75" customHeight="1" x14ac:dyDescent="0.2">
      <c r="A606" s="824" t="s">
        <v>211</v>
      </c>
      <c r="B606" s="825"/>
      <c r="C606" s="825"/>
      <c r="D606" s="825"/>
      <c r="E606" s="825"/>
      <c r="F606" s="825"/>
      <c r="G606" s="826"/>
      <c r="H606" s="81" t="e">
        <f>H590</f>
        <v>#REF!</v>
      </c>
    </row>
    <row r="607" spans="1:8" x14ac:dyDescent="0.2">
      <c r="A607" s="420" t="e">
        <f>'Запит 2-8'!#REF!</f>
        <v>#REF!</v>
      </c>
      <c r="B607" s="827" t="s">
        <v>107</v>
      </c>
      <c r="C607" s="828"/>
      <c r="D607" s="828"/>
      <c r="E607" s="828"/>
      <c r="F607" s="828"/>
      <c r="G607" s="831"/>
      <c r="H607" s="81" t="e">
        <f>H608</f>
        <v>#REF!</v>
      </c>
    </row>
    <row r="608" spans="1:8" x14ac:dyDescent="0.2">
      <c r="A608" s="326" t="e">
        <f>'Запит 2-8'!#REF!</f>
        <v>#REF!</v>
      </c>
      <c r="B608" s="421" t="e">
        <f>IF('Запит 2-8'!#REF!&lt;&gt;"",'Запит 2-8'!#REF!,"")</f>
        <v>#REF!</v>
      </c>
      <c r="C608" s="422" t="e">
        <f>'Запит 2-8'!#REF!</f>
        <v>#REF!</v>
      </c>
      <c r="D608" s="423" t="e">
        <f>'Запит 2-8'!#REF!</f>
        <v>#REF!</v>
      </c>
      <c r="E608" s="430">
        <f>'Паспорт-3'!E685</f>
        <v>0</v>
      </c>
      <c r="F608" s="431"/>
      <c r="G608" s="432">
        <f t="shared" ref="G608:G622" si="68">F608-E608</f>
        <v>0</v>
      </c>
      <c r="H608" s="81" t="e">
        <f t="shared" ref="H608:H622" si="69">IF(B608&lt;&gt;"","Для друку","")</f>
        <v>#REF!</v>
      </c>
    </row>
    <row r="609" spans="1:8" x14ac:dyDescent="0.2">
      <c r="A609" s="326" t="e">
        <f>'Запит 2-8'!#REF!</f>
        <v>#REF!</v>
      </c>
      <c r="B609" s="298" t="e">
        <f>IF('Запит 2-8'!#REF!&lt;&gt;"",'Запит 2-8'!#REF!,"")</f>
        <v>#REF!</v>
      </c>
      <c r="C609" s="297" t="e">
        <f>'Запит 2-8'!#REF!</f>
        <v>#REF!</v>
      </c>
      <c r="D609" s="296" t="e">
        <f>'Запит 2-8'!#REF!</f>
        <v>#REF!</v>
      </c>
      <c r="E609" s="413">
        <f>'Паспорт-3'!E686</f>
        <v>0</v>
      </c>
      <c r="F609" s="414"/>
      <c r="G609" s="429">
        <f t="shared" si="68"/>
        <v>0</v>
      </c>
      <c r="H609" s="81" t="e">
        <f t="shared" si="69"/>
        <v>#REF!</v>
      </c>
    </row>
    <row r="610" spans="1:8" x14ac:dyDescent="0.2">
      <c r="A610" s="326" t="e">
        <f>'Запит 2-8'!#REF!</f>
        <v>#REF!</v>
      </c>
      <c r="B610" s="298" t="e">
        <f>IF('Запит 2-8'!#REF!&lt;&gt;"",'Запит 2-8'!#REF!,"")</f>
        <v>#REF!</v>
      </c>
      <c r="C610" s="297" t="e">
        <f>'Запит 2-8'!#REF!</f>
        <v>#REF!</v>
      </c>
      <c r="D610" s="296" t="e">
        <f>'Запит 2-8'!#REF!</f>
        <v>#REF!</v>
      </c>
      <c r="E610" s="413">
        <f>'Паспорт-3'!E687</f>
        <v>0</v>
      </c>
      <c r="F610" s="414"/>
      <c r="G610" s="429">
        <f t="shared" si="68"/>
        <v>0</v>
      </c>
      <c r="H610" s="81" t="e">
        <f t="shared" si="69"/>
        <v>#REF!</v>
      </c>
    </row>
    <row r="611" spans="1:8" x14ac:dyDescent="0.2">
      <c r="A611" s="326" t="e">
        <f>'Запит 2-8'!#REF!</f>
        <v>#REF!</v>
      </c>
      <c r="B611" s="298" t="e">
        <f>IF('Запит 2-8'!#REF!&lt;&gt;"",'Запит 2-8'!#REF!,"")</f>
        <v>#REF!</v>
      </c>
      <c r="C611" s="297" t="e">
        <f>'Запит 2-8'!#REF!</f>
        <v>#REF!</v>
      </c>
      <c r="D611" s="296" t="e">
        <f>'Запит 2-8'!#REF!</f>
        <v>#REF!</v>
      </c>
      <c r="E611" s="413">
        <f>'Паспорт-3'!E688</f>
        <v>0</v>
      </c>
      <c r="F611" s="414"/>
      <c r="G611" s="429">
        <f t="shared" si="68"/>
        <v>0</v>
      </c>
      <c r="H611" s="81" t="e">
        <f t="shared" si="69"/>
        <v>#REF!</v>
      </c>
    </row>
    <row r="612" spans="1:8" x14ac:dyDescent="0.2">
      <c r="A612" s="326" t="e">
        <f>'Запит 2-8'!#REF!</f>
        <v>#REF!</v>
      </c>
      <c r="B612" s="298" t="e">
        <f>IF('Запит 2-8'!#REF!&lt;&gt;"",'Запит 2-8'!#REF!,"")</f>
        <v>#REF!</v>
      </c>
      <c r="C612" s="297" t="e">
        <f>'Запит 2-8'!#REF!</f>
        <v>#REF!</v>
      </c>
      <c r="D612" s="296" t="e">
        <f>'Запит 2-8'!#REF!</f>
        <v>#REF!</v>
      </c>
      <c r="E612" s="413">
        <f>'Паспорт-3'!E689</f>
        <v>0</v>
      </c>
      <c r="F612" s="414"/>
      <c r="G612" s="429">
        <f t="shared" si="68"/>
        <v>0</v>
      </c>
      <c r="H612" s="81" t="e">
        <f t="shared" si="69"/>
        <v>#REF!</v>
      </c>
    </row>
    <row r="613" spans="1:8" x14ac:dyDescent="0.2">
      <c r="A613" s="326" t="e">
        <f>'Запит 2-8'!#REF!</f>
        <v>#REF!</v>
      </c>
      <c r="B613" s="298" t="e">
        <f>IF('Запит 2-8'!#REF!&lt;&gt;"",'Запит 2-8'!#REF!,"")</f>
        <v>#REF!</v>
      </c>
      <c r="C613" s="297" t="e">
        <f>'Запит 2-8'!#REF!</f>
        <v>#REF!</v>
      </c>
      <c r="D613" s="296" t="e">
        <f>'Запит 2-8'!#REF!</f>
        <v>#REF!</v>
      </c>
      <c r="E613" s="413">
        <f>'Паспорт-3'!E690</f>
        <v>0</v>
      </c>
      <c r="F613" s="414"/>
      <c r="G613" s="429">
        <f t="shared" si="68"/>
        <v>0</v>
      </c>
      <c r="H613" s="81" t="e">
        <f t="shared" si="69"/>
        <v>#REF!</v>
      </c>
    </row>
    <row r="614" spans="1:8" x14ac:dyDescent="0.2">
      <c r="A614" s="326" t="e">
        <f>'Запит 2-8'!#REF!</f>
        <v>#REF!</v>
      </c>
      <c r="B614" s="298" t="e">
        <f>IF('Запит 2-8'!#REF!&lt;&gt;"",'Запит 2-8'!#REF!,"")</f>
        <v>#REF!</v>
      </c>
      <c r="C614" s="297" t="e">
        <f>'Запит 2-8'!#REF!</f>
        <v>#REF!</v>
      </c>
      <c r="D614" s="296" t="e">
        <f>'Запит 2-8'!#REF!</f>
        <v>#REF!</v>
      </c>
      <c r="E614" s="413">
        <f>'Паспорт-3'!E691</f>
        <v>0</v>
      </c>
      <c r="F614" s="414"/>
      <c r="G614" s="429">
        <f t="shared" si="68"/>
        <v>0</v>
      </c>
      <c r="H614" s="81" t="e">
        <f t="shared" si="69"/>
        <v>#REF!</v>
      </c>
    </row>
    <row r="615" spans="1:8" x14ac:dyDescent="0.2">
      <c r="A615" s="326" t="e">
        <f>'Запит 2-8'!#REF!</f>
        <v>#REF!</v>
      </c>
      <c r="B615" s="298" t="e">
        <f>IF('Запит 2-8'!#REF!&lt;&gt;"",'Запит 2-8'!#REF!,"")</f>
        <v>#REF!</v>
      </c>
      <c r="C615" s="297" t="e">
        <f>'Запит 2-8'!#REF!</f>
        <v>#REF!</v>
      </c>
      <c r="D615" s="296" t="e">
        <f>'Запит 2-8'!#REF!</f>
        <v>#REF!</v>
      </c>
      <c r="E615" s="413">
        <f>'Паспорт-3'!E692</f>
        <v>0</v>
      </c>
      <c r="F615" s="414"/>
      <c r="G615" s="429">
        <f t="shared" si="68"/>
        <v>0</v>
      </c>
      <c r="H615" s="81" t="e">
        <f t="shared" si="69"/>
        <v>#REF!</v>
      </c>
    </row>
    <row r="616" spans="1:8" x14ac:dyDescent="0.2">
      <c r="A616" s="326" t="e">
        <f>'Запит 2-8'!#REF!</f>
        <v>#REF!</v>
      </c>
      <c r="B616" s="298" t="e">
        <f>IF('Запит 2-8'!#REF!&lt;&gt;"",'Запит 2-8'!#REF!,"")</f>
        <v>#REF!</v>
      </c>
      <c r="C616" s="297" t="e">
        <f>'Запит 2-8'!#REF!</f>
        <v>#REF!</v>
      </c>
      <c r="D616" s="296" t="e">
        <f>'Запит 2-8'!#REF!</f>
        <v>#REF!</v>
      </c>
      <c r="E616" s="413">
        <f>'Паспорт-3'!E693</f>
        <v>0</v>
      </c>
      <c r="F616" s="414"/>
      <c r="G616" s="429">
        <f t="shared" si="68"/>
        <v>0</v>
      </c>
      <c r="H616" s="81" t="e">
        <f t="shared" si="69"/>
        <v>#REF!</v>
      </c>
    </row>
    <row r="617" spans="1:8" x14ac:dyDescent="0.2">
      <c r="A617" s="326" t="e">
        <f>'Запит 2-8'!#REF!</f>
        <v>#REF!</v>
      </c>
      <c r="B617" s="298" t="e">
        <f>IF('Запит 2-8'!#REF!&lt;&gt;"",'Запит 2-8'!#REF!,"")</f>
        <v>#REF!</v>
      </c>
      <c r="C617" s="297" t="e">
        <f>'Запит 2-8'!#REF!</f>
        <v>#REF!</v>
      </c>
      <c r="D617" s="296" t="e">
        <f>'Запит 2-8'!#REF!</f>
        <v>#REF!</v>
      </c>
      <c r="E617" s="413">
        <f>'Паспорт-3'!E694</f>
        <v>0</v>
      </c>
      <c r="F617" s="414"/>
      <c r="G617" s="429">
        <f t="shared" si="68"/>
        <v>0</v>
      </c>
      <c r="H617" s="81" t="e">
        <f t="shared" si="69"/>
        <v>#REF!</v>
      </c>
    </row>
    <row r="618" spans="1:8" x14ac:dyDescent="0.2">
      <c r="A618" s="326" t="e">
        <f>'Запит 2-8'!#REF!</f>
        <v>#REF!</v>
      </c>
      <c r="B618" s="298" t="e">
        <f>IF('Запит 2-8'!#REF!&lt;&gt;"",'Запит 2-8'!#REF!,"")</f>
        <v>#REF!</v>
      </c>
      <c r="C618" s="297" t="e">
        <f>'Запит 2-8'!#REF!</f>
        <v>#REF!</v>
      </c>
      <c r="D618" s="296" t="e">
        <f>'Запит 2-8'!#REF!</f>
        <v>#REF!</v>
      </c>
      <c r="E618" s="413">
        <f>'Паспорт-3'!E695</f>
        <v>0</v>
      </c>
      <c r="F618" s="414"/>
      <c r="G618" s="429">
        <f t="shared" si="68"/>
        <v>0</v>
      </c>
      <c r="H618" s="81" t="e">
        <f t="shared" si="69"/>
        <v>#REF!</v>
      </c>
    </row>
    <row r="619" spans="1:8" x14ac:dyDescent="0.2">
      <c r="A619" s="326" t="e">
        <f>'Запит 2-8'!#REF!</f>
        <v>#REF!</v>
      </c>
      <c r="B619" s="298" t="e">
        <f>IF('Запит 2-8'!#REF!&lt;&gt;"",'Запит 2-8'!#REF!,"")</f>
        <v>#REF!</v>
      </c>
      <c r="C619" s="297" t="e">
        <f>'Запит 2-8'!#REF!</f>
        <v>#REF!</v>
      </c>
      <c r="D619" s="296" t="e">
        <f>'Запит 2-8'!#REF!</f>
        <v>#REF!</v>
      </c>
      <c r="E619" s="413">
        <f>'Паспорт-3'!E696</f>
        <v>0</v>
      </c>
      <c r="F619" s="414"/>
      <c r="G619" s="429">
        <f t="shared" si="68"/>
        <v>0</v>
      </c>
      <c r="H619" s="81" t="e">
        <f t="shared" si="69"/>
        <v>#REF!</v>
      </c>
    </row>
    <row r="620" spans="1:8" x14ac:dyDescent="0.2">
      <c r="A620" s="326" t="e">
        <f>'Запит 2-8'!#REF!</f>
        <v>#REF!</v>
      </c>
      <c r="B620" s="298" t="e">
        <f>IF('Запит 2-8'!#REF!&lt;&gt;"",'Запит 2-8'!#REF!,"")</f>
        <v>#REF!</v>
      </c>
      <c r="C620" s="297" t="e">
        <f>'Запит 2-8'!#REF!</f>
        <v>#REF!</v>
      </c>
      <c r="D620" s="296" t="e">
        <f>'Запит 2-8'!#REF!</f>
        <v>#REF!</v>
      </c>
      <c r="E620" s="413">
        <f>'Паспорт-3'!E697</f>
        <v>0</v>
      </c>
      <c r="F620" s="414"/>
      <c r="G620" s="429">
        <f t="shared" si="68"/>
        <v>0</v>
      </c>
      <c r="H620" s="81" t="e">
        <f t="shared" si="69"/>
        <v>#REF!</v>
      </c>
    </row>
    <row r="621" spans="1:8" x14ac:dyDescent="0.2">
      <c r="A621" s="326" t="e">
        <f>'Запит 2-8'!#REF!</f>
        <v>#REF!</v>
      </c>
      <c r="B621" s="298" t="e">
        <f>IF('Запит 2-8'!#REF!&lt;&gt;"",'Запит 2-8'!#REF!,"")</f>
        <v>#REF!</v>
      </c>
      <c r="C621" s="297" t="e">
        <f>'Запит 2-8'!#REF!</f>
        <v>#REF!</v>
      </c>
      <c r="D621" s="296" t="e">
        <f>'Запит 2-8'!#REF!</f>
        <v>#REF!</v>
      </c>
      <c r="E621" s="413">
        <f>'Паспорт-3'!E698</f>
        <v>0</v>
      </c>
      <c r="F621" s="414"/>
      <c r="G621" s="429">
        <f t="shared" si="68"/>
        <v>0</v>
      </c>
      <c r="H621" s="81" t="e">
        <f t="shared" si="69"/>
        <v>#REF!</v>
      </c>
    </row>
    <row r="622" spans="1:8" x14ac:dyDescent="0.2">
      <c r="A622" s="433" t="e">
        <f>'Запит 2-8'!#REF!</f>
        <v>#REF!</v>
      </c>
      <c r="B622" s="434" t="e">
        <f>IF('Запит 2-8'!#REF!&lt;&gt;"",'Запит 2-8'!#REF!,"")</f>
        <v>#REF!</v>
      </c>
      <c r="C622" s="435" t="e">
        <f>'Запит 2-8'!#REF!</f>
        <v>#REF!</v>
      </c>
      <c r="D622" s="436" t="e">
        <f>'Запит 2-8'!#REF!</f>
        <v>#REF!</v>
      </c>
      <c r="E622" s="437">
        <f>'Паспорт-3'!E699</f>
        <v>0</v>
      </c>
      <c r="F622" s="438"/>
      <c r="G622" s="439">
        <f t="shared" si="68"/>
        <v>0</v>
      </c>
      <c r="H622" s="81" t="e">
        <f t="shared" si="69"/>
        <v>#REF!</v>
      </c>
    </row>
    <row r="623" spans="1:8" ht="12.75" customHeight="1" x14ac:dyDescent="0.2">
      <c r="A623" s="824" t="s">
        <v>211</v>
      </c>
      <c r="B623" s="825"/>
      <c r="C623" s="825"/>
      <c r="D623" s="825"/>
      <c r="E623" s="825"/>
      <c r="F623" s="825"/>
      <c r="G623" s="826"/>
      <c r="H623" s="81" t="e">
        <f>H607</f>
        <v>#REF!</v>
      </c>
    </row>
    <row r="624" spans="1:8" x14ac:dyDescent="0.2">
      <c r="A624" s="426" t="e">
        <f>'Запит 2-8'!#REF!</f>
        <v>#REF!</v>
      </c>
      <c r="B624" s="827" t="s">
        <v>108</v>
      </c>
      <c r="C624" s="828"/>
      <c r="D624" s="828"/>
      <c r="E624" s="832"/>
      <c r="F624" s="832"/>
      <c r="G624" s="833"/>
      <c r="H624" s="81" t="e">
        <f>H625</f>
        <v>#REF!</v>
      </c>
    </row>
    <row r="625" spans="1:8" x14ac:dyDescent="0.2">
      <c r="A625" s="326" t="e">
        <f>'Запит 2-8'!#REF!</f>
        <v>#REF!</v>
      </c>
      <c r="B625" s="421" t="e">
        <f>IF('Запит 2-8'!#REF!&lt;&gt;"",'Запит 2-8'!#REF!,"")</f>
        <v>#REF!</v>
      </c>
      <c r="C625" s="422" t="e">
        <f>'Запит 2-8'!#REF!</f>
        <v>#REF!</v>
      </c>
      <c r="D625" s="423" t="e">
        <f>'Запит 2-8'!#REF!</f>
        <v>#REF!</v>
      </c>
      <c r="E625" s="424">
        <f>'Паспорт-3'!E701</f>
        <v>0</v>
      </c>
      <c r="F625" s="425"/>
      <c r="G625" s="428">
        <f t="shared" ref="G625:G639" si="70">F625-E625</f>
        <v>0</v>
      </c>
      <c r="H625" s="81" t="e">
        <f t="shared" ref="H625:H639" si="71">IF(B625&lt;&gt;"","Для друку","")</f>
        <v>#REF!</v>
      </c>
    </row>
    <row r="626" spans="1:8" x14ac:dyDescent="0.2">
      <c r="A626" s="326" t="e">
        <f>'Запит 2-8'!#REF!</f>
        <v>#REF!</v>
      </c>
      <c r="B626" s="298" t="e">
        <f>IF('Запит 2-8'!#REF!&lt;&gt;"",'Запит 2-8'!#REF!,"")</f>
        <v>#REF!</v>
      </c>
      <c r="C626" s="297" t="e">
        <f>'Запит 2-8'!#REF!</f>
        <v>#REF!</v>
      </c>
      <c r="D626" s="296" t="e">
        <f>'Запит 2-8'!#REF!</f>
        <v>#REF!</v>
      </c>
      <c r="E626" s="413">
        <f>'Паспорт-3'!E702</f>
        <v>0</v>
      </c>
      <c r="F626" s="414"/>
      <c r="G626" s="429">
        <f t="shared" si="70"/>
        <v>0</v>
      </c>
      <c r="H626" s="81" t="e">
        <f t="shared" si="71"/>
        <v>#REF!</v>
      </c>
    </row>
    <row r="627" spans="1:8" x14ac:dyDescent="0.2">
      <c r="A627" s="326" t="e">
        <f>'Запит 2-8'!#REF!</f>
        <v>#REF!</v>
      </c>
      <c r="B627" s="298" t="e">
        <f>IF('Запит 2-8'!#REF!&lt;&gt;"",'Запит 2-8'!#REF!,"")</f>
        <v>#REF!</v>
      </c>
      <c r="C627" s="297" t="e">
        <f>'Запит 2-8'!#REF!</f>
        <v>#REF!</v>
      </c>
      <c r="D627" s="296" t="e">
        <f>'Запит 2-8'!#REF!</f>
        <v>#REF!</v>
      </c>
      <c r="E627" s="413">
        <f>'Паспорт-3'!E703</f>
        <v>0</v>
      </c>
      <c r="F627" s="414"/>
      <c r="G627" s="429">
        <f t="shared" si="70"/>
        <v>0</v>
      </c>
      <c r="H627" s="81" t="e">
        <f t="shared" si="71"/>
        <v>#REF!</v>
      </c>
    </row>
    <row r="628" spans="1:8" x14ac:dyDescent="0.2">
      <c r="A628" s="326" t="e">
        <f>'Запит 2-8'!#REF!</f>
        <v>#REF!</v>
      </c>
      <c r="B628" s="298" t="e">
        <f>IF('Запит 2-8'!#REF!&lt;&gt;"",'Запит 2-8'!#REF!,"")</f>
        <v>#REF!</v>
      </c>
      <c r="C628" s="297" t="e">
        <f>'Запит 2-8'!#REF!</f>
        <v>#REF!</v>
      </c>
      <c r="D628" s="296" t="e">
        <f>'Запит 2-8'!#REF!</f>
        <v>#REF!</v>
      </c>
      <c r="E628" s="413">
        <f>'Паспорт-3'!E704</f>
        <v>0</v>
      </c>
      <c r="F628" s="414"/>
      <c r="G628" s="429">
        <f t="shared" si="70"/>
        <v>0</v>
      </c>
      <c r="H628" s="81" t="e">
        <f t="shared" si="71"/>
        <v>#REF!</v>
      </c>
    </row>
    <row r="629" spans="1:8" x14ac:dyDescent="0.2">
      <c r="A629" s="326" t="e">
        <f>'Запит 2-8'!#REF!</f>
        <v>#REF!</v>
      </c>
      <c r="B629" s="298" t="e">
        <f>IF('Запит 2-8'!#REF!&lt;&gt;"",'Запит 2-8'!#REF!,"")</f>
        <v>#REF!</v>
      </c>
      <c r="C629" s="297" t="e">
        <f>'Запит 2-8'!#REF!</f>
        <v>#REF!</v>
      </c>
      <c r="D629" s="296" t="e">
        <f>'Запит 2-8'!#REF!</f>
        <v>#REF!</v>
      </c>
      <c r="E629" s="413">
        <f>'Паспорт-3'!E705</f>
        <v>0</v>
      </c>
      <c r="F629" s="414"/>
      <c r="G629" s="429">
        <f t="shared" si="70"/>
        <v>0</v>
      </c>
      <c r="H629" s="81" t="e">
        <f t="shared" si="71"/>
        <v>#REF!</v>
      </c>
    </row>
    <row r="630" spans="1:8" x14ac:dyDescent="0.2">
      <c r="A630" s="326" t="e">
        <f>'Запит 2-8'!#REF!</f>
        <v>#REF!</v>
      </c>
      <c r="B630" s="298" t="e">
        <f>IF('Запит 2-8'!#REF!&lt;&gt;"",'Запит 2-8'!#REF!,"")</f>
        <v>#REF!</v>
      </c>
      <c r="C630" s="297" t="e">
        <f>'Запит 2-8'!#REF!</f>
        <v>#REF!</v>
      </c>
      <c r="D630" s="296" t="e">
        <f>'Запит 2-8'!#REF!</f>
        <v>#REF!</v>
      </c>
      <c r="E630" s="413">
        <f>'Паспорт-3'!E706</f>
        <v>0</v>
      </c>
      <c r="F630" s="414"/>
      <c r="G630" s="429">
        <f t="shared" si="70"/>
        <v>0</v>
      </c>
      <c r="H630" s="81" t="e">
        <f t="shared" si="71"/>
        <v>#REF!</v>
      </c>
    </row>
    <row r="631" spans="1:8" x14ac:dyDescent="0.2">
      <c r="A631" s="326" t="e">
        <f>'Запит 2-8'!#REF!</f>
        <v>#REF!</v>
      </c>
      <c r="B631" s="298" t="e">
        <f>IF('Запит 2-8'!#REF!&lt;&gt;"",'Запит 2-8'!#REF!,"")</f>
        <v>#REF!</v>
      </c>
      <c r="C631" s="297" t="e">
        <f>'Запит 2-8'!#REF!</f>
        <v>#REF!</v>
      </c>
      <c r="D631" s="296" t="e">
        <f>'Запит 2-8'!#REF!</f>
        <v>#REF!</v>
      </c>
      <c r="E631" s="413">
        <f>'Паспорт-3'!E707</f>
        <v>0</v>
      </c>
      <c r="F631" s="414"/>
      <c r="G631" s="429">
        <f t="shared" si="70"/>
        <v>0</v>
      </c>
      <c r="H631" s="81" t="e">
        <f t="shared" si="71"/>
        <v>#REF!</v>
      </c>
    </row>
    <row r="632" spans="1:8" x14ac:dyDescent="0.2">
      <c r="A632" s="326" t="e">
        <f>'Запит 2-8'!#REF!</f>
        <v>#REF!</v>
      </c>
      <c r="B632" s="298" t="e">
        <f>IF('Запит 2-8'!#REF!&lt;&gt;"",'Запит 2-8'!#REF!,"")</f>
        <v>#REF!</v>
      </c>
      <c r="C632" s="297" t="e">
        <f>'Запит 2-8'!#REF!</f>
        <v>#REF!</v>
      </c>
      <c r="D632" s="296" t="e">
        <f>'Запит 2-8'!#REF!</f>
        <v>#REF!</v>
      </c>
      <c r="E632" s="413">
        <f>'Паспорт-3'!E708</f>
        <v>0</v>
      </c>
      <c r="F632" s="414"/>
      <c r="G632" s="429">
        <f t="shared" si="70"/>
        <v>0</v>
      </c>
      <c r="H632" s="81" t="e">
        <f t="shared" si="71"/>
        <v>#REF!</v>
      </c>
    </row>
    <row r="633" spans="1:8" x14ac:dyDescent="0.2">
      <c r="A633" s="326" t="e">
        <f>'Запит 2-8'!#REF!</f>
        <v>#REF!</v>
      </c>
      <c r="B633" s="298" t="e">
        <f>IF('Запит 2-8'!#REF!&lt;&gt;"",'Запит 2-8'!#REF!,"")</f>
        <v>#REF!</v>
      </c>
      <c r="C633" s="297" t="e">
        <f>'Запит 2-8'!#REF!</f>
        <v>#REF!</v>
      </c>
      <c r="D633" s="296" t="e">
        <f>'Запит 2-8'!#REF!</f>
        <v>#REF!</v>
      </c>
      <c r="E633" s="413">
        <f>'Паспорт-3'!E709</f>
        <v>0</v>
      </c>
      <c r="F633" s="414"/>
      <c r="G633" s="429">
        <f t="shared" si="70"/>
        <v>0</v>
      </c>
      <c r="H633" s="81" t="e">
        <f t="shared" si="71"/>
        <v>#REF!</v>
      </c>
    </row>
    <row r="634" spans="1:8" x14ac:dyDescent="0.2">
      <c r="A634" s="326" t="e">
        <f>'Запит 2-8'!#REF!</f>
        <v>#REF!</v>
      </c>
      <c r="B634" s="298" t="e">
        <f>IF('Запит 2-8'!#REF!&lt;&gt;"",'Запит 2-8'!#REF!,"")</f>
        <v>#REF!</v>
      </c>
      <c r="C634" s="297" t="e">
        <f>'Запит 2-8'!#REF!</f>
        <v>#REF!</v>
      </c>
      <c r="D634" s="296" t="e">
        <f>'Запит 2-8'!#REF!</f>
        <v>#REF!</v>
      </c>
      <c r="E634" s="413">
        <f>'Паспорт-3'!E710</f>
        <v>0</v>
      </c>
      <c r="F634" s="414"/>
      <c r="G634" s="429">
        <f t="shared" si="70"/>
        <v>0</v>
      </c>
      <c r="H634" s="81" t="e">
        <f t="shared" si="71"/>
        <v>#REF!</v>
      </c>
    </row>
    <row r="635" spans="1:8" x14ac:dyDescent="0.2">
      <c r="A635" s="326" t="e">
        <f>'Запит 2-8'!#REF!</f>
        <v>#REF!</v>
      </c>
      <c r="B635" s="298" t="e">
        <f>IF('Запит 2-8'!#REF!&lt;&gt;"",'Запит 2-8'!#REF!,"")</f>
        <v>#REF!</v>
      </c>
      <c r="C635" s="297" t="e">
        <f>'Запит 2-8'!#REF!</f>
        <v>#REF!</v>
      </c>
      <c r="D635" s="296" t="e">
        <f>'Запит 2-8'!#REF!</f>
        <v>#REF!</v>
      </c>
      <c r="E635" s="413">
        <f>'Паспорт-3'!E711</f>
        <v>0</v>
      </c>
      <c r="F635" s="414"/>
      <c r="G635" s="429">
        <f t="shared" si="70"/>
        <v>0</v>
      </c>
      <c r="H635" s="81" t="e">
        <f t="shared" si="71"/>
        <v>#REF!</v>
      </c>
    </row>
    <row r="636" spans="1:8" x14ac:dyDescent="0.2">
      <c r="A636" s="326" t="e">
        <f>'Запит 2-8'!#REF!</f>
        <v>#REF!</v>
      </c>
      <c r="B636" s="298" t="e">
        <f>IF('Запит 2-8'!#REF!&lt;&gt;"",'Запит 2-8'!#REF!,"")</f>
        <v>#REF!</v>
      </c>
      <c r="C636" s="297" t="e">
        <f>'Запит 2-8'!#REF!</f>
        <v>#REF!</v>
      </c>
      <c r="D636" s="296" t="e">
        <f>'Запит 2-8'!#REF!</f>
        <v>#REF!</v>
      </c>
      <c r="E636" s="413">
        <f>'Паспорт-3'!E712</f>
        <v>0</v>
      </c>
      <c r="F636" s="414"/>
      <c r="G636" s="429">
        <f t="shared" si="70"/>
        <v>0</v>
      </c>
      <c r="H636" s="81" t="e">
        <f t="shared" si="71"/>
        <v>#REF!</v>
      </c>
    </row>
    <row r="637" spans="1:8" x14ac:dyDescent="0.2">
      <c r="A637" s="326" t="e">
        <f>'Запит 2-8'!#REF!</f>
        <v>#REF!</v>
      </c>
      <c r="B637" s="298" t="e">
        <f>IF('Запит 2-8'!#REF!&lt;&gt;"",'Запит 2-8'!#REF!,"")</f>
        <v>#REF!</v>
      </c>
      <c r="C637" s="297" t="e">
        <f>'Запит 2-8'!#REF!</f>
        <v>#REF!</v>
      </c>
      <c r="D637" s="296" t="e">
        <f>'Запит 2-8'!#REF!</f>
        <v>#REF!</v>
      </c>
      <c r="E637" s="413">
        <f>'Паспорт-3'!E713</f>
        <v>0</v>
      </c>
      <c r="F637" s="414"/>
      <c r="G637" s="429">
        <f t="shared" si="70"/>
        <v>0</v>
      </c>
      <c r="H637" s="81" t="e">
        <f t="shared" si="71"/>
        <v>#REF!</v>
      </c>
    </row>
    <row r="638" spans="1:8" x14ac:dyDescent="0.2">
      <c r="A638" s="326" t="e">
        <f>'Запит 2-8'!#REF!</f>
        <v>#REF!</v>
      </c>
      <c r="B638" s="298" t="e">
        <f>IF('Запит 2-8'!#REF!&lt;&gt;"",'Запит 2-8'!#REF!,"")</f>
        <v>#REF!</v>
      </c>
      <c r="C638" s="297" t="e">
        <f>'Запит 2-8'!#REF!</f>
        <v>#REF!</v>
      </c>
      <c r="D638" s="296" t="e">
        <f>'Запит 2-8'!#REF!</f>
        <v>#REF!</v>
      </c>
      <c r="E638" s="413">
        <f>'Паспорт-3'!E714</f>
        <v>0</v>
      </c>
      <c r="F638" s="414"/>
      <c r="G638" s="429">
        <f t="shared" si="70"/>
        <v>0</v>
      </c>
      <c r="H638" s="81" t="e">
        <f t="shared" si="71"/>
        <v>#REF!</v>
      </c>
    </row>
    <row r="639" spans="1:8" x14ac:dyDescent="0.2">
      <c r="A639" s="433" t="e">
        <f>'Запит 2-8'!#REF!</f>
        <v>#REF!</v>
      </c>
      <c r="B639" s="434" t="e">
        <f>IF('Запит 2-8'!#REF!&lt;&gt;"",'Запит 2-8'!#REF!,"")</f>
        <v>#REF!</v>
      </c>
      <c r="C639" s="435" t="e">
        <f>'Запит 2-8'!#REF!</f>
        <v>#REF!</v>
      </c>
      <c r="D639" s="436" t="e">
        <f>'Запит 2-8'!#REF!</f>
        <v>#REF!</v>
      </c>
      <c r="E639" s="437">
        <f>'Паспорт-3'!E715</f>
        <v>0</v>
      </c>
      <c r="F639" s="438"/>
      <c r="G639" s="439">
        <f t="shared" si="70"/>
        <v>0</v>
      </c>
      <c r="H639" s="81" t="e">
        <f t="shared" si="71"/>
        <v>#REF!</v>
      </c>
    </row>
    <row r="640" spans="1:8" ht="12.75" customHeight="1" x14ac:dyDescent="0.2">
      <c r="A640" s="824" t="s">
        <v>211</v>
      </c>
      <c r="B640" s="825"/>
      <c r="C640" s="825"/>
      <c r="D640" s="825"/>
      <c r="E640" s="825"/>
      <c r="F640" s="825"/>
      <c r="G640" s="826"/>
      <c r="H640" s="81" t="e">
        <f>H624</f>
        <v>#REF!</v>
      </c>
    </row>
    <row r="641" spans="1:8" ht="12.75" customHeight="1" x14ac:dyDescent="0.2">
      <c r="A641" s="824" t="s">
        <v>231</v>
      </c>
      <c r="B641" s="825"/>
      <c r="C641" s="825"/>
      <c r="D641" s="825"/>
      <c r="E641" s="825"/>
      <c r="F641" s="825"/>
      <c r="G641" s="826"/>
      <c r="H641" s="81" t="e">
        <f>H589</f>
        <v>#REF!</v>
      </c>
    </row>
    <row r="642" spans="1:8" ht="12.75" customHeight="1" x14ac:dyDescent="0.2">
      <c r="A642" s="779" t="e">
        <f>'Запит 2-8'!#REF!</f>
        <v>#REF!</v>
      </c>
      <c r="B642" s="780"/>
      <c r="C642" s="780"/>
      <c r="D642" s="780"/>
      <c r="E642" s="780"/>
      <c r="F642" s="780"/>
      <c r="G642" s="781"/>
      <c r="H642" s="81" t="e">
        <f>H643</f>
        <v>#REF!</v>
      </c>
    </row>
    <row r="643" spans="1:8" x14ac:dyDescent="0.2">
      <c r="A643" s="420" t="s">
        <v>4</v>
      </c>
      <c r="B643" s="827" t="s">
        <v>106</v>
      </c>
      <c r="C643" s="828"/>
      <c r="D643" s="828"/>
      <c r="E643" s="829"/>
      <c r="F643" s="829"/>
      <c r="G643" s="830"/>
      <c r="H643" s="81" t="e">
        <f>H644</f>
        <v>#REF!</v>
      </c>
    </row>
    <row r="644" spans="1:8" x14ac:dyDescent="0.2">
      <c r="A644" s="326" t="e">
        <f>'Запит 2-8'!#REF!</f>
        <v>#REF!</v>
      </c>
      <c r="B644" s="421" t="e">
        <f>IF('Запит 2-8'!#REF!&lt;&gt;"",'Запит 2-8'!#REF!,"")</f>
        <v>#REF!</v>
      </c>
      <c r="C644" s="422" t="e">
        <f>'Запит 2-8'!#REF!</f>
        <v>#REF!</v>
      </c>
      <c r="D644" s="423" t="e">
        <f>'Запит 2-8'!#REF!</f>
        <v>#REF!</v>
      </c>
      <c r="E644" s="424">
        <f>'Паспорт-3'!E729</f>
        <v>0</v>
      </c>
      <c r="F644" s="425"/>
      <c r="G644" s="428">
        <f t="shared" ref="G644:G658" si="72">F644-E644</f>
        <v>0</v>
      </c>
      <c r="H644" s="81" t="e">
        <f t="shared" ref="H644:H658" si="73">IF(B644&lt;&gt;"","Для друку","")</f>
        <v>#REF!</v>
      </c>
    </row>
    <row r="645" spans="1:8" x14ac:dyDescent="0.2">
      <c r="A645" s="326" t="e">
        <f>'Запит 2-8'!#REF!</f>
        <v>#REF!</v>
      </c>
      <c r="B645" s="298" t="e">
        <f>IF('Запит 2-8'!#REF!&lt;&gt;"",'Запит 2-8'!#REF!,"")</f>
        <v>#REF!</v>
      </c>
      <c r="C645" s="297" t="e">
        <f>'Запит 2-8'!#REF!</f>
        <v>#REF!</v>
      </c>
      <c r="D645" s="296" t="e">
        <f>'Запит 2-8'!#REF!</f>
        <v>#REF!</v>
      </c>
      <c r="E645" s="413">
        <f>'Паспорт-3'!E730</f>
        <v>0</v>
      </c>
      <c r="F645" s="414"/>
      <c r="G645" s="429">
        <f t="shared" si="72"/>
        <v>0</v>
      </c>
      <c r="H645" s="81" t="e">
        <f t="shared" si="73"/>
        <v>#REF!</v>
      </c>
    </row>
    <row r="646" spans="1:8" x14ac:dyDescent="0.2">
      <c r="A646" s="326" t="e">
        <f>'Запит 2-8'!#REF!</f>
        <v>#REF!</v>
      </c>
      <c r="B646" s="298" t="e">
        <f>IF('Запит 2-8'!#REF!&lt;&gt;"",'Запит 2-8'!#REF!,"")</f>
        <v>#REF!</v>
      </c>
      <c r="C646" s="297" t="e">
        <f>'Запит 2-8'!#REF!</f>
        <v>#REF!</v>
      </c>
      <c r="D646" s="296" t="e">
        <f>'Запит 2-8'!#REF!</f>
        <v>#REF!</v>
      </c>
      <c r="E646" s="413">
        <f>'Паспорт-3'!E731</f>
        <v>0</v>
      </c>
      <c r="F646" s="414"/>
      <c r="G646" s="429">
        <f t="shared" si="72"/>
        <v>0</v>
      </c>
      <c r="H646" s="81" t="e">
        <f t="shared" si="73"/>
        <v>#REF!</v>
      </c>
    </row>
    <row r="647" spans="1:8" x14ac:dyDescent="0.2">
      <c r="A647" s="326" t="e">
        <f>'Запит 2-8'!#REF!</f>
        <v>#REF!</v>
      </c>
      <c r="B647" s="298" t="e">
        <f>IF('Запит 2-8'!#REF!&lt;&gt;"",'Запит 2-8'!#REF!,"")</f>
        <v>#REF!</v>
      </c>
      <c r="C647" s="297" t="e">
        <f>'Запит 2-8'!#REF!</f>
        <v>#REF!</v>
      </c>
      <c r="D647" s="296" t="e">
        <f>'Запит 2-8'!#REF!</f>
        <v>#REF!</v>
      </c>
      <c r="E647" s="413">
        <f>'Паспорт-3'!E732</f>
        <v>0</v>
      </c>
      <c r="F647" s="414"/>
      <c r="G647" s="429">
        <f t="shared" si="72"/>
        <v>0</v>
      </c>
      <c r="H647" s="81" t="e">
        <f t="shared" si="73"/>
        <v>#REF!</v>
      </c>
    </row>
    <row r="648" spans="1:8" x14ac:dyDescent="0.2">
      <c r="A648" s="326" t="e">
        <f>'Запит 2-8'!#REF!</f>
        <v>#REF!</v>
      </c>
      <c r="B648" s="298" t="e">
        <f>IF('Запит 2-8'!#REF!&lt;&gt;"",'Запит 2-8'!#REF!,"")</f>
        <v>#REF!</v>
      </c>
      <c r="C648" s="297" t="e">
        <f>'Запит 2-8'!#REF!</f>
        <v>#REF!</v>
      </c>
      <c r="D648" s="296" t="e">
        <f>'Запит 2-8'!#REF!</f>
        <v>#REF!</v>
      </c>
      <c r="E648" s="413">
        <f>'Паспорт-3'!E733</f>
        <v>0</v>
      </c>
      <c r="F648" s="414"/>
      <c r="G648" s="429">
        <f t="shared" si="72"/>
        <v>0</v>
      </c>
      <c r="H648" s="81" t="e">
        <f t="shared" si="73"/>
        <v>#REF!</v>
      </c>
    </row>
    <row r="649" spans="1:8" x14ac:dyDescent="0.2">
      <c r="A649" s="326" t="e">
        <f>'Запит 2-8'!#REF!</f>
        <v>#REF!</v>
      </c>
      <c r="B649" s="298" t="e">
        <f>IF('Запит 2-8'!#REF!&lt;&gt;"",'Запит 2-8'!#REF!,"")</f>
        <v>#REF!</v>
      </c>
      <c r="C649" s="297" t="e">
        <f>'Запит 2-8'!#REF!</f>
        <v>#REF!</v>
      </c>
      <c r="D649" s="296" t="e">
        <f>'Запит 2-8'!#REF!</f>
        <v>#REF!</v>
      </c>
      <c r="E649" s="413">
        <f>'Паспорт-3'!E734</f>
        <v>0</v>
      </c>
      <c r="F649" s="414"/>
      <c r="G649" s="429">
        <f t="shared" si="72"/>
        <v>0</v>
      </c>
      <c r="H649" s="81" t="e">
        <f t="shared" si="73"/>
        <v>#REF!</v>
      </c>
    </row>
    <row r="650" spans="1:8" x14ac:dyDescent="0.2">
      <c r="A650" s="326" t="e">
        <f>'Запит 2-8'!#REF!</f>
        <v>#REF!</v>
      </c>
      <c r="B650" s="298" t="e">
        <f>IF('Запит 2-8'!#REF!&lt;&gt;"",'Запит 2-8'!#REF!,"")</f>
        <v>#REF!</v>
      </c>
      <c r="C650" s="297" t="e">
        <f>'Запит 2-8'!#REF!</f>
        <v>#REF!</v>
      </c>
      <c r="D650" s="296" t="e">
        <f>'Запит 2-8'!#REF!</f>
        <v>#REF!</v>
      </c>
      <c r="E650" s="413">
        <f>'Паспорт-3'!E735</f>
        <v>0</v>
      </c>
      <c r="F650" s="414"/>
      <c r="G650" s="429">
        <f t="shared" si="72"/>
        <v>0</v>
      </c>
      <c r="H650" s="81" t="e">
        <f t="shared" si="73"/>
        <v>#REF!</v>
      </c>
    </row>
    <row r="651" spans="1:8" x14ac:dyDescent="0.2">
      <c r="A651" s="326" t="e">
        <f>'Запит 2-8'!#REF!</f>
        <v>#REF!</v>
      </c>
      <c r="B651" s="298" t="e">
        <f>IF('Запит 2-8'!#REF!&lt;&gt;"",'Запит 2-8'!#REF!,"")</f>
        <v>#REF!</v>
      </c>
      <c r="C651" s="297" t="e">
        <f>'Запит 2-8'!#REF!</f>
        <v>#REF!</v>
      </c>
      <c r="D651" s="296" t="e">
        <f>'Запит 2-8'!#REF!</f>
        <v>#REF!</v>
      </c>
      <c r="E651" s="413">
        <f>'Паспорт-3'!E736</f>
        <v>0</v>
      </c>
      <c r="F651" s="414"/>
      <c r="G651" s="429">
        <f t="shared" si="72"/>
        <v>0</v>
      </c>
      <c r="H651" s="81" t="e">
        <f t="shared" si="73"/>
        <v>#REF!</v>
      </c>
    </row>
    <row r="652" spans="1:8" x14ac:dyDescent="0.2">
      <c r="A652" s="326" t="e">
        <f>'Запит 2-8'!#REF!</f>
        <v>#REF!</v>
      </c>
      <c r="B652" s="298" t="e">
        <f>IF('Запит 2-8'!#REF!&lt;&gt;"",'Запит 2-8'!#REF!,"")</f>
        <v>#REF!</v>
      </c>
      <c r="C652" s="297" t="e">
        <f>'Запит 2-8'!#REF!</f>
        <v>#REF!</v>
      </c>
      <c r="D652" s="296" t="e">
        <f>'Запит 2-8'!#REF!</f>
        <v>#REF!</v>
      </c>
      <c r="E652" s="413">
        <f>'Паспорт-3'!E737</f>
        <v>0</v>
      </c>
      <c r="F652" s="414"/>
      <c r="G652" s="429">
        <f t="shared" si="72"/>
        <v>0</v>
      </c>
      <c r="H652" s="81" t="e">
        <f t="shared" si="73"/>
        <v>#REF!</v>
      </c>
    </row>
    <row r="653" spans="1:8" x14ac:dyDescent="0.2">
      <c r="A653" s="326" t="e">
        <f>'Запит 2-8'!#REF!</f>
        <v>#REF!</v>
      </c>
      <c r="B653" s="298" t="e">
        <f>IF('Запит 2-8'!#REF!&lt;&gt;"",'Запит 2-8'!#REF!,"")</f>
        <v>#REF!</v>
      </c>
      <c r="C653" s="297" t="e">
        <f>'Запит 2-8'!#REF!</f>
        <v>#REF!</v>
      </c>
      <c r="D653" s="296" t="e">
        <f>'Запит 2-8'!#REF!</f>
        <v>#REF!</v>
      </c>
      <c r="E653" s="413">
        <f>'Паспорт-3'!E738</f>
        <v>0</v>
      </c>
      <c r="F653" s="414"/>
      <c r="G653" s="429">
        <f t="shared" si="72"/>
        <v>0</v>
      </c>
      <c r="H653" s="81" t="e">
        <f t="shared" si="73"/>
        <v>#REF!</v>
      </c>
    </row>
    <row r="654" spans="1:8" x14ac:dyDescent="0.2">
      <c r="A654" s="326" t="e">
        <f>'Запит 2-8'!#REF!</f>
        <v>#REF!</v>
      </c>
      <c r="B654" s="298" t="e">
        <f>IF('Запит 2-8'!#REF!&lt;&gt;"",'Запит 2-8'!#REF!,"")</f>
        <v>#REF!</v>
      </c>
      <c r="C654" s="297" t="e">
        <f>'Запит 2-8'!#REF!</f>
        <v>#REF!</v>
      </c>
      <c r="D654" s="296" t="e">
        <f>'Запит 2-8'!#REF!</f>
        <v>#REF!</v>
      </c>
      <c r="E654" s="413">
        <f>'Паспорт-3'!E739</f>
        <v>0</v>
      </c>
      <c r="F654" s="414"/>
      <c r="G654" s="429">
        <f t="shared" si="72"/>
        <v>0</v>
      </c>
      <c r="H654" s="81" t="e">
        <f t="shared" si="73"/>
        <v>#REF!</v>
      </c>
    </row>
    <row r="655" spans="1:8" x14ac:dyDescent="0.2">
      <c r="A655" s="326" t="e">
        <f>'Запит 2-8'!#REF!</f>
        <v>#REF!</v>
      </c>
      <c r="B655" s="298" t="e">
        <f>IF('Запит 2-8'!#REF!&lt;&gt;"",'Запит 2-8'!#REF!,"")</f>
        <v>#REF!</v>
      </c>
      <c r="C655" s="297" t="e">
        <f>'Запит 2-8'!#REF!</f>
        <v>#REF!</v>
      </c>
      <c r="D655" s="296" t="e">
        <f>'Запит 2-8'!#REF!</f>
        <v>#REF!</v>
      </c>
      <c r="E655" s="413">
        <f>'Паспорт-3'!E740</f>
        <v>0</v>
      </c>
      <c r="F655" s="414"/>
      <c r="G655" s="429">
        <f t="shared" si="72"/>
        <v>0</v>
      </c>
      <c r="H655" s="81" t="e">
        <f t="shared" si="73"/>
        <v>#REF!</v>
      </c>
    </row>
    <row r="656" spans="1:8" x14ac:dyDescent="0.2">
      <c r="A656" s="326" t="e">
        <f>'Запит 2-8'!#REF!</f>
        <v>#REF!</v>
      </c>
      <c r="B656" s="298" t="e">
        <f>IF('Запит 2-8'!#REF!&lt;&gt;"",'Запит 2-8'!#REF!,"")</f>
        <v>#REF!</v>
      </c>
      <c r="C656" s="297" t="e">
        <f>'Запит 2-8'!#REF!</f>
        <v>#REF!</v>
      </c>
      <c r="D656" s="296" t="e">
        <f>'Запит 2-8'!#REF!</f>
        <v>#REF!</v>
      </c>
      <c r="E656" s="413">
        <f>'Паспорт-3'!E741</f>
        <v>0</v>
      </c>
      <c r="F656" s="414"/>
      <c r="G656" s="429">
        <f t="shared" si="72"/>
        <v>0</v>
      </c>
      <c r="H656" s="81" t="e">
        <f t="shared" si="73"/>
        <v>#REF!</v>
      </c>
    </row>
    <row r="657" spans="1:8" x14ac:dyDescent="0.2">
      <c r="A657" s="326" t="e">
        <f>'Запит 2-8'!#REF!</f>
        <v>#REF!</v>
      </c>
      <c r="B657" s="298" t="e">
        <f>IF('Запит 2-8'!#REF!&lt;&gt;"",'Запит 2-8'!#REF!,"")</f>
        <v>#REF!</v>
      </c>
      <c r="C657" s="297" t="e">
        <f>'Запит 2-8'!#REF!</f>
        <v>#REF!</v>
      </c>
      <c r="D657" s="296" t="e">
        <f>'Запит 2-8'!#REF!</f>
        <v>#REF!</v>
      </c>
      <c r="E657" s="413">
        <f>'Паспорт-3'!E742</f>
        <v>0</v>
      </c>
      <c r="F657" s="414"/>
      <c r="G657" s="429">
        <f t="shared" si="72"/>
        <v>0</v>
      </c>
      <c r="H657" s="81" t="e">
        <f t="shared" si="73"/>
        <v>#REF!</v>
      </c>
    </row>
    <row r="658" spans="1:8" x14ac:dyDescent="0.2">
      <c r="A658" s="433" t="e">
        <f>'Запит 2-8'!#REF!</f>
        <v>#REF!</v>
      </c>
      <c r="B658" s="434" t="e">
        <f>IF('Запит 2-8'!#REF!&lt;&gt;"",'Запит 2-8'!#REF!,"")</f>
        <v>#REF!</v>
      </c>
      <c r="C658" s="435" t="e">
        <f>'Запит 2-8'!#REF!</f>
        <v>#REF!</v>
      </c>
      <c r="D658" s="436" t="e">
        <f>'Запит 2-8'!#REF!</f>
        <v>#REF!</v>
      </c>
      <c r="E658" s="437">
        <f>'Паспорт-3'!E743</f>
        <v>0</v>
      </c>
      <c r="F658" s="438"/>
      <c r="G658" s="439">
        <f t="shared" si="72"/>
        <v>0</v>
      </c>
      <c r="H658" s="81" t="e">
        <f t="shared" si="73"/>
        <v>#REF!</v>
      </c>
    </row>
    <row r="659" spans="1:8" ht="12.75" customHeight="1" x14ac:dyDescent="0.2">
      <c r="A659" s="824" t="s">
        <v>211</v>
      </c>
      <c r="B659" s="825"/>
      <c r="C659" s="825"/>
      <c r="D659" s="825"/>
      <c r="E659" s="825"/>
      <c r="F659" s="825"/>
      <c r="G659" s="826"/>
      <c r="H659" s="81" t="e">
        <f>H643</f>
        <v>#REF!</v>
      </c>
    </row>
    <row r="660" spans="1:8" x14ac:dyDescent="0.2">
      <c r="A660" s="420" t="e">
        <f>'Запит 2-8'!#REF!</f>
        <v>#REF!</v>
      </c>
      <c r="B660" s="827" t="s">
        <v>107</v>
      </c>
      <c r="C660" s="828"/>
      <c r="D660" s="828"/>
      <c r="E660" s="828"/>
      <c r="F660" s="828"/>
      <c r="G660" s="831"/>
      <c r="H660" s="81" t="e">
        <f>H661</f>
        <v>#REF!</v>
      </c>
    </row>
    <row r="661" spans="1:8" x14ac:dyDescent="0.2">
      <c r="A661" s="326" t="e">
        <f>'Запит 2-8'!#REF!</f>
        <v>#REF!</v>
      </c>
      <c r="B661" s="421" t="e">
        <f>IF('Запит 2-8'!#REF!&lt;&gt;"",'Запит 2-8'!#REF!,"")</f>
        <v>#REF!</v>
      </c>
      <c r="C661" s="422" t="e">
        <f>'Запит 2-8'!#REF!</f>
        <v>#REF!</v>
      </c>
      <c r="D661" s="423" t="e">
        <f>'Запит 2-8'!#REF!</f>
        <v>#REF!</v>
      </c>
      <c r="E661" s="430">
        <f>'Паспорт-3'!E745</f>
        <v>0</v>
      </c>
      <c r="F661" s="431"/>
      <c r="G661" s="432">
        <f t="shared" ref="G661:G675" si="74">F661-E661</f>
        <v>0</v>
      </c>
      <c r="H661" s="81" t="e">
        <f t="shared" ref="H661:H675" si="75">IF(B661&lt;&gt;"","Для друку","")</f>
        <v>#REF!</v>
      </c>
    </row>
    <row r="662" spans="1:8" x14ac:dyDescent="0.2">
      <c r="A662" s="326" t="e">
        <f>'Запит 2-8'!#REF!</f>
        <v>#REF!</v>
      </c>
      <c r="B662" s="298" t="e">
        <f>IF('Запит 2-8'!#REF!&lt;&gt;"",'Запит 2-8'!#REF!,"")</f>
        <v>#REF!</v>
      </c>
      <c r="C662" s="297" t="e">
        <f>'Запит 2-8'!#REF!</f>
        <v>#REF!</v>
      </c>
      <c r="D662" s="296" t="e">
        <f>'Запит 2-8'!#REF!</f>
        <v>#REF!</v>
      </c>
      <c r="E662" s="413">
        <f>'Паспорт-3'!E746</f>
        <v>0</v>
      </c>
      <c r="F662" s="414"/>
      <c r="G662" s="429">
        <f t="shared" si="74"/>
        <v>0</v>
      </c>
      <c r="H662" s="81" t="e">
        <f t="shared" si="75"/>
        <v>#REF!</v>
      </c>
    </row>
    <row r="663" spans="1:8" x14ac:dyDescent="0.2">
      <c r="A663" s="326" t="e">
        <f>'Запит 2-8'!#REF!</f>
        <v>#REF!</v>
      </c>
      <c r="B663" s="298" t="e">
        <f>IF('Запит 2-8'!#REF!&lt;&gt;"",'Запит 2-8'!#REF!,"")</f>
        <v>#REF!</v>
      </c>
      <c r="C663" s="297" t="e">
        <f>'Запит 2-8'!#REF!</f>
        <v>#REF!</v>
      </c>
      <c r="D663" s="296" t="e">
        <f>'Запит 2-8'!#REF!</f>
        <v>#REF!</v>
      </c>
      <c r="E663" s="413">
        <f>'Паспорт-3'!E747</f>
        <v>0</v>
      </c>
      <c r="F663" s="414"/>
      <c r="G663" s="429">
        <f t="shared" si="74"/>
        <v>0</v>
      </c>
      <c r="H663" s="81" t="e">
        <f t="shared" si="75"/>
        <v>#REF!</v>
      </c>
    </row>
    <row r="664" spans="1:8" x14ac:dyDescent="0.2">
      <c r="A664" s="326" t="e">
        <f>'Запит 2-8'!#REF!</f>
        <v>#REF!</v>
      </c>
      <c r="B664" s="298" t="e">
        <f>IF('Запит 2-8'!#REF!&lt;&gt;"",'Запит 2-8'!#REF!,"")</f>
        <v>#REF!</v>
      </c>
      <c r="C664" s="297" t="e">
        <f>'Запит 2-8'!#REF!</f>
        <v>#REF!</v>
      </c>
      <c r="D664" s="296" t="e">
        <f>'Запит 2-8'!#REF!</f>
        <v>#REF!</v>
      </c>
      <c r="E664" s="413">
        <f>'Паспорт-3'!E748</f>
        <v>0</v>
      </c>
      <c r="F664" s="414"/>
      <c r="G664" s="429">
        <f t="shared" si="74"/>
        <v>0</v>
      </c>
      <c r="H664" s="81" t="e">
        <f t="shared" si="75"/>
        <v>#REF!</v>
      </c>
    </row>
    <row r="665" spans="1:8" x14ac:dyDescent="0.2">
      <c r="A665" s="326" t="e">
        <f>'Запит 2-8'!#REF!</f>
        <v>#REF!</v>
      </c>
      <c r="B665" s="298" t="e">
        <f>IF('Запит 2-8'!#REF!&lt;&gt;"",'Запит 2-8'!#REF!,"")</f>
        <v>#REF!</v>
      </c>
      <c r="C665" s="297" t="e">
        <f>'Запит 2-8'!#REF!</f>
        <v>#REF!</v>
      </c>
      <c r="D665" s="296" t="e">
        <f>'Запит 2-8'!#REF!</f>
        <v>#REF!</v>
      </c>
      <c r="E665" s="413">
        <f>'Паспорт-3'!E749</f>
        <v>0</v>
      </c>
      <c r="F665" s="414"/>
      <c r="G665" s="429">
        <f t="shared" si="74"/>
        <v>0</v>
      </c>
      <c r="H665" s="81" t="e">
        <f t="shared" si="75"/>
        <v>#REF!</v>
      </c>
    </row>
    <row r="666" spans="1:8" x14ac:dyDescent="0.2">
      <c r="A666" s="326" t="e">
        <f>'Запит 2-8'!#REF!</f>
        <v>#REF!</v>
      </c>
      <c r="B666" s="298" t="e">
        <f>IF('Запит 2-8'!#REF!&lt;&gt;"",'Запит 2-8'!#REF!,"")</f>
        <v>#REF!</v>
      </c>
      <c r="C666" s="297" t="e">
        <f>'Запит 2-8'!#REF!</f>
        <v>#REF!</v>
      </c>
      <c r="D666" s="296" t="e">
        <f>'Запит 2-8'!#REF!</f>
        <v>#REF!</v>
      </c>
      <c r="E666" s="413">
        <f>'Паспорт-3'!E750</f>
        <v>0</v>
      </c>
      <c r="F666" s="414"/>
      <c r="G666" s="429">
        <f t="shared" si="74"/>
        <v>0</v>
      </c>
      <c r="H666" s="81" t="e">
        <f t="shared" si="75"/>
        <v>#REF!</v>
      </c>
    </row>
    <row r="667" spans="1:8" x14ac:dyDescent="0.2">
      <c r="A667" s="326" t="e">
        <f>'Запит 2-8'!#REF!</f>
        <v>#REF!</v>
      </c>
      <c r="B667" s="298" t="e">
        <f>IF('Запит 2-8'!#REF!&lt;&gt;"",'Запит 2-8'!#REF!,"")</f>
        <v>#REF!</v>
      </c>
      <c r="C667" s="297" t="e">
        <f>'Запит 2-8'!#REF!</f>
        <v>#REF!</v>
      </c>
      <c r="D667" s="296" t="e">
        <f>'Запит 2-8'!#REF!</f>
        <v>#REF!</v>
      </c>
      <c r="E667" s="413">
        <f>'Паспорт-3'!E751</f>
        <v>0</v>
      </c>
      <c r="F667" s="414"/>
      <c r="G667" s="429">
        <f t="shared" si="74"/>
        <v>0</v>
      </c>
      <c r="H667" s="81" t="e">
        <f t="shared" si="75"/>
        <v>#REF!</v>
      </c>
    </row>
    <row r="668" spans="1:8" x14ac:dyDescent="0.2">
      <c r="A668" s="326" t="e">
        <f>'Запит 2-8'!#REF!</f>
        <v>#REF!</v>
      </c>
      <c r="B668" s="298" t="e">
        <f>IF('Запит 2-8'!#REF!&lt;&gt;"",'Запит 2-8'!#REF!,"")</f>
        <v>#REF!</v>
      </c>
      <c r="C668" s="297" t="e">
        <f>'Запит 2-8'!#REF!</f>
        <v>#REF!</v>
      </c>
      <c r="D668" s="296" t="e">
        <f>'Запит 2-8'!#REF!</f>
        <v>#REF!</v>
      </c>
      <c r="E668" s="413">
        <f>'Паспорт-3'!E752</f>
        <v>0</v>
      </c>
      <c r="F668" s="414"/>
      <c r="G668" s="429">
        <f t="shared" si="74"/>
        <v>0</v>
      </c>
      <c r="H668" s="81" t="e">
        <f t="shared" si="75"/>
        <v>#REF!</v>
      </c>
    </row>
    <row r="669" spans="1:8" x14ac:dyDescent="0.2">
      <c r="A669" s="326" t="e">
        <f>'Запит 2-8'!#REF!</f>
        <v>#REF!</v>
      </c>
      <c r="B669" s="298" t="e">
        <f>IF('Запит 2-8'!#REF!&lt;&gt;"",'Запит 2-8'!#REF!,"")</f>
        <v>#REF!</v>
      </c>
      <c r="C669" s="297" t="e">
        <f>'Запит 2-8'!#REF!</f>
        <v>#REF!</v>
      </c>
      <c r="D669" s="296" t="e">
        <f>'Запит 2-8'!#REF!</f>
        <v>#REF!</v>
      </c>
      <c r="E669" s="413">
        <f>'Паспорт-3'!E753</f>
        <v>0</v>
      </c>
      <c r="F669" s="414"/>
      <c r="G669" s="429">
        <f t="shared" si="74"/>
        <v>0</v>
      </c>
      <c r="H669" s="81" t="e">
        <f t="shared" si="75"/>
        <v>#REF!</v>
      </c>
    </row>
    <row r="670" spans="1:8" x14ac:dyDescent="0.2">
      <c r="A670" s="326" t="e">
        <f>'Запит 2-8'!#REF!</f>
        <v>#REF!</v>
      </c>
      <c r="B670" s="298" t="e">
        <f>IF('Запит 2-8'!#REF!&lt;&gt;"",'Запит 2-8'!#REF!,"")</f>
        <v>#REF!</v>
      </c>
      <c r="C670" s="297" t="e">
        <f>'Запит 2-8'!#REF!</f>
        <v>#REF!</v>
      </c>
      <c r="D670" s="296" t="e">
        <f>'Запит 2-8'!#REF!</f>
        <v>#REF!</v>
      </c>
      <c r="E670" s="413">
        <f>'Паспорт-3'!E754</f>
        <v>0</v>
      </c>
      <c r="F670" s="414"/>
      <c r="G670" s="429">
        <f t="shared" si="74"/>
        <v>0</v>
      </c>
      <c r="H670" s="81" t="e">
        <f t="shared" si="75"/>
        <v>#REF!</v>
      </c>
    </row>
    <row r="671" spans="1:8" x14ac:dyDescent="0.2">
      <c r="A671" s="326" t="e">
        <f>'Запит 2-8'!#REF!</f>
        <v>#REF!</v>
      </c>
      <c r="B671" s="298" t="e">
        <f>IF('Запит 2-8'!#REF!&lt;&gt;"",'Запит 2-8'!#REF!,"")</f>
        <v>#REF!</v>
      </c>
      <c r="C671" s="297" t="e">
        <f>'Запит 2-8'!#REF!</f>
        <v>#REF!</v>
      </c>
      <c r="D671" s="296" t="e">
        <f>'Запит 2-8'!#REF!</f>
        <v>#REF!</v>
      </c>
      <c r="E671" s="413">
        <f>'Паспорт-3'!E755</f>
        <v>0</v>
      </c>
      <c r="F671" s="414"/>
      <c r="G671" s="429">
        <f t="shared" si="74"/>
        <v>0</v>
      </c>
      <c r="H671" s="81" t="e">
        <f t="shared" si="75"/>
        <v>#REF!</v>
      </c>
    </row>
    <row r="672" spans="1:8" x14ac:dyDescent="0.2">
      <c r="A672" s="326" t="e">
        <f>'Запит 2-8'!#REF!</f>
        <v>#REF!</v>
      </c>
      <c r="B672" s="298" t="e">
        <f>IF('Запит 2-8'!#REF!&lt;&gt;"",'Запит 2-8'!#REF!,"")</f>
        <v>#REF!</v>
      </c>
      <c r="C672" s="297" t="e">
        <f>'Запит 2-8'!#REF!</f>
        <v>#REF!</v>
      </c>
      <c r="D672" s="296" t="e">
        <f>'Запит 2-8'!#REF!</f>
        <v>#REF!</v>
      </c>
      <c r="E672" s="413">
        <f>'Паспорт-3'!E756</f>
        <v>0</v>
      </c>
      <c r="F672" s="414"/>
      <c r="G672" s="429">
        <f t="shared" si="74"/>
        <v>0</v>
      </c>
      <c r="H672" s="81" t="e">
        <f t="shared" si="75"/>
        <v>#REF!</v>
      </c>
    </row>
    <row r="673" spans="1:8" x14ac:dyDescent="0.2">
      <c r="A673" s="326" t="e">
        <f>'Запит 2-8'!#REF!</f>
        <v>#REF!</v>
      </c>
      <c r="B673" s="298" t="e">
        <f>IF('Запит 2-8'!#REF!&lt;&gt;"",'Запит 2-8'!#REF!,"")</f>
        <v>#REF!</v>
      </c>
      <c r="C673" s="297" t="e">
        <f>'Запит 2-8'!#REF!</f>
        <v>#REF!</v>
      </c>
      <c r="D673" s="296" t="e">
        <f>'Запит 2-8'!#REF!</f>
        <v>#REF!</v>
      </c>
      <c r="E673" s="413">
        <f>'Паспорт-3'!E757</f>
        <v>0</v>
      </c>
      <c r="F673" s="414"/>
      <c r="G673" s="429">
        <f t="shared" si="74"/>
        <v>0</v>
      </c>
      <c r="H673" s="81" t="e">
        <f t="shared" si="75"/>
        <v>#REF!</v>
      </c>
    </row>
    <row r="674" spans="1:8" x14ac:dyDescent="0.2">
      <c r="A674" s="326" t="e">
        <f>'Запит 2-8'!#REF!</f>
        <v>#REF!</v>
      </c>
      <c r="B674" s="298" t="e">
        <f>IF('Запит 2-8'!#REF!&lt;&gt;"",'Запит 2-8'!#REF!,"")</f>
        <v>#REF!</v>
      </c>
      <c r="C674" s="297" t="e">
        <f>'Запит 2-8'!#REF!</f>
        <v>#REF!</v>
      </c>
      <c r="D674" s="296" t="e">
        <f>'Запит 2-8'!#REF!</f>
        <v>#REF!</v>
      </c>
      <c r="E674" s="413">
        <f>'Паспорт-3'!E758</f>
        <v>0</v>
      </c>
      <c r="F674" s="414"/>
      <c r="G674" s="429">
        <f t="shared" si="74"/>
        <v>0</v>
      </c>
      <c r="H674" s="81" t="e">
        <f t="shared" si="75"/>
        <v>#REF!</v>
      </c>
    </row>
    <row r="675" spans="1:8" x14ac:dyDescent="0.2">
      <c r="A675" s="433" t="e">
        <f>'Запит 2-8'!#REF!</f>
        <v>#REF!</v>
      </c>
      <c r="B675" s="434" t="e">
        <f>IF('Запит 2-8'!#REF!&lt;&gt;"",'Запит 2-8'!#REF!,"")</f>
        <v>#REF!</v>
      </c>
      <c r="C675" s="435" t="e">
        <f>'Запит 2-8'!#REF!</f>
        <v>#REF!</v>
      </c>
      <c r="D675" s="436" t="e">
        <f>'Запит 2-8'!#REF!</f>
        <v>#REF!</v>
      </c>
      <c r="E675" s="437">
        <f>'Паспорт-3'!E759</f>
        <v>0</v>
      </c>
      <c r="F675" s="438"/>
      <c r="G675" s="439">
        <f t="shared" si="74"/>
        <v>0</v>
      </c>
      <c r="H675" s="81" t="e">
        <f t="shared" si="75"/>
        <v>#REF!</v>
      </c>
    </row>
    <row r="676" spans="1:8" ht="12.75" customHeight="1" x14ac:dyDescent="0.2">
      <c r="A676" s="824" t="s">
        <v>211</v>
      </c>
      <c r="B676" s="825"/>
      <c r="C676" s="825"/>
      <c r="D676" s="825"/>
      <c r="E676" s="825"/>
      <c r="F676" s="825"/>
      <c r="G676" s="826"/>
      <c r="H676" s="81" t="e">
        <f>H660</f>
        <v>#REF!</v>
      </c>
    </row>
    <row r="677" spans="1:8" x14ac:dyDescent="0.2">
      <c r="A677" s="426" t="e">
        <f>'Запит 2-8'!#REF!</f>
        <v>#REF!</v>
      </c>
      <c r="B677" s="827" t="s">
        <v>108</v>
      </c>
      <c r="C677" s="828"/>
      <c r="D677" s="828"/>
      <c r="E677" s="832"/>
      <c r="F677" s="832"/>
      <c r="G677" s="833"/>
      <c r="H677" s="81" t="e">
        <f>H678</f>
        <v>#REF!</v>
      </c>
    </row>
    <row r="678" spans="1:8" x14ac:dyDescent="0.2">
      <c r="A678" s="326" t="e">
        <f>'Запит 2-8'!#REF!</f>
        <v>#REF!</v>
      </c>
      <c r="B678" s="421" t="e">
        <f>IF('Запит 2-8'!#REF!&lt;&gt;"",'Запит 2-8'!#REF!,"")</f>
        <v>#REF!</v>
      </c>
      <c r="C678" s="422" t="e">
        <f>'Запит 2-8'!#REF!</f>
        <v>#REF!</v>
      </c>
      <c r="D678" s="423" t="e">
        <f>'Запит 2-8'!#REF!</f>
        <v>#REF!</v>
      </c>
      <c r="E678" s="424">
        <f>'Паспорт-3'!E761</f>
        <v>0</v>
      </c>
      <c r="F678" s="425"/>
      <c r="G678" s="428">
        <f t="shared" ref="G678:G692" si="76">F678-E678</f>
        <v>0</v>
      </c>
      <c r="H678" s="81" t="e">
        <f t="shared" ref="H678:H692" si="77">IF(B678&lt;&gt;"","Для друку","")</f>
        <v>#REF!</v>
      </c>
    </row>
    <row r="679" spans="1:8" x14ac:dyDescent="0.2">
      <c r="A679" s="326" t="e">
        <f>'Запит 2-8'!#REF!</f>
        <v>#REF!</v>
      </c>
      <c r="B679" s="298" t="e">
        <f>IF('Запит 2-8'!#REF!&lt;&gt;"",'Запит 2-8'!#REF!,"")</f>
        <v>#REF!</v>
      </c>
      <c r="C679" s="297" t="e">
        <f>'Запит 2-8'!#REF!</f>
        <v>#REF!</v>
      </c>
      <c r="D679" s="296" t="e">
        <f>'Запит 2-8'!#REF!</f>
        <v>#REF!</v>
      </c>
      <c r="E679" s="413">
        <f>'Паспорт-3'!E762</f>
        <v>0</v>
      </c>
      <c r="F679" s="414"/>
      <c r="G679" s="429">
        <f t="shared" si="76"/>
        <v>0</v>
      </c>
      <c r="H679" s="81" t="e">
        <f t="shared" si="77"/>
        <v>#REF!</v>
      </c>
    </row>
    <row r="680" spans="1:8" x14ac:dyDescent="0.2">
      <c r="A680" s="326" t="e">
        <f>'Запит 2-8'!#REF!</f>
        <v>#REF!</v>
      </c>
      <c r="B680" s="298" t="e">
        <f>IF('Запит 2-8'!#REF!&lt;&gt;"",'Запит 2-8'!#REF!,"")</f>
        <v>#REF!</v>
      </c>
      <c r="C680" s="297" t="e">
        <f>'Запит 2-8'!#REF!</f>
        <v>#REF!</v>
      </c>
      <c r="D680" s="296" t="e">
        <f>'Запит 2-8'!#REF!</f>
        <v>#REF!</v>
      </c>
      <c r="E680" s="413">
        <f>'Паспорт-3'!E763</f>
        <v>0</v>
      </c>
      <c r="F680" s="414"/>
      <c r="G680" s="429">
        <f t="shared" si="76"/>
        <v>0</v>
      </c>
      <c r="H680" s="81" t="e">
        <f t="shared" si="77"/>
        <v>#REF!</v>
      </c>
    </row>
    <row r="681" spans="1:8" x14ac:dyDescent="0.2">
      <c r="A681" s="326" t="e">
        <f>'Запит 2-8'!#REF!</f>
        <v>#REF!</v>
      </c>
      <c r="B681" s="298" t="e">
        <f>IF('Запит 2-8'!#REF!&lt;&gt;"",'Запит 2-8'!#REF!,"")</f>
        <v>#REF!</v>
      </c>
      <c r="C681" s="297" t="e">
        <f>'Запит 2-8'!#REF!</f>
        <v>#REF!</v>
      </c>
      <c r="D681" s="296" t="e">
        <f>'Запит 2-8'!#REF!</f>
        <v>#REF!</v>
      </c>
      <c r="E681" s="413">
        <f>'Паспорт-3'!E764</f>
        <v>0</v>
      </c>
      <c r="F681" s="414"/>
      <c r="G681" s="429">
        <f t="shared" si="76"/>
        <v>0</v>
      </c>
      <c r="H681" s="81" t="e">
        <f t="shared" si="77"/>
        <v>#REF!</v>
      </c>
    </row>
    <row r="682" spans="1:8" x14ac:dyDescent="0.2">
      <c r="A682" s="326" t="e">
        <f>'Запит 2-8'!#REF!</f>
        <v>#REF!</v>
      </c>
      <c r="B682" s="298" t="e">
        <f>IF('Запит 2-8'!#REF!&lt;&gt;"",'Запит 2-8'!#REF!,"")</f>
        <v>#REF!</v>
      </c>
      <c r="C682" s="297" t="e">
        <f>'Запит 2-8'!#REF!</f>
        <v>#REF!</v>
      </c>
      <c r="D682" s="296" t="e">
        <f>'Запит 2-8'!#REF!</f>
        <v>#REF!</v>
      </c>
      <c r="E682" s="413">
        <f>'Паспорт-3'!E765</f>
        <v>0</v>
      </c>
      <c r="F682" s="414"/>
      <c r="G682" s="429">
        <f t="shared" si="76"/>
        <v>0</v>
      </c>
      <c r="H682" s="81" t="e">
        <f t="shared" si="77"/>
        <v>#REF!</v>
      </c>
    </row>
    <row r="683" spans="1:8" x14ac:dyDescent="0.2">
      <c r="A683" s="326" t="e">
        <f>'Запит 2-8'!#REF!</f>
        <v>#REF!</v>
      </c>
      <c r="B683" s="298" t="e">
        <f>IF('Запит 2-8'!#REF!&lt;&gt;"",'Запит 2-8'!#REF!,"")</f>
        <v>#REF!</v>
      </c>
      <c r="C683" s="297" t="e">
        <f>'Запит 2-8'!#REF!</f>
        <v>#REF!</v>
      </c>
      <c r="D683" s="296" t="e">
        <f>'Запит 2-8'!#REF!</f>
        <v>#REF!</v>
      </c>
      <c r="E683" s="413">
        <f>'Паспорт-3'!E766</f>
        <v>0</v>
      </c>
      <c r="F683" s="414"/>
      <c r="G683" s="429">
        <f t="shared" si="76"/>
        <v>0</v>
      </c>
      <c r="H683" s="81" t="e">
        <f t="shared" si="77"/>
        <v>#REF!</v>
      </c>
    </row>
    <row r="684" spans="1:8" x14ac:dyDescent="0.2">
      <c r="A684" s="326" t="e">
        <f>'Запит 2-8'!#REF!</f>
        <v>#REF!</v>
      </c>
      <c r="B684" s="298" t="e">
        <f>IF('Запит 2-8'!#REF!&lt;&gt;"",'Запит 2-8'!#REF!,"")</f>
        <v>#REF!</v>
      </c>
      <c r="C684" s="297" t="e">
        <f>'Запит 2-8'!#REF!</f>
        <v>#REF!</v>
      </c>
      <c r="D684" s="296" t="e">
        <f>'Запит 2-8'!#REF!</f>
        <v>#REF!</v>
      </c>
      <c r="E684" s="413">
        <f>'Паспорт-3'!E767</f>
        <v>0</v>
      </c>
      <c r="F684" s="414"/>
      <c r="G684" s="429">
        <f t="shared" si="76"/>
        <v>0</v>
      </c>
      <c r="H684" s="81" t="e">
        <f t="shared" si="77"/>
        <v>#REF!</v>
      </c>
    </row>
    <row r="685" spans="1:8" x14ac:dyDescent="0.2">
      <c r="A685" s="326" t="e">
        <f>'Запит 2-8'!#REF!</f>
        <v>#REF!</v>
      </c>
      <c r="B685" s="298" t="e">
        <f>IF('Запит 2-8'!#REF!&lt;&gt;"",'Запит 2-8'!#REF!,"")</f>
        <v>#REF!</v>
      </c>
      <c r="C685" s="297" t="e">
        <f>'Запит 2-8'!#REF!</f>
        <v>#REF!</v>
      </c>
      <c r="D685" s="296" t="e">
        <f>'Запит 2-8'!#REF!</f>
        <v>#REF!</v>
      </c>
      <c r="E685" s="413">
        <f>'Паспорт-3'!E768</f>
        <v>0</v>
      </c>
      <c r="F685" s="414"/>
      <c r="G685" s="429">
        <f t="shared" si="76"/>
        <v>0</v>
      </c>
      <c r="H685" s="81" t="e">
        <f t="shared" si="77"/>
        <v>#REF!</v>
      </c>
    </row>
    <row r="686" spans="1:8" x14ac:dyDescent="0.2">
      <c r="A686" s="326" t="e">
        <f>'Запит 2-8'!#REF!</f>
        <v>#REF!</v>
      </c>
      <c r="B686" s="298" t="e">
        <f>IF('Запит 2-8'!#REF!&lt;&gt;"",'Запит 2-8'!#REF!,"")</f>
        <v>#REF!</v>
      </c>
      <c r="C686" s="297" t="e">
        <f>'Запит 2-8'!#REF!</f>
        <v>#REF!</v>
      </c>
      <c r="D686" s="296" t="e">
        <f>'Запит 2-8'!#REF!</f>
        <v>#REF!</v>
      </c>
      <c r="E686" s="413">
        <f>'Паспорт-3'!E769</f>
        <v>0</v>
      </c>
      <c r="F686" s="414"/>
      <c r="G686" s="429">
        <f t="shared" si="76"/>
        <v>0</v>
      </c>
      <c r="H686" s="81" t="e">
        <f t="shared" si="77"/>
        <v>#REF!</v>
      </c>
    </row>
    <row r="687" spans="1:8" x14ac:dyDescent="0.2">
      <c r="A687" s="326" t="e">
        <f>'Запит 2-8'!#REF!</f>
        <v>#REF!</v>
      </c>
      <c r="B687" s="298" t="e">
        <f>IF('Запит 2-8'!#REF!&lt;&gt;"",'Запит 2-8'!#REF!,"")</f>
        <v>#REF!</v>
      </c>
      <c r="C687" s="297" t="e">
        <f>'Запит 2-8'!#REF!</f>
        <v>#REF!</v>
      </c>
      <c r="D687" s="296" t="e">
        <f>'Запит 2-8'!#REF!</f>
        <v>#REF!</v>
      </c>
      <c r="E687" s="413">
        <f>'Паспорт-3'!E770</f>
        <v>0</v>
      </c>
      <c r="F687" s="414"/>
      <c r="G687" s="429">
        <f t="shared" si="76"/>
        <v>0</v>
      </c>
      <c r="H687" s="81" t="e">
        <f t="shared" si="77"/>
        <v>#REF!</v>
      </c>
    </row>
    <row r="688" spans="1:8" x14ac:dyDescent="0.2">
      <c r="A688" s="326" t="e">
        <f>'Запит 2-8'!#REF!</f>
        <v>#REF!</v>
      </c>
      <c r="B688" s="298" t="e">
        <f>IF('Запит 2-8'!#REF!&lt;&gt;"",'Запит 2-8'!#REF!,"")</f>
        <v>#REF!</v>
      </c>
      <c r="C688" s="297" t="e">
        <f>'Запит 2-8'!#REF!</f>
        <v>#REF!</v>
      </c>
      <c r="D688" s="296" t="e">
        <f>'Запит 2-8'!#REF!</f>
        <v>#REF!</v>
      </c>
      <c r="E688" s="413">
        <f>'Паспорт-3'!E771</f>
        <v>0</v>
      </c>
      <c r="F688" s="414"/>
      <c r="G688" s="429">
        <f t="shared" si="76"/>
        <v>0</v>
      </c>
      <c r="H688" s="81" t="e">
        <f t="shared" si="77"/>
        <v>#REF!</v>
      </c>
    </row>
    <row r="689" spans="1:8" x14ac:dyDescent="0.2">
      <c r="A689" s="326" t="e">
        <f>'Запит 2-8'!#REF!</f>
        <v>#REF!</v>
      </c>
      <c r="B689" s="298" t="e">
        <f>IF('Запит 2-8'!#REF!&lt;&gt;"",'Запит 2-8'!#REF!,"")</f>
        <v>#REF!</v>
      </c>
      <c r="C689" s="297" t="e">
        <f>'Запит 2-8'!#REF!</f>
        <v>#REF!</v>
      </c>
      <c r="D689" s="296" t="e">
        <f>'Запит 2-8'!#REF!</f>
        <v>#REF!</v>
      </c>
      <c r="E689" s="413">
        <f>'Паспорт-3'!E772</f>
        <v>0</v>
      </c>
      <c r="F689" s="414"/>
      <c r="G689" s="429">
        <f t="shared" si="76"/>
        <v>0</v>
      </c>
      <c r="H689" s="81" t="e">
        <f t="shared" si="77"/>
        <v>#REF!</v>
      </c>
    </row>
    <row r="690" spans="1:8" x14ac:dyDescent="0.2">
      <c r="A690" s="326" t="e">
        <f>'Запит 2-8'!#REF!</f>
        <v>#REF!</v>
      </c>
      <c r="B690" s="298" t="e">
        <f>IF('Запит 2-8'!#REF!&lt;&gt;"",'Запит 2-8'!#REF!,"")</f>
        <v>#REF!</v>
      </c>
      <c r="C690" s="297" t="e">
        <f>'Запит 2-8'!#REF!</f>
        <v>#REF!</v>
      </c>
      <c r="D690" s="296" t="e">
        <f>'Запит 2-8'!#REF!</f>
        <v>#REF!</v>
      </c>
      <c r="E690" s="413">
        <f>'Паспорт-3'!E773</f>
        <v>0</v>
      </c>
      <c r="F690" s="414"/>
      <c r="G690" s="429">
        <f t="shared" si="76"/>
        <v>0</v>
      </c>
      <c r="H690" s="81" t="e">
        <f t="shared" si="77"/>
        <v>#REF!</v>
      </c>
    </row>
    <row r="691" spans="1:8" x14ac:dyDescent="0.2">
      <c r="A691" s="326" t="e">
        <f>'Запит 2-8'!#REF!</f>
        <v>#REF!</v>
      </c>
      <c r="B691" s="298" t="e">
        <f>IF('Запит 2-8'!#REF!&lt;&gt;"",'Запит 2-8'!#REF!,"")</f>
        <v>#REF!</v>
      </c>
      <c r="C691" s="297" t="e">
        <f>'Запит 2-8'!#REF!</f>
        <v>#REF!</v>
      </c>
      <c r="D691" s="296" t="e">
        <f>'Запит 2-8'!#REF!</f>
        <v>#REF!</v>
      </c>
      <c r="E691" s="413">
        <f>'Паспорт-3'!E774</f>
        <v>0</v>
      </c>
      <c r="F691" s="414"/>
      <c r="G691" s="429">
        <f t="shared" si="76"/>
        <v>0</v>
      </c>
      <c r="H691" s="81" t="e">
        <f t="shared" si="77"/>
        <v>#REF!</v>
      </c>
    </row>
    <row r="692" spans="1:8" x14ac:dyDescent="0.2">
      <c r="A692" s="433" t="e">
        <f>'Запит 2-8'!#REF!</f>
        <v>#REF!</v>
      </c>
      <c r="B692" s="434" t="e">
        <f>IF('Запит 2-8'!#REF!&lt;&gt;"",'Запит 2-8'!#REF!,"")</f>
        <v>#REF!</v>
      </c>
      <c r="C692" s="435" t="e">
        <f>'Запит 2-8'!#REF!</f>
        <v>#REF!</v>
      </c>
      <c r="D692" s="436" t="e">
        <f>'Запит 2-8'!#REF!</f>
        <v>#REF!</v>
      </c>
      <c r="E692" s="437">
        <f>'Паспорт-3'!E775</f>
        <v>0</v>
      </c>
      <c r="F692" s="438"/>
      <c r="G692" s="439">
        <f t="shared" si="76"/>
        <v>0</v>
      </c>
      <c r="H692" s="81" t="e">
        <f t="shared" si="77"/>
        <v>#REF!</v>
      </c>
    </row>
    <row r="693" spans="1:8" ht="12.75" customHeight="1" x14ac:dyDescent="0.2">
      <c r="A693" s="824" t="s">
        <v>211</v>
      </c>
      <c r="B693" s="825"/>
      <c r="C693" s="825"/>
      <c r="D693" s="825"/>
      <c r="E693" s="825"/>
      <c r="F693" s="825"/>
      <c r="G693" s="826"/>
      <c r="H693" s="81" t="e">
        <f>H677</f>
        <v>#REF!</v>
      </c>
    </row>
    <row r="694" spans="1:8" ht="12.75" customHeight="1" x14ac:dyDescent="0.2">
      <c r="A694" s="824" t="s">
        <v>231</v>
      </c>
      <c r="B694" s="825"/>
      <c r="C694" s="825"/>
      <c r="D694" s="825"/>
      <c r="E694" s="825"/>
      <c r="F694" s="825"/>
      <c r="G694" s="826"/>
      <c r="H694" s="81" t="e">
        <f>H642</f>
        <v>#REF!</v>
      </c>
    </row>
    <row r="695" spans="1:8" ht="12.75" customHeight="1" x14ac:dyDescent="0.2">
      <c r="A695" s="779" t="e">
        <f>'Запит 2-8'!#REF!</f>
        <v>#REF!</v>
      </c>
      <c r="B695" s="780"/>
      <c r="C695" s="780"/>
      <c r="D695" s="780"/>
      <c r="E695" s="780"/>
      <c r="F695" s="780"/>
      <c r="G695" s="781"/>
      <c r="H695" s="81" t="e">
        <f>H696</f>
        <v>#REF!</v>
      </c>
    </row>
    <row r="696" spans="1:8" x14ac:dyDescent="0.2">
      <c r="A696" s="420" t="s">
        <v>4</v>
      </c>
      <c r="B696" s="827" t="s">
        <v>106</v>
      </c>
      <c r="C696" s="828"/>
      <c r="D696" s="828"/>
      <c r="E696" s="829"/>
      <c r="F696" s="829"/>
      <c r="G696" s="830"/>
      <c r="H696" s="81" t="e">
        <f>H697</f>
        <v>#REF!</v>
      </c>
    </row>
    <row r="697" spans="1:8" x14ac:dyDescent="0.2">
      <c r="A697" s="326" t="e">
        <f>'Запит 2-8'!#REF!</f>
        <v>#REF!</v>
      </c>
      <c r="B697" s="421" t="e">
        <f>IF('Запит 2-8'!#REF!&lt;&gt;"",'Запит 2-8'!#REF!,"")</f>
        <v>#REF!</v>
      </c>
      <c r="C697" s="422" t="e">
        <f>'Запит 2-8'!#REF!</f>
        <v>#REF!</v>
      </c>
      <c r="D697" s="423" t="e">
        <f>'Запит 2-8'!#REF!</f>
        <v>#REF!</v>
      </c>
      <c r="E697" s="424">
        <f>'Паспорт-3'!E789</f>
        <v>0</v>
      </c>
      <c r="F697" s="425"/>
      <c r="G697" s="428">
        <f t="shared" ref="G697:G711" si="78">F697-E697</f>
        <v>0</v>
      </c>
      <c r="H697" s="81" t="e">
        <f t="shared" ref="H697:H711" si="79">IF(B697&lt;&gt;"","Для друку","")</f>
        <v>#REF!</v>
      </c>
    </row>
    <row r="698" spans="1:8" x14ac:dyDescent="0.2">
      <c r="A698" s="326" t="e">
        <f>'Запит 2-8'!#REF!</f>
        <v>#REF!</v>
      </c>
      <c r="B698" s="298" t="e">
        <f>IF('Запит 2-8'!#REF!&lt;&gt;"",'Запит 2-8'!#REF!,"")</f>
        <v>#REF!</v>
      </c>
      <c r="C698" s="297" t="e">
        <f>'Запит 2-8'!#REF!</f>
        <v>#REF!</v>
      </c>
      <c r="D698" s="296" t="e">
        <f>'Запит 2-8'!#REF!</f>
        <v>#REF!</v>
      </c>
      <c r="E698" s="413">
        <f>'Паспорт-3'!E790</f>
        <v>0</v>
      </c>
      <c r="F698" s="414"/>
      <c r="G698" s="429">
        <f t="shared" si="78"/>
        <v>0</v>
      </c>
      <c r="H698" s="81" t="e">
        <f t="shared" si="79"/>
        <v>#REF!</v>
      </c>
    </row>
    <row r="699" spans="1:8" x14ac:dyDescent="0.2">
      <c r="A699" s="326" t="e">
        <f>'Запит 2-8'!#REF!</f>
        <v>#REF!</v>
      </c>
      <c r="B699" s="298" t="e">
        <f>IF('Запит 2-8'!#REF!&lt;&gt;"",'Запит 2-8'!#REF!,"")</f>
        <v>#REF!</v>
      </c>
      <c r="C699" s="297" t="e">
        <f>'Запит 2-8'!#REF!</f>
        <v>#REF!</v>
      </c>
      <c r="D699" s="296" t="e">
        <f>'Запит 2-8'!#REF!</f>
        <v>#REF!</v>
      </c>
      <c r="E699" s="413">
        <f>'Паспорт-3'!E791</f>
        <v>0</v>
      </c>
      <c r="F699" s="414"/>
      <c r="G699" s="429">
        <f t="shared" si="78"/>
        <v>0</v>
      </c>
      <c r="H699" s="81" t="e">
        <f t="shared" si="79"/>
        <v>#REF!</v>
      </c>
    </row>
    <row r="700" spans="1:8" x14ac:dyDescent="0.2">
      <c r="A700" s="326" t="e">
        <f>'Запит 2-8'!#REF!</f>
        <v>#REF!</v>
      </c>
      <c r="B700" s="298" t="e">
        <f>IF('Запит 2-8'!#REF!&lt;&gt;"",'Запит 2-8'!#REF!,"")</f>
        <v>#REF!</v>
      </c>
      <c r="C700" s="297" t="e">
        <f>'Запит 2-8'!#REF!</f>
        <v>#REF!</v>
      </c>
      <c r="D700" s="296" t="e">
        <f>'Запит 2-8'!#REF!</f>
        <v>#REF!</v>
      </c>
      <c r="E700" s="413">
        <f>'Паспорт-3'!E792</f>
        <v>0</v>
      </c>
      <c r="F700" s="414"/>
      <c r="G700" s="429">
        <f t="shared" si="78"/>
        <v>0</v>
      </c>
      <c r="H700" s="81" t="e">
        <f t="shared" si="79"/>
        <v>#REF!</v>
      </c>
    </row>
    <row r="701" spans="1:8" x14ac:dyDescent="0.2">
      <c r="A701" s="326" t="e">
        <f>'Запит 2-8'!#REF!</f>
        <v>#REF!</v>
      </c>
      <c r="B701" s="298" t="e">
        <f>IF('Запит 2-8'!#REF!&lt;&gt;"",'Запит 2-8'!#REF!,"")</f>
        <v>#REF!</v>
      </c>
      <c r="C701" s="297" t="e">
        <f>'Запит 2-8'!#REF!</f>
        <v>#REF!</v>
      </c>
      <c r="D701" s="296" t="e">
        <f>'Запит 2-8'!#REF!</f>
        <v>#REF!</v>
      </c>
      <c r="E701" s="413">
        <f>'Паспорт-3'!E793</f>
        <v>0</v>
      </c>
      <c r="F701" s="414"/>
      <c r="G701" s="429">
        <f t="shared" si="78"/>
        <v>0</v>
      </c>
      <c r="H701" s="81" t="e">
        <f t="shared" si="79"/>
        <v>#REF!</v>
      </c>
    </row>
    <row r="702" spans="1:8" x14ac:dyDescent="0.2">
      <c r="A702" s="326" t="e">
        <f>'Запит 2-8'!#REF!</f>
        <v>#REF!</v>
      </c>
      <c r="B702" s="298" t="e">
        <f>IF('Запит 2-8'!#REF!&lt;&gt;"",'Запит 2-8'!#REF!,"")</f>
        <v>#REF!</v>
      </c>
      <c r="C702" s="297" t="e">
        <f>'Запит 2-8'!#REF!</f>
        <v>#REF!</v>
      </c>
      <c r="D702" s="296" t="e">
        <f>'Запит 2-8'!#REF!</f>
        <v>#REF!</v>
      </c>
      <c r="E702" s="413">
        <f>'Паспорт-3'!E794</f>
        <v>0</v>
      </c>
      <c r="F702" s="414"/>
      <c r="G702" s="429">
        <f t="shared" si="78"/>
        <v>0</v>
      </c>
      <c r="H702" s="81" t="e">
        <f t="shared" si="79"/>
        <v>#REF!</v>
      </c>
    </row>
    <row r="703" spans="1:8" x14ac:dyDescent="0.2">
      <c r="A703" s="326" t="e">
        <f>'Запит 2-8'!#REF!</f>
        <v>#REF!</v>
      </c>
      <c r="B703" s="298" t="e">
        <f>IF('Запит 2-8'!#REF!&lt;&gt;"",'Запит 2-8'!#REF!,"")</f>
        <v>#REF!</v>
      </c>
      <c r="C703" s="297" t="e">
        <f>'Запит 2-8'!#REF!</f>
        <v>#REF!</v>
      </c>
      <c r="D703" s="296" t="e">
        <f>'Запит 2-8'!#REF!</f>
        <v>#REF!</v>
      </c>
      <c r="E703" s="413">
        <f>'Паспорт-3'!E795</f>
        <v>0</v>
      </c>
      <c r="F703" s="414"/>
      <c r="G703" s="429">
        <f t="shared" si="78"/>
        <v>0</v>
      </c>
      <c r="H703" s="81" t="e">
        <f t="shared" si="79"/>
        <v>#REF!</v>
      </c>
    </row>
    <row r="704" spans="1:8" x14ac:dyDescent="0.2">
      <c r="A704" s="326" t="e">
        <f>'Запит 2-8'!#REF!</f>
        <v>#REF!</v>
      </c>
      <c r="B704" s="298" t="e">
        <f>IF('Запит 2-8'!#REF!&lt;&gt;"",'Запит 2-8'!#REF!,"")</f>
        <v>#REF!</v>
      </c>
      <c r="C704" s="297" t="e">
        <f>'Запит 2-8'!#REF!</f>
        <v>#REF!</v>
      </c>
      <c r="D704" s="296" t="e">
        <f>'Запит 2-8'!#REF!</f>
        <v>#REF!</v>
      </c>
      <c r="E704" s="413">
        <f>'Паспорт-3'!E796</f>
        <v>0</v>
      </c>
      <c r="F704" s="414"/>
      <c r="G704" s="429">
        <f t="shared" si="78"/>
        <v>0</v>
      </c>
      <c r="H704" s="81" t="e">
        <f t="shared" si="79"/>
        <v>#REF!</v>
      </c>
    </row>
    <row r="705" spans="1:8" x14ac:dyDescent="0.2">
      <c r="A705" s="326" t="e">
        <f>'Запит 2-8'!#REF!</f>
        <v>#REF!</v>
      </c>
      <c r="B705" s="298" t="e">
        <f>IF('Запит 2-8'!#REF!&lt;&gt;"",'Запит 2-8'!#REF!,"")</f>
        <v>#REF!</v>
      </c>
      <c r="C705" s="297" t="e">
        <f>'Запит 2-8'!#REF!</f>
        <v>#REF!</v>
      </c>
      <c r="D705" s="296" t="e">
        <f>'Запит 2-8'!#REF!</f>
        <v>#REF!</v>
      </c>
      <c r="E705" s="413">
        <f>'Паспорт-3'!E797</f>
        <v>0</v>
      </c>
      <c r="F705" s="414"/>
      <c r="G705" s="429">
        <f t="shared" si="78"/>
        <v>0</v>
      </c>
      <c r="H705" s="81" t="e">
        <f t="shared" si="79"/>
        <v>#REF!</v>
      </c>
    </row>
    <row r="706" spans="1:8" x14ac:dyDescent="0.2">
      <c r="A706" s="326" t="e">
        <f>'Запит 2-8'!#REF!</f>
        <v>#REF!</v>
      </c>
      <c r="B706" s="298" t="e">
        <f>IF('Запит 2-8'!#REF!&lt;&gt;"",'Запит 2-8'!#REF!,"")</f>
        <v>#REF!</v>
      </c>
      <c r="C706" s="297" t="e">
        <f>'Запит 2-8'!#REF!</f>
        <v>#REF!</v>
      </c>
      <c r="D706" s="296" t="e">
        <f>'Запит 2-8'!#REF!</f>
        <v>#REF!</v>
      </c>
      <c r="E706" s="413">
        <f>'Паспорт-3'!E798</f>
        <v>0</v>
      </c>
      <c r="F706" s="414"/>
      <c r="G706" s="429">
        <f t="shared" si="78"/>
        <v>0</v>
      </c>
      <c r="H706" s="81" t="e">
        <f t="shared" si="79"/>
        <v>#REF!</v>
      </c>
    </row>
    <row r="707" spans="1:8" x14ac:dyDescent="0.2">
      <c r="A707" s="326" t="e">
        <f>'Запит 2-8'!#REF!</f>
        <v>#REF!</v>
      </c>
      <c r="B707" s="298" t="e">
        <f>IF('Запит 2-8'!#REF!&lt;&gt;"",'Запит 2-8'!#REF!,"")</f>
        <v>#REF!</v>
      </c>
      <c r="C707" s="297" t="e">
        <f>'Запит 2-8'!#REF!</f>
        <v>#REF!</v>
      </c>
      <c r="D707" s="296" t="e">
        <f>'Запит 2-8'!#REF!</f>
        <v>#REF!</v>
      </c>
      <c r="E707" s="413">
        <f>'Паспорт-3'!E799</f>
        <v>0</v>
      </c>
      <c r="F707" s="414"/>
      <c r="G707" s="429">
        <f t="shared" si="78"/>
        <v>0</v>
      </c>
      <c r="H707" s="81" t="e">
        <f t="shared" si="79"/>
        <v>#REF!</v>
      </c>
    </row>
    <row r="708" spans="1:8" x14ac:dyDescent="0.2">
      <c r="A708" s="326" t="e">
        <f>'Запит 2-8'!#REF!</f>
        <v>#REF!</v>
      </c>
      <c r="B708" s="298" t="e">
        <f>IF('Запит 2-8'!#REF!&lt;&gt;"",'Запит 2-8'!#REF!,"")</f>
        <v>#REF!</v>
      </c>
      <c r="C708" s="297" t="e">
        <f>'Запит 2-8'!#REF!</f>
        <v>#REF!</v>
      </c>
      <c r="D708" s="296" t="e">
        <f>'Запит 2-8'!#REF!</f>
        <v>#REF!</v>
      </c>
      <c r="E708" s="413">
        <f>'Паспорт-3'!E800</f>
        <v>0</v>
      </c>
      <c r="F708" s="414"/>
      <c r="G708" s="429">
        <f t="shared" si="78"/>
        <v>0</v>
      </c>
      <c r="H708" s="81" t="e">
        <f t="shared" si="79"/>
        <v>#REF!</v>
      </c>
    </row>
    <row r="709" spans="1:8" x14ac:dyDescent="0.2">
      <c r="A709" s="326" t="e">
        <f>'Запит 2-8'!#REF!</f>
        <v>#REF!</v>
      </c>
      <c r="B709" s="298" t="e">
        <f>IF('Запит 2-8'!#REF!&lt;&gt;"",'Запит 2-8'!#REF!,"")</f>
        <v>#REF!</v>
      </c>
      <c r="C709" s="297" t="e">
        <f>'Запит 2-8'!#REF!</f>
        <v>#REF!</v>
      </c>
      <c r="D709" s="296" t="e">
        <f>'Запит 2-8'!#REF!</f>
        <v>#REF!</v>
      </c>
      <c r="E709" s="413">
        <f>'Паспорт-3'!E801</f>
        <v>0</v>
      </c>
      <c r="F709" s="414"/>
      <c r="G709" s="429">
        <f t="shared" si="78"/>
        <v>0</v>
      </c>
      <c r="H709" s="81" t="e">
        <f t="shared" si="79"/>
        <v>#REF!</v>
      </c>
    </row>
    <row r="710" spans="1:8" x14ac:dyDescent="0.2">
      <c r="A710" s="326" t="e">
        <f>'Запит 2-8'!#REF!</f>
        <v>#REF!</v>
      </c>
      <c r="B710" s="298" t="e">
        <f>IF('Запит 2-8'!#REF!&lt;&gt;"",'Запит 2-8'!#REF!,"")</f>
        <v>#REF!</v>
      </c>
      <c r="C710" s="297" t="e">
        <f>'Запит 2-8'!#REF!</f>
        <v>#REF!</v>
      </c>
      <c r="D710" s="296" t="e">
        <f>'Запит 2-8'!#REF!</f>
        <v>#REF!</v>
      </c>
      <c r="E710" s="413">
        <f>'Паспорт-3'!E802</f>
        <v>0</v>
      </c>
      <c r="F710" s="414"/>
      <c r="G710" s="429">
        <f t="shared" si="78"/>
        <v>0</v>
      </c>
      <c r="H710" s="81" t="e">
        <f t="shared" si="79"/>
        <v>#REF!</v>
      </c>
    </row>
    <row r="711" spans="1:8" x14ac:dyDescent="0.2">
      <c r="A711" s="433" t="e">
        <f>'Запит 2-8'!#REF!</f>
        <v>#REF!</v>
      </c>
      <c r="B711" s="434" t="e">
        <f>IF('Запит 2-8'!#REF!&lt;&gt;"",'Запит 2-8'!#REF!,"")</f>
        <v>#REF!</v>
      </c>
      <c r="C711" s="435" t="e">
        <f>'Запит 2-8'!#REF!</f>
        <v>#REF!</v>
      </c>
      <c r="D711" s="436" t="e">
        <f>'Запит 2-8'!#REF!</f>
        <v>#REF!</v>
      </c>
      <c r="E711" s="437">
        <f>'Паспорт-3'!E803</f>
        <v>0</v>
      </c>
      <c r="F711" s="438"/>
      <c r="G711" s="439">
        <f t="shared" si="78"/>
        <v>0</v>
      </c>
      <c r="H711" s="81" t="e">
        <f t="shared" si="79"/>
        <v>#REF!</v>
      </c>
    </row>
    <row r="712" spans="1:8" ht="12.75" customHeight="1" x14ac:dyDescent="0.2">
      <c r="A712" s="824" t="s">
        <v>211</v>
      </c>
      <c r="B712" s="825"/>
      <c r="C712" s="825"/>
      <c r="D712" s="825"/>
      <c r="E712" s="825"/>
      <c r="F712" s="825"/>
      <c r="G712" s="826"/>
      <c r="H712" s="81" t="e">
        <f>H696</f>
        <v>#REF!</v>
      </c>
    </row>
    <row r="713" spans="1:8" x14ac:dyDescent="0.2">
      <c r="A713" s="420" t="e">
        <f>'Запит 2-8'!#REF!</f>
        <v>#REF!</v>
      </c>
      <c r="B713" s="827" t="s">
        <v>107</v>
      </c>
      <c r="C713" s="828"/>
      <c r="D713" s="828"/>
      <c r="E713" s="828"/>
      <c r="F713" s="828"/>
      <c r="G713" s="831"/>
      <c r="H713" s="81" t="e">
        <f>H714</f>
        <v>#REF!</v>
      </c>
    </row>
    <row r="714" spans="1:8" x14ac:dyDescent="0.2">
      <c r="A714" s="326" t="e">
        <f>'Запит 2-8'!#REF!</f>
        <v>#REF!</v>
      </c>
      <c r="B714" s="421" t="e">
        <f>IF('Запит 2-8'!#REF!&lt;&gt;"",'Запит 2-8'!#REF!,"")</f>
        <v>#REF!</v>
      </c>
      <c r="C714" s="422" t="e">
        <f>'Запит 2-8'!#REF!</f>
        <v>#REF!</v>
      </c>
      <c r="D714" s="423" t="e">
        <f>'Запит 2-8'!#REF!</f>
        <v>#REF!</v>
      </c>
      <c r="E714" s="430">
        <f>'Паспорт-3'!E805</f>
        <v>0</v>
      </c>
      <c r="F714" s="431"/>
      <c r="G714" s="432">
        <f t="shared" ref="G714:G728" si="80">F714-E714</f>
        <v>0</v>
      </c>
      <c r="H714" s="81" t="e">
        <f t="shared" ref="H714:H728" si="81">IF(B714&lt;&gt;"","Для друку","")</f>
        <v>#REF!</v>
      </c>
    </row>
    <row r="715" spans="1:8" x14ac:dyDescent="0.2">
      <c r="A715" s="326" t="e">
        <f>'Запит 2-8'!#REF!</f>
        <v>#REF!</v>
      </c>
      <c r="B715" s="298" t="e">
        <f>IF('Запит 2-8'!#REF!&lt;&gt;"",'Запит 2-8'!#REF!,"")</f>
        <v>#REF!</v>
      </c>
      <c r="C715" s="297" t="e">
        <f>'Запит 2-8'!#REF!</f>
        <v>#REF!</v>
      </c>
      <c r="D715" s="296" t="e">
        <f>'Запит 2-8'!#REF!</f>
        <v>#REF!</v>
      </c>
      <c r="E715" s="413">
        <f>'Паспорт-3'!E806</f>
        <v>0</v>
      </c>
      <c r="F715" s="414"/>
      <c r="G715" s="429">
        <f t="shared" si="80"/>
        <v>0</v>
      </c>
      <c r="H715" s="81" t="e">
        <f t="shared" si="81"/>
        <v>#REF!</v>
      </c>
    </row>
    <row r="716" spans="1:8" x14ac:dyDescent="0.2">
      <c r="A716" s="326" t="e">
        <f>'Запит 2-8'!#REF!</f>
        <v>#REF!</v>
      </c>
      <c r="B716" s="298" t="e">
        <f>IF('Запит 2-8'!#REF!&lt;&gt;"",'Запит 2-8'!#REF!,"")</f>
        <v>#REF!</v>
      </c>
      <c r="C716" s="297" t="e">
        <f>'Запит 2-8'!#REF!</f>
        <v>#REF!</v>
      </c>
      <c r="D716" s="296" t="e">
        <f>'Запит 2-8'!#REF!</f>
        <v>#REF!</v>
      </c>
      <c r="E716" s="413">
        <f>'Паспорт-3'!E807</f>
        <v>0</v>
      </c>
      <c r="F716" s="414"/>
      <c r="G716" s="429">
        <f t="shared" si="80"/>
        <v>0</v>
      </c>
      <c r="H716" s="81" t="e">
        <f t="shared" si="81"/>
        <v>#REF!</v>
      </c>
    </row>
    <row r="717" spans="1:8" x14ac:dyDescent="0.2">
      <c r="A717" s="326" t="e">
        <f>'Запит 2-8'!#REF!</f>
        <v>#REF!</v>
      </c>
      <c r="B717" s="298" t="e">
        <f>IF('Запит 2-8'!#REF!&lt;&gt;"",'Запит 2-8'!#REF!,"")</f>
        <v>#REF!</v>
      </c>
      <c r="C717" s="297" t="e">
        <f>'Запит 2-8'!#REF!</f>
        <v>#REF!</v>
      </c>
      <c r="D717" s="296" t="e">
        <f>'Запит 2-8'!#REF!</f>
        <v>#REF!</v>
      </c>
      <c r="E717" s="413">
        <f>'Паспорт-3'!E808</f>
        <v>0</v>
      </c>
      <c r="F717" s="414"/>
      <c r="G717" s="429">
        <f t="shared" si="80"/>
        <v>0</v>
      </c>
      <c r="H717" s="81" t="e">
        <f t="shared" si="81"/>
        <v>#REF!</v>
      </c>
    </row>
    <row r="718" spans="1:8" x14ac:dyDescent="0.2">
      <c r="A718" s="326" t="e">
        <f>'Запит 2-8'!#REF!</f>
        <v>#REF!</v>
      </c>
      <c r="B718" s="298" t="e">
        <f>IF('Запит 2-8'!#REF!&lt;&gt;"",'Запит 2-8'!#REF!,"")</f>
        <v>#REF!</v>
      </c>
      <c r="C718" s="297" t="e">
        <f>'Запит 2-8'!#REF!</f>
        <v>#REF!</v>
      </c>
      <c r="D718" s="296" t="e">
        <f>'Запит 2-8'!#REF!</f>
        <v>#REF!</v>
      </c>
      <c r="E718" s="413">
        <f>'Паспорт-3'!E809</f>
        <v>0</v>
      </c>
      <c r="F718" s="414"/>
      <c r="G718" s="429">
        <f t="shared" si="80"/>
        <v>0</v>
      </c>
      <c r="H718" s="81" t="e">
        <f t="shared" si="81"/>
        <v>#REF!</v>
      </c>
    </row>
    <row r="719" spans="1:8" x14ac:dyDescent="0.2">
      <c r="A719" s="326" t="e">
        <f>'Запит 2-8'!#REF!</f>
        <v>#REF!</v>
      </c>
      <c r="B719" s="298" t="e">
        <f>IF('Запит 2-8'!#REF!&lt;&gt;"",'Запит 2-8'!#REF!,"")</f>
        <v>#REF!</v>
      </c>
      <c r="C719" s="297" t="e">
        <f>'Запит 2-8'!#REF!</f>
        <v>#REF!</v>
      </c>
      <c r="D719" s="296" t="e">
        <f>'Запит 2-8'!#REF!</f>
        <v>#REF!</v>
      </c>
      <c r="E719" s="413">
        <f>'Паспорт-3'!E810</f>
        <v>0</v>
      </c>
      <c r="F719" s="414"/>
      <c r="G719" s="429">
        <f t="shared" si="80"/>
        <v>0</v>
      </c>
      <c r="H719" s="81" t="e">
        <f t="shared" si="81"/>
        <v>#REF!</v>
      </c>
    </row>
    <row r="720" spans="1:8" x14ac:dyDescent="0.2">
      <c r="A720" s="326" t="e">
        <f>'Запит 2-8'!#REF!</f>
        <v>#REF!</v>
      </c>
      <c r="B720" s="298" t="e">
        <f>IF('Запит 2-8'!#REF!&lt;&gt;"",'Запит 2-8'!#REF!,"")</f>
        <v>#REF!</v>
      </c>
      <c r="C720" s="297" t="e">
        <f>'Запит 2-8'!#REF!</f>
        <v>#REF!</v>
      </c>
      <c r="D720" s="296" t="e">
        <f>'Запит 2-8'!#REF!</f>
        <v>#REF!</v>
      </c>
      <c r="E720" s="413">
        <f>'Паспорт-3'!E811</f>
        <v>0</v>
      </c>
      <c r="F720" s="414"/>
      <c r="G720" s="429">
        <f t="shared" si="80"/>
        <v>0</v>
      </c>
      <c r="H720" s="81" t="e">
        <f t="shared" si="81"/>
        <v>#REF!</v>
      </c>
    </row>
    <row r="721" spans="1:8" x14ac:dyDescent="0.2">
      <c r="A721" s="326" t="e">
        <f>'Запит 2-8'!#REF!</f>
        <v>#REF!</v>
      </c>
      <c r="B721" s="298" t="e">
        <f>IF('Запит 2-8'!#REF!&lt;&gt;"",'Запит 2-8'!#REF!,"")</f>
        <v>#REF!</v>
      </c>
      <c r="C721" s="297" t="e">
        <f>'Запит 2-8'!#REF!</f>
        <v>#REF!</v>
      </c>
      <c r="D721" s="296" t="e">
        <f>'Запит 2-8'!#REF!</f>
        <v>#REF!</v>
      </c>
      <c r="E721" s="413">
        <f>'Паспорт-3'!E812</f>
        <v>0</v>
      </c>
      <c r="F721" s="414"/>
      <c r="G721" s="429">
        <f t="shared" si="80"/>
        <v>0</v>
      </c>
      <c r="H721" s="81" t="e">
        <f t="shared" si="81"/>
        <v>#REF!</v>
      </c>
    </row>
    <row r="722" spans="1:8" x14ac:dyDescent="0.2">
      <c r="A722" s="326" t="e">
        <f>'Запит 2-8'!#REF!</f>
        <v>#REF!</v>
      </c>
      <c r="B722" s="298" t="e">
        <f>IF('Запит 2-8'!#REF!&lt;&gt;"",'Запит 2-8'!#REF!,"")</f>
        <v>#REF!</v>
      </c>
      <c r="C722" s="297" t="e">
        <f>'Запит 2-8'!#REF!</f>
        <v>#REF!</v>
      </c>
      <c r="D722" s="296" t="e">
        <f>'Запит 2-8'!#REF!</f>
        <v>#REF!</v>
      </c>
      <c r="E722" s="413">
        <f>'Паспорт-3'!E813</f>
        <v>0</v>
      </c>
      <c r="F722" s="414"/>
      <c r="G722" s="429">
        <f t="shared" si="80"/>
        <v>0</v>
      </c>
      <c r="H722" s="81" t="e">
        <f t="shared" si="81"/>
        <v>#REF!</v>
      </c>
    </row>
    <row r="723" spans="1:8" x14ac:dyDescent="0.2">
      <c r="A723" s="326" t="e">
        <f>'Запит 2-8'!#REF!</f>
        <v>#REF!</v>
      </c>
      <c r="B723" s="298" t="e">
        <f>IF('Запит 2-8'!#REF!&lt;&gt;"",'Запит 2-8'!#REF!,"")</f>
        <v>#REF!</v>
      </c>
      <c r="C723" s="297" t="e">
        <f>'Запит 2-8'!#REF!</f>
        <v>#REF!</v>
      </c>
      <c r="D723" s="296" t="e">
        <f>'Запит 2-8'!#REF!</f>
        <v>#REF!</v>
      </c>
      <c r="E723" s="413">
        <f>'Паспорт-3'!E814</f>
        <v>0</v>
      </c>
      <c r="F723" s="414"/>
      <c r="G723" s="429">
        <f t="shared" si="80"/>
        <v>0</v>
      </c>
      <c r="H723" s="81" t="e">
        <f t="shared" si="81"/>
        <v>#REF!</v>
      </c>
    </row>
    <row r="724" spans="1:8" x14ac:dyDescent="0.2">
      <c r="A724" s="326" t="e">
        <f>'Запит 2-8'!#REF!</f>
        <v>#REF!</v>
      </c>
      <c r="B724" s="298" t="e">
        <f>IF('Запит 2-8'!#REF!&lt;&gt;"",'Запит 2-8'!#REF!,"")</f>
        <v>#REF!</v>
      </c>
      <c r="C724" s="297" t="e">
        <f>'Запит 2-8'!#REF!</f>
        <v>#REF!</v>
      </c>
      <c r="D724" s="296" t="e">
        <f>'Запит 2-8'!#REF!</f>
        <v>#REF!</v>
      </c>
      <c r="E724" s="413">
        <f>'Паспорт-3'!E815</f>
        <v>0</v>
      </c>
      <c r="F724" s="414"/>
      <c r="G724" s="429">
        <f t="shared" si="80"/>
        <v>0</v>
      </c>
      <c r="H724" s="81" t="e">
        <f t="shared" si="81"/>
        <v>#REF!</v>
      </c>
    </row>
    <row r="725" spans="1:8" x14ac:dyDescent="0.2">
      <c r="A725" s="326" t="e">
        <f>'Запит 2-8'!#REF!</f>
        <v>#REF!</v>
      </c>
      <c r="B725" s="298" t="e">
        <f>IF('Запит 2-8'!#REF!&lt;&gt;"",'Запит 2-8'!#REF!,"")</f>
        <v>#REF!</v>
      </c>
      <c r="C725" s="297" t="e">
        <f>'Запит 2-8'!#REF!</f>
        <v>#REF!</v>
      </c>
      <c r="D725" s="296" t="e">
        <f>'Запит 2-8'!#REF!</f>
        <v>#REF!</v>
      </c>
      <c r="E725" s="413">
        <f>'Паспорт-3'!E816</f>
        <v>0</v>
      </c>
      <c r="F725" s="414"/>
      <c r="G725" s="429">
        <f t="shared" si="80"/>
        <v>0</v>
      </c>
      <c r="H725" s="81" t="e">
        <f t="shared" si="81"/>
        <v>#REF!</v>
      </c>
    </row>
    <row r="726" spans="1:8" x14ac:dyDescent="0.2">
      <c r="A726" s="326" t="e">
        <f>'Запит 2-8'!#REF!</f>
        <v>#REF!</v>
      </c>
      <c r="B726" s="298" t="e">
        <f>IF('Запит 2-8'!#REF!&lt;&gt;"",'Запит 2-8'!#REF!,"")</f>
        <v>#REF!</v>
      </c>
      <c r="C726" s="297" t="e">
        <f>'Запит 2-8'!#REF!</f>
        <v>#REF!</v>
      </c>
      <c r="D726" s="296" t="e">
        <f>'Запит 2-8'!#REF!</f>
        <v>#REF!</v>
      </c>
      <c r="E726" s="413">
        <f>'Паспорт-3'!E817</f>
        <v>0</v>
      </c>
      <c r="F726" s="414"/>
      <c r="G726" s="429">
        <f t="shared" si="80"/>
        <v>0</v>
      </c>
      <c r="H726" s="81" t="e">
        <f t="shared" si="81"/>
        <v>#REF!</v>
      </c>
    </row>
    <row r="727" spans="1:8" x14ac:dyDescent="0.2">
      <c r="A727" s="326" t="e">
        <f>'Запит 2-8'!#REF!</f>
        <v>#REF!</v>
      </c>
      <c r="B727" s="298" t="e">
        <f>IF('Запит 2-8'!#REF!&lt;&gt;"",'Запит 2-8'!#REF!,"")</f>
        <v>#REF!</v>
      </c>
      <c r="C727" s="297" t="e">
        <f>'Запит 2-8'!#REF!</f>
        <v>#REF!</v>
      </c>
      <c r="D727" s="296" t="e">
        <f>'Запит 2-8'!#REF!</f>
        <v>#REF!</v>
      </c>
      <c r="E727" s="413">
        <f>'Паспорт-3'!E818</f>
        <v>0</v>
      </c>
      <c r="F727" s="414"/>
      <c r="G727" s="429">
        <f t="shared" si="80"/>
        <v>0</v>
      </c>
      <c r="H727" s="81" t="e">
        <f t="shared" si="81"/>
        <v>#REF!</v>
      </c>
    </row>
    <row r="728" spans="1:8" x14ac:dyDescent="0.2">
      <c r="A728" s="433" t="e">
        <f>'Запит 2-8'!#REF!</f>
        <v>#REF!</v>
      </c>
      <c r="B728" s="434" t="e">
        <f>IF('Запит 2-8'!#REF!&lt;&gt;"",'Запит 2-8'!#REF!,"")</f>
        <v>#REF!</v>
      </c>
      <c r="C728" s="435" t="e">
        <f>'Запит 2-8'!#REF!</f>
        <v>#REF!</v>
      </c>
      <c r="D728" s="436" t="e">
        <f>'Запит 2-8'!#REF!</f>
        <v>#REF!</v>
      </c>
      <c r="E728" s="437">
        <f>'Паспорт-3'!E819</f>
        <v>0</v>
      </c>
      <c r="F728" s="438"/>
      <c r="G728" s="439">
        <f t="shared" si="80"/>
        <v>0</v>
      </c>
      <c r="H728" s="81" t="e">
        <f t="shared" si="81"/>
        <v>#REF!</v>
      </c>
    </row>
    <row r="729" spans="1:8" ht="12.75" customHeight="1" x14ac:dyDescent="0.2">
      <c r="A729" s="824" t="s">
        <v>211</v>
      </c>
      <c r="B729" s="825"/>
      <c r="C729" s="825"/>
      <c r="D729" s="825"/>
      <c r="E729" s="825"/>
      <c r="F729" s="825"/>
      <c r="G729" s="826"/>
      <c r="H729" s="81" t="e">
        <f>H713</f>
        <v>#REF!</v>
      </c>
    </row>
    <row r="730" spans="1:8" x14ac:dyDescent="0.2">
      <c r="A730" s="426" t="e">
        <f>'Запит 2-8'!#REF!</f>
        <v>#REF!</v>
      </c>
      <c r="B730" s="827" t="s">
        <v>108</v>
      </c>
      <c r="C730" s="828"/>
      <c r="D730" s="828"/>
      <c r="E730" s="832"/>
      <c r="F730" s="832"/>
      <c r="G730" s="833"/>
      <c r="H730" s="81" t="e">
        <f>H731</f>
        <v>#REF!</v>
      </c>
    </row>
    <row r="731" spans="1:8" x14ac:dyDescent="0.2">
      <c r="A731" s="326" t="e">
        <f>'Запит 2-8'!#REF!</f>
        <v>#REF!</v>
      </c>
      <c r="B731" s="421" t="e">
        <f>IF('Запит 2-8'!#REF!&lt;&gt;"",'Запит 2-8'!#REF!,"")</f>
        <v>#REF!</v>
      </c>
      <c r="C731" s="422" t="e">
        <f>'Запит 2-8'!#REF!</f>
        <v>#REF!</v>
      </c>
      <c r="D731" s="423" t="e">
        <f>'Запит 2-8'!#REF!</f>
        <v>#REF!</v>
      </c>
      <c r="E731" s="424">
        <f>'Паспорт-3'!E821</f>
        <v>0</v>
      </c>
      <c r="F731" s="425"/>
      <c r="G731" s="428">
        <f t="shared" ref="G731:G745" si="82">F731-E731</f>
        <v>0</v>
      </c>
      <c r="H731" s="81" t="e">
        <f t="shared" ref="H731:H745" si="83">IF(B731&lt;&gt;"","Для друку","")</f>
        <v>#REF!</v>
      </c>
    </row>
    <row r="732" spans="1:8" x14ac:dyDescent="0.2">
      <c r="A732" s="326" t="e">
        <f>'Запит 2-8'!#REF!</f>
        <v>#REF!</v>
      </c>
      <c r="B732" s="298" t="e">
        <f>IF('Запит 2-8'!#REF!&lt;&gt;"",'Запит 2-8'!#REF!,"")</f>
        <v>#REF!</v>
      </c>
      <c r="C732" s="297" t="e">
        <f>'Запит 2-8'!#REF!</f>
        <v>#REF!</v>
      </c>
      <c r="D732" s="296" t="e">
        <f>'Запит 2-8'!#REF!</f>
        <v>#REF!</v>
      </c>
      <c r="E732" s="413">
        <f>'Паспорт-3'!E822</f>
        <v>0</v>
      </c>
      <c r="F732" s="414"/>
      <c r="G732" s="429">
        <f t="shared" si="82"/>
        <v>0</v>
      </c>
      <c r="H732" s="81" t="e">
        <f t="shared" si="83"/>
        <v>#REF!</v>
      </c>
    </row>
    <row r="733" spans="1:8" x14ac:dyDescent="0.2">
      <c r="A733" s="326" t="e">
        <f>'Запит 2-8'!#REF!</f>
        <v>#REF!</v>
      </c>
      <c r="B733" s="298" t="e">
        <f>IF('Запит 2-8'!#REF!&lt;&gt;"",'Запит 2-8'!#REF!,"")</f>
        <v>#REF!</v>
      </c>
      <c r="C733" s="297" t="e">
        <f>'Запит 2-8'!#REF!</f>
        <v>#REF!</v>
      </c>
      <c r="D733" s="296" t="e">
        <f>'Запит 2-8'!#REF!</f>
        <v>#REF!</v>
      </c>
      <c r="E733" s="413">
        <f>'Паспорт-3'!E823</f>
        <v>0</v>
      </c>
      <c r="F733" s="414"/>
      <c r="G733" s="429">
        <f t="shared" si="82"/>
        <v>0</v>
      </c>
      <c r="H733" s="81" t="e">
        <f t="shared" si="83"/>
        <v>#REF!</v>
      </c>
    </row>
    <row r="734" spans="1:8" x14ac:dyDescent="0.2">
      <c r="A734" s="326" t="e">
        <f>'Запит 2-8'!#REF!</f>
        <v>#REF!</v>
      </c>
      <c r="B734" s="298" t="e">
        <f>IF('Запит 2-8'!#REF!&lt;&gt;"",'Запит 2-8'!#REF!,"")</f>
        <v>#REF!</v>
      </c>
      <c r="C734" s="297" t="e">
        <f>'Запит 2-8'!#REF!</f>
        <v>#REF!</v>
      </c>
      <c r="D734" s="296" t="e">
        <f>'Запит 2-8'!#REF!</f>
        <v>#REF!</v>
      </c>
      <c r="E734" s="413">
        <f>'Паспорт-3'!E824</f>
        <v>0</v>
      </c>
      <c r="F734" s="414"/>
      <c r="G734" s="429">
        <f t="shared" si="82"/>
        <v>0</v>
      </c>
      <c r="H734" s="81" t="e">
        <f t="shared" si="83"/>
        <v>#REF!</v>
      </c>
    </row>
    <row r="735" spans="1:8" x14ac:dyDescent="0.2">
      <c r="A735" s="326" t="e">
        <f>'Запит 2-8'!#REF!</f>
        <v>#REF!</v>
      </c>
      <c r="B735" s="298" t="e">
        <f>IF('Запит 2-8'!#REF!&lt;&gt;"",'Запит 2-8'!#REF!,"")</f>
        <v>#REF!</v>
      </c>
      <c r="C735" s="297" t="e">
        <f>'Запит 2-8'!#REF!</f>
        <v>#REF!</v>
      </c>
      <c r="D735" s="296" t="e">
        <f>'Запит 2-8'!#REF!</f>
        <v>#REF!</v>
      </c>
      <c r="E735" s="413">
        <f>'Паспорт-3'!E825</f>
        <v>0</v>
      </c>
      <c r="F735" s="414"/>
      <c r="G735" s="429">
        <f t="shared" si="82"/>
        <v>0</v>
      </c>
      <c r="H735" s="81" t="e">
        <f t="shared" si="83"/>
        <v>#REF!</v>
      </c>
    </row>
    <row r="736" spans="1:8" x14ac:dyDescent="0.2">
      <c r="A736" s="326" t="e">
        <f>'Запит 2-8'!#REF!</f>
        <v>#REF!</v>
      </c>
      <c r="B736" s="298" t="e">
        <f>IF('Запит 2-8'!#REF!&lt;&gt;"",'Запит 2-8'!#REF!,"")</f>
        <v>#REF!</v>
      </c>
      <c r="C736" s="297" t="e">
        <f>'Запит 2-8'!#REF!</f>
        <v>#REF!</v>
      </c>
      <c r="D736" s="296" t="e">
        <f>'Запит 2-8'!#REF!</f>
        <v>#REF!</v>
      </c>
      <c r="E736" s="413">
        <f>'Паспорт-3'!E826</f>
        <v>0</v>
      </c>
      <c r="F736" s="414"/>
      <c r="G736" s="429">
        <f t="shared" si="82"/>
        <v>0</v>
      </c>
      <c r="H736" s="81" t="e">
        <f t="shared" si="83"/>
        <v>#REF!</v>
      </c>
    </row>
    <row r="737" spans="1:8" x14ac:dyDescent="0.2">
      <c r="A737" s="326" t="e">
        <f>'Запит 2-8'!#REF!</f>
        <v>#REF!</v>
      </c>
      <c r="B737" s="298" t="e">
        <f>IF('Запит 2-8'!#REF!&lt;&gt;"",'Запит 2-8'!#REF!,"")</f>
        <v>#REF!</v>
      </c>
      <c r="C737" s="297" t="e">
        <f>'Запит 2-8'!#REF!</f>
        <v>#REF!</v>
      </c>
      <c r="D737" s="296" t="e">
        <f>'Запит 2-8'!#REF!</f>
        <v>#REF!</v>
      </c>
      <c r="E737" s="413">
        <f>'Паспорт-3'!E827</f>
        <v>0</v>
      </c>
      <c r="F737" s="414"/>
      <c r="G737" s="429">
        <f t="shared" si="82"/>
        <v>0</v>
      </c>
      <c r="H737" s="81" t="e">
        <f t="shared" si="83"/>
        <v>#REF!</v>
      </c>
    </row>
    <row r="738" spans="1:8" x14ac:dyDescent="0.2">
      <c r="A738" s="326" t="e">
        <f>'Запит 2-8'!#REF!</f>
        <v>#REF!</v>
      </c>
      <c r="B738" s="298" t="e">
        <f>IF('Запит 2-8'!#REF!&lt;&gt;"",'Запит 2-8'!#REF!,"")</f>
        <v>#REF!</v>
      </c>
      <c r="C738" s="297" t="e">
        <f>'Запит 2-8'!#REF!</f>
        <v>#REF!</v>
      </c>
      <c r="D738" s="296" t="e">
        <f>'Запит 2-8'!#REF!</f>
        <v>#REF!</v>
      </c>
      <c r="E738" s="413">
        <f>'Паспорт-3'!E828</f>
        <v>0</v>
      </c>
      <c r="F738" s="414"/>
      <c r="G738" s="429">
        <f t="shared" si="82"/>
        <v>0</v>
      </c>
      <c r="H738" s="81" t="e">
        <f t="shared" si="83"/>
        <v>#REF!</v>
      </c>
    </row>
    <row r="739" spans="1:8" x14ac:dyDescent="0.2">
      <c r="A739" s="326" t="e">
        <f>'Запит 2-8'!#REF!</f>
        <v>#REF!</v>
      </c>
      <c r="B739" s="298" t="e">
        <f>IF('Запит 2-8'!#REF!&lt;&gt;"",'Запит 2-8'!#REF!,"")</f>
        <v>#REF!</v>
      </c>
      <c r="C739" s="297" t="e">
        <f>'Запит 2-8'!#REF!</f>
        <v>#REF!</v>
      </c>
      <c r="D739" s="296" t="e">
        <f>'Запит 2-8'!#REF!</f>
        <v>#REF!</v>
      </c>
      <c r="E739" s="413">
        <f>'Паспорт-3'!E829</f>
        <v>0</v>
      </c>
      <c r="F739" s="414"/>
      <c r="G739" s="429">
        <f t="shared" si="82"/>
        <v>0</v>
      </c>
      <c r="H739" s="81" t="e">
        <f t="shared" si="83"/>
        <v>#REF!</v>
      </c>
    </row>
    <row r="740" spans="1:8" x14ac:dyDescent="0.2">
      <c r="A740" s="326" t="e">
        <f>'Запит 2-8'!#REF!</f>
        <v>#REF!</v>
      </c>
      <c r="B740" s="298" t="e">
        <f>IF('Запит 2-8'!#REF!&lt;&gt;"",'Запит 2-8'!#REF!,"")</f>
        <v>#REF!</v>
      </c>
      <c r="C740" s="297" t="e">
        <f>'Запит 2-8'!#REF!</f>
        <v>#REF!</v>
      </c>
      <c r="D740" s="296" t="e">
        <f>'Запит 2-8'!#REF!</f>
        <v>#REF!</v>
      </c>
      <c r="E740" s="413">
        <f>'Паспорт-3'!E830</f>
        <v>0</v>
      </c>
      <c r="F740" s="414"/>
      <c r="G740" s="429">
        <f t="shared" si="82"/>
        <v>0</v>
      </c>
      <c r="H740" s="81" t="e">
        <f t="shared" si="83"/>
        <v>#REF!</v>
      </c>
    </row>
    <row r="741" spans="1:8" x14ac:dyDescent="0.2">
      <c r="A741" s="326" t="e">
        <f>'Запит 2-8'!#REF!</f>
        <v>#REF!</v>
      </c>
      <c r="B741" s="298" t="e">
        <f>IF('Запит 2-8'!#REF!&lt;&gt;"",'Запит 2-8'!#REF!,"")</f>
        <v>#REF!</v>
      </c>
      <c r="C741" s="297" t="e">
        <f>'Запит 2-8'!#REF!</f>
        <v>#REF!</v>
      </c>
      <c r="D741" s="296" t="e">
        <f>'Запит 2-8'!#REF!</f>
        <v>#REF!</v>
      </c>
      <c r="E741" s="413">
        <f>'Паспорт-3'!E831</f>
        <v>0</v>
      </c>
      <c r="F741" s="414"/>
      <c r="G741" s="429">
        <f t="shared" si="82"/>
        <v>0</v>
      </c>
      <c r="H741" s="81" t="e">
        <f t="shared" si="83"/>
        <v>#REF!</v>
      </c>
    </row>
    <row r="742" spans="1:8" x14ac:dyDescent="0.2">
      <c r="A742" s="326" t="e">
        <f>'Запит 2-8'!#REF!</f>
        <v>#REF!</v>
      </c>
      <c r="B742" s="298" t="e">
        <f>IF('Запит 2-8'!#REF!&lt;&gt;"",'Запит 2-8'!#REF!,"")</f>
        <v>#REF!</v>
      </c>
      <c r="C742" s="297" t="e">
        <f>'Запит 2-8'!#REF!</f>
        <v>#REF!</v>
      </c>
      <c r="D742" s="296" t="e">
        <f>'Запит 2-8'!#REF!</f>
        <v>#REF!</v>
      </c>
      <c r="E742" s="413">
        <f>'Паспорт-3'!E832</f>
        <v>0</v>
      </c>
      <c r="F742" s="414"/>
      <c r="G742" s="429">
        <f t="shared" si="82"/>
        <v>0</v>
      </c>
      <c r="H742" s="81" t="e">
        <f t="shared" si="83"/>
        <v>#REF!</v>
      </c>
    </row>
    <row r="743" spans="1:8" x14ac:dyDescent="0.2">
      <c r="A743" s="326" t="e">
        <f>'Запит 2-8'!#REF!</f>
        <v>#REF!</v>
      </c>
      <c r="B743" s="298" t="e">
        <f>IF('Запит 2-8'!#REF!&lt;&gt;"",'Запит 2-8'!#REF!,"")</f>
        <v>#REF!</v>
      </c>
      <c r="C743" s="297" t="e">
        <f>'Запит 2-8'!#REF!</f>
        <v>#REF!</v>
      </c>
      <c r="D743" s="296" t="e">
        <f>'Запит 2-8'!#REF!</f>
        <v>#REF!</v>
      </c>
      <c r="E743" s="413">
        <f>'Паспорт-3'!E833</f>
        <v>0</v>
      </c>
      <c r="F743" s="414"/>
      <c r="G743" s="429">
        <f t="shared" si="82"/>
        <v>0</v>
      </c>
      <c r="H743" s="81" t="e">
        <f t="shared" si="83"/>
        <v>#REF!</v>
      </c>
    </row>
    <row r="744" spans="1:8" x14ac:dyDescent="0.2">
      <c r="A744" s="326" t="e">
        <f>'Запит 2-8'!#REF!</f>
        <v>#REF!</v>
      </c>
      <c r="B744" s="298" t="e">
        <f>IF('Запит 2-8'!#REF!&lt;&gt;"",'Запит 2-8'!#REF!,"")</f>
        <v>#REF!</v>
      </c>
      <c r="C744" s="297" t="e">
        <f>'Запит 2-8'!#REF!</f>
        <v>#REF!</v>
      </c>
      <c r="D744" s="296" t="e">
        <f>'Запит 2-8'!#REF!</f>
        <v>#REF!</v>
      </c>
      <c r="E744" s="413">
        <f>'Паспорт-3'!E834</f>
        <v>0</v>
      </c>
      <c r="F744" s="414"/>
      <c r="G744" s="429">
        <f t="shared" si="82"/>
        <v>0</v>
      </c>
      <c r="H744" s="81" t="e">
        <f t="shared" si="83"/>
        <v>#REF!</v>
      </c>
    </row>
    <row r="745" spans="1:8" x14ac:dyDescent="0.2">
      <c r="A745" s="433" t="e">
        <f>'Запит 2-8'!#REF!</f>
        <v>#REF!</v>
      </c>
      <c r="B745" s="434" t="e">
        <f>IF('Запит 2-8'!#REF!&lt;&gt;"",'Запит 2-8'!#REF!,"")</f>
        <v>#REF!</v>
      </c>
      <c r="C745" s="435" t="e">
        <f>'Запит 2-8'!#REF!</f>
        <v>#REF!</v>
      </c>
      <c r="D745" s="436" t="e">
        <f>'Запит 2-8'!#REF!</f>
        <v>#REF!</v>
      </c>
      <c r="E745" s="437">
        <f>'Паспорт-3'!E835</f>
        <v>0</v>
      </c>
      <c r="F745" s="438"/>
      <c r="G745" s="439">
        <f t="shared" si="82"/>
        <v>0</v>
      </c>
      <c r="H745" s="81" t="e">
        <f t="shared" si="83"/>
        <v>#REF!</v>
      </c>
    </row>
    <row r="746" spans="1:8" ht="12.75" customHeight="1" x14ac:dyDescent="0.2">
      <c r="A746" s="824" t="s">
        <v>211</v>
      </c>
      <c r="B746" s="825"/>
      <c r="C746" s="825"/>
      <c r="D746" s="825"/>
      <c r="E746" s="825"/>
      <c r="F746" s="825"/>
      <c r="G746" s="826"/>
      <c r="H746" s="81" t="e">
        <f>H730</f>
        <v>#REF!</v>
      </c>
    </row>
    <row r="747" spans="1:8" ht="12.75" customHeight="1" x14ac:dyDescent="0.2">
      <c r="A747" s="824" t="s">
        <v>231</v>
      </c>
      <c r="B747" s="825"/>
      <c r="C747" s="825"/>
      <c r="D747" s="825"/>
      <c r="E747" s="825"/>
      <c r="F747" s="825"/>
      <c r="G747" s="826"/>
      <c r="H747" s="81" t="e">
        <f>H695</f>
        <v>#REF!</v>
      </c>
    </row>
    <row r="748" spans="1:8" ht="12.75" customHeight="1" x14ac:dyDescent="0.2">
      <c r="A748" s="779" t="e">
        <f>'Запит 2-8'!#REF!</f>
        <v>#REF!</v>
      </c>
      <c r="B748" s="780"/>
      <c r="C748" s="780"/>
      <c r="D748" s="780"/>
      <c r="E748" s="780"/>
      <c r="F748" s="780"/>
      <c r="G748" s="781"/>
      <c r="H748" s="81" t="e">
        <f>H749</f>
        <v>#REF!</v>
      </c>
    </row>
    <row r="749" spans="1:8" x14ac:dyDescent="0.2">
      <c r="A749" s="420" t="s">
        <v>4</v>
      </c>
      <c r="B749" s="827" t="s">
        <v>106</v>
      </c>
      <c r="C749" s="828"/>
      <c r="D749" s="828"/>
      <c r="E749" s="829"/>
      <c r="F749" s="829"/>
      <c r="G749" s="830"/>
      <c r="H749" s="81" t="e">
        <f>H750</f>
        <v>#REF!</v>
      </c>
    </row>
    <row r="750" spans="1:8" x14ac:dyDescent="0.2">
      <c r="A750" s="326" t="e">
        <f>'Запит 2-8'!#REF!</f>
        <v>#REF!</v>
      </c>
      <c r="B750" s="421" t="e">
        <f>IF('Запит 2-8'!#REF!&lt;&gt;"",'Запит 2-8'!#REF!,"")</f>
        <v>#REF!</v>
      </c>
      <c r="C750" s="422" t="e">
        <f>'Запит 2-8'!#REF!</f>
        <v>#REF!</v>
      </c>
      <c r="D750" s="423" t="e">
        <f>'Запит 2-8'!#REF!</f>
        <v>#REF!</v>
      </c>
      <c r="E750" s="424">
        <f>'Паспорт-3'!E849</f>
        <v>0</v>
      </c>
      <c r="F750" s="425"/>
      <c r="G750" s="428">
        <f t="shared" ref="G750:G764" si="84">F750-E750</f>
        <v>0</v>
      </c>
      <c r="H750" s="81" t="e">
        <f t="shared" ref="H750:H764" si="85">IF(B750&lt;&gt;"","Для друку","")</f>
        <v>#REF!</v>
      </c>
    </row>
    <row r="751" spans="1:8" x14ac:dyDescent="0.2">
      <c r="A751" s="326" t="e">
        <f>'Запит 2-8'!#REF!</f>
        <v>#REF!</v>
      </c>
      <c r="B751" s="298" t="e">
        <f>IF('Запит 2-8'!#REF!&lt;&gt;"",'Запит 2-8'!#REF!,"")</f>
        <v>#REF!</v>
      </c>
      <c r="C751" s="297" t="e">
        <f>'Запит 2-8'!#REF!</f>
        <v>#REF!</v>
      </c>
      <c r="D751" s="296" t="e">
        <f>'Запит 2-8'!#REF!</f>
        <v>#REF!</v>
      </c>
      <c r="E751" s="413">
        <f>'Паспорт-3'!E850</f>
        <v>0</v>
      </c>
      <c r="F751" s="414"/>
      <c r="G751" s="429">
        <f t="shared" si="84"/>
        <v>0</v>
      </c>
      <c r="H751" s="81" t="e">
        <f t="shared" si="85"/>
        <v>#REF!</v>
      </c>
    </row>
    <row r="752" spans="1:8" x14ac:dyDescent="0.2">
      <c r="A752" s="326" t="e">
        <f>'Запит 2-8'!#REF!</f>
        <v>#REF!</v>
      </c>
      <c r="B752" s="298" t="e">
        <f>IF('Запит 2-8'!#REF!&lt;&gt;"",'Запит 2-8'!#REF!,"")</f>
        <v>#REF!</v>
      </c>
      <c r="C752" s="297" t="e">
        <f>'Запит 2-8'!#REF!</f>
        <v>#REF!</v>
      </c>
      <c r="D752" s="296" t="e">
        <f>'Запит 2-8'!#REF!</f>
        <v>#REF!</v>
      </c>
      <c r="E752" s="413">
        <f>'Паспорт-3'!E851</f>
        <v>0</v>
      </c>
      <c r="F752" s="414"/>
      <c r="G752" s="429">
        <f t="shared" si="84"/>
        <v>0</v>
      </c>
      <c r="H752" s="81" t="e">
        <f t="shared" si="85"/>
        <v>#REF!</v>
      </c>
    </row>
    <row r="753" spans="1:8" x14ac:dyDescent="0.2">
      <c r="A753" s="326" t="e">
        <f>'Запит 2-8'!#REF!</f>
        <v>#REF!</v>
      </c>
      <c r="B753" s="298" t="e">
        <f>IF('Запит 2-8'!#REF!&lt;&gt;"",'Запит 2-8'!#REF!,"")</f>
        <v>#REF!</v>
      </c>
      <c r="C753" s="297" t="e">
        <f>'Запит 2-8'!#REF!</f>
        <v>#REF!</v>
      </c>
      <c r="D753" s="296" t="e">
        <f>'Запит 2-8'!#REF!</f>
        <v>#REF!</v>
      </c>
      <c r="E753" s="413">
        <f>'Паспорт-3'!E852</f>
        <v>0</v>
      </c>
      <c r="F753" s="414"/>
      <c r="G753" s="429">
        <f t="shared" si="84"/>
        <v>0</v>
      </c>
      <c r="H753" s="81" t="e">
        <f t="shared" si="85"/>
        <v>#REF!</v>
      </c>
    </row>
    <row r="754" spans="1:8" x14ac:dyDescent="0.2">
      <c r="A754" s="326" t="e">
        <f>'Запит 2-8'!#REF!</f>
        <v>#REF!</v>
      </c>
      <c r="B754" s="298" t="e">
        <f>IF('Запит 2-8'!#REF!&lt;&gt;"",'Запит 2-8'!#REF!,"")</f>
        <v>#REF!</v>
      </c>
      <c r="C754" s="297" t="e">
        <f>'Запит 2-8'!#REF!</f>
        <v>#REF!</v>
      </c>
      <c r="D754" s="296" t="e">
        <f>'Запит 2-8'!#REF!</f>
        <v>#REF!</v>
      </c>
      <c r="E754" s="413">
        <f>'Паспорт-3'!E853</f>
        <v>0</v>
      </c>
      <c r="F754" s="414"/>
      <c r="G754" s="429">
        <f t="shared" si="84"/>
        <v>0</v>
      </c>
      <c r="H754" s="81" t="e">
        <f t="shared" si="85"/>
        <v>#REF!</v>
      </c>
    </row>
    <row r="755" spans="1:8" x14ac:dyDescent="0.2">
      <c r="A755" s="326" t="e">
        <f>'Запит 2-8'!#REF!</f>
        <v>#REF!</v>
      </c>
      <c r="B755" s="298" t="e">
        <f>IF('Запит 2-8'!#REF!&lt;&gt;"",'Запит 2-8'!#REF!,"")</f>
        <v>#REF!</v>
      </c>
      <c r="C755" s="297" t="e">
        <f>'Запит 2-8'!#REF!</f>
        <v>#REF!</v>
      </c>
      <c r="D755" s="296" t="e">
        <f>'Запит 2-8'!#REF!</f>
        <v>#REF!</v>
      </c>
      <c r="E755" s="413">
        <f>'Паспорт-3'!E854</f>
        <v>0</v>
      </c>
      <c r="F755" s="414"/>
      <c r="G755" s="429">
        <f t="shared" si="84"/>
        <v>0</v>
      </c>
      <c r="H755" s="81" t="e">
        <f t="shared" si="85"/>
        <v>#REF!</v>
      </c>
    </row>
    <row r="756" spans="1:8" x14ac:dyDescent="0.2">
      <c r="A756" s="326" t="e">
        <f>'Запит 2-8'!#REF!</f>
        <v>#REF!</v>
      </c>
      <c r="B756" s="298" t="e">
        <f>IF('Запит 2-8'!#REF!&lt;&gt;"",'Запит 2-8'!#REF!,"")</f>
        <v>#REF!</v>
      </c>
      <c r="C756" s="297" t="e">
        <f>'Запит 2-8'!#REF!</f>
        <v>#REF!</v>
      </c>
      <c r="D756" s="296" t="e">
        <f>'Запит 2-8'!#REF!</f>
        <v>#REF!</v>
      </c>
      <c r="E756" s="413">
        <f>'Паспорт-3'!E855</f>
        <v>0</v>
      </c>
      <c r="F756" s="414"/>
      <c r="G756" s="429">
        <f t="shared" si="84"/>
        <v>0</v>
      </c>
      <c r="H756" s="81" t="e">
        <f t="shared" si="85"/>
        <v>#REF!</v>
      </c>
    </row>
    <row r="757" spans="1:8" x14ac:dyDescent="0.2">
      <c r="A757" s="326" t="e">
        <f>'Запит 2-8'!#REF!</f>
        <v>#REF!</v>
      </c>
      <c r="B757" s="298" t="e">
        <f>IF('Запит 2-8'!#REF!&lt;&gt;"",'Запит 2-8'!#REF!,"")</f>
        <v>#REF!</v>
      </c>
      <c r="C757" s="297" t="e">
        <f>'Запит 2-8'!#REF!</f>
        <v>#REF!</v>
      </c>
      <c r="D757" s="296" t="e">
        <f>'Запит 2-8'!#REF!</f>
        <v>#REF!</v>
      </c>
      <c r="E757" s="413">
        <f>'Паспорт-3'!E856</f>
        <v>0</v>
      </c>
      <c r="F757" s="414"/>
      <c r="G757" s="429">
        <f t="shared" si="84"/>
        <v>0</v>
      </c>
      <c r="H757" s="81" t="e">
        <f t="shared" si="85"/>
        <v>#REF!</v>
      </c>
    </row>
    <row r="758" spans="1:8" x14ac:dyDescent="0.2">
      <c r="A758" s="326" t="e">
        <f>'Запит 2-8'!#REF!</f>
        <v>#REF!</v>
      </c>
      <c r="B758" s="298" t="e">
        <f>IF('Запит 2-8'!#REF!&lt;&gt;"",'Запит 2-8'!#REF!,"")</f>
        <v>#REF!</v>
      </c>
      <c r="C758" s="297" t="e">
        <f>'Запит 2-8'!#REF!</f>
        <v>#REF!</v>
      </c>
      <c r="D758" s="296" t="e">
        <f>'Запит 2-8'!#REF!</f>
        <v>#REF!</v>
      </c>
      <c r="E758" s="413">
        <f>'Паспорт-3'!E857</f>
        <v>0</v>
      </c>
      <c r="F758" s="414"/>
      <c r="G758" s="429">
        <f t="shared" si="84"/>
        <v>0</v>
      </c>
      <c r="H758" s="81" t="e">
        <f t="shared" si="85"/>
        <v>#REF!</v>
      </c>
    </row>
    <row r="759" spans="1:8" x14ac:dyDescent="0.2">
      <c r="A759" s="326" t="e">
        <f>'Запит 2-8'!#REF!</f>
        <v>#REF!</v>
      </c>
      <c r="B759" s="298" t="e">
        <f>IF('Запит 2-8'!#REF!&lt;&gt;"",'Запит 2-8'!#REF!,"")</f>
        <v>#REF!</v>
      </c>
      <c r="C759" s="297" t="e">
        <f>'Запит 2-8'!#REF!</f>
        <v>#REF!</v>
      </c>
      <c r="D759" s="296" t="e">
        <f>'Запит 2-8'!#REF!</f>
        <v>#REF!</v>
      </c>
      <c r="E759" s="413">
        <f>'Паспорт-3'!E858</f>
        <v>0</v>
      </c>
      <c r="F759" s="414"/>
      <c r="G759" s="429">
        <f t="shared" si="84"/>
        <v>0</v>
      </c>
      <c r="H759" s="81" t="e">
        <f t="shared" si="85"/>
        <v>#REF!</v>
      </c>
    </row>
    <row r="760" spans="1:8" x14ac:dyDescent="0.2">
      <c r="A760" s="326" t="e">
        <f>'Запит 2-8'!#REF!</f>
        <v>#REF!</v>
      </c>
      <c r="B760" s="298" t="e">
        <f>IF('Запит 2-8'!#REF!&lt;&gt;"",'Запит 2-8'!#REF!,"")</f>
        <v>#REF!</v>
      </c>
      <c r="C760" s="297" t="e">
        <f>'Запит 2-8'!#REF!</f>
        <v>#REF!</v>
      </c>
      <c r="D760" s="296" t="e">
        <f>'Запит 2-8'!#REF!</f>
        <v>#REF!</v>
      </c>
      <c r="E760" s="413">
        <f>'Паспорт-3'!E859</f>
        <v>0</v>
      </c>
      <c r="F760" s="414"/>
      <c r="G760" s="429">
        <f t="shared" si="84"/>
        <v>0</v>
      </c>
      <c r="H760" s="81" t="e">
        <f t="shared" si="85"/>
        <v>#REF!</v>
      </c>
    </row>
    <row r="761" spans="1:8" x14ac:dyDescent="0.2">
      <c r="A761" s="326" t="e">
        <f>'Запит 2-8'!#REF!</f>
        <v>#REF!</v>
      </c>
      <c r="B761" s="298" t="e">
        <f>IF('Запит 2-8'!#REF!&lt;&gt;"",'Запит 2-8'!#REF!,"")</f>
        <v>#REF!</v>
      </c>
      <c r="C761" s="297" t="e">
        <f>'Запит 2-8'!#REF!</f>
        <v>#REF!</v>
      </c>
      <c r="D761" s="296" t="e">
        <f>'Запит 2-8'!#REF!</f>
        <v>#REF!</v>
      </c>
      <c r="E761" s="413">
        <f>'Паспорт-3'!E860</f>
        <v>0</v>
      </c>
      <c r="F761" s="414"/>
      <c r="G761" s="429">
        <f t="shared" si="84"/>
        <v>0</v>
      </c>
      <c r="H761" s="81" t="e">
        <f t="shared" si="85"/>
        <v>#REF!</v>
      </c>
    </row>
    <row r="762" spans="1:8" x14ac:dyDescent="0.2">
      <c r="A762" s="326" t="e">
        <f>'Запит 2-8'!#REF!</f>
        <v>#REF!</v>
      </c>
      <c r="B762" s="298" t="e">
        <f>IF('Запит 2-8'!#REF!&lt;&gt;"",'Запит 2-8'!#REF!,"")</f>
        <v>#REF!</v>
      </c>
      <c r="C762" s="297" t="e">
        <f>'Запит 2-8'!#REF!</f>
        <v>#REF!</v>
      </c>
      <c r="D762" s="296" t="e">
        <f>'Запит 2-8'!#REF!</f>
        <v>#REF!</v>
      </c>
      <c r="E762" s="413">
        <f>'Паспорт-3'!E861</f>
        <v>0</v>
      </c>
      <c r="F762" s="414"/>
      <c r="G762" s="429">
        <f t="shared" si="84"/>
        <v>0</v>
      </c>
      <c r="H762" s="81" t="e">
        <f t="shared" si="85"/>
        <v>#REF!</v>
      </c>
    </row>
    <row r="763" spans="1:8" x14ac:dyDescent="0.2">
      <c r="A763" s="326" t="e">
        <f>'Запит 2-8'!#REF!</f>
        <v>#REF!</v>
      </c>
      <c r="B763" s="298" t="e">
        <f>IF('Запит 2-8'!#REF!&lt;&gt;"",'Запит 2-8'!#REF!,"")</f>
        <v>#REF!</v>
      </c>
      <c r="C763" s="297" t="e">
        <f>'Запит 2-8'!#REF!</f>
        <v>#REF!</v>
      </c>
      <c r="D763" s="296" t="e">
        <f>'Запит 2-8'!#REF!</f>
        <v>#REF!</v>
      </c>
      <c r="E763" s="413">
        <f>'Паспорт-3'!E862</f>
        <v>0</v>
      </c>
      <c r="F763" s="414"/>
      <c r="G763" s="429">
        <f t="shared" si="84"/>
        <v>0</v>
      </c>
      <c r="H763" s="81" t="e">
        <f t="shared" si="85"/>
        <v>#REF!</v>
      </c>
    </row>
    <row r="764" spans="1:8" x14ac:dyDescent="0.2">
      <c r="A764" s="433" t="e">
        <f>'Запит 2-8'!#REF!</f>
        <v>#REF!</v>
      </c>
      <c r="B764" s="434" t="e">
        <f>IF('Запит 2-8'!#REF!&lt;&gt;"",'Запит 2-8'!#REF!,"")</f>
        <v>#REF!</v>
      </c>
      <c r="C764" s="435" t="e">
        <f>'Запит 2-8'!#REF!</f>
        <v>#REF!</v>
      </c>
      <c r="D764" s="436" t="e">
        <f>'Запит 2-8'!#REF!</f>
        <v>#REF!</v>
      </c>
      <c r="E764" s="437">
        <f>'Паспорт-3'!E863</f>
        <v>0</v>
      </c>
      <c r="F764" s="438"/>
      <c r="G764" s="439">
        <f t="shared" si="84"/>
        <v>0</v>
      </c>
      <c r="H764" s="81" t="e">
        <f t="shared" si="85"/>
        <v>#REF!</v>
      </c>
    </row>
    <row r="765" spans="1:8" ht="12.75" customHeight="1" x14ac:dyDescent="0.2">
      <c r="A765" s="824" t="s">
        <v>211</v>
      </c>
      <c r="B765" s="825"/>
      <c r="C765" s="825"/>
      <c r="D765" s="825"/>
      <c r="E765" s="825"/>
      <c r="F765" s="825"/>
      <c r="G765" s="826"/>
      <c r="H765" s="81" t="e">
        <f>H749</f>
        <v>#REF!</v>
      </c>
    </row>
    <row r="766" spans="1:8" x14ac:dyDescent="0.2">
      <c r="A766" s="420" t="e">
        <f>'Запит 2-8'!#REF!</f>
        <v>#REF!</v>
      </c>
      <c r="B766" s="827" t="s">
        <v>107</v>
      </c>
      <c r="C766" s="828"/>
      <c r="D766" s="828"/>
      <c r="E766" s="828"/>
      <c r="F766" s="828"/>
      <c r="G766" s="831"/>
      <c r="H766" s="81" t="e">
        <f>H767</f>
        <v>#REF!</v>
      </c>
    </row>
    <row r="767" spans="1:8" x14ac:dyDescent="0.2">
      <c r="A767" s="326" t="e">
        <f>'Запит 2-8'!#REF!</f>
        <v>#REF!</v>
      </c>
      <c r="B767" s="421" t="e">
        <f>IF('Запит 2-8'!#REF!&lt;&gt;"",'Запит 2-8'!#REF!,"")</f>
        <v>#REF!</v>
      </c>
      <c r="C767" s="422" t="e">
        <f>'Запит 2-8'!#REF!</f>
        <v>#REF!</v>
      </c>
      <c r="D767" s="423" t="e">
        <f>'Запит 2-8'!#REF!</f>
        <v>#REF!</v>
      </c>
      <c r="E767" s="430">
        <f>'Паспорт-3'!E865</f>
        <v>0</v>
      </c>
      <c r="F767" s="431"/>
      <c r="G767" s="432">
        <f t="shared" ref="G767:G781" si="86">F767-E767</f>
        <v>0</v>
      </c>
      <c r="H767" s="81" t="e">
        <f t="shared" ref="H767:H781" si="87">IF(B767&lt;&gt;"","Для друку","")</f>
        <v>#REF!</v>
      </c>
    </row>
    <row r="768" spans="1:8" x14ac:dyDescent="0.2">
      <c r="A768" s="326" t="e">
        <f>'Запит 2-8'!#REF!</f>
        <v>#REF!</v>
      </c>
      <c r="B768" s="298" t="e">
        <f>IF('Запит 2-8'!#REF!&lt;&gt;"",'Запит 2-8'!#REF!,"")</f>
        <v>#REF!</v>
      </c>
      <c r="C768" s="297" t="e">
        <f>'Запит 2-8'!#REF!</f>
        <v>#REF!</v>
      </c>
      <c r="D768" s="296" t="e">
        <f>'Запит 2-8'!#REF!</f>
        <v>#REF!</v>
      </c>
      <c r="E768" s="413">
        <f>'Паспорт-3'!E866</f>
        <v>0</v>
      </c>
      <c r="F768" s="414"/>
      <c r="G768" s="429">
        <f t="shared" si="86"/>
        <v>0</v>
      </c>
      <c r="H768" s="81" t="e">
        <f t="shared" si="87"/>
        <v>#REF!</v>
      </c>
    </row>
    <row r="769" spans="1:8" x14ac:dyDescent="0.2">
      <c r="A769" s="326" t="e">
        <f>'Запит 2-8'!#REF!</f>
        <v>#REF!</v>
      </c>
      <c r="B769" s="298" t="e">
        <f>IF('Запит 2-8'!#REF!&lt;&gt;"",'Запит 2-8'!#REF!,"")</f>
        <v>#REF!</v>
      </c>
      <c r="C769" s="297" t="e">
        <f>'Запит 2-8'!#REF!</f>
        <v>#REF!</v>
      </c>
      <c r="D769" s="296" t="e">
        <f>'Запит 2-8'!#REF!</f>
        <v>#REF!</v>
      </c>
      <c r="E769" s="413">
        <f>'Паспорт-3'!E867</f>
        <v>0</v>
      </c>
      <c r="F769" s="414"/>
      <c r="G769" s="429">
        <f t="shared" si="86"/>
        <v>0</v>
      </c>
      <c r="H769" s="81" t="e">
        <f t="shared" si="87"/>
        <v>#REF!</v>
      </c>
    </row>
    <row r="770" spans="1:8" x14ac:dyDescent="0.2">
      <c r="A770" s="326" t="e">
        <f>'Запит 2-8'!#REF!</f>
        <v>#REF!</v>
      </c>
      <c r="B770" s="298" t="e">
        <f>IF('Запит 2-8'!#REF!&lt;&gt;"",'Запит 2-8'!#REF!,"")</f>
        <v>#REF!</v>
      </c>
      <c r="C770" s="297" t="e">
        <f>'Запит 2-8'!#REF!</f>
        <v>#REF!</v>
      </c>
      <c r="D770" s="296" t="e">
        <f>'Запит 2-8'!#REF!</f>
        <v>#REF!</v>
      </c>
      <c r="E770" s="413">
        <f>'Паспорт-3'!E868</f>
        <v>0</v>
      </c>
      <c r="F770" s="414"/>
      <c r="G770" s="429">
        <f t="shared" si="86"/>
        <v>0</v>
      </c>
      <c r="H770" s="81" t="e">
        <f t="shared" si="87"/>
        <v>#REF!</v>
      </c>
    </row>
    <row r="771" spans="1:8" x14ac:dyDescent="0.2">
      <c r="A771" s="326" t="e">
        <f>'Запит 2-8'!#REF!</f>
        <v>#REF!</v>
      </c>
      <c r="B771" s="298" t="e">
        <f>IF('Запит 2-8'!#REF!&lt;&gt;"",'Запит 2-8'!#REF!,"")</f>
        <v>#REF!</v>
      </c>
      <c r="C771" s="297" t="e">
        <f>'Запит 2-8'!#REF!</f>
        <v>#REF!</v>
      </c>
      <c r="D771" s="296" t="e">
        <f>'Запит 2-8'!#REF!</f>
        <v>#REF!</v>
      </c>
      <c r="E771" s="413">
        <f>'Паспорт-3'!E869</f>
        <v>0</v>
      </c>
      <c r="F771" s="414"/>
      <c r="G771" s="429">
        <f t="shared" si="86"/>
        <v>0</v>
      </c>
      <c r="H771" s="81" t="e">
        <f t="shared" si="87"/>
        <v>#REF!</v>
      </c>
    </row>
    <row r="772" spans="1:8" x14ac:dyDescent="0.2">
      <c r="A772" s="326" t="e">
        <f>'Запит 2-8'!#REF!</f>
        <v>#REF!</v>
      </c>
      <c r="B772" s="298" t="e">
        <f>IF('Запит 2-8'!#REF!&lt;&gt;"",'Запит 2-8'!#REF!,"")</f>
        <v>#REF!</v>
      </c>
      <c r="C772" s="297" t="e">
        <f>'Запит 2-8'!#REF!</f>
        <v>#REF!</v>
      </c>
      <c r="D772" s="296" t="e">
        <f>'Запит 2-8'!#REF!</f>
        <v>#REF!</v>
      </c>
      <c r="E772" s="413">
        <f>'Паспорт-3'!E870</f>
        <v>0</v>
      </c>
      <c r="F772" s="414"/>
      <c r="G772" s="429">
        <f t="shared" si="86"/>
        <v>0</v>
      </c>
      <c r="H772" s="81" t="e">
        <f t="shared" si="87"/>
        <v>#REF!</v>
      </c>
    </row>
    <row r="773" spans="1:8" x14ac:dyDescent="0.2">
      <c r="A773" s="326" t="e">
        <f>'Запит 2-8'!#REF!</f>
        <v>#REF!</v>
      </c>
      <c r="B773" s="298" t="e">
        <f>IF('Запит 2-8'!#REF!&lt;&gt;"",'Запит 2-8'!#REF!,"")</f>
        <v>#REF!</v>
      </c>
      <c r="C773" s="297" t="e">
        <f>'Запит 2-8'!#REF!</f>
        <v>#REF!</v>
      </c>
      <c r="D773" s="296" t="e">
        <f>'Запит 2-8'!#REF!</f>
        <v>#REF!</v>
      </c>
      <c r="E773" s="413">
        <f>'Паспорт-3'!E871</f>
        <v>0</v>
      </c>
      <c r="F773" s="414"/>
      <c r="G773" s="429">
        <f t="shared" si="86"/>
        <v>0</v>
      </c>
      <c r="H773" s="81" t="e">
        <f t="shared" si="87"/>
        <v>#REF!</v>
      </c>
    </row>
    <row r="774" spans="1:8" x14ac:dyDescent="0.2">
      <c r="A774" s="326" t="e">
        <f>'Запит 2-8'!#REF!</f>
        <v>#REF!</v>
      </c>
      <c r="B774" s="298" t="e">
        <f>IF('Запит 2-8'!#REF!&lt;&gt;"",'Запит 2-8'!#REF!,"")</f>
        <v>#REF!</v>
      </c>
      <c r="C774" s="297" t="e">
        <f>'Запит 2-8'!#REF!</f>
        <v>#REF!</v>
      </c>
      <c r="D774" s="296" t="e">
        <f>'Запит 2-8'!#REF!</f>
        <v>#REF!</v>
      </c>
      <c r="E774" s="413">
        <f>'Паспорт-3'!E872</f>
        <v>0</v>
      </c>
      <c r="F774" s="414"/>
      <c r="G774" s="429">
        <f t="shared" si="86"/>
        <v>0</v>
      </c>
      <c r="H774" s="81" t="e">
        <f t="shared" si="87"/>
        <v>#REF!</v>
      </c>
    </row>
    <row r="775" spans="1:8" x14ac:dyDescent="0.2">
      <c r="A775" s="326" t="e">
        <f>'Запит 2-8'!#REF!</f>
        <v>#REF!</v>
      </c>
      <c r="B775" s="298" t="e">
        <f>IF('Запит 2-8'!#REF!&lt;&gt;"",'Запит 2-8'!#REF!,"")</f>
        <v>#REF!</v>
      </c>
      <c r="C775" s="297" t="e">
        <f>'Запит 2-8'!#REF!</f>
        <v>#REF!</v>
      </c>
      <c r="D775" s="296" t="e">
        <f>'Запит 2-8'!#REF!</f>
        <v>#REF!</v>
      </c>
      <c r="E775" s="413">
        <f>'Паспорт-3'!E873</f>
        <v>0</v>
      </c>
      <c r="F775" s="414"/>
      <c r="G775" s="429">
        <f t="shared" si="86"/>
        <v>0</v>
      </c>
      <c r="H775" s="81" t="e">
        <f t="shared" si="87"/>
        <v>#REF!</v>
      </c>
    </row>
    <row r="776" spans="1:8" x14ac:dyDescent="0.2">
      <c r="A776" s="326" t="e">
        <f>'Запит 2-8'!#REF!</f>
        <v>#REF!</v>
      </c>
      <c r="B776" s="298" t="e">
        <f>IF('Запит 2-8'!#REF!&lt;&gt;"",'Запит 2-8'!#REF!,"")</f>
        <v>#REF!</v>
      </c>
      <c r="C776" s="297" t="e">
        <f>'Запит 2-8'!#REF!</f>
        <v>#REF!</v>
      </c>
      <c r="D776" s="296" t="e">
        <f>'Запит 2-8'!#REF!</f>
        <v>#REF!</v>
      </c>
      <c r="E776" s="413">
        <f>'Паспорт-3'!E874</f>
        <v>0</v>
      </c>
      <c r="F776" s="414"/>
      <c r="G776" s="429">
        <f t="shared" si="86"/>
        <v>0</v>
      </c>
      <c r="H776" s="81" t="e">
        <f t="shared" si="87"/>
        <v>#REF!</v>
      </c>
    </row>
    <row r="777" spans="1:8" x14ac:dyDescent="0.2">
      <c r="A777" s="326" t="e">
        <f>'Запит 2-8'!#REF!</f>
        <v>#REF!</v>
      </c>
      <c r="B777" s="298" t="e">
        <f>IF('Запит 2-8'!#REF!&lt;&gt;"",'Запит 2-8'!#REF!,"")</f>
        <v>#REF!</v>
      </c>
      <c r="C777" s="297" t="e">
        <f>'Запит 2-8'!#REF!</f>
        <v>#REF!</v>
      </c>
      <c r="D777" s="296" t="e">
        <f>'Запит 2-8'!#REF!</f>
        <v>#REF!</v>
      </c>
      <c r="E777" s="413">
        <f>'Паспорт-3'!E875</f>
        <v>0</v>
      </c>
      <c r="F777" s="414"/>
      <c r="G777" s="429">
        <f t="shared" si="86"/>
        <v>0</v>
      </c>
      <c r="H777" s="81" t="e">
        <f t="shared" si="87"/>
        <v>#REF!</v>
      </c>
    </row>
    <row r="778" spans="1:8" x14ac:dyDescent="0.2">
      <c r="A778" s="326" t="e">
        <f>'Запит 2-8'!#REF!</f>
        <v>#REF!</v>
      </c>
      <c r="B778" s="298" t="e">
        <f>IF('Запит 2-8'!#REF!&lt;&gt;"",'Запит 2-8'!#REF!,"")</f>
        <v>#REF!</v>
      </c>
      <c r="C778" s="297" t="e">
        <f>'Запит 2-8'!#REF!</f>
        <v>#REF!</v>
      </c>
      <c r="D778" s="296" t="e">
        <f>'Запит 2-8'!#REF!</f>
        <v>#REF!</v>
      </c>
      <c r="E778" s="413">
        <f>'Паспорт-3'!E876</f>
        <v>0</v>
      </c>
      <c r="F778" s="414"/>
      <c r="G778" s="429">
        <f t="shared" si="86"/>
        <v>0</v>
      </c>
      <c r="H778" s="81" t="e">
        <f t="shared" si="87"/>
        <v>#REF!</v>
      </c>
    </row>
    <row r="779" spans="1:8" x14ac:dyDescent="0.2">
      <c r="A779" s="326" t="e">
        <f>'Запит 2-8'!#REF!</f>
        <v>#REF!</v>
      </c>
      <c r="B779" s="298" t="e">
        <f>IF('Запит 2-8'!#REF!&lt;&gt;"",'Запит 2-8'!#REF!,"")</f>
        <v>#REF!</v>
      </c>
      <c r="C779" s="297" t="e">
        <f>'Запит 2-8'!#REF!</f>
        <v>#REF!</v>
      </c>
      <c r="D779" s="296" t="e">
        <f>'Запит 2-8'!#REF!</f>
        <v>#REF!</v>
      </c>
      <c r="E779" s="413">
        <f>'Паспорт-3'!E877</f>
        <v>0</v>
      </c>
      <c r="F779" s="414"/>
      <c r="G779" s="429">
        <f t="shared" si="86"/>
        <v>0</v>
      </c>
      <c r="H779" s="81" t="e">
        <f t="shared" si="87"/>
        <v>#REF!</v>
      </c>
    </row>
    <row r="780" spans="1:8" x14ac:dyDescent="0.2">
      <c r="A780" s="326" t="e">
        <f>'Запит 2-8'!#REF!</f>
        <v>#REF!</v>
      </c>
      <c r="B780" s="298" t="e">
        <f>IF('Запит 2-8'!#REF!&lt;&gt;"",'Запит 2-8'!#REF!,"")</f>
        <v>#REF!</v>
      </c>
      <c r="C780" s="297" t="e">
        <f>'Запит 2-8'!#REF!</f>
        <v>#REF!</v>
      </c>
      <c r="D780" s="296" t="e">
        <f>'Запит 2-8'!#REF!</f>
        <v>#REF!</v>
      </c>
      <c r="E780" s="413">
        <f>'Паспорт-3'!E878</f>
        <v>0</v>
      </c>
      <c r="F780" s="414"/>
      <c r="G780" s="429">
        <f t="shared" si="86"/>
        <v>0</v>
      </c>
      <c r="H780" s="81" t="e">
        <f t="shared" si="87"/>
        <v>#REF!</v>
      </c>
    </row>
    <row r="781" spans="1:8" x14ac:dyDescent="0.2">
      <c r="A781" s="433" t="e">
        <f>'Запит 2-8'!#REF!</f>
        <v>#REF!</v>
      </c>
      <c r="B781" s="434" t="e">
        <f>IF('Запит 2-8'!#REF!&lt;&gt;"",'Запит 2-8'!#REF!,"")</f>
        <v>#REF!</v>
      </c>
      <c r="C781" s="435" t="e">
        <f>'Запит 2-8'!#REF!</f>
        <v>#REF!</v>
      </c>
      <c r="D781" s="436" t="e">
        <f>'Запит 2-8'!#REF!</f>
        <v>#REF!</v>
      </c>
      <c r="E781" s="437">
        <f>'Паспорт-3'!E879</f>
        <v>0</v>
      </c>
      <c r="F781" s="438"/>
      <c r="G781" s="439">
        <f t="shared" si="86"/>
        <v>0</v>
      </c>
      <c r="H781" s="81" t="e">
        <f t="shared" si="87"/>
        <v>#REF!</v>
      </c>
    </row>
    <row r="782" spans="1:8" ht="12.75" customHeight="1" x14ac:dyDescent="0.2">
      <c r="A782" s="824" t="s">
        <v>211</v>
      </c>
      <c r="B782" s="825"/>
      <c r="C782" s="825"/>
      <c r="D782" s="825"/>
      <c r="E782" s="825"/>
      <c r="F782" s="825"/>
      <c r="G782" s="826"/>
      <c r="H782" s="81" t="e">
        <f>H766</f>
        <v>#REF!</v>
      </c>
    </row>
    <row r="783" spans="1:8" x14ac:dyDescent="0.2">
      <c r="A783" s="426" t="e">
        <f>'Запит 2-8'!#REF!</f>
        <v>#REF!</v>
      </c>
      <c r="B783" s="827" t="s">
        <v>108</v>
      </c>
      <c r="C783" s="828"/>
      <c r="D783" s="828"/>
      <c r="E783" s="832"/>
      <c r="F783" s="832"/>
      <c r="G783" s="833"/>
      <c r="H783" s="81" t="e">
        <f>H784</f>
        <v>#REF!</v>
      </c>
    </row>
    <row r="784" spans="1:8" x14ac:dyDescent="0.2">
      <c r="A784" s="326" t="e">
        <f>'Запит 2-8'!#REF!</f>
        <v>#REF!</v>
      </c>
      <c r="B784" s="421" t="e">
        <f>IF('Запит 2-8'!#REF!&lt;&gt;"",'Запит 2-8'!#REF!,"")</f>
        <v>#REF!</v>
      </c>
      <c r="C784" s="422" t="e">
        <f>'Запит 2-8'!#REF!</f>
        <v>#REF!</v>
      </c>
      <c r="D784" s="423" t="e">
        <f>'Запит 2-8'!#REF!</f>
        <v>#REF!</v>
      </c>
      <c r="E784" s="424">
        <f>'Паспорт-3'!E881</f>
        <v>0</v>
      </c>
      <c r="F784" s="425"/>
      <c r="G784" s="428">
        <f t="shared" ref="G784:G798" si="88">F784-E784</f>
        <v>0</v>
      </c>
      <c r="H784" s="81" t="e">
        <f t="shared" ref="H784:H798" si="89">IF(B784&lt;&gt;"","Для друку","")</f>
        <v>#REF!</v>
      </c>
    </row>
    <row r="785" spans="1:8" x14ac:dyDescent="0.2">
      <c r="A785" s="326" t="e">
        <f>'Запит 2-8'!#REF!</f>
        <v>#REF!</v>
      </c>
      <c r="B785" s="298" t="e">
        <f>IF('Запит 2-8'!#REF!&lt;&gt;"",'Запит 2-8'!#REF!,"")</f>
        <v>#REF!</v>
      </c>
      <c r="C785" s="297" t="e">
        <f>'Запит 2-8'!#REF!</f>
        <v>#REF!</v>
      </c>
      <c r="D785" s="296" t="e">
        <f>'Запит 2-8'!#REF!</f>
        <v>#REF!</v>
      </c>
      <c r="E785" s="413">
        <f>'Паспорт-3'!E882</f>
        <v>0</v>
      </c>
      <c r="F785" s="414"/>
      <c r="G785" s="429">
        <f t="shared" si="88"/>
        <v>0</v>
      </c>
      <c r="H785" s="81" t="e">
        <f t="shared" si="89"/>
        <v>#REF!</v>
      </c>
    </row>
    <row r="786" spans="1:8" x14ac:dyDescent="0.2">
      <c r="A786" s="326" t="e">
        <f>'Запит 2-8'!#REF!</f>
        <v>#REF!</v>
      </c>
      <c r="B786" s="298" t="e">
        <f>IF('Запит 2-8'!#REF!&lt;&gt;"",'Запит 2-8'!#REF!,"")</f>
        <v>#REF!</v>
      </c>
      <c r="C786" s="297" t="e">
        <f>'Запит 2-8'!#REF!</f>
        <v>#REF!</v>
      </c>
      <c r="D786" s="296" t="e">
        <f>'Запит 2-8'!#REF!</f>
        <v>#REF!</v>
      </c>
      <c r="E786" s="413">
        <f>'Паспорт-3'!E883</f>
        <v>0</v>
      </c>
      <c r="F786" s="414"/>
      <c r="G786" s="429">
        <f t="shared" si="88"/>
        <v>0</v>
      </c>
      <c r="H786" s="81" t="e">
        <f t="shared" si="89"/>
        <v>#REF!</v>
      </c>
    </row>
    <row r="787" spans="1:8" x14ac:dyDescent="0.2">
      <c r="A787" s="326" t="e">
        <f>'Запит 2-8'!#REF!</f>
        <v>#REF!</v>
      </c>
      <c r="B787" s="298" t="e">
        <f>IF('Запит 2-8'!#REF!&lt;&gt;"",'Запит 2-8'!#REF!,"")</f>
        <v>#REF!</v>
      </c>
      <c r="C787" s="297" t="e">
        <f>'Запит 2-8'!#REF!</f>
        <v>#REF!</v>
      </c>
      <c r="D787" s="296" t="e">
        <f>'Запит 2-8'!#REF!</f>
        <v>#REF!</v>
      </c>
      <c r="E787" s="413">
        <f>'Паспорт-3'!E884</f>
        <v>0</v>
      </c>
      <c r="F787" s="414"/>
      <c r="G787" s="429">
        <f t="shared" si="88"/>
        <v>0</v>
      </c>
      <c r="H787" s="81" t="e">
        <f t="shared" si="89"/>
        <v>#REF!</v>
      </c>
    </row>
    <row r="788" spans="1:8" x14ac:dyDescent="0.2">
      <c r="A788" s="326" t="e">
        <f>'Запит 2-8'!#REF!</f>
        <v>#REF!</v>
      </c>
      <c r="B788" s="298" t="e">
        <f>IF('Запит 2-8'!#REF!&lt;&gt;"",'Запит 2-8'!#REF!,"")</f>
        <v>#REF!</v>
      </c>
      <c r="C788" s="297" t="e">
        <f>'Запит 2-8'!#REF!</f>
        <v>#REF!</v>
      </c>
      <c r="D788" s="296" t="e">
        <f>'Запит 2-8'!#REF!</f>
        <v>#REF!</v>
      </c>
      <c r="E788" s="413">
        <f>'Паспорт-3'!E885</f>
        <v>0</v>
      </c>
      <c r="F788" s="414"/>
      <c r="G788" s="429">
        <f t="shared" si="88"/>
        <v>0</v>
      </c>
      <c r="H788" s="81" t="e">
        <f t="shared" si="89"/>
        <v>#REF!</v>
      </c>
    </row>
    <row r="789" spans="1:8" x14ac:dyDescent="0.2">
      <c r="A789" s="326" t="e">
        <f>'Запит 2-8'!#REF!</f>
        <v>#REF!</v>
      </c>
      <c r="B789" s="298" t="e">
        <f>IF('Запит 2-8'!#REF!&lt;&gt;"",'Запит 2-8'!#REF!,"")</f>
        <v>#REF!</v>
      </c>
      <c r="C789" s="297" t="e">
        <f>'Запит 2-8'!#REF!</f>
        <v>#REF!</v>
      </c>
      <c r="D789" s="296" t="e">
        <f>'Запит 2-8'!#REF!</f>
        <v>#REF!</v>
      </c>
      <c r="E789" s="413">
        <f>'Паспорт-3'!E886</f>
        <v>0</v>
      </c>
      <c r="F789" s="414"/>
      <c r="G789" s="429">
        <f t="shared" si="88"/>
        <v>0</v>
      </c>
      <c r="H789" s="81" t="e">
        <f t="shared" si="89"/>
        <v>#REF!</v>
      </c>
    </row>
    <row r="790" spans="1:8" x14ac:dyDescent="0.2">
      <c r="A790" s="326" t="e">
        <f>'Запит 2-8'!#REF!</f>
        <v>#REF!</v>
      </c>
      <c r="B790" s="298" t="e">
        <f>IF('Запит 2-8'!#REF!&lt;&gt;"",'Запит 2-8'!#REF!,"")</f>
        <v>#REF!</v>
      </c>
      <c r="C790" s="297" t="e">
        <f>'Запит 2-8'!#REF!</f>
        <v>#REF!</v>
      </c>
      <c r="D790" s="296" t="e">
        <f>'Запит 2-8'!#REF!</f>
        <v>#REF!</v>
      </c>
      <c r="E790" s="413">
        <f>'Паспорт-3'!E887</f>
        <v>0</v>
      </c>
      <c r="F790" s="414"/>
      <c r="G790" s="429">
        <f t="shared" si="88"/>
        <v>0</v>
      </c>
      <c r="H790" s="81" t="e">
        <f t="shared" si="89"/>
        <v>#REF!</v>
      </c>
    </row>
    <row r="791" spans="1:8" x14ac:dyDescent="0.2">
      <c r="A791" s="326" t="e">
        <f>'Запит 2-8'!#REF!</f>
        <v>#REF!</v>
      </c>
      <c r="B791" s="298" t="e">
        <f>IF('Запит 2-8'!#REF!&lt;&gt;"",'Запит 2-8'!#REF!,"")</f>
        <v>#REF!</v>
      </c>
      <c r="C791" s="297" t="e">
        <f>'Запит 2-8'!#REF!</f>
        <v>#REF!</v>
      </c>
      <c r="D791" s="296" t="e">
        <f>'Запит 2-8'!#REF!</f>
        <v>#REF!</v>
      </c>
      <c r="E791" s="413">
        <f>'Паспорт-3'!E888</f>
        <v>0</v>
      </c>
      <c r="F791" s="414"/>
      <c r="G791" s="429">
        <f t="shared" si="88"/>
        <v>0</v>
      </c>
      <c r="H791" s="81" t="e">
        <f t="shared" si="89"/>
        <v>#REF!</v>
      </c>
    </row>
    <row r="792" spans="1:8" x14ac:dyDescent="0.2">
      <c r="A792" s="326" t="e">
        <f>'Запит 2-8'!#REF!</f>
        <v>#REF!</v>
      </c>
      <c r="B792" s="298" t="e">
        <f>IF('Запит 2-8'!#REF!&lt;&gt;"",'Запит 2-8'!#REF!,"")</f>
        <v>#REF!</v>
      </c>
      <c r="C792" s="297" t="e">
        <f>'Запит 2-8'!#REF!</f>
        <v>#REF!</v>
      </c>
      <c r="D792" s="296" t="e">
        <f>'Запит 2-8'!#REF!</f>
        <v>#REF!</v>
      </c>
      <c r="E792" s="413">
        <f>'Паспорт-3'!E889</f>
        <v>0</v>
      </c>
      <c r="F792" s="414"/>
      <c r="G792" s="429">
        <f t="shared" si="88"/>
        <v>0</v>
      </c>
      <c r="H792" s="81" t="e">
        <f t="shared" si="89"/>
        <v>#REF!</v>
      </c>
    </row>
    <row r="793" spans="1:8" x14ac:dyDescent="0.2">
      <c r="A793" s="326" t="e">
        <f>'Запит 2-8'!#REF!</f>
        <v>#REF!</v>
      </c>
      <c r="B793" s="298" t="e">
        <f>IF('Запит 2-8'!#REF!&lt;&gt;"",'Запит 2-8'!#REF!,"")</f>
        <v>#REF!</v>
      </c>
      <c r="C793" s="297" t="e">
        <f>'Запит 2-8'!#REF!</f>
        <v>#REF!</v>
      </c>
      <c r="D793" s="296" t="e">
        <f>'Запит 2-8'!#REF!</f>
        <v>#REF!</v>
      </c>
      <c r="E793" s="413">
        <f>'Паспорт-3'!E890</f>
        <v>0</v>
      </c>
      <c r="F793" s="414"/>
      <c r="G793" s="429">
        <f t="shared" si="88"/>
        <v>0</v>
      </c>
      <c r="H793" s="81" t="e">
        <f t="shared" si="89"/>
        <v>#REF!</v>
      </c>
    </row>
    <row r="794" spans="1:8" x14ac:dyDescent="0.2">
      <c r="A794" s="326" t="e">
        <f>'Запит 2-8'!#REF!</f>
        <v>#REF!</v>
      </c>
      <c r="B794" s="298" t="e">
        <f>IF('Запит 2-8'!#REF!&lt;&gt;"",'Запит 2-8'!#REF!,"")</f>
        <v>#REF!</v>
      </c>
      <c r="C794" s="297" t="e">
        <f>'Запит 2-8'!#REF!</f>
        <v>#REF!</v>
      </c>
      <c r="D794" s="296" t="e">
        <f>'Запит 2-8'!#REF!</f>
        <v>#REF!</v>
      </c>
      <c r="E794" s="413">
        <f>'Паспорт-3'!E891</f>
        <v>0</v>
      </c>
      <c r="F794" s="414"/>
      <c r="G794" s="429">
        <f t="shared" si="88"/>
        <v>0</v>
      </c>
      <c r="H794" s="81" t="e">
        <f t="shared" si="89"/>
        <v>#REF!</v>
      </c>
    </row>
    <row r="795" spans="1:8" x14ac:dyDescent="0.2">
      <c r="A795" s="326" t="e">
        <f>'Запит 2-8'!#REF!</f>
        <v>#REF!</v>
      </c>
      <c r="B795" s="298" t="e">
        <f>IF('Запит 2-8'!#REF!&lt;&gt;"",'Запит 2-8'!#REF!,"")</f>
        <v>#REF!</v>
      </c>
      <c r="C795" s="297" t="e">
        <f>'Запит 2-8'!#REF!</f>
        <v>#REF!</v>
      </c>
      <c r="D795" s="296" t="e">
        <f>'Запит 2-8'!#REF!</f>
        <v>#REF!</v>
      </c>
      <c r="E795" s="413">
        <f>'Паспорт-3'!E892</f>
        <v>0</v>
      </c>
      <c r="F795" s="414"/>
      <c r="G795" s="429">
        <f t="shared" si="88"/>
        <v>0</v>
      </c>
      <c r="H795" s="81" t="e">
        <f t="shared" si="89"/>
        <v>#REF!</v>
      </c>
    </row>
    <row r="796" spans="1:8" x14ac:dyDescent="0.2">
      <c r="A796" s="326" t="e">
        <f>'Запит 2-8'!#REF!</f>
        <v>#REF!</v>
      </c>
      <c r="B796" s="298" t="e">
        <f>IF('Запит 2-8'!#REF!&lt;&gt;"",'Запит 2-8'!#REF!,"")</f>
        <v>#REF!</v>
      </c>
      <c r="C796" s="297" t="e">
        <f>'Запит 2-8'!#REF!</f>
        <v>#REF!</v>
      </c>
      <c r="D796" s="296" t="e">
        <f>'Запит 2-8'!#REF!</f>
        <v>#REF!</v>
      </c>
      <c r="E796" s="413">
        <f>'Паспорт-3'!E893</f>
        <v>0</v>
      </c>
      <c r="F796" s="414"/>
      <c r="G796" s="429">
        <f t="shared" si="88"/>
        <v>0</v>
      </c>
      <c r="H796" s="81" t="e">
        <f t="shared" si="89"/>
        <v>#REF!</v>
      </c>
    </row>
    <row r="797" spans="1:8" x14ac:dyDescent="0.2">
      <c r="A797" s="326" t="e">
        <f>'Запит 2-8'!#REF!</f>
        <v>#REF!</v>
      </c>
      <c r="B797" s="298" t="e">
        <f>IF('Запит 2-8'!#REF!&lt;&gt;"",'Запит 2-8'!#REF!,"")</f>
        <v>#REF!</v>
      </c>
      <c r="C797" s="297" t="e">
        <f>'Запит 2-8'!#REF!</f>
        <v>#REF!</v>
      </c>
      <c r="D797" s="296" t="e">
        <f>'Запит 2-8'!#REF!</f>
        <v>#REF!</v>
      </c>
      <c r="E797" s="413">
        <f>'Паспорт-3'!E894</f>
        <v>0</v>
      </c>
      <c r="F797" s="414"/>
      <c r="G797" s="429">
        <f t="shared" si="88"/>
        <v>0</v>
      </c>
      <c r="H797" s="81" t="e">
        <f t="shared" si="89"/>
        <v>#REF!</v>
      </c>
    </row>
    <row r="798" spans="1:8" x14ac:dyDescent="0.2">
      <c r="A798" s="433" t="e">
        <f>'Запит 2-8'!#REF!</f>
        <v>#REF!</v>
      </c>
      <c r="B798" s="434" t="e">
        <f>IF('Запит 2-8'!#REF!&lt;&gt;"",'Запит 2-8'!#REF!,"")</f>
        <v>#REF!</v>
      </c>
      <c r="C798" s="435" t="e">
        <f>'Запит 2-8'!#REF!</f>
        <v>#REF!</v>
      </c>
      <c r="D798" s="436" t="e">
        <f>'Запит 2-8'!#REF!</f>
        <v>#REF!</v>
      </c>
      <c r="E798" s="437">
        <f>'Паспорт-3'!E895</f>
        <v>0</v>
      </c>
      <c r="F798" s="438"/>
      <c r="G798" s="439">
        <f t="shared" si="88"/>
        <v>0</v>
      </c>
      <c r="H798" s="81" t="e">
        <f t="shared" si="89"/>
        <v>#REF!</v>
      </c>
    </row>
    <row r="799" spans="1:8" ht="12.75" customHeight="1" x14ac:dyDescent="0.2">
      <c r="A799" s="824" t="s">
        <v>211</v>
      </c>
      <c r="B799" s="825"/>
      <c r="C799" s="825"/>
      <c r="D799" s="825"/>
      <c r="E799" s="825"/>
      <c r="F799" s="825"/>
      <c r="G799" s="826"/>
      <c r="H799" s="81" t="e">
        <f>H783</f>
        <v>#REF!</v>
      </c>
    </row>
    <row r="800" spans="1:8" ht="12.75" customHeight="1" x14ac:dyDescent="0.2">
      <c r="A800" s="824" t="s">
        <v>231</v>
      </c>
      <c r="B800" s="825"/>
      <c r="C800" s="825"/>
      <c r="D800" s="825"/>
      <c r="E800" s="825"/>
      <c r="F800" s="825"/>
      <c r="G800" s="826"/>
      <c r="H800" s="81" t="e">
        <f>H748</f>
        <v>#REF!</v>
      </c>
    </row>
    <row r="801" spans="1:8" ht="12.75" customHeight="1" x14ac:dyDescent="0.2">
      <c r="A801" s="834" t="e">
        <f>'Запит 2-8'!#REF!</f>
        <v>#REF!</v>
      </c>
      <c r="B801" s="835"/>
      <c r="C801" s="835"/>
      <c r="D801" s="835"/>
      <c r="E801" s="835"/>
      <c r="F801" s="835"/>
      <c r="G801" s="836"/>
      <c r="H801" s="81" t="e">
        <f>H802</f>
        <v>#REF!</v>
      </c>
    </row>
    <row r="802" spans="1:8" ht="12.75" customHeight="1" x14ac:dyDescent="0.2">
      <c r="A802" s="779" t="e">
        <f>'Запит 2-8'!#REF!</f>
        <v>#REF!</v>
      </c>
      <c r="B802" s="780"/>
      <c r="C802" s="780"/>
      <c r="D802" s="780"/>
      <c r="E802" s="780"/>
      <c r="F802" s="780"/>
      <c r="G802" s="781"/>
      <c r="H802" s="81" t="e">
        <f>H803</f>
        <v>#REF!</v>
      </c>
    </row>
    <row r="803" spans="1:8" x14ac:dyDescent="0.2">
      <c r="A803" s="420" t="s">
        <v>4</v>
      </c>
      <c r="B803" s="827" t="s">
        <v>106</v>
      </c>
      <c r="C803" s="828"/>
      <c r="D803" s="828"/>
      <c r="E803" s="829"/>
      <c r="F803" s="829"/>
      <c r="G803" s="830"/>
      <c r="H803" s="81" t="e">
        <f>H804</f>
        <v>#REF!</v>
      </c>
    </row>
    <row r="804" spans="1:8" x14ac:dyDescent="0.2">
      <c r="A804" s="326" t="e">
        <f>'Запит 2-8'!#REF!</f>
        <v>#REF!</v>
      </c>
      <c r="B804" s="421" t="e">
        <f>IF('Запит 2-8'!#REF!&lt;&gt;"",'Запит 2-8'!#REF!,"")</f>
        <v>#REF!</v>
      </c>
      <c r="C804" s="422" t="e">
        <f>'Запит 2-8'!#REF!</f>
        <v>#REF!</v>
      </c>
      <c r="D804" s="423" t="e">
        <f>'Запит 2-8'!#REF!</f>
        <v>#REF!</v>
      </c>
      <c r="E804" s="424">
        <f>'Паспорт-3'!E910</f>
        <v>0</v>
      </c>
      <c r="F804" s="425"/>
      <c r="G804" s="428">
        <f t="shared" ref="G804:G818" si="90">F804-E804</f>
        <v>0</v>
      </c>
      <c r="H804" s="81" t="e">
        <f t="shared" ref="H804:H818" si="91">IF(B804&lt;&gt;"","Для друку","")</f>
        <v>#REF!</v>
      </c>
    </row>
    <row r="805" spans="1:8" x14ac:dyDescent="0.2">
      <c r="A805" s="326" t="e">
        <f>'Запит 2-8'!#REF!</f>
        <v>#REF!</v>
      </c>
      <c r="B805" s="298" t="e">
        <f>IF('Запит 2-8'!#REF!&lt;&gt;"",'Запит 2-8'!#REF!,"")</f>
        <v>#REF!</v>
      </c>
      <c r="C805" s="297" t="e">
        <f>'Запит 2-8'!#REF!</f>
        <v>#REF!</v>
      </c>
      <c r="D805" s="296" t="e">
        <f>'Запит 2-8'!#REF!</f>
        <v>#REF!</v>
      </c>
      <c r="E805" s="413">
        <f>'Паспорт-3'!E911</f>
        <v>0</v>
      </c>
      <c r="F805" s="414"/>
      <c r="G805" s="429">
        <f t="shared" si="90"/>
        <v>0</v>
      </c>
      <c r="H805" s="81" t="e">
        <f t="shared" si="91"/>
        <v>#REF!</v>
      </c>
    </row>
    <row r="806" spans="1:8" x14ac:dyDescent="0.2">
      <c r="A806" s="326" t="e">
        <f>'Запит 2-8'!#REF!</f>
        <v>#REF!</v>
      </c>
      <c r="B806" s="298" t="e">
        <f>IF('Запит 2-8'!#REF!&lt;&gt;"",'Запит 2-8'!#REF!,"")</f>
        <v>#REF!</v>
      </c>
      <c r="C806" s="297" t="e">
        <f>'Запит 2-8'!#REF!</f>
        <v>#REF!</v>
      </c>
      <c r="D806" s="296" t="e">
        <f>'Запит 2-8'!#REF!</f>
        <v>#REF!</v>
      </c>
      <c r="E806" s="413">
        <f>'Паспорт-3'!E912</f>
        <v>0</v>
      </c>
      <c r="F806" s="414"/>
      <c r="G806" s="429">
        <f t="shared" si="90"/>
        <v>0</v>
      </c>
      <c r="H806" s="81" t="e">
        <f t="shared" si="91"/>
        <v>#REF!</v>
      </c>
    </row>
    <row r="807" spans="1:8" x14ac:dyDescent="0.2">
      <c r="A807" s="326" t="e">
        <f>'Запит 2-8'!#REF!</f>
        <v>#REF!</v>
      </c>
      <c r="B807" s="298" t="e">
        <f>IF('Запит 2-8'!#REF!&lt;&gt;"",'Запит 2-8'!#REF!,"")</f>
        <v>#REF!</v>
      </c>
      <c r="C807" s="297" t="e">
        <f>'Запит 2-8'!#REF!</f>
        <v>#REF!</v>
      </c>
      <c r="D807" s="296" t="e">
        <f>'Запит 2-8'!#REF!</f>
        <v>#REF!</v>
      </c>
      <c r="E807" s="413">
        <f>'Паспорт-3'!E913</f>
        <v>0</v>
      </c>
      <c r="F807" s="414"/>
      <c r="G807" s="429">
        <f t="shared" si="90"/>
        <v>0</v>
      </c>
      <c r="H807" s="81" t="e">
        <f t="shared" si="91"/>
        <v>#REF!</v>
      </c>
    </row>
    <row r="808" spans="1:8" x14ac:dyDescent="0.2">
      <c r="A808" s="326" t="e">
        <f>'Запит 2-8'!#REF!</f>
        <v>#REF!</v>
      </c>
      <c r="B808" s="298" t="e">
        <f>IF('Запит 2-8'!#REF!&lt;&gt;"",'Запит 2-8'!#REF!,"")</f>
        <v>#REF!</v>
      </c>
      <c r="C808" s="297" t="e">
        <f>'Запит 2-8'!#REF!</f>
        <v>#REF!</v>
      </c>
      <c r="D808" s="296" t="e">
        <f>'Запит 2-8'!#REF!</f>
        <v>#REF!</v>
      </c>
      <c r="E808" s="413">
        <f>'Паспорт-3'!E914</f>
        <v>0</v>
      </c>
      <c r="F808" s="414"/>
      <c r="G808" s="429">
        <f t="shared" si="90"/>
        <v>0</v>
      </c>
      <c r="H808" s="81" t="e">
        <f t="shared" si="91"/>
        <v>#REF!</v>
      </c>
    </row>
    <row r="809" spans="1:8" x14ac:dyDescent="0.2">
      <c r="A809" s="326" t="e">
        <f>'Запит 2-8'!#REF!</f>
        <v>#REF!</v>
      </c>
      <c r="B809" s="298" t="e">
        <f>IF('Запит 2-8'!#REF!&lt;&gt;"",'Запит 2-8'!#REF!,"")</f>
        <v>#REF!</v>
      </c>
      <c r="C809" s="297" t="e">
        <f>'Запит 2-8'!#REF!</f>
        <v>#REF!</v>
      </c>
      <c r="D809" s="296" t="e">
        <f>'Запит 2-8'!#REF!</f>
        <v>#REF!</v>
      </c>
      <c r="E809" s="413">
        <f>'Паспорт-3'!E915</f>
        <v>0</v>
      </c>
      <c r="F809" s="414"/>
      <c r="G809" s="429">
        <f t="shared" si="90"/>
        <v>0</v>
      </c>
      <c r="H809" s="81" t="e">
        <f t="shared" si="91"/>
        <v>#REF!</v>
      </c>
    </row>
    <row r="810" spans="1:8" x14ac:dyDescent="0.2">
      <c r="A810" s="326" t="e">
        <f>'Запит 2-8'!#REF!</f>
        <v>#REF!</v>
      </c>
      <c r="B810" s="298" t="e">
        <f>IF('Запит 2-8'!#REF!&lt;&gt;"",'Запит 2-8'!#REF!,"")</f>
        <v>#REF!</v>
      </c>
      <c r="C810" s="297" t="e">
        <f>'Запит 2-8'!#REF!</f>
        <v>#REF!</v>
      </c>
      <c r="D810" s="296" t="e">
        <f>'Запит 2-8'!#REF!</f>
        <v>#REF!</v>
      </c>
      <c r="E810" s="413">
        <f>'Паспорт-3'!E916</f>
        <v>0</v>
      </c>
      <c r="F810" s="414"/>
      <c r="G810" s="429">
        <f t="shared" si="90"/>
        <v>0</v>
      </c>
      <c r="H810" s="81" t="e">
        <f t="shared" si="91"/>
        <v>#REF!</v>
      </c>
    </row>
    <row r="811" spans="1:8" x14ac:dyDescent="0.2">
      <c r="A811" s="326" t="e">
        <f>'Запит 2-8'!#REF!</f>
        <v>#REF!</v>
      </c>
      <c r="B811" s="298" t="e">
        <f>IF('Запит 2-8'!#REF!&lt;&gt;"",'Запит 2-8'!#REF!,"")</f>
        <v>#REF!</v>
      </c>
      <c r="C811" s="297" t="e">
        <f>'Запит 2-8'!#REF!</f>
        <v>#REF!</v>
      </c>
      <c r="D811" s="296" t="e">
        <f>'Запит 2-8'!#REF!</f>
        <v>#REF!</v>
      </c>
      <c r="E811" s="413">
        <f>'Паспорт-3'!E917</f>
        <v>0</v>
      </c>
      <c r="F811" s="414"/>
      <c r="G811" s="429">
        <f t="shared" si="90"/>
        <v>0</v>
      </c>
      <c r="H811" s="81" t="e">
        <f t="shared" si="91"/>
        <v>#REF!</v>
      </c>
    </row>
    <row r="812" spans="1:8" x14ac:dyDescent="0.2">
      <c r="A812" s="326" t="e">
        <f>'Запит 2-8'!#REF!</f>
        <v>#REF!</v>
      </c>
      <c r="B812" s="298" t="e">
        <f>IF('Запит 2-8'!#REF!&lt;&gt;"",'Запит 2-8'!#REF!,"")</f>
        <v>#REF!</v>
      </c>
      <c r="C812" s="297" t="e">
        <f>'Запит 2-8'!#REF!</f>
        <v>#REF!</v>
      </c>
      <c r="D812" s="296" t="e">
        <f>'Запит 2-8'!#REF!</f>
        <v>#REF!</v>
      </c>
      <c r="E812" s="413">
        <f>'Паспорт-3'!E918</f>
        <v>0</v>
      </c>
      <c r="F812" s="414"/>
      <c r="G812" s="429">
        <f t="shared" si="90"/>
        <v>0</v>
      </c>
      <c r="H812" s="81" t="e">
        <f t="shared" si="91"/>
        <v>#REF!</v>
      </c>
    </row>
    <row r="813" spans="1:8" x14ac:dyDescent="0.2">
      <c r="A813" s="326" t="e">
        <f>'Запит 2-8'!#REF!</f>
        <v>#REF!</v>
      </c>
      <c r="B813" s="298" t="e">
        <f>IF('Запит 2-8'!#REF!&lt;&gt;"",'Запит 2-8'!#REF!,"")</f>
        <v>#REF!</v>
      </c>
      <c r="C813" s="297" t="e">
        <f>'Запит 2-8'!#REF!</f>
        <v>#REF!</v>
      </c>
      <c r="D813" s="296" t="e">
        <f>'Запит 2-8'!#REF!</f>
        <v>#REF!</v>
      </c>
      <c r="E813" s="413">
        <f>'Паспорт-3'!E919</f>
        <v>0</v>
      </c>
      <c r="F813" s="414"/>
      <c r="G813" s="429">
        <f t="shared" si="90"/>
        <v>0</v>
      </c>
      <c r="H813" s="81" t="e">
        <f t="shared" si="91"/>
        <v>#REF!</v>
      </c>
    </row>
    <row r="814" spans="1:8" x14ac:dyDescent="0.2">
      <c r="A814" s="326" t="e">
        <f>'Запит 2-8'!#REF!</f>
        <v>#REF!</v>
      </c>
      <c r="B814" s="298" t="e">
        <f>IF('Запит 2-8'!#REF!&lt;&gt;"",'Запит 2-8'!#REF!,"")</f>
        <v>#REF!</v>
      </c>
      <c r="C814" s="297" t="e">
        <f>'Запит 2-8'!#REF!</f>
        <v>#REF!</v>
      </c>
      <c r="D814" s="296" t="e">
        <f>'Запит 2-8'!#REF!</f>
        <v>#REF!</v>
      </c>
      <c r="E814" s="413">
        <f>'Паспорт-3'!E920</f>
        <v>0</v>
      </c>
      <c r="F814" s="414"/>
      <c r="G814" s="429">
        <f t="shared" si="90"/>
        <v>0</v>
      </c>
      <c r="H814" s="81" t="e">
        <f t="shared" si="91"/>
        <v>#REF!</v>
      </c>
    </row>
    <row r="815" spans="1:8" x14ac:dyDescent="0.2">
      <c r="A815" s="326" t="e">
        <f>'Запит 2-8'!#REF!</f>
        <v>#REF!</v>
      </c>
      <c r="B815" s="298" t="e">
        <f>IF('Запит 2-8'!#REF!&lt;&gt;"",'Запит 2-8'!#REF!,"")</f>
        <v>#REF!</v>
      </c>
      <c r="C815" s="297" t="e">
        <f>'Запит 2-8'!#REF!</f>
        <v>#REF!</v>
      </c>
      <c r="D815" s="296" t="e">
        <f>'Запит 2-8'!#REF!</f>
        <v>#REF!</v>
      </c>
      <c r="E815" s="413">
        <f>'Паспорт-3'!E921</f>
        <v>0</v>
      </c>
      <c r="F815" s="414"/>
      <c r="G815" s="429">
        <f t="shared" si="90"/>
        <v>0</v>
      </c>
      <c r="H815" s="81" t="e">
        <f t="shared" si="91"/>
        <v>#REF!</v>
      </c>
    </row>
    <row r="816" spans="1:8" x14ac:dyDescent="0.2">
      <c r="A816" s="326" t="e">
        <f>'Запит 2-8'!#REF!</f>
        <v>#REF!</v>
      </c>
      <c r="B816" s="298" t="e">
        <f>IF('Запит 2-8'!#REF!&lt;&gt;"",'Запит 2-8'!#REF!,"")</f>
        <v>#REF!</v>
      </c>
      <c r="C816" s="297" t="e">
        <f>'Запит 2-8'!#REF!</f>
        <v>#REF!</v>
      </c>
      <c r="D816" s="296" t="e">
        <f>'Запит 2-8'!#REF!</f>
        <v>#REF!</v>
      </c>
      <c r="E816" s="413">
        <f>'Паспорт-3'!E922</f>
        <v>0</v>
      </c>
      <c r="F816" s="414"/>
      <c r="G816" s="429">
        <f t="shared" si="90"/>
        <v>0</v>
      </c>
      <c r="H816" s="81" t="e">
        <f t="shared" si="91"/>
        <v>#REF!</v>
      </c>
    </row>
    <row r="817" spans="1:8" x14ac:dyDescent="0.2">
      <c r="A817" s="326" t="e">
        <f>'Запит 2-8'!#REF!</f>
        <v>#REF!</v>
      </c>
      <c r="B817" s="298" t="e">
        <f>IF('Запит 2-8'!#REF!&lt;&gt;"",'Запит 2-8'!#REF!,"")</f>
        <v>#REF!</v>
      </c>
      <c r="C817" s="297" t="e">
        <f>'Запит 2-8'!#REF!</f>
        <v>#REF!</v>
      </c>
      <c r="D817" s="296" t="e">
        <f>'Запит 2-8'!#REF!</f>
        <v>#REF!</v>
      </c>
      <c r="E817" s="413">
        <f>'Паспорт-3'!E923</f>
        <v>0</v>
      </c>
      <c r="F817" s="414"/>
      <c r="G817" s="429">
        <f t="shared" si="90"/>
        <v>0</v>
      </c>
      <c r="H817" s="81" t="e">
        <f t="shared" si="91"/>
        <v>#REF!</v>
      </c>
    </row>
    <row r="818" spans="1:8" x14ac:dyDescent="0.2">
      <c r="A818" s="433" t="e">
        <f>'Запит 2-8'!#REF!</f>
        <v>#REF!</v>
      </c>
      <c r="B818" s="434" t="e">
        <f>IF('Запит 2-8'!#REF!&lt;&gt;"",'Запит 2-8'!#REF!,"")</f>
        <v>#REF!</v>
      </c>
      <c r="C818" s="435" t="e">
        <f>'Запит 2-8'!#REF!</f>
        <v>#REF!</v>
      </c>
      <c r="D818" s="436" t="e">
        <f>'Запит 2-8'!#REF!</f>
        <v>#REF!</v>
      </c>
      <c r="E818" s="437">
        <f>'Паспорт-3'!E924</f>
        <v>0</v>
      </c>
      <c r="F818" s="438"/>
      <c r="G818" s="439">
        <f t="shared" si="90"/>
        <v>0</v>
      </c>
      <c r="H818" s="81" t="e">
        <f t="shared" si="91"/>
        <v>#REF!</v>
      </c>
    </row>
    <row r="819" spans="1:8" ht="12.75" customHeight="1" x14ac:dyDescent="0.2">
      <c r="A819" s="824" t="s">
        <v>211</v>
      </c>
      <c r="B819" s="825"/>
      <c r="C819" s="825"/>
      <c r="D819" s="825"/>
      <c r="E819" s="825"/>
      <c r="F819" s="825"/>
      <c r="G819" s="826"/>
      <c r="H819" s="81" t="e">
        <f>H803</f>
        <v>#REF!</v>
      </c>
    </row>
    <row r="820" spans="1:8" x14ac:dyDescent="0.2">
      <c r="A820" s="420" t="e">
        <f>'Запит 2-8'!#REF!</f>
        <v>#REF!</v>
      </c>
      <c r="B820" s="827" t="s">
        <v>107</v>
      </c>
      <c r="C820" s="828"/>
      <c r="D820" s="828"/>
      <c r="E820" s="828"/>
      <c r="F820" s="828"/>
      <c r="G820" s="831"/>
      <c r="H820" s="81" t="e">
        <f>H821</f>
        <v>#REF!</v>
      </c>
    </row>
    <row r="821" spans="1:8" x14ac:dyDescent="0.2">
      <c r="A821" s="326" t="e">
        <f>'Запит 2-8'!#REF!</f>
        <v>#REF!</v>
      </c>
      <c r="B821" s="421" t="e">
        <f>IF('Запит 2-8'!#REF!&lt;&gt;"",'Запит 2-8'!#REF!,"")</f>
        <v>#REF!</v>
      </c>
      <c r="C821" s="422" t="e">
        <f>'Запит 2-8'!#REF!</f>
        <v>#REF!</v>
      </c>
      <c r="D821" s="423" t="e">
        <f>'Запит 2-8'!#REF!</f>
        <v>#REF!</v>
      </c>
      <c r="E821" s="430">
        <f>'Паспорт-3'!E926</f>
        <v>0</v>
      </c>
      <c r="F821" s="431"/>
      <c r="G821" s="432">
        <f t="shared" ref="G821:G835" si="92">F821-E821</f>
        <v>0</v>
      </c>
      <c r="H821" s="81" t="e">
        <f t="shared" ref="H821:H835" si="93">IF(B821&lt;&gt;"","Для друку","")</f>
        <v>#REF!</v>
      </c>
    </row>
    <row r="822" spans="1:8" x14ac:dyDescent="0.2">
      <c r="A822" s="326" t="e">
        <f>'Запит 2-8'!#REF!</f>
        <v>#REF!</v>
      </c>
      <c r="B822" s="298" t="e">
        <f>IF('Запит 2-8'!#REF!&lt;&gt;"",'Запит 2-8'!#REF!,"")</f>
        <v>#REF!</v>
      </c>
      <c r="C822" s="297" t="e">
        <f>'Запит 2-8'!#REF!</f>
        <v>#REF!</v>
      </c>
      <c r="D822" s="296" t="e">
        <f>'Запит 2-8'!#REF!</f>
        <v>#REF!</v>
      </c>
      <c r="E822" s="413">
        <f>'Паспорт-3'!E927</f>
        <v>0</v>
      </c>
      <c r="F822" s="414"/>
      <c r="G822" s="429">
        <f t="shared" si="92"/>
        <v>0</v>
      </c>
      <c r="H822" s="81" t="e">
        <f t="shared" si="93"/>
        <v>#REF!</v>
      </c>
    </row>
    <row r="823" spans="1:8" x14ac:dyDescent="0.2">
      <c r="A823" s="326" t="e">
        <f>'Запит 2-8'!#REF!</f>
        <v>#REF!</v>
      </c>
      <c r="B823" s="298" t="e">
        <f>IF('Запит 2-8'!#REF!&lt;&gt;"",'Запит 2-8'!#REF!,"")</f>
        <v>#REF!</v>
      </c>
      <c r="C823" s="297" t="e">
        <f>'Запит 2-8'!#REF!</f>
        <v>#REF!</v>
      </c>
      <c r="D823" s="296" t="e">
        <f>'Запит 2-8'!#REF!</f>
        <v>#REF!</v>
      </c>
      <c r="E823" s="413">
        <f>'Паспорт-3'!E928</f>
        <v>0</v>
      </c>
      <c r="F823" s="414"/>
      <c r="G823" s="429">
        <f t="shared" si="92"/>
        <v>0</v>
      </c>
      <c r="H823" s="81" t="e">
        <f t="shared" si="93"/>
        <v>#REF!</v>
      </c>
    </row>
    <row r="824" spans="1:8" x14ac:dyDescent="0.2">
      <c r="A824" s="326" t="e">
        <f>'Запит 2-8'!#REF!</f>
        <v>#REF!</v>
      </c>
      <c r="B824" s="298" t="e">
        <f>IF('Запит 2-8'!#REF!&lt;&gt;"",'Запит 2-8'!#REF!,"")</f>
        <v>#REF!</v>
      </c>
      <c r="C824" s="297" t="e">
        <f>'Запит 2-8'!#REF!</f>
        <v>#REF!</v>
      </c>
      <c r="D824" s="296" t="e">
        <f>'Запит 2-8'!#REF!</f>
        <v>#REF!</v>
      </c>
      <c r="E824" s="413">
        <f>'Паспорт-3'!E929</f>
        <v>0</v>
      </c>
      <c r="F824" s="414"/>
      <c r="G824" s="429">
        <f t="shared" si="92"/>
        <v>0</v>
      </c>
      <c r="H824" s="81" t="e">
        <f t="shared" si="93"/>
        <v>#REF!</v>
      </c>
    </row>
    <row r="825" spans="1:8" x14ac:dyDescent="0.2">
      <c r="A825" s="326" t="e">
        <f>'Запит 2-8'!#REF!</f>
        <v>#REF!</v>
      </c>
      <c r="B825" s="298" t="e">
        <f>IF('Запит 2-8'!#REF!&lt;&gt;"",'Запит 2-8'!#REF!,"")</f>
        <v>#REF!</v>
      </c>
      <c r="C825" s="297" t="e">
        <f>'Запит 2-8'!#REF!</f>
        <v>#REF!</v>
      </c>
      <c r="D825" s="296" t="e">
        <f>'Запит 2-8'!#REF!</f>
        <v>#REF!</v>
      </c>
      <c r="E825" s="413">
        <f>'Паспорт-3'!E930</f>
        <v>0</v>
      </c>
      <c r="F825" s="414"/>
      <c r="G825" s="429">
        <f t="shared" si="92"/>
        <v>0</v>
      </c>
      <c r="H825" s="81" t="e">
        <f t="shared" si="93"/>
        <v>#REF!</v>
      </c>
    </row>
    <row r="826" spans="1:8" x14ac:dyDescent="0.2">
      <c r="A826" s="326" t="e">
        <f>'Запит 2-8'!#REF!</f>
        <v>#REF!</v>
      </c>
      <c r="B826" s="298" t="e">
        <f>IF('Запит 2-8'!#REF!&lt;&gt;"",'Запит 2-8'!#REF!,"")</f>
        <v>#REF!</v>
      </c>
      <c r="C826" s="297" t="e">
        <f>'Запит 2-8'!#REF!</f>
        <v>#REF!</v>
      </c>
      <c r="D826" s="296" t="e">
        <f>'Запит 2-8'!#REF!</f>
        <v>#REF!</v>
      </c>
      <c r="E826" s="413">
        <f>'Паспорт-3'!E931</f>
        <v>0</v>
      </c>
      <c r="F826" s="414"/>
      <c r="G826" s="429">
        <f t="shared" si="92"/>
        <v>0</v>
      </c>
      <c r="H826" s="81" t="e">
        <f t="shared" si="93"/>
        <v>#REF!</v>
      </c>
    </row>
    <row r="827" spans="1:8" x14ac:dyDescent="0.2">
      <c r="A827" s="326" t="e">
        <f>'Запит 2-8'!#REF!</f>
        <v>#REF!</v>
      </c>
      <c r="B827" s="298" t="e">
        <f>IF('Запит 2-8'!#REF!&lt;&gt;"",'Запит 2-8'!#REF!,"")</f>
        <v>#REF!</v>
      </c>
      <c r="C827" s="297" t="e">
        <f>'Запит 2-8'!#REF!</f>
        <v>#REF!</v>
      </c>
      <c r="D827" s="296" t="e">
        <f>'Запит 2-8'!#REF!</f>
        <v>#REF!</v>
      </c>
      <c r="E827" s="413">
        <f>'Паспорт-3'!E932</f>
        <v>0</v>
      </c>
      <c r="F827" s="414"/>
      <c r="G827" s="429">
        <f t="shared" si="92"/>
        <v>0</v>
      </c>
      <c r="H827" s="81" t="e">
        <f t="shared" si="93"/>
        <v>#REF!</v>
      </c>
    </row>
    <row r="828" spans="1:8" x14ac:dyDescent="0.2">
      <c r="A828" s="326" t="e">
        <f>'Запит 2-8'!#REF!</f>
        <v>#REF!</v>
      </c>
      <c r="B828" s="298" t="e">
        <f>IF('Запит 2-8'!#REF!&lt;&gt;"",'Запит 2-8'!#REF!,"")</f>
        <v>#REF!</v>
      </c>
      <c r="C828" s="297" t="e">
        <f>'Запит 2-8'!#REF!</f>
        <v>#REF!</v>
      </c>
      <c r="D828" s="296" t="e">
        <f>'Запит 2-8'!#REF!</f>
        <v>#REF!</v>
      </c>
      <c r="E828" s="413">
        <f>'Паспорт-3'!E933</f>
        <v>0</v>
      </c>
      <c r="F828" s="414"/>
      <c r="G828" s="429">
        <f t="shared" si="92"/>
        <v>0</v>
      </c>
      <c r="H828" s="81" t="e">
        <f t="shared" si="93"/>
        <v>#REF!</v>
      </c>
    </row>
    <row r="829" spans="1:8" x14ac:dyDescent="0.2">
      <c r="A829" s="326" t="e">
        <f>'Запит 2-8'!#REF!</f>
        <v>#REF!</v>
      </c>
      <c r="B829" s="298" t="e">
        <f>IF('Запит 2-8'!#REF!&lt;&gt;"",'Запит 2-8'!#REF!,"")</f>
        <v>#REF!</v>
      </c>
      <c r="C829" s="297" t="e">
        <f>'Запит 2-8'!#REF!</f>
        <v>#REF!</v>
      </c>
      <c r="D829" s="296" t="e">
        <f>'Запит 2-8'!#REF!</f>
        <v>#REF!</v>
      </c>
      <c r="E829" s="413">
        <f>'Паспорт-3'!E934</f>
        <v>0</v>
      </c>
      <c r="F829" s="414"/>
      <c r="G829" s="429">
        <f t="shared" si="92"/>
        <v>0</v>
      </c>
      <c r="H829" s="81" t="e">
        <f t="shared" si="93"/>
        <v>#REF!</v>
      </c>
    </row>
    <row r="830" spans="1:8" x14ac:dyDescent="0.2">
      <c r="A830" s="326" t="e">
        <f>'Запит 2-8'!#REF!</f>
        <v>#REF!</v>
      </c>
      <c r="B830" s="298" t="e">
        <f>IF('Запит 2-8'!#REF!&lt;&gt;"",'Запит 2-8'!#REF!,"")</f>
        <v>#REF!</v>
      </c>
      <c r="C830" s="297" t="e">
        <f>'Запит 2-8'!#REF!</f>
        <v>#REF!</v>
      </c>
      <c r="D830" s="296" t="e">
        <f>'Запит 2-8'!#REF!</f>
        <v>#REF!</v>
      </c>
      <c r="E830" s="413">
        <f>'Паспорт-3'!E935</f>
        <v>0</v>
      </c>
      <c r="F830" s="414"/>
      <c r="G830" s="429">
        <f t="shared" si="92"/>
        <v>0</v>
      </c>
      <c r="H830" s="81" t="e">
        <f t="shared" si="93"/>
        <v>#REF!</v>
      </c>
    </row>
    <row r="831" spans="1:8" x14ac:dyDescent="0.2">
      <c r="A831" s="326" t="e">
        <f>'Запит 2-8'!#REF!</f>
        <v>#REF!</v>
      </c>
      <c r="B831" s="298" t="e">
        <f>IF('Запит 2-8'!#REF!&lt;&gt;"",'Запит 2-8'!#REF!,"")</f>
        <v>#REF!</v>
      </c>
      <c r="C831" s="297" t="e">
        <f>'Запит 2-8'!#REF!</f>
        <v>#REF!</v>
      </c>
      <c r="D831" s="296" t="e">
        <f>'Запит 2-8'!#REF!</f>
        <v>#REF!</v>
      </c>
      <c r="E831" s="413">
        <f>'Паспорт-3'!E936</f>
        <v>0</v>
      </c>
      <c r="F831" s="414"/>
      <c r="G831" s="429">
        <f t="shared" si="92"/>
        <v>0</v>
      </c>
      <c r="H831" s="81" t="e">
        <f t="shared" si="93"/>
        <v>#REF!</v>
      </c>
    </row>
    <row r="832" spans="1:8" x14ac:dyDescent="0.2">
      <c r="A832" s="326" t="e">
        <f>'Запит 2-8'!#REF!</f>
        <v>#REF!</v>
      </c>
      <c r="B832" s="298" t="e">
        <f>IF('Запит 2-8'!#REF!&lt;&gt;"",'Запит 2-8'!#REF!,"")</f>
        <v>#REF!</v>
      </c>
      <c r="C832" s="297" t="e">
        <f>'Запит 2-8'!#REF!</f>
        <v>#REF!</v>
      </c>
      <c r="D832" s="296" t="e">
        <f>'Запит 2-8'!#REF!</f>
        <v>#REF!</v>
      </c>
      <c r="E832" s="413">
        <f>'Паспорт-3'!E937</f>
        <v>0</v>
      </c>
      <c r="F832" s="414"/>
      <c r="G832" s="429">
        <f t="shared" si="92"/>
        <v>0</v>
      </c>
      <c r="H832" s="81" t="e">
        <f t="shared" si="93"/>
        <v>#REF!</v>
      </c>
    </row>
    <row r="833" spans="1:8" x14ac:dyDescent="0.2">
      <c r="A833" s="326" t="e">
        <f>'Запит 2-8'!#REF!</f>
        <v>#REF!</v>
      </c>
      <c r="B833" s="298" t="e">
        <f>IF('Запит 2-8'!#REF!&lt;&gt;"",'Запит 2-8'!#REF!,"")</f>
        <v>#REF!</v>
      </c>
      <c r="C833" s="297" t="e">
        <f>'Запит 2-8'!#REF!</f>
        <v>#REF!</v>
      </c>
      <c r="D833" s="296" t="e">
        <f>'Запит 2-8'!#REF!</f>
        <v>#REF!</v>
      </c>
      <c r="E833" s="413">
        <f>'Паспорт-3'!E938</f>
        <v>0</v>
      </c>
      <c r="F833" s="414"/>
      <c r="G833" s="429">
        <f t="shared" si="92"/>
        <v>0</v>
      </c>
      <c r="H833" s="81" t="e">
        <f t="shared" si="93"/>
        <v>#REF!</v>
      </c>
    </row>
    <row r="834" spans="1:8" x14ac:dyDescent="0.2">
      <c r="A834" s="326" t="e">
        <f>'Запит 2-8'!#REF!</f>
        <v>#REF!</v>
      </c>
      <c r="B834" s="298" t="e">
        <f>IF('Запит 2-8'!#REF!&lt;&gt;"",'Запит 2-8'!#REF!,"")</f>
        <v>#REF!</v>
      </c>
      <c r="C834" s="297" t="e">
        <f>'Запит 2-8'!#REF!</f>
        <v>#REF!</v>
      </c>
      <c r="D834" s="296" t="e">
        <f>'Запит 2-8'!#REF!</f>
        <v>#REF!</v>
      </c>
      <c r="E834" s="413">
        <f>'Паспорт-3'!E939</f>
        <v>0</v>
      </c>
      <c r="F834" s="414"/>
      <c r="G834" s="429">
        <f t="shared" si="92"/>
        <v>0</v>
      </c>
      <c r="H834" s="81" t="e">
        <f t="shared" si="93"/>
        <v>#REF!</v>
      </c>
    </row>
    <row r="835" spans="1:8" x14ac:dyDescent="0.2">
      <c r="A835" s="433" t="e">
        <f>'Запит 2-8'!#REF!</f>
        <v>#REF!</v>
      </c>
      <c r="B835" s="434" t="e">
        <f>IF('Запит 2-8'!#REF!&lt;&gt;"",'Запит 2-8'!#REF!,"")</f>
        <v>#REF!</v>
      </c>
      <c r="C835" s="435" t="e">
        <f>'Запит 2-8'!#REF!</f>
        <v>#REF!</v>
      </c>
      <c r="D835" s="436" t="e">
        <f>'Запит 2-8'!#REF!</f>
        <v>#REF!</v>
      </c>
      <c r="E835" s="437">
        <f>'Паспорт-3'!E940</f>
        <v>0</v>
      </c>
      <c r="F835" s="438"/>
      <c r="G835" s="439">
        <f t="shared" si="92"/>
        <v>0</v>
      </c>
      <c r="H835" s="81" t="e">
        <f t="shared" si="93"/>
        <v>#REF!</v>
      </c>
    </row>
    <row r="836" spans="1:8" ht="12.75" customHeight="1" x14ac:dyDescent="0.2">
      <c r="A836" s="824" t="s">
        <v>211</v>
      </c>
      <c r="B836" s="825"/>
      <c r="C836" s="825"/>
      <c r="D836" s="825"/>
      <c r="E836" s="825"/>
      <c r="F836" s="825"/>
      <c r="G836" s="826"/>
      <c r="H836" s="81" t="e">
        <f>H820</f>
        <v>#REF!</v>
      </c>
    </row>
    <row r="837" spans="1:8" x14ac:dyDescent="0.2">
      <c r="A837" s="426" t="e">
        <f>'Запит 2-8'!#REF!</f>
        <v>#REF!</v>
      </c>
      <c r="B837" s="827" t="s">
        <v>108</v>
      </c>
      <c r="C837" s="828"/>
      <c r="D837" s="828"/>
      <c r="E837" s="832"/>
      <c r="F837" s="832"/>
      <c r="G837" s="833"/>
      <c r="H837" s="81" t="e">
        <f>H838</f>
        <v>#REF!</v>
      </c>
    </row>
    <row r="838" spans="1:8" x14ac:dyDescent="0.2">
      <c r="A838" s="326" t="e">
        <f>'Запит 2-8'!#REF!</f>
        <v>#REF!</v>
      </c>
      <c r="B838" s="421" t="e">
        <f>IF('Запит 2-8'!#REF!&lt;&gt;"",'Запит 2-8'!#REF!,"")</f>
        <v>#REF!</v>
      </c>
      <c r="C838" s="422" t="e">
        <f>'Запит 2-8'!#REF!</f>
        <v>#REF!</v>
      </c>
      <c r="D838" s="423" t="e">
        <f>'Запит 2-8'!#REF!</f>
        <v>#REF!</v>
      </c>
      <c r="E838" s="424">
        <f>'Паспорт-3'!E942</f>
        <v>0</v>
      </c>
      <c r="F838" s="425"/>
      <c r="G838" s="428">
        <f t="shared" ref="G838:G852" si="94">F838-E838</f>
        <v>0</v>
      </c>
      <c r="H838" s="81" t="e">
        <f t="shared" ref="H838:H852" si="95">IF(B838&lt;&gt;"","Для друку","")</f>
        <v>#REF!</v>
      </c>
    </row>
    <row r="839" spans="1:8" x14ac:dyDescent="0.2">
      <c r="A839" s="326" t="e">
        <f>'Запит 2-8'!#REF!</f>
        <v>#REF!</v>
      </c>
      <c r="B839" s="298" t="e">
        <f>IF('Запит 2-8'!#REF!&lt;&gt;"",'Запит 2-8'!#REF!,"")</f>
        <v>#REF!</v>
      </c>
      <c r="C839" s="297" t="e">
        <f>'Запит 2-8'!#REF!</f>
        <v>#REF!</v>
      </c>
      <c r="D839" s="296" t="e">
        <f>'Запит 2-8'!#REF!</f>
        <v>#REF!</v>
      </c>
      <c r="E839" s="413">
        <f>'Паспорт-3'!E943</f>
        <v>0</v>
      </c>
      <c r="F839" s="414"/>
      <c r="G839" s="429">
        <f t="shared" si="94"/>
        <v>0</v>
      </c>
      <c r="H839" s="81" t="e">
        <f t="shared" si="95"/>
        <v>#REF!</v>
      </c>
    </row>
    <row r="840" spans="1:8" x14ac:dyDescent="0.2">
      <c r="A840" s="326" t="e">
        <f>'Запит 2-8'!#REF!</f>
        <v>#REF!</v>
      </c>
      <c r="B840" s="298" t="e">
        <f>IF('Запит 2-8'!#REF!&lt;&gt;"",'Запит 2-8'!#REF!,"")</f>
        <v>#REF!</v>
      </c>
      <c r="C840" s="297" t="e">
        <f>'Запит 2-8'!#REF!</f>
        <v>#REF!</v>
      </c>
      <c r="D840" s="296" t="e">
        <f>'Запит 2-8'!#REF!</f>
        <v>#REF!</v>
      </c>
      <c r="E840" s="413">
        <f>'Паспорт-3'!E944</f>
        <v>0</v>
      </c>
      <c r="F840" s="414"/>
      <c r="G840" s="429">
        <f t="shared" si="94"/>
        <v>0</v>
      </c>
      <c r="H840" s="81" t="e">
        <f t="shared" si="95"/>
        <v>#REF!</v>
      </c>
    </row>
    <row r="841" spans="1:8" x14ac:dyDescent="0.2">
      <c r="A841" s="326" t="e">
        <f>'Запит 2-8'!#REF!</f>
        <v>#REF!</v>
      </c>
      <c r="B841" s="298" t="e">
        <f>IF('Запит 2-8'!#REF!&lt;&gt;"",'Запит 2-8'!#REF!,"")</f>
        <v>#REF!</v>
      </c>
      <c r="C841" s="297" t="e">
        <f>'Запит 2-8'!#REF!</f>
        <v>#REF!</v>
      </c>
      <c r="D841" s="296" t="e">
        <f>'Запит 2-8'!#REF!</f>
        <v>#REF!</v>
      </c>
      <c r="E841" s="413">
        <f>'Паспорт-3'!E945</f>
        <v>0</v>
      </c>
      <c r="F841" s="414"/>
      <c r="G841" s="429">
        <f t="shared" si="94"/>
        <v>0</v>
      </c>
      <c r="H841" s="81" t="e">
        <f t="shared" si="95"/>
        <v>#REF!</v>
      </c>
    </row>
    <row r="842" spans="1:8" x14ac:dyDescent="0.2">
      <c r="A842" s="326" t="e">
        <f>'Запит 2-8'!#REF!</f>
        <v>#REF!</v>
      </c>
      <c r="B842" s="298" t="e">
        <f>IF('Запит 2-8'!#REF!&lt;&gt;"",'Запит 2-8'!#REF!,"")</f>
        <v>#REF!</v>
      </c>
      <c r="C842" s="297" t="e">
        <f>'Запит 2-8'!#REF!</f>
        <v>#REF!</v>
      </c>
      <c r="D842" s="296" t="e">
        <f>'Запит 2-8'!#REF!</f>
        <v>#REF!</v>
      </c>
      <c r="E842" s="413">
        <f>'Паспорт-3'!E946</f>
        <v>0</v>
      </c>
      <c r="F842" s="414"/>
      <c r="G842" s="429">
        <f t="shared" si="94"/>
        <v>0</v>
      </c>
      <c r="H842" s="81" t="e">
        <f t="shared" si="95"/>
        <v>#REF!</v>
      </c>
    </row>
    <row r="843" spans="1:8" x14ac:dyDescent="0.2">
      <c r="A843" s="326" t="e">
        <f>'Запит 2-8'!#REF!</f>
        <v>#REF!</v>
      </c>
      <c r="B843" s="298" t="e">
        <f>IF('Запит 2-8'!#REF!&lt;&gt;"",'Запит 2-8'!#REF!,"")</f>
        <v>#REF!</v>
      </c>
      <c r="C843" s="297" t="e">
        <f>'Запит 2-8'!#REF!</f>
        <v>#REF!</v>
      </c>
      <c r="D843" s="296" t="e">
        <f>'Запит 2-8'!#REF!</f>
        <v>#REF!</v>
      </c>
      <c r="E843" s="413">
        <f>'Паспорт-3'!E947</f>
        <v>0</v>
      </c>
      <c r="F843" s="414"/>
      <c r="G843" s="429">
        <f t="shared" si="94"/>
        <v>0</v>
      </c>
      <c r="H843" s="81" t="e">
        <f t="shared" si="95"/>
        <v>#REF!</v>
      </c>
    </row>
    <row r="844" spans="1:8" x14ac:dyDescent="0.2">
      <c r="A844" s="326" t="e">
        <f>'Запит 2-8'!#REF!</f>
        <v>#REF!</v>
      </c>
      <c r="B844" s="298" t="e">
        <f>IF('Запит 2-8'!#REF!&lt;&gt;"",'Запит 2-8'!#REF!,"")</f>
        <v>#REF!</v>
      </c>
      <c r="C844" s="297" t="e">
        <f>'Запит 2-8'!#REF!</f>
        <v>#REF!</v>
      </c>
      <c r="D844" s="296" t="e">
        <f>'Запит 2-8'!#REF!</f>
        <v>#REF!</v>
      </c>
      <c r="E844" s="413">
        <f>'Паспорт-3'!E948</f>
        <v>0</v>
      </c>
      <c r="F844" s="414"/>
      <c r="G844" s="429">
        <f t="shared" si="94"/>
        <v>0</v>
      </c>
      <c r="H844" s="81" t="e">
        <f t="shared" si="95"/>
        <v>#REF!</v>
      </c>
    </row>
    <row r="845" spans="1:8" x14ac:dyDescent="0.2">
      <c r="A845" s="326" t="e">
        <f>'Запит 2-8'!#REF!</f>
        <v>#REF!</v>
      </c>
      <c r="B845" s="298" t="e">
        <f>IF('Запит 2-8'!#REF!&lt;&gt;"",'Запит 2-8'!#REF!,"")</f>
        <v>#REF!</v>
      </c>
      <c r="C845" s="297" t="e">
        <f>'Запит 2-8'!#REF!</f>
        <v>#REF!</v>
      </c>
      <c r="D845" s="296" t="e">
        <f>'Запит 2-8'!#REF!</f>
        <v>#REF!</v>
      </c>
      <c r="E845" s="413">
        <f>'Паспорт-3'!E949</f>
        <v>0</v>
      </c>
      <c r="F845" s="414"/>
      <c r="G845" s="429">
        <f t="shared" si="94"/>
        <v>0</v>
      </c>
      <c r="H845" s="81" t="e">
        <f t="shared" si="95"/>
        <v>#REF!</v>
      </c>
    </row>
    <row r="846" spans="1:8" x14ac:dyDescent="0.2">
      <c r="A846" s="326" t="e">
        <f>'Запит 2-8'!#REF!</f>
        <v>#REF!</v>
      </c>
      <c r="B846" s="298" t="e">
        <f>IF('Запит 2-8'!#REF!&lt;&gt;"",'Запит 2-8'!#REF!,"")</f>
        <v>#REF!</v>
      </c>
      <c r="C846" s="297" t="e">
        <f>'Запит 2-8'!#REF!</f>
        <v>#REF!</v>
      </c>
      <c r="D846" s="296" t="e">
        <f>'Запит 2-8'!#REF!</f>
        <v>#REF!</v>
      </c>
      <c r="E846" s="413">
        <f>'Паспорт-3'!E950</f>
        <v>0</v>
      </c>
      <c r="F846" s="414"/>
      <c r="G846" s="429">
        <f t="shared" si="94"/>
        <v>0</v>
      </c>
      <c r="H846" s="81" t="e">
        <f t="shared" si="95"/>
        <v>#REF!</v>
      </c>
    </row>
    <row r="847" spans="1:8" x14ac:dyDescent="0.2">
      <c r="A847" s="326" t="e">
        <f>'Запит 2-8'!#REF!</f>
        <v>#REF!</v>
      </c>
      <c r="B847" s="298" t="e">
        <f>IF('Запит 2-8'!#REF!&lt;&gt;"",'Запит 2-8'!#REF!,"")</f>
        <v>#REF!</v>
      </c>
      <c r="C847" s="297" t="e">
        <f>'Запит 2-8'!#REF!</f>
        <v>#REF!</v>
      </c>
      <c r="D847" s="296" t="e">
        <f>'Запит 2-8'!#REF!</f>
        <v>#REF!</v>
      </c>
      <c r="E847" s="413">
        <f>'Паспорт-3'!E951</f>
        <v>0</v>
      </c>
      <c r="F847" s="414"/>
      <c r="G847" s="429">
        <f t="shared" si="94"/>
        <v>0</v>
      </c>
      <c r="H847" s="81" t="e">
        <f t="shared" si="95"/>
        <v>#REF!</v>
      </c>
    </row>
    <row r="848" spans="1:8" x14ac:dyDescent="0.2">
      <c r="A848" s="326" t="e">
        <f>'Запит 2-8'!#REF!</f>
        <v>#REF!</v>
      </c>
      <c r="B848" s="298" t="e">
        <f>IF('Запит 2-8'!#REF!&lt;&gt;"",'Запит 2-8'!#REF!,"")</f>
        <v>#REF!</v>
      </c>
      <c r="C848" s="297" t="e">
        <f>'Запит 2-8'!#REF!</f>
        <v>#REF!</v>
      </c>
      <c r="D848" s="296" t="e">
        <f>'Запит 2-8'!#REF!</f>
        <v>#REF!</v>
      </c>
      <c r="E848" s="413">
        <f>'Паспорт-3'!E952</f>
        <v>0</v>
      </c>
      <c r="F848" s="414"/>
      <c r="G848" s="429">
        <f t="shared" si="94"/>
        <v>0</v>
      </c>
      <c r="H848" s="81" t="e">
        <f t="shared" si="95"/>
        <v>#REF!</v>
      </c>
    </row>
    <row r="849" spans="1:8" x14ac:dyDescent="0.2">
      <c r="A849" s="326" t="e">
        <f>'Запит 2-8'!#REF!</f>
        <v>#REF!</v>
      </c>
      <c r="B849" s="298" t="e">
        <f>IF('Запит 2-8'!#REF!&lt;&gt;"",'Запит 2-8'!#REF!,"")</f>
        <v>#REF!</v>
      </c>
      <c r="C849" s="297" t="e">
        <f>'Запит 2-8'!#REF!</f>
        <v>#REF!</v>
      </c>
      <c r="D849" s="296" t="e">
        <f>'Запит 2-8'!#REF!</f>
        <v>#REF!</v>
      </c>
      <c r="E849" s="413">
        <f>'Паспорт-3'!E953</f>
        <v>0</v>
      </c>
      <c r="F849" s="414"/>
      <c r="G849" s="429">
        <f t="shared" si="94"/>
        <v>0</v>
      </c>
      <c r="H849" s="81" t="e">
        <f t="shared" si="95"/>
        <v>#REF!</v>
      </c>
    </row>
    <row r="850" spans="1:8" x14ac:dyDescent="0.2">
      <c r="A850" s="326" t="e">
        <f>'Запит 2-8'!#REF!</f>
        <v>#REF!</v>
      </c>
      <c r="B850" s="298" t="e">
        <f>IF('Запит 2-8'!#REF!&lt;&gt;"",'Запит 2-8'!#REF!,"")</f>
        <v>#REF!</v>
      </c>
      <c r="C850" s="297" t="e">
        <f>'Запит 2-8'!#REF!</f>
        <v>#REF!</v>
      </c>
      <c r="D850" s="296" t="e">
        <f>'Запит 2-8'!#REF!</f>
        <v>#REF!</v>
      </c>
      <c r="E850" s="413">
        <f>'Паспорт-3'!E954</f>
        <v>0</v>
      </c>
      <c r="F850" s="414"/>
      <c r="G850" s="429">
        <f t="shared" si="94"/>
        <v>0</v>
      </c>
      <c r="H850" s="81" t="e">
        <f t="shared" si="95"/>
        <v>#REF!</v>
      </c>
    </row>
    <row r="851" spans="1:8" x14ac:dyDescent="0.2">
      <c r="A851" s="326" t="e">
        <f>'Запит 2-8'!#REF!</f>
        <v>#REF!</v>
      </c>
      <c r="B851" s="298" t="e">
        <f>IF('Запит 2-8'!#REF!&lt;&gt;"",'Запит 2-8'!#REF!,"")</f>
        <v>#REF!</v>
      </c>
      <c r="C851" s="297" t="e">
        <f>'Запит 2-8'!#REF!</f>
        <v>#REF!</v>
      </c>
      <c r="D851" s="296" t="e">
        <f>'Запит 2-8'!#REF!</f>
        <v>#REF!</v>
      </c>
      <c r="E851" s="413">
        <f>'Паспорт-3'!E955</f>
        <v>0</v>
      </c>
      <c r="F851" s="414"/>
      <c r="G851" s="429">
        <f t="shared" si="94"/>
        <v>0</v>
      </c>
      <c r="H851" s="81" t="e">
        <f t="shared" si="95"/>
        <v>#REF!</v>
      </c>
    </row>
    <row r="852" spans="1:8" x14ac:dyDescent="0.2">
      <c r="A852" s="433" t="e">
        <f>'Запит 2-8'!#REF!</f>
        <v>#REF!</v>
      </c>
      <c r="B852" s="434" t="e">
        <f>IF('Запит 2-8'!#REF!&lt;&gt;"",'Запит 2-8'!#REF!,"")</f>
        <v>#REF!</v>
      </c>
      <c r="C852" s="435" t="e">
        <f>'Запит 2-8'!#REF!</f>
        <v>#REF!</v>
      </c>
      <c r="D852" s="436" t="e">
        <f>'Запит 2-8'!#REF!</f>
        <v>#REF!</v>
      </c>
      <c r="E852" s="437">
        <f>'Паспорт-3'!E956</f>
        <v>0</v>
      </c>
      <c r="F852" s="438"/>
      <c r="G852" s="439">
        <f t="shared" si="94"/>
        <v>0</v>
      </c>
      <c r="H852" s="81" t="e">
        <f t="shared" si="95"/>
        <v>#REF!</v>
      </c>
    </row>
    <row r="853" spans="1:8" ht="12.75" customHeight="1" x14ac:dyDescent="0.2">
      <c r="A853" s="824" t="s">
        <v>211</v>
      </c>
      <c r="B853" s="825"/>
      <c r="C853" s="825"/>
      <c r="D853" s="825"/>
      <c r="E853" s="825"/>
      <c r="F853" s="825"/>
      <c r="G853" s="826"/>
      <c r="H853" s="81" t="e">
        <f>H837</f>
        <v>#REF!</v>
      </c>
    </row>
    <row r="854" spans="1:8" ht="12.75" customHeight="1" x14ac:dyDescent="0.2">
      <c r="A854" s="824" t="s">
        <v>231</v>
      </c>
      <c r="B854" s="825"/>
      <c r="C854" s="825"/>
      <c r="D854" s="825"/>
      <c r="E854" s="825"/>
      <c r="F854" s="825"/>
      <c r="G854" s="826"/>
      <c r="H854" s="81" t="e">
        <f>H802</f>
        <v>#REF!</v>
      </c>
    </row>
    <row r="855" spans="1:8" ht="12.75" customHeight="1" x14ac:dyDescent="0.2">
      <c r="A855" s="779" t="e">
        <f>'Запит 2-8'!#REF!</f>
        <v>#REF!</v>
      </c>
      <c r="B855" s="780"/>
      <c r="C855" s="780"/>
      <c r="D855" s="780"/>
      <c r="E855" s="780"/>
      <c r="F855" s="780"/>
      <c r="G855" s="781"/>
      <c r="H855" s="81" t="e">
        <f>H856</f>
        <v>#REF!</v>
      </c>
    </row>
    <row r="856" spans="1:8" x14ac:dyDescent="0.2">
      <c r="A856" s="420" t="s">
        <v>4</v>
      </c>
      <c r="B856" s="827" t="s">
        <v>106</v>
      </c>
      <c r="C856" s="828"/>
      <c r="D856" s="828"/>
      <c r="E856" s="829"/>
      <c r="F856" s="829"/>
      <c r="G856" s="830"/>
      <c r="H856" s="81" t="e">
        <f>H857</f>
        <v>#REF!</v>
      </c>
    </row>
    <row r="857" spans="1:8" x14ac:dyDescent="0.2">
      <c r="A857" s="326" t="e">
        <f>'Запит 2-8'!#REF!</f>
        <v>#REF!</v>
      </c>
      <c r="B857" s="421" t="e">
        <f>IF('Запит 2-8'!#REF!&lt;&gt;"",'Запит 2-8'!#REF!,"")</f>
        <v>#REF!</v>
      </c>
      <c r="C857" s="422" t="e">
        <f>'Запит 2-8'!#REF!</f>
        <v>#REF!</v>
      </c>
      <c r="D857" s="423" t="e">
        <f>'Запит 2-8'!#REF!</f>
        <v>#REF!</v>
      </c>
      <c r="E857" s="424">
        <f>'Паспорт-3'!E970</f>
        <v>0</v>
      </c>
      <c r="F857" s="425"/>
      <c r="G857" s="428">
        <f t="shared" ref="G857:G871" si="96">F857-E857</f>
        <v>0</v>
      </c>
      <c r="H857" s="81" t="e">
        <f t="shared" ref="H857:H871" si="97">IF(B857&lt;&gt;"","Для друку","")</f>
        <v>#REF!</v>
      </c>
    </row>
    <row r="858" spans="1:8" x14ac:dyDescent="0.2">
      <c r="A858" s="326" t="e">
        <f>'Запит 2-8'!#REF!</f>
        <v>#REF!</v>
      </c>
      <c r="B858" s="298" t="e">
        <f>IF('Запит 2-8'!#REF!&lt;&gt;"",'Запит 2-8'!#REF!,"")</f>
        <v>#REF!</v>
      </c>
      <c r="C858" s="297" t="e">
        <f>'Запит 2-8'!#REF!</f>
        <v>#REF!</v>
      </c>
      <c r="D858" s="296" t="e">
        <f>'Запит 2-8'!#REF!</f>
        <v>#REF!</v>
      </c>
      <c r="E858" s="413">
        <f>'Паспорт-3'!E971</f>
        <v>0</v>
      </c>
      <c r="F858" s="414"/>
      <c r="G858" s="429">
        <f t="shared" si="96"/>
        <v>0</v>
      </c>
      <c r="H858" s="81" t="e">
        <f t="shared" si="97"/>
        <v>#REF!</v>
      </c>
    </row>
    <row r="859" spans="1:8" x14ac:dyDescent="0.2">
      <c r="A859" s="326" t="e">
        <f>'Запит 2-8'!#REF!</f>
        <v>#REF!</v>
      </c>
      <c r="B859" s="298" t="e">
        <f>IF('Запит 2-8'!#REF!&lt;&gt;"",'Запит 2-8'!#REF!,"")</f>
        <v>#REF!</v>
      </c>
      <c r="C859" s="297" t="e">
        <f>'Запит 2-8'!#REF!</f>
        <v>#REF!</v>
      </c>
      <c r="D859" s="296" t="e">
        <f>'Запит 2-8'!#REF!</f>
        <v>#REF!</v>
      </c>
      <c r="E859" s="413">
        <f>'Паспорт-3'!E972</f>
        <v>0</v>
      </c>
      <c r="F859" s="414"/>
      <c r="G859" s="429">
        <f t="shared" si="96"/>
        <v>0</v>
      </c>
      <c r="H859" s="81" t="e">
        <f t="shared" si="97"/>
        <v>#REF!</v>
      </c>
    </row>
    <row r="860" spans="1:8" x14ac:dyDescent="0.2">
      <c r="A860" s="326" t="e">
        <f>'Запит 2-8'!#REF!</f>
        <v>#REF!</v>
      </c>
      <c r="B860" s="298" t="e">
        <f>IF('Запит 2-8'!#REF!&lt;&gt;"",'Запит 2-8'!#REF!,"")</f>
        <v>#REF!</v>
      </c>
      <c r="C860" s="297" t="e">
        <f>'Запит 2-8'!#REF!</f>
        <v>#REF!</v>
      </c>
      <c r="D860" s="296" t="e">
        <f>'Запит 2-8'!#REF!</f>
        <v>#REF!</v>
      </c>
      <c r="E860" s="413">
        <f>'Паспорт-3'!E973</f>
        <v>0</v>
      </c>
      <c r="F860" s="414"/>
      <c r="G860" s="429">
        <f t="shared" si="96"/>
        <v>0</v>
      </c>
      <c r="H860" s="81" t="e">
        <f t="shared" si="97"/>
        <v>#REF!</v>
      </c>
    </row>
    <row r="861" spans="1:8" x14ac:dyDescent="0.2">
      <c r="A861" s="326" t="e">
        <f>'Запит 2-8'!#REF!</f>
        <v>#REF!</v>
      </c>
      <c r="B861" s="298" t="e">
        <f>IF('Запит 2-8'!#REF!&lt;&gt;"",'Запит 2-8'!#REF!,"")</f>
        <v>#REF!</v>
      </c>
      <c r="C861" s="297" t="e">
        <f>'Запит 2-8'!#REF!</f>
        <v>#REF!</v>
      </c>
      <c r="D861" s="296" t="e">
        <f>'Запит 2-8'!#REF!</f>
        <v>#REF!</v>
      </c>
      <c r="E861" s="413">
        <f>'Паспорт-3'!E974</f>
        <v>0</v>
      </c>
      <c r="F861" s="414"/>
      <c r="G861" s="429">
        <f t="shared" si="96"/>
        <v>0</v>
      </c>
      <c r="H861" s="81" t="e">
        <f t="shared" si="97"/>
        <v>#REF!</v>
      </c>
    </row>
    <row r="862" spans="1:8" x14ac:dyDescent="0.2">
      <c r="A862" s="326" t="e">
        <f>'Запит 2-8'!#REF!</f>
        <v>#REF!</v>
      </c>
      <c r="B862" s="298" t="e">
        <f>IF('Запит 2-8'!#REF!&lt;&gt;"",'Запит 2-8'!#REF!,"")</f>
        <v>#REF!</v>
      </c>
      <c r="C862" s="297" t="e">
        <f>'Запит 2-8'!#REF!</f>
        <v>#REF!</v>
      </c>
      <c r="D862" s="296" t="e">
        <f>'Запит 2-8'!#REF!</f>
        <v>#REF!</v>
      </c>
      <c r="E862" s="413">
        <f>'Паспорт-3'!E975</f>
        <v>0</v>
      </c>
      <c r="F862" s="414"/>
      <c r="G862" s="429">
        <f t="shared" si="96"/>
        <v>0</v>
      </c>
      <c r="H862" s="81" t="e">
        <f t="shared" si="97"/>
        <v>#REF!</v>
      </c>
    </row>
    <row r="863" spans="1:8" x14ac:dyDescent="0.2">
      <c r="A863" s="326" t="e">
        <f>'Запит 2-8'!#REF!</f>
        <v>#REF!</v>
      </c>
      <c r="B863" s="298" t="e">
        <f>IF('Запит 2-8'!#REF!&lt;&gt;"",'Запит 2-8'!#REF!,"")</f>
        <v>#REF!</v>
      </c>
      <c r="C863" s="297" t="e">
        <f>'Запит 2-8'!#REF!</f>
        <v>#REF!</v>
      </c>
      <c r="D863" s="296" t="e">
        <f>'Запит 2-8'!#REF!</f>
        <v>#REF!</v>
      </c>
      <c r="E863" s="413">
        <f>'Паспорт-3'!E976</f>
        <v>0</v>
      </c>
      <c r="F863" s="414"/>
      <c r="G863" s="429">
        <f t="shared" si="96"/>
        <v>0</v>
      </c>
      <c r="H863" s="81" t="e">
        <f t="shared" si="97"/>
        <v>#REF!</v>
      </c>
    </row>
    <row r="864" spans="1:8" x14ac:dyDescent="0.2">
      <c r="A864" s="326" t="e">
        <f>'Запит 2-8'!#REF!</f>
        <v>#REF!</v>
      </c>
      <c r="B864" s="298" t="e">
        <f>IF('Запит 2-8'!#REF!&lt;&gt;"",'Запит 2-8'!#REF!,"")</f>
        <v>#REF!</v>
      </c>
      <c r="C864" s="297" t="e">
        <f>'Запит 2-8'!#REF!</f>
        <v>#REF!</v>
      </c>
      <c r="D864" s="296" t="e">
        <f>'Запит 2-8'!#REF!</f>
        <v>#REF!</v>
      </c>
      <c r="E864" s="413">
        <f>'Паспорт-3'!E977</f>
        <v>0</v>
      </c>
      <c r="F864" s="414"/>
      <c r="G864" s="429">
        <f t="shared" si="96"/>
        <v>0</v>
      </c>
      <c r="H864" s="81" t="e">
        <f t="shared" si="97"/>
        <v>#REF!</v>
      </c>
    </row>
    <row r="865" spans="1:8" x14ac:dyDescent="0.2">
      <c r="A865" s="326" t="e">
        <f>'Запит 2-8'!#REF!</f>
        <v>#REF!</v>
      </c>
      <c r="B865" s="298" t="e">
        <f>IF('Запит 2-8'!#REF!&lt;&gt;"",'Запит 2-8'!#REF!,"")</f>
        <v>#REF!</v>
      </c>
      <c r="C865" s="297" t="e">
        <f>'Запит 2-8'!#REF!</f>
        <v>#REF!</v>
      </c>
      <c r="D865" s="296" t="e">
        <f>'Запит 2-8'!#REF!</f>
        <v>#REF!</v>
      </c>
      <c r="E865" s="413">
        <f>'Паспорт-3'!E978</f>
        <v>0</v>
      </c>
      <c r="F865" s="414"/>
      <c r="G865" s="429">
        <f t="shared" si="96"/>
        <v>0</v>
      </c>
      <c r="H865" s="81" t="e">
        <f t="shared" si="97"/>
        <v>#REF!</v>
      </c>
    </row>
    <row r="866" spans="1:8" x14ac:dyDescent="0.2">
      <c r="A866" s="326" t="e">
        <f>'Запит 2-8'!#REF!</f>
        <v>#REF!</v>
      </c>
      <c r="B866" s="298" t="e">
        <f>IF('Запит 2-8'!#REF!&lt;&gt;"",'Запит 2-8'!#REF!,"")</f>
        <v>#REF!</v>
      </c>
      <c r="C866" s="297" t="e">
        <f>'Запит 2-8'!#REF!</f>
        <v>#REF!</v>
      </c>
      <c r="D866" s="296" t="e">
        <f>'Запит 2-8'!#REF!</f>
        <v>#REF!</v>
      </c>
      <c r="E866" s="413">
        <f>'Паспорт-3'!E979</f>
        <v>0</v>
      </c>
      <c r="F866" s="414"/>
      <c r="G866" s="429">
        <f t="shared" si="96"/>
        <v>0</v>
      </c>
      <c r="H866" s="81" t="e">
        <f t="shared" si="97"/>
        <v>#REF!</v>
      </c>
    </row>
    <row r="867" spans="1:8" x14ac:dyDescent="0.2">
      <c r="A867" s="326" t="e">
        <f>'Запит 2-8'!#REF!</f>
        <v>#REF!</v>
      </c>
      <c r="B867" s="298" t="e">
        <f>IF('Запит 2-8'!#REF!&lt;&gt;"",'Запит 2-8'!#REF!,"")</f>
        <v>#REF!</v>
      </c>
      <c r="C867" s="297" t="e">
        <f>'Запит 2-8'!#REF!</f>
        <v>#REF!</v>
      </c>
      <c r="D867" s="296" t="e">
        <f>'Запит 2-8'!#REF!</f>
        <v>#REF!</v>
      </c>
      <c r="E867" s="413">
        <f>'Паспорт-3'!E980</f>
        <v>0</v>
      </c>
      <c r="F867" s="414"/>
      <c r="G867" s="429">
        <f t="shared" si="96"/>
        <v>0</v>
      </c>
      <c r="H867" s="81" t="e">
        <f t="shared" si="97"/>
        <v>#REF!</v>
      </c>
    </row>
    <row r="868" spans="1:8" x14ac:dyDescent="0.2">
      <c r="A868" s="326" t="e">
        <f>'Запит 2-8'!#REF!</f>
        <v>#REF!</v>
      </c>
      <c r="B868" s="298" t="e">
        <f>IF('Запит 2-8'!#REF!&lt;&gt;"",'Запит 2-8'!#REF!,"")</f>
        <v>#REF!</v>
      </c>
      <c r="C868" s="297" t="e">
        <f>'Запит 2-8'!#REF!</f>
        <v>#REF!</v>
      </c>
      <c r="D868" s="296" t="e">
        <f>'Запит 2-8'!#REF!</f>
        <v>#REF!</v>
      </c>
      <c r="E868" s="413">
        <f>'Паспорт-3'!E981</f>
        <v>0</v>
      </c>
      <c r="F868" s="414"/>
      <c r="G868" s="429">
        <f t="shared" si="96"/>
        <v>0</v>
      </c>
      <c r="H868" s="81" t="e">
        <f t="shared" si="97"/>
        <v>#REF!</v>
      </c>
    </row>
    <row r="869" spans="1:8" x14ac:dyDescent="0.2">
      <c r="A869" s="326" t="e">
        <f>'Запит 2-8'!#REF!</f>
        <v>#REF!</v>
      </c>
      <c r="B869" s="298" t="e">
        <f>IF('Запит 2-8'!#REF!&lt;&gt;"",'Запит 2-8'!#REF!,"")</f>
        <v>#REF!</v>
      </c>
      <c r="C869" s="297" t="e">
        <f>'Запит 2-8'!#REF!</f>
        <v>#REF!</v>
      </c>
      <c r="D869" s="296" t="e">
        <f>'Запит 2-8'!#REF!</f>
        <v>#REF!</v>
      </c>
      <c r="E869" s="413">
        <f>'Паспорт-3'!E982</f>
        <v>0</v>
      </c>
      <c r="F869" s="414"/>
      <c r="G869" s="429">
        <f t="shared" si="96"/>
        <v>0</v>
      </c>
      <c r="H869" s="81" t="e">
        <f t="shared" si="97"/>
        <v>#REF!</v>
      </c>
    </row>
    <row r="870" spans="1:8" x14ac:dyDescent="0.2">
      <c r="A870" s="326" t="e">
        <f>'Запит 2-8'!#REF!</f>
        <v>#REF!</v>
      </c>
      <c r="B870" s="298" t="e">
        <f>IF('Запит 2-8'!#REF!&lt;&gt;"",'Запит 2-8'!#REF!,"")</f>
        <v>#REF!</v>
      </c>
      <c r="C870" s="297" t="e">
        <f>'Запит 2-8'!#REF!</f>
        <v>#REF!</v>
      </c>
      <c r="D870" s="296" t="e">
        <f>'Запит 2-8'!#REF!</f>
        <v>#REF!</v>
      </c>
      <c r="E870" s="413">
        <f>'Паспорт-3'!E983</f>
        <v>0</v>
      </c>
      <c r="F870" s="414"/>
      <c r="G870" s="429">
        <f t="shared" si="96"/>
        <v>0</v>
      </c>
      <c r="H870" s="81" t="e">
        <f t="shared" si="97"/>
        <v>#REF!</v>
      </c>
    </row>
    <row r="871" spans="1:8" x14ac:dyDescent="0.2">
      <c r="A871" s="433" t="e">
        <f>'Запит 2-8'!#REF!</f>
        <v>#REF!</v>
      </c>
      <c r="B871" s="434" t="e">
        <f>IF('Запит 2-8'!#REF!&lt;&gt;"",'Запит 2-8'!#REF!,"")</f>
        <v>#REF!</v>
      </c>
      <c r="C871" s="435" t="e">
        <f>'Запит 2-8'!#REF!</f>
        <v>#REF!</v>
      </c>
      <c r="D871" s="436" t="e">
        <f>'Запит 2-8'!#REF!</f>
        <v>#REF!</v>
      </c>
      <c r="E871" s="437">
        <f>'Паспорт-3'!E984</f>
        <v>0</v>
      </c>
      <c r="F871" s="438"/>
      <c r="G871" s="439">
        <f t="shared" si="96"/>
        <v>0</v>
      </c>
      <c r="H871" s="81" t="e">
        <f t="shared" si="97"/>
        <v>#REF!</v>
      </c>
    </row>
    <row r="872" spans="1:8" ht="12.75" customHeight="1" x14ac:dyDescent="0.2">
      <c r="A872" s="824" t="s">
        <v>211</v>
      </c>
      <c r="B872" s="825"/>
      <c r="C872" s="825"/>
      <c r="D872" s="825"/>
      <c r="E872" s="825"/>
      <c r="F872" s="825"/>
      <c r="G872" s="826"/>
      <c r="H872" s="81" t="e">
        <f>H856</f>
        <v>#REF!</v>
      </c>
    </row>
    <row r="873" spans="1:8" x14ac:dyDescent="0.2">
      <c r="A873" s="420" t="e">
        <f>'Запит 2-8'!#REF!</f>
        <v>#REF!</v>
      </c>
      <c r="B873" s="827" t="s">
        <v>107</v>
      </c>
      <c r="C873" s="828"/>
      <c r="D873" s="828"/>
      <c r="E873" s="828"/>
      <c r="F873" s="828"/>
      <c r="G873" s="831"/>
      <c r="H873" s="81" t="e">
        <f>H874</f>
        <v>#REF!</v>
      </c>
    </row>
    <row r="874" spans="1:8" x14ac:dyDescent="0.2">
      <c r="A874" s="326" t="e">
        <f>'Запит 2-8'!#REF!</f>
        <v>#REF!</v>
      </c>
      <c r="B874" s="421" t="e">
        <f>IF('Запит 2-8'!#REF!&lt;&gt;"",'Запит 2-8'!#REF!,"")</f>
        <v>#REF!</v>
      </c>
      <c r="C874" s="422" t="e">
        <f>'Запит 2-8'!#REF!</f>
        <v>#REF!</v>
      </c>
      <c r="D874" s="423" t="e">
        <f>'Запит 2-8'!#REF!</f>
        <v>#REF!</v>
      </c>
      <c r="E874" s="430">
        <f>'Паспорт-3'!E986</f>
        <v>0</v>
      </c>
      <c r="F874" s="431"/>
      <c r="G874" s="432">
        <f t="shared" ref="G874:G888" si="98">F874-E874</f>
        <v>0</v>
      </c>
      <c r="H874" s="81" t="e">
        <f t="shared" ref="H874:H888" si="99">IF(B874&lt;&gt;"","Для друку","")</f>
        <v>#REF!</v>
      </c>
    </row>
    <row r="875" spans="1:8" x14ac:dyDescent="0.2">
      <c r="A875" s="326" t="e">
        <f>'Запит 2-8'!#REF!</f>
        <v>#REF!</v>
      </c>
      <c r="B875" s="298" t="e">
        <f>IF('Запит 2-8'!#REF!&lt;&gt;"",'Запит 2-8'!#REF!,"")</f>
        <v>#REF!</v>
      </c>
      <c r="C875" s="297" t="e">
        <f>'Запит 2-8'!#REF!</f>
        <v>#REF!</v>
      </c>
      <c r="D875" s="296" t="e">
        <f>'Запит 2-8'!#REF!</f>
        <v>#REF!</v>
      </c>
      <c r="E875" s="413">
        <f>'Паспорт-3'!E987</f>
        <v>0</v>
      </c>
      <c r="F875" s="414"/>
      <c r="G875" s="429">
        <f t="shared" si="98"/>
        <v>0</v>
      </c>
      <c r="H875" s="81" t="e">
        <f t="shared" si="99"/>
        <v>#REF!</v>
      </c>
    </row>
    <row r="876" spans="1:8" x14ac:dyDescent="0.2">
      <c r="A876" s="326" t="e">
        <f>'Запит 2-8'!#REF!</f>
        <v>#REF!</v>
      </c>
      <c r="B876" s="298" t="e">
        <f>IF('Запит 2-8'!#REF!&lt;&gt;"",'Запит 2-8'!#REF!,"")</f>
        <v>#REF!</v>
      </c>
      <c r="C876" s="297" t="e">
        <f>'Запит 2-8'!#REF!</f>
        <v>#REF!</v>
      </c>
      <c r="D876" s="296" t="e">
        <f>'Запит 2-8'!#REF!</f>
        <v>#REF!</v>
      </c>
      <c r="E876" s="413">
        <f>'Паспорт-3'!E988</f>
        <v>0</v>
      </c>
      <c r="F876" s="414"/>
      <c r="G876" s="429">
        <f t="shared" si="98"/>
        <v>0</v>
      </c>
      <c r="H876" s="81" t="e">
        <f t="shared" si="99"/>
        <v>#REF!</v>
      </c>
    </row>
    <row r="877" spans="1:8" x14ac:dyDescent="0.2">
      <c r="A877" s="326" t="e">
        <f>'Запит 2-8'!#REF!</f>
        <v>#REF!</v>
      </c>
      <c r="B877" s="298" t="e">
        <f>IF('Запит 2-8'!#REF!&lt;&gt;"",'Запит 2-8'!#REF!,"")</f>
        <v>#REF!</v>
      </c>
      <c r="C877" s="297" t="e">
        <f>'Запит 2-8'!#REF!</f>
        <v>#REF!</v>
      </c>
      <c r="D877" s="296" t="e">
        <f>'Запит 2-8'!#REF!</f>
        <v>#REF!</v>
      </c>
      <c r="E877" s="413">
        <f>'Паспорт-3'!E989</f>
        <v>0</v>
      </c>
      <c r="F877" s="414"/>
      <c r="G877" s="429">
        <f t="shared" si="98"/>
        <v>0</v>
      </c>
      <c r="H877" s="81" t="e">
        <f t="shared" si="99"/>
        <v>#REF!</v>
      </c>
    </row>
    <row r="878" spans="1:8" x14ac:dyDescent="0.2">
      <c r="A878" s="326" t="e">
        <f>'Запит 2-8'!#REF!</f>
        <v>#REF!</v>
      </c>
      <c r="B878" s="298" t="e">
        <f>IF('Запит 2-8'!#REF!&lt;&gt;"",'Запит 2-8'!#REF!,"")</f>
        <v>#REF!</v>
      </c>
      <c r="C878" s="297" t="e">
        <f>'Запит 2-8'!#REF!</f>
        <v>#REF!</v>
      </c>
      <c r="D878" s="296" t="e">
        <f>'Запит 2-8'!#REF!</f>
        <v>#REF!</v>
      </c>
      <c r="E878" s="413">
        <f>'Паспорт-3'!E990</f>
        <v>0</v>
      </c>
      <c r="F878" s="414"/>
      <c r="G878" s="429">
        <f t="shared" si="98"/>
        <v>0</v>
      </c>
      <c r="H878" s="81" t="e">
        <f t="shared" si="99"/>
        <v>#REF!</v>
      </c>
    </row>
    <row r="879" spans="1:8" x14ac:dyDescent="0.2">
      <c r="A879" s="326" t="e">
        <f>'Запит 2-8'!#REF!</f>
        <v>#REF!</v>
      </c>
      <c r="B879" s="298" t="e">
        <f>IF('Запит 2-8'!#REF!&lt;&gt;"",'Запит 2-8'!#REF!,"")</f>
        <v>#REF!</v>
      </c>
      <c r="C879" s="297" t="e">
        <f>'Запит 2-8'!#REF!</f>
        <v>#REF!</v>
      </c>
      <c r="D879" s="296" t="e">
        <f>'Запит 2-8'!#REF!</f>
        <v>#REF!</v>
      </c>
      <c r="E879" s="413">
        <f>'Паспорт-3'!E991</f>
        <v>0</v>
      </c>
      <c r="F879" s="414"/>
      <c r="G879" s="429">
        <f t="shared" si="98"/>
        <v>0</v>
      </c>
      <c r="H879" s="81" t="e">
        <f t="shared" si="99"/>
        <v>#REF!</v>
      </c>
    </row>
    <row r="880" spans="1:8" x14ac:dyDescent="0.2">
      <c r="A880" s="326" t="e">
        <f>'Запит 2-8'!#REF!</f>
        <v>#REF!</v>
      </c>
      <c r="B880" s="298" t="e">
        <f>IF('Запит 2-8'!#REF!&lt;&gt;"",'Запит 2-8'!#REF!,"")</f>
        <v>#REF!</v>
      </c>
      <c r="C880" s="297" t="e">
        <f>'Запит 2-8'!#REF!</f>
        <v>#REF!</v>
      </c>
      <c r="D880" s="296" t="e">
        <f>'Запит 2-8'!#REF!</f>
        <v>#REF!</v>
      </c>
      <c r="E880" s="413">
        <f>'Паспорт-3'!E992</f>
        <v>0</v>
      </c>
      <c r="F880" s="414"/>
      <c r="G880" s="429">
        <f t="shared" si="98"/>
        <v>0</v>
      </c>
      <c r="H880" s="81" t="e">
        <f t="shared" si="99"/>
        <v>#REF!</v>
      </c>
    </row>
    <row r="881" spans="1:8" x14ac:dyDescent="0.2">
      <c r="A881" s="326" t="e">
        <f>'Запит 2-8'!#REF!</f>
        <v>#REF!</v>
      </c>
      <c r="B881" s="298" t="e">
        <f>IF('Запит 2-8'!#REF!&lt;&gt;"",'Запит 2-8'!#REF!,"")</f>
        <v>#REF!</v>
      </c>
      <c r="C881" s="297" t="e">
        <f>'Запит 2-8'!#REF!</f>
        <v>#REF!</v>
      </c>
      <c r="D881" s="296" t="e">
        <f>'Запит 2-8'!#REF!</f>
        <v>#REF!</v>
      </c>
      <c r="E881" s="413">
        <f>'Паспорт-3'!E993</f>
        <v>0</v>
      </c>
      <c r="F881" s="414"/>
      <c r="G881" s="429">
        <f t="shared" si="98"/>
        <v>0</v>
      </c>
      <c r="H881" s="81" t="e">
        <f t="shared" si="99"/>
        <v>#REF!</v>
      </c>
    </row>
    <row r="882" spans="1:8" x14ac:dyDescent="0.2">
      <c r="A882" s="326" t="e">
        <f>'Запит 2-8'!#REF!</f>
        <v>#REF!</v>
      </c>
      <c r="B882" s="298" t="e">
        <f>IF('Запит 2-8'!#REF!&lt;&gt;"",'Запит 2-8'!#REF!,"")</f>
        <v>#REF!</v>
      </c>
      <c r="C882" s="297" t="e">
        <f>'Запит 2-8'!#REF!</f>
        <v>#REF!</v>
      </c>
      <c r="D882" s="296" t="e">
        <f>'Запит 2-8'!#REF!</f>
        <v>#REF!</v>
      </c>
      <c r="E882" s="413">
        <f>'Паспорт-3'!E994</f>
        <v>0</v>
      </c>
      <c r="F882" s="414"/>
      <c r="G882" s="429">
        <f t="shared" si="98"/>
        <v>0</v>
      </c>
      <c r="H882" s="81" t="e">
        <f t="shared" si="99"/>
        <v>#REF!</v>
      </c>
    </row>
    <row r="883" spans="1:8" x14ac:dyDescent="0.2">
      <c r="A883" s="326" t="e">
        <f>'Запит 2-8'!#REF!</f>
        <v>#REF!</v>
      </c>
      <c r="B883" s="298" t="e">
        <f>IF('Запит 2-8'!#REF!&lt;&gt;"",'Запит 2-8'!#REF!,"")</f>
        <v>#REF!</v>
      </c>
      <c r="C883" s="297" t="e">
        <f>'Запит 2-8'!#REF!</f>
        <v>#REF!</v>
      </c>
      <c r="D883" s="296" t="e">
        <f>'Запит 2-8'!#REF!</f>
        <v>#REF!</v>
      </c>
      <c r="E883" s="413">
        <f>'Паспорт-3'!E995</f>
        <v>0</v>
      </c>
      <c r="F883" s="414"/>
      <c r="G883" s="429">
        <f t="shared" si="98"/>
        <v>0</v>
      </c>
      <c r="H883" s="81" t="e">
        <f t="shared" si="99"/>
        <v>#REF!</v>
      </c>
    </row>
    <row r="884" spans="1:8" x14ac:dyDescent="0.2">
      <c r="A884" s="326" t="e">
        <f>'Запит 2-8'!#REF!</f>
        <v>#REF!</v>
      </c>
      <c r="B884" s="298" t="e">
        <f>IF('Запит 2-8'!#REF!&lt;&gt;"",'Запит 2-8'!#REF!,"")</f>
        <v>#REF!</v>
      </c>
      <c r="C884" s="297" t="e">
        <f>'Запит 2-8'!#REF!</f>
        <v>#REF!</v>
      </c>
      <c r="D884" s="296" t="e">
        <f>'Запит 2-8'!#REF!</f>
        <v>#REF!</v>
      </c>
      <c r="E884" s="413">
        <f>'Паспорт-3'!E996</f>
        <v>0</v>
      </c>
      <c r="F884" s="414"/>
      <c r="G884" s="429">
        <f t="shared" si="98"/>
        <v>0</v>
      </c>
      <c r="H884" s="81" t="e">
        <f t="shared" si="99"/>
        <v>#REF!</v>
      </c>
    </row>
    <row r="885" spans="1:8" x14ac:dyDescent="0.2">
      <c r="A885" s="326" t="e">
        <f>'Запит 2-8'!#REF!</f>
        <v>#REF!</v>
      </c>
      <c r="B885" s="298" t="e">
        <f>IF('Запит 2-8'!#REF!&lt;&gt;"",'Запит 2-8'!#REF!,"")</f>
        <v>#REF!</v>
      </c>
      <c r="C885" s="297" t="e">
        <f>'Запит 2-8'!#REF!</f>
        <v>#REF!</v>
      </c>
      <c r="D885" s="296" t="e">
        <f>'Запит 2-8'!#REF!</f>
        <v>#REF!</v>
      </c>
      <c r="E885" s="413">
        <f>'Паспорт-3'!E997</f>
        <v>0</v>
      </c>
      <c r="F885" s="414"/>
      <c r="G885" s="429">
        <f t="shared" si="98"/>
        <v>0</v>
      </c>
      <c r="H885" s="81" t="e">
        <f t="shared" si="99"/>
        <v>#REF!</v>
      </c>
    </row>
    <row r="886" spans="1:8" x14ac:dyDescent="0.2">
      <c r="A886" s="326" t="e">
        <f>'Запит 2-8'!#REF!</f>
        <v>#REF!</v>
      </c>
      <c r="B886" s="298" t="e">
        <f>IF('Запит 2-8'!#REF!&lt;&gt;"",'Запит 2-8'!#REF!,"")</f>
        <v>#REF!</v>
      </c>
      <c r="C886" s="297" t="e">
        <f>'Запит 2-8'!#REF!</f>
        <v>#REF!</v>
      </c>
      <c r="D886" s="296" t="e">
        <f>'Запит 2-8'!#REF!</f>
        <v>#REF!</v>
      </c>
      <c r="E886" s="413">
        <f>'Паспорт-3'!E998</f>
        <v>0</v>
      </c>
      <c r="F886" s="414"/>
      <c r="G886" s="429">
        <f t="shared" si="98"/>
        <v>0</v>
      </c>
      <c r="H886" s="81" t="e">
        <f t="shared" si="99"/>
        <v>#REF!</v>
      </c>
    </row>
    <row r="887" spans="1:8" x14ac:dyDescent="0.2">
      <c r="A887" s="326" t="e">
        <f>'Запит 2-8'!#REF!</f>
        <v>#REF!</v>
      </c>
      <c r="B887" s="298" t="e">
        <f>IF('Запит 2-8'!#REF!&lt;&gt;"",'Запит 2-8'!#REF!,"")</f>
        <v>#REF!</v>
      </c>
      <c r="C887" s="297" t="e">
        <f>'Запит 2-8'!#REF!</f>
        <v>#REF!</v>
      </c>
      <c r="D887" s="296" t="e">
        <f>'Запит 2-8'!#REF!</f>
        <v>#REF!</v>
      </c>
      <c r="E887" s="413">
        <f>'Паспорт-3'!E999</f>
        <v>0</v>
      </c>
      <c r="F887" s="414"/>
      <c r="G887" s="429">
        <f t="shared" si="98"/>
        <v>0</v>
      </c>
      <c r="H887" s="81" t="e">
        <f t="shared" si="99"/>
        <v>#REF!</v>
      </c>
    </row>
    <row r="888" spans="1:8" x14ac:dyDescent="0.2">
      <c r="A888" s="433" t="e">
        <f>'Запит 2-8'!#REF!</f>
        <v>#REF!</v>
      </c>
      <c r="B888" s="434" t="e">
        <f>IF('Запит 2-8'!#REF!&lt;&gt;"",'Запит 2-8'!#REF!,"")</f>
        <v>#REF!</v>
      </c>
      <c r="C888" s="435" t="e">
        <f>'Запит 2-8'!#REF!</f>
        <v>#REF!</v>
      </c>
      <c r="D888" s="436" t="e">
        <f>'Запит 2-8'!#REF!</f>
        <v>#REF!</v>
      </c>
      <c r="E888" s="437">
        <f>'Паспорт-3'!E1000</f>
        <v>0</v>
      </c>
      <c r="F888" s="438"/>
      <c r="G888" s="439">
        <f t="shared" si="98"/>
        <v>0</v>
      </c>
      <c r="H888" s="81" t="e">
        <f t="shared" si="99"/>
        <v>#REF!</v>
      </c>
    </row>
    <row r="889" spans="1:8" ht="12.75" customHeight="1" x14ac:dyDescent="0.2">
      <c r="A889" s="824" t="s">
        <v>211</v>
      </c>
      <c r="B889" s="825"/>
      <c r="C889" s="825"/>
      <c r="D889" s="825"/>
      <c r="E889" s="825"/>
      <c r="F889" s="825"/>
      <c r="G889" s="826"/>
      <c r="H889" s="81" t="e">
        <f>H873</f>
        <v>#REF!</v>
      </c>
    </row>
    <row r="890" spans="1:8" x14ac:dyDescent="0.2">
      <c r="A890" s="426" t="e">
        <f>'Запит 2-8'!#REF!</f>
        <v>#REF!</v>
      </c>
      <c r="B890" s="827" t="s">
        <v>108</v>
      </c>
      <c r="C890" s="828"/>
      <c r="D890" s="828"/>
      <c r="E890" s="832"/>
      <c r="F890" s="832"/>
      <c r="G890" s="833"/>
      <c r="H890" s="81" t="e">
        <f>H891</f>
        <v>#REF!</v>
      </c>
    </row>
    <row r="891" spans="1:8" x14ac:dyDescent="0.2">
      <c r="A891" s="326" t="e">
        <f>'Запит 2-8'!#REF!</f>
        <v>#REF!</v>
      </c>
      <c r="B891" s="421" t="e">
        <f>IF('Запит 2-8'!#REF!&lt;&gt;"",'Запит 2-8'!#REF!,"")</f>
        <v>#REF!</v>
      </c>
      <c r="C891" s="422" t="e">
        <f>'Запит 2-8'!#REF!</f>
        <v>#REF!</v>
      </c>
      <c r="D891" s="423" t="e">
        <f>'Запит 2-8'!#REF!</f>
        <v>#REF!</v>
      </c>
      <c r="E891" s="424">
        <f>'Паспорт-3'!E1002</f>
        <v>0</v>
      </c>
      <c r="F891" s="425"/>
      <c r="G891" s="428">
        <f t="shared" ref="G891:G905" si="100">F891-E891</f>
        <v>0</v>
      </c>
      <c r="H891" s="81" t="e">
        <f t="shared" ref="H891:H905" si="101">IF(B891&lt;&gt;"","Для друку","")</f>
        <v>#REF!</v>
      </c>
    </row>
    <row r="892" spans="1:8" x14ac:dyDescent="0.2">
      <c r="A892" s="326" t="e">
        <f>'Запит 2-8'!#REF!</f>
        <v>#REF!</v>
      </c>
      <c r="B892" s="298" t="e">
        <f>IF('Запит 2-8'!#REF!&lt;&gt;"",'Запит 2-8'!#REF!,"")</f>
        <v>#REF!</v>
      </c>
      <c r="C892" s="297" t="e">
        <f>'Запит 2-8'!#REF!</f>
        <v>#REF!</v>
      </c>
      <c r="D892" s="296" t="e">
        <f>'Запит 2-8'!#REF!</f>
        <v>#REF!</v>
      </c>
      <c r="E892" s="413">
        <f>'Паспорт-3'!E1003</f>
        <v>0</v>
      </c>
      <c r="F892" s="414"/>
      <c r="G892" s="429">
        <f t="shared" si="100"/>
        <v>0</v>
      </c>
      <c r="H892" s="81" t="e">
        <f t="shared" si="101"/>
        <v>#REF!</v>
      </c>
    </row>
    <row r="893" spans="1:8" x14ac:dyDescent="0.2">
      <c r="A893" s="326" t="e">
        <f>'Запит 2-8'!#REF!</f>
        <v>#REF!</v>
      </c>
      <c r="B893" s="298" t="e">
        <f>IF('Запит 2-8'!#REF!&lt;&gt;"",'Запит 2-8'!#REF!,"")</f>
        <v>#REF!</v>
      </c>
      <c r="C893" s="297" t="e">
        <f>'Запит 2-8'!#REF!</f>
        <v>#REF!</v>
      </c>
      <c r="D893" s="296" t="e">
        <f>'Запит 2-8'!#REF!</f>
        <v>#REF!</v>
      </c>
      <c r="E893" s="413">
        <f>'Паспорт-3'!E1004</f>
        <v>0</v>
      </c>
      <c r="F893" s="414"/>
      <c r="G893" s="429">
        <f t="shared" si="100"/>
        <v>0</v>
      </c>
      <c r="H893" s="81" t="e">
        <f t="shared" si="101"/>
        <v>#REF!</v>
      </c>
    </row>
    <row r="894" spans="1:8" x14ac:dyDescent="0.2">
      <c r="A894" s="326" t="e">
        <f>'Запит 2-8'!#REF!</f>
        <v>#REF!</v>
      </c>
      <c r="B894" s="298" t="e">
        <f>IF('Запит 2-8'!#REF!&lt;&gt;"",'Запит 2-8'!#REF!,"")</f>
        <v>#REF!</v>
      </c>
      <c r="C894" s="297" t="e">
        <f>'Запит 2-8'!#REF!</f>
        <v>#REF!</v>
      </c>
      <c r="D894" s="296" t="e">
        <f>'Запит 2-8'!#REF!</f>
        <v>#REF!</v>
      </c>
      <c r="E894" s="413">
        <f>'Паспорт-3'!E1005</f>
        <v>0</v>
      </c>
      <c r="F894" s="414"/>
      <c r="G894" s="429">
        <f t="shared" si="100"/>
        <v>0</v>
      </c>
      <c r="H894" s="81" t="e">
        <f t="shared" si="101"/>
        <v>#REF!</v>
      </c>
    </row>
    <row r="895" spans="1:8" x14ac:dyDescent="0.2">
      <c r="A895" s="326" t="e">
        <f>'Запит 2-8'!#REF!</f>
        <v>#REF!</v>
      </c>
      <c r="B895" s="298" t="e">
        <f>IF('Запит 2-8'!#REF!&lt;&gt;"",'Запит 2-8'!#REF!,"")</f>
        <v>#REF!</v>
      </c>
      <c r="C895" s="297" t="e">
        <f>'Запит 2-8'!#REF!</f>
        <v>#REF!</v>
      </c>
      <c r="D895" s="296" t="e">
        <f>'Запит 2-8'!#REF!</f>
        <v>#REF!</v>
      </c>
      <c r="E895" s="413">
        <f>'Паспорт-3'!E1006</f>
        <v>0</v>
      </c>
      <c r="F895" s="414"/>
      <c r="G895" s="429">
        <f t="shared" si="100"/>
        <v>0</v>
      </c>
      <c r="H895" s="81" t="e">
        <f t="shared" si="101"/>
        <v>#REF!</v>
      </c>
    </row>
    <row r="896" spans="1:8" x14ac:dyDescent="0.2">
      <c r="A896" s="326" t="e">
        <f>'Запит 2-8'!#REF!</f>
        <v>#REF!</v>
      </c>
      <c r="B896" s="298" t="e">
        <f>IF('Запит 2-8'!#REF!&lt;&gt;"",'Запит 2-8'!#REF!,"")</f>
        <v>#REF!</v>
      </c>
      <c r="C896" s="297" t="e">
        <f>'Запит 2-8'!#REF!</f>
        <v>#REF!</v>
      </c>
      <c r="D896" s="296" t="e">
        <f>'Запит 2-8'!#REF!</f>
        <v>#REF!</v>
      </c>
      <c r="E896" s="413">
        <f>'Паспорт-3'!E1007</f>
        <v>0</v>
      </c>
      <c r="F896" s="414"/>
      <c r="G896" s="429">
        <f t="shared" si="100"/>
        <v>0</v>
      </c>
      <c r="H896" s="81" t="e">
        <f t="shared" si="101"/>
        <v>#REF!</v>
      </c>
    </row>
    <row r="897" spans="1:8" x14ac:dyDescent="0.2">
      <c r="A897" s="326" t="e">
        <f>'Запит 2-8'!#REF!</f>
        <v>#REF!</v>
      </c>
      <c r="B897" s="298" t="e">
        <f>IF('Запит 2-8'!#REF!&lt;&gt;"",'Запит 2-8'!#REF!,"")</f>
        <v>#REF!</v>
      </c>
      <c r="C897" s="297" t="e">
        <f>'Запит 2-8'!#REF!</f>
        <v>#REF!</v>
      </c>
      <c r="D897" s="296" t="e">
        <f>'Запит 2-8'!#REF!</f>
        <v>#REF!</v>
      </c>
      <c r="E897" s="413">
        <f>'Паспорт-3'!E1008</f>
        <v>0</v>
      </c>
      <c r="F897" s="414"/>
      <c r="G897" s="429">
        <f t="shared" si="100"/>
        <v>0</v>
      </c>
      <c r="H897" s="81" t="e">
        <f t="shared" si="101"/>
        <v>#REF!</v>
      </c>
    </row>
    <row r="898" spans="1:8" x14ac:dyDescent="0.2">
      <c r="A898" s="326" t="e">
        <f>'Запит 2-8'!#REF!</f>
        <v>#REF!</v>
      </c>
      <c r="B898" s="298" t="e">
        <f>IF('Запит 2-8'!#REF!&lt;&gt;"",'Запит 2-8'!#REF!,"")</f>
        <v>#REF!</v>
      </c>
      <c r="C898" s="297" t="e">
        <f>'Запит 2-8'!#REF!</f>
        <v>#REF!</v>
      </c>
      <c r="D898" s="296" t="e">
        <f>'Запит 2-8'!#REF!</f>
        <v>#REF!</v>
      </c>
      <c r="E898" s="413">
        <f>'Паспорт-3'!E1009</f>
        <v>0</v>
      </c>
      <c r="F898" s="414"/>
      <c r="G898" s="429">
        <f t="shared" si="100"/>
        <v>0</v>
      </c>
      <c r="H898" s="81" t="e">
        <f t="shared" si="101"/>
        <v>#REF!</v>
      </c>
    </row>
    <row r="899" spans="1:8" x14ac:dyDescent="0.2">
      <c r="A899" s="326" t="e">
        <f>'Запит 2-8'!#REF!</f>
        <v>#REF!</v>
      </c>
      <c r="B899" s="298" t="e">
        <f>IF('Запит 2-8'!#REF!&lt;&gt;"",'Запит 2-8'!#REF!,"")</f>
        <v>#REF!</v>
      </c>
      <c r="C899" s="297" t="e">
        <f>'Запит 2-8'!#REF!</f>
        <v>#REF!</v>
      </c>
      <c r="D899" s="296" t="e">
        <f>'Запит 2-8'!#REF!</f>
        <v>#REF!</v>
      </c>
      <c r="E899" s="413">
        <f>'Паспорт-3'!E1010</f>
        <v>0</v>
      </c>
      <c r="F899" s="414"/>
      <c r="G899" s="429">
        <f t="shared" si="100"/>
        <v>0</v>
      </c>
      <c r="H899" s="81" t="e">
        <f t="shared" si="101"/>
        <v>#REF!</v>
      </c>
    </row>
    <row r="900" spans="1:8" x14ac:dyDescent="0.2">
      <c r="A900" s="326" t="e">
        <f>'Запит 2-8'!#REF!</f>
        <v>#REF!</v>
      </c>
      <c r="B900" s="298" t="e">
        <f>IF('Запит 2-8'!#REF!&lt;&gt;"",'Запит 2-8'!#REF!,"")</f>
        <v>#REF!</v>
      </c>
      <c r="C900" s="297" t="e">
        <f>'Запит 2-8'!#REF!</f>
        <v>#REF!</v>
      </c>
      <c r="D900" s="296" t="e">
        <f>'Запит 2-8'!#REF!</f>
        <v>#REF!</v>
      </c>
      <c r="E900" s="413">
        <f>'Паспорт-3'!E1011</f>
        <v>0</v>
      </c>
      <c r="F900" s="414"/>
      <c r="G900" s="429">
        <f t="shared" si="100"/>
        <v>0</v>
      </c>
      <c r="H900" s="81" t="e">
        <f t="shared" si="101"/>
        <v>#REF!</v>
      </c>
    </row>
    <row r="901" spans="1:8" x14ac:dyDescent="0.2">
      <c r="A901" s="326" t="e">
        <f>'Запит 2-8'!#REF!</f>
        <v>#REF!</v>
      </c>
      <c r="B901" s="298" t="e">
        <f>IF('Запит 2-8'!#REF!&lt;&gt;"",'Запит 2-8'!#REF!,"")</f>
        <v>#REF!</v>
      </c>
      <c r="C901" s="297" t="e">
        <f>'Запит 2-8'!#REF!</f>
        <v>#REF!</v>
      </c>
      <c r="D901" s="296" t="e">
        <f>'Запит 2-8'!#REF!</f>
        <v>#REF!</v>
      </c>
      <c r="E901" s="413">
        <f>'Паспорт-3'!E1012</f>
        <v>0</v>
      </c>
      <c r="F901" s="414"/>
      <c r="G901" s="429">
        <f t="shared" si="100"/>
        <v>0</v>
      </c>
      <c r="H901" s="81" t="e">
        <f t="shared" si="101"/>
        <v>#REF!</v>
      </c>
    </row>
    <row r="902" spans="1:8" x14ac:dyDescent="0.2">
      <c r="A902" s="326" t="e">
        <f>'Запит 2-8'!#REF!</f>
        <v>#REF!</v>
      </c>
      <c r="B902" s="298" t="e">
        <f>IF('Запит 2-8'!#REF!&lt;&gt;"",'Запит 2-8'!#REF!,"")</f>
        <v>#REF!</v>
      </c>
      <c r="C902" s="297" t="e">
        <f>'Запит 2-8'!#REF!</f>
        <v>#REF!</v>
      </c>
      <c r="D902" s="296" t="e">
        <f>'Запит 2-8'!#REF!</f>
        <v>#REF!</v>
      </c>
      <c r="E902" s="413">
        <f>'Паспорт-3'!E1013</f>
        <v>0</v>
      </c>
      <c r="F902" s="414"/>
      <c r="G902" s="429">
        <f t="shared" si="100"/>
        <v>0</v>
      </c>
      <c r="H902" s="81" t="e">
        <f t="shared" si="101"/>
        <v>#REF!</v>
      </c>
    </row>
    <row r="903" spans="1:8" x14ac:dyDescent="0.2">
      <c r="A903" s="326" t="e">
        <f>'Запит 2-8'!#REF!</f>
        <v>#REF!</v>
      </c>
      <c r="B903" s="298" t="e">
        <f>IF('Запит 2-8'!#REF!&lt;&gt;"",'Запит 2-8'!#REF!,"")</f>
        <v>#REF!</v>
      </c>
      <c r="C903" s="297" t="e">
        <f>'Запит 2-8'!#REF!</f>
        <v>#REF!</v>
      </c>
      <c r="D903" s="296" t="e">
        <f>'Запит 2-8'!#REF!</f>
        <v>#REF!</v>
      </c>
      <c r="E903" s="413">
        <f>'Паспорт-3'!E1014</f>
        <v>0</v>
      </c>
      <c r="F903" s="414"/>
      <c r="G903" s="429">
        <f t="shared" si="100"/>
        <v>0</v>
      </c>
      <c r="H903" s="81" t="e">
        <f t="shared" si="101"/>
        <v>#REF!</v>
      </c>
    </row>
    <row r="904" spans="1:8" x14ac:dyDescent="0.2">
      <c r="A904" s="326" t="e">
        <f>'Запит 2-8'!#REF!</f>
        <v>#REF!</v>
      </c>
      <c r="B904" s="298" t="e">
        <f>IF('Запит 2-8'!#REF!&lt;&gt;"",'Запит 2-8'!#REF!,"")</f>
        <v>#REF!</v>
      </c>
      <c r="C904" s="297" t="e">
        <f>'Запит 2-8'!#REF!</f>
        <v>#REF!</v>
      </c>
      <c r="D904" s="296" t="e">
        <f>'Запит 2-8'!#REF!</f>
        <v>#REF!</v>
      </c>
      <c r="E904" s="413">
        <f>'Паспорт-3'!E1015</f>
        <v>0</v>
      </c>
      <c r="F904" s="414"/>
      <c r="G904" s="429">
        <f t="shared" si="100"/>
        <v>0</v>
      </c>
      <c r="H904" s="81" t="e">
        <f t="shared" si="101"/>
        <v>#REF!</v>
      </c>
    </row>
    <row r="905" spans="1:8" x14ac:dyDescent="0.2">
      <c r="A905" s="433" t="e">
        <f>'Запит 2-8'!#REF!</f>
        <v>#REF!</v>
      </c>
      <c r="B905" s="434" t="e">
        <f>IF('Запит 2-8'!#REF!&lt;&gt;"",'Запит 2-8'!#REF!,"")</f>
        <v>#REF!</v>
      </c>
      <c r="C905" s="435" t="e">
        <f>'Запит 2-8'!#REF!</f>
        <v>#REF!</v>
      </c>
      <c r="D905" s="436" t="e">
        <f>'Запит 2-8'!#REF!</f>
        <v>#REF!</v>
      </c>
      <c r="E905" s="437">
        <f>'Паспорт-3'!E1016</f>
        <v>0</v>
      </c>
      <c r="F905" s="438"/>
      <c r="G905" s="439">
        <f t="shared" si="100"/>
        <v>0</v>
      </c>
      <c r="H905" s="81" t="e">
        <f t="shared" si="101"/>
        <v>#REF!</v>
      </c>
    </row>
    <row r="906" spans="1:8" ht="12.75" customHeight="1" x14ac:dyDescent="0.2">
      <c r="A906" s="824" t="s">
        <v>211</v>
      </c>
      <c r="B906" s="825"/>
      <c r="C906" s="825"/>
      <c r="D906" s="825"/>
      <c r="E906" s="825"/>
      <c r="F906" s="825"/>
      <c r="G906" s="826"/>
      <c r="H906" s="81" t="e">
        <f>H890</f>
        <v>#REF!</v>
      </c>
    </row>
    <row r="907" spans="1:8" ht="12.75" customHeight="1" x14ac:dyDescent="0.2">
      <c r="A907" s="824" t="s">
        <v>231</v>
      </c>
      <c r="B907" s="825"/>
      <c r="C907" s="825"/>
      <c r="D907" s="825"/>
      <c r="E907" s="825"/>
      <c r="F907" s="825"/>
      <c r="G907" s="826"/>
      <c r="H907" s="81" t="e">
        <f>H855</f>
        <v>#REF!</v>
      </c>
    </row>
    <row r="908" spans="1:8" ht="12.75" customHeight="1" x14ac:dyDescent="0.2">
      <c r="A908" s="779" t="e">
        <f>'Запит 2-8'!#REF!</f>
        <v>#REF!</v>
      </c>
      <c r="B908" s="780"/>
      <c r="C908" s="780"/>
      <c r="D908" s="780"/>
      <c r="E908" s="780"/>
      <c r="F908" s="780"/>
      <c r="G908" s="781"/>
      <c r="H908" s="81" t="e">
        <f>H909</f>
        <v>#REF!</v>
      </c>
    </row>
    <row r="909" spans="1:8" x14ac:dyDescent="0.2">
      <c r="A909" s="420" t="s">
        <v>4</v>
      </c>
      <c r="B909" s="827" t="s">
        <v>106</v>
      </c>
      <c r="C909" s="828"/>
      <c r="D909" s="828"/>
      <c r="E909" s="829"/>
      <c r="F909" s="829"/>
      <c r="G909" s="830"/>
      <c r="H909" s="81" t="e">
        <f>H910</f>
        <v>#REF!</v>
      </c>
    </row>
    <row r="910" spans="1:8" x14ac:dyDescent="0.2">
      <c r="A910" s="326" t="e">
        <f>'Запит 2-8'!#REF!</f>
        <v>#REF!</v>
      </c>
      <c r="B910" s="421" t="e">
        <f>IF('Запит 2-8'!#REF!&lt;&gt;"",'Запит 2-8'!#REF!,"")</f>
        <v>#REF!</v>
      </c>
      <c r="C910" s="422" t="e">
        <f>'Запит 2-8'!#REF!</f>
        <v>#REF!</v>
      </c>
      <c r="D910" s="423" t="e">
        <f>'Запит 2-8'!#REF!</f>
        <v>#REF!</v>
      </c>
      <c r="E910" s="424">
        <f>'Паспорт-3'!E1030</f>
        <v>0</v>
      </c>
      <c r="F910" s="425"/>
      <c r="G910" s="428">
        <f t="shared" ref="G910:G924" si="102">F910-E910</f>
        <v>0</v>
      </c>
      <c r="H910" s="81" t="e">
        <f t="shared" ref="H910:H924" si="103">IF(B910&lt;&gt;"","Для друку","")</f>
        <v>#REF!</v>
      </c>
    </row>
    <row r="911" spans="1:8" x14ac:dyDescent="0.2">
      <c r="A911" s="326" t="e">
        <f>'Запит 2-8'!#REF!</f>
        <v>#REF!</v>
      </c>
      <c r="B911" s="298" t="e">
        <f>IF('Запит 2-8'!#REF!&lt;&gt;"",'Запит 2-8'!#REF!,"")</f>
        <v>#REF!</v>
      </c>
      <c r="C911" s="297" t="e">
        <f>'Запит 2-8'!#REF!</f>
        <v>#REF!</v>
      </c>
      <c r="D911" s="296" t="e">
        <f>'Запит 2-8'!#REF!</f>
        <v>#REF!</v>
      </c>
      <c r="E911" s="413">
        <f>'Паспорт-3'!E1031</f>
        <v>0</v>
      </c>
      <c r="F911" s="414"/>
      <c r="G911" s="429">
        <f t="shared" si="102"/>
        <v>0</v>
      </c>
      <c r="H911" s="81" t="e">
        <f t="shared" si="103"/>
        <v>#REF!</v>
      </c>
    </row>
    <row r="912" spans="1:8" x14ac:dyDescent="0.2">
      <c r="A912" s="326" t="e">
        <f>'Запит 2-8'!#REF!</f>
        <v>#REF!</v>
      </c>
      <c r="B912" s="298" t="e">
        <f>IF('Запит 2-8'!#REF!&lt;&gt;"",'Запит 2-8'!#REF!,"")</f>
        <v>#REF!</v>
      </c>
      <c r="C912" s="297" t="e">
        <f>'Запит 2-8'!#REF!</f>
        <v>#REF!</v>
      </c>
      <c r="D912" s="296" t="e">
        <f>'Запит 2-8'!#REF!</f>
        <v>#REF!</v>
      </c>
      <c r="E912" s="413">
        <f>'Паспорт-3'!E1032</f>
        <v>0</v>
      </c>
      <c r="F912" s="414"/>
      <c r="G912" s="429">
        <f t="shared" si="102"/>
        <v>0</v>
      </c>
      <c r="H912" s="81" t="e">
        <f t="shared" si="103"/>
        <v>#REF!</v>
      </c>
    </row>
    <row r="913" spans="1:8" x14ac:dyDescent="0.2">
      <c r="A913" s="326" t="e">
        <f>'Запит 2-8'!#REF!</f>
        <v>#REF!</v>
      </c>
      <c r="B913" s="298" t="e">
        <f>IF('Запит 2-8'!#REF!&lt;&gt;"",'Запит 2-8'!#REF!,"")</f>
        <v>#REF!</v>
      </c>
      <c r="C913" s="297" t="e">
        <f>'Запит 2-8'!#REF!</f>
        <v>#REF!</v>
      </c>
      <c r="D913" s="296" t="e">
        <f>'Запит 2-8'!#REF!</f>
        <v>#REF!</v>
      </c>
      <c r="E913" s="413">
        <f>'Паспорт-3'!E1033</f>
        <v>0</v>
      </c>
      <c r="F913" s="414"/>
      <c r="G913" s="429">
        <f t="shared" si="102"/>
        <v>0</v>
      </c>
      <c r="H913" s="81" t="e">
        <f t="shared" si="103"/>
        <v>#REF!</v>
      </c>
    </row>
    <row r="914" spans="1:8" x14ac:dyDescent="0.2">
      <c r="A914" s="326" t="e">
        <f>'Запит 2-8'!#REF!</f>
        <v>#REF!</v>
      </c>
      <c r="B914" s="298" t="e">
        <f>IF('Запит 2-8'!#REF!&lt;&gt;"",'Запит 2-8'!#REF!,"")</f>
        <v>#REF!</v>
      </c>
      <c r="C914" s="297" t="e">
        <f>'Запит 2-8'!#REF!</f>
        <v>#REF!</v>
      </c>
      <c r="D914" s="296" t="e">
        <f>'Запит 2-8'!#REF!</f>
        <v>#REF!</v>
      </c>
      <c r="E914" s="413">
        <f>'Паспорт-3'!E1034</f>
        <v>0</v>
      </c>
      <c r="F914" s="414"/>
      <c r="G914" s="429">
        <f t="shared" si="102"/>
        <v>0</v>
      </c>
      <c r="H914" s="81" t="e">
        <f t="shared" si="103"/>
        <v>#REF!</v>
      </c>
    </row>
    <row r="915" spans="1:8" x14ac:dyDescent="0.2">
      <c r="A915" s="326" t="e">
        <f>'Запит 2-8'!#REF!</f>
        <v>#REF!</v>
      </c>
      <c r="B915" s="298" t="e">
        <f>IF('Запит 2-8'!#REF!&lt;&gt;"",'Запит 2-8'!#REF!,"")</f>
        <v>#REF!</v>
      </c>
      <c r="C915" s="297" t="e">
        <f>'Запит 2-8'!#REF!</f>
        <v>#REF!</v>
      </c>
      <c r="D915" s="296" t="e">
        <f>'Запит 2-8'!#REF!</f>
        <v>#REF!</v>
      </c>
      <c r="E915" s="413">
        <f>'Паспорт-3'!E1035</f>
        <v>0</v>
      </c>
      <c r="F915" s="414"/>
      <c r="G915" s="429">
        <f t="shared" si="102"/>
        <v>0</v>
      </c>
      <c r="H915" s="81" t="e">
        <f t="shared" si="103"/>
        <v>#REF!</v>
      </c>
    </row>
    <row r="916" spans="1:8" x14ac:dyDescent="0.2">
      <c r="A916" s="326" t="e">
        <f>'Запит 2-8'!#REF!</f>
        <v>#REF!</v>
      </c>
      <c r="B916" s="298" t="e">
        <f>IF('Запит 2-8'!#REF!&lt;&gt;"",'Запит 2-8'!#REF!,"")</f>
        <v>#REF!</v>
      </c>
      <c r="C916" s="297" t="e">
        <f>'Запит 2-8'!#REF!</f>
        <v>#REF!</v>
      </c>
      <c r="D916" s="296" t="e">
        <f>'Запит 2-8'!#REF!</f>
        <v>#REF!</v>
      </c>
      <c r="E916" s="413">
        <f>'Паспорт-3'!E1036</f>
        <v>0</v>
      </c>
      <c r="F916" s="414"/>
      <c r="G916" s="429">
        <f t="shared" si="102"/>
        <v>0</v>
      </c>
      <c r="H916" s="81" t="e">
        <f t="shared" si="103"/>
        <v>#REF!</v>
      </c>
    </row>
    <row r="917" spans="1:8" x14ac:dyDescent="0.2">
      <c r="A917" s="326" t="e">
        <f>'Запит 2-8'!#REF!</f>
        <v>#REF!</v>
      </c>
      <c r="B917" s="298" t="e">
        <f>IF('Запит 2-8'!#REF!&lt;&gt;"",'Запит 2-8'!#REF!,"")</f>
        <v>#REF!</v>
      </c>
      <c r="C917" s="297" t="e">
        <f>'Запит 2-8'!#REF!</f>
        <v>#REF!</v>
      </c>
      <c r="D917" s="296" t="e">
        <f>'Запит 2-8'!#REF!</f>
        <v>#REF!</v>
      </c>
      <c r="E917" s="413">
        <f>'Паспорт-3'!E1037</f>
        <v>0</v>
      </c>
      <c r="F917" s="414"/>
      <c r="G917" s="429">
        <f t="shared" si="102"/>
        <v>0</v>
      </c>
      <c r="H917" s="81" t="e">
        <f t="shared" si="103"/>
        <v>#REF!</v>
      </c>
    </row>
    <row r="918" spans="1:8" x14ac:dyDescent="0.2">
      <c r="A918" s="326" t="e">
        <f>'Запит 2-8'!#REF!</f>
        <v>#REF!</v>
      </c>
      <c r="B918" s="298" t="e">
        <f>IF('Запит 2-8'!#REF!&lt;&gt;"",'Запит 2-8'!#REF!,"")</f>
        <v>#REF!</v>
      </c>
      <c r="C918" s="297" t="e">
        <f>'Запит 2-8'!#REF!</f>
        <v>#REF!</v>
      </c>
      <c r="D918" s="296" t="e">
        <f>'Запит 2-8'!#REF!</f>
        <v>#REF!</v>
      </c>
      <c r="E918" s="413">
        <f>'Паспорт-3'!E1038</f>
        <v>0</v>
      </c>
      <c r="F918" s="414"/>
      <c r="G918" s="429">
        <f t="shared" si="102"/>
        <v>0</v>
      </c>
      <c r="H918" s="81" t="e">
        <f t="shared" si="103"/>
        <v>#REF!</v>
      </c>
    </row>
    <row r="919" spans="1:8" x14ac:dyDescent="0.2">
      <c r="A919" s="326" t="e">
        <f>'Запит 2-8'!#REF!</f>
        <v>#REF!</v>
      </c>
      <c r="B919" s="298" t="e">
        <f>IF('Запит 2-8'!#REF!&lt;&gt;"",'Запит 2-8'!#REF!,"")</f>
        <v>#REF!</v>
      </c>
      <c r="C919" s="297" t="e">
        <f>'Запит 2-8'!#REF!</f>
        <v>#REF!</v>
      </c>
      <c r="D919" s="296" t="e">
        <f>'Запит 2-8'!#REF!</f>
        <v>#REF!</v>
      </c>
      <c r="E919" s="413">
        <f>'Паспорт-3'!E1039</f>
        <v>0</v>
      </c>
      <c r="F919" s="414"/>
      <c r="G919" s="429">
        <f t="shared" si="102"/>
        <v>0</v>
      </c>
      <c r="H919" s="81" t="e">
        <f t="shared" si="103"/>
        <v>#REF!</v>
      </c>
    </row>
    <row r="920" spans="1:8" x14ac:dyDescent="0.2">
      <c r="A920" s="326" t="e">
        <f>'Запит 2-8'!#REF!</f>
        <v>#REF!</v>
      </c>
      <c r="B920" s="298" t="e">
        <f>IF('Запит 2-8'!#REF!&lt;&gt;"",'Запит 2-8'!#REF!,"")</f>
        <v>#REF!</v>
      </c>
      <c r="C920" s="297" t="e">
        <f>'Запит 2-8'!#REF!</f>
        <v>#REF!</v>
      </c>
      <c r="D920" s="296" t="e">
        <f>'Запит 2-8'!#REF!</f>
        <v>#REF!</v>
      </c>
      <c r="E920" s="413">
        <f>'Паспорт-3'!E1040</f>
        <v>0</v>
      </c>
      <c r="F920" s="414"/>
      <c r="G920" s="429">
        <f t="shared" si="102"/>
        <v>0</v>
      </c>
      <c r="H920" s="81" t="e">
        <f t="shared" si="103"/>
        <v>#REF!</v>
      </c>
    </row>
    <row r="921" spans="1:8" x14ac:dyDescent="0.2">
      <c r="A921" s="326" t="e">
        <f>'Запит 2-8'!#REF!</f>
        <v>#REF!</v>
      </c>
      <c r="B921" s="298" t="e">
        <f>IF('Запит 2-8'!#REF!&lt;&gt;"",'Запит 2-8'!#REF!,"")</f>
        <v>#REF!</v>
      </c>
      <c r="C921" s="297" t="e">
        <f>'Запит 2-8'!#REF!</f>
        <v>#REF!</v>
      </c>
      <c r="D921" s="296" t="e">
        <f>'Запит 2-8'!#REF!</f>
        <v>#REF!</v>
      </c>
      <c r="E921" s="413">
        <f>'Паспорт-3'!E1041</f>
        <v>0</v>
      </c>
      <c r="F921" s="414"/>
      <c r="G921" s="429">
        <f t="shared" si="102"/>
        <v>0</v>
      </c>
      <c r="H921" s="81" t="e">
        <f t="shared" si="103"/>
        <v>#REF!</v>
      </c>
    </row>
    <row r="922" spans="1:8" x14ac:dyDescent="0.2">
      <c r="A922" s="326" t="e">
        <f>'Запит 2-8'!#REF!</f>
        <v>#REF!</v>
      </c>
      <c r="B922" s="298" t="e">
        <f>IF('Запит 2-8'!#REF!&lt;&gt;"",'Запит 2-8'!#REF!,"")</f>
        <v>#REF!</v>
      </c>
      <c r="C922" s="297" t="e">
        <f>'Запит 2-8'!#REF!</f>
        <v>#REF!</v>
      </c>
      <c r="D922" s="296" t="e">
        <f>'Запит 2-8'!#REF!</f>
        <v>#REF!</v>
      </c>
      <c r="E922" s="413">
        <f>'Паспорт-3'!E1042</f>
        <v>0</v>
      </c>
      <c r="F922" s="414"/>
      <c r="G922" s="429">
        <f t="shared" si="102"/>
        <v>0</v>
      </c>
      <c r="H922" s="81" t="e">
        <f t="shared" si="103"/>
        <v>#REF!</v>
      </c>
    </row>
    <row r="923" spans="1:8" x14ac:dyDescent="0.2">
      <c r="A923" s="326" t="e">
        <f>'Запит 2-8'!#REF!</f>
        <v>#REF!</v>
      </c>
      <c r="B923" s="298" t="e">
        <f>IF('Запит 2-8'!#REF!&lt;&gt;"",'Запит 2-8'!#REF!,"")</f>
        <v>#REF!</v>
      </c>
      <c r="C923" s="297" t="e">
        <f>'Запит 2-8'!#REF!</f>
        <v>#REF!</v>
      </c>
      <c r="D923" s="296" t="e">
        <f>'Запит 2-8'!#REF!</f>
        <v>#REF!</v>
      </c>
      <c r="E923" s="413">
        <f>'Паспорт-3'!E1043</f>
        <v>0</v>
      </c>
      <c r="F923" s="414"/>
      <c r="G923" s="429">
        <f t="shared" si="102"/>
        <v>0</v>
      </c>
      <c r="H923" s="81" t="e">
        <f t="shared" si="103"/>
        <v>#REF!</v>
      </c>
    </row>
    <row r="924" spans="1:8" x14ac:dyDescent="0.2">
      <c r="A924" s="433" t="e">
        <f>'Запит 2-8'!#REF!</f>
        <v>#REF!</v>
      </c>
      <c r="B924" s="434" t="e">
        <f>IF('Запит 2-8'!#REF!&lt;&gt;"",'Запит 2-8'!#REF!,"")</f>
        <v>#REF!</v>
      </c>
      <c r="C924" s="435" t="e">
        <f>'Запит 2-8'!#REF!</f>
        <v>#REF!</v>
      </c>
      <c r="D924" s="436" t="e">
        <f>'Запит 2-8'!#REF!</f>
        <v>#REF!</v>
      </c>
      <c r="E924" s="437">
        <f>'Паспорт-3'!E1044</f>
        <v>0</v>
      </c>
      <c r="F924" s="438"/>
      <c r="G924" s="439">
        <f t="shared" si="102"/>
        <v>0</v>
      </c>
      <c r="H924" s="81" t="e">
        <f t="shared" si="103"/>
        <v>#REF!</v>
      </c>
    </row>
    <row r="925" spans="1:8" ht="12.75" customHeight="1" x14ac:dyDescent="0.2">
      <c r="A925" s="824" t="s">
        <v>211</v>
      </c>
      <c r="B925" s="825"/>
      <c r="C925" s="825"/>
      <c r="D925" s="825"/>
      <c r="E925" s="825"/>
      <c r="F925" s="825"/>
      <c r="G925" s="826"/>
      <c r="H925" s="81" t="e">
        <f>H909</f>
        <v>#REF!</v>
      </c>
    </row>
    <row r="926" spans="1:8" x14ac:dyDescent="0.2">
      <c r="A926" s="420" t="e">
        <f>'Запит 2-8'!#REF!</f>
        <v>#REF!</v>
      </c>
      <c r="B926" s="827" t="s">
        <v>107</v>
      </c>
      <c r="C926" s="828"/>
      <c r="D926" s="828"/>
      <c r="E926" s="828"/>
      <c r="F926" s="828"/>
      <c r="G926" s="831"/>
      <c r="H926" s="81" t="e">
        <f>H927</f>
        <v>#REF!</v>
      </c>
    </row>
    <row r="927" spans="1:8" x14ac:dyDescent="0.2">
      <c r="A927" s="326" t="e">
        <f>'Запит 2-8'!#REF!</f>
        <v>#REF!</v>
      </c>
      <c r="B927" s="421" t="e">
        <f>IF('Запит 2-8'!#REF!&lt;&gt;"",'Запит 2-8'!#REF!,"")</f>
        <v>#REF!</v>
      </c>
      <c r="C927" s="422" t="e">
        <f>'Запит 2-8'!#REF!</f>
        <v>#REF!</v>
      </c>
      <c r="D927" s="423" t="e">
        <f>'Запит 2-8'!#REF!</f>
        <v>#REF!</v>
      </c>
      <c r="E927" s="430">
        <f>'Паспорт-3'!E1046</f>
        <v>0</v>
      </c>
      <c r="F927" s="431"/>
      <c r="G927" s="432">
        <f t="shared" ref="G927:G941" si="104">F927-E927</f>
        <v>0</v>
      </c>
      <c r="H927" s="81" t="e">
        <f t="shared" ref="H927:H941" si="105">IF(B927&lt;&gt;"","Для друку","")</f>
        <v>#REF!</v>
      </c>
    </row>
    <row r="928" spans="1:8" x14ac:dyDescent="0.2">
      <c r="A928" s="326" t="e">
        <f>'Запит 2-8'!#REF!</f>
        <v>#REF!</v>
      </c>
      <c r="B928" s="298" t="e">
        <f>IF('Запит 2-8'!#REF!&lt;&gt;"",'Запит 2-8'!#REF!,"")</f>
        <v>#REF!</v>
      </c>
      <c r="C928" s="297" t="e">
        <f>'Запит 2-8'!#REF!</f>
        <v>#REF!</v>
      </c>
      <c r="D928" s="296" t="e">
        <f>'Запит 2-8'!#REF!</f>
        <v>#REF!</v>
      </c>
      <c r="E928" s="413">
        <f>'Паспорт-3'!E1047</f>
        <v>0</v>
      </c>
      <c r="F928" s="414"/>
      <c r="G928" s="429">
        <f t="shared" si="104"/>
        <v>0</v>
      </c>
      <c r="H928" s="81" t="e">
        <f t="shared" si="105"/>
        <v>#REF!</v>
      </c>
    </row>
    <row r="929" spans="1:8" x14ac:dyDescent="0.2">
      <c r="A929" s="326" t="e">
        <f>'Запит 2-8'!#REF!</f>
        <v>#REF!</v>
      </c>
      <c r="B929" s="298" t="e">
        <f>IF('Запит 2-8'!#REF!&lt;&gt;"",'Запит 2-8'!#REF!,"")</f>
        <v>#REF!</v>
      </c>
      <c r="C929" s="297" t="e">
        <f>'Запит 2-8'!#REF!</f>
        <v>#REF!</v>
      </c>
      <c r="D929" s="296" t="e">
        <f>'Запит 2-8'!#REF!</f>
        <v>#REF!</v>
      </c>
      <c r="E929" s="413">
        <f>'Паспорт-3'!E1048</f>
        <v>0</v>
      </c>
      <c r="F929" s="414"/>
      <c r="G929" s="429">
        <f t="shared" si="104"/>
        <v>0</v>
      </c>
      <c r="H929" s="81" t="e">
        <f t="shared" si="105"/>
        <v>#REF!</v>
      </c>
    </row>
    <row r="930" spans="1:8" x14ac:dyDescent="0.2">
      <c r="A930" s="326" t="e">
        <f>'Запит 2-8'!#REF!</f>
        <v>#REF!</v>
      </c>
      <c r="B930" s="298" t="e">
        <f>IF('Запит 2-8'!#REF!&lt;&gt;"",'Запит 2-8'!#REF!,"")</f>
        <v>#REF!</v>
      </c>
      <c r="C930" s="297" t="e">
        <f>'Запит 2-8'!#REF!</f>
        <v>#REF!</v>
      </c>
      <c r="D930" s="296" t="e">
        <f>'Запит 2-8'!#REF!</f>
        <v>#REF!</v>
      </c>
      <c r="E930" s="413">
        <f>'Паспорт-3'!E1049</f>
        <v>0</v>
      </c>
      <c r="F930" s="414"/>
      <c r="G930" s="429">
        <f t="shared" si="104"/>
        <v>0</v>
      </c>
      <c r="H930" s="81" t="e">
        <f t="shared" si="105"/>
        <v>#REF!</v>
      </c>
    </row>
    <row r="931" spans="1:8" x14ac:dyDescent="0.2">
      <c r="A931" s="326" t="e">
        <f>'Запит 2-8'!#REF!</f>
        <v>#REF!</v>
      </c>
      <c r="B931" s="298" t="e">
        <f>IF('Запит 2-8'!#REF!&lt;&gt;"",'Запит 2-8'!#REF!,"")</f>
        <v>#REF!</v>
      </c>
      <c r="C931" s="297" t="e">
        <f>'Запит 2-8'!#REF!</f>
        <v>#REF!</v>
      </c>
      <c r="D931" s="296" t="e">
        <f>'Запит 2-8'!#REF!</f>
        <v>#REF!</v>
      </c>
      <c r="E931" s="413">
        <f>'Паспорт-3'!E1050</f>
        <v>0</v>
      </c>
      <c r="F931" s="414"/>
      <c r="G931" s="429">
        <f t="shared" si="104"/>
        <v>0</v>
      </c>
      <c r="H931" s="81" t="e">
        <f t="shared" si="105"/>
        <v>#REF!</v>
      </c>
    </row>
    <row r="932" spans="1:8" x14ac:dyDescent="0.2">
      <c r="A932" s="326" t="e">
        <f>'Запит 2-8'!#REF!</f>
        <v>#REF!</v>
      </c>
      <c r="B932" s="298" t="e">
        <f>IF('Запит 2-8'!#REF!&lt;&gt;"",'Запит 2-8'!#REF!,"")</f>
        <v>#REF!</v>
      </c>
      <c r="C932" s="297" t="e">
        <f>'Запит 2-8'!#REF!</f>
        <v>#REF!</v>
      </c>
      <c r="D932" s="296" t="e">
        <f>'Запит 2-8'!#REF!</f>
        <v>#REF!</v>
      </c>
      <c r="E932" s="413">
        <f>'Паспорт-3'!E1051</f>
        <v>0</v>
      </c>
      <c r="F932" s="414"/>
      <c r="G932" s="429">
        <f t="shared" si="104"/>
        <v>0</v>
      </c>
      <c r="H932" s="81" t="e">
        <f t="shared" si="105"/>
        <v>#REF!</v>
      </c>
    </row>
    <row r="933" spans="1:8" x14ac:dyDescent="0.2">
      <c r="A933" s="326" t="e">
        <f>'Запит 2-8'!#REF!</f>
        <v>#REF!</v>
      </c>
      <c r="B933" s="298" t="e">
        <f>IF('Запит 2-8'!#REF!&lt;&gt;"",'Запит 2-8'!#REF!,"")</f>
        <v>#REF!</v>
      </c>
      <c r="C933" s="297" t="e">
        <f>'Запит 2-8'!#REF!</f>
        <v>#REF!</v>
      </c>
      <c r="D933" s="296" t="e">
        <f>'Запит 2-8'!#REF!</f>
        <v>#REF!</v>
      </c>
      <c r="E933" s="413">
        <f>'Паспорт-3'!E1052</f>
        <v>0</v>
      </c>
      <c r="F933" s="414"/>
      <c r="G933" s="429">
        <f t="shared" si="104"/>
        <v>0</v>
      </c>
      <c r="H933" s="81" t="e">
        <f t="shared" si="105"/>
        <v>#REF!</v>
      </c>
    </row>
    <row r="934" spans="1:8" x14ac:dyDescent="0.2">
      <c r="A934" s="326" t="e">
        <f>'Запит 2-8'!#REF!</f>
        <v>#REF!</v>
      </c>
      <c r="B934" s="298" t="e">
        <f>IF('Запит 2-8'!#REF!&lt;&gt;"",'Запит 2-8'!#REF!,"")</f>
        <v>#REF!</v>
      </c>
      <c r="C934" s="297" t="e">
        <f>'Запит 2-8'!#REF!</f>
        <v>#REF!</v>
      </c>
      <c r="D934" s="296" t="e">
        <f>'Запит 2-8'!#REF!</f>
        <v>#REF!</v>
      </c>
      <c r="E934" s="413">
        <f>'Паспорт-3'!E1053</f>
        <v>0</v>
      </c>
      <c r="F934" s="414"/>
      <c r="G934" s="429">
        <f t="shared" si="104"/>
        <v>0</v>
      </c>
      <c r="H934" s="81" t="e">
        <f t="shared" si="105"/>
        <v>#REF!</v>
      </c>
    </row>
    <row r="935" spans="1:8" x14ac:dyDescent="0.2">
      <c r="A935" s="326" t="e">
        <f>'Запит 2-8'!#REF!</f>
        <v>#REF!</v>
      </c>
      <c r="B935" s="298" t="e">
        <f>IF('Запит 2-8'!#REF!&lt;&gt;"",'Запит 2-8'!#REF!,"")</f>
        <v>#REF!</v>
      </c>
      <c r="C935" s="297" t="e">
        <f>'Запит 2-8'!#REF!</f>
        <v>#REF!</v>
      </c>
      <c r="D935" s="296" t="e">
        <f>'Запит 2-8'!#REF!</f>
        <v>#REF!</v>
      </c>
      <c r="E935" s="413">
        <f>'Паспорт-3'!E1054</f>
        <v>0</v>
      </c>
      <c r="F935" s="414"/>
      <c r="G935" s="429">
        <f t="shared" si="104"/>
        <v>0</v>
      </c>
      <c r="H935" s="81" t="e">
        <f t="shared" si="105"/>
        <v>#REF!</v>
      </c>
    </row>
    <row r="936" spans="1:8" x14ac:dyDescent="0.2">
      <c r="A936" s="326" t="e">
        <f>'Запит 2-8'!#REF!</f>
        <v>#REF!</v>
      </c>
      <c r="B936" s="298" t="e">
        <f>IF('Запит 2-8'!#REF!&lt;&gt;"",'Запит 2-8'!#REF!,"")</f>
        <v>#REF!</v>
      </c>
      <c r="C936" s="297" t="e">
        <f>'Запит 2-8'!#REF!</f>
        <v>#REF!</v>
      </c>
      <c r="D936" s="296" t="e">
        <f>'Запит 2-8'!#REF!</f>
        <v>#REF!</v>
      </c>
      <c r="E936" s="413">
        <f>'Паспорт-3'!E1055</f>
        <v>0</v>
      </c>
      <c r="F936" s="414"/>
      <c r="G936" s="429">
        <f t="shared" si="104"/>
        <v>0</v>
      </c>
      <c r="H936" s="81" t="e">
        <f t="shared" si="105"/>
        <v>#REF!</v>
      </c>
    </row>
    <row r="937" spans="1:8" x14ac:dyDescent="0.2">
      <c r="A937" s="326" t="e">
        <f>'Запит 2-8'!#REF!</f>
        <v>#REF!</v>
      </c>
      <c r="B937" s="298" t="e">
        <f>IF('Запит 2-8'!#REF!&lt;&gt;"",'Запит 2-8'!#REF!,"")</f>
        <v>#REF!</v>
      </c>
      <c r="C937" s="297" t="e">
        <f>'Запит 2-8'!#REF!</f>
        <v>#REF!</v>
      </c>
      <c r="D937" s="296" t="e">
        <f>'Запит 2-8'!#REF!</f>
        <v>#REF!</v>
      </c>
      <c r="E937" s="413">
        <f>'Паспорт-3'!E1056</f>
        <v>0</v>
      </c>
      <c r="F937" s="414"/>
      <c r="G937" s="429">
        <f t="shared" si="104"/>
        <v>0</v>
      </c>
      <c r="H937" s="81" t="e">
        <f t="shared" si="105"/>
        <v>#REF!</v>
      </c>
    </row>
    <row r="938" spans="1:8" x14ac:dyDescent="0.2">
      <c r="A938" s="326" t="e">
        <f>'Запит 2-8'!#REF!</f>
        <v>#REF!</v>
      </c>
      <c r="B938" s="298" t="e">
        <f>IF('Запит 2-8'!#REF!&lt;&gt;"",'Запит 2-8'!#REF!,"")</f>
        <v>#REF!</v>
      </c>
      <c r="C938" s="297" t="e">
        <f>'Запит 2-8'!#REF!</f>
        <v>#REF!</v>
      </c>
      <c r="D938" s="296" t="e">
        <f>'Запит 2-8'!#REF!</f>
        <v>#REF!</v>
      </c>
      <c r="E938" s="413">
        <f>'Паспорт-3'!E1057</f>
        <v>0</v>
      </c>
      <c r="F938" s="414"/>
      <c r="G938" s="429">
        <f t="shared" si="104"/>
        <v>0</v>
      </c>
      <c r="H938" s="81" t="e">
        <f t="shared" si="105"/>
        <v>#REF!</v>
      </c>
    </row>
    <row r="939" spans="1:8" x14ac:dyDescent="0.2">
      <c r="A939" s="326" t="e">
        <f>'Запит 2-8'!#REF!</f>
        <v>#REF!</v>
      </c>
      <c r="B939" s="298" t="e">
        <f>IF('Запит 2-8'!#REF!&lt;&gt;"",'Запит 2-8'!#REF!,"")</f>
        <v>#REF!</v>
      </c>
      <c r="C939" s="297" t="e">
        <f>'Запит 2-8'!#REF!</f>
        <v>#REF!</v>
      </c>
      <c r="D939" s="296" t="e">
        <f>'Запит 2-8'!#REF!</f>
        <v>#REF!</v>
      </c>
      <c r="E939" s="413">
        <f>'Паспорт-3'!E1058</f>
        <v>0</v>
      </c>
      <c r="F939" s="414"/>
      <c r="G939" s="429">
        <f t="shared" si="104"/>
        <v>0</v>
      </c>
      <c r="H939" s="81" t="e">
        <f t="shared" si="105"/>
        <v>#REF!</v>
      </c>
    </row>
    <row r="940" spans="1:8" x14ac:dyDescent="0.2">
      <c r="A940" s="326" t="e">
        <f>'Запит 2-8'!#REF!</f>
        <v>#REF!</v>
      </c>
      <c r="B940" s="298" t="e">
        <f>IF('Запит 2-8'!#REF!&lt;&gt;"",'Запит 2-8'!#REF!,"")</f>
        <v>#REF!</v>
      </c>
      <c r="C940" s="297" t="e">
        <f>'Запит 2-8'!#REF!</f>
        <v>#REF!</v>
      </c>
      <c r="D940" s="296" t="e">
        <f>'Запит 2-8'!#REF!</f>
        <v>#REF!</v>
      </c>
      <c r="E940" s="413">
        <f>'Паспорт-3'!E1059</f>
        <v>0</v>
      </c>
      <c r="F940" s="414"/>
      <c r="G940" s="429">
        <f t="shared" si="104"/>
        <v>0</v>
      </c>
      <c r="H940" s="81" t="e">
        <f t="shared" si="105"/>
        <v>#REF!</v>
      </c>
    </row>
    <row r="941" spans="1:8" x14ac:dyDescent="0.2">
      <c r="A941" s="433" t="e">
        <f>'Запит 2-8'!#REF!</f>
        <v>#REF!</v>
      </c>
      <c r="B941" s="434" t="e">
        <f>IF('Запит 2-8'!#REF!&lt;&gt;"",'Запит 2-8'!#REF!,"")</f>
        <v>#REF!</v>
      </c>
      <c r="C941" s="435" t="e">
        <f>'Запит 2-8'!#REF!</f>
        <v>#REF!</v>
      </c>
      <c r="D941" s="436" t="e">
        <f>'Запит 2-8'!#REF!</f>
        <v>#REF!</v>
      </c>
      <c r="E941" s="437">
        <f>'Паспорт-3'!E1060</f>
        <v>0</v>
      </c>
      <c r="F941" s="438"/>
      <c r="G941" s="439">
        <f t="shared" si="104"/>
        <v>0</v>
      </c>
      <c r="H941" s="81" t="e">
        <f t="shared" si="105"/>
        <v>#REF!</v>
      </c>
    </row>
    <row r="942" spans="1:8" ht="12.75" customHeight="1" x14ac:dyDescent="0.2">
      <c r="A942" s="824" t="s">
        <v>211</v>
      </c>
      <c r="B942" s="825"/>
      <c r="C942" s="825"/>
      <c r="D942" s="825"/>
      <c r="E942" s="825"/>
      <c r="F942" s="825"/>
      <c r="G942" s="826"/>
      <c r="H942" s="81" t="e">
        <f>H926</f>
        <v>#REF!</v>
      </c>
    </row>
    <row r="943" spans="1:8" x14ac:dyDescent="0.2">
      <c r="A943" s="426" t="e">
        <f>'Запит 2-8'!#REF!</f>
        <v>#REF!</v>
      </c>
      <c r="B943" s="827" t="s">
        <v>108</v>
      </c>
      <c r="C943" s="828"/>
      <c r="D943" s="828"/>
      <c r="E943" s="832"/>
      <c r="F943" s="832"/>
      <c r="G943" s="833"/>
      <c r="H943" s="81" t="e">
        <f>H944</f>
        <v>#REF!</v>
      </c>
    </row>
    <row r="944" spans="1:8" x14ac:dyDescent="0.2">
      <c r="A944" s="326" t="e">
        <f>'Запит 2-8'!#REF!</f>
        <v>#REF!</v>
      </c>
      <c r="B944" s="421" t="e">
        <f>IF('Запит 2-8'!#REF!&lt;&gt;"",'Запит 2-8'!#REF!,"")</f>
        <v>#REF!</v>
      </c>
      <c r="C944" s="422" t="e">
        <f>'Запит 2-8'!#REF!</f>
        <v>#REF!</v>
      </c>
      <c r="D944" s="423" t="e">
        <f>'Запит 2-8'!#REF!</f>
        <v>#REF!</v>
      </c>
      <c r="E944" s="424">
        <f>'Паспорт-3'!E1062</f>
        <v>0</v>
      </c>
      <c r="F944" s="425"/>
      <c r="G944" s="428">
        <f t="shared" ref="G944:G958" si="106">F944-E944</f>
        <v>0</v>
      </c>
      <c r="H944" s="81" t="e">
        <f t="shared" ref="H944:H958" si="107">IF(B944&lt;&gt;"","Для друку","")</f>
        <v>#REF!</v>
      </c>
    </row>
    <row r="945" spans="1:8" x14ac:dyDescent="0.2">
      <c r="A945" s="326" t="e">
        <f>'Запит 2-8'!#REF!</f>
        <v>#REF!</v>
      </c>
      <c r="B945" s="298" t="e">
        <f>IF('Запит 2-8'!#REF!&lt;&gt;"",'Запит 2-8'!#REF!,"")</f>
        <v>#REF!</v>
      </c>
      <c r="C945" s="297" t="e">
        <f>'Запит 2-8'!#REF!</f>
        <v>#REF!</v>
      </c>
      <c r="D945" s="296" t="e">
        <f>'Запит 2-8'!#REF!</f>
        <v>#REF!</v>
      </c>
      <c r="E945" s="413">
        <f>'Паспорт-3'!E1063</f>
        <v>0</v>
      </c>
      <c r="F945" s="414"/>
      <c r="G945" s="429">
        <f t="shared" si="106"/>
        <v>0</v>
      </c>
      <c r="H945" s="81" t="e">
        <f t="shared" si="107"/>
        <v>#REF!</v>
      </c>
    </row>
    <row r="946" spans="1:8" x14ac:dyDescent="0.2">
      <c r="A946" s="326" t="e">
        <f>'Запит 2-8'!#REF!</f>
        <v>#REF!</v>
      </c>
      <c r="B946" s="298" t="e">
        <f>IF('Запит 2-8'!#REF!&lt;&gt;"",'Запит 2-8'!#REF!,"")</f>
        <v>#REF!</v>
      </c>
      <c r="C946" s="297" t="e">
        <f>'Запит 2-8'!#REF!</f>
        <v>#REF!</v>
      </c>
      <c r="D946" s="296" t="e">
        <f>'Запит 2-8'!#REF!</f>
        <v>#REF!</v>
      </c>
      <c r="E946" s="413">
        <f>'Паспорт-3'!E1064</f>
        <v>0</v>
      </c>
      <c r="F946" s="414"/>
      <c r="G946" s="429">
        <f t="shared" si="106"/>
        <v>0</v>
      </c>
      <c r="H946" s="81" t="e">
        <f t="shared" si="107"/>
        <v>#REF!</v>
      </c>
    </row>
    <row r="947" spans="1:8" x14ac:dyDescent="0.2">
      <c r="A947" s="326" t="e">
        <f>'Запит 2-8'!#REF!</f>
        <v>#REF!</v>
      </c>
      <c r="B947" s="298" t="e">
        <f>IF('Запит 2-8'!#REF!&lt;&gt;"",'Запит 2-8'!#REF!,"")</f>
        <v>#REF!</v>
      </c>
      <c r="C947" s="297" t="e">
        <f>'Запит 2-8'!#REF!</f>
        <v>#REF!</v>
      </c>
      <c r="D947" s="296" t="e">
        <f>'Запит 2-8'!#REF!</f>
        <v>#REF!</v>
      </c>
      <c r="E947" s="413">
        <f>'Паспорт-3'!E1065</f>
        <v>0</v>
      </c>
      <c r="F947" s="414"/>
      <c r="G947" s="429">
        <f t="shared" si="106"/>
        <v>0</v>
      </c>
      <c r="H947" s="81" t="e">
        <f t="shared" si="107"/>
        <v>#REF!</v>
      </c>
    </row>
    <row r="948" spans="1:8" x14ac:dyDescent="0.2">
      <c r="A948" s="326" t="e">
        <f>'Запит 2-8'!#REF!</f>
        <v>#REF!</v>
      </c>
      <c r="B948" s="298" t="e">
        <f>IF('Запит 2-8'!#REF!&lt;&gt;"",'Запит 2-8'!#REF!,"")</f>
        <v>#REF!</v>
      </c>
      <c r="C948" s="297" t="e">
        <f>'Запит 2-8'!#REF!</f>
        <v>#REF!</v>
      </c>
      <c r="D948" s="296" t="e">
        <f>'Запит 2-8'!#REF!</f>
        <v>#REF!</v>
      </c>
      <c r="E948" s="413">
        <f>'Паспорт-3'!E1066</f>
        <v>0</v>
      </c>
      <c r="F948" s="414"/>
      <c r="G948" s="429">
        <f t="shared" si="106"/>
        <v>0</v>
      </c>
      <c r="H948" s="81" t="e">
        <f t="shared" si="107"/>
        <v>#REF!</v>
      </c>
    </row>
    <row r="949" spans="1:8" x14ac:dyDescent="0.2">
      <c r="A949" s="326" t="e">
        <f>'Запит 2-8'!#REF!</f>
        <v>#REF!</v>
      </c>
      <c r="B949" s="298" t="e">
        <f>IF('Запит 2-8'!#REF!&lt;&gt;"",'Запит 2-8'!#REF!,"")</f>
        <v>#REF!</v>
      </c>
      <c r="C949" s="297" t="e">
        <f>'Запит 2-8'!#REF!</f>
        <v>#REF!</v>
      </c>
      <c r="D949" s="296" t="e">
        <f>'Запит 2-8'!#REF!</f>
        <v>#REF!</v>
      </c>
      <c r="E949" s="413">
        <f>'Паспорт-3'!E1067</f>
        <v>0</v>
      </c>
      <c r="F949" s="414"/>
      <c r="G949" s="429">
        <f t="shared" si="106"/>
        <v>0</v>
      </c>
      <c r="H949" s="81" t="e">
        <f t="shared" si="107"/>
        <v>#REF!</v>
      </c>
    </row>
    <row r="950" spans="1:8" x14ac:dyDescent="0.2">
      <c r="A950" s="326" t="e">
        <f>'Запит 2-8'!#REF!</f>
        <v>#REF!</v>
      </c>
      <c r="B950" s="298" t="e">
        <f>IF('Запит 2-8'!#REF!&lt;&gt;"",'Запит 2-8'!#REF!,"")</f>
        <v>#REF!</v>
      </c>
      <c r="C950" s="297" t="e">
        <f>'Запит 2-8'!#REF!</f>
        <v>#REF!</v>
      </c>
      <c r="D950" s="296" t="e">
        <f>'Запит 2-8'!#REF!</f>
        <v>#REF!</v>
      </c>
      <c r="E950" s="413">
        <f>'Паспорт-3'!E1068</f>
        <v>0</v>
      </c>
      <c r="F950" s="414"/>
      <c r="G950" s="429">
        <f t="shared" si="106"/>
        <v>0</v>
      </c>
      <c r="H950" s="81" t="e">
        <f t="shared" si="107"/>
        <v>#REF!</v>
      </c>
    </row>
    <row r="951" spans="1:8" x14ac:dyDescent="0.2">
      <c r="A951" s="326" t="e">
        <f>'Запит 2-8'!#REF!</f>
        <v>#REF!</v>
      </c>
      <c r="B951" s="298" t="e">
        <f>IF('Запит 2-8'!#REF!&lt;&gt;"",'Запит 2-8'!#REF!,"")</f>
        <v>#REF!</v>
      </c>
      <c r="C951" s="297" t="e">
        <f>'Запит 2-8'!#REF!</f>
        <v>#REF!</v>
      </c>
      <c r="D951" s="296" t="e">
        <f>'Запит 2-8'!#REF!</f>
        <v>#REF!</v>
      </c>
      <c r="E951" s="413">
        <f>'Паспорт-3'!E1069</f>
        <v>0</v>
      </c>
      <c r="F951" s="414"/>
      <c r="G951" s="429">
        <f t="shared" si="106"/>
        <v>0</v>
      </c>
      <c r="H951" s="81" t="e">
        <f t="shared" si="107"/>
        <v>#REF!</v>
      </c>
    </row>
    <row r="952" spans="1:8" x14ac:dyDescent="0.2">
      <c r="A952" s="326" t="e">
        <f>'Запит 2-8'!#REF!</f>
        <v>#REF!</v>
      </c>
      <c r="B952" s="298" t="e">
        <f>IF('Запит 2-8'!#REF!&lt;&gt;"",'Запит 2-8'!#REF!,"")</f>
        <v>#REF!</v>
      </c>
      <c r="C952" s="297" t="e">
        <f>'Запит 2-8'!#REF!</f>
        <v>#REF!</v>
      </c>
      <c r="D952" s="296" t="e">
        <f>'Запит 2-8'!#REF!</f>
        <v>#REF!</v>
      </c>
      <c r="E952" s="413">
        <f>'Паспорт-3'!E1070</f>
        <v>0</v>
      </c>
      <c r="F952" s="414"/>
      <c r="G952" s="429">
        <f t="shared" si="106"/>
        <v>0</v>
      </c>
      <c r="H952" s="81" t="e">
        <f t="shared" si="107"/>
        <v>#REF!</v>
      </c>
    </row>
    <row r="953" spans="1:8" x14ac:dyDescent="0.2">
      <c r="A953" s="326" t="e">
        <f>'Запит 2-8'!#REF!</f>
        <v>#REF!</v>
      </c>
      <c r="B953" s="298" t="e">
        <f>IF('Запит 2-8'!#REF!&lt;&gt;"",'Запит 2-8'!#REF!,"")</f>
        <v>#REF!</v>
      </c>
      <c r="C953" s="297" t="e">
        <f>'Запит 2-8'!#REF!</f>
        <v>#REF!</v>
      </c>
      <c r="D953" s="296" t="e">
        <f>'Запит 2-8'!#REF!</f>
        <v>#REF!</v>
      </c>
      <c r="E953" s="413">
        <f>'Паспорт-3'!E1071</f>
        <v>0</v>
      </c>
      <c r="F953" s="414"/>
      <c r="G953" s="429">
        <f t="shared" si="106"/>
        <v>0</v>
      </c>
      <c r="H953" s="81" t="e">
        <f t="shared" si="107"/>
        <v>#REF!</v>
      </c>
    </row>
    <row r="954" spans="1:8" x14ac:dyDescent="0.2">
      <c r="A954" s="326" t="e">
        <f>'Запит 2-8'!#REF!</f>
        <v>#REF!</v>
      </c>
      <c r="B954" s="298" t="e">
        <f>IF('Запит 2-8'!#REF!&lt;&gt;"",'Запит 2-8'!#REF!,"")</f>
        <v>#REF!</v>
      </c>
      <c r="C954" s="297" t="e">
        <f>'Запит 2-8'!#REF!</f>
        <v>#REF!</v>
      </c>
      <c r="D954" s="296" t="e">
        <f>'Запит 2-8'!#REF!</f>
        <v>#REF!</v>
      </c>
      <c r="E954" s="413">
        <f>'Паспорт-3'!E1072</f>
        <v>0</v>
      </c>
      <c r="F954" s="414"/>
      <c r="G954" s="429">
        <f t="shared" si="106"/>
        <v>0</v>
      </c>
      <c r="H954" s="81" t="e">
        <f t="shared" si="107"/>
        <v>#REF!</v>
      </c>
    </row>
    <row r="955" spans="1:8" x14ac:dyDescent="0.2">
      <c r="A955" s="326" t="e">
        <f>'Запит 2-8'!#REF!</f>
        <v>#REF!</v>
      </c>
      <c r="B955" s="298" t="e">
        <f>IF('Запит 2-8'!#REF!&lt;&gt;"",'Запит 2-8'!#REF!,"")</f>
        <v>#REF!</v>
      </c>
      <c r="C955" s="297" t="e">
        <f>'Запит 2-8'!#REF!</f>
        <v>#REF!</v>
      </c>
      <c r="D955" s="296" t="e">
        <f>'Запит 2-8'!#REF!</f>
        <v>#REF!</v>
      </c>
      <c r="E955" s="413">
        <f>'Паспорт-3'!E1073</f>
        <v>0</v>
      </c>
      <c r="F955" s="414"/>
      <c r="G955" s="429">
        <f t="shared" si="106"/>
        <v>0</v>
      </c>
      <c r="H955" s="81" t="e">
        <f t="shared" si="107"/>
        <v>#REF!</v>
      </c>
    </row>
    <row r="956" spans="1:8" x14ac:dyDescent="0.2">
      <c r="A956" s="326" t="e">
        <f>'Запит 2-8'!#REF!</f>
        <v>#REF!</v>
      </c>
      <c r="B956" s="298" t="e">
        <f>IF('Запит 2-8'!#REF!&lt;&gt;"",'Запит 2-8'!#REF!,"")</f>
        <v>#REF!</v>
      </c>
      <c r="C956" s="297" t="e">
        <f>'Запит 2-8'!#REF!</f>
        <v>#REF!</v>
      </c>
      <c r="D956" s="296" t="e">
        <f>'Запит 2-8'!#REF!</f>
        <v>#REF!</v>
      </c>
      <c r="E956" s="413">
        <f>'Паспорт-3'!E1074</f>
        <v>0</v>
      </c>
      <c r="F956" s="414"/>
      <c r="G956" s="429">
        <f t="shared" si="106"/>
        <v>0</v>
      </c>
      <c r="H956" s="81" t="e">
        <f t="shared" si="107"/>
        <v>#REF!</v>
      </c>
    </row>
    <row r="957" spans="1:8" x14ac:dyDescent="0.2">
      <c r="A957" s="326" t="e">
        <f>'Запит 2-8'!#REF!</f>
        <v>#REF!</v>
      </c>
      <c r="B957" s="298" t="e">
        <f>IF('Запит 2-8'!#REF!&lt;&gt;"",'Запит 2-8'!#REF!,"")</f>
        <v>#REF!</v>
      </c>
      <c r="C957" s="297" t="e">
        <f>'Запит 2-8'!#REF!</f>
        <v>#REF!</v>
      </c>
      <c r="D957" s="296" t="e">
        <f>'Запит 2-8'!#REF!</f>
        <v>#REF!</v>
      </c>
      <c r="E957" s="413">
        <f>'Паспорт-3'!E1075</f>
        <v>0</v>
      </c>
      <c r="F957" s="414"/>
      <c r="G957" s="429">
        <f t="shared" si="106"/>
        <v>0</v>
      </c>
      <c r="H957" s="81" t="e">
        <f t="shared" si="107"/>
        <v>#REF!</v>
      </c>
    </row>
    <row r="958" spans="1:8" x14ac:dyDescent="0.2">
      <c r="A958" s="433" t="e">
        <f>'Запит 2-8'!#REF!</f>
        <v>#REF!</v>
      </c>
      <c r="B958" s="434" t="e">
        <f>IF('Запит 2-8'!#REF!&lt;&gt;"",'Запит 2-8'!#REF!,"")</f>
        <v>#REF!</v>
      </c>
      <c r="C958" s="435" t="e">
        <f>'Запит 2-8'!#REF!</f>
        <v>#REF!</v>
      </c>
      <c r="D958" s="436" t="e">
        <f>'Запит 2-8'!#REF!</f>
        <v>#REF!</v>
      </c>
      <c r="E958" s="437">
        <f>'Паспорт-3'!E1076</f>
        <v>0</v>
      </c>
      <c r="F958" s="438"/>
      <c r="G958" s="439">
        <f t="shared" si="106"/>
        <v>0</v>
      </c>
      <c r="H958" s="81" t="e">
        <f t="shared" si="107"/>
        <v>#REF!</v>
      </c>
    </row>
    <row r="959" spans="1:8" ht="12.75" customHeight="1" x14ac:dyDescent="0.2">
      <c r="A959" s="824" t="s">
        <v>211</v>
      </c>
      <c r="B959" s="825"/>
      <c r="C959" s="825"/>
      <c r="D959" s="825"/>
      <c r="E959" s="825"/>
      <c r="F959" s="825"/>
      <c r="G959" s="826"/>
      <c r="H959" s="81" t="e">
        <f>H943</f>
        <v>#REF!</v>
      </c>
    </row>
    <row r="960" spans="1:8" ht="12.75" customHeight="1" x14ac:dyDescent="0.2">
      <c r="A960" s="824" t="s">
        <v>231</v>
      </c>
      <c r="B960" s="825"/>
      <c r="C960" s="825"/>
      <c r="D960" s="825"/>
      <c r="E960" s="825"/>
      <c r="F960" s="825"/>
      <c r="G960" s="826"/>
      <c r="H960" s="81" t="e">
        <f>H908</f>
        <v>#REF!</v>
      </c>
    </row>
    <row r="961" spans="1:8" ht="12.75" customHeight="1" x14ac:dyDescent="0.2">
      <c r="A961" s="779" t="e">
        <f>'Запит 2-8'!#REF!</f>
        <v>#REF!</v>
      </c>
      <c r="B961" s="780"/>
      <c r="C961" s="780"/>
      <c r="D961" s="780"/>
      <c r="E961" s="780"/>
      <c r="F961" s="780"/>
      <c r="G961" s="781"/>
      <c r="H961" s="81" t="e">
        <f>H962</f>
        <v>#REF!</v>
      </c>
    </row>
    <row r="962" spans="1:8" x14ac:dyDescent="0.2">
      <c r="A962" s="420" t="s">
        <v>4</v>
      </c>
      <c r="B962" s="827" t="s">
        <v>106</v>
      </c>
      <c r="C962" s="828"/>
      <c r="D962" s="828"/>
      <c r="E962" s="829"/>
      <c r="F962" s="829"/>
      <c r="G962" s="830"/>
      <c r="H962" s="81" t="e">
        <f>H963</f>
        <v>#REF!</v>
      </c>
    </row>
    <row r="963" spans="1:8" x14ac:dyDescent="0.2">
      <c r="A963" s="326" t="e">
        <f>'Запит 2-8'!#REF!</f>
        <v>#REF!</v>
      </c>
      <c r="B963" s="421" t="e">
        <f>IF('Запит 2-8'!#REF!&lt;&gt;"",'Запит 2-8'!#REF!,"")</f>
        <v>#REF!</v>
      </c>
      <c r="C963" s="422" t="e">
        <f>'Запит 2-8'!#REF!</f>
        <v>#REF!</v>
      </c>
      <c r="D963" s="423" t="e">
        <f>'Запит 2-8'!#REF!</f>
        <v>#REF!</v>
      </c>
      <c r="E963" s="424">
        <f>'Паспорт-3'!E1090</f>
        <v>0</v>
      </c>
      <c r="F963" s="425"/>
      <c r="G963" s="428">
        <f t="shared" ref="G963:G977" si="108">F963-E963</f>
        <v>0</v>
      </c>
      <c r="H963" s="81" t="e">
        <f t="shared" ref="H963:H977" si="109">IF(B963&lt;&gt;"","Для друку","")</f>
        <v>#REF!</v>
      </c>
    </row>
    <row r="964" spans="1:8" x14ac:dyDescent="0.2">
      <c r="A964" s="326" t="e">
        <f>'Запит 2-8'!#REF!</f>
        <v>#REF!</v>
      </c>
      <c r="B964" s="298" t="e">
        <f>IF('Запит 2-8'!#REF!&lt;&gt;"",'Запит 2-8'!#REF!,"")</f>
        <v>#REF!</v>
      </c>
      <c r="C964" s="297" t="e">
        <f>'Запит 2-8'!#REF!</f>
        <v>#REF!</v>
      </c>
      <c r="D964" s="296" t="e">
        <f>'Запит 2-8'!#REF!</f>
        <v>#REF!</v>
      </c>
      <c r="E964" s="413">
        <f>'Паспорт-3'!E1091</f>
        <v>0</v>
      </c>
      <c r="F964" s="414"/>
      <c r="G964" s="429">
        <f t="shared" si="108"/>
        <v>0</v>
      </c>
      <c r="H964" s="81" t="e">
        <f t="shared" si="109"/>
        <v>#REF!</v>
      </c>
    </row>
    <row r="965" spans="1:8" x14ac:dyDescent="0.2">
      <c r="A965" s="326" t="e">
        <f>'Запит 2-8'!#REF!</f>
        <v>#REF!</v>
      </c>
      <c r="B965" s="298" t="e">
        <f>IF('Запит 2-8'!#REF!&lt;&gt;"",'Запит 2-8'!#REF!,"")</f>
        <v>#REF!</v>
      </c>
      <c r="C965" s="297" t="e">
        <f>'Запит 2-8'!#REF!</f>
        <v>#REF!</v>
      </c>
      <c r="D965" s="296" t="e">
        <f>'Запит 2-8'!#REF!</f>
        <v>#REF!</v>
      </c>
      <c r="E965" s="413">
        <f>'Паспорт-3'!E1092</f>
        <v>0</v>
      </c>
      <c r="F965" s="414"/>
      <c r="G965" s="429">
        <f t="shared" si="108"/>
        <v>0</v>
      </c>
      <c r="H965" s="81" t="e">
        <f t="shared" si="109"/>
        <v>#REF!</v>
      </c>
    </row>
    <row r="966" spans="1:8" x14ac:dyDescent="0.2">
      <c r="A966" s="326" t="e">
        <f>'Запит 2-8'!#REF!</f>
        <v>#REF!</v>
      </c>
      <c r="B966" s="298" t="e">
        <f>IF('Запит 2-8'!#REF!&lt;&gt;"",'Запит 2-8'!#REF!,"")</f>
        <v>#REF!</v>
      </c>
      <c r="C966" s="297" t="e">
        <f>'Запит 2-8'!#REF!</f>
        <v>#REF!</v>
      </c>
      <c r="D966" s="296" t="e">
        <f>'Запит 2-8'!#REF!</f>
        <v>#REF!</v>
      </c>
      <c r="E966" s="413">
        <f>'Паспорт-3'!E1093</f>
        <v>0</v>
      </c>
      <c r="F966" s="414"/>
      <c r="G966" s="429">
        <f t="shared" si="108"/>
        <v>0</v>
      </c>
      <c r="H966" s="81" t="e">
        <f t="shared" si="109"/>
        <v>#REF!</v>
      </c>
    </row>
    <row r="967" spans="1:8" x14ac:dyDescent="0.2">
      <c r="A967" s="326" t="e">
        <f>'Запит 2-8'!#REF!</f>
        <v>#REF!</v>
      </c>
      <c r="B967" s="298" t="e">
        <f>IF('Запит 2-8'!#REF!&lt;&gt;"",'Запит 2-8'!#REF!,"")</f>
        <v>#REF!</v>
      </c>
      <c r="C967" s="297" t="e">
        <f>'Запит 2-8'!#REF!</f>
        <v>#REF!</v>
      </c>
      <c r="D967" s="296" t="e">
        <f>'Запит 2-8'!#REF!</f>
        <v>#REF!</v>
      </c>
      <c r="E967" s="413">
        <f>'Паспорт-3'!E1094</f>
        <v>0</v>
      </c>
      <c r="F967" s="414"/>
      <c r="G967" s="429">
        <f t="shared" si="108"/>
        <v>0</v>
      </c>
      <c r="H967" s="81" t="e">
        <f t="shared" si="109"/>
        <v>#REF!</v>
      </c>
    </row>
    <row r="968" spans="1:8" x14ac:dyDescent="0.2">
      <c r="A968" s="326" t="e">
        <f>'Запит 2-8'!#REF!</f>
        <v>#REF!</v>
      </c>
      <c r="B968" s="298" t="e">
        <f>IF('Запит 2-8'!#REF!&lt;&gt;"",'Запит 2-8'!#REF!,"")</f>
        <v>#REF!</v>
      </c>
      <c r="C968" s="297" t="e">
        <f>'Запит 2-8'!#REF!</f>
        <v>#REF!</v>
      </c>
      <c r="D968" s="296" t="e">
        <f>'Запит 2-8'!#REF!</f>
        <v>#REF!</v>
      </c>
      <c r="E968" s="413">
        <f>'Паспорт-3'!E1095</f>
        <v>0</v>
      </c>
      <c r="F968" s="414"/>
      <c r="G968" s="429">
        <f t="shared" si="108"/>
        <v>0</v>
      </c>
      <c r="H968" s="81" t="e">
        <f t="shared" si="109"/>
        <v>#REF!</v>
      </c>
    </row>
    <row r="969" spans="1:8" x14ac:dyDescent="0.2">
      <c r="A969" s="326" t="e">
        <f>'Запит 2-8'!#REF!</f>
        <v>#REF!</v>
      </c>
      <c r="B969" s="298" t="e">
        <f>IF('Запит 2-8'!#REF!&lt;&gt;"",'Запит 2-8'!#REF!,"")</f>
        <v>#REF!</v>
      </c>
      <c r="C969" s="297" t="e">
        <f>'Запит 2-8'!#REF!</f>
        <v>#REF!</v>
      </c>
      <c r="D969" s="296" t="e">
        <f>'Запит 2-8'!#REF!</f>
        <v>#REF!</v>
      </c>
      <c r="E969" s="413">
        <f>'Паспорт-3'!E1096</f>
        <v>0</v>
      </c>
      <c r="F969" s="414"/>
      <c r="G969" s="429">
        <f t="shared" si="108"/>
        <v>0</v>
      </c>
      <c r="H969" s="81" t="e">
        <f t="shared" si="109"/>
        <v>#REF!</v>
      </c>
    </row>
    <row r="970" spans="1:8" x14ac:dyDescent="0.2">
      <c r="A970" s="326" t="e">
        <f>'Запит 2-8'!#REF!</f>
        <v>#REF!</v>
      </c>
      <c r="B970" s="298" t="e">
        <f>IF('Запит 2-8'!#REF!&lt;&gt;"",'Запит 2-8'!#REF!,"")</f>
        <v>#REF!</v>
      </c>
      <c r="C970" s="297" t="e">
        <f>'Запит 2-8'!#REF!</f>
        <v>#REF!</v>
      </c>
      <c r="D970" s="296" t="e">
        <f>'Запит 2-8'!#REF!</f>
        <v>#REF!</v>
      </c>
      <c r="E970" s="413">
        <f>'Паспорт-3'!E1097</f>
        <v>0</v>
      </c>
      <c r="F970" s="414"/>
      <c r="G970" s="429">
        <f t="shared" si="108"/>
        <v>0</v>
      </c>
      <c r="H970" s="81" t="e">
        <f t="shared" si="109"/>
        <v>#REF!</v>
      </c>
    </row>
    <row r="971" spans="1:8" x14ac:dyDescent="0.2">
      <c r="A971" s="326" t="e">
        <f>'Запит 2-8'!#REF!</f>
        <v>#REF!</v>
      </c>
      <c r="B971" s="298" t="e">
        <f>IF('Запит 2-8'!#REF!&lt;&gt;"",'Запит 2-8'!#REF!,"")</f>
        <v>#REF!</v>
      </c>
      <c r="C971" s="297" t="e">
        <f>'Запит 2-8'!#REF!</f>
        <v>#REF!</v>
      </c>
      <c r="D971" s="296" t="e">
        <f>'Запит 2-8'!#REF!</f>
        <v>#REF!</v>
      </c>
      <c r="E971" s="413">
        <f>'Паспорт-3'!E1098</f>
        <v>0</v>
      </c>
      <c r="F971" s="414"/>
      <c r="G971" s="429">
        <f t="shared" si="108"/>
        <v>0</v>
      </c>
      <c r="H971" s="81" t="e">
        <f t="shared" si="109"/>
        <v>#REF!</v>
      </c>
    </row>
    <row r="972" spans="1:8" x14ac:dyDescent="0.2">
      <c r="A972" s="326" t="e">
        <f>'Запит 2-8'!#REF!</f>
        <v>#REF!</v>
      </c>
      <c r="B972" s="298" t="e">
        <f>IF('Запит 2-8'!#REF!&lt;&gt;"",'Запит 2-8'!#REF!,"")</f>
        <v>#REF!</v>
      </c>
      <c r="C972" s="297" t="e">
        <f>'Запит 2-8'!#REF!</f>
        <v>#REF!</v>
      </c>
      <c r="D972" s="296" t="e">
        <f>'Запит 2-8'!#REF!</f>
        <v>#REF!</v>
      </c>
      <c r="E972" s="413">
        <f>'Паспорт-3'!E1099</f>
        <v>0</v>
      </c>
      <c r="F972" s="414"/>
      <c r="G972" s="429">
        <f t="shared" si="108"/>
        <v>0</v>
      </c>
      <c r="H972" s="81" t="e">
        <f t="shared" si="109"/>
        <v>#REF!</v>
      </c>
    </row>
    <row r="973" spans="1:8" x14ac:dyDescent="0.2">
      <c r="A973" s="326" t="e">
        <f>'Запит 2-8'!#REF!</f>
        <v>#REF!</v>
      </c>
      <c r="B973" s="298" t="e">
        <f>IF('Запит 2-8'!#REF!&lt;&gt;"",'Запит 2-8'!#REF!,"")</f>
        <v>#REF!</v>
      </c>
      <c r="C973" s="297" t="e">
        <f>'Запит 2-8'!#REF!</f>
        <v>#REF!</v>
      </c>
      <c r="D973" s="296" t="e">
        <f>'Запит 2-8'!#REF!</f>
        <v>#REF!</v>
      </c>
      <c r="E973" s="413">
        <f>'Паспорт-3'!E1100</f>
        <v>0</v>
      </c>
      <c r="F973" s="414"/>
      <c r="G973" s="429">
        <f t="shared" si="108"/>
        <v>0</v>
      </c>
      <c r="H973" s="81" t="e">
        <f t="shared" si="109"/>
        <v>#REF!</v>
      </c>
    </row>
    <row r="974" spans="1:8" x14ac:dyDescent="0.2">
      <c r="A974" s="326" t="e">
        <f>'Запит 2-8'!#REF!</f>
        <v>#REF!</v>
      </c>
      <c r="B974" s="298" t="e">
        <f>IF('Запит 2-8'!#REF!&lt;&gt;"",'Запит 2-8'!#REF!,"")</f>
        <v>#REF!</v>
      </c>
      <c r="C974" s="297" t="e">
        <f>'Запит 2-8'!#REF!</f>
        <v>#REF!</v>
      </c>
      <c r="D974" s="296" t="e">
        <f>'Запит 2-8'!#REF!</f>
        <v>#REF!</v>
      </c>
      <c r="E974" s="413">
        <f>'Паспорт-3'!E1101</f>
        <v>0</v>
      </c>
      <c r="F974" s="414"/>
      <c r="G974" s="429">
        <f t="shared" si="108"/>
        <v>0</v>
      </c>
      <c r="H974" s="81" t="e">
        <f t="shared" si="109"/>
        <v>#REF!</v>
      </c>
    </row>
    <row r="975" spans="1:8" x14ac:dyDescent="0.2">
      <c r="A975" s="326" t="e">
        <f>'Запит 2-8'!#REF!</f>
        <v>#REF!</v>
      </c>
      <c r="B975" s="298" t="e">
        <f>IF('Запит 2-8'!#REF!&lt;&gt;"",'Запит 2-8'!#REF!,"")</f>
        <v>#REF!</v>
      </c>
      <c r="C975" s="297" t="e">
        <f>'Запит 2-8'!#REF!</f>
        <v>#REF!</v>
      </c>
      <c r="D975" s="296" t="e">
        <f>'Запит 2-8'!#REF!</f>
        <v>#REF!</v>
      </c>
      <c r="E975" s="413">
        <f>'Паспорт-3'!E1102</f>
        <v>0</v>
      </c>
      <c r="F975" s="414"/>
      <c r="G975" s="429">
        <f t="shared" si="108"/>
        <v>0</v>
      </c>
      <c r="H975" s="81" t="e">
        <f t="shared" si="109"/>
        <v>#REF!</v>
      </c>
    </row>
    <row r="976" spans="1:8" x14ac:dyDescent="0.2">
      <c r="A976" s="326" t="e">
        <f>'Запит 2-8'!#REF!</f>
        <v>#REF!</v>
      </c>
      <c r="B976" s="298" t="e">
        <f>IF('Запит 2-8'!#REF!&lt;&gt;"",'Запит 2-8'!#REF!,"")</f>
        <v>#REF!</v>
      </c>
      <c r="C976" s="297" t="e">
        <f>'Запит 2-8'!#REF!</f>
        <v>#REF!</v>
      </c>
      <c r="D976" s="296" t="e">
        <f>'Запит 2-8'!#REF!</f>
        <v>#REF!</v>
      </c>
      <c r="E976" s="413">
        <f>'Паспорт-3'!E1103</f>
        <v>0</v>
      </c>
      <c r="F976" s="414"/>
      <c r="G976" s="429">
        <f t="shared" si="108"/>
        <v>0</v>
      </c>
      <c r="H976" s="81" t="e">
        <f t="shared" si="109"/>
        <v>#REF!</v>
      </c>
    </row>
    <row r="977" spans="1:8" x14ac:dyDescent="0.2">
      <c r="A977" s="433" t="e">
        <f>'Запит 2-8'!#REF!</f>
        <v>#REF!</v>
      </c>
      <c r="B977" s="434" t="e">
        <f>IF('Запит 2-8'!#REF!&lt;&gt;"",'Запит 2-8'!#REF!,"")</f>
        <v>#REF!</v>
      </c>
      <c r="C977" s="435" t="e">
        <f>'Запит 2-8'!#REF!</f>
        <v>#REF!</v>
      </c>
      <c r="D977" s="436" t="e">
        <f>'Запит 2-8'!#REF!</f>
        <v>#REF!</v>
      </c>
      <c r="E977" s="437">
        <f>'Паспорт-3'!E1104</f>
        <v>0</v>
      </c>
      <c r="F977" s="438"/>
      <c r="G977" s="439">
        <f t="shared" si="108"/>
        <v>0</v>
      </c>
      <c r="H977" s="81" t="e">
        <f t="shared" si="109"/>
        <v>#REF!</v>
      </c>
    </row>
    <row r="978" spans="1:8" ht="12.75" customHeight="1" x14ac:dyDescent="0.2">
      <c r="A978" s="824" t="s">
        <v>211</v>
      </c>
      <c r="B978" s="825"/>
      <c r="C978" s="825"/>
      <c r="D978" s="825"/>
      <c r="E978" s="825"/>
      <c r="F978" s="825"/>
      <c r="G978" s="826"/>
      <c r="H978" s="81" t="e">
        <f>H962</f>
        <v>#REF!</v>
      </c>
    </row>
    <row r="979" spans="1:8" x14ac:dyDescent="0.2">
      <c r="A979" s="420" t="e">
        <f>'Запит 2-8'!#REF!</f>
        <v>#REF!</v>
      </c>
      <c r="B979" s="827" t="s">
        <v>107</v>
      </c>
      <c r="C979" s="828"/>
      <c r="D979" s="828"/>
      <c r="E979" s="828"/>
      <c r="F979" s="828"/>
      <c r="G979" s="831"/>
      <c r="H979" s="81" t="e">
        <f>H980</f>
        <v>#REF!</v>
      </c>
    </row>
    <row r="980" spans="1:8" x14ac:dyDescent="0.2">
      <c r="A980" s="326" t="e">
        <f>'Запит 2-8'!#REF!</f>
        <v>#REF!</v>
      </c>
      <c r="B980" s="421" t="e">
        <f>IF('Запит 2-8'!#REF!&lt;&gt;"",'Запит 2-8'!#REF!,"")</f>
        <v>#REF!</v>
      </c>
      <c r="C980" s="422" t="e">
        <f>'Запит 2-8'!#REF!</f>
        <v>#REF!</v>
      </c>
      <c r="D980" s="423" t="e">
        <f>'Запит 2-8'!#REF!</f>
        <v>#REF!</v>
      </c>
      <c r="E980" s="430">
        <f>'Паспорт-3'!E1106</f>
        <v>0</v>
      </c>
      <c r="F980" s="431"/>
      <c r="G980" s="432">
        <f t="shared" ref="G980:G994" si="110">F980-E980</f>
        <v>0</v>
      </c>
      <c r="H980" s="81" t="e">
        <f t="shared" ref="H980:H994" si="111">IF(B980&lt;&gt;"","Для друку","")</f>
        <v>#REF!</v>
      </c>
    </row>
    <row r="981" spans="1:8" x14ac:dyDescent="0.2">
      <c r="A981" s="326" t="e">
        <f>'Запит 2-8'!#REF!</f>
        <v>#REF!</v>
      </c>
      <c r="B981" s="298" t="e">
        <f>IF('Запит 2-8'!#REF!&lt;&gt;"",'Запит 2-8'!#REF!,"")</f>
        <v>#REF!</v>
      </c>
      <c r="C981" s="297" t="e">
        <f>'Запит 2-8'!#REF!</f>
        <v>#REF!</v>
      </c>
      <c r="D981" s="296" t="e">
        <f>'Запит 2-8'!#REF!</f>
        <v>#REF!</v>
      </c>
      <c r="E981" s="413">
        <f>'Паспорт-3'!E1107</f>
        <v>0</v>
      </c>
      <c r="F981" s="414"/>
      <c r="G981" s="429">
        <f t="shared" si="110"/>
        <v>0</v>
      </c>
      <c r="H981" s="81" t="e">
        <f t="shared" si="111"/>
        <v>#REF!</v>
      </c>
    </row>
    <row r="982" spans="1:8" x14ac:dyDescent="0.2">
      <c r="A982" s="326" t="e">
        <f>'Запит 2-8'!#REF!</f>
        <v>#REF!</v>
      </c>
      <c r="B982" s="298" t="e">
        <f>IF('Запит 2-8'!#REF!&lt;&gt;"",'Запит 2-8'!#REF!,"")</f>
        <v>#REF!</v>
      </c>
      <c r="C982" s="297" t="e">
        <f>'Запит 2-8'!#REF!</f>
        <v>#REF!</v>
      </c>
      <c r="D982" s="296" t="e">
        <f>'Запит 2-8'!#REF!</f>
        <v>#REF!</v>
      </c>
      <c r="E982" s="413">
        <f>'Паспорт-3'!E1108</f>
        <v>0</v>
      </c>
      <c r="F982" s="414"/>
      <c r="G982" s="429">
        <f t="shared" si="110"/>
        <v>0</v>
      </c>
      <c r="H982" s="81" t="e">
        <f t="shared" si="111"/>
        <v>#REF!</v>
      </c>
    </row>
    <row r="983" spans="1:8" x14ac:dyDescent="0.2">
      <c r="A983" s="326" t="e">
        <f>'Запит 2-8'!#REF!</f>
        <v>#REF!</v>
      </c>
      <c r="B983" s="298" t="e">
        <f>IF('Запит 2-8'!#REF!&lt;&gt;"",'Запит 2-8'!#REF!,"")</f>
        <v>#REF!</v>
      </c>
      <c r="C983" s="297" t="e">
        <f>'Запит 2-8'!#REF!</f>
        <v>#REF!</v>
      </c>
      <c r="D983" s="296" t="e">
        <f>'Запит 2-8'!#REF!</f>
        <v>#REF!</v>
      </c>
      <c r="E983" s="413">
        <f>'Паспорт-3'!E1109</f>
        <v>0</v>
      </c>
      <c r="F983" s="414"/>
      <c r="G983" s="429">
        <f t="shared" si="110"/>
        <v>0</v>
      </c>
      <c r="H983" s="81" t="e">
        <f t="shared" si="111"/>
        <v>#REF!</v>
      </c>
    </row>
    <row r="984" spans="1:8" x14ac:dyDescent="0.2">
      <c r="A984" s="326" t="e">
        <f>'Запит 2-8'!#REF!</f>
        <v>#REF!</v>
      </c>
      <c r="B984" s="298" t="e">
        <f>IF('Запит 2-8'!#REF!&lt;&gt;"",'Запит 2-8'!#REF!,"")</f>
        <v>#REF!</v>
      </c>
      <c r="C984" s="297" t="e">
        <f>'Запит 2-8'!#REF!</f>
        <v>#REF!</v>
      </c>
      <c r="D984" s="296" t="e">
        <f>'Запит 2-8'!#REF!</f>
        <v>#REF!</v>
      </c>
      <c r="E984" s="413">
        <f>'Паспорт-3'!E1110</f>
        <v>0</v>
      </c>
      <c r="F984" s="414"/>
      <c r="G984" s="429">
        <f t="shared" si="110"/>
        <v>0</v>
      </c>
      <c r="H984" s="81" t="e">
        <f t="shared" si="111"/>
        <v>#REF!</v>
      </c>
    </row>
    <row r="985" spans="1:8" x14ac:dyDescent="0.2">
      <c r="A985" s="326" t="e">
        <f>'Запит 2-8'!#REF!</f>
        <v>#REF!</v>
      </c>
      <c r="B985" s="298" t="e">
        <f>IF('Запит 2-8'!#REF!&lt;&gt;"",'Запит 2-8'!#REF!,"")</f>
        <v>#REF!</v>
      </c>
      <c r="C985" s="297" t="e">
        <f>'Запит 2-8'!#REF!</f>
        <v>#REF!</v>
      </c>
      <c r="D985" s="296" t="e">
        <f>'Запит 2-8'!#REF!</f>
        <v>#REF!</v>
      </c>
      <c r="E985" s="413">
        <f>'Паспорт-3'!E1111</f>
        <v>0</v>
      </c>
      <c r="F985" s="414"/>
      <c r="G985" s="429">
        <f t="shared" si="110"/>
        <v>0</v>
      </c>
      <c r="H985" s="81" t="e">
        <f t="shared" si="111"/>
        <v>#REF!</v>
      </c>
    </row>
    <row r="986" spans="1:8" x14ac:dyDescent="0.2">
      <c r="A986" s="326" t="e">
        <f>'Запит 2-8'!#REF!</f>
        <v>#REF!</v>
      </c>
      <c r="B986" s="298" t="e">
        <f>IF('Запит 2-8'!#REF!&lt;&gt;"",'Запит 2-8'!#REF!,"")</f>
        <v>#REF!</v>
      </c>
      <c r="C986" s="297" t="e">
        <f>'Запит 2-8'!#REF!</f>
        <v>#REF!</v>
      </c>
      <c r="D986" s="296" t="e">
        <f>'Запит 2-8'!#REF!</f>
        <v>#REF!</v>
      </c>
      <c r="E986" s="413">
        <f>'Паспорт-3'!E1112</f>
        <v>0</v>
      </c>
      <c r="F986" s="414"/>
      <c r="G986" s="429">
        <f t="shared" si="110"/>
        <v>0</v>
      </c>
      <c r="H986" s="81" t="e">
        <f t="shared" si="111"/>
        <v>#REF!</v>
      </c>
    </row>
    <row r="987" spans="1:8" x14ac:dyDescent="0.2">
      <c r="A987" s="326" t="e">
        <f>'Запит 2-8'!#REF!</f>
        <v>#REF!</v>
      </c>
      <c r="B987" s="298" t="e">
        <f>IF('Запит 2-8'!#REF!&lt;&gt;"",'Запит 2-8'!#REF!,"")</f>
        <v>#REF!</v>
      </c>
      <c r="C987" s="297" t="e">
        <f>'Запит 2-8'!#REF!</f>
        <v>#REF!</v>
      </c>
      <c r="D987" s="296" t="e">
        <f>'Запит 2-8'!#REF!</f>
        <v>#REF!</v>
      </c>
      <c r="E987" s="413">
        <f>'Паспорт-3'!E1113</f>
        <v>0</v>
      </c>
      <c r="F987" s="414"/>
      <c r="G987" s="429">
        <f t="shared" si="110"/>
        <v>0</v>
      </c>
      <c r="H987" s="81" t="e">
        <f t="shared" si="111"/>
        <v>#REF!</v>
      </c>
    </row>
    <row r="988" spans="1:8" x14ac:dyDescent="0.2">
      <c r="A988" s="326" t="e">
        <f>'Запит 2-8'!#REF!</f>
        <v>#REF!</v>
      </c>
      <c r="B988" s="298" t="e">
        <f>IF('Запит 2-8'!#REF!&lt;&gt;"",'Запит 2-8'!#REF!,"")</f>
        <v>#REF!</v>
      </c>
      <c r="C988" s="297" t="e">
        <f>'Запит 2-8'!#REF!</f>
        <v>#REF!</v>
      </c>
      <c r="D988" s="296" t="e">
        <f>'Запит 2-8'!#REF!</f>
        <v>#REF!</v>
      </c>
      <c r="E988" s="413">
        <f>'Паспорт-3'!E1114</f>
        <v>0</v>
      </c>
      <c r="F988" s="414"/>
      <c r="G988" s="429">
        <f t="shared" si="110"/>
        <v>0</v>
      </c>
      <c r="H988" s="81" t="e">
        <f t="shared" si="111"/>
        <v>#REF!</v>
      </c>
    </row>
    <row r="989" spans="1:8" x14ac:dyDescent="0.2">
      <c r="A989" s="326" t="e">
        <f>'Запит 2-8'!#REF!</f>
        <v>#REF!</v>
      </c>
      <c r="B989" s="298" t="e">
        <f>IF('Запит 2-8'!#REF!&lt;&gt;"",'Запит 2-8'!#REF!,"")</f>
        <v>#REF!</v>
      </c>
      <c r="C989" s="297" t="e">
        <f>'Запит 2-8'!#REF!</f>
        <v>#REF!</v>
      </c>
      <c r="D989" s="296" t="e">
        <f>'Запит 2-8'!#REF!</f>
        <v>#REF!</v>
      </c>
      <c r="E989" s="413">
        <f>'Паспорт-3'!E1115</f>
        <v>0</v>
      </c>
      <c r="F989" s="414"/>
      <c r="G989" s="429">
        <f t="shared" si="110"/>
        <v>0</v>
      </c>
      <c r="H989" s="81" t="e">
        <f t="shared" si="111"/>
        <v>#REF!</v>
      </c>
    </row>
    <row r="990" spans="1:8" x14ac:dyDescent="0.2">
      <c r="A990" s="326" t="e">
        <f>'Запит 2-8'!#REF!</f>
        <v>#REF!</v>
      </c>
      <c r="B990" s="298" t="e">
        <f>IF('Запит 2-8'!#REF!&lt;&gt;"",'Запит 2-8'!#REF!,"")</f>
        <v>#REF!</v>
      </c>
      <c r="C990" s="297" t="e">
        <f>'Запит 2-8'!#REF!</f>
        <v>#REF!</v>
      </c>
      <c r="D990" s="296" t="e">
        <f>'Запит 2-8'!#REF!</f>
        <v>#REF!</v>
      </c>
      <c r="E990" s="413">
        <f>'Паспорт-3'!E1116</f>
        <v>0</v>
      </c>
      <c r="F990" s="414"/>
      <c r="G990" s="429">
        <f t="shared" si="110"/>
        <v>0</v>
      </c>
      <c r="H990" s="81" t="e">
        <f t="shared" si="111"/>
        <v>#REF!</v>
      </c>
    </row>
    <row r="991" spans="1:8" x14ac:dyDescent="0.2">
      <c r="A991" s="326" t="e">
        <f>'Запит 2-8'!#REF!</f>
        <v>#REF!</v>
      </c>
      <c r="B991" s="298" t="e">
        <f>IF('Запит 2-8'!#REF!&lt;&gt;"",'Запит 2-8'!#REF!,"")</f>
        <v>#REF!</v>
      </c>
      <c r="C991" s="297" t="e">
        <f>'Запит 2-8'!#REF!</f>
        <v>#REF!</v>
      </c>
      <c r="D991" s="296" t="e">
        <f>'Запит 2-8'!#REF!</f>
        <v>#REF!</v>
      </c>
      <c r="E991" s="413">
        <f>'Паспорт-3'!E1117</f>
        <v>0</v>
      </c>
      <c r="F991" s="414"/>
      <c r="G991" s="429">
        <f t="shared" si="110"/>
        <v>0</v>
      </c>
      <c r="H991" s="81" t="e">
        <f t="shared" si="111"/>
        <v>#REF!</v>
      </c>
    </row>
    <row r="992" spans="1:8" x14ac:dyDescent="0.2">
      <c r="A992" s="326" t="e">
        <f>'Запит 2-8'!#REF!</f>
        <v>#REF!</v>
      </c>
      <c r="B992" s="298" t="e">
        <f>IF('Запит 2-8'!#REF!&lt;&gt;"",'Запит 2-8'!#REF!,"")</f>
        <v>#REF!</v>
      </c>
      <c r="C992" s="297" t="e">
        <f>'Запит 2-8'!#REF!</f>
        <v>#REF!</v>
      </c>
      <c r="D992" s="296" t="e">
        <f>'Запит 2-8'!#REF!</f>
        <v>#REF!</v>
      </c>
      <c r="E992" s="413">
        <f>'Паспорт-3'!E1118</f>
        <v>0</v>
      </c>
      <c r="F992" s="414"/>
      <c r="G992" s="429">
        <f t="shared" si="110"/>
        <v>0</v>
      </c>
      <c r="H992" s="81" t="e">
        <f t="shared" si="111"/>
        <v>#REF!</v>
      </c>
    </row>
    <row r="993" spans="1:8" x14ac:dyDescent="0.2">
      <c r="A993" s="326" t="e">
        <f>'Запит 2-8'!#REF!</f>
        <v>#REF!</v>
      </c>
      <c r="B993" s="298" t="e">
        <f>IF('Запит 2-8'!#REF!&lt;&gt;"",'Запит 2-8'!#REF!,"")</f>
        <v>#REF!</v>
      </c>
      <c r="C993" s="297" t="e">
        <f>'Запит 2-8'!#REF!</f>
        <v>#REF!</v>
      </c>
      <c r="D993" s="296" t="e">
        <f>'Запит 2-8'!#REF!</f>
        <v>#REF!</v>
      </c>
      <c r="E993" s="413">
        <f>'Паспорт-3'!E1119</f>
        <v>0</v>
      </c>
      <c r="F993" s="414"/>
      <c r="G993" s="429">
        <f t="shared" si="110"/>
        <v>0</v>
      </c>
      <c r="H993" s="81" t="e">
        <f t="shared" si="111"/>
        <v>#REF!</v>
      </c>
    </row>
    <row r="994" spans="1:8" x14ac:dyDescent="0.2">
      <c r="A994" s="433" t="e">
        <f>'Запит 2-8'!#REF!</f>
        <v>#REF!</v>
      </c>
      <c r="B994" s="434" t="e">
        <f>IF('Запит 2-8'!#REF!&lt;&gt;"",'Запит 2-8'!#REF!,"")</f>
        <v>#REF!</v>
      </c>
      <c r="C994" s="435" t="e">
        <f>'Запит 2-8'!#REF!</f>
        <v>#REF!</v>
      </c>
      <c r="D994" s="436" t="e">
        <f>'Запит 2-8'!#REF!</f>
        <v>#REF!</v>
      </c>
      <c r="E994" s="437">
        <f>'Паспорт-3'!E1120</f>
        <v>0</v>
      </c>
      <c r="F994" s="438"/>
      <c r="G994" s="439">
        <f t="shared" si="110"/>
        <v>0</v>
      </c>
      <c r="H994" s="81" t="e">
        <f t="shared" si="111"/>
        <v>#REF!</v>
      </c>
    </row>
    <row r="995" spans="1:8" ht="12.75" customHeight="1" x14ac:dyDescent="0.2">
      <c r="A995" s="824" t="s">
        <v>211</v>
      </c>
      <c r="B995" s="825"/>
      <c r="C995" s="825"/>
      <c r="D995" s="825"/>
      <c r="E995" s="825"/>
      <c r="F995" s="825"/>
      <c r="G995" s="826"/>
      <c r="H995" s="81" t="e">
        <f>H979</f>
        <v>#REF!</v>
      </c>
    </row>
    <row r="996" spans="1:8" x14ac:dyDescent="0.2">
      <c r="A996" s="426" t="e">
        <f>'Запит 2-8'!#REF!</f>
        <v>#REF!</v>
      </c>
      <c r="B996" s="827" t="s">
        <v>108</v>
      </c>
      <c r="C996" s="828"/>
      <c r="D996" s="828"/>
      <c r="E996" s="832"/>
      <c r="F996" s="832"/>
      <c r="G996" s="833"/>
      <c r="H996" s="81" t="e">
        <f>H997</f>
        <v>#REF!</v>
      </c>
    </row>
    <row r="997" spans="1:8" x14ac:dyDescent="0.2">
      <c r="A997" s="326" t="e">
        <f>'Запит 2-8'!#REF!</f>
        <v>#REF!</v>
      </c>
      <c r="B997" s="421" t="e">
        <f>IF('Запит 2-8'!#REF!&lt;&gt;"",'Запит 2-8'!#REF!,"")</f>
        <v>#REF!</v>
      </c>
      <c r="C997" s="422" t="e">
        <f>'Запит 2-8'!#REF!</f>
        <v>#REF!</v>
      </c>
      <c r="D997" s="423" t="e">
        <f>'Запит 2-8'!#REF!</f>
        <v>#REF!</v>
      </c>
      <c r="E997" s="424">
        <f>'Паспорт-3'!E1122</f>
        <v>0</v>
      </c>
      <c r="F997" s="425"/>
      <c r="G997" s="428">
        <f t="shared" ref="G997:G1011" si="112">F997-E997</f>
        <v>0</v>
      </c>
      <c r="H997" s="81" t="e">
        <f t="shared" ref="H997:H1011" si="113">IF(B997&lt;&gt;"","Для друку","")</f>
        <v>#REF!</v>
      </c>
    </row>
    <row r="998" spans="1:8" x14ac:dyDescent="0.2">
      <c r="A998" s="326" t="e">
        <f>'Запит 2-8'!#REF!</f>
        <v>#REF!</v>
      </c>
      <c r="B998" s="298" t="e">
        <f>IF('Запит 2-8'!#REF!&lt;&gt;"",'Запит 2-8'!#REF!,"")</f>
        <v>#REF!</v>
      </c>
      <c r="C998" s="297" t="e">
        <f>'Запит 2-8'!#REF!</f>
        <v>#REF!</v>
      </c>
      <c r="D998" s="296" t="e">
        <f>'Запит 2-8'!#REF!</f>
        <v>#REF!</v>
      </c>
      <c r="E998" s="413">
        <f>'Паспорт-3'!E1123</f>
        <v>0</v>
      </c>
      <c r="F998" s="414"/>
      <c r="G998" s="429">
        <f t="shared" si="112"/>
        <v>0</v>
      </c>
      <c r="H998" s="81" t="e">
        <f t="shared" si="113"/>
        <v>#REF!</v>
      </c>
    </row>
    <row r="999" spans="1:8" x14ac:dyDescent="0.2">
      <c r="A999" s="326" t="e">
        <f>'Запит 2-8'!#REF!</f>
        <v>#REF!</v>
      </c>
      <c r="B999" s="298" t="e">
        <f>IF('Запит 2-8'!#REF!&lt;&gt;"",'Запит 2-8'!#REF!,"")</f>
        <v>#REF!</v>
      </c>
      <c r="C999" s="297" t="e">
        <f>'Запит 2-8'!#REF!</f>
        <v>#REF!</v>
      </c>
      <c r="D999" s="296" t="e">
        <f>'Запит 2-8'!#REF!</f>
        <v>#REF!</v>
      </c>
      <c r="E999" s="413">
        <f>'Паспорт-3'!E1124</f>
        <v>0</v>
      </c>
      <c r="F999" s="414"/>
      <c r="G999" s="429">
        <f t="shared" si="112"/>
        <v>0</v>
      </c>
      <c r="H999" s="81" t="e">
        <f t="shared" si="113"/>
        <v>#REF!</v>
      </c>
    </row>
    <row r="1000" spans="1:8" x14ac:dyDescent="0.2">
      <c r="A1000" s="326" t="e">
        <f>'Запит 2-8'!#REF!</f>
        <v>#REF!</v>
      </c>
      <c r="B1000" s="298" t="e">
        <f>IF('Запит 2-8'!#REF!&lt;&gt;"",'Запит 2-8'!#REF!,"")</f>
        <v>#REF!</v>
      </c>
      <c r="C1000" s="297" t="e">
        <f>'Запит 2-8'!#REF!</f>
        <v>#REF!</v>
      </c>
      <c r="D1000" s="296" t="e">
        <f>'Запит 2-8'!#REF!</f>
        <v>#REF!</v>
      </c>
      <c r="E1000" s="413">
        <f>'Паспорт-3'!E1125</f>
        <v>0</v>
      </c>
      <c r="F1000" s="414"/>
      <c r="G1000" s="429">
        <f t="shared" si="112"/>
        <v>0</v>
      </c>
      <c r="H1000" s="81" t="e">
        <f t="shared" si="113"/>
        <v>#REF!</v>
      </c>
    </row>
    <row r="1001" spans="1:8" x14ac:dyDescent="0.2">
      <c r="A1001" s="326" t="e">
        <f>'Запит 2-8'!#REF!</f>
        <v>#REF!</v>
      </c>
      <c r="B1001" s="298" t="e">
        <f>IF('Запит 2-8'!#REF!&lt;&gt;"",'Запит 2-8'!#REF!,"")</f>
        <v>#REF!</v>
      </c>
      <c r="C1001" s="297" t="e">
        <f>'Запит 2-8'!#REF!</f>
        <v>#REF!</v>
      </c>
      <c r="D1001" s="296" t="e">
        <f>'Запит 2-8'!#REF!</f>
        <v>#REF!</v>
      </c>
      <c r="E1001" s="413">
        <f>'Паспорт-3'!E1126</f>
        <v>0</v>
      </c>
      <c r="F1001" s="414"/>
      <c r="G1001" s="429">
        <f t="shared" si="112"/>
        <v>0</v>
      </c>
      <c r="H1001" s="81" t="e">
        <f t="shared" si="113"/>
        <v>#REF!</v>
      </c>
    </row>
    <row r="1002" spans="1:8" x14ac:dyDescent="0.2">
      <c r="A1002" s="326" t="e">
        <f>'Запит 2-8'!#REF!</f>
        <v>#REF!</v>
      </c>
      <c r="B1002" s="298" t="e">
        <f>IF('Запит 2-8'!#REF!&lt;&gt;"",'Запит 2-8'!#REF!,"")</f>
        <v>#REF!</v>
      </c>
      <c r="C1002" s="297" t="e">
        <f>'Запит 2-8'!#REF!</f>
        <v>#REF!</v>
      </c>
      <c r="D1002" s="296" t="e">
        <f>'Запит 2-8'!#REF!</f>
        <v>#REF!</v>
      </c>
      <c r="E1002" s="413">
        <f>'Паспорт-3'!E1127</f>
        <v>0</v>
      </c>
      <c r="F1002" s="414"/>
      <c r="G1002" s="429">
        <f t="shared" si="112"/>
        <v>0</v>
      </c>
      <c r="H1002" s="81" t="e">
        <f t="shared" si="113"/>
        <v>#REF!</v>
      </c>
    </row>
    <row r="1003" spans="1:8" x14ac:dyDescent="0.2">
      <c r="A1003" s="326" t="e">
        <f>'Запит 2-8'!#REF!</f>
        <v>#REF!</v>
      </c>
      <c r="B1003" s="298" t="e">
        <f>IF('Запит 2-8'!#REF!&lt;&gt;"",'Запит 2-8'!#REF!,"")</f>
        <v>#REF!</v>
      </c>
      <c r="C1003" s="297" t="e">
        <f>'Запит 2-8'!#REF!</f>
        <v>#REF!</v>
      </c>
      <c r="D1003" s="296" t="e">
        <f>'Запит 2-8'!#REF!</f>
        <v>#REF!</v>
      </c>
      <c r="E1003" s="413">
        <f>'Паспорт-3'!E1128</f>
        <v>0</v>
      </c>
      <c r="F1003" s="414"/>
      <c r="G1003" s="429">
        <f t="shared" si="112"/>
        <v>0</v>
      </c>
      <c r="H1003" s="81" t="e">
        <f t="shared" si="113"/>
        <v>#REF!</v>
      </c>
    </row>
    <row r="1004" spans="1:8" x14ac:dyDescent="0.2">
      <c r="A1004" s="326" t="e">
        <f>'Запит 2-8'!#REF!</f>
        <v>#REF!</v>
      </c>
      <c r="B1004" s="298" t="e">
        <f>IF('Запит 2-8'!#REF!&lt;&gt;"",'Запит 2-8'!#REF!,"")</f>
        <v>#REF!</v>
      </c>
      <c r="C1004" s="297" t="e">
        <f>'Запит 2-8'!#REF!</f>
        <v>#REF!</v>
      </c>
      <c r="D1004" s="296" t="e">
        <f>'Запит 2-8'!#REF!</f>
        <v>#REF!</v>
      </c>
      <c r="E1004" s="413">
        <f>'Паспорт-3'!E1129</f>
        <v>0</v>
      </c>
      <c r="F1004" s="414"/>
      <c r="G1004" s="429">
        <f t="shared" si="112"/>
        <v>0</v>
      </c>
      <c r="H1004" s="81" t="e">
        <f t="shared" si="113"/>
        <v>#REF!</v>
      </c>
    </row>
    <row r="1005" spans="1:8" x14ac:dyDescent="0.2">
      <c r="A1005" s="326" t="e">
        <f>'Запит 2-8'!#REF!</f>
        <v>#REF!</v>
      </c>
      <c r="B1005" s="298" t="e">
        <f>IF('Запит 2-8'!#REF!&lt;&gt;"",'Запит 2-8'!#REF!,"")</f>
        <v>#REF!</v>
      </c>
      <c r="C1005" s="297" t="e">
        <f>'Запит 2-8'!#REF!</f>
        <v>#REF!</v>
      </c>
      <c r="D1005" s="296" t="e">
        <f>'Запит 2-8'!#REF!</f>
        <v>#REF!</v>
      </c>
      <c r="E1005" s="413">
        <f>'Паспорт-3'!E1130</f>
        <v>0</v>
      </c>
      <c r="F1005" s="414"/>
      <c r="G1005" s="429">
        <f t="shared" si="112"/>
        <v>0</v>
      </c>
      <c r="H1005" s="81" t="e">
        <f t="shared" si="113"/>
        <v>#REF!</v>
      </c>
    </row>
    <row r="1006" spans="1:8" x14ac:dyDescent="0.2">
      <c r="A1006" s="326" t="e">
        <f>'Запит 2-8'!#REF!</f>
        <v>#REF!</v>
      </c>
      <c r="B1006" s="298" t="e">
        <f>IF('Запит 2-8'!#REF!&lt;&gt;"",'Запит 2-8'!#REF!,"")</f>
        <v>#REF!</v>
      </c>
      <c r="C1006" s="297" t="e">
        <f>'Запит 2-8'!#REF!</f>
        <v>#REF!</v>
      </c>
      <c r="D1006" s="296" t="e">
        <f>'Запит 2-8'!#REF!</f>
        <v>#REF!</v>
      </c>
      <c r="E1006" s="413">
        <f>'Паспорт-3'!E1131</f>
        <v>0</v>
      </c>
      <c r="F1006" s="414"/>
      <c r="G1006" s="429">
        <f t="shared" si="112"/>
        <v>0</v>
      </c>
      <c r="H1006" s="81" t="e">
        <f t="shared" si="113"/>
        <v>#REF!</v>
      </c>
    </row>
    <row r="1007" spans="1:8" x14ac:dyDescent="0.2">
      <c r="A1007" s="326" t="e">
        <f>'Запит 2-8'!#REF!</f>
        <v>#REF!</v>
      </c>
      <c r="B1007" s="298" t="e">
        <f>IF('Запит 2-8'!#REF!&lt;&gt;"",'Запит 2-8'!#REF!,"")</f>
        <v>#REF!</v>
      </c>
      <c r="C1007" s="297" t="e">
        <f>'Запит 2-8'!#REF!</f>
        <v>#REF!</v>
      </c>
      <c r="D1007" s="296" t="e">
        <f>'Запит 2-8'!#REF!</f>
        <v>#REF!</v>
      </c>
      <c r="E1007" s="413">
        <f>'Паспорт-3'!E1132</f>
        <v>0</v>
      </c>
      <c r="F1007" s="414"/>
      <c r="G1007" s="429">
        <f t="shared" si="112"/>
        <v>0</v>
      </c>
      <c r="H1007" s="81" t="e">
        <f t="shared" si="113"/>
        <v>#REF!</v>
      </c>
    </row>
    <row r="1008" spans="1:8" x14ac:dyDescent="0.2">
      <c r="A1008" s="326" t="e">
        <f>'Запит 2-8'!#REF!</f>
        <v>#REF!</v>
      </c>
      <c r="B1008" s="298" t="e">
        <f>IF('Запит 2-8'!#REF!&lt;&gt;"",'Запит 2-8'!#REF!,"")</f>
        <v>#REF!</v>
      </c>
      <c r="C1008" s="297" t="e">
        <f>'Запит 2-8'!#REF!</f>
        <v>#REF!</v>
      </c>
      <c r="D1008" s="296" t="e">
        <f>'Запит 2-8'!#REF!</f>
        <v>#REF!</v>
      </c>
      <c r="E1008" s="413">
        <f>'Паспорт-3'!E1133</f>
        <v>0</v>
      </c>
      <c r="F1008" s="414"/>
      <c r="G1008" s="429">
        <f t="shared" si="112"/>
        <v>0</v>
      </c>
      <c r="H1008" s="81" t="e">
        <f t="shared" si="113"/>
        <v>#REF!</v>
      </c>
    </row>
    <row r="1009" spans="1:8" x14ac:dyDescent="0.2">
      <c r="A1009" s="326" t="e">
        <f>'Запит 2-8'!#REF!</f>
        <v>#REF!</v>
      </c>
      <c r="B1009" s="298" t="e">
        <f>IF('Запит 2-8'!#REF!&lt;&gt;"",'Запит 2-8'!#REF!,"")</f>
        <v>#REF!</v>
      </c>
      <c r="C1009" s="297" t="e">
        <f>'Запит 2-8'!#REF!</f>
        <v>#REF!</v>
      </c>
      <c r="D1009" s="296" t="e">
        <f>'Запит 2-8'!#REF!</f>
        <v>#REF!</v>
      </c>
      <c r="E1009" s="413">
        <f>'Паспорт-3'!E1134</f>
        <v>0</v>
      </c>
      <c r="F1009" s="414"/>
      <c r="G1009" s="429">
        <f t="shared" si="112"/>
        <v>0</v>
      </c>
      <c r="H1009" s="81" t="e">
        <f t="shared" si="113"/>
        <v>#REF!</v>
      </c>
    </row>
    <row r="1010" spans="1:8" x14ac:dyDescent="0.2">
      <c r="A1010" s="326" t="e">
        <f>'Запит 2-8'!#REF!</f>
        <v>#REF!</v>
      </c>
      <c r="B1010" s="298" t="e">
        <f>IF('Запит 2-8'!#REF!&lt;&gt;"",'Запит 2-8'!#REF!,"")</f>
        <v>#REF!</v>
      </c>
      <c r="C1010" s="297" t="e">
        <f>'Запит 2-8'!#REF!</f>
        <v>#REF!</v>
      </c>
      <c r="D1010" s="296" t="e">
        <f>'Запит 2-8'!#REF!</f>
        <v>#REF!</v>
      </c>
      <c r="E1010" s="413">
        <f>'Паспорт-3'!E1135</f>
        <v>0</v>
      </c>
      <c r="F1010" s="414"/>
      <c r="G1010" s="429">
        <f t="shared" si="112"/>
        <v>0</v>
      </c>
      <c r="H1010" s="81" t="e">
        <f t="shared" si="113"/>
        <v>#REF!</v>
      </c>
    </row>
    <row r="1011" spans="1:8" x14ac:dyDescent="0.2">
      <c r="A1011" s="433" t="e">
        <f>'Запит 2-8'!#REF!</f>
        <v>#REF!</v>
      </c>
      <c r="B1011" s="434" t="e">
        <f>IF('Запит 2-8'!#REF!&lt;&gt;"",'Запит 2-8'!#REF!,"")</f>
        <v>#REF!</v>
      </c>
      <c r="C1011" s="435" t="e">
        <f>'Запит 2-8'!#REF!</f>
        <v>#REF!</v>
      </c>
      <c r="D1011" s="436" t="e">
        <f>'Запит 2-8'!#REF!</f>
        <v>#REF!</v>
      </c>
      <c r="E1011" s="437">
        <f>'Паспорт-3'!E1136</f>
        <v>0</v>
      </c>
      <c r="F1011" s="438"/>
      <c r="G1011" s="439">
        <f t="shared" si="112"/>
        <v>0</v>
      </c>
      <c r="H1011" s="81" t="e">
        <f t="shared" si="113"/>
        <v>#REF!</v>
      </c>
    </row>
    <row r="1012" spans="1:8" ht="12.75" customHeight="1" x14ac:dyDescent="0.2">
      <c r="A1012" s="824" t="s">
        <v>211</v>
      </c>
      <c r="B1012" s="825"/>
      <c r="C1012" s="825"/>
      <c r="D1012" s="825"/>
      <c r="E1012" s="825"/>
      <c r="F1012" s="825"/>
      <c r="G1012" s="826"/>
      <c r="H1012" s="81" t="e">
        <f>H996</f>
        <v>#REF!</v>
      </c>
    </row>
    <row r="1013" spans="1:8" ht="12.75" customHeight="1" x14ac:dyDescent="0.2">
      <c r="A1013" s="824" t="s">
        <v>231</v>
      </c>
      <c r="B1013" s="825"/>
      <c r="C1013" s="825"/>
      <c r="D1013" s="825"/>
      <c r="E1013" s="825"/>
      <c r="F1013" s="825"/>
      <c r="G1013" s="826"/>
      <c r="H1013" s="81" t="e">
        <f>H961</f>
        <v>#REF!</v>
      </c>
    </row>
    <row r="1014" spans="1:8" ht="12.75" customHeight="1" x14ac:dyDescent="0.2">
      <c r="A1014" s="779" t="e">
        <f>'Запит 2-8'!#REF!</f>
        <v>#REF!</v>
      </c>
      <c r="B1014" s="780"/>
      <c r="C1014" s="780"/>
      <c r="D1014" s="780"/>
      <c r="E1014" s="780"/>
      <c r="F1014" s="780"/>
      <c r="G1014" s="781"/>
      <c r="H1014" s="81" t="e">
        <f>H1015</f>
        <v>#REF!</v>
      </c>
    </row>
    <row r="1015" spans="1:8" x14ac:dyDescent="0.2">
      <c r="A1015" s="420" t="s">
        <v>4</v>
      </c>
      <c r="B1015" s="827" t="s">
        <v>106</v>
      </c>
      <c r="C1015" s="828"/>
      <c r="D1015" s="828"/>
      <c r="E1015" s="829"/>
      <c r="F1015" s="829"/>
      <c r="G1015" s="830"/>
      <c r="H1015" s="81" t="e">
        <f>H1016</f>
        <v>#REF!</v>
      </c>
    </row>
    <row r="1016" spans="1:8" x14ac:dyDescent="0.2">
      <c r="A1016" s="326" t="e">
        <f>'Запит 2-8'!#REF!</f>
        <v>#REF!</v>
      </c>
      <c r="B1016" s="421" t="e">
        <f>IF('Запит 2-8'!#REF!&lt;&gt;"",'Запит 2-8'!#REF!,"")</f>
        <v>#REF!</v>
      </c>
      <c r="C1016" s="422" t="e">
        <f>'Запит 2-8'!#REF!</f>
        <v>#REF!</v>
      </c>
      <c r="D1016" s="423" t="e">
        <f>'Запит 2-8'!#REF!</f>
        <v>#REF!</v>
      </c>
      <c r="E1016" s="424">
        <f>'Паспорт-3'!E1150</f>
        <v>0</v>
      </c>
      <c r="F1016" s="425"/>
      <c r="G1016" s="428">
        <f t="shared" ref="G1016:G1030" si="114">F1016-E1016</f>
        <v>0</v>
      </c>
      <c r="H1016" s="81" t="e">
        <f t="shared" ref="H1016:H1030" si="115">IF(B1016&lt;&gt;"","Для друку","")</f>
        <v>#REF!</v>
      </c>
    </row>
    <row r="1017" spans="1:8" x14ac:dyDescent="0.2">
      <c r="A1017" s="326" t="e">
        <f>'Запит 2-8'!#REF!</f>
        <v>#REF!</v>
      </c>
      <c r="B1017" s="298" t="e">
        <f>IF('Запит 2-8'!#REF!&lt;&gt;"",'Запит 2-8'!#REF!,"")</f>
        <v>#REF!</v>
      </c>
      <c r="C1017" s="297" t="e">
        <f>'Запит 2-8'!#REF!</f>
        <v>#REF!</v>
      </c>
      <c r="D1017" s="296" t="e">
        <f>'Запит 2-8'!#REF!</f>
        <v>#REF!</v>
      </c>
      <c r="E1017" s="413">
        <f>'Паспорт-3'!E1151</f>
        <v>0</v>
      </c>
      <c r="F1017" s="414"/>
      <c r="G1017" s="429">
        <f t="shared" si="114"/>
        <v>0</v>
      </c>
      <c r="H1017" s="81" t="e">
        <f t="shared" si="115"/>
        <v>#REF!</v>
      </c>
    </row>
    <row r="1018" spans="1:8" x14ac:dyDescent="0.2">
      <c r="A1018" s="326" t="e">
        <f>'Запит 2-8'!#REF!</f>
        <v>#REF!</v>
      </c>
      <c r="B1018" s="298" t="e">
        <f>IF('Запит 2-8'!#REF!&lt;&gt;"",'Запит 2-8'!#REF!,"")</f>
        <v>#REF!</v>
      </c>
      <c r="C1018" s="297" t="e">
        <f>'Запит 2-8'!#REF!</f>
        <v>#REF!</v>
      </c>
      <c r="D1018" s="296" t="e">
        <f>'Запит 2-8'!#REF!</f>
        <v>#REF!</v>
      </c>
      <c r="E1018" s="413">
        <f>'Паспорт-3'!E1152</f>
        <v>0</v>
      </c>
      <c r="F1018" s="414"/>
      <c r="G1018" s="429">
        <f t="shared" si="114"/>
        <v>0</v>
      </c>
      <c r="H1018" s="81" t="e">
        <f t="shared" si="115"/>
        <v>#REF!</v>
      </c>
    </row>
    <row r="1019" spans="1:8" x14ac:dyDescent="0.2">
      <c r="A1019" s="326" t="e">
        <f>'Запит 2-8'!#REF!</f>
        <v>#REF!</v>
      </c>
      <c r="B1019" s="298" t="e">
        <f>IF('Запит 2-8'!#REF!&lt;&gt;"",'Запит 2-8'!#REF!,"")</f>
        <v>#REF!</v>
      </c>
      <c r="C1019" s="297" t="e">
        <f>'Запит 2-8'!#REF!</f>
        <v>#REF!</v>
      </c>
      <c r="D1019" s="296" t="e">
        <f>'Запит 2-8'!#REF!</f>
        <v>#REF!</v>
      </c>
      <c r="E1019" s="413">
        <f>'Паспорт-3'!E1153</f>
        <v>0</v>
      </c>
      <c r="F1019" s="414"/>
      <c r="G1019" s="429">
        <f t="shared" si="114"/>
        <v>0</v>
      </c>
      <c r="H1019" s="81" t="e">
        <f t="shared" si="115"/>
        <v>#REF!</v>
      </c>
    </row>
    <row r="1020" spans="1:8" x14ac:dyDescent="0.2">
      <c r="A1020" s="326" t="e">
        <f>'Запит 2-8'!#REF!</f>
        <v>#REF!</v>
      </c>
      <c r="B1020" s="298" t="e">
        <f>IF('Запит 2-8'!#REF!&lt;&gt;"",'Запит 2-8'!#REF!,"")</f>
        <v>#REF!</v>
      </c>
      <c r="C1020" s="297" t="e">
        <f>'Запит 2-8'!#REF!</f>
        <v>#REF!</v>
      </c>
      <c r="D1020" s="296" t="e">
        <f>'Запит 2-8'!#REF!</f>
        <v>#REF!</v>
      </c>
      <c r="E1020" s="413">
        <f>'Паспорт-3'!E1154</f>
        <v>0</v>
      </c>
      <c r="F1020" s="414"/>
      <c r="G1020" s="429">
        <f t="shared" si="114"/>
        <v>0</v>
      </c>
      <c r="H1020" s="81" t="e">
        <f t="shared" si="115"/>
        <v>#REF!</v>
      </c>
    </row>
    <row r="1021" spans="1:8" x14ac:dyDescent="0.2">
      <c r="A1021" s="326" t="e">
        <f>'Запит 2-8'!#REF!</f>
        <v>#REF!</v>
      </c>
      <c r="B1021" s="298" t="e">
        <f>IF('Запит 2-8'!#REF!&lt;&gt;"",'Запит 2-8'!#REF!,"")</f>
        <v>#REF!</v>
      </c>
      <c r="C1021" s="297" t="e">
        <f>'Запит 2-8'!#REF!</f>
        <v>#REF!</v>
      </c>
      <c r="D1021" s="296" t="e">
        <f>'Запит 2-8'!#REF!</f>
        <v>#REF!</v>
      </c>
      <c r="E1021" s="413">
        <f>'Паспорт-3'!E1155</f>
        <v>0</v>
      </c>
      <c r="F1021" s="414"/>
      <c r="G1021" s="429">
        <f t="shared" si="114"/>
        <v>0</v>
      </c>
      <c r="H1021" s="81" t="e">
        <f t="shared" si="115"/>
        <v>#REF!</v>
      </c>
    </row>
    <row r="1022" spans="1:8" x14ac:dyDescent="0.2">
      <c r="A1022" s="326" t="e">
        <f>'Запит 2-8'!#REF!</f>
        <v>#REF!</v>
      </c>
      <c r="B1022" s="298" t="e">
        <f>IF('Запит 2-8'!#REF!&lt;&gt;"",'Запит 2-8'!#REF!,"")</f>
        <v>#REF!</v>
      </c>
      <c r="C1022" s="297" t="e">
        <f>'Запит 2-8'!#REF!</f>
        <v>#REF!</v>
      </c>
      <c r="D1022" s="296" t="e">
        <f>'Запит 2-8'!#REF!</f>
        <v>#REF!</v>
      </c>
      <c r="E1022" s="413">
        <f>'Паспорт-3'!E1156</f>
        <v>0</v>
      </c>
      <c r="F1022" s="414"/>
      <c r="G1022" s="429">
        <f t="shared" si="114"/>
        <v>0</v>
      </c>
      <c r="H1022" s="81" t="e">
        <f t="shared" si="115"/>
        <v>#REF!</v>
      </c>
    </row>
    <row r="1023" spans="1:8" x14ac:dyDescent="0.2">
      <c r="A1023" s="326" t="e">
        <f>'Запит 2-8'!#REF!</f>
        <v>#REF!</v>
      </c>
      <c r="B1023" s="298" t="e">
        <f>IF('Запит 2-8'!#REF!&lt;&gt;"",'Запит 2-8'!#REF!,"")</f>
        <v>#REF!</v>
      </c>
      <c r="C1023" s="297" t="e">
        <f>'Запит 2-8'!#REF!</f>
        <v>#REF!</v>
      </c>
      <c r="D1023" s="296" t="e">
        <f>'Запит 2-8'!#REF!</f>
        <v>#REF!</v>
      </c>
      <c r="E1023" s="413">
        <f>'Паспорт-3'!E1157</f>
        <v>0</v>
      </c>
      <c r="F1023" s="414"/>
      <c r="G1023" s="429">
        <f t="shared" si="114"/>
        <v>0</v>
      </c>
      <c r="H1023" s="81" t="e">
        <f t="shared" si="115"/>
        <v>#REF!</v>
      </c>
    </row>
    <row r="1024" spans="1:8" x14ac:dyDescent="0.2">
      <c r="A1024" s="326" t="e">
        <f>'Запит 2-8'!#REF!</f>
        <v>#REF!</v>
      </c>
      <c r="B1024" s="298" t="e">
        <f>IF('Запит 2-8'!#REF!&lt;&gt;"",'Запит 2-8'!#REF!,"")</f>
        <v>#REF!</v>
      </c>
      <c r="C1024" s="297" t="e">
        <f>'Запит 2-8'!#REF!</f>
        <v>#REF!</v>
      </c>
      <c r="D1024" s="296" t="e">
        <f>'Запит 2-8'!#REF!</f>
        <v>#REF!</v>
      </c>
      <c r="E1024" s="413">
        <f>'Паспорт-3'!E1158</f>
        <v>0</v>
      </c>
      <c r="F1024" s="414"/>
      <c r="G1024" s="429">
        <f t="shared" si="114"/>
        <v>0</v>
      </c>
      <c r="H1024" s="81" t="e">
        <f t="shared" si="115"/>
        <v>#REF!</v>
      </c>
    </row>
    <row r="1025" spans="1:8" x14ac:dyDescent="0.2">
      <c r="A1025" s="326" t="e">
        <f>'Запит 2-8'!#REF!</f>
        <v>#REF!</v>
      </c>
      <c r="B1025" s="298" t="e">
        <f>IF('Запит 2-8'!#REF!&lt;&gt;"",'Запит 2-8'!#REF!,"")</f>
        <v>#REF!</v>
      </c>
      <c r="C1025" s="297" t="e">
        <f>'Запит 2-8'!#REF!</f>
        <v>#REF!</v>
      </c>
      <c r="D1025" s="296" t="e">
        <f>'Запит 2-8'!#REF!</f>
        <v>#REF!</v>
      </c>
      <c r="E1025" s="413">
        <f>'Паспорт-3'!E1159</f>
        <v>0</v>
      </c>
      <c r="F1025" s="414"/>
      <c r="G1025" s="429">
        <f t="shared" si="114"/>
        <v>0</v>
      </c>
      <c r="H1025" s="81" t="e">
        <f t="shared" si="115"/>
        <v>#REF!</v>
      </c>
    </row>
    <row r="1026" spans="1:8" x14ac:dyDescent="0.2">
      <c r="A1026" s="326" t="e">
        <f>'Запит 2-8'!#REF!</f>
        <v>#REF!</v>
      </c>
      <c r="B1026" s="298" t="e">
        <f>IF('Запит 2-8'!#REF!&lt;&gt;"",'Запит 2-8'!#REF!,"")</f>
        <v>#REF!</v>
      </c>
      <c r="C1026" s="297" t="e">
        <f>'Запит 2-8'!#REF!</f>
        <v>#REF!</v>
      </c>
      <c r="D1026" s="296" t="e">
        <f>'Запит 2-8'!#REF!</f>
        <v>#REF!</v>
      </c>
      <c r="E1026" s="413">
        <f>'Паспорт-3'!E1160</f>
        <v>0</v>
      </c>
      <c r="F1026" s="414"/>
      <c r="G1026" s="429">
        <f t="shared" si="114"/>
        <v>0</v>
      </c>
      <c r="H1026" s="81" t="e">
        <f t="shared" si="115"/>
        <v>#REF!</v>
      </c>
    </row>
    <row r="1027" spans="1:8" x14ac:dyDescent="0.2">
      <c r="A1027" s="326" t="e">
        <f>'Запит 2-8'!#REF!</f>
        <v>#REF!</v>
      </c>
      <c r="B1027" s="298" t="e">
        <f>IF('Запит 2-8'!#REF!&lt;&gt;"",'Запит 2-8'!#REF!,"")</f>
        <v>#REF!</v>
      </c>
      <c r="C1027" s="297" t="e">
        <f>'Запит 2-8'!#REF!</f>
        <v>#REF!</v>
      </c>
      <c r="D1027" s="296" t="e">
        <f>'Запит 2-8'!#REF!</f>
        <v>#REF!</v>
      </c>
      <c r="E1027" s="413">
        <f>'Паспорт-3'!E1161</f>
        <v>0</v>
      </c>
      <c r="F1027" s="414"/>
      <c r="G1027" s="429">
        <f t="shared" si="114"/>
        <v>0</v>
      </c>
      <c r="H1027" s="81" t="e">
        <f t="shared" si="115"/>
        <v>#REF!</v>
      </c>
    </row>
    <row r="1028" spans="1:8" x14ac:dyDescent="0.2">
      <c r="A1028" s="326" t="e">
        <f>'Запит 2-8'!#REF!</f>
        <v>#REF!</v>
      </c>
      <c r="B1028" s="298" t="e">
        <f>IF('Запит 2-8'!#REF!&lt;&gt;"",'Запит 2-8'!#REF!,"")</f>
        <v>#REF!</v>
      </c>
      <c r="C1028" s="297" t="e">
        <f>'Запит 2-8'!#REF!</f>
        <v>#REF!</v>
      </c>
      <c r="D1028" s="296" t="e">
        <f>'Запит 2-8'!#REF!</f>
        <v>#REF!</v>
      </c>
      <c r="E1028" s="413">
        <f>'Паспорт-3'!E1162</f>
        <v>0</v>
      </c>
      <c r="F1028" s="414"/>
      <c r="G1028" s="429">
        <f t="shared" si="114"/>
        <v>0</v>
      </c>
      <c r="H1028" s="81" t="e">
        <f t="shared" si="115"/>
        <v>#REF!</v>
      </c>
    </row>
    <row r="1029" spans="1:8" x14ac:dyDescent="0.2">
      <c r="A1029" s="326" t="e">
        <f>'Запит 2-8'!#REF!</f>
        <v>#REF!</v>
      </c>
      <c r="B1029" s="298" t="e">
        <f>IF('Запит 2-8'!#REF!&lt;&gt;"",'Запит 2-8'!#REF!,"")</f>
        <v>#REF!</v>
      </c>
      <c r="C1029" s="297" t="e">
        <f>'Запит 2-8'!#REF!</f>
        <v>#REF!</v>
      </c>
      <c r="D1029" s="296" t="e">
        <f>'Запит 2-8'!#REF!</f>
        <v>#REF!</v>
      </c>
      <c r="E1029" s="413">
        <f>'Паспорт-3'!E1163</f>
        <v>0</v>
      </c>
      <c r="F1029" s="414"/>
      <c r="G1029" s="429">
        <f t="shared" si="114"/>
        <v>0</v>
      </c>
      <c r="H1029" s="81" t="e">
        <f t="shared" si="115"/>
        <v>#REF!</v>
      </c>
    </row>
    <row r="1030" spans="1:8" x14ac:dyDescent="0.2">
      <c r="A1030" s="433" t="e">
        <f>'Запит 2-8'!#REF!</f>
        <v>#REF!</v>
      </c>
      <c r="B1030" s="434" t="e">
        <f>IF('Запит 2-8'!#REF!&lt;&gt;"",'Запит 2-8'!#REF!,"")</f>
        <v>#REF!</v>
      </c>
      <c r="C1030" s="435" t="e">
        <f>'Запит 2-8'!#REF!</f>
        <v>#REF!</v>
      </c>
      <c r="D1030" s="436" t="e">
        <f>'Запит 2-8'!#REF!</f>
        <v>#REF!</v>
      </c>
      <c r="E1030" s="437">
        <f>'Паспорт-3'!E1164</f>
        <v>0</v>
      </c>
      <c r="F1030" s="438"/>
      <c r="G1030" s="439">
        <f t="shared" si="114"/>
        <v>0</v>
      </c>
      <c r="H1030" s="81" t="e">
        <f t="shared" si="115"/>
        <v>#REF!</v>
      </c>
    </row>
    <row r="1031" spans="1:8" ht="12.75" customHeight="1" x14ac:dyDescent="0.2">
      <c r="A1031" s="824" t="s">
        <v>211</v>
      </c>
      <c r="B1031" s="825"/>
      <c r="C1031" s="825"/>
      <c r="D1031" s="825"/>
      <c r="E1031" s="825"/>
      <c r="F1031" s="825"/>
      <c r="G1031" s="826"/>
      <c r="H1031" s="81" t="e">
        <f>H1015</f>
        <v>#REF!</v>
      </c>
    </row>
    <row r="1032" spans="1:8" x14ac:dyDescent="0.2">
      <c r="A1032" s="420" t="e">
        <f>'Запит 2-8'!#REF!</f>
        <v>#REF!</v>
      </c>
      <c r="B1032" s="827" t="s">
        <v>107</v>
      </c>
      <c r="C1032" s="828"/>
      <c r="D1032" s="828"/>
      <c r="E1032" s="828"/>
      <c r="F1032" s="828"/>
      <c r="G1032" s="831"/>
      <c r="H1032" s="81" t="e">
        <f>H1033</f>
        <v>#REF!</v>
      </c>
    </row>
    <row r="1033" spans="1:8" x14ac:dyDescent="0.2">
      <c r="A1033" s="326" t="e">
        <f>'Запит 2-8'!#REF!</f>
        <v>#REF!</v>
      </c>
      <c r="B1033" s="421" t="e">
        <f>IF('Запит 2-8'!#REF!&lt;&gt;"",'Запит 2-8'!#REF!,"")</f>
        <v>#REF!</v>
      </c>
      <c r="C1033" s="422" t="e">
        <f>'Запит 2-8'!#REF!</f>
        <v>#REF!</v>
      </c>
      <c r="D1033" s="423" t="e">
        <f>'Запит 2-8'!#REF!</f>
        <v>#REF!</v>
      </c>
      <c r="E1033" s="430">
        <f>'Паспорт-3'!E1166</f>
        <v>0</v>
      </c>
      <c r="F1033" s="431"/>
      <c r="G1033" s="432">
        <f t="shared" ref="G1033:G1047" si="116">F1033-E1033</f>
        <v>0</v>
      </c>
      <c r="H1033" s="81" t="e">
        <f t="shared" ref="H1033:H1047" si="117">IF(B1033&lt;&gt;"","Для друку","")</f>
        <v>#REF!</v>
      </c>
    </row>
    <row r="1034" spans="1:8" x14ac:dyDescent="0.2">
      <c r="A1034" s="326" t="e">
        <f>'Запит 2-8'!#REF!</f>
        <v>#REF!</v>
      </c>
      <c r="B1034" s="298" t="e">
        <f>IF('Запит 2-8'!#REF!&lt;&gt;"",'Запит 2-8'!#REF!,"")</f>
        <v>#REF!</v>
      </c>
      <c r="C1034" s="297" t="e">
        <f>'Запит 2-8'!#REF!</f>
        <v>#REF!</v>
      </c>
      <c r="D1034" s="296" t="e">
        <f>'Запит 2-8'!#REF!</f>
        <v>#REF!</v>
      </c>
      <c r="E1034" s="413">
        <f>'Паспорт-3'!E1167</f>
        <v>0</v>
      </c>
      <c r="F1034" s="414"/>
      <c r="G1034" s="429">
        <f t="shared" si="116"/>
        <v>0</v>
      </c>
      <c r="H1034" s="81" t="e">
        <f t="shared" si="117"/>
        <v>#REF!</v>
      </c>
    </row>
    <row r="1035" spans="1:8" x14ac:dyDescent="0.2">
      <c r="A1035" s="326" t="e">
        <f>'Запит 2-8'!#REF!</f>
        <v>#REF!</v>
      </c>
      <c r="B1035" s="298" t="e">
        <f>IF('Запит 2-8'!#REF!&lt;&gt;"",'Запит 2-8'!#REF!,"")</f>
        <v>#REF!</v>
      </c>
      <c r="C1035" s="297" t="e">
        <f>'Запит 2-8'!#REF!</f>
        <v>#REF!</v>
      </c>
      <c r="D1035" s="296" t="e">
        <f>'Запит 2-8'!#REF!</f>
        <v>#REF!</v>
      </c>
      <c r="E1035" s="413">
        <f>'Паспорт-3'!E1168</f>
        <v>0</v>
      </c>
      <c r="F1035" s="414"/>
      <c r="G1035" s="429">
        <f t="shared" si="116"/>
        <v>0</v>
      </c>
      <c r="H1035" s="81" t="e">
        <f t="shared" si="117"/>
        <v>#REF!</v>
      </c>
    </row>
    <row r="1036" spans="1:8" x14ac:dyDescent="0.2">
      <c r="A1036" s="326" t="e">
        <f>'Запит 2-8'!#REF!</f>
        <v>#REF!</v>
      </c>
      <c r="B1036" s="298" t="e">
        <f>IF('Запит 2-8'!#REF!&lt;&gt;"",'Запит 2-8'!#REF!,"")</f>
        <v>#REF!</v>
      </c>
      <c r="C1036" s="297" t="e">
        <f>'Запит 2-8'!#REF!</f>
        <v>#REF!</v>
      </c>
      <c r="D1036" s="296" t="e">
        <f>'Запит 2-8'!#REF!</f>
        <v>#REF!</v>
      </c>
      <c r="E1036" s="413">
        <f>'Паспорт-3'!E1169</f>
        <v>0</v>
      </c>
      <c r="F1036" s="414"/>
      <c r="G1036" s="429">
        <f t="shared" si="116"/>
        <v>0</v>
      </c>
      <c r="H1036" s="81" t="e">
        <f t="shared" si="117"/>
        <v>#REF!</v>
      </c>
    </row>
    <row r="1037" spans="1:8" x14ac:dyDescent="0.2">
      <c r="A1037" s="326" t="e">
        <f>'Запит 2-8'!#REF!</f>
        <v>#REF!</v>
      </c>
      <c r="B1037" s="298" t="e">
        <f>IF('Запит 2-8'!#REF!&lt;&gt;"",'Запит 2-8'!#REF!,"")</f>
        <v>#REF!</v>
      </c>
      <c r="C1037" s="297" t="e">
        <f>'Запит 2-8'!#REF!</f>
        <v>#REF!</v>
      </c>
      <c r="D1037" s="296" t="e">
        <f>'Запит 2-8'!#REF!</f>
        <v>#REF!</v>
      </c>
      <c r="E1037" s="413">
        <f>'Паспорт-3'!E1170</f>
        <v>0</v>
      </c>
      <c r="F1037" s="414"/>
      <c r="G1037" s="429">
        <f t="shared" si="116"/>
        <v>0</v>
      </c>
      <c r="H1037" s="81" t="e">
        <f t="shared" si="117"/>
        <v>#REF!</v>
      </c>
    </row>
    <row r="1038" spans="1:8" x14ac:dyDescent="0.2">
      <c r="A1038" s="326" t="e">
        <f>'Запит 2-8'!#REF!</f>
        <v>#REF!</v>
      </c>
      <c r="B1038" s="298" t="e">
        <f>IF('Запит 2-8'!#REF!&lt;&gt;"",'Запит 2-8'!#REF!,"")</f>
        <v>#REF!</v>
      </c>
      <c r="C1038" s="297" t="e">
        <f>'Запит 2-8'!#REF!</f>
        <v>#REF!</v>
      </c>
      <c r="D1038" s="296" t="e">
        <f>'Запит 2-8'!#REF!</f>
        <v>#REF!</v>
      </c>
      <c r="E1038" s="413">
        <f>'Паспорт-3'!E1171</f>
        <v>0</v>
      </c>
      <c r="F1038" s="414"/>
      <c r="G1038" s="429">
        <f t="shared" si="116"/>
        <v>0</v>
      </c>
      <c r="H1038" s="81" t="e">
        <f t="shared" si="117"/>
        <v>#REF!</v>
      </c>
    </row>
    <row r="1039" spans="1:8" x14ac:dyDescent="0.2">
      <c r="A1039" s="326" t="e">
        <f>'Запит 2-8'!#REF!</f>
        <v>#REF!</v>
      </c>
      <c r="B1039" s="298" t="e">
        <f>IF('Запит 2-8'!#REF!&lt;&gt;"",'Запит 2-8'!#REF!,"")</f>
        <v>#REF!</v>
      </c>
      <c r="C1039" s="297" t="e">
        <f>'Запит 2-8'!#REF!</f>
        <v>#REF!</v>
      </c>
      <c r="D1039" s="296" t="e">
        <f>'Запит 2-8'!#REF!</f>
        <v>#REF!</v>
      </c>
      <c r="E1039" s="413">
        <f>'Паспорт-3'!E1172</f>
        <v>0</v>
      </c>
      <c r="F1039" s="414"/>
      <c r="G1039" s="429">
        <f t="shared" si="116"/>
        <v>0</v>
      </c>
      <c r="H1039" s="81" t="e">
        <f t="shared" si="117"/>
        <v>#REF!</v>
      </c>
    </row>
    <row r="1040" spans="1:8" x14ac:dyDescent="0.2">
      <c r="A1040" s="326" t="e">
        <f>'Запит 2-8'!#REF!</f>
        <v>#REF!</v>
      </c>
      <c r="B1040" s="298" t="e">
        <f>IF('Запит 2-8'!#REF!&lt;&gt;"",'Запит 2-8'!#REF!,"")</f>
        <v>#REF!</v>
      </c>
      <c r="C1040" s="297" t="e">
        <f>'Запит 2-8'!#REF!</f>
        <v>#REF!</v>
      </c>
      <c r="D1040" s="296" t="e">
        <f>'Запит 2-8'!#REF!</f>
        <v>#REF!</v>
      </c>
      <c r="E1040" s="413">
        <f>'Паспорт-3'!E1173</f>
        <v>0</v>
      </c>
      <c r="F1040" s="414"/>
      <c r="G1040" s="429">
        <f t="shared" si="116"/>
        <v>0</v>
      </c>
      <c r="H1040" s="81" t="e">
        <f t="shared" si="117"/>
        <v>#REF!</v>
      </c>
    </row>
    <row r="1041" spans="1:8" x14ac:dyDescent="0.2">
      <c r="A1041" s="326" t="e">
        <f>'Запит 2-8'!#REF!</f>
        <v>#REF!</v>
      </c>
      <c r="B1041" s="298" t="e">
        <f>IF('Запит 2-8'!#REF!&lt;&gt;"",'Запит 2-8'!#REF!,"")</f>
        <v>#REF!</v>
      </c>
      <c r="C1041" s="297" t="e">
        <f>'Запит 2-8'!#REF!</f>
        <v>#REF!</v>
      </c>
      <c r="D1041" s="296" t="e">
        <f>'Запит 2-8'!#REF!</f>
        <v>#REF!</v>
      </c>
      <c r="E1041" s="413">
        <f>'Паспорт-3'!E1174</f>
        <v>0</v>
      </c>
      <c r="F1041" s="414"/>
      <c r="G1041" s="429">
        <f t="shared" si="116"/>
        <v>0</v>
      </c>
      <c r="H1041" s="81" t="e">
        <f t="shared" si="117"/>
        <v>#REF!</v>
      </c>
    </row>
    <row r="1042" spans="1:8" x14ac:dyDescent="0.2">
      <c r="A1042" s="326" t="e">
        <f>'Запит 2-8'!#REF!</f>
        <v>#REF!</v>
      </c>
      <c r="B1042" s="298" t="e">
        <f>IF('Запит 2-8'!#REF!&lt;&gt;"",'Запит 2-8'!#REF!,"")</f>
        <v>#REF!</v>
      </c>
      <c r="C1042" s="297" t="e">
        <f>'Запит 2-8'!#REF!</f>
        <v>#REF!</v>
      </c>
      <c r="D1042" s="296" t="e">
        <f>'Запит 2-8'!#REF!</f>
        <v>#REF!</v>
      </c>
      <c r="E1042" s="413">
        <f>'Паспорт-3'!E1175</f>
        <v>0</v>
      </c>
      <c r="F1042" s="414"/>
      <c r="G1042" s="429">
        <f t="shared" si="116"/>
        <v>0</v>
      </c>
      <c r="H1042" s="81" t="e">
        <f t="shared" si="117"/>
        <v>#REF!</v>
      </c>
    </row>
    <row r="1043" spans="1:8" x14ac:dyDescent="0.2">
      <c r="A1043" s="326" t="e">
        <f>'Запит 2-8'!#REF!</f>
        <v>#REF!</v>
      </c>
      <c r="B1043" s="298" t="e">
        <f>IF('Запит 2-8'!#REF!&lt;&gt;"",'Запит 2-8'!#REF!,"")</f>
        <v>#REF!</v>
      </c>
      <c r="C1043" s="297" t="e">
        <f>'Запит 2-8'!#REF!</f>
        <v>#REF!</v>
      </c>
      <c r="D1043" s="296" t="e">
        <f>'Запит 2-8'!#REF!</f>
        <v>#REF!</v>
      </c>
      <c r="E1043" s="413">
        <f>'Паспорт-3'!E1176</f>
        <v>0</v>
      </c>
      <c r="F1043" s="414"/>
      <c r="G1043" s="429">
        <f t="shared" si="116"/>
        <v>0</v>
      </c>
      <c r="H1043" s="81" t="e">
        <f t="shared" si="117"/>
        <v>#REF!</v>
      </c>
    </row>
    <row r="1044" spans="1:8" x14ac:dyDescent="0.2">
      <c r="A1044" s="326" t="e">
        <f>'Запит 2-8'!#REF!</f>
        <v>#REF!</v>
      </c>
      <c r="B1044" s="298" t="e">
        <f>IF('Запит 2-8'!#REF!&lt;&gt;"",'Запит 2-8'!#REF!,"")</f>
        <v>#REF!</v>
      </c>
      <c r="C1044" s="297" t="e">
        <f>'Запит 2-8'!#REF!</f>
        <v>#REF!</v>
      </c>
      <c r="D1044" s="296" t="e">
        <f>'Запит 2-8'!#REF!</f>
        <v>#REF!</v>
      </c>
      <c r="E1044" s="413">
        <f>'Паспорт-3'!E1177</f>
        <v>0</v>
      </c>
      <c r="F1044" s="414"/>
      <c r="G1044" s="429">
        <f t="shared" si="116"/>
        <v>0</v>
      </c>
      <c r="H1044" s="81" t="e">
        <f t="shared" si="117"/>
        <v>#REF!</v>
      </c>
    </row>
    <row r="1045" spans="1:8" x14ac:dyDescent="0.2">
      <c r="A1045" s="326" t="e">
        <f>'Запит 2-8'!#REF!</f>
        <v>#REF!</v>
      </c>
      <c r="B1045" s="298" t="e">
        <f>IF('Запит 2-8'!#REF!&lt;&gt;"",'Запит 2-8'!#REF!,"")</f>
        <v>#REF!</v>
      </c>
      <c r="C1045" s="297" t="e">
        <f>'Запит 2-8'!#REF!</f>
        <v>#REF!</v>
      </c>
      <c r="D1045" s="296" t="e">
        <f>'Запит 2-8'!#REF!</f>
        <v>#REF!</v>
      </c>
      <c r="E1045" s="413">
        <f>'Паспорт-3'!E1178</f>
        <v>0</v>
      </c>
      <c r="F1045" s="414"/>
      <c r="G1045" s="429">
        <f t="shared" si="116"/>
        <v>0</v>
      </c>
      <c r="H1045" s="81" t="e">
        <f t="shared" si="117"/>
        <v>#REF!</v>
      </c>
    </row>
    <row r="1046" spans="1:8" x14ac:dyDescent="0.2">
      <c r="A1046" s="326" t="e">
        <f>'Запит 2-8'!#REF!</f>
        <v>#REF!</v>
      </c>
      <c r="B1046" s="298" t="e">
        <f>IF('Запит 2-8'!#REF!&lt;&gt;"",'Запит 2-8'!#REF!,"")</f>
        <v>#REF!</v>
      </c>
      <c r="C1046" s="297" t="e">
        <f>'Запит 2-8'!#REF!</f>
        <v>#REF!</v>
      </c>
      <c r="D1046" s="296" t="e">
        <f>'Запит 2-8'!#REF!</f>
        <v>#REF!</v>
      </c>
      <c r="E1046" s="413">
        <f>'Паспорт-3'!E1179</f>
        <v>0</v>
      </c>
      <c r="F1046" s="414"/>
      <c r="G1046" s="429">
        <f t="shared" si="116"/>
        <v>0</v>
      </c>
      <c r="H1046" s="81" t="e">
        <f t="shared" si="117"/>
        <v>#REF!</v>
      </c>
    </row>
    <row r="1047" spans="1:8" x14ac:dyDescent="0.2">
      <c r="A1047" s="433" t="e">
        <f>'Запит 2-8'!#REF!</f>
        <v>#REF!</v>
      </c>
      <c r="B1047" s="434" t="e">
        <f>IF('Запит 2-8'!#REF!&lt;&gt;"",'Запит 2-8'!#REF!,"")</f>
        <v>#REF!</v>
      </c>
      <c r="C1047" s="435" t="e">
        <f>'Запит 2-8'!#REF!</f>
        <v>#REF!</v>
      </c>
      <c r="D1047" s="436" t="e">
        <f>'Запит 2-8'!#REF!</f>
        <v>#REF!</v>
      </c>
      <c r="E1047" s="437">
        <f>'Паспорт-3'!E1180</f>
        <v>0</v>
      </c>
      <c r="F1047" s="438"/>
      <c r="G1047" s="439">
        <f t="shared" si="116"/>
        <v>0</v>
      </c>
      <c r="H1047" s="81" t="e">
        <f t="shared" si="117"/>
        <v>#REF!</v>
      </c>
    </row>
    <row r="1048" spans="1:8" ht="12.75" customHeight="1" x14ac:dyDescent="0.2">
      <c r="A1048" s="824" t="s">
        <v>211</v>
      </c>
      <c r="B1048" s="825"/>
      <c r="C1048" s="825"/>
      <c r="D1048" s="825"/>
      <c r="E1048" s="825"/>
      <c r="F1048" s="825"/>
      <c r="G1048" s="826"/>
      <c r="H1048" s="81" t="e">
        <f>H1032</f>
        <v>#REF!</v>
      </c>
    </row>
    <row r="1049" spans="1:8" x14ac:dyDescent="0.2">
      <c r="A1049" s="426" t="e">
        <f>'Запит 2-8'!#REF!</f>
        <v>#REF!</v>
      </c>
      <c r="B1049" s="827" t="s">
        <v>108</v>
      </c>
      <c r="C1049" s="828"/>
      <c r="D1049" s="828"/>
      <c r="E1049" s="832"/>
      <c r="F1049" s="832"/>
      <c r="G1049" s="833"/>
      <c r="H1049" s="81" t="e">
        <f>H1050</f>
        <v>#REF!</v>
      </c>
    </row>
    <row r="1050" spans="1:8" x14ac:dyDescent="0.2">
      <c r="A1050" s="326" t="e">
        <f>'Запит 2-8'!#REF!</f>
        <v>#REF!</v>
      </c>
      <c r="B1050" s="421" t="e">
        <f>IF('Запит 2-8'!#REF!&lt;&gt;"",'Запит 2-8'!#REF!,"")</f>
        <v>#REF!</v>
      </c>
      <c r="C1050" s="422" t="e">
        <f>'Запит 2-8'!#REF!</f>
        <v>#REF!</v>
      </c>
      <c r="D1050" s="423" t="e">
        <f>'Запит 2-8'!#REF!</f>
        <v>#REF!</v>
      </c>
      <c r="E1050" s="424">
        <f>'Паспорт-3'!E1182</f>
        <v>0</v>
      </c>
      <c r="F1050" s="425"/>
      <c r="G1050" s="428">
        <f t="shared" ref="G1050:G1064" si="118">F1050-E1050</f>
        <v>0</v>
      </c>
      <c r="H1050" s="81" t="e">
        <f t="shared" ref="H1050:H1064" si="119">IF(B1050&lt;&gt;"","Для друку","")</f>
        <v>#REF!</v>
      </c>
    </row>
    <row r="1051" spans="1:8" x14ac:dyDescent="0.2">
      <c r="A1051" s="326" t="e">
        <f>'Запит 2-8'!#REF!</f>
        <v>#REF!</v>
      </c>
      <c r="B1051" s="298" t="e">
        <f>IF('Запит 2-8'!#REF!&lt;&gt;"",'Запит 2-8'!#REF!,"")</f>
        <v>#REF!</v>
      </c>
      <c r="C1051" s="297" t="e">
        <f>'Запит 2-8'!#REF!</f>
        <v>#REF!</v>
      </c>
      <c r="D1051" s="296" t="e">
        <f>'Запит 2-8'!#REF!</f>
        <v>#REF!</v>
      </c>
      <c r="E1051" s="413">
        <f>'Паспорт-3'!E1183</f>
        <v>0</v>
      </c>
      <c r="F1051" s="414"/>
      <c r="G1051" s="429">
        <f t="shared" si="118"/>
        <v>0</v>
      </c>
      <c r="H1051" s="81" t="e">
        <f t="shared" si="119"/>
        <v>#REF!</v>
      </c>
    </row>
    <row r="1052" spans="1:8" x14ac:dyDescent="0.2">
      <c r="A1052" s="326" t="e">
        <f>'Запит 2-8'!#REF!</f>
        <v>#REF!</v>
      </c>
      <c r="B1052" s="298" t="e">
        <f>IF('Запит 2-8'!#REF!&lt;&gt;"",'Запит 2-8'!#REF!,"")</f>
        <v>#REF!</v>
      </c>
      <c r="C1052" s="297" t="e">
        <f>'Запит 2-8'!#REF!</f>
        <v>#REF!</v>
      </c>
      <c r="D1052" s="296" t="e">
        <f>'Запит 2-8'!#REF!</f>
        <v>#REF!</v>
      </c>
      <c r="E1052" s="413">
        <f>'Паспорт-3'!E1184</f>
        <v>0</v>
      </c>
      <c r="F1052" s="414"/>
      <c r="G1052" s="429">
        <f t="shared" si="118"/>
        <v>0</v>
      </c>
      <c r="H1052" s="81" t="e">
        <f t="shared" si="119"/>
        <v>#REF!</v>
      </c>
    </row>
    <row r="1053" spans="1:8" x14ac:dyDescent="0.2">
      <c r="A1053" s="326" t="e">
        <f>'Запит 2-8'!#REF!</f>
        <v>#REF!</v>
      </c>
      <c r="B1053" s="298" t="e">
        <f>IF('Запит 2-8'!#REF!&lt;&gt;"",'Запит 2-8'!#REF!,"")</f>
        <v>#REF!</v>
      </c>
      <c r="C1053" s="297" t="e">
        <f>'Запит 2-8'!#REF!</f>
        <v>#REF!</v>
      </c>
      <c r="D1053" s="296" t="e">
        <f>'Запит 2-8'!#REF!</f>
        <v>#REF!</v>
      </c>
      <c r="E1053" s="413">
        <f>'Паспорт-3'!E1185</f>
        <v>0</v>
      </c>
      <c r="F1053" s="414"/>
      <c r="G1053" s="429">
        <f t="shared" si="118"/>
        <v>0</v>
      </c>
      <c r="H1053" s="81" t="e">
        <f t="shared" si="119"/>
        <v>#REF!</v>
      </c>
    </row>
    <row r="1054" spans="1:8" x14ac:dyDescent="0.2">
      <c r="A1054" s="326" t="e">
        <f>'Запит 2-8'!#REF!</f>
        <v>#REF!</v>
      </c>
      <c r="B1054" s="298" t="e">
        <f>IF('Запит 2-8'!#REF!&lt;&gt;"",'Запит 2-8'!#REF!,"")</f>
        <v>#REF!</v>
      </c>
      <c r="C1054" s="297" t="e">
        <f>'Запит 2-8'!#REF!</f>
        <v>#REF!</v>
      </c>
      <c r="D1054" s="296" t="e">
        <f>'Запит 2-8'!#REF!</f>
        <v>#REF!</v>
      </c>
      <c r="E1054" s="413">
        <f>'Паспорт-3'!E1186</f>
        <v>0</v>
      </c>
      <c r="F1054" s="414"/>
      <c r="G1054" s="429">
        <f t="shared" si="118"/>
        <v>0</v>
      </c>
      <c r="H1054" s="81" t="e">
        <f t="shared" si="119"/>
        <v>#REF!</v>
      </c>
    </row>
    <row r="1055" spans="1:8" x14ac:dyDescent="0.2">
      <c r="A1055" s="326" t="e">
        <f>'Запит 2-8'!#REF!</f>
        <v>#REF!</v>
      </c>
      <c r="B1055" s="298" t="e">
        <f>IF('Запит 2-8'!#REF!&lt;&gt;"",'Запит 2-8'!#REF!,"")</f>
        <v>#REF!</v>
      </c>
      <c r="C1055" s="297" t="e">
        <f>'Запит 2-8'!#REF!</f>
        <v>#REF!</v>
      </c>
      <c r="D1055" s="296" t="e">
        <f>'Запит 2-8'!#REF!</f>
        <v>#REF!</v>
      </c>
      <c r="E1055" s="413">
        <f>'Паспорт-3'!E1187</f>
        <v>0</v>
      </c>
      <c r="F1055" s="414"/>
      <c r="G1055" s="429">
        <f t="shared" si="118"/>
        <v>0</v>
      </c>
      <c r="H1055" s="81" t="e">
        <f t="shared" si="119"/>
        <v>#REF!</v>
      </c>
    </row>
    <row r="1056" spans="1:8" x14ac:dyDescent="0.2">
      <c r="A1056" s="326" t="e">
        <f>'Запит 2-8'!#REF!</f>
        <v>#REF!</v>
      </c>
      <c r="B1056" s="298" t="e">
        <f>IF('Запит 2-8'!#REF!&lt;&gt;"",'Запит 2-8'!#REF!,"")</f>
        <v>#REF!</v>
      </c>
      <c r="C1056" s="297" t="e">
        <f>'Запит 2-8'!#REF!</f>
        <v>#REF!</v>
      </c>
      <c r="D1056" s="296" t="e">
        <f>'Запит 2-8'!#REF!</f>
        <v>#REF!</v>
      </c>
      <c r="E1056" s="413">
        <f>'Паспорт-3'!E1188</f>
        <v>0</v>
      </c>
      <c r="F1056" s="414"/>
      <c r="G1056" s="429">
        <f t="shared" si="118"/>
        <v>0</v>
      </c>
      <c r="H1056" s="81" t="e">
        <f t="shared" si="119"/>
        <v>#REF!</v>
      </c>
    </row>
    <row r="1057" spans="1:8" x14ac:dyDescent="0.2">
      <c r="A1057" s="326" t="e">
        <f>'Запит 2-8'!#REF!</f>
        <v>#REF!</v>
      </c>
      <c r="B1057" s="298" t="e">
        <f>IF('Запит 2-8'!#REF!&lt;&gt;"",'Запит 2-8'!#REF!,"")</f>
        <v>#REF!</v>
      </c>
      <c r="C1057" s="297" t="e">
        <f>'Запит 2-8'!#REF!</f>
        <v>#REF!</v>
      </c>
      <c r="D1057" s="296" t="e">
        <f>'Запит 2-8'!#REF!</f>
        <v>#REF!</v>
      </c>
      <c r="E1057" s="413">
        <f>'Паспорт-3'!E1189</f>
        <v>0</v>
      </c>
      <c r="F1057" s="414"/>
      <c r="G1057" s="429">
        <f t="shared" si="118"/>
        <v>0</v>
      </c>
      <c r="H1057" s="81" t="e">
        <f t="shared" si="119"/>
        <v>#REF!</v>
      </c>
    </row>
    <row r="1058" spans="1:8" x14ac:dyDescent="0.2">
      <c r="A1058" s="326" t="e">
        <f>'Запит 2-8'!#REF!</f>
        <v>#REF!</v>
      </c>
      <c r="B1058" s="298" t="e">
        <f>IF('Запит 2-8'!#REF!&lt;&gt;"",'Запит 2-8'!#REF!,"")</f>
        <v>#REF!</v>
      </c>
      <c r="C1058" s="297" t="e">
        <f>'Запит 2-8'!#REF!</f>
        <v>#REF!</v>
      </c>
      <c r="D1058" s="296" t="e">
        <f>'Запит 2-8'!#REF!</f>
        <v>#REF!</v>
      </c>
      <c r="E1058" s="413">
        <f>'Паспорт-3'!E1190</f>
        <v>0</v>
      </c>
      <c r="F1058" s="414"/>
      <c r="G1058" s="429">
        <f t="shared" si="118"/>
        <v>0</v>
      </c>
      <c r="H1058" s="81" t="e">
        <f t="shared" si="119"/>
        <v>#REF!</v>
      </c>
    </row>
    <row r="1059" spans="1:8" x14ac:dyDescent="0.2">
      <c r="A1059" s="326" t="e">
        <f>'Запит 2-8'!#REF!</f>
        <v>#REF!</v>
      </c>
      <c r="B1059" s="298" t="e">
        <f>IF('Запит 2-8'!#REF!&lt;&gt;"",'Запит 2-8'!#REF!,"")</f>
        <v>#REF!</v>
      </c>
      <c r="C1059" s="297" t="e">
        <f>'Запит 2-8'!#REF!</f>
        <v>#REF!</v>
      </c>
      <c r="D1059" s="296" t="e">
        <f>'Запит 2-8'!#REF!</f>
        <v>#REF!</v>
      </c>
      <c r="E1059" s="413">
        <f>'Паспорт-3'!E1191</f>
        <v>0</v>
      </c>
      <c r="F1059" s="414"/>
      <c r="G1059" s="429">
        <f t="shared" si="118"/>
        <v>0</v>
      </c>
      <c r="H1059" s="81" t="e">
        <f t="shared" si="119"/>
        <v>#REF!</v>
      </c>
    </row>
    <row r="1060" spans="1:8" x14ac:dyDescent="0.2">
      <c r="A1060" s="326" t="e">
        <f>'Запит 2-8'!#REF!</f>
        <v>#REF!</v>
      </c>
      <c r="B1060" s="298" t="e">
        <f>IF('Запит 2-8'!#REF!&lt;&gt;"",'Запит 2-8'!#REF!,"")</f>
        <v>#REF!</v>
      </c>
      <c r="C1060" s="297" t="e">
        <f>'Запит 2-8'!#REF!</f>
        <v>#REF!</v>
      </c>
      <c r="D1060" s="296" t="e">
        <f>'Запит 2-8'!#REF!</f>
        <v>#REF!</v>
      </c>
      <c r="E1060" s="413">
        <f>'Паспорт-3'!E1192</f>
        <v>0</v>
      </c>
      <c r="F1060" s="414"/>
      <c r="G1060" s="429">
        <f t="shared" si="118"/>
        <v>0</v>
      </c>
      <c r="H1060" s="81" t="e">
        <f t="shared" si="119"/>
        <v>#REF!</v>
      </c>
    </row>
    <row r="1061" spans="1:8" x14ac:dyDescent="0.2">
      <c r="A1061" s="326" t="e">
        <f>'Запит 2-8'!#REF!</f>
        <v>#REF!</v>
      </c>
      <c r="B1061" s="298" t="e">
        <f>IF('Запит 2-8'!#REF!&lt;&gt;"",'Запит 2-8'!#REF!,"")</f>
        <v>#REF!</v>
      </c>
      <c r="C1061" s="297" t="e">
        <f>'Запит 2-8'!#REF!</f>
        <v>#REF!</v>
      </c>
      <c r="D1061" s="296" t="e">
        <f>'Запит 2-8'!#REF!</f>
        <v>#REF!</v>
      </c>
      <c r="E1061" s="413">
        <f>'Паспорт-3'!E1193</f>
        <v>0</v>
      </c>
      <c r="F1061" s="414"/>
      <c r="G1061" s="429">
        <f t="shared" si="118"/>
        <v>0</v>
      </c>
      <c r="H1061" s="81" t="e">
        <f t="shared" si="119"/>
        <v>#REF!</v>
      </c>
    </row>
    <row r="1062" spans="1:8" x14ac:dyDescent="0.2">
      <c r="A1062" s="326" t="e">
        <f>'Запит 2-8'!#REF!</f>
        <v>#REF!</v>
      </c>
      <c r="B1062" s="298" t="e">
        <f>IF('Запит 2-8'!#REF!&lt;&gt;"",'Запит 2-8'!#REF!,"")</f>
        <v>#REF!</v>
      </c>
      <c r="C1062" s="297" t="e">
        <f>'Запит 2-8'!#REF!</f>
        <v>#REF!</v>
      </c>
      <c r="D1062" s="296" t="e">
        <f>'Запит 2-8'!#REF!</f>
        <v>#REF!</v>
      </c>
      <c r="E1062" s="413">
        <f>'Паспорт-3'!E1194</f>
        <v>0</v>
      </c>
      <c r="F1062" s="414"/>
      <c r="G1062" s="429">
        <f t="shared" si="118"/>
        <v>0</v>
      </c>
      <c r="H1062" s="81" t="e">
        <f t="shared" si="119"/>
        <v>#REF!</v>
      </c>
    </row>
    <row r="1063" spans="1:8" x14ac:dyDescent="0.2">
      <c r="A1063" s="326" t="e">
        <f>'Запит 2-8'!#REF!</f>
        <v>#REF!</v>
      </c>
      <c r="B1063" s="298" t="e">
        <f>IF('Запит 2-8'!#REF!&lt;&gt;"",'Запит 2-8'!#REF!,"")</f>
        <v>#REF!</v>
      </c>
      <c r="C1063" s="297" t="e">
        <f>'Запит 2-8'!#REF!</f>
        <v>#REF!</v>
      </c>
      <c r="D1063" s="296" t="e">
        <f>'Запит 2-8'!#REF!</f>
        <v>#REF!</v>
      </c>
      <c r="E1063" s="413">
        <f>'Паспорт-3'!E1195</f>
        <v>0</v>
      </c>
      <c r="F1063" s="414"/>
      <c r="G1063" s="429">
        <f t="shared" si="118"/>
        <v>0</v>
      </c>
      <c r="H1063" s="81" t="e">
        <f t="shared" si="119"/>
        <v>#REF!</v>
      </c>
    </row>
    <row r="1064" spans="1:8" x14ac:dyDescent="0.2">
      <c r="A1064" s="433" t="e">
        <f>'Запит 2-8'!#REF!</f>
        <v>#REF!</v>
      </c>
      <c r="B1064" s="434" t="e">
        <f>IF('Запит 2-8'!#REF!&lt;&gt;"",'Запит 2-8'!#REF!,"")</f>
        <v>#REF!</v>
      </c>
      <c r="C1064" s="435" t="e">
        <f>'Запит 2-8'!#REF!</f>
        <v>#REF!</v>
      </c>
      <c r="D1064" s="436" t="e">
        <f>'Запит 2-8'!#REF!</f>
        <v>#REF!</v>
      </c>
      <c r="E1064" s="437">
        <f>'Паспорт-3'!E1196</f>
        <v>0</v>
      </c>
      <c r="F1064" s="438"/>
      <c r="G1064" s="439">
        <f t="shared" si="118"/>
        <v>0</v>
      </c>
      <c r="H1064" s="81" t="e">
        <f t="shared" si="119"/>
        <v>#REF!</v>
      </c>
    </row>
    <row r="1065" spans="1:8" ht="12.75" customHeight="1" x14ac:dyDescent="0.2">
      <c r="A1065" s="824" t="s">
        <v>211</v>
      </c>
      <c r="B1065" s="825"/>
      <c r="C1065" s="825"/>
      <c r="D1065" s="825"/>
      <c r="E1065" s="825"/>
      <c r="F1065" s="825"/>
      <c r="G1065" s="826"/>
      <c r="H1065" s="81" t="e">
        <f>H1049</f>
        <v>#REF!</v>
      </c>
    </row>
    <row r="1066" spans="1:8" ht="12.75" customHeight="1" x14ac:dyDescent="0.2">
      <c r="A1066" s="824" t="s">
        <v>231</v>
      </c>
      <c r="B1066" s="825"/>
      <c r="C1066" s="825"/>
      <c r="D1066" s="825"/>
      <c r="E1066" s="825"/>
      <c r="F1066" s="825"/>
      <c r="G1066" s="826"/>
      <c r="H1066" s="81" t="e">
        <f>H1014</f>
        <v>#REF!</v>
      </c>
    </row>
    <row r="1067" spans="1:8" ht="12.75" customHeight="1" x14ac:dyDescent="0.2">
      <c r="A1067" s="834" t="e">
        <f>'Запит 2-8'!#REF!</f>
        <v>#REF!</v>
      </c>
      <c r="B1067" s="835"/>
      <c r="C1067" s="835"/>
      <c r="D1067" s="835"/>
      <c r="E1067" s="835"/>
      <c r="F1067" s="835"/>
      <c r="G1067" s="836"/>
      <c r="H1067" s="81" t="e">
        <f>H1068</f>
        <v>#REF!</v>
      </c>
    </row>
    <row r="1068" spans="1:8" ht="12.75" customHeight="1" x14ac:dyDescent="0.2">
      <c r="A1068" s="779" t="e">
        <f>'Запит 2-8'!#REF!</f>
        <v>#REF!</v>
      </c>
      <c r="B1068" s="780"/>
      <c r="C1068" s="780"/>
      <c r="D1068" s="780"/>
      <c r="E1068" s="780"/>
      <c r="F1068" s="780"/>
      <c r="G1068" s="781"/>
      <c r="H1068" s="81" t="e">
        <f>H1069</f>
        <v>#REF!</v>
      </c>
    </row>
    <row r="1069" spans="1:8" x14ac:dyDescent="0.2">
      <c r="A1069" s="420" t="s">
        <v>4</v>
      </c>
      <c r="B1069" s="827" t="s">
        <v>106</v>
      </c>
      <c r="C1069" s="828"/>
      <c r="D1069" s="828"/>
      <c r="E1069" s="829"/>
      <c r="F1069" s="829"/>
      <c r="G1069" s="830"/>
      <c r="H1069" s="81" t="e">
        <f>H1070</f>
        <v>#REF!</v>
      </c>
    </row>
    <row r="1070" spans="1:8" x14ac:dyDescent="0.2">
      <c r="A1070" s="326" t="e">
        <f>'Запит 2-8'!#REF!</f>
        <v>#REF!</v>
      </c>
      <c r="B1070" s="421" t="e">
        <f>IF('Запит 2-8'!#REF!&lt;&gt;"",'Запит 2-8'!#REF!,"")</f>
        <v>#REF!</v>
      </c>
      <c r="C1070" s="422" t="e">
        <f>'Запит 2-8'!#REF!</f>
        <v>#REF!</v>
      </c>
      <c r="D1070" s="423" t="e">
        <f>'Запит 2-8'!#REF!</f>
        <v>#REF!</v>
      </c>
      <c r="E1070" s="424">
        <f>'Паспорт-3'!E1211</f>
        <v>0</v>
      </c>
      <c r="F1070" s="425"/>
      <c r="G1070" s="428">
        <f t="shared" ref="G1070:G1084" si="120">F1070-E1070</f>
        <v>0</v>
      </c>
      <c r="H1070" s="81" t="e">
        <f t="shared" ref="H1070:H1084" si="121">IF(B1070&lt;&gt;"","Для друку","")</f>
        <v>#REF!</v>
      </c>
    </row>
    <row r="1071" spans="1:8" x14ac:dyDescent="0.2">
      <c r="A1071" s="326" t="e">
        <f>'Запит 2-8'!#REF!</f>
        <v>#REF!</v>
      </c>
      <c r="B1071" s="298" t="e">
        <f>IF('Запит 2-8'!#REF!&lt;&gt;"",'Запит 2-8'!#REF!,"")</f>
        <v>#REF!</v>
      </c>
      <c r="C1071" s="297" t="e">
        <f>'Запит 2-8'!#REF!</f>
        <v>#REF!</v>
      </c>
      <c r="D1071" s="296" t="e">
        <f>'Запит 2-8'!#REF!</f>
        <v>#REF!</v>
      </c>
      <c r="E1071" s="413">
        <f>'Паспорт-3'!E1212</f>
        <v>0</v>
      </c>
      <c r="F1071" s="414"/>
      <c r="G1071" s="429">
        <f t="shared" si="120"/>
        <v>0</v>
      </c>
      <c r="H1071" s="81" t="e">
        <f t="shared" si="121"/>
        <v>#REF!</v>
      </c>
    </row>
    <row r="1072" spans="1:8" x14ac:dyDescent="0.2">
      <c r="A1072" s="326" t="e">
        <f>'Запит 2-8'!#REF!</f>
        <v>#REF!</v>
      </c>
      <c r="B1072" s="298" t="e">
        <f>IF('Запит 2-8'!#REF!&lt;&gt;"",'Запит 2-8'!#REF!,"")</f>
        <v>#REF!</v>
      </c>
      <c r="C1072" s="297" t="e">
        <f>'Запит 2-8'!#REF!</f>
        <v>#REF!</v>
      </c>
      <c r="D1072" s="296" t="e">
        <f>'Запит 2-8'!#REF!</f>
        <v>#REF!</v>
      </c>
      <c r="E1072" s="413">
        <f>'Паспорт-3'!E1213</f>
        <v>0</v>
      </c>
      <c r="F1072" s="414"/>
      <c r="G1072" s="429">
        <f t="shared" si="120"/>
        <v>0</v>
      </c>
      <c r="H1072" s="81" t="e">
        <f t="shared" si="121"/>
        <v>#REF!</v>
      </c>
    </row>
    <row r="1073" spans="1:8" x14ac:dyDescent="0.2">
      <c r="A1073" s="326" t="e">
        <f>'Запит 2-8'!#REF!</f>
        <v>#REF!</v>
      </c>
      <c r="B1073" s="298" t="e">
        <f>IF('Запит 2-8'!#REF!&lt;&gt;"",'Запит 2-8'!#REF!,"")</f>
        <v>#REF!</v>
      </c>
      <c r="C1073" s="297" t="e">
        <f>'Запит 2-8'!#REF!</f>
        <v>#REF!</v>
      </c>
      <c r="D1073" s="296" t="e">
        <f>'Запит 2-8'!#REF!</f>
        <v>#REF!</v>
      </c>
      <c r="E1073" s="413">
        <f>'Паспорт-3'!E1214</f>
        <v>0</v>
      </c>
      <c r="F1073" s="414"/>
      <c r="G1073" s="429">
        <f t="shared" si="120"/>
        <v>0</v>
      </c>
      <c r="H1073" s="81" t="e">
        <f t="shared" si="121"/>
        <v>#REF!</v>
      </c>
    </row>
    <row r="1074" spans="1:8" x14ac:dyDescent="0.2">
      <c r="A1074" s="326" t="e">
        <f>'Запит 2-8'!#REF!</f>
        <v>#REF!</v>
      </c>
      <c r="B1074" s="298" t="e">
        <f>IF('Запит 2-8'!#REF!&lt;&gt;"",'Запит 2-8'!#REF!,"")</f>
        <v>#REF!</v>
      </c>
      <c r="C1074" s="297" t="e">
        <f>'Запит 2-8'!#REF!</f>
        <v>#REF!</v>
      </c>
      <c r="D1074" s="296" t="e">
        <f>'Запит 2-8'!#REF!</f>
        <v>#REF!</v>
      </c>
      <c r="E1074" s="413">
        <f>'Паспорт-3'!E1215</f>
        <v>0</v>
      </c>
      <c r="F1074" s="414"/>
      <c r="G1074" s="429">
        <f t="shared" si="120"/>
        <v>0</v>
      </c>
      <c r="H1074" s="81" t="e">
        <f t="shared" si="121"/>
        <v>#REF!</v>
      </c>
    </row>
    <row r="1075" spans="1:8" x14ac:dyDescent="0.2">
      <c r="A1075" s="326" t="e">
        <f>'Запит 2-8'!#REF!</f>
        <v>#REF!</v>
      </c>
      <c r="B1075" s="298" t="e">
        <f>IF('Запит 2-8'!#REF!&lt;&gt;"",'Запит 2-8'!#REF!,"")</f>
        <v>#REF!</v>
      </c>
      <c r="C1075" s="297" t="e">
        <f>'Запит 2-8'!#REF!</f>
        <v>#REF!</v>
      </c>
      <c r="D1075" s="296" t="e">
        <f>'Запит 2-8'!#REF!</f>
        <v>#REF!</v>
      </c>
      <c r="E1075" s="413">
        <f>'Паспорт-3'!E1216</f>
        <v>0</v>
      </c>
      <c r="F1075" s="414"/>
      <c r="G1075" s="429">
        <f t="shared" si="120"/>
        <v>0</v>
      </c>
      <c r="H1075" s="81" t="e">
        <f t="shared" si="121"/>
        <v>#REF!</v>
      </c>
    </row>
    <row r="1076" spans="1:8" x14ac:dyDescent="0.2">
      <c r="A1076" s="326" t="e">
        <f>'Запит 2-8'!#REF!</f>
        <v>#REF!</v>
      </c>
      <c r="B1076" s="298" t="e">
        <f>IF('Запит 2-8'!#REF!&lt;&gt;"",'Запит 2-8'!#REF!,"")</f>
        <v>#REF!</v>
      </c>
      <c r="C1076" s="297" t="e">
        <f>'Запит 2-8'!#REF!</f>
        <v>#REF!</v>
      </c>
      <c r="D1076" s="296" t="e">
        <f>'Запит 2-8'!#REF!</f>
        <v>#REF!</v>
      </c>
      <c r="E1076" s="413">
        <f>'Паспорт-3'!E1217</f>
        <v>0</v>
      </c>
      <c r="F1076" s="414"/>
      <c r="G1076" s="429">
        <f t="shared" si="120"/>
        <v>0</v>
      </c>
      <c r="H1076" s="81" t="e">
        <f t="shared" si="121"/>
        <v>#REF!</v>
      </c>
    </row>
    <row r="1077" spans="1:8" x14ac:dyDescent="0.2">
      <c r="A1077" s="326" t="e">
        <f>'Запит 2-8'!#REF!</f>
        <v>#REF!</v>
      </c>
      <c r="B1077" s="298" t="e">
        <f>IF('Запит 2-8'!#REF!&lt;&gt;"",'Запит 2-8'!#REF!,"")</f>
        <v>#REF!</v>
      </c>
      <c r="C1077" s="297" t="e">
        <f>'Запит 2-8'!#REF!</f>
        <v>#REF!</v>
      </c>
      <c r="D1077" s="296" t="e">
        <f>'Запит 2-8'!#REF!</f>
        <v>#REF!</v>
      </c>
      <c r="E1077" s="413">
        <f>'Паспорт-3'!E1218</f>
        <v>0</v>
      </c>
      <c r="F1077" s="414"/>
      <c r="G1077" s="429">
        <f t="shared" si="120"/>
        <v>0</v>
      </c>
      <c r="H1077" s="81" t="e">
        <f t="shared" si="121"/>
        <v>#REF!</v>
      </c>
    </row>
    <row r="1078" spans="1:8" x14ac:dyDescent="0.2">
      <c r="A1078" s="326" t="e">
        <f>'Запит 2-8'!#REF!</f>
        <v>#REF!</v>
      </c>
      <c r="B1078" s="298" t="e">
        <f>IF('Запит 2-8'!#REF!&lt;&gt;"",'Запит 2-8'!#REF!,"")</f>
        <v>#REF!</v>
      </c>
      <c r="C1078" s="297" t="e">
        <f>'Запит 2-8'!#REF!</f>
        <v>#REF!</v>
      </c>
      <c r="D1078" s="296" t="e">
        <f>'Запит 2-8'!#REF!</f>
        <v>#REF!</v>
      </c>
      <c r="E1078" s="413">
        <f>'Паспорт-3'!E1219</f>
        <v>0</v>
      </c>
      <c r="F1078" s="414"/>
      <c r="G1078" s="429">
        <f t="shared" si="120"/>
        <v>0</v>
      </c>
      <c r="H1078" s="81" t="e">
        <f t="shared" si="121"/>
        <v>#REF!</v>
      </c>
    </row>
    <row r="1079" spans="1:8" x14ac:dyDescent="0.2">
      <c r="A1079" s="326" t="e">
        <f>'Запит 2-8'!#REF!</f>
        <v>#REF!</v>
      </c>
      <c r="B1079" s="298" t="e">
        <f>IF('Запит 2-8'!#REF!&lt;&gt;"",'Запит 2-8'!#REF!,"")</f>
        <v>#REF!</v>
      </c>
      <c r="C1079" s="297" t="e">
        <f>'Запит 2-8'!#REF!</f>
        <v>#REF!</v>
      </c>
      <c r="D1079" s="296" t="e">
        <f>'Запит 2-8'!#REF!</f>
        <v>#REF!</v>
      </c>
      <c r="E1079" s="413">
        <f>'Паспорт-3'!E1220</f>
        <v>0</v>
      </c>
      <c r="F1079" s="414"/>
      <c r="G1079" s="429">
        <f t="shared" si="120"/>
        <v>0</v>
      </c>
      <c r="H1079" s="81" t="e">
        <f t="shared" si="121"/>
        <v>#REF!</v>
      </c>
    </row>
    <row r="1080" spans="1:8" x14ac:dyDescent="0.2">
      <c r="A1080" s="326" t="e">
        <f>'Запит 2-8'!#REF!</f>
        <v>#REF!</v>
      </c>
      <c r="B1080" s="298" t="e">
        <f>IF('Запит 2-8'!#REF!&lt;&gt;"",'Запит 2-8'!#REF!,"")</f>
        <v>#REF!</v>
      </c>
      <c r="C1080" s="297" t="e">
        <f>'Запит 2-8'!#REF!</f>
        <v>#REF!</v>
      </c>
      <c r="D1080" s="296" t="e">
        <f>'Запит 2-8'!#REF!</f>
        <v>#REF!</v>
      </c>
      <c r="E1080" s="413">
        <f>'Паспорт-3'!E1221</f>
        <v>0</v>
      </c>
      <c r="F1080" s="414"/>
      <c r="G1080" s="429">
        <f t="shared" si="120"/>
        <v>0</v>
      </c>
      <c r="H1080" s="81" t="e">
        <f t="shared" si="121"/>
        <v>#REF!</v>
      </c>
    </row>
    <row r="1081" spans="1:8" x14ac:dyDescent="0.2">
      <c r="A1081" s="326" t="e">
        <f>'Запит 2-8'!#REF!</f>
        <v>#REF!</v>
      </c>
      <c r="B1081" s="298" t="e">
        <f>IF('Запит 2-8'!#REF!&lt;&gt;"",'Запит 2-8'!#REF!,"")</f>
        <v>#REF!</v>
      </c>
      <c r="C1081" s="297" t="e">
        <f>'Запит 2-8'!#REF!</f>
        <v>#REF!</v>
      </c>
      <c r="D1081" s="296" t="e">
        <f>'Запит 2-8'!#REF!</f>
        <v>#REF!</v>
      </c>
      <c r="E1081" s="413">
        <f>'Паспорт-3'!E1222</f>
        <v>0</v>
      </c>
      <c r="F1081" s="414"/>
      <c r="G1081" s="429">
        <f t="shared" si="120"/>
        <v>0</v>
      </c>
      <c r="H1081" s="81" t="e">
        <f t="shared" si="121"/>
        <v>#REF!</v>
      </c>
    </row>
    <row r="1082" spans="1:8" x14ac:dyDescent="0.2">
      <c r="A1082" s="326" t="e">
        <f>'Запит 2-8'!#REF!</f>
        <v>#REF!</v>
      </c>
      <c r="B1082" s="298" t="e">
        <f>IF('Запит 2-8'!#REF!&lt;&gt;"",'Запит 2-8'!#REF!,"")</f>
        <v>#REF!</v>
      </c>
      <c r="C1082" s="297" t="e">
        <f>'Запит 2-8'!#REF!</f>
        <v>#REF!</v>
      </c>
      <c r="D1082" s="296" t="e">
        <f>'Запит 2-8'!#REF!</f>
        <v>#REF!</v>
      </c>
      <c r="E1082" s="413">
        <f>'Паспорт-3'!E1223</f>
        <v>0</v>
      </c>
      <c r="F1082" s="414"/>
      <c r="G1082" s="429">
        <f t="shared" si="120"/>
        <v>0</v>
      </c>
      <c r="H1082" s="81" t="e">
        <f t="shared" si="121"/>
        <v>#REF!</v>
      </c>
    </row>
    <row r="1083" spans="1:8" x14ac:dyDescent="0.2">
      <c r="A1083" s="326" t="e">
        <f>'Запит 2-8'!#REF!</f>
        <v>#REF!</v>
      </c>
      <c r="B1083" s="298" t="e">
        <f>IF('Запит 2-8'!#REF!&lt;&gt;"",'Запит 2-8'!#REF!,"")</f>
        <v>#REF!</v>
      </c>
      <c r="C1083" s="297" t="e">
        <f>'Запит 2-8'!#REF!</f>
        <v>#REF!</v>
      </c>
      <c r="D1083" s="296" t="e">
        <f>'Запит 2-8'!#REF!</f>
        <v>#REF!</v>
      </c>
      <c r="E1083" s="413">
        <f>'Паспорт-3'!E1224</f>
        <v>0</v>
      </c>
      <c r="F1083" s="414"/>
      <c r="G1083" s="429">
        <f t="shared" si="120"/>
        <v>0</v>
      </c>
      <c r="H1083" s="81" t="e">
        <f t="shared" si="121"/>
        <v>#REF!</v>
      </c>
    </row>
    <row r="1084" spans="1:8" x14ac:dyDescent="0.2">
      <c r="A1084" s="433" t="e">
        <f>'Запит 2-8'!#REF!</f>
        <v>#REF!</v>
      </c>
      <c r="B1084" s="434" t="e">
        <f>IF('Запит 2-8'!#REF!&lt;&gt;"",'Запит 2-8'!#REF!,"")</f>
        <v>#REF!</v>
      </c>
      <c r="C1084" s="435" t="e">
        <f>'Запит 2-8'!#REF!</f>
        <v>#REF!</v>
      </c>
      <c r="D1084" s="436" t="e">
        <f>'Запит 2-8'!#REF!</f>
        <v>#REF!</v>
      </c>
      <c r="E1084" s="437">
        <f>'Паспорт-3'!E1225</f>
        <v>0</v>
      </c>
      <c r="F1084" s="438"/>
      <c r="G1084" s="439">
        <f t="shared" si="120"/>
        <v>0</v>
      </c>
      <c r="H1084" s="81" t="e">
        <f t="shared" si="121"/>
        <v>#REF!</v>
      </c>
    </row>
    <row r="1085" spans="1:8" ht="12.75" customHeight="1" x14ac:dyDescent="0.2">
      <c r="A1085" s="824" t="s">
        <v>211</v>
      </c>
      <c r="B1085" s="825"/>
      <c r="C1085" s="825"/>
      <c r="D1085" s="825"/>
      <c r="E1085" s="825"/>
      <c r="F1085" s="825"/>
      <c r="G1085" s="826"/>
      <c r="H1085" s="81" t="e">
        <f>H1069</f>
        <v>#REF!</v>
      </c>
    </row>
    <row r="1086" spans="1:8" x14ac:dyDescent="0.2">
      <c r="A1086" s="420" t="e">
        <f>'Запит 2-8'!#REF!</f>
        <v>#REF!</v>
      </c>
      <c r="B1086" s="827" t="s">
        <v>107</v>
      </c>
      <c r="C1086" s="828"/>
      <c r="D1086" s="828"/>
      <c r="E1086" s="828"/>
      <c r="F1086" s="828"/>
      <c r="G1086" s="831"/>
      <c r="H1086" s="81" t="e">
        <f>H1087</f>
        <v>#REF!</v>
      </c>
    </row>
    <row r="1087" spans="1:8" x14ac:dyDescent="0.2">
      <c r="A1087" s="326" t="e">
        <f>'Запит 2-8'!#REF!</f>
        <v>#REF!</v>
      </c>
      <c r="B1087" s="421" t="e">
        <f>IF('Запит 2-8'!#REF!&lt;&gt;"",'Запит 2-8'!#REF!,"")</f>
        <v>#REF!</v>
      </c>
      <c r="C1087" s="422" t="e">
        <f>'Запит 2-8'!#REF!</f>
        <v>#REF!</v>
      </c>
      <c r="D1087" s="423" t="e">
        <f>'Запит 2-8'!#REF!</f>
        <v>#REF!</v>
      </c>
      <c r="E1087" s="430">
        <f>'Паспорт-3'!E1227</f>
        <v>0</v>
      </c>
      <c r="F1087" s="431"/>
      <c r="G1087" s="432">
        <f t="shared" ref="G1087:G1101" si="122">F1087-E1087</f>
        <v>0</v>
      </c>
      <c r="H1087" s="81" t="e">
        <f t="shared" ref="H1087:H1101" si="123">IF(B1087&lt;&gt;"","Для друку","")</f>
        <v>#REF!</v>
      </c>
    </row>
    <row r="1088" spans="1:8" x14ac:dyDescent="0.2">
      <c r="A1088" s="326" t="e">
        <f>'Запит 2-8'!#REF!</f>
        <v>#REF!</v>
      </c>
      <c r="B1088" s="298" t="e">
        <f>IF('Запит 2-8'!#REF!&lt;&gt;"",'Запит 2-8'!#REF!,"")</f>
        <v>#REF!</v>
      </c>
      <c r="C1088" s="297" t="e">
        <f>'Запит 2-8'!#REF!</f>
        <v>#REF!</v>
      </c>
      <c r="D1088" s="296" t="e">
        <f>'Запит 2-8'!#REF!</f>
        <v>#REF!</v>
      </c>
      <c r="E1088" s="413">
        <f>'Паспорт-3'!E1228</f>
        <v>0</v>
      </c>
      <c r="F1088" s="414"/>
      <c r="G1088" s="429">
        <f t="shared" si="122"/>
        <v>0</v>
      </c>
      <c r="H1088" s="81" t="e">
        <f t="shared" si="123"/>
        <v>#REF!</v>
      </c>
    </row>
    <row r="1089" spans="1:8" x14ac:dyDescent="0.2">
      <c r="A1089" s="326" t="e">
        <f>'Запит 2-8'!#REF!</f>
        <v>#REF!</v>
      </c>
      <c r="B1089" s="298" t="e">
        <f>IF('Запит 2-8'!#REF!&lt;&gt;"",'Запит 2-8'!#REF!,"")</f>
        <v>#REF!</v>
      </c>
      <c r="C1089" s="297" t="e">
        <f>'Запит 2-8'!#REF!</f>
        <v>#REF!</v>
      </c>
      <c r="D1089" s="296" t="e">
        <f>'Запит 2-8'!#REF!</f>
        <v>#REF!</v>
      </c>
      <c r="E1089" s="413">
        <f>'Паспорт-3'!E1229</f>
        <v>0</v>
      </c>
      <c r="F1089" s="414"/>
      <c r="G1089" s="429">
        <f t="shared" si="122"/>
        <v>0</v>
      </c>
      <c r="H1089" s="81" t="e">
        <f t="shared" si="123"/>
        <v>#REF!</v>
      </c>
    </row>
    <row r="1090" spans="1:8" x14ac:dyDescent="0.2">
      <c r="A1090" s="326" t="e">
        <f>'Запит 2-8'!#REF!</f>
        <v>#REF!</v>
      </c>
      <c r="B1090" s="298" t="e">
        <f>IF('Запит 2-8'!#REF!&lt;&gt;"",'Запит 2-8'!#REF!,"")</f>
        <v>#REF!</v>
      </c>
      <c r="C1090" s="297" t="e">
        <f>'Запит 2-8'!#REF!</f>
        <v>#REF!</v>
      </c>
      <c r="D1090" s="296" t="e">
        <f>'Запит 2-8'!#REF!</f>
        <v>#REF!</v>
      </c>
      <c r="E1090" s="413">
        <f>'Паспорт-3'!E1230</f>
        <v>0</v>
      </c>
      <c r="F1090" s="414"/>
      <c r="G1090" s="429">
        <f t="shared" si="122"/>
        <v>0</v>
      </c>
      <c r="H1090" s="81" t="e">
        <f t="shared" si="123"/>
        <v>#REF!</v>
      </c>
    </row>
    <row r="1091" spans="1:8" x14ac:dyDescent="0.2">
      <c r="A1091" s="326" t="e">
        <f>'Запит 2-8'!#REF!</f>
        <v>#REF!</v>
      </c>
      <c r="B1091" s="298" t="e">
        <f>IF('Запит 2-8'!#REF!&lt;&gt;"",'Запит 2-8'!#REF!,"")</f>
        <v>#REF!</v>
      </c>
      <c r="C1091" s="297" t="e">
        <f>'Запит 2-8'!#REF!</f>
        <v>#REF!</v>
      </c>
      <c r="D1091" s="296" t="e">
        <f>'Запит 2-8'!#REF!</f>
        <v>#REF!</v>
      </c>
      <c r="E1091" s="413">
        <f>'Паспорт-3'!E1231</f>
        <v>0</v>
      </c>
      <c r="F1091" s="414"/>
      <c r="G1091" s="429">
        <f t="shared" si="122"/>
        <v>0</v>
      </c>
      <c r="H1091" s="81" t="e">
        <f t="shared" si="123"/>
        <v>#REF!</v>
      </c>
    </row>
    <row r="1092" spans="1:8" x14ac:dyDescent="0.2">
      <c r="A1092" s="326" t="e">
        <f>'Запит 2-8'!#REF!</f>
        <v>#REF!</v>
      </c>
      <c r="B1092" s="298" t="e">
        <f>IF('Запит 2-8'!#REF!&lt;&gt;"",'Запит 2-8'!#REF!,"")</f>
        <v>#REF!</v>
      </c>
      <c r="C1092" s="297" t="e">
        <f>'Запит 2-8'!#REF!</f>
        <v>#REF!</v>
      </c>
      <c r="D1092" s="296" t="e">
        <f>'Запит 2-8'!#REF!</f>
        <v>#REF!</v>
      </c>
      <c r="E1092" s="413">
        <f>'Паспорт-3'!E1232</f>
        <v>0</v>
      </c>
      <c r="F1092" s="414"/>
      <c r="G1092" s="429">
        <f t="shared" si="122"/>
        <v>0</v>
      </c>
      <c r="H1092" s="81" t="e">
        <f t="shared" si="123"/>
        <v>#REF!</v>
      </c>
    </row>
    <row r="1093" spans="1:8" x14ac:dyDescent="0.2">
      <c r="A1093" s="326" t="e">
        <f>'Запит 2-8'!#REF!</f>
        <v>#REF!</v>
      </c>
      <c r="B1093" s="298" t="e">
        <f>IF('Запит 2-8'!#REF!&lt;&gt;"",'Запит 2-8'!#REF!,"")</f>
        <v>#REF!</v>
      </c>
      <c r="C1093" s="297" t="e">
        <f>'Запит 2-8'!#REF!</f>
        <v>#REF!</v>
      </c>
      <c r="D1093" s="296" t="e">
        <f>'Запит 2-8'!#REF!</f>
        <v>#REF!</v>
      </c>
      <c r="E1093" s="413">
        <f>'Паспорт-3'!E1233</f>
        <v>0</v>
      </c>
      <c r="F1093" s="414"/>
      <c r="G1093" s="429">
        <f t="shared" si="122"/>
        <v>0</v>
      </c>
      <c r="H1093" s="81" t="e">
        <f t="shared" si="123"/>
        <v>#REF!</v>
      </c>
    </row>
    <row r="1094" spans="1:8" x14ac:dyDescent="0.2">
      <c r="A1094" s="326" t="e">
        <f>'Запит 2-8'!#REF!</f>
        <v>#REF!</v>
      </c>
      <c r="B1094" s="298" t="e">
        <f>IF('Запит 2-8'!#REF!&lt;&gt;"",'Запит 2-8'!#REF!,"")</f>
        <v>#REF!</v>
      </c>
      <c r="C1094" s="297" t="e">
        <f>'Запит 2-8'!#REF!</f>
        <v>#REF!</v>
      </c>
      <c r="D1094" s="296" t="e">
        <f>'Запит 2-8'!#REF!</f>
        <v>#REF!</v>
      </c>
      <c r="E1094" s="413">
        <f>'Паспорт-3'!E1234</f>
        <v>0</v>
      </c>
      <c r="F1094" s="414"/>
      <c r="G1094" s="429">
        <f t="shared" si="122"/>
        <v>0</v>
      </c>
      <c r="H1094" s="81" t="e">
        <f t="shared" si="123"/>
        <v>#REF!</v>
      </c>
    </row>
    <row r="1095" spans="1:8" x14ac:dyDescent="0.2">
      <c r="A1095" s="326" t="e">
        <f>'Запит 2-8'!#REF!</f>
        <v>#REF!</v>
      </c>
      <c r="B1095" s="298" t="e">
        <f>IF('Запит 2-8'!#REF!&lt;&gt;"",'Запит 2-8'!#REF!,"")</f>
        <v>#REF!</v>
      </c>
      <c r="C1095" s="297" t="e">
        <f>'Запит 2-8'!#REF!</f>
        <v>#REF!</v>
      </c>
      <c r="D1095" s="296" t="e">
        <f>'Запит 2-8'!#REF!</f>
        <v>#REF!</v>
      </c>
      <c r="E1095" s="413">
        <f>'Паспорт-3'!E1235</f>
        <v>0</v>
      </c>
      <c r="F1095" s="414"/>
      <c r="G1095" s="429">
        <f t="shared" si="122"/>
        <v>0</v>
      </c>
      <c r="H1095" s="81" t="e">
        <f t="shared" si="123"/>
        <v>#REF!</v>
      </c>
    </row>
    <row r="1096" spans="1:8" x14ac:dyDescent="0.2">
      <c r="A1096" s="326" t="e">
        <f>'Запит 2-8'!#REF!</f>
        <v>#REF!</v>
      </c>
      <c r="B1096" s="298" t="e">
        <f>IF('Запит 2-8'!#REF!&lt;&gt;"",'Запит 2-8'!#REF!,"")</f>
        <v>#REF!</v>
      </c>
      <c r="C1096" s="297" t="e">
        <f>'Запит 2-8'!#REF!</f>
        <v>#REF!</v>
      </c>
      <c r="D1096" s="296" t="e">
        <f>'Запит 2-8'!#REF!</f>
        <v>#REF!</v>
      </c>
      <c r="E1096" s="413">
        <f>'Паспорт-3'!E1236</f>
        <v>0</v>
      </c>
      <c r="F1096" s="414"/>
      <c r="G1096" s="429">
        <f t="shared" si="122"/>
        <v>0</v>
      </c>
      <c r="H1096" s="81" t="e">
        <f t="shared" si="123"/>
        <v>#REF!</v>
      </c>
    </row>
    <row r="1097" spans="1:8" x14ac:dyDescent="0.2">
      <c r="A1097" s="326" t="e">
        <f>'Запит 2-8'!#REF!</f>
        <v>#REF!</v>
      </c>
      <c r="B1097" s="298" t="e">
        <f>IF('Запит 2-8'!#REF!&lt;&gt;"",'Запит 2-8'!#REF!,"")</f>
        <v>#REF!</v>
      </c>
      <c r="C1097" s="297" t="e">
        <f>'Запит 2-8'!#REF!</f>
        <v>#REF!</v>
      </c>
      <c r="D1097" s="296" t="e">
        <f>'Запит 2-8'!#REF!</f>
        <v>#REF!</v>
      </c>
      <c r="E1097" s="413">
        <f>'Паспорт-3'!E1237</f>
        <v>0</v>
      </c>
      <c r="F1097" s="414"/>
      <c r="G1097" s="429">
        <f t="shared" si="122"/>
        <v>0</v>
      </c>
      <c r="H1097" s="81" t="e">
        <f t="shared" si="123"/>
        <v>#REF!</v>
      </c>
    </row>
    <row r="1098" spans="1:8" x14ac:dyDescent="0.2">
      <c r="A1098" s="326" t="e">
        <f>'Запит 2-8'!#REF!</f>
        <v>#REF!</v>
      </c>
      <c r="B1098" s="298" t="e">
        <f>IF('Запит 2-8'!#REF!&lt;&gt;"",'Запит 2-8'!#REF!,"")</f>
        <v>#REF!</v>
      </c>
      <c r="C1098" s="297" t="e">
        <f>'Запит 2-8'!#REF!</f>
        <v>#REF!</v>
      </c>
      <c r="D1098" s="296" t="e">
        <f>'Запит 2-8'!#REF!</f>
        <v>#REF!</v>
      </c>
      <c r="E1098" s="413">
        <f>'Паспорт-3'!E1238</f>
        <v>0</v>
      </c>
      <c r="F1098" s="414"/>
      <c r="G1098" s="429">
        <f t="shared" si="122"/>
        <v>0</v>
      </c>
      <c r="H1098" s="81" t="e">
        <f t="shared" si="123"/>
        <v>#REF!</v>
      </c>
    </row>
    <row r="1099" spans="1:8" x14ac:dyDescent="0.2">
      <c r="A1099" s="326" t="e">
        <f>'Запит 2-8'!#REF!</f>
        <v>#REF!</v>
      </c>
      <c r="B1099" s="298" t="e">
        <f>IF('Запит 2-8'!#REF!&lt;&gt;"",'Запит 2-8'!#REF!,"")</f>
        <v>#REF!</v>
      </c>
      <c r="C1099" s="297" t="e">
        <f>'Запит 2-8'!#REF!</f>
        <v>#REF!</v>
      </c>
      <c r="D1099" s="296" t="e">
        <f>'Запит 2-8'!#REF!</f>
        <v>#REF!</v>
      </c>
      <c r="E1099" s="413">
        <f>'Паспорт-3'!E1239</f>
        <v>0</v>
      </c>
      <c r="F1099" s="414"/>
      <c r="G1099" s="429">
        <f t="shared" si="122"/>
        <v>0</v>
      </c>
      <c r="H1099" s="81" t="e">
        <f t="shared" si="123"/>
        <v>#REF!</v>
      </c>
    </row>
    <row r="1100" spans="1:8" x14ac:dyDescent="0.2">
      <c r="A1100" s="326" t="e">
        <f>'Запит 2-8'!#REF!</f>
        <v>#REF!</v>
      </c>
      <c r="B1100" s="298" t="e">
        <f>IF('Запит 2-8'!#REF!&lt;&gt;"",'Запит 2-8'!#REF!,"")</f>
        <v>#REF!</v>
      </c>
      <c r="C1100" s="297" t="e">
        <f>'Запит 2-8'!#REF!</f>
        <v>#REF!</v>
      </c>
      <c r="D1100" s="296" t="e">
        <f>'Запит 2-8'!#REF!</f>
        <v>#REF!</v>
      </c>
      <c r="E1100" s="413">
        <f>'Паспорт-3'!E1240</f>
        <v>0</v>
      </c>
      <c r="F1100" s="414"/>
      <c r="G1100" s="429">
        <f t="shared" si="122"/>
        <v>0</v>
      </c>
      <c r="H1100" s="81" t="e">
        <f t="shared" si="123"/>
        <v>#REF!</v>
      </c>
    </row>
    <row r="1101" spans="1:8" x14ac:dyDescent="0.2">
      <c r="A1101" s="433" t="e">
        <f>'Запит 2-8'!#REF!</f>
        <v>#REF!</v>
      </c>
      <c r="B1101" s="434" t="e">
        <f>IF('Запит 2-8'!#REF!&lt;&gt;"",'Запит 2-8'!#REF!,"")</f>
        <v>#REF!</v>
      </c>
      <c r="C1101" s="435" t="e">
        <f>'Запит 2-8'!#REF!</f>
        <v>#REF!</v>
      </c>
      <c r="D1101" s="436" t="e">
        <f>'Запит 2-8'!#REF!</f>
        <v>#REF!</v>
      </c>
      <c r="E1101" s="437">
        <f>'Паспорт-3'!E1241</f>
        <v>0</v>
      </c>
      <c r="F1101" s="438"/>
      <c r="G1101" s="439">
        <f t="shared" si="122"/>
        <v>0</v>
      </c>
      <c r="H1101" s="81" t="e">
        <f t="shared" si="123"/>
        <v>#REF!</v>
      </c>
    </row>
    <row r="1102" spans="1:8" ht="12.75" customHeight="1" x14ac:dyDescent="0.2">
      <c r="A1102" s="824" t="s">
        <v>211</v>
      </c>
      <c r="B1102" s="825"/>
      <c r="C1102" s="825"/>
      <c r="D1102" s="825"/>
      <c r="E1102" s="825"/>
      <c r="F1102" s="825"/>
      <c r="G1102" s="826"/>
      <c r="H1102" s="81" t="e">
        <f>H1086</f>
        <v>#REF!</v>
      </c>
    </row>
    <row r="1103" spans="1:8" x14ac:dyDescent="0.2">
      <c r="A1103" s="426" t="e">
        <f>'Запит 2-8'!#REF!</f>
        <v>#REF!</v>
      </c>
      <c r="B1103" s="827" t="s">
        <v>108</v>
      </c>
      <c r="C1103" s="828"/>
      <c r="D1103" s="828"/>
      <c r="E1103" s="832"/>
      <c r="F1103" s="832"/>
      <c r="G1103" s="833"/>
      <c r="H1103" s="81" t="e">
        <f>H1104</f>
        <v>#REF!</v>
      </c>
    </row>
    <row r="1104" spans="1:8" x14ac:dyDescent="0.2">
      <c r="A1104" s="326" t="e">
        <f>'Запит 2-8'!#REF!</f>
        <v>#REF!</v>
      </c>
      <c r="B1104" s="421" t="e">
        <f>IF('Запит 2-8'!#REF!&lt;&gt;"",'Запит 2-8'!#REF!,"")</f>
        <v>#REF!</v>
      </c>
      <c r="C1104" s="422" t="e">
        <f>'Запит 2-8'!#REF!</f>
        <v>#REF!</v>
      </c>
      <c r="D1104" s="423" t="e">
        <f>'Запит 2-8'!#REF!</f>
        <v>#REF!</v>
      </c>
      <c r="E1104" s="424">
        <f>'Паспорт-3'!E1243</f>
        <v>0</v>
      </c>
      <c r="F1104" s="425"/>
      <c r="G1104" s="428">
        <f t="shared" ref="G1104:G1118" si="124">F1104-E1104</f>
        <v>0</v>
      </c>
      <c r="H1104" s="81" t="e">
        <f t="shared" ref="H1104:H1118" si="125">IF(B1104&lt;&gt;"","Для друку","")</f>
        <v>#REF!</v>
      </c>
    </row>
    <row r="1105" spans="1:8" x14ac:dyDescent="0.2">
      <c r="A1105" s="326" t="e">
        <f>'Запит 2-8'!#REF!</f>
        <v>#REF!</v>
      </c>
      <c r="B1105" s="298" t="e">
        <f>IF('Запит 2-8'!#REF!&lt;&gt;"",'Запит 2-8'!#REF!,"")</f>
        <v>#REF!</v>
      </c>
      <c r="C1105" s="297" t="e">
        <f>'Запит 2-8'!#REF!</f>
        <v>#REF!</v>
      </c>
      <c r="D1105" s="296" t="e">
        <f>'Запит 2-8'!#REF!</f>
        <v>#REF!</v>
      </c>
      <c r="E1105" s="413">
        <f>'Паспорт-3'!E1244</f>
        <v>0</v>
      </c>
      <c r="F1105" s="414"/>
      <c r="G1105" s="429">
        <f t="shared" si="124"/>
        <v>0</v>
      </c>
      <c r="H1105" s="81" t="e">
        <f t="shared" si="125"/>
        <v>#REF!</v>
      </c>
    </row>
    <row r="1106" spans="1:8" x14ac:dyDescent="0.2">
      <c r="A1106" s="326" t="e">
        <f>'Запит 2-8'!#REF!</f>
        <v>#REF!</v>
      </c>
      <c r="B1106" s="298" t="e">
        <f>IF('Запит 2-8'!#REF!&lt;&gt;"",'Запит 2-8'!#REF!,"")</f>
        <v>#REF!</v>
      </c>
      <c r="C1106" s="297" t="e">
        <f>'Запит 2-8'!#REF!</f>
        <v>#REF!</v>
      </c>
      <c r="D1106" s="296" t="e">
        <f>'Запит 2-8'!#REF!</f>
        <v>#REF!</v>
      </c>
      <c r="E1106" s="413">
        <f>'Паспорт-3'!E1245</f>
        <v>0</v>
      </c>
      <c r="F1106" s="414"/>
      <c r="G1106" s="429">
        <f t="shared" si="124"/>
        <v>0</v>
      </c>
      <c r="H1106" s="81" t="e">
        <f t="shared" si="125"/>
        <v>#REF!</v>
      </c>
    </row>
    <row r="1107" spans="1:8" x14ac:dyDescent="0.2">
      <c r="A1107" s="326" t="e">
        <f>'Запит 2-8'!#REF!</f>
        <v>#REF!</v>
      </c>
      <c r="B1107" s="298" t="e">
        <f>IF('Запит 2-8'!#REF!&lt;&gt;"",'Запит 2-8'!#REF!,"")</f>
        <v>#REF!</v>
      </c>
      <c r="C1107" s="297" t="e">
        <f>'Запит 2-8'!#REF!</f>
        <v>#REF!</v>
      </c>
      <c r="D1107" s="296" t="e">
        <f>'Запит 2-8'!#REF!</f>
        <v>#REF!</v>
      </c>
      <c r="E1107" s="413">
        <f>'Паспорт-3'!E1246</f>
        <v>0</v>
      </c>
      <c r="F1107" s="414"/>
      <c r="G1107" s="429">
        <f t="shared" si="124"/>
        <v>0</v>
      </c>
      <c r="H1107" s="81" t="e">
        <f t="shared" si="125"/>
        <v>#REF!</v>
      </c>
    </row>
    <row r="1108" spans="1:8" x14ac:dyDescent="0.2">
      <c r="A1108" s="326" t="e">
        <f>'Запит 2-8'!#REF!</f>
        <v>#REF!</v>
      </c>
      <c r="B1108" s="298" t="e">
        <f>IF('Запит 2-8'!#REF!&lt;&gt;"",'Запит 2-8'!#REF!,"")</f>
        <v>#REF!</v>
      </c>
      <c r="C1108" s="297" t="e">
        <f>'Запит 2-8'!#REF!</f>
        <v>#REF!</v>
      </c>
      <c r="D1108" s="296" t="e">
        <f>'Запит 2-8'!#REF!</f>
        <v>#REF!</v>
      </c>
      <c r="E1108" s="413">
        <f>'Паспорт-3'!E1247</f>
        <v>0</v>
      </c>
      <c r="F1108" s="414"/>
      <c r="G1108" s="429">
        <f t="shared" si="124"/>
        <v>0</v>
      </c>
      <c r="H1108" s="81" t="e">
        <f t="shared" si="125"/>
        <v>#REF!</v>
      </c>
    </row>
    <row r="1109" spans="1:8" x14ac:dyDescent="0.2">
      <c r="A1109" s="326" t="e">
        <f>'Запит 2-8'!#REF!</f>
        <v>#REF!</v>
      </c>
      <c r="B1109" s="298" t="e">
        <f>IF('Запит 2-8'!#REF!&lt;&gt;"",'Запит 2-8'!#REF!,"")</f>
        <v>#REF!</v>
      </c>
      <c r="C1109" s="297" t="e">
        <f>'Запит 2-8'!#REF!</f>
        <v>#REF!</v>
      </c>
      <c r="D1109" s="296" t="e">
        <f>'Запит 2-8'!#REF!</f>
        <v>#REF!</v>
      </c>
      <c r="E1109" s="413">
        <f>'Паспорт-3'!E1248</f>
        <v>0</v>
      </c>
      <c r="F1109" s="414"/>
      <c r="G1109" s="429">
        <f t="shared" si="124"/>
        <v>0</v>
      </c>
      <c r="H1109" s="81" t="e">
        <f t="shared" si="125"/>
        <v>#REF!</v>
      </c>
    </row>
    <row r="1110" spans="1:8" x14ac:dyDescent="0.2">
      <c r="A1110" s="326" t="e">
        <f>'Запит 2-8'!#REF!</f>
        <v>#REF!</v>
      </c>
      <c r="B1110" s="298" t="e">
        <f>IF('Запит 2-8'!#REF!&lt;&gt;"",'Запит 2-8'!#REF!,"")</f>
        <v>#REF!</v>
      </c>
      <c r="C1110" s="297" t="e">
        <f>'Запит 2-8'!#REF!</f>
        <v>#REF!</v>
      </c>
      <c r="D1110" s="296" t="e">
        <f>'Запит 2-8'!#REF!</f>
        <v>#REF!</v>
      </c>
      <c r="E1110" s="413">
        <f>'Паспорт-3'!E1249</f>
        <v>0</v>
      </c>
      <c r="F1110" s="414"/>
      <c r="G1110" s="429">
        <f t="shared" si="124"/>
        <v>0</v>
      </c>
      <c r="H1110" s="81" t="e">
        <f t="shared" si="125"/>
        <v>#REF!</v>
      </c>
    </row>
    <row r="1111" spans="1:8" x14ac:dyDescent="0.2">
      <c r="A1111" s="326" t="e">
        <f>'Запит 2-8'!#REF!</f>
        <v>#REF!</v>
      </c>
      <c r="B1111" s="298" t="e">
        <f>IF('Запит 2-8'!#REF!&lt;&gt;"",'Запит 2-8'!#REF!,"")</f>
        <v>#REF!</v>
      </c>
      <c r="C1111" s="297" t="e">
        <f>'Запит 2-8'!#REF!</f>
        <v>#REF!</v>
      </c>
      <c r="D1111" s="296" t="e">
        <f>'Запит 2-8'!#REF!</f>
        <v>#REF!</v>
      </c>
      <c r="E1111" s="413">
        <f>'Паспорт-3'!E1250</f>
        <v>0</v>
      </c>
      <c r="F1111" s="414"/>
      <c r="G1111" s="429">
        <f t="shared" si="124"/>
        <v>0</v>
      </c>
      <c r="H1111" s="81" t="e">
        <f t="shared" si="125"/>
        <v>#REF!</v>
      </c>
    </row>
    <row r="1112" spans="1:8" x14ac:dyDescent="0.2">
      <c r="A1112" s="326" t="e">
        <f>'Запит 2-8'!#REF!</f>
        <v>#REF!</v>
      </c>
      <c r="B1112" s="298" t="e">
        <f>IF('Запит 2-8'!#REF!&lt;&gt;"",'Запит 2-8'!#REF!,"")</f>
        <v>#REF!</v>
      </c>
      <c r="C1112" s="297" t="e">
        <f>'Запит 2-8'!#REF!</f>
        <v>#REF!</v>
      </c>
      <c r="D1112" s="296" t="e">
        <f>'Запит 2-8'!#REF!</f>
        <v>#REF!</v>
      </c>
      <c r="E1112" s="413">
        <f>'Паспорт-3'!E1251</f>
        <v>0</v>
      </c>
      <c r="F1112" s="414"/>
      <c r="G1112" s="429">
        <f t="shared" si="124"/>
        <v>0</v>
      </c>
      <c r="H1112" s="81" t="e">
        <f t="shared" si="125"/>
        <v>#REF!</v>
      </c>
    </row>
    <row r="1113" spans="1:8" x14ac:dyDescent="0.2">
      <c r="A1113" s="326" t="e">
        <f>'Запит 2-8'!#REF!</f>
        <v>#REF!</v>
      </c>
      <c r="B1113" s="298" t="e">
        <f>IF('Запит 2-8'!#REF!&lt;&gt;"",'Запит 2-8'!#REF!,"")</f>
        <v>#REF!</v>
      </c>
      <c r="C1113" s="297" t="e">
        <f>'Запит 2-8'!#REF!</f>
        <v>#REF!</v>
      </c>
      <c r="D1113" s="296" t="e">
        <f>'Запит 2-8'!#REF!</f>
        <v>#REF!</v>
      </c>
      <c r="E1113" s="413">
        <f>'Паспорт-3'!E1252</f>
        <v>0</v>
      </c>
      <c r="F1113" s="414"/>
      <c r="G1113" s="429">
        <f t="shared" si="124"/>
        <v>0</v>
      </c>
      <c r="H1113" s="81" t="e">
        <f t="shared" si="125"/>
        <v>#REF!</v>
      </c>
    </row>
    <row r="1114" spans="1:8" x14ac:dyDescent="0.2">
      <c r="A1114" s="326" t="e">
        <f>'Запит 2-8'!#REF!</f>
        <v>#REF!</v>
      </c>
      <c r="B1114" s="298" t="e">
        <f>IF('Запит 2-8'!#REF!&lt;&gt;"",'Запит 2-8'!#REF!,"")</f>
        <v>#REF!</v>
      </c>
      <c r="C1114" s="297" t="e">
        <f>'Запит 2-8'!#REF!</f>
        <v>#REF!</v>
      </c>
      <c r="D1114" s="296" t="e">
        <f>'Запит 2-8'!#REF!</f>
        <v>#REF!</v>
      </c>
      <c r="E1114" s="413">
        <f>'Паспорт-3'!E1253</f>
        <v>0</v>
      </c>
      <c r="F1114" s="414"/>
      <c r="G1114" s="429">
        <f t="shared" si="124"/>
        <v>0</v>
      </c>
      <c r="H1114" s="81" t="e">
        <f t="shared" si="125"/>
        <v>#REF!</v>
      </c>
    </row>
    <row r="1115" spans="1:8" x14ac:dyDescent="0.2">
      <c r="A1115" s="326" t="e">
        <f>'Запит 2-8'!#REF!</f>
        <v>#REF!</v>
      </c>
      <c r="B1115" s="298" t="e">
        <f>IF('Запит 2-8'!#REF!&lt;&gt;"",'Запит 2-8'!#REF!,"")</f>
        <v>#REF!</v>
      </c>
      <c r="C1115" s="297" t="e">
        <f>'Запит 2-8'!#REF!</f>
        <v>#REF!</v>
      </c>
      <c r="D1115" s="296" t="e">
        <f>'Запит 2-8'!#REF!</f>
        <v>#REF!</v>
      </c>
      <c r="E1115" s="413">
        <f>'Паспорт-3'!E1254</f>
        <v>0</v>
      </c>
      <c r="F1115" s="414"/>
      <c r="G1115" s="429">
        <f t="shared" si="124"/>
        <v>0</v>
      </c>
      <c r="H1115" s="81" t="e">
        <f t="shared" si="125"/>
        <v>#REF!</v>
      </c>
    </row>
    <row r="1116" spans="1:8" x14ac:dyDescent="0.2">
      <c r="A1116" s="326" t="e">
        <f>'Запит 2-8'!#REF!</f>
        <v>#REF!</v>
      </c>
      <c r="B1116" s="298" t="e">
        <f>IF('Запит 2-8'!#REF!&lt;&gt;"",'Запит 2-8'!#REF!,"")</f>
        <v>#REF!</v>
      </c>
      <c r="C1116" s="297" t="e">
        <f>'Запит 2-8'!#REF!</f>
        <v>#REF!</v>
      </c>
      <c r="D1116" s="296" t="e">
        <f>'Запит 2-8'!#REF!</f>
        <v>#REF!</v>
      </c>
      <c r="E1116" s="413">
        <f>'Паспорт-3'!E1255</f>
        <v>0</v>
      </c>
      <c r="F1116" s="414"/>
      <c r="G1116" s="429">
        <f t="shared" si="124"/>
        <v>0</v>
      </c>
      <c r="H1116" s="81" t="e">
        <f t="shared" si="125"/>
        <v>#REF!</v>
      </c>
    </row>
    <row r="1117" spans="1:8" x14ac:dyDescent="0.2">
      <c r="A1117" s="326" t="e">
        <f>'Запит 2-8'!#REF!</f>
        <v>#REF!</v>
      </c>
      <c r="B1117" s="298" t="e">
        <f>IF('Запит 2-8'!#REF!&lt;&gt;"",'Запит 2-8'!#REF!,"")</f>
        <v>#REF!</v>
      </c>
      <c r="C1117" s="297" t="e">
        <f>'Запит 2-8'!#REF!</f>
        <v>#REF!</v>
      </c>
      <c r="D1117" s="296" t="e">
        <f>'Запит 2-8'!#REF!</f>
        <v>#REF!</v>
      </c>
      <c r="E1117" s="413">
        <f>'Паспорт-3'!E1256</f>
        <v>0</v>
      </c>
      <c r="F1117" s="414"/>
      <c r="G1117" s="429">
        <f t="shared" si="124"/>
        <v>0</v>
      </c>
      <c r="H1117" s="81" t="e">
        <f t="shared" si="125"/>
        <v>#REF!</v>
      </c>
    </row>
    <row r="1118" spans="1:8" x14ac:dyDescent="0.2">
      <c r="A1118" s="433" t="e">
        <f>'Запит 2-8'!#REF!</f>
        <v>#REF!</v>
      </c>
      <c r="B1118" s="434" t="e">
        <f>IF('Запит 2-8'!#REF!&lt;&gt;"",'Запит 2-8'!#REF!,"")</f>
        <v>#REF!</v>
      </c>
      <c r="C1118" s="435" t="e">
        <f>'Запит 2-8'!#REF!</f>
        <v>#REF!</v>
      </c>
      <c r="D1118" s="436" t="e">
        <f>'Запит 2-8'!#REF!</f>
        <v>#REF!</v>
      </c>
      <c r="E1118" s="437">
        <f>'Паспорт-3'!E1257</f>
        <v>0</v>
      </c>
      <c r="F1118" s="438"/>
      <c r="G1118" s="439">
        <f t="shared" si="124"/>
        <v>0</v>
      </c>
      <c r="H1118" s="81" t="e">
        <f t="shared" si="125"/>
        <v>#REF!</v>
      </c>
    </row>
    <row r="1119" spans="1:8" ht="12.75" customHeight="1" x14ac:dyDescent="0.2">
      <c r="A1119" s="824" t="s">
        <v>211</v>
      </c>
      <c r="B1119" s="825"/>
      <c r="C1119" s="825"/>
      <c r="D1119" s="825"/>
      <c r="E1119" s="825"/>
      <c r="F1119" s="825"/>
      <c r="G1119" s="826"/>
      <c r="H1119" s="81" t="e">
        <f>H1103</f>
        <v>#REF!</v>
      </c>
    </row>
    <row r="1120" spans="1:8" ht="12.75" customHeight="1" x14ac:dyDescent="0.2">
      <c r="A1120" s="824" t="s">
        <v>231</v>
      </c>
      <c r="B1120" s="825"/>
      <c r="C1120" s="825"/>
      <c r="D1120" s="825"/>
      <c r="E1120" s="825"/>
      <c r="F1120" s="825"/>
      <c r="G1120" s="826"/>
      <c r="H1120" s="81" t="e">
        <f>H1068</f>
        <v>#REF!</v>
      </c>
    </row>
    <row r="1121" spans="1:8" ht="12.75" customHeight="1" x14ac:dyDescent="0.2">
      <c r="A1121" s="779" t="e">
        <f>'Запит 2-8'!#REF!</f>
        <v>#REF!</v>
      </c>
      <c r="B1121" s="780"/>
      <c r="C1121" s="780"/>
      <c r="D1121" s="780"/>
      <c r="E1121" s="780"/>
      <c r="F1121" s="780"/>
      <c r="G1121" s="781"/>
      <c r="H1121" s="81" t="e">
        <f>H1122</f>
        <v>#REF!</v>
      </c>
    </row>
    <row r="1122" spans="1:8" x14ac:dyDescent="0.2">
      <c r="A1122" s="420" t="s">
        <v>4</v>
      </c>
      <c r="B1122" s="827" t="s">
        <v>106</v>
      </c>
      <c r="C1122" s="828"/>
      <c r="D1122" s="828"/>
      <c r="E1122" s="829"/>
      <c r="F1122" s="829"/>
      <c r="G1122" s="830"/>
      <c r="H1122" s="81" t="e">
        <f>H1123</f>
        <v>#REF!</v>
      </c>
    </row>
    <row r="1123" spans="1:8" x14ac:dyDescent="0.2">
      <c r="A1123" s="326" t="e">
        <f>'Запит 2-8'!#REF!</f>
        <v>#REF!</v>
      </c>
      <c r="B1123" s="421" t="e">
        <f>IF('Запит 2-8'!#REF!&lt;&gt;"",'Запит 2-8'!#REF!,"")</f>
        <v>#REF!</v>
      </c>
      <c r="C1123" s="422" t="e">
        <f>'Запит 2-8'!#REF!</f>
        <v>#REF!</v>
      </c>
      <c r="D1123" s="423" t="e">
        <f>'Запит 2-8'!#REF!</f>
        <v>#REF!</v>
      </c>
      <c r="E1123" s="424">
        <f>'Паспорт-3'!E1271</f>
        <v>0</v>
      </c>
      <c r="F1123" s="425"/>
      <c r="G1123" s="428">
        <f t="shared" ref="G1123:G1137" si="126">F1123-E1123</f>
        <v>0</v>
      </c>
      <c r="H1123" s="81" t="e">
        <f t="shared" ref="H1123:H1137" si="127">IF(B1123&lt;&gt;"","Для друку","")</f>
        <v>#REF!</v>
      </c>
    </row>
    <row r="1124" spans="1:8" x14ac:dyDescent="0.2">
      <c r="A1124" s="326" t="e">
        <f>'Запит 2-8'!#REF!</f>
        <v>#REF!</v>
      </c>
      <c r="B1124" s="298" t="e">
        <f>IF('Запит 2-8'!#REF!&lt;&gt;"",'Запит 2-8'!#REF!,"")</f>
        <v>#REF!</v>
      </c>
      <c r="C1124" s="297" t="e">
        <f>'Запит 2-8'!#REF!</f>
        <v>#REF!</v>
      </c>
      <c r="D1124" s="296" t="e">
        <f>'Запит 2-8'!#REF!</f>
        <v>#REF!</v>
      </c>
      <c r="E1124" s="413">
        <f>'Паспорт-3'!E1272</f>
        <v>0</v>
      </c>
      <c r="F1124" s="414"/>
      <c r="G1124" s="429">
        <f t="shared" si="126"/>
        <v>0</v>
      </c>
      <c r="H1124" s="81" t="e">
        <f t="shared" si="127"/>
        <v>#REF!</v>
      </c>
    </row>
    <row r="1125" spans="1:8" x14ac:dyDescent="0.2">
      <c r="A1125" s="326" t="e">
        <f>'Запит 2-8'!#REF!</f>
        <v>#REF!</v>
      </c>
      <c r="B1125" s="298" t="e">
        <f>IF('Запит 2-8'!#REF!&lt;&gt;"",'Запит 2-8'!#REF!,"")</f>
        <v>#REF!</v>
      </c>
      <c r="C1125" s="297" t="e">
        <f>'Запит 2-8'!#REF!</f>
        <v>#REF!</v>
      </c>
      <c r="D1125" s="296" t="e">
        <f>'Запит 2-8'!#REF!</f>
        <v>#REF!</v>
      </c>
      <c r="E1125" s="413">
        <f>'Паспорт-3'!E1273</f>
        <v>0</v>
      </c>
      <c r="F1125" s="414"/>
      <c r="G1125" s="429">
        <f t="shared" si="126"/>
        <v>0</v>
      </c>
      <c r="H1125" s="81" t="e">
        <f t="shared" si="127"/>
        <v>#REF!</v>
      </c>
    </row>
    <row r="1126" spans="1:8" x14ac:dyDescent="0.2">
      <c r="A1126" s="326" t="e">
        <f>'Запит 2-8'!#REF!</f>
        <v>#REF!</v>
      </c>
      <c r="B1126" s="298" t="e">
        <f>IF('Запит 2-8'!#REF!&lt;&gt;"",'Запит 2-8'!#REF!,"")</f>
        <v>#REF!</v>
      </c>
      <c r="C1126" s="297" t="e">
        <f>'Запит 2-8'!#REF!</f>
        <v>#REF!</v>
      </c>
      <c r="D1126" s="296" t="e">
        <f>'Запит 2-8'!#REF!</f>
        <v>#REF!</v>
      </c>
      <c r="E1126" s="413">
        <f>'Паспорт-3'!E1274</f>
        <v>0</v>
      </c>
      <c r="F1126" s="414"/>
      <c r="G1126" s="429">
        <f t="shared" si="126"/>
        <v>0</v>
      </c>
      <c r="H1126" s="81" t="e">
        <f t="shared" si="127"/>
        <v>#REF!</v>
      </c>
    </row>
    <row r="1127" spans="1:8" x14ac:dyDescent="0.2">
      <c r="A1127" s="326" t="e">
        <f>'Запит 2-8'!#REF!</f>
        <v>#REF!</v>
      </c>
      <c r="B1127" s="298" t="e">
        <f>IF('Запит 2-8'!#REF!&lt;&gt;"",'Запит 2-8'!#REF!,"")</f>
        <v>#REF!</v>
      </c>
      <c r="C1127" s="297" t="e">
        <f>'Запит 2-8'!#REF!</f>
        <v>#REF!</v>
      </c>
      <c r="D1127" s="296" t="e">
        <f>'Запит 2-8'!#REF!</f>
        <v>#REF!</v>
      </c>
      <c r="E1127" s="413">
        <f>'Паспорт-3'!E1275</f>
        <v>0</v>
      </c>
      <c r="F1127" s="414"/>
      <c r="G1127" s="429">
        <f t="shared" si="126"/>
        <v>0</v>
      </c>
      <c r="H1127" s="81" t="e">
        <f t="shared" si="127"/>
        <v>#REF!</v>
      </c>
    </row>
    <row r="1128" spans="1:8" x14ac:dyDescent="0.2">
      <c r="A1128" s="326" t="e">
        <f>'Запит 2-8'!#REF!</f>
        <v>#REF!</v>
      </c>
      <c r="B1128" s="298" t="e">
        <f>IF('Запит 2-8'!#REF!&lt;&gt;"",'Запит 2-8'!#REF!,"")</f>
        <v>#REF!</v>
      </c>
      <c r="C1128" s="297" t="e">
        <f>'Запит 2-8'!#REF!</f>
        <v>#REF!</v>
      </c>
      <c r="D1128" s="296" t="e">
        <f>'Запит 2-8'!#REF!</f>
        <v>#REF!</v>
      </c>
      <c r="E1128" s="413">
        <f>'Паспорт-3'!E1276</f>
        <v>0</v>
      </c>
      <c r="F1128" s="414"/>
      <c r="G1128" s="429">
        <f t="shared" si="126"/>
        <v>0</v>
      </c>
      <c r="H1128" s="81" t="e">
        <f t="shared" si="127"/>
        <v>#REF!</v>
      </c>
    </row>
    <row r="1129" spans="1:8" x14ac:dyDescent="0.2">
      <c r="A1129" s="326" t="e">
        <f>'Запит 2-8'!#REF!</f>
        <v>#REF!</v>
      </c>
      <c r="B1129" s="298" t="e">
        <f>IF('Запит 2-8'!#REF!&lt;&gt;"",'Запит 2-8'!#REF!,"")</f>
        <v>#REF!</v>
      </c>
      <c r="C1129" s="297" t="e">
        <f>'Запит 2-8'!#REF!</f>
        <v>#REF!</v>
      </c>
      <c r="D1129" s="296" t="e">
        <f>'Запит 2-8'!#REF!</f>
        <v>#REF!</v>
      </c>
      <c r="E1129" s="413">
        <f>'Паспорт-3'!E1277</f>
        <v>0</v>
      </c>
      <c r="F1129" s="414"/>
      <c r="G1129" s="429">
        <f t="shared" si="126"/>
        <v>0</v>
      </c>
      <c r="H1129" s="81" t="e">
        <f t="shared" si="127"/>
        <v>#REF!</v>
      </c>
    </row>
    <row r="1130" spans="1:8" x14ac:dyDescent="0.2">
      <c r="A1130" s="326" t="e">
        <f>'Запит 2-8'!#REF!</f>
        <v>#REF!</v>
      </c>
      <c r="B1130" s="298" t="e">
        <f>IF('Запит 2-8'!#REF!&lt;&gt;"",'Запит 2-8'!#REF!,"")</f>
        <v>#REF!</v>
      </c>
      <c r="C1130" s="297" t="e">
        <f>'Запит 2-8'!#REF!</f>
        <v>#REF!</v>
      </c>
      <c r="D1130" s="296" t="e">
        <f>'Запит 2-8'!#REF!</f>
        <v>#REF!</v>
      </c>
      <c r="E1130" s="413">
        <f>'Паспорт-3'!E1278</f>
        <v>0</v>
      </c>
      <c r="F1130" s="414"/>
      <c r="G1130" s="429">
        <f t="shared" si="126"/>
        <v>0</v>
      </c>
      <c r="H1130" s="81" t="e">
        <f t="shared" si="127"/>
        <v>#REF!</v>
      </c>
    </row>
    <row r="1131" spans="1:8" x14ac:dyDescent="0.2">
      <c r="A1131" s="326" t="e">
        <f>'Запит 2-8'!#REF!</f>
        <v>#REF!</v>
      </c>
      <c r="B1131" s="298" t="e">
        <f>IF('Запит 2-8'!#REF!&lt;&gt;"",'Запит 2-8'!#REF!,"")</f>
        <v>#REF!</v>
      </c>
      <c r="C1131" s="297" t="e">
        <f>'Запит 2-8'!#REF!</f>
        <v>#REF!</v>
      </c>
      <c r="D1131" s="296" t="e">
        <f>'Запит 2-8'!#REF!</f>
        <v>#REF!</v>
      </c>
      <c r="E1131" s="413">
        <f>'Паспорт-3'!E1279</f>
        <v>0</v>
      </c>
      <c r="F1131" s="414"/>
      <c r="G1131" s="429">
        <f t="shared" si="126"/>
        <v>0</v>
      </c>
      <c r="H1131" s="81" t="e">
        <f t="shared" si="127"/>
        <v>#REF!</v>
      </c>
    </row>
    <row r="1132" spans="1:8" x14ac:dyDescent="0.2">
      <c r="A1132" s="326" t="e">
        <f>'Запит 2-8'!#REF!</f>
        <v>#REF!</v>
      </c>
      <c r="B1132" s="298" t="e">
        <f>IF('Запит 2-8'!#REF!&lt;&gt;"",'Запит 2-8'!#REF!,"")</f>
        <v>#REF!</v>
      </c>
      <c r="C1132" s="297" t="e">
        <f>'Запит 2-8'!#REF!</f>
        <v>#REF!</v>
      </c>
      <c r="D1132" s="296" t="e">
        <f>'Запит 2-8'!#REF!</f>
        <v>#REF!</v>
      </c>
      <c r="E1132" s="413">
        <f>'Паспорт-3'!E1280</f>
        <v>0</v>
      </c>
      <c r="F1132" s="414"/>
      <c r="G1132" s="429">
        <f t="shared" si="126"/>
        <v>0</v>
      </c>
      <c r="H1132" s="81" t="e">
        <f t="shared" si="127"/>
        <v>#REF!</v>
      </c>
    </row>
    <row r="1133" spans="1:8" x14ac:dyDescent="0.2">
      <c r="A1133" s="326" t="e">
        <f>'Запит 2-8'!#REF!</f>
        <v>#REF!</v>
      </c>
      <c r="B1133" s="298" t="e">
        <f>IF('Запит 2-8'!#REF!&lt;&gt;"",'Запит 2-8'!#REF!,"")</f>
        <v>#REF!</v>
      </c>
      <c r="C1133" s="297" t="e">
        <f>'Запит 2-8'!#REF!</f>
        <v>#REF!</v>
      </c>
      <c r="D1133" s="296" t="e">
        <f>'Запит 2-8'!#REF!</f>
        <v>#REF!</v>
      </c>
      <c r="E1133" s="413">
        <f>'Паспорт-3'!E1281</f>
        <v>0</v>
      </c>
      <c r="F1133" s="414"/>
      <c r="G1133" s="429">
        <f t="shared" si="126"/>
        <v>0</v>
      </c>
      <c r="H1133" s="81" t="e">
        <f t="shared" si="127"/>
        <v>#REF!</v>
      </c>
    </row>
    <row r="1134" spans="1:8" x14ac:dyDescent="0.2">
      <c r="A1134" s="326" t="e">
        <f>'Запит 2-8'!#REF!</f>
        <v>#REF!</v>
      </c>
      <c r="B1134" s="298" t="e">
        <f>IF('Запит 2-8'!#REF!&lt;&gt;"",'Запит 2-8'!#REF!,"")</f>
        <v>#REF!</v>
      </c>
      <c r="C1134" s="297" t="e">
        <f>'Запит 2-8'!#REF!</f>
        <v>#REF!</v>
      </c>
      <c r="D1134" s="296" t="e">
        <f>'Запит 2-8'!#REF!</f>
        <v>#REF!</v>
      </c>
      <c r="E1134" s="413">
        <f>'Паспорт-3'!E1282</f>
        <v>0</v>
      </c>
      <c r="F1134" s="414"/>
      <c r="G1134" s="429">
        <f t="shared" si="126"/>
        <v>0</v>
      </c>
      <c r="H1134" s="81" t="e">
        <f t="shared" si="127"/>
        <v>#REF!</v>
      </c>
    </row>
    <row r="1135" spans="1:8" x14ac:dyDescent="0.2">
      <c r="A1135" s="326" t="e">
        <f>'Запит 2-8'!#REF!</f>
        <v>#REF!</v>
      </c>
      <c r="B1135" s="298" t="e">
        <f>IF('Запит 2-8'!#REF!&lt;&gt;"",'Запит 2-8'!#REF!,"")</f>
        <v>#REF!</v>
      </c>
      <c r="C1135" s="297" t="e">
        <f>'Запит 2-8'!#REF!</f>
        <v>#REF!</v>
      </c>
      <c r="D1135" s="296" t="e">
        <f>'Запит 2-8'!#REF!</f>
        <v>#REF!</v>
      </c>
      <c r="E1135" s="413">
        <f>'Паспорт-3'!E1283</f>
        <v>0</v>
      </c>
      <c r="F1135" s="414"/>
      <c r="G1135" s="429">
        <f t="shared" si="126"/>
        <v>0</v>
      </c>
      <c r="H1135" s="81" t="e">
        <f t="shared" si="127"/>
        <v>#REF!</v>
      </c>
    </row>
    <row r="1136" spans="1:8" x14ac:dyDescent="0.2">
      <c r="A1136" s="326" t="e">
        <f>'Запит 2-8'!#REF!</f>
        <v>#REF!</v>
      </c>
      <c r="B1136" s="298" t="e">
        <f>IF('Запит 2-8'!#REF!&lt;&gt;"",'Запит 2-8'!#REF!,"")</f>
        <v>#REF!</v>
      </c>
      <c r="C1136" s="297" t="e">
        <f>'Запит 2-8'!#REF!</f>
        <v>#REF!</v>
      </c>
      <c r="D1136" s="296" t="e">
        <f>'Запит 2-8'!#REF!</f>
        <v>#REF!</v>
      </c>
      <c r="E1136" s="413">
        <f>'Паспорт-3'!E1284</f>
        <v>0</v>
      </c>
      <c r="F1136" s="414"/>
      <c r="G1136" s="429">
        <f t="shared" si="126"/>
        <v>0</v>
      </c>
      <c r="H1136" s="81" t="e">
        <f t="shared" si="127"/>
        <v>#REF!</v>
      </c>
    </row>
    <row r="1137" spans="1:8" x14ac:dyDescent="0.2">
      <c r="A1137" s="433" t="e">
        <f>'Запит 2-8'!#REF!</f>
        <v>#REF!</v>
      </c>
      <c r="B1137" s="434" t="e">
        <f>IF('Запит 2-8'!#REF!&lt;&gt;"",'Запит 2-8'!#REF!,"")</f>
        <v>#REF!</v>
      </c>
      <c r="C1137" s="435" t="e">
        <f>'Запит 2-8'!#REF!</f>
        <v>#REF!</v>
      </c>
      <c r="D1137" s="436" t="e">
        <f>'Запит 2-8'!#REF!</f>
        <v>#REF!</v>
      </c>
      <c r="E1137" s="437">
        <f>'Паспорт-3'!E1285</f>
        <v>0</v>
      </c>
      <c r="F1137" s="438"/>
      <c r="G1137" s="439">
        <f t="shared" si="126"/>
        <v>0</v>
      </c>
      <c r="H1137" s="81" t="e">
        <f t="shared" si="127"/>
        <v>#REF!</v>
      </c>
    </row>
    <row r="1138" spans="1:8" ht="12.75" customHeight="1" x14ac:dyDescent="0.2">
      <c r="A1138" s="824" t="s">
        <v>211</v>
      </c>
      <c r="B1138" s="825"/>
      <c r="C1138" s="825"/>
      <c r="D1138" s="825"/>
      <c r="E1138" s="825"/>
      <c r="F1138" s="825"/>
      <c r="G1138" s="826"/>
      <c r="H1138" s="81" t="e">
        <f>H1122</f>
        <v>#REF!</v>
      </c>
    </row>
    <row r="1139" spans="1:8" x14ac:dyDescent="0.2">
      <c r="A1139" s="420" t="e">
        <f>'Запит 2-8'!#REF!</f>
        <v>#REF!</v>
      </c>
      <c r="B1139" s="827" t="s">
        <v>107</v>
      </c>
      <c r="C1139" s="828"/>
      <c r="D1139" s="828"/>
      <c r="E1139" s="828"/>
      <c r="F1139" s="828"/>
      <c r="G1139" s="831"/>
      <c r="H1139" s="81" t="e">
        <f>H1140</f>
        <v>#REF!</v>
      </c>
    </row>
    <row r="1140" spans="1:8" x14ac:dyDescent="0.2">
      <c r="A1140" s="326" t="e">
        <f>'Запит 2-8'!#REF!</f>
        <v>#REF!</v>
      </c>
      <c r="B1140" s="421" t="e">
        <f>IF('Запит 2-8'!#REF!&lt;&gt;"",'Запит 2-8'!#REF!,"")</f>
        <v>#REF!</v>
      </c>
      <c r="C1140" s="422" t="e">
        <f>'Запит 2-8'!#REF!</f>
        <v>#REF!</v>
      </c>
      <c r="D1140" s="423" t="e">
        <f>'Запит 2-8'!#REF!</f>
        <v>#REF!</v>
      </c>
      <c r="E1140" s="430">
        <f>'Паспорт-3'!E1287</f>
        <v>0</v>
      </c>
      <c r="F1140" s="431"/>
      <c r="G1140" s="432">
        <f t="shared" ref="G1140:G1154" si="128">F1140-E1140</f>
        <v>0</v>
      </c>
      <c r="H1140" s="81" t="e">
        <f t="shared" ref="H1140:H1154" si="129">IF(B1140&lt;&gt;"","Для друку","")</f>
        <v>#REF!</v>
      </c>
    </row>
    <row r="1141" spans="1:8" x14ac:dyDescent="0.2">
      <c r="A1141" s="326" t="e">
        <f>'Запит 2-8'!#REF!</f>
        <v>#REF!</v>
      </c>
      <c r="B1141" s="298" t="e">
        <f>IF('Запит 2-8'!#REF!&lt;&gt;"",'Запит 2-8'!#REF!,"")</f>
        <v>#REF!</v>
      </c>
      <c r="C1141" s="297" t="e">
        <f>'Запит 2-8'!#REF!</f>
        <v>#REF!</v>
      </c>
      <c r="D1141" s="296" t="e">
        <f>'Запит 2-8'!#REF!</f>
        <v>#REF!</v>
      </c>
      <c r="E1141" s="413">
        <f>'Паспорт-3'!E1288</f>
        <v>0</v>
      </c>
      <c r="F1141" s="414"/>
      <c r="G1141" s="429">
        <f t="shared" si="128"/>
        <v>0</v>
      </c>
      <c r="H1141" s="81" t="e">
        <f t="shared" si="129"/>
        <v>#REF!</v>
      </c>
    </row>
    <row r="1142" spans="1:8" x14ac:dyDescent="0.2">
      <c r="A1142" s="326" t="e">
        <f>'Запит 2-8'!#REF!</f>
        <v>#REF!</v>
      </c>
      <c r="B1142" s="298" t="e">
        <f>IF('Запит 2-8'!#REF!&lt;&gt;"",'Запит 2-8'!#REF!,"")</f>
        <v>#REF!</v>
      </c>
      <c r="C1142" s="297" t="e">
        <f>'Запит 2-8'!#REF!</f>
        <v>#REF!</v>
      </c>
      <c r="D1142" s="296" t="e">
        <f>'Запит 2-8'!#REF!</f>
        <v>#REF!</v>
      </c>
      <c r="E1142" s="413">
        <f>'Паспорт-3'!E1289</f>
        <v>0</v>
      </c>
      <c r="F1142" s="414"/>
      <c r="G1142" s="429">
        <f t="shared" si="128"/>
        <v>0</v>
      </c>
      <c r="H1142" s="81" t="e">
        <f t="shared" si="129"/>
        <v>#REF!</v>
      </c>
    </row>
    <row r="1143" spans="1:8" x14ac:dyDescent="0.2">
      <c r="A1143" s="326" t="e">
        <f>'Запит 2-8'!#REF!</f>
        <v>#REF!</v>
      </c>
      <c r="B1143" s="298" t="e">
        <f>IF('Запит 2-8'!#REF!&lt;&gt;"",'Запит 2-8'!#REF!,"")</f>
        <v>#REF!</v>
      </c>
      <c r="C1143" s="297" t="e">
        <f>'Запит 2-8'!#REF!</f>
        <v>#REF!</v>
      </c>
      <c r="D1143" s="296" t="e">
        <f>'Запит 2-8'!#REF!</f>
        <v>#REF!</v>
      </c>
      <c r="E1143" s="413">
        <f>'Паспорт-3'!E1290</f>
        <v>0</v>
      </c>
      <c r="F1143" s="414"/>
      <c r="G1143" s="429">
        <f t="shared" si="128"/>
        <v>0</v>
      </c>
      <c r="H1143" s="81" t="e">
        <f t="shared" si="129"/>
        <v>#REF!</v>
      </c>
    </row>
    <row r="1144" spans="1:8" x14ac:dyDescent="0.2">
      <c r="A1144" s="326" t="e">
        <f>'Запит 2-8'!#REF!</f>
        <v>#REF!</v>
      </c>
      <c r="B1144" s="298" t="e">
        <f>IF('Запит 2-8'!#REF!&lt;&gt;"",'Запит 2-8'!#REF!,"")</f>
        <v>#REF!</v>
      </c>
      <c r="C1144" s="297" t="e">
        <f>'Запит 2-8'!#REF!</f>
        <v>#REF!</v>
      </c>
      <c r="D1144" s="296" t="e">
        <f>'Запит 2-8'!#REF!</f>
        <v>#REF!</v>
      </c>
      <c r="E1144" s="413">
        <f>'Паспорт-3'!E1291</f>
        <v>0</v>
      </c>
      <c r="F1144" s="414"/>
      <c r="G1144" s="429">
        <f t="shared" si="128"/>
        <v>0</v>
      </c>
      <c r="H1144" s="81" t="e">
        <f t="shared" si="129"/>
        <v>#REF!</v>
      </c>
    </row>
    <row r="1145" spans="1:8" x14ac:dyDescent="0.2">
      <c r="A1145" s="326" t="e">
        <f>'Запит 2-8'!#REF!</f>
        <v>#REF!</v>
      </c>
      <c r="B1145" s="298" t="e">
        <f>IF('Запит 2-8'!#REF!&lt;&gt;"",'Запит 2-8'!#REF!,"")</f>
        <v>#REF!</v>
      </c>
      <c r="C1145" s="297" t="e">
        <f>'Запит 2-8'!#REF!</f>
        <v>#REF!</v>
      </c>
      <c r="D1145" s="296" t="e">
        <f>'Запит 2-8'!#REF!</f>
        <v>#REF!</v>
      </c>
      <c r="E1145" s="413">
        <f>'Паспорт-3'!E1292</f>
        <v>0</v>
      </c>
      <c r="F1145" s="414"/>
      <c r="G1145" s="429">
        <f t="shared" si="128"/>
        <v>0</v>
      </c>
      <c r="H1145" s="81" t="e">
        <f t="shared" si="129"/>
        <v>#REF!</v>
      </c>
    </row>
    <row r="1146" spans="1:8" x14ac:dyDescent="0.2">
      <c r="A1146" s="326" t="e">
        <f>'Запит 2-8'!#REF!</f>
        <v>#REF!</v>
      </c>
      <c r="B1146" s="298" t="e">
        <f>IF('Запит 2-8'!#REF!&lt;&gt;"",'Запит 2-8'!#REF!,"")</f>
        <v>#REF!</v>
      </c>
      <c r="C1146" s="297" t="e">
        <f>'Запит 2-8'!#REF!</f>
        <v>#REF!</v>
      </c>
      <c r="D1146" s="296" t="e">
        <f>'Запит 2-8'!#REF!</f>
        <v>#REF!</v>
      </c>
      <c r="E1146" s="413">
        <f>'Паспорт-3'!E1293</f>
        <v>0</v>
      </c>
      <c r="F1146" s="414"/>
      <c r="G1146" s="429">
        <f t="shared" si="128"/>
        <v>0</v>
      </c>
      <c r="H1146" s="81" t="e">
        <f t="shared" si="129"/>
        <v>#REF!</v>
      </c>
    </row>
    <row r="1147" spans="1:8" x14ac:dyDescent="0.2">
      <c r="A1147" s="326" t="e">
        <f>'Запит 2-8'!#REF!</f>
        <v>#REF!</v>
      </c>
      <c r="B1147" s="298" t="e">
        <f>IF('Запит 2-8'!#REF!&lt;&gt;"",'Запит 2-8'!#REF!,"")</f>
        <v>#REF!</v>
      </c>
      <c r="C1147" s="297" t="e">
        <f>'Запит 2-8'!#REF!</f>
        <v>#REF!</v>
      </c>
      <c r="D1147" s="296" t="e">
        <f>'Запит 2-8'!#REF!</f>
        <v>#REF!</v>
      </c>
      <c r="E1147" s="413">
        <f>'Паспорт-3'!E1294</f>
        <v>0</v>
      </c>
      <c r="F1147" s="414"/>
      <c r="G1147" s="429">
        <f t="shared" si="128"/>
        <v>0</v>
      </c>
      <c r="H1147" s="81" t="e">
        <f t="shared" si="129"/>
        <v>#REF!</v>
      </c>
    </row>
    <row r="1148" spans="1:8" x14ac:dyDescent="0.2">
      <c r="A1148" s="326" t="e">
        <f>'Запит 2-8'!#REF!</f>
        <v>#REF!</v>
      </c>
      <c r="B1148" s="298" t="e">
        <f>IF('Запит 2-8'!#REF!&lt;&gt;"",'Запит 2-8'!#REF!,"")</f>
        <v>#REF!</v>
      </c>
      <c r="C1148" s="297" t="e">
        <f>'Запит 2-8'!#REF!</f>
        <v>#REF!</v>
      </c>
      <c r="D1148" s="296" t="e">
        <f>'Запит 2-8'!#REF!</f>
        <v>#REF!</v>
      </c>
      <c r="E1148" s="413">
        <f>'Паспорт-3'!E1295</f>
        <v>0</v>
      </c>
      <c r="F1148" s="414"/>
      <c r="G1148" s="429">
        <f t="shared" si="128"/>
        <v>0</v>
      </c>
      <c r="H1148" s="81" t="e">
        <f t="shared" si="129"/>
        <v>#REF!</v>
      </c>
    </row>
    <row r="1149" spans="1:8" x14ac:dyDescent="0.2">
      <c r="A1149" s="326" t="e">
        <f>'Запит 2-8'!#REF!</f>
        <v>#REF!</v>
      </c>
      <c r="B1149" s="298" t="e">
        <f>IF('Запит 2-8'!#REF!&lt;&gt;"",'Запит 2-8'!#REF!,"")</f>
        <v>#REF!</v>
      </c>
      <c r="C1149" s="297" t="e">
        <f>'Запит 2-8'!#REF!</f>
        <v>#REF!</v>
      </c>
      <c r="D1149" s="296" t="e">
        <f>'Запит 2-8'!#REF!</f>
        <v>#REF!</v>
      </c>
      <c r="E1149" s="413">
        <f>'Паспорт-3'!E1296</f>
        <v>0</v>
      </c>
      <c r="F1149" s="414"/>
      <c r="G1149" s="429">
        <f t="shared" si="128"/>
        <v>0</v>
      </c>
      <c r="H1149" s="81" t="e">
        <f t="shared" si="129"/>
        <v>#REF!</v>
      </c>
    </row>
    <row r="1150" spans="1:8" x14ac:dyDescent="0.2">
      <c r="A1150" s="326" t="e">
        <f>'Запит 2-8'!#REF!</f>
        <v>#REF!</v>
      </c>
      <c r="B1150" s="298" t="e">
        <f>IF('Запит 2-8'!#REF!&lt;&gt;"",'Запит 2-8'!#REF!,"")</f>
        <v>#REF!</v>
      </c>
      <c r="C1150" s="297" t="e">
        <f>'Запит 2-8'!#REF!</f>
        <v>#REF!</v>
      </c>
      <c r="D1150" s="296" t="e">
        <f>'Запит 2-8'!#REF!</f>
        <v>#REF!</v>
      </c>
      <c r="E1150" s="413">
        <f>'Паспорт-3'!E1297</f>
        <v>0</v>
      </c>
      <c r="F1150" s="414"/>
      <c r="G1150" s="429">
        <f t="shared" si="128"/>
        <v>0</v>
      </c>
      <c r="H1150" s="81" t="e">
        <f t="shared" si="129"/>
        <v>#REF!</v>
      </c>
    </row>
    <row r="1151" spans="1:8" x14ac:dyDescent="0.2">
      <c r="A1151" s="326" t="e">
        <f>'Запит 2-8'!#REF!</f>
        <v>#REF!</v>
      </c>
      <c r="B1151" s="298" t="e">
        <f>IF('Запит 2-8'!#REF!&lt;&gt;"",'Запит 2-8'!#REF!,"")</f>
        <v>#REF!</v>
      </c>
      <c r="C1151" s="297" t="e">
        <f>'Запит 2-8'!#REF!</f>
        <v>#REF!</v>
      </c>
      <c r="D1151" s="296" t="e">
        <f>'Запит 2-8'!#REF!</f>
        <v>#REF!</v>
      </c>
      <c r="E1151" s="413">
        <f>'Паспорт-3'!E1298</f>
        <v>0</v>
      </c>
      <c r="F1151" s="414"/>
      <c r="G1151" s="429">
        <f t="shared" si="128"/>
        <v>0</v>
      </c>
      <c r="H1151" s="81" t="e">
        <f t="shared" si="129"/>
        <v>#REF!</v>
      </c>
    </row>
    <row r="1152" spans="1:8" x14ac:dyDescent="0.2">
      <c r="A1152" s="326" t="e">
        <f>'Запит 2-8'!#REF!</f>
        <v>#REF!</v>
      </c>
      <c r="B1152" s="298" t="e">
        <f>IF('Запит 2-8'!#REF!&lt;&gt;"",'Запит 2-8'!#REF!,"")</f>
        <v>#REF!</v>
      </c>
      <c r="C1152" s="297" t="e">
        <f>'Запит 2-8'!#REF!</f>
        <v>#REF!</v>
      </c>
      <c r="D1152" s="296" t="e">
        <f>'Запит 2-8'!#REF!</f>
        <v>#REF!</v>
      </c>
      <c r="E1152" s="413">
        <f>'Паспорт-3'!E1299</f>
        <v>0</v>
      </c>
      <c r="F1152" s="414"/>
      <c r="G1152" s="429">
        <f t="shared" si="128"/>
        <v>0</v>
      </c>
      <c r="H1152" s="81" t="e">
        <f t="shared" si="129"/>
        <v>#REF!</v>
      </c>
    </row>
    <row r="1153" spans="1:8" x14ac:dyDescent="0.2">
      <c r="A1153" s="326" t="e">
        <f>'Запит 2-8'!#REF!</f>
        <v>#REF!</v>
      </c>
      <c r="B1153" s="298" t="e">
        <f>IF('Запит 2-8'!#REF!&lt;&gt;"",'Запит 2-8'!#REF!,"")</f>
        <v>#REF!</v>
      </c>
      <c r="C1153" s="297" t="e">
        <f>'Запит 2-8'!#REF!</f>
        <v>#REF!</v>
      </c>
      <c r="D1153" s="296" t="e">
        <f>'Запит 2-8'!#REF!</f>
        <v>#REF!</v>
      </c>
      <c r="E1153" s="413">
        <f>'Паспорт-3'!E1300</f>
        <v>0</v>
      </c>
      <c r="F1153" s="414"/>
      <c r="G1153" s="429">
        <f t="shared" si="128"/>
        <v>0</v>
      </c>
      <c r="H1153" s="81" t="e">
        <f t="shared" si="129"/>
        <v>#REF!</v>
      </c>
    </row>
    <row r="1154" spans="1:8" x14ac:dyDescent="0.2">
      <c r="A1154" s="433" t="e">
        <f>'Запит 2-8'!#REF!</f>
        <v>#REF!</v>
      </c>
      <c r="B1154" s="434" t="e">
        <f>IF('Запит 2-8'!#REF!&lt;&gt;"",'Запит 2-8'!#REF!,"")</f>
        <v>#REF!</v>
      </c>
      <c r="C1154" s="435" t="e">
        <f>'Запит 2-8'!#REF!</f>
        <v>#REF!</v>
      </c>
      <c r="D1154" s="436" t="e">
        <f>'Запит 2-8'!#REF!</f>
        <v>#REF!</v>
      </c>
      <c r="E1154" s="437">
        <f>'Паспорт-3'!E1301</f>
        <v>0</v>
      </c>
      <c r="F1154" s="438"/>
      <c r="G1154" s="439">
        <f t="shared" si="128"/>
        <v>0</v>
      </c>
      <c r="H1154" s="81" t="e">
        <f t="shared" si="129"/>
        <v>#REF!</v>
      </c>
    </row>
    <row r="1155" spans="1:8" ht="12.75" customHeight="1" x14ac:dyDescent="0.2">
      <c r="A1155" s="824" t="s">
        <v>211</v>
      </c>
      <c r="B1155" s="825"/>
      <c r="C1155" s="825"/>
      <c r="D1155" s="825"/>
      <c r="E1155" s="825"/>
      <c r="F1155" s="825"/>
      <c r="G1155" s="826"/>
      <c r="H1155" s="81" t="e">
        <f>H1139</f>
        <v>#REF!</v>
      </c>
    </row>
    <row r="1156" spans="1:8" x14ac:dyDescent="0.2">
      <c r="A1156" s="426" t="e">
        <f>'Запит 2-8'!#REF!</f>
        <v>#REF!</v>
      </c>
      <c r="B1156" s="827" t="s">
        <v>108</v>
      </c>
      <c r="C1156" s="828"/>
      <c r="D1156" s="828"/>
      <c r="E1156" s="832"/>
      <c r="F1156" s="832"/>
      <c r="G1156" s="833"/>
      <c r="H1156" s="81" t="e">
        <f>H1157</f>
        <v>#REF!</v>
      </c>
    </row>
    <row r="1157" spans="1:8" x14ac:dyDescent="0.2">
      <c r="A1157" s="326" t="e">
        <f>'Запит 2-8'!#REF!</f>
        <v>#REF!</v>
      </c>
      <c r="B1157" s="421" t="e">
        <f>IF('Запит 2-8'!#REF!&lt;&gt;"",'Запит 2-8'!#REF!,"")</f>
        <v>#REF!</v>
      </c>
      <c r="C1157" s="422" t="e">
        <f>'Запит 2-8'!#REF!</f>
        <v>#REF!</v>
      </c>
      <c r="D1157" s="423" t="e">
        <f>'Запит 2-8'!#REF!</f>
        <v>#REF!</v>
      </c>
      <c r="E1157" s="424">
        <f>'Паспорт-3'!E1303</f>
        <v>0</v>
      </c>
      <c r="F1157" s="425"/>
      <c r="G1157" s="428">
        <f t="shared" ref="G1157:G1171" si="130">F1157-E1157</f>
        <v>0</v>
      </c>
      <c r="H1157" s="81" t="e">
        <f t="shared" ref="H1157:H1171" si="131">IF(B1157&lt;&gt;"","Для друку","")</f>
        <v>#REF!</v>
      </c>
    </row>
    <row r="1158" spans="1:8" x14ac:dyDescent="0.2">
      <c r="A1158" s="326" t="e">
        <f>'Запит 2-8'!#REF!</f>
        <v>#REF!</v>
      </c>
      <c r="B1158" s="298" t="e">
        <f>IF('Запит 2-8'!#REF!&lt;&gt;"",'Запит 2-8'!#REF!,"")</f>
        <v>#REF!</v>
      </c>
      <c r="C1158" s="297" t="e">
        <f>'Запит 2-8'!#REF!</f>
        <v>#REF!</v>
      </c>
      <c r="D1158" s="296" t="e">
        <f>'Запит 2-8'!#REF!</f>
        <v>#REF!</v>
      </c>
      <c r="E1158" s="413">
        <f>'Паспорт-3'!E1304</f>
        <v>0</v>
      </c>
      <c r="F1158" s="414"/>
      <c r="G1158" s="429">
        <f t="shared" si="130"/>
        <v>0</v>
      </c>
      <c r="H1158" s="81" t="e">
        <f t="shared" si="131"/>
        <v>#REF!</v>
      </c>
    </row>
    <row r="1159" spans="1:8" x14ac:dyDescent="0.2">
      <c r="A1159" s="326" t="e">
        <f>'Запит 2-8'!#REF!</f>
        <v>#REF!</v>
      </c>
      <c r="B1159" s="298" t="e">
        <f>IF('Запит 2-8'!#REF!&lt;&gt;"",'Запит 2-8'!#REF!,"")</f>
        <v>#REF!</v>
      </c>
      <c r="C1159" s="297" t="e">
        <f>'Запит 2-8'!#REF!</f>
        <v>#REF!</v>
      </c>
      <c r="D1159" s="296" t="e">
        <f>'Запит 2-8'!#REF!</f>
        <v>#REF!</v>
      </c>
      <c r="E1159" s="413">
        <f>'Паспорт-3'!E1305</f>
        <v>0</v>
      </c>
      <c r="F1159" s="414"/>
      <c r="G1159" s="429">
        <f t="shared" si="130"/>
        <v>0</v>
      </c>
      <c r="H1159" s="81" t="e">
        <f t="shared" si="131"/>
        <v>#REF!</v>
      </c>
    </row>
    <row r="1160" spans="1:8" x14ac:dyDescent="0.2">
      <c r="A1160" s="326" t="e">
        <f>'Запит 2-8'!#REF!</f>
        <v>#REF!</v>
      </c>
      <c r="B1160" s="298" t="e">
        <f>IF('Запит 2-8'!#REF!&lt;&gt;"",'Запит 2-8'!#REF!,"")</f>
        <v>#REF!</v>
      </c>
      <c r="C1160" s="297" t="e">
        <f>'Запит 2-8'!#REF!</f>
        <v>#REF!</v>
      </c>
      <c r="D1160" s="296" t="e">
        <f>'Запит 2-8'!#REF!</f>
        <v>#REF!</v>
      </c>
      <c r="E1160" s="413">
        <f>'Паспорт-3'!E1306</f>
        <v>0</v>
      </c>
      <c r="F1160" s="414"/>
      <c r="G1160" s="429">
        <f t="shared" si="130"/>
        <v>0</v>
      </c>
      <c r="H1160" s="81" t="e">
        <f t="shared" si="131"/>
        <v>#REF!</v>
      </c>
    </row>
    <row r="1161" spans="1:8" x14ac:dyDescent="0.2">
      <c r="A1161" s="326" t="e">
        <f>'Запит 2-8'!#REF!</f>
        <v>#REF!</v>
      </c>
      <c r="B1161" s="298" t="e">
        <f>IF('Запит 2-8'!#REF!&lt;&gt;"",'Запит 2-8'!#REF!,"")</f>
        <v>#REF!</v>
      </c>
      <c r="C1161" s="297" t="e">
        <f>'Запит 2-8'!#REF!</f>
        <v>#REF!</v>
      </c>
      <c r="D1161" s="296" t="e">
        <f>'Запит 2-8'!#REF!</f>
        <v>#REF!</v>
      </c>
      <c r="E1161" s="413">
        <f>'Паспорт-3'!E1307</f>
        <v>0</v>
      </c>
      <c r="F1161" s="414"/>
      <c r="G1161" s="429">
        <f t="shared" si="130"/>
        <v>0</v>
      </c>
      <c r="H1161" s="81" t="e">
        <f t="shared" si="131"/>
        <v>#REF!</v>
      </c>
    </row>
    <row r="1162" spans="1:8" x14ac:dyDescent="0.2">
      <c r="A1162" s="326" t="e">
        <f>'Запит 2-8'!#REF!</f>
        <v>#REF!</v>
      </c>
      <c r="B1162" s="298" t="e">
        <f>IF('Запит 2-8'!#REF!&lt;&gt;"",'Запит 2-8'!#REF!,"")</f>
        <v>#REF!</v>
      </c>
      <c r="C1162" s="297" t="e">
        <f>'Запит 2-8'!#REF!</f>
        <v>#REF!</v>
      </c>
      <c r="D1162" s="296" t="e">
        <f>'Запит 2-8'!#REF!</f>
        <v>#REF!</v>
      </c>
      <c r="E1162" s="413">
        <f>'Паспорт-3'!E1308</f>
        <v>0</v>
      </c>
      <c r="F1162" s="414"/>
      <c r="G1162" s="429">
        <f t="shared" si="130"/>
        <v>0</v>
      </c>
      <c r="H1162" s="81" t="e">
        <f t="shared" si="131"/>
        <v>#REF!</v>
      </c>
    </row>
    <row r="1163" spans="1:8" x14ac:dyDescent="0.2">
      <c r="A1163" s="326" t="e">
        <f>'Запит 2-8'!#REF!</f>
        <v>#REF!</v>
      </c>
      <c r="B1163" s="298" t="e">
        <f>IF('Запит 2-8'!#REF!&lt;&gt;"",'Запит 2-8'!#REF!,"")</f>
        <v>#REF!</v>
      </c>
      <c r="C1163" s="297" t="e">
        <f>'Запит 2-8'!#REF!</f>
        <v>#REF!</v>
      </c>
      <c r="D1163" s="296" t="e">
        <f>'Запит 2-8'!#REF!</f>
        <v>#REF!</v>
      </c>
      <c r="E1163" s="413">
        <f>'Паспорт-3'!E1309</f>
        <v>0</v>
      </c>
      <c r="F1163" s="414"/>
      <c r="G1163" s="429">
        <f t="shared" si="130"/>
        <v>0</v>
      </c>
      <c r="H1163" s="81" t="e">
        <f t="shared" si="131"/>
        <v>#REF!</v>
      </c>
    </row>
    <row r="1164" spans="1:8" x14ac:dyDescent="0.2">
      <c r="A1164" s="326" t="e">
        <f>'Запит 2-8'!#REF!</f>
        <v>#REF!</v>
      </c>
      <c r="B1164" s="298" t="e">
        <f>IF('Запит 2-8'!#REF!&lt;&gt;"",'Запит 2-8'!#REF!,"")</f>
        <v>#REF!</v>
      </c>
      <c r="C1164" s="297" t="e">
        <f>'Запит 2-8'!#REF!</f>
        <v>#REF!</v>
      </c>
      <c r="D1164" s="296" t="e">
        <f>'Запит 2-8'!#REF!</f>
        <v>#REF!</v>
      </c>
      <c r="E1164" s="413">
        <f>'Паспорт-3'!E1310</f>
        <v>0</v>
      </c>
      <c r="F1164" s="414"/>
      <c r="G1164" s="429">
        <f t="shared" si="130"/>
        <v>0</v>
      </c>
      <c r="H1164" s="81" t="e">
        <f t="shared" si="131"/>
        <v>#REF!</v>
      </c>
    </row>
    <row r="1165" spans="1:8" x14ac:dyDescent="0.2">
      <c r="A1165" s="326" t="e">
        <f>'Запит 2-8'!#REF!</f>
        <v>#REF!</v>
      </c>
      <c r="B1165" s="298" t="e">
        <f>IF('Запит 2-8'!#REF!&lt;&gt;"",'Запит 2-8'!#REF!,"")</f>
        <v>#REF!</v>
      </c>
      <c r="C1165" s="297" t="e">
        <f>'Запит 2-8'!#REF!</f>
        <v>#REF!</v>
      </c>
      <c r="D1165" s="296" t="e">
        <f>'Запит 2-8'!#REF!</f>
        <v>#REF!</v>
      </c>
      <c r="E1165" s="413">
        <f>'Паспорт-3'!E1311</f>
        <v>0</v>
      </c>
      <c r="F1165" s="414"/>
      <c r="G1165" s="429">
        <f t="shared" si="130"/>
        <v>0</v>
      </c>
      <c r="H1165" s="81" t="e">
        <f t="shared" si="131"/>
        <v>#REF!</v>
      </c>
    </row>
    <row r="1166" spans="1:8" x14ac:dyDescent="0.2">
      <c r="A1166" s="326" t="e">
        <f>'Запит 2-8'!#REF!</f>
        <v>#REF!</v>
      </c>
      <c r="B1166" s="298" t="e">
        <f>IF('Запит 2-8'!#REF!&lt;&gt;"",'Запит 2-8'!#REF!,"")</f>
        <v>#REF!</v>
      </c>
      <c r="C1166" s="297" t="e">
        <f>'Запит 2-8'!#REF!</f>
        <v>#REF!</v>
      </c>
      <c r="D1166" s="296" t="e">
        <f>'Запит 2-8'!#REF!</f>
        <v>#REF!</v>
      </c>
      <c r="E1166" s="413">
        <f>'Паспорт-3'!E1312</f>
        <v>0</v>
      </c>
      <c r="F1166" s="414"/>
      <c r="G1166" s="429">
        <f t="shared" si="130"/>
        <v>0</v>
      </c>
      <c r="H1166" s="81" t="e">
        <f t="shared" si="131"/>
        <v>#REF!</v>
      </c>
    </row>
    <row r="1167" spans="1:8" x14ac:dyDescent="0.2">
      <c r="A1167" s="326" t="e">
        <f>'Запит 2-8'!#REF!</f>
        <v>#REF!</v>
      </c>
      <c r="B1167" s="298" t="e">
        <f>IF('Запит 2-8'!#REF!&lt;&gt;"",'Запит 2-8'!#REF!,"")</f>
        <v>#REF!</v>
      </c>
      <c r="C1167" s="297" t="e">
        <f>'Запит 2-8'!#REF!</f>
        <v>#REF!</v>
      </c>
      <c r="D1167" s="296" t="e">
        <f>'Запит 2-8'!#REF!</f>
        <v>#REF!</v>
      </c>
      <c r="E1167" s="413">
        <f>'Паспорт-3'!E1313</f>
        <v>0</v>
      </c>
      <c r="F1167" s="414"/>
      <c r="G1167" s="429">
        <f t="shared" si="130"/>
        <v>0</v>
      </c>
      <c r="H1167" s="81" t="e">
        <f t="shared" si="131"/>
        <v>#REF!</v>
      </c>
    </row>
    <row r="1168" spans="1:8" x14ac:dyDescent="0.2">
      <c r="A1168" s="326" t="e">
        <f>'Запит 2-8'!#REF!</f>
        <v>#REF!</v>
      </c>
      <c r="B1168" s="298" t="e">
        <f>IF('Запит 2-8'!#REF!&lt;&gt;"",'Запит 2-8'!#REF!,"")</f>
        <v>#REF!</v>
      </c>
      <c r="C1168" s="297" t="e">
        <f>'Запит 2-8'!#REF!</f>
        <v>#REF!</v>
      </c>
      <c r="D1168" s="296" t="e">
        <f>'Запит 2-8'!#REF!</f>
        <v>#REF!</v>
      </c>
      <c r="E1168" s="413">
        <f>'Паспорт-3'!E1314</f>
        <v>0</v>
      </c>
      <c r="F1168" s="414"/>
      <c r="G1168" s="429">
        <f t="shared" si="130"/>
        <v>0</v>
      </c>
      <c r="H1168" s="81" t="e">
        <f t="shared" si="131"/>
        <v>#REF!</v>
      </c>
    </row>
    <row r="1169" spans="1:8" x14ac:dyDescent="0.2">
      <c r="A1169" s="326" t="e">
        <f>'Запит 2-8'!#REF!</f>
        <v>#REF!</v>
      </c>
      <c r="B1169" s="298" t="e">
        <f>IF('Запит 2-8'!#REF!&lt;&gt;"",'Запит 2-8'!#REF!,"")</f>
        <v>#REF!</v>
      </c>
      <c r="C1169" s="297" t="e">
        <f>'Запит 2-8'!#REF!</f>
        <v>#REF!</v>
      </c>
      <c r="D1169" s="296" t="e">
        <f>'Запит 2-8'!#REF!</f>
        <v>#REF!</v>
      </c>
      <c r="E1169" s="413">
        <f>'Паспорт-3'!E1315</f>
        <v>0</v>
      </c>
      <c r="F1169" s="414"/>
      <c r="G1169" s="429">
        <f t="shared" si="130"/>
        <v>0</v>
      </c>
      <c r="H1169" s="81" t="e">
        <f t="shared" si="131"/>
        <v>#REF!</v>
      </c>
    </row>
    <row r="1170" spans="1:8" x14ac:dyDescent="0.2">
      <c r="A1170" s="326" t="e">
        <f>'Запит 2-8'!#REF!</f>
        <v>#REF!</v>
      </c>
      <c r="B1170" s="298" t="e">
        <f>IF('Запит 2-8'!#REF!&lt;&gt;"",'Запит 2-8'!#REF!,"")</f>
        <v>#REF!</v>
      </c>
      <c r="C1170" s="297" t="e">
        <f>'Запит 2-8'!#REF!</f>
        <v>#REF!</v>
      </c>
      <c r="D1170" s="296" t="e">
        <f>'Запит 2-8'!#REF!</f>
        <v>#REF!</v>
      </c>
      <c r="E1170" s="413">
        <f>'Паспорт-3'!E1316</f>
        <v>0</v>
      </c>
      <c r="F1170" s="414"/>
      <c r="G1170" s="429">
        <f t="shared" si="130"/>
        <v>0</v>
      </c>
      <c r="H1170" s="81" t="e">
        <f t="shared" si="131"/>
        <v>#REF!</v>
      </c>
    </row>
    <row r="1171" spans="1:8" x14ac:dyDescent="0.2">
      <c r="A1171" s="433" t="e">
        <f>'Запит 2-8'!#REF!</f>
        <v>#REF!</v>
      </c>
      <c r="B1171" s="434" t="e">
        <f>IF('Запит 2-8'!#REF!&lt;&gt;"",'Запит 2-8'!#REF!,"")</f>
        <v>#REF!</v>
      </c>
      <c r="C1171" s="435" t="e">
        <f>'Запит 2-8'!#REF!</f>
        <v>#REF!</v>
      </c>
      <c r="D1171" s="436" t="e">
        <f>'Запит 2-8'!#REF!</f>
        <v>#REF!</v>
      </c>
      <c r="E1171" s="437">
        <f>'Паспорт-3'!E1317</f>
        <v>0</v>
      </c>
      <c r="F1171" s="438"/>
      <c r="G1171" s="439">
        <f t="shared" si="130"/>
        <v>0</v>
      </c>
      <c r="H1171" s="81" t="e">
        <f t="shared" si="131"/>
        <v>#REF!</v>
      </c>
    </row>
    <row r="1172" spans="1:8" ht="12.75" customHeight="1" x14ac:dyDescent="0.2">
      <c r="A1172" s="824" t="s">
        <v>211</v>
      </c>
      <c r="B1172" s="825"/>
      <c r="C1172" s="825"/>
      <c r="D1172" s="825"/>
      <c r="E1172" s="825"/>
      <c r="F1172" s="825"/>
      <c r="G1172" s="826"/>
      <c r="H1172" s="81" t="e">
        <f>H1156</f>
        <v>#REF!</v>
      </c>
    </row>
    <row r="1173" spans="1:8" ht="12.75" customHeight="1" x14ac:dyDescent="0.2">
      <c r="A1173" s="824" t="s">
        <v>231</v>
      </c>
      <c r="B1173" s="825"/>
      <c r="C1173" s="825"/>
      <c r="D1173" s="825"/>
      <c r="E1173" s="825"/>
      <c r="F1173" s="825"/>
      <c r="G1173" s="826"/>
      <c r="H1173" s="81" t="e">
        <f>H1121</f>
        <v>#REF!</v>
      </c>
    </row>
    <row r="1174" spans="1:8" ht="12.75" customHeight="1" x14ac:dyDescent="0.2">
      <c r="A1174" s="779" t="e">
        <f>'Запит 2-8'!#REF!</f>
        <v>#REF!</v>
      </c>
      <c r="B1174" s="780"/>
      <c r="C1174" s="780"/>
      <c r="D1174" s="780"/>
      <c r="E1174" s="780"/>
      <c r="F1174" s="780"/>
      <c r="G1174" s="781"/>
      <c r="H1174" s="81" t="e">
        <f>H1175</f>
        <v>#REF!</v>
      </c>
    </row>
    <row r="1175" spans="1:8" x14ac:dyDescent="0.2">
      <c r="A1175" s="420" t="s">
        <v>4</v>
      </c>
      <c r="B1175" s="827" t="s">
        <v>106</v>
      </c>
      <c r="C1175" s="828"/>
      <c r="D1175" s="828"/>
      <c r="E1175" s="829"/>
      <c r="F1175" s="829"/>
      <c r="G1175" s="830"/>
      <c r="H1175" s="81" t="e">
        <f>H1176</f>
        <v>#REF!</v>
      </c>
    </row>
    <row r="1176" spans="1:8" x14ac:dyDescent="0.2">
      <c r="A1176" s="326" t="e">
        <f>'Запит 2-8'!#REF!</f>
        <v>#REF!</v>
      </c>
      <c r="B1176" s="421" t="e">
        <f>IF('Запит 2-8'!#REF!&lt;&gt;"",'Запит 2-8'!#REF!,"")</f>
        <v>#REF!</v>
      </c>
      <c r="C1176" s="422" t="e">
        <f>'Запит 2-8'!#REF!</f>
        <v>#REF!</v>
      </c>
      <c r="D1176" s="423" t="e">
        <f>'Запит 2-8'!#REF!</f>
        <v>#REF!</v>
      </c>
      <c r="E1176" s="424">
        <f>'Паспорт-3'!E1331</f>
        <v>0</v>
      </c>
      <c r="F1176" s="425"/>
      <c r="G1176" s="428">
        <f t="shared" ref="G1176:G1190" si="132">F1176-E1176</f>
        <v>0</v>
      </c>
      <c r="H1176" s="81" t="e">
        <f t="shared" ref="H1176:H1190" si="133">IF(B1176&lt;&gt;"","Для друку","")</f>
        <v>#REF!</v>
      </c>
    </row>
    <row r="1177" spans="1:8" x14ac:dyDescent="0.2">
      <c r="A1177" s="326" t="e">
        <f>'Запит 2-8'!#REF!</f>
        <v>#REF!</v>
      </c>
      <c r="B1177" s="298" t="e">
        <f>IF('Запит 2-8'!#REF!&lt;&gt;"",'Запит 2-8'!#REF!,"")</f>
        <v>#REF!</v>
      </c>
      <c r="C1177" s="297" t="e">
        <f>'Запит 2-8'!#REF!</f>
        <v>#REF!</v>
      </c>
      <c r="D1177" s="296" t="e">
        <f>'Запит 2-8'!#REF!</f>
        <v>#REF!</v>
      </c>
      <c r="E1177" s="413">
        <f>'Паспорт-3'!E1332</f>
        <v>0</v>
      </c>
      <c r="F1177" s="414"/>
      <c r="G1177" s="429">
        <f t="shared" si="132"/>
        <v>0</v>
      </c>
      <c r="H1177" s="81" t="e">
        <f t="shared" si="133"/>
        <v>#REF!</v>
      </c>
    </row>
    <row r="1178" spans="1:8" x14ac:dyDescent="0.2">
      <c r="A1178" s="326" t="e">
        <f>'Запит 2-8'!#REF!</f>
        <v>#REF!</v>
      </c>
      <c r="B1178" s="298" t="e">
        <f>IF('Запит 2-8'!#REF!&lt;&gt;"",'Запит 2-8'!#REF!,"")</f>
        <v>#REF!</v>
      </c>
      <c r="C1178" s="297" t="e">
        <f>'Запит 2-8'!#REF!</f>
        <v>#REF!</v>
      </c>
      <c r="D1178" s="296" t="e">
        <f>'Запит 2-8'!#REF!</f>
        <v>#REF!</v>
      </c>
      <c r="E1178" s="413">
        <f>'Паспорт-3'!E1333</f>
        <v>0</v>
      </c>
      <c r="F1178" s="414"/>
      <c r="G1178" s="429">
        <f t="shared" si="132"/>
        <v>0</v>
      </c>
      <c r="H1178" s="81" t="e">
        <f t="shared" si="133"/>
        <v>#REF!</v>
      </c>
    </row>
    <row r="1179" spans="1:8" x14ac:dyDescent="0.2">
      <c r="A1179" s="326" t="e">
        <f>'Запит 2-8'!#REF!</f>
        <v>#REF!</v>
      </c>
      <c r="B1179" s="298" t="e">
        <f>IF('Запит 2-8'!#REF!&lt;&gt;"",'Запит 2-8'!#REF!,"")</f>
        <v>#REF!</v>
      </c>
      <c r="C1179" s="297" t="e">
        <f>'Запит 2-8'!#REF!</f>
        <v>#REF!</v>
      </c>
      <c r="D1179" s="296" t="e">
        <f>'Запит 2-8'!#REF!</f>
        <v>#REF!</v>
      </c>
      <c r="E1179" s="413">
        <f>'Паспорт-3'!E1334</f>
        <v>0</v>
      </c>
      <c r="F1179" s="414"/>
      <c r="G1179" s="429">
        <f t="shared" si="132"/>
        <v>0</v>
      </c>
      <c r="H1179" s="81" t="e">
        <f t="shared" si="133"/>
        <v>#REF!</v>
      </c>
    </row>
    <row r="1180" spans="1:8" x14ac:dyDescent="0.2">
      <c r="A1180" s="326" t="e">
        <f>'Запит 2-8'!#REF!</f>
        <v>#REF!</v>
      </c>
      <c r="B1180" s="298" t="e">
        <f>IF('Запит 2-8'!#REF!&lt;&gt;"",'Запит 2-8'!#REF!,"")</f>
        <v>#REF!</v>
      </c>
      <c r="C1180" s="297" t="e">
        <f>'Запит 2-8'!#REF!</f>
        <v>#REF!</v>
      </c>
      <c r="D1180" s="296" t="e">
        <f>'Запит 2-8'!#REF!</f>
        <v>#REF!</v>
      </c>
      <c r="E1180" s="413">
        <f>'Паспорт-3'!E1335</f>
        <v>0</v>
      </c>
      <c r="F1180" s="414"/>
      <c r="G1180" s="429">
        <f t="shared" si="132"/>
        <v>0</v>
      </c>
      <c r="H1180" s="81" t="e">
        <f t="shared" si="133"/>
        <v>#REF!</v>
      </c>
    </row>
    <row r="1181" spans="1:8" x14ac:dyDescent="0.2">
      <c r="A1181" s="326" t="e">
        <f>'Запит 2-8'!#REF!</f>
        <v>#REF!</v>
      </c>
      <c r="B1181" s="298" t="e">
        <f>IF('Запит 2-8'!#REF!&lt;&gt;"",'Запит 2-8'!#REF!,"")</f>
        <v>#REF!</v>
      </c>
      <c r="C1181" s="297" t="e">
        <f>'Запит 2-8'!#REF!</f>
        <v>#REF!</v>
      </c>
      <c r="D1181" s="296" t="e">
        <f>'Запит 2-8'!#REF!</f>
        <v>#REF!</v>
      </c>
      <c r="E1181" s="413">
        <f>'Паспорт-3'!E1336</f>
        <v>0</v>
      </c>
      <c r="F1181" s="414"/>
      <c r="G1181" s="429">
        <f t="shared" si="132"/>
        <v>0</v>
      </c>
      <c r="H1181" s="81" t="e">
        <f t="shared" si="133"/>
        <v>#REF!</v>
      </c>
    </row>
    <row r="1182" spans="1:8" x14ac:dyDescent="0.2">
      <c r="A1182" s="326" t="e">
        <f>'Запит 2-8'!#REF!</f>
        <v>#REF!</v>
      </c>
      <c r="B1182" s="298" t="e">
        <f>IF('Запит 2-8'!#REF!&lt;&gt;"",'Запит 2-8'!#REF!,"")</f>
        <v>#REF!</v>
      </c>
      <c r="C1182" s="297" t="e">
        <f>'Запит 2-8'!#REF!</f>
        <v>#REF!</v>
      </c>
      <c r="D1182" s="296" t="e">
        <f>'Запит 2-8'!#REF!</f>
        <v>#REF!</v>
      </c>
      <c r="E1182" s="413">
        <f>'Паспорт-3'!E1337</f>
        <v>0</v>
      </c>
      <c r="F1182" s="414"/>
      <c r="G1182" s="429">
        <f t="shared" si="132"/>
        <v>0</v>
      </c>
      <c r="H1182" s="81" t="e">
        <f t="shared" si="133"/>
        <v>#REF!</v>
      </c>
    </row>
    <row r="1183" spans="1:8" x14ac:dyDescent="0.2">
      <c r="A1183" s="326" t="e">
        <f>'Запит 2-8'!#REF!</f>
        <v>#REF!</v>
      </c>
      <c r="B1183" s="298" t="e">
        <f>IF('Запит 2-8'!#REF!&lt;&gt;"",'Запит 2-8'!#REF!,"")</f>
        <v>#REF!</v>
      </c>
      <c r="C1183" s="297" t="e">
        <f>'Запит 2-8'!#REF!</f>
        <v>#REF!</v>
      </c>
      <c r="D1183" s="296" t="e">
        <f>'Запит 2-8'!#REF!</f>
        <v>#REF!</v>
      </c>
      <c r="E1183" s="413">
        <f>'Паспорт-3'!E1338</f>
        <v>0</v>
      </c>
      <c r="F1183" s="414"/>
      <c r="G1183" s="429">
        <f t="shared" si="132"/>
        <v>0</v>
      </c>
      <c r="H1183" s="81" t="e">
        <f t="shared" si="133"/>
        <v>#REF!</v>
      </c>
    </row>
    <row r="1184" spans="1:8" x14ac:dyDescent="0.2">
      <c r="A1184" s="326" t="e">
        <f>'Запит 2-8'!#REF!</f>
        <v>#REF!</v>
      </c>
      <c r="B1184" s="298" t="e">
        <f>IF('Запит 2-8'!#REF!&lt;&gt;"",'Запит 2-8'!#REF!,"")</f>
        <v>#REF!</v>
      </c>
      <c r="C1184" s="297" t="e">
        <f>'Запит 2-8'!#REF!</f>
        <v>#REF!</v>
      </c>
      <c r="D1184" s="296" t="e">
        <f>'Запит 2-8'!#REF!</f>
        <v>#REF!</v>
      </c>
      <c r="E1184" s="413">
        <f>'Паспорт-3'!E1339</f>
        <v>0</v>
      </c>
      <c r="F1184" s="414"/>
      <c r="G1184" s="429">
        <f t="shared" si="132"/>
        <v>0</v>
      </c>
      <c r="H1184" s="81" t="e">
        <f t="shared" si="133"/>
        <v>#REF!</v>
      </c>
    </row>
    <row r="1185" spans="1:8" x14ac:dyDescent="0.2">
      <c r="A1185" s="326" t="e">
        <f>'Запит 2-8'!#REF!</f>
        <v>#REF!</v>
      </c>
      <c r="B1185" s="298" t="e">
        <f>IF('Запит 2-8'!#REF!&lt;&gt;"",'Запит 2-8'!#REF!,"")</f>
        <v>#REF!</v>
      </c>
      <c r="C1185" s="297" t="e">
        <f>'Запит 2-8'!#REF!</f>
        <v>#REF!</v>
      </c>
      <c r="D1185" s="296" t="e">
        <f>'Запит 2-8'!#REF!</f>
        <v>#REF!</v>
      </c>
      <c r="E1185" s="413">
        <f>'Паспорт-3'!E1340</f>
        <v>0</v>
      </c>
      <c r="F1185" s="414"/>
      <c r="G1185" s="429">
        <f t="shared" si="132"/>
        <v>0</v>
      </c>
      <c r="H1185" s="81" t="e">
        <f t="shared" si="133"/>
        <v>#REF!</v>
      </c>
    </row>
    <row r="1186" spans="1:8" x14ac:dyDescent="0.2">
      <c r="A1186" s="326" t="e">
        <f>'Запит 2-8'!#REF!</f>
        <v>#REF!</v>
      </c>
      <c r="B1186" s="298" t="e">
        <f>IF('Запит 2-8'!#REF!&lt;&gt;"",'Запит 2-8'!#REF!,"")</f>
        <v>#REF!</v>
      </c>
      <c r="C1186" s="297" t="e">
        <f>'Запит 2-8'!#REF!</f>
        <v>#REF!</v>
      </c>
      <c r="D1186" s="296" t="e">
        <f>'Запит 2-8'!#REF!</f>
        <v>#REF!</v>
      </c>
      <c r="E1186" s="413">
        <f>'Паспорт-3'!E1341</f>
        <v>0</v>
      </c>
      <c r="F1186" s="414"/>
      <c r="G1186" s="429">
        <f t="shared" si="132"/>
        <v>0</v>
      </c>
      <c r="H1186" s="81" t="e">
        <f t="shared" si="133"/>
        <v>#REF!</v>
      </c>
    </row>
    <row r="1187" spans="1:8" x14ac:dyDescent="0.2">
      <c r="A1187" s="326" t="e">
        <f>'Запит 2-8'!#REF!</f>
        <v>#REF!</v>
      </c>
      <c r="B1187" s="298" t="e">
        <f>IF('Запит 2-8'!#REF!&lt;&gt;"",'Запит 2-8'!#REF!,"")</f>
        <v>#REF!</v>
      </c>
      <c r="C1187" s="297" t="e">
        <f>'Запит 2-8'!#REF!</f>
        <v>#REF!</v>
      </c>
      <c r="D1187" s="296" t="e">
        <f>'Запит 2-8'!#REF!</f>
        <v>#REF!</v>
      </c>
      <c r="E1187" s="413">
        <f>'Паспорт-3'!E1342</f>
        <v>0</v>
      </c>
      <c r="F1187" s="414"/>
      <c r="G1187" s="429">
        <f t="shared" si="132"/>
        <v>0</v>
      </c>
      <c r="H1187" s="81" t="e">
        <f t="shared" si="133"/>
        <v>#REF!</v>
      </c>
    </row>
    <row r="1188" spans="1:8" x14ac:dyDescent="0.2">
      <c r="A1188" s="326" t="e">
        <f>'Запит 2-8'!#REF!</f>
        <v>#REF!</v>
      </c>
      <c r="B1188" s="298" t="e">
        <f>IF('Запит 2-8'!#REF!&lt;&gt;"",'Запит 2-8'!#REF!,"")</f>
        <v>#REF!</v>
      </c>
      <c r="C1188" s="297" t="e">
        <f>'Запит 2-8'!#REF!</f>
        <v>#REF!</v>
      </c>
      <c r="D1188" s="296" t="e">
        <f>'Запит 2-8'!#REF!</f>
        <v>#REF!</v>
      </c>
      <c r="E1188" s="413">
        <f>'Паспорт-3'!E1343</f>
        <v>0</v>
      </c>
      <c r="F1188" s="414"/>
      <c r="G1188" s="429">
        <f t="shared" si="132"/>
        <v>0</v>
      </c>
      <c r="H1188" s="81" t="e">
        <f t="shared" si="133"/>
        <v>#REF!</v>
      </c>
    </row>
    <row r="1189" spans="1:8" x14ac:dyDescent="0.2">
      <c r="A1189" s="326" t="e">
        <f>'Запит 2-8'!#REF!</f>
        <v>#REF!</v>
      </c>
      <c r="B1189" s="298" t="e">
        <f>IF('Запит 2-8'!#REF!&lt;&gt;"",'Запит 2-8'!#REF!,"")</f>
        <v>#REF!</v>
      </c>
      <c r="C1189" s="297" t="e">
        <f>'Запит 2-8'!#REF!</f>
        <v>#REF!</v>
      </c>
      <c r="D1189" s="296" t="e">
        <f>'Запит 2-8'!#REF!</f>
        <v>#REF!</v>
      </c>
      <c r="E1189" s="413">
        <f>'Паспорт-3'!E1344</f>
        <v>0</v>
      </c>
      <c r="F1189" s="414"/>
      <c r="G1189" s="429">
        <f t="shared" si="132"/>
        <v>0</v>
      </c>
      <c r="H1189" s="81" t="e">
        <f t="shared" si="133"/>
        <v>#REF!</v>
      </c>
    </row>
    <row r="1190" spans="1:8" x14ac:dyDescent="0.2">
      <c r="A1190" s="433" t="e">
        <f>'Запит 2-8'!#REF!</f>
        <v>#REF!</v>
      </c>
      <c r="B1190" s="434" t="e">
        <f>IF('Запит 2-8'!#REF!&lt;&gt;"",'Запит 2-8'!#REF!,"")</f>
        <v>#REF!</v>
      </c>
      <c r="C1190" s="435" t="e">
        <f>'Запит 2-8'!#REF!</f>
        <v>#REF!</v>
      </c>
      <c r="D1190" s="436" t="e">
        <f>'Запит 2-8'!#REF!</f>
        <v>#REF!</v>
      </c>
      <c r="E1190" s="437">
        <f>'Паспорт-3'!E1345</f>
        <v>0</v>
      </c>
      <c r="F1190" s="438"/>
      <c r="G1190" s="439">
        <f t="shared" si="132"/>
        <v>0</v>
      </c>
      <c r="H1190" s="81" t="e">
        <f t="shared" si="133"/>
        <v>#REF!</v>
      </c>
    </row>
    <row r="1191" spans="1:8" ht="12.75" customHeight="1" x14ac:dyDescent="0.2">
      <c r="A1191" s="824" t="s">
        <v>211</v>
      </c>
      <c r="B1191" s="825"/>
      <c r="C1191" s="825"/>
      <c r="D1191" s="825"/>
      <c r="E1191" s="825"/>
      <c r="F1191" s="825"/>
      <c r="G1191" s="826"/>
      <c r="H1191" s="81" t="e">
        <f>H1175</f>
        <v>#REF!</v>
      </c>
    </row>
    <row r="1192" spans="1:8" x14ac:dyDescent="0.2">
      <c r="A1192" s="420" t="e">
        <f>'Запит 2-8'!#REF!</f>
        <v>#REF!</v>
      </c>
      <c r="B1192" s="827" t="s">
        <v>107</v>
      </c>
      <c r="C1192" s="828"/>
      <c r="D1192" s="828"/>
      <c r="E1192" s="828"/>
      <c r="F1192" s="828"/>
      <c r="G1192" s="831"/>
      <c r="H1192" s="81" t="e">
        <f>H1193</f>
        <v>#REF!</v>
      </c>
    </row>
    <row r="1193" spans="1:8" x14ac:dyDescent="0.2">
      <c r="A1193" s="326" t="e">
        <f>'Запит 2-8'!#REF!</f>
        <v>#REF!</v>
      </c>
      <c r="B1193" s="421" t="e">
        <f>IF('Запит 2-8'!#REF!&lt;&gt;"",'Запит 2-8'!#REF!,"")</f>
        <v>#REF!</v>
      </c>
      <c r="C1193" s="422" t="e">
        <f>'Запит 2-8'!#REF!</f>
        <v>#REF!</v>
      </c>
      <c r="D1193" s="423" t="e">
        <f>'Запит 2-8'!#REF!</f>
        <v>#REF!</v>
      </c>
      <c r="E1193" s="430">
        <f>'Паспорт-3'!E1347</f>
        <v>0</v>
      </c>
      <c r="F1193" s="431"/>
      <c r="G1193" s="432">
        <f t="shared" ref="G1193:G1207" si="134">F1193-E1193</f>
        <v>0</v>
      </c>
      <c r="H1193" s="81" t="e">
        <f t="shared" ref="H1193:H1207" si="135">IF(B1193&lt;&gt;"","Для друку","")</f>
        <v>#REF!</v>
      </c>
    </row>
    <row r="1194" spans="1:8" x14ac:dyDescent="0.2">
      <c r="A1194" s="326" t="e">
        <f>'Запит 2-8'!#REF!</f>
        <v>#REF!</v>
      </c>
      <c r="B1194" s="298" t="e">
        <f>IF('Запит 2-8'!#REF!&lt;&gt;"",'Запит 2-8'!#REF!,"")</f>
        <v>#REF!</v>
      </c>
      <c r="C1194" s="297" t="e">
        <f>'Запит 2-8'!#REF!</f>
        <v>#REF!</v>
      </c>
      <c r="D1194" s="296" t="e">
        <f>'Запит 2-8'!#REF!</f>
        <v>#REF!</v>
      </c>
      <c r="E1194" s="413">
        <f>'Паспорт-3'!E1348</f>
        <v>0</v>
      </c>
      <c r="F1194" s="414"/>
      <c r="G1194" s="429">
        <f t="shared" si="134"/>
        <v>0</v>
      </c>
      <c r="H1194" s="81" t="e">
        <f t="shared" si="135"/>
        <v>#REF!</v>
      </c>
    </row>
    <row r="1195" spans="1:8" x14ac:dyDescent="0.2">
      <c r="A1195" s="326" t="e">
        <f>'Запит 2-8'!#REF!</f>
        <v>#REF!</v>
      </c>
      <c r="B1195" s="298" t="e">
        <f>IF('Запит 2-8'!#REF!&lt;&gt;"",'Запит 2-8'!#REF!,"")</f>
        <v>#REF!</v>
      </c>
      <c r="C1195" s="297" t="e">
        <f>'Запит 2-8'!#REF!</f>
        <v>#REF!</v>
      </c>
      <c r="D1195" s="296" t="e">
        <f>'Запит 2-8'!#REF!</f>
        <v>#REF!</v>
      </c>
      <c r="E1195" s="413">
        <f>'Паспорт-3'!E1349</f>
        <v>0</v>
      </c>
      <c r="F1195" s="414"/>
      <c r="G1195" s="429">
        <f t="shared" si="134"/>
        <v>0</v>
      </c>
      <c r="H1195" s="81" t="e">
        <f t="shared" si="135"/>
        <v>#REF!</v>
      </c>
    </row>
    <row r="1196" spans="1:8" x14ac:dyDescent="0.2">
      <c r="A1196" s="326" t="e">
        <f>'Запит 2-8'!#REF!</f>
        <v>#REF!</v>
      </c>
      <c r="B1196" s="298" t="e">
        <f>IF('Запит 2-8'!#REF!&lt;&gt;"",'Запит 2-8'!#REF!,"")</f>
        <v>#REF!</v>
      </c>
      <c r="C1196" s="297" t="e">
        <f>'Запит 2-8'!#REF!</f>
        <v>#REF!</v>
      </c>
      <c r="D1196" s="296" t="e">
        <f>'Запит 2-8'!#REF!</f>
        <v>#REF!</v>
      </c>
      <c r="E1196" s="413">
        <f>'Паспорт-3'!E1350</f>
        <v>0</v>
      </c>
      <c r="F1196" s="414"/>
      <c r="G1196" s="429">
        <f t="shared" si="134"/>
        <v>0</v>
      </c>
      <c r="H1196" s="81" t="e">
        <f t="shared" si="135"/>
        <v>#REF!</v>
      </c>
    </row>
    <row r="1197" spans="1:8" x14ac:dyDescent="0.2">
      <c r="A1197" s="326" t="e">
        <f>'Запит 2-8'!#REF!</f>
        <v>#REF!</v>
      </c>
      <c r="B1197" s="298" t="e">
        <f>IF('Запит 2-8'!#REF!&lt;&gt;"",'Запит 2-8'!#REF!,"")</f>
        <v>#REF!</v>
      </c>
      <c r="C1197" s="297" t="e">
        <f>'Запит 2-8'!#REF!</f>
        <v>#REF!</v>
      </c>
      <c r="D1197" s="296" t="e">
        <f>'Запит 2-8'!#REF!</f>
        <v>#REF!</v>
      </c>
      <c r="E1197" s="413">
        <f>'Паспорт-3'!E1351</f>
        <v>0</v>
      </c>
      <c r="F1197" s="414"/>
      <c r="G1197" s="429">
        <f t="shared" si="134"/>
        <v>0</v>
      </c>
      <c r="H1197" s="81" t="e">
        <f t="shared" si="135"/>
        <v>#REF!</v>
      </c>
    </row>
    <row r="1198" spans="1:8" x14ac:dyDescent="0.2">
      <c r="A1198" s="326" t="e">
        <f>'Запит 2-8'!#REF!</f>
        <v>#REF!</v>
      </c>
      <c r="B1198" s="298" t="e">
        <f>IF('Запит 2-8'!#REF!&lt;&gt;"",'Запит 2-8'!#REF!,"")</f>
        <v>#REF!</v>
      </c>
      <c r="C1198" s="297" t="e">
        <f>'Запит 2-8'!#REF!</f>
        <v>#REF!</v>
      </c>
      <c r="D1198" s="296" t="e">
        <f>'Запит 2-8'!#REF!</f>
        <v>#REF!</v>
      </c>
      <c r="E1198" s="413">
        <f>'Паспорт-3'!E1352</f>
        <v>0</v>
      </c>
      <c r="F1198" s="414"/>
      <c r="G1198" s="429">
        <f t="shared" si="134"/>
        <v>0</v>
      </c>
      <c r="H1198" s="81" t="e">
        <f t="shared" si="135"/>
        <v>#REF!</v>
      </c>
    </row>
    <row r="1199" spans="1:8" x14ac:dyDescent="0.2">
      <c r="A1199" s="326" t="e">
        <f>'Запит 2-8'!#REF!</f>
        <v>#REF!</v>
      </c>
      <c r="B1199" s="298" t="e">
        <f>IF('Запит 2-8'!#REF!&lt;&gt;"",'Запит 2-8'!#REF!,"")</f>
        <v>#REF!</v>
      </c>
      <c r="C1199" s="297" t="e">
        <f>'Запит 2-8'!#REF!</f>
        <v>#REF!</v>
      </c>
      <c r="D1199" s="296" t="e">
        <f>'Запит 2-8'!#REF!</f>
        <v>#REF!</v>
      </c>
      <c r="E1199" s="413">
        <f>'Паспорт-3'!E1353</f>
        <v>0</v>
      </c>
      <c r="F1199" s="414"/>
      <c r="G1199" s="429">
        <f t="shared" si="134"/>
        <v>0</v>
      </c>
      <c r="H1199" s="81" t="e">
        <f t="shared" si="135"/>
        <v>#REF!</v>
      </c>
    </row>
    <row r="1200" spans="1:8" x14ac:dyDescent="0.2">
      <c r="A1200" s="326" t="e">
        <f>'Запит 2-8'!#REF!</f>
        <v>#REF!</v>
      </c>
      <c r="B1200" s="298" t="e">
        <f>IF('Запит 2-8'!#REF!&lt;&gt;"",'Запит 2-8'!#REF!,"")</f>
        <v>#REF!</v>
      </c>
      <c r="C1200" s="297" t="e">
        <f>'Запит 2-8'!#REF!</f>
        <v>#REF!</v>
      </c>
      <c r="D1200" s="296" t="e">
        <f>'Запит 2-8'!#REF!</f>
        <v>#REF!</v>
      </c>
      <c r="E1200" s="413">
        <f>'Паспорт-3'!E1354</f>
        <v>0</v>
      </c>
      <c r="F1200" s="414"/>
      <c r="G1200" s="429">
        <f t="shared" si="134"/>
        <v>0</v>
      </c>
      <c r="H1200" s="81" t="e">
        <f t="shared" si="135"/>
        <v>#REF!</v>
      </c>
    </row>
    <row r="1201" spans="1:8" x14ac:dyDescent="0.2">
      <c r="A1201" s="326" t="e">
        <f>'Запит 2-8'!#REF!</f>
        <v>#REF!</v>
      </c>
      <c r="B1201" s="298" t="e">
        <f>IF('Запит 2-8'!#REF!&lt;&gt;"",'Запит 2-8'!#REF!,"")</f>
        <v>#REF!</v>
      </c>
      <c r="C1201" s="297" t="e">
        <f>'Запит 2-8'!#REF!</f>
        <v>#REF!</v>
      </c>
      <c r="D1201" s="296" t="e">
        <f>'Запит 2-8'!#REF!</f>
        <v>#REF!</v>
      </c>
      <c r="E1201" s="413">
        <f>'Паспорт-3'!E1355</f>
        <v>0</v>
      </c>
      <c r="F1201" s="414"/>
      <c r="G1201" s="429">
        <f t="shared" si="134"/>
        <v>0</v>
      </c>
      <c r="H1201" s="81" t="e">
        <f t="shared" si="135"/>
        <v>#REF!</v>
      </c>
    </row>
    <row r="1202" spans="1:8" x14ac:dyDescent="0.2">
      <c r="A1202" s="326" t="e">
        <f>'Запит 2-8'!#REF!</f>
        <v>#REF!</v>
      </c>
      <c r="B1202" s="298" t="e">
        <f>IF('Запит 2-8'!#REF!&lt;&gt;"",'Запит 2-8'!#REF!,"")</f>
        <v>#REF!</v>
      </c>
      <c r="C1202" s="297" t="e">
        <f>'Запит 2-8'!#REF!</f>
        <v>#REF!</v>
      </c>
      <c r="D1202" s="296" t="e">
        <f>'Запит 2-8'!#REF!</f>
        <v>#REF!</v>
      </c>
      <c r="E1202" s="413">
        <f>'Паспорт-3'!E1356</f>
        <v>0</v>
      </c>
      <c r="F1202" s="414"/>
      <c r="G1202" s="429">
        <f t="shared" si="134"/>
        <v>0</v>
      </c>
      <c r="H1202" s="81" t="e">
        <f t="shared" si="135"/>
        <v>#REF!</v>
      </c>
    </row>
    <row r="1203" spans="1:8" x14ac:dyDescent="0.2">
      <c r="A1203" s="326" t="e">
        <f>'Запит 2-8'!#REF!</f>
        <v>#REF!</v>
      </c>
      <c r="B1203" s="298" t="e">
        <f>IF('Запит 2-8'!#REF!&lt;&gt;"",'Запит 2-8'!#REF!,"")</f>
        <v>#REF!</v>
      </c>
      <c r="C1203" s="297" t="e">
        <f>'Запит 2-8'!#REF!</f>
        <v>#REF!</v>
      </c>
      <c r="D1203" s="296" t="e">
        <f>'Запит 2-8'!#REF!</f>
        <v>#REF!</v>
      </c>
      <c r="E1203" s="413">
        <f>'Паспорт-3'!E1357</f>
        <v>0</v>
      </c>
      <c r="F1203" s="414"/>
      <c r="G1203" s="429">
        <f t="shared" si="134"/>
        <v>0</v>
      </c>
      <c r="H1203" s="81" t="e">
        <f t="shared" si="135"/>
        <v>#REF!</v>
      </c>
    </row>
    <row r="1204" spans="1:8" x14ac:dyDescent="0.2">
      <c r="A1204" s="326" t="e">
        <f>'Запит 2-8'!#REF!</f>
        <v>#REF!</v>
      </c>
      <c r="B1204" s="298" t="e">
        <f>IF('Запит 2-8'!#REF!&lt;&gt;"",'Запит 2-8'!#REF!,"")</f>
        <v>#REF!</v>
      </c>
      <c r="C1204" s="297" t="e">
        <f>'Запит 2-8'!#REF!</f>
        <v>#REF!</v>
      </c>
      <c r="D1204" s="296" t="e">
        <f>'Запит 2-8'!#REF!</f>
        <v>#REF!</v>
      </c>
      <c r="E1204" s="413">
        <f>'Паспорт-3'!E1358</f>
        <v>0</v>
      </c>
      <c r="F1204" s="414"/>
      <c r="G1204" s="429">
        <f t="shared" si="134"/>
        <v>0</v>
      </c>
      <c r="H1204" s="81" t="e">
        <f t="shared" si="135"/>
        <v>#REF!</v>
      </c>
    </row>
    <row r="1205" spans="1:8" x14ac:dyDescent="0.2">
      <c r="A1205" s="326" t="e">
        <f>'Запит 2-8'!#REF!</f>
        <v>#REF!</v>
      </c>
      <c r="B1205" s="298" t="e">
        <f>IF('Запит 2-8'!#REF!&lt;&gt;"",'Запит 2-8'!#REF!,"")</f>
        <v>#REF!</v>
      </c>
      <c r="C1205" s="297" t="e">
        <f>'Запит 2-8'!#REF!</f>
        <v>#REF!</v>
      </c>
      <c r="D1205" s="296" t="e">
        <f>'Запит 2-8'!#REF!</f>
        <v>#REF!</v>
      </c>
      <c r="E1205" s="413">
        <f>'Паспорт-3'!E1359</f>
        <v>0</v>
      </c>
      <c r="F1205" s="414"/>
      <c r="G1205" s="429">
        <f t="shared" si="134"/>
        <v>0</v>
      </c>
      <c r="H1205" s="81" t="e">
        <f t="shared" si="135"/>
        <v>#REF!</v>
      </c>
    </row>
    <row r="1206" spans="1:8" x14ac:dyDescent="0.2">
      <c r="A1206" s="326" t="e">
        <f>'Запит 2-8'!#REF!</f>
        <v>#REF!</v>
      </c>
      <c r="B1206" s="298" t="e">
        <f>IF('Запит 2-8'!#REF!&lt;&gt;"",'Запит 2-8'!#REF!,"")</f>
        <v>#REF!</v>
      </c>
      <c r="C1206" s="297" t="e">
        <f>'Запит 2-8'!#REF!</f>
        <v>#REF!</v>
      </c>
      <c r="D1206" s="296" t="e">
        <f>'Запит 2-8'!#REF!</f>
        <v>#REF!</v>
      </c>
      <c r="E1206" s="413">
        <f>'Паспорт-3'!E1360</f>
        <v>0</v>
      </c>
      <c r="F1206" s="414"/>
      <c r="G1206" s="429">
        <f t="shared" si="134"/>
        <v>0</v>
      </c>
      <c r="H1206" s="81" t="e">
        <f t="shared" si="135"/>
        <v>#REF!</v>
      </c>
    </row>
    <row r="1207" spans="1:8" x14ac:dyDescent="0.2">
      <c r="A1207" s="433" t="e">
        <f>'Запит 2-8'!#REF!</f>
        <v>#REF!</v>
      </c>
      <c r="B1207" s="434" t="e">
        <f>IF('Запит 2-8'!#REF!&lt;&gt;"",'Запит 2-8'!#REF!,"")</f>
        <v>#REF!</v>
      </c>
      <c r="C1207" s="435" t="e">
        <f>'Запит 2-8'!#REF!</f>
        <v>#REF!</v>
      </c>
      <c r="D1207" s="436" t="e">
        <f>'Запит 2-8'!#REF!</f>
        <v>#REF!</v>
      </c>
      <c r="E1207" s="437">
        <f>'Паспорт-3'!E1361</f>
        <v>0</v>
      </c>
      <c r="F1207" s="438"/>
      <c r="G1207" s="439">
        <f t="shared" si="134"/>
        <v>0</v>
      </c>
      <c r="H1207" s="81" t="e">
        <f t="shared" si="135"/>
        <v>#REF!</v>
      </c>
    </row>
    <row r="1208" spans="1:8" ht="12.75" customHeight="1" x14ac:dyDescent="0.2">
      <c r="A1208" s="824" t="s">
        <v>211</v>
      </c>
      <c r="B1208" s="825"/>
      <c r="C1208" s="825"/>
      <c r="D1208" s="825"/>
      <c r="E1208" s="825"/>
      <c r="F1208" s="825"/>
      <c r="G1208" s="826"/>
      <c r="H1208" s="81" t="e">
        <f>H1192</f>
        <v>#REF!</v>
      </c>
    </row>
    <row r="1209" spans="1:8" x14ac:dyDescent="0.2">
      <c r="A1209" s="426" t="e">
        <f>'Запит 2-8'!#REF!</f>
        <v>#REF!</v>
      </c>
      <c r="B1209" s="827" t="s">
        <v>108</v>
      </c>
      <c r="C1209" s="828"/>
      <c r="D1209" s="828"/>
      <c r="E1209" s="832"/>
      <c r="F1209" s="832"/>
      <c r="G1209" s="833"/>
      <c r="H1209" s="81" t="e">
        <f>H1210</f>
        <v>#REF!</v>
      </c>
    </row>
    <row r="1210" spans="1:8" x14ac:dyDescent="0.2">
      <c r="A1210" s="326" t="e">
        <f>'Запит 2-8'!#REF!</f>
        <v>#REF!</v>
      </c>
      <c r="B1210" s="421" t="e">
        <f>IF('Запит 2-8'!#REF!&lt;&gt;"",'Запит 2-8'!#REF!,"")</f>
        <v>#REF!</v>
      </c>
      <c r="C1210" s="422" t="e">
        <f>'Запит 2-8'!#REF!</f>
        <v>#REF!</v>
      </c>
      <c r="D1210" s="423" t="e">
        <f>'Запит 2-8'!#REF!</f>
        <v>#REF!</v>
      </c>
      <c r="E1210" s="424">
        <f>'Паспорт-3'!E1363</f>
        <v>0</v>
      </c>
      <c r="F1210" s="425"/>
      <c r="G1210" s="428">
        <f t="shared" ref="G1210:G1224" si="136">F1210-E1210</f>
        <v>0</v>
      </c>
      <c r="H1210" s="81" t="e">
        <f t="shared" ref="H1210:H1224" si="137">IF(B1210&lt;&gt;"","Для друку","")</f>
        <v>#REF!</v>
      </c>
    </row>
    <row r="1211" spans="1:8" x14ac:dyDescent="0.2">
      <c r="A1211" s="326" t="e">
        <f>'Запит 2-8'!#REF!</f>
        <v>#REF!</v>
      </c>
      <c r="B1211" s="298" t="e">
        <f>IF('Запит 2-8'!#REF!&lt;&gt;"",'Запит 2-8'!#REF!,"")</f>
        <v>#REF!</v>
      </c>
      <c r="C1211" s="297" t="e">
        <f>'Запит 2-8'!#REF!</f>
        <v>#REF!</v>
      </c>
      <c r="D1211" s="296" t="e">
        <f>'Запит 2-8'!#REF!</f>
        <v>#REF!</v>
      </c>
      <c r="E1211" s="413">
        <f>'Паспорт-3'!E1364</f>
        <v>0</v>
      </c>
      <c r="F1211" s="414"/>
      <c r="G1211" s="429">
        <f t="shared" si="136"/>
        <v>0</v>
      </c>
      <c r="H1211" s="81" t="e">
        <f t="shared" si="137"/>
        <v>#REF!</v>
      </c>
    </row>
    <row r="1212" spans="1:8" x14ac:dyDescent="0.2">
      <c r="A1212" s="326" t="e">
        <f>'Запит 2-8'!#REF!</f>
        <v>#REF!</v>
      </c>
      <c r="B1212" s="298" t="e">
        <f>IF('Запит 2-8'!#REF!&lt;&gt;"",'Запит 2-8'!#REF!,"")</f>
        <v>#REF!</v>
      </c>
      <c r="C1212" s="297" t="e">
        <f>'Запит 2-8'!#REF!</f>
        <v>#REF!</v>
      </c>
      <c r="D1212" s="296" t="e">
        <f>'Запит 2-8'!#REF!</f>
        <v>#REF!</v>
      </c>
      <c r="E1212" s="413">
        <f>'Паспорт-3'!E1365</f>
        <v>0</v>
      </c>
      <c r="F1212" s="414"/>
      <c r="G1212" s="429">
        <f t="shared" si="136"/>
        <v>0</v>
      </c>
      <c r="H1212" s="81" t="e">
        <f t="shared" si="137"/>
        <v>#REF!</v>
      </c>
    </row>
    <row r="1213" spans="1:8" x14ac:dyDescent="0.2">
      <c r="A1213" s="326" t="e">
        <f>'Запит 2-8'!#REF!</f>
        <v>#REF!</v>
      </c>
      <c r="B1213" s="298" t="e">
        <f>IF('Запит 2-8'!#REF!&lt;&gt;"",'Запит 2-8'!#REF!,"")</f>
        <v>#REF!</v>
      </c>
      <c r="C1213" s="297" t="e">
        <f>'Запит 2-8'!#REF!</f>
        <v>#REF!</v>
      </c>
      <c r="D1213" s="296" t="e">
        <f>'Запит 2-8'!#REF!</f>
        <v>#REF!</v>
      </c>
      <c r="E1213" s="413">
        <f>'Паспорт-3'!E1366</f>
        <v>0</v>
      </c>
      <c r="F1213" s="414"/>
      <c r="G1213" s="429">
        <f t="shared" si="136"/>
        <v>0</v>
      </c>
      <c r="H1213" s="81" t="e">
        <f t="shared" si="137"/>
        <v>#REF!</v>
      </c>
    </row>
    <row r="1214" spans="1:8" x14ac:dyDescent="0.2">
      <c r="A1214" s="326" t="e">
        <f>'Запит 2-8'!#REF!</f>
        <v>#REF!</v>
      </c>
      <c r="B1214" s="298" t="e">
        <f>IF('Запит 2-8'!#REF!&lt;&gt;"",'Запит 2-8'!#REF!,"")</f>
        <v>#REF!</v>
      </c>
      <c r="C1214" s="297" t="e">
        <f>'Запит 2-8'!#REF!</f>
        <v>#REF!</v>
      </c>
      <c r="D1214" s="296" t="e">
        <f>'Запит 2-8'!#REF!</f>
        <v>#REF!</v>
      </c>
      <c r="E1214" s="413">
        <f>'Паспорт-3'!E1367</f>
        <v>0</v>
      </c>
      <c r="F1214" s="414"/>
      <c r="G1214" s="429">
        <f t="shared" si="136"/>
        <v>0</v>
      </c>
      <c r="H1214" s="81" t="e">
        <f t="shared" si="137"/>
        <v>#REF!</v>
      </c>
    </row>
    <row r="1215" spans="1:8" x14ac:dyDescent="0.2">
      <c r="A1215" s="326" t="e">
        <f>'Запит 2-8'!#REF!</f>
        <v>#REF!</v>
      </c>
      <c r="B1215" s="298" t="e">
        <f>IF('Запит 2-8'!#REF!&lt;&gt;"",'Запит 2-8'!#REF!,"")</f>
        <v>#REF!</v>
      </c>
      <c r="C1215" s="297" t="e">
        <f>'Запит 2-8'!#REF!</f>
        <v>#REF!</v>
      </c>
      <c r="D1215" s="296" t="e">
        <f>'Запит 2-8'!#REF!</f>
        <v>#REF!</v>
      </c>
      <c r="E1215" s="413">
        <f>'Паспорт-3'!E1368</f>
        <v>0</v>
      </c>
      <c r="F1215" s="414"/>
      <c r="G1215" s="429">
        <f t="shared" si="136"/>
        <v>0</v>
      </c>
      <c r="H1215" s="81" t="e">
        <f t="shared" si="137"/>
        <v>#REF!</v>
      </c>
    </row>
    <row r="1216" spans="1:8" x14ac:dyDescent="0.2">
      <c r="A1216" s="326" t="e">
        <f>'Запит 2-8'!#REF!</f>
        <v>#REF!</v>
      </c>
      <c r="B1216" s="298" t="e">
        <f>IF('Запит 2-8'!#REF!&lt;&gt;"",'Запит 2-8'!#REF!,"")</f>
        <v>#REF!</v>
      </c>
      <c r="C1216" s="297" t="e">
        <f>'Запит 2-8'!#REF!</f>
        <v>#REF!</v>
      </c>
      <c r="D1216" s="296" t="e">
        <f>'Запит 2-8'!#REF!</f>
        <v>#REF!</v>
      </c>
      <c r="E1216" s="413">
        <f>'Паспорт-3'!E1369</f>
        <v>0</v>
      </c>
      <c r="F1216" s="414"/>
      <c r="G1216" s="429">
        <f t="shared" si="136"/>
        <v>0</v>
      </c>
      <c r="H1216" s="81" t="e">
        <f t="shared" si="137"/>
        <v>#REF!</v>
      </c>
    </row>
    <row r="1217" spans="1:8" x14ac:dyDescent="0.2">
      <c r="A1217" s="326" t="e">
        <f>'Запит 2-8'!#REF!</f>
        <v>#REF!</v>
      </c>
      <c r="B1217" s="298" t="e">
        <f>IF('Запит 2-8'!#REF!&lt;&gt;"",'Запит 2-8'!#REF!,"")</f>
        <v>#REF!</v>
      </c>
      <c r="C1217" s="297" t="e">
        <f>'Запит 2-8'!#REF!</f>
        <v>#REF!</v>
      </c>
      <c r="D1217" s="296" t="e">
        <f>'Запит 2-8'!#REF!</f>
        <v>#REF!</v>
      </c>
      <c r="E1217" s="413">
        <f>'Паспорт-3'!E1370</f>
        <v>0</v>
      </c>
      <c r="F1217" s="414"/>
      <c r="G1217" s="429">
        <f t="shared" si="136"/>
        <v>0</v>
      </c>
      <c r="H1217" s="81" t="e">
        <f t="shared" si="137"/>
        <v>#REF!</v>
      </c>
    </row>
    <row r="1218" spans="1:8" x14ac:dyDescent="0.2">
      <c r="A1218" s="326" t="e">
        <f>'Запит 2-8'!#REF!</f>
        <v>#REF!</v>
      </c>
      <c r="B1218" s="298" t="e">
        <f>IF('Запит 2-8'!#REF!&lt;&gt;"",'Запит 2-8'!#REF!,"")</f>
        <v>#REF!</v>
      </c>
      <c r="C1218" s="297" t="e">
        <f>'Запит 2-8'!#REF!</f>
        <v>#REF!</v>
      </c>
      <c r="D1218" s="296" t="e">
        <f>'Запит 2-8'!#REF!</f>
        <v>#REF!</v>
      </c>
      <c r="E1218" s="413">
        <f>'Паспорт-3'!E1371</f>
        <v>0</v>
      </c>
      <c r="F1218" s="414"/>
      <c r="G1218" s="429">
        <f t="shared" si="136"/>
        <v>0</v>
      </c>
      <c r="H1218" s="81" t="e">
        <f t="shared" si="137"/>
        <v>#REF!</v>
      </c>
    </row>
    <row r="1219" spans="1:8" x14ac:dyDescent="0.2">
      <c r="A1219" s="326" t="e">
        <f>'Запит 2-8'!#REF!</f>
        <v>#REF!</v>
      </c>
      <c r="B1219" s="298" t="e">
        <f>IF('Запит 2-8'!#REF!&lt;&gt;"",'Запит 2-8'!#REF!,"")</f>
        <v>#REF!</v>
      </c>
      <c r="C1219" s="297" t="e">
        <f>'Запит 2-8'!#REF!</f>
        <v>#REF!</v>
      </c>
      <c r="D1219" s="296" t="e">
        <f>'Запит 2-8'!#REF!</f>
        <v>#REF!</v>
      </c>
      <c r="E1219" s="413">
        <f>'Паспорт-3'!E1372</f>
        <v>0</v>
      </c>
      <c r="F1219" s="414"/>
      <c r="G1219" s="429">
        <f t="shared" si="136"/>
        <v>0</v>
      </c>
      <c r="H1219" s="81" t="e">
        <f t="shared" si="137"/>
        <v>#REF!</v>
      </c>
    </row>
    <row r="1220" spans="1:8" x14ac:dyDescent="0.2">
      <c r="A1220" s="326" t="e">
        <f>'Запит 2-8'!#REF!</f>
        <v>#REF!</v>
      </c>
      <c r="B1220" s="298" t="e">
        <f>IF('Запит 2-8'!#REF!&lt;&gt;"",'Запит 2-8'!#REF!,"")</f>
        <v>#REF!</v>
      </c>
      <c r="C1220" s="297" t="e">
        <f>'Запит 2-8'!#REF!</f>
        <v>#REF!</v>
      </c>
      <c r="D1220" s="296" t="e">
        <f>'Запит 2-8'!#REF!</f>
        <v>#REF!</v>
      </c>
      <c r="E1220" s="413">
        <f>'Паспорт-3'!E1373</f>
        <v>0</v>
      </c>
      <c r="F1220" s="414"/>
      <c r="G1220" s="429">
        <f t="shared" si="136"/>
        <v>0</v>
      </c>
      <c r="H1220" s="81" t="e">
        <f t="shared" si="137"/>
        <v>#REF!</v>
      </c>
    </row>
    <row r="1221" spans="1:8" x14ac:dyDescent="0.2">
      <c r="A1221" s="326" t="e">
        <f>'Запит 2-8'!#REF!</f>
        <v>#REF!</v>
      </c>
      <c r="B1221" s="298" t="e">
        <f>IF('Запит 2-8'!#REF!&lt;&gt;"",'Запит 2-8'!#REF!,"")</f>
        <v>#REF!</v>
      </c>
      <c r="C1221" s="297" t="e">
        <f>'Запит 2-8'!#REF!</f>
        <v>#REF!</v>
      </c>
      <c r="D1221" s="296" t="e">
        <f>'Запит 2-8'!#REF!</f>
        <v>#REF!</v>
      </c>
      <c r="E1221" s="413">
        <f>'Паспорт-3'!E1374</f>
        <v>0</v>
      </c>
      <c r="F1221" s="414"/>
      <c r="G1221" s="429">
        <f t="shared" si="136"/>
        <v>0</v>
      </c>
      <c r="H1221" s="81" t="e">
        <f t="shared" si="137"/>
        <v>#REF!</v>
      </c>
    </row>
    <row r="1222" spans="1:8" x14ac:dyDescent="0.2">
      <c r="A1222" s="326" t="e">
        <f>'Запит 2-8'!#REF!</f>
        <v>#REF!</v>
      </c>
      <c r="B1222" s="298" t="e">
        <f>IF('Запит 2-8'!#REF!&lt;&gt;"",'Запит 2-8'!#REF!,"")</f>
        <v>#REF!</v>
      </c>
      <c r="C1222" s="297" t="e">
        <f>'Запит 2-8'!#REF!</f>
        <v>#REF!</v>
      </c>
      <c r="D1222" s="296" t="e">
        <f>'Запит 2-8'!#REF!</f>
        <v>#REF!</v>
      </c>
      <c r="E1222" s="413">
        <f>'Паспорт-3'!E1375</f>
        <v>0</v>
      </c>
      <c r="F1222" s="414"/>
      <c r="G1222" s="429">
        <f t="shared" si="136"/>
        <v>0</v>
      </c>
      <c r="H1222" s="81" t="e">
        <f t="shared" si="137"/>
        <v>#REF!</v>
      </c>
    </row>
    <row r="1223" spans="1:8" x14ac:dyDescent="0.2">
      <c r="A1223" s="326" t="e">
        <f>'Запит 2-8'!#REF!</f>
        <v>#REF!</v>
      </c>
      <c r="B1223" s="298" t="e">
        <f>IF('Запит 2-8'!#REF!&lt;&gt;"",'Запит 2-8'!#REF!,"")</f>
        <v>#REF!</v>
      </c>
      <c r="C1223" s="297" t="e">
        <f>'Запит 2-8'!#REF!</f>
        <v>#REF!</v>
      </c>
      <c r="D1223" s="296" t="e">
        <f>'Запит 2-8'!#REF!</f>
        <v>#REF!</v>
      </c>
      <c r="E1223" s="413">
        <f>'Паспорт-3'!E1376</f>
        <v>0</v>
      </c>
      <c r="F1223" s="414"/>
      <c r="G1223" s="429">
        <f t="shared" si="136"/>
        <v>0</v>
      </c>
      <c r="H1223" s="81" t="e">
        <f t="shared" si="137"/>
        <v>#REF!</v>
      </c>
    </row>
    <row r="1224" spans="1:8" x14ac:dyDescent="0.2">
      <c r="A1224" s="433" t="e">
        <f>'Запит 2-8'!#REF!</f>
        <v>#REF!</v>
      </c>
      <c r="B1224" s="434" t="e">
        <f>IF('Запит 2-8'!#REF!&lt;&gt;"",'Запит 2-8'!#REF!,"")</f>
        <v>#REF!</v>
      </c>
      <c r="C1224" s="435" t="e">
        <f>'Запит 2-8'!#REF!</f>
        <v>#REF!</v>
      </c>
      <c r="D1224" s="436" t="e">
        <f>'Запит 2-8'!#REF!</f>
        <v>#REF!</v>
      </c>
      <c r="E1224" s="437">
        <f>'Паспорт-3'!E1377</f>
        <v>0</v>
      </c>
      <c r="F1224" s="438"/>
      <c r="G1224" s="439">
        <f t="shared" si="136"/>
        <v>0</v>
      </c>
      <c r="H1224" s="81" t="e">
        <f t="shared" si="137"/>
        <v>#REF!</v>
      </c>
    </row>
    <row r="1225" spans="1:8" ht="12.75" customHeight="1" x14ac:dyDescent="0.2">
      <c r="A1225" s="824" t="s">
        <v>211</v>
      </c>
      <c r="B1225" s="825"/>
      <c r="C1225" s="825"/>
      <c r="D1225" s="825"/>
      <c r="E1225" s="825"/>
      <c r="F1225" s="825"/>
      <c r="G1225" s="826"/>
      <c r="H1225" s="81" t="e">
        <f>H1209</f>
        <v>#REF!</v>
      </c>
    </row>
    <row r="1226" spans="1:8" ht="12.75" customHeight="1" x14ac:dyDescent="0.2">
      <c r="A1226" s="824" t="s">
        <v>231</v>
      </c>
      <c r="B1226" s="825"/>
      <c r="C1226" s="825"/>
      <c r="D1226" s="825"/>
      <c r="E1226" s="825"/>
      <c r="F1226" s="825"/>
      <c r="G1226" s="826"/>
      <c r="H1226" s="81" t="e">
        <f>H1174</f>
        <v>#REF!</v>
      </c>
    </row>
    <row r="1227" spans="1:8" ht="12.75" customHeight="1" x14ac:dyDescent="0.2">
      <c r="A1227" s="779" t="e">
        <f>'Запит 2-8'!#REF!</f>
        <v>#REF!</v>
      </c>
      <c r="B1227" s="780"/>
      <c r="C1227" s="780"/>
      <c r="D1227" s="780"/>
      <c r="E1227" s="780"/>
      <c r="F1227" s="780"/>
      <c r="G1227" s="781"/>
      <c r="H1227" s="81" t="e">
        <f>H1228</f>
        <v>#REF!</v>
      </c>
    </row>
    <row r="1228" spans="1:8" x14ac:dyDescent="0.2">
      <c r="A1228" s="420" t="s">
        <v>4</v>
      </c>
      <c r="B1228" s="827" t="s">
        <v>106</v>
      </c>
      <c r="C1228" s="828"/>
      <c r="D1228" s="828"/>
      <c r="E1228" s="829"/>
      <c r="F1228" s="829"/>
      <c r="G1228" s="830"/>
      <c r="H1228" s="81" t="e">
        <f>H1229</f>
        <v>#REF!</v>
      </c>
    </row>
    <row r="1229" spans="1:8" x14ac:dyDescent="0.2">
      <c r="A1229" s="326" t="e">
        <f>'Запит 2-8'!#REF!</f>
        <v>#REF!</v>
      </c>
      <c r="B1229" s="421" t="e">
        <f>IF('Запит 2-8'!#REF!&lt;&gt;"",'Запит 2-8'!#REF!,"")</f>
        <v>#REF!</v>
      </c>
      <c r="C1229" s="422" t="e">
        <f>'Запит 2-8'!#REF!</f>
        <v>#REF!</v>
      </c>
      <c r="D1229" s="423" t="e">
        <f>'Запит 2-8'!#REF!</f>
        <v>#REF!</v>
      </c>
      <c r="E1229" s="424">
        <f>'Паспорт-3'!E1391</f>
        <v>0</v>
      </c>
      <c r="F1229" s="425"/>
      <c r="G1229" s="428">
        <f t="shared" ref="G1229:G1243" si="138">F1229-E1229</f>
        <v>0</v>
      </c>
      <c r="H1229" s="81" t="e">
        <f t="shared" ref="H1229:H1243" si="139">IF(B1229&lt;&gt;"","Для друку","")</f>
        <v>#REF!</v>
      </c>
    </row>
    <row r="1230" spans="1:8" x14ac:dyDescent="0.2">
      <c r="A1230" s="326" t="e">
        <f>'Запит 2-8'!#REF!</f>
        <v>#REF!</v>
      </c>
      <c r="B1230" s="298" t="e">
        <f>IF('Запит 2-8'!#REF!&lt;&gt;"",'Запит 2-8'!#REF!,"")</f>
        <v>#REF!</v>
      </c>
      <c r="C1230" s="297" t="e">
        <f>'Запит 2-8'!#REF!</f>
        <v>#REF!</v>
      </c>
      <c r="D1230" s="296" t="e">
        <f>'Запит 2-8'!#REF!</f>
        <v>#REF!</v>
      </c>
      <c r="E1230" s="413">
        <f>'Паспорт-3'!E1392</f>
        <v>0</v>
      </c>
      <c r="F1230" s="414"/>
      <c r="G1230" s="429">
        <f t="shared" si="138"/>
        <v>0</v>
      </c>
      <c r="H1230" s="81" t="e">
        <f t="shared" si="139"/>
        <v>#REF!</v>
      </c>
    </row>
    <row r="1231" spans="1:8" x14ac:dyDescent="0.2">
      <c r="A1231" s="326" t="e">
        <f>'Запит 2-8'!#REF!</f>
        <v>#REF!</v>
      </c>
      <c r="B1231" s="298" t="e">
        <f>IF('Запит 2-8'!#REF!&lt;&gt;"",'Запит 2-8'!#REF!,"")</f>
        <v>#REF!</v>
      </c>
      <c r="C1231" s="297" t="e">
        <f>'Запит 2-8'!#REF!</f>
        <v>#REF!</v>
      </c>
      <c r="D1231" s="296" t="e">
        <f>'Запит 2-8'!#REF!</f>
        <v>#REF!</v>
      </c>
      <c r="E1231" s="413">
        <f>'Паспорт-3'!E1393</f>
        <v>0</v>
      </c>
      <c r="F1231" s="414"/>
      <c r="G1231" s="429">
        <f t="shared" si="138"/>
        <v>0</v>
      </c>
      <c r="H1231" s="81" t="e">
        <f t="shared" si="139"/>
        <v>#REF!</v>
      </c>
    </row>
    <row r="1232" spans="1:8" x14ac:dyDescent="0.2">
      <c r="A1232" s="326" t="e">
        <f>'Запит 2-8'!#REF!</f>
        <v>#REF!</v>
      </c>
      <c r="B1232" s="298" t="e">
        <f>IF('Запит 2-8'!#REF!&lt;&gt;"",'Запит 2-8'!#REF!,"")</f>
        <v>#REF!</v>
      </c>
      <c r="C1232" s="297" t="e">
        <f>'Запит 2-8'!#REF!</f>
        <v>#REF!</v>
      </c>
      <c r="D1232" s="296" t="e">
        <f>'Запит 2-8'!#REF!</f>
        <v>#REF!</v>
      </c>
      <c r="E1232" s="413">
        <f>'Паспорт-3'!E1394</f>
        <v>0</v>
      </c>
      <c r="F1232" s="414"/>
      <c r="G1232" s="429">
        <f t="shared" si="138"/>
        <v>0</v>
      </c>
      <c r="H1232" s="81" t="e">
        <f t="shared" si="139"/>
        <v>#REF!</v>
      </c>
    </row>
    <row r="1233" spans="1:8" x14ac:dyDescent="0.2">
      <c r="A1233" s="326" t="e">
        <f>'Запит 2-8'!#REF!</f>
        <v>#REF!</v>
      </c>
      <c r="B1233" s="298" t="e">
        <f>IF('Запит 2-8'!#REF!&lt;&gt;"",'Запит 2-8'!#REF!,"")</f>
        <v>#REF!</v>
      </c>
      <c r="C1233" s="297" t="e">
        <f>'Запит 2-8'!#REF!</f>
        <v>#REF!</v>
      </c>
      <c r="D1233" s="296" t="e">
        <f>'Запит 2-8'!#REF!</f>
        <v>#REF!</v>
      </c>
      <c r="E1233" s="413">
        <f>'Паспорт-3'!E1395</f>
        <v>0</v>
      </c>
      <c r="F1233" s="414"/>
      <c r="G1233" s="429">
        <f t="shared" si="138"/>
        <v>0</v>
      </c>
      <c r="H1233" s="81" t="e">
        <f t="shared" si="139"/>
        <v>#REF!</v>
      </c>
    </row>
    <row r="1234" spans="1:8" x14ac:dyDescent="0.2">
      <c r="A1234" s="326" t="e">
        <f>'Запит 2-8'!#REF!</f>
        <v>#REF!</v>
      </c>
      <c r="B1234" s="298" t="e">
        <f>IF('Запит 2-8'!#REF!&lt;&gt;"",'Запит 2-8'!#REF!,"")</f>
        <v>#REF!</v>
      </c>
      <c r="C1234" s="297" t="e">
        <f>'Запит 2-8'!#REF!</f>
        <v>#REF!</v>
      </c>
      <c r="D1234" s="296" t="e">
        <f>'Запит 2-8'!#REF!</f>
        <v>#REF!</v>
      </c>
      <c r="E1234" s="413">
        <f>'Паспорт-3'!E1396</f>
        <v>0</v>
      </c>
      <c r="F1234" s="414"/>
      <c r="G1234" s="429">
        <f t="shared" si="138"/>
        <v>0</v>
      </c>
      <c r="H1234" s="81" t="e">
        <f t="shared" si="139"/>
        <v>#REF!</v>
      </c>
    </row>
    <row r="1235" spans="1:8" x14ac:dyDescent="0.2">
      <c r="A1235" s="326" t="e">
        <f>'Запит 2-8'!#REF!</f>
        <v>#REF!</v>
      </c>
      <c r="B1235" s="298" t="e">
        <f>IF('Запит 2-8'!#REF!&lt;&gt;"",'Запит 2-8'!#REF!,"")</f>
        <v>#REF!</v>
      </c>
      <c r="C1235" s="297" t="e">
        <f>'Запит 2-8'!#REF!</f>
        <v>#REF!</v>
      </c>
      <c r="D1235" s="296" t="e">
        <f>'Запит 2-8'!#REF!</f>
        <v>#REF!</v>
      </c>
      <c r="E1235" s="413">
        <f>'Паспорт-3'!E1397</f>
        <v>0</v>
      </c>
      <c r="F1235" s="414"/>
      <c r="G1235" s="429">
        <f t="shared" si="138"/>
        <v>0</v>
      </c>
      <c r="H1235" s="81" t="e">
        <f t="shared" si="139"/>
        <v>#REF!</v>
      </c>
    </row>
    <row r="1236" spans="1:8" x14ac:dyDescent="0.2">
      <c r="A1236" s="326" t="e">
        <f>'Запит 2-8'!#REF!</f>
        <v>#REF!</v>
      </c>
      <c r="B1236" s="298" t="e">
        <f>IF('Запит 2-8'!#REF!&lt;&gt;"",'Запит 2-8'!#REF!,"")</f>
        <v>#REF!</v>
      </c>
      <c r="C1236" s="297" t="e">
        <f>'Запит 2-8'!#REF!</f>
        <v>#REF!</v>
      </c>
      <c r="D1236" s="296" t="e">
        <f>'Запит 2-8'!#REF!</f>
        <v>#REF!</v>
      </c>
      <c r="E1236" s="413">
        <f>'Паспорт-3'!E1398</f>
        <v>0</v>
      </c>
      <c r="F1236" s="414"/>
      <c r="G1236" s="429">
        <f t="shared" si="138"/>
        <v>0</v>
      </c>
      <c r="H1236" s="81" t="e">
        <f t="shared" si="139"/>
        <v>#REF!</v>
      </c>
    </row>
    <row r="1237" spans="1:8" x14ac:dyDescent="0.2">
      <c r="A1237" s="326" t="e">
        <f>'Запит 2-8'!#REF!</f>
        <v>#REF!</v>
      </c>
      <c r="B1237" s="298" t="e">
        <f>IF('Запит 2-8'!#REF!&lt;&gt;"",'Запит 2-8'!#REF!,"")</f>
        <v>#REF!</v>
      </c>
      <c r="C1237" s="297" t="e">
        <f>'Запит 2-8'!#REF!</f>
        <v>#REF!</v>
      </c>
      <c r="D1237" s="296" t="e">
        <f>'Запит 2-8'!#REF!</f>
        <v>#REF!</v>
      </c>
      <c r="E1237" s="413">
        <f>'Паспорт-3'!E1399</f>
        <v>0</v>
      </c>
      <c r="F1237" s="414"/>
      <c r="G1237" s="429">
        <f t="shared" si="138"/>
        <v>0</v>
      </c>
      <c r="H1237" s="81" t="e">
        <f t="shared" si="139"/>
        <v>#REF!</v>
      </c>
    </row>
    <row r="1238" spans="1:8" x14ac:dyDescent="0.2">
      <c r="A1238" s="326" t="e">
        <f>'Запит 2-8'!#REF!</f>
        <v>#REF!</v>
      </c>
      <c r="B1238" s="298" t="e">
        <f>IF('Запит 2-8'!#REF!&lt;&gt;"",'Запит 2-8'!#REF!,"")</f>
        <v>#REF!</v>
      </c>
      <c r="C1238" s="297" t="e">
        <f>'Запит 2-8'!#REF!</f>
        <v>#REF!</v>
      </c>
      <c r="D1238" s="296" t="e">
        <f>'Запит 2-8'!#REF!</f>
        <v>#REF!</v>
      </c>
      <c r="E1238" s="413">
        <f>'Паспорт-3'!E1400</f>
        <v>0</v>
      </c>
      <c r="F1238" s="414"/>
      <c r="G1238" s="429">
        <f t="shared" si="138"/>
        <v>0</v>
      </c>
      <c r="H1238" s="81" t="e">
        <f t="shared" si="139"/>
        <v>#REF!</v>
      </c>
    </row>
    <row r="1239" spans="1:8" x14ac:dyDescent="0.2">
      <c r="A1239" s="326" t="e">
        <f>'Запит 2-8'!#REF!</f>
        <v>#REF!</v>
      </c>
      <c r="B1239" s="298" t="e">
        <f>IF('Запит 2-8'!#REF!&lt;&gt;"",'Запит 2-8'!#REF!,"")</f>
        <v>#REF!</v>
      </c>
      <c r="C1239" s="297" t="e">
        <f>'Запит 2-8'!#REF!</f>
        <v>#REF!</v>
      </c>
      <c r="D1239" s="296" t="e">
        <f>'Запит 2-8'!#REF!</f>
        <v>#REF!</v>
      </c>
      <c r="E1239" s="413">
        <f>'Паспорт-3'!E1401</f>
        <v>0</v>
      </c>
      <c r="F1239" s="414"/>
      <c r="G1239" s="429">
        <f t="shared" si="138"/>
        <v>0</v>
      </c>
      <c r="H1239" s="81" t="e">
        <f t="shared" si="139"/>
        <v>#REF!</v>
      </c>
    </row>
    <row r="1240" spans="1:8" x14ac:dyDescent="0.2">
      <c r="A1240" s="326" t="e">
        <f>'Запит 2-8'!#REF!</f>
        <v>#REF!</v>
      </c>
      <c r="B1240" s="298" t="e">
        <f>IF('Запит 2-8'!#REF!&lt;&gt;"",'Запит 2-8'!#REF!,"")</f>
        <v>#REF!</v>
      </c>
      <c r="C1240" s="297" t="e">
        <f>'Запит 2-8'!#REF!</f>
        <v>#REF!</v>
      </c>
      <c r="D1240" s="296" t="e">
        <f>'Запит 2-8'!#REF!</f>
        <v>#REF!</v>
      </c>
      <c r="E1240" s="413">
        <f>'Паспорт-3'!E1402</f>
        <v>0</v>
      </c>
      <c r="F1240" s="414"/>
      <c r="G1240" s="429">
        <f t="shared" si="138"/>
        <v>0</v>
      </c>
      <c r="H1240" s="81" t="e">
        <f t="shared" si="139"/>
        <v>#REF!</v>
      </c>
    </row>
    <row r="1241" spans="1:8" x14ac:dyDescent="0.2">
      <c r="A1241" s="326" t="e">
        <f>'Запит 2-8'!#REF!</f>
        <v>#REF!</v>
      </c>
      <c r="B1241" s="298" t="e">
        <f>IF('Запит 2-8'!#REF!&lt;&gt;"",'Запит 2-8'!#REF!,"")</f>
        <v>#REF!</v>
      </c>
      <c r="C1241" s="297" t="e">
        <f>'Запит 2-8'!#REF!</f>
        <v>#REF!</v>
      </c>
      <c r="D1241" s="296" t="e">
        <f>'Запит 2-8'!#REF!</f>
        <v>#REF!</v>
      </c>
      <c r="E1241" s="413">
        <f>'Паспорт-3'!E1403</f>
        <v>0</v>
      </c>
      <c r="F1241" s="414"/>
      <c r="G1241" s="429">
        <f t="shared" si="138"/>
        <v>0</v>
      </c>
      <c r="H1241" s="81" t="e">
        <f t="shared" si="139"/>
        <v>#REF!</v>
      </c>
    </row>
    <row r="1242" spans="1:8" x14ac:dyDescent="0.2">
      <c r="A1242" s="326" t="e">
        <f>'Запит 2-8'!#REF!</f>
        <v>#REF!</v>
      </c>
      <c r="B1242" s="298" t="e">
        <f>IF('Запит 2-8'!#REF!&lt;&gt;"",'Запит 2-8'!#REF!,"")</f>
        <v>#REF!</v>
      </c>
      <c r="C1242" s="297" t="e">
        <f>'Запит 2-8'!#REF!</f>
        <v>#REF!</v>
      </c>
      <c r="D1242" s="296" t="e">
        <f>'Запит 2-8'!#REF!</f>
        <v>#REF!</v>
      </c>
      <c r="E1242" s="413">
        <f>'Паспорт-3'!E1404</f>
        <v>0</v>
      </c>
      <c r="F1242" s="414"/>
      <c r="G1242" s="429">
        <f t="shared" si="138"/>
        <v>0</v>
      </c>
      <c r="H1242" s="81" t="e">
        <f t="shared" si="139"/>
        <v>#REF!</v>
      </c>
    </row>
    <row r="1243" spans="1:8" x14ac:dyDescent="0.2">
      <c r="A1243" s="433" t="e">
        <f>'Запит 2-8'!#REF!</f>
        <v>#REF!</v>
      </c>
      <c r="B1243" s="434" t="e">
        <f>IF('Запит 2-8'!#REF!&lt;&gt;"",'Запит 2-8'!#REF!,"")</f>
        <v>#REF!</v>
      </c>
      <c r="C1243" s="435" t="e">
        <f>'Запит 2-8'!#REF!</f>
        <v>#REF!</v>
      </c>
      <c r="D1243" s="436" t="e">
        <f>'Запит 2-8'!#REF!</f>
        <v>#REF!</v>
      </c>
      <c r="E1243" s="437">
        <f>'Паспорт-3'!E1405</f>
        <v>0</v>
      </c>
      <c r="F1243" s="438"/>
      <c r="G1243" s="439">
        <f t="shared" si="138"/>
        <v>0</v>
      </c>
      <c r="H1243" s="81" t="e">
        <f t="shared" si="139"/>
        <v>#REF!</v>
      </c>
    </row>
    <row r="1244" spans="1:8" ht="12.75" customHeight="1" x14ac:dyDescent="0.2">
      <c r="A1244" s="824" t="s">
        <v>211</v>
      </c>
      <c r="B1244" s="825"/>
      <c r="C1244" s="825"/>
      <c r="D1244" s="825"/>
      <c r="E1244" s="825"/>
      <c r="F1244" s="825"/>
      <c r="G1244" s="826"/>
      <c r="H1244" s="81" t="e">
        <f>H1228</f>
        <v>#REF!</v>
      </c>
    </row>
    <row r="1245" spans="1:8" x14ac:dyDescent="0.2">
      <c r="A1245" s="420" t="e">
        <f>'Запит 2-8'!#REF!</f>
        <v>#REF!</v>
      </c>
      <c r="B1245" s="827" t="s">
        <v>107</v>
      </c>
      <c r="C1245" s="828"/>
      <c r="D1245" s="828"/>
      <c r="E1245" s="828"/>
      <c r="F1245" s="828"/>
      <c r="G1245" s="831"/>
      <c r="H1245" s="81" t="e">
        <f>H1246</f>
        <v>#REF!</v>
      </c>
    </row>
    <row r="1246" spans="1:8" x14ac:dyDescent="0.2">
      <c r="A1246" s="326" t="e">
        <f>'Запит 2-8'!#REF!</f>
        <v>#REF!</v>
      </c>
      <c r="B1246" s="421" t="e">
        <f>IF('Запит 2-8'!#REF!&lt;&gt;"",'Запит 2-8'!#REF!,"")</f>
        <v>#REF!</v>
      </c>
      <c r="C1246" s="422" t="e">
        <f>'Запит 2-8'!#REF!</f>
        <v>#REF!</v>
      </c>
      <c r="D1246" s="423" t="e">
        <f>'Запит 2-8'!#REF!</f>
        <v>#REF!</v>
      </c>
      <c r="E1246" s="430">
        <f>'Паспорт-3'!E1407</f>
        <v>0</v>
      </c>
      <c r="F1246" s="431"/>
      <c r="G1246" s="432">
        <f t="shared" ref="G1246:G1260" si="140">F1246-E1246</f>
        <v>0</v>
      </c>
      <c r="H1246" s="81" t="e">
        <f t="shared" ref="H1246:H1260" si="141">IF(B1246&lt;&gt;"","Для друку","")</f>
        <v>#REF!</v>
      </c>
    </row>
    <row r="1247" spans="1:8" x14ac:dyDescent="0.2">
      <c r="A1247" s="326" t="e">
        <f>'Запит 2-8'!#REF!</f>
        <v>#REF!</v>
      </c>
      <c r="B1247" s="298" t="e">
        <f>IF('Запит 2-8'!#REF!&lt;&gt;"",'Запит 2-8'!#REF!,"")</f>
        <v>#REF!</v>
      </c>
      <c r="C1247" s="297" t="e">
        <f>'Запит 2-8'!#REF!</f>
        <v>#REF!</v>
      </c>
      <c r="D1247" s="296" t="e">
        <f>'Запит 2-8'!#REF!</f>
        <v>#REF!</v>
      </c>
      <c r="E1247" s="413">
        <f>'Паспорт-3'!E1408</f>
        <v>0</v>
      </c>
      <c r="F1247" s="414"/>
      <c r="G1247" s="429">
        <f t="shared" si="140"/>
        <v>0</v>
      </c>
      <c r="H1247" s="81" t="e">
        <f t="shared" si="141"/>
        <v>#REF!</v>
      </c>
    </row>
    <row r="1248" spans="1:8" x14ac:dyDescent="0.2">
      <c r="A1248" s="326" t="e">
        <f>'Запит 2-8'!#REF!</f>
        <v>#REF!</v>
      </c>
      <c r="B1248" s="298" t="e">
        <f>IF('Запит 2-8'!#REF!&lt;&gt;"",'Запит 2-8'!#REF!,"")</f>
        <v>#REF!</v>
      </c>
      <c r="C1248" s="297" t="e">
        <f>'Запит 2-8'!#REF!</f>
        <v>#REF!</v>
      </c>
      <c r="D1248" s="296" t="e">
        <f>'Запит 2-8'!#REF!</f>
        <v>#REF!</v>
      </c>
      <c r="E1248" s="413">
        <f>'Паспорт-3'!E1409</f>
        <v>0</v>
      </c>
      <c r="F1248" s="414"/>
      <c r="G1248" s="429">
        <f t="shared" si="140"/>
        <v>0</v>
      </c>
      <c r="H1248" s="81" t="e">
        <f t="shared" si="141"/>
        <v>#REF!</v>
      </c>
    </row>
    <row r="1249" spans="1:8" x14ac:dyDescent="0.2">
      <c r="A1249" s="326" t="e">
        <f>'Запит 2-8'!#REF!</f>
        <v>#REF!</v>
      </c>
      <c r="B1249" s="298" t="e">
        <f>IF('Запит 2-8'!#REF!&lt;&gt;"",'Запит 2-8'!#REF!,"")</f>
        <v>#REF!</v>
      </c>
      <c r="C1249" s="297" t="e">
        <f>'Запит 2-8'!#REF!</f>
        <v>#REF!</v>
      </c>
      <c r="D1249" s="296" t="e">
        <f>'Запит 2-8'!#REF!</f>
        <v>#REF!</v>
      </c>
      <c r="E1249" s="413">
        <f>'Паспорт-3'!E1410</f>
        <v>0</v>
      </c>
      <c r="F1249" s="414"/>
      <c r="G1249" s="429">
        <f t="shared" si="140"/>
        <v>0</v>
      </c>
      <c r="H1249" s="81" t="e">
        <f t="shared" si="141"/>
        <v>#REF!</v>
      </c>
    </row>
    <row r="1250" spans="1:8" x14ac:dyDescent="0.2">
      <c r="A1250" s="326" t="e">
        <f>'Запит 2-8'!#REF!</f>
        <v>#REF!</v>
      </c>
      <c r="B1250" s="298" t="e">
        <f>IF('Запит 2-8'!#REF!&lt;&gt;"",'Запит 2-8'!#REF!,"")</f>
        <v>#REF!</v>
      </c>
      <c r="C1250" s="297" t="e">
        <f>'Запит 2-8'!#REF!</f>
        <v>#REF!</v>
      </c>
      <c r="D1250" s="296" t="e">
        <f>'Запит 2-8'!#REF!</f>
        <v>#REF!</v>
      </c>
      <c r="E1250" s="413">
        <f>'Паспорт-3'!E1411</f>
        <v>0</v>
      </c>
      <c r="F1250" s="414"/>
      <c r="G1250" s="429">
        <f t="shared" si="140"/>
        <v>0</v>
      </c>
      <c r="H1250" s="81" t="e">
        <f t="shared" si="141"/>
        <v>#REF!</v>
      </c>
    </row>
    <row r="1251" spans="1:8" x14ac:dyDescent="0.2">
      <c r="A1251" s="326" t="e">
        <f>'Запит 2-8'!#REF!</f>
        <v>#REF!</v>
      </c>
      <c r="B1251" s="298" t="e">
        <f>IF('Запит 2-8'!#REF!&lt;&gt;"",'Запит 2-8'!#REF!,"")</f>
        <v>#REF!</v>
      </c>
      <c r="C1251" s="297" t="e">
        <f>'Запит 2-8'!#REF!</f>
        <v>#REF!</v>
      </c>
      <c r="D1251" s="296" t="e">
        <f>'Запит 2-8'!#REF!</f>
        <v>#REF!</v>
      </c>
      <c r="E1251" s="413">
        <f>'Паспорт-3'!E1412</f>
        <v>0</v>
      </c>
      <c r="F1251" s="414"/>
      <c r="G1251" s="429">
        <f t="shared" si="140"/>
        <v>0</v>
      </c>
      <c r="H1251" s="81" t="e">
        <f t="shared" si="141"/>
        <v>#REF!</v>
      </c>
    </row>
    <row r="1252" spans="1:8" x14ac:dyDescent="0.2">
      <c r="A1252" s="326" t="e">
        <f>'Запит 2-8'!#REF!</f>
        <v>#REF!</v>
      </c>
      <c r="B1252" s="298" t="e">
        <f>IF('Запит 2-8'!#REF!&lt;&gt;"",'Запит 2-8'!#REF!,"")</f>
        <v>#REF!</v>
      </c>
      <c r="C1252" s="297" t="e">
        <f>'Запит 2-8'!#REF!</f>
        <v>#REF!</v>
      </c>
      <c r="D1252" s="296" t="e">
        <f>'Запит 2-8'!#REF!</f>
        <v>#REF!</v>
      </c>
      <c r="E1252" s="413">
        <f>'Паспорт-3'!E1413</f>
        <v>0</v>
      </c>
      <c r="F1252" s="414"/>
      <c r="G1252" s="429">
        <f t="shared" si="140"/>
        <v>0</v>
      </c>
      <c r="H1252" s="81" t="e">
        <f t="shared" si="141"/>
        <v>#REF!</v>
      </c>
    </row>
    <row r="1253" spans="1:8" x14ac:dyDescent="0.2">
      <c r="A1253" s="326" t="e">
        <f>'Запит 2-8'!#REF!</f>
        <v>#REF!</v>
      </c>
      <c r="B1253" s="298" t="e">
        <f>IF('Запит 2-8'!#REF!&lt;&gt;"",'Запит 2-8'!#REF!,"")</f>
        <v>#REF!</v>
      </c>
      <c r="C1253" s="297" t="e">
        <f>'Запит 2-8'!#REF!</f>
        <v>#REF!</v>
      </c>
      <c r="D1253" s="296" t="e">
        <f>'Запит 2-8'!#REF!</f>
        <v>#REF!</v>
      </c>
      <c r="E1253" s="413">
        <f>'Паспорт-3'!E1414</f>
        <v>0</v>
      </c>
      <c r="F1253" s="414"/>
      <c r="G1253" s="429">
        <f t="shared" si="140"/>
        <v>0</v>
      </c>
      <c r="H1253" s="81" t="e">
        <f t="shared" si="141"/>
        <v>#REF!</v>
      </c>
    </row>
    <row r="1254" spans="1:8" x14ac:dyDescent="0.2">
      <c r="A1254" s="326" t="e">
        <f>'Запит 2-8'!#REF!</f>
        <v>#REF!</v>
      </c>
      <c r="B1254" s="298" t="e">
        <f>IF('Запит 2-8'!#REF!&lt;&gt;"",'Запит 2-8'!#REF!,"")</f>
        <v>#REF!</v>
      </c>
      <c r="C1254" s="297" t="e">
        <f>'Запит 2-8'!#REF!</f>
        <v>#REF!</v>
      </c>
      <c r="D1254" s="296" t="e">
        <f>'Запит 2-8'!#REF!</f>
        <v>#REF!</v>
      </c>
      <c r="E1254" s="413">
        <f>'Паспорт-3'!E1415</f>
        <v>0</v>
      </c>
      <c r="F1254" s="414"/>
      <c r="G1254" s="429">
        <f t="shared" si="140"/>
        <v>0</v>
      </c>
      <c r="H1254" s="81" t="e">
        <f t="shared" si="141"/>
        <v>#REF!</v>
      </c>
    </row>
    <row r="1255" spans="1:8" x14ac:dyDescent="0.2">
      <c r="A1255" s="326" t="e">
        <f>'Запит 2-8'!#REF!</f>
        <v>#REF!</v>
      </c>
      <c r="B1255" s="298" t="e">
        <f>IF('Запит 2-8'!#REF!&lt;&gt;"",'Запит 2-8'!#REF!,"")</f>
        <v>#REF!</v>
      </c>
      <c r="C1255" s="297" t="e">
        <f>'Запит 2-8'!#REF!</f>
        <v>#REF!</v>
      </c>
      <c r="D1255" s="296" t="e">
        <f>'Запит 2-8'!#REF!</f>
        <v>#REF!</v>
      </c>
      <c r="E1255" s="413">
        <f>'Паспорт-3'!E1416</f>
        <v>0</v>
      </c>
      <c r="F1255" s="414"/>
      <c r="G1255" s="429">
        <f t="shared" si="140"/>
        <v>0</v>
      </c>
      <c r="H1255" s="81" t="e">
        <f t="shared" si="141"/>
        <v>#REF!</v>
      </c>
    </row>
    <row r="1256" spans="1:8" x14ac:dyDescent="0.2">
      <c r="A1256" s="326" t="e">
        <f>'Запит 2-8'!#REF!</f>
        <v>#REF!</v>
      </c>
      <c r="B1256" s="298" t="e">
        <f>IF('Запит 2-8'!#REF!&lt;&gt;"",'Запит 2-8'!#REF!,"")</f>
        <v>#REF!</v>
      </c>
      <c r="C1256" s="297" t="e">
        <f>'Запит 2-8'!#REF!</f>
        <v>#REF!</v>
      </c>
      <c r="D1256" s="296" t="e">
        <f>'Запит 2-8'!#REF!</f>
        <v>#REF!</v>
      </c>
      <c r="E1256" s="413">
        <f>'Паспорт-3'!E1417</f>
        <v>0</v>
      </c>
      <c r="F1256" s="414"/>
      <c r="G1256" s="429">
        <f t="shared" si="140"/>
        <v>0</v>
      </c>
      <c r="H1256" s="81" t="e">
        <f t="shared" si="141"/>
        <v>#REF!</v>
      </c>
    </row>
    <row r="1257" spans="1:8" x14ac:dyDescent="0.2">
      <c r="A1257" s="326" t="e">
        <f>'Запит 2-8'!#REF!</f>
        <v>#REF!</v>
      </c>
      <c r="B1257" s="298" t="e">
        <f>IF('Запит 2-8'!#REF!&lt;&gt;"",'Запит 2-8'!#REF!,"")</f>
        <v>#REF!</v>
      </c>
      <c r="C1257" s="297" t="e">
        <f>'Запит 2-8'!#REF!</f>
        <v>#REF!</v>
      </c>
      <c r="D1257" s="296" t="e">
        <f>'Запит 2-8'!#REF!</f>
        <v>#REF!</v>
      </c>
      <c r="E1257" s="413">
        <f>'Паспорт-3'!E1418</f>
        <v>0</v>
      </c>
      <c r="F1257" s="414"/>
      <c r="G1257" s="429">
        <f t="shared" si="140"/>
        <v>0</v>
      </c>
      <c r="H1257" s="81" t="e">
        <f t="shared" si="141"/>
        <v>#REF!</v>
      </c>
    </row>
    <row r="1258" spans="1:8" x14ac:dyDescent="0.2">
      <c r="A1258" s="326" t="e">
        <f>'Запит 2-8'!#REF!</f>
        <v>#REF!</v>
      </c>
      <c r="B1258" s="298" t="e">
        <f>IF('Запит 2-8'!#REF!&lt;&gt;"",'Запит 2-8'!#REF!,"")</f>
        <v>#REF!</v>
      </c>
      <c r="C1258" s="297" t="e">
        <f>'Запит 2-8'!#REF!</f>
        <v>#REF!</v>
      </c>
      <c r="D1258" s="296" t="e">
        <f>'Запит 2-8'!#REF!</f>
        <v>#REF!</v>
      </c>
      <c r="E1258" s="413">
        <f>'Паспорт-3'!E1419</f>
        <v>0</v>
      </c>
      <c r="F1258" s="414"/>
      <c r="G1258" s="429">
        <f t="shared" si="140"/>
        <v>0</v>
      </c>
      <c r="H1258" s="81" t="e">
        <f t="shared" si="141"/>
        <v>#REF!</v>
      </c>
    </row>
    <row r="1259" spans="1:8" x14ac:dyDescent="0.2">
      <c r="A1259" s="326" t="e">
        <f>'Запит 2-8'!#REF!</f>
        <v>#REF!</v>
      </c>
      <c r="B1259" s="298" t="e">
        <f>IF('Запит 2-8'!#REF!&lt;&gt;"",'Запит 2-8'!#REF!,"")</f>
        <v>#REF!</v>
      </c>
      <c r="C1259" s="297" t="e">
        <f>'Запит 2-8'!#REF!</f>
        <v>#REF!</v>
      </c>
      <c r="D1259" s="296" t="e">
        <f>'Запит 2-8'!#REF!</f>
        <v>#REF!</v>
      </c>
      <c r="E1259" s="413">
        <f>'Паспорт-3'!E1420</f>
        <v>0</v>
      </c>
      <c r="F1259" s="414"/>
      <c r="G1259" s="429">
        <f t="shared" si="140"/>
        <v>0</v>
      </c>
      <c r="H1259" s="81" t="e">
        <f t="shared" si="141"/>
        <v>#REF!</v>
      </c>
    </row>
    <row r="1260" spans="1:8" x14ac:dyDescent="0.2">
      <c r="A1260" s="433" t="e">
        <f>'Запит 2-8'!#REF!</f>
        <v>#REF!</v>
      </c>
      <c r="B1260" s="434" t="e">
        <f>IF('Запит 2-8'!#REF!&lt;&gt;"",'Запит 2-8'!#REF!,"")</f>
        <v>#REF!</v>
      </c>
      <c r="C1260" s="435" t="e">
        <f>'Запит 2-8'!#REF!</f>
        <v>#REF!</v>
      </c>
      <c r="D1260" s="436" t="e">
        <f>'Запит 2-8'!#REF!</f>
        <v>#REF!</v>
      </c>
      <c r="E1260" s="437">
        <f>'Паспорт-3'!E1421</f>
        <v>0</v>
      </c>
      <c r="F1260" s="438"/>
      <c r="G1260" s="439">
        <f t="shared" si="140"/>
        <v>0</v>
      </c>
      <c r="H1260" s="81" t="e">
        <f t="shared" si="141"/>
        <v>#REF!</v>
      </c>
    </row>
    <row r="1261" spans="1:8" ht="12.75" customHeight="1" x14ac:dyDescent="0.2">
      <c r="A1261" s="824" t="s">
        <v>211</v>
      </c>
      <c r="B1261" s="825"/>
      <c r="C1261" s="825"/>
      <c r="D1261" s="825"/>
      <c r="E1261" s="825"/>
      <c r="F1261" s="825"/>
      <c r="G1261" s="826"/>
      <c r="H1261" s="81" t="e">
        <f>H1245</f>
        <v>#REF!</v>
      </c>
    </row>
    <row r="1262" spans="1:8" x14ac:dyDescent="0.2">
      <c r="A1262" s="426" t="e">
        <f>'Запит 2-8'!#REF!</f>
        <v>#REF!</v>
      </c>
      <c r="B1262" s="827" t="s">
        <v>108</v>
      </c>
      <c r="C1262" s="828"/>
      <c r="D1262" s="828"/>
      <c r="E1262" s="832"/>
      <c r="F1262" s="832"/>
      <c r="G1262" s="833"/>
      <c r="H1262" s="81" t="e">
        <f>H1263</f>
        <v>#REF!</v>
      </c>
    </row>
    <row r="1263" spans="1:8" x14ac:dyDescent="0.2">
      <c r="A1263" s="326" t="e">
        <f>'Запит 2-8'!#REF!</f>
        <v>#REF!</v>
      </c>
      <c r="B1263" s="421" t="e">
        <f>IF('Запит 2-8'!#REF!&lt;&gt;"",'Запит 2-8'!#REF!,"")</f>
        <v>#REF!</v>
      </c>
      <c r="C1263" s="422" t="e">
        <f>'Запит 2-8'!#REF!</f>
        <v>#REF!</v>
      </c>
      <c r="D1263" s="423" t="e">
        <f>'Запит 2-8'!#REF!</f>
        <v>#REF!</v>
      </c>
      <c r="E1263" s="424">
        <f>'Паспорт-3'!E1423</f>
        <v>0</v>
      </c>
      <c r="F1263" s="425"/>
      <c r="G1263" s="428">
        <f t="shared" ref="G1263:G1277" si="142">F1263-E1263</f>
        <v>0</v>
      </c>
      <c r="H1263" s="81" t="e">
        <f t="shared" ref="H1263:H1277" si="143">IF(B1263&lt;&gt;"","Для друку","")</f>
        <v>#REF!</v>
      </c>
    </row>
    <row r="1264" spans="1:8" x14ac:dyDescent="0.2">
      <c r="A1264" s="326" t="e">
        <f>'Запит 2-8'!#REF!</f>
        <v>#REF!</v>
      </c>
      <c r="B1264" s="298" t="e">
        <f>IF('Запит 2-8'!#REF!&lt;&gt;"",'Запит 2-8'!#REF!,"")</f>
        <v>#REF!</v>
      </c>
      <c r="C1264" s="297" t="e">
        <f>'Запит 2-8'!#REF!</f>
        <v>#REF!</v>
      </c>
      <c r="D1264" s="296" t="e">
        <f>'Запит 2-8'!#REF!</f>
        <v>#REF!</v>
      </c>
      <c r="E1264" s="413">
        <f>'Паспорт-3'!E1424</f>
        <v>0</v>
      </c>
      <c r="F1264" s="414"/>
      <c r="G1264" s="429">
        <f t="shared" si="142"/>
        <v>0</v>
      </c>
      <c r="H1264" s="81" t="e">
        <f t="shared" si="143"/>
        <v>#REF!</v>
      </c>
    </row>
    <row r="1265" spans="1:8" x14ac:dyDescent="0.2">
      <c r="A1265" s="326" t="e">
        <f>'Запит 2-8'!#REF!</f>
        <v>#REF!</v>
      </c>
      <c r="B1265" s="298" t="e">
        <f>IF('Запит 2-8'!#REF!&lt;&gt;"",'Запит 2-8'!#REF!,"")</f>
        <v>#REF!</v>
      </c>
      <c r="C1265" s="297" t="e">
        <f>'Запит 2-8'!#REF!</f>
        <v>#REF!</v>
      </c>
      <c r="D1265" s="296" t="e">
        <f>'Запит 2-8'!#REF!</f>
        <v>#REF!</v>
      </c>
      <c r="E1265" s="413">
        <f>'Паспорт-3'!E1425</f>
        <v>0</v>
      </c>
      <c r="F1265" s="414"/>
      <c r="G1265" s="429">
        <f t="shared" si="142"/>
        <v>0</v>
      </c>
      <c r="H1265" s="81" t="e">
        <f t="shared" si="143"/>
        <v>#REF!</v>
      </c>
    </row>
    <row r="1266" spans="1:8" x14ac:dyDescent="0.2">
      <c r="A1266" s="326" t="e">
        <f>'Запит 2-8'!#REF!</f>
        <v>#REF!</v>
      </c>
      <c r="B1266" s="298" t="e">
        <f>IF('Запит 2-8'!#REF!&lt;&gt;"",'Запит 2-8'!#REF!,"")</f>
        <v>#REF!</v>
      </c>
      <c r="C1266" s="297" t="e">
        <f>'Запит 2-8'!#REF!</f>
        <v>#REF!</v>
      </c>
      <c r="D1266" s="296" t="e">
        <f>'Запит 2-8'!#REF!</f>
        <v>#REF!</v>
      </c>
      <c r="E1266" s="413">
        <f>'Паспорт-3'!E1426</f>
        <v>0</v>
      </c>
      <c r="F1266" s="414"/>
      <c r="G1266" s="429">
        <f t="shared" si="142"/>
        <v>0</v>
      </c>
      <c r="H1266" s="81" t="e">
        <f t="shared" si="143"/>
        <v>#REF!</v>
      </c>
    </row>
    <row r="1267" spans="1:8" x14ac:dyDescent="0.2">
      <c r="A1267" s="326" t="e">
        <f>'Запит 2-8'!#REF!</f>
        <v>#REF!</v>
      </c>
      <c r="B1267" s="298" t="e">
        <f>IF('Запит 2-8'!#REF!&lt;&gt;"",'Запит 2-8'!#REF!,"")</f>
        <v>#REF!</v>
      </c>
      <c r="C1267" s="297" t="e">
        <f>'Запит 2-8'!#REF!</f>
        <v>#REF!</v>
      </c>
      <c r="D1267" s="296" t="e">
        <f>'Запит 2-8'!#REF!</f>
        <v>#REF!</v>
      </c>
      <c r="E1267" s="413">
        <f>'Паспорт-3'!E1427</f>
        <v>0</v>
      </c>
      <c r="F1267" s="414"/>
      <c r="G1267" s="429">
        <f t="shared" si="142"/>
        <v>0</v>
      </c>
      <c r="H1267" s="81" t="e">
        <f t="shared" si="143"/>
        <v>#REF!</v>
      </c>
    </row>
    <row r="1268" spans="1:8" x14ac:dyDescent="0.2">
      <c r="A1268" s="326" t="e">
        <f>'Запит 2-8'!#REF!</f>
        <v>#REF!</v>
      </c>
      <c r="B1268" s="298" t="e">
        <f>IF('Запит 2-8'!#REF!&lt;&gt;"",'Запит 2-8'!#REF!,"")</f>
        <v>#REF!</v>
      </c>
      <c r="C1268" s="297" t="e">
        <f>'Запит 2-8'!#REF!</f>
        <v>#REF!</v>
      </c>
      <c r="D1268" s="296" t="e">
        <f>'Запит 2-8'!#REF!</f>
        <v>#REF!</v>
      </c>
      <c r="E1268" s="413">
        <f>'Паспорт-3'!E1428</f>
        <v>0</v>
      </c>
      <c r="F1268" s="414"/>
      <c r="G1268" s="429">
        <f t="shared" si="142"/>
        <v>0</v>
      </c>
      <c r="H1268" s="81" t="e">
        <f t="shared" si="143"/>
        <v>#REF!</v>
      </c>
    </row>
    <row r="1269" spans="1:8" x14ac:dyDescent="0.2">
      <c r="A1269" s="326" t="e">
        <f>'Запит 2-8'!#REF!</f>
        <v>#REF!</v>
      </c>
      <c r="B1269" s="298" t="e">
        <f>IF('Запит 2-8'!#REF!&lt;&gt;"",'Запит 2-8'!#REF!,"")</f>
        <v>#REF!</v>
      </c>
      <c r="C1269" s="297" t="e">
        <f>'Запит 2-8'!#REF!</f>
        <v>#REF!</v>
      </c>
      <c r="D1269" s="296" t="e">
        <f>'Запит 2-8'!#REF!</f>
        <v>#REF!</v>
      </c>
      <c r="E1269" s="413">
        <f>'Паспорт-3'!E1429</f>
        <v>0</v>
      </c>
      <c r="F1269" s="414"/>
      <c r="G1269" s="429">
        <f t="shared" si="142"/>
        <v>0</v>
      </c>
      <c r="H1269" s="81" t="e">
        <f t="shared" si="143"/>
        <v>#REF!</v>
      </c>
    </row>
    <row r="1270" spans="1:8" x14ac:dyDescent="0.2">
      <c r="A1270" s="326" t="e">
        <f>'Запит 2-8'!#REF!</f>
        <v>#REF!</v>
      </c>
      <c r="B1270" s="298" t="e">
        <f>IF('Запит 2-8'!#REF!&lt;&gt;"",'Запит 2-8'!#REF!,"")</f>
        <v>#REF!</v>
      </c>
      <c r="C1270" s="297" t="e">
        <f>'Запит 2-8'!#REF!</f>
        <v>#REF!</v>
      </c>
      <c r="D1270" s="296" t="e">
        <f>'Запит 2-8'!#REF!</f>
        <v>#REF!</v>
      </c>
      <c r="E1270" s="413">
        <f>'Паспорт-3'!E1430</f>
        <v>0</v>
      </c>
      <c r="F1270" s="414"/>
      <c r="G1270" s="429">
        <f t="shared" si="142"/>
        <v>0</v>
      </c>
      <c r="H1270" s="81" t="e">
        <f t="shared" si="143"/>
        <v>#REF!</v>
      </c>
    </row>
    <row r="1271" spans="1:8" x14ac:dyDescent="0.2">
      <c r="A1271" s="326" t="e">
        <f>'Запит 2-8'!#REF!</f>
        <v>#REF!</v>
      </c>
      <c r="B1271" s="298" t="e">
        <f>IF('Запит 2-8'!#REF!&lt;&gt;"",'Запит 2-8'!#REF!,"")</f>
        <v>#REF!</v>
      </c>
      <c r="C1271" s="297" t="e">
        <f>'Запит 2-8'!#REF!</f>
        <v>#REF!</v>
      </c>
      <c r="D1271" s="296" t="e">
        <f>'Запит 2-8'!#REF!</f>
        <v>#REF!</v>
      </c>
      <c r="E1271" s="413">
        <f>'Паспорт-3'!E1431</f>
        <v>0</v>
      </c>
      <c r="F1271" s="414"/>
      <c r="G1271" s="429">
        <f t="shared" si="142"/>
        <v>0</v>
      </c>
      <c r="H1271" s="81" t="e">
        <f t="shared" si="143"/>
        <v>#REF!</v>
      </c>
    </row>
    <row r="1272" spans="1:8" x14ac:dyDescent="0.2">
      <c r="A1272" s="326" t="e">
        <f>'Запит 2-8'!#REF!</f>
        <v>#REF!</v>
      </c>
      <c r="B1272" s="298" t="e">
        <f>IF('Запит 2-8'!#REF!&lt;&gt;"",'Запит 2-8'!#REF!,"")</f>
        <v>#REF!</v>
      </c>
      <c r="C1272" s="297" t="e">
        <f>'Запит 2-8'!#REF!</f>
        <v>#REF!</v>
      </c>
      <c r="D1272" s="296" t="e">
        <f>'Запит 2-8'!#REF!</f>
        <v>#REF!</v>
      </c>
      <c r="E1272" s="413">
        <f>'Паспорт-3'!E1432</f>
        <v>0</v>
      </c>
      <c r="F1272" s="414"/>
      <c r="G1272" s="429">
        <f t="shared" si="142"/>
        <v>0</v>
      </c>
      <c r="H1272" s="81" t="e">
        <f t="shared" si="143"/>
        <v>#REF!</v>
      </c>
    </row>
    <row r="1273" spans="1:8" x14ac:dyDescent="0.2">
      <c r="A1273" s="326" t="e">
        <f>'Запит 2-8'!#REF!</f>
        <v>#REF!</v>
      </c>
      <c r="B1273" s="298" t="e">
        <f>IF('Запит 2-8'!#REF!&lt;&gt;"",'Запит 2-8'!#REF!,"")</f>
        <v>#REF!</v>
      </c>
      <c r="C1273" s="297" t="e">
        <f>'Запит 2-8'!#REF!</f>
        <v>#REF!</v>
      </c>
      <c r="D1273" s="296" t="e">
        <f>'Запит 2-8'!#REF!</f>
        <v>#REF!</v>
      </c>
      <c r="E1273" s="413">
        <f>'Паспорт-3'!E1433</f>
        <v>0</v>
      </c>
      <c r="F1273" s="414"/>
      <c r="G1273" s="429">
        <f t="shared" si="142"/>
        <v>0</v>
      </c>
      <c r="H1273" s="81" t="e">
        <f t="shared" si="143"/>
        <v>#REF!</v>
      </c>
    </row>
    <row r="1274" spans="1:8" x14ac:dyDescent="0.2">
      <c r="A1274" s="326" t="e">
        <f>'Запит 2-8'!#REF!</f>
        <v>#REF!</v>
      </c>
      <c r="B1274" s="298" t="e">
        <f>IF('Запит 2-8'!#REF!&lt;&gt;"",'Запит 2-8'!#REF!,"")</f>
        <v>#REF!</v>
      </c>
      <c r="C1274" s="297" t="e">
        <f>'Запит 2-8'!#REF!</f>
        <v>#REF!</v>
      </c>
      <c r="D1274" s="296" t="e">
        <f>'Запит 2-8'!#REF!</f>
        <v>#REF!</v>
      </c>
      <c r="E1274" s="413">
        <f>'Паспорт-3'!E1434</f>
        <v>0</v>
      </c>
      <c r="F1274" s="414"/>
      <c r="G1274" s="429">
        <f t="shared" si="142"/>
        <v>0</v>
      </c>
      <c r="H1274" s="81" t="e">
        <f t="shared" si="143"/>
        <v>#REF!</v>
      </c>
    </row>
    <row r="1275" spans="1:8" x14ac:dyDescent="0.2">
      <c r="A1275" s="326" t="e">
        <f>'Запит 2-8'!#REF!</f>
        <v>#REF!</v>
      </c>
      <c r="B1275" s="298" t="e">
        <f>IF('Запит 2-8'!#REF!&lt;&gt;"",'Запит 2-8'!#REF!,"")</f>
        <v>#REF!</v>
      </c>
      <c r="C1275" s="297" t="e">
        <f>'Запит 2-8'!#REF!</f>
        <v>#REF!</v>
      </c>
      <c r="D1275" s="296" t="e">
        <f>'Запит 2-8'!#REF!</f>
        <v>#REF!</v>
      </c>
      <c r="E1275" s="413">
        <f>'Паспорт-3'!E1435</f>
        <v>0</v>
      </c>
      <c r="F1275" s="414"/>
      <c r="G1275" s="429">
        <f t="shared" si="142"/>
        <v>0</v>
      </c>
      <c r="H1275" s="81" t="e">
        <f t="shared" si="143"/>
        <v>#REF!</v>
      </c>
    </row>
    <row r="1276" spans="1:8" x14ac:dyDescent="0.2">
      <c r="A1276" s="326" t="e">
        <f>'Запит 2-8'!#REF!</f>
        <v>#REF!</v>
      </c>
      <c r="B1276" s="298" t="e">
        <f>IF('Запит 2-8'!#REF!&lt;&gt;"",'Запит 2-8'!#REF!,"")</f>
        <v>#REF!</v>
      </c>
      <c r="C1276" s="297" t="e">
        <f>'Запит 2-8'!#REF!</f>
        <v>#REF!</v>
      </c>
      <c r="D1276" s="296" t="e">
        <f>'Запит 2-8'!#REF!</f>
        <v>#REF!</v>
      </c>
      <c r="E1276" s="413">
        <f>'Паспорт-3'!E1436</f>
        <v>0</v>
      </c>
      <c r="F1276" s="414"/>
      <c r="G1276" s="429">
        <f t="shared" si="142"/>
        <v>0</v>
      </c>
      <c r="H1276" s="81" t="e">
        <f t="shared" si="143"/>
        <v>#REF!</v>
      </c>
    </row>
    <row r="1277" spans="1:8" x14ac:dyDescent="0.2">
      <c r="A1277" s="433" t="e">
        <f>'Запит 2-8'!#REF!</f>
        <v>#REF!</v>
      </c>
      <c r="B1277" s="434" t="e">
        <f>IF('Запит 2-8'!#REF!&lt;&gt;"",'Запит 2-8'!#REF!,"")</f>
        <v>#REF!</v>
      </c>
      <c r="C1277" s="435" t="e">
        <f>'Запит 2-8'!#REF!</f>
        <v>#REF!</v>
      </c>
      <c r="D1277" s="436" t="e">
        <f>'Запит 2-8'!#REF!</f>
        <v>#REF!</v>
      </c>
      <c r="E1277" s="437">
        <f>'Паспорт-3'!E1437</f>
        <v>0</v>
      </c>
      <c r="F1277" s="438"/>
      <c r="G1277" s="439">
        <f t="shared" si="142"/>
        <v>0</v>
      </c>
      <c r="H1277" s="81" t="e">
        <f t="shared" si="143"/>
        <v>#REF!</v>
      </c>
    </row>
    <row r="1278" spans="1:8" ht="12.75" customHeight="1" x14ac:dyDescent="0.2">
      <c r="A1278" s="824" t="s">
        <v>211</v>
      </c>
      <c r="B1278" s="825"/>
      <c r="C1278" s="825"/>
      <c r="D1278" s="825"/>
      <c r="E1278" s="825"/>
      <c r="F1278" s="825"/>
      <c r="G1278" s="826"/>
      <c r="H1278" s="81" t="e">
        <f>H1262</f>
        <v>#REF!</v>
      </c>
    </row>
    <row r="1279" spans="1:8" ht="12.75" customHeight="1" x14ac:dyDescent="0.2">
      <c r="A1279" s="824" t="s">
        <v>231</v>
      </c>
      <c r="B1279" s="825"/>
      <c r="C1279" s="825"/>
      <c r="D1279" s="825"/>
      <c r="E1279" s="825"/>
      <c r="F1279" s="825"/>
      <c r="G1279" s="826"/>
      <c r="H1279" s="81" t="e">
        <f>H1227</f>
        <v>#REF!</v>
      </c>
    </row>
    <row r="1280" spans="1:8" ht="12.75" customHeight="1" x14ac:dyDescent="0.2">
      <c r="A1280" s="779" t="e">
        <f>'Запит 2-8'!#REF!</f>
        <v>#REF!</v>
      </c>
      <c r="B1280" s="780"/>
      <c r="C1280" s="780"/>
      <c r="D1280" s="780"/>
      <c r="E1280" s="780"/>
      <c r="F1280" s="780"/>
      <c r="G1280" s="781"/>
      <c r="H1280" s="81" t="e">
        <f>H1281</f>
        <v>#REF!</v>
      </c>
    </row>
    <row r="1281" spans="1:8" x14ac:dyDescent="0.2">
      <c r="A1281" s="420" t="s">
        <v>4</v>
      </c>
      <c r="B1281" s="827" t="s">
        <v>106</v>
      </c>
      <c r="C1281" s="828"/>
      <c r="D1281" s="828"/>
      <c r="E1281" s="829"/>
      <c r="F1281" s="829"/>
      <c r="G1281" s="830"/>
      <c r="H1281" s="81" t="e">
        <f>H1282</f>
        <v>#REF!</v>
      </c>
    </row>
    <row r="1282" spans="1:8" x14ac:dyDescent="0.2">
      <c r="A1282" s="326" t="e">
        <f>'Запит 2-8'!#REF!</f>
        <v>#REF!</v>
      </c>
      <c r="B1282" s="421" t="e">
        <f>IF('Запит 2-8'!#REF!&lt;&gt;"",'Запит 2-8'!#REF!,"")</f>
        <v>#REF!</v>
      </c>
      <c r="C1282" s="422" t="e">
        <f>'Запит 2-8'!#REF!</f>
        <v>#REF!</v>
      </c>
      <c r="D1282" s="423" t="e">
        <f>'Запит 2-8'!#REF!</f>
        <v>#REF!</v>
      </c>
      <c r="E1282" s="424">
        <f>'Паспорт-3'!E1451</f>
        <v>0</v>
      </c>
      <c r="F1282" s="425"/>
      <c r="G1282" s="428">
        <f t="shared" ref="G1282:G1296" si="144">F1282-E1282</f>
        <v>0</v>
      </c>
      <c r="H1282" s="81" t="e">
        <f t="shared" ref="H1282:H1296" si="145">IF(B1282&lt;&gt;"","Для друку","")</f>
        <v>#REF!</v>
      </c>
    </row>
    <row r="1283" spans="1:8" x14ac:dyDescent="0.2">
      <c r="A1283" s="326" t="e">
        <f>'Запит 2-8'!#REF!</f>
        <v>#REF!</v>
      </c>
      <c r="B1283" s="298" t="e">
        <f>IF('Запит 2-8'!#REF!&lt;&gt;"",'Запит 2-8'!#REF!,"")</f>
        <v>#REF!</v>
      </c>
      <c r="C1283" s="297" t="e">
        <f>'Запит 2-8'!#REF!</f>
        <v>#REF!</v>
      </c>
      <c r="D1283" s="296" t="e">
        <f>'Запит 2-8'!#REF!</f>
        <v>#REF!</v>
      </c>
      <c r="E1283" s="413">
        <f>'Паспорт-3'!E1452</f>
        <v>0</v>
      </c>
      <c r="F1283" s="414"/>
      <c r="G1283" s="429">
        <f t="shared" si="144"/>
        <v>0</v>
      </c>
      <c r="H1283" s="81" t="e">
        <f t="shared" si="145"/>
        <v>#REF!</v>
      </c>
    </row>
    <row r="1284" spans="1:8" x14ac:dyDescent="0.2">
      <c r="A1284" s="326" t="e">
        <f>'Запит 2-8'!#REF!</f>
        <v>#REF!</v>
      </c>
      <c r="B1284" s="298" t="e">
        <f>IF('Запит 2-8'!#REF!&lt;&gt;"",'Запит 2-8'!#REF!,"")</f>
        <v>#REF!</v>
      </c>
      <c r="C1284" s="297" t="e">
        <f>'Запит 2-8'!#REF!</f>
        <v>#REF!</v>
      </c>
      <c r="D1284" s="296" t="e">
        <f>'Запит 2-8'!#REF!</f>
        <v>#REF!</v>
      </c>
      <c r="E1284" s="413">
        <f>'Паспорт-3'!E1453</f>
        <v>0</v>
      </c>
      <c r="F1284" s="414"/>
      <c r="G1284" s="429">
        <f t="shared" si="144"/>
        <v>0</v>
      </c>
      <c r="H1284" s="81" t="e">
        <f t="shared" si="145"/>
        <v>#REF!</v>
      </c>
    </row>
    <row r="1285" spans="1:8" x14ac:dyDescent="0.2">
      <c r="A1285" s="326" t="e">
        <f>'Запит 2-8'!#REF!</f>
        <v>#REF!</v>
      </c>
      <c r="B1285" s="298" t="e">
        <f>IF('Запит 2-8'!#REF!&lt;&gt;"",'Запит 2-8'!#REF!,"")</f>
        <v>#REF!</v>
      </c>
      <c r="C1285" s="297" t="e">
        <f>'Запит 2-8'!#REF!</f>
        <v>#REF!</v>
      </c>
      <c r="D1285" s="296" t="e">
        <f>'Запит 2-8'!#REF!</f>
        <v>#REF!</v>
      </c>
      <c r="E1285" s="413">
        <f>'Паспорт-3'!E1454</f>
        <v>0</v>
      </c>
      <c r="F1285" s="414"/>
      <c r="G1285" s="429">
        <f t="shared" si="144"/>
        <v>0</v>
      </c>
      <c r="H1285" s="81" t="e">
        <f t="shared" si="145"/>
        <v>#REF!</v>
      </c>
    </row>
    <row r="1286" spans="1:8" x14ac:dyDescent="0.2">
      <c r="A1286" s="326" t="e">
        <f>'Запит 2-8'!#REF!</f>
        <v>#REF!</v>
      </c>
      <c r="B1286" s="298" t="e">
        <f>IF('Запит 2-8'!#REF!&lt;&gt;"",'Запит 2-8'!#REF!,"")</f>
        <v>#REF!</v>
      </c>
      <c r="C1286" s="297" t="e">
        <f>'Запит 2-8'!#REF!</f>
        <v>#REF!</v>
      </c>
      <c r="D1286" s="296" t="e">
        <f>'Запит 2-8'!#REF!</f>
        <v>#REF!</v>
      </c>
      <c r="E1286" s="413">
        <f>'Паспорт-3'!E1455</f>
        <v>0</v>
      </c>
      <c r="F1286" s="414"/>
      <c r="G1286" s="429">
        <f t="shared" si="144"/>
        <v>0</v>
      </c>
      <c r="H1286" s="81" t="e">
        <f t="shared" si="145"/>
        <v>#REF!</v>
      </c>
    </row>
    <row r="1287" spans="1:8" x14ac:dyDescent="0.2">
      <c r="A1287" s="326" t="e">
        <f>'Запит 2-8'!#REF!</f>
        <v>#REF!</v>
      </c>
      <c r="B1287" s="298" t="e">
        <f>IF('Запит 2-8'!#REF!&lt;&gt;"",'Запит 2-8'!#REF!,"")</f>
        <v>#REF!</v>
      </c>
      <c r="C1287" s="297" t="e">
        <f>'Запит 2-8'!#REF!</f>
        <v>#REF!</v>
      </c>
      <c r="D1287" s="296" t="e">
        <f>'Запит 2-8'!#REF!</f>
        <v>#REF!</v>
      </c>
      <c r="E1287" s="413">
        <f>'Паспорт-3'!E1456</f>
        <v>0</v>
      </c>
      <c r="F1287" s="414"/>
      <c r="G1287" s="429">
        <f t="shared" si="144"/>
        <v>0</v>
      </c>
      <c r="H1287" s="81" t="e">
        <f t="shared" si="145"/>
        <v>#REF!</v>
      </c>
    </row>
    <row r="1288" spans="1:8" x14ac:dyDescent="0.2">
      <c r="A1288" s="326" t="e">
        <f>'Запит 2-8'!#REF!</f>
        <v>#REF!</v>
      </c>
      <c r="B1288" s="298" t="e">
        <f>IF('Запит 2-8'!#REF!&lt;&gt;"",'Запит 2-8'!#REF!,"")</f>
        <v>#REF!</v>
      </c>
      <c r="C1288" s="297" t="e">
        <f>'Запит 2-8'!#REF!</f>
        <v>#REF!</v>
      </c>
      <c r="D1288" s="296" t="e">
        <f>'Запит 2-8'!#REF!</f>
        <v>#REF!</v>
      </c>
      <c r="E1288" s="413">
        <f>'Паспорт-3'!E1457</f>
        <v>0</v>
      </c>
      <c r="F1288" s="414"/>
      <c r="G1288" s="429">
        <f t="shared" si="144"/>
        <v>0</v>
      </c>
      <c r="H1288" s="81" t="e">
        <f t="shared" si="145"/>
        <v>#REF!</v>
      </c>
    </row>
    <row r="1289" spans="1:8" x14ac:dyDescent="0.2">
      <c r="A1289" s="326" t="e">
        <f>'Запит 2-8'!#REF!</f>
        <v>#REF!</v>
      </c>
      <c r="B1289" s="298" t="e">
        <f>IF('Запит 2-8'!#REF!&lt;&gt;"",'Запит 2-8'!#REF!,"")</f>
        <v>#REF!</v>
      </c>
      <c r="C1289" s="297" t="e">
        <f>'Запит 2-8'!#REF!</f>
        <v>#REF!</v>
      </c>
      <c r="D1289" s="296" t="e">
        <f>'Запит 2-8'!#REF!</f>
        <v>#REF!</v>
      </c>
      <c r="E1289" s="413">
        <f>'Паспорт-3'!E1458</f>
        <v>0</v>
      </c>
      <c r="F1289" s="414"/>
      <c r="G1289" s="429">
        <f t="shared" si="144"/>
        <v>0</v>
      </c>
      <c r="H1289" s="81" t="e">
        <f t="shared" si="145"/>
        <v>#REF!</v>
      </c>
    </row>
    <row r="1290" spans="1:8" x14ac:dyDescent="0.2">
      <c r="A1290" s="326" t="e">
        <f>'Запит 2-8'!#REF!</f>
        <v>#REF!</v>
      </c>
      <c r="B1290" s="298" t="e">
        <f>IF('Запит 2-8'!#REF!&lt;&gt;"",'Запит 2-8'!#REF!,"")</f>
        <v>#REF!</v>
      </c>
      <c r="C1290" s="297" t="e">
        <f>'Запит 2-8'!#REF!</f>
        <v>#REF!</v>
      </c>
      <c r="D1290" s="296" t="e">
        <f>'Запит 2-8'!#REF!</f>
        <v>#REF!</v>
      </c>
      <c r="E1290" s="413">
        <f>'Паспорт-3'!E1459</f>
        <v>0</v>
      </c>
      <c r="F1290" s="414"/>
      <c r="G1290" s="429">
        <f t="shared" si="144"/>
        <v>0</v>
      </c>
      <c r="H1290" s="81" t="e">
        <f t="shared" si="145"/>
        <v>#REF!</v>
      </c>
    </row>
    <row r="1291" spans="1:8" x14ac:dyDescent="0.2">
      <c r="A1291" s="326" t="e">
        <f>'Запит 2-8'!#REF!</f>
        <v>#REF!</v>
      </c>
      <c r="B1291" s="298" t="e">
        <f>IF('Запит 2-8'!#REF!&lt;&gt;"",'Запит 2-8'!#REF!,"")</f>
        <v>#REF!</v>
      </c>
      <c r="C1291" s="297" t="e">
        <f>'Запит 2-8'!#REF!</f>
        <v>#REF!</v>
      </c>
      <c r="D1291" s="296" t="e">
        <f>'Запит 2-8'!#REF!</f>
        <v>#REF!</v>
      </c>
      <c r="E1291" s="413">
        <f>'Паспорт-3'!E1460</f>
        <v>0</v>
      </c>
      <c r="F1291" s="414"/>
      <c r="G1291" s="429">
        <f t="shared" si="144"/>
        <v>0</v>
      </c>
      <c r="H1291" s="81" t="e">
        <f t="shared" si="145"/>
        <v>#REF!</v>
      </c>
    </row>
    <row r="1292" spans="1:8" x14ac:dyDescent="0.2">
      <c r="A1292" s="326" t="e">
        <f>'Запит 2-8'!#REF!</f>
        <v>#REF!</v>
      </c>
      <c r="B1292" s="298" t="e">
        <f>IF('Запит 2-8'!#REF!&lt;&gt;"",'Запит 2-8'!#REF!,"")</f>
        <v>#REF!</v>
      </c>
      <c r="C1292" s="297" t="e">
        <f>'Запит 2-8'!#REF!</f>
        <v>#REF!</v>
      </c>
      <c r="D1292" s="296" t="e">
        <f>'Запит 2-8'!#REF!</f>
        <v>#REF!</v>
      </c>
      <c r="E1292" s="413">
        <f>'Паспорт-3'!E1461</f>
        <v>0</v>
      </c>
      <c r="F1292" s="414"/>
      <c r="G1292" s="429">
        <f t="shared" si="144"/>
        <v>0</v>
      </c>
      <c r="H1292" s="81" t="e">
        <f t="shared" si="145"/>
        <v>#REF!</v>
      </c>
    </row>
    <row r="1293" spans="1:8" x14ac:dyDescent="0.2">
      <c r="A1293" s="326" t="e">
        <f>'Запит 2-8'!#REF!</f>
        <v>#REF!</v>
      </c>
      <c r="B1293" s="298" t="e">
        <f>IF('Запит 2-8'!#REF!&lt;&gt;"",'Запит 2-8'!#REF!,"")</f>
        <v>#REF!</v>
      </c>
      <c r="C1293" s="297" t="e">
        <f>'Запит 2-8'!#REF!</f>
        <v>#REF!</v>
      </c>
      <c r="D1293" s="296" t="e">
        <f>'Запит 2-8'!#REF!</f>
        <v>#REF!</v>
      </c>
      <c r="E1293" s="413">
        <f>'Паспорт-3'!E1462</f>
        <v>0</v>
      </c>
      <c r="F1293" s="414"/>
      <c r="G1293" s="429">
        <f t="shared" si="144"/>
        <v>0</v>
      </c>
      <c r="H1293" s="81" t="e">
        <f t="shared" si="145"/>
        <v>#REF!</v>
      </c>
    </row>
    <row r="1294" spans="1:8" x14ac:dyDescent="0.2">
      <c r="A1294" s="326" t="e">
        <f>'Запит 2-8'!#REF!</f>
        <v>#REF!</v>
      </c>
      <c r="B1294" s="298" t="e">
        <f>IF('Запит 2-8'!#REF!&lt;&gt;"",'Запит 2-8'!#REF!,"")</f>
        <v>#REF!</v>
      </c>
      <c r="C1294" s="297" t="e">
        <f>'Запит 2-8'!#REF!</f>
        <v>#REF!</v>
      </c>
      <c r="D1294" s="296" t="e">
        <f>'Запит 2-8'!#REF!</f>
        <v>#REF!</v>
      </c>
      <c r="E1294" s="413">
        <f>'Паспорт-3'!E1463</f>
        <v>0</v>
      </c>
      <c r="F1294" s="414"/>
      <c r="G1294" s="429">
        <f t="shared" si="144"/>
        <v>0</v>
      </c>
      <c r="H1294" s="81" t="e">
        <f t="shared" si="145"/>
        <v>#REF!</v>
      </c>
    </row>
    <row r="1295" spans="1:8" x14ac:dyDescent="0.2">
      <c r="A1295" s="326" t="e">
        <f>'Запит 2-8'!#REF!</f>
        <v>#REF!</v>
      </c>
      <c r="B1295" s="298" t="e">
        <f>IF('Запит 2-8'!#REF!&lt;&gt;"",'Запит 2-8'!#REF!,"")</f>
        <v>#REF!</v>
      </c>
      <c r="C1295" s="297" t="e">
        <f>'Запит 2-8'!#REF!</f>
        <v>#REF!</v>
      </c>
      <c r="D1295" s="296" t="e">
        <f>'Запит 2-8'!#REF!</f>
        <v>#REF!</v>
      </c>
      <c r="E1295" s="413">
        <f>'Паспорт-3'!E1464</f>
        <v>0</v>
      </c>
      <c r="F1295" s="414"/>
      <c r="G1295" s="429">
        <f t="shared" si="144"/>
        <v>0</v>
      </c>
      <c r="H1295" s="81" t="e">
        <f t="shared" si="145"/>
        <v>#REF!</v>
      </c>
    </row>
    <row r="1296" spans="1:8" x14ac:dyDescent="0.2">
      <c r="A1296" s="433" t="e">
        <f>'Запит 2-8'!#REF!</f>
        <v>#REF!</v>
      </c>
      <c r="B1296" s="434" t="e">
        <f>IF('Запит 2-8'!#REF!&lt;&gt;"",'Запит 2-8'!#REF!,"")</f>
        <v>#REF!</v>
      </c>
      <c r="C1296" s="435" t="e">
        <f>'Запит 2-8'!#REF!</f>
        <v>#REF!</v>
      </c>
      <c r="D1296" s="436" t="e">
        <f>'Запит 2-8'!#REF!</f>
        <v>#REF!</v>
      </c>
      <c r="E1296" s="437">
        <f>'Паспорт-3'!E1465</f>
        <v>0</v>
      </c>
      <c r="F1296" s="438"/>
      <c r="G1296" s="439">
        <f t="shared" si="144"/>
        <v>0</v>
      </c>
      <c r="H1296" s="81" t="e">
        <f t="shared" si="145"/>
        <v>#REF!</v>
      </c>
    </row>
    <row r="1297" spans="1:8" ht="12.75" customHeight="1" x14ac:dyDescent="0.2">
      <c r="A1297" s="824" t="s">
        <v>211</v>
      </c>
      <c r="B1297" s="825"/>
      <c r="C1297" s="825"/>
      <c r="D1297" s="825"/>
      <c r="E1297" s="825"/>
      <c r="F1297" s="825"/>
      <c r="G1297" s="826"/>
      <c r="H1297" s="81" t="e">
        <f>H1281</f>
        <v>#REF!</v>
      </c>
    </row>
    <row r="1298" spans="1:8" x14ac:dyDescent="0.2">
      <c r="A1298" s="420" t="e">
        <f>'Запит 2-8'!#REF!</f>
        <v>#REF!</v>
      </c>
      <c r="B1298" s="827" t="s">
        <v>107</v>
      </c>
      <c r="C1298" s="828"/>
      <c r="D1298" s="828"/>
      <c r="E1298" s="828"/>
      <c r="F1298" s="828"/>
      <c r="G1298" s="831"/>
      <c r="H1298" s="81" t="e">
        <f>H1299</f>
        <v>#REF!</v>
      </c>
    </row>
    <row r="1299" spans="1:8" x14ac:dyDescent="0.2">
      <c r="A1299" s="326" t="e">
        <f>'Запит 2-8'!#REF!</f>
        <v>#REF!</v>
      </c>
      <c r="B1299" s="421" t="e">
        <f>IF('Запит 2-8'!#REF!&lt;&gt;"",'Запит 2-8'!#REF!,"")</f>
        <v>#REF!</v>
      </c>
      <c r="C1299" s="422" t="e">
        <f>'Запит 2-8'!#REF!</f>
        <v>#REF!</v>
      </c>
      <c r="D1299" s="423" t="e">
        <f>'Запит 2-8'!#REF!</f>
        <v>#REF!</v>
      </c>
      <c r="E1299" s="430">
        <f>'Паспорт-3'!E1467</f>
        <v>0</v>
      </c>
      <c r="F1299" s="431"/>
      <c r="G1299" s="432">
        <f t="shared" ref="G1299:G1313" si="146">F1299-E1299</f>
        <v>0</v>
      </c>
      <c r="H1299" s="81" t="e">
        <f t="shared" ref="H1299:H1313" si="147">IF(B1299&lt;&gt;"","Для друку","")</f>
        <v>#REF!</v>
      </c>
    </row>
    <row r="1300" spans="1:8" x14ac:dyDescent="0.2">
      <c r="A1300" s="326" t="e">
        <f>'Запит 2-8'!#REF!</f>
        <v>#REF!</v>
      </c>
      <c r="B1300" s="298" t="e">
        <f>IF('Запит 2-8'!#REF!&lt;&gt;"",'Запит 2-8'!#REF!,"")</f>
        <v>#REF!</v>
      </c>
      <c r="C1300" s="297" t="e">
        <f>'Запит 2-8'!#REF!</f>
        <v>#REF!</v>
      </c>
      <c r="D1300" s="296" t="e">
        <f>'Запит 2-8'!#REF!</f>
        <v>#REF!</v>
      </c>
      <c r="E1300" s="413">
        <f>'Паспорт-3'!E1468</f>
        <v>0</v>
      </c>
      <c r="F1300" s="414"/>
      <c r="G1300" s="429">
        <f t="shared" si="146"/>
        <v>0</v>
      </c>
      <c r="H1300" s="81" t="e">
        <f t="shared" si="147"/>
        <v>#REF!</v>
      </c>
    </row>
    <row r="1301" spans="1:8" x14ac:dyDescent="0.2">
      <c r="A1301" s="326" t="e">
        <f>'Запит 2-8'!#REF!</f>
        <v>#REF!</v>
      </c>
      <c r="B1301" s="298" t="e">
        <f>IF('Запит 2-8'!#REF!&lt;&gt;"",'Запит 2-8'!#REF!,"")</f>
        <v>#REF!</v>
      </c>
      <c r="C1301" s="297" t="e">
        <f>'Запит 2-8'!#REF!</f>
        <v>#REF!</v>
      </c>
      <c r="D1301" s="296" t="e">
        <f>'Запит 2-8'!#REF!</f>
        <v>#REF!</v>
      </c>
      <c r="E1301" s="413">
        <f>'Паспорт-3'!E1469</f>
        <v>0</v>
      </c>
      <c r="F1301" s="414"/>
      <c r="G1301" s="429">
        <f t="shared" si="146"/>
        <v>0</v>
      </c>
      <c r="H1301" s="81" t="e">
        <f t="shared" si="147"/>
        <v>#REF!</v>
      </c>
    </row>
    <row r="1302" spans="1:8" x14ac:dyDescent="0.2">
      <c r="A1302" s="326" t="e">
        <f>'Запит 2-8'!#REF!</f>
        <v>#REF!</v>
      </c>
      <c r="B1302" s="298" t="e">
        <f>IF('Запит 2-8'!#REF!&lt;&gt;"",'Запит 2-8'!#REF!,"")</f>
        <v>#REF!</v>
      </c>
      <c r="C1302" s="297" t="e">
        <f>'Запит 2-8'!#REF!</f>
        <v>#REF!</v>
      </c>
      <c r="D1302" s="296" t="e">
        <f>'Запит 2-8'!#REF!</f>
        <v>#REF!</v>
      </c>
      <c r="E1302" s="413">
        <f>'Паспорт-3'!E1470</f>
        <v>0</v>
      </c>
      <c r="F1302" s="414"/>
      <c r="G1302" s="429">
        <f t="shared" si="146"/>
        <v>0</v>
      </c>
      <c r="H1302" s="81" t="e">
        <f t="shared" si="147"/>
        <v>#REF!</v>
      </c>
    </row>
    <row r="1303" spans="1:8" x14ac:dyDescent="0.2">
      <c r="A1303" s="326" t="e">
        <f>'Запит 2-8'!#REF!</f>
        <v>#REF!</v>
      </c>
      <c r="B1303" s="298" t="e">
        <f>IF('Запит 2-8'!#REF!&lt;&gt;"",'Запит 2-8'!#REF!,"")</f>
        <v>#REF!</v>
      </c>
      <c r="C1303" s="297" t="e">
        <f>'Запит 2-8'!#REF!</f>
        <v>#REF!</v>
      </c>
      <c r="D1303" s="296" t="e">
        <f>'Запит 2-8'!#REF!</f>
        <v>#REF!</v>
      </c>
      <c r="E1303" s="413">
        <f>'Паспорт-3'!E1471</f>
        <v>0</v>
      </c>
      <c r="F1303" s="414"/>
      <c r="G1303" s="429">
        <f t="shared" si="146"/>
        <v>0</v>
      </c>
      <c r="H1303" s="81" t="e">
        <f t="shared" si="147"/>
        <v>#REF!</v>
      </c>
    </row>
    <row r="1304" spans="1:8" x14ac:dyDescent="0.2">
      <c r="A1304" s="326" t="e">
        <f>'Запит 2-8'!#REF!</f>
        <v>#REF!</v>
      </c>
      <c r="B1304" s="298" t="e">
        <f>IF('Запит 2-8'!#REF!&lt;&gt;"",'Запит 2-8'!#REF!,"")</f>
        <v>#REF!</v>
      </c>
      <c r="C1304" s="297" t="e">
        <f>'Запит 2-8'!#REF!</f>
        <v>#REF!</v>
      </c>
      <c r="D1304" s="296" t="e">
        <f>'Запит 2-8'!#REF!</f>
        <v>#REF!</v>
      </c>
      <c r="E1304" s="413">
        <f>'Паспорт-3'!E1472</f>
        <v>0</v>
      </c>
      <c r="F1304" s="414"/>
      <c r="G1304" s="429">
        <f t="shared" si="146"/>
        <v>0</v>
      </c>
      <c r="H1304" s="81" t="e">
        <f t="shared" si="147"/>
        <v>#REF!</v>
      </c>
    </row>
    <row r="1305" spans="1:8" x14ac:dyDescent="0.2">
      <c r="A1305" s="326" t="e">
        <f>'Запит 2-8'!#REF!</f>
        <v>#REF!</v>
      </c>
      <c r="B1305" s="298" t="e">
        <f>IF('Запит 2-8'!#REF!&lt;&gt;"",'Запит 2-8'!#REF!,"")</f>
        <v>#REF!</v>
      </c>
      <c r="C1305" s="297" t="e">
        <f>'Запит 2-8'!#REF!</f>
        <v>#REF!</v>
      </c>
      <c r="D1305" s="296" t="e">
        <f>'Запит 2-8'!#REF!</f>
        <v>#REF!</v>
      </c>
      <c r="E1305" s="413">
        <f>'Паспорт-3'!E1473</f>
        <v>0</v>
      </c>
      <c r="F1305" s="414"/>
      <c r="G1305" s="429">
        <f t="shared" si="146"/>
        <v>0</v>
      </c>
      <c r="H1305" s="81" t="e">
        <f t="shared" si="147"/>
        <v>#REF!</v>
      </c>
    </row>
    <row r="1306" spans="1:8" x14ac:dyDescent="0.2">
      <c r="A1306" s="326" t="e">
        <f>'Запит 2-8'!#REF!</f>
        <v>#REF!</v>
      </c>
      <c r="B1306" s="298" t="e">
        <f>IF('Запит 2-8'!#REF!&lt;&gt;"",'Запит 2-8'!#REF!,"")</f>
        <v>#REF!</v>
      </c>
      <c r="C1306" s="297" t="e">
        <f>'Запит 2-8'!#REF!</f>
        <v>#REF!</v>
      </c>
      <c r="D1306" s="296" t="e">
        <f>'Запит 2-8'!#REF!</f>
        <v>#REF!</v>
      </c>
      <c r="E1306" s="413">
        <f>'Паспорт-3'!E1474</f>
        <v>0</v>
      </c>
      <c r="F1306" s="414"/>
      <c r="G1306" s="429">
        <f t="shared" si="146"/>
        <v>0</v>
      </c>
      <c r="H1306" s="81" t="e">
        <f t="shared" si="147"/>
        <v>#REF!</v>
      </c>
    </row>
    <row r="1307" spans="1:8" x14ac:dyDescent="0.2">
      <c r="A1307" s="326" t="e">
        <f>'Запит 2-8'!#REF!</f>
        <v>#REF!</v>
      </c>
      <c r="B1307" s="298" t="e">
        <f>IF('Запит 2-8'!#REF!&lt;&gt;"",'Запит 2-8'!#REF!,"")</f>
        <v>#REF!</v>
      </c>
      <c r="C1307" s="297" t="e">
        <f>'Запит 2-8'!#REF!</f>
        <v>#REF!</v>
      </c>
      <c r="D1307" s="296" t="e">
        <f>'Запит 2-8'!#REF!</f>
        <v>#REF!</v>
      </c>
      <c r="E1307" s="413">
        <f>'Паспорт-3'!E1475</f>
        <v>0</v>
      </c>
      <c r="F1307" s="414"/>
      <c r="G1307" s="429">
        <f t="shared" si="146"/>
        <v>0</v>
      </c>
      <c r="H1307" s="81" t="e">
        <f t="shared" si="147"/>
        <v>#REF!</v>
      </c>
    </row>
    <row r="1308" spans="1:8" x14ac:dyDescent="0.2">
      <c r="A1308" s="326" t="e">
        <f>'Запит 2-8'!#REF!</f>
        <v>#REF!</v>
      </c>
      <c r="B1308" s="298" t="e">
        <f>IF('Запит 2-8'!#REF!&lt;&gt;"",'Запит 2-8'!#REF!,"")</f>
        <v>#REF!</v>
      </c>
      <c r="C1308" s="297" t="e">
        <f>'Запит 2-8'!#REF!</f>
        <v>#REF!</v>
      </c>
      <c r="D1308" s="296" t="e">
        <f>'Запит 2-8'!#REF!</f>
        <v>#REF!</v>
      </c>
      <c r="E1308" s="413">
        <f>'Паспорт-3'!E1476</f>
        <v>0</v>
      </c>
      <c r="F1308" s="414"/>
      <c r="G1308" s="429">
        <f t="shared" si="146"/>
        <v>0</v>
      </c>
      <c r="H1308" s="81" t="e">
        <f t="shared" si="147"/>
        <v>#REF!</v>
      </c>
    </row>
    <row r="1309" spans="1:8" x14ac:dyDescent="0.2">
      <c r="A1309" s="326" t="e">
        <f>'Запит 2-8'!#REF!</f>
        <v>#REF!</v>
      </c>
      <c r="B1309" s="298" t="e">
        <f>IF('Запит 2-8'!#REF!&lt;&gt;"",'Запит 2-8'!#REF!,"")</f>
        <v>#REF!</v>
      </c>
      <c r="C1309" s="297" t="e">
        <f>'Запит 2-8'!#REF!</f>
        <v>#REF!</v>
      </c>
      <c r="D1309" s="296" t="e">
        <f>'Запит 2-8'!#REF!</f>
        <v>#REF!</v>
      </c>
      <c r="E1309" s="413">
        <f>'Паспорт-3'!E1477</f>
        <v>0</v>
      </c>
      <c r="F1309" s="414"/>
      <c r="G1309" s="429">
        <f t="shared" si="146"/>
        <v>0</v>
      </c>
      <c r="H1309" s="81" t="e">
        <f t="shared" si="147"/>
        <v>#REF!</v>
      </c>
    </row>
    <row r="1310" spans="1:8" x14ac:dyDescent="0.2">
      <c r="A1310" s="326" t="e">
        <f>'Запит 2-8'!#REF!</f>
        <v>#REF!</v>
      </c>
      <c r="B1310" s="298" t="e">
        <f>IF('Запит 2-8'!#REF!&lt;&gt;"",'Запит 2-8'!#REF!,"")</f>
        <v>#REF!</v>
      </c>
      <c r="C1310" s="297" t="e">
        <f>'Запит 2-8'!#REF!</f>
        <v>#REF!</v>
      </c>
      <c r="D1310" s="296" t="e">
        <f>'Запит 2-8'!#REF!</f>
        <v>#REF!</v>
      </c>
      <c r="E1310" s="413">
        <f>'Паспорт-3'!E1478</f>
        <v>0</v>
      </c>
      <c r="F1310" s="414"/>
      <c r="G1310" s="429">
        <f t="shared" si="146"/>
        <v>0</v>
      </c>
      <c r="H1310" s="81" t="e">
        <f t="shared" si="147"/>
        <v>#REF!</v>
      </c>
    </row>
    <row r="1311" spans="1:8" x14ac:dyDescent="0.2">
      <c r="A1311" s="326" t="e">
        <f>'Запит 2-8'!#REF!</f>
        <v>#REF!</v>
      </c>
      <c r="B1311" s="298" t="e">
        <f>IF('Запит 2-8'!#REF!&lt;&gt;"",'Запит 2-8'!#REF!,"")</f>
        <v>#REF!</v>
      </c>
      <c r="C1311" s="297" t="e">
        <f>'Запит 2-8'!#REF!</f>
        <v>#REF!</v>
      </c>
      <c r="D1311" s="296" t="e">
        <f>'Запит 2-8'!#REF!</f>
        <v>#REF!</v>
      </c>
      <c r="E1311" s="413">
        <f>'Паспорт-3'!E1479</f>
        <v>0</v>
      </c>
      <c r="F1311" s="414"/>
      <c r="G1311" s="429">
        <f t="shared" si="146"/>
        <v>0</v>
      </c>
      <c r="H1311" s="81" t="e">
        <f t="shared" si="147"/>
        <v>#REF!</v>
      </c>
    </row>
    <row r="1312" spans="1:8" x14ac:dyDescent="0.2">
      <c r="A1312" s="326" t="e">
        <f>'Запит 2-8'!#REF!</f>
        <v>#REF!</v>
      </c>
      <c r="B1312" s="298" t="e">
        <f>IF('Запит 2-8'!#REF!&lt;&gt;"",'Запит 2-8'!#REF!,"")</f>
        <v>#REF!</v>
      </c>
      <c r="C1312" s="297" t="e">
        <f>'Запит 2-8'!#REF!</f>
        <v>#REF!</v>
      </c>
      <c r="D1312" s="296" t="e">
        <f>'Запит 2-8'!#REF!</f>
        <v>#REF!</v>
      </c>
      <c r="E1312" s="413">
        <f>'Паспорт-3'!E1480</f>
        <v>0</v>
      </c>
      <c r="F1312" s="414"/>
      <c r="G1312" s="429">
        <f t="shared" si="146"/>
        <v>0</v>
      </c>
      <c r="H1312" s="81" t="e">
        <f t="shared" si="147"/>
        <v>#REF!</v>
      </c>
    </row>
    <row r="1313" spans="1:8" x14ac:dyDescent="0.2">
      <c r="A1313" s="433" t="e">
        <f>'Запит 2-8'!#REF!</f>
        <v>#REF!</v>
      </c>
      <c r="B1313" s="434" t="e">
        <f>IF('Запит 2-8'!#REF!&lt;&gt;"",'Запит 2-8'!#REF!,"")</f>
        <v>#REF!</v>
      </c>
      <c r="C1313" s="435" t="e">
        <f>'Запит 2-8'!#REF!</f>
        <v>#REF!</v>
      </c>
      <c r="D1313" s="436" t="e">
        <f>'Запит 2-8'!#REF!</f>
        <v>#REF!</v>
      </c>
      <c r="E1313" s="437">
        <f>'Паспорт-3'!E1481</f>
        <v>0</v>
      </c>
      <c r="F1313" s="438"/>
      <c r="G1313" s="439">
        <f t="shared" si="146"/>
        <v>0</v>
      </c>
      <c r="H1313" s="81" t="e">
        <f t="shared" si="147"/>
        <v>#REF!</v>
      </c>
    </row>
    <row r="1314" spans="1:8" ht="12.75" customHeight="1" x14ac:dyDescent="0.2">
      <c r="A1314" s="824" t="s">
        <v>211</v>
      </c>
      <c r="B1314" s="825"/>
      <c r="C1314" s="825"/>
      <c r="D1314" s="825"/>
      <c r="E1314" s="825"/>
      <c r="F1314" s="825"/>
      <c r="G1314" s="826"/>
      <c r="H1314" s="81" t="e">
        <f>H1298</f>
        <v>#REF!</v>
      </c>
    </row>
    <row r="1315" spans="1:8" x14ac:dyDescent="0.2">
      <c r="A1315" s="426" t="e">
        <f>'Запит 2-8'!#REF!</f>
        <v>#REF!</v>
      </c>
      <c r="B1315" s="827" t="s">
        <v>108</v>
      </c>
      <c r="C1315" s="828"/>
      <c r="D1315" s="828"/>
      <c r="E1315" s="832"/>
      <c r="F1315" s="832"/>
      <c r="G1315" s="833"/>
      <c r="H1315" s="81" t="e">
        <f>H1316</f>
        <v>#REF!</v>
      </c>
    </row>
    <row r="1316" spans="1:8" x14ac:dyDescent="0.2">
      <c r="A1316" s="326" t="e">
        <f>'Запит 2-8'!#REF!</f>
        <v>#REF!</v>
      </c>
      <c r="B1316" s="421" t="e">
        <f>IF('Запит 2-8'!#REF!&lt;&gt;"",'Запит 2-8'!#REF!,"")</f>
        <v>#REF!</v>
      </c>
      <c r="C1316" s="422" t="e">
        <f>'Запит 2-8'!#REF!</f>
        <v>#REF!</v>
      </c>
      <c r="D1316" s="423" t="e">
        <f>'Запит 2-8'!#REF!</f>
        <v>#REF!</v>
      </c>
      <c r="E1316" s="424">
        <f>'Паспорт-3'!E1483</f>
        <v>0</v>
      </c>
      <c r="F1316" s="425"/>
      <c r="G1316" s="428">
        <f t="shared" ref="G1316:G1330" si="148">F1316-E1316</f>
        <v>0</v>
      </c>
      <c r="H1316" s="81" t="e">
        <f t="shared" ref="H1316:H1330" si="149">IF(B1316&lt;&gt;"","Для друку","")</f>
        <v>#REF!</v>
      </c>
    </row>
    <row r="1317" spans="1:8" x14ac:dyDescent="0.2">
      <c r="A1317" s="326" t="e">
        <f>'Запит 2-8'!#REF!</f>
        <v>#REF!</v>
      </c>
      <c r="B1317" s="298" t="e">
        <f>IF('Запит 2-8'!#REF!&lt;&gt;"",'Запит 2-8'!#REF!,"")</f>
        <v>#REF!</v>
      </c>
      <c r="C1317" s="297" t="e">
        <f>'Запит 2-8'!#REF!</f>
        <v>#REF!</v>
      </c>
      <c r="D1317" s="296" t="e">
        <f>'Запит 2-8'!#REF!</f>
        <v>#REF!</v>
      </c>
      <c r="E1317" s="413">
        <f>'Паспорт-3'!E1484</f>
        <v>0</v>
      </c>
      <c r="F1317" s="414"/>
      <c r="G1317" s="429">
        <f t="shared" si="148"/>
        <v>0</v>
      </c>
      <c r="H1317" s="81" t="e">
        <f t="shared" si="149"/>
        <v>#REF!</v>
      </c>
    </row>
    <row r="1318" spans="1:8" x14ac:dyDescent="0.2">
      <c r="A1318" s="326" t="e">
        <f>'Запит 2-8'!#REF!</f>
        <v>#REF!</v>
      </c>
      <c r="B1318" s="298" t="e">
        <f>IF('Запит 2-8'!#REF!&lt;&gt;"",'Запит 2-8'!#REF!,"")</f>
        <v>#REF!</v>
      </c>
      <c r="C1318" s="297" t="e">
        <f>'Запит 2-8'!#REF!</f>
        <v>#REF!</v>
      </c>
      <c r="D1318" s="296" t="e">
        <f>'Запит 2-8'!#REF!</f>
        <v>#REF!</v>
      </c>
      <c r="E1318" s="413">
        <f>'Паспорт-3'!E1485</f>
        <v>0</v>
      </c>
      <c r="F1318" s="414"/>
      <c r="G1318" s="429">
        <f t="shared" si="148"/>
        <v>0</v>
      </c>
      <c r="H1318" s="81" t="e">
        <f t="shared" si="149"/>
        <v>#REF!</v>
      </c>
    </row>
    <row r="1319" spans="1:8" x14ac:dyDescent="0.2">
      <c r="A1319" s="326" t="e">
        <f>'Запит 2-8'!#REF!</f>
        <v>#REF!</v>
      </c>
      <c r="B1319" s="298" t="e">
        <f>IF('Запит 2-8'!#REF!&lt;&gt;"",'Запит 2-8'!#REF!,"")</f>
        <v>#REF!</v>
      </c>
      <c r="C1319" s="297" t="e">
        <f>'Запит 2-8'!#REF!</f>
        <v>#REF!</v>
      </c>
      <c r="D1319" s="296" t="e">
        <f>'Запит 2-8'!#REF!</f>
        <v>#REF!</v>
      </c>
      <c r="E1319" s="413">
        <f>'Паспорт-3'!E1486</f>
        <v>0</v>
      </c>
      <c r="F1319" s="414"/>
      <c r="G1319" s="429">
        <f t="shared" si="148"/>
        <v>0</v>
      </c>
      <c r="H1319" s="81" t="e">
        <f t="shared" si="149"/>
        <v>#REF!</v>
      </c>
    </row>
    <row r="1320" spans="1:8" x14ac:dyDescent="0.2">
      <c r="A1320" s="326" t="e">
        <f>'Запит 2-8'!#REF!</f>
        <v>#REF!</v>
      </c>
      <c r="B1320" s="298" t="e">
        <f>IF('Запит 2-8'!#REF!&lt;&gt;"",'Запит 2-8'!#REF!,"")</f>
        <v>#REF!</v>
      </c>
      <c r="C1320" s="297" t="e">
        <f>'Запит 2-8'!#REF!</f>
        <v>#REF!</v>
      </c>
      <c r="D1320" s="296" t="e">
        <f>'Запит 2-8'!#REF!</f>
        <v>#REF!</v>
      </c>
      <c r="E1320" s="413">
        <f>'Паспорт-3'!E1487</f>
        <v>0</v>
      </c>
      <c r="F1320" s="414"/>
      <c r="G1320" s="429">
        <f t="shared" si="148"/>
        <v>0</v>
      </c>
      <c r="H1320" s="81" t="e">
        <f t="shared" si="149"/>
        <v>#REF!</v>
      </c>
    </row>
    <row r="1321" spans="1:8" x14ac:dyDescent="0.2">
      <c r="A1321" s="326" t="e">
        <f>'Запит 2-8'!#REF!</f>
        <v>#REF!</v>
      </c>
      <c r="B1321" s="298" t="e">
        <f>IF('Запит 2-8'!#REF!&lt;&gt;"",'Запит 2-8'!#REF!,"")</f>
        <v>#REF!</v>
      </c>
      <c r="C1321" s="297" t="e">
        <f>'Запит 2-8'!#REF!</f>
        <v>#REF!</v>
      </c>
      <c r="D1321" s="296" t="e">
        <f>'Запит 2-8'!#REF!</f>
        <v>#REF!</v>
      </c>
      <c r="E1321" s="413">
        <f>'Паспорт-3'!E1488</f>
        <v>0</v>
      </c>
      <c r="F1321" s="414"/>
      <c r="G1321" s="429">
        <f t="shared" si="148"/>
        <v>0</v>
      </c>
      <c r="H1321" s="81" t="e">
        <f t="shared" si="149"/>
        <v>#REF!</v>
      </c>
    </row>
    <row r="1322" spans="1:8" x14ac:dyDescent="0.2">
      <c r="A1322" s="326" t="e">
        <f>'Запит 2-8'!#REF!</f>
        <v>#REF!</v>
      </c>
      <c r="B1322" s="298" t="e">
        <f>IF('Запит 2-8'!#REF!&lt;&gt;"",'Запит 2-8'!#REF!,"")</f>
        <v>#REF!</v>
      </c>
      <c r="C1322" s="297" t="e">
        <f>'Запит 2-8'!#REF!</f>
        <v>#REF!</v>
      </c>
      <c r="D1322" s="296" t="e">
        <f>'Запит 2-8'!#REF!</f>
        <v>#REF!</v>
      </c>
      <c r="E1322" s="413">
        <f>'Паспорт-3'!E1489</f>
        <v>0</v>
      </c>
      <c r="F1322" s="414"/>
      <c r="G1322" s="429">
        <f t="shared" si="148"/>
        <v>0</v>
      </c>
      <c r="H1322" s="81" t="e">
        <f t="shared" si="149"/>
        <v>#REF!</v>
      </c>
    </row>
    <row r="1323" spans="1:8" x14ac:dyDescent="0.2">
      <c r="A1323" s="326" t="e">
        <f>'Запит 2-8'!#REF!</f>
        <v>#REF!</v>
      </c>
      <c r="B1323" s="298" t="e">
        <f>IF('Запит 2-8'!#REF!&lt;&gt;"",'Запит 2-8'!#REF!,"")</f>
        <v>#REF!</v>
      </c>
      <c r="C1323" s="297" t="e">
        <f>'Запит 2-8'!#REF!</f>
        <v>#REF!</v>
      </c>
      <c r="D1323" s="296" t="e">
        <f>'Запит 2-8'!#REF!</f>
        <v>#REF!</v>
      </c>
      <c r="E1323" s="413">
        <f>'Паспорт-3'!E1490</f>
        <v>0</v>
      </c>
      <c r="F1323" s="414"/>
      <c r="G1323" s="429">
        <f t="shared" si="148"/>
        <v>0</v>
      </c>
      <c r="H1323" s="81" t="e">
        <f t="shared" si="149"/>
        <v>#REF!</v>
      </c>
    </row>
    <row r="1324" spans="1:8" x14ac:dyDescent="0.2">
      <c r="A1324" s="326" t="e">
        <f>'Запит 2-8'!#REF!</f>
        <v>#REF!</v>
      </c>
      <c r="B1324" s="298" t="e">
        <f>IF('Запит 2-8'!#REF!&lt;&gt;"",'Запит 2-8'!#REF!,"")</f>
        <v>#REF!</v>
      </c>
      <c r="C1324" s="297" t="e">
        <f>'Запит 2-8'!#REF!</f>
        <v>#REF!</v>
      </c>
      <c r="D1324" s="296" t="e">
        <f>'Запит 2-8'!#REF!</f>
        <v>#REF!</v>
      </c>
      <c r="E1324" s="413">
        <f>'Паспорт-3'!E1491</f>
        <v>0</v>
      </c>
      <c r="F1324" s="414"/>
      <c r="G1324" s="429">
        <f t="shared" si="148"/>
        <v>0</v>
      </c>
      <c r="H1324" s="81" t="e">
        <f t="shared" si="149"/>
        <v>#REF!</v>
      </c>
    </row>
    <row r="1325" spans="1:8" x14ac:dyDescent="0.2">
      <c r="A1325" s="326" t="e">
        <f>'Запит 2-8'!#REF!</f>
        <v>#REF!</v>
      </c>
      <c r="B1325" s="298" t="e">
        <f>IF('Запит 2-8'!#REF!&lt;&gt;"",'Запит 2-8'!#REF!,"")</f>
        <v>#REF!</v>
      </c>
      <c r="C1325" s="297" t="e">
        <f>'Запит 2-8'!#REF!</f>
        <v>#REF!</v>
      </c>
      <c r="D1325" s="296" t="e">
        <f>'Запит 2-8'!#REF!</f>
        <v>#REF!</v>
      </c>
      <c r="E1325" s="413">
        <f>'Паспорт-3'!E1492</f>
        <v>0</v>
      </c>
      <c r="F1325" s="414"/>
      <c r="G1325" s="429">
        <f t="shared" si="148"/>
        <v>0</v>
      </c>
      <c r="H1325" s="81" t="e">
        <f t="shared" si="149"/>
        <v>#REF!</v>
      </c>
    </row>
    <row r="1326" spans="1:8" x14ac:dyDescent="0.2">
      <c r="A1326" s="326" t="e">
        <f>'Запит 2-8'!#REF!</f>
        <v>#REF!</v>
      </c>
      <c r="B1326" s="298" t="e">
        <f>IF('Запит 2-8'!#REF!&lt;&gt;"",'Запит 2-8'!#REF!,"")</f>
        <v>#REF!</v>
      </c>
      <c r="C1326" s="297" t="e">
        <f>'Запит 2-8'!#REF!</f>
        <v>#REF!</v>
      </c>
      <c r="D1326" s="296" t="e">
        <f>'Запит 2-8'!#REF!</f>
        <v>#REF!</v>
      </c>
      <c r="E1326" s="413">
        <f>'Паспорт-3'!E1493</f>
        <v>0</v>
      </c>
      <c r="F1326" s="414"/>
      <c r="G1326" s="429">
        <f t="shared" si="148"/>
        <v>0</v>
      </c>
      <c r="H1326" s="81" t="e">
        <f t="shared" si="149"/>
        <v>#REF!</v>
      </c>
    </row>
    <row r="1327" spans="1:8" x14ac:dyDescent="0.2">
      <c r="A1327" s="326" t="e">
        <f>'Запит 2-8'!#REF!</f>
        <v>#REF!</v>
      </c>
      <c r="B1327" s="298" t="e">
        <f>IF('Запит 2-8'!#REF!&lt;&gt;"",'Запит 2-8'!#REF!,"")</f>
        <v>#REF!</v>
      </c>
      <c r="C1327" s="297" t="e">
        <f>'Запит 2-8'!#REF!</f>
        <v>#REF!</v>
      </c>
      <c r="D1327" s="296" t="e">
        <f>'Запит 2-8'!#REF!</f>
        <v>#REF!</v>
      </c>
      <c r="E1327" s="413">
        <f>'Паспорт-3'!E1494</f>
        <v>0</v>
      </c>
      <c r="F1327" s="414"/>
      <c r="G1327" s="429">
        <f t="shared" si="148"/>
        <v>0</v>
      </c>
      <c r="H1327" s="81" t="e">
        <f t="shared" si="149"/>
        <v>#REF!</v>
      </c>
    </row>
    <row r="1328" spans="1:8" x14ac:dyDescent="0.2">
      <c r="A1328" s="326" t="e">
        <f>'Запит 2-8'!#REF!</f>
        <v>#REF!</v>
      </c>
      <c r="B1328" s="298" t="e">
        <f>IF('Запит 2-8'!#REF!&lt;&gt;"",'Запит 2-8'!#REF!,"")</f>
        <v>#REF!</v>
      </c>
      <c r="C1328" s="297" t="e">
        <f>'Запит 2-8'!#REF!</f>
        <v>#REF!</v>
      </c>
      <c r="D1328" s="296" t="e">
        <f>'Запит 2-8'!#REF!</f>
        <v>#REF!</v>
      </c>
      <c r="E1328" s="413">
        <f>'Паспорт-3'!E1495</f>
        <v>0</v>
      </c>
      <c r="F1328" s="414"/>
      <c r="G1328" s="429">
        <f t="shared" si="148"/>
        <v>0</v>
      </c>
      <c r="H1328" s="81" t="e">
        <f t="shared" si="149"/>
        <v>#REF!</v>
      </c>
    </row>
    <row r="1329" spans="1:8" x14ac:dyDescent="0.2">
      <c r="A1329" s="326" t="e">
        <f>'Запит 2-8'!#REF!</f>
        <v>#REF!</v>
      </c>
      <c r="B1329" s="298" t="e">
        <f>IF('Запит 2-8'!#REF!&lt;&gt;"",'Запит 2-8'!#REF!,"")</f>
        <v>#REF!</v>
      </c>
      <c r="C1329" s="297" t="e">
        <f>'Запит 2-8'!#REF!</f>
        <v>#REF!</v>
      </c>
      <c r="D1329" s="296" t="e">
        <f>'Запит 2-8'!#REF!</f>
        <v>#REF!</v>
      </c>
      <c r="E1329" s="413">
        <f>'Паспорт-3'!E1496</f>
        <v>0</v>
      </c>
      <c r="F1329" s="414"/>
      <c r="G1329" s="429">
        <f t="shared" si="148"/>
        <v>0</v>
      </c>
      <c r="H1329" s="81" t="e">
        <f t="shared" si="149"/>
        <v>#REF!</v>
      </c>
    </row>
    <row r="1330" spans="1:8" x14ac:dyDescent="0.2">
      <c r="A1330" s="433" t="e">
        <f>'Запит 2-8'!#REF!</f>
        <v>#REF!</v>
      </c>
      <c r="B1330" s="434" t="e">
        <f>IF('Запит 2-8'!#REF!&lt;&gt;"",'Запит 2-8'!#REF!,"")</f>
        <v>#REF!</v>
      </c>
      <c r="C1330" s="435" t="e">
        <f>'Запит 2-8'!#REF!</f>
        <v>#REF!</v>
      </c>
      <c r="D1330" s="436" t="e">
        <f>'Запит 2-8'!#REF!</f>
        <v>#REF!</v>
      </c>
      <c r="E1330" s="437">
        <f>'Паспорт-3'!E1497</f>
        <v>0</v>
      </c>
      <c r="F1330" s="438"/>
      <c r="G1330" s="439">
        <f t="shared" si="148"/>
        <v>0</v>
      </c>
      <c r="H1330" s="81" t="e">
        <f t="shared" si="149"/>
        <v>#REF!</v>
      </c>
    </row>
    <row r="1331" spans="1:8" ht="12.75" customHeight="1" x14ac:dyDescent="0.2">
      <c r="A1331" s="824" t="s">
        <v>211</v>
      </c>
      <c r="B1331" s="825"/>
      <c r="C1331" s="825"/>
      <c r="D1331" s="825"/>
      <c r="E1331" s="825"/>
      <c r="F1331" s="825"/>
      <c r="G1331" s="826"/>
      <c r="H1331" s="81" t="e">
        <f>H1315</f>
        <v>#REF!</v>
      </c>
    </row>
    <row r="1332" spans="1:8" ht="12.75" customHeight="1" x14ac:dyDescent="0.2">
      <c r="A1332" s="824" t="s">
        <v>231</v>
      </c>
      <c r="B1332" s="825"/>
      <c r="C1332" s="825"/>
      <c r="D1332" s="825"/>
      <c r="E1332" s="825"/>
      <c r="F1332" s="825"/>
      <c r="G1332" s="826"/>
      <c r="H1332" s="81" t="e">
        <f>H1280</f>
        <v>#REF!</v>
      </c>
    </row>
    <row r="1333" spans="1:8" ht="12.75" customHeight="1" x14ac:dyDescent="0.2">
      <c r="A1333" s="834" t="e">
        <f>'Запит 2-8'!#REF!</f>
        <v>#REF!</v>
      </c>
      <c r="B1333" s="835"/>
      <c r="C1333" s="835"/>
      <c r="D1333" s="835"/>
      <c r="E1333" s="835"/>
      <c r="F1333" s="835"/>
      <c r="G1333" s="836"/>
      <c r="H1333" s="81" t="e">
        <f>H1334</f>
        <v>#REF!</v>
      </c>
    </row>
    <row r="1334" spans="1:8" ht="12.75" customHeight="1" x14ac:dyDescent="0.2">
      <c r="A1334" s="779" t="e">
        <f>'Запит 2-8'!#REF!</f>
        <v>#REF!</v>
      </c>
      <c r="B1334" s="780"/>
      <c r="C1334" s="780"/>
      <c r="D1334" s="780"/>
      <c r="E1334" s="780"/>
      <c r="F1334" s="780"/>
      <c r="G1334" s="781"/>
      <c r="H1334" s="81" t="e">
        <f>H1335</f>
        <v>#REF!</v>
      </c>
    </row>
    <row r="1335" spans="1:8" x14ac:dyDescent="0.2">
      <c r="A1335" s="420" t="s">
        <v>4</v>
      </c>
      <c r="B1335" s="827" t="s">
        <v>106</v>
      </c>
      <c r="C1335" s="828"/>
      <c r="D1335" s="828"/>
      <c r="E1335" s="829"/>
      <c r="F1335" s="829"/>
      <c r="G1335" s="830"/>
      <c r="H1335" s="81" t="e">
        <f>H1336</f>
        <v>#REF!</v>
      </c>
    </row>
    <row r="1336" spans="1:8" x14ac:dyDescent="0.2">
      <c r="A1336" s="326" t="e">
        <f>'Запит 2-8'!#REF!</f>
        <v>#REF!</v>
      </c>
      <c r="B1336" s="421" t="e">
        <f>IF('Запит 2-8'!#REF!&lt;&gt;"",'Запит 2-8'!#REF!,"")</f>
        <v>#REF!</v>
      </c>
      <c r="C1336" s="422" t="e">
        <f>'Запит 2-8'!#REF!</f>
        <v>#REF!</v>
      </c>
      <c r="D1336" s="423" t="e">
        <f>'Запит 2-8'!#REF!</f>
        <v>#REF!</v>
      </c>
      <c r="E1336" s="424">
        <f>'Паспорт-3'!E1512</f>
        <v>0</v>
      </c>
      <c r="F1336" s="425"/>
      <c r="G1336" s="428">
        <f t="shared" ref="G1336:G1350" si="150">F1336-E1336</f>
        <v>0</v>
      </c>
      <c r="H1336" s="81" t="e">
        <f t="shared" ref="H1336:H1350" si="151">IF(B1336&lt;&gt;"","Для друку","")</f>
        <v>#REF!</v>
      </c>
    </row>
    <row r="1337" spans="1:8" x14ac:dyDescent="0.2">
      <c r="A1337" s="326" t="e">
        <f>'Запит 2-8'!#REF!</f>
        <v>#REF!</v>
      </c>
      <c r="B1337" s="298" t="e">
        <f>IF('Запит 2-8'!#REF!&lt;&gt;"",'Запит 2-8'!#REF!,"")</f>
        <v>#REF!</v>
      </c>
      <c r="C1337" s="297" t="e">
        <f>'Запит 2-8'!#REF!</f>
        <v>#REF!</v>
      </c>
      <c r="D1337" s="296" t="e">
        <f>'Запит 2-8'!#REF!</f>
        <v>#REF!</v>
      </c>
      <c r="E1337" s="413">
        <f>'Паспорт-3'!E1513</f>
        <v>0</v>
      </c>
      <c r="F1337" s="414"/>
      <c r="G1337" s="429">
        <f t="shared" si="150"/>
        <v>0</v>
      </c>
      <c r="H1337" s="81" t="e">
        <f t="shared" si="151"/>
        <v>#REF!</v>
      </c>
    </row>
    <row r="1338" spans="1:8" x14ac:dyDescent="0.2">
      <c r="A1338" s="326" t="e">
        <f>'Запит 2-8'!#REF!</f>
        <v>#REF!</v>
      </c>
      <c r="B1338" s="298" t="e">
        <f>IF('Запит 2-8'!#REF!&lt;&gt;"",'Запит 2-8'!#REF!,"")</f>
        <v>#REF!</v>
      </c>
      <c r="C1338" s="297" t="e">
        <f>'Запит 2-8'!#REF!</f>
        <v>#REF!</v>
      </c>
      <c r="D1338" s="296" t="e">
        <f>'Запит 2-8'!#REF!</f>
        <v>#REF!</v>
      </c>
      <c r="E1338" s="413">
        <f>'Паспорт-3'!E1514</f>
        <v>0</v>
      </c>
      <c r="F1338" s="414"/>
      <c r="G1338" s="429">
        <f t="shared" si="150"/>
        <v>0</v>
      </c>
      <c r="H1338" s="81" t="e">
        <f t="shared" si="151"/>
        <v>#REF!</v>
      </c>
    </row>
    <row r="1339" spans="1:8" x14ac:dyDescent="0.2">
      <c r="A1339" s="326" t="e">
        <f>'Запит 2-8'!#REF!</f>
        <v>#REF!</v>
      </c>
      <c r="B1339" s="298" t="e">
        <f>IF('Запит 2-8'!#REF!&lt;&gt;"",'Запит 2-8'!#REF!,"")</f>
        <v>#REF!</v>
      </c>
      <c r="C1339" s="297" t="e">
        <f>'Запит 2-8'!#REF!</f>
        <v>#REF!</v>
      </c>
      <c r="D1339" s="296" t="e">
        <f>'Запит 2-8'!#REF!</f>
        <v>#REF!</v>
      </c>
      <c r="E1339" s="413">
        <f>'Паспорт-3'!E1515</f>
        <v>0</v>
      </c>
      <c r="F1339" s="414"/>
      <c r="G1339" s="429">
        <f t="shared" si="150"/>
        <v>0</v>
      </c>
      <c r="H1339" s="81" t="e">
        <f t="shared" si="151"/>
        <v>#REF!</v>
      </c>
    </row>
    <row r="1340" spans="1:8" x14ac:dyDescent="0.2">
      <c r="A1340" s="326" t="e">
        <f>'Запит 2-8'!#REF!</f>
        <v>#REF!</v>
      </c>
      <c r="B1340" s="298" t="e">
        <f>IF('Запит 2-8'!#REF!&lt;&gt;"",'Запит 2-8'!#REF!,"")</f>
        <v>#REF!</v>
      </c>
      <c r="C1340" s="297" t="e">
        <f>'Запит 2-8'!#REF!</f>
        <v>#REF!</v>
      </c>
      <c r="D1340" s="296" t="e">
        <f>'Запит 2-8'!#REF!</f>
        <v>#REF!</v>
      </c>
      <c r="E1340" s="413">
        <f>'Паспорт-3'!E1516</f>
        <v>0</v>
      </c>
      <c r="F1340" s="414"/>
      <c r="G1340" s="429">
        <f t="shared" si="150"/>
        <v>0</v>
      </c>
      <c r="H1340" s="81" t="e">
        <f t="shared" si="151"/>
        <v>#REF!</v>
      </c>
    </row>
    <row r="1341" spans="1:8" x14ac:dyDescent="0.2">
      <c r="A1341" s="326" t="e">
        <f>'Запит 2-8'!#REF!</f>
        <v>#REF!</v>
      </c>
      <c r="B1341" s="298" t="e">
        <f>IF('Запит 2-8'!#REF!&lt;&gt;"",'Запит 2-8'!#REF!,"")</f>
        <v>#REF!</v>
      </c>
      <c r="C1341" s="297" t="e">
        <f>'Запит 2-8'!#REF!</f>
        <v>#REF!</v>
      </c>
      <c r="D1341" s="296" t="e">
        <f>'Запит 2-8'!#REF!</f>
        <v>#REF!</v>
      </c>
      <c r="E1341" s="413">
        <f>'Паспорт-3'!E1517</f>
        <v>0</v>
      </c>
      <c r="F1341" s="414"/>
      <c r="G1341" s="429">
        <f t="shared" si="150"/>
        <v>0</v>
      </c>
      <c r="H1341" s="81" t="e">
        <f t="shared" si="151"/>
        <v>#REF!</v>
      </c>
    </row>
    <row r="1342" spans="1:8" x14ac:dyDescent="0.2">
      <c r="A1342" s="326" t="e">
        <f>'Запит 2-8'!#REF!</f>
        <v>#REF!</v>
      </c>
      <c r="B1342" s="298" t="e">
        <f>IF('Запит 2-8'!#REF!&lt;&gt;"",'Запит 2-8'!#REF!,"")</f>
        <v>#REF!</v>
      </c>
      <c r="C1342" s="297" t="e">
        <f>'Запит 2-8'!#REF!</f>
        <v>#REF!</v>
      </c>
      <c r="D1342" s="296" t="e">
        <f>'Запит 2-8'!#REF!</f>
        <v>#REF!</v>
      </c>
      <c r="E1342" s="413">
        <f>'Паспорт-3'!E1518</f>
        <v>0</v>
      </c>
      <c r="F1342" s="414"/>
      <c r="G1342" s="429">
        <f t="shared" si="150"/>
        <v>0</v>
      </c>
      <c r="H1342" s="81" t="e">
        <f t="shared" si="151"/>
        <v>#REF!</v>
      </c>
    </row>
    <row r="1343" spans="1:8" x14ac:dyDescent="0.2">
      <c r="A1343" s="326" t="e">
        <f>'Запит 2-8'!#REF!</f>
        <v>#REF!</v>
      </c>
      <c r="B1343" s="298" t="e">
        <f>IF('Запит 2-8'!#REF!&lt;&gt;"",'Запит 2-8'!#REF!,"")</f>
        <v>#REF!</v>
      </c>
      <c r="C1343" s="297" t="e">
        <f>'Запит 2-8'!#REF!</f>
        <v>#REF!</v>
      </c>
      <c r="D1343" s="296" t="e">
        <f>'Запит 2-8'!#REF!</f>
        <v>#REF!</v>
      </c>
      <c r="E1343" s="413">
        <f>'Паспорт-3'!E1519</f>
        <v>0</v>
      </c>
      <c r="F1343" s="414"/>
      <c r="G1343" s="429">
        <f t="shared" si="150"/>
        <v>0</v>
      </c>
      <c r="H1343" s="81" t="e">
        <f t="shared" si="151"/>
        <v>#REF!</v>
      </c>
    </row>
    <row r="1344" spans="1:8" x14ac:dyDescent="0.2">
      <c r="A1344" s="326" t="e">
        <f>'Запит 2-8'!#REF!</f>
        <v>#REF!</v>
      </c>
      <c r="B1344" s="298" t="e">
        <f>IF('Запит 2-8'!#REF!&lt;&gt;"",'Запит 2-8'!#REF!,"")</f>
        <v>#REF!</v>
      </c>
      <c r="C1344" s="297" t="e">
        <f>'Запит 2-8'!#REF!</f>
        <v>#REF!</v>
      </c>
      <c r="D1344" s="296" t="e">
        <f>'Запит 2-8'!#REF!</f>
        <v>#REF!</v>
      </c>
      <c r="E1344" s="413">
        <f>'Паспорт-3'!E1520</f>
        <v>0</v>
      </c>
      <c r="F1344" s="414"/>
      <c r="G1344" s="429">
        <f t="shared" si="150"/>
        <v>0</v>
      </c>
      <c r="H1344" s="81" t="e">
        <f t="shared" si="151"/>
        <v>#REF!</v>
      </c>
    </row>
    <row r="1345" spans="1:8" x14ac:dyDescent="0.2">
      <c r="A1345" s="326" t="e">
        <f>'Запит 2-8'!#REF!</f>
        <v>#REF!</v>
      </c>
      <c r="B1345" s="298" t="e">
        <f>IF('Запит 2-8'!#REF!&lt;&gt;"",'Запит 2-8'!#REF!,"")</f>
        <v>#REF!</v>
      </c>
      <c r="C1345" s="297" t="e">
        <f>'Запит 2-8'!#REF!</f>
        <v>#REF!</v>
      </c>
      <c r="D1345" s="296" t="e">
        <f>'Запит 2-8'!#REF!</f>
        <v>#REF!</v>
      </c>
      <c r="E1345" s="413">
        <f>'Паспорт-3'!E1521</f>
        <v>0</v>
      </c>
      <c r="F1345" s="414"/>
      <c r="G1345" s="429">
        <f t="shared" si="150"/>
        <v>0</v>
      </c>
      <c r="H1345" s="81" t="e">
        <f t="shared" si="151"/>
        <v>#REF!</v>
      </c>
    </row>
    <row r="1346" spans="1:8" x14ac:dyDescent="0.2">
      <c r="A1346" s="326" t="e">
        <f>'Запит 2-8'!#REF!</f>
        <v>#REF!</v>
      </c>
      <c r="B1346" s="298" t="e">
        <f>IF('Запит 2-8'!#REF!&lt;&gt;"",'Запит 2-8'!#REF!,"")</f>
        <v>#REF!</v>
      </c>
      <c r="C1346" s="297" t="e">
        <f>'Запит 2-8'!#REF!</f>
        <v>#REF!</v>
      </c>
      <c r="D1346" s="296" t="e">
        <f>'Запит 2-8'!#REF!</f>
        <v>#REF!</v>
      </c>
      <c r="E1346" s="413">
        <f>'Паспорт-3'!E1522</f>
        <v>0</v>
      </c>
      <c r="F1346" s="414"/>
      <c r="G1346" s="429">
        <f t="shared" si="150"/>
        <v>0</v>
      </c>
      <c r="H1346" s="81" t="e">
        <f t="shared" si="151"/>
        <v>#REF!</v>
      </c>
    </row>
    <row r="1347" spans="1:8" x14ac:dyDescent="0.2">
      <c r="A1347" s="326" t="e">
        <f>'Запит 2-8'!#REF!</f>
        <v>#REF!</v>
      </c>
      <c r="B1347" s="298" t="e">
        <f>IF('Запит 2-8'!#REF!&lt;&gt;"",'Запит 2-8'!#REF!,"")</f>
        <v>#REF!</v>
      </c>
      <c r="C1347" s="297" t="e">
        <f>'Запит 2-8'!#REF!</f>
        <v>#REF!</v>
      </c>
      <c r="D1347" s="296" t="e">
        <f>'Запит 2-8'!#REF!</f>
        <v>#REF!</v>
      </c>
      <c r="E1347" s="413">
        <f>'Паспорт-3'!E1523</f>
        <v>0</v>
      </c>
      <c r="F1347" s="414"/>
      <c r="G1347" s="429">
        <f t="shared" si="150"/>
        <v>0</v>
      </c>
      <c r="H1347" s="81" t="e">
        <f t="shared" si="151"/>
        <v>#REF!</v>
      </c>
    </row>
    <row r="1348" spans="1:8" x14ac:dyDescent="0.2">
      <c r="A1348" s="326" t="e">
        <f>'Запит 2-8'!#REF!</f>
        <v>#REF!</v>
      </c>
      <c r="B1348" s="298" t="e">
        <f>IF('Запит 2-8'!#REF!&lt;&gt;"",'Запит 2-8'!#REF!,"")</f>
        <v>#REF!</v>
      </c>
      <c r="C1348" s="297" t="e">
        <f>'Запит 2-8'!#REF!</f>
        <v>#REF!</v>
      </c>
      <c r="D1348" s="296" t="e">
        <f>'Запит 2-8'!#REF!</f>
        <v>#REF!</v>
      </c>
      <c r="E1348" s="413">
        <f>'Паспорт-3'!E1524</f>
        <v>0</v>
      </c>
      <c r="F1348" s="414"/>
      <c r="G1348" s="429">
        <f t="shared" si="150"/>
        <v>0</v>
      </c>
      <c r="H1348" s="81" t="e">
        <f t="shared" si="151"/>
        <v>#REF!</v>
      </c>
    </row>
    <row r="1349" spans="1:8" x14ac:dyDescent="0.2">
      <c r="A1349" s="326" t="e">
        <f>'Запит 2-8'!#REF!</f>
        <v>#REF!</v>
      </c>
      <c r="B1349" s="298" t="e">
        <f>IF('Запит 2-8'!#REF!&lt;&gt;"",'Запит 2-8'!#REF!,"")</f>
        <v>#REF!</v>
      </c>
      <c r="C1349" s="297" t="e">
        <f>'Запит 2-8'!#REF!</f>
        <v>#REF!</v>
      </c>
      <c r="D1349" s="296" t="e">
        <f>'Запит 2-8'!#REF!</f>
        <v>#REF!</v>
      </c>
      <c r="E1349" s="413">
        <f>'Паспорт-3'!E1525</f>
        <v>0</v>
      </c>
      <c r="F1349" s="414"/>
      <c r="G1349" s="429">
        <f t="shared" si="150"/>
        <v>0</v>
      </c>
      <c r="H1349" s="81" t="e">
        <f t="shared" si="151"/>
        <v>#REF!</v>
      </c>
    </row>
    <row r="1350" spans="1:8" x14ac:dyDescent="0.2">
      <c r="A1350" s="433" t="e">
        <f>'Запит 2-8'!#REF!</f>
        <v>#REF!</v>
      </c>
      <c r="B1350" s="434" t="e">
        <f>IF('Запит 2-8'!#REF!&lt;&gt;"",'Запит 2-8'!#REF!,"")</f>
        <v>#REF!</v>
      </c>
      <c r="C1350" s="435" t="e">
        <f>'Запит 2-8'!#REF!</f>
        <v>#REF!</v>
      </c>
      <c r="D1350" s="436" t="e">
        <f>'Запит 2-8'!#REF!</f>
        <v>#REF!</v>
      </c>
      <c r="E1350" s="437">
        <f>'Паспорт-3'!E1526</f>
        <v>0</v>
      </c>
      <c r="F1350" s="438"/>
      <c r="G1350" s="439">
        <f t="shared" si="150"/>
        <v>0</v>
      </c>
      <c r="H1350" s="81" t="e">
        <f t="shared" si="151"/>
        <v>#REF!</v>
      </c>
    </row>
    <row r="1351" spans="1:8" ht="12.75" customHeight="1" x14ac:dyDescent="0.2">
      <c r="A1351" s="824" t="s">
        <v>211</v>
      </c>
      <c r="B1351" s="825"/>
      <c r="C1351" s="825"/>
      <c r="D1351" s="825"/>
      <c r="E1351" s="825"/>
      <c r="F1351" s="825"/>
      <c r="G1351" s="826"/>
      <c r="H1351" s="81" t="e">
        <f>H1335</f>
        <v>#REF!</v>
      </c>
    </row>
    <row r="1352" spans="1:8" x14ac:dyDescent="0.2">
      <c r="A1352" s="420" t="e">
        <f>'Запит 2-8'!#REF!</f>
        <v>#REF!</v>
      </c>
      <c r="B1352" s="827" t="s">
        <v>107</v>
      </c>
      <c r="C1352" s="828"/>
      <c r="D1352" s="828"/>
      <c r="E1352" s="828"/>
      <c r="F1352" s="828"/>
      <c r="G1352" s="831"/>
      <c r="H1352" s="81" t="e">
        <f>H1353</f>
        <v>#REF!</v>
      </c>
    </row>
    <row r="1353" spans="1:8" x14ac:dyDescent="0.2">
      <c r="A1353" s="326" t="e">
        <f>'Запит 2-8'!#REF!</f>
        <v>#REF!</v>
      </c>
      <c r="B1353" s="421" t="e">
        <f>IF('Запит 2-8'!#REF!&lt;&gt;"",'Запит 2-8'!#REF!,"")</f>
        <v>#REF!</v>
      </c>
      <c r="C1353" s="422" t="e">
        <f>'Запит 2-8'!#REF!</f>
        <v>#REF!</v>
      </c>
      <c r="D1353" s="423" t="e">
        <f>'Запит 2-8'!#REF!</f>
        <v>#REF!</v>
      </c>
      <c r="E1353" s="430">
        <f>'Паспорт-3'!E1528</f>
        <v>0</v>
      </c>
      <c r="F1353" s="431"/>
      <c r="G1353" s="432">
        <f t="shared" ref="G1353:G1367" si="152">F1353-E1353</f>
        <v>0</v>
      </c>
      <c r="H1353" s="81" t="e">
        <f t="shared" ref="H1353:H1367" si="153">IF(B1353&lt;&gt;"","Для друку","")</f>
        <v>#REF!</v>
      </c>
    </row>
    <row r="1354" spans="1:8" x14ac:dyDescent="0.2">
      <c r="A1354" s="326" t="e">
        <f>'Запит 2-8'!#REF!</f>
        <v>#REF!</v>
      </c>
      <c r="B1354" s="298" t="e">
        <f>IF('Запит 2-8'!#REF!&lt;&gt;"",'Запит 2-8'!#REF!,"")</f>
        <v>#REF!</v>
      </c>
      <c r="C1354" s="297" t="e">
        <f>'Запит 2-8'!#REF!</f>
        <v>#REF!</v>
      </c>
      <c r="D1354" s="296" t="e">
        <f>'Запит 2-8'!#REF!</f>
        <v>#REF!</v>
      </c>
      <c r="E1354" s="413">
        <f>'Паспорт-3'!E1529</f>
        <v>0</v>
      </c>
      <c r="F1354" s="414"/>
      <c r="G1354" s="429">
        <f t="shared" si="152"/>
        <v>0</v>
      </c>
      <c r="H1354" s="81" t="e">
        <f t="shared" si="153"/>
        <v>#REF!</v>
      </c>
    </row>
    <row r="1355" spans="1:8" x14ac:dyDescent="0.2">
      <c r="A1355" s="326" t="e">
        <f>'Запит 2-8'!#REF!</f>
        <v>#REF!</v>
      </c>
      <c r="B1355" s="298" t="e">
        <f>IF('Запит 2-8'!#REF!&lt;&gt;"",'Запит 2-8'!#REF!,"")</f>
        <v>#REF!</v>
      </c>
      <c r="C1355" s="297" t="e">
        <f>'Запит 2-8'!#REF!</f>
        <v>#REF!</v>
      </c>
      <c r="D1355" s="296" t="e">
        <f>'Запит 2-8'!#REF!</f>
        <v>#REF!</v>
      </c>
      <c r="E1355" s="413">
        <f>'Паспорт-3'!E1530</f>
        <v>0</v>
      </c>
      <c r="F1355" s="414"/>
      <c r="G1355" s="429">
        <f t="shared" si="152"/>
        <v>0</v>
      </c>
      <c r="H1355" s="81" t="e">
        <f t="shared" si="153"/>
        <v>#REF!</v>
      </c>
    </row>
    <row r="1356" spans="1:8" x14ac:dyDescent="0.2">
      <c r="A1356" s="326" t="e">
        <f>'Запит 2-8'!#REF!</f>
        <v>#REF!</v>
      </c>
      <c r="B1356" s="298" t="e">
        <f>IF('Запит 2-8'!#REF!&lt;&gt;"",'Запит 2-8'!#REF!,"")</f>
        <v>#REF!</v>
      </c>
      <c r="C1356" s="297" t="e">
        <f>'Запит 2-8'!#REF!</f>
        <v>#REF!</v>
      </c>
      <c r="D1356" s="296" t="e">
        <f>'Запит 2-8'!#REF!</f>
        <v>#REF!</v>
      </c>
      <c r="E1356" s="413">
        <f>'Паспорт-3'!E1531</f>
        <v>0</v>
      </c>
      <c r="F1356" s="414"/>
      <c r="G1356" s="429">
        <f t="shared" si="152"/>
        <v>0</v>
      </c>
      <c r="H1356" s="81" t="e">
        <f t="shared" si="153"/>
        <v>#REF!</v>
      </c>
    </row>
    <row r="1357" spans="1:8" x14ac:dyDescent="0.2">
      <c r="A1357" s="326" t="e">
        <f>'Запит 2-8'!#REF!</f>
        <v>#REF!</v>
      </c>
      <c r="B1357" s="298" t="e">
        <f>IF('Запит 2-8'!#REF!&lt;&gt;"",'Запит 2-8'!#REF!,"")</f>
        <v>#REF!</v>
      </c>
      <c r="C1357" s="297" t="e">
        <f>'Запит 2-8'!#REF!</f>
        <v>#REF!</v>
      </c>
      <c r="D1357" s="296" t="e">
        <f>'Запит 2-8'!#REF!</f>
        <v>#REF!</v>
      </c>
      <c r="E1357" s="413">
        <f>'Паспорт-3'!E1532</f>
        <v>0</v>
      </c>
      <c r="F1357" s="414"/>
      <c r="G1357" s="429">
        <f t="shared" si="152"/>
        <v>0</v>
      </c>
      <c r="H1357" s="81" t="e">
        <f t="shared" si="153"/>
        <v>#REF!</v>
      </c>
    </row>
    <row r="1358" spans="1:8" x14ac:dyDescent="0.2">
      <c r="A1358" s="326" t="e">
        <f>'Запит 2-8'!#REF!</f>
        <v>#REF!</v>
      </c>
      <c r="B1358" s="298" t="e">
        <f>IF('Запит 2-8'!#REF!&lt;&gt;"",'Запит 2-8'!#REF!,"")</f>
        <v>#REF!</v>
      </c>
      <c r="C1358" s="297" t="e">
        <f>'Запит 2-8'!#REF!</f>
        <v>#REF!</v>
      </c>
      <c r="D1358" s="296" t="e">
        <f>'Запит 2-8'!#REF!</f>
        <v>#REF!</v>
      </c>
      <c r="E1358" s="413">
        <f>'Паспорт-3'!E1533</f>
        <v>0</v>
      </c>
      <c r="F1358" s="414"/>
      <c r="G1358" s="429">
        <f t="shared" si="152"/>
        <v>0</v>
      </c>
      <c r="H1358" s="81" t="e">
        <f t="shared" si="153"/>
        <v>#REF!</v>
      </c>
    </row>
    <row r="1359" spans="1:8" x14ac:dyDescent="0.2">
      <c r="A1359" s="326" t="e">
        <f>'Запит 2-8'!#REF!</f>
        <v>#REF!</v>
      </c>
      <c r="B1359" s="298" t="e">
        <f>IF('Запит 2-8'!#REF!&lt;&gt;"",'Запит 2-8'!#REF!,"")</f>
        <v>#REF!</v>
      </c>
      <c r="C1359" s="297" t="e">
        <f>'Запит 2-8'!#REF!</f>
        <v>#REF!</v>
      </c>
      <c r="D1359" s="296" t="e">
        <f>'Запит 2-8'!#REF!</f>
        <v>#REF!</v>
      </c>
      <c r="E1359" s="413">
        <f>'Паспорт-3'!E1534</f>
        <v>0</v>
      </c>
      <c r="F1359" s="414"/>
      <c r="G1359" s="429">
        <f t="shared" si="152"/>
        <v>0</v>
      </c>
      <c r="H1359" s="81" t="e">
        <f t="shared" si="153"/>
        <v>#REF!</v>
      </c>
    </row>
    <row r="1360" spans="1:8" x14ac:dyDescent="0.2">
      <c r="A1360" s="326" t="e">
        <f>'Запит 2-8'!#REF!</f>
        <v>#REF!</v>
      </c>
      <c r="B1360" s="298" t="e">
        <f>IF('Запит 2-8'!#REF!&lt;&gt;"",'Запит 2-8'!#REF!,"")</f>
        <v>#REF!</v>
      </c>
      <c r="C1360" s="297" t="e">
        <f>'Запит 2-8'!#REF!</f>
        <v>#REF!</v>
      </c>
      <c r="D1360" s="296" t="e">
        <f>'Запит 2-8'!#REF!</f>
        <v>#REF!</v>
      </c>
      <c r="E1360" s="413">
        <f>'Паспорт-3'!E1535</f>
        <v>0</v>
      </c>
      <c r="F1360" s="414"/>
      <c r="G1360" s="429">
        <f t="shared" si="152"/>
        <v>0</v>
      </c>
      <c r="H1360" s="81" t="e">
        <f t="shared" si="153"/>
        <v>#REF!</v>
      </c>
    </row>
    <row r="1361" spans="1:8" x14ac:dyDescent="0.2">
      <c r="A1361" s="326" t="e">
        <f>'Запит 2-8'!#REF!</f>
        <v>#REF!</v>
      </c>
      <c r="B1361" s="298" t="e">
        <f>IF('Запит 2-8'!#REF!&lt;&gt;"",'Запит 2-8'!#REF!,"")</f>
        <v>#REF!</v>
      </c>
      <c r="C1361" s="297" t="e">
        <f>'Запит 2-8'!#REF!</f>
        <v>#REF!</v>
      </c>
      <c r="D1361" s="296" t="e">
        <f>'Запит 2-8'!#REF!</f>
        <v>#REF!</v>
      </c>
      <c r="E1361" s="413">
        <f>'Паспорт-3'!E1536</f>
        <v>0</v>
      </c>
      <c r="F1361" s="414"/>
      <c r="G1361" s="429">
        <f t="shared" si="152"/>
        <v>0</v>
      </c>
      <c r="H1361" s="81" t="e">
        <f t="shared" si="153"/>
        <v>#REF!</v>
      </c>
    </row>
    <row r="1362" spans="1:8" x14ac:dyDescent="0.2">
      <c r="A1362" s="326" t="e">
        <f>'Запит 2-8'!#REF!</f>
        <v>#REF!</v>
      </c>
      <c r="B1362" s="298" t="e">
        <f>IF('Запит 2-8'!#REF!&lt;&gt;"",'Запит 2-8'!#REF!,"")</f>
        <v>#REF!</v>
      </c>
      <c r="C1362" s="297" t="e">
        <f>'Запит 2-8'!#REF!</f>
        <v>#REF!</v>
      </c>
      <c r="D1362" s="296" t="e">
        <f>'Запит 2-8'!#REF!</f>
        <v>#REF!</v>
      </c>
      <c r="E1362" s="413">
        <f>'Паспорт-3'!E1537</f>
        <v>0</v>
      </c>
      <c r="F1362" s="414"/>
      <c r="G1362" s="429">
        <f t="shared" si="152"/>
        <v>0</v>
      </c>
      <c r="H1362" s="81" t="e">
        <f t="shared" si="153"/>
        <v>#REF!</v>
      </c>
    </row>
    <row r="1363" spans="1:8" x14ac:dyDescent="0.2">
      <c r="A1363" s="326" t="e">
        <f>'Запит 2-8'!#REF!</f>
        <v>#REF!</v>
      </c>
      <c r="B1363" s="298" t="e">
        <f>IF('Запит 2-8'!#REF!&lt;&gt;"",'Запит 2-8'!#REF!,"")</f>
        <v>#REF!</v>
      </c>
      <c r="C1363" s="297" t="e">
        <f>'Запит 2-8'!#REF!</f>
        <v>#REF!</v>
      </c>
      <c r="D1363" s="296" t="e">
        <f>'Запит 2-8'!#REF!</f>
        <v>#REF!</v>
      </c>
      <c r="E1363" s="413">
        <f>'Паспорт-3'!E1538</f>
        <v>0</v>
      </c>
      <c r="F1363" s="414"/>
      <c r="G1363" s="429">
        <f t="shared" si="152"/>
        <v>0</v>
      </c>
      <c r="H1363" s="81" t="e">
        <f t="shared" si="153"/>
        <v>#REF!</v>
      </c>
    </row>
    <row r="1364" spans="1:8" x14ac:dyDescent="0.2">
      <c r="A1364" s="326" t="e">
        <f>'Запит 2-8'!#REF!</f>
        <v>#REF!</v>
      </c>
      <c r="B1364" s="298" t="e">
        <f>IF('Запит 2-8'!#REF!&lt;&gt;"",'Запит 2-8'!#REF!,"")</f>
        <v>#REF!</v>
      </c>
      <c r="C1364" s="297" t="e">
        <f>'Запит 2-8'!#REF!</f>
        <v>#REF!</v>
      </c>
      <c r="D1364" s="296" t="e">
        <f>'Запит 2-8'!#REF!</f>
        <v>#REF!</v>
      </c>
      <c r="E1364" s="413">
        <f>'Паспорт-3'!E1539</f>
        <v>0</v>
      </c>
      <c r="F1364" s="414"/>
      <c r="G1364" s="429">
        <f t="shared" si="152"/>
        <v>0</v>
      </c>
      <c r="H1364" s="81" t="e">
        <f t="shared" si="153"/>
        <v>#REF!</v>
      </c>
    </row>
    <row r="1365" spans="1:8" x14ac:dyDescent="0.2">
      <c r="A1365" s="326" t="e">
        <f>'Запит 2-8'!#REF!</f>
        <v>#REF!</v>
      </c>
      <c r="B1365" s="298" t="e">
        <f>IF('Запит 2-8'!#REF!&lt;&gt;"",'Запит 2-8'!#REF!,"")</f>
        <v>#REF!</v>
      </c>
      <c r="C1365" s="297" t="e">
        <f>'Запит 2-8'!#REF!</f>
        <v>#REF!</v>
      </c>
      <c r="D1365" s="296" t="e">
        <f>'Запит 2-8'!#REF!</f>
        <v>#REF!</v>
      </c>
      <c r="E1365" s="413">
        <f>'Паспорт-3'!E1540</f>
        <v>0</v>
      </c>
      <c r="F1365" s="414"/>
      <c r="G1365" s="429">
        <f t="shared" si="152"/>
        <v>0</v>
      </c>
      <c r="H1365" s="81" t="e">
        <f t="shared" si="153"/>
        <v>#REF!</v>
      </c>
    </row>
    <row r="1366" spans="1:8" x14ac:dyDescent="0.2">
      <c r="A1366" s="326" t="e">
        <f>'Запит 2-8'!#REF!</f>
        <v>#REF!</v>
      </c>
      <c r="B1366" s="298" t="e">
        <f>IF('Запит 2-8'!#REF!&lt;&gt;"",'Запит 2-8'!#REF!,"")</f>
        <v>#REF!</v>
      </c>
      <c r="C1366" s="297" t="e">
        <f>'Запит 2-8'!#REF!</f>
        <v>#REF!</v>
      </c>
      <c r="D1366" s="296" t="e">
        <f>'Запит 2-8'!#REF!</f>
        <v>#REF!</v>
      </c>
      <c r="E1366" s="413">
        <f>'Паспорт-3'!E1541</f>
        <v>0</v>
      </c>
      <c r="F1366" s="414"/>
      <c r="G1366" s="429">
        <f t="shared" si="152"/>
        <v>0</v>
      </c>
      <c r="H1366" s="81" t="e">
        <f t="shared" si="153"/>
        <v>#REF!</v>
      </c>
    </row>
    <row r="1367" spans="1:8" x14ac:dyDescent="0.2">
      <c r="A1367" s="433" t="e">
        <f>'Запит 2-8'!#REF!</f>
        <v>#REF!</v>
      </c>
      <c r="B1367" s="434" t="e">
        <f>IF('Запит 2-8'!#REF!&lt;&gt;"",'Запит 2-8'!#REF!,"")</f>
        <v>#REF!</v>
      </c>
      <c r="C1367" s="435" t="e">
        <f>'Запит 2-8'!#REF!</f>
        <v>#REF!</v>
      </c>
      <c r="D1367" s="436" t="e">
        <f>'Запит 2-8'!#REF!</f>
        <v>#REF!</v>
      </c>
      <c r="E1367" s="437">
        <f>'Паспорт-3'!E1542</f>
        <v>0</v>
      </c>
      <c r="F1367" s="438"/>
      <c r="G1367" s="439">
        <f t="shared" si="152"/>
        <v>0</v>
      </c>
      <c r="H1367" s="81" t="e">
        <f t="shared" si="153"/>
        <v>#REF!</v>
      </c>
    </row>
    <row r="1368" spans="1:8" ht="12.75" customHeight="1" x14ac:dyDescent="0.2">
      <c r="A1368" s="824" t="s">
        <v>211</v>
      </c>
      <c r="B1368" s="825"/>
      <c r="C1368" s="825"/>
      <c r="D1368" s="825"/>
      <c r="E1368" s="825"/>
      <c r="F1368" s="825"/>
      <c r="G1368" s="826"/>
      <c r="H1368" s="81" t="e">
        <f>H1352</f>
        <v>#REF!</v>
      </c>
    </row>
    <row r="1369" spans="1:8" x14ac:dyDescent="0.2">
      <c r="A1369" s="426" t="e">
        <f>'Запит 2-8'!#REF!</f>
        <v>#REF!</v>
      </c>
      <c r="B1369" s="827" t="s">
        <v>108</v>
      </c>
      <c r="C1369" s="828"/>
      <c r="D1369" s="828"/>
      <c r="E1369" s="832"/>
      <c r="F1369" s="832"/>
      <c r="G1369" s="833"/>
      <c r="H1369" s="81" t="e">
        <f>H1370</f>
        <v>#REF!</v>
      </c>
    </row>
    <row r="1370" spans="1:8" x14ac:dyDescent="0.2">
      <c r="A1370" s="326" t="e">
        <f>'Запит 2-8'!#REF!</f>
        <v>#REF!</v>
      </c>
      <c r="B1370" s="421" t="e">
        <f>IF('Запит 2-8'!#REF!&lt;&gt;"",'Запит 2-8'!#REF!,"")</f>
        <v>#REF!</v>
      </c>
      <c r="C1370" s="422" t="e">
        <f>'Запит 2-8'!#REF!</f>
        <v>#REF!</v>
      </c>
      <c r="D1370" s="423" t="e">
        <f>'Запит 2-8'!#REF!</f>
        <v>#REF!</v>
      </c>
      <c r="E1370" s="424">
        <f>'Паспорт-3'!E1544</f>
        <v>0</v>
      </c>
      <c r="F1370" s="425"/>
      <c r="G1370" s="428">
        <f t="shared" ref="G1370:G1384" si="154">F1370-E1370</f>
        <v>0</v>
      </c>
      <c r="H1370" s="81" t="e">
        <f t="shared" ref="H1370:H1384" si="155">IF(B1370&lt;&gt;"","Для друку","")</f>
        <v>#REF!</v>
      </c>
    </row>
    <row r="1371" spans="1:8" x14ac:dyDescent="0.2">
      <c r="A1371" s="326" t="e">
        <f>'Запит 2-8'!#REF!</f>
        <v>#REF!</v>
      </c>
      <c r="B1371" s="298" t="e">
        <f>IF('Запит 2-8'!#REF!&lt;&gt;"",'Запит 2-8'!#REF!,"")</f>
        <v>#REF!</v>
      </c>
      <c r="C1371" s="297" t="e">
        <f>'Запит 2-8'!#REF!</f>
        <v>#REF!</v>
      </c>
      <c r="D1371" s="296" t="e">
        <f>'Запит 2-8'!#REF!</f>
        <v>#REF!</v>
      </c>
      <c r="E1371" s="413">
        <f>'Паспорт-3'!E1545</f>
        <v>0</v>
      </c>
      <c r="F1371" s="414"/>
      <c r="G1371" s="429">
        <f t="shared" si="154"/>
        <v>0</v>
      </c>
      <c r="H1371" s="81" t="e">
        <f t="shared" si="155"/>
        <v>#REF!</v>
      </c>
    </row>
    <row r="1372" spans="1:8" x14ac:dyDescent="0.2">
      <c r="A1372" s="326" t="e">
        <f>'Запит 2-8'!#REF!</f>
        <v>#REF!</v>
      </c>
      <c r="B1372" s="298" t="e">
        <f>IF('Запит 2-8'!#REF!&lt;&gt;"",'Запит 2-8'!#REF!,"")</f>
        <v>#REF!</v>
      </c>
      <c r="C1372" s="297" t="e">
        <f>'Запит 2-8'!#REF!</f>
        <v>#REF!</v>
      </c>
      <c r="D1372" s="296" t="e">
        <f>'Запит 2-8'!#REF!</f>
        <v>#REF!</v>
      </c>
      <c r="E1372" s="413">
        <f>'Паспорт-3'!E1546</f>
        <v>0</v>
      </c>
      <c r="F1372" s="414"/>
      <c r="G1372" s="429">
        <f t="shared" si="154"/>
        <v>0</v>
      </c>
      <c r="H1372" s="81" t="e">
        <f t="shared" si="155"/>
        <v>#REF!</v>
      </c>
    </row>
    <row r="1373" spans="1:8" x14ac:dyDescent="0.2">
      <c r="A1373" s="326" t="e">
        <f>'Запит 2-8'!#REF!</f>
        <v>#REF!</v>
      </c>
      <c r="B1373" s="298" t="e">
        <f>IF('Запит 2-8'!#REF!&lt;&gt;"",'Запит 2-8'!#REF!,"")</f>
        <v>#REF!</v>
      </c>
      <c r="C1373" s="297" t="e">
        <f>'Запит 2-8'!#REF!</f>
        <v>#REF!</v>
      </c>
      <c r="D1373" s="296" t="e">
        <f>'Запит 2-8'!#REF!</f>
        <v>#REF!</v>
      </c>
      <c r="E1373" s="413">
        <f>'Паспорт-3'!E1547</f>
        <v>0</v>
      </c>
      <c r="F1373" s="414"/>
      <c r="G1373" s="429">
        <f t="shared" si="154"/>
        <v>0</v>
      </c>
      <c r="H1373" s="81" t="e">
        <f t="shared" si="155"/>
        <v>#REF!</v>
      </c>
    </row>
    <row r="1374" spans="1:8" x14ac:dyDescent="0.2">
      <c r="A1374" s="326" t="e">
        <f>'Запит 2-8'!#REF!</f>
        <v>#REF!</v>
      </c>
      <c r="B1374" s="298" t="e">
        <f>IF('Запит 2-8'!#REF!&lt;&gt;"",'Запит 2-8'!#REF!,"")</f>
        <v>#REF!</v>
      </c>
      <c r="C1374" s="297" t="e">
        <f>'Запит 2-8'!#REF!</f>
        <v>#REF!</v>
      </c>
      <c r="D1374" s="296" t="e">
        <f>'Запит 2-8'!#REF!</f>
        <v>#REF!</v>
      </c>
      <c r="E1374" s="413">
        <f>'Паспорт-3'!E1548</f>
        <v>0</v>
      </c>
      <c r="F1374" s="414"/>
      <c r="G1374" s="429">
        <f t="shared" si="154"/>
        <v>0</v>
      </c>
      <c r="H1374" s="81" t="e">
        <f t="shared" si="155"/>
        <v>#REF!</v>
      </c>
    </row>
    <row r="1375" spans="1:8" x14ac:dyDescent="0.2">
      <c r="A1375" s="326" t="e">
        <f>'Запит 2-8'!#REF!</f>
        <v>#REF!</v>
      </c>
      <c r="B1375" s="298" t="e">
        <f>IF('Запит 2-8'!#REF!&lt;&gt;"",'Запит 2-8'!#REF!,"")</f>
        <v>#REF!</v>
      </c>
      <c r="C1375" s="297" t="e">
        <f>'Запит 2-8'!#REF!</f>
        <v>#REF!</v>
      </c>
      <c r="D1375" s="296" t="e">
        <f>'Запит 2-8'!#REF!</f>
        <v>#REF!</v>
      </c>
      <c r="E1375" s="413">
        <f>'Паспорт-3'!E1549</f>
        <v>0</v>
      </c>
      <c r="F1375" s="414"/>
      <c r="G1375" s="429">
        <f t="shared" si="154"/>
        <v>0</v>
      </c>
      <c r="H1375" s="81" t="e">
        <f t="shared" si="155"/>
        <v>#REF!</v>
      </c>
    </row>
    <row r="1376" spans="1:8" x14ac:dyDescent="0.2">
      <c r="A1376" s="326" t="e">
        <f>'Запит 2-8'!#REF!</f>
        <v>#REF!</v>
      </c>
      <c r="B1376" s="298" t="e">
        <f>IF('Запит 2-8'!#REF!&lt;&gt;"",'Запит 2-8'!#REF!,"")</f>
        <v>#REF!</v>
      </c>
      <c r="C1376" s="297" t="e">
        <f>'Запит 2-8'!#REF!</f>
        <v>#REF!</v>
      </c>
      <c r="D1376" s="296" t="e">
        <f>'Запит 2-8'!#REF!</f>
        <v>#REF!</v>
      </c>
      <c r="E1376" s="413">
        <f>'Паспорт-3'!E1550</f>
        <v>0</v>
      </c>
      <c r="F1376" s="414"/>
      <c r="G1376" s="429">
        <f t="shared" si="154"/>
        <v>0</v>
      </c>
      <c r="H1376" s="81" t="e">
        <f t="shared" si="155"/>
        <v>#REF!</v>
      </c>
    </row>
    <row r="1377" spans="1:8" x14ac:dyDescent="0.2">
      <c r="A1377" s="326" t="e">
        <f>'Запит 2-8'!#REF!</f>
        <v>#REF!</v>
      </c>
      <c r="B1377" s="298" t="e">
        <f>IF('Запит 2-8'!#REF!&lt;&gt;"",'Запит 2-8'!#REF!,"")</f>
        <v>#REF!</v>
      </c>
      <c r="C1377" s="297" t="e">
        <f>'Запит 2-8'!#REF!</f>
        <v>#REF!</v>
      </c>
      <c r="D1377" s="296" t="e">
        <f>'Запит 2-8'!#REF!</f>
        <v>#REF!</v>
      </c>
      <c r="E1377" s="413">
        <f>'Паспорт-3'!E1551</f>
        <v>0</v>
      </c>
      <c r="F1377" s="414"/>
      <c r="G1377" s="429">
        <f t="shared" si="154"/>
        <v>0</v>
      </c>
      <c r="H1377" s="81" t="e">
        <f t="shared" si="155"/>
        <v>#REF!</v>
      </c>
    </row>
    <row r="1378" spans="1:8" x14ac:dyDescent="0.2">
      <c r="A1378" s="326" t="e">
        <f>'Запит 2-8'!#REF!</f>
        <v>#REF!</v>
      </c>
      <c r="B1378" s="298" t="e">
        <f>IF('Запит 2-8'!#REF!&lt;&gt;"",'Запит 2-8'!#REF!,"")</f>
        <v>#REF!</v>
      </c>
      <c r="C1378" s="297" t="e">
        <f>'Запит 2-8'!#REF!</f>
        <v>#REF!</v>
      </c>
      <c r="D1378" s="296" t="e">
        <f>'Запит 2-8'!#REF!</f>
        <v>#REF!</v>
      </c>
      <c r="E1378" s="413">
        <f>'Паспорт-3'!E1552</f>
        <v>0</v>
      </c>
      <c r="F1378" s="414"/>
      <c r="G1378" s="429">
        <f t="shared" si="154"/>
        <v>0</v>
      </c>
      <c r="H1378" s="81" t="e">
        <f t="shared" si="155"/>
        <v>#REF!</v>
      </c>
    </row>
    <row r="1379" spans="1:8" x14ac:dyDescent="0.2">
      <c r="A1379" s="326" t="e">
        <f>'Запит 2-8'!#REF!</f>
        <v>#REF!</v>
      </c>
      <c r="B1379" s="298" t="e">
        <f>IF('Запит 2-8'!#REF!&lt;&gt;"",'Запит 2-8'!#REF!,"")</f>
        <v>#REF!</v>
      </c>
      <c r="C1379" s="297" t="e">
        <f>'Запит 2-8'!#REF!</f>
        <v>#REF!</v>
      </c>
      <c r="D1379" s="296" t="e">
        <f>'Запит 2-8'!#REF!</f>
        <v>#REF!</v>
      </c>
      <c r="E1379" s="413">
        <f>'Паспорт-3'!E1553</f>
        <v>0</v>
      </c>
      <c r="F1379" s="414"/>
      <c r="G1379" s="429">
        <f t="shared" si="154"/>
        <v>0</v>
      </c>
      <c r="H1379" s="81" t="e">
        <f t="shared" si="155"/>
        <v>#REF!</v>
      </c>
    </row>
    <row r="1380" spans="1:8" x14ac:dyDescent="0.2">
      <c r="A1380" s="326" t="e">
        <f>'Запит 2-8'!#REF!</f>
        <v>#REF!</v>
      </c>
      <c r="B1380" s="298" t="e">
        <f>IF('Запит 2-8'!#REF!&lt;&gt;"",'Запит 2-8'!#REF!,"")</f>
        <v>#REF!</v>
      </c>
      <c r="C1380" s="297" t="e">
        <f>'Запит 2-8'!#REF!</f>
        <v>#REF!</v>
      </c>
      <c r="D1380" s="296" t="e">
        <f>'Запит 2-8'!#REF!</f>
        <v>#REF!</v>
      </c>
      <c r="E1380" s="413">
        <f>'Паспорт-3'!E1554</f>
        <v>0</v>
      </c>
      <c r="F1380" s="414"/>
      <c r="G1380" s="429">
        <f t="shared" si="154"/>
        <v>0</v>
      </c>
      <c r="H1380" s="81" t="e">
        <f t="shared" si="155"/>
        <v>#REF!</v>
      </c>
    </row>
    <row r="1381" spans="1:8" x14ac:dyDescent="0.2">
      <c r="A1381" s="326" t="e">
        <f>'Запит 2-8'!#REF!</f>
        <v>#REF!</v>
      </c>
      <c r="B1381" s="298" t="e">
        <f>IF('Запит 2-8'!#REF!&lt;&gt;"",'Запит 2-8'!#REF!,"")</f>
        <v>#REF!</v>
      </c>
      <c r="C1381" s="297" t="e">
        <f>'Запит 2-8'!#REF!</f>
        <v>#REF!</v>
      </c>
      <c r="D1381" s="296" t="e">
        <f>'Запит 2-8'!#REF!</f>
        <v>#REF!</v>
      </c>
      <c r="E1381" s="413">
        <f>'Паспорт-3'!E1555</f>
        <v>0</v>
      </c>
      <c r="F1381" s="414"/>
      <c r="G1381" s="429">
        <f t="shared" si="154"/>
        <v>0</v>
      </c>
      <c r="H1381" s="81" t="e">
        <f t="shared" si="155"/>
        <v>#REF!</v>
      </c>
    </row>
    <row r="1382" spans="1:8" x14ac:dyDescent="0.2">
      <c r="A1382" s="326" t="e">
        <f>'Запит 2-8'!#REF!</f>
        <v>#REF!</v>
      </c>
      <c r="B1382" s="298" t="e">
        <f>IF('Запит 2-8'!#REF!&lt;&gt;"",'Запит 2-8'!#REF!,"")</f>
        <v>#REF!</v>
      </c>
      <c r="C1382" s="297" t="e">
        <f>'Запит 2-8'!#REF!</f>
        <v>#REF!</v>
      </c>
      <c r="D1382" s="296" t="e">
        <f>'Запит 2-8'!#REF!</f>
        <v>#REF!</v>
      </c>
      <c r="E1382" s="413">
        <f>'Паспорт-3'!E1556</f>
        <v>0</v>
      </c>
      <c r="F1382" s="414"/>
      <c r="G1382" s="429">
        <f t="shared" si="154"/>
        <v>0</v>
      </c>
      <c r="H1382" s="81" t="e">
        <f t="shared" si="155"/>
        <v>#REF!</v>
      </c>
    </row>
    <row r="1383" spans="1:8" x14ac:dyDescent="0.2">
      <c r="A1383" s="326" t="e">
        <f>'Запит 2-8'!#REF!</f>
        <v>#REF!</v>
      </c>
      <c r="B1383" s="298" t="e">
        <f>IF('Запит 2-8'!#REF!&lt;&gt;"",'Запит 2-8'!#REF!,"")</f>
        <v>#REF!</v>
      </c>
      <c r="C1383" s="297" t="e">
        <f>'Запит 2-8'!#REF!</f>
        <v>#REF!</v>
      </c>
      <c r="D1383" s="296" t="e">
        <f>'Запит 2-8'!#REF!</f>
        <v>#REF!</v>
      </c>
      <c r="E1383" s="413">
        <f>'Паспорт-3'!E1557</f>
        <v>0</v>
      </c>
      <c r="F1383" s="414"/>
      <c r="G1383" s="429">
        <f t="shared" si="154"/>
        <v>0</v>
      </c>
      <c r="H1383" s="81" t="e">
        <f t="shared" si="155"/>
        <v>#REF!</v>
      </c>
    </row>
    <row r="1384" spans="1:8" x14ac:dyDescent="0.2">
      <c r="A1384" s="433" t="e">
        <f>'Запит 2-8'!#REF!</f>
        <v>#REF!</v>
      </c>
      <c r="B1384" s="434" t="e">
        <f>IF('Запит 2-8'!#REF!&lt;&gt;"",'Запит 2-8'!#REF!,"")</f>
        <v>#REF!</v>
      </c>
      <c r="C1384" s="435" t="e">
        <f>'Запит 2-8'!#REF!</f>
        <v>#REF!</v>
      </c>
      <c r="D1384" s="436" t="e">
        <f>'Запит 2-8'!#REF!</f>
        <v>#REF!</v>
      </c>
      <c r="E1384" s="437">
        <f>'Паспорт-3'!E1558</f>
        <v>0</v>
      </c>
      <c r="F1384" s="438"/>
      <c r="G1384" s="439">
        <f t="shared" si="154"/>
        <v>0</v>
      </c>
      <c r="H1384" s="81" t="e">
        <f t="shared" si="155"/>
        <v>#REF!</v>
      </c>
    </row>
    <row r="1385" spans="1:8" ht="12.75" customHeight="1" x14ac:dyDescent="0.2">
      <c r="A1385" s="824" t="s">
        <v>211</v>
      </c>
      <c r="B1385" s="825"/>
      <c r="C1385" s="825"/>
      <c r="D1385" s="825"/>
      <c r="E1385" s="825"/>
      <c r="F1385" s="825"/>
      <c r="G1385" s="826"/>
      <c r="H1385" s="81" t="e">
        <f>H1369</f>
        <v>#REF!</v>
      </c>
    </row>
    <row r="1386" spans="1:8" ht="12.75" customHeight="1" x14ac:dyDescent="0.2">
      <c r="A1386" s="824" t="s">
        <v>231</v>
      </c>
      <c r="B1386" s="825"/>
      <c r="C1386" s="825"/>
      <c r="D1386" s="825"/>
      <c r="E1386" s="825"/>
      <c r="F1386" s="825"/>
      <c r="G1386" s="826"/>
      <c r="H1386" s="81" t="e">
        <f>H1334</f>
        <v>#REF!</v>
      </c>
    </row>
    <row r="1387" spans="1:8" ht="12.75" customHeight="1" x14ac:dyDescent="0.2">
      <c r="A1387" s="779" t="e">
        <f>'Запит 2-8'!#REF!</f>
        <v>#REF!</v>
      </c>
      <c r="B1387" s="780"/>
      <c r="C1387" s="780"/>
      <c r="D1387" s="780"/>
      <c r="E1387" s="780"/>
      <c r="F1387" s="780"/>
      <c r="G1387" s="781"/>
      <c r="H1387" s="81" t="e">
        <f>H1388</f>
        <v>#REF!</v>
      </c>
    </row>
    <row r="1388" spans="1:8" x14ac:dyDescent="0.2">
      <c r="A1388" s="420" t="s">
        <v>4</v>
      </c>
      <c r="B1388" s="827" t="s">
        <v>106</v>
      </c>
      <c r="C1388" s="828"/>
      <c r="D1388" s="828"/>
      <c r="E1388" s="829"/>
      <c r="F1388" s="829"/>
      <c r="G1388" s="830"/>
      <c r="H1388" s="81" t="e">
        <f>H1389</f>
        <v>#REF!</v>
      </c>
    </row>
    <row r="1389" spans="1:8" x14ac:dyDescent="0.2">
      <c r="A1389" s="326" t="e">
        <f>'Запит 2-8'!#REF!</f>
        <v>#REF!</v>
      </c>
      <c r="B1389" s="421" t="e">
        <f>IF('Запит 2-8'!#REF!&lt;&gt;"",'Запит 2-8'!#REF!,"")</f>
        <v>#REF!</v>
      </c>
      <c r="C1389" s="422" t="e">
        <f>'Запит 2-8'!#REF!</f>
        <v>#REF!</v>
      </c>
      <c r="D1389" s="423" t="e">
        <f>'Запит 2-8'!#REF!</f>
        <v>#REF!</v>
      </c>
      <c r="E1389" s="424">
        <f>'Паспорт-3'!E1572</f>
        <v>0</v>
      </c>
      <c r="F1389" s="425"/>
      <c r="G1389" s="428">
        <f t="shared" ref="G1389:G1403" si="156">F1389-E1389</f>
        <v>0</v>
      </c>
      <c r="H1389" s="81" t="e">
        <f t="shared" ref="H1389:H1403" si="157">IF(B1389&lt;&gt;"","Для друку","")</f>
        <v>#REF!</v>
      </c>
    </row>
    <row r="1390" spans="1:8" x14ac:dyDescent="0.2">
      <c r="A1390" s="326" t="e">
        <f>'Запит 2-8'!#REF!</f>
        <v>#REF!</v>
      </c>
      <c r="B1390" s="298" t="e">
        <f>IF('Запит 2-8'!#REF!&lt;&gt;"",'Запит 2-8'!#REF!,"")</f>
        <v>#REF!</v>
      </c>
      <c r="C1390" s="297" t="e">
        <f>'Запит 2-8'!#REF!</f>
        <v>#REF!</v>
      </c>
      <c r="D1390" s="296" t="e">
        <f>'Запит 2-8'!#REF!</f>
        <v>#REF!</v>
      </c>
      <c r="E1390" s="413">
        <f>'Паспорт-3'!E1573</f>
        <v>0</v>
      </c>
      <c r="F1390" s="414"/>
      <c r="G1390" s="429">
        <f t="shared" si="156"/>
        <v>0</v>
      </c>
      <c r="H1390" s="81" t="e">
        <f t="shared" si="157"/>
        <v>#REF!</v>
      </c>
    </row>
    <row r="1391" spans="1:8" x14ac:dyDescent="0.2">
      <c r="A1391" s="326" t="e">
        <f>'Запит 2-8'!#REF!</f>
        <v>#REF!</v>
      </c>
      <c r="B1391" s="298" t="e">
        <f>IF('Запит 2-8'!#REF!&lt;&gt;"",'Запит 2-8'!#REF!,"")</f>
        <v>#REF!</v>
      </c>
      <c r="C1391" s="297" t="e">
        <f>'Запит 2-8'!#REF!</f>
        <v>#REF!</v>
      </c>
      <c r="D1391" s="296" t="e">
        <f>'Запит 2-8'!#REF!</f>
        <v>#REF!</v>
      </c>
      <c r="E1391" s="413">
        <f>'Паспорт-3'!E1574</f>
        <v>0</v>
      </c>
      <c r="F1391" s="414"/>
      <c r="G1391" s="429">
        <f t="shared" si="156"/>
        <v>0</v>
      </c>
      <c r="H1391" s="81" t="e">
        <f t="shared" si="157"/>
        <v>#REF!</v>
      </c>
    </row>
    <row r="1392" spans="1:8" x14ac:dyDescent="0.2">
      <c r="A1392" s="326" t="e">
        <f>'Запит 2-8'!#REF!</f>
        <v>#REF!</v>
      </c>
      <c r="B1392" s="298" t="e">
        <f>IF('Запит 2-8'!#REF!&lt;&gt;"",'Запит 2-8'!#REF!,"")</f>
        <v>#REF!</v>
      </c>
      <c r="C1392" s="297" t="e">
        <f>'Запит 2-8'!#REF!</f>
        <v>#REF!</v>
      </c>
      <c r="D1392" s="296" t="e">
        <f>'Запит 2-8'!#REF!</f>
        <v>#REF!</v>
      </c>
      <c r="E1392" s="413">
        <f>'Паспорт-3'!E1575</f>
        <v>0</v>
      </c>
      <c r="F1392" s="414"/>
      <c r="G1392" s="429">
        <f t="shared" si="156"/>
        <v>0</v>
      </c>
      <c r="H1392" s="81" t="e">
        <f t="shared" si="157"/>
        <v>#REF!</v>
      </c>
    </row>
    <row r="1393" spans="1:8" x14ac:dyDescent="0.2">
      <c r="A1393" s="326" t="e">
        <f>'Запит 2-8'!#REF!</f>
        <v>#REF!</v>
      </c>
      <c r="B1393" s="298" t="e">
        <f>IF('Запит 2-8'!#REF!&lt;&gt;"",'Запит 2-8'!#REF!,"")</f>
        <v>#REF!</v>
      </c>
      <c r="C1393" s="297" t="e">
        <f>'Запит 2-8'!#REF!</f>
        <v>#REF!</v>
      </c>
      <c r="D1393" s="296" t="e">
        <f>'Запит 2-8'!#REF!</f>
        <v>#REF!</v>
      </c>
      <c r="E1393" s="413">
        <f>'Паспорт-3'!E1576</f>
        <v>0</v>
      </c>
      <c r="F1393" s="414"/>
      <c r="G1393" s="429">
        <f t="shared" si="156"/>
        <v>0</v>
      </c>
      <c r="H1393" s="81" t="e">
        <f t="shared" si="157"/>
        <v>#REF!</v>
      </c>
    </row>
    <row r="1394" spans="1:8" x14ac:dyDescent="0.2">
      <c r="A1394" s="326" t="e">
        <f>'Запит 2-8'!#REF!</f>
        <v>#REF!</v>
      </c>
      <c r="B1394" s="298" t="e">
        <f>IF('Запит 2-8'!#REF!&lt;&gt;"",'Запит 2-8'!#REF!,"")</f>
        <v>#REF!</v>
      </c>
      <c r="C1394" s="297" t="e">
        <f>'Запит 2-8'!#REF!</f>
        <v>#REF!</v>
      </c>
      <c r="D1394" s="296" t="e">
        <f>'Запит 2-8'!#REF!</f>
        <v>#REF!</v>
      </c>
      <c r="E1394" s="413">
        <f>'Паспорт-3'!E1577</f>
        <v>0</v>
      </c>
      <c r="F1394" s="414"/>
      <c r="G1394" s="429">
        <f t="shared" si="156"/>
        <v>0</v>
      </c>
      <c r="H1394" s="81" t="e">
        <f t="shared" si="157"/>
        <v>#REF!</v>
      </c>
    </row>
    <row r="1395" spans="1:8" x14ac:dyDescent="0.2">
      <c r="A1395" s="326" t="e">
        <f>'Запит 2-8'!#REF!</f>
        <v>#REF!</v>
      </c>
      <c r="B1395" s="298" t="e">
        <f>IF('Запит 2-8'!#REF!&lt;&gt;"",'Запит 2-8'!#REF!,"")</f>
        <v>#REF!</v>
      </c>
      <c r="C1395" s="297" t="e">
        <f>'Запит 2-8'!#REF!</f>
        <v>#REF!</v>
      </c>
      <c r="D1395" s="296" t="e">
        <f>'Запит 2-8'!#REF!</f>
        <v>#REF!</v>
      </c>
      <c r="E1395" s="413">
        <f>'Паспорт-3'!E1578</f>
        <v>0</v>
      </c>
      <c r="F1395" s="414"/>
      <c r="G1395" s="429">
        <f t="shared" si="156"/>
        <v>0</v>
      </c>
      <c r="H1395" s="81" t="e">
        <f t="shared" si="157"/>
        <v>#REF!</v>
      </c>
    </row>
    <row r="1396" spans="1:8" x14ac:dyDescent="0.2">
      <c r="A1396" s="326" t="e">
        <f>'Запит 2-8'!#REF!</f>
        <v>#REF!</v>
      </c>
      <c r="B1396" s="298" t="e">
        <f>IF('Запит 2-8'!#REF!&lt;&gt;"",'Запит 2-8'!#REF!,"")</f>
        <v>#REF!</v>
      </c>
      <c r="C1396" s="297" t="e">
        <f>'Запит 2-8'!#REF!</f>
        <v>#REF!</v>
      </c>
      <c r="D1396" s="296" t="e">
        <f>'Запит 2-8'!#REF!</f>
        <v>#REF!</v>
      </c>
      <c r="E1396" s="413">
        <f>'Паспорт-3'!E1579</f>
        <v>0</v>
      </c>
      <c r="F1396" s="414"/>
      <c r="G1396" s="429">
        <f t="shared" si="156"/>
        <v>0</v>
      </c>
      <c r="H1396" s="81" t="e">
        <f t="shared" si="157"/>
        <v>#REF!</v>
      </c>
    </row>
    <row r="1397" spans="1:8" x14ac:dyDescent="0.2">
      <c r="A1397" s="326" t="e">
        <f>'Запит 2-8'!#REF!</f>
        <v>#REF!</v>
      </c>
      <c r="B1397" s="298" t="e">
        <f>IF('Запит 2-8'!#REF!&lt;&gt;"",'Запит 2-8'!#REF!,"")</f>
        <v>#REF!</v>
      </c>
      <c r="C1397" s="297" t="e">
        <f>'Запит 2-8'!#REF!</f>
        <v>#REF!</v>
      </c>
      <c r="D1397" s="296" t="e">
        <f>'Запит 2-8'!#REF!</f>
        <v>#REF!</v>
      </c>
      <c r="E1397" s="413">
        <f>'Паспорт-3'!E1580</f>
        <v>0</v>
      </c>
      <c r="F1397" s="414"/>
      <c r="G1397" s="429">
        <f t="shared" si="156"/>
        <v>0</v>
      </c>
      <c r="H1397" s="81" t="e">
        <f t="shared" si="157"/>
        <v>#REF!</v>
      </c>
    </row>
    <row r="1398" spans="1:8" x14ac:dyDescent="0.2">
      <c r="A1398" s="326" t="e">
        <f>'Запит 2-8'!#REF!</f>
        <v>#REF!</v>
      </c>
      <c r="B1398" s="298" t="e">
        <f>IF('Запит 2-8'!#REF!&lt;&gt;"",'Запит 2-8'!#REF!,"")</f>
        <v>#REF!</v>
      </c>
      <c r="C1398" s="297" t="e">
        <f>'Запит 2-8'!#REF!</f>
        <v>#REF!</v>
      </c>
      <c r="D1398" s="296" t="e">
        <f>'Запит 2-8'!#REF!</f>
        <v>#REF!</v>
      </c>
      <c r="E1398" s="413">
        <f>'Паспорт-3'!E1581</f>
        <v>0</v>
      </c>
      <c r="F1398" s="414"/>
      <c r="G1398" s="429">
        <f t="shared" si="156"/>
        <v>0</v>
      </c>
      <c r="H1398" s="81" t="e">
        <f t="shared" si="157"/>
        <v>#REF!</v>
      </c>
    </row>
    <row r="1399" spans="1:8" x14ac:dyDescent="0.2">
      <c r="A1399" s="326" t="e">
        <f>'Запит 2-8'!#REF!</f>
        <v>#REF!</v>
      </c>
      <c r="B1399" s="298" t="e">
        <f>IF('Запит 2-8'!#REF!&lt;&gt;"",'Запит 2-8'!#REF!,"")</f>
        <v>#REF!</v>
      </c>
      <c r="C1399" s="297" t="e">
        <f>'Запит 2-8'!#REF!</f>
        <v>#REF!</v>
      </c>
      <c r="D1399" s="296" t="e">
        <f>'Запит 2-8'!#REF!</f>
        <v>#REF!</v>
      </c>
      <c r="E1399" s="413">
        <f>'Паспорт-3'!E1582</f>
        <v>0</v>
      </c>
      <c r="F1399" s="414"/>
      <c r="G1399" s="429">
        <f t="shared" si="156"/>
        <v>0</v>
      </c>
      <c r="H1399" s="81" t="e">
        <f t="shared" si="157"/>
        <v>#REF!</v>
      </c>
    </row>
    <row r="1400" spans="1:8" x14ac:dyDescent="0.2">
      <c r="A1400" s="326" t="e">
        <f>'Запит 2-8'!#REF!</f>
        <v>#REF!</v>
      </c>
      <c r="B1400" s="298" t="e">
        <f>IF('Запит 2-8'!#REF!&lt;&gt;"",'Запит 2-8'!#REF!,"")</f>
        <v>#REF!</v>
      </c>
      <c r="C1400" s="297" t="e">
        <f>'Запит 2-8'!#REF!</f>
        <v>#REF!</v>
      </c>
      <c r="D1400" s="296" t="e">
        <f>'Запит 2-8'!#REF!</f>
        <v>#REF!</v>
      </c>
      <c r="E1400" s="413">
        <f>'Паспорт-3'!E1583</f>
        <v>0</v>
      </c>
      <c r="F1400" s="414"/>
      <c r="G1400" s="429">
        <f t="shared" si="156"/>
        <v>0</v>
      </c>
      <c r="H1400" s="81" t="e">
        <f t="shared" si="157"/>
        <v>#REF!</v>
      </c>
    </row>
    <row r="1401" spans="1:8" x14ac:dyDescent="0.2">
      <c r="A1401" s="326" t="e">
        <f>'Запит 2-8'!#REF!</f>
        <v>#REF!</v>
      </c>
      <c r="B1401" s="298" t="e">
        <f>IF('Запит 2-8'!#REF!&lt;&gt;"",'Запит 2-8'!#REF!,"")</f>
        <v>#REF!</v>
      </c>
      <c r="C1401" s="297" t="e">
        <f>'Запит 2-8'!#REF!</f>
        <v>#REF!</v>
      </c>
      <c r="D1401" s="296" t="e">
        <f>'Запит 2-8'!#REF!</f>
        <v>#REF!</v>
      </c>
      <c r="E1401" s="413">
        <f>'Паспорт-3'!E1584</f>
        <v>0</v>
      </c>
      <c r="F1401" s="414"/>
      <c r="G1401" s="429">
        <f t="shared" si="156"/>
        <v>0</v>
      </c>
      <c r="H1401" s="81" t="e">
        <f t="shared" si="157"/>
        <v>#REF!</v>
      </c>
    </row>
    <row r="1402" spans="1:8" x14ac:dyDescent="0.2">
      <c r="A1402" s="326" t="e">
        <f>'Запит 2-8'!#REF!</f>
        <v>#REF!</v>
      </c>
      <c r="B1402" s="298" t="e">
        <f>IF('Запит 2-8'!#REF!&lt;&gt;"",'Запит 2-8'!#REF!,"")</f>
        <v>#REF!</v>
      </c>
      <c r="C1402" s="297" t="e">
        <f>'Запит 2-8'!#REF!</f>
        <v>#REF!</v>
      </c>
      <c r="D1402" s="296" t="e">
        <f>'Запит 2-8'!#REF!</f>
        <v>#REF!</v>
      </c>
      <c r="E1402" s="413">
        <f>'Паспорт-3'!E1585</f>
        <v>0</v>
      </c>
      <c r="F1402" s="414"/>
      <c r="G1402" s="429">
        <f t="shared" si="156"/>
        <v>0</v>
      </c>
      <c r="H1402" s="81" t="e">
        <f t="shared" si="157"/>
        <v>#REF!</v>
      </c>
    </row>
    <row r="1403" spans="1:8" x14ac:dyDescent="0.2">
      <c r="A1403" s="433" t="e">
        <f>'Запит 2-8'!#REF!</f>
        <v>#REF!</v>
      </c>
      <c r="B1403" s="434" t="e">
        <f>IF('Запит 2-8'!#REF!&lt;&gt;"",'Запит 2-8'!#REF!,"")</f>
        <v>#REF!</v>
      </c>
      <c r="C1403" s="435" t="e">
        <f>'Запит 2-8'!#REF!</f>
        <v>#REF!</v>
      </c>
      <c r="D1403" s="436" t="e">
        <f>'Запит 2-8'!#REF!</f>
        <v>#REF!</v>
      </c>
      <c r="E1403" s="437">
        <f>'Паспорт-3'!E1586</f>
        <v>0</v>
      </c>
      <c r="F1403" s="438"/>
      <c r="G1403" s="439">
        <f t="shared" si="156"/>
        <v>0</v>
      </c>
      <c r="H1403" s="81" t="e">
        <f t="shared" si="157"/>
        <v>#REF!</v>
      </c>
    </row>
    <row r="1404" spans="1:8" ht="12.75" customHeight="1" x14ac:dyDescent="0.2">
      <c r="A1404" s="824" t="s">
        <v>211</v>
      </c>
      <c r="B1404" s="825"/>
      <c r="C1404" s="825"/>
      <c r="D1404" s="825"/>
      <c r="E1404" s="825"/>
      <c r="F1404" s="825"/>
      <c r="G1404" s="826"/>
      <c r="H1404" s="81" t="e">
        <f>H1388</f>
        <v>#REF!</v>
      </c>
    </row>
    <row r="1405" spans="1:8" x14ac:dyDescent="0.2">
      <c r="A1405" s="420" t="e">
        <f>'Запит 2-8'!#REF!</f>
        <v>#REF!</v>
      </c>
      <c r="B1405" s="827" t="s">
        <v>107</v>
      </c>
      <c r="C1405" s="828"/>
      <c r="D1405" s="828"/>
      <c r="E1405" s="828"/>
      <c r="F1405" s="828"/>
      <c r="G1405" s="831"/>
      <c r="H1405" s="81" t="e">
        <f>H1406</f>
        <v>#REF!</v>
      </c>
    </row>
    <row r="1406" spans="1:8" x14ac:dyDescent="0.2">
      <c r="A1406" s="326" t="e">
        <f>'Запит 2-8'!#REF!</f>
        <v>#REF!</v>
      </c>
      <c r="B1406" s="421" t="e">
        <f>IF('Запит 2-8'!#REF!&lt;&gt;"",'Запит 2-8'!#REF!,"")</f>
        <v>#REF!</v>
      </c>
      <c r="C1406" s="422" t="e">
        <f>'Запит 2-8'!#REF!</f>
        <v>#REF!</v>
      </c>
      <c r="D1406" s="423" t="e">
        <f>'Запит 2-8'!#REF!</f>
        <v>#REF!</v>
      </c>
      <c r="E1406" s="430">
        <f>'Паспорт-3'!E1588</f>
        <v>0</v>
      </c>
      <c r="F1406" s="431"/>
      <c r="G1406" s="432">
        <f t="shared" ref="G1406:G1420" si="158">F1406-E1406</f>
        <v>0</v>
      </c>
      <c r="H1406" s="81" t="e">
        <f t="shared" ref="H1406:H1420" si="159">IF(B1406&lt;&gt;"","Для друку","")</f>
        <v>#REF!</v>
      </c>
    </row>
    <row r="1407" spans="1:8" x14ac:dyDescent="0.2">
      <c r="A1407" s="326" t="e">
        <f>'Запит 2-8'!#REF!</f>
        <v>#REF!</v>
      </c>
      <c r="B1407" s="298" t="e">
        <f>IF('Запит 2-8'!#REF!&lt;&gt;"",'Запит 2-8'!#REF!,"")</f>
        <v>#REF!</v>
      </c>
      <c r="C1407" s="297" t="e">
        <f>'Запит 2-8'!#REF!</f>
        <v>#REF!</v>
      </c>
      <c r="D1407" s="296" t="e">
        <f>'Запит 2-8'!#REF!</f>
        <v>#REF!</v>
      </c>
      <c r="E1407" s="413">
        <f>'Паспорт-3'!E1589</f>
        <v>0</v>
      </c>
      <c r="F1407" s="414"/>
      <c r="G1407" s="429">
        <f t="shared" si="158"/>
        <v>0</v>
      </c>
      <c r="H1407" s="81" t="e">
        <f t="shared" si="159"/>
        <v>#REF!</v>
      </c>
    </row>
    <row r="1408" spans="1:8" x14ac:dyDescent="0.2">
      <c r="A1408" s="326" t="e">
        <f>'Запит 2-8'!#REF!</f>
        <v>#REF!</v>
      </c>
      <c r="B1408" s="298" t="e">
        <f>IF('Запит 2-8'!#REF!&lt;&gt;"",'Запит 2-8'!#REF!,"")</f>
        <v>#REF!</v>
      </c>
      <c r="C1408" s="297" t="e">
        <f>'Запит 2-8'!#REF!</f>
        <v>#REF!</v>
      </c>
      <c r="D1408" s="296" t="e">
        <f>'Запит 2-8'!#REF!</f>
        <v>#REF!</v>
      </c>
      <c r="E1408" s="413">
        <f>'Паспорт-3'!E1590</f>
        <v>0</v>
      </c>
      <c r="F1408" s="414"/>
      <c r="G1408" s="429">
        <f t="shared" si="158"/>
        <v>0</v>
      </c>
      <c r="H1408" s="81" t="e">
        <f t="shared" si="159"/>
        <v>#REF!</v>
      </c>
    </row>
    <row r="1409" spans="1:8" x14ac:dyDescent="0.2">
      <c r="A1409" s="326" t="e">
        <f>'Запит 2-8'!#REF!</f>
        <v>#REF!</v>
      </c>
      <c r="B1409" s="298" t="e">
        <f>IF('Запит 2-8'!#REF!&lt;&gt;"",'Запит 2-8'!#REF!,"")</f>
        <v>#REF!</v>
      </c>
      <c r="C1409" s="297" t="e">
        <f>'Запит 2-8'!#REF!</f>
        <v>#REF!</v>
      </c>
      <c r="D1409" s="296" t="e">
        <f>'Запит 2-8'!#REF!</f>
        <v>#REF!</v>
      </c>
      <c r="E1409" s="413">
        <f>'Паспорт-3'!E1591</f>
        <v>0</v>
      </c>
      <c r="F1409" s="414"/>
      <c r="G1409" s="429">
        <f t="shared" si="158"/>
        <v>0</v>
      </c>
      <c r="H1409" s="81" t="e">
        <f t="shared" si="159"/>
        <v>#REF!</v>
      </c>
    </row>
    <row r="1410" spans="1:8" x14ac:dyDescent="0.2">
      <c r="A1410" s="326" t="e">
        <f>'Запит 2-8'!#REF!</f>
        <v>#REF!</v>
      </c>
      <c r="B1410" s="298" t="e">
        <f>IF('Запит 2-8'!#REF!&lt;&gt;"",'Запит 2-8'!#REF!,"")</f>
        <v>#REF!</v>
      </c>
      <c r="C1410" s="297" t="e">
        <f>'Запит 2-8'!#REF!</f>
        <v>#REF!</v>
      </c>
      <c r="D1410" s="296" t="e">
        <f>'Запит 2-8'!#REF!</f>
        <v>#REF!</v>
      </c>
      <c r="E1410" s="413">
        <f>'Паспорт-3'!E1592</f>
        <v>0</v>
      </c>
      <c r="F1410" s="414"/>
      <c r="G1410" s="429">
        <f t="shared" si="158"/>
        <v>0</v>
      </c>
      <c r="H1410" s="81" t="e">
        <f t="shared" si="159"/>
        <v>#REF!</v>
      </c>
    </row>
    <row r="1411" spans="1:8" x14ac:dyDescent="0.2">
      <c r="A1411" s="326" t="e">
        <f>'Запит 2-8'!#REF!</f>
        <v>#REF!</v>
      </c>
      <c r="B1411" s="298" t="e">
        <f>IF('Запит 2-8'!#REF!&lt;&gt;"",'Запит 2-8'!#REF!,"")</f>
        <v>#REF!</v>
      </c>
      <c r="C1411" s="297" t="e">
        <f>'Запит 2-8'!#REF!</f>
        <v>#REF!</v>
      </c>
      <c r="D1411" s="296" t="e">
        <f>'Запит 2-8'!#REF!</f>
        <v>#REF!</v>
      </c>
      <c r="E1411" s="413">
        <f>'Паспорт-3'!E1593</f>
        <v>0</v>
      </c>
      <c r="F1411" s="414"/>
      <c r="G1411" s="429">
        <f t="shared" si="158"/>
        <v>0</v>
      </c>
      <c r="H1411" s="81" t="e">
        <f t="shared" si="159"/>
        <v>#REF!</v>
      </c>
    </row>
    <row r="1412" spans="1:8" x14ac:dyDescent="0.2">
      <c r="A1412" s="326" t="e">
        <f>'Запит 2-8'!#REF!</f>
        <v>#REF!</v>
      </c>
      <c r="B1412" s="298" t="e">
        <f>IF('Запит 2-8'!#REF!&lt;&gt;"",'Запит 2-8'!#REF!,"")</f>
        <v>#REF!</v>
      </c>
      <c r="C1412" s="297" t="e">
        <f>'Запит 2-8'!#REF!</f>
        <v>#REF!</v>
      </c>
      <c r="D1412" s="296" t="e">
        <f>'Запит 2-8'!#REF!</f>
        <v>#REF!</v>
      </c>
      <c r="E1412" s="413">
        <f>'Паспорт-3'!E1594</f>
        <v>0</v>
      </c>
      <c r="F1412" s="414"/>
      <c r="G1412" s="429">
        <f t="shared" si="158"/>
        <v>0</v>
      </c>
      <c r="H1412" s="81" t="e">
        <f t="shared" si="159"/>
        <v>#REF!</v>
      </c>
    </row>
    <row r="1413" spans="1:8" x14ac:dyDescent="0.2">
      <c r="A1413" s="326" t="e">
        <f>'Запит 2-8'!#REF!</f>
        <v>#REF!</v>
      </c>
      <c r="B1413" s="298" t="e">
        <f>IF('Запит 2-8'!#REF!&lt;&gt;"",'Запит 2-8'!#REF!,"")</f>
        <v>#REF!</v>
      </c>
      <c r="C1413" s="297" t="e">
        <f>'Запит 2-8'!#REF!</f>
        <v>#REF!</v>
      </c>
      <c r="D1413" s="296" t="e">
        <f>'Запит 2-8'!#REF!</f>
        <v>#REF!</v>
      </c>
      <c r="E1413" s="413">
        <f>'Паспорт-3'!E1595</f>
        <v>0</v>
      </c>
      <c r="F1413" s="414"/>
      <c r="G1413" s="429">
        <f t="shared" si="158"/>
        <v>0</v>
      </c>
      <c r="H1413" s="81" t="e">
        <f t="shared" si="159"/>
        <v>#REF!</v>
      </c>
    </row>
    <row r="1414" spans="1:8" x14ac:dyDescent="0.2">
      <c r="A1414" s="326" t="e">
        <f>'Запит 2-8'!#REF!</f>
        <v>#REF!</v>
      </c>
      <c r="B1414" s="298" t="e">
        <f>IF('Запит 2-8'!#REF!&lt;&gt;"",'Запит 2-8'!#REF!,"")</f>
        <v>#REF!</v>
      </c>
      <c r="C1414" s="297" t="e">
        <f>'Запит 2-8'!#REF!</f>
        <v>#REF!</v>
      </c>
      <c r="D1414" s="296" t="e">
        <f>'Запит 2-8'!#REF!</f>
        <v>#REF!</v>
      </c>
      <c r="E1414" s="413">
        <f>'Паспорт-3'!E1596</f>
        <v>0</v>
      </c>
      <c r="F1414" s="414"/>
      <c r="G1414" s="429">
        <f t="shared" si="158"/>
        <v>0</v>
      </c>
      <c r="H1414" s="81" t="e">
        <f t="shared" si="159"/>
        <v>#REF!</v>
      </c>
    </row>
    <row r="1415" spans="1:8" x14ac:dyDescent="0.2">
      <c r="A1415" s="326" t="e">
        <f>'Запит 2-8'!#REF!</f>
        <v>#REF!</v>
      </c>
      <c r="B1415" s="298" t="e">
        <f>IF('Запит 2-8'!#REF!&lt;&gt;"",'Запит 2-8'!#REF!,"")</f>
        <v>#REF!</v>
      </c>
      <c r="C1415" s="297" t="e">
        <f>'Запит 2-8'!#REF!</f>
        <v>#REF!</v>
      </c>
      <c r="D1415" s="296" t="e">
        <f>'Запит 2-8'!#REF!</f>
        <v>#REF!</v>
      </c>
      <c r="E1415" s="413">
        <f>'Паспорт-3'!E1597</f>
        <v>0</v>
      </c>
      <c r="F1415" s="414"/>
      <c r="G1415" s="429">
        <f t="shared" si="158"/>
        <v>0</v>
      </c>
      <c r="H1415" s="81" t="e">
        <f t="shared" si="159"/>
        <v>#REF!</v>
      </c>
    </row>
    <row r="1416" spans="1:8" x14ac:dyDescent="0.2">
      <c r="A1416" s="326" t="e">
        <f>'Запит 2-8'!#REF!</f>
        <v>#REF!</v>
      </c>
      <c r="B1416" s="298" t="e">
        <f>IF('Запит 2-8'!#REF!&lt;&gt;"",'Запит 2-8'!#REF!,"")</f>
        <v>#REF!</v>
      </c>
      <c r="C1416" s="297" t="e">
        <f>'Запит 2-8'!#REF!</f>
        <v>#REF!</v>
      </c>
      <c r="D1416" s="296" t="e">
        <f>'Запит 2-8'!#REF!</f>
        <v>#REF!</v>
      </c>
      <c r="E1416" s="413">
        <f>'Паспорт-3'!E1598</f>
        <v>0</v>
      </c>
      <c r="F1416" s="414"/>
      <c r="G1416" s="429">
        <f t="shared" si="158"/>
        <v>0</v>
      </c>
      <c r="H1416" s="81" t="e">
        <f t="shared" si="159"/>
        <v>#REF!</v>
      </c>
    </row>
    <row r="1417" spans="1:8" x14ac:dyDescent="0.2">
      <c r="A1417" s="326" t="e">
        <f>'Запит 2-8'!#REF!</f>
        <v>#REF!</v>
      </c>
      <c r="B1417" s="298" t="e">
        <f>IF('Запит 2-8'!#REF!&lt;&gt;"",'Запит 2-8'!#REF!,"")</f>
        <v>#REF!</v>
      </c>
      <c r="C1417" s="297" t="e">
        <f>'Запит 2-8'!#REF!</f>
        <v>#REF!</v>
      </c>
      <c r="D1417" s="296" t="e">
        <f>'Запит 2-8'!#REF!</f>
        <v>#REF!</v>
      </c>
      <c r="E1417" s="413">
        <f>'Паспорт-3'!E1599</f>
        <v>0</v>
      </c>
      <c r="F1417" s="414"/>
      <c r="G1417" s="429">
        <f t="shared" si="158"/>
        <v>0</v>
      </c>
      <c r="H1417" s="81" t="e">
        <f t="shared" si="159"/>
        <v>#REF!</v>
      </c>
    </row>
    <row r="1418" spans="1:8" x14ac:dyDescent="0.2">
      <c r="A1418" s="326" t="e">
        <f>'Запит 2-8'!#REF!</f>
        <v>#REF!</v>
      </c>
      <c r="B1418" s="298" t="e">
        <f>IF('Запит 2-8'!#REF!&lt;&gt;"",'Запит 2-8'!#REF!,"")</f>
        <v>#REF!</v>
      </c>
      <c r="C1418" s="297" t="e">
        <f>'Запит 2-8'!#REF!</f>
        <v>#REF!</v>
      </c>
      <c r="D1418" s="296" t="e">
        <f>'Запит 2-8'!#REF!</f>
        <v>#REF!</v>
      </c>
      <c r="E1418" s="413">
        <f>'Паспорт-3'!E1600</f>
        <v>0</v>
      </c>
      <c r="F1418" s="414"/>
      <c r="G1418" s="429">
        <f t="shared" si="158"/>
        <v>0</v>
      </c>
      <c r="H1418" s="81" t="e">
        <f t="shared" si="159"/>
        <v>#REF!</v>
      </c>
    </row>
    <row r="1419" spans="1:8" x14ac:dyDescent="0.2">
      <c r="A1419" s="326" t="e">
        <f>'Запит 2-8'!#REF!</f>
        <v>#REF!</v>
      </c>
      <c r="B1419" s="298" t="e">
        <f>IF('Запит 2-8'!#REF!&lt;&gt;"",'Запит 2-8'!#REF!,"")</f>
        <v>#REF!</v>
      </c>
      <c r="C1419" s="297" t="e">
        <f>'Запит 2-8'!#REF!</f>
        <v>#REF!</v>
      </c>
      <c r="D1419" s="296" t="e">
        <f>'Запит 2-8'!#REF!</f>
        <v>#REF!</v>
      </c>
      <c r="E1419" s="413">
        <f>'Паспорт-3'!E1601</f>
        <v>0</v>
      </c>
      <c r="F1419" s="414"/>
      <c r="G1419" s="429">
        <f t="shared" si="158"/>
        <v>0</v>
      </c>
      <c r="H1419" s="81" t="e">
        <f t="shared" si="159"/>
        <v>#REF!</v>
      </c>
    </row>
    <row r="1420" spans="1:8" x14ac:dyDescent="0.2">
      <c r="A1420" s="433" t="e">
        <f>'Запит 2-8'!#REF!</f>
        <v>#REF!</v>
      </c>
      <c r="B1420" s="434" t="e">
        <f>IF('Запит 2-8'!#REF!&lt;&gt;"",'Запит 2-8'!#REF!,"")</f>
        <v>#REF!</v>
      </c>
      <c r="C1420" s="435" t="e">
        <f>'Запит 2-8'!#REF!</f>
        <v>#REF!</v>
      </c>
      <c r="D1420" s="436" t="e">
        <f>'Запит 2-8'!#REF!</f>
        <v>#REF!</v>
      </c>
      <c r="E1420" s="437">
        <f>'Паспорт-3'!E1602</f>
        <v>0</v>
      </c>
      <c r="F1420" s="438"/>
      <c r="G1420" s="439">
        <f t="shared" si="158"/>
        <v>0</v>
      </c>
      <c r="H1420" s="81" t="e">
        <f t="shared" si="159"/>
        <v>#REF!</v>
      </c>
    </row>
    <row r="1421" spans="1:8" ht="12.75" customHeight="1" x14ac:dyDescent="0.2">
      <c r="A1421" s="824" t="s">
        <v>211</v>
      </c>
      <c r="B1421" s="825"/>
      <c r="C1421" s="825"/>
      <c r="D1421" s="825"/>
      <c r="E1421" s="825"/>
      <c r="F1421" s="825"/>
      <c r="G1421" s="826"/>
      <c r="H1421" s="81" t="e">
        <f>H1405</f>
        <v>#REF!</v>
      </c>
    </row>
    <row r="1422" spans="1:8" x14ac:dyDescent="0.2">
      <c r="A1422" s="426" t="e">
        <f>'Запит 2-8'!#REF!</f>
        <v>#REF!</v>
      </c>
      <c r="B1422" s="827" t="s">
        <v>108</v>
      </c>
      <c r="C1422" s="828"/>
      <c r="D1422" s="828"/>
      <c r="E1422" s="832"/>
      <c r="F1422" s="832"/>
      <c r="G1422" s="833"/>
      <c r="H1422" s="81" t="e">
        <f>H1423</f>
        <v>#REF!</v>
      </c>
    </row>
    <row r="1423" spans="1:8" x14ac:dyDescent="0.2">
      <c r="A1423" s="326" t="e">
        <f>'Запит 2-8'!#REF!</f>
        <v>#REF!</v>
      </c>
      <c r="B1423" s="421" t="e">
        <f>IF('Запит 2-8'!#REF!&lt;&gt;"",'Запит 2-8'!#REF!,"")</f>
        <v>#REF!</v>
      </c>
      <c r="C1423" s="422" t="e">
        <f>'Запит 2-8'!#REF!</f>
        <v>#REF!</v>
      </c>
      <c r="D1423" s="423" t="e">
        <f>'Запит 2-8'!#REF!</f>
        <v>#REF!</v>
      </c>
      <c r="E1423" s="424">
        <f>'Паспорт-3'!E1604</f>
        <v>0</v>
      </c>
      <c r="F1423" s="425"/>
      <c r="G1423" s="428">
        <f t="shared" ref="G1423:G1437" si="160">F1423-E1423</f>
        <v>0</v>
      </c>
      <c r="H1423" s="81" t="e">
        <f t="shared" ref="H1423:H1437" si="161">IF(B1423&lt;&gt;"","Для друку","")</f>
        <v>#REF!</v>
      </c>
    </row>
    <row r="1424" spans="1:8" x14ac:dyDescent="0.2">
      <c r="A1424" s="326" t="e">
        <f>'Запит 2-8'!#REF!</f>
        <v>#REF!</v>
      </c>
      <c r="B1424" s="298" t="e">
        <f>IF('Запит 2-8'!#REF!&lt;&gt;"",'Запит 2-8'!#REF!,"")</f>
        <v>#REF!</v>
      </c>
      <c r="C1424" s="297" t="e">
        <f>'Запит 2-8'!#REF!</f>
        <v>#REF!</v>
      </c>
      <c r="D1424" s="296" t="e">
        <f>'Запит 2-8'!#REF!</f>
        <v>#REF!</v>
      </c>
      <c r="E1424" s="413">
        <f>'Паспорт-3'!E1605</f>
        <v>0</v>
      </c>
      <c r="F1424" s="414"/>
      <c r="G1424" s="429">
        <f t="shared" si="160"/>
        <v>0</v>
      </c>
      <c r="H1424" s="81" t="e">
        <f t="shared" si="161"/>
        <v>#REF!</v>
      </c>
    </row>
    <row r="1425" spans="1:8" x14ac:dyDescent="0.2">
      <c r="A1425" s="326" t="e">
        <f>'Запит 2-8'!#REF!</f>
        <v>#REF!</v>
      </c>
      <c r="B1425" s="298" t="e">
        <f>IF('Запит 2-8'!#REF!&lt;&gt;"",'Запит 2-8'!#REF!,"")</f>
        <v>#REF!</v>
      </c>
      <c r="C1425" s="297" t="e">
        <f>'Запит 2-8'!#REF!</f>
        <v>#REF!</v>
      </c>
      <c r="D1425" s="296" t="e">
        <f>'Запит 2-8'!#REF!</f>
        <v>#REF!</v>
      </c>
      <c r="E1425" s="413">
        <f>'Паспорт-3'!E1606</f>
        <v>0</v>
      </c>
      <c r="F1425" s="414"/>
      <c r="G1425" s="429">
        <f t="shared" si="160"/>
        <v>0</v>
      </c>
      <c r="H1425" s="81" t="e">
        <f t="shared" si="161"/>
        <v>#REF!</v>
      </c>
    </row>
    <row r="1426" spans="1:8" x14ac:dyDescent="0.2">
      <c r="A1426" s="326" t="e">
        <f>'Запит 2-8'!#REF!</f>
        <v>#REF!</v>
      </c>
      <c r="B1426" s="298" t="e">
        <f>IF('Запит 2-8'!#REF!&lt;&gt;"",'Запит 2-8'!#REF!,"")</f>
        <v>#REF!</v>
      </c>
      <c r="C1426" s="297" t="e">
        <f>'Запит 2-8'!#REF!</f>
        <v>#REF!</v>
      </c>
      <c r="D1426" s="296" t="e">
        <f>'Запит 2-8'!#REF!</f>
        <v>#REF!</v>
      </c>
      <c r="E1426" s="413">
        <f>'Паспорт-3'!E1607</f>
        <v>0</v>
      </c>
      <c r="F1426" s="414"/>
      <c r="G1426" s="429">
        <f t="shared" si="160"/>
        <v>0</v>
      </c>
      <c r="H1426" s="81" t="e">
        <f t="shared" si="161"/>
        <v>#REF!</v>
      </c>
    </row>
    <row r="1427" spans="1:8" x14ac:dyDescent="0.2">
      <c r="A1427" s="326" t="e">
        <f>'Запит 2-8'!#REF!</f>
        <v>#REF!</v>
      </c>
      <c r="B1427" s="298" t="e">
        <f>IF('Запит 2-8'!#REF!&lt;&gt;"",'Запит 2-8'!#REF!,"")</f>
        <v>#REF!</v>
      </c>
      <c r="C1427" s="297" t="e">
        <f>'Запит 2-8'!#REF!</f>
        <v>#REF!</v>
      </c>
      <c r="D1427" s="296" t="e">
        <f>'Запит 2-8'!#REF!</f>
        <v>#REF!</v>
      </c>
      <c r="E1427" s="413">
        <f>'Паспорт-3'!E1608</f>
        <v>0</v>
      </c>
      <c r="F1427" s="414"/>
      <c r="G1427" s="429">
        <f t="shared" si="160"/>
        <v>0</v>
      </c>
      <c r="H1427" s="81" t="e">
        <f t="shared" si="161"/>
        <v>#REF!</v>
      </c>
    </row>
    <row r="1428" spans="1:8" x14ac:dyDescent="0.2">
      <c r="A1428" s="326" t="e">
        <f>'Запит 2-8'!#REF!</f>
        <v>#REF!</v>
      </c>
      <c r="B1428" s="298" t="e">
        <f>IF('Запит 2-8'!#REF!&lt;&gt;"",'Запит 2-8'!#REF!,"")</f>
        <v>#REF!</v>
      </c>
      <c r="C1428" s="297" t="e">
        <f>'Запит 2-8'!#REF!</f>
        <v>#REF!</v>
      </c>
      <c r="D1428" s="296" t="e">
        <f>'Запит 2-8'!#REF!</f>
        <v>#REF!</v>
      </c>
      <c r="E1428" s="413">
        <f>'Паспорт-3'!E1609</f>
        <v>0</v>
      </c>
      <c r="F1428" s="414"/>
      <c r="G1428" s="429">
        <f t="shared" si="160"/>
        <v>0</v>
      </c>
      <c r="H1428" s="81" t="e">
        <f t="shared" si="161"/>
        <v>#REF!</v>
      </c>
    </row>
    <row r="1429" spans="1:8" x14ac:dyDescent="0.2">
      <c r="A1429" s="326" t="e">
        <f>'Запит 2-8'!#REF!</f>
        <v>#REF!</v>
      </c>
      <c r="B1429" s="298" t="e">
        <f>IF('Запит 2-8'!#REF!&lt;&gt;"",'Запит 2-8'!#REF!,"")</f>
        <v>#REF!</v>
      </c>
      <c r="C1429" s="297" t="e">
        <f>'Запит 2-8'!#REF!</f>
        <v>#REF!</v>
      </c>
      <c r="D1429" s="296" t="e">
        <f>'Запит 2-8'!#REF!</f>
        <v>#REF!</v>
      </c>
      <c r="E1429" s="413">
        <f>'Паспорт-3'!E1610</f>
        <v>0</v>
      </c>
      <c r="F1429" s="414"/>
      <c r="G1429" s="429">
        <f t="shared" si="160"/>
        <v>0</v>
      </c>
      <c r="H1429" s="81" t="e">
        <f t="shared" si="161"/>
        <v>#REF!</v>
      </c>
    </row>
    <row r="1430" spans="1:8" x14ac:dyDescent="0.2">
      <c r="A1430" s="326" t="e">
        <f>'Запит 2-8'!#REF!</f>
        <v>#REF!</v>
      </c>
      <c r="B1430" s="298" t="e">
        <f>IF('Запит 2-8'!#REF!&lt;&gt;"",'Запит 2-8'!#REF!,"")</f>
        <v>#REF!</v>
      </c>
      <c r="C1430" s="297" t="e">
        <f>'Запит 2-8'!#REF!</f>
        <v>#REF!</v>
      </c>
      <c r="D1430" s="296" t="e">
        <f>'Запит 2-8'!#REF!</f>
        <v>#REF!</v>
      </c>
      <c r="E1430" s="413">
        <f>'Паспорт-3'!E1611</f>
        <v>0</v>
      </c>
      <c r="F1430" s="414"/>
      <c r="G1430" s="429">
        <f t="shared" si="160"/>
        <v>0</v>
      </c>
      <c r="H1430" s="81" t="e">
        <f t="shared" si="161"/>
        <v>#REF!</v>
      </c>
    </row>
    <row r="1431" spans="1:8" x14ac:dyDescent="0.2">
      <c r="A1431" s="326" t="e">
        <f>'Запит 2-8'!#REF!</f>
        <v>#REF!</v>
      </c>
      <c r="B1431" s="298" t="e">
        <f>IF('Запит 2-8'!#REF!&lt;&gt;"",'Запит 2-8'!#REF!,"")</f>
        <v>#REF!</v>
      </c>
      <c r="C1431" s="297" t="e">
        <f>'Запит 2-8'!#REF!</f>
        <v>#REF!</v>
      </c>
      <c r="D1431" s="296" t="e">
        <f>'Запит 2-8'!#REF!</f>
        <v>#REF!</v>
      </c>
      <c r="E1431" s="413">
        <f>'Паспорт-3'!E1612</f>
        <v>0</v>
      </c>
      <c r="F1431" s="414"/>
      <c r="G1431" s="429">
        <f t="shared" si="160"/>
        <v>0</v>
      </c>
      <c r="H1431" s="81" t="e">
        <f t="shared" si="161"/>
        <v>#REF!</v>
      </c>
    </row>
    <row r="1432" spans="1:8" x14ac:dyDescent="0.2">
      <c r="A1432" s="326" t="e">
        <f>'Запит 2-8'!#REF!</f>
        <v>#REF!</v>
      </c>
      <c r="B1432" s="298" t="e">
        <f>IF('Запит 2-8'!#REF!&lt;&gt;"",'Запит 2-8'!#REF!,"")</f>
        <v>#REF!</v>
      </c>
      <c r="C1432" s="297" t="e">
        <f>'Запит 2-8'!#REF!</f>
        <v>#REF!</v>
      </c>
      <c r="D1432" s="296" t="e">
        <f>'Запит 2-8'!#REF!</f>
        <v>#REF!</v>
      </c>
      <c r="E1432" s="413">
        <f>'Паспорт-3'!E1613</f>
        <v>0</v>
      </c>
      <c r="F1432" s="414"/>
      <c r="G1432" s="429">
        <f t="shared" si="160"/>
        <v>0</v>
      </c>
      <c r="H1432" s="81" t="e">
        <f t="shared" si="161"/>
        <v>#REF!</v>
      </c>
    </row>
    <row r="1433" spans="1:8" x14ac:dyDescent="0.2">
      <c r="A1433" s="326" t="e">
        <f>'Запит 2-8'!#REF!</f>
        <v>#REF!</v>
      </c>
      <c r="B1433" s="298" t="e">
        <f>IF('Запит 2-8'!#REF!&lt;&gt;"",'Запит 2-8'!#REF!,"")</f>
        <v>#REF!</v>
      </c>
      <c r="C1433" s="297" t="e">
        <f>'Запит 2-8'!#REF!</f>
        <v>#REF!</v>
      </c>
      <c r="D1433" s="296" t="e">
        <f>'Запит 2-8'!#REF!</f>
        <v>#REF!</v>
      </c>
      <c r="E1433" s="413">
        <f>'Паспорт-3'!E1614</f>
        <v>0</v>
      </c>
      <c r="F1433" s="414"/>
      <c r="G1433" s="429">
        <f t="shared" si="160"/>
        <v>0</v>
      </c>
      <c r="H1433" s="81" t="e">
        <f t="shared" si="161"/>
        <v>#REF!</v>
      </c>
    </row>
    <row r="1434" spans="1:8" x14ac:dyDescent="0.2">
      <c r="A1434" s="326" t="e">
        <f>'Запит 2-8'!#REF!</f>
        <v>#REF!</v>
      </c>
      <c r="B1434" s="298" t="e">
        <f>IF('Запит 2-8'!#REF!&lt;&gt;"",'Запит 2-8'!#REF!,"")</f>
        <v>#REF!</v>
      </c>
      <c r="C1434" s="297" t="e">
        <f>'Запит 2-8'!#REF!</f>
        <v>#REF!</v>
      </c>
      <c r="D1434" s="296" t="e">
        <f>'Запит 2-8'!#REF!</f>
        <v>#REF!</v>
      </c>
      <c r="E1434" s="413">
        <f>'Паспорт-3'!E1615</f>
        <v>0</v>
      </c>
      <c r="F1434" s="414"/>
      <c r="G1434" s="429">
        <f t="shared" si="160"/>
        <v>0</v>
      </c>
      <c r="H1434" s="81" t="e">
        <f t="shared" si="161"/>
        <v>#REF!</v>
      </c>
    </row>
    <row r="1435" spans="1:8" x14ac:dyDescent="0.2">
      <c r="A1435" s="326" t="e">
        <f>'Запит 2-8'!#REF!</f>
        <v>#REF!</v>
      </c>
      <c r="B1435" s="298" t="e">
        <f>IF('Запит 2-8'!#REF!&lt;&gt;"",'Запит 2-8'!#REF!,"")</f>
        <v>#REF!</v>
      </c>
      <c r="C1435" s="297" t="e">
        <f>'Запит 2-8'!#REF!</f>
        <v>#REF!</v>
      </c>
      <c r="D1435" s="296" t="e">
        <f>'Запит 2-8'!#REF!</f>
        <v>#REF!</v>
      </c>
      <c r="E1435" s="413">
        <f>'Паспорт-3'!E1616</f>
        <v>0</v>
      </c>
      <c r="F1435" s="414"/>
      <c r="G1435" s="429">
        <f t="shared" si="160"/>
        <v>0</v>
      </c>
      <c r="H1435" s="81" t="e">
        <f t="shared" si="161"/>
        <v>#REF!</v>
      </c>
    </row>
    <row r="1436" spans="1:8" x14ac:dyDescent="0.2">
      <c r="A1436" s="326" t="e">
        <f>'Запит 2-8'!#REF!</f>
        <v>#REF!</v>
      </c>
      <c r="B1436" s="298" t="e">
        <f>IF('Запит 2-8'!#REF!&lt;&gt;"",'Запит 2-8'!#REF!,"")</f>
        <v>#REF!</v>
      </c>
      <c r="C1436" s="297" t="e">
        <f>'Запит 2-8'!#REF!</f>
        <v>#REF!</v>
      </c>
      <c r="D1436" s="296" t="e">
        <f>'Запит 2-8'!#REF!</f>
        <v>#REF!</v>
      </c>
      <c r="E1436" s="413">
        <f>'Паспорт-3'!E1617</f>
        <v>0</v>
      </c>
      <c r="F1436" s="414"/>
      <c r="G1436" s="429">
        <f t="shared" si="160"/>
        <v>0</v>
      </c>
      <c r="H1436" s="81" t="e">
        <f t="shared" si="161"/>
        <v>#REF!</v>
      </c>
    </row>
    <row r="1437" spans="1:8" x14ac:dyDescent="0.2">
      <c r="A1437" s="433" t="e">
        <f>'Запит 2-8'!#REF!</f>
        <v>#REF!</v>
      </c>
      <c r="B1437" s="434" t="e">
        <f>IF('Запит 2-8'!#REF!&lt;&gt;"",'Запит 2-8'!#REF!,"")</f>
        <v>#REF!</v>
      </c>
      <c r="C1437" s="435" t="e">
        <f>'Запит 2-8'!#REF!</f>
        <v>#REF!</v>
      </c>
      <c r="D1437" s="436" t="e">
        <f>'Запит 2-8'!#REF!</f>
        <v>#REF!</v>
      </c>
      <c r="E1437" s="437">
        <f>'Паспорт-3'!E1618</f>
        <v>0</v>
      </c>
      <c r="F1437" s="438"/>
      <c r="G1437" s="439">
        <f t="shared" si="160"/>
        <v>0</v>
      </c>
      <c r="H1437" s="81" t="e">
        <f t="shared" si="161"/>
        <v>#REF!</v>
      </c>
    </row>
    <row r="1438" spans="1:8" ht="12.75" customHeight="1" x14ac:dyDescent="0.2">
      <c r="A1438" s="824" t="s">
        <v>211</v>
      </c>
      <c r="B1438" s="825"/>
      <c r="C1438" s="825"/>
      <c r="D1438" s="825"/>
      <c r="E1438" s="825"/>
      <c r="F1438" s="825"/>
      <c r="G1438" s="826"/>
      <c r="H1438" s="81" t="e">
        <f>H1422</f>
        <v>#REF!</v>
      </c>
    </row>
    <row r="1439" spans="1:8" ht="12.75" customHeight="1" x14ac:dyDescent="0.2">
      <c r="A1439" s="824" t="s">
        <v>231</v>
      </c>
      <c r="B1439" s="825"/>
      <c r="C1439" s="825"/>
      <c r="D1439" s="825"/>
      <c r="E1439" s="825"/>
      <c r="F1439" s="825"/>
      <c r="G1439" s="826"/>
      <c r="H1439" s="81" t="e">
        <f>H1387</f>
        <v>#REF!</v>
      </c>
    </row>
    <row r="1440" spans="1:8" ht="12.75" customHeight="1" x14ac:dyDescent="0.2">
      <c r="A1440" s="779" t="e">
        <f>'Запит 2-8'!#REF!</f>
        <v>#REF!</v>
      </c>
      <c r="B1440" s="780"/>
      <c r="C1440" s="780"/>
      <c r="D1440" s="780"/>
      <c r="E1440" s="780"/>
      <c r="F1440" s="780"/>
      <c r="G1440" s="781"/>
      <c r="H1440" s="81" t="e">
        <f>H1441</f>
        <v>#REF!</v>
      </c>
    </row>
    <row r="1441" spans="1:8" x14ac:dyDescent="0.2">
      <c r="A1441" s="420" t="s">
        <v>4</v>
      </c>
      <c r="B1441" s="827" t="s">
        <v>106</v>
      </c>
      <c r="C1441" s="828"/>
      <c r="D1441" s="828"/>
      <c r="E1441" s="829"/>
      <c r="F1441" s="829"/>
      <c r="G1441" s="830"/>
      <c r="H1441" s="81" t="e">
        <f>H1442</f>
        <v>#REF!</v>
      </c>
    </row>
    <row r="1442" spans="1:8" x14ac:dyDescent="0.2">
      <c r="A1442" s="326" t="e">
        <f>'Запит 2-8'!#REF!</f>
        <v>#REF!</v>
      </c>
      <c r="B1442" s="421" t="e">
        <f>IF('Запит 2-8'!#REF!&lt;&gt;"",'Запит 2-8'!#REF!,"")</f>
        <v>#REF!</v>
      </c>
      <c r="C1442" s="422" t="e">
        <f>'Запит 2-8'!#REF!</f>
        <v>#REF!</v>
      </c>
      <c r="D1442" s="423" t="e">
        <f>'Запит 2-8'!#REF!</f>
        <v>#REF!</v>
      </c>
      <c r="E1442" s="424">
        <f>'Паспорт-3'!E1632</f>
        <v>0</v>
      </c>
      <c r="F1442" s="425"/>
      <c r="G1442" s="428">
        <f t="shared" ref="G1442:G1456" si="162">F1442-E1442</f>
        <v>0</v>
      </c>
      <c r="H1442" s="81" t="e">
        <f t="shared" ref="H1442:H1456" si="163">IF(B1442&lt;&gt;"","Для друку","")</f>
        <v>#REF!</v>
      </c>
    </row>
    <row r="1443" spans="1:8" x14ac:dyDescent="0.2">
      <c r="A1443" s="326" t="e">
        <f>'Запит 2-8'!#REF!</f>
        <v>#REF!</v>
      </c>
      <c r="B1443" s="298" t="e">
        <f>IF('Запит 2-8'!#REF!&lt;&gt;"",'Запит 2-8'!#REF!,"")</f>
        <v>#REF!</v>
      </c>
      <c r="C1443" s="297" t="e">
        <f>'Запит 2-8'!#REF!</f>
        <v>#REF!</v>
      </c>
      <c r="D1443" s="296" t="e">
        <f>'Запит 2-8'!#REF!</f>
        <v>#REF!</v>
      </c>
      <c r="E1443" s="413">
        <f>'Паспорт-3'!E1633</f>
        <v>0</v>
      </c>
      <c r="F1443" s="414"/>
      <c r="G1443" s="429">
        <f t="shared" si="162"/>
        <v>0</v>
      </c>
      <c r="H1443" s="81" t="e">
        <f t="shared" si="163"/>
        <v>#REF!</v>
      </c>
    </row>
    <row r="1444" spans="1:8" x14ac:dyDescent="0.2">
      <c r="A1444" s="326" t="e">
        <f>'Запит 2-8'!#REF!</f>
        <v>#REF!</v>
      </c>
      <c r="B1444" s="298" t="e">
        <f>IF('Запит 2-8'!#REF!&lt;&gt;"",'Запит 2-8'!#REF!,"")</f>
        <v>#REF!</v>
      </c>
      <c r="C1444" s="297" t="e">
        <f>'Запит 2-8'!#REF!</f>
        <v>#REF!</v>
      </c>
      <c r="D1444" s="296" t="e">
        <f>'Запит 2-8'!#REF!</f>
        <v>#REF!</v>
      </c>
      <c r="E1444" s="413">
        <f>'Паспорт-3'!E1634</f>
        <v>0</v>
      </c>
      <c r="F1444" s="414"/>
      <c r="G1444" s="429">
        <f t="shared" si="162"/>
        <v>0</v>
      </c>
      <c r="H1444" s="81" t="e">
        <f t="shared" si="163"/>
        <v>#REF!</v>
      </c>
    </row>
    <row r="1445" spans="1:8" x14ac:dyDescent="0.2">
      <c r="A1445" s="326" t="e">
        <f>'Запит 2-8'!#REF!</f>
        <v>#REF!</v>
      </c>
      <c r="B1445" s="298" t="e">
        <f>IF('Запит 2-8'!#REF!&lt;&gt;"",'Запит 2-8'!#REF!,"")</f>
        <v>#REF!</v>
      </c>
      <c r="C1445" s="297" t="e">
        <f>'Запит 2-8'!#REF!</f>
        <v>#REF!</v>
      </c>
      <c r="D1445" s="296" t="e">
        <f>'Запит 2-8'!#REF!</f>
        <v>#REF!</v>
      </c>
      <c r="E1445" s="413">
        <f>'Паспорт-3'!E1635</f>
        <v>0</v>
      </c>
      <c r="F1445" s="414"/>
      <c r="G1445" s="429">
        <f t="shared" si="162"/>
        <v>0</v>
      </c>
      <c r="H1445" s="81" t="e">
        <f t="shared" si="163"/>
        <v>#REF!</v>
      </c>
    </row>
    <row r="1446" spans="1:8" x14ac:dyDescent="0.2">
      <c r="A1446" s="326" t="e">
        <f>'Запит 2-8'!#REF!</f>
        <v>#REF!</v>
      </c>
      <c r="B1446" s="298" t="e">
        <f>IF('Запит 2-8'!#REF!&lt;&gt;"",'Запит 2-8'!#REF!,"")</f>
        <v>#REF!</v>
      </c>
      <c r="C1446" s="297" t="e">
        <f>'Запит 2-8'!#REF!</f>
        <v>#REF!</v>
      </c>
      <c r="D1446" s="296" t="e">
        <f>'Запит 2-8'!#REF!</f>
        <v>#REF!</v>
      </c>
      <c r="E1446" s="413">
        <f>'Паспорт-3'!E1636</f>
        <v>0</v>
      </c>
      <c r="F1446" s="414"/>
      <c r="G1446" s="429">
        <f t="shared" si="162"/>
        <v>0</v>
      </c>
      <c r="H1446" s="81" t="e">
        <f t="shared" si="163"/>
        <v>#REF!</v>
      </c>
    </row>
    <row r="1447" spans="1:8" x14ac:dyDescent="0.2">
      <c r="A1447" s="326" t="e">
        <f>'Запит 2-8'!#REF!</f>
        <v>#REF!</v>
      </c>
      <c r="B1447" s="298" t="e">
        <f>IF('Запит 2-8'!#REF!&lt;&gt;"",'Запит 2-8'!#REF!,"")</f>
        <v>#REF!</v>
      </c>
      <c r="C1447" s="297" t="e">
        <f>'Запит 2-8'!#REF!</f>
        <v>#REF!</v>
      </c>
      <c r="D1447" s="296" t="e">
        <f>'Запит 2-8'!#REF!</f>
        <v>#REF!</v>
      </c>
      <c r="E1447" s="413">
        <f>'Паспорт-3'!E1637</f>
        <v>0</v>
      </c>
      <c r="F1447" s="414"/>
      <c r="G1447" s="429">
        <f t="shared" si="162"/>
        <v>0</v>
      </c>
      <c r="H1447" s="81" t="e">
        <f t="shared" si="163"/>
        <v>#REF!</v>
      </c>
    </row>
    <row r="1448" spans="1:8" x14ac:dyDescent="0.2">
      <c r="A1448" s="326" t="e">
        <f>'Запит 2-8'!#REF!</f>
        <v>#REF!</v>
      </c>
      <c r="B1448" s="298" t="e">
        <f>IF('Запит 2-8'!#REF!&lt;&gt;"",'Запит 2-8'!#REF!,"")</f>
        <v>#REF!</v>
      </c>
      <c r="C1448" s="297" t="e">
        <f>'Запит 2-8'!#REF!</f>
        <v>#REF!</v>
      </c>
      <c r="D1448" s="296" t="e">
        <f>'Запит 2-8'!#REF!</f>
        <v>#REF!</v>
      </c>
      <c r="E1448" s="413">
        <f>'Паспорт-3'!E1638</f>
        <v>0</v>
      </c>
      <c r="F1448" s="414"/>
      <c r="G1448" s="429">
        <f t="shared" si="162"/>
        <v>0</v>
      </c>
      <c r="H1448" s="81" t="e">
        <f t="shared" si="163"/>
        <v>#REF!</v>
      </c>
    </row>
    <row r="1449" spans="1:8" x14ac:dyDescent="0.2">
      <c r="A1449" s="326" t="e">
        <f>'Запит 2-8'!#REF!</f>
        <v>#REF!</v>
      </c>
      <c r="B1449" s="298" t="e">
        <f>IF('Запит 2-8'!#REF!&lt;&gt;"",'Запит 2-8'!#REF!,"")</f>
        <v>#REF!</v>
      </c>
      <c r="C1449" s="297" t="e">
        <f>'Запит 2-8'!#REF!</f>
        <v>#REF!</v>
      </c>
      <c r="D1449" s="296" t="e">
        <f>'Запит 2-8'!#REF!</f>
        <v>#REF!</v>
      </c>
      <c r="E1449" s="413">
        <f>'Паспорт-3'!E1639</f>
        <v>0</v>
      </c>
      <c r="F1449" s="414"/>
      <c r="G1449" s="429">
        <f t="shared" si="162"/>
        <v>0</v>
      </c>
      <c r="H1449" s="81" t="e">
        <f t="shared" si="163"/>
        <v>#REF!</v>
      </c>
    </row>
    <row r="1450" spans="1:8" x14ac:dyDescent="0.2">
      <c r="A1450" s="326" t="e">
        <f>'Запит 2-8'!#REF!</f>
        <v>#REF!</v>
      </c>
      <c r="B1450" s="298" t="e">
        <f>IF('Запит 2-8'!#REF!&lt;&gt;"",'Запит 2-8'!#REF!,"")</f>
        <v>#REF!</v>
      </c>
      <c r="C1450" s="297" t="e">
        <f>'Запит 2-8'!#REF!</f>
        <v>#REF!</v>
      </c>
      <c r="D1450" s="296" t="e">
        <f>'Запит 2-8'!#REF!</f>
        <v>#REF!</v>
      </c>
      <c r="E1450" s="413">
        <f>'Паспорт-3'!E1640</f>
        <v>0</v>
      </c>
      <c r="F1450" s="414"/>
      <c r="G1450" s="429">
        <f t="shared" si="162"/>
        <v>0</v>
      </c>
      <c r="H1450" s="81" t="e">
        <f t="shared" si="163"/>
        <v>#REF!</v>
      </c>
    </row>
    <row r="1451" spans="1:8" x14ac:dyDescent="0.2">
      <c r="A1451" s="326" t="e">
        <f>'Запит 2-8'!#REF!</f>
        <v>#REF!</v>
      </c>
      <c r="B1451" s="298" t="e">
        <f>IF('Запит 2-8'!#REF!&lt;&gt;"",'Запит 2-8'!#REF!,"")</f>
        <v>#REF!</v>
      </c>
      <c r="C1451" s="297" t="e">
        <f>'Запит 2-8'!#REF!</f>
        <v>#REF!</v>
      </c>
      <c r="D1451" s="296" t="e">
        <f>'Запит 2-8'!#REF!</f>
        <v>#REF!</v>
      </c>
      <c r="E1451" s="413">
        <f>'Паспорт-3'!E1641</f>
        <v>0</v>
      </c>
      <c r="F1451" s="414"/>
      <c r="G1451" s="429">
        <f t="shared" si="162"/>
        <v>0</v>
      </c>
      <c r="H1451" s="81" t="e">
        <f t="shared" si="163"/>
        <v>#REF!</v>
      </c>
    </row>
    <row r="1452" spans="1:8" x14ac:dyDescent="0.2">
      <c r="A1452" s="326" t="e">
        <f>'Запит 2-8'!#REF!</f>
        <v>#REF!</v>
      </c>
      <c r="B1452" s="298" t="e">
        <f>IF('Запит 2-8'!#REF!&lt;&gt;"",'Запит 2-8'!#REF!,"")</f>
        <v>#REF!</v>
      </c>
      <c r="C1452" s="297" t="e">
        <f>'Запит 2-8'!#REF!</f>
        <v>#REF!</v>
      </c>
      <c r="D1452" s="296" t="e">
        <f>'Запит 2-8'!#REF!</f>
        <v>#REF!</v>
      </c>
      <c r="E1452" s="413">
        <f>'Паспорт-3'!E1642</f>
        <v>0</v>
      </c>
      <c r="F1452" s="414"/>
      <c r="G1452" s="429">
        <f t="shared" si="162"/>
        <v>0</v>
      </c>
      <c r="H1452" s="81" t="e">
        <f t="shared" si="163"/>
        <v>#REF!</v>
      </c>
    </row>
    <row r="1453" spans="1:8" x14ac:dyDescent="0.2">
      <c r="A1453" s="326" t="e">
        <f>'Запит 2-8'!#REF!</f>
        <v>#REF!</v>
      </c>
      <c r="B1453" s="298" t="e">
        <f>IF('Запит 2-8'!#REF!&lt;&gt;"",'Запит 2-8'!#REF!,"")</f>
        <v>#REF!</v>
      </c>
      <c r="C1453" s="297" t="e">
        <f>'Запит 2-8'!#REF!</f>
        <v>#REF!</v>
      </c>
      <c r="D1453" s="296" t="e">
        <f>'Запит 2-8'!#REF!</f>
        <v>#REF!</v>
      </c>
      <c r="E1453" s="413">
        <f>'Паспорт-3'!E1643</f>
        <v>0</v>
      </c>
      <c r="F1453" s="414"/>
      <c r="G1453" s="429">
        <f t="shared" si="162"/>
        <v>0</v>
      </c>
      <c r="H1453" s="81" t="e">
        <f t="shared" si="163"/>
        <v>#REF!</v>
      </c>
    </row>
    <row r="1454" spans="1:8" x14ac:dyDescent="0.2">
      <c r="A1454" s="326" t="e">
        <f>'Запит 2-8'!#REF!</f>
        <v>#REF!</v>
      </c>
      <c r="B1454" s="298" t="e">
        <f>IF('Запит 2-8'!#REF!&lt;&gt;"",'Запит 2-8'!#REF!,"")</f>
        <v>#REF!</v>
      </c>
      <c r="C1454" s="297" t="e">
        <f>'Запит 2-8'!#REF!</f>
        <v>#REF!</v>
      </c>
      <c r="D1454" s="296" t="e">
        <f>'Запит 2-8'!#REF!</f>
        <v>#REF!</v>
      </c>
      <c r="E1454" s="413">
        <f>'Паспорт-3'!E1644</f>
        <v>0</v>
      </c>
      <c r="F1454" s="414"/>
      <c r="G1454" s="429">
        <f t="shared" si="162"/>
        <v>0</v>
      </c>
      <c r="H1454" s="81" t="e">
        <f t="shared" si="163"/>
        <v>#REF!</v>
      </c>
    </row>
    <row r="1455" spans="1:8" x14ac:dyDescent="0.2">
      <c r="A1455" s="326" t="e">
        <f>'Запит 2-8'!#REF!</f>
        <v>#REF!</v>
      </c>
      <c r="B1455" s="298" t="e">
        <f>IF('Запит 2-8'!#REF!&lt;&gt;"",'Запит 2-8'!#REF!,"")</f>
        <v>#REF!</v>
      </c>
      <c r="C1455" s="297" t="e">
        <f>'Запит 2-8'!#REF!</f>
        <v>#REF!</v>
      </c>
      <c r="D1455" s="296" t="e">
        <f>'Запит 2-8'!#REF!</f>
        <v>#REF!</v>
      </c>
      <c r="E1455" s="413">
        <f>'Паспорт-3'!E1645</f>
        <v>0</v>
      </c>
      <c r="F1455" s="414"/>
      <c r="G1455" s="429">
        <f t="shared" si="162"/>
        <v>0</v>
      </c>
      <c r="H1455" s="81" t="e">
        <f t="shared" si="163"/>
        <v>#REF!</v>
      </c>
    </row>
    <row r="1456" spans="1:8" x14ac:dyDescent="0.2">
      <c r="A1456" s="433" t="e">
        <f>'Запит 2-8'!#REF!</f>
        <v>#REF!</v>
      </c>
      <c r="B1456" s="434" t="e">
        <f>IF('Запит 2-8'!#REF!&lt;&gt;"",'Запит 2-8'!#REF!,"")</f>
        <v>#REF!</v>
      </c>
      <c r="C1456" s="435" t="e">
        <f>'Запит 2-8'!#REF!</f>
        <v>#REF!</v>
      </c>
      <c r="D1456" s="436" t="e">
        <f>'Запит 2-8'!#REF!</f>
        <v>#REF!</v>
      </c>
      <c r="E1456" s="437">
        <f>'Паспорт-3'!E1646</f>
        <v>0</v>
      </c>
      <c r="F1456" s="438"/>
      <c r="G1456" s="439">
        <f t="shared" si="162"/>
        <v>0</v>
      </c>
      <c r="H1456" s="81" t="e">
        <f t="shared" si="163"/>
        <v>#REF!</v>
      </c>
    </row>
    <row r="1457" spans="1:8" ht="12.75" customHeight="1" x14ac:dyDescent="0.2">
      <c r="A1457" s="824" t="s">
        <v>211</v>
      </c>
      <c r="B1457" s="825"/>
      <c r="C1457" s="825"/>
      <c r="D1457" s="825"/>
      <c r="E1457" s="825"/>
      <c r="F1457" s="825"/>
      <c r="G1457" s="826"/>
      <c r="H1457" s="81" t="e">
        <f>H1441</f>
        <v>#REF!</v>
      </c>
    </row>
    <row r="1458" spans="1:8" x14ac:dyDescent="0.2">
      <c r="A1458" s="420" t="e">
        <f>'Запит 2-8'!#REF!</f>
        <v>#REF!</v>
      </c>
      <c r="B1458" s="827" t="s">
        <v>107</v>
      </c>
      <c r="C1458" s="828"/>
      <c r="D1458" s="828"/>
      <c r="E1458" s="828"/>
      <c r="F1458" s="828"/>
      <c r="G1458" s="831"/>
      <c r="H1458" s="81" t="e">
        <f>H1459</f>
        <v>#REF!</v>
      </c>
    </row>
    <row r="1459" spans="1:8" x14ac:dyDescent="0.2">
      <c r="A1459" s="326" t="e">
        <f>'Запит 2-8'!#REF!</f>
        <v>#REF!</v>
      </c>
      <c r="B1459" s="421" t="e">
        <f>IF('Запит 2-8'!#REF!&lt;&gt;"",'Запит 2-8'!#REF!,"")</f>
        <v>#REF!</v>
      </c>
      <c r="C1459" s="422" t="e">
        <f>'Запит 2-8'!#REF!</f>
        <v>#REF!</v>
      </c>
      <c r="D1459" s="423" t="e">
        <f>'Запит 2-8'!#REF!</f>
        <v>#REF!</v>
      </c>
      <c r="E1459" s="430">
        <f>'Паспорт-3'!E1648</f>
        <v>0</v>
      </c>
      <c r="F1459" s="431"/>
      <c r="G1459" s="432">
        <f t="shared" ref="G1459:G1473" si="164">F1459-E1459</f>
        <v>0</v>
      </c>
      <c r="H1459" s="81" t="e">
        <f t="shared" ref="H1459:H1473" si="165">IF(B1459&lt;&gt;"","Для друку","")</f>
        <v>#REF!</v>
      </c>
    </row>
    <row r="1460" spans="1:8" x14ac:dyDescent="0.2">
      <c r="A1460" s="326" t="e">
        <f>'Запит 2-8'!#REF!</f>
        <v>#REF!</v>
      </c>
      <c r="B1460" s="298" t="e">
        <f>IF('Запит 2-8'!#REF!&lt;&gt;"",'Запит 2-8'!#REF!,"")</f>
        <v>#REF!</v>
      </c>
      <c r="C1460" s="297" t="e">
        <f>'Запит 2-8'!#REF!</f>
        <v>#REF!</v>
      </c>
      <c r="D1460" s="296" t="e">
        <f>'Запит 2-8'!#REF!</f>
        <v>#REF!</v>
      </c>
      <c r="E1460" s="413">
        <f>'Паспорт-3'!E1649</f>
        <v>0</v>
      </c>
      <c r="F1460" s="414"/>
      <c r="G1460" s="429">
        <f t="shared" si="164"/>
        <v>0</v>
      </c>
      <c r="H1460" s="81" t="e">
        <f t="shared" si="165"/>
        <v>#REF!</v>
      </c>
    </row>
    <row r="1461" spans="1:8" x14ac:dyDescent="0.2">
      <c r="A1461" s="326" t="e">
        <f>'Запит 2-8'!#REF!</f>
        <v>#REF!</v>
      </c>
      <c r="B1461" s="298" t="e">
        <f>IF('Запит 2-8'!#REF!&lt;&gt;"",'Запит 2-8'!#REF!,"")</f>
        <v>#REF!</v>
      </c>
      <c r="C1461" s="297" t="e">
        <f>'Запит 2-8'!#REF!</f>
        <v>#REF!</v>
      </c>
      <c r="D1461" s="296" t="e">
        <f>'Запит 2-8'!#REF!</f>
        <v>#REF!</v>
      </c>
      <c r="E1461" s="413">
        <f>'Паспорт-3'!E1650</f>
        <v>0</v>
      </c>
      <c r="F1461" s="414"/>
      <c r="G1461" s="429">
        <f t="shared" si="164"/>
        <v>0</v>
      </c>
      <c r="H1461" s="81" t="e">
        <f t="shared" si="165"/>
        <v>#REF!</v>
      </c>
    </row>
    <row r="1462" spans="1:8" x14ac:dyDescent="0.2">
      <c r="A1462" s="326" t="e">
        <f>'Запит 2-8'!#REF!</f>
        <v>#REF!</v>
      </c>
      <c r="B1462" s="298" t="e">
        <f>IF('Запит 2-8'!#REF!&lt;&gt;"",'Запит 2-8'!#REF!,"")</f>
        <v>#REF!</v>
      </c>
      <c r="C1462" s="297" t="e">
        <f>'Запит 2-8'!#REF!</f>
        <v>#REF!</v>
      </c>
      <c r="D1462" s="296" t="e">
        <f>'Запит 2-8'!#REF!</f>
        <v>#REF!</v>
      </c>
      <c r="E1462" s="413">
        <f>'Паспорт-3'!E1651</f>
        <v>0</v>
      </c>
      <c r="F1462" s="414"/>
      <c r="G1462" s="429">
        <f t="shared" si="164"/>
        <v>0</v>
      </c>
      <c r="H1462" s="81" t="e">
        <f t="shared" si="165"/>
        <v>#REF!</v>
      </c>
    </row>
    <row r="1463" spans="1:8" x14ac:dyDescent="0.2">
      <c r="A1463" s="326" t="e">
        <f>'Запит 2-8'!#REF!</f>
        <v>#REF!</v>
      </c>
      <c r="B1463" s="298" t="e">
        <f>IF('Запит 2-8'!#REF!&lt;&gt;"",'Запит 2-8'!#REF!,"")</f>
        <v>#REF!</v>
      </c>
      <c r="C1463" s="297" t="e">
        <f>'Запит 2-8'!#REF!</f>
        <v>#REF!</v>
      </c>
      <c r="D1463" s="296" t="e">
        <f>'Запит 2-8'!#REF!</f>
        <v>#REF!</v>
      </c>
      <c r="E1463" s="413">
        <f>'Паспорт-3'!E1652</f>
        <v>0</v>
      </c>
      <c r="F1463" s="414"/>
      <c r="G1463" s="429">
        <f t="shared" si="164"/>
        <v>0</v>
      </c>
      <c r="H1463" s="81" t="e">
        <f t="shared" si="165"/>
        <v>#REF!</v>
      </c>
    </row>
    <row r="1464" spans="1:8" x14ac:dyDescent="0.2">
      <c r="A1464" s="326" t="e">
        <f>'Запит 2-8'!#REF!</f>
        <v>#REF!</v>
      </c>
      <c r="B1464" s="298" t="e">
        <f>IF('Запит 2-8'!#REF!&lt;&gt;"",'Запит 2-8'!#REF!,"")</f>
        <v>#REF!</v>
      </c>
      <c r="C1464" s="297" t="e">
        <f>'Запит 2-8'!#REF!</f>
        <v>#REF!</v>
      </c>
      <c r="D1464" s="296" t="e">
        <f>'Запит 2-8'!#REF!</f>
        <v>#REF!</v>
      </c>
      <c r="E1464" s="413">
        <f>'Паспорт-3'!E1653</f>
        <v>0</v>
      </c>
      <c r="F1464" s="414"/>
      <c r="G1464" s="429">
        <f t="shared" si="164"/>
        <v>0</v>
      </c>
      <c r="H1464" s="81" t="e">
        <f t="shared" si="165"/>
        <v>#REF!</v>
      </c>
    </row>
    <row r="1465" spans="1:8" x14ac:dyDescent="0.2">
      <c r="A1465" s="326" t="e">
        <f>'Запит 2-8'!#REF!</f>
        <v>#REF!</v>
      </c>
      <c r="B1465" s="298" t="e">
        <f>IF('Запит 2-8'!#REF!&lt;&gt;"",'Запит 2-8'!#REF!,"")</f>
        <v>#REF!</v>
      </c>
      <c r="C1465" s="297" t="e">
        <f>'Запит 2-8'!#REF!</f>
        <v>#REF!</v>
      </c>
      <c r="D1465" s="296" t="e">
        <f>'Запит 2-8'!#REF!</f>
        <v>#REF!</v>
      </c>
      <c r="E1465" s="413">
        <f>'Паспорт-3'!E1654</f>
        <v>0</v>
      </c>
      <c r="F1465" s="414"/>
      <c r="G1465" s="429">
        <f t="shared" si="164"/>
        <v>0</v>
      </c>
      <c r="H1465" s="81" t="e">
        <f t="shared" si="165"/>
        <v>#REF!</v>
      </c>
    </row>
    <row r="1466" spans="1:8" x14ac:dyDescent="0.2">
      <c r="A1466" s="326" t="e">
        <f>'Запит 2-8'!#REF!</f>
        <v>#REF!</v>
      </c>
      <c r="B1466" s="298" t="e">
        <f>IF('Запит 2-8'!#REF!&lt;&gt;"",'Запит 2-8'!#REF!,"")</f>
        <v>#REF!</v>
      </c>
      <c r="C1466" s="297" t="e">
        <f>'Запит 2-8'!#REF!</f>
        <v>#REF!</v>
      </c>
      <c r="D1466" s="296" t="e">
        <f>'Запит 2-8'!#REF!</f>
        <v>#REF!</v>
      </c>
      <c r="E1466" s="413">
        <f>'Паспорт-3'!E1655</f>
        <v>0</v>
      </c>
      <c r="F1466" s="414"/>
      <c r="G1466" s="429">
        <f t="shared" si="164"/>
        <v>0</v>
      </c>
      <c r="H1466" s="81" t="e">
        <f t="shared" si="165"/>
        <v>#REF!</v>
      </c>
    </row>
    <row r="1467" spans="1:8" x14ac:dyDescent="0.2">
      <c r="A1467" s="326" t="e">
        <f>'Запит 2-8'!#REF!</f>
        <v>#REF!</v>
      </c>
      <c r="B1467" s="298" t="e">
        <f>IF('Запит 2-8'!#REF!&lt;&gt;"",'Запит 2-8'!#REF!,"")</f>
        <v>#REF!</v>
      </c>
      <c r="C1467" s="297" t="e">
        <f>'Запит 2-8'!#REF!</f>
        <v>#REF!</v>
      </c>
      <c r="D1467" s="296" t="e">
        <f>'Запит 2-8'!#REF!</f>
        <v>#REF!</v>
      </c>
      <c r="E1467" s="413">
        <f>'Паспорт-3'!E1656</f>
        <v>0</v>
      </c>
      <c r="F1467" s="414"/>
      <c r="G1467" s="429">
        <f t="shared" si="164"/>
        <v>0</v>
      </c>
      <c r="H1467" s="81" t="e">
        <f t="shared" si="165"/>
        <v>#REF!</v>
      </c>
    </row>
    <row r="1468" spans="1:8" x14ac:dyDescent="0.2">
      <c r="A1468" s="326" t="e">
        <f>'Запит 2-8'!#REF!</f>
        <v>#REF!</v>
      </c>
      <c r="B1468" s="298" t="e">
        <f>IF('Запит 2-8'!#REF!&lt;&gt;"",'Запит 2-8'!#REF!,"")</f>
        <v>#REF!</v>
      </c>
      <c r="C1468" s="297" t="e">
        <f>'Запит 2-8'!#REF!</f>
        <v>#REF!</v>
      </c>
      <c r="D1468" s="296" t="e">
        <f>'Запит 2-8'!#REF!</f>
        <v>#REF!</v>
      </c>
      <c r="E1468" s="413">
        <f>'Паспорт-3'!E1657</f>
        <v>0</v>
      </c>
      <c r="F1468" s="414"/>
      <c r="G1468" s="429">
        <f t="shared" si="164"/>
        <v>0</v>
      </c>
      <c r="H1468" s="81" t="e">
        <f t="shared" si="165"/>
        <v>#REF!</v>
      </c>
    </row>
    <row r="1469" spans="1:8" x14ac:dyDescent="0.2">
      <c r="A1469" s="326" t="e">
        <f>'Запит 2-8'!#REF!</f>
        <v>#REF!</v>
      </c>
      <c r="B1469" s="298" t="e">
        <f>IF('Запит 2-8'!#REF!&lt;&gt;"",'Запит 2-8'!#REF!,"")</f>
        <v>#REF!</v>
      </c>
      <c r="C1469" s="297" t="e">
        <f>'Запит 2-8'!#REF!</f>
        <v>#REF!</v>
      </c>
      <c r="D1469" s="296" t="e">
        <f>'Запит 2-8'!#REF!</f>
        <v>#REF!</v>
      </c>
      <c r="E1469" s="413">
        <f>'Паспорт-3'!E1658</f>
        <v>0</v>
      </c>
      <c r="F1469" s="414"/>
      <c r="G1469" s="429">
        <f t="shared" si="164"/>
        <v>0</v>
      </c>
      <c r="H1469" s="81" t="e">
        <f t="shared" si="165"/>
        <v>#REF!</v>
      </c>
    </row>
    <row r="1470" spans="1:8" x14ac:dyDescent="0.2">
      <c r="A1470" s="326" t="e">
        <f>'Запит 2-8'!#REF!</f>
        <v>#REF!</v>
      </c>
      <c r="B1470" s="298" t="e">
        <f>IF('Запит 2-8'!#REF!&lt;&gt;"",'Запит 2-8'!#REF!,"")</f>
        <v>#REF!</v>
      </c>
      <c r="C1470" s="297" t="e">
        <f>'Запит 2-8'!#REF!</f>
        <v>#REF!</v>
      </c>
      <c r="D1470" s="296" t="e">
        <f>'Запит 2-8'!#REF!</f>
        <v>#REF!</v>
      </c>
      <c r="E1470" s="413">
        <f>'Паспорт-3'!E1659</f>
        <v>0</v>
      </c>
      <c r="F1470" s="414"/>
      <c r="G1470" s="429">
        <f t="shared" si="164"/>
        <v>0</v>
      </c>
      <c r="H1470" s="81" t="e">
        <f t="shared" si="165"/>
        <v>#REF!</v>
      </c>
    </row>
    <row r="1471" spans="1:8" x14ac:dyDescent="0.2">
      <c r="A1471" s="326" t="e">
        <f>'Запит 2-8'!#REF!</f>
        <v>#REF!</v>
      </c>
      <c r="B1471" s="298" t="e">
        <f>IF('Запит 2-8'!#REF!&lt;&gt;"",'Запит 2-8'!#REF!,"")</f>
        <v>#REF!</v>
      </c>
      <c r="C1471" s="297" t="e">
        <f>'Запит 2-8'!#REF!</f>
        <v>#REF!</v>
      </c>
      <c r="D1471" s="296" t="e">
        <f>'Запит 2-8'!#REF!</f>
        <v>#REF!</v>
      </c>
      <c r="E1471" s="413">
        <f>'Паспорт-3'!E1660</f>
        <v>0</v>
      </c>
      <c r="F1471" s="414"/>
      <c r="G1471" s="429">
        <f t="shared" si="164"/>
        <v>0</v>
      </c>
      <c r="H1471" s="81" t="e">
        <f t="shared" si="165"/>
        <v>#REF!</v>
      </c>
    </row>
    <row r="1472" spans="1:8" x14ac:dyDescent="0.2">
      <c r="A1472" s="326" t="e">
        <f>'Запит 2-8'!#REF!</f>
        <v>#REF!</v>
      </c>
      <c r="B1472" s="298" t="e">
        <f>IF('Запит 2-8'!#REF!&lt;&gt;"",'Запит 2-8'!#REF!,"")</f>
        <v>#REF!</v>
      </c>
      <c r="C1472" s="297" t="e">
        <f>'Запит 2-8'!#REF!</f>
        <v>#REF!</v>
      </c>
      <c r="D1472" s="296" t="e">
        <f>'Запит 2-8'!#REF!</f>
        <v>#REF!</v>
      </c>
      <c r="E1472" s="413">
        <f>'Паспорт-3'!E1661</f>
        <v>0</v>
      </c>
      <c r="F1472" s="414"/>
      <c r="G1472" s="429">
        <f t="shared" si="164"/>
        <v>0</v>
      </c>
      <c r="H1472" s="81" t="e">
        <f t="shared" si="165"/>
        <v>#REF!</v>
      </c>
    </row>
    <row r="1473" spans="1:8" x14ac:dyDescent="0.2">
      <c r="A1473" s="433" t="e">
        <f>'Запит 2-8'!#REF!</f>
        <v>#REF!</v>
      </c>
      <c r="B1473" s="434" t="e">
        <f>IF('Запит 2-8'!#REF!&lt;&gt;"",'Запит 2-8'!#REF!,"")</f>
        <v>#REF!</v>
      </c>
      <c r="C1473" s="435" t="e">
        <f>'Запит 2-8'!#REF!</f>
        <v>#REF!</v>
      </c>
      <c r="D1473" s="436" t="e">
        <f>'Запит 2-8'!#REF!</f>
        <v>#REF!</v>
      </c>
      <c r="E1473" s="437">
        <f>'Паспорт-3'!E1662</f>
        <v>0</v>
      </c>
      <c r="F1473" s="438"/>
      <c r="G1473" s="439">
        <f t="shared" si="164"/>
        <v>0</v>
      </c>
      <c r="H1473" s="81" t="e">
        <f t="shared" si="165"/>
        <v>#REF!</v>
      </c>
    </row>
    <row r="1474" spans="1:8" ht="12.75" customHeight="1" x14ac:dyDescent="0.2">
      <c r="A1474" s="824" t="s">
        <v>211</v>
      </c>
      <c r="B1474" s="825"/>
      <c r="C1474" s="825"/>
      <c r="D1474" s="825"/>
      <c r="E1474" s="825"/>
      <c r="F1474" s="825"/>
      <c r="G1474" s="826"/>
      <c r="H1474" s="81" t="e">
        <f>H1458</f>
        <v>#REF!</v>
      </c>
    </row>
    <row r="1475" spans="1:8" x14ac:dyDescent="0.2">
      <c r="A1475" s="426" t="e">
        <f>'Запит 2-8'!#REF!</f>
        <v>#REF!</v>
      </c>
      <c r="B1475" s="827" t="s">
        <v>108</v>
      </c>
      <c r="C1475" s="828"/>
      <c r="D1475" s="828"/>
      <c r="E1475" s="832"/>
      <c r="F1475" s="832"/>
      <c r="G1475" s="833"/>
      <c r="H1475" s="81" t="e">
        <f>H1476</f>
        <v>#REF!</v>
      </c>
    </row>
    <row r="1476" spans="1:8" x14ac:dyDescent="0.2">
      <c r="A1476" s="326" t="e">
        <f>'Запит 2-8'!#REF!</f>
        <v>#REF!</v>
      </c>
      <c r="B1476" s="421" t="e">
        <f>IF('Запит 2-8'!#REF!&lt;&gt;"",'Запит 2-8'!#REF!,"")</f>
        <v>#REF!</v>
      </c>
      <c r="C1476" s="422" t="e">
        <f>'Запит 2-8'!#REF!</f>
        <v>#REF!</v>
      </c>
      <c r="D1476" s="423" t="e">
        <f>'Запит 2-8'!#REF!</f>
        <v>#REF!</v>
      </c>
      <c r="E1476" s="424">
        <f>'Паспорт-3'!E1664</f>
        <v>0</v>
      </c>
      <c r="F1476" s="425"/>
      <c r="G1476" s="428">
        <f t="shared" ref="G1476:G1490" si="166">F1476-E1476</f>
        <v>0</v>
      </c>
      <c r="H1476" s="81" t="e">
        <f t="shared" ref="H1476:H1490" si="167">IF(B1476&lt;&gt;"","Для друку","")</f>
        <v>#REF!</v>
      </c>
    </row>
    <row r="1477" spans="1:8" x14ac:dyDescent="0.2">
      <c r="A1477" s="326" t="e">
        <f>'Запит 2-8'!#REF!</f>
        <v>#REF!</v>
      </c>
      <c r="B1477" s="298" t="e">
        <f>IF('Запит 2-8'!#REF!&lt;&gt;"",'Запит 2-8'!#REF!,"")</f>
        <v>#REF!</v>
      </c>
      <c r="C1477" s="297" t="e">
        <f>'Запит 2-8'!#REF!</f>
        <v>#REF!</v>
      </c>
      <c r="D1477" s="296" t="e">
        <f>'Запит 2-8'!#REF!</f>
        <v>#REF!</v>
      </c>
      <c r="E1477" s="413">
        <f>'Паспорт-3'!E1665</f>
        <v>0</v>
      </c>
      <c r="F1477" s="414"/>
      <c r="G1477" s="429">
        <f t="shared" si="166"/>
        <v>0</v>
      </c>
      <c r="H1477" s="81" t="e">
        <f t="shared" si="167"/>
        <v>#REF!</v>
      </c>
    </row>
    <row r="1478" spans="1:8" x14ac:dyDescent="0.2">
      <c r="A1478" s="326" t="e">
        <f>'Запит 2-8'!#REF!</f>
        <v>#REF!</v>
      </c>
      <c r="B1478" s="298" t="e">
        <f>IF('Запит 2-8'!#REF!&lt;&gt;"",'Запит 2-8'!#REF!,"")</f>
        <v>#REF!</v>
      </c>
      <c r="C1478" s="297" t="e">
        <f>'Запит 2-8'!#REF!</f>
        <v>#REF!</v>
      </c>
      <c r="D1478" s="296" t="e">
        <f>'Запит 2-8'!#REF!</f>
        <v>#REF!</v>
      </c>
      <c r="E1478" s="413">
        <f>'Паспорт-3'!E1666</f>
        <v>0</v>
      </c>
      <c r="F1478" s="414"/>
      <c r="G1478" s="429">
        <f t="shared" si="166"/>
        <v>0</v>
      </c>
      <c r="H1478" s="81" t="e">
        <f t="shared" si="167"/>
        <v>#REF!</v>
      </c>
    </row>
    <row r="1479" spans="1:8" x14ac:dyDescent="0.2">
      <c r="A1479" s="326" t="e">
        <f>'Запит 2-8'!#REF!</f>
        <v>#REF!</v>
      </c>
      <c r="B1479" s="298" t="e">
        <f>IF('Запит 2-8'!#REF!&lt;&gt;"",'Запит 2-8'!#REF!,"")</f>
        <v>#REF!</v>
      </c>
      <c r="C1479" s="297" t="e">
        <f>'Запит 2-8'!#REF!</f>
        <v>#REF!</v>
      </c>
      <c r="D1479" s="296" t="e">
        <f>'Запит 2-8'!#REF!</f>
        <v>#REF!</v>
      </c>
      <c r="E1479" s="413">
        <f>'Паспорт-3'!E1667</f>
        <v>0</v>
      </c>
      <c r="F1479" s="414"/>
      <c r="G1479" s="429">
        <f t="shared" si="166"/>
        <v>0</v>
      </c>
      <c r="H1479" s="81" t="e">
        <f t="shared" si="167"/>
        <v>#REF!</v>
      </c>
    </row>
    <row r="1480" spans="1:8" x14ac:dyDescent="0.2">
      <c r="A1480" s="326" t="e">
        <f>'Запит 2-8'!#REF!</f>
        <v>#REF!</v>
      </c>
      <c r="B1480" s="298" t="e">
        <f>IF('Запит 2-8'!#REF!&lt;&gt;"",'Запит 2-8'!#REF!,"")</f>
        <v>#REF!</v>
      </c>
      <c r="C1480" s="297" t="e">
        <f>'Запит 2-8'!#REF!</f>
        <v>#REF!</v>
      </c>
      <c r="D1480" s="296" t="e">
        <f>'Запит 2-8'!#REF!</f>
        <v>#REF!</v>
      </c>
      <c r="E1480" s="413">
        <f>'Паспорт-3'!E1668</f>
        <v>0</v>
      </c>
      <c r="F1480" s="414"/>
      <c r="G1480" s="429">
        <f t="shared" si="166"/>
        <v>0</v>
      </c>
      <c r="H1480" s="81" t="e">
        <f t="shared" si="167"/>
        <v>#REF!</v>
      </c>
    </row>
    <row r="1481" spans="1:8" x14ac:dyDescent="0.2">
      <c r="A1481" s="326" t="e">
        <f>'Запит 2-8'!#REF!</f>
        <v>#REF!</v>
      </c>
      <c r="B1481" s="298" t="e">
        <f>IF('Запит 2-8'!#REF!&lt;&gt;"",'Запит 2-8'!#REF!,"")</f>
        <v>#REF!</v>
      </c>
      <c r="C1481" s="297" t="e">
        <f>'Запит 2-8'!#REF!</f>
        <v>#REF!</v>
      </c>
      <c r="D1481" s="296" t="e">
        <f>'Запит 2-8'!#REF!</f>
        <v>#REF!</v>
      </c>
      <c r="E1481" s="413">
        <f>'Паспорт-3'!E1669</f>
        <v>0</v>
      </c>
      <c r="F1481" s="414"/>
      <c r="G1481" s="429">
        <f t="shared" si="166"/>
        <v>0</v>
      </c>
      <c r="H1481" s="81" t="e">
        <f t="shared" si="167"/>
        <v>#REF!</v>
      </c>
    </row>
    <row r="1482" spans="1:8" x14ac:dyDescent="0.2">
      <c r="A1482" s="326" t="e">
        <f>'Запит 2-8'!#REF!</f>
        <v>#REF!</v>
      </c>
      <c r="B1482" s="298" t="e">
        <f>IF('Запит 2-8'!#REF!&lt;&gt;"",'Запит 2-8'!#REF!,"")</f>
        <v>#REF!</v>
      </c>
      <c r="C1482" s="297" t="e">
        <f>'Запит 2-8'!#REF!</f>
        <v>#REF!</v>
      </c>
      <c r="D1482" s="296" t="e">
        <f>'Запит 2-8'!#REF!</f>
        <v>#REF!</v>
      </c>
      <c r="E1482" s="413">
        <f>'Паспорт-3'!E1670</f>
        <v>0</v>
      </c>
      <c r="F1482" s="414"/>
      <c r="G1482" s="429">
        <f t="shared" si="166"/>
        <v>0</v>
      </c>
      <c r="H1482" s="81" t="e">
        <f t="shared" si="167"/>
        <v>#REF!</v>
      </c>
    </row>
    <row r="1483" spans="1:8" x14ac:dyDescent="0.2">
      <c r="A1483" s="326" t="e">
        <f>'Запит 2-8'!#REF!</f>
        <v>#REF!</v>
      </c>
      <c r="B1483" s="298" t="e">
        <f>IF('Запит 2-8'!#REF!&lt;&gt;"",'Запит 2-8'!#REF!,"")</f>
        <v>#REF!</v>
      </c>
      <c r="C1483" s="297" t="e">
        <f>'Запит 2-8'!#REF!</f>
        <v>#REF!</v>
      </c>
      <c r="D1483" s="296" t="e">
        <f>'Запит 2-8'!#REF!</f>
        <v>#REF!</v>
      </c>
      <c r="E1483" s="413">
        <f>'Паспорт-3'!E1671</f>
        <v>0</v>
      </c>
      <c r="F1483" s="414"/>
      <c r="G1483" s="429">
        <f t="shared" si="166"/>
        <v>0</v>
      </c>
      <c r="H1483" s="81" t="e">
        <f t="shared" si="167"/>
        <v>#REF!</v>
      </c>
    </row>
    <row r="1484" spans="1:8" x14ac:dyDescent="0.2">
      <c r="A1484" s="326" t="e">
        <f>'Запит 2-8'!#REF!</f>
        <v>#REF!</v>
      </c>
      <c r="B1484" s="298" t="e">
        <f>IF('Запит 2-8'!#REF!&lt;&gt;"",'Запит 2-8'!#REF!,"")</f>
        <v>#REF!</v>
      </c>
      <c r="C1484" s="297" t="e">
        <f>'Запит 2-8'!#REF!</f>
        <v>#REF!</v>
      </c>
      <c r="D1484" s="296" t="e">
        <f>'Запит 2-8'!#REF!</f>
        <v>#REF!</v>
      </c>
      <c r="E1484" s="413">
        <f>'Паспорт-3'!E1672</f>
        <v>0</v>
      </c>
      <c r="F1484" s="414"/>
      <c r="G1484" s="429">
        <f t="shared" si="166"/>
        <v>0</v>
      </c>
      <c r="H1484" s="81" t="e">
        <f t="shared" si="167"/>
        <v>#REF!</v>
      </c>
    </row>
    <row r="1485" spans="1:8" x14ac:dyDescent="0.2">
      <c r="A1485" s="326" t="e">
        <f>'Запит 2-8'!#REF!</f>
        <v>#REF!</v>
      </c>
      <c r="B1485" s="298" t="e">
        <f>IF('Запит 2-8'!#REF!&lt;&gt;"",'Запит 2-8'!#REF!,"")</f>
        <v>#REF!</v>
      </c>
      <c r="C1485" s="297" t="e">
        <f>'Запит 2-8'!#REF!</f>
        <v>#REF!</v>
      </c>
      <c r="D1485" s="296" t="e">
        <f>'Запит 2-8'!#REF!</f>
        <v>#REF!</v>
      </c>
      <c r="E1485" s="413">
        <f>'Паспорт-3'!E1673</f>
        <v>0</v>
      </c>
      <c r="F1485" s="414"/>
      <c r="G1485" s="429">
        <f t="shared" si="166"/>
        <v>0</v>
      </c>
      <c r="H1485" s="81" t="e">
        <f t="shared" si="167"/>
        <v>#REF!</v>
      </c>
    </row>
    <row r="1486" spans="1:8" x14ac:dyDescent="0.2">
      <c r="A1486" s="326" t="e">
        <f>'Запит 2-8'!#REF!</f>
        <v>#REF!</v>
      </c>
      <c r="B1486" s="298" t="e">
        <f>IF('Запит 2-8'!#REF!&lt;&gt;"",'Запит 2-8'!#REF!,"")</f>
        <v>#REF!</v>
      </c>
      <c r="C1486" s="297" t="e">
        <f>'Запит 2-8'!#REF!</f>
        <v>#REF!</v>
      </c>
      <c r="D1486" s="296" t="e">
        <f>'Запит 2-8'!#REF!</f>
        <v>#REF!</v>
      </c>
      <c r="E1486" s="413">
        <f>'Паспорт-3'!E1674</f>
        <v>0</v>
      </c>
      <c r="F1486" s="414"/>
      <c r="G1486" s="429">
        <f t="shared" si="166"/>
        <v>0</v>
      </c>
      <c r="H1486" s="81" t="e">
        <f t="shared" si="167"/>
        <v>#REF!</v>
      </c>
    </row>
    <row r="1487" spans="1:8" x14ac:dyDescent="0.2">
      <c r="A1487" s="326" t="e">
        <f>'Запит 2-8'!#REF!</f>
        <v>#REF!</v>
      </c>
      <c r="B1487" s="298" t="e">
        <f>IF('Запит 2-8'!#REF!&lt;&gt;"",'Запит 2-8'!#REF!,"")</f>
        <v>#REF!</v>
      </c>
      <c r="C1487" s="297" t="e">
        <f>'Запит 2-8'!#REF!</f>
        <v>#REF!</v>
      </c>
      <c r="D1487" s="296" t="e">
        <f>'Запит 2-8'!#REF!</f>
        <v>#REF!</v>
      </c>
      <c r="E1487" s="413">
        <f>'Паспорт-3'!E1675</f>
        <v>0</v>
      </c>
      <c r="F1487" s="414"/>
      <c r="G1487" s="429">
        <f t="shared" si="166"/>
        <v>0</v>
      </c>
      <c r="H1487" s="81" t="e">
        <f t="shared" si="167"/>
        <v>#REF!</v>
      </c>
    </row>
    <row r="1488" spans="1:8" x14ac:dyDescent="0.2">
      <c r="A1488" s="326" t="e">
        <f>'Запит 2-8'!#REF!</f>
        <v>#REF!</v>
      </c>
      <c r="B1488" s="298" t="e">
        <f>IF('Запит 2-8'!#REF!&lt;&gt;"",'Запит 2-8'!#REF!,"")</f>
        <v>#REF!</v>
      </c>
      <c r="C1488" s="297" t="e">
        <f>'Запит 2-8'!#REF!</f>
        <v>#REF!</v>
      </c>
      <c r="D1488" s="296" t="e">
        <f>'Запит 2-8'!#REF!</f>
        <v>#REF!</v>
      </c>
      <c r="E1488" s="413">
        <f>'Паспорт-3'!E1676</f>
        <v>0</v>
      </c>
      <c r="F1488" s="414"/>
      <c r="G1488" s="429">
        <f t="shared" si="166"/>
        <v>0</v>
      </c>
      <c r="H1488" s="81" t="e">
        <f t="shared" si="167"/>
        <v>#REF!</v>
      </c>
    </row>
    <row r="1489" spans="1:8" x14ac:dyDescent="0.2">
      <c r="A1489" s="326" t="e">
        <f>'Запит 2-8'!#REF!</f>
        <v>#REF!</v>
      </c>
      <c r="B1489" s="298" t="e">
        <f>IF('Запит 2-8'!#REF!&lt;&gt;"",'Запит 2-8'!#REF!,"")</f>
        <v>#REF!</v>
      </c>
      <c r="C1489" s="297" t="e">
        <f>'Запит 2-8'!#REF!</f>
        <v>#REF!</v>
      </c>
      <c r="D1489" s="296" t="e">
        <f>'Запит 2-8'!#REF!</f>
        <v>#REF!</v>
      </c>
      <c r="E1489" s="413">
        <f>'Паспорт-3'!E1677</f>
        <v>0</v>
      </c>
      <c r="F1489" s="414"/>
      <c r="G1489" s="429">
        <f t="shared" si="166"/>
        <v>0</v>
      </c>
      <c r="H1489" s="81" t="e">
        <f t="shared" si="167"/>
        <v>#REF!</v>
      </c>
    </row>
    <row r="1490" spans="1:8" x14ac:dyDescent="0.2">
      <c r="A1490" s="433" t="e">
        <f>'Запит 2-8'!#REF!</f>
        <v>#REF!</v>
      </c>
      <c r="B1490" s="434" t="e">
        <f>IF('Запит 2-8'!#REF!&lt;&gt;"",'Запит 2-8'!#REF!,"")</f>
        <v>#REF!</v>
      </c>
      <c r="C1490" s="435" t="e">
        <f>'Запит 2-8'!#REF!</f>
        <v>#REF!</v>
      </c>
      <c r="D1490" s="436" t="e">
        <f>'Запит 2-8'!#REF!</f>
        <v>#REF!</v>
      </c>
      <c r="E1490" s="437">
        <f>'Паспорт-3'!E1678</f>
        <v>0</v>
      </c>
      <c r="F1490" s="438"/>
      <c r="G1490" s="439">
        <f t="shared" si="166"/>
        <v>0</v>
      </c>
      <c r="H1490" s="81" t="e">
        <f t="shared" si="167"/>
        <v>#REF!</v>
      </c>
    </row>
    <row r="1491" spans="1:8" ht="12.75" customHeight="1" x14ac:dyDescent="0.2">
      <c r="A1491" s="824" t="s">
        <v>211</v>
      </c>
      <c r="B1491" s="825"/>
      <c r="C1491" s="825"/>
      <c r="D1491" s="825"/>
      <c r="E1491" s="825"/>
      <c r="F1491" s="825"/>
      <c r="G1491" s="826"/>
      <c r="H1491" s="81" t="e">
        <f>H1475</f>
        <v>#REF!</v>
      </c>
    </row>
    <row r="1492" spans="1:8" ht="12.75" customHeight="1" x14ac:dyDescent="0.2">
      <c r="A1492" s="824" t="s">
        <v>231</v>
      </c>
      <c r="B1492" s="825"/>
      <c r="C1492" s="825"/>
      <c r="D1492" s="825"/>
      <c r="E1492" s="825"/>
      <c r="F1492" s="825"/>
      <c r="G1492" s="826"/>
      <c r="H1492" s="81" t="e">
        <f>H1440</f>
        <v>#REF!</v>
      </c>
    </row>
    <row r="1493" spans="1:8" ht="12.75" customHeight="1" x14ac:dyDescent="0.2">
      <c r="A1493" s="779" t="e">
        <f>'Запит 2-8'!#REF!</f>
        <v>#REF!</v>
      </c>
      <c r="B1493" s="780"/>
      <c r="C1493" s="780"/>
      <c r="D1493" s="780"/>
      <c r="E1493" s="780"/>
      <c r="F1493" s="780"/>
      <c r="G1493" s="781"/>
      <c r="H1493" s="81" t="e">
        <f>H1494</f>
        <v>#REF!</v>
      </c>
    </row>
    <row r="1494" spans="1:8" x14ac:dyDescent="0.2">
      <c r="A1494" s="420" t="s">
        <v>4</v>
      </c>
      <c r="B1494" s="827" t="s">
        <v>106</v>
      </c>
      <c r="C1494" s="828"/>
      <c r="D1494" s="828"/>
      <c r="E1494" s="829"/>
      <c r="F1494" s="829"/>
      <c r="G1494" s="830"/>
      <c r="H1494" s="81" t="e">
        <f>H1495</f>
        <v>#REF!</v>
      </c>
    </row>
    <row r="1495" spans="1:8" x14ac:dyDescent="0.2">
      <c r="A1495" s="326" t="e">
        <f>'Запит 2-8'!#REF!</f>
        <v>#REF!</v>
      </c>
      <c r="B1495" s="421" t="e">
        <f>IF('Запит 2-8'!#REF!&lt;&gt;"",'Запит 2-8'!#REF!,"")</f>
        <v>#REF!</v>
      </c>
      <c r="C1495" s="422" t="e">
        <f>'Запит 2-8'!#REF!</f>
        <v>#REF!</v>
      </c>
      <c r="D1495" s="423" t="e">
        <f>'Запит 2-8'!#REF!</f>
        <v>#REF!</v>
      </c>
      <c r="E1495" s="424">
        <f>'Паспорт-3'!E1692</f>
        <v>0</v>
      </c>
      <c r="F1495" s="425"/>
      <c r="G1495" s="428">
        <f t="shared" ref="G1495:G1509" si="168">F1495-E1495</f>
        <v>0</v>
      </c>
      <c r="H1495" s="81" t="e">
        <f t="shared" ref="H1495:H1509" si="169">IF(B1495&lt;&gt;"","Для друку","")</f>
        <v>#REF!</v>
      </c>
    </row>
    <row r="1496" spans="1:8" x14ac:dyDescent="0.2">
      <c r="A1496" s="326" t="e">
        <f>'Запит 2-8'!#REF!</f>
        <v>#REF!</v>
      </c>
      <c r="B1496" s="298" t="e">
        <f>IF('Запит 2-8'!#REF!&lt;&gt;"",'Запит 2-8'!#REF!,"")</f>
        <v>#REF!</v>
      </c>
      <c r="C1496" s="297" t="e">
        <f>'Запит 2-8'!#REF!</f>
        <v>#REF!</v>
      </c>
      <c r="D1496" s="296" t="e">
        <f>'Запит 2-8'!#REF!</f>
        <v>#REF!</v>
      </c>
      <c r="E1496" s="413">
        <f>'Паспорт-3'!E1693</f>
        <v>0</v>
      </c>
      <c r="F1496" s="414"/>
      <c r="G1496" s="429">
        <f t="shared" si="168"/>
        <v>0</v>
      </c>
      <c r="H1496" s="81" t="e">
        <f t="shared" si="169"/>
        <v>#REF!</v>
      </c>
    </row>
    <row r="1497" spans="1:8" x14ac:dyDescent="0.2">
      <c r="A1497" s="326" t="e">
        <f>'Запит 2-8'!#REF!</f>
        <v>#REF!</v>
      </c>
      <c r="B1497" s="298" t="e">
        <f>IF('Запит 2-8'!#REF!&lt;&gt;"",'Запит 2-8'!#REF!,"")</f>
        <v>#REF!</v>
      </c>
      <c r="C1497" s="297" t="e">
        <f>'Запит 2-8'!#REF!</f>
        <v>#REF!</v>
      </c>
      <c r="D1497" s="296" t="e">
        <f>'Запит 2-8'!#REF!</f>
        <v>#REF!</v>
      </c>
      <c r="E1497" s="413">
        <f>'Паспорт-3'!E1694</f>
        <v>0</v>
      </c>
      <c r="F1497" s="414"/>
      <c r="G1497" s="429">
        <f t="shared" si="168"/>
        <v>0</v>
      </c>
      <c r="H1497" s="81" t="e">
        <f t="shared" si="169"/>
        <v>#REF!</v>
      </c>
    </row>
    <row r="1498" spans="1:8" x14ac:dyDescent="0.2">
      <c r="A1498" s="326" t="e">
        <f>'Запит 2-8'!#REF!</f>
        <v>#REF!</v>
      </c>
      <c r="B1498" s="298" t="e">
        <f>IF('Запит 2-8'!#REF!&lt;&gt;"",'Запит 2-8'!#REF!,"")</f>
        <v>#REF!</v>
      </c>
      <c r="C1498" s="297" t="e">
        <f>'Запит 2-8'!#REF!</f>
        <v>#REF!</v>
      </c>
      <c r="D1498" s="296" t="e">
        <f>'Запит 2-8'!#REF!</f>
        <v>#REF!</v>
      </c>
      <c r="E1498" s="413">
        <f>'Паспорт-3'!E1695</f>
        <v>0</v>
      </c>
      <c r="F1498" s="414"/>
      <c r="G1498" s="429">
        <f t="shared" si="168"/>
        <v>0</v>
      </c>
      <c r="H1498" s="81" t="e">
        <f t="shared" si="169"/>
        <v>#REF!</v>
      </c>
    </row>
    <row r="1499" spans="1:8" x14ac:dyDescent="0.2">
      <c r="A1499" s="326" t="e">
        <f>'Запит 2-8'!#REF!</f>
        <v>#REF!</v>
      </c>
      <c r="B1499" s="298" t="e">
        <f>IF('Запит 2-8'!#REF!&lt;&gt;"",'Запит 2-8'!#REF!,"")</f>
        <v>#REF!</v>
      </c>
      <c r="C1499" s="297" t="e">
        <f>'Запит 2-8'!#REF!</f>
        <v>#REF!</v>
      </c>
      <c r="D1499" s="296" t="e">
        <f>'Запит 2-8'!#REF!</f>
        <v>#REF!</v>
      </c>
      <c r="E1499" s="413">
        <f>'Паспорт-3'!E1696</f>
        <v>0</v>
      </c>
      <c r="F1499" s="414"/>
      <c r="G1499" s="429">
        <f t="shared" si="168"/>
        <v>0</v>
      </c>
      <c r="H1499" s="81" t="e">
        <f t="shared" si="169"/>
        <v>#REF!</v>
      </c>
    </row>
    <row r="1500" spans="1:8" x14ac:dyDescent="0.2">
      <c r="A1500" s="326" t="e">
        <f>'Запит 2-8'!#REF!</f>
        <v>#REF!</v>
      </c>
      <c r="B1500" s="298" t="e">
        <f>IF('Запит 2-8'!#REF!&lt;&gt;"",'Запит 2-8'!#REF!,"")</f>
        <v>#REF!</v>
      </c>
      <c r="C1500" s="297" t="e">
        <f>'Запит 2-8'!#REF!</f>
        <v>#REF!</v>
      </c>
      <c r="D1500" s="296" t="e">
        <f>'Запит 2-8'!#REF!</f>
        <v>#REF!</v>
      </c>
      <c r="E1500" s="413">
        <f>'Паспорт-3'!E1697</f>
        <v>0</v>
      </c>
      <c r="F1500" s="414"/>
      <c r="G1500" s="429">
        <f t="shared" si="168"/>
        <v>0</v>
      </c>
      <c r="H1500" s="81" t="e">
        <f t="shared" si="169"/>
        <v>#REF!</v>
      </c>
    </row>
    <row r="1501" spans="1:8" x14ac:dyDescent="0.2">
      <c r="A1501" s="326" t="e">
        <f>'Запит 2-8'!#REF!</f>
        <v>#REF!</v>
      </c>
      <c r="B1501" s="298" t="e">
        <f>IF('Запит 2-8'!#REF!&lt;&gt;"",'Запит 2-8'!#REF!,"")</f>
        <v>#REF!</v>
      </c>
      <c r="C1501" s="297" t="e">
        <f>'Запит 2-8'!#REF!</f>
        <v>#REF!</v>
      </c>
      <c r="D1501" s="296" t="e">
        <f>'Запит 2-8'!#REF!</f>
        <v>#REF!</v>
      </c>
      <c r="E1501" s="413">
        <f>'Паспорт-3'!E1698</f>
        <v>0</v>
      </c>
      <c r="F1501" s="414"/>
      <c r="G1501" s="429">
        <f t="shared" si="168"/>
        <v>0</v>
      </c>
      <c r="H1501" s="81" t="e">
        <f t="shared" si="169"/>
        <v>#REF!</v>
      </c>
    </row>
    <row r="1502" spans="1:8" x14ac:dyDescent="0.2">
      <c r="A1502" s="326" t="e">
        <f>'Запит 2-8'!#REF!</f>
        <v>#REF!</v>
      </c>
      <c r="B1502" s="298" t="e">
        <f>IF('Запит 2-8'!#REF!&lt;&gt;"",'Запит 2-8'!#REF!,"")</f>
        <v>#REF!</v>
      </c>
      <c r="C1502" s="297" t="e">
        <f>'Запит 2-8'!#REF!</f>
        <v>#REF!</v>
      </c>
      <c r="D1502" s="296" t="e">
        <f>'Запит 2-8'!#REF!</f>
        <v>#REF!</v>
      </c>
      <c r="E1502" s="413">
        <f>'Паспорт-3'!E1699</f>
        <v>0</v>
      </c>
      <c r="F1502" s="414"/>
      <c r="G1502" s="429">
        <f t="shared" si="168"/>
        <v>0</v>
      </c>
      <c r="H1502" s="81" t="e">
        <f t="shared" si="169"/>
        <v>#REF!</v>
      </c>
    </row>
    <row r="1503" spans="1:8" x14ac:dyDescent="0.2">
      <c r="A1503" s="326" t="e">
        <f>'Запит 2-8'!#REF!</f>
        <v>#REF!</v>
      </c>
      <c r="B1503" s="298" t="e">
        <f>IF('Запит 2-8'!#REF!&lt;&gt;"",'Запит 2-8'!#REF!,"")</f>
        <v>#REF!</v>
      </c>
      <c r="C1503" s="297" t="e">
        <f>'Запит 2-8'!#REF!</f>
        <v>#REF!</v>
      </c>
      <c r="D1503" s="296" t="e">
        <f>'Запит 2-8'!#REF!</f>
        <v>#REF!</v>
      </c>
      <c r="E1503" s="413">
        <f>'Паспорт-3'!E1700</f>
        <v>0</v>
      </c>
      <c r="F1503" s="414"/>
      <c r="G1503" s="429">
        <f t="shared" si="168"/>
        <v>0</v>
      </c>
      <c r="H1503" s="81" t="e">
        <f t="shared" si="169"/>
        <v>#REF!</v>
      </c>
    </row>
    <row r="1504" spans="1:8" x14ac:dyDescent="0.2">
      <c r="A1504" s="326" t="e">
        <f>'Запит 2-8'!#REF!</f>
        <v>#REF!</v>
      </c>
      <c r="B1504" s="298" t="e">
        <f>IF('Запит 2-8'!#REF!&lt;&gt;"",'Запит 2-8'!#REF!,"")</f>
        <v>#REF!</v>
      </c>
      <c r="C1504" s="297" t="e">
        <f>'Запит 2-8'!#REF!</f>
        <v>#REF!</v>
      </c>
      <c r="D1504" s="296" t="e">
        <f>'Запит 2-8'!#REF!</f>
        <v>#REF!</v>
      </c>
      <c r="E1504" s="413">
        <f>'Паспорт-3'!E1701</f>
        <v>0</v>
      </c>
      <c r="F1504" s="414"/>
      <c r="G1504" s="429">
        <f t="shared" si="168"/>
        <v>0</v>
      </c>
      <c r="H1504" s="81" t="e">
        <f t="shared" si="169"/>
        <v>#REF!</v>
      </c>
    </row>
    <row r="1505" spans="1:8" x14ac:dyDescent="0.2">
      <c r="A1505" s="326" t="e">
        <f>'Запит 2-8'!#REF!</f>
        <v>#REF!</v>
      </c>
      <c r="B1505" s="298" t="e">
        <f>IF('Запит 2-8'!#REF!&lt;&gt;"",'Запит 2-8'!#REF!,"")</f>
        <v>#REF!</v>
      </c>
      <c r="C1505" s="297" t="e">
        <f>'Запит 2-8'!#REF!</f>
        <v>#REF!</v>
      </c>
      <c r="D1505" s="296" t="e">
        <f>'Запит 2-8'!#REF!</f>
        <v>#REF!</v>
      </c>
      <c r="E1505" s="413">
        <f>'Паспорт-3'!E1702</f>
        <v>0</v>
      </c>
      <c r="F1505" s="414"/>
      <c r="G1505" s="429">
        <f t="shared" si="168"/>
        <v>0</v>
      </c>
      <c r="H1505" s="81" t="e">
        <f t="shared" si="169"/>
        <v>#REF!</v>
      </c>
    </row>
    <row r="1506" spans="1:8" x14ac:dyDescent="0.2">
      <c r="A1506" s="326" t="e">
        <f>'Запит 2-8'!#REF!</f>
        <v>#REF!</v>
      </c>
      <c r="B1506" s="298" t="e">
        <f>IF('Запит 2-8'!#REF!&lt;&gt;"",'Запит 2-8'!#REF!,"")</f>
        <v>#REF!</v>
      </c>
      <c r="C1506" s="297" t="e">
        <f>'Запит 2-8'!#REF!</f>
        <v>#REF!</v>
      </c>
      <c r="D1506" s="296" t="e">
        <f>'Запит 2-8'!#REF!</f>
        <v>#REF!</v>
      </c>
      <c r="E1506" s="413">
        <f>'Паспорт-3'!E1703</f>
        <v>0</v>
      </c>
      <c r="F1506" s="414"/>
      <c r="G1506" s="429">
        <f t="shared" si="168"/>
        <v>0</v>
      </c>
      <c r="H1506" s="81" t="e">
        <f t="shared" si="169"/>
        <v>#REF!</v>
      </c>
    </row>
    <row r="1507" spans="1:8" x14ac:dyDescent="0.2">
      <c r="A1507" s="326" t="e">
        <f>'Запит 2-8'!#REF!</f>
        <v>#REF!</v>
      </c>
      <c r="B1507" s="298" t="e">
        <f>IF('Запит 2-8'!#REF!&lt;&gt;"",'Запит 2-8'!#REF!,"")</f>
        <v>#REF!</v>
      </c>
      <c r="C1507" s="297" t="e">
        <f>'Запит 2-8'!#REF!</f>
        <v>#REF!</v>
      </c>
      <c r="D1507" s="296" t="e">
        <f>'Запит 2-8'!#REF!</f>
        <v>#REF!</v>
      </c>
      <c r="E1507" s="413">
        <f>'Паспорт-3'!E1704</f>
        <v>0</v>
      </c>
      <c r="F1507" s="414"/>
      <c r="G1507" s="429">
        <f t="shared" si="168"/>
        <v>0</v>
      </c>
      <c r="H1507" s="81" t="e">
        <f t="shared" si="169"/>
        <v>#REF!</v>
      </c>
    </row>
    <row r="1508" spans="1:8" x14ac:dyDescent="0.2">
      <c r="A1508" s="326" t="e">
        <f>'Запит 2-8'!#REF!</f>
        <v>#REF!</v>
      </c>
      <c r="B1508" s="298" t="e">
        <f>IF('Запит 2-8'!#REF!&lt;&gt;"",'Запит 2-8'!#REF!,"")</f>
        <v>#REF!</v>
      </c>
      <c r="C1508" s="297" t="e">
        <f>'Запит 2-8'!#REF!</f>
        <v>#REF!</v>
      </c>
      <c r="D1508" s="296" t="e">
        <f>'Запит 2-8'!#REF!</f>
        <v>#REF!</v>
      </c>
      <c r="E1508" s="413">
        <f>'Паспорт-3'!E1705</f>
        <v>0</v>
      </c>
      <c r="F1508" s="414"/>
      <c r="G1508" s="429">
        <f t="shared" si="168"/>
        <v>0</v>
      </c>
      <c r="H1508" s="81" t="e">
        <f t="shared" si="169"/>
        <v>#REF!</v>
      </c>
    </row>
    <row r="1509" spans="1:8" x14ac:dyDescent="0.2">
      <c r="A1509" s="433" t="e">
        <f>'Запит 2-8'!#REF!</f>
        <v>#REF!</v>
      </c>
      <c r="B1509" s="434" t="e">
        <f>IF('Запит 2-8'!#REF!&lt;&gt;"",'Запит 2-8'!#REF!,"")</f>
        <v>#REF!</v>
      </c>
      <c r="C1509" s="435" t="e">
        <f>'Запит 2-8'!#REF!</f>
        <v>#REF!</v>
      </c>
      <c r="D1509" s="436" t="e">
        <f>'Запит 2-8'!#REF!</f>
        <v>#REF!</v>
      </c>
      <c r="E1509" s="437">
        <f>'Паспорт-3'!E1706</f>
        <v>0</v>
      </c>
      <c r="F1509" s="438"/>
      <c r="G1509" s="439">
        <f t="shared" si="168"/>
        <v>0</v>
      </c>
      <c r="H1509" s="81" t="e">
        <f t="shared" si="169"/>
        <v>#REF!</v>
      </c>
    </row>
    <row r="1510" spans="1:8" ht="12.75" customHeight="1" x14ac:dyDescent="0.2">
      <c r="A1510" s="824" t="s">
        <v>211</v>
      </c>
      <c r="B1510" s="825"/>
      <c r="C1510" s="825"/>
      <c r="D1510" s="825"/>
      <c r="E1510" s="825"/>
      <c r="F1510" s="825"/>
      <c r="G1510" s="826"/>
      <c r="H1510" s="81" t="e">
        <f>H1494</f>
        <v>#REF!</v>
      </c>
    </row>
    <row r="1511" spans="1:8" x14ac:dyDescent="0.2">
      <c r="A1511" s="420" t="e">
        <f>'Запит 2-8'!#REF!</f>
        <v>#REF!</v>
      </c>
      <c r="B1511" s="827" t="s">
        <v>107</v>
      </c>
      <c r="C1511" s="828"/>
      <c r="D1511" s="828"/>
      <c r="E1511" s="828"/>
      <c r="F1511" s="828"/>
      <c r="G1511" s="831"/>
      <c r="H1511" s="81" t="e">
        <f>H1512</f>
        <v>#REF!</v>
      </c>
    </row>
    <row r="1512" spans="1:8" x14ac:dyDescent="0.2">
      <c r="A1512" s="326" t="e">
        <f>'Запит 2-8'!#REF!</f>
        <v>#REF!</v>
      </c>
      <c r="B1512" s="421" t="e">
        <f>IF('Запит 2-8'!#REF!&lt;&gt;"",'Запит 2-8'!#REF!,"")</f>
        <v>#REF!</v>
      </c>
      <c r="C1512" s="422" t="e">
        <f>'Запит 2-8'!#REF!</f>
        <v>#REF!</v>
      </c>
      <c r="D1512" s="423" t="e">
        <f>'Запит 2-8'!#REF!</f>
        <v>#REF!</v>
      </c>
      <c r="E1512" s="430">
        <f>'Паспорт-3'!E1708</f>
        <v>0</v>
      </c>
      <c r="F1512" s="431"/>
      <c r="G1512" s="432">
        <f t="shared" ref="G1512:G1526" si="170">F1512-E1512</f>
        <v>0</v>
      </c>
      <c r="H1512" s="81" t="e">
        <f t="shared" ref="H1512:H1526" si="171">IF(B1512&lt;&gt;"","Для друку","")</f>
        <v>#REF!</v>
      </c>
    </row>
    <row r="1513" spans="1:8" x14ac:dyDescent="0.2">
      <c r="A1513" s="326" t="e">
        <f>'Запит 2-8'!#REF!</f>
        <v>#REF!</v>
      </c>
      <c r="B1513" s="298" t="e">
        <f>IF('Запит 2-8'!#REF!&lt;&gt;"",'Запит 2-8'!#REF!,"")</f>
        <v>#REF!</v>
      </c>
      <c r="C1513" s="297" t="e">
        <f>'Запит 2-8'!#REF!</f>
        <v>#REF!</v>
      </c>
      <c r="D1513" s="296" t="e">
        <f>'Запит 2-8'!#REF!</f>
        <v>#REF!</v>
      </c>
      <c r="E1513" s="413">
        <f>'Паспорт-3'!E1709</f>
        <v>0</v>
      </c>
      <c r="F1513" s="414"/>
      <c r="G1513" s="429">
        <f t="shared" si="170"/>
        <v>0</v>
      </c>
      <c r="H1513" s="81" t="e">
        <f t="shared" si="171"/>
        <v>#REF!</v>
      </c>
    </row>
    <row r="1514" spans="1:8" x14ac:dyDescent="0.2">
      <c r="A1514" s="326" t="e">
        <f>'Запит 2-8'!#REF!</f>
        <v>#REF!</v>
      </c>
      <c r="B1514" s="298" t="e">
        <f>IF('Запит 2-8'!#REF!&lt;&gt;"",'Запит 2-8'!#REF!,"")</f>
        <v>#REF!</v>
      </c>
      <c r="C1514" s="297" t="e">
        <f>'Запит 2-8'!#REF!</f>
        <v>#REF!</v>
      </c>
      <c r="D1514" s="296" t="e">
        <f>'Запит 2-8'!#REF!</f>
        <v>#REF!</v>
      </c>
      <c r="E1514" s="413">
        <f>'Паспорт-3'!E1710</f>
        <v>0</v>
      </c>
      <c r="F1514" s="414"/>
      <c r="G1514" s="429">
        <f t="shared" si="170"/>
        <v>0</v>
      </c>
      <c r="H1514" s="81" t="e">
        <f t="shared" si="171"/>
        <v>#REF!</v>
      </c>
    </row>
    <row r="1515" spans="1:8" x14ac:dyDescent="0.2">
      <c r="A1515" s="326" t="e">
        <f>'Запит 2-8'!#REF!</f>
        <v>#REF!</v>
      </c>
      <c r="B1515" s="298" t="e">
        <f>IF('Запит 2-8'!#REF!&lt;&gt;"",'Запит 2-8'!#REF!,"")</f>
        <v>#REF!</v>
      </c>
      <c r="C1515" s="297" t="e">
        <f>'Запит 2-8'!#REF!</f>
        <v>#REF!</v>
      </c>
      <c r="D1515" s="296" t="e">
        <f>'Запит 2-8'!#REF!</f>
        <v>#REF!</v>
      </c>
      <c r="E1515" s="413">
        <f>'Паспорт-3'!E1711</f>
        <v>0</v>
      </c>
      <c r="F1515" s="414"/>
      <c r="G1515" s="429">
        <f t="shared" si="170"/>
        <v>0</v>
      </c>
      <c r="H1515" s="81" t="e">
        <f t="shared" si="171"/>
        <v>#REF!</v>
      </c>
    </row>
    <row r="1516" spans="1:8" x14ac:dyDescent="0.2">
      <c r="A1516" s="326" t="e">
        <f>'Запит 2-8'!#REF!</f>
        <v>#REF!</v>
      </c>
      <c r="B1516" s="298" t="e">
        <f>IF('Запит 2-8'!#REF!&lt;&gt;"",'Запит 2-8'!#REF!,"")</f>
        <v>#REF!</v>
      </c>
      <c r="C1516" s="297" t="e">
        <f>'Запит 2-8'!#REF!</f>
        <v>#REF!</v>
      </c>
      <c r="D1516" s="296" t="e">
        <f>'Запит 2-8'!#REF!</f>
        <v>#REF!</v>
      </c>
      <c r="E1516" s="413">
        <f>'Паспорт-3'!E1712</f>
        <v>0</v>
      </c>
      <c r="F1516" s="414"/>
      <c r="G1516" s="429">
        <f t="shared" si="170"/>
        <v>0</v>
      </c>
      <c r="H1516" s="81" t="e">
        <f t="shared" si="171"/>
        <v>#REF!</v>
      </c>
    </row>
    <row r="1517" spans="1:8" x14ac:dyDescent="0.2">
      <c r="A1517" s="326" t="e">
        <f>'Запит 2-8'!#REF!</f>
        <v>#REF!</v>
      </c>
      <c r="B1517" s="298" t="e">
        <f>IF('Запит 2-8'!#REF!&lt;&gt;"",'Запит 2-8'!#REF!,"")</f>
        <v>#REF!</v>
      </c>
      <c r="C1517" s="297" t="e">
        <f>'Запит 2-8'!#REF!</f>
        <v>#REF!</v>
      </c>
      <c r="D1517" s="296" t="e">
        <f>'Запит 2-8'!#REF!</f>
        <v>#REF!</v>
      </c>
      <c r="E1517" s="413">
        <f>'Паспорт-3'!E1713</f>
        <v>0</v>
      </c>
      <c r="F1517" s="414"/>
      <c r="G1517" s="429">
        <f t="shared" si="170"/>
        <v>0</v>
      </c>
      <c r="H1517" s="81" t="e">
        <f t="shared" si="171"/>
        <v>#REF!</v>
      </c>
    </row>
    <row r="1518" spans="1:8" x14ac:dyDescent="0.2">
      <c r="A1518" s="326" t="e">
        <f>'Запит 2-8'!#REF!</f>
        <v>#REF!</v>
      </c>
      <c r="B1518" s="298" t="e">
        <f>IF('Запит 2-8'!#REF!&lt;&gt;"",'Запит 2-8'!#REF!,"")</f>
        <v>#REF!</v>
      </c>
      <c r="C1518" s="297" t="e">
        <f>'Запит 2-8'!#REF!</f>
        <v>#REF!</v>
      </c>
      <c r="D1518" s="296" t="e">
        <f>'Запит 2-8'!#REF!</f>
        <v>#REF!</v>
      </c>
      <c r="E1518" s="413">
        <f>'Паспорт-3'!E1714</f>
        <v>0</v>
      </c>
      <c r="F1518" s="414"/>
      <c r="G1518" s="429">
        <f t="shared" si="170"/>
        <v>0</v>
      </c>
      <c r="H1518" s="81" t="e">
        <f t="shared" si="171"/>
        <v>#REF!</v>
      </c>
    </row>
    <row r="1519" spans="1:8" x14ac:dyDescent="0.2">
      <c r="A1519" s="326" t="e">
        <f>'Запит 2-8'!#REF!</f>
        <v>#REF!</v>
      </c>
      <c r="B1519" s="298" t="e">
        <f>IF('Запит 2-8'!#REF!&lt;&gt;"",'Запит 2-8'!#REF!,"")</f>
        <v>#REF!</v>
      </c>
      <c r="C1519" s="297" t="e">
        <f>'Запит 2-8'!#REF!</f>
        <v>#REF!</v>
      </c>
      <c r="D1519" s="296" t="e">
        <f>'Запит 2-8'!#REF!</f>
        <v>#REF!</v>
      </c>
      <c r="E1519" s="413">
        <f>'Паспорт-3'!E1715</f>
        <v>0</v>
      </c>
      <c r="F1519" s="414"/>
      <c r="G1519" s="429">
        <f t="shared" si="170"/>
        <v>0</v>
      </c>
      <c r="H1519" s="81" t="e">
        <f t="shared" si="171"/>
        <v>#REF!</v>
      </c>
    </row>
    <row r="1520" spans="1:8" x14ac:dyDescent="0.2">
      <c r="A1520" s="326" t="e">
        <f>'Запит 2-8'!#REF!</f>
        <v>#REF!</v>
      </c>
      <c r="B1520" s="298" t="e">
        <f>IF('Запит 2-8'!#REF!&lt;&gt;"",'Запит 2-8'!#REF!,"")</f>
        <v>#REF!</v>
      </c>
      <c r="C1520" s="297" t="e">
        <f>'Запит 2-8'!#REF!</f>
        <v>#REF!</v>
      </c>
      <c r="D1520" s="296" t="e">
        <f>'Запит 2-8'!#REF!</f>
        <v>#REF!</v>
      </c>
      <c r="E1520" s="413">
        <f>'Паспорт-3'!E1716</f>
        <v>0</v>
      </c>
      <c r="F1520" s="414"/>
      <c r="G1520" s="429">
        <f t="shared" si="170"/>
        <v>0</v>
      </c>
      <c r="H1520" s="81" t="e">
        <f t="shared" si="171"/>
        <v>#REF!</v>
      </c>
    </row>
    <row r="1521" spans="1:8" x14ac:dyDescent="0.2">
      <c r="A1521" s="326" t="e">
        <f>'Запит 2-8'!#REF!</f>
        <v>#REF!</v>
      </c>
      <c r="B1521" s="298" t="e">
        <f>IF('Запит 2-8'!#REF!&lt;&gt;"",'Запит 2-8'!#REF!,"")</f>
        <v>#REF!</v>
      </c>
      <c r="C1521" s="297" t="e">
        <f>'Запит 2-8'!#REF!</f>
        <v>#REF!</v>
      </c>
      <c r="D1521" s="296" t="e">
        <f>'Запит 2-8'!#REF!</f>
        <v>#REF!</v>
      </c>
      <c r="E1521" s="413">
        <f>'Паспорт-3'!E1717</f>
        <v>0</v>
      </c>
      <c r="F1521" s="414"/>
      <c r="G1521" s="429">
        <f t="shared" si="170"/>
        <v>0</v>
      </c>
      <c r="H1521" s="81" t="e">
        <f t="shared" si="171"/>
        <v>#REF!</v>
      </c>
    </row>
    <row r="1522" spans="1:8" x14ac:dyDescent="0.2">
      <c r="A1522" s="326" t="e">
        <f>'Запит 2-8'!#REF!</f>
        <v>#REF!</v>
      </c>
      <c r="B1522" s="298" t="e">
        <f>IF('Запит 2-8'!#REF!&lt;&gt;"",'Запит 2-8'!#REF!,"")</f>
        <v>#REF!</v>
      </c>
      <c r="C1522" s="297" t="e">
        <f>'Запит 2-8'!#REF!</f>
        <v>#REF!</v>
      </c>
      <c r="D1522" s="296" t="e">
        <f>'Запит 2-8'!#REF!</f>
        <v>#REF!</v>
      </c>
      <c r="E1522" s="413">
        <f>'Паспорт-3'!E1718</f>
        <v>0</v>
      </c>
      <c r="F1522" s="414"/>
      <c r="G1522" s="429">
        <f t="shared" si="170"/>
        <v>0</v>
      </c>
      <c r="H1522" s="81" t="e">
        <f t="shared" si="171"/>
        <v>#REF!</v>
      </c>
    </row>
    <row r="1523" spans="1:8" x14ac:dyDescent="0.2">
      <c r="A1523" s="326" t="e">
        <f>'Запит 2-8'!#REF!</f>
        <v>#REF!</v>
      </c>
      <c r="B1523" s="298" t="e">
        <f>IF('Запит 2-8'!#REF!&lt;&gt;"",'Запит 2-8'!#REF!,"")</f>
        <v>#REF!</v>
      </c>
      <c r="C1523" s="297" t="e">
        <f>'Запит 2-8'!#REF!</f>
        <v>#REF!</v>
      </c>
      <c r="D1523" s="296" t="e">
        <f>'Запит 2-8'!#REF!</f>
        <v>#REF!</v>
      </c>
      <c r="E1523" s="413">
        <f>'Паспорт-3'!E1719</f>
        <v>0</v>
      </c>
      <c r="F1523" s="414"/>
      <c r="G1523" s="429">
        <f t="shared" si="170"/>
        <v>0</v>
      </c>
      <c r="H1523" s="81" t="e">
        <f t="shared" si="171"/>
        <v>#REF!</v>
      </c>
    </row>
    <row r="1524" spans="1:8" x14ac:dyDescent="0.2">
      <c r="A1524" s="326" t="e">
        <f>'Запит 2-8'!#REF!</f>
        <v>#REF!</v>
      </c>
      <c r="B1524" s="298" t="e">
        <f>IF('Запит 2-8'!#REF!&lt;&gt;"",'Запит 2-8'!#REF!,"")</f>
        <v>#REF!</v>
      </c>
      <c r="C1524" s="297" t="e">
        <f>'Запит 2-8'!#REF!</f>
        <v>#REF!</v>
      </c>
      <c r="D1524" s="296" t="e">
        <f>'Запит 2-8'!#REF!</f>
        <v>#REF!</v>
      </c>
      <c r="E1524" s="413">
        <f>'Паспорт-3'!E1720</f>
        <v>0</v>
      </c>
      <c r="F1524" s="414"/>
      <c r="G1524" s="429">
        <f t="shared" si="170"/>
        <v>0</v>
      </c>
      <c r="H1524" s="81" t="e">
        <f t="shared" si="171"/>
        <v>#REF!</v>
      </c>
    </row>
    <row r="1525" spans="1:8" x14ac:dyDescent="0.2">
      <c r="A1525" s="326" t="e">
        <f>'Запит 2-8'!#REF!</f>
        <v>#REF!</v>
      </c>
      <c r="B1525" s="298" t="e">
        <f>IF('Запит 2-8'!#REF!&lt;&gt;"",'Запит 2-8'!#REF!,"")</f>
        <v>#REF!</v>
      </c>
      <c r="C1525" s="297" t="e">
        <f>'Запит 2-8'!#REF!</f>
        <v>#REF!</v>
      </c>
      <c r="D1525" s="296" t="e">
        <f>'Запит 2-8'!#REF!</f>
        <v>#REF!</v>
      </c>
      <c r="E1525" s="413">
        <f>'Паспорт-3'!E1721</f>
        <v>0</v>
      </c>
      <c r="F1525" s="414"/>
      <c r="G1525" s="429">
        <f t="shared" si="170"/>
        <v>0</v>
      </c>
      <c r="H1525" s="81" t="e">
        <f t="shared" si="171"/>
        <v>#REF!</v>
      </c>
    </row>
    <row r="1526" spans="1:8" x14ac:dyDescent="0.2">
      <c r="A1526" s="433" t="e">
        <f>'Запит 2-8'!#REF!</f>
        <v>#REF!</v>
      </c>
      <c r="B1526" s="434" t="e">
        <f>IF('Запит 2-8'!#REF!&lt;&gt;"",'Запит 2-8'!#REF!,"")</f>
        <v>#REF!</v>
      </c>
      <c r="C1526" s="435" t="e">
        <f>'Запит 2-8'!#REF!</f>
        <v>#REF!</v>
      </c>
      <c r="D1526" s="436" t="e">
        <f>'Запит 2-8'!#REF!</f>
        <v>#REF!</v>
      </c>
      <c r="E1526" s="437">
        <f>'Паспорт-3'!E1722</f>
        <v>0</v>
      </c>
      <c r="F1526" s="438"/>
      <c r="G1526" s="439">
        <f t="shared" si="170"/>
        <v>0</v>
      </c>
      <c r="H1526" s="81" t="e">
        <f t="shared" si="171"/>
        <v>#REF!</v>
      </c>
    </row>
    <row r="1527" spans="1:8" ht="12.75" customHeight="1" x14ac:dyDescent="0.2">
      <c r="A1527" s="824" t="s">
        <v>211</v>
      </c>
      <c r="B1527" s="825"/>
      <c r="C1527" s="825"/>
      <c r="D1527" s="825"/>
      <c r="E1527" s="825"/>
      <c r="F1527" s="825"/>
      <c r="G1527" s="826"/>
      <c r="H1527" s="81" t="e">
        <f>H1511</f>
        <v>#REF!</v>
      </c>
    </row>
    <row r="1528" spans="1:8" x14ac:dyDescent="0.2">
      <c r="A1528" s="426" t="e">
        <f>'Запит 2-8'!#REF!</f>
        <v>#REF!</v>
      </c>
      <c r="B1528" s="827" t="s">
        <v>108</v>
      </c>
      <c r="C1528" s="828"/>
      <c r="D1528" s="828"/>
      <c r="E1528" s="832"/>
      <c r="F1528" s="832"/>
      <c r="G1528" s="833"/>
      <c r="H1528" s="81" t="e">
        <f>H1529</f>
        <v>#REF!</v>
      </c>
    </row>
    <row r="1529" spans="1:8" x14ac:dyDescent="0.2">
      <c r="A1529" s="326" t="e">
        <f>'Запит 2-8'!#REF!</f>
        <v>#REF!</v>
      </c>
      <c r="B1529" s="421" t="e">
        <f>IF('Запит 2-8'!#REF!&lt;&gt;"",'Запит 2-8'!#REF!,"")</f>
        <v>#REF!</v>
      </c>
      <c r="C1529" s="422" t="e">
        <f>'Запит 2-8'!#REF!</f>
        <v>#REF!</v>
      </c>
      <c r="D1529" s="423" t="e">
        <f>'Запит 2-8'!#REF!</f>
        <v>#REF!</v>
      </c>
      <c r="E1529" s="424">
        <f>'Паспорт-3'!E1724</f>
        <v>0</v>
      </c>
      <c r="F1529" s="425"/>
      <c r="G1529" s="428">
        <f t="shared" ref="G1529:G1543" si="172">F1529-E1529</f>
        <v>0</v>
      </c>
      <c r="H1529" s="81" t="e">
        <f t="shared" ref="H1529:H1543" si="173">IF(B1529&lt;&gt;"","Для друку","")</f>
        <v>#REF!</v>
      </c>
    </row>
    <row r="1530" spans="1:8" x14ac:dyDescent="0.2">
      <c r="A1530" s="326" t="e">
        <f>'Запит 2-8'!#REF!</f>
        <v>#REF!</v>
      </c>
      <c r="B1530" s="298" t="e">
        <f>IF('Запит 2-8'!#REF!&lt;&gt;"",'Запит 2-8'!#REF!,"")</f>
        <v>#REF!</v>
      </c>
      <c r="C1530" s="297" t="e">
        <f>'Запит 2-8'!#REF!</f>
        <v>#REF!</v>
      </c>
      <c r="D1530" s="296" t="e">
        <f>'Запит 2-8'!#REF!</f>
        <v>#REF!</v>
      </c>
      <c r="E1530" s="413">
        <f>'Паспорт-3'!E1725</f>
        <v>0</v>
      </c>
      <c r="F1530" s="414"/>
      <c r="G1530" s="429">
        <f t="shared" si="172"/>
        <v>0</v>
      </c>
      <c r="H1530" s="81" t="e">
        <f t="shared" si="173"/>
        <v>#REF!</v>
      </c>
    </row>
    <row r="1531" spans="1:8" x14ac:dyDescent="0.2">
      <c r="A1531" s="326" t="e">
        <f>'Запит 2-8'!#REF!</f>
        <v>#REF!</v>
      </c>
      <c r="B1531" s="298" t="e">
        <f>IF('Запит 2-8'!#REF!&lt;&gt;"",'Запит 2-8'!#REF!,"")</f>
        <v>#REF!</v>
      </c>
      <c r="C1531" s="297" t="e">
        <f>'Запит 2-8'!#REF!</f>
        <v>#REF!</v>
      </c>
      <c r="D1531" s="296" t="e">
        <f>'Запит 2-8'!#REF!</f>
        <v>#REF!</v>
      </c>
      <c r="E1531" s="413">
        <f>'Паспорт-3'!E1726</f>
        <v>0</v>
      </c>
      <c r="F1531" s="414"/>
      <c r="G1531" s="429">
        <f t="shared" si="172"/>
        <v>0</v>
      </c>
      <c r="H1531" s="81" t="e">
        <f t="shared" si="173"/>
        <v>#REF!</v>
      </c>
    </row>
    <row r="1532" spans="1:8" x14ac:dyDescent="0.2">
      <c r="A1532" s="326" t="e">
        <f>'Запит 2-8'!#REF!</f>
        <v>#REF!</v>
      </c>
      <c r="B1532" s="298" t="e">
        <f>IF('Запит 2-8'!#REF!&lt;&gt;"",'Запит 2-8'!#REF!,"")</f>
        <v>#REF!</v>
      </c>
      <c r="C1532" s="297" t="e">
        <f>'Запит 2-8'!#REF!</f>
        <v>#REF!</v>
      </c>
      <c r="D1532" s="296" t="e">
        <f>'Запит 2-8'!#REF!</f>
        <v>#REF!</v>
      </c>
      <c r="E1532" s="413">
        <f>'Паспорт-3'!E1727</f>
        <v>0</v>
      </c>
      <c r="F1532" s="414"/>
      <c r="G1532" s="429">
        <f t="shared" si="172"/>
        <v>0</v>
      </c>
      <c r="H1532" s="81" t="e">
        <f t="shared" si="173"/>
        <v>#REF!</v>
      </c>
    </row>
    <row r="1533" spans="1:8" x14ac:dyDescent="0.2">
      <c r="A1533" s="326" t="e">
        <f>'Запит 2-8'!#REF!</f>
        <v>#REF!</v>
      </c>
      <c r="B1533" s="298" t="e">
        <f>IF('Запит 2-8'!#REF!&lt;&gt;"",'Запит 2-8'!#REF!,"")</f>
        <v>#REF!</v>
      </c>
      <c r="C1533" s="297" t="e">
        <f>'Запит 2-8'!#REF!</f>
        <v>#REF!</v>
      </c>
      <c r="D1533" s="296" t="e">
        <f>'Запит 2-8'!#REF!</f>
        <v>#REF!</v>
      </c>
      <c r="E1533" s="413">
        <f>'Паспорт-3'!E1728</f>
        <v>0</v>
      </c>
      <c r="F1533" s="414"/>
      <c r="G1533" s="429">
        <f t="shared" si="172"/>
        <v>0</v>
      </c>
      <c r="H1533" s="81" t="e">
        <f t="shared" si="173"/>
        <v>#REF!</v>
      </c>
    </row>
    <row r="1534" spans="1:8" x14ac:dyDescent="0.2">
      <c r="A1534" s="326" t="e">
        <f>'Запит 2-8'!#REF!</f>
        <v>#REF!</v>
      </c>
      <c r="B1534" s="298" t="e">
        <f>IF('Запит 2-8'!#REF!&lt;&gt;"",'Запит 2-8'!#REF!,"")</f>
        <v>#REF!</v>
      </c>
      <c r="C1534" s="297" t="e">
        <f>'Запит 2-8'!#REF!</f>
        <v>#REF!</v>
      </c>
      <c r="D1534" s="296" t="e">
        <f>'Запит 2-8'!#REF!</f>
        <v>#REF!</v>
      </c>
      <c r="E1534" s="413">
        <f>'Паспорт-3'!E1729</f>
        <v>0</v>
      </c>
      <c r="F1534" s="414"/>
      <c r="G1534" s="429">
        <f t="shared" si="172"/>
        <v>0</v>
      </c>
      <c r="H1534" s="81" t="e">
        <f t="shared" si="173"/>
        <v>#REF!</v>
      </c>
    </row>
    <row r="1535" spans="1:8" x14ac:dyDescent="0.2">
      <c r="A1535" s="326" t="e">
        <f>'Запит 2-8'!#REF!</f>
        <v>#REF!</v>
      </c>
      <c r="B1535" s="298" t="e">
        <f>IF('Запит 2-8'!#REF!&lt;&gt;"",'Запит 2-8'!#REF!,"")</f>
        <v>#REF!</v>
      </c>
      <c r="C1535" s="297" t="e">
        <f>'Запит 2-8'!#REF!</f>
        <v>#REF!</v>
      </c>
      <c r="D1535" s="296" t="e">
        <f>'Запит 2-8'!#REF!</f>
        <v>#REF!</v>
      </c>
      <c r="E1535" s="413">
        <f>'Паспорт-3'!E1730</f>
        <v>0</v>
      </c>
      <c r="F1535" s="414"/>
      <c r="G1535" s="429">
        <f t="shared" si="172"/>
        <v>0</v>
      </c>
      <c r="H1535" s="81" t="e">
        <f t="shared" si="173"/>
        <v>#REF!</v>
      </c>
    </row>
    <row r="1536" spans="1:8" x14ac:dyDescent="0.2">
      <c r="A1536" s="326" t="e">
        <f>'Запит 2-8'!#REF!</f>
        <v>#REF!</v>
      </c>
      <c r="B1536" s="298" t="e">
        <f>IF('Запит 2-8'!#REF!&lt;&gt;"",'Запит 2-8'!#REF!,"")</f>
        <v>#REF!</v>
      </c>
      <c r="C1536" s="297" t="e">
        <f>'Запит 2-8'!#REF!</f>
        <v>#REF!</v>
      </c>
      <c r="D1536" s="296" t="e">
        <f>'Запит 2-8'!#REF!</f>
        <v>#REF!</v>
      </c>
      <c r="E1536" s="413">
        <f>'Паспорт-3'!E1731</f>
        <v>0</v>
      </c>
      <c r="F1536" s="414"/>
      <c r="G1536" s="429">
        <f t="shared" si="172"/>
        <v>0</v>
      </c>
      <c r="H1536" s="81" t="e">
        <f t="shared" si="173"/>
        <v>#REF!</v>
      </c>
    </row>
    <row r="1537" spans="1:8" x14ac:dyDescent="0.2">
      <c r="A1537" s="326" t="e">
        <f>'Запит 2-8'!#REF!</f>
        <v>#REF!</v>
      </c>
      <c r="B1537" s="298" t="e">
        <f>IF('Запит 2-8'!#REF!&lt;&gt;"",'Запит 2-8'!#REF!,"")</f>
        <v>#REF!</v>
      </c>
      <c r="C1537" s="297" t="e">
        <f>'Запит 2-8'!#REF!</f>
        <v>#REF!</v>
      </c>
      <c r="D1537" s="296" t="e">
        <f>'Запит 2-8'!#REF!</f>
        <v>#REF!</v>
      </c>
      <c r="E1537" s="413">
        <f>'Паспорт-3'!E1732</f>
        <v>0</v>
      </c>
      <c r="F1537" s="414"/>
      <c r="G1537" s="429">
        <f t="shared" si="172"/>
        <v>0</v>
      </c>
      <c r="H1537" s="81" t="e">
        <f t="shared" si="173"/>
        <v>#REF!</v>
      </c>
    </row>
    <row r="1538" spans="1:8" x14ac:dyDescent="0.2">
      <c r="A1538" s="326" t="e">
        <f>'Запит 2-8'!#REF!</f>
        <v>#REF!</v>
      </c>
      <c r="B1538" s="298" t="e">
        <f>IF('Запит 2-8'!#REF!&lt;&gt;"",'Запит 2-8'!#REF!,"")</f>
        <v>#REF!</v>
      </c>
      <c r="C1538" s="297" t="e">
        <f>'Запит 2-8'!#REF!</f>
        <v>#REF!</v>
      </c>
      <c r="D1538" s="296" t="e">
        <f>'Запит 2-8'!#REF!</f>
        <v>#REF!</v>
      </c>
      <c r="E1538" s="413">
        <f>'Паспорт-3'!E1733</f>
        <v>0</v>
      </c>
      <c r="F1538" s="414"/>
      <c r="G1538" s="429">
        <f t="shared" si="172"/>
        <v>0</v>
      </c>
      <c r="H1538" s="81" t="e">
        <f t="shared" si="173"/>
        <v>#REF!</v>
      </c>
    </row>
    <row r="1539" spans="1:8" x14ac:dyDescent="0.2">
      <c r="A1539" s="326" t="e">
        <f>'Запит 2-8'!#REF!</f>
        <v>#REF!</v>
      </c>
      <c r="B1539" s="298" t="e">
        <f>IF('Запит 2-8'!#REF!&lt;&gt;"",'Запит 2-8'!#REF!,"")</f>
        <v>#REF!</v>
      </c>
      <c r="C1539" s="297" t="e">
        <f>'Запит 2-8'!#REF!</f>
        <v>#REF!</v>
      </c>
      <c r="D1539" s="296" t="e">
        <f>'Запит 2-8'!#REF!</f>
        <v>#REF!</v>
      </c>
      <c r="E1539" s="413">
        <f>'Паспорт-3'!E1734</f>
        <v>0</v>
      </c>
      <c r="F1539" s="414"/>
      <c r="G1539" s="429">
        <f t="shared" si="172"/>
        <v>0</v>
      </c>
      <c r="H1539" s="81" t="e">
        <f t="shared" si="173"/>
        <v>#REF!</v>
      </c>
    </row>
    <row r="1540" spans="1:8" x14ac:dyDescent="0.2">
      <c r="A1540" s="326" t="e">
        <f>'Запит 2-8'!#REF!</f>
        <v>#REF!</v>
      </c>
      <c r="B1540" s="298" t="e">
        <f>IF('Запит 2-8'!#REF!&lt;&gt;"",'Запит 2-8'!#REF!,"")</f>
        <v>#REF!</v>
      </c>
      <c r="C1540" s="297" t="e">
        <f>'Запит 2-8'!#REF!</f>
        <v>#REF!</v>
      </c>
      <c r="D1540" s="296" t="e">
        <f>'Запит 2-8'!#REF!</f>
        <v>#REF!</v>
      </c>
      <c r="E1540" s="413">
        <f>'Паспорт-3'!E1735</f>
        <v>0</v>
      </c>
      <c r="F1540" s="414"/>
      <c r="G1540" s="429">
        <f t="shared" si="172"/>
        <v>0</v>
      </c>
      <c r="H1540" s="81" t="e">
        <f t="shared" si="173"/>
        <v>#REF!</v>
      </c>
    </row>
    <row r="1541" spans="1:8" x14ac:dyDescent="0.2">
      <c r="A1541" s="326" t="e">
        <f>'Запит 2-8'!#REF!</f>
        <v>#REF!</v>
      </c>
      <c r="B1541" s="298" t="e">
        <f>IF('Запит 2-8'!#REF!&lt;&gt;"",'Запит 2-8'!#REF!,"")</f>
        <v>#REF!</v>
      </c>
      <c r="C1541" s="297" t="e">
        <f>'Запит 2-8'!#REF!</f>
        <v>#REF!</v>
      </c>
      <c r="D1541" s="296" t="e">
        <f>'Запит 2-8'!#REF!</f>
        <v>#REF!</v>
      </c>
      <c r="E1541" s="413">
        <f>'Паспорт-3'!E1736</f>
        <v>0</v>
      </c>
      <c r="F1541" s="414"/>
      <c r="G1541" s="429">
        <f t="shared" si="172"/>
        <v>0</v>
      </c>
      <c r="H1541" s="81" t="e">
        <f t="shared" si="173"/>
        <v>#REF!</v>
      </c>
    </row>
    <row r="1542" spans="1:8" x14ac:dyDescent="0.2">
      <c r="A1542" s="326" t="e">
        <f>'Запит 2-8'!#REF!</f>
        <v>#REF!</v>
      </c>
      <c r="B1542" s="298" t="e">
        <f>IF('Запит 2-8'!#REF!&lt;&gt;"",'Запит 2-8'!#REF!,"")</f>
        <v>#REF!</v>
      </c>
      <c r="C1542" s="297" t="e">
        <f>'Запит 2-8'!#REF!</f>
        <v>#REF!</v>
      </c>
      <c r="D1542" s="296" t="e">
        <f>'Запит 2-8'!#REF!</f>
        <v>#REF!</v>
      </c>
      <c r="E1542" s="413">
        <f>'Паспорт-3'!E1737</f>
        <v>0</v>
      </c>
      <c r="F1542" s="414"/>
      <c r="G1542" s="429">
        <f t="shared" si="172"/>
        <v>0</v>
      </c>
      <c r="H1542" s="81" t="e">
        <f t="shared" si="173"/>
        <v>#REF!</v>
      </c>
    </row>
    <row r="1543" spans="1:8" x14ac:dyDescent="0.2">
      <c r="A1543" s="433" t="e">
        <f>'Запит 2-8'!#REF!</f>
        <v>#REF!</v>
      </c>
      <c r="B1543" s="434" t="e">
        <f>IF('Запит 2-8'!#REF!&lt;&gt;"",'Запит 2-8'!#REF!,"")</f>
        <v>#REF!</v>
      </c>
      <c r="C1543" s="435" t="e">
        <f>'Запит 2-8'!#REF!</f>
        <v>#REF!</v>
      </c>
      <c r="D1543" s="436" t="e">
        <f>'Запит 2-8'!#REF!</f>
        <v>#REF!</v>
      </c>
      <c r="E1543" s="437">
        <f>'Паспорт-3'!E1738</f>
        <v>0</v>
      </c>
      <c r="F1543" s="438"/>
      <c r="G1543" s="439">
        <f t="shared" si="172"/>
        <v>0</v>
      </c>
      <c r="H1543" s="81" t="e">
        <f t="shared" si="173"/>
        <v>#REF!</v>
      </c>
    </row>
    <row r="1544" spans="1:8" ht="12.75" customHeight="1" x14ac:dyDescent="0.2">
      <c r="A1544" s="824" t="s">
        <v>211</v>
      </c>
      <c r="B1544" s="825"/>
      <c r="C1544" s="825"/>
      <c r="D1544" s="825"/>
      <c r="E1544" s="825"/>
      <c r="F1544" s="825"/>
      <c r="G1544" s="826"/>
      <c r="H1544" s="81" t="e">
        <f>H1528</f>
        <v>#REF!</v>
      </c>
    </row>
    <row r="1545" spans="1:8" ht="12.75" customHeight="1" x14ac:dyDescent="0.2">
      <c r="A1545" s="824" t="s">
        <v>231</v>
      </c>
      <c r="B1545" s="825"/>
      <c r="C1545" s="825"/>
      <c r="D1545" s="825"/>
      <c r="E1545" s="825"/>
      <c r="F1545" s="825"/>
      <c r="G1545" s="826"/>
      <c r="H1545" s="81" t="e">
        <f>H1493</f>
        <v>#REF!</v>
      </c>
    </row>
    <row r="1546" spans="1:8" ht="12.75" customHeight="1" x14ac:dyDescent="0.2">
      <c r="A1546" s="779" t="e">
        <f>'Запит 2-8'!#REF!</f>
        <v>#REF!</v>
      </c>
      <c r="B1546" s="780"/>
      <c r="C1546" s="780"/>
      <c r="D1546" s="780"/>
      <c r="E1546" s="780"/>
      <c r="F1546" s="780"/>
      <c r="G1546" s="781"/>
      <c r="H1546" s="81" t="e">
        <f>H1547</f>
        <v>#REF!</v>
      </c>
    </row>
    <row r="1547" spans="1:8" x14ac:dyDescent="0.2">
      <c r="A1547" s="420" t="s">
        <v>4</v>
      </c>
      <c r="B1547" s="827" t="s">
        <v>106</v>
      </c>
      <c r="C1547" s="828"/>
      <c r="D1547" s="828"/>
      <c r="E1547" s="829"/>
      <c r="F1547" s="829"/>
      <c r="G1547" s="830"/>
      <c r="H1547" s="81" t="e">
        <f>H1548</f>
        <v>#REF!</v>
      </c>
    </row>
    <row r="1548" spans="1:8" x14ac:dyDescent="0.2">
      <c r="A1548" s="326" t="e">
        <f>'Запит 2-8'!#REF!</f>
        <v>#REF!</v>
      </c>
      <c r="B1548" s="421" t="e">
        <f>IF('Запит 2-8'!#REF!&lt;&gt;"",'Запит 2-8'!#REF!,"")</f>
        <v>#REF!</v>
      </c>
      <c r="C1548" s="422" t="e">
        <f>'Запит 2-8'!#REF!</f>
        <v>#REF!</v>
      </c>
      <c r="D1548" s="423" t="e">
        <f>'Запит 2-8'!#REF!</f>
        <v>#REF!</v>
      </c>
      <c r="E1548" s="424">
        <f>'Паспорт-3'!E1752</f>
        <v>0</v>
      </c>
      <c r="F1548" s="425"/>
      <c r="G1548" s="428">
        <f t="shared" ref="G1548:G1562" si="174">F1548-E1548</f>
        <v>0</v>
      </c>
      <c r="H1548" s="81" t="e">
        <f t="shared" ref="H1548:H1562" si="175">IF(B1548&lt;&gt;"","Для друку","")</f>
        <v>#REF!</v>
      </c>
    </row>
    <row r="1549" spans="1:8" x14ac:dyDescent="0.2">
      <c r="A1549" s="326" t="e">
        <f>'Запит 2-8'!#REF!</f>
        <v>#REF!</v>
      </c>
      <c r="B1549" s="298" t="e">
        <f>IF('Запит 2-8'!#REF!&lt;&gt;"",'Запит 2-8'!#REF!,"")</f>
        <v>#REF!</v>
      </c>
      <c r="C1549" s="297" t="e">
        <f>'Запит 2-8'!#REF!</f>
        <v>#REF!</v>
      </c>
      <c r="D1549" s="296" t="e">
        <f>'Запит 2-8'!#REF!</f>
        <v>#REF!</v>
      </c>
      <c r="E1549" s="413">
        <f>'Паспорт-3'!E1753</f>
        <v>0</v>
      </c>
      <c r="F1549" s="414"/>
      <c r="G1549" s="429">
        <f t="shared" si="174"/>
        <v>0</v>
      </c>
      <c r="H1549" s="81" t="e">
        <f t="shared" si="175"/>
        <v>#REF!</v>
      </c>
    </row>
    <row r="1550" spans="1:8" x14ac:dyDescent="0.2">
      <c r="A1550" s="326" t="e">
        <f>'Запит 2-8'!#REF!</f>
        <v>#REF!</v>
      </c>
      <c r="B1550" s="298" t="e">
        <f>IF('Запит 2-8'!#REF!&lt;&gt;"",'Запит 2-8'!#REF!,"")</f>
        <v>#REF!</v>
      </c>
      <c r="C1550" s="297" t="e">
        <f>'Запит 2-8'!#REF!</f>
        <v>#REF!</v>
      </c>
      <c r="D1550" s="296" t="e">
        <f>'Запит 2-8'!#REF!</f>
        <v>#REF!</v>
      </c>
      <c r="E1550" s="413">
        <f>'Паспорт-3'!E1754</f>
        <v>0</v>
      </c>
      <c r="F1550" s="414"/>
      <c r="G1550" s="429">
        <f t="shared" si="174"/>
        <v>0</v>
      </c>
      <c r="H1550" s="81" t="e">
        <f t="shared" si="175"/>
        <v>#REF!</v>
      </c>
    </row>
    <row r="1551" spans="1:8" x14ac:dyDescent="0.2">
      <c r="A1551" s="326" t="e">
        <f>'Запит 2-8'!#REF!</f>
        <v>#REF!</v>
      </c>
      <c r="B1551" s="298" t="e">
        <f>IF('Запит 2-8'!#REF!&lt;&gt;"",'Запит 2-8'!#REF!,"")</f>
        <v>#REF!</v>
      </c>
      <c r="C1551" s="297" t="e">
        <f>'Запит 2-8'!#REF!</f>
        <v>#REF!</v>
      </c>
      <c r="D1551" s="296" t="e">
        <f>'Запит 2-8'!#REF!</f>
        <v>#REF!</v>
      </c>
      <c r="E1551" s="413">
        <f>'Паспорт-3'!E1755</f>
        <v>0</v>
      </c>
      <c r="F1551" s="414"/>
      <c r="G1551" s="429">
        <f t="shared" si="174"/>
        <v>0</v>
      </c>
      <c r="H1551" s="81" t="e">
        <f t="shared" si="175"/>
        <v>#REF!</v>
      </c>
    </row>
    <row r="1552" spans="1:8" x14ac:dyDescent="0.2">
      <c r="A1552" s="326" t="e">
        <f>'Запит 2-8'!#REF!</f>
        <v>#REF!</v>
      </c>
      <c r="B1552" s="298" t="e">
        <f>IF('Запит 2-8'!#REF!&lt;&gt;"",'Запит 2-8'!#REF!,"")</f>
        <v>#REF!</v>
      </c>
      <c r="C1552" s="297" t="e">
        <f>'Запит 2-8'!#REF!</f>
        <v>#REF!</v>
      </c>
      <c r="D1552" s="296" t="e">
        <f>'Запит 2-8'!#REF!</f>
        <v>#REF!</v>
      </c>
      <c r="E1552" s="413">
        <f>'Паспорт-3'!E1756</f>
        <v>0</v>
      </c>
      <c r="F1552" s="414"/>
      <c r="G1552" s="429">
        <f t="shared" si="174"/>
        <v>0</v>
      </c>
      <c r="H1552" s="81" t="e">
        <f t="shared" si="175"/>
        <v>#REF!</v>
      </c>
    </row>
    <row r="1553" spans="1:8" x14ac:dyDescent="0.2">
      <c r="A1553" s="326" t="e">
        <f>'Запит 2-8'!#REF!</f>
        <v>#REF!</v>
      </c>
      <c r="B1553" s="298" t="e">
        <f>IF('Запит 2-8'!#REF!&lt;&gt;"",'Запит 2-8'!#REF!,"")</f>
        <v>#REF!</v>
      </c>
      <c r="C1553" s="297" t="e">
        <f>'Запит 2-8'!#REF!</f>
        <v>#REF!</v>
      </c>
      <c r="D1553" s="296" t="e">
        <f>'Запит 2-8'!#REF!</f>
        <v>#REF!</v>
      </c>
      <c r="E1553" s="413">
        <f>'Паспорт-3'!E1757</f>
        <v>0</v>
      </c>
      <c r="F1553" s="414"/>
      <c r="G1553" s="429">
        <f t="shared" si="174"/>
        <v>0</v>
      </c>
      <c r="H1553" s="81" t="e">
        <f t="shared" si="175"/>
        <v>#REF!</v>
      </c>
    </row>
    <row r="1554" spans="1:8" x14ac:dyDescent="0.2">
      <c r="A1554" s="326" t="e">
        <f>'Запит 2-8'!#REF!</f>
        <v>#REF!</v>
      </c>
      <c r="B1554" s="298" t="e">
        <f>IF('Запит 2-8'!#REF!&lt;&gt;"",'Запит 2-8'!#REF!,"")</f>
        <v>#REF!</v>
      </c>
      <c r="C1554" s="297" t="e">
        <f>'Запит 2-8'!#REF!</f>
        <v>#REF!</v>
      </c>
      <c r="D1554" s="296" t="e">
        <f>'Запит 2-8'!#REF!</f>
        <v>#REF!</v>
      </c>
      <c r="E1554" s="413">
        <f>'Паспорт-3'!E1758</f>
        <v>0</v>
      </c>
      <c r="F1554" s="414"/>
      <c r="G1554" s="429">
        <f t="shared" si="174"/>
        <v>0</v>
      </c>
      <c r="H1554" s="81" t="e">
        <f t="shared" si="175"/>
        <v>#REF!</v>
      </c>
    </row>
    <row r="1555" spans="1:8" x14ac:dyDescent="0.2">
      <c r="A1555" s="326" t="e">
        <f>'Запит 2-8'!#REF!</f>
        <v>#REF!</v>
      </c>
      <c r="B1555" s="298" t="e">
        <f>IF('Запит 2-8'!#REF!&lt;&gt;"",'Запит 2-8'!#REF!,"")</f>
        <v>#REF!</v>
      </c>
      <c r="C1555" s="297" t="e">
        <f>'Запит 2-8'!#REF!</f>
        <v>#REF!</v>
      </c>
      <c r="D1555" s="296" t="e">
        <f>'Запит 2-8'!#REF!</f>
        <v>#REF!</v>
      </c>
      <c r="E1555" s="413">
        <f>'Паспорт-3'!E1759</f>
        <v>0</v>
      </c>
      <c r="F1555" s="414"/>
      <c r="G1555" s="429">
        <f t="shared" si="174"/>
        <v>0</v>
      </c>
      <c r="H1555" s="81" t="e">
        <f t="shared" si="175"/>
        <v>#REF!</v>
      </c>
    </row>
    <row r="1556" spans="1:8" x14ac:dyDescent="0.2">
      <c r="A1556" s="326" t="e">
        <f>'Запит 2-8'!#REF!</f>
        <v>#REF!</v>
      </c>
      <c r="B1556" s="298" t="e">
        <f>IF('Запит 2-8'!#REF!&lt;&gt;"",'Запит 2-8'!#REF!,"")</f>
        <v>#REF!</v>
      </c>
      <c r="C1556" s="297" t="e">
        <f>'Запит 2-8'!#REF!</f>
        <v>#REF!</v>
      </c>
      <c r="D1556" s="296" t="e">
        <f>'Запит 2-8'!#REF!</f>
        <v>#REF!</v>
      </c>
      <c r="E1556" s="413">
        <f>'Паспорт-3'!E1760</f>
        <v>0</v>
      </c>
      <c r="F1556" s="414"/>
      <c r="G1556" s="429">
        <f t="shared" si="174"/>
        <v>0</v>
      </c>
      <c r="H1556" s="81" t="e">
        <f t="shared" si="175"/>
        <v>#REF!</v>
      </c>
    </row>
    <row r="1557" spans="1:8" x14ac:dyDescent="0.2">
      <c r="A1557" s="326" t="e">
        <f>'Запит 2-8'!#REF!</f>
        <v>#REF!</v>
      </c>
      <c r="B1557" s="298" t="e">
        <f>IF('Запит 2-8'!#REF!&lt;&gt;"",'Запит 2-8'!#REF!,"")</f>
        <v>#REF!</v>
      </c>
      <c r="C1557" s="297" t="e">
        <f>'Запит 2-8'!#REF!</f>
        <v>#REF!</v>
      </c>
      <c r="D1557" s="296" t="e">
        <f>'Запит 2-8'!#REF!</f>
        <v>#REF!</v>
      </c>
      <c r="E1557" s="413">
        <f>'Паспорт-3'!E1761</f>
        <v>0</v>
      </c>
      <c r="F1557" s="414"/>
      <c r="G1557" s="429">
        <f t="shared" si="174"/>
        <v>0</v>
      </c>
      <c r="H1557" s="81" t="e">
        <f t="shared" si="175"/>
        <v>#REF!</v>
      </c>
    </row>
    <row r="1558" spans="1:8" x14ac:dyDescent="0.2">
      <c r="A1558" s="326" t="e">
        <f>'Запит 2-8'!#REF!</f>
        <v>#REF!</v>
      </c>
      <c r="B1558" s="298" t="e">
        <f>IF('Запит 2-8'!#REF!&lt;&gt;"",'Запит 2-8'!#REF!,"")</f>
        <v>#REF!</v>
      </c>
      <c r="C1558" s="297" t="e">
        <f>'Запит 2-8'!#REF!</f>
        <v>#REF!</v>
      </c>
      <c r="D1558" s="296" t="e">
        <f>'Запит 2-8'!#REF!</f>
        <v>#REF!</v>
      </c>
      <c r="E1558" s="413">
        <f>'Паспорт-3'!E1762</f>
        <v>0</v>
      </c>
      <c r="F1558" s="414"/>
      <c r="G1558" s="429">
        <f t="shared" si="174"/>
        <v>0</v>
      </c>
      <c r="H1558" s="81" t="e">
        <f t="shared" si="175"/>
        <v>#REF!</v>
      </c>
    </row>
    <row r="1559" spans="1:8" x14ac:dyDescent="0.2">
      <c r="A1559" s="326" t="e">
        <f>'Запит 2-8'!#REF!</f>
        <v>#REF!</v>
      </c>
      <c r="B1559" s="298" t="e">
        <f>IF('Запит 2-8'!#REF!&lt;&gt;"",'Запит 2-8'!#REF!,"")</f>
        <v>#REF!</v>
      </c>
      <c r="C1559" s="297" t="e">
        <f>'Запит 2-8'!#REF!</f>
        <v>#REF!</v>
      </c>
      <c r="D1559" s="296" t="e">
        <f>'Запит 2-8'!#REF!</f>
        <v>#REF!</v>
      </c>
      <c r="E1559" s="413">
        <f>'Паспорт-3'!E1763</f>
        <v>0</v>
      </c>
      <c r="F1559" s="414"/>
      <c r="G1559" s="429">
        <f t="shared" si="174"/>
        <v>0</v>
      </c>
      <c r="H1559" s="81" t="e">
        <f t="shared" si="175"/>
        <v>#REF!</v>
      </c>
    </row>
    <row r="1560" spans="1:8" x14ac:dyDescent="0.2">
      <c r="A1560" s="326" t="e">
        <f>'Запит 2-8'!#REF!</f>
        <v>#REF!</v>
      </c>
      <c r="B1560" s="298" t="e">
        <f>IF('Запит 2-8'!#REF!&lt;&gt;"",'Запит 2-8'!#REF!,"")</f>
        <v>#REF!</v>
      </c>
      <c r="C1560" s="297" t="e">
        <f>'Запит 2-8'!#REF!</f>
        <v>#REF!</v>
      </c>
      <c r="D1560" s="296" t="e">
        <f>'Запит 2-8'!#REF!</f>
        <v>#REF!</v>
      </c>
      <c r="E1560" s="413">
        <f>'Паспорт-3'!E1764</f>
        <v>0</v>
      </c>
      <c r="F1560" s="414"/>
      <c r="G1560" s="429">
        <f t="shared" si="174"/>
        <v>0</v>
      </c>
      <c r="H1560" s="81" t="e">
        <f t="shared" si="175"/>
        <v>#REF!</v>
      </c>
    </row>
    <row r="1561" spans="1:8" x14ac:dyDescent="0.2">
      <c r="A1561" s="326" t="e">
        <f>'Запит 2-8'!#REF!</f>
        <v>#REF!</v>
      </c>
      <c r="B1561" s="298" t="e">
        <f>IF('Запит 2-8'!#REF!&lt;&gt;"",'Запит 2-8'!#REF!,"")</f>
        <v>#REF!</v>
      </c>
      <c r="C1561" s="297" t="e">
        <f>'Запит 2-8'!#REF!</f>
        <v>#REF!</v>
      </c>
      <c r="D1561" s="296" t="e">
        <f>'Запит 2-8'!#REF!</f>
        <v>#REF!</v>
      </c>
      <c r="E1561" s="413">
        <f>'Паспорт-3'!E1765</f>
        <v>0</v>
      </c>
      <c r="F1561" s="414"/>
      <c r="G1561" s="429">
        <f t="shared" si="174"/>
        <v>0</v>
      </c>
      <c r="H1561" s="81" t="e">
        <f t="shared" si="175"/>
        <v>#REF!</v>
      </c>
    </row>
    <row r="1562" spans="1:8" x14ac:dyDescent="0.2">
      <c r="A1562" s="433" t="e">
        <f>'Запит 2-8'!#REF!</f>
        <v>#REF!</v>
      </c>
      <c r="B1562" s="434" t="e">
        <f>IF('Запит 2-8'!#REF!&lt;&gt;"",'Запит 2-8'!#REF!,"")</f>
        <v>#REF!</v>
      </c>
      <c r="C1562" s="435" t="e">
        <f>'Запит 2-8'!#REF!</f>
        <v>#REF!</v>
      </c>
      <c r="D1562" s="436" t="e">
        <f>'Запит 2-8'!#REF!</f>
        <v>#REF!</v>
      </c>
      <c r="E1562" s="437">
        <f>'Паспорт-3'!E1766</f>
        <v>0</v>
      </c>
      <c r="F1562" s="438"/>
      <c r="G1562" s="439">
        <f t="shared" si="174"/>
        <v>0</v>
      </c>
      <c r="H1562" s="81" t="e">
        <f t="shared" si="175"/>
        <v>#REF!</v>
      </c>
    </row>
    <row r="1563" spans="1:8" ht="12.75" customHeight="1" x14ac:dyDescent="0.2">
      <c r="A1563" s="824" t="s">
        <v>211</v>
      </c>
      <c r="B1563" s="825"/>
      <c r="C1563" s="825"/>
      <c r="D1563" s="825"/>
      <c r="E1563" s="825"/>
      <c r="F1563" s="825"/>
      <c r="G1563" s="826"/>
      <c r="H1563" s="81" t="e">
        <f>H1547</f>
        <v>#REF!</v>
      </c>
    </row>
    <row r="1564" spans="1:8" x14ac:dyDescent="0.2">
      <c r="A1564" s="420" t="e">
        <f>'Запит 2-8'!#REF!</f>
        <v>#REF!</v>
      </c>
      <c r="B1564" s="827" t="s">
        <v>107</v>
      </c>
      <c r="C1564" s="828"/>
      <c r="D1564" s="828"/>
      <c r="E1564" s="828"/>
      <c r="F1564" s="828"/>
      <c r="G1564" s="831"/>
      <c r="H1564" s="81" t="e">
        <f>H1565</f>
        <v>#REF!</v>
      </c>
    </row>
    <row r="1565" spans="1:8" x14ac:dyDescent="0.2">
      <c r="A1565" s="326" t="e">
        <f>'Запит 2-8'!#REF!</f>
        <v>#REF!</v>
      </c>
      <c r="B1565" s="421" t="e">
        <f>IF('Запит 2-8'!#REF!&lt;&gt;"",'Запит 2-8'!#REF!,"")</f>
        <v>#REF!</v>
      </c>
      <c r="C1565" s="422" t="e">
        <f>'Запит 2-8'!#REF!</f>
        <v>#REF!</v>
      </c>
      <c r="D1565" s="423" t="e">
        <f>'Запит 2-8'!#REF!</f>
        <v>#REF!</v>
      </c>
      <c r="E1565" s="430">
        <f>'Паспорт-3'!E1768</f>
        <v>0</v>
      </c>
      <c r="F1565" s="431"/>
      <c r="G1565" s="432">
        <f t="shared" ref="G1565:G1579" si="176">F1565-E1565</f>
        <v>0</v>
      </c>
      <c r="H1565" s="81" t="e">
        <f t="shared" ref="H1565:H1579" si="177">IF(B1565&lt;&gt;"","Для друку","")</f>
        <v>#REF!</v>
      </c>
    </row>
    <row r="1566" spans="1:8" x14ac:dyDescent="0.2">
      <c r="A1566" s="326" t="e">
        <f>'Запит 2-8'!#REF!</f>
        <v>#REF!</v>
      </c>
      <c r="B1566" s="298" t="e">
        <f>IF('Запит 2-8'!#REF!&lt;&gt;"",'Запит 2-8'!#REF!,"")</f>
        <v>#REF!</v>
      </c>
      <c r="C1566" s="297" t="e">
        <f>'Запит 2-8'!#REF!</f>
        <v>#REF!</v>
      </c>
      <c r="D1566" s="296" t="e">
        <f>'Запит 2-8'!#REF!</f>
        <v>#REF!</v>
      </c>
      <c r="E1566" s="413">
        <f>'Паспорт-3'!E1769</f>
        <v>0</v>
      </c>
      <c r="F1566" s="414"/>
      <c r="G1566" s="429">
        <f t="shared" si="176"/>
        <v>0</v>
      </c>
      <c r="H1566" s="81" t="e">
        <f t="shared" si="177"/>
        <v>#REF!</v>
      </c>
    </row>
    <row r="1567" spans="1:8" x14ac:dyDescent="0.2">
      <c r="A1567" s="326" t="e">
        <f>'Запит 2-8'!#REF!</f>
        <v>#REF!</v>
      </c>
      <c r="B1567" s="298" t="e">
        <f>IF('Запит 2-8'!#REF!&lt;&gt;"",'Запит 2-8'!#REF!,"")</f>
        <v>#REF!</v>
      </c>
      <c r="C1567" s="297" t="e">
        <f>'Запит 2-8'!#REF!</f>
        <v>#REF!</v>
      </c>
      <c r="D1567" s="296" t="e">
        <f>'Запит 2-8'!#REF!</f>
        <v>#REF!</v>
      </c>
      <c r="E1567" s="413">
        <f>'Паспорт-3'!E1770</f>
        <v>0</v>
      </c>
      <c r="F1567" s="414"/>
      <c r="G1567" s="429">
        <f t="shared" si="176"/>
        <v>0</v>
      </c>
      <c r="H1567" s="81" t="e">
        <f t="shared" si="177"/>
        <v>#REF!</v>
      </c>
    </row>
    <row r="1568" spans="1:8" x14ac:dyDescent="0.2">
      <c r="A1568" s="326" t="e">
        <f>'Запит 2-8'!#REF!</f>
        <v>#REF!</v>
      </c>
      <c r="B1568" s="298" t="e">
        <f>IF('Запит 2-8'!#REF!&lt;&gt;"",'Запит 2-8'!#REF!,"")</f>
        <v>#REF!</v>
      </c>
      <c r="C1568" s="297" t="e">
        <f>'Запит 2-8'!#REF!</f>
        <v>#REF!</v>
      </c>
      <c r="D1568" s="296" t="e">
        <f>'Запит 2-8'!#REF!</f>
        <v>#REF!</v>
      </c>
      <c r="E1568" s="413">
        <f>'Паспорт-3'!E1771</f>
        <v>0</v>
      </c>
      <c r="F1568" s="414"/>
      <c r="G1568" s="429">
        <f t="shared" si="176"/>
        <v>0</v>
      </c>
      <c r="H1568" s="81" t="e">
        <f t="shared" si="177"/>
        <v>#REF!</v>
      </c>
    </row>
    <row r="1569" spans="1:8" x14ac:dyDescent="0.2">
      <c r="A1569" s="326" t="e">
        <f>'Запит 2-8'!#REF!</f>
        <v>#REF!</v>
      </c>
      <c r="B1569" s="298" t="e">
        <f>IF('Запит 2-8'!#REF!&lt;&gt;"",'Запит 2-8'!#REF!,"")</f>
        <v>#REF!</v>
      </c>
      <c r="C1569" s="297" t="e">
        <f>'Запит 2-8'!#REF!</f>
        <v>#REF!</v>
      </c>
      <c r="D1569" s="296" t="e">
        <f>'Запит 2-8'!#REF!</f>
        <v>#REF!</v>
      </c>
      <c r="E1569" s="413">
        <f>'Паспорт-3'!E1772</f>
        <v>0</v>
      </c>
      <c r="F1569" s="414"/>
      <c r="G1569" s="429">
        <f t="shared" si="176"/>
        <v>0</v>
      </c>
      <c r="H1569" s="81" t="e">
        <f t="shared" si="177"/>
        <v>#REF!</v>
      </c>
    </row>
    <row r="1570" spans="1:8" x14ac:dyDescent="0.2">
      <c r="A1570" s="326" t="e">
        <f>'Запит 2-8'!#REF!</f>
        <v>#REF!</v>
      </c>
      <c r="B1570" s="298" t="e">
        <f>IF('Запит 2-8'!#REF!&lt;&gt;"",'Запит 2-8'!#REF!,"")</f>
        <v>#REF!</v>
      </c>
      <c r="C1570" s="297" t="e">
        <f>'Запит 2-8'!#REF!</f>
        <v>#REF!</v>
      </c>
      <c r="D1570" s="296" t="e">
        <f>'Запит 2-8'!#REF!</f>
        <v>#REF!</v>
      </c>
      <c r="E1570" s="413">
        <f>'Паспорт-3'!E1773</f>
        <v>0</v>
      </c>
      <c r="F1570" s="414"/>
      <c r="G1570" s="429">
        <f t="shared" si="176"/>
        <v>0</v>
      </c>
      <c r="H1570" s="81" t="e">
        <f t="shared" si="177"/>
        <v>#REF!</v>
      </c>
    </row>
    <row r="1571" spans="1:8" x14ac:dyDescent="0.2">
      <c r="A1571" s="326" t="e">
        <f>'Запит 2-8'!#REF!</f>
        <v>#REF!</v>
      </c>
      <c r="B1571" s="298" t="e">
        <f>IF('Запит 2-8'!#REF!&lt;&gt;"",'Запит 2-8'!#REF!,"")</f>
        <v>#REF!</v>
      </c>
      <c r="C1571" s="297" t="e">
        <f>'Запит 2-8'!#REF!</f>
        <v>#REF!</v>
      </c>
      <c r="D1571" s="296" t="e">
        <f>'Запит 2-8'!#REF!</f>
        <v>#REF!</v>
      </c>
      <c r="E1571" s="413">
        <f>'Паспорт-3'!E1774</f>
        <v>0</v>
      </c>
      <c r="F1571" s="414"/>
      <c r="G1571" s="429">
        <f t="shared" si="176"/>
        <v>0</v>
      </c>
      <c r="H1571" s="81" t="e">
        <f t="shared" si="177"/>
        <v>#REF!</v>
      </c>
    </row>
    <row r="1572" spans="1:8" x14ac:dyDescent="0.2">
      <c r="A1572" s="326" t="e">
        <f>'Запит 2-8'!#REF!</f>
        <v>#REF!</v>
      </c>
      <c r="B1572" s="298" t="e">
        <f>IF('Запит 2-8'!#REF!&lt;&gt;"",'Запит 2-8'!#REF!,"")</f>
        <v>#REF!</v>
      </c>
      <c r="C1572" s="297" t="e">
        <f>'Запит 2-8'!#REF!</f>
        <v>#REF!</v>
      </c>
      <c r="D1572" s="296" t="e">
        <f>'Запит 2-8'!#REF!</f>
        <v>#REF!</v>
      </c>
      <c r="E1572" s="413">
        <f>'Паспорт-3'!E1775</f>
        <v>0</v>
      </c>
      <c r="F1572" s="414"/>
      <c r="G1572" s="429">
        <f t="shared" si="176"/>
        <v>0</v>
      </c>
      <c r="H1572" s="81" t="e">
        <f t="shared" si="177"/>
        <v>#REF!</v>
      </c>
    </row>
    <row r="1573" spans="1:8" x14ac:dyDescent="0.2">
      <c r="A1573" s="326" t="e">
        <f>'Запит 2-8'!#REF!</f>
        <v>#REF!</v>
      </c>
      <c r="B1573" s="298" t="e">
        <f>IF('Запит 2-8'!#REF!&lt;&gt;"",'Запит 2-8'!#REF!,"")</f>
        <v>#REF!</v>
      </c>
      <c r="C1573" s="297" t="e">
        <f>'Запит 2-8'!#REF!</f>
        <v>#REF!</v>
      </c>
      <c r="D1573" s="296" t="e">
        <f>'Запит 2-8'!#REF!</f>
        <v>#REF!</v>
      </c>
      <c r="E1573" s="413">
        <f>'Паспорт-3'!E1776</f>
        <v>0</v>
      </c>
      <c r="F1573" s="414"/>
      <c r="G1573" s="429">
        <f t="shared" si="176"/>
        <v>0</v>
      </c>
      <c r="H1573" s="81" t="e">
        <f t="shared" si="177"/>
        <v>#REF!</v>
      </c>
    </row>
    <row r="1574" spans="1:8" x14ac:dyDescent="0.2">
      <c r="A1574" s="326" t="e">
        <f>'Запит 2-8'!#REF!</f>
        <v>#REF!</v>
      </c>
      <c r="B1574" s="298" t="e">
        <f>IF('Запит 2-8'!#REF!&lt;&gt;"",'Запит 2-8'!#REF!,"")</f>
        <v>#REF!</v>
      </c>
      <c r="C1574" s="297" t="e">
        <f>'Запит 2-8'!#REF!</f>
        <v>#REF!</v>
      </c>
      <c r="D1574" s="296" t="e">
        <f>'Запит 2-8'!#REF!</f>
        <v>#REF!</v>
      </c>
      <c r="E1574" s="413">
        <f>'Паспорт-3'!E1777</f>
        <v>0</v>
      </c>
      <c r="F1574" s="414"/>
      <c r="G1574" s="429">
        <f t="shared" si="176"/>
        <v>0</v>
      </c>
      <c r="H1574" s="81" t="e">
        <f t="shared" si="177"/>
        <v>#REF!</v>
      </c>
    </row>
    <row r="1575" spans="1:8" x14ac:dyDescent="0.2">
      <c r="A1575" s="326" t="e">
        <f>'Запит 2-8'!#REF!</f>
        <v>#REF!</v>
      </c>
      <c r="B1575" s="298" t="e">
        <f>IF('Запит 2-8'!#REF!&lt;&gt;"",'Запит 2-8'!#REF!,"")</f>
        <v>#REF!</v>
      </c>
      <c r="C1575" s="297" t="e">
        <f>'Запит 2-8'!#REF!</f>
        <v>#REF!</v>
      </c>
      <c r="D1575" s="296" t="e">
        <f>'Запит 2-8'!#REF!</f>
        <v>#REF!</v>
      </c>
      <c r="E1575" s="413">
        <f>'Паспорт-3'!E1778</f>
        <v>0</v>
      </c>
      <c r="F1575" s="414"/>
      <c r="G1575" s="429">
        <f t="shared" si="176"/>
        <v>0</v>
      </c>
      <c r="H1575" s="81" t="e">
        <f t="shared" si="177"/>
        <v>#REF!</v>
      </c>
    </row>
    <row r="1576" spans="1:8" x14ac:dyDescent="0.2">
      <c r="A1576" s="326" t="e">
        <f>'Запит 2-8'!#REF!</f>
        <v>#REF!</v>
      </c>
      <c r="B1576" s="298" t="e">
        <f>IF('Запит 2-8'!#REF!&lt;&gt;"",'Запит 2-8'!#REF!,"")</f>
        <v>#REF!</v>
      </c>
      <c r="C1576" s="297" t="e">
        <f>'Запит 2-8'!#REF!</f>
        <v>#REF!</v>
      </c>
      <c r="D1576" s="296" t="e">
        <f>'Запит 2-8'!#REF!</f>
        <v>#REF!</v>
      </c>
      <c r="E1576" s="413">
        <f>'Паспорт-3'!E1779</f>
        <v>0</v>
      </c>
      <c r="F1576" s="414"/>
      <c r="G1576" s="429">
        <f t="shared" si="176"/>
        <v>0</v>
      </c>
      <c r="H1576" s="81" t="e">
        <f t="shared" si="177"/>
        <v>#REF!</v>
      </c>
    </row>
    <row r="1577" spans="1:8" x14ac:dyDescent="0.2">
      <c r="A1577" s="326" t="e">
        <f>'Запит 2-8'!#REF!</f>
        <v>#REF!</v>
      </c>
      <c r="B1577" s="298" t="e">
        <f>IF('Запит 2-8'!#REF!&lt;&gt;"",'Запит 2-8'!#REF!,"")</f>
        <v>#REF!</v>
      </c>
      <c r="C1577" s="297" t="e">
        <f>'Запит 2-8'!#REF!</f>
        <v>#REF!</v>
      </c>
      <c r="D1577" s="296" t="e">
        <f>'Запит 2-8'!#REF!</f>
        <v>#REF!</v>
      </c>
      <c r="E1577" s="413">
        <f>'Паспорт-3'!E1780</f>
        <v>0</v>
      </c>
      <c r="F1577" s="414"/>
      <c r="G1577" s="429">
        <f t="shared" si="176"/>
        <v>0</v>
      </c>
      <c r="H1577" s="81" t="e">
        <f t="shared" si="177"/>
        <v>#REF!</v>
      </c>
    </row>
    <row r="1578" spans="1:8" x14ac:dyDescent="0.2">
      <c r="A1578" s="326" t="e">
        <f>'Запит 2-8'!#REF!</f>
        <v>#REF!</v>
      </c>
      <c r="B1578" s="298" t="e">
        <f>IF('Запит 2-8'!#REF!&lt;&gt;"",'Запит 2-8'!#REF!,"")</f>
        <v>#REF!</v>
      </c>
      <c r="C1578" s="297" t="e">
        <f>'Запит 2-8'!#REF!</f>
        <v>#REF!</v>
      </c>
      <c r="D1578" s="296" t="e">
        <f>'Запит 2-8'!#REF!</f>
        <v>#REF!</v>
      </c>
      <c r="E1578" s="413">
        <f>'Паспорт-3'!E1781</f>
        <v>0</v>
      </c>
      <c r="F1578" s="414"/>
      <c r="G1578" s="429">
        <f t="shared" si="176"/>
        <v>0</v>
      </c>
      <c r="H1578" s="81" t="e">
        <f t="shared" si="177"/>
        <v>#REF!</v>
      </c>
    </row>
    <row r="1579" spans="1:8" x14ac:dyDescent="0.2">
      <c r="A1579" s="433" t="e">
        <f>'Запит 2-8'!#REF!</f>
        <v>#REF!</v>
      </c>
      <c r="B1579" s="434" t="e">
        <f>IF('Запит 2-8'!#REF!&lt;&gt;"",'Запит 2-8'!#REF!,"")</f>
        <v>#REF!</v>
      </c>
      <c r="C1579" s="435" t="e">
        <f>'Запит 2-8'!#REF!</f>
        <v>#REF!</v>
      </c>
      <c r="D1579" s="436" t="e">
        <f>'Запит 2-8'!#REF!</f>
        <v>#REF!</v>
      </c>
      <c r="E1579" s="437">
        <f>'Паспорт-3'!E1782</f>
        <v>0</v>
      </c>
      <c r="F1579" s="438"/>
      <c r="G1579" s="439">
        <f t="shared" si="176"/>
        <v>0</v>
      </c>
      <c r="H1579" s="81" t="e">
        <f t="shared" si="177"/>
        <v>#REF!</v>
      </c>
    </row>
    <row r="1580" spans="1:8" ht="12.75" customHeight="1" x14ac:dyDescent="0.2">
      <c r="A1580" s="824" t="s">
        <v>211</v>
      </c>
      <c r="B1580" s="825"/>
      <c r="C1580" s="825"/>
      <c r="D1580" s="825"/>
      <c r="E1580" s="825"/>
      <c r="F1580" s="825"/>
      <c r="G1580" s="826"/>
      <c r="H1580" s="81" t="e">
        <f>H1564</f>
        <v>#REF!</v>
      </c>
    </row>
    <row r="1581" spans="1:8" x14ac:dyDescent="0.2">
      <c r="A1581" s="426" t="e">
        <f>'Запит 2-8'!#REF!</f>
        <v>#REF!</v>
      </c>
      <c r="B1581" s="827" t="s">
        <v>108</v>
      </c>
      <c r="C1581" s="828"/>
      <c r="D1581" s="828"/>
      <c r="E1581" s="832"/>
      <c r="F1581" s="832"/>
      <c r="G1581" s="833"/>
      <c r="H1581" s="81" t="e">
        <f>H1582</f>
        <v>#REF!</v>
      </c>
    </row>
    <row r="1582" spans="1:8" x14ac:dyDescent="0.2">
      <c r="A1582" s="326" t="e">
        <f>'Запит 2-8'!#REF!</f>
        <v>#REF!</v>
      </c>
      <c r="B1582" s="421" t="e">
        <f>IF('Запит 2-8'!#REF!&lt;&gt;"",'Запит 2-8'!#REF!,"")</f>
        <v>#REF!</v>
      </c>
      <c r="C1582" s="422" t="e">
        <f>'Запит 2-8'!#REF!</f>
        <v>#REF!</v>
      </c>
      <c r="D1582" s="423" t="e">
        <f>'Запит 2-8'!#REF!</f>
        <v>#REF!</v>
      </c>
      <c r="E1582" s="424">
        <f>'Паспорт-3'!E1784</f>
        <v>0</v>
      </c>
      <c r="F1582" s="425"/>
      <c r="G1582" s="428">
        <f t="shared" ref="G1582:G1596" si="178">F1582-E1582</f>
        <v>0</v>
      </c>
      <c r="H1582" s="81" t="e">
        <f t="shared" ref="H1582:H1596" si="179">IF(B1582&lt;&gt;"","Для друку","")</f>
        <v>#REF!</v>
      </c>
    </row>
    <row r="1583" spans="1:8" x14ac:dyDescent="0.2">
      <c r="A1583" s="326" t="e">
        <f>'Запит 2-8'!#REF!</f>
        <v>#REF!</v>
      </c>
      <c r="B1583" s="298" t="e">
        <f>IF('Запит 2-8'!#REF!&lt;&gt;"",'Запит 2-8'!#REF!,"")</f>
        <v>#REF!</v>
      </c>
      <c r="C1583" s="297" t="e">
        <f>'Запит 2-8'!#REF!</f>
        <v>#REF!</v>
      </c>
      <c r="D1583" s="296" t="e">
        <f>'Запит 2-8'!#REF!</f>
        <v>#REF!</v>
      </c>
      <c r="E1583" s="413">
        <f>'Паспорт-3'!E1785</f>
        <v>0</v>
      </c>
      <c r="F1583" s="414"/>
      <c r="G1583" s="429">
        <f t="shared" si="178"/>
        <v>0</v>
      </c>
      <c r="H1583" s="81" t="e">
        <f t="shared" si="179"/>
        <v>#REF!</v>
      </c>
    </row>
    <row r="1584" spans="1:8" x14ac:dyDescent="0.2">
      <c r="A1584" s="326" t="e">
        <f>'Запит 2-8'!#REF!</f>
        <v>#REF!</v>
      </c>
      <c r="B1584" s="298" t="e">
        <f>IF('Запит 2-8'!#REF!&lt;&gt;"",'Запит 2-8'!#REF!,"")</f>
        <v>#REF!</v>
      </c>
      <c r="C1584" s="297" t="e">
        <f>'Запит 2-8'!#REF!</f>
        <v>#REF!</v>
      </c>
      <c r="D1584" s="296" t="e">
        <f>'Запит 2-8'!#REF!</f>
        <v>#REF!</v>
      </c>
      <c r="E1584" s="413">
        <f>'Паспорт-3'!E1786</f>
        <v>0</v>
      </c>
      <c r="F1584" s="414"/>
      <c r="G1584" s="429">
        <f t="shared" si="178"/>
        <v>0</v>
      </c>
      <c r="H1584" s="81" t="e">
        <f t="shared" si="179"/>
        <v>#REF!</v>
      </c>
    </row>
    <row r="1585" spans="1:8" x14ac:dyDescent="0.2">
      <c r="A1585" s="326" t="e">
        <f>'Запит 2-8'!#REF!</f>
        <v>#REF!</v>
      </c>
      <c r="B1585" s="298" t="e">
        <f>IF('Запит 2-8'!#REF!&lt;&gt;"",'Запит 2-8'!#REF!,"")</f>
        <v>#REF!</v>
      </c>
      <c r="C1585" s="297" t="e">
        <f>'Запит 2-8'!#REF!</f>
        <v>#REF!</v>
      </c>
      <c r="D1585" s="296" t="e">
        <f>'Запит 2-8'!#REF!</f>
        <v>#REF!</v>
      </c>
      <c r="E1585" s="413">
        <f>'Паспорт-3'!E1787</f>
        <v>0</v>
      </c>
      <c r="F1585" s="414"/>
      <c r="G1585" s="429">
        <f t="shared" si="178"/>
        <v>0</v>
      </c>
      <c r="H1585" s="81" t="e">
        <f t="shared" si="179"/>
        <v>#REF!</v>
      </c>
    </row>
    <row r="1586" spans="1:8" x14ac:dyDescent="0.2">
      <c r="A1586" s="326" t="e">
        <f>'Запит 2-8'!#REF!</f>
        <v>#REF!</v>
      </c>
      <c r="B1586" s="298" t="e">
        <f>IF('Запит 2-8'!#REF!&lt;&gt;"",'Запит 2-8'!#REF!,"")</f>
        <v>#REF!</v>
      </c>
      <c r="C1586" s="297" t="e">
        <f>'Запит 2-8'!#REF!</f>
        <v>#REF!</v>
      </c>
      <c r="D1586" s="296" t="e">
        <f>'Запит 2-8'!#REF!</f>
        <v>#REF!</v>
      </c>
      <c r="E1586" s="413">
        <f>'Паспорт-3'!E1788</f>
        <v>0</v>
      </c>
      <c r="F1586" s="414"/>
      <c r="G1586" s="429">
        <f t="shared" si="178"/>
        <v>0</v>
      </c>
      <c r="H1586" s="81" t="e">
        <f t="shared" si="179"/>
        <v>#REF!</v>
      </c>
    </row>
    <row r="1587" spans="1:8" x14ac:dyDescent="0.2">
      <c r="A1587" s="326" t="e">
        <f>'Запит 2-8'!#REF!</f>
        <v>#REF!</v>
      </c>
      <c r="B1587" s="298" t="e">
        <f>IF('Запит 2-8'!#REF!&lt;&gt;"",'Запит 2-8'!#REF!,"")</f>
        <v>#REF!</v>
      </c>
      <c r="C1587" s="297" t="e">
        <f>'Запит 2-8'!#REF!</f>
        <v>#REF!</v>
      </c>
      <c r="D1587" s="296" t="e">
        <f>'Запит 2-8'!#REF!</f>
        <v>#REF!</v>
      </c>
      <c r="E1587" s="413">
        <f>'Паспорт-3'!E1789</f>
        <v>0</v>
      </c>
      <c r="F1587" s="414"/>
      <c r="G1587" s="429">
        <f t="shared" si="178"/>
        <v>0</v>
      </c>
      <c r="H1587" s="81" t="e">
        <f t="shared" si="179"/>
        <v>#REF!</v>
      </c>
    </row>
    <row r="1588" spans="1:8" x14ac:dyDescent="0.2">
      <c r="A1588" s="326" t="e">
        <f>'Запит 2-8'!#REF!</f>
        <v>#REF!</v>
      </c>
      <c r="B1588" s="298" t="e">
        <f>IF('Запит 2-8'!#REF!&lt;&gt;"",'Запит 2-8'!#REF!,"")</f>
        <v>#REF!</v>
      </c>
      <c r="C1588" s="297" t="e">
        <f>'Запит 2-8'!#REF!</f>
        <v>#REF!</v>
      </c>
      <c r="D1588" s="296" t="e">
        <f>'Запит 2-8'!#REF!</f>
        <v>#REF!</v>
      </c>
      <c r="E1588" s="413">
        <f>'Паспорт-3'!E1790</f>
        <v>0</v>
      </c>
      <c r="F1588" s="414"/>
      <c r="G1588" s="429">
        <f t="shared" si="178"/>
        <v>0</v>
      </c>
      <c r="H1588" s="81" t="e">
        <f t="shared" si="179"/>
        <v>#REF!</v>
      </c>
    </row>
    <row r="1589" spans="1:8" x14ac:dyDescent="0.2">
      <c r="A1589" s="326" t="e">
        <f>'Запит 2-8'!#REF!</f>
        <v>#REF!</v>
      </c>
      <c r="B1589" s="298" t="e">
        <f>IF('Запит 2-8'!#REF!&lt;&gt;"",'Запит 2-8'!#REF!,"")</f>
        <v>#REF!</v>
      </c>
      <c r="C1589" s="297" t="e">
        <f>'Запит 2-8'!#REF!</f>
        <v>#REF!</v>
      </c>
      <c r="D1589" s="296" t="e">
        <f>'Запит 2-8'!#REF!</f>
        <v>#REF!</v>
      </c>
      <c r="E1589" s="413">
        <f>'Паспорт-3'!E1791</f>
        <v>0</v>
      </c>
      <c r="F1589" s="414"/>
      <c r="G1589" s="429">
        <f t="shared" si="178"/>
        <v>0</v>
      </c>
      <c r="H1589" s="81" t="e">
        <f t="shared" si="179"/>
        <v>#REF!</v>
      </c>
    </row>
    <row r="1590" spans="1:8" x14ac:dyDescent="0.2">
      <c r="A1590" s="326" t="e">
        <f>'Запит 2-8'!#REF!</f>
        <v>#REF!</v>
      </c>
      <c r="B1590" s="298" t="e">
        <f>IF('Запит 2-8'!#REF!&lt;&gt;"",'Запит 2-8'!#REF!,"")</f>
        <v>#REF!</v>
      </c>
      <c r="C1590" s="297" t="e">
        <f>'Запит 2-8'!#REF!</f>
        <v>#REF!</v>
      </c>
      <c r="D1590" s="296" t="e">
        <f>'Запит 2-8'!#REF!</f>
        <v>#REF!</v>
      </c>
      <c r="E1590" s="413">
        <f>'Паспорт-3'!E1792</f>
        <v>0</v>
      </c>
      <c r="F1590" s="414"/>
      <c r="G1590" s="429">
        <f t="shared" si="178"/>
        <v>0</v>
      </c>
      <c r="H1590" s="81" t="e">
        <f t="shared" si="179"/>
        <v>#REF!</v>
      </c>
    </row>
    <row r="1591" spans="1:8" x14ac:dyDescent="0.2">
      <c r="A1591" s="326" t="e">
        <f>'Запит 2-8'!#REF!</f>
        <v>#REF!</v>
      </c>
      <c r="B1591" s="298" t="e">
        <f>IF('Запит 2-8'!#REF!&lt;&gt;"",'Запит 2-8'!#REF!,"")</f>
        <v>#REF!</v>
      </c>
      <c r="C1591" s="297" t="e">
        <f>'Запит 2-8'!#REF!</f>
        <v>#REF!</v>
      </c>
      <c r="D1591" s="296" t="e">
        <f>'Запит 2-8'!#REF!</f>
        <v>#REF!</v>
      </c>
      <c r="E1591" s="413">
        <f>'Паспорт-3'!E1793</f>
        <v>0</v>
      </c>
      <c r="F1591" s="414"/>
      <c r="G1591" s="429">
        <f t="shared" si="178"/>
        <v>0</v>
      </c>
      <c r="H1591" s="81" t="e">
        <f t="shared" si="179"/>
        <v>#REF!</v>
      </c>
    </row>
    <row r="1592" spans="1:8" x14ac:dyDescent="0.2">
      <c r="A1592" s="326" t="e">
        <f>'Запит 2-8'!#REF!</f>
        <v>#REF!</v>
      </c>
      <c r="B1592" s="298" t="e">
        <f>IF('Запит 2-8'!#REF!&lt;&gt;"",'Запит 2-8'!#REF!,"")</f>
        <v>#REF!</v>
      </c>
      <c r="C1592" s="297" t="e">
        <f>'Запит 2-8'!#REF!</f>
        <v>#REF!</v>
      </c>
      <c r="D1592" s="296" t="e">
        <f>'Запит 2-8'!#REF!</f>
        <v>#REF!</v>
      </c>
      <c r="E1592" s="413">
        <f>'Паспорт-3'!E1794</f>
        <v>0</v>
      </c>
      <c r="F1592" s="414"/>
      <c r="G1592" s="429">
        <f t="shared" si="178"/>
        <v>0</v>
      </c>
      <c r="H1592" s="81" t="e">
        <f t="shared" si="179"/>
        <v>#REF!</v>
      </c>
    </row>
    <row r="1593" spans="1:8" x14ac:dyDescent="0.2">
      <c r="A1593" s="326" t="e">
        <f>'Запит 2-8'!#REF!</f>
        <v>#REF!</v>
      </c>
      <c r="B1593" s="298" t="e">
        <f>IF('Запит 2-8'!#REF!&lt;&gt;"",'Запит 2-8'!#REF!,"")</f>
        <v>#REF!</v>
      </c>
      <c r="C1593" s="297" t="e">
        <f>'Запит 2-8'!#REF!</f>
        <v>#REF!</v>
      </c>
      <c r="D1593" s="296" t="e">
        <f>'Запит 2-8'!#REF!</f>
        <v>#REF!</v>
      </c>
      <c r="E1593" s="413">
        <f>'Паспорт-3'!E1795</f>
        <v>0</v>
      </c>
      <c r="F1593" s="414"/>
      <c r="G1593" s="429">
        <f t="shared" si="178"/>
        <v>0</v>
      </c>
      <c r="H1593" s="81" t="e">
        <f t="shared" si="179"/>
        <v>#REF!</v>
      </c>
    </row>
    <row r="1594" spans="1:8" x14ac:dyDescent="0.2">
      <c r="A1594" s="326" t="e">
        <f>'Запит 2-8'!#REF!</f>
        <v>#REF!</v>
      </c>
      <c r="B1594" s="298" t="e">
        <f>IF('Запит 2-8'!#REF!&lt;&gt;"",'Запит 2-8'!#REF!,"")</f>
        <v>#REF!</v>
      </c>
      <c r="C1594" s="297" t="e">
        <f>'Запит 2-8'!#REF!</f>
        <v>#REF!</v>
      </c>
      <c r="D1594" s="296" t="e">
        <f>'Запит 2-8'!#REF!</f>
        <v>#REF!</v>
      </c>
      <c r="E1594" s="413">
        <f>'Паспорт-3'!E1796</f>
        <v>0</v>
      </c>
      <c r="F1594" s="414"/>
      <c r="G1594" s="429">
        <f t="shared" si="178"/>
        <v>0</v>
      </c>
      <c r="H1594" s="81" t="e">
        <f t="shared" si="179"/>
        <v>#REF!</v>
      </c>
    </row>
    <row r="1595" spans="1:8" x14ac:dyDescent="0.2">
      <c r="A1595" s="326" t="e">
        <f>'Запит 2-8'!#REF!</f>
        <v>#REF!</v>
      </c>
      <c r="B1595" s="298" t="e">
        <f>IF('Запит 2-8'!#REF!&lt;&gt;"",'Запит 2-8'!#REF!,"")</f>
        <v>#REF!</v>
      </c>
      <c r="C1595" s="297" t="e">
        <f>'Запит 2-8'!#REF!</f>
        <v>#REF!</v>
      </c>
      <c r="D1595" s="296" t="e">
        <f>'Запит 2-8'!#REF!</f>
        <v>#REF!</v>
      </c>
      <c r="E1595" s="413">
        <f>'Паспорт-3'!E1797</f>
        <v>0</v>
      </c>
      <c r="F1595" s="414"/>
      <c r="G1595" s="429">
        <f t="shared" si="178"/>
        <v>0</v>
      </c>
      <c r="H1595" s="81" t="e">
        <f t="shared" si="179"/>
        <v>#REF!</v>
      </c>
    </row>
    <row r="1596" spans="1:8" x14ac:dyDescent="0.2">
      <c r="A1596" s="433" t="e">
        <f>'Запит 2-8'!#REF!</f>
        <v>#REF!</v>
      </c>
      <c r="B1596" s="434" t="e">
        <f>IF('Запит 2-8'!#REF!&lt;&gt;"",'Запит 2-8'!#REF!,"")</f>
        <v>#REF!</v>
      </c>
      <c r="C1596" s="435" t="e">
        <f>'Запит 2-8'!#REF!</f>
        <v>#REF!</v>
      </c>
      <c r="D1596" s="436" t="e">
        <f>'Запит 2-8'!#REF!</f>
        <v>#REF!</v>
      </c>
      <c r="E1596" s="437">
        <f>'Паспорт-3'!E1798</f>
        <v>0</v>
      </c>
      <c r="F1596" s="438"/>
      <c r="G1596" s="439">
        <f t="shared" si="178"/>
        <v>0</v>
      </c>
      <c r="H1596" s="81" t="e">
        <f t="shared" si="179"/>
        <v>#REF!</v>
      </c>
    </row>
    <row r="1597" spans="1:8" ht="12.75" customHeight="1" x14ac:dyDescent="0.2">
      <c r="A1597" s="824" t="s">
        <v>211</v>
      </c>
      <c r="B1597" s="825"/>
      <c r="C1597" s="825"/>
      <c r="D1597" s="825"/>
      <c r="E1597" s="825"/>
      <c r="F1597" s="825"/>
      <c r="G1597" s="826"/>
      <c r="H1597" s="81" t="e">
        <f>H1581</f>
        <v>#REF!</v>
      </c>
    </row>
    <row r="1598" spans="1:8" ht="12.75" customHeight="1" x14ac:dyDescent="0.2">
      <c r="A1598" s="824" t="s">
        <v>231</v>
      </c>
      <c r="B1598" s="825"/>
      <c r="C1598" s="825"/>
      <c r="D1598" s="825"/>
      <c r="E1598" s="825"/>
      <c r="F1598" s="825"/>
      <c r="G1598" s="826"/>
      <c r="H1598" s="81" t="e">
        <f>H1546</f>
        <v>#REF!</v>
      </c>
    </row>
    <row r="1599" spans="1:8" ht="12.75" customHeight="1" x14ac:dyDescent="0.2">
      <c r="A1599" s="834" t="e">
        <f>'Запит 2-8'!#REF!</f>
        <v>#REF!</v>
      </c>
      <c r="B1599" s="835"/>
      <c r="C1599" s="835"/>
      <c r="D1599" s="835"/>
      <c r="E1599" s="835"/>
      <c r="F1599" s="835"/>
      <c r="G1599" s="836"/>
      <c r="H1599" s="81" t="e">
        <f>H1600</f>
        <v>#REF!</v>
      </c>
    </row>
    <row r="1600" spans="1:8" ht="12.75" customHeight="1" x14ac:dyDescent="0.2">
      <c r="A1600" s="779" t="e">
        <f>'Запит 2-8'!#REF!</f>
        <v>#REF!</v>
      </c>
      <c r="B1600" s="780"/>
      <c r="C1600" s="780"/>
      <c r="D1600" s="780"/>
      <c r="E1600" s="780"/>
      <c r="F1600" s="780"/>
      <c r="G1600" s="781"/>
      <c r="H1600" s="81" t="e">
        <f>H1601</f>
        <v>#REF!</v>
      </c>
    </row>
    <row r="1601" spans="1:8" x14ac:dyDescent="0.2">
      <c r="A1601" s="420" t="s">
        <v>4</v>
      </c>
      <c r="B1601" s="827" t="s">
        <v>106</v>
      </c>
      <c r="C1601" s="828"/>
      <c r="D1601" s="828"/>
      <c r="E1601" s="829"/>
      <c r="F1601" s="829"/>
      <c r="G1601" s="830"/>
      <c r="H1601" s="81" t="e">
        <f>H1602</f>
        <v>#REF!</v>
      </c>
    </row>
    <row r="1602" spans="1:8" x14ac:dyDescent="0.2">
      <c r="A1602" s="326" t="e">
        <f>'Запит 2-8'!#REF!</f>
        <v>#REF!</v>
      </c>
      <c r="B1602" s="421" t="e">
        <f>IF('Запит 2-8'!#REF!&lt;&gt;"",'Запит 2-8'!#REF!,"")</f>
        <v>#REF!</v>
      </c>
      <c r="C1602" s="422" t="e">
        <f>'Запит 2-8'!#REF!</f>
        <v>#REF!</v>
      </c>
      <c r="D1602" s="423" t="e">
        <f>'Запит 2-8'!#REF!</f>
        <v>#REF!</v>
      </c>
      <c r="E1602" s="424">
        <f>'Паспорт-3'!E1813</f>
        <v>0</v>
      </c>
      <c r="F1602" s="425"/>
      <c r="G1602" s="428">
        <f t="shared" ref="G1602:G1616" si="180">F1602-E1602</f>
        <v>0</v>
      </c>
      <c r="H1602" s="81" t="e">
        <f t="shared" ref="H1602:H1616" si="181">IF(B1602&lt;&gt;"","Для друку","")</f>
        <v>#REF!</v>
      </c>
    </row>
    <row r="1603" spans="1:8" x14ac:dyDescent="0.2">
      <c r="A1603" s="326" t="e">
        <f>'Запит 2-8'!#REF!</f>
        <v>#REF!</v>
      </c>
      <c r="B1603" s="298" t="e">
        <f>IF('Запит 2-8'!#REF!&lt;&gt;"",'Запит 2-8'!#REF!,"")</f>
        <v>#REF!</v>
      </c>
      <c r="C1603" s="297" t="e">
        <f>'Запит 2-8'!#REF!</f>
        <v>#REF!</v>
      </c>
      <c r="D1603" s="296" t="e">
        <f>'Запит 2-8'!#REF!</f>
        <v>#REF!</v>
      </c>
      <c r="E1603" s="413">
        <f>'Паспорт-3'!E1814</f>
        <v>0</v>
      </c>
      <c r="F1603" s="414"/>
      <c r="G1603" s="429">
        <f t="shared" si="180"/>
        <v>0</v>
      </c>
      <c r="H1603" s="81" t="e">
        <f t="shared" si="181"/>
        <v>#REF!</v>
      </c>
    </row>
    <row r="1604" spans="1:8" x14ac:dyDescent="0.2">
      <c r="A1604" s="326" t="e">
        <f>'Запит 2-8'!#REF!</f>
        <v>#REF!</v>
      </c>
      <c r="B1604" s="298" t="e">
        <f>IF('Запит 2-8'!#REF!&lt;&gt;"",'Запит 2-8'!#REF!,"")</f>
        <v>#REF!</v>
      </c>
      <c r="C1604" s="297" t="e">
        <f>'Запит 2-8'!#REF!</f>
        <v>#REF!</v>
      </c>
      <c r="D1604" s="296" t="e">
        <f>'Запит 2-8'!#REF!</f>
        <v>#REF!</v>
      </c>
      <c r="E1604" s="413">
        <f>'Паспорт-3'!E1815</f>
        <v>0</v>
      </c>
      <c r="F1604" s="414"/>
      <c r="G1604" s="429">
        <f t="shared" si="180"/>
        <v>0</v>
      </c>
      <c r="H1604" s="81" t="e">
        <f t="shared" si="181"/>
        <v>#REF!</v>
      </c>
    </row>
    <row r="1605" spans="1:8" x14ac:dyDescent="0.2">
      <c r="A1605" s="326" t="e">
        <f>'Запит 2-8'!#REF!</f>
        <v>#REF!</v>
      </c>
      <c r="B1605" s="298" t="e">
        <f>IF('Запит 2-8'!#REF!&lt;&gt;"",'Запит 2-8'!#REF!,"")</f>
        <v>#REF!</v>
      </c>
      <c r="C1605" s="297" t="e">
        <f>'Запит 2-8'!#REF!</f>
        <v>#REF!</v>
      </c>
      <c r="D1605" s="296" t="e">
        <f>'Запит 2-8'!#REF!</f>
        <v>#REF!</v>
      </c>
      <c r="E1605" s="413">
        <f>'Паспорт-3'!E1816</f>
        <v>0</v>
      </c>
      <c r="F1605" s="414"/>
      <c r="G1605" s="429">
        <f t="shared" si="180"/>
        <v>0</v>
      </c>
      <c r="H1605" s="81" t="e">
        <f t="shared" si="181"/>
        <v>#REF!</v>
      </c>
    </row>
    <row r="1606" spans="1:8" x14ac:dyDescent="0.2">
      <c r="A1606" s="326" t="e">
        <f>'Запит 2-8'!#REF!</f>
        <v>#REF!</v>
      </c>
      <c r="B1606" s="298" t="e">
        <f>IF('Запит 2-8'!#REF!&lt;&gt;"",'Запит 2-8'!#REF!,"")</f>
        <v>#REF!</v>
      </c>
      <c r="C1606" s="297" t="e">
        <f>'Запит 2-8'!#REF!</f>
        <v>#REF!</v>
      </c>
      <c r="D1606" s="296" t="e">
        <f>'Запит 2-8'!#REF!</f>
        <v>#REF!</v>
      </c>
      <c r="E1606" s="413">
        <f>'Паспорт-3'!E1817</f>
        <v>0</v>
      </c>
      <c r="F1606" s="414"/>
      <c r="G1606" s="429">
        <f t="shared" si="180"/>
        <v>0</v>
      </c>
      <c r="H1606" s="81" t="e">
        <f t="shared" si="181"/>
        <v>#REF!</v>
      </c>
    </row>
    <row r="1607" spans="1:8" x14ac:dyDescent="0.2">
      <c r="A1607" s="326" t="e">
        <f>'Запит 2-8'!#REF!</f>
        <v>#REF!</v>
      </c>
      <c r="B1607" s="298" t="e">
        <f>IF('Запит 2-8'!#REF!&lt;&gt;"",'Запит 2-8'!#REF!,"")</f>
        <v>#REF!</v>
      </c>
      <c r="C1607" s="297" t="e">
        <f>'Запит 2-8'!#REF!</f>
        <v>#REF!</v>
      </c>
      <c r="D1607" s="296" t="e">
        <f>'Запит 2-8'!#REF!</f>
        <v>#REF!</v>
      </c>
      <c r="E1607" s="413">
        <f>'Паспорт-3'!E1818</f>
        <v>0</v>
      </c>
      <c r="F1607" s="414"/>
      <c r="G1607" s="429">
        <f t="shared" si="180"/>
        <v>0</v>
      </c>
      <c r="H1607" s="81" t="e">
        <f t="shared" si="181"/>
        <v>#REF!</v>
      </c>
    </row>
    <row r="1608" spans="1:8" x14ac:dyDescent="0.2">
      <c r="A1608" s="326" t="e">
        <f>'Запит 2-8'!#REF!</f>
        <v>#REF!</v>
      </c>
      <c r="B1608" s="298" t="e">
        <f>IF('Запит 2-8'!#REF!&lt;&gt;"",'Запит 2-8'!#REF!,"")</f>
        <v>#REF!</v>
      </c>
      <c r="C1608" s="297" t="e">
        <f>'Запит 2-8'!#REF!</f>
        <v>#REF!</v>
      </c>
      <c r="D1608" s="296" t="e">
        <f>'Запит 2-8'!#REF!</f>
        <v>#REF!</v>
      </c>
      <c r="E1608" s="413">
        <f>'Паспорт-3'!E1819</f>
        <v>0</v>
      </c>
      <c r="F1608" s="414"/>
      <c r="G1608" s="429">
        <f t="shared" si="180"/>
        <v>0</v>
      </c>
      <c r="H1608" s="81" t="e">
        <f t="shared" si="181"/>
        <v>#REF!</v>
      </c>
    </row>
    <row r="1609" spans="1:8" x14ac:dyDescent="0.2">
      <c r="A1609" s="326" t="e">
        <f>'Запит 2-8'!#REF!</f>
        <v>#REF!</v>
      </c>
      <c r="B1609" s="298" t="e">
        <f>IF('Запит 2-8'!#REF!&lt;&gt;"",'Запит 2-8'!#REF!,"")</f>
        <v>#REF!</v>
      </c>
      <c r="C1609" s="297" t="e">
        <f>'Запит 2-8'!#REF!</f>
        <v>#REF!</v>
      </c>
      <c r="D1609" s="296" t="e">
        <f>'Запит 2-8'!#REF!</f>
        <v>#REF!</v>
      </c>
      <c r="E1609" s="413">
        <f>'Паспорт-3'!E1820</f>
        <v>0</v>
      </c>
      <c r="F1609" s="414"/>
      <c r="G1609" s="429">
        <f t="shared" si="180"/>
        <v>0</v>
      </c>
      <c r="H1609" s="81" t="e">
        <f t="shared" si="181"/>
        <v>#REF!</v>
      </c>
    </row>
    <row r="1610" spans="1:8" x14ac:dyDescent="0.2">
      <c r="A1610" s="326" t="e">
        <f>'Запит 2-8'!#REF!</f>
        <v>#REF!</v>
      </c>
      <c r="B1610" s="298" t="e">
        <f>IF('Запит 2-8'!#REF!&lt;&gt;"",'Запит 2-8'!#REF!,"")</f>
        <v>#REF!</v>
      </c>
      <c r="C1610" s="297" t="e">
        <f>'Запит 2-8'!#REF!</f>
        <v>#REF!</v>
      </c>
      <c r="D1610" s="296" t="e">
        <f>'Запит 2-8'!#REF!</f>
        <v>#REF!</v>
      </c>
      <c r="E1610" s="413">
        <f>'Паспорт-3'!E1821</f>
        <v>0</v>
      </c>
      <c r="F1610" s="414"/>
      <c r="G1610" s="429">
        <f t="shared" si="180"/>
        <v>0</v>
      </c>
      <c r="H1610" s="81" t="e">
        <f t="shared" si="181"/>
        <v>#REF!</v>
      </c>
    </row>
    <row r="1611" spans="1:8" x14ac:dyDescent="0.2">
      <c r="A1611" s="326" t="e">
        <f>'Запит 2-8'!#REF!</f>
        <v>#REF!</v>
      </c>
      <c r="B1611" s="298" t="e">
        <f>IF('Запит 2-8'!#REF!&lt;&gt;"",'Запит 2-8'!#REF!,"")</f>
        <v>#REF!</v>
      </c>
      <c r="C1611" s="297" t="e">
        <f>'Запит 2-8'!#REF!</f>
        <v>#REF!</v>
      </c>
      <c r="D1611" s="296" t="e">
        <f>'Запит 2-8'!#REF!</f>
        <v>#REF!</v>
      </c>
      <c r="E1611" s="413">
        <f>'Паспорт-3'!E1822</f>
        <v>0</v>
      </c>
      <c r="F1611" s="414"/>
      <c r="G1611" s="429">
        <f t="shared" si="180"/>
        <v>0</v>
      </c>
      <c r="H1611" s="81" t="e">
        <f t="shared" si="181"/>
        <v>#REF!</v>
      </c>
    </row>
    <row r="1612" spans="1:8" x14ac:dyDescent="0.2">
      <c r="A1612" s="326" t="e">
        <f>'Запит 2-8'!#REF!</f>
        <v>#REF!</v>
      </c>
      <c r="B1612" s="298" t="e">
        <f>IF('Запит 2-8'!#REF!&lt;&gt;"",'Запит 2-8'!#REF!,"")</f>
        <v>#REF!</v>
      </c>
      <c r="C1612" s="297" t="e">
        <f>'Запит 2-8'!#REF!</f>
        <v>#REF!</v>
      </c>
      <c r="D1612" s="296" t="e">
        <f>'Запит 2-8'!#REF!</f>
        <v>#REF!</v>
      </c>
      <c r="E1612" s="413">
        <f>'Паспорт-3'!E1823</f>
        <v>0</v>
      </c>
      <c r="F1612" s="414"/>
      <c r="G1612" s="429">
        <f t="shared" si="180"/>
        <v>0</v>
      </c>
      <c r="H1612" s="81" t="e">
        <f t="shared" si="181"/>
        <v>#REF!</v>
      </c>
    </row>
    <row r="1613" spans="1:8" x14ac:dyDescent="0.2">
      <c r="A1613" s="326" t="e">
        <f>'Запит 2-8'!#REF!</f>
        <v>#REF!</v>
      </c>
      <c r="B1613" s="298" t="e">
        <f>IF('Запит 2-8'!#REF!&lt;&gt;"",'Запит 2-8'!#REF!,"")</f>
        <v>#REF!</v>
      </c>
      <c r="C1613" s="297" t="e">
        <f>'Запит 2-8'!#REF!</f>
        <v>#REF!</v>
      </c>
      <c r="D1613" s="296" t="e">
        <f>'Запит 2-8'!#REF!</f>
        <v>#REF!</v>
      </c>
      <c r="E1613" s="413">
        <f>'Паспорт-3'!E1824</f>
        <v>0</v>
      </c>
      <c r="F1613" s="414"/>
      <c r="G1613" s="429">
        <f t="shared" si="180"/>
        <v>0</v>
      </c>
      <c r="H1613" s="81" t="e">
        <f t="shared" si="181"/>
        <v>#REF!</v>
      </c>
    </row>
    <row r="1614" spans="1:8" x14ac:dyDescent="0.2">
      <c r="A1614" s="326" t="e">
        <f>'Запит 2-8'!#REF!</f>
        <v>#REF!</v>
      </c>
      <c r="B1614" s="298" t="e">
        <f>IF('Запит 2-8'!#REF!&lt;&gt;"",'Запит 2-8'!#REF!,"")</f>
        <v>#REF!</v>
      </c>
      <c r="C1614" s="297" t="e">
        <f>'Запит 2-8'!#REF!</f>
        <v>#REF!</v>
      </c>
      <c r="D1614" s="296" t="e">
        <f>'Запит 2-8'!#REF!</f>
        <v>#REF!</v>
      </c>
      <c r="E1614" s="413">
        <f>'Паспорт-3'!E1825</f>
        <v>0</v>
      </c>
      <c r="F1614" s="414"/>
      <c r="G1614" s="429">
        <f t="shared" si="180"/>
        <v>0</v>
      </c>
      <c r="H1614" s="81" t="e">
        <f t="shared" si="181"/>
        <v>#REF!</v>
      </c>
    </row>
    <row r="1615" spans="1:8" x14ac:dyDescent="0.2">
      <c r="A1615" s="326" t="e">
        <f>'Запит 2-8'!#REF!</f>
        <v>#REF!</v>
      </c>
      <c r="B1615" s="298" t="e">
        <f>IF('Запит 2-8'!#REF!&lt;&gt;"",'Запит 2-8'!#REF!,"")</f>
        <v>#REF!</v>
      </c>
      <c r="C1615" s="297" t="e">
        <f>'Запит 2-8'!#REF!</f>
        <v>#REF!</v>
      </c>
      <c r="D1615" s="296" t="e">
        <f>'Запит 2-8'!#REF!</f>
        <v>#REF!</v>
      </c>
      <c r="E1615" s="413">
        <f>'Паспорт-3'!E1826</f>
        <v>0</v>
      </c>
      <c r="F1615" s="414"/>
      <c r="G1615" s="429">
        <f t="shared" si="180"/>
        <v>0</v>
      </c>
      <c r="H1615" s="81" t="e">
        <f t="shared" si="181"/>
        <v>#REF!</v>
      </c>
    </row>
    <row r="1616" spans="1:8" x14ac:dyDescent="0.2">
      <c r="A1616" s="433" t="e">
        <f>'Запит 2-8'!#REF!</f>
        <v>#REF!</v>
      </c>
      <c r="B1616" s="434" t="e">
        <f>IF('Запит 2-8'!#REF!&lt;&gt;"",'Запит 2-8'!#REF!,"")</f>
        <v>#REF!</v>
      </c>
      <c r="C1616" s="435" t="e">
        <f>'Запит 2-8'!#REF!</f>
        <v>#REF!</v>
      </c>
      <c r="D1616" s="436" t="e">
        <f>'Запит 2-8'!#REF!</f>
        <v>#REF!</v>
      </c>
      <c r="E1616" s="437">
        <f>'Паспорт-3'!E1827</f>
        <v>0</v>
      </c>
      <c r="F1616" s="438"/>
      <c r="G1616" s="439">
        <f t="shared" si="180"/>
        <v>0</v>
      </c>
      <c r="H1616" s="81" t="e">
        <f t="shared" si="181"/>
        <v>#REF!</v>
      </c>
    </row>
    <row r="1617" spans="1:8" ht="12.75" customHeight="1" x14ac:dyDescent="0.2">
      <c r="A1617" s="824" t="s">
        <v>211</v>
      </c>
      <c r="B1617" s="825"/>
      <c r="C1617" s="825"/>
      <c r="D1617" s="825"/>
      <c r="E1617" s="825"/>
      <c r="F1617" s="825"/>
      <c r="G1617" s="826"/>
      <c r="H1617" s="81" t="e">
        <f>H1601</f>
        <v>#REF!</v>
      </c>
    </row>
    <row r="1618" spans="1:8" x14ac:dyDescent="0.2">
      <c r="A1618" s="420" t="e">
        <f>'Запит 2-8'!#REF!</f>
        <v>#REF!</v>
      </c>
      <c r="B1618" s="827" t="s">
        <v>107</v>
      </c>
      <c r="C1618" s="828"/>
      <c r="D1618" s="828"/>
      <c r="E1618" s="828"/>
      <c r="F1618" s="828"/>
      <c r="G1618" s="831"/>
      <c r="H1618" s="81" t="e">
        <f>H1619</f>
        <v>#REF!</v>
      </c>
    </row>
    <row r="1619" spans="1:8" x14ac:dyDescent="0.2">
      <c r="A1619" s="326" t="e">
        <f>'Запит 2-8'!#REF!</f>
        <v>#REF!</v>
      </c>
      <c r="B1619" s="421" t="e">
        <f>IF('Запит 2-8'!#REF!&lt;&gt;"",'Запит 2-8'!#REF!,"")</f>
        <v>#REF!</v>
      </c>
      <c r="C1619" s="422" t="e">
        <f>'Запит 2-8'!#REF!</f>
        <v>#REF!</v>
      </c>
      <c r="D1619" s="423" t="e">
        <f>'Запит 2-8'!#REF!</f>
        <v>#REF!</v>
      </c>
      <c r="E1619" s="430">
        <f>'Паспорт-3'!E1829</f>
        <v>0</v>
      </c>
      <c r="F1619" s="431"/>
      <c r="G1619" s="432">
        <f t="shared" ref="G1619:G1633" si="182">F1619-E1619</f>
        <v>0</v>
      </c>
      <c r="H1619" s="81" t="e">
        <f t="shared" ref="H1619:H1633" si="183">IF(B1619&lt;&gt;"","Для друку","")</f>
        <v>#REF!</v>
      </c>
    </row>
    <row r="1620" spans="1:8" x14ac:dyDescent="0.2">
      <c r="A1620" s="326" t="e">
        <f>'Запит 2-8'!#REF!</f>
        <v>#REF!</v>
      </c>
      <c r="B1620" s="298" t="e">
        <f>IF('Запит 2-8'!#REF!&lt;&gt;"",'Запит 2-8'!#REF!,"")</f>
        <v>#REF!</v>
      </c>
      <c r="C1620" s="297" t="e">
        <f>'Запит 2-8'!#REF!</f>
        <v>#REF!</v>
      </c>
      <c r="D1620" s="296" t="e">
        <f>'Запит 2-8'!#REF!</f>
        <v>#REF!</v>
      </c>
      <c r="E1620" s="413">
        <f>'Паспорт-3'!E1830</f>
        <v>0</v>
      </c>
      <c r="F1620" s="414"/>
      <c r="G1620" s="429">
        <f t="shared" si="182"/>
        <v>0</v>
      </c>
      <c r="H1620" s="81" t="e">
        <f t="shared" si="183"/>
        <v>#REF!</v>
      </c>
    </row>
    <row r="1621" spans="1:8" x14ac:dyDescent="0.2">
      <c r="A1621" s="326" t="e">
        <f>'Запит 2-8'!#REF!</f>
        <v>#REF!</v>
      </c>
      <c r="B1621" s="298" t="e">
        <f>IF('Запит 2-8'!#REF!&lt;&gt;"",'Запит 2-8'!#REF!,"")</f>
        <v>#REF!</v>
      </c>
      <c r="C1621" s="297" t="e">
        <f>'Запит 2-8'!#REF!</f>
        <v>#REF!</v>
      </c>
      <c r="D1621" s="296" t="e">
        <f>'Запит 2-8'!#REF!</f>
        <v>#REF!</v>
      </c>
      <c r="E1621" s="413">
        <f>'Паспорт-3'!E1831</f>
        <v>0</v>
      </c>
      <c r="F1621" s="414"/>
      <c r="G1621" s="429">
        <f t="shared" si="182"/>
        <v>0</v>
      </c>
      <c r="H1621" s="81" t="e">
        <f t="shared" si="183"/>
        <v>#REF!</v>
      </c>
    </row>
    <row r="1622" spans="1:8" x14ac:dyDescent="0.2">
      <c r="A1622" s="326" t="e">
        <f>'Запит 2-8'!#REF!</f>
        <v>#REF!</v>
      </c>
      <c r="B1622" s="298" t="e">
        <f>IF('Запит 2-8'!#REF!&lt;&gt;"",'Запит 2-8'!#REF!,"")</f>
        <v>#REF!</v>
      </c>
      <c r="C1622" s="297" t="e">
        <f>'Запит 2-8'!#REF!</f>
        <v>#REF!</v>
      </c>
      <c r="D1622" s="296" t="e">
        <f>'Запит 2-8'!#REF!</f>
        <v>#REF!</v>
      </c>
      <c r="E1622" s="413">
        <f>'Паспорт-3'!E1832</f>
        <v>0</v>
      </c>
      <c r="F1622" s="414"/>
      <c r="G1622" s="429">
        <f t="shared" si="182"/>
        <v>0</v>
      </c>
      <c r="H1622" s="81" t="e">
        <f t="shared" si="183"/>
        <v>#REF!</v>
      </c>
    </row>
    <row r="1623" spans="1:8" x14ac:dyDescent="0.2">
      <c r="A1623" s="326" t="e">
        <f>'Запит 2-8'!#REF!</f>
        <v>#REF!</v>
      </c>
      <c r="B1623" s="298" t="e">
        <f>IF('Запит 2-8'!#REF!&lt;&gt;"",'Запит 2-8'!#REF!,"")</f>
        <v>#REF!</v>
      </c>
      <c r="C1623" s="297" t="e">
        <f>'Запит 2-8'!#REF!</f>
        <v>#REF!</v>
      </c>
      <c r="D1623" s="296" t="e">
        <f>'Запит 2-8'!#REF!</f>
        <v>#REF!</v>
      </c>
      <c r="E1623" s="413">
        <f>'Паспорт-3'!E1833</f>
        <v>0</v>
      </c>
      <c r="F1623" s="414"/>
      <c r="G1623" s="429">
        <f t="shared" si="182"/>
        <v>0</v>
      </c>
      <c r="H1623" s="81" t="e">
        <f t="shared" si="183"/>
        <v>#REF!</v>
      </c>
    </row>
    <row r="1624" spans="1:8" x14ac:dyDescent="0.2">
      <c r="A1624" s="326" t="e">
        <f>'Запит 2-8'!#REF!</f>
        <v>#REF!</v>
      </c>
      <c r="B1624" s="298" t="e">
        <f>IF('Запит 2-8'!#REF!&lt;&gt;"",'Запит 2-8'!#REF!,"")</f>
        <v>#REF!</v>
      </c>
      <c r="C1624" s="297" t="e">
        <f>'Запит 2-8'!#REF!</f>
        <v>#REF!</v>
      </c>
      <c r="D1624" s="296" t="e">
        <f>'Запит 2-8'!#REF!</f>
        <v>#REF!</v>
      </c>
      <c r="E1624" s="413">
        <f>'Паспорт-3'!E1834</f>
        <v>0</v>
      </c>
      <c r="F1624" s="414"/>
      <c r="G1624" s="429">
        <f t="shared" si="182"/>
        <v>0</v>
      </c>
      <c r="H1624" s="81" t="e">
        <f t="shared" si="183"/>
        <v>#REF!</v>
      </c>
    </row>
    <row r="1625" spans="1:8" x14ac:dyDescent="0.2">
      <c r="A1625" s="326" t="e">
        <f>'Запит 2-8'!#REF!</f>
        <v>#REF!</v>
      </c>
      <c r="B1625" s="298" t="e">
        <f>IF('Запит 2-8'!#REF!&lt;&gt;"",'Запит 2-8'!#REF!,"")</f>
        <v>#REF!</v>
      </c>
      <c r="C1625" s="297" t="e">
        <f>'Запит 2-8'!#REF!</f>
        <v>#REF!</v>
      </c>
      <c r="D1625" s="296" t="e">
        <f>'Запит 2-8'!#REF!</f>
        <v>#REF!</v>
      </c>
      <c r="E1625" s="413">
        <f>'Паспорт-3'!E1835</f>
        <v>0</v>
      </c>
      <c r="F1625" s="414"/>
      <c r="G1625" s="429">
        <f t="shared" si="182"/>
        <v>0</v>
      </c>
      <c r="H1625" s="81" t="e">
        <f t="shared" si="183"/>
        <v>#REF!</v>
      </c>
    </row>
    <row r="1626" spans="1:8" x14ac:dyDescent="0.2">
      <c r="A1626" s="326" t="e">
        <f>'Запит 2-8'!#REF!</f>
        <v>#REF!</v>
      </c>
      <c r="B1626" s="298" t="e">
        <f>IF('Запит 2-8'!#REF!&lt;&gt;"",'Запит 2-8'!#REF!,"")</f>
        <v>#REF!</v>
      </c>
      <c r="C1626" s="297" t="e">
        <f>'Запит 2-8'!#REF!</f>
        <v>#REF!</v>
      </c>
      <c r="D1626" s="296" t="e">
        <f>'Запит 2-8'!#REF!</f>
        <v>#REF!</v>
      </c>
      <c r="E1626" s="413">
        <f>'Паспорт-3'!E1836</f>
        <v>0</v>
      </c>
      <c r="F1626" s="414"/>
      <c r="G1626" s="429">
        <f t="shared" si="182"/>
        <v>0</v>
      </c>
      <c r="H1626" s="81" t="e">
        <f t="shared" si="183"/>
        <v>#REF!</v>
      </c>
    </row>
    <row r="1627" spans="1:8" x14ac:dyDescent="0.2">
      <c r="A1627" s="326" t="e">
        <f>'Запит 2-8'!#REF!</f>
        <v>#REF!</v>
      </c>
      <c r="B1627" s="298" t="e">
        <f>IF('Запит 2-8'!#REF!&lt;&gt;"",'Запит 2-8'!#REF!,"")</f>
        <v>#REF!</v>
      </c>
      <c r="C1627" s="297" t="e">
        <f>'Запит 2-8'!#REF!</f>
        <v>#REF!</v>
      </c>
      <c r="D1627" s="296" t="e">
        <f>'Запит 2-8'!#REF!</f>
        <v>#REF!</v>
      </c>
      <c r="E1627" s="413">
        <f>'Паспорт-3'!E1837</f>
        <v>0</v>
      </c>
      <c r="F1627" s="414"/>
      <c r="G1627" s="429">
        <f t="shared" si="182"/>
        <v>0</v>
      </c>
      <c r="H1627" s="81" t="e">
        <f t="shared" si="183"/>
        <v>#REF!</v>
      </c>
    </row>
    <row r="1628" spans="1:8" x14ac:dyDescent="0.2">
      <c r="A1628" s="326" t="e">
        <f>'Запит 2-8'!#REF!</f>
        <v>#REF!</v>
      </c>
      <c r="B1628" s="298" t="e">
        <f>IF('Запит 2-8'!#REF!&lt;&gt;"",'Запит 2-8'!#REF!,"")</f>
        <v>#REF!</v>
      </c>
      <c r="C1628" s="297" t="e">
        <f>'Запит 2-8'!#REF!</f>
        <v>#REF!</v>
      </c>
      <c r="D1628" s="296" t="e">
        <f>'Запит 2-8'!#REF!</f>
        <v>#REF!</v>
      </c>
      <c r="E1628" s="413">
        <f>'Паспорт-3'!E1838</f>
        <v>0</v>
      </c>
      <c r="F1628" s="414"/>
      <c r="G1628" s="429">
        <f t="shared" si="182"/>
        <v>0</v>
      </c>
      <c r="H1628" s="81" t="e">
        <f t="shared" si="183"/>
        <v>#REF!</v>
      </c>
    </row>
    <row r="1629" spans="1:8" x14ac:dyDescent="0.2">
      <c r="A1629" s="326" t="e">
        <f>'Запит 2-8'!#REF!</f>
        <v>#REF!</v>
      </c>
      <c r="B1629" s="298" t="e">
        <f>IF('Запит 2-8'!#REF!&lt;&gt;"",'Запит 2-8'!#REF!,"")</f>
        <v>#REF!</v>
      </c>
      <c r="C1629" s="297" t="e">
        <f>'Запит 2-8'!#REF!</f>
        <v>#REF!</v>
      </c>
      <c r="D1629" s="296" t="e">
        <f>'Запит 2-8'!#REF!</f>
        <v>#REF!</v>
      </c>
      <c r="E1629" s="413">
        <f>'Паспорт-3'!E1839</f>
        <v>0</v>
      </c>
      <c r="F1629" s="414"/>
      <c r="G1629" s="429">
        <f t="shared" si="182"/>
        <v>0</v>
      </c>
      <c r="H1629" s="81" t="e">
        <f t="shared" si="183"/>
        <v>#REF!</v>
      </c>
    </row>
    <row r="1630" spans="1:8" x14ac:dyDescent="0.2">
      <c r="A1630" s="326" t="e">
        <f>'Запит 2-8'!#REF!</f>
        <v>#REF!</v>
      </c>
      <c r="B1630" s="298" t="e">
        <f>IF('Запит 2-8'!#REF!&lt;&gt;"",'Запит 2-8'!#REF!,"")</f>
        <v>#REF!</v>
      </c>
      <c r="C1630" s="297" t="e">
        <f>'Запит 2-8'!#REF!</f>
        <v>#REF!</v>
      </c>
      <c r="D1630" s="296" t="e">
        <f>'Запит 2-8'!#REF!</f>
        <v>#REF!</v>
      </c>
      <c r="E1630" s="413">
        <f>'Паспорт-3'!E1840</f>
        <v>0</v>
      </c>
      <c r="F1630" s="414"/>
      <c r="G1630" s="429">
        <f t="shared" si="182"/>
        <v>0</v>
      </c>
      <c r="H1630" s="81" t="e">
        <f t="shared" si="183"/>
        <v>#REF!</v>
      </c>
    </row>
    <row r="1631" spans="1:8" x14ac:dyDescent="0.2">
      <c r="A1631" s="326" t="e">
        <f>'Запит 2-8'!#REF!</f>
        <v>#REF!</v>
      </c>
      <c r="B1631" s="298" t="e">
        <f>IF('Запит 2-8'!#REF!&lt;&gt;"",'Запит 2-8'!#REF!,"")</f>
        <v>#REF!</v>
      </c>
      <c r="C1631" s="297" t="e">
        <f>'Запит 2-8'!#REF!</f>
        <v>#REF!</v>
      </c>
      <c r="D1631" s="296" t="e">
        <f>'Запит 2-8'!#REF!</f>
        <v>#REF!</v>
      </c>
      <c r="E1631" s="413">
        <f>'Паспорт-3'!E1841</f>
        <v>0</v>
      </c>
      <c r="F1631" s="414"/>
      <c r="G1631" s="429">
        <f t="shared" si="182"/>
        <v>0</v>
      </c>
      <c r="H1631" s="81" t="e">
        <f t="shared" si="183"/>
        <v>#REF!</v>
      </c>
    </row>
    <row r="1632" spans="1:8" x14ac:dyDescent="0.2">
      <c r="A1632" s="326" t="e">
        <f>'Запит 2-8'!#REF!</f>
        <v>#REF!</v>
      </c>
      <c r="B1632" s="298" t="e">
        <f>IF('Запит 2-8'!#REF!&lt;&gt;"",'Запит 2-8'!#REF!,"")</f>
        <v>#REF!</v>
      </c>
      <c r="C1632" s="297" t="e">
        <f>'Запит 2-8'!#REF!</f>
        <v>#REF!</v>
      </c>
      <c r="D1632" s="296" t="e">
        <f>'Запит 2-8'!#REF!</f>
        <v>#REF!</v>
      </c>
      <c r="E1632" s="413">
        <f>'Паспорт-3'!E1842</f>
        <v>0</v>
      </c>
      <c r="F1632" s="414"/>
      <c r="G1632" s="429">
        <f t="shared" si="182"/>
        <v>0</v>
      </c>
      <c r="H1632" s="81" t="e">
        <f t="shared" si="183"/>
        <v>#REF!</v>
      </c>
    </row>
    <row r="1633" spans="1:8" x14ac:dyDescent="0.2">
      <c r="A1633" s="433" t="e">
        <f>'Запит 2-8'!#REF!</f>
        <v>#REF!</v>
      </c>
      <c r="B1633" s="434" t="e">
        <f>IF('Запит 2-8'!#REF!&lt;&gt;"",'Запит 2-8'!#REF!,"")</f>
        <v>#REF!</v>
      </c>
      <c r="C1633" s="435" t="e">
        <f>'Запит 2-8'!#REF!</f>
        <v>#REF!</v>
      </c>
      <c r="D1633" s="436" t="e">
        <f>'Запит 2-8'!#REF!</f>
        <v>#REF!</v>
      </c>
      <c r="E1633" s="437">
        <f>'Паспорт-3'!E1843</f>
        <v>0</v>
      </c>
      <c r="F1633" s="438"/>
      <c r="G1633" s="439">
        <f t="shared" si="182"/>
        <v>0</v>
      </c>
      <c r="H1633" s="81" t="e">
        <f t="shared" si="183"/>
        <v>#REF!</v>
      </c>
    </row>
    <row r="1634" spans="1:8" ht="12.75" customHeight="1" x14ac:dyDescent="0.2">
      <c r="A1634" s="824" t="s">
        <v>211</v>
      </c>
      <c r="B1634" s="825"/>
      <c r="C1634" s="825"/>
      <c r="D1634" s="825"/>
      <c r="E1634" s="825"/>
      <c r="F1634" s="825"/>
      <c r="G1634" s="826"/>
      <c r="H1634" s="81" t="e">
        <f>H1618</f>
        <v>#REF!</v>
      </c>
    </row>
    <row r="1635" spans="1:8" x14ac:dyDescent="0.2">
      <c r="A1635" s="426" t="e">
        <f>'Запит 2-8'!#REF!</f>
        <v>#REF!</v>
      </c>
      <c r="B1635" s="827" t="s">
        <v>108</v>
      </c>
      <c r="C1635" s="828"/>
      <c r="D1635" s="828"/>
      <c r="E1635" s="832"/>
      <c r="F1635" s="832"/>
      <c r="G1635" s="833"/>
      <c r="H1635" s="81" t="e">
        <f>H1636</f>
        <v>#REF!</v>
      </c>
    </row>
    <row r="1636" spans="1:8" x14ac:dyDescent="0.2">
      <c r="A1636" s="326" t="e">
        <f>'Запит 2-8'!#REF!</f>
        <v>#REF!</v>
      </c>
      <c r="B1636" s="421" t="e">
        <f>IF('Запит 2-8'!#REF!&lt;&gt;"",'Запит 2-8'!#REF!,"")</f>
        <v>#REF!</v>
      </c>
      <c r="C1636" s="422" t="e">
        <f>'Запит 2-8'!#REF!</f>
        <v>#REF!</v>
      </c>
      <c r="D1636" s="423" t="e">
        <f>'Запит 2-8'!#REF!</f>
        <v>#REF!</v>
      </c>
      <c r="E1636" s="424">
        <f>'Паспорт-3'!E1845</f>
        <v>0</v>
      </c>
      <c r="F1636" s="425"/>
      <c r="G1636" s="428">
        <f t="shared" ref="G1636:G1650" si="184">F1636-E1636</f>
        <v>0</v>
      </c>
      <c r="H1636" s="81" t="e">
        <f t="shared" ref="H1636:H1650" si="185">IF(B1636&lt;&gt;"","Для друку","")</f>
        <v>#REF!</v>
      </c>
    </row>
    <row r="1637" spans="1:8" x14ac:dyDescent="0.2">
      <c r="A1637" s="326" t="e">
        <f>'Запит 2-8'!#REF!</f>
        <v>#REF!</v>
      </c>
      <c r="B1637" s="298" t="e">
        <f>IF('Запит 2-8'!#REF!&lt;&gt;"",'Запит 2-8'!#REF!,"")</f>
        <v>#REF!</v>
      </c>
      <c r="C1637" s="297" t="e">
        <f>'Запит 2-8'!#REF!</f>
        <v>#REF!</v>
      </c>
      <c r="D1637" s="296" t="e">
        <f>'Запит 2-8'!#REF!</f>
        <v>#REF!</v>
      </c>
      <c r="E1637" s="413">
        <f>'Паспорт-3'!E1846</f>
        <v>0</v>
      </c>
      <c r="F1637" s="414"/>
      <c r="G1637" s="429">
        <f t="shared" si="184"/>
        <v>0</v>
      </c>
      <c r="H1637" s="81" t="e">
        <f t="shared" si="185"/>
        <v>#REF!</v>
      </c>
    </row>
    <row r="1638" spans="1:8" x14ac:dyDescent="0.2">
      <c r="A1638" s="326" t="e">
        <f>'Запит 2-8'!#REF!</f>
        <v>#REF!</v>
      </c>
      <c r="B1638" s="298" t="e">
        <f>IF('Запит 2-8'!#REF!&lt;&gt;"",'Запит 2-8'!#REF!,"")</f>
        <v>#REF!</v>
      </c>
      <c r="C1638" s="297" t="e">
        <f>'Запит 2-8'!#REF!</f>
        <v>#REF!</v>
      </c>
      <c r="D1638" s="296" t="e">
        <f>'Запит 2-8'!#REF!</f>
        <v>#REF!</v>
      </c>
      <c r="E1638" s="413">
        <f>'Паспорт-3'!E1847</f>
        <v>0</v>
      </c>
      <c r="F1638" s="414"/>
      <c r="G1638" s="429">
        <f t="shared" si="184"/>
        <v>0</v>
      </c>
      <c r="H1638" s="81" t="e">
        <f t="shared" si="185"/>
        <v>#REF!</v>
      </c>
    </row>
    <row r="1639" spans="1:8" x14ac:dyDescent="0.2">
      <c r="A1639" s="326" t="e">
        <f>'Запит 2-8'!#REF!</f>
        <v>#REF!</v>
      </c>
      <c r="B1639" s="298" t="e">
        <f>IF('Запит 2-8'!#REF!&lt;&gt;"",'Запит 2-8'!#REF!,"")</f>
        <v>#REF!</v>
      </c>
      <c r="C1639" s="297" t="e">
        <f>'Запит 2-8'!#REF!</f>
        <v>#REF!</v>
      </c>
      <c r="D1639" s="296" t="e">
        <f>'Запит 2-8'!#REF!</f>
        <v>#REF!</v>
      </c>
      <c r="E1639" s="413">
        <f>'Паспорт-3'!E1848</f>
        <v>0</v>
      </c>
      <c r="F1639" s="414"/>
      <c r="G1639" s="429">
        <f t="shared" si="184"/>
        <v>0</v>
      </c>
      <c r="H1639" s="81" t="e">
        <f t="shared" si="185"/>
        <v>#REF!</v>
      </c>
    </row>
    <row r="1640" spans="1:8" x14ac:dyDescent="0.2">
      <c r="A1640" s="326" t="e">
        <f>'Запит 2-8'!#REF!</f>
        <v>#REF!</v>
      </c>
      <c r="B1640" s="298" t="e">
        <f>IF('Запит 2-8'!#REF!&lt;&gt;"",'Запит 2-8'!#REF!,"")</f>
        <v>#REF!</v>
      </c>
      <c r="C1640" s="297" t="e">
        <f>'Запит 2-8'!#REF!</f>
        <v>#REF!</v>
      </c>
      <c r="D1640" s="296" t="e">
        <f>'Запит 2-8'!#REF!</f>
        <v>#REF!</v>
      </c>
      <c r="E1640" s="413">
        <f>'Паспорт-3'!E1849</f>
        <v>0</v>
      </c>
      <c r="F1640" s="414"/>
      <c r="G1640" s="429">
        <f t="shared" si="184"/>
        <v>0</v>
      </c>
      <c r="H1640" s="81" t="e">
        <f t="shared" si="185"/>
        <v>#REF!</v>
      </c>
    </row>
    <row r="1641" spans="1:8" x14ac:dyDescent="0.2">
      <c r="A1641" s="326" t="e">
        <f>'Запит 2-8'!#REF!</f>
        <v>#REF!</v>
      </c>
      <c r="B1641" s="298" t="e">
        <f>IF('Запит 2-8'!#REF!&lt;&gt;"",'Запит 2-8'!#REF!,"")</f>
        <v>#REF!</v>
      </c>
      <c r="C1641" s="297" t="e">
        <f>'Запит 2-8'!#REF!</f>
        <v>#REF!</v>
      </c>
      <c r="D1641" s="296" t="e">
        <f>'Запит 2-8'!#REF!</f>
        <v>#REF!</v>
      </c>
      <c r="E1641" s="413">
        <f>'Паспорт-3'!E1850</f>
        <v>0</v>
      </c>
      <c r="F1641" s="414"/>
      <c r="G1641" s="429">
        <f t="shared" si="184"/>
        <v>0</v>
      </c>
      <c r="H1641" s="81" t="e">
        <f t="shared" si="185"/>
        <v>#REF!</v>
      </c>
    </row>
    <row r="1642" spans="1:8" x14ac:dyDescent="0.2">
      <c r="A1642" s="326" t="e">
        <f>'Запит 2-8'!#REF!</f>
        <v>#REF!</v>
      </c>
      <c r="B1642" s="298" t="e">
        <f>IF('Запит 2-8'!#REF!&lt;&gt;"",'Запит 2-8'!#REF!,"")</f>
        <v>#REF!</v>
      </c>
      <c r="C1642" s="297" t="e">
        <f>'Запит 2-8'!#REF!</f>
        <v>#REF!</v>
      </c>
      <c r="D1642" s="296" t="e">
        <f>'Запит 2-8'!#REF!</f>
        <v>#REF!</v>
      </c>
      <c r="E1642" s="413">
        <f>'Паспорт-3'!E1851</f>
        <v>0</v>
      </c>
      <c r="F1642" s="414"/>
      <c r="G1642" s="429">
        <f t="shared" si="184"/>
        <v>0</v>
      </c>
      <c r="H1642" s="81" t="e">
        <f t="shared" si="185"/>
        <v>#REF!</v>
      </c>
    </row>
    <row r="1643" spans="1:8" x14ac:dyDescent="0.2">
      <c r="A1643" s="326" t="e">
        <f>'Запит 2-8'!#REF!</f>
        <v>#REF!</v>
      </c>
      <c r="B1643" s="298" t="e">
        <f>IF('Запит 2-8'!#REF!&lt;&gt;"",'Запит 2-8'!#REF!,"")</f>
        <v>#REF!</v>
      </c>
      <c r="C1643" s="297" t="e">
        <f>'Запит 2-8'!#REF!</f>
        <v>#REF!</v>
      </c>
      <c r="D1643" s="296" t="e">
        <f>'Запит 2-8'!#REF!</f>
        <v>#REF!</v>
      </c>
      <c r="E1643" s="413">
        <f>'Паспорт-3'!E1852</f>
        <v>0</v>
      </c>
      <c r="F1643" s="414"/>
      <c r="G1643" s="429">
        <f t="shared" si="184"/>
        <v>0</v>
      </c>
      <c r="H1643" s="81" t="e">
        <f t="shared" si="185"/>
        <v>#REF!</v>
      </c>
    </row>
    <row r="1644" spans="1:8" x14ac:dyDescent="0.2">
      <c r="A1644" s="326" t="e">
        <f>'Запит 2-8'!#REF!</f>
        <v>#REF!</v>
      </c>
      <c r="B1644" s="298" t="e">
        <f>IF('Запит 2-8'!#REF!&lt;&gt;"",'Запит 2-8'!#REF!,"")</f>
        <v>#REF!</v>
      </c>
      <c r="C1644" s="297" t="e">
        <f>'Запит 2-8'!#REF!</f>
        <v>#REF!</v>
      </c>
      <c r="D1644" s="296" t="e">
        <f>'Запит 2-8'!#REF!</f>
        <v>#REF!</v>
      </c>
      <c r="E1644" s="413">
        <f>'Паспорт-3'!E1853</f>
        <v>0</v>
      </c>
      <c r="F1644" s="414"/>
      <c r="G1644" s="429">
        <f t="shared" si="184"/>
        <v>0</v>
      </c>
      <c r="H1644" s="81" t="e">
        <f t="shared" si="185"/>
        <v>#REF!</v>
      </c>
    </row>
    <row r="1645" spans="1:8" x14ac:dyDescent="0.2">
      <c r="A1645" s="326" t="e">
        <f>'Запит 2-8'!#REF!</f>
        <v>#REF!</v>
      </c>
      <c r="B1645" s="298" t="e">
        <f>IF('Запит 2-8'!#REF!&lt;&gt;"",'Запит 2-8'!#REF!,"")</f>
        <v>#REF!</v>
      </c>
      <c r="C1645" s="297" t="e">
        <f>'Запит 2-8'!#REF!</f>
        <v>#REF!</v>
      </c>
      <c r="D1645" s="296" t="e">
        <f>'Запит 2-8'!#REF!</f>
        <v>#REF!</v>
      </c>
      <c r="E1645" s="413">
        <f>'Паспорт-3'!E1854</f>
        <v>0</v>
      </c>
      <c r="F1645" s="414"/>
      <c r="G1645" s="429">
        <f t="shared" si="184"/>
        <v>0</v>
      </c>
      <c r="H1645" s="81" t="e">
        <f t="shared" si="185"/>
        <v>#REF!</v>
      </c>
    </row>
    <row r="1646" spans="1:8" x14ac:dyDescent="0.2">
      <c r="A1646" s="326" t="e">
        <f>'Запит 2-8'!#REF!</f>
        <v>#REF!</v>
      </c>
      <c r="B1646" s="298" t="e">
        <f>IF('Запит 2-8'!#REF!&lt;&gt;"",'Запит 2-8'!#REF!,"")</f>
        <v>#REF!</v>
      </c>
      <c r="C1646" s="297" t="e">
        <f>'Запит 2-8'!#REF!</f>
        <v>#REF!</v>
      </c>
      <c r="D1646" s="296" t="e">
        <f>'Запит 2-8'!#REF!</f>
        <v>#REF!</v>
      </c>
      <c r="E1646" s="413">
        <f>'Паспорт-3'!E1855</f>
        <v>0</v>
      </c>
      <c r="F1646" s="414"/>
      <c r="G1646" s="429">
        <f t="shared" si="184"/>
        <v>0</v>
      </c>
      <c r="H1646" s="81" t="e">
        <f t="shared" si="185"/>
        <v>#REF!</v>
      </c>
    </row>
    <row r="1647" spans="1:8" x14ac:dyDescent="0.2">
      <c r="A1647" s="326" t="e">
        <f>'Запит 2-8'!#REF!</f>
        <v>#REF!</v>
      </c>
      <c r="B1647" s="298" t="e">
        <f>IF('Запит 2-8'!#REF!&lt;&gt;"",'Запит 2-8'!#REF!,"")</f>
        <v>#REF!</v>
      </c>
      <c r="C1647" s="297" t="e">
        <f>'Запит 2-8'!#REF!</f>
        <v>#REF!</v>
      </c>
      <c r="D1647" s="296" t="e">
        <f>'Запит 2-8'!#REF!</f>
        <v>#REF!</v>
      </c>
      <c r="E1647" s="413">
        <f>'Паспорт-3'!E1856</f>
        <v>0</v>
      </c>
      <c r="F1647" s="414"/>
      <c r="G1647" s="429">
        <f t="shared" si="184"/>
        <v>0</v>
      </c>
      <c r="H1647" s="81" t="e">
        <f t="shared" si="185"/>
        <v>#REF!</v>
      </c>
    </row>
    <row r="1648" spans="1:8" x14ac:dyDescent="0.2">
      <c r="A1648" s="326" t="e">
        <f>'Запит 2-8'!#REF!</f>
        <v>#REF!</v>
      </c>
      <c r="B1648" s="298" t="e">
        <f>IF('Запит 2-8'!#REF!&lt;&gt;"",'Запит 2-8'!#REF!,"")</f>
        <v>#REF!</v>
      </c>
      <c r="C1648" s="297" t="e">
        <f>'Запит 2-8'!#REF!</f>
        <v>#REF!</v>
      </c>
      <c r="D1648" s="296" t="e">
        <f>'Запит 2-8'!#REF!</f>
        <v>#REF!</v>
      </c>
      <c r="E1648" s="413">
        <f>'Паспорт-3'!E1857</f>
        <v>0</v>
      </c>
      <c r="F1648" s="414"/>
      <c r="G1648" s="429">
        <f t="shared" si="184"/>
        <v>0</v>
      </c>
      <c r="H1648" s="81" t="e">
        <f t="shared" si="185"/>
        <v>#REF!</v>
      </c>
    </row>
    <row r="1649" spans="1:8" x14ac:dyDescent="0.2">
      <c r="A1649" s="326" t="e">
        <f>'Запит 2-8'!#REF!</f>
        <v>#REF!</v>
      </c>
      <c r="B1649" s="298" t="e">
        <f>IF('Запит 2-8'!#REF!&lt;&gt;"",'Запит 2-8'!#REF!,"")</f>
        <v>#REF!</v>
      </c>
      <c r="C1649" s="297" t="e">
        <f>'Запит 2-8'!#REF!</f>
        <v>#REF!</v>
      </c>
      <c r="D1649" s="296" t="e">
        <f>'Запит 2-8'!#REF!</f>
        <v>#REF!</v>
      </c>
      <c r="E1649" s="413">
        <f>'Паспорт-3'!E1858</f>
        <v>0</v>
      </c>
      <c r="F1649" s="414"/>
      <c r="G1649" s="429">
        <f t="shared" si="184"/>
        <v>0</v>
      </c>
      <c r="H1649" s="81" t="e">
        <f t="shared" si="185"/>
        <v>#REF!</v>
      </c>
    </row>
    <row r="1650" spans="1:8" x14ac:dyDescent="0.2">
      <c r="A1650" s="433" t="e">
        <f>'Запит 2-8'!#REF!</f>
        <v>#REF!</v>
      </c>
      <c r="B1650" s="434" t="e">
        <f>IF('Запит 2-8'!#REF!&lt;&gt;"",'Запит 2-8'!#REF!,"")</f>
        <v>#REF!</v>
      </c>
      <c r="C1650" s="435" t="e">
        <f>'Запит 2-8'!#REF!</f>
        <v>#REF!</v>
      </c>
      <c r="D1650" s="436" t="e">
        <f>'Запит 2-8'!#REF!</f>
        <v>#REF!</v>
      </c>
      <c r="E1650" s="437">
        <f>'Паспорт-3'!E1859</f>
        <v>0</v>
      </c>
      <c r="F1650" s="438"/>
      <c r="G1650" s="439">
        <f t="shared" si="184"/>
        <v>0</v>
      </c>
      <c r="H1650" s="81" t="e">
        <f t="shared" si="185"/>
        <v>#REF!</v>
      </c>
    </row>
    <row r="1651" spans="1:8" ht="12.75" customHeight="1" x14ac:dyDescent="0.2">
      <c r="A1651" s="824" t="s">
        <v>211</v>
      </c>
      <c r="B1651" s="825"/>
      <c r="C1651" s="825"/>
      <c r="D1651" s="825"/>
      <c r="E1651" s="825"/>
      <c r="F1651" s="825"/>
      <c r="G1651" s="826"/>
      <c r="H1651" s="81" t="e">
        <f>H1635</f>
        <v>#REF!</v>
      </c>
    </row>
    <row r="1652" spans="1:8" ht="12.75" customHeight="1" x14ac:dyDescent="0.2">
      <c r="A1652" s="824" t="s">
        <v>231</v>
      </c>
      <c r="B1652" s="825"/>
      <c r="C1652" s="825"/>
      <c r="D1652" s="825"/>
      <c r="E1652" s="825"/>
      <c r="F1652" s="825"/>
      <c r="G1652" s="826"/>
      <c r="H1652" s="81" t="e">
        <f>H1600</f>
        <v>#REF!</v>
      </c>
    </row>
    <row r="1653" spans="1:8" ht="12.75" customHeight="1" x14ac:dyDescent="0.2">
      <c r="A1653" s="779" t="e">
        <f>'Запит 2-8'!#REF!</f>
        <v>#REF!</v>
      </c>
      <c r="B1653" s="780"/>
      <c r="C1653" s="780"/>
      <c r="D1653" s="780"/>
      <c r="E1653" s="780"/>
      <c r="F1653" s="780"/>
      <c r="G1653" s="781"/>
      <c r="H1653" s="81" t="e">
        <f>H1654</f>
        <v>#REF!</v>
      </c>
    </row>
    <row r="1654" spans="1:8" x14ac:dyDescent="0.2">
      <c r="A1654" s="420" t="s">
        <v>4</v>
      </c>
      <c r="B1654" s="827" t="s">
        <v>106</v>
      </c>
      <c r="C1654" s="828"/>
      <c r="D1654" s="828"/>
      <c r="E1654" s="829"/>
      <c r="F1654" s="829"/>
      <c r="G1654" s="830"/>
      <c r="H1654" s="81" t="e">
        <f>H1655</f>
        <v>#REF!</v>
      </c>
    </row>
    <row r="1655" spans="1:8" x14ac:dyDescent="0.2">
      <c r="A1655" s="326" t="e">
        <f>'Запит 2-8'!#REF!</f>
        <v>#REF!</v>
      </c>
      <c r="B1655" s="421" t="e">
        <f>IF('Запит 2-8'!#REF!&lt;&gt;"",'Запит 2-8'!#REF!,"")</f>
        <v>#REF!</v>
      </c>
      <c r="C1655" s="422" t="e">
        <f>'Запит 2-8'!#REF!</f>
        <v>#REF!</v>
      </c>
      <c r="D1655" s="423" t="e">
        <f>'Запит 2-8'!#REF!</f>
        <v>#REF!</v>
      </c>
      <c r="E1655" s="424">
        <f>'Паспорт-3'!E1873</f>
        <v>0</v>
      </c>
      <c r="F1655" s="425"/>
      <c r="G1655" s="428">
        <f t="shared" ref="G1655:G1669" si="186">F1655-E1655</f>
        <v>0</v>
      </c>
      <c r="H1655" s="81" t="e">
        <f t="shared" ref="H1655:H1669" si="187">IF(B1655&lt;&gt;"","Для друку","")</f>
        <v>#REF!</v>
      </c>
    </row>
    <row r="1656" spans="1:8" x14ac:dyDescent="0.2">
      <c r="A1656" s="326" t="e">
        <f>'Запит 2-8'!#REF!</f>
        <v>#REF!</v>
      </c>
      <c r="B1656" s="298" t="e">
        <f>IF('Запит 2-8'!#REF!&lt;&gt;"",'Запит 2-8'!#REF!,"")</f>
        <v>#REF!</v>
      </c>
      <c r="C1656" s="297" t="e">
        <f>'Запит 2-8'!#REF!</f>
        <v>#REF!</v>
      </c>
      <c r="D1656" s="296" t="e">
        <f>'Запит 2-8'!#REF!</f>
        <v>#REF!</v>
      </c>
      <c r="E1656" s="413">
        <f>'Паспорт-3'!E1874</f>
        <v>0</v>
      </c>
      <c r="F1656" s="414"/>
      <c r="G1656" s="429">
        <f t="shared" si="186"/>
        <v>0</v>
      </c>
      <c r="H1656" s="81" t="e">
        <f t="shared" si="187"/>
        <v>#REF!</v>
      </c>
    </row>
    <row r="1657" spans="1:8" x14ac:dyDescent="0.2">
      <c r="A1657" s="326" t="e">
        <f>'Запит 2-8'!#REF!</f>
        <v>#REF!</v>
      </c>
      <c r="B1657" s="298" t="e">
        <f>IF('Запит 2-8'!#REF!&lt;&gt;"",'Запит 2-8'!#REF!,"")</f>
        <v>#REF!</v>
      </c>
      <c r="C1657" s="297" t="e">
        <f>'Запит 2-8'!#REF!</f>
        <v>#REF!</v>
      </c>
      <c r="D1657" s="296" t="e">
        <f>'Запит 2-8'!#REF!</f>
        <v>#REF!</v>
      </c>
      <c r="E1657" s="413">
        <f>'Паспорт-3'!E1875</f>
        <v>0</v>
      </c>
      <c r="F1657" s="414"/>
      <c r="G1657" s="429">
        <f t="shared" si="186"/>
        <v>0</v>
      </c>
      <c r="H1657" s="81" t="e">
        <f t="shared" si="187"/>
        <v>#REF!</v>
      </c>
    </row>
    <row r="1658" spans="1:8" x14ac:dyDescent="0.2">
      <c r="A1658" s="326" t="e">
        <f>'Запит 2-8'!#REF!</f>
        <v>#REF!</v>
      </c>
      <c r="B1658" s="298" t="e">
        <f>IF('Запит 2-8'!#REF!&lt;&gt;"",'Запит 2-8'!#REF!,"")</f>
        <v>#REF!</v>
      </c>
      <c r="C1658" s="297" t="e">
        <f>'Запит 2-8'!#REF!</f>
        <v>#REF!</v>
      </c>
      <c r="D1658" s="296" t="e">
        <f>'Запит 2-8'!#REF!</f>
        <v>#REF!</v>
      </c>
      <c r="E1658" s="413">
        <f>'Паспорт-3'!E1876</f>
        <v>0</v>
      </c>
      <c r="F1658" s="414"/>
      <c r="G1658" s="429">
        <f t="shared" si="186"/>
        <v>0</v>
      </c>
      <c r="H1658" s="81" t="e">
        <f t="shared" si="187"/>
        <v>#REF!</v>
      </c>
    </row>
    <row r="1659" spans="1:8" x14ac:dyDescent="0.2">
      <c r="A1659" s="326" t="e">
        <f>'Запит 2-8'!#REF!</f>
        <v>#REF!</v>
      </c>
      <c r="B1659" s="298" t="e">
        <f>IF('Запит 2-8'!#REF!&lt;&gt;"",'Запит 2-8'!#REF!,"")</f>
        <v>#REF!</v>
      </c>
      <c r="C1659" s="297" t="e">
        <f>'Запит 2-8'!#REF!</f>
        <v>#REF!</v>
      </c>
      <c r="D1659" s="296" t="e">
        <f>'Запит 2-8'!#REF!</f>
        <v>#REF!</v>
      </c>
      <c r="E1659" s="413">
        <f>'Паспорт-3'!E1877</f>
        <v>0</v>
      </c>
      <c r="F1659" s="414"/>
      <c r="G1659" s="429">
        <f t="shared" si="186"/>
        <v>0</v>
      </c>
      <c r="H1659" s="81" t="e">
        <f t="shared" si="187"/>
        <v>#REF!</v>
      </c>
    </row>
    <row r="1660" spans="1:8" x14ac:dyDescent="0.2">
      <c r="A1660" s="326" t="e">
        <f>'Запит 2-8'!#REF!</f>
        <v>#REF!</v>
      </c>
      <c r="B1660" s="298" t="e">
        <f>IF('Запит 2-8'!#REF!&lt;&gt;"",'Запит 2-8'!#REF!,"")</f>
        <v>#REF!</v>
      </c>
      <c r="C1660" s="297" t="e">
        <f>'Запит 2-8'!#REF!</f>
        <v>#REF!</v>
      </c>
      <c r="D1660" s="296" t="e">
        <f>'Запит 2-8'!#REF!</f>
        <v>#REF!</v>
      </c>
      <c r="E1660" s="413">
        <f>'Паспорт-3'!E1878</f>
        <v>0</v>
      </c>
      <c r="F1660" s="414"/>
      <c r="G1660" s="429">
        <f t="shared" si="186"/>
        <v>0</v>
      </c>
      <c r="H1660" s="81" t="e">
        <f t="shared" si="187"/>
        <v>#REF!</v>
      </c>
    </row>
    <row r="1661" spans="1:8" x14ac:dyDescent="0.2">
      <c r="A1661" s="326" t="e">
        <f>'Запит 2-8'!#REF!</f>
        <v>#REF!</v>
      </c>
      <c r="B1661" s="298" t="e">
        <f>IF('Запит 2-8'!#REF!&lt;&gt;"",'Запит 2-8'!#REF!,"")</f>
        <v>#REF!</v>
      </c>
      <c r="C1661" s="297" t="e">
        <f>'Запит 2-8'!#REF!</f>
        <v>#REF!</v>
      </c>
      <c r="D1661" s="296" t="e">
        <f>'Запит 2-8'!#REF!</f>
        <v>#REF!</v>
      </c>
      <c r="E1661" s="413">
        <f>'Паспорт-3'!E1879</f>
        <v>0</v>
      </c>
      <c r="F1661" s="414"/>
      <c r="G1661" s="429">
        <f t="shared" si="186"/>
        <v>0</v>
      </c>
      <c r="H1661" s="81" t="e">
        <f t="shared" si="187"/>
        <v>#REF!</v>
      </c>
    </row>
    <row r="1662" spans="1:8" x14ac:dyDescent="0.2">
      <c r="A1662" s="326" t="e">
        <f>'Запит 2-8'!#REF!</f>
        <v>#REF!</v>
      </c>
      <c r="B1662" s="298" t="e">
        <f>IF('Запит 2-8'!#REF!&lt;&gt;"",'Запит 2-8'!#REF!,"")</f>
        <v>#REF!</v>
      </c>
      <c r="C1662" s="297" t="e">
        <f>'Запит 2-8'!#REF!</f>
        <v>#REF!</v>
      </c>
      <c r="D1662" s="296" t="e">
        <f>'Запит 2-8'!#REF!</f>
        <v>#REF!</v>
      </c>
      <c r="E1662" s="413">
        <f>'Паспорт-3'!E1880</f>
        <v>0</v>
      </c>
      <c r="F1662" s="414"/>
      <c r="G1662" s="429">
        <f t="shared" si="186"/>
        <v>0</v>
      </c>
      <c r="H1662" s="81" t="e">
        <f t="shared" si="187"/>
        <v>#REF!</v>
      </c>
    </row>
    <row r="1663" spans="1:8" x14ac:dyDescent="0.2">
      <c r="A1663" s="326" t="e">
        <f>'Запит 2-8'!#REF!</f>
        <v>#REF!</v>
      </c>
      <c r="B1663" s="298" t="e">
        <f>IF('Запит 2-8'!#REF!&lt;&gt;"",'Запит 2-8'!#REF!,"")</f>
        <v>#REF!</v>
      </c>
      <c r="C1663" s="297" t="e">
        <f>'Запит 2-8'!#REF!</f>
        <v>#REF!</v>
      </c>
      <c r="D1663" s="296" t="e">
        <f>'Запит 2-8'!#REF!</f>
        <v>#REF!</v>
      </c>
      <c r="E1663" s="413">
        <f>'Паспорт-3'!E1881</f>
        <v>0</v>
      </c>
      <c r="F1663" s="414"/>
      <c r="G1663" s="429">
        <f t="shared" si="186"/>
        <v>0</v>
      </c>
      <c r="H1663" s="81" t="e">
        <f t="shared" si="187"/>
        <v>#REF!</v>
      </c>
    </row>
    <row r="1664" spans="1:8" x14ac:dyDescent="0.2">
      <c r="A1664" s="326" t="e">
        <f>'Запит 2-8'!#REF!</f>
        <v>#REF!</v>
      </c>
      <c r="B1664" s="298" t="e">
        <f>IF('Запит 2-8'!#REF!&lt;&gt;"",'Запит 2-8'!#REF!,"")</f>
        <v>#REF!</v>
      </c>
      <c r="C1664" s="297" t="e">
        <f>'Запит 2-8'!#REF!</f>
        <v>#REF!</v>
      </c>
      <c r="D1664" s="296" t="e">
        <f>'Запит 2-8'!#REF!</f>
        <v>#REF!</v>
      </c>
      <c r="E1664" s="413">
        <f>'Паспорт-3'!E1882</f>
        <v>0</v>
      </c>
      <c r="F1664" s="414"/>
      <c r="G1664" s="429">
        <f t="shared" si="186"/>
        <v>0</v>
      </c>
      <c r="H1664" s="81" t="e">
        <f t="shared" si="187"/>
        <v>#REF!</v>
      </c>
    </row>
    <row r="1665" spans="1:8" x14ac:dyDescent="0.2">
      <c r="A1665" s="326" t="e">
        <f>'Запит 2-8'!#REF!</f>
        <v>#REF!</v>
      </c>
      <c r="B1665" s="298" t="e">
        <f>IF('Запит 2-8'!#REF!&lt;&gt;"",'Запит 2-8'!#REF!,"")</f>
        <v>#REF!</v>
      </c>
      <c r="C1665" s="297" t="e">
        <f>'Запит 2-8'!#REF!</f>
        <v>#REF!</v>
      </c>
      <c r="D1665" s="296" t="e">
        <f>'Запит 2-8'!#REF!</f>
        <v>#REF!</v>
      </c>
      <c r="E1665" s="413">
        <f>'Паспорт-3'!E1883</f>
        <v>0</v>
      </c>
      <c r="F1665" s="414"/>
      <c r="G1665" s="429">
        <f t="shared" si="186"/>
        <v>0</v>
      </c>
      <c r="H1665" s="81" t="e">
        <f t="shared" si="187"/>
        <v>#REF!</v>
      </c>
    </row>
    <row r="1666" spans="1:8" x14ac:dyDescent="0.2">
      <c r="A1666" s="326" t="e">
        <f>'Запит 2-8'!#REF!</f>
        <v>#REF!</v>
      </c>
      <c r="B1666" s="298" t="e">
        <f>IF('Запит 2-8'!#REF!&lt;&gt;"",'Запит 2-8'!#REF!,"")</f>
        <v>#REF!</v>
      </c>
      <c r="C1666" s="297" t="e">
        <f>'Запит 2-8'!#REF!</f>
        <v>#REF!</v>
      </c>
      <c r="D1666" s="296" t="e">
        <f>'Запит 2-8'!#REF!</f>
        <v>#REF!</v>
      </c>
      <c r="E1666" s="413">
        <f>'Паспорт-3'!E1884</f>
        <v>0</v>
      </c>
      <c r="F1666" s="414"/>
      <c r="G1666" s="429">
        <f t="shared" si="186"/>
        <v>0</v>
      </c>
      <c r="H1666" s="81" t="e">
        <f t="shared" si="187"/>
        <v>#REF!</v>
      </c>
    </row>
    <row r="1667" spans="1:8" x14ac:dyDescent="0.2">
      <c r="A1667" s="326" t="e">
        <f>'Запит 2-8'!#REF!</f>
        <v>#REF!</v>
      </c>
      <c r="B1667" s="298" t="e">
        <f>IF('Запит 2-8'!#REF!&lt;&gt;"",'Запит 2-8'!#REF!,"")</f>
        <v>#REF!</v>
      </c>
      <c r="C1667" s="297" t="e">
        <f>'Запит 2-8'!#REF!</f>
        <v>#REF!</v>
      </c>
      <c r="D1667" s="296" t="e">
        <f>'Запит 2-8'!#REF!</f>
        <v>#REF!</v>
      </c>
      <c r="E1667" s="413">
        <f>'Паспорт-3'!E1885</f>
        <v>0</v>
      </c>
      <c r="F1667" s="414"/>
      <c r="G1667" s="429">
        <f t="shared" si="186"/>
        <v>0</v>
      </c>
      <c r="H1667" s="81" t="e">
        <f t="shared" si="187"/>
        <v>#REF!</v>
      </c>
    </row>
    <row r="1668" spans="1:8" x14ac:dyDescent="0.2">
      <c r="A1668" s="326" t="e">
        <f>'Запит 2-8'!#REF!</f>
        <v>#REF!</v>
      </c>
      <c r="B1668" s="298" t="e">
        <f>IF('Запит 2-8'!#REF!&lt;&gt;"",'Запит 2-8'!#REF!,"")</f>
        <v>#REF!</v>
      </c>
      <c r="C1668" s="297" t="e">
        <f>'Запит 2-8'!#REF!</f>
        <v>#REF!</v>
      </c>
      <c r="D1668" s="296" t="e">
        <f>'Запит 2-8'!#REF!</f>
        <v>#REF!</v>
      </c>
      <c r="E1668" s="413">
        <f>'Паспорт-3'!E1886</f>
        <v>0</v>
      </c>
      <c r="F1668" s="414"/>
      <c r="G1668" s="429">
        <f t="shared" si="186"/>
        <v>0</v>
      </c>
      <c r="H1668" s="81" t="e">
        <f t="shared" si="187"/>
        <v>#REF!</v>
      </c>
    </row>
    <row r="1669" spans="1:8" x14ac:dyDescent="0.2">
      <c r="A1669" s="433" t="e">
        <f>'Запит 2-8'!#REF!</f>
        <v>#REF!</v>
      </c>
      <c r="B1669" s="434" t="e">
        <f>IF('Запит 2-8'!#REF!&lt;&gt;"",'Запит 2-8'!#REF!,"")</f>
        <v>#REF!</v>
      </c>
      <c r="C1669" s="435" t="e">
        <f>'Запит 2-8'!#REF!</f>
        <v>#REF!</v>
      </c>
      <c r="D1669" s="436" t="e">
        <f>'Запит 2-8'!#REF!</f>
        <v>#REF!</v>
      </c>
      <c r="E1669" s="437">
        <f>'Паспорт-3'!E1887</f>
        <v>0</v>
      </c>
      <c r="F1669" s="438"/>
      <c r="G1669" s="439">
        <f t="shared" si="186"/>
        <v>0</v>
      </c>
      <c r="H1669" s="81" t="e">
        <f t="shared" si="187"/>
        <v>#REF!</v>
      </c>
    </row>
    <row r="1670" spans="1:8" ht="12.75" customHeight="1" x14ac:dyDescent="0.2">
      <c r="A1670" s="824" t="s">
        <v>211</v>
      </c>
      <c r="B1670" s="825"/>
      <c r="C1670" s="825"/>
      <c r="D1670" s="825"/>
      <c r="E1670" s="825"/>
      <c r="F1670" s="825"/>
      <c r="G1670" s="826"/>
      <c r="H1670" s="81" t="e">
        <f>H1654</f>
        <v>#REF!</v>
      </c>
    </row>
    <row r="1671" spans="1:8" x14ac:dyDescent="0.2">
      <c r="A1671" s="420" t="e">
        <f>'Запит 2-8'!#REF!</f>
        <v>#REF!</v>
      </c>
      <c r="B1671" s="827" t="s">
        <v>107</v>
      </c>
      <c r="C1671" s="828"/>
      <c r="D1671" s="828"/>
      <c r="E1671" s="828"/>
      <c r="F1671" s="828"/>
      <c r="G1671" s="831"/>
      <c r="H1671" s="81" t="e">
        <f>H1672</f>
        <v>#REF!</v>
      </c>
    </row>
    <row r="1672" spans="1:8" x14ac:dyDescent="0.2">
      <c r="A1672" s="326" t="e">
        <f>'Запит 2-8'!#REF!</f>
        <v>#REF!</v>
      </c>
      <c r="B1672" s="421" t="e">
        <f>IF('Запит 2-8'!#REF!&lt;&gt;"",'Запит 2-8'!#REF!,"")</f>
        <v>#REF!</v>
      </c>
      <c r="C1672" s="422" t="e">
        <f>'Запит 2-8'!#REF!</f>
        <v>#REF!</v>
      </c>
      <c r="D1672" s="423" t="e">
        <f>'Запит 2-8'!#REF!</f>
        <v>#REF!</v>
      </c>
      <c r="E1672" s="430">
        <f>'Паспорт-3'!E1889</f>
        <v>0</v>
      </c>
      <c r="F1672" s="431"/>
      <c r="G1672" s="432">
        <f t="shared" ref="G1672:G1686" si="188">F1672-E1672</f>
        <v>0</v>
      </c>
      <c r="H1672" s="81" t="e">
        <f t="shared" ref="H1672:H1686" si="189">IF(B1672&lt;&gt;"","Для друку","")</f>
        <v>#REF!</v>
      </c>
    </row>
    <row r="1673" spans="1:8" x14ac:dyDescent="0.2">
      <c r="A1673" s="326" t="e">
        <f>'Запит 2-8'!#REF!</f>
        <v>#REF!</v>
      </c>
      <c r="B1673" s="298" t="e">
        <f>IF('Запит 2-8'!#REF!&lt;&gt;"",'Запит 2-8'!#REF!,"")</f>
        <v>#REF!</v>
      </c>
      <c r="C1673" s="297" t="e">
        <f>'Запит 2-8'!#REF!</f>
        <v>#REF!</v>
      </c>
      <c r="D1673" s="296" t="e">
        <f>'Запит 2-8'!#REF!</f>
        <v>#REF!</v>
      </c>
      <c r="E1673" s="413">
        <f>'Паспорт-3'!E1890</f>
        <v>0</v>
      </c>
      <c r="F1673" s="414"/>
      <c r="G1673" s="429">
        <f t="shared" si="188"/>
        <v>0</v>
      </c>
      <c r="H1673" s="81" t="e">
        <f t="shared" si="189"/>
        <v>#REF!</v>
      </c>
    </row>
    <row r="1674" spans="1:8" x14ac:dyDescent="0.2">
      <c r="A1674" s="326" t="e">
        <f>'Запит 2-8'!#REF!</f>
        <v>#REF!</v>
      </c>
      <c r="B1674" s="298" t="e">
        <f>IF('Запит 2-8'!#REF!&lt;&gt;"",'Запит 2-8'!#REF!,"")</f>
        <v>#REF!</v>
      </c>
      <c r="C1674" s="297" t="e">
        <f>'Запит 2-8'!#REF!</f>
        <v>#REF!</v>
      </c>
      <c r="D1674" s="296" t="e">
        <f>'Запит 2-8'!#REF!</f>
        <v>#REF!</v>
      </c>
      <c r="E1674" s="413">
        <f>'Паспорт-3'!E1891</f>
        <v>0</v>
      </c>
      <c r="F1674" s="414"/>
      <c r="G1674" s="429">
        <f t="shared" si="188"/>
        <v>0</v>
      </c>
      <c r="H1674" s="81" t="e">
        <f t="shared" si="189"/>
        <v>#REF!</v>
      </c>
    </row>
    <row r="1675" spans="1:8" x14ac:dyDescent="0.2">
      <c r="A1675" s="326" t="e">
        <f>'Запит 2-8'!#REF!</f>
        <v>#REF!</v>
      </c>
      <c r="B1675" s="298" t="e">
        <f>IF('Запит 2-8'!#REF!&lt;&gt;"",'Запит 2-8'!#REF!,"")</f>
        <v>#REF!</v>
      </c>
      <c r="C1675" s="297" t="e">
        <f>'Запит 2-8'!#REF!</f>
        <v>#REF!</v>
      </c>
      <c r="D1675" s="296" t="e">
        <f>'Запит 2-8'!#REF!</f>
        <v>#REF!</v>
      </c>
      <c r="E1675" s="413">
        <f>'Паспорт-3'!E1892</f>
        <v>0</v>
      </c>
      <c r="F1675" s="414"/>
      <c r="G1675" s="429">
        <f t="shared" si="188"/>
        <v>0</v>
      </c>
      <c r="H1675" s="81" t="e">
        <f t="shared" si="189"/>
        <v>#REF!</v>
      </c>
    </row>
    <row r="1676" spans="1:8" x14ac:dyDescent="0.2">
      <c r="A1676" s="326" t="e">
        <f>'Запит 2-8'!#REF!</f>
        <v>#REF!</v>
      </c>
      <c r="B1676" s="298" t="e">
        <f>IF('Запит 2-8'!#REF!&lt;&gt;"",'Запит 2-8'!#REF!,"")</f>
        <v>#REF!</v>
      </c>
      <c r="C1676" s="297" t="e">
        <f>'Запит 2-8'!#REF!</f>
        <v>#REF!</v>
      </c>
      <c r="D1676" s="296" t="e">
        <f>'Запит 2-8'!#REF!</f>
        <v>#REF!</v>
      </c>
      <c r="E1676" s="413">
        <f>'Паспорт-3'!E1893</f>
        <v>0</v>
      </c>
      <c r="F1676" s="414"/>
      <c r="G1676" s="429">
        <f t="shared" si="188"/>
        <v>0</v>
      </c>
      <c r="H1676" s="81" t="e">
        <f t="shared" si="189"/>
        <v>#REF!</v>
      </c>
    </row>
    <row r="1677" spans="1:8" x14ac:dyDescent="0.2">
      <c r="A1677" s="326" t="e">
        <f>'Запит 2-8'!#REF!</f>
        <v>#REF!</v>
      </c>
      <c r="B1677" s="298" t="e">
        <f>IF('Запит 2-8'!#REF!&lt;&gt;"",'Запит 2-8'!#REF!,"")</f>
        <v>#REF!</v>
      </c>
      <c r="C1677" s="297" t="e">
        <f>'Запит 2-8'!#REF!</f>
        <v>#REF!</v>
      </c>
      <c r="D1677" s="296" t="e">
        <f>'Запит 2-8'!#REF!</f>
        <v>#REF!</v>
      </c>
      <c r="E1677" s="413">
        <f>'Паспорт-3'!E1894</f>
        <v>0</v>
      </c>
      <c r="F1677" s="414"/>
      <c r="G1677" s="429">
        <f t="shared" si="188"/>
        <v>0</v>
      </c>
      <c r="H1677" s="81" t="e">
        <f t="shared" si="189"/>
        <v>#REF!</v>
      </c>
    </row>
    <row r="1678" spans="1:8" x14ac:dyDescent="0.2">
      <c r="A1678" s="326" t="e">
        <f>'Запит 2-8'!#REF!</f>
        <v>#REF!</v>
      </c>
      <c r="B1678" s="298" t="e">
        <f>IF('Запит 2-8'!#REF!&lt;&gt;"",'Запит 2-8'!#REF!,"")</f>
        <v>#REF!</v>
      </c>
      <c r="C1678" s="297" t="e">
        <f>'Запит 2-8'!#REF!</f>
        <v>#REF!</v>
      </c>
      <c r="D1678" s="296" t="e">
        <f>'Запит 2-8'!#REF!</f>
        <v>#REF!</v>
      </c>
      <c r="E1678" s="413">
        <f>'Паспорт-3'!E1895</f>
        <v>0</v>
      </c>
      <c r="F1678" s="414"/>
      <c r="G1678" s="429">
        <f t="shared" si="188"/>
        <v>0</v>
      </c>
      <c r="H1678" s="81" t="e">
        <f t="shared" si="189"/>
        <v>#REF!</v>
      </c>
    </row>
    <row r="1679" spans="1:8" x14ac:dyDescent="0.2">
      <c r="A1679" s="326" t="e">
        <f>'Запит 2-8'!#REF!</f>
        <v>#REF!</v>
      </c>
      <c r="B1679" s="298" t="e">
        <f>IF('Запит 2-8'!#REF!&lt;&gt;"",'Запит 2-8'!#REF!,"")</f>
        <v>#REF!</v>
      </c>
      <c r="C1679" s="297" t="e">
        <f>'Запит 2-8'!#REF!</f>
        <v>#REF!</v>
      </c>
      <c r="D1679" s="296" t="e">
        <f>'Запит 2-8'!#REF!</f>
        <v>#REF!</v>
      </c>
      <c r="E1679" s="413">
        <f>'Паспорт-3'!E1896</f>
        <v>0</v>
      </c>
      <c r="F1679" s="414"/>
      <c r="G1679" s="429">
        <f t="shared" si="188"/>
        <v>0</v>
      </c>
      <c r="H1679" s="81" t="e">
        <f t="shared" si="189"/>
        <v>#REF!</v>
      </c>
    </row>
    <row r="1680" spans="1:8" x14ac:dyDescent="0.2">
      <c r="A1680" s="326" t="e">
        <f>'Запит 2-8'!#REF!</f>
        <v>#REF!</v>
      </c>
      <c r="B1680" s="298" t="e">
        <f>IF('Запит 2-8'!#REF!&lt;&gt;"",'Запит 2-8'!#REF!,"")</f>
        <v>#REF!</v>
      </c>
      <c r="C1680" s="297" t="e">
        <f>'Запит 2-8'!#REF!</f>
        <v>#REF!</v>
      </c>
      <c r="D1680" s="296" t="e">
        <f>'Запит 2-8'!#REF!</f>
        <v>#REF!</v>
      </c>
      <c r="E1680" s="413">
        <f>'Паспорт-3'!E1897</f>
        <v>0</v>
      </c>
      <c r="F1680" s="414"/>
      <c r="G1680" s="429">
        <f t="shared" si="188"/>
        <v>0</v>
      </c>
      <c r="H1680" s="81" t="e">
        <f t="shared" si="189"/>
        <v>#REF!</v>
      </c>
    </row>
    <row r="1681" spans="1:8" x14ac:dyDescent="0.2">
      <c r="A1681" s="326" t="e">
        <f>'Запит 2-8'!#REF!</f>
        <v>#REF!</v>
      </c>
      <c r="B1681" s="298" t="e">
        <f>IF('Запит 2-8'!#REF!&lt;&gt;"",'Запит 2-8'!#REF!,"")</f>
        <v>#REF!</v>
      </c>
      <c r="C1681" s="297" t="e">
        <f>'Запит 2-8'!#REF!</f>
        <v>#REF!</v>
      </c>
      <c r="D1681" s="296" t="e">
        <f>'Запит 2-8'!#REF!</f>
        <v>#REF!</v>
      </c>
      <c r="E1681" s="413">
        <f>'Паспорт-3'!E1898</f>
        <v>0</v>
      </c>
      <c r="F1681" s="414"/>
      <c r="G1681" s="429">
        <f t="shared" si="188"/>
        <v>0</v>
      </c>
      <c r="H1681" s="81" t="e">
        <f t="shared" si="189"/>
        <v>#REF!</v>
      </c>
    </row>
    <row r="1682" spans="1:8" x14ac:dyDescent="0.2">
      <c r="A1682" s="326" t="e">
        <f>'Запит 2-8'!#REF!</f>
        <v>#REF!</v>
      </c>
      <c r="B1682" s="298" t="e">
        <f>IF('Запит 2-8'!#REF!&lt;&gt;"",'Запит 2-8'!#REF!,"")</f>
        <v>#REF!</v>
      </c>
      <c r="C1682" s="297" t="e">
        <f>'Запит 2-8'!#REF!</f>
        <v>#REF!</v>
      </c>
      <c r="D1682" s="296" t="e">
        <f>'Запит 2-8'!#REF!</f>
        <v>#REF!</v>
      </c>
      <c r="E1682" s="413">
        <f>'Паспорт-3'!E1899</f>
        <v>0</v>
      </c>
      <c r="F1682" s="414"/>
      <c r="G1682" s="429">
        <f t="shared" si="188"/>
        <v>0</v>
      </c>
      <c r="H1682" s="81" t="e">
        <f t="shared" si="189"/>
        <v>#REF!</v>
      </c>
    </row>
    <row r="1683" spans="1:8" x14ac:dyDescent="0.2">
      <c r="A1683" s="326" t="e">
        <f>'Запит 2-8'!#REF!</f>
        <v>#REF!</v>
      </c>
      <c r="B1683" s="298" t="e">
        <f>IF('Запит 2-8'!#REF!&lt;&gt;"",'Запит 2-8'!#REF!,"")</f>
        <v>#REF!</v>
      </c>
      <c r="C1683" s="297" t="e">
        <f>'Запит 2-8'!#REF!</f>
        <v>#REF!</v>
      </c>
      <c r="D1683" s="296" t="e">
        <f>'Запит 2-8'!#REF!</f>
        <v>#REF!</v>
      </c>
      <c r="E1683" s="413">
        <f>'Паспорт-3'!E1900</f>
        <v>0</v>
      </c>
      <c r="F1683" s="414"/>
      <c r="G1683" s="429">
        <f t="shared" si="188"/>
        <v>0</v>
      </c>
      <c r="H1683" s="81" t="e">
        <f t="shared" si="189"/>
        <v>#REF!</v>
      </c>
    </row>
    <row r="1684" spans="1:8" x14ac:dyDescent="0.2">
      <c r="A1684" s="326" t="e">
        <f>'Запит 2-8'!#REF!</f>
        <v>#REF!</v>
      </c>
      <c r="B1684" s="298" t="e">
        <f>IF('Запит 2-8'!#REF!&lt;&gt;"",'Запит 2-8'!#REF!,"")</f>
        <v>#REF!</v>
      </c>
      <c r="C1684" s="297" t="e">
        <f>'Запит 2-8'!#REF!</f>
        <v>#REF!</v>
      </c>
      <c r="D1684" s="296" t="e">
        <f>'Запит 2-8'!#REF!</f>
        <v>#REF!</v>
      </c>
      <c r="E1684" s="413">
        <f>'Паспорт-3'!E1901</f>
        <v>0</v>
      </c>
      <c r="F1684" s="414"/>
      <c r="G1684" s="429">
        <f t="shared" si="188"/>
        <v>0</v>
      </c>
      <c r="H1684" s="81" t="e">
        <f t="shared" si="189"/>
        <v>#REF!</v>
      </c>
    </row>
    <row r="1685" spans="1:8" x14ac:dyDescent="0.2">
      <c r="A1685" s="326" t="e">
        <f>'Запит 2-8'!#REF!</f>
        <v>#REF!</v>
      </c>
      <c r="B1685" s="298" t="e">
        <f>IF('Запит 2-8'!#REF!&lt;&gt;"",'Запит 2-8'!#REF!,"")</f>
        <v>#REF!</v>
      </c>
      <c r="C1685" s="297" t="e">
        <f>'Запит 2-8'!#REF!</f>
        <v>#REF!</v>
      </c>
      <c r="D1685" s="296" t="e">
        <f>'Запит 2-8'!#REF!</f>
        <v>#REF!</v>
      </c>
      <c r="E1685" s="413">
        <f>'Паспорт-3'!E1902</f>
        <v>0</v>
      </c>
      <c r="F1685" s="414"/>
      <c r="G1685" s="429">
        <f t="shared" si="188"/>
        <v>0</v>
      </c>
      <c r="H1685" s="81" t="e">
        <f t="shared" si="189"/>
        <v>#REF!</v>
      </c>
    </row>
    <row r="1686" spans="1:8" x14ac:dyDescent="0.2">
      <c r="A1686" s="433" t="e">
        <f>'Запит 2-8'!#REF!</f>
        <v>#REF!</v>
      </c>
      <c r="B1686" s="434" t="e">
        <f>IF('Запит 2-8'!#REF!&lt;&gt;"",'Запит 2-8'!#REF!,"")</f>
        <v>#REF!</v>
      </c>
      <c r="C1686" s="435" t="e">
        <f>'Запит 2-8'!#REF!</f>
        <v>#REF!</v>
      </c>
      <c r="D1686" s="436" t="e">
        <f>'Запит 2-8'!#REF!</f>
        <v>#REF!</v>
      </c>
      <c r="E1686" s="437">
        <f>'Паспорт-3'!E1903</f>
        <v>0</v>
      </c>
      <c r="F1686" s="438"/>
      <c r="G1686" s="439">
        <f t="shared" si="188"/>
        <v>0</v>
      </c>
      <c r="H1686" s="81" t="e">
        <f t="shared" si="189"/>
        <v>#REF!</v>
      </c>
    </row>
    <row r="1687" spans="1:8" ht="12.75" customHeight="1" x14ac:dyDescent="0.2">
      <c r="A1687" s="824" t="s">
        <v>211</v>
      </c>
      <c r="B1687" s="825"/>
      <c r="C1687" s="825"/>
      <c r="D1687" s="825"/>
      <c r="E1687" s="825"/>
      <c r="F1687" s="825"/>
      <c r="G1687" s="826"/>
      <c r="H1687" s="81" t="e">
        <f>H1671</f>
        <v>#REF!</v>
      </c>
    </row>
    <row r="1688" spans="1:8" x14ac:dyDescent="0.2">
      <c r="A1688" s="426" t="e">
        <f>'Запит 2-8'!#REF!</f>
        <v>#REF!</v>
      </c>
      <c r="B1688" s="827" t="s">
        <v>108</v>
      </c>
      <c r="C1688" s="828"/>
      <c r="D1688" s="828"/>
      <c r="E1688" s="832"/>
      <c r="F1688" s="832"/>
      <c r="G1688" s="833"/>
      <c r="H1688" s="81" t="e">
        <f>H1689</f>
        <v>#REF!</v>
      </c>
    </row>
    <row r="1689" spans="1:8" x14ac:dyDescent="0.2">
      <c r="A1689" s="326" t="e">
        <f>'Запит 2-8'!#REF!</f>
        <v>#REF!</v>
      </c>
      <c r="B1689" s="421" t="e">
        <f>IF('Запит 2-8'!#REF!&lt;&gt;"",'Запит 2-8'!#REF!,"")</f>
        <v>#REF!</v>
      </c>
      <c r="C1689" s="422" t="e">
        <f>'Запит 2-8'!#REF!</f>
        <v>#REF!</v>
      </c>
      <c r="D1689" s="423" t="e">
        <f>'Запит 2-8'!#REF!</f>
        <v>#REF!</v>
      </c>
      <c r="E1689" s="424">
        <f>'Паспорт-3'!E1905</f>
        <v>0</v>
      </c>
      <c r="F1689" s="425"/>
      <c r="G1689" s="428">
        <f t="shared" ref="G1689:G1703" si="190">F1689-E1689</f>
        <v>0</v>
      </c>
      <c r="H1689" s="81" t="e">
        <f t="shared" ref="H1689:H1703" si="191">IF(B1689&lt;&gt;"","Для друку","")</f>
        <v>#REF!</v>
      </c>
    </row>
    <row r="1690" spans="1:8" x14ac:dyDescent="0.2">
      <c r="A1690" s="326" t="e">
        <f>'Запит 2-8'!#REF!</f>
        <v>#REF!</v>
      </c>
      <c r="B1690" s="298" t="e">
        <f>IF('Запит 2-8'!#REF!&lt;&gt;"",'Запит 2-8'!#REF!,"")</f>
        <v>#REF!</v>
      </c>
      <c r="C1690" s="297" t="e">
        <f>'Запит 2-8'!#REF!</f>
        <v>#REF!</v>
      </c>
      <c r="D1690" s="296" t="e">
        <f>'Запит 2-8'!#REF!</f>
        <v>#REF!</v>
      </c>
      <c r="E1690" s="413">
        <f>'Паспорт-3'!E1906</f>
        <v>0</v>
      </c>
      <c r="F1690" s="414"/>
      <c r="G1690" s="429">
        <f t="shared" si="190"/>
        <v>0</v>
      </c>
      <c r="H1690" s="81" t="e">
        <f t="shared" si="191"/>
        <v>#REF!</v>
      </c>
    </row>
    <row r="1691" spans="1:8" x14ac:dyDescent="0.2">
      <c r="A1691" s="326" t="e">
        <f>'Запит 2-8'!#REF!</f>
        <v>#REF!</v>
      </c>
      <c r="B1691" s="298" t="e">
        <f>IF('Запит 2-8'!#REF!&lt;&gt;"",'Запит 2-8'!#REF!,"")</f>
        <v>#REF!</v>
      </c>
      <c r="C1691" s="297" t="e">
        <f>'Запит 2-8'!#REF!</f>
        <v>#REF!</v>
      </c>
      <c r="D1691" s="296" t="e">
        <f>'Запит 2-8'!#REF!</f>
        <v>#REF!</v>
      </c>
      <c r="E1691" s="413">
        <f>'Паспорт-3'!E1907</f>
        <v>0</v>
      </c>
      <c r="F1691" s="414"/>
      <c r="G1691" s="429">
        <f t="shared" si="190"/>
        <v>0</v>
      </c>
      <c r="H1691" s="81" t="e">
        <f t="shared" si="191"/>
        <v>#REF!</v>
      </c>
    </row>
    <row r="1692" spans="1:8" x14ac:dyDescent="0.2">
      <c r="A1692" s="326" t="e">
        <f>'Запит 2-8'!#REF!</f>
        <v>#REF!</v>
      </c>
      <c r="B1692" s="298" t="e">
        <f>IF('Запит 2-8'!#REF!&lt;&gt;"",'Запит 2-8'!#REF!,"")</f>
        <v>#REF!</v>
      </c>
      <c r="C1692" s="297" t="e">
        <f>'Запит 2-8'!#REF!</f>
        <v>#REF!</v>
      </c>
      <c r="D1692" s="296" t="e">
        <f>'Запит 2-8'!#REF!</f>
        <v>#REF!</v>
      </c>
      <c r="E1692" s="413">
        <f>'Паспорт-3'!E1908</f>
        <v>0</v>
      </c>
      <c r="F1692" s="414"/>
      <c r="G1692" s="429">
        <f t="shared" si="190"/>
        <v>0</v>
      </c>
      <c r="H1692" s="81" t="e">
        <f t="shared" si="191"/>
        <v>#REF!</v>
      </c>
    </row>
    <row r="1693" spans="1:8" x14ac:dyDescent="0.2">
      <c r="A1693" s="326" t="e">
        <f>'Запит 2-8'!#REF!</f>
        <v>#REF!</v>
      </c>
      <c r="B1693" s="298" t="e">
        <f>IF('Запит 2-8'!#REF!&lt;&gt;"",'Запит 2-8'!#REF!,"")</f>
        <v>#REF!</v>
      </c>
      <c r="C1693" s="297" t="e">
        <f>'Запит 2-8'!#REF!</f>
        <v>#REF!</v>
      </c>
      <c r="D1693" s="296" t="e">
        <f>'Запит 2-8'!#REF!</f>
        <v>#REF!</v>
      </c>
      <c r="E1693" s="413">
        <f>'Паспорт-3'!E1909</f>
        <v>0</v>
      </c>
      <c r="F1693" s="414"/>
      <c r="G1693" s="429">
        <f t="shared" si="190"/>
        <v>0</v>
      </c>
      <c r="H1693" s="81" t="e">
        <f t="shared" si="191"/>
        <v>#REF!</v>
      </c>
    </row>
    <row r="1694" spans="1:8" x14ac:dyDescent="0.2">
      <c r="A1694" s="326" t="e">
        <f>'Запит 2-8'!#REF!</f>
        <v>#REF!</v>
      </c>
      <c r="B1694" s="298" t="e">
        <f>IF('Запит 2-8'!#REF!&lt;&gt;"",'Запит 2-8'!#REF!,"")</f>
        <v>#REF!</v>
      </c>
      <c r="C1694" s="297" t="e">
        <f>'Запит 2-8'!#REF!</f>
        <v>#REF!</v>
      </c>
      <c r="D1694" s="296" t="e">
        <f>'Запит 2-8'!#REF!</f>
        <v>#REF!</v>
      </c>
      <c r="E1694" s="413">
        <f>'Паспорт-3'!E1910</f>
        <v>0</v>
      </c>
      <c r="F1694" s="414"/>
      <c r="G1694" s="429">
        <f t="shared" si="190"/>
        <v>0</v>
      </c>
      <c r="H1694" s="81" t="e">
        <f t="shared" si="191"/>
        <v>#REF!</v>
      </c>
    </row>
    <row r="1695" spans="1:8" x14ac:dyDescent="0.2">
      <c r="A1695" s="326" t="e">
        <f>'Запит 2-8'!#REF!</f>
        <v>#REF!</v>
      </c>
      <c r="B1695" s="298" t="e">
        <f>IF('Запит 2-8'!#REF!&lt;&gt;"",'Запит 2-8'!#REF!,"")</f>
        <v>#REF!</v>
      </c>
      <c r="C1695" s="297" t="e">
        <f>'Запит 2-8'!#REF!</f>
        <v>#REF!</v>
      </c>
      <c r="D1695" s="296" t="e">
        <f>'Запит 2-8'!#REF!</f>
        <v>#REF!</v>
      </c>
      <c r="E1695" s="413">
        <f>'Паспорт-3'!E1911</f>
        <v>0</v>
      </c>
      <c r="F1695" s="414"/>
      <c r="G1695" s="429">
        <f t="shared" si="190"/>
        <v>0</v>
      </c>
      <c r="H1695" s="81" t="e">
        <f t="shared" si="191"/>
        <v>#REF!</v>
      </c>
    </row>
    <row r="1696" spans="1:8" x14ac:dyDescent="0.2">
      <c r="A1696" s="326" t="e">
        <f>'Запит 2-8'!#REF!</f>
        <v>#REF!</v>
      </c>
      <c r="B1696" s="298" t="e">
        <f>IF('Запит 2-8'!#REF!&lt;&gt;"",'Запит 2-8'!#REF!,"")</f>
        <v>#REF!</v>
      </c>
      <c r="C1696" s="297" t="e">
        <f>'Запит 2-8'!#REF!</f>
        <v>#REF!</v>
      </c>
      <c r="D1696" s="296" t="e">
        <f>'Запит 2-8'!#REF!</f>
        <v>#REF!</v>
      </c>
      <c r="E1696" s="413">
        <f>'Паспорт-3'!E1912</f>
        <v>0</v>
      </c>
      <c r="F1696" s="414"/>
      <c r="G1696" s="429">
        <f t="shared" si="190"/>
        <v>0</v>
      </c>
      <c r="H1696" s="81" t="e">
        <f t="shared" si="191"/>
        <v>#REF!</v>
      </c>
    </row>
    <row r="1697" spans="1:8" x14ac:dyDescent="0.2">
      <c r="A1697" s="326" t="e">
        <f>'Запит 2-8'!#REF!</f>
        <v>#REF!</v>
      </c>
      <c r="B1697" s="298" t="e">
        <f>IF('Запит 2-8'!#REF!&lt;&gt;"",'Запит 2-8'!#REF!,"")</f>
        <v>#REF!</v>
      </c>
      <c r="C1697" s="297" t="e">
        <f>'Запит 2-8'!#REF!</f>
        <v>#REF!</v>
      </c>
      <c r="D1697" s="296" t="e">
        <f>'Запит 2-8'!#REF!</f>
        <v>#REF!</v>
      </c>
      <c r="E1697" s="413">
        <f>'Паспорт-3'!E1913</f>
        <v>0</v>
      </c>
      <c r="F1697" s="414"/>
      <c r="G1697" s="429">
        <f t="shared" si="190"/>
        <v>0</v>
      </c>
      <c r="H1697" s="81" t="e">
        <f t="shared" si="191"/>
        <v>#REF!</v>
      </c>
    </row>
    <row r="1698" spans="1:8" x14ac:dyDescent="0.2">
      <c r="A1698" s="326" t="e">
        <f>'Запит 2-8'!#REF!</f>
        <v>#REF!</v>
      </c>
      <c r="B1698" s="298" t="e">
        <f>IF('Запит 2-8'!#REF!&lt;&gt;"",'Запит 2-8'!#REF!,"")</f>
        <v>#REF!</v>
      </c>
      <c r="C1698" s="297" t="e">
        <f>'Запит 2-8'!#REF!</f>
        <v>#REF!</v>
      </c>
      <c r="D1698" s="296" t="e">
        <f>'Запит 2-8'!#REF!</f>
        <v>#REF!</v>
      </c>
      <c r="E1698" s="413">
        <f>'Паспорт-3'!E1914</f>
        <v>0</v>
      </c>
      <c r="F1698" s="414"/>
      <c r="G1698" s="429">
        <f t="shared" si="190"/>
        <v>0</v>
      </c>
      <c r="H1698" s="81" t="e">
        <f t="shared" si="191"/>
        <v>#REF!</v>
      </c>
    </row>
    <row r="1699" spans="1:8" x14ac:dyDescent="0.2">
      <c r="A1699" s="326" t="e">
        <f>'Запит 2-8'!#REF!</f>
        <v>#REF!</v>
      </c>
      <c r="B1699" s="298" t="e">
        <f>IF('Запит 2-8'!#REF!&lt;&gt;"",'Запит 2-8'!#REF!,"")</f>
        <v>#REF!</v>
      </c>
      <c r="C1699" s="297" t="e">
        <f>'Запит 2-8'!#REF!</f>
        <v>#REF!</v>
      </c>
      <c r="D1699" s="296" t="e">
        <f>'Запит 2-8'!#REF!</f>
        <v>#REF!</v>
      </c>
      <c r="E1699" s="413">
        <f>'Паспорт-3'!E1915</f>
        <v>0</v>
      </c>
      <c r="F1699" s="414"/>
      <c r="G1699" s="429">
        <f t="shared" si="190"/>
        <v>0</v>
      </c>
      <c r="H1699" s="81" t="e">
        <f t="shared" si="191"/>
        <v>#REF!</v>
      </c>
    </row>
    <row r="1700" spans="1:8" x14ac:dyDescent="0.2">
      <c r="A1700" s="326" t="e">
        <f>'Запит 2-8'!#REF!</f>
        <v>#REF!</v>
      </c>
      <c r="B1700" s="298" t="e">
        <f>IF('Запит 2-8'!#REF!&lt;&gt;"",'Запит 2-8'!#REF!,"")</f>
        <v>#REF!</v>
      </c>
      <c r="C1700" s="297" t="e">
        <f>'Запит 2-8'!#REF!</f>
        <v>#REF!</v>
      </c>
      <c r="D1700" s="296" t="e">
        <f>'Запит 2-8'!#REF!</f>
        <v>#REF!</v>
      </c>
      <c r="E1700" s="413">
        <f>'Паспорт-3'!E1916</f>
        <v>0</v>
      </c>
      <c r="F1700" s="414"/>
      <c r="G1700" s="429">
        <f t="shared" si="190"/>
        <v>0</v>
      </c>
      <c r="H1700" s="81" t="e">
        <f t="shared" si="191"/>
        <v>#REF!</v>
      </c>
    </row>
    <row r="1701" spans="1:8" x14ac:dyDescent="0.2">
      <c r="A1701" s="326" t="e">
        <f>'Запит 2-8'!#REF!</f>
        <v>#REF!</v>
      </c>
      <c r="B1701" s="298" t="e">
        <f>IF('Запит 2-8'!#REF!&lt;&gt;"",'Запит 2-8'!#REF!,"")</f>
        <v>#REF!</v>
      </c>
      <c r="C1701" s="297" t="e">
        <f>'Запит 2-8'!#REF!</f>
        <v>#REF!</v>
      </c>
      <c r="D1701" s="296" t="e">
        <f>'Запит 2-8'!#REF!</f>
        <v>#REF!</v>
      </c>
      <c r="E1701" s="413">
        <f>'Паспорт-3'!E1917</f>
        <v>0</v>
      </c>
      <c r="F1701" s="414"/>
      <c r="G1701" s="429">
        <f t="shared" si="190"/>
        <v>0</v>
      </c>
      <c r="H1701" s="81" t="e">
        <f t="shared" si="191"/>
        <v>#REF!</v>
      </c>
    </row>
    <row r="1702" spans="1:8" x14ac:dyDescent="0.2">
      <c r="A1702" s="326" t="e">
        <f>'Запит 2-8'!#REF!</f>
        <v>#REF!</v>
      </c>
      <c r="B1702" s="298" t="e">
        <f>IF('Запит 2-8'!#REF!&lt;&gt;"",'Запит 2-8'!#REF!,"")</f>
        <v>#REF!</v>
      </c>
      <c r="C1702" s="297" t="e">
        <f>'Запит 2-8'!#REF!</f>
        <v>#REF!</v>
      </c>
      <c r="D1702" s="296" t="e">
        <f>'Запит 2-8'!#REF!</f>
        <v>#REF!</v>
      </c>
      <c r="E1702" s="413">
        <f>'Паспорт-3'!E1918</f>
        <v>0</v>
      </c>
      <c r="F1702" s="414"/>
      <c r="G1702" s="429">
        <f t="shared" si="190"/>
        <v>0</v>
      </c>
      <c r="H1702" s="81" t="e">
        <f t="shared" si="191"/>
        <v>#REF!</v>
      </c>
    </row>
    <row r="1703" spans="1:8" x14ac:dyDescent="0.2">
      <c r="A1703" s="433" t="e">
        <f>'Запит 2-8'!#REF!</f>
        <v>#REF!</v>
      </c>
      <c r="B1703" s="434" t="e">
        <f>IF('Запит 2-8'!#REF!&lt;&gt;"",'Запит 2-8'!#REF!,"")</f>
        <v>#REF!</v>
      </c>
      <c r="C1703" s="435" t="e">
        <f>'Запит 2-8'!#REF!</f>
        <v>#REF!</v>
      </c>
      <c r="D1703" s="436" t="e">
        <f>'Запит 2-8'!#REF!</f>
        <v>#REF!</v>
      </c>
      <c r="E1703" s="437">
        <f>'Паспорт-3'!E1919</f>
        <v>0</v>
      </c>
      <c r="F1703" s="438"/>
      <c r="G1703" s="439">
        <f t="shared" si="190"/>
        <v>0</v>
      </c>
      <c r="H1703" s="81" t="e">
        <f t="shared" si="191"/>
        <v>#REF!</v>
      </c>
    </row>
    <row r="1704" spans="1:8" ht="12.75" customHeight="1" x14ac:dyDescent="0.2">
      <c r="A1704" s="824" t="s">
        <v>211</v>
      </c>
      <c r="B1704" s="825"/>
      <c r="C1704" s="825"/>
      <c r="D1704" s="825"/>
      <c r="E1704" s="825"/>
      <c r="F1704" s="825"/>
      <c r="G1704" s="826"/>
      <c r="H1704" s="81" t="e">
        <f>H1688</f>
        <v>#REF!</v>
      </c>
    </row>
    <row r="1705" spans="1:8" ht="12.75" customHeight="1" x14ac:dyDescent="0.2">
      <c r="A1705" s="824" t="s">
        <v>231</v>
      </c>
      <c r="B1705" s="825"/>
      <c r="C1705" s="825"/>
      <c r="D1705" s="825"/>
      <c r="E1705" s="825"/>
      <c r="F1705" s="825"/>
      <c r="G1705" s="826"/>
      <c r="H1705" s="81" t="e">
        <f>H1653</f>
        <v>#REF!</v>
      </c>
    </row>
    <row r="1706" spans="1:8" ht="12.75" customHeight="1" x14ac:dyDescent="0.2">
      <c r="A1706" s="779" t="e">
        <f>'Запит 2-8'!#REF!</f>
        <v>#REF!</v>
      </c>
      <c r="B1706" s="780"/>
      <c r="C1706" s="780"/>
      <c r="D1706" s="780"/>
      <c r="E1706" s="780"/>
      <c r="F1706" s="780"/>
      <c r="G1706" s="781"/>
      <c r="H1706" s="81" t="e">
        <f>H1707</f>
        <v>#REF!</v>
      </c>
    </row>
    <row r="1707" spans="1:8" x14ac:dyDescent="0.2">
      <c r="A1707" s="420" t="s">
        <v>4</v>
      </c>
      <c r="B1707" s="827" t="s">
        <v>106</v>
      </c>
      <c r="C1707" s="828"/>
      <c r="D1707" s="828"/>
      <c r="E1707" s="829"/>
      <c r="F1707" s="829"/>
      <c r="G1707" s="830"/>
      <c r="H1707" s="81" t="e">
        <f>H1708</f>
        <v>#REF!</v>
      </c>
    </row>
    <row r="1708" spans="1:8" x14ac:dyDescent="0.2">
      <c r="A1708" s="326" t="e">
        <f>'Запит 2-8'!#REF!</f>
        <v>#REF!</v>
      </c>
      <c r="B1708" s="421" t="e">
        <f>IF('Запит 2-8'!#REF!&lt;&gt;"",'Запит 2-8'!#REF!,"")</f>
        <v>#REF!</v>
      </c>
      <c r="C1708" s="422" t="e">
        <f>'Запит 2-8'!#REF!</f>
        <v>#REF!</v>
      </c>
      <c r="D1708" s="423" t="e">
        <f>'Запит 2-8'!#REF!</f>
        <v>#REF!</v>
      </c>
      <c r="E1708" s="424">
        <f>'Паспорт-3'!E1933</f>
        <v>0</v>
      </c>
      <c r="F1708" s="425"/>
      <c r="G1708" s="428">
        <f t="shared" ref="G1708:G1722" si="192">F1708-E1708</f>
        <v>0</v>
      </c>
      <c r="H1708" s="81" t="e">
        <f t="shared" ref="H1708:H1722" si="193">IF(B1708&lt;&gt;"","Для друку","")</f>
        <v>#REF!</v>
      </c>
    </row>
    <row r="1709" spans="1:8" x14ac:dyDescent="0.2">
      <c r="A1709" s="326" t="e">
        <f>'Запит 2-8'!#REF!</f>
        <v>#REF!</v>
      </c>
      <c r="B1709" s="298" t="e">
        <f>IF('Запит 2-8'!#REF!&lt;&gt;"",'Запит 2-8'!#REF!,"")</f>
        <v>#REF!</v>
      </c>
      <c r="C1709" s="297" t="e">
        <f>'Запит 2-8'!#REF!</f>
        <v>#REF!</v>
      </c>
      <c r="D1709" s="296" t="e">
        <f>'Запит 2-8'!#REF!</f>
        <v>#REF!</v>
      </c>
      <c r="E1709" s="413">
        <f>'Паспорт-3'!E1934</f>
        <v>0</v>
      </c>
      <c r="F1709" s="414"/>
      <c r="G1709" s="429">
        <f t="shared" si="192"/>
        <v>0</v>
      </c>
      <c r="H1709" s="81" t="e">
        <f t="shared" si="193"/>
        <v>#REF!</v>
      </c>
    </row>
    <row r="1710" spans="1:8" x14ac:dyDescent="0.2">
      <c r="A1710" s="326" t="e">
        <f>'Запит 2-8'!#REF!</f>
        <v>#REF!</v>
      </c>
      <c r="B1710" s="298" t="e">
        <f>IF('Запит 2-8'!#REF!&lt;&gt;"",'Запит 2-8'!#REF!,"")</f>
        <v>#REF!</v>
      </c>
      <c r="C1710" s="297" t="e">
        <f>'Запит 2-8'!#REF!</f>
        <v>#REF!</v>
      </c>
      <c r="D1710" s="296" t="e">
        <f>'Запит 2-8'!#REF!</f>
        <v>#REF!</v>
      </c>
      <c r="E1710" s="413">
        <f>'Паспорт-3'!E1935</f>
        <v>0</v>
      </c>
      <c r="F1710" s="414"/>
      <c r="G1710" s="429">
        <f t="shared" si="192"/>
        <v>0</v>
      </c>
      <c r="H1710" s="81" t="e">
        <f t="shared" si="193"/>
        <v>#REF!</v>
      </c>
    </row>
    <row r="1711" spans="1:8" x14ac:dyDescent="0.2">
      <c r="A1711" s="326" t="e">
        <f>'Запит 2-8'!#REF!</f>
        <v>#REF!</v>
      </c>
      <c r="B1711" s="298" t="e">
        <f>IF('Запит 2-8'!#REF!&lt;&gt;"",'Запит 2-8'!#REF!,"")</f>
        <v>#REF!</v>
      </c>
      <c r="C1711" s="297" t="e">
        <f>'Запит 2-8'!#REF!</f>
        <v>#REF!</v>
      </c>
      <c r="D1711" s="296" t="e">
        <f>'Запит 2-8'!#REF!</f>
        <v>#REF!</v>
      </c>
      <c r="E1711" s="413">
        <f>'Паспорт-3'!E1936</f>
        <v>0</v>
      </c>
      <c r="F1711" s="414"/>
      <c r="G1711" s="429">
        <f t="shared" si="192"/>
        <v>0</v>
      </c>
      <c r="H1711" s="81" t="e">
        <f t="shared" si="193"/>
        <v>#REF!</v>
      </c>
    </row>
    <row r="1712" spans="1:8" x14ac:dyDescent="0.2">
      <c r="A1712" s="326" t="e">
        <f>'Запит 2-8'!#REF!</f>
        <v>#REF!</v>
      </c>
      <c r="B1712" s="298" t="e">
        <f>IF('Запит 2-8'!#REF!&lt;&gt;"",'Запит 2-8'!#REF!,"")</f>
        <v>#REF!</v>
      </c>
      <c r="C1712" s="297" t="e">
        <f>'Запит 2-8'!#REF!</f>
        <v>#REF!</v>
      </c>
      <c r="D1712" s="296" t="e">
        <f>'Запит 2-8'!#REF!</f>
        <v>#REF!</v>
      </c>
      <c r="E1712" s="413">
        <f>'Паспорт-3'!E1937</f>
        <v>0</v>
      </c>
      <c r="F1712" s="414"/>
      <c r="G1712" s="429">
        <f t="shared" si="192"/>
        <v>0</v>
      </c>
      <c r="H1712" s="81" t="e">
        <f t="shared" si="193"/>
        <v>#REF!</v>
      </c>
    </row>
    <row r="1713" spans="1:8" x14ac:dyDescent="0.2">
      <c r="A1713" s="326" t="e">
        <f>'Запит 2-8'!#REF!</f>
        <v>#REF!</v>
      </c>
      <c r="B1713" s="298" t="e">
        <f>IF('Запит 2-8'!#REF!&lt;&gt;"",'Запит 2-8'!#REF!,"")</f>
        <v>#REF!</v>
      </c>
      <c r="C1713" s="297" t="e">
        <f>'Запит 2-8'!#REF!</f>
        <v>#REF!</v>
      </c>
      <c r="D1713" s="296" t="e">
        <f>'Запит 2-8'!#REF!</f>
        <v>#REF!</v>
      </c>
      <c r="E1713" s="413">
        <f>'Паспорт-3'!E1938</f>
        <v>0</v>
      </c>
      <c r="F1713" s="414"/>
      <c r="G1713" s="429">
        <f t="shared" si="192"/>
        <v>0</v>
      </c>
      <c r="H1713" s="81" t="e">
        <f t="shared" si="193"/>
        <v>#REF!</v>
      </c>
    </row>
    <row r="1714" spans="1:8" x14ac:dyDescent="0.2">
      <c r="A1714" s="326" t="e">
        <f>'Запит 2-8'!#REF!</f>
        <v>#REF!</v>
      </c>
      <c r="B1714" s="298" t="e">
        <f>IF('Запит 2-8'!#REF!&lt;&gt;"",'Запит 2-8'!#REF!,"")</f>
        <v>#REF!</v>
      </c>
      <c r="C1714" s="297" t="e">
        <f>'Запит 2-8'!#REF!</f>
        <v>#REF!</v>
      </c>
      <c r="D1714" s="296" t="e">
        <f>'Запит 2-8'!#REF!</f>
        <v>#REF!</v>
      </c>
      <c r="E1714" s="413">
        <f>'Паспорт-3'!E1939</f>
        <v>0</v>
      </c>
      <c r="F1714" s="414"/>
      <c r="G1714" s="429">
        <f t="shared" si="192"/>
        <v>0</v>
      </c>
      <c r="H1714" s="81" t="e">
        <f t="shared" si="193"/>
        <v>#REF!</v>
      </c>
    </row>
    <row r="1715" spans="1:8" x14ac:dyDescent="0.2">
      <c r="A1715" s="326" t="e">
        <f>'Запит 2-8'!#REF!</f>
        <v>#REF!</v>
      </c>
      <c r="B1715" s="298" t="e">
        <f>IF('Запит 2-8'!#REF!&lt;&gt;"",'Запит 2-8'!#REF!,"")</f>
        <v>#REF!</v>
      </c>
      <c r="C1715" s="297" t="e">
        <f>'Запит 2-8'!#REF!</f>
        <v>#REF!</v>
      </c>
      <c r="D1715" s="296" t="e">
        <f>'Запит 2-8'!#REF!</f>
        <v>#REF!</v>
      </c>
      <c r="E1715" s="413">
        <f>'Паспорт-3'!E1940</f>
        <v>0</v>
      </c>
      <c r="F1715" s="414"/>
      <c r="G1715" s="429">
        <f t="shared" si="192"/>
        <v>0</v>
      </c>
      <c r="H1715" s="81" t="e">
        <f t="shared" si="193"/>
        <v>#REF!</v>
      </c>
    </row>
    <row r="1716" spans="1:8" x14ac:dyDescent="0.2">
      <c r="A1716" s="326" t="e">
        <f>'Запит 2-8'!#REF!</f>
        <v>#REF!</v>
      </c>
      <c r="B1716" s="298" t="e">
        <f>IF('Запит 2-8'!#REF!&lt;&gt;"",'Запит 2-8'!#REF!,"")</f>
        <v>#REF!</v>
      </c>
      <c r="C1716" s="297" t="e">
        <f>'Запит 2-8'!#REF!</f>
        <v>#REF!</v>
      </c>
      <c r="D1716" s="296" t="e">
        <f>'Запит 2-8'!#REF!</f>
        <v>#REF!</v>
      </c>
      <c r="E1716" s="413">
        <f>'Паспорт-3'!E1941</f>
        <v>0</v>
      </c>
      <c r="F1716" s="414"/>
      <c r="G1716" s="429">
        <f t="shared" si="192"/>
        <v>0</v>
      </c>
      <c r="H1716" s="81" t="e">
        <f t="shared" si="193"/>
        <v>#REF!</v>
      </c>
    </row>
    <row r="1717" spans="1:8" x14ac:dyDescent="0.2">
      <c r="A1717" s="326" t="e">
        <f>'Запит 2-8'!#REF!</f>
        <v>#REF!</v>
      </c>
      <c r="B1717" s="298" t="e">
        <f>IF('Запит 2-8'!#REF!&lt;&gt;"",'Запит 2-8'!#REF!,"")</f>
        <v>#REF!</v>
      </c>
      <c r="C1717" s="297" t="e">
        <f>'Запит 2-8'!#REF!</f>
        <v>#REF!</v>
      </c>
      <c r="D1717" s="296" t="e">
        <f>'Запит 2-8'!#REF!</f>
        <v>#REF!</v>
      </c>
      <c r="E1717" s="413">
        <f>'Паспорт-3'!E1942</f>
        <v>0</v>
      </c>
      <c r="F1717" s="414"/>
      <c r="G1717" s="429">
        <f t="shared" si="192"/>
        <v>0</v>
      </c>
      <c r="H1717" s="81" t="e">
        <f t="shared" si="193"/>
        <v>#REF!</v>
      </c>
    </row>
    <row r="1718" spans="1:8" x14ac:dyDescent="0.2">
      <c r="A1718" s="326" t="e">
        <f>'Запит 2-8'!#REF!</f>
        <v>#REF!</v>
      </c>
      <c r="B1718" s="298" t="e">
        <f>IF('Запит 2-8'!#REF!&lt;&gt;"",'Запит 2-8'!#REF!,"")</f>
        <v>#REF!</v>
      </c>
      <c r="C1718" s="297" t="e">
        <f>'Запит 2-8'!#REF!</f>
        <v>#REF!</v>
      </c>
      <c r="D1718" s="296" t="e">
        <f>'Запит 2-8'!#REF!</f>
        <v>#REF!</v>
      </c>
      <c r="E1718" s="413">
        <f>'Паспорт-3'!E1943</f>
        <v>0</v>
      </c>
      <c r="F1718" s="414"/>
      <c r="G1718" s="429">
        <f t="shared" si="192"/>
        <v>0</v>
      </c>
      <c r="H1718" s="81" t="e">
        <f t="shared" si="193"/>
        <v>#REF!</v>
      </c>
    </row>
    <row r="1719" spans="1:8" x14ac:dyDescent="0.2">
      <c r="A1719" s="326" t="e">
        <f>'Запит 2-8'!#REF!</f>
        <v>#REF!</v>
      </c>
      <c r="B1719" s="298" t="e">
        <f>IF('Запит 2-8'!#REF!&lt;&gt;"",'Запит 2-8'!#REF!,"")</f>
        <v>#REF!</v>
      </c>
      <c r="C1719" s="297" t="e">
        <f>'Запит 2-8'!#REF!</f>
        <v>#REF!</v>
      </c>
      <c r="D1719" s="296" t="e">
        <f>'Запит 2-8'!#REF!</f>
        <v>#REF!</v>
      </c>
      <c r="E1719" s="413">
        <f>'Паспорт-3'!E1944</f>
        <v>0</v>
      </c>
      <c r="F1719" s="414"/>
      <c r="G1719" s="429">
        <f t="shared" si="192"/>
        <v>0</v>
      </c>
      <c r="H1719" s="81" t="e">
        <f t="shared" si="193"/>
        <v>#REF!</v>
      </c>
    </row>
    <row r="1720" spans="1:8" x14ac:dyDescent="0.2">
      <c r="A1720" s="326" t="e">
        <f>'Запит 2-8'!#REF!</f>
        <v>#REF!</v>
      </c>
      <c r="B1720" s="298" t="e">
        <f>IF('Запит 2-8'!#REF!&lt;&gt;"",'Запит 2-8'!#REF!,"")</f>
        <v>#REF!</v>
      </c>
      <c r="C1720" s="297" t="e">
        <f>'Запит 2-8'!#REF!</f>
        <v>#REF!</v>
      </c>
      <c r="D1720" s="296" t="e">
        <f>'Запит 2-8'!#REF!</f>
        <v>#REF!</v>
      </c>
      <c r="E1720" s="413">
        <f>'Паспорт-3'!E1945</f>
        <v>0</v>
      </c>
      <c r="F1720" s="414"/>
      <c r="G1720" s="429">
        <f t="shared" si="192"/>
        <v>0</v>
      </c>
      <c r="H1720" s="81" t="e">
        <f t="shared" si="193"/>
        <v>#REF!</v>
      </c>
    </row>
    <row r="1721" spans="1:8" x14ac:dyDescent="0.2">
      <c r="A1721" s="326" t="e">
        <f>'Запит 2-8'!#REF!</f>
        <v>#REF!</v>
      </c>
      <c r="B1721" s="298" t="e">
        <f>IF('Запит 2-8'!#REF!&lt;&gt;"",'Запит 2-8'!#REF!,"")</f>
        <v>#REF!</v>
      </c>
      <c r="C1721" s="297" t="e">
        <f>'Запит 2-8'!#REF!</f>
        <v>#REF!</v>
      </c>
      <c r="D1721" s="296" t="e">
        <f>'Запит 2-8'!#REF!</f>
        <v>#REF!</v>
      </c>
      <c r="E1721" s="413">
        <f>'Паспорт-3'!E1946</f>
        <v>0</v>
      </c>
      <c r="F1721" s="414"/>
      <c r="G1721" s="429">
        <f t="shared" si="192"/>
        <v>0</v>
      </c>
      <c r="H1721" s="81" t="e">
        <f t="shared" si="193"/>
        <v>#REF!</v>
      </c>
    </row>
    <row r="1722" spans="1:8" x14ac:dyDescent="0.2">
      <c r="A1722" s="433" t="e">
        <f>'Запит 2-8'!#REF!</f>
        <v>#REF!</v>
      </c>
      <c r="B1722" s="434" t="e">
        <f>IF('Запит 2-8'!#REF!&lt;&gt;"",'Запит 2-8'!#REF!,"")</f>
        <v>#REF!</v>
      </c>
      <c r="C1722" s="435" t="e">
        <f>'Запит 2-8'!#REF!</f>
        <v>#REF!</v>
      </c>
      <c r="D1722" s="436" t="e">
        <f>'Запит 2-8'!#REF!</f>
        <v>#REF!</v>
      </c>
      <c r="E1722" s="437">
        <f>'Паспорт-3'!E1947</f>
        <v>0</v>
      </c>
      <c r="F1722" s="438"/>
      <c r="G1722" s="439">
        <f t="shared" si="192"/>
        <v>0</v>
      </c>
      <c r="H1722" s="81" t="e">
        <f t="shared" si="193"/>
        <v>#REF!</v>
      </c>
    </row>
    <row r="1723" spans="1:8" ht="12.75" customHeight="1" x14ac:dyDescent="0.2">
      <c r="A1723" s="824" t="s">
        <v>211</v>
      </c>
      <c r="B1723" s="825"/>
      <c r="C1723" s="825"/>
      <c r="D1723" s="825"/>
      <c r="E1723" s="825"/>
      <c r="F1723" s="825"/>
      <c r="G1723" s="826"/>
      <c r="H1723" s="81" t="e">
        <f>H1707</f>
        <v>#REF!</v>
      </c>
    </row>
    <row r="1724" spans="1:8" x14ac:dyDescent="0.2">
      <c r="A1724" s="420" t="e">
        <f>'Запит 2-8'!#REF!</f>
        <v>#REF!</v>
      </c>
      <c r="B1724" s="827" t="s">
        <v>107</v>
      </c>
      <c r="C1724" s="828"/>
      <c r="D1724" s="828"/>
      <c r="E1724" s="828"/>
      <c r="F1724" s="828"/>
      <c r="G1724" s="831"/>
      <c r="H1724" s="81" t="e">
        <f>H1725</f>
        <v>#REF!</v>
      </c>
    </row>
    <row r="1725" spans="1:8" x14ac:dyDescent="0.2">
      <c r="A1725" s="326" t="e">
        <f>'Запит 2-8'!#REF!</f>
        <v>#REF!</v>
      </c>
      <c r="B1725" s="421" t="e">
        <f>IF('Запит 2-8'!#REF!&lt;&gt;"",'Запит 2-8'!#REF!,"")</f>
        <v>#REF!</v>
      </c>
      <c r="C1725" s="422" t="e">
        <f>'Запит 2-8'!#REF!</f>
        <v>#REF!</v>
      </c>
      <c r="D1725" s="423" t="e">
        <f>'Запит 2-8'!#REF!</f>
        <v>#REF!</v>
      </c>
      <c r="E1725" s="430">
        <f>'Паспорт-3'!E1949</f>
        <v>0</v>
      </c>
      <c r="F1725" s="431"/>
      <c r="G1725" s="432">
        <f t="shared" ref="G1725:G1739" si="194">F1725-E1725</f>
        <v>0</v>
      </c>
      <c r="H1725" s="81" t="e">
        <f t="shared" ref="H1725:H1739" si="195">IF(B1725&lt;&gt;"","Для друку","")</f>
        <v>#REF!</v>
      </c>
    </row>
    <row r="1726" spans="1:8" x14ac:dyDescent="0.2">
      <c r="A1726" s="326" t="e">
        <f>'Запит 2-8'!#REF!</f>
        <v>#REF!</v>
      </c>
      <c r="B1726" s="298" t="e">
        <f>IF('Запит 2-8'!#REF!&lt;&gt;"",'Запит 2-8'!#REF!,"")</f>
        <v>#REF!</v>
      </c>
      <c r="C1726" s="297" t="e">
        <f>'Запит 2-8'!#REF!</f>
        <v>#REF!</v>
      </c>
      <c r="D1726" s="296" t="e">
        <f>'Запит 2-8'!#REF!</f>
        <v>#REF!</v>
      </c>
      <c r="E1726" s="413">
        <f>'Паспорт-3'!E1950</f>
        <v>0</v>
      </c>
      <c r="F1726" s="414"/>
      <c r="G1726" s="429">
        <f t="shared" si="194"/>
        <v>0</v>
      </c>
      <c r="H1726" s="81" t="e">
        <f t="shared" si="195"/>
        <v>#REF!</v>
      </c>
    </row>
    <row r="1727" spans="1:8" x14ac:dyDescent="0.2">
      <c r="A1727" s="326" t="e">
        <f>'Запит 2-8'!#REF!</f>
        <v>#REF!</v>
      </c>
      <c r="B1727" s="298" t="e">
        <f>IF('Запит 2-8'!#REF!&lt;&gt;"",'Запит 2-8'!#REF!,"")</f>
        <v>#REF!</v>
      </c>
      <c r="C1727" s="297" t="e">
        <f>'Запит 2-8'!#REF!</f>
        <v>#REF!</v>
      </c>
      <c r="D1727" s="296" t="e">
        <f>'Запит 2-8'!#REF!</f>
        <v>#REF!</v>
      </c>
      <c r="E1727" s="413">
        <f>'Паспорт-3'!E1951</f>
        <v>0</v>
      </c>
      <c r="F1727" s="414"/>
      <c r="G1727" s="429">
        <f t="shared" si="194"/>
        <v>0</v>
      </c>
      <c r="H1727" s="81" t="e">
        <f t="shared" si="195"/>
        <v>#REF!</v>
      </c>
    </row>
    <row r="1728" spans="1:8" x14ac:dyDescent="0.2">
      <c r="A1728" s="326" t="e">
        <f>'Запит 2-8'!#REF!</f>
        <v>#REF!</v>
      </c>
      <c r="B1728" s="298" t="e">
        <f>IF('Запит 2-8'!#REF!&lt;&gt;"",'Запит 2-8'!#REF!,"")</f>
        <v>#REF!</v>
      </c>
      <c r="C1728" s="297" t="e">
        <f>'Запит 2-8'!#REF!</f>
        <v>#REF!</v>
      </c>
      <c r="D1728" s="296" t="e">
        <f>'Запит 2-8'!#REF!</f>
        <v>#REF!</v>
      </c>
      <c r="E1728" s="413">
        <f>'Паспорт-3'!E1952</f>
        <v>0</v>
      </c>
      <c r="F1728" s="414"/>
      <c r="G1728" s="429">
        <f t="shared" si="194"/>
        <v>0</v>
      </c>
      <c r="H1728" s="81" t="e">
        <f t="shared" si="195"/>
        <v>#REF!</v>
      </c>
    </row>
    <row r="1729" spans="1:8" x14ac:dyDescent="0.2">
      <c r="A1729" s="326" t="e">
        <f>'Запит 2-8'!#REF!</f>
        <v>#REF!</v>
      </c>
      <c r="B1729" s="298" t="e">
        <f>IF('Запит 2-8'!#REF!&lt;&gt;"",'Запит 2-8'!#REF!,"")</f>
        <v>#REF!</v>
      </c>
      <c r="C1729" s="297" t="e">
        <f>'Запит 2-8'!#REF!</f>
        <v>#REF!</v>
      </c>
      <c r="D1729" s="296" t="e">
        <f>'Запит 2-8'!#REF!</f>
        <v>#REF!</v>
      </c>
      <c r="E1729" s="413">
        <f>'Паспорт-3'!E1953</f>
        <v>0</v>
      </c>
      <c r="F1729" s="414"/>
      <c r="G1729" s="429">
        <f t="shared" si="194"/>
        <v>0</v>
      </c>
      <c r="H1729" s="81" t="e">
        <f t="shared" si="195"/>
        <v>#REF!</v>
      </c>
    </row>
    <row r="1730" spans="1:8" x14ac:dyDescent="0.2">
      <c r="A1730" s="326" t="e">
        <f>'Запит 2-8'!#REF!</f>
        <v>#REF!</v>
      </c>
      <c r="B1730" s="298" t="e">
        <f>IF('Запит 2-8'!#REF!&lt;&gt;"",'Запит 2-8'!#REF!,"")</f>
        <v>#REF!</v>
      </c>
      <c r="C1730" s="297" t="e">
        <f>'Запит 2-8'!#REF!</f>
        <v>#REF!</v>
      </c>
      <c r="D1730" s="296" t="e">
        <f>'Запит 2-8'!#REF!</f>
        <v>#REF!</v>
      </c>
      <c r="E1730" s="413">
        <f>'Паспорт-3'!E1954</f>
        <v>0</v>
      </c>
      <c r="F1730" s="414"/>
      <c r="G1730" s="429">
        <f t="shared" si="194"/>
        <v>0</v>
      </c>
      <c r="H1730" s="81" t="e">
        <f t="shared" si="195"/>
        <v>#REF!</v>
      </c>
    </row>
    <row r="1731" spans="1:8" x14ac:dyDescent="0.2">
      <c r="A1731" s="326" t="e">
        <f>'Запит 2-8'!#REF!</f>
        <v>#REF!</v>
      </c>
      <c r="B1731" s="298" t="e">
        <f>IF('Запит 2-8'!#REF!&lt;&gt;"",'Запит 2-8'!#REF!,"")</f>
        <v>#REF!</v>
      </c>
      <c r="C1731" s="297" t="e">
        <f>'Запит 2-8'!#REF!</f>
        <v>#REF!</v>
      </c>
      <c r="D1731" s="296" t="e">
        <f>'Запит 2-8'!#REF!</f>
        <v>#REF!</v>
      </c>
      <c r="E1731" s="413">
        <f>'Паспорт-3'!E1955</f>
        <v>0</v>
      </c>
      <c r="F1731" s="414"/>
      <c r="G1731" s="429">
        <f t="shared" si="194"/>
        <v>0</v>
      </c>
      <c r="H1731" s="81" t="e">
        <f t="shared" si="195"/>
        <v>#REF!</v>
      </c>
    </row>
    <row r="1732" spans="1:8" x14ac:dyDescent="0.2">
      <c r="A1732" s="326" t="e">
        <f>'Запит 2-8'!#REF!</f>
        <v>#REF!</v>
      </c>
      <c r="B1732" s="298" t="e">
        <f>IF('Запит 2-8'!#REF!&lt;&gt;"",'Запит 2-8'!#REF!,"")</f>
        <v>#REF!</v>
      </c>
      <c r="C1732" s="297" t="e">
        <f>'Запит 2-8'!#REF!</f>
        <v>#REF!</v>
      </c>
      <c r="D1732" s="296" t="e">
        <f>'Запит 2-8'!#REF!</f>
        <v>#REF!</v>
      </c>
      <c r="E1732" s="413">
        <f>'Паспорт-3'!E1956</f>
        <v>0</v>
      </c>
      <c r="F1732" s="414"/>
      <c r="G1732" s="429">
        <f t="shared" si="194"/>
        <v>0</v>
      </c>
      <c r="H1732" s="81" t="e">
        <f t="shared" si="195"/>
        <v>#REF!</v>
      </c>
    </row>
    <row r="1733" spans="1:8" x14ac:dyDescent="0.2">
      <c r="A1733" s="326" t="e">
        <f>'Запит 2-8'!#REF!</f>
        <v>#REF!</v>
      </c>
      <c r="B1733" s="298" t="e">
        <f>IF('Запит 2-8'!#REF!&lt;&gt;"",'Запит 2-8'!#REF!,"")</f>
        <v>#REF!</v>
      </c>
      <c r="C1733" s="297" t="e">
        <f>'Запит 2-8'!#REF!</f>
        <v>#REF!</v>
      </c>
      <c r="D1733" s="296" t="e">
        <f>'Запит 2-8'!#REF!</f>
        <v>#REF!</v>
      </c>
      <c r="E1733" s="413">
        <f>'Паспорт-3'!E1957</f>
        <v>0</v>
      </c>
      <c r="F1733" s="414"/>
      <c r="G1733" s="429">
        <f t="shared" si="194"/>
        <v>0</v>
      </c>
      <c r="H1733" s="81" t="e">
        <f t="shared" si="195"/>
        <v>#REF!</v>
      </c>
    </row>
    <row r="1734" spans="1:8" x14ac:dyDescent="0.2">
      <c r="A1734" s="326" t="e">
        <f>'Запит 2-8'!#REF!</f>
        <v>#REF!</v>
      </c>
      <c r="B1734" s="298" t="e">
        <f>IF('Запит 2-8'!#REF!&lt;&gt;"",'Запит 2-8'!#REF!,"")</f>
        <v>#REF!</v>
      </c>
      <c r="C1734" s="297" t="e">
        <f>'Запит 2-8'!#REF!</f>
        <v>#REF!</v>
      </c>
      <c r="D1734" s="296" t="e">
        <f>'Запит 2-8'!#REF!</f>
        <v>#REF!</v>
      </c>
      <c r="E1734" s="413">
        <f>'Паспорт-3'!E1958</f>
        <v>0</v>
      </c>
      <c r="F1734" s="414"/>
      <c r="G1734" s="429">
        <f t="shared" si="194"/>
        <v>0</v>
      </c>
      <c r="H1734" s="81" t="e">
        <f t="shared" si="195"/>
        <v>#REF!</v>
      </c>
    </row>
    <row r="1735" spans="1:8" x14ac:dyDescent="0.2">
      <c r="A1735" s="326" t="e">
        <f>'Запит 2-8'!#REF!</f>
        <v>#REF!</v>
      </c>
      <c r="B1735" s="298" t="e">
        <f>IF('Запит 2-8'!#REF!&lt;&gt;"",'Запит 2-8'!#REF!,"")</f>
        <v>#REF!</v>
      </c>
      <c r="C1735" s="297" t="e">
        <f>'Запит 2-8'!#REF!</f>
        <v>#REF!</v>
      </c>
      <c r="D1735" s="296" t="e">
        <f>'Запит 2-8'!#REF!</f>
        <v>#REF!</v>
      </c>
      <c r="E1735" s="413">
        <f>'Паспорт-3'!E1959</f>
        <v>0</v>
      </c>
      <c r="F1735" s="414"/>
      <c r="G1735" s="429">
        <f t="shared" si="194"/>
        <v>0</v>
      </c>
      <c r="H1735" s="81" t="e">
        <f t="shared" si="195"/>
        <v>#REF!</v>
      </c>
    </row>
    <row r="1736" spans="1:8" x14ac:dyDescent="0.2">
      <c r="A1736" s="326" t="e">
        <f>'Запит 2-8'!#REF!</f>
        <v>#REF!</v>
      </c>
      <c r="B1736" s="298" t="e">
        <f>IF('Запит 2-8'!#REF!&lt;&gt;"",'Запит 2-8'!#REF!,"")</f>
        <v>#REF!</v>
      </c>
      <c r="C1736" s="297" t="e">
        <f>'Запит 2-8'!#REF!</f>
        <v>#REF!</v>
      </c>
      <c r="D1736" s="296" t="e">
        <f>'Запит 2-8'!#REF!</f>
        <v>#REF!</v>
      </c>
      <c r="E1736" s="413">
        <f>'Паспорт-3'!E1960</f>
        <v>0</v>
      </c>
      <c r="F1736" s="414"/>
      <c r="G1736" s="429">
        <f t="shared" si="194"/>
        <v>0</v>
      </c>
      <c r="H1736" s="81" t="e">
        <f t="shared" si="195"/>
        <v>#REF!</v>
      </c>
    </row>
    <row r="1737" spans="1:8" x14ac:dyDescent="0.2">
      <c r="A1737" s="326" t="e">
        <f>'Запит 2-8'!#REF!</f>
        <v>#REF!</v>
      </c>
      <c r="B1737" s="298" t="e">
        <f>IF('Запит 2-8'!#REF!&lt;&gt;"",'Запит 2-8'!#REF!,"")</f>
        <v>#REF!</v>
      </c>
      <c r="C1737" s="297" t="e">
        <f>'Запит 2-8'!#REF!</f>
        <v>#REF!</v>
      </c>
      <c r="D1737" s="296" t="e">
        <f>'Запит 2-8'!#REF!</f>
        <v>#REF!</v>
      </c>
      <c r="E1737" s="413">
        <f>'Паспорт-3'!E1961</f>
        <v>0</v>
      </c>
      <c r="F1737" s="414"/>
      <c r="G1737" s="429">
        <f t="shared" si="194"/>
        <v>0</v>
      </c>
      <c r="H1737" s="81" t="e">
        <f t="shared" si="195"/>
        <v>#REF!</v>
      </c>
    </row>
    <row r="1738" spans="1:8" x14ac:dyDescent="0.2">
      <c r="A1738" s="326" t="e">
        <f>'Запит 2-8'!#REF!</f>
        <v>#REF!</v>
      </c>
      <c r="B1738" s="298" t="e">
        <f>IF('Запит 2-8'!#REF!&lt;&gt;"",'Запит 2-8'!#REF!,"")</f>
        <v>#REF!</v>
      </c>
      <c r="C1738" s="297" t="e">
        <f>'Запит 2-8'!#REF!</f>
        <v>#REF!</v>
      </c>
      <c r="D1738" s="296" t="e">
        <f>'Запит 2-8'!#REF!</f>
        <v>#REF!</v>
      </c>
      <c r="E1738" s="413">
        <f>'Паспорт-3'!E1962</f>
        <v>0</v>
      </c>
      <c r="F1738" s="414"/>
      <c r="G1738" s="429">
        <f t="shared" si="194"/>
        <v>0</v>
      </c>
      <c r="H1738" s="81" t="e">
        <f t="shared" si="195"/>
        <v>#REF!</v>
      </c>
    </row>
    <row r="1739" spans="1:8" x14ac:dyDescent="0.2">
      <c r="A1739" s="433" t="e">
        <f>'Запит 2-8'!#REF!</f>
        <v>#REF!</v>
      </c>
      <c r="B1739" s="434" t="e">
        <f>IF('Запит 2-8'!#REF!&lt;&gt;"",'Запит 2-8'!#REF!,"")</f>
        <v>#REF!</v>
      </c>
      <c r="C1739" s="435" t="e">
        <f>'Запит 2-8'!#REF!</f>
        <v>#REF!</v>
      </c>
      <c r="D1739" s="436" t="e">
        <f>'Запит 2-8'!#REF!</f>
        <v>#REF!</v>
      </c>
      <c r="E1739" s="437">
        <f>'Паспорт-3'!E1963</f>
        <v>0</v>
      </c>
      <c r="F1739" s="438"/>
      <c r="G1739" s="439">
        <f t="shared" si="194"/>
        <v>0</v>
      </c>
      <c r="H1739" s="81" t="e">
        <f t="shared" si="195"/>
        <v>#REF!</v>
      </c>
    </row>
    <row r="1740" spans="1:8" ht="12.75" customHeight="1" x14ac:dyDescent="0.2">
      <c r="A1740" s="824" t="s">
        <v>211</v>
      </c>
      <c r="B1740" s="825"/>
      <c r="C1740" s="825"/>
      <c r="D1740" s="825"/>
      <c r="E1740" s="825"/>
      <c r="F1740" s="825"/>
      <c r="G1740" s="826"/>
      <c r="H1740" s="81" t="e">
        <f>H1724</f>
        <v>#REF!</v>
      </c>
    </row>
    <row r="1741" spans="1:8" x14ac:dyDescent="0.2">
      <c r="A1741" s="426" t="e">
        <f>'Запит 2-8'!#REF!</f>
        <v>#REF!</v>
      </c>
      <c r="B1741" s="827" t="s">
        <v>108</v>
      </c>
      <c r="C1741" s="828"/>
      <c r="D1741" s="828"/>
      <c r="E1741" s="832"/>
      <c r="F1741" s="832"/>
      <c r="G1741" s="833"/>
      <c r="H1741" s="81" t="e">
        <f>H1742</f>
        <v>#REF!</v>
      </c>
    </row>
    <row r="1742" spans="1:8" x14ac:dyDescent="0.2">
      <c r="A1742" s="326" t="e">
        <f>'Запит 2-8'!#REF!</f>
        <v>#REF!</v>
      </c>
      <c r="B1742" s="421" t="e">
        <f>IF('Запит 2-8'!#REF!&lt;&gt;"",'Запит 2-8'!#REF!,"")</f>
        <v>#REF!</v>
      </c>
      <c r="C1742" s="422" t="e">
        <f>'Запит 2-8'!#REF!</f>
        <v>#REF!</v>
      </c>
      <c r="D1742" s="423" t="e">
        <f>'Запит 2-8'!#REF!</f>
        <v>#REF!</v>
      </c>
      <c r="E1742" s="424">
        <f>'Паспорт-3'!E1965</f>
        <v>0</v>
      </c>
      <c r="F1742" s="425"/>
      <c r="G1742" s="428">
        <f t="shared" ref="G1742:G1756" si="196">F1742-E1742</f>
        <v>0</v>
      </c>
      <c r="H1742" s="81" t="e">
        <f t="shared" ref="H1742:H1756" si="197">IF(B1742&lt;&gt;"","Для друку","")</f>
        <v>#REF!</v>
      </c>
    </row>
    <row r="1743" spans="1:8" x14ac:dyDescent="0.2">
      <c r="A1743" s="326" t="e">
        <f>'Запит 2-8'!#REF!</f>
        <v>#REF!</v>
      </c>
      <c r="B1743" s="298" t="e">
        <f>IF('Запит 2-8'!#REF!&lt;&gt;"",'Запит 2-8'!#REF!,"")</f>
        <v>#REF!</v>
      </c>
      <c r="C1743" s="297" t="e">
        <f>'Запит 2-8'!#REF!</f>
        <v>#REF!</v>
      </c>
      <c r="D1743" s="296" t="e">
        <f>'Запит 2-8'!#REF!</f>
        <v>#REF!</v>
      </c>
      <c r="E1743" s="413">
        <f>'Паспорт-3'!E1966</f>
        <v>0</v>
      </c>
      <c r="F1743" s="414"/>
      <c r="G1743" s="429">
        <f t="shared" si="196"/>
        <v>0</v>
      </c>
      <c r="H1743" s="81" t="e">
        <f t="shared" si="197"/>
        <v>#REF!</v>
      </c>
    </row>
    <row r="1744" spans="1:8" x14ac:dyDescent="0.2">
      <c r="A1744" s="326" t="e">
        <f>'Запит 2-8'!#REF!</f>
        <v>#REF!</v>
      </c>
      <c r="B1744" s="298" t="e">
        <f>IF('Запит 2-8'!#REF!&lt;&gt;"",'Запит 2-8'!#REF!,"")</f>
        <v>#REF!</v>
      </c>
      <c r="C1744" s="297" t="e">
        <f>'Запит 2-8'!#REF!</f>
        <v>#REF!</v>
      </c>
      <c r="D1744" s="296" t="e">
        <f>'Запит 2-8'!#REF!</f>
        <v>#REF!</v>
      </c>
      <c r="E1744" s="413">
        <f>'Паспорт-3'!E1967</f>
        <v>0</v>
      </c>
      <c r="F1744" s="414"/>
      <c r="G1744" s="429">
        <f t="shared" si="196"/>
        <v>0</v>
      </c>
      <c r="H1744" s="81" t="e">
        <f t="shared" si="197"/>
        <v>#REF!</v>
      </c>
    </row>
    <row r="1745" spans="1:8" x14ac:dyDescent="0.2">
      <c r="A1745" s="326" t="e">
        <f>'Запит 2-8'!#REF!</f>
        <v>#REF!</v>
      </c>
      <c r="B1745" s="298" t="e">
        <f>IF('Запит 2-8'!#REF!&lt;&gt;"",'Запит 2-8'!#REF!,"")</f>
        <v>#REF!</v>
      </c>
      <c r="C1745" s="297" t="e">
        <f>'Запит 2-8'!#REF!</f>
        <v>#REF!</v>
      </c>
      <c r="D1745" s="296" t="e">
        <f>'Запит 2-8'!#REF!</f>
        <v>#REF!</v>
      </c>
      <c r="E1745" s="413">
        <f>'Паспорт-3'!E1968</f>
        <v>0</v>
      </c>
      <c r="F1745" s="414"/>
      <c r="G1745" s="429">
        <f t="shared" si="196"/>
        <v>0</v>
      </c>
      <c r="H1745" s="81" t="e">
        <f t="shared" si="197"/>
        <v>#REF!</v>
      </c>
    </row>
    <row r="1746" spans="1:8" x14ac:dyDescent="0.2">
      <c r="A1746" s="326" t="e">
        <f>'Запит 2-8'!#REF!</f>
        <v>#REF!</v>
      </c>
      <c r="B1746" s="298" t="e">
        <f>IF('Запит 2-8'!#REF!&lt;&gt;"",'Запит 2-8'!#REF!,"")</f>
        <v>#REF!</v>
      </c>
      <c r="C1746" s="297" t="e">
        <f>'Запит 2-8'!#REF!</f>
        <v>#REF!</v>
      </c>
      <c r="D1746" s="296" t="e">
        <f>'Запит 2-8'!#REF!</f>
        <v>#REF!</v>
      </c>
      <c r="E1746" s="413">
        <f>'Паспорт-3'!E1969</f>
        <v>0</v>
      </c>
      <c r="F1746" s="414"/>
      <c r="G1746" s="429">
        <f t="shared" si="196"/>
        <v>0</v>
      </c>
      <c r="H1746" s="81" t="e">
        <f t="shared" si="197"/>
        <v>#REF!</v>
      </c>
    </row>
    <row r="1747" spans="1:8" x14ac:dyDescent="0.2">
      <c r="A1747" s="326" t="e">
        <f>'Запит 2-8'!#REF!</f>
        <v>#REF!</v>
      </c>
      <c r="B1747" s="298" t="e">
        <f>IF('Запит 2-8'!#REF!&lt;&gt;"",'Запит 2-8'!#REF!,"")</f>
        <v>#REF!</v>
      </c>
      <c r="C1747" s="297" t="e">
        <f>'Запит 2-8'!#REF!</f>
        <v>#REF!</v>
      </c>
      <c r="D1747" s="296" t="e">
        <f>'Запит 2-8'!#REF!</f>
        <v>#REF!</v>
      </c>
      <c r="E1747" s="413">
        <f>'Паспорт-3'!E1970</f>
        <v>0</v>
      </c>
      <c r="F1747" s="414"/>
      <c r="G1747" s="429">
        <f t="shared" si="196"/>
        <v>0</v>
      </c>
      <c r="H1747" s="81" t="e">
        <f t="shared" si="197"/>
        <v>#REF!</v>
      </c>
    </row>
    <row r="1748" spans="1:8" x14ac:dyDescent="0.2">
      <c r="A1748" s="326" t="e">
        <f>'Запит 2-8'!#REF!</f>
        <v>#REF!</v>
      </c>
      <c r="B1748" s="298" t="e">
        <f>IF('Запит 2-8'!#REF!&lt;&gt;"",'Запит 2-8'!#REF!,"")</f>
        <v>#REF!</v>
      </c>
      <c r="C1748" s="297" t="e">
        <f>'Запит 2-8'!#REF!</f>
        <v>#REF!</v>
      </c>
      <c r="D1748" s="296" t="e">
        <f>'Запит 2-8'!#REF!</f>
        <v>#REF!</v>
      </c>
      <c r="E1748" s="413">
        <f>'Паспорт-3'!E1971</f>
        <v>0</v>
      </c>
      <c r="F1748" s="414"/>
      <c r="G1748" s="429">
        <f t="shared" si="196"/>
        <v>0</v>
      </c>
      <c r="H1748" s="81" t="e">
        <f t="shared" si="197"/>
        <v>#REF!</v>
      </c>
    </row>
    <row r="1749" spans="1:8" x14ac:dyDescent="0.2">
      <c r="A1749" s="326" t="e">
        <f>'Запит 2-8'!#REF!</f>
        <v>#REF!</v>
      </c>
      <c r="B1749" s="298" t="e">
        <f>IF('Запит 2-8'!#REF!&lt;&gt;"",'Запит 2-8'!#REF!,"")</f>
        <v>#REF!</v>
      </c>
      <c r="C1749" s="297" t="e">
        <f>'Запит 2-8'!#REF!</f>
        <v>#REF!</v>
      </c>
      <c r="D1749" s="296" t="e">
        <f>'Запит 2-8'!#REF!</f>
        <v>#REF!</v>
      </c>
      <c r="E1749" s="413">
        <f>'Паспорт-3'!E1972</f>
        <v>0</v>
      </c>
      <c r="F1749" s="414"/>
      <c r="G1749" s="429">
        <f t="shared" si="196"/>
        <v>0</v>
      </c>
      <c r="H1749" s="81" t="e">
        <f t="shared" si="197"/>
        <v>#REF!</v>
      </c>
    </row>
    <row r="1750" spans="1:8" x14ac:dyDescent="0.2">
      <c r="A1750" s="326" t="e">
        <f>'Запит 2-8'!#REF!</f>
        <v>#REF!</v>
      </c>
      <c r="B1750" s="298" t="e">
        <f>IF('Запит 2-8'!#REF!&lt;&gt;"",'Запит 2-8'!#REF!,"")</f>
        <v>#REF!</v>
      </c>
      <c r="C1750" s="297" t="e">
        <f>'Запит 2-8'!#REF!</f>
        <v>#REF!</v>
      </c>
      <c r="D1750" s="296" t="e">
        <f>'Запит 2-8'!#REF!</f>
        <v>#REF!</v>
      </c>
      <c r="E1750" s="413">
        <f>'Паспорт-3'!E1973</f>
        <v>0</v>
      </c>
      <c r="F1750" s="414"/>
      <c r="G1750" s="429">
        <f t="shared" si="196"/>
        <v>0</v>
      </c>
      <c r="H1750" s="81" t="e">
        <f t="shared" si="197"/>
        <v>#REF!</v>
      </c>
    </row>
    <row r="1751" spans="1:8" x14ac:dyDescent="0.2">
      <c r="A1751" s="326" t="e">
        <f>'Запит 2-8'!#REF!</f>
        <v>#REF!</v>
      </c>
      <c r="B1751" s="298" t="e">
        <f>IF('Запит 2-8'!#REF!&lt;&gt;"",'Запит 2-8'!#REF!,"")</f>
        <v>#REF!</v>
      </c>
      <c r="C1751" s="297" t="e">
        <f>'Запит 2-8'!#REF!</f>
        <v>#REF!</v>
      </c>
      <c r="D1751" s="296" t="e">
        <f>'Запит 2-8'!#REF!</f>
        <v>#REF!</v>
      </c>
      <c r="E1751" s="413">
        <f>'Паспорт-3'!E1974</f>
        <v>0</v>
      </c>
      <c r="F1751" s="414"/>
      <c r="G1751" s="429">
        <f t="shared" si="196"/>
        <v>0</v>
      </c>
      <c r="H1751" s="81" t="e">
        <f t="shared" si="197"/>
        <v>#REF!</v>
      </c>
    </row>
    <row r="1752" spans="1:8" x14ac:dyDescent="0.2">
      <c r="A1752" s="326" t="e">
        <f>'Запит 2-8'!#REF!</f>
        <v>#REF!</v>
      </c>
      <c r="B1752" s="298" t="e">
        <f>IF('Запит 2-8'!#REF!&lt;&gt;"",'Запит 2-8'!#REF!,"")</f>
        <v>#REF!</v>
      </c>
      <c r="C1752" s="297" t="e">
        <f>'Запит 2-8'!#REF!</f>
        <v>#REF!</v>
      </c>
      <c r="D1752" s="296" t="e">
        <f>'Запит 2-8'!#REF!</f>
        <v>#REF!</v>
      </c>
      <c r="E1752" s="413">
        <f>'Паспорт-3'!E1975</f>
        <v>0</v>
      </c>
      <c r="F1752" s="414"/>
      <c r="G1752" s="429">
        <f t="shared" si="196"/>
        <v>0</v>
      </c>
      <c r="H1752" s="81" t="e">
        <f t="shared" si="197"/>
        <v>#REF!</v>
      </c>
    </row>
    <row r="1753" spans="1:8" x14ac:dyDescent="0.2">
      <c r="A1753" s="326" t="e">
        <f>'Запит 2-8'!#REF!</f>
        <v>#REF!</v>
      </c>
      <c r="B1753" s="298" t="e">
        <f>IF('Запит 2-8'!#REF!&lt;&gt;"",'Запит 2-8'!#REF!,"")</f>
        <v>#REF!</v>
      </c>
      <c r="C1753" s="297" t="e">
        <f>'Запит 2-8'!#REF!</f>
        <v>#REF!</v>
      </c>
      <c r="D1753" s="296" t="e">
        <f>'Запит 2-8'!#REF!</f>
        <v>#REF!</v>
      </c>
      <c r="E1753" s="413">
        <f>'Паспорт-3'!E1976</f>
        <v>0</v>
      </c>
      <c r="F1753" s="414"/>
      <c r="G1753" s="429">
        <f t="shared" si="196"/>
        <v>0</v>
      </c>
      <c r="H1753" s="81" t="e">
        <f t="shared" si="197"/>
        <v>#REF!</v>
      </c>
    </row>
    <row r="1754" spans="1:8" x14ac:dyDescent="0.2">
      <c r="A1754" s="326" t="e">
        <f>'Запит 2-8'!#REF!</f>
        <v>#REF!</v>
      </c>
      <c r="B1754" s="298" t="e">
        <f>IF('Запит 2-8'!#REF!&lt;&gt;"",'Запит 2-8'!#REF!,"")</f>
        <v>#REF!</v>
      </c>
      <c r="C1754" s="297" t="e">
        <f>'Запит 2-8'!#REF!</f>
        <v>#REF!</v>
      </c>
      <c r="D1754" s="296" t="e">
        <f>'Запит 2-8'!#REF!</f>
        <v>#REF!</v>
      </c>
      <c r="E1754" s="413">
        <f>'Паспорт-3'!E1977</f>
        <v>0</v>
      </c>
      <c r="F1754" s="414"/>
      <c r="G1754" s="429">
        <f t="shared" si="196"/>
        <v>0</v>
      </c>
      <c r="H1754" s="81" t="e">
        <f t="shared" si="197"/>
        <v>#REF!</v>
      </c>
    </row>
    <row r="1755" spans="1:8" x14ac:dyDescent="0.2">
      <c r="A1755" s="326" t="e">
        <f>'Запит 2-8'!#REF!</f>
        <v>#REF!</v>
      </c>
      <c r="B1755" s="298" t="e">
        <f>IF('Запит 2-8'!#REF!&lt;&gt;"",'Запит 2-8'!#REF!,"")</f>
        <v>#REF!</v>
      </c>
      <c r="C1755" s="297" t="e">
        <f>'Запит 2-8'!#REF!</f>
        <v>#REF!</v>
      </c>
      <c r="D1755" s="296" t="e">
        <f>'Запит 2-8'!#REF!</f>
        <v>#REF!</v>
      </c>
      <c r="E1755" s="413">
        <f>'Паспорт-3'!E1978</f>
        <v>0</v>
      </c>
      <c r="F1755" s="414"/>
      <c r="G1755" s="429">
        <f t="shared" si="196"/>
        <v>0</v>
      </c>
      <c r="H1755" s="81" t="e">
        <f t="shared" si="197"/>
        <v>#REF!</v>
      </c>
    </row>
    <row r="1756" spans="1:8" x14ac:dyDescent="0.2">
      <c r="A1756" s="433" t="e">
        <f>'Запит 2-8'!#REF!</f>
        <v>#REF!</v>
      </c>
      <c r="B1756" s="434" t="e">
        <f>IF('Запит 2-8'!#REF!&lt;&gt;"",'Запит 2-8'!#REF!,"")</f>
        <v>#REF!</v>
      </c>
      <c r="C1756" s="435" t="e">
        <f>'Запит 2-8'!#REF!</f>
        <v>#REF!</v>
      </c>
      <c r="D1756" s="436" t="e">
        <f>'Запит 2-8'!#REF!</f>
        <v>#REF!</v>
      </c>
      <c r="E1756" s="437">
        <f>'Паспорт-3'!E1979</f>
        <v>0</v>
      </c>
      <c r="F1756" s="438"/>
      <c r="G1756" s="439">
        <f t="shared" si="196"/>
        <v>0</v>
      </c>
      <c r="H1756" s="81" t="e">
        <f t="shared" si="197"/>
        <v>#REF!</v>
      </c>
    </row>
    <row r="1757" spans="1:8" ht="12.75" customHeight="1" x14ac:dyDescent="0.2">
      <c r="A1757" s="824" t="s">
        <v>211</v>
      </c>
      <c r="B1757" s="825"/>
      <c r="C1757" s="825"/>
      <c r="D1757" s="825"/>
      <c r="E1757" s="825"/>
      <c r="F1757" s="825"/>
      <c r="G1757" s="826"/>
      <c r="H1757" s="81" t="e">
        <f>H1741</f>
        <v>#REF!</v>
      </c>
    </row>
    <row r="1758" spans="1:8" ht="12.75" customHeight="1" x14ac:dyDescent="0.2">
      <c r="A1758" s="824" t="s">
        <v>231</v>
      </c>
      <c r="B1758" s="825"/>
      <c r="C1758" s="825"/>
      <c r="D1758" s="825"/>
      <c r="E1758" s="825"/>
      <c r="F1758" s="825"/>
      <c r="G1758" s="826"/>
      <c r="H1758" s="81" t="e">
        <f>H1706</f>
        <v>#REF!</v>
      </c>
    </row>
    <row r="1759" spans="1:8" ht="12.75" customHeight="1" x14ac:dyDescent="0.2">
      <c r="A1759" s="779" t="e">
        <f>'Запит 2-8'!#REF!</f>
        <v>#REF!</v>
      </c>
      <c r="B1759" s="780"/>
      <c r="C1759" s="780"/>
      <c r="D1759" s="780"/>
      <c r="E1759" s="780"/>
      <c r="F1759" s="780"/>
      <c r="G1759" s="781"/>
      <c r="H1759" s="81" t="e">
        <f>H1760</f>
        <v>#REF!</v>
      </c>
    </row>
    <row r="1760" spans="1:8" x14ac:dyDescent="0.2">
      <c r="A1760" s="420" t="s">
        <v>4</v>
      </c>
      <c r="B1760" s="827" t="s">
        <v>106</v>
      </c>
      <c r="C1760" s="828"/>
      <c r="D1760" s="828"/>
      <c r="E1760" s="829"/>
      <c r="F1760" s="829"/>
      <c r="G1760" s="830"/>
      <c r="H1760" s="81" t="e">
        <f>H1761</f>
        <v>#REF!</v>
      </c>
    </row>
    <row r="1761" spans="1:8" x14ac:dyDescent="0.2">
      <c r="A1761" s="326" t="e">
        <f>'Запит 2-8'!#REF!</f>
        <v>#REF!</v>
      </c>
      <c r="B1761" s="421" t="e">
        <f>IF('Запит 2-8'!#REF!&lt;&gt;"",'Запит 2-8'!#REF!,"")</f>
        <v>#REF!</v>
      </c>
      <c r="C1761" s="422" t="e">
        <f>'Запит 2-8'!#REF!</f>
        <v>#REF!</v>
      </c>
      <c r="D1761" s="423" t="e">
        <f>'Запит 2-8'!#REF!</f>
        <v>#REF!</v>
      </c>
      <c r="E1761" s="424">
        <f>'Паспорт-3'!E1993</f>
        <v>0</v>
      </c>
      <c r="F1761" s="425"/>
      <c r="G1761" s="428">
        <f t="shared" ref="G1761:G1775" si="198">F1761-E1761</f>
        <v>0</v>
      </c>
      <c r="H1761" s="81" t="e">
        <f t="shared" ref="H1761:H1775" si="199">IF(B1761&lt;&gt;"","Для друку","")</f>
        <v>#REF!</v>
      </c>
    </row>
    <row r="1762" spans="1:8" x14ac:dyDescent="0.2">
      <c r="A1762" s="326" t="e">
        <f>'Запит 2-8'!#REF!</f>
        <v>#REF!</v>
      </c>
      <c r="B1762" s="298" t="e">
        <f>IF('Запит 2-8'!#REF!&lt;&gt;"",'Запит 2-8'!#REF!,"")</f>
        <v>#REF!</v>
      </c>
      <c r="C1762" s="297" t="e">
        <f>'Запит 2-8'!#REF!</f>
        <v>#REF!</v>
      </c>
      <c r="D1762" s="296" t="e">
        <f>'Запит 2-8'!#REF!</f>
        <v>#REF!</v>
      </c>
      <c r="E1762" s="413">
        <f>'Паспорт-3'!E1994</f>
        <v>0</v>
      </c>
      <c r="F1762" s="414"/>
      <c r="G1762" s="429">
        <f t="shared" si="198"/>
        <v>0</v>
      </c>
      <c r="H1762" s="81" t="e">
        <f t="shared" si="199"/>
        <v>#REF!</v>
      </c>
    </row>
    <row r="1763" spans="1:8" x14ac:dyDescent="0.2">
      <c r="A1763" s="326" t="e">
        <f>'Запит 2-8'!#REF!</f>
        <v>#REF!</v>
      </c>
      <c r="B1763" s="298" t="e">
        <f>IF('Запит 2-8'!#REF!&lt;&gt;"",'Запит 2-8'!#REF!,"")</f>
        <v>#REF!</v>
      </c>
      <c r="C1763" s="297" t="e">
        <f>'Запит 2-8'!#REF!</f>
        <v>#REF!</v>
      </c>
      <c r="D1763" s="296" t="e">
        <f>'Запит 2-8'!#REF!</f>
        <v>#REF!</v>
      </c>
      <c r="E1763" s="413">
        <f>'Паспорт-3'!E1995</f>
        <v>0</v>
      </c>
      <c r="F1763" s="414"/>
      <c r="G1763" s="429">
        <f t="shared" si="198"/>
        <v>0</v>
      </c>
      <c r="H1763" s="81" t="e">
        <f t="shared" si="199"/>
        <v>#REF!</v>
      </c>
    </row>
    <row r="1764" spans="1:8" x14ac:dyDescent="0.2">
      <c r="A1764" s="326" t="e">
        <f>'Запит 2-8'!#REF!</f>
        <v>#REF!</v>
      </c>
      <c r="B1764" s="298" t="e">
        <f>IF('Запит 2-8'!#REF!&lt;&gt;"",'Запит 2-8'!#REF!,"")</f>
        <v>#REF!</v>
      </c>
      <c r="C1764" s="297" t="e">
        <f>'Запит 2-8'!#REF!</f>
        <v>#REF!</v>
      </c>
      <c r="D1764" s="296" t="e">
        <f>'Запит 2-8'!#REF!</f>
        <v>#REF!</v>
      </c>
      <c r="E1764" s="413">
        <f>'Паспорт-3'!E1996</f>
        <v>0</v>
      </c>
      <c r="F1764" s="414"/>
      <c r="G1764" s="429">
        <f t="shared" si="198"/>
        <v>0</v>
      </c>
      <c r="H1764" s="81" t="e">
        <f t="shared" si="199"/>
        <v>#REF!</v>
      </c>
    </row>
    <row r="1765" spans="1:8" x14ac:dyDescent="0.2">
      <c r="A1765" s="326" t="e">
        <f>'Запит 2-8'!#REF!</f>
        <v>#REF!</v>
      </c>
      <c r="B1765" s="298" t="e">
        <f>IF('Запит 2-8'!#REF!&lt;&gt;"",'Запит 2-8'!#REF!,"")</f>
        <v>#REF!</v>
      </c>
      <c r="C1765" s="297" t="e">
        <f>'Запит 2-8'!#REF!</f>
        <v>#REF!</v>
      </c>
      <c r="D1765" s="296" t="e">
        <f>'Запит 2-8'!#REF!</f>
        <v>#REF!</v>
      </c>
      <c r="E1765" s="413">
        <f>'Паспорт-3'!E1997</f>
        <v>0</v>
      </c>
      <c r="F1765" s="414"/>
      <c r="G1765" s="429">
        <f t="shared" si="198"/>
        <v>0</v>
      </c>
      <c r="H1765" s="81" t="e">
        <f t="shared" si="199"/>
        <v>#REF!</v>
      </c>
    </row>
    <row r="1766" spans="1:8" x14ac:dyDescent="0.2">
      <c r="A1766" s="326" t="e">
        <f>'Запит 2-8'!#REF!</f>
        <v>#REF!</v>
      </c>
      <c r="B1766" s="298" t="e">
        <f>IF('Запит 2-8'!#REF!&lt;&gt;"",'Запит 2-8'!#REF!,"")</f>
        <v>#REF!</v>
      </c>
      <c r="C1766" s="297" t="e">
        <f>'Запит 2-8'!#REF!</f>
        <v>#REF!</v>
      </c>
      <c r="D1766" s="296" t="e">
        <f>'Запит 2-8'!#REF!</f>
        <v>#REF!</v>
      </c>
      <c r="E1766" s="413">
        <f>'Паспорт-3'!E1998</f>
        <v>0</v>
      </c>
      <c r="F1766" s="414"/>
      <c r="G1766" s="429">
        <f t="shared" si="198"/>
        <v>0</v>
      </c>
      <c r="H1766" s="81" t="e">
        <f t="shared" si="199"/>
        <v>#REF!</v>
      </c>
    </row>
    <row r="1767" spans="1:8" x14ac:dyDescent="0.2">
      <c r="A1767" s="326" t="e">
        <f>'Запит 2-8'!#REF!</f>
        <v>#REF!</v>
      </c>
      <c r="B1767" s="298" t="e">
        <f>IF('Запит 2-8'!#REF!&lt;&gt;"",'Запит 2-8'!#REF!,"")</f>
        <v>#REF!</v>
      </c>
      <c r="C1767" s="297" t="e">
        <f>'Запит 2-8'!#REF!</f>
        <v>#REF!</v>
      </c>
      <c r="D1767" s="296" t="e">
        <f>'Запит 2-8'!#REF!</f>
        <v>#REF!</v>
      </c>
      <c r="E1767" s="413">
        <f>'Паспорт-3'!E1999</f>
        <v>0</v>
      </c>
      <c r="F1767" s="414"/>
      <c r="G1767" s="429">
        <f t="shared" si="198"/>
        <v>0</v>
      </c>
      <c r="H1767" s="81" t="e">
        <f t="shared" si="199"/>
        <v>#REF!</v>
      </c>
    </row>
    <row r="1768" spans="1:8" x14ac:dyDescent="0.2">
      <c r="A1768" s="326" t="e">
        <f>'Запит 2-8'!#REF!</f>
        <v>#REF!</v>
      </c>
      <c r="B1768" s="298" t="e">
        <f>IF('Запит 2-8'!#REF!&lt;&gt;"",'Запит 2-8'!#REF!,"")</f>
        <v>#REF!</v>
      </c>
      <c r="C1768" s="297" t="e">
        <f>'Запит 2-8'!#REF!</f>
        <v>#REF!</v>
      </c>
      <c r="D1768" s="296" t="e">
        <f>'Запит 2-8'!#REF!</f>
        <v>#REF!</v>
      </c>
      <c r="E1768" s="413">
        <f>'Паспорт-3'!E2000</f>
        <v>0</v>
      </c>
      <c r="F1768" s="414"/>
      <c r="G1768" s="429">
        <f t="shared" si="198"/>
        <v>0</v>
      </c>
      <c r="H1768" s="81" t="e">
        <f t="shared" si="199"/>
        <v>#REF!</v>
      </c>
    </row>
    <row r="1769" spans="1:8" x14ac:dyDescent="0.2">
      <c r="A1769" s="326" t="e">
        <f>'Запит 2-8'!#REF!</f>
        <v>#REF!</v>
      </c>
      <c r="B1769" s="298" t="e">
        <f>IF('Запит 2-8'!#REF!&lt;&gt;"",'Запит 2-8'!#REF!,"")</f>
        <v>#REF!</v>
      </c>
      <c r="C1769" s="297" t="e">
        <f>'Запит 2-8'!#REF!</f>
        <v>#REF!</v>
      </c>
      <c r="D1769" s="296" t="e">
        <f>'Запит 2-8'!#REF!</f>
        <v>#REF!</v>
      </c>
      <c r="E1769" s="413">
        <f>'Паспорт-3'!E2001</f>
        <v>0</v>
      </c>
      <c r="F1769" s="414"/>
      <c r="G1769" s="429">
        <f t="shared" si="198"/>
        <v>0</v>
      </c>
      <c r="H1769" s="81" t="e">
        <f t="shared" si="199"/>
        <v>#REF!</v>
      </c>
    </row>
    <row r="1770" spans="1:8" x14ac:dyDescent="0.2">
      <c r="A1770" s="326" t="e">
        <f>'Запит 2-8'!#REF!</f>
        <v>#REF!</v>
      </c>
      <c r="B1770" s="298" t="e">
        <f>IF('Запит 2-8'!#REF!&lt;&gt;"",'Запит 2-8'!#REF!,"")</f>
        <v>#REF!</v>
      </c>
      <c r="C1770" s="297" t="e">
        <f>'Запит 2-8'!#REF!</f>
        <v>#REF!</v>
      </c>
      <c r="D1770" s="296" t="e">
        <f>'Запит 2-8'!#REF!</f>
        <v>#REF!</v>
      </c>
      <c r="E1770" s="413">
        <f>'Паспорт-3'!E2002</f>
        <v>0</v>
      </c>
      <c r="F1770" s="414"/>
      <c r="G1770" s="429">
        <f t="shared" si="198"/>
        <v>0</v>
      </c>
      <c r="H1770" s="81" t="e">
        <f t="shared" si="199"/>
        <v>#REF!</v>
      </c>
    </row>
    <row r="1771" spans="1:8" x14ac:dyDescent="0.2">
      <c r="A1771" s="326" t="e">
        <f>'Запит 2-8'!#REF!</f>
        <v>#REF!</v>
      </c>
      <c r="B1771" s="298" t="e">
        <f>IF('Запит 2-8'!#REF!&lt;&gt;"",'Запит 2-8'!#REF!,"")</f>
        <v>#REF!</v>
      </c>
      <c r="C1771" s="297" t="e">
        <f>'Запит 2-8'!#REF!</f>
        <v>#REF!</v>
      </c>
      <c r="D1771" s="296" t="e">
        <f>'Запит 2-8'!#REF!</f>
        <v>#REF!</v>
      </c>
      <c r="E1771" s="413">
        <f>'Паспорт-3'!E2003</f>
        <v>0</v>
      </c>
      <c r="F1771" s="414"/>
      <c r="G1771" s="429">
        <f t="shared" si="198"/>
        <v>0</v>
      </c>
      <c r="H1771" s="81" t="e">
        <f t="shared" si="199"/>
        <v>#REF!</v>
      </c>
    </row>
    <row r="1772" spans="1:8" x14ac:dyDescent="0.2">
      <c r="A1772" s="326" t="e">
        <f>'Запит 2-8'!#REF!</f>
        <v>#REF!</v>
      </c>
      <c r="B1772" s="298" t="e">
        <f>IF('Запит 2-8'!#REF!&lt;&gt;"",'Запит 2-8'!#REF!,"")</f>
        <v>#REF!</v>
      </c>
      <c r="C1772" s="297" t="e">
        <f>'Запит 2-8'!#REF!</f>
        <v>#REF!</v>
      </c>
      <c r="D1772" s="296" t="e">
        <f>'Запит 2-8'!#REF!</f>
        <v>#REF!</v>
      </c>
      <c r="E1772" s="413">
        <f>'Паспорт-3'!E2004</f>
        <v>0</v>
      </c>
      <c r="F1772" s="414"/>
      <c r="G1772" s="429">
        <f t="shared" si="198"/>
        <v>0</v>
      </c>
      <c r="H1772" s="81" t="e">
        <f t="shared" si="199"/>
        <v>#REF!</v>
      </c>
    </row>
    <row r="1773" spans="1:8" x14ac:dyDescent="0.2">
      <c r="A1773" s="326" t="e">
        <f>'Запит 2-8'!#REF!</f>
        <v>#REF!</v>
      </c>
      <c r="B1773" s="298" t="e">
        <f>IF('Запит 2-8'!#REF!&lt;&gt;"",'Запит 2-8'!#REF!,"")</f>
        <v>#REF!</v>
      </c>
      <c r="C1773" s="297" t="e">
        <f>'Запит 2-8'!#REF!</f>
        <v>#REF!</v>
      </c>
      <c r="D1773" s="296" t="e">
        <f>'Запит 2-8'!#REF!</f>
        <v>#REF!</v>
      </c>
      <c r="E1773" s="413">
        <f>'Паспорт-3'!E2005</f>
        <v>0</v>
      </c>
      <c r="F1773" s="414"/>
      <c r="G1773" s="429">
        <f t="shared" si="198"/>
        <v>0</v>
      </c>
      <c r="H1773" s="81" t="e">
        <f t="shared" si="199"/>
        <v>#REF!</v>
      </c>
    </row>
    <row r="1774" spans="1:8" x14ac:dyDescent="0.2">
      <c r="A1774" s="326" t="e">
        <f>'Запит 2-8'!#REF!</f>
        <v>#REF!</v>
      </c>
      <c r="B1774" s="298" t="e">
        <f>IF('Запит 2-8'!#REF!&lt;&gt;"",'Запит 2-8'!#REF!,"")</f>
        <v>#REF!</v>
      </c>
      <c r="C1774" s="297" t="e">
        <f>'Запит 2-8'!#REF!</f>
        <v>#REF!</v>
      </c>
      <c r="D1774" s="296" t="e">
        <f>'Запит 2-8'!#REF!</f>
        <v>#REF!</v>
      </c>
      <c r="E1774" s="413">
        <f>'Паспорт-3'!E2006</f>
        <v>0</v>
      </c>
      <c r="F1774" s="414"/>
      <c r="G1774" s="429">
        <f t="shared" si="198"/>
        <v>0</v>
      </c>
      <c r="H1774" s="81" t="e">
        <f t="shared" si="199"/>
        <v>#REF!</v>
      </c>
    </row>
    <row r="1775" spans="1:8" x14ac:dyDescent="0.2">
      <c r="A1775" s="433" t="e">
        <f>'Запит 2-8'!#REF!</f>
        <v>#REF!</v>
      </c>
      <c r="B1775" s="434" t="e">
        <f>IF('Запит 2-8'!#REF!&lt;&gt;"",'Запит 2-8'!#REF!,"")</f>
        <v>#REF!</v>
      </c>
      <c r="C1775" s="435" t="e">
        <f>'Запит 2-8'!#REF!</f>
        <v>#REF!</v>
      </c>
      <c r="D1775" s="436" t="e">
        <f>'Запит 2-8'!#REF!</f>
        <v>#REF!</v>
      </c>
      <c r="E1775" s="437">
        <f>'Паспорт-3'!E2007</f>
        <v>0</v>
      </c>
      <c r="F1775" s="438"/>
      <c r="G1775" s="439">
        <f t="shared" si="198"/>
        <v>0</v>
      </c>
      <c r="H1775" s="81" t="e">
        <f t="shared" si="199"/>
        <v>#REF!</v>
      </c>
    </row>
    <row r="1776" spans="1:8" ht="12.75" customHeight="1" x14ac:dyDescent="0.2">
      <c r="A1776" s="824" t="s">
        <v>211</v>
      </c>
      <c r="B1776" s="825"/>
      <c r="C1776" s="825"/>
      <c r="D1776" s="825"/>
      <c r="E1776" s="825"/>
      <c r="F1776" s="825"/>
      <c r="G1776" s="826"/>
      <c r="H1776" s="81" t="e">
        <f>H1760</f>
        <v>#REF!</v>
      </c>
    </row>
    <row r="1777" spans="1:8" x14ac:dyDescent="0.2">
      <c r="A1777" s="420" t="e">
        <f>'Запит 2-8'!#REF!</f>
        <v>#REF!</v>
      </c>
      <c r="B1777" s="827" t="s">
        <v>107</v>
      </c>
      <c r="C1777" s="828"/>
      <c r="D1777" s="828"/>
      <c r="E1777" s="828"/>
      <c r="F1777" s="828"/>
      <c r="G1777" s="831"/>
      <c r="H1777" s="81" t="e">
        <f>H1778</f>
        <v>#REF!</v>
      </c>
    </row>
    <row r="1778" spans="1:8" x14ac:dyDescent="0.2">
      <c r="A1778" s="326" t="e">
        <f>'Запит 2-8'!#REF!</f>
        <v>#REF!</v>
      </c>
      <c r="B1778" s="421" t="e">
        <f>IF('Запит 2-8'!#REF!&lt;&gt;"",'Запит 2-8'!#REF!,"")</f>
        <v>#REF!</v>
      </c>
      <c r="C1778" s="422" t="e">
        <f>'Запит 2-8'!#REF!</f>
        <v>#REF!</v>
      </c>
      <c r="D1778" s="423" t="e">
        <f>'Запит 2-8'!#REF!</f>
        <v>#REF!</v>
      </c>
      <c r="E1778" s="430">
        <f>'Паспорт-3'!E2009</f>
        <v>0</v>
      </c>
      <c r="F1778" s="431"/>
      <c r="G1778" s="432">
        <f t="shared" ref="G1778:G1792" si="200">F1778-E1778</f>
        <v>0</v>
      </c>
      <c r="H1778" s="81" t="e">
        <f t="shared" ref="H1778:H1792" si="201">IF(B1778&lt;&gt;"","Для друку","")</f>
        <v>#REF!</v>
      </c>
    </row>
    <row r="1779" spans="1:8" x14ac:dyDescent="0.2">
      <c r="A1779" s="326" t="e">
        <f>'Запит 2-8'!#REF!</f>
        <v>#REF!</v>
      </c>
      <c r="B1779" s="298" t="e">
        <f>IF('Запит 2-8'!#REF!&lt;&gt;"",'Запит 2-8'!#REF!,"")</f>
        <v>#REF!</v>
      </c>
      <c r="C1779" s="297" t="e">
        <f>'Запит 2-8'!#REF!</f>
        <v>#REF!</v>
      </c>
      <c r="D1779" s="296" t="e">
        <f>'Запит 2-8'!#REF!</f>
        <v>#REF!</v>
      </c>
      <c r="E1779" s="413">
        <f>'Паспорт-3'!E2010</f>
        <v>0</v>
      </c>
      <c r="F1779" s="414"/>
      <c r="G1779" s="429">
        <f t="shared" si="200"/>
        <v>0</v>
      </c>
      <c r="H1779" s="81" t="e">
        <f t="shared" si="201"/>
        <v>#REF!</v>
      </c>
    </row>
    <row r="1780" spans="1:8" x14ac:dyDescent="0.2">
      <c r="A1780" s="326" t="e">
        <f>'Запит 2-8'!#REF!</f>
        <v>#REF!</v>
      </c>
      <c r="B1780" s="298" t="e">
        <f>IF('Запит 2-8'!#REF!&lt;&gt;"",'Запит 2-8'!#REF!,"")</f>
        <v>#REF!</v>
      </c>
      <c r="C1780" s="297" t="e">
        <f>'Запит 2-8'!#REF!</f>
        <v>#REF!</v>
      </c>
      <c r="D1780" s="296" t="e">
        <f>'Запит 2-8'!#REF!</f>
        <v>#REF!</v>
      </c>
      <c r="E1780" s="413">
        <f>'Паспорт-3'!E2011</f>
        <v>0</v>
      </c>
      <c r="F1780" s="414"/>
      <c r="G1780" s="429">
        <f t="shared" si="200"/>
        <v>0</v>
      </c>
      <c r="H1780" s="81" t="e">
        <f t="shared" si="201"/>
        <v>#REF!</v>
      </c>
    </row>
    <row r="1781" spans="1:8" x14ac:dyDescent="0.2">
      <c r="A1781" s="326" t="e">
        <f>'Запит 2-8'!#REF!</f>
        <v>#REF!</v>
      </c>
      <c r="B1781" s="298" t="e">
        <f>IF('Запит 2-8'!#REF!&lt;&gt;"",'Запит 2-8'!#REF!,"")</f>
        <v>#REF!</v>
      </c>
      <c r="C1781" s="297" t="e">
        <f>'Запит 2-8'!#REF!</f>
        <v>#REF!</v>
      </c>
      <c r="D1781" s="296" t="e">
        <f>'Запит 2-8'!#REF!</f>
        <v>#REF!</v>
      </c>
      <c r="E1781" s="413">
        <f>'Паспорт-3'!E2012</f>
        <v>0</v>
      </c>
      <c r="F1781" s="414"/>
      <c r="G1781" s="429">
        <f t="shared" si="200"/>
        <v>0</v>
      </c>
      <c r="H1781" s="81" t="e">
        <f t="shared" si="201"/>
        <v>#REF!</v>
      </c>
    </row>
    <row r="1782" spans="1:8" x14ac:dyDescent="0.2">
      <c r="A1782" s="326" t="e">
        <f>'Запит 2-8'!#REF!</f>
        <v>#REF!</v>
      </c>
      <c r="B1782" s="298" t="e">
        <f>IF('Запит 2-8'!#REF!&lt;&gt;"",'Запит 2-8'!#REF!,"")</f>
        <v>#REF!</v>
      </c>
      <c r="C1782" s="297" t="e">
        <f>'Запит 2-8'!#REF!</f>
        <v>#REF!</v>
      </c>
      <c r="D1782" s="296" t="e">
        <f>'Запит 2-8'!#REF!</f>
        <v>#REF!</v>
      </c>
      <c r="E1782" s="413">
        <f>'Паспорт-3'!E2013</f>
        <v>0</v>
      </c>
      <c r="F1782" s="414"/>
      <c r="G1782" s="429">
        <f t="shared" si="200"/>
        <v>0</v>
      </c>
      <c r="H1782" s="81" t="e">
        <f t="shared" si="201"/>
        <v>#REF!</v>
      </c>
    </row>
    <row r="1783" spans="1:8" x14ac:dyDescent="0.2">
      <c r="A1783" s="326" t="e">
        <f>'Запит 2-8'!#REF!</f>
        <v>#REF!</v>
      </c>
      <c r="B1783" s="298" t="e">
        <f>IF('Запит 2-8'!#REF!&lt;&gt;"",'Запит 2-8'!#REF!,"")</f>
        <v>#REF!</v>
      </c>
      <c r="C1783" s="297" t="e">
        <f>'Запит 2-8'!#REF!</f>
        <v>#REF!</v>
      </c>
      <c r="D1783" s="296" t="e">
        <f>'Запит 2-8'!#REF!</f>
        <v>#REF!</v>
      </c>
      <c r="E1783" s="413">
        <f>'Паспорт-3'!E2014</f>
        <v>0</v>
      </c>
      <c r="F1783" s="414"/>
      <c r="G1783" s="429">
        <f t="shared" si="200"/>
        <v>0</v>
      </c>
      <c r="H1783" s="81" t="e">
        <f t="shared" si="201"/>
        <v>#REF!</v>
      </c>
    </row>
    <row r="1784" spans="1:8" x14ac:dyDescent="0.2">
      <c r="A1784" s="326" t="e">
        <f>'Запит 2-8'!#REF!</f>
        <v>#REF!</v>
      </c>
      <c r="B1784" s="298" t="e">
        <f>IF('Запит 2-8'!#REF!&lt;&gt;"",'Запит 2-8'!#REF!,"")</f>
        <v>#REF!</v>
      </c>
      <c r="C1784" s="297" t="e">
        <f>'Запит 2-8'!#REF!</f>
        <v>#REF!</v>
      </c>
      <c r="D1784" s="296" t="e">
        <f>'Запит 2-8'!#REF!</f>
        <v>#REF!</v>
      </c>
      <c r="E1784" s="413">
        <f>'Паспорт-3'!E2015</f>
        <v>0</v>
      </c>
      <c r="F1784" s="414"/>
      <c r="G1784" s="429">
        <f t="shared" si="200"/>
        <v>0</v>
      </c>
      <c r="H1784" s="81" t="e">
        <f t="shared" si="201"/>
        <v>#REF!</v>
      </c>
    </row>
    <row r="1785" spans="1:8" x14ac:dyDescent="0.2">
      <c r="A1785" s="326" t="e">
        <f>'Запит 2-8'!#REF!</f>
        <v>#REF!</v>
      </c>
      <c r="B1785" s="298" t="e">
        <f>IF('Запит 2-8'!#REF!&lt;&gt;"",'Запит 2-8'!#REF!,"")</f>
        <v>#REF!</v>
      </c>
      <c r="C1785" s="297" t="e">
        <f>'Запит 2-8'!#REF!</f>
        <v>#REF!</v>
      </c>
      <c r="D1785" s="296" t="e">
        <f>'Запит 2-8'!#REF!</f>
        <v>#REF!</v>
      </c>
      <c r="E1785" s="413">
        <f>'Паспорт-3'!E2016</f>
        <v>0</v>
      </c>
      <c r="F1785" s="414"/>
      <c r="G1785" s="429">
        <f t="shared" si="200"/>
        <v>0</v>
      </c>
      <c r="H1785" s="81" t="e">
        <f t="shared" si="201"/>
        <v>#REF!</v>
      </c>
    </row>
    <row r="1786" spans="1:8" x14ac:dyDescent="0.2">
      <c r="A1786" s="326" t="e">
        <f>'Запит 2-8'!#REF!</f>
        <v>#REF!</v>
      </c>
      <c r="B1786" s="298" t="e">
        <f>IF('Запит 2-8'!#REF!&lt;&gt;"",'Запит 2-8'!#REF!,"")</f>
        <v>#REF!</v>
      </c>
      <c r="C1786" s="297" t="e">
        <f>'Запит 2-8'!#REF!</f>
        <v>#REF!</v>
      </c>
      <c r="D1786" s="296" t="e">
        <f>'Запит 2-8'!#REF!</f>
        <v>#REF!</v>
      </c>
      <c r="E1786" s="413">
        <f>'Паспорт-3'!E2017</f>
        <v>0</v>
      </c>
      <c r="F1786" s="414"/>
      <c r="G1786" s="429">
        <f t="shared" si="200"/>
        <v>0</v>
      </c>
      <c r="H1786" s="81" t="e">
        <f t="shared" si="201"/>
        <v>#REF!</v>
      </c>
    </row>
    <row r="1787" spans="1:8" x14ac:dyDescent="0.2">
      <c r="A1787" s="326" t="e">
        <f>'Запит 2-8'!#REF!</f>
        <v>#REF!</v>
      </c>
      <c r="B1787" s="298" t="e">
        <f>IF('Запит 2-8'!#REF!&lt;&gt;"",'Запит 2-8'!#REF!,"")</f>
        <v>#REF!</v>
      </c>
      <c r="C1787" s="297" t="e">
        <f>'Запит 2-8'!#REF!</f>
        <v>#REF!</v>
      </c>
      <c r="D1787" s="296" t="e">
        <f>'Запит 2-8'!#REF!</f>
        <v>#REF!</v>
      </c>
      <c r="E1787" s="413">
        <f>'Паспорт-3'!E2018</f>
        <v>0</v>
      </c>
      <c r="F1787" s="414"/>
      <c r="G1787" s="429">
        <f t="shared" si="200"/>
        <v>0</v>
      </c>
      <c r="H1787" s="81" t="e">
        <f t="shared" si="201"/>
        <v>#REF!</v>
      </c>
    </row>
    <row r="1788" spans="1:8" x14ac:dyDescent="0.2">
      <c r="A1788" s="326" t="e">
        <f>'Запит 2-8'!#REF!</f>
        <v>#REF!</v>
      </c>
      <c r="B1788" s="298" t="e">
        <f>IF('Запит 2-8'!#REF!&lt;&gt;"",'Запит 2-8'!#REF!,"")</f>
        <v>#REF!</v>
      </c>
      <c r="C1788" s="297" t="e">
        <f>'Запит 2-8'!#REF!</f>
        <v>#REF!</v>
      </c>
      <c r="D1788" s="296" t="e">
        <f>'Запит 2-8'!#REF!</f>
        <v>#REF!</v>
      </c>
      <c r="E1788" s="413">
        <f>'Паспорт-3'!E2019</f>
        <v>0</v>
      </c>
      <c r="F1788" s="414"/>
      <c r="G1788" s="429">
        <f t="shared" si="200"/>
        <v>0</v>
      </c>
      <c r="H1788" s="81" t="e">
        <f t="shared" si="201"/>
        <v>#REF!</v>
      </c>
    </row>
    <row r="1789" spans="1:8" x14ac:dyDescent="0.2">
      <c r="A1789" s="326" t="e">
        <f>'Запит 2-8'!#REF!</f>
        <v>#REF!</v>
      </c>
      <c r="B1789" s="298" t="e">
        <f>IF('Запит 2-8'!#REF!&lt;&gt;"",'Запит 2-8'!#REF!,"")</f>
        <v>#REF!</v>
      </c>
      <c r="C1789" s="297" t="e">
        <f>'Запит 2-8'!#REF!</f>
        <v>#REF!</v>
      </c>
      <c r="D1789" s="296" t="e">
        <f>'Запит 2-8'!#REF!</f>
        <v>#REF!</v>
      </c>
      <c r="E1789" s="413">
        <f>'Паспорт-3'!E2020</f>
        <v>0</v>
      </c>
      <c r="F1789" s="414"/>
      <c r="G1789" s="429">
        <f t="shared" si="200"/>
        <v>0</v>
      </c>
      <c r="H1789" s="81" t="e">
        <f t="shared" si="201"/>
        <v>#REF!</v>
      </c>
    </row>
    <row r="1790" spans="1:8" x14ac:dyDescent="0.2">
      <c r="A1790" s="326" t="e">
        <f>'Запит 2-8'!#REF!</f>
        <v>#REF!</v>
      </c>
      <c r="B1790" s="298" t="e">
        <f>IF('Запит 2-8'!#REF!&lt;&gt;"",'Запит 2-8'!#REF!,"")</f>
        <v>#REF!</v>
      </c>
      <c r="C1790" s="297" t="e">
        <f>'Запит 2-8'!#REF!</f>
        <v>#REF!</v>
      </c>
      <c r="D1790" s="296" t="e">
        <f>'Запит 2-8'!#REF!</f>
        <v>#REF!</v>
      </c>
      <c r="E1790" s="413">
        <f>'Паспорт-3'!E2021</f>
        <v>0</v>
      </c>
      <c r="F1790" s="414"/>
      <c r="G1790" s="429">
        <f t="shared" si="200"/>
        <v>0</v>
      </c>
      <c r="H1790" s="81" t="e">
        <f t="shared" si="201"/>
        <v>#REF!</v>
      </c>
    </row>
    <row r="1791" spans="1:8" x14ac:dyDescent="0.2">
      <c r="A1791" s="326" t="e">
        <f>'Запит 2-8'!#REF!</f>
        <v>#REF!</v>
      </c>
      <c r="B1791" s="298" t="e">
        <f>IF('Запит 2-8'!#REF!&lt;&gt;"",'Запит 2-8'!#REF!,"")</f>
        <v>#REF!</v>
      </c>
      <c r="C1791" s="297" t="e">
        <f>'Запит 2-8'!#REF!</f>
        <v>#REF!</v>
      </c>
      <c r="D1791" s="296" t="e">
        <f>'Запит 2-8'!#REF!</f>
        <v>#REF!</v>
      </c>
      <c r="E1791" s="413">
        <f>'Паспорт-3'!E2022</f>
        <v>0</v>
      </c>
      <c r="F1791" s="414"/>
      <c r="G1791" s="429">
        <f t="shared" si="200"/>
        <v>0</v>
      </c>
      <c r="H1791" s="81" t="e">
        <f t="shared" si="201"/>
        <v>#REF!</v>
      </c>
    </row>
    <row r="1792" spans="1:8" x14ac:dyDescent="0.2">
      <c r="A1792" s="433" t="e">
        <f>'Запит 2-8'!#REF!</f>
        <v>#REF!</v>
      </c>
      <c r="B1792" s="434" t="e">
        <f>IF('Запит 2-8'!#REF!&lt;&gt;"",'Запит 2-8'!#REF!,"")</f>
        <v>#REF!</v>
      </c>
      <c r="C1792" s="435" t="e">
        <f>'Запит 2-8'!#REF!</f>
        <v>#REF!</v>
      </c>
      <c r="D1792" s="436" t="e">
        <f>'Запит 2-8'!#REF!</f>
        <v>#REF!</v>
      </c>
      <c r="E1792" s="437">
        <f>'Паспорт-3'!E2023</f>
        <v>0</v>
      </c>
      <c r="F1792" s="438"/>
      <c r="G1792" s="439">
        <f t="shared" si="200"/>
        <v>0</v>
      </c>
      <c r="H1792" s="81" t="e">
        <f t="shared" si="201"/>
        <v>#REF!</v>
      </c>
    </row>
    <row r="1793" spans="1:8" ht="12.75" customHeight="1" x14ac:dyDescent="0.2">
      <c r="A1793" s="824" t="s">
        <v>211</v>
      </c>
      <c r="B1793" s="825"/>
      <c r="C1793" s="825"/>
      <c r="D1793" s="825"/>
      <c r="E1793" s="825"/>
      <c r="F1793" s="825"/>
      <c r="G1793" s="826"/>
      <c r="H1793" s="81" t="e">
        <f>H1777</f>
        <v>#REF!</v>
      </c>
    </row>
    <row r="1794" spans="1:8" x14ac:dyDescent="0.2">
      <c r="A1794" s="426" t="e">
        <f>'Запит 2-8'!#REF!</f>
        <v>#REF!</v>
      </c>
      <c r="B1794" s="827" t="s">
        <v>108</v>
      </c>
      <c r="C1794" s="828"/>
      <c r="D1794" s="828"/>
      <c r="E1794" s="832"/>
      <c r="F1794" s="832"/>
      <c r="G1794" s="833"/>
      <c r="H1794" s="81" t="e">
        <f>H1795</f>
        <v>#REF!</v>
      </c>
    </row>
    <row r="1795" spans="1:8" x14ac:dyDescent="0.2">
      <c r="A1795" s="326" t="e">
        <f>'Запит 2-8'!#REF!</f>
        <v>#REF!</v>
      </c>
      <c r="B1795" s="421" t="e">
        <f>IF('Запит 2-8'!#REF!&lt;&gt;"",'Запит 2-8'!#REF!,"")</f>
        <v>#REF!</v>
      </c>
      <c r="C1795" s="422" t="e">
        <f>'Запит 2-8'!#REF!</f>
        <v>#REF!</v>
      </c>
      <c r="D1795" s="423" t="e">
        <f>'Запит 2-8'!#REF!</f>
        <v>#REF!</v>
      </c>
      <c r="E1795" s="424">
        <f>'Паспорт-3'!E2025</f>
        <v>0</v>
      </c>
      <c r="F1795" s="425"/>
      <c r="G1795" s="428">
        <f t="shared" ref="G1795:G1809" si="202">F1795-E1795</f>
        <v>0</v>
      </c>
      <c r="H1795" s="81" t="e">
        <f t="shared" ref="H1795:H1809" si="203">IF(B1795&lt;&gt;"","Для друку","")</f>
        <v>#REF!</v>
      </c>
    </row>
    <row r="1796" spans="1:8" x14ac:dyDescent="0.2">
      <c r="A1796" s="326" t="e">
        <f>'Запит 2-8'!#REF!</f>
        <v>#REF!</v>
      </c>
      <c r="B1796" s="298" t="e">
        <f>IF('Запит 2-8'!#REF!&lt;&gt;"",'Запит 2-8'!#REF!,"")</f>
        <v>#REF!</v>
      </c>
      <c r="C1796" s="297" t="e">
        <f>'Запит 2-8'!#REF!</f>
        <v>#REF!</v>
      </c>
      <c r="D1796" s="296" t="e">
        <f>'Запит 2-8'!#REF!</f>
        <v>#REF!</v>
      </c>
      <c r="E1796" s="413">
        <f>'Паспорт-3'!E2026</f>
        <v>0</v>
      </c>
      <c r="F1796" s="414"/>
      <c r="G1796" s="429">
        <f t="shared" si="202"/>
        <v>0</v>
      </c>
      <c r="H1796" s="81" t="e">
        <f t="shared" si="203"/>
        <v>#REF!</v>
      </c>
    </row>
    <row r="1797" spans="1:8" x14ac:dyDescent="0.2">
      <c r="A1797" s="326" t="e">
        <f>'Запит 2-8'!#REF!</f>
        <v>#REF!</v>
      </c>
      <c r="B1797" s="298" t="e">
        <f>IF('Запит 2-8'!#REF!&lt;&gt;"",'Запит 2-8'!#REF!,"")</f>
        <v>#REF!</v>
      </c>
      <c r="C1797" s="297" t="e">
        <f>'Запит 2-8'!#REF!</f>
        <v>#REF!</v>
      </c>
      <c r="D1797" s="296" t="e">
        <f>'Запит 2-8'!#REF!</f>
        <v>#REF!</v>
      </c>
      <c r="E1797" s="413">
        <f>'Паспорт-3'!E2027</f>
        <v>0</v>
      </c>
      <c r="F1797" s="414"/>
      <c r="G1797" s="429">
        <f t="shared" si="202"/>
        <v>0</v>
      </c>
      <c r="H1797" s="81" t="e">
        <f t="shared" si="203"/>
        <v>#REF!</v>
      </c>
    </row>
    <row r="1798" spans="1:8" x14ac:dyDescent="0.2">
      <c r="A1798" s="326" t="e">
        <f>'Запит 2-8'!#REF!</f>
        <v>#REF!</v>
      </c>
      <c r="B1798" s="298" t="e">
        <f>IF('Запит 2-8'!#REF!&lt;&gt;"",'Запит 2-8'!#REF!,"")</f>
        <v>#REF!</v>
      </c>
      <c r="C1798" s="297" t="e">
        <f>'Запит 2-8'!#REF!</f>
        <v>#REF!</v>
      </c>
      <c r="D1798" s="296" t="e">
        <f>'Запит 2-8'!#REF!</f>
        <v>#REF!</v>
      </c>
      <c r="E1798" s="413">
        <f>'Паспорт-3'!E2028</f>
        <v>0</v>
      </c>
      <c r="F1798" s="414"/>
      <c r="G1798" s="429">
        <f t="shared" si="202"/>
        <v>0</v>
      </c>
      <c r="H1798" s="81" t="e">
        <f t="shared" si="203"/>
        <v>#REF!</v>
      </c>
    </row>
    <row r="1799" spans="1:8" x14ac:dyDescent="0.2">
      <c r="A1799" s="326" t="e">
        <f>'Запит 2-8'!#REF!</f>
        <v>#REF!</v>
      </c>
      <c r="B1799" s="298" t="e">
        <f>IF('Запит 2-8'!#REF!&lt;&gt;"",'Запит 2-8'!#REF!,"")</f>
        <v>#REF!</v>
      </c>
      <c r="C1799" s="297" t="e">
        <f>'Запит 2-8'!#REF!</f>
        <v>#REF!</v>
      </c>
      <c r="D1799" s="296" t="e">
        <f>'Запит 2-8'!#REF!</f>
        <v>#REF!</v>
      </c>
      <c r="E1799" s="413">
        <f>'Паспорт-3'!E2029</f>
        <v>0</v>
      </c>
      <c r="F1799" s="414"/>
      <c r="G1799" s="429">
        <f t="shared" si="202"/>
        <v>0</v>
      </c>
      <c r="H1799" s="81" t="e">
        <f t="shared" si="203"/>
        <v>#REF!</v>
      </c>
    </row>
    <row r="1800" spans="1:8" x14ac:dyDescent="0.2">
      <c r="A1800" s="326" t="e">
        <f>'Запит 2-8'!#REF!</f>
        <v>#REF!</v>
      </c>
      <c r="B1800" s="298" t="e">
        <f>IF('Запит 2-8'!#REF!&lt;&gt;"",'Запит 2-8'!#REF!,"")</f>
        <v>#REF!</v>
      </c>
      <c r="C1800" s="297" t="e">
        <f>'Запит 2-8'!#REF!</f>
        <v>#REF!</v>
      </c>
      <c r="D1800" s="296" t="e">
        <f>'Запит 2-8'!#REF!</f>
        <v>#REF!</v>
      </c>
      <c r="E1800" s="413">
        <f>'Паспорт-3'!E2030</f>
        <v>0</v>
      </c>
      <c r="F1800" s="414"/>
      <c r="G1800" s="429">
        <f t="shared" si="202"/>
        <v>0</v>
      </c>
      <c r="H1800" s="81" t="e">
        <f t="shared" si="203"/>
        <v>#REF!</v>
      </c>
    </row>
    <row r="1801" spans="1:8" x14ac:dyDescent="0.2">
      <c r="A1801" s="326" t="e">
        <f>'Запит 2-8'!#REF!</f>
        <v>#REF!</v>
      </c>
      <c r="B1801" s="298" t="e">
        <f>IF('Запит 2-8'!#REF!&lt;&gt;"",'Запит 2-8'!#REF!,"")</f>
        <v>#REF!</v>
      </c>
      <c r="C1801" s="297" t="e">
        <f>'Запит 2-8'!#REF!</f>
        <v>#REF!</v>
      </c>
      <c r="D1801" s="296" t="e">
        <f>'Запит 2-8'!#REF!</f>
        <v>#REF!</v>
      </c>
      <c r="E1801" s="413">
        <f>'Паспорт-3'!E2031</f>
        <v>0</v>
      </c>
      <c r="F1801" s="414"/>
      <c r="G1801" s="429">
        <f t="shared" si="202"/>
        <v>0</v>
      </c>
      <c r="H1801" s="81" t="e">
        <f t="shared" si="203"/>
        <v>#REF!</v>
      </c>
    </row>
    <row r="1802" spans="1:8" x14ac:dyDescent="0.2">
      <c r="A1802" s="326" t="e">
        <f>'Запит 2-8'!#REF!</f>
        <v>#REF!</v>
      </c>
      <c r="B1802" s="298" t="e">
        <f>IF('Запит 2-8'!#REF!&lt;&gt;"",'Запит 2-8'!#REF!,"")</f>
        <v>#REF!</v>
      </c>
      <c r="C1802" s="297" t="e">
        <f>'Запит 2-8'!#REF!</f>
        <v>#REF!</v>
      </c>
      <c r="D1802" s="296" t="e">
        <f>'Запит 2-8'!#REF!</f>
        <v>#REF!</v>
      </c>
      <c r="E1802" s="413">
        <f>'Паспорт-3'!E2032</f>
        <v>0</v>
      </c>
      <c r="F1802" s="414"/>
      <c r="G1802" s="429">
        <f t="shared" si="202"/>
        <v>0</v>
      </c>
      <c r="H1802" s="81" t="e">
        <f t="shared" si="203"/>
        <v>#REF!</v>
      </c>
    </row>
    <row r="1803" spans="1:8" x14ac:dyDescent="0.2">
      <c r="A1803" s="326" t="e">
        <f>'Запит 2-8'!#REF!</f>
        <v>#REF!</v>
      </c>
      <c r="B1803" s="298" t="e">
        <f>IF('Запит 2-8'!#REF!&lt;&gt;"",'Запит 2-8'!#REF!,"")</f>
        <v>#REF!</v>
      </c>
      <c r="C1803" s="297" t="e">
        <f>'Запит 2-8'!#REF!</f>
        <v>#REF!</v>
      </c>
      <c r="D1803" s="296" t="e">
        <f>'Запит 2-8'!#REF!</f>
        <v>#REF!</v>
      </c>
      <c r="E1803" s="413">
        <f>'Паспорт-3'!E2033</f>
        <v>0</v>
      </c>
      <c r="F1803" s="414"/>
      <c r="G1803" s="429">
        <f t="shared" si="202"/>
        <v>0</v>
      </c>
      <c r="H1803" s="81" t="e">
        <f t="shared" si="203"/>
        <v>#REF!</v>
      </c>
    </row>
    <row r="1804" spans="1:8" x14ac:dyDescent="0.2">
      <c r="A1804" s="326" t="e">
        <f>'Запит 2-8'!#REF!</f>
        <v>#REF!</v>
      </c>
      <c r="B1804" s="298" t="e">
        <f>IF('Запит 2-8'!#REF!&lt;&gt;"",'Запит 2-8'!#REF!,"")</f>
        <v>#REF!</v>
      </c>
      <c r="C1804" s="297" t="e">
        <f>'Запит 2-8'!#REF!</f>
        <v>#REF!</v>
      </c>
      <c r="D1804" s="296" t="e">
        <f>'Запит 2-8'!#REF!</f>
        <v>#REF!</v>
      </c>
      <c r="E1804" s="413">
        <f>'Паспорт-3'!E2034</f>
        <v>0</v>
      </c>
      <c r="F1804" s="414"/>
      <c r="G1804" s="429">
        <f t="shared" si="202"/>
        <v>0</v>
      </c>
      <c r="H1804" s="81" t="e">
        <f t="shared" si="203"/>
        <v>#REF!</v>
      </c>
    </row>
    <row r="1805" spans="1:8" x14ac:dyDescent="0.2">
      <c r="A1805" s="326" t="e">
        <f>'Запит 2-8'!#REF!</f>
        <v>#REF!</v>
      </c>
      <c r="B1805" s="298" t="e">
        <f>IF('Запит 2-8'!#REF!&lt;&gt;"",'Запит 2-8'!#REF!,"")</f>
        <v>#REF!</v>
      </c>
      <c r="C1805" s="297" t="e">
        <f>'Запит 2-8'!#REF!</f>
        <v>#REF!</v>
      </c>
      <c r="D1805" s="296" t="e">
        <f>'Запит 2-8'!#REF!</f>
        <v>#REF!</v>
      </c>
      <c r="E1805" s="413">
        <f>'Паспорт-3'!E2035</f>
        <v>0</v>
      </c>
      <c r="F1805" s="414"/>
      <c r="G1805" s="429">
        <f t="shared" si="202"/>
        <v>0</v>
      </c>
      <c r="H1805" s="81" t="e">
        <f t="shared" si="203"/>
        <v>#REF!</v>
      </c>
    </row>
    <row r="1806" spans="1:8" x14ac:dyDescent="0.2">
      <c r="A1806" s="326" t="e">
        <f>'Запит 2-8'!#REF!</f>
        <v>#REF!</v>
      </c>
      <c r="B1806" s="298" t="e">
        <f>IF('Запит 2-8'!#REF!&lt;&gt;"",'Запит 2-8'!#REF!,"")</f>
        <v>#REF!</v>
      </c>
      <c r="C1806" s="297" t="e">
        <f>'Запит 2-8'!#REF!</f>
        <v>#REF!</v>
      </c>
      <c r="D1806" s="296" t="e">
        <f>'Запит 2-8'!#REF!</f>
        <v>#REF!</v>
      </c>
      <c r="E1806" s="413">
        <f>'Паспорт-3'!E2036</f>
        <v>0</v>
      </c>
      <c r="F1806" s="414"/>
      <c r="G1806" s="429">
        <f t="shared" si="202"/>
        <v>0</v>
      </c>
      <c r="H1806" s="81" t="e">
        <f t="shared" si="203"/>
        <v>#REF!</v>
      </c>
    </row>
    <row r="1807" spans="1:8" x14ac:dyDescent="0.2">
      <c r="A1807" s="326" t="e">
        <f>'Запит 2-8'!#REF!</f>
        <v>#REF!</v>
      </c>
      <c r="B1807" s="298" t="e">
        <f>IF('Запит 2-8'!#REF!&lt;&gt;"",'Запит 2-8'!#REF!,"")</f>
        <v>#REF!</v>
      </c>
      <c r="C1807" s="297" t="e">
        <f>'Запит 2-8'!#REF!</f>
        <v>#REF!</v>
      </c>
      <c r="D1807" s="296" t="e">
        <f>'Запит 2-8'!#REF!</f>
        <v>#REF!</v>
      </c>
      <c r="E1807" s="413">
        <f>'Паспорт-3'!E2037</f>
        <v>0</v>
      </c>
      <c r="F1807" s="414"/>
      <c r="G1807" s="429">
        <f t="shared" si="202"/>
        <v>0</v>
      </c>
      <c r="H1807" s="81" t="e">
        <f t="shared" si="203"/>
        <v>#REF!</v>
      </c>
    </row>
    <row r="1808" spans="1:8" x14ac:dyDescent="0.2">
      <c r="A1808" s="326" t="e">
        <f>'Запит 2-8'!#REF!</f>
        <v>#REF!</v>
      </c>
      <c r="B1808" s="298" t="e">
        <f>IF('Запит 2-8'!#REF!&lt;&gt;"",'Запит 2-8'!#REF!,"")</f>
        <v>#REF!</v>
      </c>
      <c r="C1808" s="297" t="e">
        <f>'Запит 2-8'!#REF!</f>
        <v>#REF!</v>
      </c>
      <c r="D1808" s="296" t="e">
        <f>'Запит 2-8'!#REF!</f>
        <v>#REF!</v>
      </c>
      <c r="E1808" s="413">
        <f>'Паспорт-3'!E2038</f>
        <v>0</v>
      </c>
      <c r="F1808" s="414"/>
      <c r="G1808" s="429">
        <f t="shared" si="202"/>
        <v>0</v>
      </c>
      <c r="H1808" s="81" t="e">
        <f t="shared" si="203"/>
        <v>#REF!</v>
      </c>
    </row>
    <row r="1809" spans="1:8" x14ac:dyDescent="0.2">
      <c r="A1809" s="433" t="e">
        <f>'Запит 2-8'!#REF!</f>
        <v>#REF!</v>
      </c>
      <c r="B1809" s="434" t="e">
        <f>IF('Запит 2-8'!#REF!&lt;&gt;"",'Запит 2-8'!#REF!,"")</f>
        <v>#REF!</v>
      </c>
      <c r="C1809" s="435" t="e">
        <f>'Запит 2-8'!#REF!</f>
        <v>#REF!</v>
      </c>
      <c r="D1809" s="436" t="e">
        <f>'Запит 2-8'!#REF!</f>
        <v>#REF!</v>
      </c>
      <c r="E1809" s="437">
        <f>'Паспорт-3'!E2039</f>
        <v>0</v>
      </c>
      <c r="F1809" s="438"/>
      <c r="G1809" s="439">
        <f t="shared" si="202"/>
        <v>0</v>
      </c>
      <c r="H1809" s="81" t="e">
        <f t="shared" si="203"/>
        <v>#REF!</v>
      </c>
    </row>
    <row r="1810" spans="1:8" ht="12.75" customHeight="1" x14ac:dyDescent="0.2">
      <c r="A1810" s="824" t="s">
        <v>211</v>
      </c>
      <c r="B1810" s="825"/>
      <c r="C1810" s="825"/>
      <c r="D1810" s="825"/>
      <c r="E1810" s="825"/>
      <c r="F1810" s="825"/>
      <c r="G1810" s="826"/>
      <c r="H1810" s="81" t="e">
        <f>H1794</f>
        <v>#REF!</v>
      </c>
    </row>
    <row r="1811" spans="1:8" ht="12.75" customHeight="1" x14ac:dyDescent="0.2">
      <c r="A1811" s="824" t="s">
        <v>231</v>
      </c>
      <c r="B1811" s="825"/>
      <c r="C1811" s="825"/>
      <c r="D1811" s="825"/>
      <c r="E1811" s="825"/>
      <c r="F1811" s="825"/>
      <c r="G1811" s="826"/>
      <c r="H1811" s="81" t="e">
        <f>H1759</f>
        <v>#REF!</v>
      </c>
    </row>
    <row r="1812" spans="1:8" ht="12.75" customHeight="1" x14ac:dyDescent="0.2">
      <c r="A1812" s="779" t="e">
        <f>'Запит 2-8'!#REF!</f>
        <v>#REF!</v>
      </c>
      <c r="B1812" s="780"/>
      <c r="C1812" s="780"/>
      <c r="D1812" s="780"/>
      <c r="E1812" s="780"/>
      <c r="F1812" s="780"/>
      <c r="G1812" s="781"/>
      <c r="H1812" s="81" t="e">
        <f>H1813</f>
        <v>#REF!</v>
      </c>
    </row>
    <row r="1813" spans="1:8" x14ac:dyDescent="0.2">
      <c r="A1813" s="420" t="s">
        <v>4</v>
      </c>
      <c r="B1813" s="827" t="s">
        <v>106</v>
      </c>
      <c r="C1813" s="828"/>
      <c r="D1813" s="828"/>
      <c r="E1813" s="829"/>
      <c r="F1813" s="829"/>
      <c r="G1813" s="830"/>
      <c r="H1813" s="81" t="e">
        <f>H1814</f>
        <v>#REF!</v>
      </c>
    </row>
    <row r="1814" spans="1:8" x14ac:dyDescent="0.2">
      <c r="A1814" s="326" t="e">
        <f>'Запит 2-8'!#REF!</f>
        <v>#REF!</v>
      </c>
      <c r="B1814" s="421" t="e">
        <f>IF('Запит 2-8'!#REF!&lt;&gt;"",'Запит 2-8'!#REF!,"")</f>
        <v>#REF!</v>
      </c>
      <c r="C1814" s="422" t="e">
        <f>'Запит 2-8'!#REF!</f>
        <v>#REF!</v>
      </c>
      <c r="D1814" s="423" t="e">
        <f>'Запит 2-8'!#REF!</f>
        <v>#REF!</v>
      </c>
      <c r="E1814" s="424">
        <f>'Паспорт-3'!E2053</f>
        <v>0</v>
      </c>
      <c r="F1814" s="425"/>
      <c r="G1814" s="428">
        <f t="shared" ref="G1814:G1828" si="204">F1814-E1814</f>
        <v>0</v>
      </c>
      <c r="H1814" s="81" t="e">
        <f t="shared" ref="H1814:H1828" si="205">IF(B1814&lt;&gt;"","Для друку","")</f>
        <v>#REF!</v>
      </c>
    </row>
    <row r="1815" spans="1:8" x14ac:dyDescent="0.2">
      <c r="A1815" s="326" t="e">
        <f>'Запит 2-8'!#REF!</f>
        <v>#REF!</v>
      </c>
      <c r="B1815" s="298" t="e">
        <f>IF('Запит 2-8'!#REF!&lt;&gt;"",'Запит 2-8'!#REF!,"")</f>
        <v>#REF!</v>
      </c>
      <c r="C1815" s="297" t="e">
        <f>'Запит 2-8'!#REF!</f>
        <v>#REF!</v>
      </c>
      <c r="D1815" s="296" t="e">
        <f>'Запит 2-8'!#REF!</f>
        <v>#REF!</v>
      </c>
      <c r="E1815" s="413">
        <f>'Паспорт-3'!E2054</f>
        <v>0</v>
      </c>
      <c r="F1815" s="414"/>
      <c r="G1815" s="429">
        <f t="shared" si="204"/>
        <v>0</v>
      </c>
      <c r="H1815" s="81" t="e">
        <f t="shared" si="205"/>
        <v>#REF!</v>
      </c>
    </row>
    <row r="1816" spans="1:8" x14ac:dyDescent="0.2">
      <c r="A1816" s="326" t="e">
        <f>'Запит 2-8'!#REF!</f>
        <v>#REF!</v>
      </c>
      <c r="B1816" s="298" t="e">
        <f>IF('Запит 2-8'!#REF!&lt;&gt;"",'Запит 2-8'!#REF!,"")</f>
        <v>#REF!</v>
      </c>
      <c r="C1816" s="297" t="e">
        <f>'Запит 2-8'!#REF!</f>
        <v>#REF!</v>
      </c>
      <c r="D1816" s="296" t="e">
        <f>'Запит 2-8'!#REF!</f>
        <v>#REF!</v>
      </c>
      <c r="E1816" s="413">
        <f>'Паспорт-3'!E2055</f>
        <v>0</v>
      </c>
      <c r="F1816" s="414"/>
      <c r="G1816" s="429">
        <f t="shared" si="204"/>
        <v>0</v>
      </c>
      <c r="H1816" s="81" t="e">
        <f t="shared" si="205"/>
        <v>#REF!</v>
      </c>
    </row>
    <row r="1817" spans="1:8" x14ac:dyDescent="0.2">
      <c r="A1817" s="326" t="e">
        <f>'Запит 2-8'!#REF!</f>
        <v>#REF!</v>
      </c>
      <c r="B1817" s="298" t="e">
        <f>IF('Запит 2-8'!#REF!&lt;&gt;"",'Запит 2-8'!#REF!,"")</f>
        <v>#REF!</v>
      </c>
      <c r="C1817" s="297" t="e">
        <f>'Запит 2-8'!#REF!</f>
        <v>#REF!</v>
      </c>
      <c r="D1817" s="296" t="e">
        <f>'Запит 2-8'!#REF!</f>
        <v>#REF!</v>
      </c>
      <c r="E1817" s="413">
        <f>'Паспорт-3'!E2056</f>
        <v>0</v>
      </c>
      <c r="F1817" s="414"/>
      <c r="G1817" s="429">
        <f t="shared" si="204"/>
        <v>0</v>
      </c>
      <c r="H1817" s="81" t="e">
        <f t="shared" si="205"/>
        <v>#REF!</v>
      </c>
    </row>
    <row r="1818" spans="1:8" x14ac:dyDescent="0.2">
      <c r="A1818" s="326" t="e">
        <f>'Запит 2-8'!#REF!</f>
        <v>#REF!</v>
      </c>
      <c r="B1818" s="298" t="e">
        <f>IF('Запит 2-8'!#REF!&lt;&gt;"",'Запит 2-8'!#REF!,"")</f>
        <v>#REF!</v>
      </c>
      <c r="C1818" s="297" t="e">
        <f>'Запит 2-8'!#REF!</f>
        <v>#REF!</v>
      </c>
      <c r="D1818" s="296" t="e">
        <f>'Запит 2-8'!#REF!</f>
        <v>#REF!</v>
      </c>
      <c r="E1818" s="413">
        <f>'Паспорт-3'!E2057</f>
        <v>0</v>
      </c>
      <c r="F1818" s="414"/>
      <c r="G1818" s="429">
        <f t="shared" si="204"/>
        <v>0</v>
      </c>
      <c r="H1818" s="81" t="e">
        <f t="shared" si="205"/>
        <v>#REF!</v>
      </c>
    </row>
    <row r="1819" spans="1:8" x14ac:dyDescent="0.2">
      <c r="A1819" s="326" t="e">
        <f>'Запит 2-8'!#REF!</f>
        <v>#REF!</v>
      </c>
      <c r="B1819" s="298" t="e">
        <f>IF('Запит 2-8'!#REF!&lt;&gt;"",'Запит 2-8'!#REF!,"")</f>
        <v>#REF!</v>
      </c>
      <c r="C1819" s="297" t="e">
        <f>'Запит 2-8'!#REF!</f>
        <v>#REF!</v>
      </c>
      <c r="D1819" s="296" t="e">
        <f>'Запит 2-8'!#REF!</f>
        <v>#REF!</v>
      </c>
      <c r="E1819" s="413">
        <f>'Паспорт-3'!E2058</f>
        <v>0</v>
      </c>
      <c r="F1819" s="414"/>
      <c r="G1819" s="429">
        <f t="shared" si="204"/>
        <v>0</v>
      </c>
      <c r="H1819" s="81" t="e">
        <f t="shared" si="205"/>
        <v>#REF!</v>
      </c>
    </row>
    <row r="1820" spans="1:8" x14ac:dyDescent="0.2">
      <c r="A1820" s="326" t="e">
        <f>'Запит 2-8'!#REF!</f>
        <v>#REF!</v>
      </c>
      <c r="B1820" s="298" t="e">
        <f>IF('Запит 2-8'!#REF!&lt;&gt;"",'Запит 2-8'!#REF!,"")</f>
        <v>#REF!</v>
      </c>
      <c r="C1820" s="297" t="e">
        <f>'Запит 2-8'!#REF!</f>
        <v>#REF!</v>
      </c>
      <c r="D1820" s="296" t="e">
        <f>'Запит 2-8'!#REF!</f>
        <v>#REF!</v>
      </c>
      <c r="E1820" s="413">
        <f>'Паспорт-3'!E2059</f>
        <v>0</v>
      </c>
      <c r="F1820" s="414"/>
      <c r="G1820" s="429">
        <f t="shared" si="204"/>
        <v>0</v>
      </c>
      <c r="H1820" s="81" t="e">
        <f t="shared" si="205"/>
        <v>#REF!</v>
      </c>
    </row>
    <row r="1821" spans="1:8" x14ac:dyDescent="0.2">
      <c r="A1821" s="326" t="e">
        <f>'Запит 2-8'!#REF!</f>
        <v>#REF!</v>
      </c>
      <c r="B1821" s="298" t="e">
        <f>IF('Запит 2-8'!#REF!&lt;&gt;"",'Запит 2-8'!#REF!,"")</f>
        <v>#REF!</v>
      </c>
      <c r="C1821" s="297" t="e">
        <f>'Запит 2-8'!#REF!</f>
        <v>#REF!</v>
      </c>
      <c r="D1821" s="296" t="e">
        <f>'Запит 2-8'!#REF!</f>
        <v>#REF!</v>
      </c>
      <c r="E1821" s="413">
        <f>'Паспорт-3'!E2060</f>
        <v>0</v>
      </c>
      <c r="F1821" s="414"/>
      <c r="G1821" s="429">
        <f t="shared" si="204"/>
        <v>0</v>
      </c>
      <c r="H1821" s="81" t="e">
        <f t="shared" si="205"/>
        <v>#REF!</v>
      </c>
    </row>
    <row r="1822" spans="1:8" x14ac:dyDescent="0.2">
      <c r="A1822" s="326" t="e">
        <f>'Запит 2-8'!#REF!</f>
        <v>#REF!</v>
      </c>
      <c r="B1822" s="298" t="e">
        <f>IF('Запит 2-8'!#REF!&lt;&gt;"",'Запит 2-8'!#REF!,"")</f>
        <v>#REF!</v>
      </c>
      <c r="C1822" s="297" t="e">
        <f>'Запит 2-8'!#REF!</f>
        <v>#REF!</v>
      </c>
      <c r="D1822" s="296" t="e">
        <f>'Запит 2-8'!#REF!</f>
        <v>#REF!</v>
      </c>
      <c r="E1822" s="413">
        <f>'Паспорт-3'!E2061</f>
        <v>0</v>
      </c>
      <c r="F1822" s="414"/>
      <c r="G1822" s="429">
        <f t="shared" si="204"/>
        <v>0</v>
      </c>
      <c r="H1822" s="81" t="e">
        <f t="shared" si="205"/>
        <v>#REF!</v>
      </c>
    </row>
    <row r="1823" spans="1:8" x14ac:dyDescent="0.2">
      <c r="A1823" s="326" t="e">
        <f>'Запит 2-8'!#REF!</f>
        <v>#REF!</v>
      </c>
      <c r="B1823" s="298" t="e">
        <f>IF('Запит 2-8'!#REF!&lt;&gt;"",'Запит 2-8'!#REF!,"")</f>
        <v>#REF!</v>
      </c>
      <c r="C1823" s="297" t="e">
        <f>'Запит 2-8'!#REF!</f>
        <v>#REF!</v>
      </c>
      <c r="D1823" s="296" t="e">
        <f>'Запит 2-8'!#REF!</f>
        <v>#REF!</v>
      </c>
      <c r="E1823" s="413">
        <f>'Паспорт-3'!E2062</f>
        <v>0</v>
      </c>
      <c r="F1823" s="414"/>
      <c r="G1823" s="429">
        <f t="shared" si="204"/>
        <v>0</v>
      </c>
      <c r="H1823" s="81" t="e">
        <f t="shared" si="205"/>
        <v>#REF!</v>
      </c>
    </row>
    <row r="1824" spans="1:8" x14ac:dyDescent="0.2">
      <c r="A1824" s="326" t="e">
        <f>'Запит 2-8'!#REF!</f>
        <v>#REF!</v>
      </c>
      <c r="B1824" s="298" t="e">
        <f>IF('Запит 2-8'!#REF!&lt;&gt;"",'Запит 2-8'!#REF!,"")</f>
        <v>#REF!</v>
      </c>
      <c r="C1824" s="297" t="e">
        <f>'Запит 2-8'!#REF!</f>
        <v>#REF!</v>
      </c>
      <c r="D1824" s="296" t="e">
        <f>'Запит 2-8'!#REF!</f>
        <v>#REF!</v>
      </c>
      <c r="E1824" s="413">
        <f>'Паспорт-3'!E2063</f>
        <v>0</v>
      </c>
      <c r="F1824" s="414"/>
      <c r="G1824" s="429">
        <f t="shared" si="204"/>
        <v>0</v>
      </c>
      <c r="H1824" s="81" t="e">
        <f t="shared" si="205"/>
        <v>#REF!</v>
      </c>
    </row>
    <row r="1825" spans="1:8" x14ac:dyDescent="0.2">
      <c r="A1825" s="326" t="e">
        <f>'Запит 2-8'!#REF!</f>
        <v>#REF!</v>
      </c>
      <c r="B1825" s="298" t="e">
        <f>IF('Запит 2-8'!#REF!&lt;&gt;"",'Запит 2-8'!#REF!,"")</f>
        <v>#REF!</v>
      </c>
      <c r="C1825" s="297" t="e">
        <f>'Запит 2-8'!#REF!</f>
        <v>#REF!</v>
      </c>
      <c r="D1825" s="296" t="e">
        <f>'Запит 2-8'!#REF!</f>
        <v>#REF!</v>
      </c>
      <c r="E1825" s="413">
        <f>'Паспорт-3'!E2064</f>
        <v>0</v>
      </c>
      <c r="F1825" s="414"/>
      <c r="G1825" s="429">
        <f t="shared" si="204"/>
        <v>0</v>
      </c>
      <c r="H1825" s="81" t="e">
        <f t="shared" si="205"/>
        <v>#REF!</v>
      </c>
    </row>
    <row r="1826" spans="1:8" x14ac:dyDescent="0.2">
      <c r="A1826" s="326" t="e">
        <f>'Запит 2-8'!#REF!</f>
        <v>#REF!</v>
      </c>
      <c r="B1826" s="298" t="e">
        <f>IF('Запит 2-8'!#REF!&lt;&gt;"",'Запит 2-8'!#REF!,"")</f>
        <v>#REF!</v>
      </c>
      <c r="C1826" s="297" t="e">
        <f>'Запит 2-8'!#REF!</f>
        <v>#REF!</v>
      </c>
      <c r="D1826" s="296" t="e">
        <f>'Запит 2-8'!#REF!</f>
        <v>#REF!</v>
      </c>
      <c r="E1826" s="413">
        <f>'Паспорт-3'!E2065</f>
        <v>0</v>
      </c>
      <c r="F1826" s="414"/>
      <c r="G1826" s="429">
        <f t="shared" si="204"/>
        <v>0</v>
      </c>
      <c r="H1826" s="81" t="e">
        <f t="shared" si="205"/>
        <v>#REF!</v>
      </c>
    </row>
    <row r="1827" spans="1:8" x14ac:dyDescent="0.2">
      <c r="A1827" s="326" t="e">
        <f>'Запит 2-8'!#REF!</f>
        <v>#REF!</v>
      </c>
      <c r="B1827" s="298" t="e">
        <f>IF('Запит 2-8'!#REF!&lt;&gt;"",'Запит 2-8'!#REF!,"")</f>
        <v>#REF!</v>
      </c>
      <c r="C1827" s="297" t="e">
        <f>'Запит 2-8'!#REF!</f>
        <v>#REF!</v>
      </c>
      <c r="D1827" s="296" t="e">
        <f>'Запит 2-8'!#REF!</f>
        <v>#REF!</v>
      </c>
      <c r="E1827" s="413">
        <f>'Паспорт-3'!E2066</f>
        <v>0</v>
      </c>
      <c r="F1827" s="414"/>
      <c r="G1827" s="429">
        <f t="shared" si="204"/>
        <v>0</v>
      </c>
      <c r="H1827" s="81" t="e">
        <f t="shared" si="205"/>
        <v>#REF!</v>
      </c>
    </row>
    <row r="1828" spans="1:8" x14ac:dyDescent="0.2">
      <c r="A1828" s="433" t="e">
        <f>'Запит 2-8'!#REF!</f>
        <v>#REF!</v>
      </c>
      <c r="B1828" s="434" t="e">
        <f>IF('Запит 2-8'!#REF!&lt;&gt;"",'Запит 2-8'!#REF!,"")</f>
        <v>#REF!</v>
      </c>
      <c r="C1828" s="435" t="e">
        <f>'Запит 2-8'!#REF!</f>
        <v>#REF!</v>
      </c>
      <c r="D1828" s="436" t="e">
        <f>'Запит 2-8'!#REF!</f>
        <v>#REF!</v>
      </c>
      <c r="E1828" s="437">
        <f>'Паспорт-3'!E2067</f>
        <v>0</v>
      </c>
      <c r="F1828" s="438"/>
      <c r="G1828" s="439">
        <f t="shared" si="204"/>
        <v>0</v>
      </c>
      <c r="H1828" s="81" t="e">
        <f t="shared" si="205"/>
        <v>#REF!</v>
      </c>
    </row>
    <row r="1829" spans="1:8" ht="12.75" customHeight="1" x14ac:dyDescent="0.2">
      <c r="A1829" s="824" t="s">
        <v>211</v>
      </c>
      <c r="B1829" s="825"/>
      <c r="C1829" s="825"/>
      <c r="D1829" s="825"/>
      <c r="E1829" s="825"/>
      <c r="F1829" s="825"/>
      <c r="G1829" s="826"/>
      <c r="H1829" s="81" t="e">
        <f>H1813</f>
        <v>#REF!</v>
      </c>
    </row>
    <row r="1830" spans="1:8" x14ac:dyDescent="0.2">
      <c r="A1830" s="420" t="e">
        <f>'Запит 2-8'!#REF!</f>
        <v>#REF!</v>
      </c>
      <c r="B1830" s="827" t="s">
        <v>107</v>
      </c>
      <c r="C1830" s="828"/>
      <c r="D1830" s="828"/>
      <c r="E1830" s="828"/>
      <c r="F1830" s="828"/>
      <c r="G1830" s="831"/>
      <c r="H1830" s="81" t="e">
        <f>H1831</f>
        <v>#REF!</v>
      </c>
    </row>
    <row r="1831" spans="1:8" x14ac:dyDescent="0.2">
      <c r="A1831" s="326" t="e">
        <f>'Запит 2-8'!#REF!</f>
        <v>#REF!</v>
      </c>
      <c r="B1831" s="421" t="e">
        <f>IF('Запит 2-8'!#REF!&lt;&gt;"",'Запит 2-8'!#REF!,"")</f>
        <v>#REF!</v>
      </c>
      <c r="C1831" s="422" t="e">
        <f>'Запит 2-8'!#REF!</f>
        <v>#REF!</v>
      </c>
      <c r="D1831" s="423" t="e">
        <f>'Запит 2-8'!#REF!</f>
        <v>#REF!</v>
      </c>
      <c r="E1831" s="430">
        <f>'Паспорт-3'!E2069</f>
        <v>0</v>
      </c>
      <c r="F1831" s="431"/>
      <c r="G1831" s="432">
        <f t="shared" ref="G1831:G1845" si="206">F1831-E1831</f>
        <v>0</v>
      </c>
      <c r="H1831" s="81" t="e">
        <f t="shared" ref="H1831:H1845" si="207">IF(B1831&lt;&gt;"","Для друку","")</f>
        <v>#REF!</v>
      </c>
    </row>
    <row r="1832" spans="1:8" x14ac:dyDescent="0.2">
      <c r="A1832" s="326" t="e">
        <f>'Запит 2-8'!#REF!</f>
        <v>#REF!</v>
      </c>
      <c r="B1832" s="298" t="e">
        <f>IF('Запит 2-8'!#REF!&lt;&gt;"",'Запит 2-8'!#REF!,"")</f>
        <v>#REF!</v>
      </c>
      <c r="C1832" s="297" t="e">
        <f>'Запит 2-8'!#REF!</f>
        <v>#REF!</v>
      </c>
      <c r="D1832" s="296" t="e">
        <f>'Запит 2-8'!#REF!</f>
        <v>#REF!</v>
      </c>
      <c r="E1832" s="413">
        <f>'Паспорт-3'!E2070</f>
        <v>0</v>
      </c>
      <c r="F1832" s="414"/>
      <c r="G1832" s="429">
        <f t="shared" si="206"/>
        <v>0</v>
      </c>
      <c r="H1832" s="81" t="e">
        <f t="shared" si="207"/>
        <v>#REF!</v>
      </c>
    </row>
    <row r="1833" spans="1:8" x14ac:dyDescent="0.2">
      <c r="A1833" s="326" t="e">
        <f>'Запит 2-8'!#REF!</f>
        <v>#REF!</v>
      </c>
      <c r="B1833" s="298" t="e">
        <f>IF('Запит 2-8'!#REF!&lt;&gt;"",'Запит 2-8'!#REF!,"")</f>
        <v>#REF!</v>
      </c>
      <c r="C1833" s="297" t="e">
        <f>'Запит 2-8'!#REF!</f>
        <v>#REF!</v>
      </c>
      <c r="D1833" s="296" t="e">
        <f>'Запит 2-8'!#REF!</f>
        <v>#REF!</v>
      </c>
      <c r="E1833" s="413">
        <f>'Паспорт-3'!E2071</f>
        <v>0</v>
      </c>
      <c r="F1833" s="414"/>
      <c r="G1833" s="429">
        <f t="shared" si="206"/>
        <v>0</v>
      </c>
      <c r="H1833" s="81" t="e">
        <f t="shared" si="207"/>
        <v>#REF!</v>
      </c>
    </row>
    <row r="1834" spans="1:8" x14ac:dyDescent="0.2">
      <c r="A1834" s="326" t="e">
        <f>'Запит 2-8'!#REF!</f>
        <v>#REF!</v>
      </c>
      <c r="B1834" s="298" t="e">
        <f>IF('Запит 2-8'!#REF!&lt;&gt;"",'Запит 2-8'!#REF!,"")</f>
        <v>#REF!</v>
      </c>
      <c r="C1834" s="297" t="e">
        <f>'Запит 2-8'!#REF!</f>
        <v>#REF!</v>
      </c>
      <c r="D1834" s="296" t="e">
        <f>'Запит 2-8'!#REF!</f>
        <v>#REF!</v>
      </c>
      <c r="E1834" s="413">
        <f>'Паспорт-3'!E2072</f>
        <v>0</v>
      </c>
      <c r="F1834" s="414"/>
      <c r="G1834" s="429">
        <f t="shared" si="206"/>
        <v>0</v>
      </c>
      <c r="H1834" s="81" t="e">
        <f t="shared" si="207"/>
        <v>#REF!</v>
      </c>
    </row>
    <row r="1835" spans="1:8" x14ac:dyDescent="0.2">
      <c r="A1835" s="326" t="e">
        <f>'Запит 2-8'!#REF!</f>
        <v>#REF!</v>
      </c>
      <c r="B1835" s="298" t="e">
        <f>IF('Запит 2-8'!#REF!&lt;&gt;"",'Запит 2-8'!#REF!,"")</f>
        <v>#REF!</v>
      </c>
      <c r="C1835" s="297" t="e">
        <f>'Запит 2-8'!#REF!</f>
        <v>#REF!</v>
      </c>
      <c r="D1835" s="296" t="e">
        <f>'Запит 2-8'!#REF!</f>
        <v>#REF!</v>
      </c>
      <c r="E1835" s="413">
        <f>'Паспорт-3'!E2073</f>
        <v>0</v>
      </c>
      <c r="F1835" s="414"/>
      <c r="G1835" s="429">
        <f t="shared" si="206"/>
        <v>0</v>
      </c>
      <c r="H1835" s="81" t="e">
        <f t="shared" si="207"/>
        <v>#REF!</v>
      </c>
    </row>
    <row r="1836" spans="1:8" x14ac:dyDescent="0.2">
      <c r="A1836" s="326" t="e">
        <f>'Запит 2-8'!#REF!</f>
        <v>#REF!</v>
      </c>
      <c r="B1836" s="298" t="e">
        <f>IF('Запит 2-8'!#REF!&lt;&gt;"",'Запит 2-8'!#REF!,"")</f>
        <v>#REF!</v>
      </c>
      <c r="C1836" s="297" t="e">
        <f>'Запит 2-8'!#REF!</f>
        <v>#REF!</v>
      </c>
      <c r="D1836" s="296" t="e">
        <f>'Запит 2-8'!#REF!</f>
        <v>#REF!</v>
      </c>
      <c r="E1836" s="413">
        <f>'Паспорт-3'!E2074</f>
        <v>0</v>
      </c>
      <c r="F1836" s="414"/>
      <c r="G1836" s="429">
        <f t="shared" si="206"/>
        <v>0</v>
      </c>
      <c r="H1836" s="81" t="e">
        <f t="shared" si="207"/>
        <v>#REF!</v>
      </c>
    </row>
    <row r="1837" spans="1:8" x14ac:dyDescent="0.2">
      <c r="A1837" s="326" t="e">
        <f>'Запит 2-8'!#REF!</f>
        <v>#REF!</v>
      </c>
      <c r="B1837" s="298" t="e">
        <f>IF('Запит 2-8'!#REF!&lt;&gt;"",'Запит 2-8'!#REF!,"")</f>
        <v>#REF!</v>
      </c>
      <c r="C1837" s="297" t="e">
        <f>'Запит 2-8'!#REF!</f>
        <v>#REF!</v>
      </c>
      <c r="D1837" s="296" t="e">
        <f>'Запит 2-8'!#REF!</f>
        <v>#REF!</v>
      </c>
      <c r="E1837" s="413">
        <f>'Паспорт-3'!E2075</f>
        <v>0</v>
      </c>
      <c r="F1837" s="414"/>
      <c r="G1837" s="429">
        <f t="shared" si="206"/>
        <v>0</v>
      </c>
      <c r="H1837" s="81" t="e">
        <f t="shared" si="207"/>
        <v>#REF!</v>
      </c>
    </row>
    <row r="1838" spans="1:8" x14ac:dyDescent="0.2">
      <c r="A1838" s="326" t="e">
        <f>'Запит 2-8'!#REF!</f>
        <v>#REF!</v>
      </c>
      <c r="B1838" s="298" t="e">
        <f>IF('Запит 2-8'!#REF!&lt;&gt;"",'Запит 2-8'!#REF!,"")</f>
        <v>#REF!</v>
      </c>
      <c r="C1838" s="297" t="e">
        <f>'Запит 2-8'!#REF!</f>
        <v>#REF!</v>
      </c>
      <c r="D1838" s="296" t="e">
        <f>'Запит 2-8'!#REF!</f>
        <v>#REF!</v>
      </c>
      <c r="E1838" s="413">
        <f>'Паспорт-3'!E2076</f>
        <v>0</v>
      </c>
      <c r="F1838" s="414"/>
      <c r="G1838" s="429">
        <f t="shared" si="206"/>
        <v>0</v>
      </c>
      <c r="H1838" s="81" t="e">
        <f t="shared" si="207"/>
        <v>#REF!</v>
      </c>
    </row>
    <row r="1839" spans="1:8" x14ac:dyDescent="0.2">
      <c r="A1839" s="326" t="e">
        <f>'Запит 2-8'!#REF!</f>
        <v>#REF!</v>
      </c>
      <c r="B1839" s="298" t="e">
        <f>IF('Запит 2-8'!#REF!&lt;&gt;"",'Запит 2-8'!#REF!,"")</f>
        <v>#REF!</v>
      </c>
      <c r="C1839" s="297" t="e">
        <f>'Запит 2-8'!#REF!</f>
        <v>#REF!</v>
      </c>
      <c r="D1839" s="296" t="e">
        <f>'Запит 2-8'!#REF!</f>
        <v>#REF!</v>
      </c>
      <c r="E1839" s="413">
        <f>'Паспорт-3'!E2077</f>
        <v>0</v>
      </c>
      <c r="F1839" s="414"/>
      <c r="G1839" s="429">
        <f t="shared" si="206"/>
        <v>0</v>
      </c>
      <c r="H1839" s="81" t="e">
        <f t="shared" si="207"/>
        <v>#REF!</v>
      </c>
    </row>
    <row r="1840" spans="1:8" x14ac:dyDescent="0.2">
      <c r="A1840" s="326" t="e">
        <f>'Запит 2-8'!#REF!</f>
        <v>#REF!</v>
      </c>
      <c r="B1840" s="298" t="e">
        <f>IF('Запит 2-8'!#REF!&lt;&gt;"",'Запит 2-8'!#REF!,"")</f>
        <v>#REF!</v>
      </c>
      <c r="C1840" s="297" t="e">
        <f>'Запит 2-8'!#REF!</f>
        <v>#REF!</v>
      </c>
      <c r="D1840" s="296" t="e">
        <f>'Запит 2-8'!#REF!</f>
        <v>#REF!</v>
      </c>
      <c r="E1840" s="413">
        <f>'Паспорт-3'!E2078</f>
        <v>0</v>
      </c>
      <c r="F1840" s="414"/>
      <c r="G1840" s="429">
        <f t="shared" si="206"/>
        <v>0</v>
      </c>
      <c r="H1840" s="81" t="e">
        <f t="shared" si="207"/>
        <v>#REF!</v>
      </c>
    </row>
    <row r="1841" spans="1:8" x14ac:dyDescent="0.2">
      <c r="A1841" s="326" t="e">
        <f>'Запит 2-8'!#REF!</f>
        <v>#REF!</v>
      </c>
      <c r="B1841" s="298" t="e">
        <f>IF('Запит 2-8'!#REF!&lt;&gt;"",'Запит 2-8'!#REF!,"")</f>
        <v>#REF!</v>
      </c>
      <c r="C1841" s="297" t="e">
        <f>'Запит 2-8'!#REF!</f>
        <v>#REF!</v>
      </c>
      <c r="D1841" s="296" t="e">
        <f>'Запит 2-8'!#REF!</f>
        <v>#REF!</v>
      </c>
      <c r="E1841" s="413">
        <f>'Паспорт-3'!E2079</f>
        <v>0</v>
      </c>
      <c r="F1841" s="414"/>
      <c r="G1841" s="429">
        <f t="shared" si="206"/>
        <v>0</v>
      </c>
      <c r="H1841" s="81" t="e">
        <f t="shared" si="207"/>
        <v>#REF!</v>
      </c>
    </row>
    <row r="1842" spans="1:8" x14ac:dyDescent="0.2">
      <c r="A1842" s="326" t="e">
        <f>'Запит 2-8'!#REF!</f>
        <v>#REF!</v>
      </c>
      <c r="B1842" s="298" t="e">
        <f>IF('Запит 2-8'!#REF!&lt;&gt;"",'Запит 2-8'!#REF!,"")</f>
        <v>#REF!</v>
      </c>
      <c r="C1842" s="297" t="e">
        <f>'Запит 2-8'!#REF!</f>
        <v>#REF!</v>
      </c>
      <c r="D1842" s="296" t="e">
        <f>'Запит 2-8'!#REF!</f>
        <v>#REF!</v>
      </c>
      <c r="E1842" s="413">
        <f>'Паспорт-3'!E2080</f>
        <v>0</v>
      </c>
      <c r="F1842" s="414"/>
      <c r="G1842" s="429">
        <f t="shared" si="206"/>
        <v>0</v>
      </c>
      <c r="H1842" s="81" t="e">
        <f t="shared" si="207"/>
        <v>#REF!</v>
      </c>
    </row>
    <row r="1843" spans="1:8" x14ac:dyDescent="0.2">
      <c r="A1843" s="326" t="e">
        <f>'Запит 2-8'!#REF!</f>
        <v>#REF!</v>
      </c>
      <c r="B1843" s="298" t="e">
        <f>IF('Запит 2-8'!#REF!&lt;&gt;"",'Запит 2-8'!#REF!,"")</f>
        <v>#REF!</v>
      </c>
      <c r="C1843" s="297" t="e">
        <f>'Запит 2-8'!#REF!</f>
        <v>#REF!</v>
      </c>
      <c r="D1843" s="296" t="e">
        <f>'Запит 2-8'!#REF!</f>
        <v>#REF!</v>
      </c>
      <c r="E1843" s="413">
        <f>'Паспорт-3'!E2081</f>
        <v>0</v>
      </c>
      <c r="F1843" s="414"/>
      <c r="G1843" s="429">
        <f t="shared" si="206"/>
        <v>0</v>
      </c>
      <c r="H1843" s="81" t="e">
        <f t="shared" si="207"/>
        <v>#REF!</v>
      </c>
    </row>
    <row r="1844" spans="1:8" x14ac:dyDescent="0.2">
      <c r="A1844" s="326" t="e">
        <f>'Запит 2-8'!#REF!</f>
        <v>#REF!</v>
      </c>
      <c r="B1844" s="298" t="e">
        <f>IF('Запит 2-8'!#REF!&lt;&gt;"",'Запит 2-8'!#REF!,"")</f>
        <v>#REF!</v>
      </c>
      <c r="C1844" s="297" t="e">
        <f>'Запит 2-8'!#REF!</f>
        <v>#REF!</v>
      </c>
      <c r="D1844" s="296" t="e">
        <f>'Запит 2-8'!#REF!</f>
        <v>#REF!</v>
      </c>
      <c r="E1844" s="413">
        <f>'Паспорт-3'!E2082</f>
        <v>0</v>
      </c>
      <c r="F1844" s="414"/>
      <c r="G1844" s="429">
        <f t="shared" si="206"/>
        <v>0</v>
      </c>
      <c r="H1844" s="81" t="e">
        <f t="shared" si="207"/>
        <v>#REF!</v>
      </c>
    </row>
    <row r="1845" spans="1:8" x14ac:dyDescent="0.2">
      <c r="A1845" s="433" t="e">
        <f>'Запит 2-8'!#REF!</f>
        <v>#REF!</v>
      </c>
      <c r="B1845" s="434" t="e">
        <f>IF('Запит 2-8'!#REF!&lt;&gt;"",'Запит 2-8'!#REF!,"")</f>
        <v>#REF!</v>
      </c>
      <c r="C1845" s="435" t="e">
        <f>'Запит 2-8'!#REF!</f>
        <v>#REF!</v>
      </c>
      <c r="D1845" s="436" t="e">
        <f>'Запит 2-8'!#REF!</f>
        <v>#REF!</v>
      </c>
      <c r="E1845" s="437">
        <f>'Паспорт-3'!E2083</f>
        <v>0</v>
      </c>
      <c r="F1845" s="438"/>
      <c r="G1845" s="439">
        <f t="shared" si="206"/>
        <v>0</v>
      </c>
      <c r="H1845" s="81" t="e">
        <f t="shared" si="207"/>
        <v>#REF!</v>
      </c>
    </row>
    <row r="1846" spans="1:8" ht="12.75" customHeight="1" x14ac:dyDescent="0.2">
      <c r="A1846" s="824" t="s">
        <v>211</v>
      </c>
      <c r="B1846" s="825"/>
      <c r="C1846" s="825"/>
      <c r="D1846" s="825"/>
      <c r="E1846" s="825"/>
      <c r="F1846" s="825"/>
      <c r="G1846" s="826"/>
      <c r="H1846" s="81" t="e">
        <f>H1830</f>
        <v>#REF!</v>
      </c>
    </row>
    <row r="1847" spans="1:8" x14ac:dyDescent="0.2">
      <c r="A1847" s="426" t="e">
        <f>'Запит 2-8'!#REF!</f>
        <v>#REF!</v>
      </c>
      <c r="B1847" s="827" t="s">
        <v>108</v>
      </c>
      <c r="C1847" s="828"/>
      <c r="D1847" s="828"/>
      <c r="E1847" s="832"/>
      <c r="F1847" s="832"/>
      <c r="G1847" s="833"/>
      <c r="H1847" s="81" t="e">
        <f>H1848</f>
        <v>#REF!</v>
      </c>
    </row>
    <row r="1848" spans="1:8" x14ac:dyDescent="0.2">
      <c r="A1848" s="326" t="e">
        <f>'Запит 2-8'!#REF!</f>
        <v>#REF!</v>
      </c>
      <c r="B1848" s="421" t="e">
        <f>IF('Запит 2-8'!#REF!&lt;&gt;"",'Запит 2-8'!#REF!,"")</f>
        <v>#REF!</v>
      </c>
      <c r="C1848" s="422" t="e">
        <f>'Запит 2-8'!#REF!</f>
        <v>#REF!</v>
      </c>
      <c r="D1848" s="423" t="e">
        <f>'Запит 2-8'!#REF!</f>
        <v>#REF!</v>
      </c>
      <c r="E1848" s="424">
        <f>'Паспорт-3'!E2085</f>
        <v>0</v>
      </c>
      <c r="F1848" s="425"/>
      <c r="G1848" s="428">
        <f t="shared" ref="G1848:G1862" si="208">F1848-E1848</f>
        <v>0</v>
      </c>
      <c r="H1848" s="81" t="e">
        <f t="shared" ref="H1848:H1862" si="209">IF(B1848&lt;&gt;"","Для друку","")</f>
        <v>#REF!</v>
      </c>
    </row>
    <row r="1849" spans="1:8" x14ac:dyDescent="0.2">
      <c r="A1849" s="326" t="e">
        <f>'Запит 2-8'!#REF!</f>
        <v>#REF!</v>
      </c>
      <c r="B1849" s="298" t="e">
        <f>IF('Запит 2-8'!#REF!&lt;&gt;"",'Запит 2-8'!#REF!,"")</f>
        <v>#REF!</v>
      </c>
      <c r="C1849" s="297" t="e">
        <f>'Запит 2-8'!#REF!</f>
        <v>#REF!</v>
      </c>
      <c r="D1849" s="296" t="e">
        <f>'Запит 2-8'!#REF!</f>
        <v>#REF!</v>
      </c>
      <c r="E1849" s="413">
        <f>'Паспорт-3'!E2086</f>
        <v>0</v>
      </c>
      <c r="F1849" s="414"/>
      <c r="G1849" s="429">
        <f t="shared" si="208"/>
        <v>0</v>
      </c>
      <c r="H1849" s="81" t="e">
        <f t="shared" si="209"/>
        <v>#REF!</v>
      </c>
    </row>
    <row r="1850" spans="1:8" x14ac:dyDescent="0.2">
      <c r="A1850" s="326" t="e">
        <f>'Запит 2-8'!#REF!</f>
        <v>#REF!</v>
      </c>
      <c r="B1850" s="298" t="e">
        <f>IF('Запит 2-8'!#REF!&lt;&gt;"",'Запит 2-8'!#REF!,"")</f>
        <v>#REF!</v>
      </c>
      <c r="C1850" s="297" t="e">
        <f>'Запит 2-8'!#REF!</f>
        <v>#REF!</v>
      </c>
      <c r="D1850" s="296" t="e">
        <f>'Запит 2-8'!#REF!</f>
        <v>#REF!</v>
      </c>
      <c r="E1850" s="413">
        <f>'Паспорт-3'!E2087</f>
        <v>0</v>
      </c>
      <c r="F1850" s="414"/>
      <c r="G1850" s="429">
        <f t="shared" si="208"/>
        <v>0</v>
      </c>
      <c r="H1850" s="81" t="e">
        <f t="shared" si="209"/>
        <v>#REF!</v>
      </c>
    </row>
    <row r="1851" spans="1:8" x14ac:dyDescent="0.2">
      <c r="A1851" s="326" t="e">
        <f>'Запит 2-8'!#REF!</f>
        <v>#REF!</v>
      </c>
      <c r="B1851" s="298" t="e">
        <f>IF('Запит 2-8'!#REF!&lt;&gt;"",'Запит 2-8'!#REF!,"")</f>
        <v>#REF!</v>
      </c>
      <c r="C1851" s="297" t="e">
        <f>'Запит 2-8'!#REF!</f>
        <v>#REF!</v>
      </c>
      <c r="D1851" s="296" t="e">
        <f>'Запит 2-8'!#REF!</f>
        <v>#REF!</v>
      </c>
      <c r="E1851" s="413">
        <f>'Паспорт-3'!E2088</f>
        <v>0</v>
      </c>
      <c r="F1851" s="414"/>
      <c r="G1851" s="429">
        <f t="shared" si="208"/>
        <v>0</v>
      </c>
      <c r="H1851" s="81" t="e">
        <f t="shared" si="209"/>
        <v>#REF!</v>
      </c>
    </row>
    <row r="1852" spans="1:8" x14ac:dyDescent="0.2">
      <c r="A1852" s="326" t="e">
        <f>'Запит 2-8'!#REF!</f>
        <v>#REF!</v>
      </c>
      <c r="B1852" s="298" t="e">
        <f>IF('Запит 2-8'!#REF!&lt;&gt;"",'Запит 2-8'!#REF!,"")</f>
        <v>#REF!</v>
      </c>
      <c r="C1852" s="297" t="e">
        <f>'Запит 2-8'!#REF!</f>
        <v>#REF!</v>
      </c>
      <c r="D1852" s="296" t="e">
        <f>'Запит 2-8'!#REF!</f>
        <v>#REF!</v>
      </c>
      <c r="E1852" s="413">
        <f>'Паспорт-3'!E2089</f>
        <v>0</v>
      </c>
      <c r="F1852" s="414"/>
      <c r="G1852" s="429">
        <f t="shared" si="208"/>
        <v>0</v>
      </c>
      <c r="H1852" s="81" t="e">
        <f t="shared" si="209"/>
        <v>#REF!</v>
      </c>
    </row>
    <row r="1853" spans="1:8" x14ac:dyDescent="0.2">
      <c r="A1853" s="326" t="e">
        <f>'Запит 2-8'!#REF!</f>
        <v>#REF!</v>
      </c>
      <c r="B1853" s="298" t="e">
        <f>IF('Запит 2-8'!#REF!&lt;&gt;"",'Запит 2-8'!#REF!,"")</f>
        <v>#REF!</v>
      </c>
      <c r="C1853" s="297" t="e">
        <f>'Запит 2-8'!#REF!</f>
        <v>#REF!</v>
      </c>
      <c r="D1853" s="296" t="e">
        <f>'Запит 2-8'!#REF!</f>
        <v>#REF!</v>
      </c>
      <c r="E1853" s="413">
        <f>'Паспорт-3'!E2090</f>
        <v>0</v>
      </c>
      <c r="F1853" s="414"/>
      <c r="G1853" s="429">
        <f t="shared" si="208"/>
        <v>0</v>
      </c>
      <c r="H1853" s="81" t="e">
        <f t="shared" si="209"/>
        <v>#REF!</v>
      </c>
    </row>
    <row r="1854" spans="1:8" x14ac:dyDescent="0.2">
      <c r="A1854" s="326" t="e">
        <f>'Запит 2-8'!#REF!</f>
        <v>#REF!</v>
      </c>
      <c r="B1854" s="298" t="e">
        <f>IF('Запит 2-8'!#REF!&lt;&gt;"",'Запит 2-8'!#REF!,"")</f>
        <v>#REF!</v>
      </c>
      <c r="C1854" s="297" t="e">
        <f>'Запит 2-8'!#REF!</f>
        <v>#REF!</v>
      </c>
      <c r="D1854" s="296" t="e">
        <f>'Запит 2-8'!#REF!</f>
        <v>#REF!</v>
      </c>
      <c r="E1854" s="413">
        <f>'Паспорт-3'!E2091</f>
        <v>0</v>
      </c>
      <c r="F1854" s="414"/>
      <c r="G1854" s="429">
        <f t="shared" si="208"/>
        <v>0</v>
      </c>
      <c r="H1854" s="81" t="e">
        <f t="shared" si="209"/>
        <v>#REF!</v>
      </c>
    </row>
    <row r="1855" spans="1:8" x14ac:dyDescent="0.2">
      <c r="A1855" s="326" t="e">
        <f>'Запит 2-8'!#REF!</f>
        <v>#REF!</v>
      </c>
      <c r="B1855" s="298" t="e">
        <f>IF('Запит 2-8'!#REF!&lt;&gt;"",'Запит 2-8'!#REF!,"")</f>
        <v>#REF!</v>
      </c>
      <c r="C1855" s="297" t="e">
        <f>'Запит 2-8'!#REF!</f>
        <v>#REF!</v>
      </c>
      <c r="D1855" s="296" t="e">
        <f>'Запит 2-8'!#REF!</f>
        <v>#REF!</v>
      </c>
      <c r="E1855" s="413">
        <f>'Паспорт-3'!E2092</f>
        <v>0</v>
      </c>
      <c r="F1855" s="414"/>
      <c r="G1855" s="429">
        <f t="shared" si="208"/>
        <v>0</v>
      </c>
      <c r="H1855" s="81" t="e">
        <f t="shared" si="209"/>
        <v>#REF!</v>
      </c>
    </row>
    <row r="1856" spans="1:8" x14ac:dyDescent="0.2">
      <c r="A1856" s="326" t="e">
        <f>'Запит 2-8'!#REF!</f>
        <v>#REF!</v>
      </c>
      <c r="B1856" s="298" t="e">
        <f>IF('Запит 2-8'!#REF!&lt;&gt;"",'Запит 2-8'!#REF!,"")</f>
        <v>#REF!</v>
      </c>
      <c r="C1856" s="297" t="e">
        <f>'Запит 2-8'!#REF!</f>
        <v>#REF!</v>
      </c>
      <c r="D1856" s="296" t="e">
        <f>'Запит 2-8'!#REF!</f>
        <v>#REF!</v>
      </c>
      <c r="E1856" s="413">
        <f>'Паспорт-3'!E2093</f>
        <v>0</v>
      </c>
      <c r="F1856" s="414"/>
      <c r="G1856" s="429">
        <f t="shared" si="208"/>
        <v>0</v>
      </c>
      <c r="H1856" s="81" t="e">
        <f t="shared" si="209"/>
        <v>#REF!</v>
      </c>
    </row>
    <row r="1857" spans="1:8" x14ac:dyDescent="0.2">
      <c r="A1857" s="326" t="e">
        <f>'Запит 2-8'!#REF!</f>
        <v>#REF!</v>
      </c>
      <c r="B1857" s="298" t="e">
        <f>IF('Запит 2-8'!#REF!&lt;&gt;"",'Запит 2-8'!#REF!,"")</f>
        <v>#REF!</v>
      </c>
      <c r="C1857" s="297" t="e">
        <f>'Запит 2-8'!#REF!</f>
        <v>#REF!</v>
      </c>
      <c r="D1857" s="296" t="e">
        <f>'Запит 2-8'!#REF!</f>
        <v>#REF!</v>
      </c>
      <c r="E1857" s="413">
        <f>'Паспорт-3'!E2094</f>
        <v>0</v>
      </c>
      <c r="F1857" s="414"/>
      <c r="G1857" s="429">
        <f t="shared" si="208"/>
        <v>0</v>
      </c>
      <c r="H1857" s="81" t="e">
        <f t="shared" si="209"/>
        <v>#REF!</v>
      </c>
    </row>
    <row r="1858" spans="1:8" x14ac:dyDescent="0.2">
      <c r="A1858" s="326" t="e">
        <f>'Запит 2-8'!#REF!</f>
        <v>#REF!</v>
      </c>
      <c r="B1858" s="298" t="e">
        <f>IF('Запит 2-8'!#REF!&lt;&gt;"",'Запит 2-8'!#REF!,"")</f>
        <v>#REF!</v>
      </c>
      <c r="C1858" s="297" t="e">
        <f>'Запит 2-8'!#REF!</f>
        <v>#REF!</v>
      </c>
      <c r="D1858" s="296" t="e">
        <f>'Запит 2-8'!#REF!</f>
        <v>#REF!</v>
      </c>
      <c r="E1858" s="413">
        <f>'Паспорт-3'!E2095</f>
        <v>0</v>
      </c>
      <c r="F1858" s="414"/>
      <c r="G1858" s="429">
        <f t="shared" si="208"/>
        <v>0</v>
      </c>
      <c r="H1858" s="81" t="e">
        <f t="shared" si="209"/>
        <v>#REF!</v>
      </c>
    </row>
    <row r="1859" spans="1:8" x14ac:dyDescent="0.2">
      <c r="A1859" s="326" t="e">
        <f>'Запит 2-8'!#REF!</f>
        <v>#REF!</v>
      </c>
      <c r="B1859" s="298" t="e">
        <f>IF('Запит 2-8'!#REF!&lt;&gt;"",'Запит 2-8'!#REF!,"")</f>
        <v>#REF!</v>
      </c>
      <c r="C1859" s="297" t="e">
        <f>'Запит 2-8'!#REF!</f>
        <v>#REF!</v>
      </c>
      <c r="D1859" s="296" t="e">
        <f>'Запит 2-8'!#REF!</f>
        <v>#REF!</v>
      </c>
      <c r="E1859" s="413">
        <f>'Паспорт-3'!E2096</f>
        <v>0</v>
      </c>
      <c r="F1859" s="414"/>
      <c r="G1859" s="429">
        <f t="shared" si="208"/>
        <v>0</v>
      </c>
      <c r="H1859" s="81" t="e">
        <f t="shared" si="209"/>
        <v>#REF!</v>
      </c>
    </row>
    <row r="1860" spans="1:8" x14ac:dyDescent="0.2">
      <c r="A1860" s="326" t="e">
        <f>'Запит 2-8'!#REF!</f>
        <v>#REF!</v>
      </c>
      <c r="B1860" s="298" t="e">
        <f>IF('Запит 2-8'!#REF!&lt;&gt;"",'Запит 2-8'!#REF!,"")</f>
        <v>#REF!</v>
      </c>
      <c r="C1860" s="297" t="e">
        <f>'Запит 2-8'!#REF!</f>
        <v>#REF!</v>
      </c>
      <c r="D1860" s="296" t="e">
        <f>'Запит 2-8'!#REF!</f>
        <v>#REF!</v>
      </c>
      <c r="E1860" s="413">
        <f>'Паспорт-3'!E2097</f>
        <v>0</v>
      </c>
      <c r="F1860" s="414"/>
      <c r="G1860" s="429">
        <f t="shared" si="208"/>
        <v>0</v>
      </c>
      <c r="H1860" s="81" t="e">
        <f t="shared" si="209"/>
        <v>#REF!</v>
      </c>
    </row>
    <row r="1861" spans="1:8" x14ac:dyDescent="0.2">
      <c r="A1861" s="326" t="e">
        <f>'Запит 2-8'!#REF!</f>
        <v>#REF!</v>
      </c>
      <c r="B1861" s="298" t="e">
        <f>IF('Запит 2-8'!#REF!&lt;&gt;"",'Запит 2-8'!#REF!,"")</f>
        <v>#REF!</v>
      </c>
      <c r="C1861" s="297" t="e">
        <f>'Запит 2-8'!#REF!</f>
        <v>#REF!</v>
      </c>
      <c r="D1861" s="296" t="e">
        <f>'Запит 2-8'!#REF!</f>
        <v>#REF!</v>
      </c>
      <c r="E1861" s="413">
        <f>'Паспорт-3'!E2098</f>
        <v>0</v>
      </c>
      <c r="F1861" s="414"/>
      <c r="G1861" s="429">
        <f t="shared" si="208"/>
        <v>0</v>
      </c>
      <c r="H1861" s="81" t="e">
        <f t="shared" si="209"/>
        <v>#REF!</v>
      </c>
    </row>
    <row r="1862" spans="1:8" x14ac:dyDescent="0.2">
      <c r="A1862" s="433" t="e">
        <f>'Запит 2-8'!#REF!</f>
        <v>#REF!</v>
      </c>
      <c r="B1862" s="434" t="e">
        <f>IF('Запит 2-8'!#REF!&lt;&gt;"",'Запит 2-8'!#REF!,"")</f>
        <v>#REF!</v>
      </c>
      <c r="C1862" s="435" t="e">
        <f>'Запит 2-8'!#REF!</f>
        <v>#REF!</v>
      </c>
      <c r="D1862" s="436" t="e">
        <f>'Запит 2-8'!#REF!</f>
        <v>#REF!</v>
      </c>
      <c r="E1862" s="437">
        <f>'Паспорт-3'!E2099</f>
        <v>0</v>
      </c>
      <c r="F1862" s="438"/>
      <c r="G1862" s="439">
        <f t="shared" si="208"/>
        <v>0</v>
      </c>
      <c r="H1862" s="81" t="e">
        <f t="shared" si="209"/>
        <v>#REF!</v>
      </c>
    </row>
    <row r="1863" spans="1:8" ht="12.75" customHeight="1" x14ac:dyDescent="0.2">
      <c r="A1863" s="824" t="s">
        <v>211</v>
      </c>
      <c r="B1863" s="825"/>
      <c r="C1863" s="825"/>
      <c r="D1863" s="825"/>
      <c r="E1863" s="825"/>
      <c r="F1863" s="825"/>
      <c r="G1863" s="826"/>
      <c r="H1863" s="81" t="e">
        <f>H1847</f>
        <v>#REF!</v>
      </c>
    </row>
    <row r="1864" spans="1:8" ht="12.75" customHeight="1" x14ac:dyDescent="0.2">
      <c r="A1864" s="824" t="s">
        <v>231</v>
      </c>
      <c r="B1864" s="825"/>
      <c r="C1864" s="825"/>
      <c r="D1864" s="825"/>
      <c r="E1864" s="825"/>
      <c r="F1864" s="825"/>
      <c r="G1864" s="826"/>
      <c r="H1864" s="81" t="e">
        <f>H1812</f>
        <v>#REF!</v>
      </c>
    </row>
    <row r="1865" spans="1:8" ht="12.75" customHeight="1" x14ac:dyDescent="0.2">
      <c r="A1865" s="834" t="e">
        <f>'Запит 2-8'!#REF!</f>
        <v>#REF!</v>
      </c>
      <c r="B1865" s="835"/>
      <c r="C1865" s="835"/>
      <c r="D1865" s="835"/>
      <c r="E1865" s="835"/>
      <c r="F1865" s="835"/>
      <c r="G1865" s="836"/>
      <c r="H1865" s="81" t="e">
        <f>H1866</f>
        <v>#REF!</v>
      </c>
    </row>
    <row r="1866" spans="1:8" ht="12.75" customHeight="1" x14ac:dyDescent="0.2">
      <c r="A1866" s="779" t="e">
        <f>'Запит 2-8'!#REF!</f>
        <v>#REF!</v>
      </c>
      <c r="B1866" s="780"/>
      <c r="C1866" s="780"/>
      <c r="D1866" s="780"/>
      <c r="E1866" s="780"/>
      <c r="F1866" s="780"/>
      <c r="G1866" s="781"/>
      <c r="H1866" s="81" t="e">
        <f>H1867</f>
        <v>#REF!</v>
      </c>
    </row>
    <row r="1867" spans="1:8" x14ac:dyDescent="0.2">
      <c r="A1867" s="420" t="s">
        <v>4</v>
      </c>
      <c r="B1867" s="827" t="s">
        <v>106</v>
      </c>
      <c r="C1867" s="828"/>
      <c r="D1867" s="828"/>
      <c r="E1867" s="829"/>
      <c r="F1867" s="829"/>
      <c r="G1867" s="830"/>
      <c r="H1867" s="81" t="e">
        <f>H1868</f>
        <v>#REF!</v>
      </c>
    </row>
    <row r="1868" spans="1:8" x14ac:dyDescent="0.2">
      <c r="A1868" s="326" t="e">
        <f>'Запит 2-8'!#REF!</f>
        <v>#REF!</v>
      </c>
      <c r="B1868" s="421" t="e">
        <f>IF('Запит 2-8'!#REF!&lt;&gt;"",'Запит 2-8'!#REF!,"")</f>
        <v>#REF!</v>
      </c>
      <c r="C1868" s="422" t="e">
        <f>'Запит 2-8'!#REF!</f>
        <v>#REF!</v>
      </c>
      <c r="D1868" s="423" t="e">
        <f>'Запит 2-8'!#REF!</f>
        <v>#REF!</v>
      </c>
      <c r="E1868" s="424">
        <f>'Паспорт-3'!E2114</f>
        <v>0</v>
      </c>
      <c r="F1868" s="425"/>
      <c r="G1868" s="428">
        <f t="shared" ref="G1868:G1882" si="210">F1868-E1868</f>
        <v>0</v>
      </c>
      <c r="H1868" s="81" t="e">
        <f t="shared" ref="H1868:H1882" si="211">IF(B1868&lt;&gt;"","Для друку","")</f>
        <v>#REF!</v>
      </c>
    </row>
    <row r="1869" spans="1:8" x14ac:dyDescent="0.2">
      <c r="A1869" s="326" t="e">
        <f>'Запит 2-8'!#REF!</f>
        <v>#REF!</v>
      </c>
      <c r="B1869" s="298" t="e">
        <f>IF('Запит 2-8'!#REF!&lt;&gt;"",'Запит 2-8'!#REF!,"")</f>
        <v>#REF!</v>
      </c>
      <c r="C1869" s="297" t="e">
        <f>'Запит 2-8'!#REF!</f>
        <v>#REF!</v>
      </c>
      <c r="D1869" s="296" t="e">
        <f>'Запит 2-8'!#REF!</f>
        <v>#REF!</v>
      </c>
      <c r="E1869" s="413">
        <f>'Паспорт-3'!E2115</f>
        <v>0</v>
      </c>
      <c r="F1869" s="414"/>
      <c r="G1869" s="429">
        <f t="shared" si="210"/>
        <v>0</v>
      </c>
      <c r="H1869" s="81" t="e">
        <f t="shared" si="211"/>
        <v>#REF!</v>
      </c>
    </row>
    <row r="1870" spans="1:8" x14ac:dyDescent="0.2">
      <c r="A1870" s="326" t="e">
        <f>'Запит 2-8'!#REF!</f>
        <v>#REF!</v>
      </c>
      <c r="B1870" s="298" t="e">
        <f>IF('Запит 2-8'!#REF!&lt;&gt;"",'Запит 2-8'!#REF!,"")</f>
        <v>#REF!</v>
      </c>
      <c r="C1870" s="297" t="e">
        <f>'Запит 2-8'!#REF!</f>
        <v>#REF!</v>
      </c>
      <c r="D1870" s="296" t="e">
        <f>'Запит 2-8'!#REF!</f>
        <v>#REF!</v>
      </c>
      <c r="E1870" s="413">
        <f>'Паспорт-3'!E2116</f>
        <v>0</v>
      </c>
      <c r="F1870" s="414"/>
      <c r="G1870" s="429">
        <f t="shared" si="210"/>
        <v>0</v>
      </c>
      <c r="H1870" s="81" t="e">
        <f t="shared" si="211"/>
        <v>#REF!</v>
      </c>
    </row>
    <row r="1871" spans="1:8" x14ac:dyDescent="0.2">
      <c r="A1871" s="326" t="e">
        <f>'Запит 2-8'!#REF!</f>
        <v>#REF!</v>
      </c>
      <c r="B1871" s="298" t="e">
        <f>IF('Запит 2-8'!#REF!&lt;&gt;"",'Запит 2-8'!#REF!,"")</f>
        <v>#REF!</v>
      </c>
      <c r="C1871" s="297" t="e">
        <f>'Запит 2-8'!#REF!</f>
        <v>#REF!</v>
      </c>
      <c r="D1871" s="296" t="e">
        <f>'Запит 2-8'!#REF!</f>
        <v>#REF!</v>
      </c>
      <c r="E1871" s="413">
        <f>'Паспорт-3'!E2117</f>
        <v>0</v>
      </c>
      <c r="F1871" s="414"/>
      <c r="G1871" s="429">
        <f t="shared" si="210"/>
        <v>0</v>
      </c>
      <c r="H1871" s="81" t="e">
        <f t="shared" si="211"/>
        <v>#REF!</v>
      </c>
    </row>
    <row r="1872" spans="1:8" x14ac:dyDescent="0.2">
      <c r="A1872" s="326" t="e">
        <f>'Запит 2-8'!#REF!</f>
        <v>#REF!</v>
      </c>
      <c r="B1872" s="298" t="e">
        <f>IF('Запит 2-8'!#REF!&lt;&gt;"",'Запит 2-8'!#REF!,"")</f>
        <v>#REF!</v>
      </c>
      <c r="C1872" s="297" t="e">
        <f>'Запит 2-8'!#REF!</f>
        <v>#REF!</v>
      </c>
      <c r="D1872" s="296" t="e">
        <f>'Запит 2-8'!#REF!</f>
        <v>#REF!</v>
      </c>
      <c r="E1872" s="413">
        <f>'Паспорт-3'!E2118</f>
        <v>0</v>
      </c>
      <c r="F1872" s="414"/>
      <c r="G1872" s="429">
        <f t="shared" si="210"/>
        <v>0</v>
      </c>
      <c r="H1872" s="81" t="e">
        <f t="shared" si="211"/>
        <v>#REF!</v>
      </c>
    </row>
    <row r="1873" spans="1:8" x14ac:dyDescent="0.2">
      <c r="A1873" s="326" t="e">
        <f>'Запит 2-8'!#REF!</f>
        <v>#REF!</v>
      </c>
      <c r="B1873" s="298" t="e">
        <f>IF('Запит 2-8'!#REF!&lt;&gt;"",'Запит 2-8'!#REF!,"")</f>
        <v>#REF!</v>
      </c>
      <c r="C1873" s="297" t="e">
        <f>'Запит 2-8'!#REF!</f>
        <v>#REF!</v>
      </c>
      <c r="D1873" s="296" t="e">
        <f>'Запит 2-8'!#REF!</f>
        <v>#REF!</v>
      </c>
      <c r="E1873" s="413">
        <f>'Паспорт-3'!E2119</f>
        <v>0</v>
      </c>
      <c r="F1873" s="414"/>
      <c r="G1873" s="429">
        <f t="shared" si="210"/>
        <v>0</v>
      </c>
      <c r="H1873" s="81" t="e">
        <f t="shared" si="211"/>
        <v>#REF!</v>
      </c>
    </row>
    <row r="1874" spans="1:8" x14ac:dyDescent="0.2">
      <c r="A1874" s="326" t="e">
        <f>'Запит 2-8'!#REF!</f>
        <v>#REF!</v>
      </c>
      <c r="B1874" s="298" t="e">
        <f>IF('Запит 2-8'!#REF!&lt;&gt;"",'Запит 2-8'!#REF!,"")</f>
        <v>#REF!</v>
      </c>
      <c r="C1874" s="297" t="e">
        <f>'Запит 2-8'!#REF!</f>
        <v>#REF!</v>
      </c>
      <c r="D1874" s="296" t="e">
        <f>'Запит 2-8'!#REF!</f>
        <v>#REF!</v>
      </c>
      <c r="E1874" s="413">
        <f>'Паспорт-3'!E2120</f>
        <v>0</v>
      </c>
      <c r="F1874" s="414"/>
      <c r="G1874" s="429">
        <f t="shared" si="210"/>
        <v>0</v>
      </c>
      <c r="H1874" s="81" t="e">
        <f t="shared" si="211"/>
        <v>#REF!</v>
      </c>
    </row>
    <row r="1875" spans="1:8" x14ac:dyDescent="0.2">
      <c r="A1875" s="326" t="e">
        <f>'Запит 2-8'!#REF!</f>
        <v>#REF!</v>
      </c>
      <c r="B1875" s="298" t="e">
        <f>IF('Запит 2-8'!#REF!&lt;&gt;"",'Запит 2-8'!#REF!,"")</f>
        <v>#REF!</v>
      </c>
      <c r="C1875" s="297" t="e">
        <f>'Запит 2-8'!#REF!</f>
        <v>#REF!</v>
      </c>
      <c r="D1875" s="296" t="e">
        <f>'Запит 2-8'!#REF!</f>
        <v>#REF!</v>
      </c>
      <c r="E1875" s="413">
        <f>'Паспорт-3'!E2121</f>
        <v>0</v>
      </c>
      <c r="F1875" s="414"/>
      <c r="G1875" s="429">
        <f t="shared" si="210"/>
        <v>0</v>
      </c>
      <c r="H1875" s="81" t="e">
        <f t="shared" si="211"/>
        <v>#REF!</v>
      </c>
    </row>
    <row r="1876" spans="1:8" x14ac:dyDescent="0.2">
      <c r="A1876" s="326" t="e">
        <f>'Запит 2-8'!#REF!</f>
        <v>#REF!</v>
      </c>
      <c r="B1876" s="298" t="e">
        <f>IF('Запит 2-8'!#REF!&lt;&gt;"",'Запит 2-8'!#REF!,"")</f>
        <v>#REF!</v>
      </c>
      <c r="C1876" s="297" t="e">
        <f>'Запит 2-8'!#REF!</f>
        <v>#REF!</v>
      </c>
      <c r="D1876" s="296" t="e">
        <f>'Запит 2-8'!#REF!</f>
        <v>#REF!</v>
      </c>
      <c r="E1876" s="413">
        <f>'Паспорт-3'!E2122</f>
        <v>0</v>
      </c>
      <c r="F1876" s="414"/>
      <c r="G1876" s="429">
        <f t="shared" si="210"/>
        <v>0</v>
      </c>
      <c r="H1876" s="81" t="e">
        <f t="shared" si="211"/>
        <v>#REF!</v>
      </c>
    </row>
    <row r="1877" spans="1:8" x14ac:dyDescent="0.2">
      <c r="A1877" s="326" t="e">
        <f>'Запит 2-8'!#REF!</f>
        <v>#REF!</v>
      </c>
      <c r="B1877" s="298" t="e">
        <f>IF('Запит 2-8'!#REF!&lt;&gt;"",'Запит 2-8'!#REF!,"")</f>
        <v>#REF!</v>
      </c>
      <c r="C1877" s="297" t="e">
        <f>'Запит 2-8'!#REF!</f>
        <v>#REF!</v>
      </c>
      <c r="D1877" s="296" t="e">
        <f>'Запит 2-8'!#REF!</f>
        <v>#REF!</v>
      </c>
      <c r="E1877" s="413">
        <f>'Паспорт-3'!E2123</f>
        <v>0</v>
      </c>
      <c r="F1877" s="414"/>
      <c r="G1877" s="429">
        <f t="shared" si="210"/>
        <v>0</v>
      </c>
      <c r="H1877" s="81" t="e">
        <f t="shared" si="211"/>
        <v>#REF!</v>
      </c>
    </row>
    <row r="1878" spans="1:8" x14ac:dyDescent="0.2">
      <c r="A1878" s="326" t="e">
        <f>'Запит 2-8'!#REF!</f>
        <v>#REF!</v>
      </c>
      <c r="B1878" s="298" t="e">
        <f>IF('Запит 2-8'!#REF!&lt;&gt;"",'Запит 2-8'!#REF!,"")</f>
        <v>#REF!</v>
      </c>
      <c r="C1878" s="297" t="e">
        <f>'Запит 2-8'!#REF!</f>
        <v>#REF!</v>
      </c>
      <c r="D1878" s="296" t="e">
        <f>'Запит 2-8'!#REF!</f>
        <v>#REF!</v>
      </c>
      <c r="E1878" s="413">
        <f>'Паспорт-3'!E2124</f>
        <v>0</v>
      </c>
      <c r="F1878" s="414"/>
      <c r="G1878" s="429">
        <f t="shared" si="210"/>
        <v>0</v>
      </c>
      <c r="H1878" s="81" t="e">
        <f t="shared" si="211"/>
        <v>#REF!</v>
      </c>
    </row>
    <row r="1879" spans="1:8" x14ac:dyDescent="0.2">
      <c r="A1879" s="326" t="e">
        <f>'Запит 2-8'!#REF!</f>
        <v>#REF!</v>
      </c>
      <c r="B1879" s="298" t="e">
        <f>IF('Запит 2-8'!#REF!&lt;&gt;"",'Запит 2-8'!#REF!,"")</f>
        <v>#REF!</v>
      </c>
      <c r="C1879" s="297" t="e">
        <f>'Запит 2-8'!#REF!</f>
        <v>#REF!</v>
      </c>
      <c r="D1879" s="296" t="e">
        <f>'Запит 2-8'!#REF!</f>
        <v>#REF!</v>
      </c>
      <c r="E1879" s="413">
        <f>'Паспорт-3'!E2125</f>
        <v>0</v>
      </c>
      <c r="F1879" s="414"/>
      <c r="G1879" s="429">
        <f t="shared" si="210"/>
        <v>0</v>
      </c>
      <c r="H1879" s="81" t="e">
        <f t="shared" si="211"/>
        <v>#REF!</v>
      </c>
    </row>
    <row r="1880" spans="1:8" x14ac:dyDescent="0.2">
      <c r="A1880" s="326" t="e">
        <f>'Запит 2-8'!#REF!</f>
        <v>#REF!</v>
      </c>
      <c r="B1880" s="298" t="e">
        <f>IF('Запит 2-8'!#REF!&lt;&gt;"",'Запит 2-8'!#REF!,"")</f>
        <v>#REF!</v>
      </c>
      <c r="C1880" s="297" t="e">
        <f>'Запит 2-8'!#REF!</f>
        <v>#REF!</v>
      </c>
      <c r="D1880" s="296" t="e">
        <f>'Запит 2-8'!#REF!</f>
        <v>#REF!</v>
      </c>
      <c r="E1880" s="413">
        <f>'Паспорт-3'!E2126</f>
        <v>0</v>
      </c>
      <c r="F1880" s="414"/>
      <c r="G1880" s="429">
        <f t="shared" si="210"/>
        <v>0</v>
      </c>
      <c r="H1880" s="81" t="e">
        <f t="shared" si="211"/>
        <v>#REF!</v>
      </c>
    </row>
    <row r="1881" spans="1:8" x14ac:dyDescent="0.2">
      <c r="A1881" s="326" t="e">
        <f>'Запит 2-8'!#REF!</f>
        <v>#REF!</v>
      </c>
      <c r="B1881" s="298" t="e">
        <f>IF('Запит 2-8'!#REF!&lt;&gt;"",'Запит 2-8'!#REF!,"")</f>
        <v>#REF!</v>
      </c>
      <c r="C1881" s="297" t="e">
        <f>'Запит 2-8'!#REF!</f>
        <v>#REF!</v>
      </c>
      <c r="D1881" s="296" t="e">
        <f>'Запит 2-8'!#REF!</f>
        <v>#REF!</v>
      </c>
      <c r="E1881" s="413">
        <f>'Паспорт-3'!E2127</f>
        <v>0</v>
      </c>
      <c r="F1881" s="414"/>
      <c r="G1881" s="429">
        <f t="shared" si="210"/>
        <v>0</v>
      </c>
      <c r="H1881" s="81" t="e">
        <f t="shared" si="211"/>
        <v>#REF!</v>
      </c>
    </row>
    <row r="1882" spans="1:8" x14ac:dyDescent="0.2">
      <c r="A1882" s="433" t="e">
        <f>'Запит 2-8'!#REF!</f>
        <v>#REF!</v>
      </c>
      <c r="B1882" s="434" t="e">
        <f>IF('Запит 2-8'!#REF!&lt;&gt;"",'Запит 2-8'!#REF!,"")</f>
        <v>#REF!</v>
      </c>
      <c r="C1882" s="435" t="e">
        <f>'Запит 2-8'!#REF!</f>
        <v>#REF!</v>
      </c>
      <c r="D1882" s="436" t="e">
        <f>'Запит 2-8'!#REF!</f>
        <v>#REF!</v>
      </c>
      <c r="E1882" s="437">
        <f>'Паспорт-3'!E2128</f>
        <v>0</v>
      </c>
      <c r="F1882" s="438"/>
      <c r="G1882" s="439">
        <f t="shared" si="210"/>
        <v>0</v>
      </c>
      <c r="H1882" s="81" t="e">
        <f t="shared" si="211"/>
        <v>#REF!</v>
      </c>
    </row>
    <row r="1883" spans="1:8" ht="12.75" customHeight="1" x14ac:dyDescent="0.2">
      <c r="A1883" s="824" t="s">
        <v>211</v>
      </c>
      <c r="B1883" s="825"/>
      <c r="C1883" s="825"/>
      <c r="D1883" s="825"/>
      <c r="E1883" s="825"/>
      <c r="F1883" s="825"/>
      <c r="G1883" s="826"/>
      <c r="H1883" s="81" t="e">
        <f>H1867</f>
        <v>#REF!</v>
      </c>
    </row>
    <row r="1884" spans="1:8" x14ac:dyDescent="0.2">
      <c r="A1884" s="420" t="e">
        <f>'Запит 2-8'!#REF!</f>
        <v>#REF!</v>
      </c>
      <c r="B1884" s="827" t="s">
        <v>107</v>
      </c>
      <c r="C1884" s="828"/>
      <c r="D1884" s="828"/>
      <c r="E1884" s="828"/>
      <c r="F1884" s="828"/>
      <c r="G1884" s="831"/>
      <c r="H1884" s="81" t="e">
        <f>H1885</f>
        <v>#REF!</v>
      </c>
    </row>
    <row r="1885" spans="1:8" x14ac:dyDescent="0.2">
      <c r="A1885" s="326" t="e">
        <f>'Запит 2-8'!#REF!</f>
        <v>#REF!</v>
      </c>
      <c r="B1885" s="421" t="e">
        <f>IF('Запит 2-8'!#REF!&lt;&gt;"",'Запит 2-8'!#REF!,"")</f>
        <v>#REF!</v>
      </c>
      <c r="C1885" s="422" t="e">
        <f>'Запит 2-8'!#REF!</f>
        <v>#REF!</v>
      </c>
      <c r="D1885" s="423" t="e">
        <f>'Запит 2-8'!#REF!</f>
        <v>#REF!</v>
      </c>
      <c r="E1885" s="430">
        <f>'Паспорт-3'!E2130</f>
        <v>0</v>
      </c>
      <c r="F1885" s="431"/>
      <c r="G1885" s="432">
        <f t="shared" ref="G1885:G1899" si="212">F1885-E1885</f>
        <v>0</v>
      </c>
      <c r="H1885" s="81" t="e">
        <f t="shared" ref="H1885:H1899" si="213">IF(B1885&lt;&gt;"","Для друку","")</f>
        <v>#REF!</v>
      </c>
    </row>
    <row r="1886" spans="1:8" x14ac:dyDescent="0.2">
      <c r="A1886" s="326" t="e">
        <f>'Запит 2-8'!#REF!</f>
        <v>#REF!</v>
      </c>
      <c r="B1886" s="298" t="e">
        <f>IF('Запит 2-8'!#REF!&lt;&gt;"",'Запит 2-8'!#REF!,"")</f>
        <v>#REF!</v>
      </c>
      <c r="C1886" s="297" t="e">
        <f>'Запит 2-8'!#REF!</f>
        <v>#REF!</v>
      </c>
      <c r="D1886" s="296" t="e">
        <f>'Запит 2-8'!#REF!</f>
        <v>#REF!</v>
      </c>
      <c r="E1886" s="413">
        <f>'Паспорт-3'!E2131</f>
        <v>0</v>
      </c>
      <c r="F1886" s="414"/>
      <c r="G1886" s="429">
        <f t="shared" si="212"/>
        <v>0</v>
      </c>
      <c r="H1886" s="81" t="e">
        <f t="shared" si="213"/>
        <v>#REF!</v>
      </c>
    </row>
    <row r="1887" spans="1:8" x14ac:dyDescent="0.2">
      <c r="A1887" s="326" t="e">
        <f>'Запит 2-8'!#REF!</f>
        <v>#REF!</v>
      </c>
      <c r="B1887" s="298" t="e">
        <f>IF('Запит 2-8'!#REF!&lt;&gt;"",'Запит 2-8'!#REF!,"")</f>
        <v>#REF!</v>
      </c>
      <c r="C1887" s="297" t="e">
        <f>'Запит 2-8'!#REF!</f>
        <v>#REF!</v>
      </c>
      <c r="D1887" s="296" t="e">
        <f>'Запит 2-8'!#REF!</f>
        <v>#REF!</v>
      </c>
      <c r="E1887" s="413">
        <f>'Паспорт-3'!E2132</f>
        <v>0</v>
      </c>
      <c r="F1887" s="414"/>
      <c r="G1887" s="429">
        <f t="shared" si="212"/>
        <v>0</v>
      </c>
      <c r="H1887" s="81" t="e">
        <f t="shared" si="213"/>
        <v>#REF!</v>
      </c>
    </row>
    <row r="1888" spans="1:8" x14ac:dyDescent="0.2">
      <c r="A1888" s="326" t="e">
        <f>'Запит 2-8'!#REF!</f>
        <v>#REF!</v>
      </c>
      <c r="B1888" s="298" t="e">
        <f>IF('Запит 2-8'!#REF!&lt;&gt;"",'Запит 2-8'!#REF!,"")</f>
        <v>#REF!</v>
      </c>
      <c r="C1888" s="297" t="e">
        <f>'Запит 2-8'!#REF!</f>
        <v>#REF!</v>
      </c>
      <c r="D1888" s="296" t="e">
        <f>'Запит 2-8'!#REF!</f>
        <v>#REF!</v>
      </c>
      <c r="E1888" s="413">
        <f>'Паспорт-3'!E2133</f>
        <v>0</v>
      </c>
      <c r="F1888" s="414"/>
      <c r="G1888" s="429">
        <f t="shared" si="212"/>
        <v>0</v>
      </c>
      <c r="H1888" s="81" t="e">
        <f t="shared" si="213"/>
        <v>#REF!</v>
      </c>
    </row>
    <row r="1889" spans="1:8" x14ac:dyDescent="0.2">
      <c r="A1889" s="326" t="e">
        <f>'Запит 2-8'!#REF!</f>
        <v>#REF!</v>
      </c>
      <c r="B1889" s="298" t="e">
        <f>IF('Запит 2-8'!#REF!&lt;&gt;"",'Запит 2-8'!#REF!,"")</f>
        <v>#REF!</v>
      </c>
      <c r="C1889" s="297" t="e">
        <f>'Запит 2-8'!#REF!</f>
        <v>#REF!</v>
      </c>
      <c r="D1889" s="296" t="e">
        <f>'Запит 2-8'!#REF!</f>
        <v>#REF!</v>
      </c>
      <c r="E1889" s="413">
        <f>'Паспорт-3'!E2134</f>
        <v>0</v>
      </c>
      <c r="F1889" s="414"/>
      <c r="G1889" s="429">
        <f t="shared" si="212"/>
        <v>0</v>
      </c>
      <c r="H1889" s="81" t="e">
        <f t="shared" si="213"/>
        <v>#REF!</v>
      </c>
    </row>
    <row r="1890" spans="1:8" x14ac:dyDescent="0.2">
      <c r="A1890" s="326" t="e">
        <f>'Запит 2-8'!#REF!</f>
        <v>#REF!</v>
      </c>
      <c r="B1890" s="298" t="e">
        <f>IF('Запит 2-8'!#REF!&lt;&gt;"",'Запит 2-8'!#REF!,"")</f>
        <v>#REF!</v>
      </c>
      <c r="C1890" s="297" t="e">
        <f>'Запит 2-8'!#REF!</f>
        <v>#REF!</v>
      </c>
      <c r="D1890" s="296" t="e">
        <f>'Запит 2-8'!#REF!</f>
        <v>#REF!</v>
      </c>
      <c r="E1890" s="413">
        <f>'Паспорт-3'!E2135</f>
        <v>0</v>
      </c>
      <c r="F1890" s="414"/>
      <c r="G1890" s="429">
        <f t="shared" si="212"/>
        <v>0</v>
      </c>
      <c r="H1890" s="81" t="e">
        <f t="shared" si="213"/>
        <v>#REF!</v>
      </c>
    </row>
    <row r="1891" spans="1:8" x14ac:dyDescent="0.2">
      <c r="A1891" s="326" t="e">
        <f>'Запит 2-8'!#REF!</f>
        <v>#REF!</v>
      </c>
      <c r="B1891" s="298" t="e">
        <f>IF('Запит 2-8'!#REF!&lt;&gt;"",'Запит 2-8'!#REF!,"")</f>
        <v>#REF!</v>
      </c>
      <c r="C1891" s="297" t="e">
        <f>'Запит 2-8'!#REF!</f>
        <v>#REF!</v>
      </c>
      <c r="D1891" s="296" t="e">
        <f>'Запит 2-8'!#REF!</f>
        <v>#REF!</v>
      </c>
      <c r="E1891" s="413">
        <f>'Паспорт-3'!E2136</f>
        <v>0</v>
      </c>
      <c r="F1891" s="414"/>
      <c r="G1891" s="429">
        <f t="shared" si="212"/>
        <v>0</v>
      </c>
      <c r="H1891" s="81" t="e">
        <f t="shared" si="213"/>
        <v>#REF!</v>
      </c>
    </row>
    <row r="1892" spans="1:8" x14ac:dyDescent="0.2">
      <c r="A1892" s="326" t="e">
        <f>'Запит 2-8'!#REF!</f>
        <v>#REF!</v>
      </c>
      <c r="B1892" s="298" t="e">
        <f>IF('Запит 2-8'!#REF!&lt;&gt;"",'Запит 2-8'!#REF!,"")</f>
        <v>#REF!</v>
      </c>
      <c r="C1892" s="297" t="e">
        <f>'Запит 2-8'!#REF!</f>
        <v>#REF!</v>
      </c>
      <c r="D1892" s="296" t="e">
        <f>'Запит 2-8'!#REF!</f>
        <v>#REF!</v>
      </c>
      <c r="E1892" s="413">
        <f>'Паспорт-3'!E2137</f>
        <v>0</v>
      </c>
      <c r="F1892" s="414"/>
      <c r="G1892" s="429">
        <f t="shared" si="212"/>
        <v>0</v>
      </c>
      <c r="H1892" s="81" t="e">
        <f t="shared" si="213"/>
        <v>#REF!</v>
      </c>
    </row>
    <row r="1893" spans="1:8" x14ac:dyDescent="0.2">
      <c r="A1893" s="326" t="e">
        <f>'Запит 2-8'!#REF!</f>
        <v>#REF!</v>
      </c>
      <c r="B1893" s="298" t="e">
        <f>IF('Запит 2-8'!#REF!&lt;&gt;"",'Запит 2-8'!#REF!,"")</f>
        <v>#REF!</v>
      </c>
      <c r="C1893" s="297" t="e">
        <f>'Запит 2-8'!#REF!</f>
        <v>#REF!</v>
      </c>
      <c r="D1893" s="296" t="e">
        <f>'Запит 2-8'!#REF!</f>
        <v>#REF!</v>
      </c>
      <c r="E1893" s="413">
        <f>'Паспорт-3'!E2138</f>
        <v>0</v>
      </c>
      <c r="F1893" s="414"/>
      <c r="G1893" s="429">
        <f t="shared" si="212"/>
        <v>0</v>
      </c>
      <c r="H1893" s="81" t="e">
        <f t="shared" si="213"/>
        <v>#REF!</v>
      </c>
    </row>
    <row r="1894" spans="1:8" x14ac:dyDescent="0.2">
      <c r="A1894" s="326" t="e">
        <f>'Запит 2-8'!#REF!</f>
        <v>#REF!</v>
      </c>
      <c r="B1894" s="298" t="e">
        <f>IF('Запит 2-8'!#REF!&lt;&gt;"",'Запит 2-8'!#REF!,"")</f>
        <v>#REF!</v>
      </c>
      <c r="C1894" s="297" t="e">
        <f>'Запит 2-8'!#REF!</f>
        <v>#REF!</v>
      </c>
      <c r="D1894" s="296" t="e">
        <f>'Запит 2-8'!#REF!</f>
        <v>#REF!</v>
      </c>
      <c r="E1894" s="413">
        <f>'Паспорт-3'!E2139</f>
        <v>0</v>
      </c>
      <c r="F1894" s="414"/>
      <c r="G1894" s="429">
        <f t="shared" si="212"/>
        <v>0</v>
      </c>
      <c r="H1894" s="81" t="e">
        <f t="shared" si="213"/>
        <v>#REF!</v>
      </c>
    </row>
    <row r="1895" spans="1:8" x14ac:dyDescent="0.2">
      <c r="A1895" s="326" t="e">
        <f>'Запит 2-8'!#REF!</f>
        <v>#REF!</v>
      </c>
      <c r="B1895" s="298" t="e">
        <f>IF('Запит 2-8'!#REF!&lt;&gt;"",'Запит 2-8'!#REF!,"")</f>
        <v>#REF!</v>
      </c>
      <c r="C1895" s="297" t="e">
        <f>'Запит 2-8'!#REF!</f>
        <v>#REF!</v>
      </c>
      <c r="D1895" s="296" t="e">
        <f>'Запит 2-8'!#REF!</f>
        <v>#REF!</v>
      </c>
      <c r="E1895" s="413">
        <f>'Паспорт-3'!E2140</f>
        <v>0</v>
      </c>
      <c r="F1895" s="414"/>
      <c r="G1895" s="429">
        <f t="shared" si="212"/>
        <v>0</v>
      </c>
      <c r="H1895" s="81" t="e">
        <f t="shared" si="213"/>
        <v>#REF!</v>
      </c>
    </row>
    <row r="1896" spans="1:8" x14ac:dyDescent="0.2">
      <c r="A1896" s="326" t="e">
        <f>'Запит 2-8'!#REF!</f>
        <v>#REF!</v>
      </c>
      <c r="B1896" s="298" t="e">
        <f>IF('Запит 2-8'!#REF!&lt;&gt;"",'Запит 2-8'!#REF!,"")</f>
        <v>#REF!</v>
      </c>
      <c r="C1896" s="297" t="e">
        <f>'Запит 2-8'!#REF!</f>
        <v>#REF!</v>
      </c>
      <c r="D1896" s="296" t="e">
        <f>'Запит 2-8'!#REF!</f>
        <v>#REF!</v>
      </c>
      <c r="E1896" s="413">
        <f>'Паспорт-3'!E2141</f>
        <v>0</v>
      </c>
      <c r="F1896" s="414"/>
      <c r="G1896" s="429">
        <f t="shared" si="212"/>
        <v>0</v>
      </c>
      <c r="H1896" s="81" t="e">
        <f t="shared" si="213"/>
        <v>#REF!</v>
      </c>
    </row>
    <row r="1897" spans="1:8" x14ac:dyDescent="0.2">
      <c r="A1897" s="326" t="e">
        <f>'Запит 2-8'!#REF!</f>
        <v>#REF!</v>
      </c>
      <c r="B1897" s="298" t="e">
        <f>IF('Запит 2-8'!#REF!&lt;&gt;"",'Запит 2-8'!#REF!,"")</f>
        <v>#REF!</v>
      </c>
      <c r="C1897" s="297" t="e">
        <f>'Запит 2-8'!#REF!</f>
        <v>#REF!</v>
      </c>
      <c r="D1897" s="296" t="e">
        <f>'Запит 2-8'!#REF!</f>
        <v>#REF!</v>
      </c>
      <c r="E1897" s="413">
        <f>'Паспорт-3'!E2142</f>
        <v>0</v>
      </c>
      <c r="F1897" s="414"/>
      <c r="G1897" s="429">
        <f t="shared" si="212"/>
        <v>0</v>
      </c>
      <c r="H1897" s="81" t="e">
        <f t="shared" si="213"/>
        <v>#REF!</v>
      </c>
    </row>
    <row r="1898" spans="1:8" x14ac:dyDescent="0.2">
      <c r="A1898" s="326" t="e">
        <f>'Запит 2-8'!#REF!</f>
        <v>#REF!</v>
      </c>
      <c r="B1898" s="298" t="e">
        <f>IF('Запит 2-8'!#REF!&lt;&gt;"",'Запит 2-8'!#REF!,"")</f>
        <v>#REF!</v>
      </c>
      <c r="C1898" s="297" t="e">
        <f>'Запит 2-8'!#REF!</f>
        <v>#REF!</v>
      </c>
      <c r="D1898" s="296" t="e">
        <f>'Запит 2-8'!#REF!</f>
        <v>#REF!</v>
      </c>
      <c r="E1898" s="413">
        <f>'Паспорт-3'!E2143</f>
        <v>0</v>
      </c>
      <c r="F1898" s="414"/>
      <c r="G1898" s="429">
        <f t="shared" si="212"/>
        <v>0</v>
      </c>
      <c r="H1898" s="81" t="e">
        <f t="shared" si="213"/>
        <v>#REF!</v>
      </c>
    </row>
    <row r="1899" spans="1:8" x14ac:dyDescent="0.2">
      <c r="A1899" s="433" t="e">
        <f>'Запит 2-8'!#REF!</f>
        <v>#REF!</v>
      </c>
      <c r="B1899" s="434" t="e">
        <f>IF('Запит 2-8'!#REF!&lt;&gt;"",'Запит 2-8'!#REF!,"")</f>
        <v>#REF!</v>
      </c>
      <c r="C1899" s="435" t="e">
        <f>'Запит 2-8'!#REF!</f>
        <v>#REF!</v>
      </c>
      <c r="D1899" s="436" t="e">
        <f>'Запит 2-8'!#REF!</f>
        <v>#REF!</v>
      </c>
      <c r="E1899" s="437">
        <f>'Паспорт-3'!E2144</f>
        <v>0</v>
      </c>
      <c r="F1899" s="438"/>
      <c r="G1899" s="439">
        <f t="shared" si="212"/>
        <v>0</v>
      </c>
      <c r="H1899" s="81" t="e">
        <f t="shared" si="213"/>
        <v>#REF!</v>
      </c>
    </row>
    <row r="1900" spans="1:8" ht="12.75" customHeight="1" x14ac:dyDescent="0.2">
      <c r="A1900" s="824" t="s">
        <v>211</v>
      </c>
      <c r="B1900" s="825"/>
      <c r="C1900" s="825"/>
      <c r="D1900" s="825"/>
      <c r="E1900" s="825"/>
      <c r="F1900" s="825"/>
      <c r="G1900" s="826"/>
      <c r="H1900" s="81" t="e">
        <f>H1884</f>
        <v>#REF!</v>
      </c>
    </row>
    <row r="1901" spans="1:8" x14ac:dyDescent="0.2">
      <c r="A1901" s="426" t="e">
        <f>'Запит 2-8'!#REF!</f>
        <v>#REF!</v>
      </c>
      <c r="B1901" s="827" t="s">
        <v>108</v>
      </c>
      <c r="C1901" s="828"/>
      <c r="D1901" s="828"/>
      <c r="E1901" s="832"/>
      <c r="F1901" s="832"/>
      <c r="G1901" s="833"/>
      <c r="H1901" s="81" t="e">
        <f>H1902</f>
        <v>#REF!</v>
      </c>
    </row>
    <row r="1902" spans="1:8" x14ac:dyDescent="0.2">
      <c r="A1902" s="326" t="e">
        <f>'Запит 2-8'!#REF!</f>
        <v>#REF!</v>
      </c>
      <c r="B1902" s="421" t="e">
        <f>IF('Запит 2-8'!#REF!&lt;&gt;"",'Запит 2-8'!#REF!,"")</f>
        <v>#REF!</v>
      </c>
      <c r="C1902" s="422" t="e">
        <f>'Запит 2-8'!#REF!</f>
        <v>#REF!</v>
      </c>
      <c r="D1902" s="423" t="e">
        <f>'Запит 2-8'!#REF!</f>
        <v>#REF!</v>
      </c>
      <c r="E1902" s="424">
        <f>'Паспорт-3'!E2146</f>
        <v>0</v>
      </c>
      <c r="F1902" s="425"/>
      <c r="G1902" s="428">
        <f t="shared" ref="G1902:G1916" si="214">F1902-E1902</f>
        <v>0</v>
      </c>
      <c r="H1902" s="81" t="e">
        <f t="shared" ref="H1902:H1916" si="215">IF(B1902&lt;&gt;"","Для друку","")</f>
        <v>#REF!</v>
      </c>
    </row>
    <row r="1903" spans="1:8" x14ac:dyDescent="0.2">
      <c r="A1903" s="326" t="e">
        <f>'Запит 2-8'!#REF!</f>
        <v>#REF!</v>
      </c>
      <c r="B1903" s="298" t="e">
        <f>IF('Запит 2-8'!#REF!&lt;&gt;"",'Запит 2-8'!#REF!,"")</f>
        <v>#REF!</v>
      </c>
      <c r="C1903" s="297" t="e">
        <f>'Запит 2-8'!#REF!</f>
        <v>#REF!</v>
      </c>
      <c r="D1903" s="296" t="e">
        <f>'Запит 2-8'!#REF!</f>
        <v>#REF!</v>
      </c>
      <c r="E1903" s="413">
        <f>'Паспорт-3'!E2147</f>
        <v>0</v>
      </c>
      <c r="F1903" s="414"/>
      <c r="G1903" s="429">
        <f t="shared" si="214"/>
        <v>0</v>
      </c>
      <c r="H1903" s="81" t="e">
        <f t="shared" si="215"/>
        <v>#REF!</v>
      </c>
    </row>
    <row r="1904" spans="1:8" x14ac:dyDescent="0.2">
      <c r="A1904" s="326" t="e">
        <f>'Запит 2-8'!#REF!</f>
        <v>#REF!</v>
      </c>
      <c r="B1904" s="298" t="e">
        <f>IF('Запит 2-8'!#REF!&lt;&gt;"",'Запит 2-8'!#REF!,"")</f>
        <v>#REF!</v>
      </c>
      <c r="C1904" s="297" t="e">
        <f>'Запит 2-8'!#REF!</f>
        <v>#REF!</v>
      </c>
      <c r="D1904" s="296" t="e">
        <f>'Запит 2-8'!#REF!</f>
        <v>#REF!</v>
      </c>
      <c r="E1904" s="413">
        <f>'Паспорт-3'!E2148</f>
        <v>0</v>
      </c>
      <c r="F1904" s="414"/>
      <c r="G1904" s="429">
        <f t="shared" si="214"/>
        <v>0</v>
      </c>
      <c r="H1904" s="81" t="e">
        <f t="shared" si="215"/>
        <v>#REF!</v>
      </c>
    </row>
    <row r="1905" spans="1:8" x14ac:dyDescent="0.2">
      <c r="A1905" s="326" t="e">
        <f>'Запит 2-8'!#REF!</f>
        <v>#REF!</v>
      </c>
      <c r="B1905" s="298" t="e">
        <f>IF('Запит 2-8'!#REF!&lt;&gt;"",'Запит 2-8'!#REF!,"")</f>
        <v>#REF!</v>
      </c>
      <c r="C1905" s="297" t="e">
        <f>'Запит 2-8'!#REF!</f>
        <v>#REF!</v>
      </c>
      <c r="D1905" s="296" t="e">
        <f>'Запит 2-8'!#REF!</f>
        <v>#REF!</v>
      </c>
      <c r="E1905" s="413">
        <f>'Паспорт-3'!E2149</f>
        <v>0</v>
      </c>
      <c r="F1905" s="414"/>
      <c r="G1905" s="429">
        <f t="shared" si="214"/>
        <v>0</v>
      </c>
      <c r="H1905" s="81" t="e">
        <f t="shared" si="215"/>
        <v>#REF!</v>
      </c>
    </row>
    <row r="1906" spans="1:8" x14ac:dyDescent="0.2">
      <c r="A1906" s="326" t="e">
        <f>'Запит 2-8'!#REF!</f>
        <v>#REF!</v>
      </c>
      <c r="B1906" s="298" t="e">
        <f>IF('Запит 2-8'!#REF!&lt;&gt;"",'Запит 2-8'!#REF!,"")</f>
        <v>#REF!</v>
      </c>
      <c r="C1906" s="297" t="e">
        <f>'Запит 2-8'!#REF!</f>
        <v>#REF!</v>
      </c>
      <c r="D1906" s="296" t="e">
        <f>'Запит 2-8'!#REF!</f>
        <v>#REF!</v>
      </c>
      <c r="E1906" s="413">
        <f>'Паспорт-3'!E2150</f>
        <v>0</v>
      </c>
      <c r="F1906" s="414"/>
      <c r="G1906" s="429">
        <f t="shared" si="214"/>
        <v>0</v>
      </c>
      <c r="H1906" s="81" t="e">
        <f t="shared" si="215"/>
        <v>#REF!</v>
      </c>
    </row>
    <row r="1907" spans="1:8" x14ac:dyDescent="0.2">
      <c r="A1907" s="326" t="e">
        <f>'Запит 2-8'!#REF!</f>
        <v>#REF!</v>
      </c>
      <c r="B1907" s="298" t="e">
        <f>IF('Запит 2-8'!#REF!&lt;&gt;"",'Запит 2-8'!#REF!,"")</f>
        <v>#REF!</v>
      </c>
      <c r="C1907" s="297" t="e">
        <f>'Запит 2-8'!#REF!</f>
        <v>#REF!</v>
      </c>
      <c r="D1907" s="296" t="e">
        <f>'Запит 2-8'!#REF!</f>
        <v>#REF!</v>
      </c>
      <c r="E1907" s="413">
        <f>'Паспорт-3'!E2151</f>
        <v>0</v>
      </c>
      <c r="F1907" s="414"/>
      <c r="G1907" s="429">
        <f t="shared" si="214"/>
        <v>0</v>
      </c>
      <c r="H1907" s="81" t="e">
        <f t="shared" si="215"/>
        <v>#REF!</v>
      </c>
    </row>
    <row r="1908" spans="1:8" x14ac:dyDescent="0.2">
      <c r="A1908" s="326" t="e">
        <f>'Запит 2-8'!#REF!</f>
        <v>#REF!</v>
      </c>
      <c r="B1908" s="298" t="e">
        <f>IF('Запит 2-8'!#REF!&lt;&gt;"",'Запит 2-8'!#REF!,"")</f>
        <v>#REF!</v>
      </c>
      <c r="C1908" s="297" t="e">
        <f>'Запит 2-8'!#REF!</f>
        <v>#REF!</v>
      </c>
      <c r="D1908" s="296" t="e">
        <f>'Запит 2-8'!#REF!</f>
        <v>#REF!</v>
      </c>
      <c r="E1908" s="413">
        <f>'Паспорт-3'!E2152</f>
        <v>0</v>
      </c>
      <c r="F1908" s="414"/>
      <c r="G1908" s="429">
        <f t="shared" si="214"/>
        <v>0</v>
      </c>
      <c r="H1908" s="81" t="e">
        <f t="shared" si="215"/>
        <v>#REF!</v>
      </c>
    </row>
    <row r="1909" spans="1:8" x14ac:dyDescent="0.2">
      <c r="A1909" s="326" t="e">
        <f>'Запит 2-8'!#REF!</f>
        <v>#REF!</v>
      </c>
      <c r="B1909" s="298" t="e">
        <f>IF('Запит 2-8'!#REF!&lt;&gt;"",'Запит 2-8'!#REF!,"")</f>
        <v>#REF!</v>
      </c>
      <c r="C1909" s="297" t="e">
        <f>'Запит 2-8'!#REF!</f>
        <v>#REF!</v>
      </c>
      <c r="D1909" s="296" t="e">
        <f>'Запит 2-8'!#REF!</f>
        <v>#REF!</v>
      </c>
      <c r="E1909" s="413">
        <f>'Паспорт-3'!E2153</f>
        <v>0</v>
      </c>
      <c r="F1909" s="414"/>
      <c r="G1909" s="429">
        <f t="shared" si="214"/>
        <v>0</v>
      </c>
      <c r="H1909" s="81" t="e">
        <f t="shared" si="215"/>
        <v>#REF!</v>
      </c>
    </row>
    <row r="1910" spans="1:8" x14ac:dyDescent="0.2">
      <c r="A1910" s="326" t="e">
        <f>'Запит 2-8'!#REF!</f>
        <v>#REF!</v>
      </c>
      <c r="B1910" s="298" t="e">
        <f>IF('Запит 2-8'!#REF!&lt;&gt;"",'Запит 2-8'!#REF!,"")</f>
        <v>#REF!</v>
      </c>
      <c r="C1910" s="297" t="e">
        <f>'Запит 2-8'!#REF!</f>
        <v>#REF!</v>
      </c>
      <c r="D1910" s="296" t="e">
        <f>'Запит 2-8'!#REF!</f>
        <v>#REF!</v>
      </c>
      <c r="E1910" s="413">
        <f>'Паспорт-3'!E2154</f>
        <v>0</v>
      </c>
      <c r="F1910" s="414"/>
      <c r="G1910" s="429">
        <f t="shared" si="214"/>
        <v>0</v>
      </c>
      <c r="H1910" s="81" t="e">
        <f t="shared" si="215"/>
        <v>#REF!</v>
      </c>
    </row>
    <row r="1911" spans="1:8" x14ac:dyDescent="0.2">
      <c r="A1911" s="326" t="e">
        <f>'Запит 2-8'!#REF!</f>
        <v>#REF!</v>
      </c>
      <c r="B1911" s="298" t="e">
        <f>IF('Запит 2-8'!#REF!&lt;&gt;"",'Запит 2-8'!#REF!,"")</f>
        <v>#REF!</v>
      </c>
      <c r="C1911" s="297" t="e">
        <f>'Запит 2-8'!#REF!</f>
        <v>#REF!</v>
      </c>
      <c r="D1911" s="296" t="e">
        <f>'Запит 2-8'!#REF!</f>
        <v>#REF!</v>
      </c>
      <c r="E1911" s="413">
        <f>'Паспорт-3'!E2155</f>
        <v>0</v>
      </c>
      <c r="F1911" s="414"/>
      <c r="G1911" s="429">
        <f t="shared" si="214"/>
        <v>0</v>
      </c>
      <c r="H1911" s="81" t="e">
        <f t="shared" si="215"/>
        <v>#REF!</v>
      </c>
    </row>
    <row r="1912" spans="1:8" x14ac:dyDescent="0.2">
      <c r="A1912" s="326" t="e">
        <f>'Запит 2-8'!#REF!</f>
        <v>#REF!</v>
      </c>
      <c r="B1912" s="298" t="e">
        <f>IF('Запит 2-8'!#REF!&lt;&gt;"",'Запит 2-8'!#REF!,"")</f>
        <v>#REF!</v>
      </c>
      <c r="C1912" s="297" t="e">
        <f>'Запит 2-8'!#REF!</f>
        <v>#REF!</v>
      </c>
      <c r="D1912" s="296" t="e">
        <f>'Запит 2-8'!#REF!</f>
        <v>#REF!</v>
      </c>
      <c r="E1912" s="413">
        <f>'Паспорт-3'!E2156</f>
        <v>0</v>
      </c>
      <c r="F1912" s="414"/>
      <c r="G1912" s="429">
        <f t="shared" si="214"/>
        <v>0</v>
      </c>
      <c r="H1912" s="81" t="e">
        <f t="shared" si="215"/>
        <v>#REF!</v>
      </c>
    </row>
    <row r="1913" spans="1:8" x14ac:dyDescent="0.2">
      <c r="A1913" s="326" t="e">
        <f>'Запит 2-8'!#REF!</f>
        <v>#REF!</v>
      </c>
      <c r="B1913" s="298" t="e">
        <f>IF('Запит 2-8'!#REF!&lt;&gt;"",'Запит 2-8'!#REF!,"")</f>
        <v>#REF!</v>
      </c>
      <c r="C1913" s="297" t="e">
        <f>'Запит 2-8'!#REF!</f>
        <v>#REF!</v>
      </c>
      <c r="D1913" s="296" t="e">
        <f>'Запит 2-8'!#REF!</f>
        <v>#REF!</v>
      </c>
      <c r="E1913" s="413">
        <f>'Паспорт-3'!E2157</f>
        <v>0</v>
      </c>
      <c r="F1913" s="414"/>
      <c r="G1913" s="429">
        <f t="shared" si="214"/>
        <v>0</v>
      </c>
      <c r="H1913" s="81" t="e">
        <f t="shared" si="215"/>
        <v>#REF!</v>
      </c>
    </row>
    <row r="1914" spans="1:8" x14ac:dyDescent="0.2">
      <c r="A1914" s="326" t="e">
        <f>'Запит 2-8'!#REF!</f>
        <v>#REF!</v>
      </c>
      <c r="B1914" s="298" t="e">
        <f>IF('Запит 2-8'!#REF!&lt;&gt;"",'Запит 2-8'!#REF!,"")</f>
        <v>#REF!</v>
      </c>
      <c r="C1914" s="297" t="e">
        <f>'Запит 2-8'!#REF!</f>
        <v>#REF!</v>
      </c>
      <c r="D1914" s="296" t="e">
        <f>'Запит 2-8'!#REF!</f>
        <v>#REF!</v>
      </c>
      <c r="E1914" s="413">
        <f>'Паспорт-3'!E2158</f>
        <v>0</v>
      </c>
      <c r="F1914" s="414"/>
      <c r="G1914" s="429">
        <f t="shared" si="214"/>
        <v>0</v>
      </c>
      <c r="H1914" s="81" t="e">
        <f t="shared" si="215"/>
        <v>#REF!</v>
      </c>
    </row>
    <row r="1915" spans="1:8" x14ac:dyDescent="0.2">
      <c r="A1915" s="326" t="e">
        <f>'Запит 2-8'!#REF!</f>
        <v>#REF!</v>
      </c>
      <c r="B1915" s="298" t="e">
        <f>IF('Запит 2-8'!#REF!&lt;&gt;"",'Запит 2-8'!#REF!,"")</f>
        <v>#REF!</v>
      </c>
      <c r="C1915" s="297" t="e">
        <f>'Запит 2-8'!#REF!</f>
        <v>#REF!</v>
      </c>
      <c r="D1915" s="296" t="e">
        <f>'Запит 2-8'!#REF!</f>
        <v>#REF!</v>
      </c>
      <c r="E1915" s="413">
        <f>'Паспорт-3'!E2159</f>
        <v>0</v>
      </c>
      <c r="F1915" s="414"/>
      <c r="G1915" s="429">
        <f t="shared" si="214"/>
        <v>0</v>
      </c>
      <c r="H1915" s="81" t="e">
        <f t="shared" si="215"/>
        <v>#REF!</v>
      </c>
    </row>
    <row r="1916" spans="1:8" x14ac:dyDescent="0.2">
      <c r="A1916" s="433" t="e">
        <f>'Запит 2-8'!#REF!</f>
        <v>#REF!</v>
      </c>
      <c r="B1916" s="434" t="e">
        <f>IF('Запит 2-8'!#REF!&lt;&gt;"",'Запит 2-8'!#REF!,"")</f>
        <v>#REF!</v>
      </c>
      <c r="C1916" s="435" t="e">
        <f>'Запит 2-8'!#REF!</f>
        <v>#REF!</v>
      </c>
      <c r="D1916" s="436" t="e">
        <f>'Запит 2-8'!#REF!</f>
        <v>#REF!</v>
      </c>
      <c r="E1916" s="437">
        <f>'Паспорт-3'!E2160</f>
        <v>0</v>
      </c>
      <c r="F1916" s="438"/>
      <c r="G1916" s="439">
        <f t="shared" si="214"/>
        <v>0</v>
      </c>
      <c r="H1916" s="81" t="e">
        <f t="shared" si="215"/>
        <v>#REF!</v>
      </c>
    </row>
    <row r="1917" spans="1:8" ht="12.75" customHeight="1" x14ac:dyDescent="0.2">
      <c r="A1917" s="824" t="s">
        <v>211</v>
      </c>
      <c r="B1917" s="825"/>
      <c r="C1917" s="825"/>
      <c r="D1917" s="825"/>
      <c r="E1917" s="825"/>
      <c r="F1917" s="825"/>
      <c r="G1917" s="826"/>
      <c r="H1917" s="81" t="e">
        <f>H1901</f>
        <v>#REF!</v>
      </c>
    </row>
    <row r="1918" spans="1:8" ht="12.75" customHeight="1" x14ac:dyDescent="0.2">
      <c r="A1918" s="824" t="s">
        <v>231</v>
      </c>
      <c r="B1918" s="825"/>
      <c r="C1918" s="825"/>
      <c r="D1918" s="825"/>
      <c r="E1918" s="825"/>
      <c r="F1918" s="825"/>
      <c r="G1918" s="826"/>
      <c r="H1918" s="81" t="e">
        <f>H1866</f>
        <v>#REF!</v>
      </c>
    </row>
    <row r="1919" spans="1:8" ht="12.75" customHeight="1" x14ac:dyDescent="0.2">
      <c r="A1919" s="779" t="e">
        <f>'Запит 2-8'!#REF!</f>
        <v>#REF!</v>
      </c>
      <c r="B1919" s="780"/>
      <c r="C1919" s="780"/>
      <c r="D1919" s="780"/>
      <c r="E1919" s="780"/>
      <c r="F1919" s="780"/>
      <c r="G1919" s="781"/>
      <c r="H1919" s="81" t="e">
        <f>H1920</f>
        <v>#REF!</v>
      </c>
    </row>
    <row r="1920" spans="1:8" x14ac:dyDescent="0.2">
      <c r="A1920" s="420" t="s">
        <v>4</v>
      </c>
      <c r="B1920" s="827" t="s">
        <v>106</v>
      </c>
      <c r="C1920" s="828"/>
      <c r="D1920" s="828"/>
      <c r="E1920" s="829"/>
      <c r="F1920" s="829"/>
      <c r="G1920" s="830"/>
      <c r="H1920" s="81" t="e">
        <f>H1921</f>
        <v>#REF!</v>
      </c>
    </row>
    <row r="1921" spans="1:8" x14ac:dyDescent="0.2">
      <c r="A1921" s="326" t="e">
        <f>'Запит 2-8'!#REF!</f>
        <v>#REF!</v>
      </c>
      <c r="B1921" s="421" t="e">
        <f>IF('Запит 2-8'!#REF!&lt;&gt;"",'Запит 2-8'!#REF!,"")</f>
        <v>#REF!</v>
      </c>
      <c r="C1921" s="422" t="e">
        <f>'Запит 2-8'!#REF!</f>
        <v>#REF!</v>
      </c>
      <c r="D1921" s="423" t="e">
        <f>'Запит 2-8'!#REF!</f>
        <v>#REF!</v>
      </c>
      <c r="E1921" s="424">
        <f>'Паспорт-3'!E2174</f>
        <v>0</v>
      </c>
      <c r="F1921" s="425"/>
      <c r="G1921" s="428">
        <f t="shared" ref="G1921:G1935" si="216">F1921-E1921</f>
        <v>0</v>
      </c>
      <c r="H1921" s="81" t="e">
        <f t="shared" ref="H1921:H1935" si="217">IF(B1921&lt;&gt;"","Для друку","")</f>
        <v>#REF!</v>
      </c>
    </row>
    <row r="1922" spans="1:8" x14ac:dyDescent="0.2">
      <c r="A1922" s="326" t="e">
        <f>'Запит 2-8'!#REF!</f>
        <v>#REF!</v>
      </c>
      <c r="B1922" s="298" t="e">
        <f>IF('Запит 2-8'!#REF!&lt;&gt;"",'Запит 2-8'!#REF!,"")</f>
        <v>#REF!</v>
      </c>
      <c r="C1922" s="297" t="e">
        <f>'Запит 2-8'!#REF!</f>
        <v>#REF!</v>
      </c>
      <c r="D1922" s="296" t="e">
        <f>'Запит 2-8'!#REF!</f>
        <v>#REF!</v>
      </c>
      <c r="E1922" s="413">
        <f>'Паспорт-3'!E2175</f>
        <v>0</v>
      </c>
      <c r="F1922" s="414"/>
      <c r="G1922" s="429">
        <f t="shared" si="216"/>
        <v>0</v>
      </c>
      <c r="H1922" s="81" t="e">
        <f t="shared" si="217"/>
        <v>#REF!</v>
      </c>
    </row>
    <row r="1923" spans="1:8" x14ac:dyDescent="0.2">
      <c r="A1923" s="326" t="e">
        <f>'Запит 2-8'!#REF!</f>
        <v>#REF!</v>
      </c>
      <c r="B1923" s="298" t="e">
        <f>IF('Запит 2-8'!#REF!&lt;&gt;"",'Запит 2-8'!#REF!,"")</f>
        <v>#REF!</v>
      </c>
      <c r="C1923" s="297" t="e">
        <f>'Запит 2-8'!#REF!</f>
        <v>#REF!</v>
      </c>
      <c r="D1923" s="296" t="e">
        <f>'Запит 2-8'!#REF!</f>
        <v>#REF!</v>
      </c>
      <c r="E1923" s="413">
        <f>'Паспорт-3'!E2176</f>
        <v>0</v>
      </c>
      <c r="F1923" s="414"/>
      <c r="G1923" s="429">
        <f t="shared" si="216"/>
        <v>0</v>
      </c>
      <c r="H1923" s="81" t="e">
        <f t="shared" si="217"/>
        <v>#REF!</v>
      </c>
    </row>
    <row r="1924" spans="1:8" x14ac:dyDescent="0.2">
      <c r="A1924" s="326" t="e">
        <f>'Запит 2-8'!#REF!</f>
        <v>#REF!</v>
      </c>
      <c r="B1924" s="298" t="e">
        <f>IF('Запит 2-8'!#REF!&lt;&gt;"",'Запит 2-8'!#REF!,"")</f>
        <v>#REF!</v>
      </c>
      <c r="C1924" s="297" t="e">
        <f>'Запит 2-8'!#REF!</f>
        <v>#REF!</v>
      </c>
      <c r="D1924" s="296" t="e">
        <f>'Запит 2-8'!#REF!</f>
        <v>#REF!</v>
      </c>
      <c r="E1924" s="413">
        <f>'Паспорт-3'!E2177</f>
        <v>0</v>
      </c>
      <c r="F1924" s="414"/>
      <c r="G1924" s="429">
        <f t="shared" si="216"/>
        <v>0</v>
      </c>
      <c r="H1924" s="81" t="e">
        <f t="shared" si="217"/>
        <v>#REF!</v>
      </c>
    </row>
    <row r="1925" spans="1:8" x14ac:dyDescent="0.2">
      <c r="A1925" s="326" t="e">
        <f>'Запит 2-8'!#REF!</f>
        <v>#REF!</v>
      </c>
      <c r="B1925" s="298" t="e">
        <f>IF('Запит 2-8'!#REF!&lt;&gt;"",'Запит 2-8'!#REF!,"")</f>
        <v>#REF!</v>
      </c>
      <c r="C1925" s="297" t="e">
        <f>'Запит 2-8'!#REF!</f>
        <v>#REF!</v>
      </c>
      <c r="D1925" s="296" t="e">
        <f>'Запит 2-8'!#REF!</f>
        <v>#REF!</v>
      </c>
      <c r="E1925" s="413">
        <f>'Паспорт-3'!E2178</f>
        <v>0</v>
      </c>
      <c r="F1925" s="414"/>
      <c r="G1925" s="429">
        <f t="shared" si="216"/>
        <v>0</v>
      </c>
      <c r="H1925" s="81" t="e">
        <f t="shared" si="217"/>
        <v>#REF!</v>
      </c>
    </row>
    <row r="1926" spans="1:8" x14ac:dyDescent="0.2">
      <c r="A1926" s="326" t="e">
        <f>'Запит 2-8'!#REF!</f>
        <v>#REF!</v>
      </c>
      <c r="B1926" s="298" t="e">
        <f>IF('Запит 2-8'!#REF!&lt;&gt;"",'Запит 2-8'!#REF!,"")</f>
        <v>#REF!</v>
      </c>
      <c r="C1926" s="297" t="e">
        <f>'Запит 2-8'!#REF!</f>
        <v>#REF!</v>
      </c>
      <c r="D1926" s="296" t="e">
        <f>'Запит 2-8'!#REF!</f>
        <v>#REF!</v>
      </c>
      <c r="E1926" s="413">
        <f>'Паспорт-3'!E2179</f>
        <v>0</v>
      </c>
      <c r="F1926" s="414"/>
      <c r="G1926" s="429">
        <f t="shared" si="216"/>
        <v>0</v>
      </c>
      <c r="H1926" s="81" t="e">
        <f t="shared" si="217"/>
        <v>#REF!</v>
      </c>
    </row>
    <row r="1927" spans="1:8" x14ac:dyDescent="0.2">
      <c r="A1927" s="326" t="e">
        <f>'Запит 2-8'!#REF!</f>
        <v>#REF!</v>
      </c>
      <c r="B1927" s="298" t="e">
        <f>IF('Запит 2-8'!#REF!&lt;&gt;"",'Запит 2-8'!#REF!,"")</f>
        <v>#REF!</v>
      </c>
      <c r="C1927" s="297" t="e">
        <f>'Запит 2-8'!#REF!</f>
        <v>#REF!</v>
      </c>
      <c r="D1927" s="296" t="e">
        <f>'Запит 2-8'!#REF!</f>
        <v>#REF!</v>
      </c>
      <c r="E1927" s="413">
        <f>'Паспорт-3'!E2180</f>
        <v>0</v>
      </c>
      <c r="F1927" s="414"/>
      <c r="G1927" s="429">
        <f t="shared" si="216"/>
        <v>0</v>
      </c>
      <c r="H1927" s="81" t="e">
        <f t="shared" si="217"/>
        <v>#REF!</v>
      </c>
    </row>
    <row r="1928" spans="1:8" x14ac:dyDescent="0.2">
      <c r="A1928" s="326" t="e">
        <f>'Запит 2-8'!#REF!</f>
        <v>#REF!</v>
      </c>
      <c r="B1928" s="298" t="e">
        <f>IF('Запит 2-8'!#REF!&lt;&gt;"",'Запит 2-8'!#REF!,"")</f>
        <v>#REF!</v>
      </c>
      <c r="C1928" s="297" t="e">
        <f>'Запит 2-8'!#REF!</f>
        <v>#REF!</v>
      </c>
      <c r="D1928" s="296" t="e">
        <f>'Запит 2-8'!#REF!</f>
        <v>#REF!</v>
      </c>
      <c r="E1928" s="413">
        <f>'Паспорт-3'!E2181</f>
        <v>0</v>
      </c>
      <c r="F1928" s="414"/>
      <c r="G1928" s="429">
        <f t="shared" si="216"/>
        <v>0</v>
      </c>
      <c r="H1928" s="81" t="e">
        <f t="shared" si="217"/>
        <v>#REF!</v>
      </c>
    </row>
    <row r="1929" spans="1:8" x14ac:dyDescent="0.2">
      <c r="A1929" s="326" t="e">
        <f>'Запит 2-8'!#REF!</f>
        <v>#REF!</v>
      </c>
      <c r="B1929" s="298" t="e">
        <f>IF('Запит 2-8'!#REF!&lt;&gt;"",'Запит 2-8'!#REF!,"")</f>
        <v>#REF!</v>
      </c>
      <c r="C1929" s="297" t="e">
        <f>'Запит 2-8'!#REF!</f>
        <v>#REF!</v>
      </c>
      <c r="D1929" s="296" t="e">
        <f>'Запит 2-8'!#REF!</f>
        <v>#REF!</v>
      </c>
      <c r="E1929" s="413">
        <f>'Паспорт-3'!E2182</f>
        <v>0</v>
      </c>
      <c r="F1929" s="414"/>
      <c r="G1929" s="429">
        <f t="shared" si="216"/>
        <v>0</v>
      </c>
      <c r="H1929" s="81" t="e">
        <f t="shared" si="217"/>
        <v>#REF!</v>
      </c>
    </row>
    <row r="1930" spans="1:8" x14ac:dyDescent="0.2">
      <c r="A1930" s="326" t="e">
        <f>'Запит 2-8'!#REF!</f>
        <v>#REF!</v>
      </c>
      <c r="B1930" s="298" t="e">
        <f>IF('Запит 2-8'!#REF!&lt;&gt;"",'Запит 2-8'!#REF!,"")</f>
        <v>#REF!</v>
      </c>
      <c r="C1930" s="297" t="e">
        <f>'Запит 2-8'!#REF!</f>
        <v>#REF!</v>
      </c>
      <c r="D1930" s="296" t="e">
        <f>'Запит 2-8'!#REF!</f>
        <v>#REF!</v>
      </c>
      <c r="E1930" s="413">
        <f>'Паспорт-3'!E2183</f>
        <v>0</v>
      </c>
      <c r="F1930" s="414"/>
      <c r="G1930" s="429">
        <f t="shared" si="216"/>
        <v>0</v>
      </c>
      <c r="H1930" s="81" t="e">
        <f t="shared" si="217"/>
        <v>#REF!</v>
      </c>
    </row>
    <row r="1931" spans="1:8" x14ac:dyDescent="0.2">
      <c r="A1931" s="326" t="e">
        <f>'Запит 2-8'!#REF!</f>
        <v>#REF!</v>
      </c>
      <c r="B1931" s="298" t="e">
        <f>IF('Запит 2-8'!#REF!&lt;&gt;"",'Запит 2-8'!#REF!,"")</f>
        <v>#REF!</v>
      </c>
      <c r="C1931" s="297" t="e">
        <f>'Запит 2-8'!#REF!</f>
        <v>#REF!</v>
      </c>
      <c r="D1931" s="296" t="e">
        <f>'Запит 2-8'!#REF!</f>
        <v>#REF!</v>
      </c>
      <c r="E1931" s="413">
        <f>'Паспорт-3'!E2184</f>
        <v>0</v>
      </c>
      <c r="F1931" s="414"/>
      <c r="G1931" s="429">
        <f t="shared" si="216"/>
        <v>0</v>
      </c>
      <c r="H1931" s="81" t="e">
        <f t="shared" si="217"/>
        <v>#REF!</v>
      </c>
    </row>
    <row r="1932" spans="1:8" x14ac:dyDescent="0.2">
      <c r="A1932" s="326" t="e">
        <f>'Запит 2-8'!#REF!</f>
        <v>#REF!</v>
      </c>
      <c r="B1932" s="298" t="e">
        <f>IF('Запит 2-8'!#REF!&lt;&gt;"",'Запит 2-8'!#REF!,"")</f>
        <v>#REF!</v>
      </c>
      <c r="C1932" s="297" t="e">
        <f>'Запит 2-8'!#REF!</f>
        <v>#REF!</v>
      </c>
      <c r="D1932" s="296" t="e">
        <f>'Запит 2-8'!#REF!</f>
        <v>#REF!</v>
      </c>
      <c r="E1932" s="413">
        <f>'Паспорт-3'!E2185</f>
        <v>0</v>
      </c>
      <c r="F1932" s="414"/>
      <c r="G1932" s="429">
        <f t="shared" si="216"/>
        <v>0</v>
      </c>
      <c r="H1932" s="81" t="e">
        <f t="shared" si="217"/>
        <v>#REF!</v>
      </c>
    </row>
    <row r="1933" spans="1:8" x14ac:dyDescent="0.2">
      <c r="A1933" s="326" t="e">
        <f>'Запит 2-8'!#REF!</f>
        <v>#REF!</v>
      </c>
      <c r="B1933" s="298" t="e">
        <f>IF('Запит 2-8'!#REF!&lt;&gt;"",'Запит 2-8'!#REF!,"")</f>
        <v>#REF!</v>
      </c>
      <c r="C1933" s="297" t="e">
        <f>'Запит 2-8'!#REF!</f>
        <v>#REF!</v>
      </c>
      <c r="D1933" s="296" t="e">
        <f>'Запит 2-8'!#REF!</f>
        <v>#REF!</v>
      </c>
      <c r="E1933" s="413">
        <f>'Паспорт-3'!E2186</f>
        <v>0</v>
      </c>
      <c r="F1933" s="414"/>
      <c r="G1933" s="429">
        <f t="shared" si="216"/>
        <v>0</v>
      </c>
      <c r="H1933" s="81" t="e">
        <f t="shared" si="217"/>
        <v>#REF!</v>
      </c>
    </row>
    <row r="1934" spans="1:8" x14ac:dyDescent="0.2">
      <c r="A1934" s="326" t="e">
        <f>'Запит 2-8'!#REF!</f>
        <v>#REF!</v>
      </c>
      <c r="B1934" s="298" t="e">
        <f>IF('Запит 2-8'!#REF!&lt;&gt;"",'Запит 2-8'!#REF!,"")</f>
        <v>#REF!</v>
      </c>
      <c r="C1934" s="297" t="e">
        <f>'Запит 2-8'!#REF!</f>
        <v>#REF!</v>
      </c>
      <c r="D1934" s="296" t="e">
        <f>'Запит 2-8'!#REF!</f>
        <v>#REF!</v>
      </c>
      <c r="E1934" s="413">
        <f>'Паспорт-3'!E2187</f>
        <v>0</v>
      </c>
      <c r="F1934" s="414"/>
      <c r="G1934" s="429">
        <f t="shared" si="216"/>
        <v>0</v>
      </c>
      <c r="H1934" s="81" t="e">
        <f t="shared" si="217"/>
        <v>#REF!</v>
      </c>
    </row>
    <row r="1935" spans="1:8" x14ac:dyDescent="0.2">
      <c r="A1935" s="433" t="e">
        <f>'Запит 2-8'!#REF!</f>
        <v>#REF!</v>
      </c>
      <c r="B1935" s="434" t="e">
        <f>IF('Запит 2-8'!#REF!&lt;&gt;"",'Запит 2-8'!#REF!,"")</f>
        <v>#REF!</v>
      </c>
      <c r="C1935" s="435" t="e">
        <f>'Запит 2-8'!#REF!</f>
        <v>#REF!</v>
      </c>
      <c r="D1935" s="436" t="e">
        <f>'Запит 2-8'!#REF!</f>
        <v>#REF!</v>
      </c>
      <c r="E1935" s="437">
        <f>'Паспорт-3'!E2188</f>
        <v>0</v>
      </c>
      <c r="F1935" s="438"/>
      <c r="G1935" s="439">
        <f t="shared" si="216"/>
        <v>0</v>
      </c>
      <c r="H1935" s="81" t="e">
        <f t="shared" si="217"/>
        <v>#REF!</v>
      </c>
    </row>
    <row r="1936" spans="1:8" ht="12.75" customHeight="1" x14ac:dyDescent="0.2">
      <c r="A1936" s="824" t="s">
        <v>211</v>
      </c>
      <c r="B1936" s="825"/>
      <c r="C1936" s="825"/>
      <c r="D1936" s="825"/>
      <c r="E1936" s="825"/>
      <c r="F1936" s="825"/>
      <c r="G1936" s="826"/>
      <c r="H1936" s="81" t="e">
        <f>H1920</f>
        <v>#REF!</v>
      </c>
    </row>
    <row r="1937" spans="1:8" x14ac:dyDescent="0.2">
      <c r="A1937" s="420" t="e">
        <f>'Запит 2-8'!#REF!</f>
        <v>#REF!</v>
      </c>
      <c r="B1937" s="827" t="s">
        <v>107</v>
      </c>
      <c r="C1937" s="828"/>
      <c r="D1937" s="828"/>
      <c r="E1937" s="828"/>
      <c r="F1937" s="828"/>
      <c r="G1937" s="831"/>
      <c r="H1937" s="81" t="e">
        <f>H1938</f>
        <v>#REF!</v>
      </c>
    </row>
    <row r="1938" spans="1:8" x14ac:dyDescent="0.2">
      <c r="A1938" s="326" t="e">
        <f>'Запит 2-8'!#REF!</f>
        <v>#REF!</v>
      </c>
      <c r="B1938" s="421" t="e">
        <f>IF('Запит 2-8'!#REF!&lt;&gt;"",'Запит 2-8'!#REF!,"")</f>
        <v>#REF!</v>
      </c>
      <c r="C1938" s="422" t="e">
        <f>'Запит 2-8'!#REF!</f>
        <v>#REF!</v>
      </c>
      <c r="D1938" s="423" t="e">
        <f>'Запит 2-8'!#REF!</f>
        <v>#REF!</v>
      </c>
      <c r="E1938" s="430">
        <f>'Паспорт-3'!E2190</f>
        <v>0</v>
      </c>
      <c r="F1938" s="431"/>
      <c r="G1938" s="432">
        <f t="shared" ref="G1938:G1952" si="218">F1938-E1938</f>
        <v>0</v>
      </c>
      <c r="H1938" s="81" t="e">
        <f t="shared" ref="H1938:H1952" si="219">IF(B1938&lt;&gt;"","Для друку","")</f>
        <v>#REF!</v>
      </c>
    </row>
    <row r="1939" spans="1:8" x14ac:dyDescent="0.2">
      <c r="A1939" s="326" t="e">
        <f>'Запит 2-8'!#REF!</f>
        <v>#REF!</v>
      </c>
      <c r="B1939" s="298" t="e">
        <f>IF('Запит 2-8'!#REF!&lt;&gt;"",'Запит 2-8'!#REF!,"")</f>
        <v>#REF!</v>
      </c>
      <c r="C1939" s="297" t="e">
        <f>'Запит 2-8'!#REF!</f>
        <v>#REF!</v>
      </c>
      <c r="D1939" s="296" t="e">
        <f>'Запит 2-8'!#REF!</f>
        <v>#REF!</v>
      </c>
      <c r="E1939" s="413">
        <f>'Паспорт-3'!E2191</f>
        <v>0</v>
      </c>
      <c r="F1939" s="414"/>
      <c r="G1939" s="429">
        <f t="shared" si="218"/>
        <v>0</v>
      </c>
      <c r="H1939" s="81" t="e">
        <f t="shared" si="219"/>
        <v>#REF!</v>
      </c>
    </row>
    <row r="1940" spans="1:8" x14ac:dyDescent="0.2">
      <c r="A1940" s="326" t="e">
        <f>'Запит 2-8'!#REF!</f>
        <v>#REF!</v>
      </c>
      <c r="B1940" s="298" t="e">
        <f>IF('Запит 2-8'!#REF!&lt;&gt;"",'Запит 2-8'!#REF!,"")</f>
        <v>#REF!</v>
      </c>
      <c r="C1940" s="297" t="e">
        <f>'Запит 2-8'!#REF!</f>
        <v>#REF!</v>
      </c>
      <c r="D1940" s="296" t="e">
        <f>'Запит 2-8'!#REF!</f>
        <v>#REF!</v>
      </c>
      <c r="E1940" s="413">
        <f>'Паспорт-3'!E2192</f>
        <v>0</v>
      </c>
      <c r="F1940" s="414"/>
      <c r="G1940" s="429">
        <f t="shared" si="218"/>
        <v>0</v>
      </c>
      <c r="H1940" s="81" t="e">
        <f t="shared" si="219"/>
        <v>#REF!</v>
      </c>
    </row>
    <row r="1941" spans="1:8" x14ac:dyDescent="0.2">
      <c r="A1941" s="326" t="e">
        <f>'Запит 2-8'!#REF!</f>
        <v>#REF!</v>
      </c>
      <c r="B1941" s="298" t="e">
        <f>IF('Запит 2-8'!#REF!&lt;&gt;"",'Запит 2-8'!#REF!,"")</f>
        <v>#REF!</v>
      </c>
      <c r="C1941" s="297" t="e">
        <f>'Запит 2-8'!#REF!</f>
        <v>#REF!</v>
      </c>
      <c r="D1941" s="296" t="e">
        <f>'Запит 2-8'!#REF!</f>
        <v>#REF!</v>
      </c>
      <c r="E1941" s="413">
        <f>'Паспорт-3'!E2193</f>
        <v>0</v>
      </c>
      <c r="F1941" s="414"/>
      <c r="G1941" s="429">
        <f t="shared" si="218"/>
        <v>0</v>
      </c>
      <c r="H1941" s="81" t="e">
        <f t="shared" si="219"/>
        <v>#REF!</v>
      </c>
    </row>
    <row r="1942" spans="1:8" x14ac:dyDescent="0.2">
      <c r="A1942" s="326" t="e">
        <f>'Запит 2-8'!#REF!</f>
        <v>#REF!</v>
      </c>
      <c r="B1942" s="298" t="e">
        <f>IF('Запит 2-8'!#REF!&lt;&gt;"",'Запит 2-8'!#REF!,"")</f>
        <v>#REF!</v>
      </c>
      <c r="C1942" s="297" t="e">
        <f>'Запит 2-8'!#REF!</f>
        <v>#REF!</v>
      </c>
      <c r="D1942" s="296" t="e">
        <f>'Запит 2-8'!#REF!</f>
        <v>#REF!</v>
      </c>
      <c r="E1942" s="413">
        <f>'Паспорт-3'!E2194</f>
        <v>0</v>
      </c>
      <c r="F1942" s="414"/>
      <c r="G1942" s="429">
        <f t="shared" si="218"/>
        <v>0</v>
      </c>
      <c r="H1942" s="81" t="e">
        <f t="shared" si="219"/>
        <v>#REF!</v>
      </c>
    </row>
    <row r="1943" spans="1:8" x14ac:dyDescent="0.2">
      <c r="A1943" s="326" t="e">
        <f>'Запит 2-8'!#REF!</f>
        <v>#REF!</v>
      </c>
      <c r="B1943" s="298" t="e">
        <f>IF('Запит 2-8'!#REF!&lt;&gt;"",'Запит 2-8'!#REF!,"")</f>
        <v>#REF!</v>
      </c>
      <c r="C1943" s="297" t="e">
        <f>'Запит 2-8'!#REF!</f>
        <v>#REF!</v>
      </c>
      <c r="D1943" s="296" t="e">
        <f>'Запит 2-8'!#REF!</f>
        <v>#REF!</v>
      </c>
      <c r="E1943" s="413">
        <f>'Паспорт-3'!E2195</f>
        <v>0</v>
      </c>
      <c r="F1943" s="414"/>
      <c r="G1943" s="429">
        <f t="shared" si="218"/>
        <v>0</v>
      </c>
      <c r="H1943" s="81" t="e">
        <f t="shared" si="219"/>
        <v>#REF!</v>
      </c>
    </row>
    <row r="1944" spans="1:8" x14ac:dyDescent="0.2">
      <c r="A1944" s="326" t="e">
        <f>'Запит 2-8'!#REF!</f>
        <v>#REF!</v>
      </c>
      <c r="B1944" s="298" t="e">
        <f>IF('Запит 2-8'!#REF!&lt;&gt;"",'Запит 2-8'!#REF!,"")</f>
        <v>#REF!</v>
      </c>
      <c r="C1944" s="297" t="e">
        <f>'Запит 2-8'!#REF!</f>
        <v>#REF!</v>
      </c>
      <c r="D1944" s="296" t="e">
        <f>'Запит 2-8'!#REF!</f>
        <v>#REF!</v>
      </c>
      <c r="E1944" s="413">
        <f>'Паспорт-3'!E2196</f>
        <v>0</v>
      </c>
      <c r="F1944" s="414"/>
      <c r="G1944" s="429">
        <f t="shared" si="218"/>
        <v>0</v>
      </c>
      <c r="H1944" s="81" t="e">
        <f t="shared" si="219"/>
        <v>#REF!</v>
      </c>
    </row>
    <row r="1945" spans="1:8" x14ac:dyDescent="0.2">
      <c r="A1945" s="326" t="e">
        <f>'Запит 2-8'!#REF!</f>
        <v>#REF!</v>
      </c>
      <c r="B1945" s="298" t="e">
        <f>IF('Запит 2-8'!#REF!&lt;&gt;"",'Запит 2-8'!#REF!,"")</f>
        <v>#REF!</v>
      </c>
      <c r="C1945" s="297" t="e">
        <f>'Запит 2-8'!#REF!</f>
        <v>#REF!</v>
      </c>
      <c r="D1945" s="296" t="e">
        <f>'Запит 2-8'!#REF!</f>
        <v>#REF!</v>
      </c>
      <c r="E1945" s="413">
        <f>'Паспорт-3'!E2197</f>
        <v>0</v>
      </c>
      <c r="F1945" s="414"/>
      <c r="G1945" s="429">
        <f t="shared" si="218"/>
        <v>0</v>
      </c>
      <c r="H1945" s="81" t="e">
        <f t="shared" si="219"/>
        <v>#REF!</v>
      </c>
    </row>
    <row r="1946" spans="1:8" x14ac:dyDescent="0.2">
      <c r="A1946" s="326" t="e">
        <f>'Запит 2-8'!#REF!</f>
        <v>#REF!</v>
      </c>
      <c r="B1946" s="298" t="e">
        <f>IF('Запит 2-8'!#REF!&lt;&gt;"",'Запит 2-8'!#REF!,"")</f>
        <v>#REF!</v>
      </c>
      <c r="C1946" s="297" t="e">
        <f>'Запит 2-8'!#REF!</f>
        <v>#REF!</v>
      </c>
      <c r="D1946" s="296" t="e">
        <f>'Запит 2-8'!#REF!</f>
        <v>#REF!</v>
      </c>
      <c r="E1946" s="413">
        <f>'Паспорт-3'!E2198</f>
        <v>0</v>
      </c>
      <c r="F1946" s="414"/>
      <c r="G1946" s="429">
        <f t="shared" si="218"/>
        <v>0</v>
      </c>
      <c r="H1946" s="81" t="e">
        <f t="shared" si="219"/>
        <v>#REF!</v>
      </c>
    </row>
    <row r="1947" spans="1:8" x14ac:dyDescent="0.2">
      <c r="A1947" s="326" t="e">
        <f>'Запит 2-8'!#REF!</f>
        <v>#REF!</v>
      </c>
      <c r="B1947" s="298" t="e">
        <f>IF('Запит 2-8'!#REF!&lt;&gt;"",'Запит 2-8'!#REF!,"")</f>
        <v>#REF!</v>
      </c>
      <c r="C1947" s="297" t="e">
        <f>'Запит 2-8'!#REF!</f>
        <v>#REF!</v>
      </c>
      <c r="D1947" s="296" t="e">
        <f>'Запит 2-8'!#REF!</f>
        <v>#REF!</v>
      </c>
      <c r="E1947" s="413">
        <f>'Паспорт-3'!E2199</f>
        <v>0</v>
      </c>
      <c r="F1947" s="414"/>
      <c r="G1947" s="429">
        <f t="shared" si="218"/>
        <v>0</v>
      </c>
      <c r="H1947" s="81" t="e">
        <f t="shared" si="219"/>
        <v>#REF!</v>
      </c>
    </row>
    <row r="1948" spans="1:8" x14ac:dyDescent="0.2">
      <c r="A1948" s="326" t="e">
        <f>'Запит 2-8'!#REF!</f>
        <v>#REF!</v>
      </c>
      <c r="B1948" s="298" t="e">
        <f>IF('Запит 2-8'!#REF!&lt;&gt;"",'Запит 2-8'!#REF!,"")</f>
        <v>#REF!</v>
      </c>
      <c r="C1948" s="297" t="e">
        <f>'Запит 2-8'!#REF!</f>
        <v>#REF!</v>
      </c>
      <c r="D1948" s="296" t="e">
        <f>'Запит 2-8'!#REF!</f>
        <v>#REF!</v>
      </c>
      <c r="E1948" s="413">
        <f>'Паспорт-3'!E2200</f>
        <v>0</v>
      </c>
      <c r="F1948" s="414"/>
      <c r="G1948" s="429">
        <f t="shared" si="218"/>
        <v>0</v>
      </c>
      <c r="H1948" s="81" t="e">
        <f t="shared" si="219"/>
        <v>#REF!</v>
      </c>
    </row>
    <row r="1949" spans="1:8" x14ac:dyDescent="0.2">
      <c r="A1949" s="326" t="e">
        <f>'Запит 2-8'!#REF!</f>
        <v>#REF!</v>
      </c>
      <c r="B1949" s="298" t="e">
        <f>IF('Запит 2-8'!#REF!&lt;&gt;"",'Запит 2-8'!#REF!,"")</f>
        <v>#REF!</v>
      </c>
      <c r="C1949" s="297" t="e">
        <f>'Запит 2-8'!#REF!</f>
        <v>#REF!</v>
      </c>
      <c r="D1949" s="296" t="e">
        <f>'Запит 2-8'!#REF!</f>
        <v>#REF!</v>
      </c>
      <c r="E1949" s="413">
        <f>'Паспорт-3'!E2201</f>
        <v>0</v>
      </c>
      <c r="F1949" s="414"/>
      <c r="G1949" s="429">
        <f t="shared" si="218"/>
        <v>0</v>
      </c>
      <c r="H1949" s="81" t="e">
        <f t="shared" si="219"/>
        <v>#REF!</v>
      </c>
    </row>
    <row r="1950" spans="1:8" x14ac:dyDescent="0.2">
      <c r="A1950" s="326" t="e">
        <f>'Запит 2-8'!#REF!</f>
        <v>#REF!</v>
      </c>
      <c r="B1950" s="298" t="e">
        <f>IF('Запит 2-8'!#REF!&lt;&gt;"",'Запит 2-8'!#REF!,"")</f>
        <v>#REF!</v>
      </c>
      <c r="C1950" s="297" t="e">
        <f>'Запит 2-8'!#REF!</f>
        <v>#REF!</v>
      </c>
      <c r="D1950" s="296" t="e">
        <f>'Запит 2-8'!#REF!</f>
        <v>#REF!</v>
      </c>
      <c r="E1950" s="413">
        <f>'Паспорт-3'!E2202</f>
        <v>0</v>
      </c>
      <c r="F1950" s="414"/>
      <c r="G1950" s="429">
        <f t="shared" si="218"/>
        <v>0</v>
      </c>
      <c r="H1950" s="81" t="e">
        <f t="shared" si="219"/>
        <v>#REF!</v>
      </c>
    </row>
    <row r="1951" spans="1:8" x14ac:dyDescent="0.2">
      <c r="A1951" s="326" t="e">
        <f>'Запит 2-8'!#REF!</f>
        <v>#REF!</v>
      </c>
      <c r="B1951" s="298" t="e">
        <f>IF('Запит 2-8'!#REF!&lt;&gt;"",'Запит 2-8'!#REF!,"")</f>
        <v>#REF!</v>
      </c>
      <c r="C1951" s="297" t="e">
        <f>'Запит 2-8'!#REF!</f>
        <v>#REF!</v>
      </c>
      <c r="D1951" s="296" t="e">
        <f>'Запит 2-8'!#REF!</f>
        <v>#REF!</v>
      </c>
      <c r="E1951" s="413">
        <f>'Паспорт-3'!E2203</f>
        <v>0</v>
      </c>
      <c r="F1951" s="414"/>
      <c r="G1951" s="429">
        <f t="shared" si="218"/>
        <v>0</v>
      </c>
      <c r="H1951" s="81" t="e">
        <f t="shared" si="219"/>
        <v>#REF!</v>
      </c>
    </row>
    <row r="1952" spans="1:8" x14ac:dyDescent="0.2">
      <c r="A1952" s="433" t="e">
        <f>'Запит 2-8'!#REF!</f>
        <v>#REF!</v>
      </c>
      <c r="B1952" s="434" t="e">
        <f>IF('Запит 2-8'!#REF!&lt;&gt;"",'Запит 2-8'!#REF!,"")</f>
        <v>#REF!</v>
      </c>
      <c r="C1952" s="435" t="e">
        <f>'Запит 2-8'!#REF!</f>
        <v>#REF!</v>
      </c>
      <c r="D1952" s="436" t="e">
        <f>'Запит 2-8'!#REF!</f>
        <v>#REF!</v>
      </c>
      <c r="E1952" s="437">
        <f>'Паспорт-3'!E2204</f>
        <v>0</v>
      </c>
      <c r="F1952" s="438"/>
      <c r="G1952" s="439">
        <f t="shared" si="218"/>
        <v>0</v>
      </c>
      <c r="H1952" s="81" t="e">
        <f t="shared" si="219"/>
        <v>#REF!</v>
      </c>
    </row>
    <row r="1953" spans="1:8" ht="12.75" customHeight="1" x14ac:dyDescent="0.2">
      <c r="A1953" s="824" t="s">
        <v>211</v>
      </c>
      <c r="B1953" s="825"/>
      <c r="C1953" s="825"/>
      <c r="D1953" s="825"/>
      <c r="E1953" s="825"/>
      <c r="F1953" s="825"/>
      <c r="G1953" s="826"/>
      <c r="H1953" s="81" t="e">
        <f>H1937</f>
        <v>#REF!</v>
      </c>
    </row>
    <row r="1954" spans="1:8" x14ac:dyDescent="0.2">
      <c r="A1954" s="426" t="e">
        <f>'Запит 2-8'!#REF!</f>
        <v>#REF!</v>
      </c>
      <c r="B1954" s="827" t="s">
        <v>108</v>
      </c>
      <c r="C1954" s="828"/>
      <c r="D1954" s="828"/>
      <c r="E1954" s="832"/>
      <c r="F1954" s="832"/>
      <c r="G1954" s="833"/>
      <c r="H1954" s="81" t="e">
        <f>H1955</f>
        <v>#REF!</v>
      </c>
    </row>
    <row r="1955" spans="1:8" x14ac:dyDescent="0.2">
      <c r="A1955" s="326" t="e">
        <f>'Запит 2-8'!#REF!</f>
        <v>#REF!</v>
      </c>
      <c r="B1955" s="421" t="e">
        <f>IF('Запит 2-8'!#REF!&lt;&gt;"",'Запит 2-8'!#REF!,"")</f>
        <v>#REF!</v>
      </c>
      <c r="C1955" s="422" t="e">
        <f>'Запит 2-8'!#REF!</f>
        <v>#REF!</v>
      </c>
      <c r="D1955" s="423" t="e">
        <f>'Запит 2-8'!#REF!</f>
        <v>#REF!</v>
      </c>
      <c r="E1955" s="424">
        <f>'Паспорт-3'!E2206</f>
        <v>0</v>
      </c>
      <c r="F1955" s="425"/>
      <c r="G1955" s="428">
        <f t="shared" ref="G1955:G1969" si="220">F1955-E1955</f>
        <v>0</v>
      </c>
      <c r="H1955" s="81" t="e">
        <f t="shared" ref="H1955:H1969" si="221">IF(B1955&lt;&gt;"","Для друку","")</f>
        <v>#REF!</v>
      </c>
    </row>
    <row r="1956" spans="1:8" x14ac:dyDescent="0.2">
      <c r="A1956" s="326" t="e">
        <f>'Запит 2-8'!#REF!</f>
        <v>#REF!</v>
      </c>
      <c r="B1956" s="298" t="e">
        <f>IF('Запит 2-8'!#REF!&lt;&gt;"",'Запит 2-8'!#REF!,"")</f>
        <v>#REF!</v>
      </c>
      <c r="C1956" s="297" t="e">
        <f>'Запит 2-8'!#REF!</f>
        <v>#REF!</v>
      </c>
      <c r="D1956" s="296" t="e">
        <f>'Запит 2-8'!#REF!</f>
        <v>#REF!</v>
      </c>
      <c r="E1956" s="413">
        <f>'Паспорт-3'!E2207</f>
        <v>0</v>
      </c>
      <c r="F1956" s="414"/>
      <c r="G1956" s="429">
        <f t="shared" si="220"/>
        <v>0</v>
      </c>
      <c r="H1956" s="81" t="e">
        <f t="shared" si="221"/>
        <v>#REF!</v>
      </c>
    </row>
    <row r="1957" spans="1:8" x14ac:dyDescent="0.2">
      <c r="A1957" s="326" t="e">
        <f>'Запит 2-8'!#REF!</f>
        <v>#REF!</v>
      </c>
      <c r="B1957" s="298" t="e">
        <f>IF('Запит 2-8'!#REF!&lt;&gt;"",'Запит 2-8'!#REF!,"")</f>
        <v>#REF!</v>
      </c>
      <c r="C1957" s="297" t="e">
        <f>'Запит 2-8'!#REF!</f>
        <v>#REF!</v>
      </c>
      <c r="D1957" s="296" t="e">
        <f>'Запит 2-8'!#REF!</f>
        <v>#REF!</v>
      </c>
      <c r="E1957" s="413">
        <f>'Паспорт-3'!E2208</f>
        <v>0</v>
      </c>
      <c r="F1957" s="414"/>
      <c r="G1957" s="429">
        <f t="shared" si="220"/>
        <v>0</v>
      </c>
      <c r="H1957" s="81" t="e">
        <f t="shared" si="221"/>
        <v>#REF!</v>
      </c>
    </row>
    <row r="1958" spans="1:8" x14ac:dyDescent="0.2">
      <c r="A1958" s="326" t="e">
        <f>'Запит 2-8'!#REF!</f>
        <v>#REF!</v>
      </c>
      <c r="B1958" s="298" t="e">
        <f>IF('Запит 2-8'!#REF!&lt;&gt;"",'Запит 2-8'!#REF!,"")</f>
        <v>#REF!</v>
      </c>
      <c r="C1958" s="297" t="e">
        <f>'Запит 2-8'!#REF!</f>
        <v>#REF!</v>
      </c>
      <c r="D1958" s="296" t="e">
        <f>'Запит 2-8'!#REF!</f>
        <v>#REF!</v>
      </c>
      <c r="E1958" s="413">
        <f>'Паспорт-3'!E2209</f>
        <v>0</v>
      </c>
      <c r="F1958" s="414"/>
      <c r="G1958" s="429">
        <f t="shared" si="220"/>
        <v>0</v>
      </c>
      <c r="H1958" s="81" t="e">
        <f t="shared" si="221"/>
        <v>#REF!</v>
      </c>
    </row>
    <row r="1959" spans="1:8" x14ac:dyDescent="0.2">
      <c r="A1959" s="326" t="e">
        <f>'Запит 2-8'!#REF!</f>
        <v>#REF!</v>
      </c>
      <c r="B1959" s="298" t="e">
        <f>IF('Запит 2-8'!#REF!&lt;&gt;"",'Запит 2-8'!#REF!,"")</f>
        <v>#REF!</v>
      </c>
      <c r="C1959" s="297" t="e">
        <f>'Запит 2-8'!#REF!</f>
        <v>#REF!</v>
      </c>
      <c r="D1959" s="296" t="e">
        <f>'Запит 2-8'!#REF!</f>
        <v>#REF!</v>
      </c>
      <c r="E1959" s="413">
        <f>'Паспорт-3'!E2210</f>
        <v>0</v>
      </c>
      <c r="F1959" s="414"/>
      <c r="G1959" s="429">
        <f t="shared" si="220"/>
        <v>0</v>
      </c>
      <c r="H1959" s="81" t="e">
        <f t="shared" si="221"/>
        <v>#REF!</v>
      </c>
    </row>
    <row r="1960" spans="1:8" x14ac:dyDescent="0.2">
      <c r="A1960" s="326" t="e">
        <f>'Запит 2-8'!#REF!</f>
        <v>#REF!</v>
      </c>
      <c r="B1960" s="298" t="e">
        <f>IF('Запит 2-8'!#REF!&lt;&gt;"",'Запит 2-8'!#REF!,"")</f>
        <v>#REF!</v>
      </c>
      <c r="C1960" s="297" t="e">
        <f>'Запит 2-8'!#REF!</f>
        <v>#REF!</v>
      </c>
      <c r="D1960" s="296" t="e">
        <f>'Запит 2-8'!#REF!</f>
        <v>#REF!</v>
      </c>
      <c r="E1960" s="413">
        <f>'Паспорт-3'!E2211</f>
        <v>0</v>
      </c>
      <c r="F1960" s="414"/>
      <c r="G1960" s="429">
        <f t="shared" si="220"/>
        <v>0</v>
      </c>
      <c r="H1960" s="81" t="e">
        <f t="shared" si="221"/>
        <v>#REF!</v>
      </c>
    </row>
    <row r="1961" spans="1:8" x14ac:dyDescent="0.2">
      <c r="A1961" s="326" t="e">
        <f>'Запит 2-8'!#REF!</f>
        <v>#REF!</v>
      </c>
      <c r="B1961" s="298" t="e">
        <f>IF('Запит 2-8'!#REF!&lt;&gt;"",'Запит 2-8'!#REF!,"")</f>
        <v>#REF!</v>
      </c>
      <c r="C1961" s="297" t="e">
        <f>'Запит 2-8'!#REF!</f>
        <v>#REF!</v>
      </c>
      <c r="D1961" s="296" t="e">
        <f>'Запит 2-8'!#REF!</f>
        <v>#REF!</v>
      </c>
      <c r="E1961" s="413">
        <f>'Паспорт-3'!E2212</f>
        <v>0</v>
      </c>
      <c r="F1961" s="414"/>
      <c r="G1961" s="429">
        <f t="shared" si="220"/>
        <v>0</v>
      </c>
      <c r="H1961" s="81" t="e">
        <f t="shared" si="221"/>
        <v>#REF!</v>
      </c>
    </row>
    <row r="1962" spans="1:8" x14ac:dyDescent="0.2">
      <c r="A1962" s="326" t="e">
        <f>'Запит 2-8'!#REF!</f>
        <v>#REF!</v>
      </c>
      <c r="B1962" s="298" t="e">
        <f>IF('Запит 2-8'!#REF!&lt;&gt;"",'Запит 2-8'!#REF!,"")</f>
        <v>#REF!</v>
      </c>
      <c r="C1962" s="297" t="e">
        <f>'Запит 2-8'!#REF!</f>
        <v>#REF!</v>
      </c>
      <c r="D1962" s="296" t="e">
        <f>'Запит 2-8'!#REF!</f>
        <v>#REF!</v>
      </c>
      <c r="E1962" s="413">
        <f>'Паспорт-3'!E2213</f>
        <v>0</v>
      </c>
      <c r="F1962" s="414"/>
      <c r="G1962" s="429">
        <f t="shared" si="220"/>
        <v>0</v>
      </c>
      <c r="H1962" s="81" t="e">
        <f t="shared" si="221"/>
        <v>#REF!</v>
      </c>
    </row>
    <row r="1963" spans="1:8" x14ac:dyDescent="0.2">
      <c r="A1963" s="326" t="e">
        <f>'Запит 2-8'!#REF!</f>
        <v>#REF!</v>
      </c>
      <c r="B1963" s="298" t="e">
        <f>IF('Запит 2-8'!#REF!&lt;&gt;"",'Запит 2-8'!#REF!,"")</f>
        <v>#REF!</v>
      </c>
      <c r="C1963" s="297" t="e">
        <f>'Запит 2-8'!#REF!</f>
        <v>#REF!</v>
      </c>
      <c r="D1963" s="296" t="e">
        <f>'Запит 2-8'!#REF!</f>
        <v>#REF!</v>
      </c>
      <c r="E1963" s="413">
        <f>'Паспорт-3'!E2214</f>
        <v>0</v>
      </c>
      <c r="F1963" s="414"/>
      <c r="G1963" s="429">
        <f t="shared" si="220"/>
        <v>0</v>
      </c>
      <c r="H1963" s="81" t="e">
        <f t="shared" si="221"/>
        <v>#REF!</v>
      </c>
    </row>
    <row r="1964" spans="1:8" x14ac:dyDescent="0.2">
      <c r="A1964" s="326" t="e">
        <f>'Запит 2-8'!#REF!</f>
        <v>#REF!</v>
      </c>
      <c r="B1964" s="298" t="e">
        <f>IF('Запит 2-8'!#REF!&lt;&gt;"",'Запит 2-8'!#REF!,"")</f>
        <v>#REF!</v>
      </c>
      <c r="C1964" s="297" t="e">
        <f>'Запит 2-8'!#REF!</f>
        <v>#REF!</v>
      </c>
      <c r="D1964" s="296" t="e">
        <f>'Запит 2-8'!#REF!</f>
        <v>#REF!</v>
      </c>
      <c r="E1964" s="413">
        <f>'Паспорт-3'!E2215</f>
        <v>0</v>
      </c>
      <c r="F1964" s="414"/>
      <c r="G1964" s="429">
        <f t="shared" si="220"/>
        <v>0</v>
      </c>
      <c r="H1964" s="81" t="e">
        <f t="shared" si="221"/>
        <v>#REF!</v>
      </c>
    </row>
    <row r="1965" spans="1:8" x14ac:dyDescent="0.2">
      <c r="A1965" s="326" t="e">
        <f>'Запит 2-8'!#REF!</f>
        <v>#REF!</v>
      </c>
      <c r="B1965" s="298" t="e">
        <f>IF('Запит 2-8'!#REF!&lt;&gt;"",'Запит 2-8'!#REF!,"")</f>
        <v>#REF!</v>
      </c>
      <c r="C1965" s="297" t="e">
        <f>'Запит 2-8'!#REF!</f>
        <v>#REF!</v>
      </c>
      <c r="D1965" s="296" t="e">
        <f>'Запит 2-8'!#REF!</f>
        <v>#REF!</v>
      </c>
      <c r="E1965" s="413">
        <f>'Паспорт-3'!E2216</f>
        <v>0</v>
      </c>
      <c r="F1965" s="414"/>
      <c r="G1965" s="429">
        <f t="shared" si="220"/>
        <v>0</v>
      </c>
      <c r="H1965" s="81" t="e">
        <f t="shared" si="221"/>
        <v>#REF!</v>
      </c>
    </row>
    <row r="1966" spans="1:8" x14ac:dyDescent="0.2">
      <c r="A1966" s="326" t="e">
        <f>'Запит 2-8'!#REF!</f>
        <v>#REF!</v>
      </c>
      <c r="B1966" s="298" t="e">
        <f>IF('Запит 2-8'!#REF!&lt;&gt;"",'Запит 2-8'!#REF!,"")</f>
        <v>#REF!</v>
      </c>
      <c r="C1966" s="297" t="e">
        <f>'Запит 2-8'!#REF!</f>
        <v>#REF!</v>
      </c>
      <c r="D1966" s="296" t="e">
        <f>'Запит 2-8'!#REF!</f>
        <v>#REF!</v>
      </c>
      <c r="E1966" s="413">
        <f>'Паспорт-3'!E2217</f>
        <v>0</v>
      </c>
      <c r="F1966" s="414"/>
      <c r="G1966" s="429">
        <f t="shared" si="220"/>
        <v>0</v>
      </c>
      <c r="H1966" s="81" t="e">
        <f t="shared" si="221"/>
        <v>#REF!</v>
      </c>
    </row>
    <row r="1967" spans="1:8" x14ac:dyDescent="0.2">
      <c r="A1967" s="326" t="e">
        <f>'Запит 2-8'!#REF!</f>
        <v>#REF!</v>
      </c>
      <c r="B1967" s="298" t="e">
        <f>IF('Запит 2-8'!#REF!&lt;&gt;"",'Запит 2-8'!#REF!,"")</f>
        <v>#REF!</v>
      </c>
      <c r="C1967" s="297" t="e">
        <f>'Запит 2-8'!#REF!</f>
        <v>#REF!</v>
      </c>
      <c r="D1967" s="296" t="e">
        <f>'Запит 2-8'!#REF!</f>
        <v>#REF!</v>
      </c>
      <c r="E1967" s="413">
        <f>'Паспорт-3'!E2218</f>
        <v>0</v>
      </c>
      <c r="F1967" s="414"/>
      <c r="G1967" s="429">
        <f t="shared" si="220"/>
        <v>0</v>
      </c>
      <c r="H1967" s="81" t="e">
        <f t="shared" si="221"/>
        <v>#REF!</v>
      </c>
    </row>
    <row r="1968" spans="1:8" x14ac:dyDescent="0.2">
      <c r="A1968" s="326" t="e">
        <f>'Запит 2-8'!#REF!</f>
        <v>#REF!</v>
      </c>
      <c r="B1968" s="298" t="e">
        <f>IF('Запит 2-8'!#REF!&lt;&gt;"",'Запит 2-8'!#REF!,"")</f>
        <v>#REF!</v>
      </c>
      <c r="C1968" s="297" t="e">
        <f>'Запит 2-8'!#REF!</f>
        <v>#REF!</v>
      </c>
      <c r="D1968" s="296" t="e">
        <f>'Запит 2-8'!#REF!</f>
        <v>#REF!</v>
      </c>
      <c r="E1968" s="413">
        <f>'Паспорт-3'!E2219</f>
        <v>0</v>
      </c>
      <c r="F1968" s="414"/>
      <c r="G1968" s="429">
        <f t="shared" si="220"/>
        <v>0</v>
      </c>
      <c r="H1968" s="81" t="e">
        <f t="shared" si="221"/>
        <v>#REF!</v>
      </c>
    </row>
    <row r="1969" spans="1:8" x14ac:dyDescent="0.2">
      <c r="A1969" s="433" t="e">
        <f>'Запит 2-8'!#REF!</f>
        <v>#REF!</v>
      </c>
      <c r="B1969" s="434" t="e">
        <f>IF('Запит 2-8'!#REF!&lt;&gt;"",'Запит 2-8'!#REF!,"")</f>
        <v>#REF!</v>
      </c>
      <c r="C1969" s="435" t="e">
        <f>'Запит 2-8'!#REF!</f>
        <v>#REF!</v>
      </c>
      <c r="D1969" s="436" t="e">
        <f>'Запит 2-8'!#REF!</f>
        <v>#REF!</v>
      </c>
      <c r="E1969" s="437">
        <f>'Паспорт-3'!E2220</f>
        <v>0</v>
      </c>
      <c r="F1969" s="438"/>
      <c r="G1969" s="439">
        <f t="shared" si="220"/>
        <v>0</v>
      </c>
      <c r="H1969" s="81" t="e">
        <f t="shared" si="221"/>
        <v>#REF!</v>
      </c>
    </row>
    <row r="1970" spans="1:8" ht="12.75" customHeight="1" x14ac:dyDescent="0.2">
      <c r="A1970" s="824" t="s">
        <v>211</v>
      </c>
      <c r="B1970" s="825"/>
      <c r="C1970" s="825"/>
      <c r="D1970" s="825"/>
      <c r="E1970" s="825"/>
      <c r="F1970" s="825"/>
      <c r="G1970" s="826"/>
      <c r="H1970" s="81" t="e">
        <f>H1954</f>
        <v>#REF!</v>
      </c>
    </row>
    <row r="1971" spans="1:8" ht="12.75" customHeight="1" x14ac:dyDescent="0.2">
      <c r="A1971" s="824" t="s">
        <v>231</v>
      </c>
      <c r="B1971" s="825"/>
      <c r="C1971" s="825"/>
      <c r="D1971" s="825"/>
      <c r="E1971" s="825"/>
      <c r="F1971" s="825"/>
      <c r="G1971" s="826"/>
      <c r="H1971" s="81" t="e">
        <f>H1919</f>
        <v>#REF!</v>
      </c>
    </row>
    <row r="1972" spans="1:8" ht="12.75" customHeight="1" x14ac:dyDescent="0.2">
      <c r="A1972" s="779" t="e">
        <f>'Запит 2-8'!#REF!</f>
        <v>#REF!</v>
      </c>
      <c r="B1972" s="780"/>
      <c r="C1972" s="780"/>
      <c r="D1972" s="780"/>
      <c r="E1972" s="780"/>
      <c r="F1972" s="780"/>
      <c r="G1972" s="781"/>
      <c r="H1972" s="81" t="e">
        <f>H1973</f>
        <v>#REF!</v>
      </c>
    </row>
    <row r="1973" spans="1:8" x14ac:dyDescent="0.2">
      <c r="A1973" s="420" t="s">
        <v>4</v>
      </c>
      <c r="B1973" s="827" t="s">
        <v>106</v>
      </c>
      <c r="C1973" s="828"/>
      <c r="D1973" s="828"/>
      <c r="E1973" s="829"/>
      <c r="F1973" s="829"/>
      <c r="G1973" s="830"/>
      <c r="H1973" s="81" t="e">
        <f>H1974</f>
        <v>#REF!</v>
      </c>
    </row>
    <row r="1974" spans="1:8" x14ac:dyDescent="0.2">
      <c r="A1974" s="326" t="e">
        <f>'Запит 2-8'!#REF!</f>
        <v>#REF!</v>
      </c>
      <c r="B1974" s="421" t="e">
        <f>IF('Запит 2-8'!#REF!&lt;&gt;"",'Запит 2-8'!#REF!,"")</f>
        <v>#REF!</v>
      </c>
      <c r="C1974" s="422" t="e">
        <f>'Запит 2-8'!#REF!</f>
        <v>#REF!</v>
      </c>
      <c r="D1974" s="423" t="e">
        <f>'Запит 2-8'!#REF!</f>
        <v>#REF!</v>
      </c>
      <c r="E1974" s="424">
        <f>'Паспорт-3'!E2234</f>
        <v>0</v>
      </c>
      <c r="F1974" s="425"/>
      <c r="G1974" s="428">
        <f t="shared" ref="G1974:G1988" si="222">F1974-E1974</f>
        <v>0</v>
      </c>
      <c r="H1974" s="81" t="e">
        <f t="shared" ref="H1974:H1988" si="223">IF(B1974&lt;&gt;"","Для друку","")</f>
        <v>#REF!</v>
      </c>
    </row>
    <row r="1975" spans="1:8" x14ac:dyDescent="0.2">
      <c r="A1975" s="326" t="e">
        <f>'Запит 2-8'!#REF!</f>
        <v>#REF!</v>
      </c>
      <c r="B1975" s="298" t="e">
        <f>IF('Запит 2-8'!#REF!&lt;&gt;"",'Запит 2-8'!#REF!,"")</f>
        <v>#REF!</v>
      </c>
      <c r="C1975" s="297" t="e">
        <f>'Запит 2-8'!#REF!</f>
        <v>#REF!</v>
      </c>
      <c r="D1975" s="296" t="e">
        <f>'Запит 2-8'!#REF!</f>
        <v>#REF!</v>
      </c>
      <c r="E1975" s="413">
        <f>'Паспорт-3'!E2235</f>
        <v>0</v>
      </c>
      <c r="F1975" s="414"/>
      <c r="G1975" s="429">
        <f t="shared" si="222"/>
        <v>0</v>
      </c>
      <c r="H1975" s="81" t="e">
        <f t="shared" si="223"/>
        <v>#REF!</v>
      </c>
    </row>
    <row r="1976" spans="1:8" x14ac:dyDescent="0.2">
      <c r="A1976" s="326" t="e">
        <f>'Запит 2-8'!#REF!</f>
        <v>#REF!</v>
      </c>
      <c r="B1976" s="298" t="e">
        <f>IF('Запит 2-8'!#REF!&lt;&gt;"",'Запит 2-8'!#REF!,"")</f>
        <v>#REF!</v>
      </c>
      <c r="C1976" s="297" t="e">
        <f>'Запит 2-8'!#REF!</f>
        <v>#REF!</v>
      </c>
      <c r="D1976" s="296" t="e">
        <f>'Запит 2-8'!#REF!</f>
        <v>#REF!</v>
      </c>
      <c r="E1976" s="413">
        <f>'Паспорт-3'!E2236</f>
        <v>0</v>
      </c>
      <c r="F1976" s="414"/>
      <c r="G1976" s="429">
        <f t="shared" si="222"/>
        <v>0</v>
      </c>
      <c r="H1976" s="81" t="e">
        <f t="shared" si="223"/>
        <v>#REF!</v>
      </c>
    </row>
    <row r="1977" spans="1:8" x14ac:dyDescent="0.2">
      <c r="A1977" s="326" t="e">
        <f>'Запит 2-8'!#REF!</f>
        <v>#REF!</v>
      </c>
      <c r="B1977" s="298" t="e">
        <f>IF('Запит 2-8'!#REF!&lt;&gt;"",'Запит 2-8'!#REF!,"")</f>
        <v>#REF!</v>
      </c>
      <c r="C1977" s="297" t="e">
        <f>'Запит 2-8'!#REF!</f>
        <v>#REF!</v>
      </c>
      <c r="D1977" s="296" t="e">
        <f>'Запит 2-8'!#REF!</f>
        <v>#REF!</v>
      </c>
      <c r="E1977" s="413">
        <f>'Паспорт-3'!E2237</f>
        <v>0</v>
      </c>
      <c r="F1977" s="414"/>
      <c r="G1977" s="429">
        <f t="shared" si="222"/>
        <v>0</v>
      </c>
      <c r="H1977" s="81" t="e">
        <f t="shared" si="223"/>
        <v>#REF!</v>
      </c>
    </row>
    <row r="1978" spans="1:8" x14ac:dyDescent="0.2">
      <c r="A1978" s="326" t="e">
        <f>'Запит 2-8'!#REF!</f>
        <v>#REF!</v>
      </c>
      <c r="B1978" s="298" t="e">
        <f>IF('Запит 2-8'!#REF!&lt;&gt;"",'Запит 2-8'!#REF!,"")</f>
        <v>#REF!</v>
      </c>
      <c r="C1978" s="297" t="e">
        <f>'Запит 2-8'!#REF!</f>
        <v>#REF!</v>
      </c>
      <c r="D1978" s="296" t="e">
        <f>'Запит 2-8'!#REF!</f>
        <v>#REF!</v>
      </c>
      <c r="E1978" s="413">
        <f>'Паспорт-3'!E2238</f>
        <v>0</v>
      </c>
      <c r="F1978" s="414"/>
      <c r="G1978" s="429">
        <f t="shared" si="222"/>
        <v>0</v>
      </c>
      <c r="H1978" s="81" t="e">
        <f t="shared" si="223"/>
        <v>#REF!</v>
      </c>
    </row>
    <row r="1979" spans="1:8" x14ac:dyDescent="0.2">
      <c r="A1979" s="326" t="e">
        <f>'Запит 2-8'!#REF!</f>
        <v>#REF!</v>
      </c>
      <c r="B1979" s="298" t="e">
        <f>IF('Запит 2-8'!#REF!&lt;&gt;"",'Запит 2-8'!#REF!,"")</f>
        <v>#REF!</v>
      </c>
      <c r="C1979" s="297" t="e">
        <f>'Запит 2-8'!#REF!</f>
        <v>#REF!</v>
      </c>
      <c r="D1979" s="296" t="e">
        <f>'Запит 2-8'!#REF!</f>
        <v>#REF!</v>
      </c>
      <c r="E1979" s="413">
        <f>'Паспорт-3'!E2239</f>
        <v>0</v>
      </c>
      <c r="F1979" s="414"/>
      <c r="G1979" s="429">
        <f t="shared" si="222"/>
        <v>0</v>
      </c>
      <c r="H1979" s="81" t="e">
        <f t="shared" si="223"/>
        <v>#REF!</v>
      </c>
    </row>
    <row r="1980" spans="1:8" x14ac:dyDescent="0.2">
      <c r="A1980" s="326" t="e">
        <f>'Запит 2-8'!#REF!</f>
        <v>#REF!</v>
      </c>
      <c r="B1980" s="298" t="e">
        <f>IF('Запит 2-8'!#REF!&lt;&gt;"",'Запит 2-8'!#REF!,"")</f>
        <v>#REF!</v>
      </c>
      <c r="C1980" s="297" t="e">
        <f>'Запит 2-8'!#REF!</f>
        <v>#REF!</v>
      </c>
      <c r="D1980" s="296" t="e">
        <f>'Запит 2-8'!#REF!</f>
        <v>#REF!</v>
      </c>
      <c r="E1980" s="413">
        <f>'Паспорт-3'!E2240</f>
        <v>0</v>
      </c>
      <c r="F1980" s="414"/>
      <c r="G1980" s="429">
        <f t="shared" si="222"/>
        <v>0</v>
      </c>
      <c r="H1980" s="81" t="e">
        <f t="shared" si="223"/>
        <v>#REF!</v>
      </c>
    </row>
    <row r="1981" spans="1:8" x14ac:dyDescent="0.2">
      <c r="A1981" s="326" t="e">
        <f>'Запит 2-8'!#REF!</f>
        <v>#REF!</v>
      </c>
      <c r="B1981" s="298" t="e">
        <f>IF('Запит 2-8'!#REF!&lt;&gt;"",'Запит 2-8'!#REF!,"")</f>
        <v>#REF!</v>
      </c>
      <c r="C1981" s="297" t="e">
        <f>'Запит 2-8'!#REF!</f>
        <v>#REF!</v>
      </c>
      <c r="D1981" s="296" t="e">
        <f>'Запит 2-8'!#REF!</f>
        <v>#REF!</v>
      </c>
      <c r="E1981" s="413">
        <f>'Паспорт-3'!E2241</f>
        <v>0</v>
      </c>
      <c r="F1981" s="414"/>
      <c r="G1981" s="429">
        <f t="shared" si="222"/>
        <v>0</v>
      </c>
      <c r="H1981" s="81" t="e">
        <f t="shared" si="223"/>
        <v>#REF!</v>
      </c>
    </row>
    <row r="1982" spans="1:8" x14ac:dyDescent="0.2">
      <c r="A1982" s="326" t="e">
        <f>'Запит 2-8'!#REF!</f>
        <v>#REF!</v>
      </c>
      <c r="B1982" s="298" t="e">
        <f>IF('Запит 2-8'!#REF!&lt;&gt;"",'Запит 2-8'!#REF!,"")</f>
        <v>#REF!</v>
      </c>
      <c r="C1982" s="297" t="e">
        <f>'Запит 2-8'!#REF!</f>
        <v>#REF!</v>
      </c>
      <c r="D1982" s="296" t="e">
        <f>'Запит 2-8'!#REF!</f>
        <v>#REF!</v>
      </c>
      <c r="E1982" s="413">
        <f>'Паспорт-3'!E2242</f>
        <v>0</v>
      </c>
      <c r="F1982" s="414"/>
      <c r="G1982" s="429">
        <f t="shared" si="222"/>
        <v>0</v>
      </c>
      <c r="H1982" s="81" t="e">
        <f t="shared" si="223"/>
        <v>#REF!</v>
      </c>
    </row>
    <row r="1983" spans="1:8" x14ac:dyDescent="0.2">
      <c r="A1983" s="326" t="e">
        <f>'Запит 2-8'!#REF!</f>
        <v>#REF!</v>
      </c>
      <c r="B1983" s="298" t="e">
        <f>IF('Запит 2-8'!#REF!&lt;&gt;"",'Запит 2-8'!#REF!,"")</f>
        <v>#REF!</v>
      </c>
      <c r="C1983" s="297" t="e">
        <f>'Запит 2-8'!#REF!</f>
        <v>#REF!</v>
      </c>
      <c r="D1983" s="296" t="e">
        <f>'Запит 2-8'!#REF!</f>
        <v>#REF!</v>
      </c>
      <c r="E1983" s="413">
        <f>'Паспорт-3'!E2243</f>
        <v>0</v>
      </c>
      <c r="F1983" s="414"/>
      <c r="G1983" s="429">
        <f t="shared" si="222"/>
        <v>0</v>
      </c>
      <c r="H1983" s="81" t="e">
        <f t="shared" si="223"/>
        <v>#REF!</v>
      </c>
    </row>
    <row r="1984" spans="1:8" x14ac:dyDescent="0.2">
      <c r="A1984" s="326" t="e">
        <f>'Запит 2-8'!#REF!</f>
        <v>#REF!</v>
      </c>
      <c r="B1984" s="298" t="e">
        <f>IF('Запит 2-8'!#REF!&lt;&gt;"",'Запит 2-8'!#REF!,"")</f>
        <v>#REF!</v>
      </c>
      <c r="C1984" s="297" t="e">
        <f>'Запит 2-8'!#REF!</f>
        <v>#REF!</v>
      </c>
      <c r="D1984" s="296" t="e">
        <f>'Запит 2-8'!#REF!</f>
        <v>#REF!</v>
      </c>
      <c r="E1984" s="413">
        <f>'Паспорт-3'!E2244</f>
        <v>0</v>
      </c>
      <c r="F1984" s="414"/>
      <c r="G1984" s="429">
        <f t="shared" si="222"/>
        <v>0</v>
      </c>
      <c r="H1984" s="81" t="e">
        <f t="shared" si="223"/>
        <v>#REF!</v>
      </c>
    </row>
    <row r="1985" spans="1:8" x14ac:dyDescent="0.2">
      <c r="A1985" s="326" t="e">
        <f>'Запит 2-8'!#REF!</f>
        <v>#REF!</v>
      </c>
      <c r="B1985" s="298" t="e">
        <f>IF('Запит 2-8'!#REF!&lt;&gt;"",'Запит 2-8'!#REF!,"")</f>
        <v>#REF!</v>
      </c>
      <c r="C1985" s="297" t="e">
        <f>'Запит 2-8'!#REF!</f>
        <v>#REF!</v>
      </c>
      <c r="D1985" s="296" t="e">
        <f>'Запит 2-8'!#REF!</f>
        <v>#REF!</v>
      </c>
      <c r="E1985" s="413">
        <f>'Паспорт-3'!E2245</f>
        <v>0</v>
      </c>
      <c r="F1985" s="414"/>
      <c r="G1985" s="429">
        <f t="shared" si="222"/>
        <v>0</v>
      </c>
      <c r="H1985" s="81" t="e">
        <f t="shared" si="223"/>
        <v>#REF!</v>
      </c>
    </row>
    <row r="1986" spans="1:8" x14ac:dyDescent="0.2">
      <c r="A1986" s="326" t="e">
        <f>'Запит 2-8'!#REF!</f>
        <v>#REF!</v>
      </c>
      <c r="B1986" s="298" t="e">
        <f>IF('Запит 2-8'!#REF!&lt;&gt;"",'Запит 2-8'!#REF!,"")</f>
        <v>#REF!</v>
      </c>
      <c r="C1986" s="297" t="e">
        <f>'Запит 2-8'!#REF!</f>
        <v>#REF!</v>
      </c>
      <c r="D1986" s="296" t="e">
        <f>'Запит 2-8'!#REF!</f>
        <v>#REF!</v>
      </c>
      <c r="E1986" s="413">
        <f>'Паспорт-3'!E2246</f>
        <v>0</v>
      </c>
      <c r="F1986" s="414"/>
      <c r="G1986" s="429">
        <f t="shared" si="222"/>
        <v>0</v>
      </c>
      <c r="H1986" s="81" t="e">
        <f t="shared" si="223"/>
        <v>#REF!</v>
      </c>
    </row>
    <row r="1987" spans="1:8" x14ac:dyDescent="0.2">
      <c r="A1987" s="326" t="e">
        <f>'Запит 2-8'!#REF!</f>
        <v>#REF!</v>
      </c>
      <c r="B1987" s="298" t="e">
        <f>IF('Запит 2-8'!#REF!&lt;&gt;"",'Запит 2-8'!#REF!,"")</f>
        <v>#REF!</v>
      </c>
      <c r="C1987" s="297" t="e">
        <f>'Запит 2-8'!#REF!</f>
        <v>#REF!</v>
      </c>
      <c r="D1987" s="296" t="e">
        <f>'Запит 2-8'!#REF!</f>
        <v>#REF!</v>
      </c>
      <c r="E1987" s="413">
        <f>'Паспорт-3'!E2247</f>
        <v>0</v>
      </c>
      <c r="F1987" s="414"/>
      <c r="G1987" s="429">
        <f t="shared" si="222"/>
        <v>0</v>
      </c>
      <c r="H1987" s="81" t="e">
        <f t="shared" si="223"/>
        <v>#REF!</v>
      </c>
    </row>
    <row r="1988" spans="1:8" x14ac:dyDescent="0.2">
      <c r="A1988" s="433" t="e">
        <f>'Запит 2-8'!#REF!</f>
        <v>#REF!</v>
      </c>
      <c r="B1988" s="434" t="e">
        <f>IF('Запит 2-8'!#REF!&lt;&gt;"",'Запит 2-8'!#REF!,"")</f>
        <v>#REF!</v>
      </c>
      <c r="C1988" s="435" t="e">
        <f>'Запит 2-8'!#REF!</f>
        <v>#REF!</v>
      </c>
      <c r="D1988" s="436" t="e">
        <f>'Запит 2-8'!#REF!</f>
        <v>#REF!</v>
      </c>
      <c r="E1988" s="437">
        <f>'Паспорт-3'!E2248</f>
        <v>0</v>
      </c>
      <c r="F1988" s="438"/>
      <c r="G1988" s="439">
        <f t="shared" si="222"/>
        <v>0</v>
      </c>
      <c r="H1988" s="81" t="e">
        <f t="shared" si="223"/>
        <v>#REF!</v>
      </c>
    </row>
    <row r="1989" spans="1:8" ht="12.75" customHeight="1" x14ac:dyDescent="0.2">
      <c r="A1989" s="824" t="s">
        <v>211</v>
      </c>
      <c r="B1989" s="825"/>
      <c r="C1989" s="825"/>
      <c r="D1989" s="825"/>
      <c r="E1989" s="825"/>
      <c r="F1989" s="825"/>
      <c r="G1989" s="826"/>
      <c r="H1989" s="81" t="e">
        <f>H1973</f>
        <v>#REF!</v>
      </c>
    </row>
    <row r="1990" spans="1:8" x14ac:dyDescent="0.2">
      <c r="A1990" s="420" t="e">
        <f>'Запит 2-8'!#REF!</f>
        <v>#REF!</v>
      </c>
      <c r="B1990" s="827" t="s">
        <v>107</v>
      </c>
      <c r="C1990" s="828"/>
      <c r="D1990" s="828"/>
      <c r="E1990" s="828"/>
      <c r="F1990" s="828"/>
      <c r="G1990" s="831"/>
      <c r="H1990" s="81" t="e">
        <f>H1991</f>
        <v>#REF!</v>
      </c>
    </row>
    <row r="1991" spans="1:8" x14ac:dyDescent="0.2">
      <c r="A1991" s="326" t="e">
        <f>'Запит 2-8'!#REF!</f>
        <v>#REF!</v>
      </c>
      <c r="B1991" s="421" t="e">
        <f>IF('Запит 2-8'!#REF!&lt;&gt;"",'Запит 2-8'!#REF!,"")</f>
        <v>#REF!</v>
      </c>
      <c r="C1991" s="422" t="e">
        <f>'Запит 2-8'!#REF!</f>
        <v>#REF!</v>
      </c>
      <c r="D1991" s="423" t="e">
        <f>'Запит 2-8'!#REF!</f>
        <v>#REF!</v>
      </c>
      <c r="E1991" s="430">
        <f>'Паспорт-3'!E2250</f>
        <v>0</v>
      </c>
      <c r="F1991" s="431"/>
      <c r="G1991" s="432">
        <f t="shared" ref="G1991:G2005" si="224">F1991-E1991</f>
        <v>0</v>
      </c>
      <c r="H1991" s="81" t="e">
        <f t="shared" ref="H1991:H2005" si="225">IF(B1991&lt;&gt;"","Для друку","")</f>
        <v>#REF!</v>
      </c>
    </row>
    <row r="1992" spans="1:8" x14ac:dyDescent="0.2">
      <c r="A1992" s="326" t="e">
        <f>'Запит 2-8'!#REF!</f>
        <v>#REF!</v>
      </c>
      <c r="B1992" s="298" t="e">
        <f>IF('Запит 2-8'!#REF!&lt;&gt;"",'Запит 2-8'!#REF!,"")</f>
        <v>#REF!</v>
      </c>
      <c r="C1992" s="297" t="e">
        <f>'Запит 2-8'!#REF!</f>
        <v>#REF!</v>
      </c>
      <c r="D1992" s="296" t="e">
        <f>'Запит 2-8'!#REF!</f>
        <v>#REF!</v>
      </c>
      <c r="E1992" s="413">
        <f>'Паспорт-3'!E2251</f>
        <v>0</v>
      </c>
      <c r="F1992" s="414"/>
      <c r="G1992" s="429">
        <f t="shared" si="224"/>
        <v>0</v>
      </c>
      <c r="H1992" s="81" t="e">
        <f t="shared" si="225"/>
        <v>#REF!</v>
      </c>
    </row>
    <row r="1993" spans="1:8" x14ac:dyDescent="0.2">
      <c r="A1993" s="326" t="e">
        <f>'Запит 2-8'!#REF!</f>
        <v>#REF!</v>
      </c>
      <c r="B1993" s="298" t="e">
        <f>IF('Запит 2-8'!#REF!&lt;&gt;"",'Запит 2-8'!#REF!,"")</f>
        <v>#REF!</v>
      </c>
      <c r="C1993" s="297" t="e">
        <f>'Запит 2-8'!#REF!</f>
        <v>#REF!</v>
      </c>
      <c r="D1993" s="296" t="e">
        <f>'Запит 2-8'!#REF!</f>
        <v>#REF!</v>
      </c>
      <c r="E1993" s="413">
        <f>'Паспорт-3'!E2252</f>
        <v>0</v>
      </c>
      <c r="F1993" s="414"/>
      <c r="G1993" s="429">
        <f t="shared" si="224"/>
        <v>0</v>
      </c>
      <c r="H1993" s="81" t="e">
        <f t="shared" si="225"/>
        <v>#REF!</v>
      </c>
    </row>
    <row r="1994" spans="1:8" x14ac:dyDescent="0.2">
      <c r="A1994" s="326" t="e">
        <f>'Запит 2-8'!#REF!</f>
        <v>#REF!</v>
      </c>
      <c r="B1994" s="298" t="e">
        <f>IF('Запит 2-8'!#REF!&lt;&gt;"",'Запит 2-8'!#REF!,"")</f>
        <v>#REF!</v>
      </c>
      <c r="C1994" s="297" t="e">
        <f>'Запит 2-8'!#REF!</f>
        <v>#REF!</v>
      </c>
      <c r="D1994" s="296" t="e">
        <f>'Запит 2-8'!#REF!</f>
        <v>#REF!</v>
      </c>
      <c r="E1994" s="413">
        <f>'Паспорт-3'!E2253</f>
        <v>0</v>
      </c>
      <c r="F1994" s="414"/>
      <c r="G1994" s="429">
        <f t="shared" si="224"/>
        <v>0</v>
      </c>
      <c r="H1994" s="81" t="e">
        <f t="shared" si="225"/>
        <v>#REF!</v>
      </c>
    </row>
    <row r="1995" spans="1:8" x14ac:dyDescent="0.2">
      <c r="A1995" s="326" t="e">
        <f>'Запит 2-8'!#REF!</f>
        <v>#REF!</v>
      </c>
      <c r="B1995" s="298" t="e">
        <f>IF('Запит 2-8'!#REF!&lt;&gt;"",'Запит 2-8'!#REF!,"")</f>
        <v>#REF!</v>
      </c>
      <c r="C1995" s="297" t="e">
        <f>'Запит 2-8'!#REF!</f>
        <v>#REF!</v>
      </c>
      <c r="D1995" s="296" t="e">
        <f>'Запит 2-8'!#REF!</f>
        <v>#REF!</v>
      </c>
      <c r="E1995" s="413">
        <f>'Паспорт-3'!E2254</f>
        <v>0</v>
      </c>
      <c r="F1995" s="414"/>
      <c r="G1995" s="429">
        <f t="shared" si="224"/>
        <v>0</v>
      </c>
      <c r="H1995" s="81" t="e">
        <f t="shared" si="225"/>
        <v>#REF!</v>
      </c>
    </row>
    <row r="1996" spans="1:8" x14ac:dyDescent="0.2">
      <c r="A1996" s="326" t="e">
        <f>'Запит 2-8'!#REF!</f>
        <v>#REF!</v>
      </c>
      <c r="B1996" s="298" t="e">
        <f>IF('Запит 2-8'!#REF!&lt;&gt;"",'Запит 2-8'!#REF!,"")</f>
        <v>#REF!</v>
      </c>
      <c r="C1996" s="297" t="e">
        <f>'Запит 2-8'!#REF!</f>
        <v>#REF!</v>
      </c>
      <c r="D1996" s="296" t="e">
        <f>'Запит 2-8'!#REF!</f>
        <v>#REF!</v>
      </c>
      <c r="E1996" s="413">
        <f>'Паспорт-3'!E2255</f>
        <v>0</v>
      </c>
      <c r="F1996" s="414"/>
      <c r="G1996" s="429">
        <f t="shared" si="224"/>
        <v>0</v>
      </c>
      <c r="H1996" s="81" t="e">
        <f t="shared" si="225"/>
        <v>#REF!</v>
      </c>
    </row>
    <row r="1997" spans="1:8" x14ac:dyDescent="0.2">
      <c r="A1997" s="326" t="e">
        <f>'Запит 2-8'!#REF!</f>
        <v>#REF!</v>
      </c>
      <c r="B1997" s="298" t="e">
        <f>IF('Запит 2-8'!#REF!&lt;&gt;"",'Запит 2-8'!#REF!,"")</f>
        <v>#REF!</v>
      </c>
      <c r="C1997" s="297" t="e">
        <f>'Запит 2-8'!#REF!</f>
        <v>#REF!</v>
      </c>
      <c r="D1997" s="296" t="e">
        <f>'Запит 2-8'!#REF!</f>
        <v>#REF!</v>
      </c>
      <c r="E1997" s="413">
        <f>'Паспорт-3'!E2256</f>
        <v>0</v>
      </c>
      <c r="F1997" s="414"/>
      <c r="G1997" s="429">
        <f t="shared" si="224"/>
        <v>0</v>
      </c>
      <c r="H1997" s="81" t="e">
        <f t="shared" si="225"/>
        <v>#REF!</v>
      </c>
    </row>
    <row r="1998" spans="1:8" x14ac:dyDescent="0.2">
      <c r="A1998" s="326" t="e">
        <f>'Запит 2-8'!#REF!</f>
        <v>#REF!</v>
      </c>
      <c r="B1998" s="298" t="e">
        <f>IF('Запит 2-8'!#REF!&lt;&gt;"",'Запит 2-8'!#REF!,"")</f>
        <v>#REF!</v>
      </c>
      <c r="C1998" s="297" t="e">
        <f>'Запит 2-8'!#REF!</f>
        <v>#REF!</v>
      </c>
      <c r="D1998" s="296" t="e">
        <f>'Запит 2-8'!#REF!</f>
        <v>#REF!</v>
      </c>
      <c r="E1998" s="413">
        <f>'Паспорт-3'!E2257</f>
        <v>0</v>
      </c>
      <c r="F1998" s="414"/>
      <c r="G1998" s="429">
        <f t="shared" si="224"/>
        <v>0</v>
      </c>
      <c r="H1998" s="81" t="e">
        <f t="shared" si="225"/>
        <v>#REF!</v>
      </c>
    </row>
    <row r="1999" spans="1:8" x14ac:dyDescent="0.2">
      <c r="A1999" s="326" t="e">
        <f>'Запит 2-8'!#REF!</f>
        <v>#REF!</v>
      </c>
      <c r="B1999" s="298" t="e">
        <f>IF('Запит 2-8'!#REF!&lt;&gt;"",'Запит 2-8'!#REF!,"")</f>
        <v>#REF!</v>
      </c>
      <c r="C1999" s="297" t="e">
        <f>'Запит 2-8'!#REF!</f>
        <v>#REF!</v>
      </c>
      <c r="D1999" s="296" t="e">
        <f>'Запит 2-8'!#REF!</f>
        <v>#REF!</v>
      </c>
      <c r="E1999" s="413">
        <f>'Паспорт-3'!E2258</f>
        <v>0</v>
      </c>
      <c r="F1999" s="414"/>
      <c r="G1999" s="429">
        <f t="shared" si="224"/>
        <v>0</v>
      </c>
      <c r="H1999" s="81" t="e">
        <f t="shared" si="225"/>
        <v>#REF!</v>
      </c>
    </row>
    <row r="2000" spans="1:8" x14ac:dyDescent="0.2">
      <c r="A2000" s="326" t="e">
        <f>'Запит 2-8'!#REF!</f>
        <v>#REF!</v>
      </c>
      <c r="B2000" s="298" t="e">
        <f>IF('Запит 2-8'!#REF!&lt;&gt;"",'Запит 2-8'!#REF!,"")</f>
        <v>#REF!</v>
      </c>
      <c r="C2000" s="297" t="e">
        <f>'Запит 2-8'!#REF!</f>
        <v>#REF!</v>
      </c>
      <c r="D2000" s="296" t="e">
        <f>'Запит 2-8'!#REF!</f>
        <v>#REF!</v>
      </c>
      <c r="E2000" s="413">
        <f>'Паспорт-3'!E2259</f>
        <v>0</v>
      </c>
      <c r="F2000" s="414"/>
      <c r="G2000" s="429">
        <f t="shared" si="224"/>
        <v>0</v>
      </c>
      <c r="H2000" s="81" t="e">
        <f t="shared" si="225"/>
        <v>#REF!</v>
      </c>
    </row>
    <row r="2001" spans="1:8" x14ac:dyDescent="0.2">
      <c r="A2001" s="326" t="e">
        <f>'Запит 2-8'!#REF!</f>
        <v>#REF!</v>
      </c>
      <c r="B2001" s="298" t="e">
        <f>IF('Запит 2-8'!#REF!&lt;&gt;"",'Запит 2-8'!#REF!,"")</f>
        <v>#REF!</v>
      </c>
      <c r="C2001" s="297" t="e">
        <f>'Запит 2-8'!#REF!</f>
        <v>#REF!</v>
      </c>
      <c r="D2001" s="296" t="e">
        <f>'Запит 2-8'!#REF!</f>
        <v>#REF!</v>
      </c>
      <c r="E2001" s="413">
        <f>'Паспорт-3'!E2260</f>
        <v>0</v>
      </c>
      <c r="F2001" s="414"/>
      <c r="G2001" s="429">
        <f t="shared" si="224"/>
        <v>0</v>
      </c>
      <c r="H2001" s="81" t="e">
        <f t="shared" si="225"/>
        <v>#REF!</v>
      </c>
    </row>
    <row r="2002" spans="1:8" x14ac:dyDescent="0.2">
      <c r="A2002" s="326" t="e">
        <f>'Запит 2-8'!#REF!</f>
        <v>#REF!</v>
      </c>
      <c r="B2002" s="298" t="e">
        <f>IF('Запит 2-8'!#REF!&lt;&gt;"",'Запит 2-8'!#REF!,"")</f>
        <v>#REF!</v>
      </c>
      <c r="C2002" s="297" t="e">
        <f>'Запит 2-8'!#REF!</f>
        <v>#REF!</v>
      </c>
      <c r="D2002" s="296" t="e">
        <f>'Запит 2-8'!#REF!</f>
        <v>#REF!</v>
      </c>
      <c r="E2002" s="413">
        <f>'Паспорт-3'!E2261</f>
        <v>0</v>
      </c>
      <c r="F2002" s="414"/>
      <c r="G2002" s="429">
        <f t="shared" si="224"/>
        <v>0</v>
      </c>
      <c r="H2002" s="81" t="e">
        <f t="shared" si="225"/>
        <v>#REF!</v>
      </c>
    </row>
    <row r="2003" spans="1:8" x14ac:dyDescent="0.2">
      <c r="A2003" s="326" t="e">
        <f>'Запит 2-8'!#REF!</f>
        <v>#REF!</v>
      </c>
      <c r="B2003" s="298" t="e">
        <f>IF('Запит 2-8'!#REF!&lt;&gt;"",'Запит 2-8'!#REF!,"")</f>
        <v>#REF!</v>
      </c>
      <c r="C2003" s="297" t="e">
        <f>'Запит 2-8'!#REF!</f>
        <v>#REF!</v>
      </c>
      <c r="D2003" s="296" t="e">
        <f>'Запит 2-8'!#REF!</f>
        <v>#REF!</v>
      </c>
      <c r="E2003" s="413">
        <f>'Паспорт-3'!E2262</f>
        <v>0</v>
      </c>
      <c r="F2003" s="414"/>
      <c r="G2003" s="429">
        <f t="shared" si="224"/>
        <v>0</v>
      </c>
      <c r="H2003" s="81" t="e">
        <f t="shared" si="225"/>
        <v>#REF!</v>
      </c>
    </row>
    <row r="2004" spans="1:8" x14ac:dyDescent="0.2">
      <c r="A2004" s="326" t="e">
        <f>'Запит 2-8'!#REF!</f>
        <v>#REF!</v>
      </c>
      <c r="B2004" s="298" t="e">
        <f>IF('Запит 2-8'!#REF!&lt;&gt;"",'Запит 2-8'!#REF!,"")</f>
        <v>#REF!</v>
      </c>
      <c r="C2004" s="297" t="e">
        <f>'Запит 2-8'!#REF!</f>
        <v>#REF!</v>
      </c>
      <c r="D2004" s="296" t="e">
        <f>'Запит 2-8'!#REF!</f>
        <v>#REF!</v>
      </c>
      <c r="E2004" s="413">
        <f>'Паспорт-3'!E2263</f>
        <v>0</v>
      </c>
      <c r="F2004" s="414"/>
      <c r="G2004" s="429">
        <f t="shared" si="224"/>
        <v>0</v>
      </c>
      <c r="H2004" s="81" t="e">
        <f t="shared" si="225"/>
        <v>#REF!</v>
      </c>
    </row>
    <row r="2005" spans="1:8" x14ac:dyDescent="0.2">
      <c r="A2005" s="433" t="e">
        <f>'Запит 2-8'!#REF!</f>
        <v>#REF!</v>
      </c>
      <c r="B2005" s="434" t="e">
        <f>IF('Запит 2-8'!#REF!&lt;&gt;"",'Запит 2-8'!#REF!,"")</f>
        <v>#REF!</v>
      </c>
      <c r="C2005" s="435" t="e">
        <f>'Запит 2-8'!#REF!</f>
        <v>#REF!</v>
      </c>
      <c r="D2005" s="436" t="e">
        <f>'Запит 2-8'!#REF!</f>
        <v>#REF!</v>
      </c>
      <c r="E2005" s="437">
        <f>'Паспорт-3'!E2264</f>
        <v>0</v>
      </c>
      <c r="F2005" s="438"/>
      <c r="G2005" s="439">
        <f t="shared" si="224"/>
        <v>0</v>
      </c>
      <c r="H2005" s="81" t="e">
        <f t="shared" si="225"/>
        <v>#REF!</v>
      </c>
    </row>
    <row r="2006" spans="1:8" ht="12.75" customHeight="1" x14ac:dyDescent="0.2">
      <c r="A2006" s="824" t="s">
        <v>211</v>
      </c>
      <c r="B2006" s="825"/>
      <c r="C2006" s="825"/>
      <c r="D2006" s="825"/>
      <c r="E2006" s="825"/>
      <c r="F2006" s="825"/>
      <c r="G2006" s="826"/>
      <c r="H2006" s="81" t="e">
        <f>H1990</f>
        <v>#REF!</v>
      </c>
    </row>
    <row r="2007" spans="1:8" x14ac:dyDescent="0.2">
      <c r="A2007" s="426" t="e">
        <f>'Запит 2-8'!#REF!</f>
        <v>#REF!</v>
      </c>
      <c r="B2007" s="827" t="s">
        <v>108</v>
      </c>
      <c r="C2007" s="828"/>
      <c r="D2007" s="828"/>
      <c r="E2007" s="832"/>
      <c r="F2007" s="832"/>
      <c r="G2007" s="833"/>
      <c r="H2007" s="81" t="e">
        <f>H2008</f>
        <v>#REF!</v>
      </c>
    </row>
    <row r="2008" spans="1:8" x14ac:dyDescent="0.2">
      <c r="A2008" s="326" t="e">
        <f>'Запит 2-8'!#REF!</f>
        <v>#REF!</v>
      </c>
      <c r="B2008" s="421" t="e">
        <f>IF('Запит 2-8'!#REF!&lt;&gt;"",'Запит 2-8'!#REF!,"")</f>
        <v>#REF!</v>
      </c>
      <c r="C2008" s="422" t="e">
        <f>'Запит 2-8'!#REF!</f>
        <v>#REF!</v>
      </c>
      <c r="D2008" s="423" t="e">
        <f>'Запит 2-8'!#REF!</f>
        <v>#REF!</v>
      </c>
      <c r="E2008" s="424">
        <f>'Паспорт-3'!E2266</f>
        <v>0</v>
      </c>
      <c r="F2008" s="425"/>
      <c r="G2008" s="428">
        <f t="shared" ref="G2008:G2022" si="226">F2008-E2008</f>
        <v>0</v>
      </c>
      <c r="H2008" s="81" t="e">
        <f t="shared" ref="H2008:H2022" si="227">IF(B2008&lt;&gt;"","Для друку","")</f>
        <v>#REF!</v>
      </c>
    </row>
    <row r="2009" spans="1:8" x14ac:dyDescent="0.2">
      <c r="A2009" s="326" t="e">
        <f>'Запит 2-8'!#REF!</f>
        <v>#REF!</v>
      </c>
      <c r="B2009" s="298" t="e">
        <f>IF('Запит 2-8'!#REF!&lt;&gt;"",'Запит 2-8'!#REF!,"")</f>
        <v>#REF!</v>
      </c>
      <c r="C2009" s="297" t="e">
        <f>'Запит 2-8'!#REF!</f>
        <v>#REF!</v>
      </c>
      <c r="D2009" s="296" t="e">
        <f>'Запит 2-8'!#REF!</f>
        <v>#REF!</v>
      </c>
      <c r="E2009" s="413">
        <f>'Паспорт-3'!E2267</f>
        <v>0</v>
      </c>
      <c r="F2009" s="414"/>
      <c r="G2009" s="429">
        <f t="shared" si="226"/>
        <v>0</v>
      </c>
      <c r="H2009" s="81" t="e">
        <f t="shared" si="227"/>
        <v>#REF!</v>
      </c>
    </row>
    <row r="2010" spans="1:8" x14ac:dyDescent="0.2">
      <c r="A2010" s="326" t="e">
        <f>'Запит 2-8'!#REF!</f>
        <v>#REF!</v>
      </c>
      <c r="B2010" s="298" t="e">
        <f>IF('Запит 2-8'!#REF!&lt;&gt;"",'Запит 2-8'!#REF!,"")</f>
        <v>#REF!</v>
      </c>
      <c r="C2010" s="297" t="e">
        <f>'Запит 2-8'!#REF!</f>
        <v>#REF!</v>
      </c>
      <c r="D2010" s="296" t="e">
        <f>'Запит 2-8'!#REF!</f>
        <v>#REF!</v>
      </c>
      <c r="E2010" s="413">
        <f>'Паспорт-3'!E2268</f>
        <v>0</v>
      </c>
      <c r="F2010" s="414"/>
      <c r="G2010" s="429">
        <f t="shared" si="226"/>
        <v>0</v>
      </c>
      <c r="H2010" s="81" t="e">
        <f t="shared" si="227"/>
        <v>#REF!</v>
      </c>
    </row>
    <row r="2011" spans="1:8" x14ac:dyDescent="0.2">
      <c r="A2011" s="326" t="e">
        <f>'Запит 2-8'!#REF!</f>
        <v>#REF!</v>
      </c>
      <c r="B2011" s="298" t="e">
        <f>IF('Запит 2-8'!#REF!&lt;&gt;"",'Запит 2-8'!#REF!,"")</f>
        <v>#REF!</v>
      </c>
      <c r="C2011" s="297" t="e">
        <f>'Запит 2-8'!#REF!</f>
        <v>#REF!</v>
      </c>
      <c r="D2011" s="296" t="e">
        <f>'Запит 2-8'!#REF!</f>
        <v>#REF!</v>
      </c>
      <c r="E2011" s="413">
        <f>'Паспорт-3'!E2269</f>
        <v>0</v>
      </c>
      <c r="F2011" s="414"/>
      <c r="G2011" s="429">
        <f t="shared" si="226"/>
        <v>0</v>
      </c>
      <c r="H2011" s="81" t="e">
        <f t="shared" si="227"/>
        <v>#REF!</v>
      </c>
    </row>
    <row r="2012" spans="1:8" x14ac:dyDescent="0.2">
      <c r="A2012" s="326" t="e">
        <f>'Запит 2-8'!#REF!</f>
        <v>#REF!</v>
      </c>
      <c r="B2012" s="298" t="e">
        <f>IF('Запит 2-8'!#REF!&lt;&gt;"",'Запит 2-8'!#REF!,"")</f>
        <v>#REF!</v>
      </c>
      <c r="C2012" s="297" t="e">
        <f>'Запит 2-8'!#REF!</f>
        <v>#REF!</v>
      </c>
      <c r="D2012" s="296" t="e">
        <f>'Запит 2-8'!#REF!</f>
        <v>#REF!</v>
      </c>
      <c r="E2012" s="413">
        <f>'Паспорт-3'!E2270</f>
        <v>0</v>
      </c>
      <c r="F2012" s="414"/>
      <c r="G2012" s="429">
        <f t="shared" si="226"/>
        <v>0</v>
      </c>
      <c r="H2012" s="81" t="e">
        <f t="shared" si="227"/>
        <v>#REF!</v>
      </c>
    </row>
    <row r="2013" spans="1:8" x14ac:dyDescent="0.2">
      <c r="A2013" s="326" t="e">
        <f>'Запит 2-8'!#REF!</f>
        <v>#REF!</v>
      </c>
      <c r="B2013" s="298" t="e">
        <f>IF('Запит 2-8'!#REF!&lt;&gt;"",'Запит 2-8'!#REF!,"")</f>
        <v>#REF!</v>
      </c>
      <c r="C2013" s="297" t="e">
        <f>'Запит 2-8'!#REF!</f>
        <v>#REF!</v>
      </c>
      <c r="D2013" s="296" t="e">
        <f>'Запит 2-8'!#REF!</f>
        <v>#REF!</v>
      </c>
      <c r="E2013" s="413">
        <f>'Паспорт-3'!E2271</f>
        <v>0</v>
      </c>
      <c r="F2013" s="414"/>
      <c r="G2013" s="429">
        <f t="shared" si="226"/>
        <v>0</v>
      </c>
      <c r="H2013" s="81" t="e">
        <f t="shared" si="227"/>
        <v>#REF!</v>
      </c>
    </row>
    <row r="2014" spans="1:8" x14ac:dyDescent="0.2">
      <c r="A2014" s="326" t="e">
        <f>'Запит 2-8'!#REF!</f>
        <v>#REF!</v>
      </c>
      <c r="B2014" s="298" t="e">
        <f>IF('Запит 2-8'!#REF!&lt;&gt;"",'Запит 2-8'!#REF!,"")</f>
        <v>#REF!</v>
      </c>
      <c r="C2014" s="297" t="e">
        <f>'Запит 2-8'!#REF!</f>
        <v>#REF!</v>
      </c>
      <c r="D2014" s="296" t="e">
        <f>'Запит 2-8'!#REF!</f>
        <v>#REF!</v>
      </c>
      <c r="E2014" s="413">
        <f>'Паспорт-3'!E2272</f>
        <v>0</v>
      </c>
      <c r="F2014" s="414"/>
      <c r="G2014" s="429">
        <f t="shared" si="226"/>
        <v>0</v>
      </c>
      <c r="H2014" s="81" t="e">
        <f t="shared" si="227"/>
        <v>#REF!</v>
      </c>
    </row>
    <row r="2015" spans="1:8" x14ac:dyDescent="0.2">
      <c r="A2015" s="326" t="e">
        <f>'Запит 2-8'!#REF!</f>
        <v>#REF!</v>
      </c>
      <c r="B2015" s="298" t="e">
        <f>IF('Запит 2-8'!#REF!&lt;&gt;"",'Запит 2-8'!#REF!,"")</f>
        <v>#REF!</v>
      </c>
      <c r="C2015" s="297" t="e">
        <f>'Запит 2-8'!#REF!</f>
        <v>#REF!</v>
      </c>
      <c r="D2015" s="296" t="e">
        <f>'Запит 2-8'!#REF!</f>
        <v>#REF!</v>
      </c>
      <c r="E2015" s="413">
        <f>'Паспорт-3'!E2273</f>
        <v>0</v>
      </c>
      <c r="F2015" s="414"/>
      <c r="G2015" s="429">
        <f t="shared" si="226"/>
        <v>0</v>
      </c>
      <c r="H2015" s="81" t="e">
        <f t="shared" si="227"/>
        <v>#REF!</v>
      </c>
    </row>
    <row r="2016" spans="1:8" x14ac:dyDescent="0.2">
      <c r="A2016" s="326" t="e">
        <f>'Запит 2-8'!#REF!</f>
        <v>#REF!</v>
      </c>
      <c r="B2016" s="298" t="e">
        <f>IF('Запит 2-8'!#REF!&lt;&gt;"",'Запит 2-8'!#REF!,"")</f>
        <v>#REF!</v>
      </c>
      <c r="C2016" s="297" t="e">
        <f>'Запит 2-8'!#REF!</f>
        <v>#REF!</v>
      </c>
      <c r="D2016" s="296" t="e">
        <f>'Запит 2-8'!#REF!</f>
        <v>#REF!</v>
      </c>
      <c r="E2016" s="413">
        <f>'Паспорт-3'!E2274</f>
        <v>0</v>
      </c>
      <c r="F2016" s="414"/>
      <c r="G2016" s="429">
        <f t="shared" si="226"/>
        <v>0</v>
      </c>
      <c r="H2016" s="81" t="e">
        <f t="shared" si="227"/>
        <v>#REF!</v>
      </c>
    </row>
    <row r="2017" spans="1:8" x14ac:dyDescent="0.2">
      <c r="A2017" s="326" t="e">
        <f>'Запит 2-8'!#REF!</f>
        <v>#REF!</v>
      </c>
      <c r="B2017" s="298" t="e">
        <f>IF('Запит 2-8'!#REF!&lt;&gt;"",'Запит 2-8'!#REF!,"")</f>
        <v>#REF!</v>
      </c>
      <c r="C2017" s="297" t="e">
        <f>'Запит 2-8'!#REF!</f>
        <v>#REF!</v>
      </c>
      <c r="D2017" s="296" t="e">
        <f>'Запит 2-8'!#REF!</f>
        <v>#REF!</v>
      </c>
      <c r="E2017" s="413">
        <f>'Паспорт-3'!E2275</f>
        <v>0</v>
      </c>
      <c r="F2017" s="414"/>
      <c r="G2017" s="429">
        <f t="shared" si="226"/>
        <v>0</v>
      </c>
      <c r="H2017" s="81" t="e">
        <f t="shared" si="227"/>
        <v>#REF!</v>
      </c>
    </row>
    <row r="2018" spans="1:8" x14ac:dyDescent="0.2">
      <c r="A2018" s="326" t="e">
        <f>'Запит 2-8'!#REF!</f>
        <v>#REF!</v>
      </c>
      <c r="B2018" s="298" t="e">
        <f>IF('Запит 2-8'!#REF!&lt;&gt;"",'Запит 2-8'!#REF!,"")</f>
        <v>#REF!</v>
      </c>
      <c r="C2018" s="297" t="e">
        <f>'Запит 2-8'!#REF!</f>
        <v>#REF!</v>
      </c>
      <c r="D2018" s="296" t="e">
        <f>'Запит 2-8'!#REF!</f>
        <v>#REF!</v>
      </c>
      <c r="E2018" s="413">
        <f>'Паспорт-3'!E2276</f>
        <v>0</v>
      </c>
      <c r="F2018" s="414"/>
      <c r="G2018" s="429">
        <f t="shared" si="226"/>
        <v>0</v>
      </c>
      <c r="H2018" s="81" t="e">
        <f t="shared" si="227"/>
        <v>#REF!</v>
      </c>
    </row>
    <row r="2019" spans="1:8" x14ac:dyDescent="0.2">
      <c r="A2019" s="326" t="e">
        <f>'Запит 2-8'!#REF!</f>
        <v>#REF!</v>
      </c>
      <c r="B2019" s="298" t="e">
        <f>IF('Запит 2-8'!#REF!&lt;&gt;"",'Запит 2-8'!#REF!,"")</f>
        <v>#REF!</v>
      </c>
      <c r="C2019" s="297" t="e">
        <f>'Запит 2-8'!#REF!</f>
        <v>#REF!</v>
      </c>
      <c r="D2019" s="296" t="e">
        <f>'Запит 2-8'!#REF!</f>
        <v>#REF!</v>
      </c>
      <c r="E2019" s="413">
        <f>'Паспорт-3'!E2277</f>
        <v>0</v>
      </c>
      <c r="F2019" s="414"/>
      <c r="G2019" s="429">
        <f t="shared" si="226"/>
        <v>0</v>
      </c>
      <c r="H2019" s="81" t="e">
        <f t="shared" si="227"/>
        <v>#REF!</v>
      </c>
    </row>
    <row r="2020" spans="1:8" x14ac:dyDescent="0.2">
      <c r="A2020" s="326" t="e">
        <f>'Запит 2-8'!#REF!</f>
        <v>#REF!</v>
      </c>
      <c r="B2020" s="298" t="e">
        <f>IF('Запит 2-8'!#REF!&lt;&gt;"",'Запит 2-8'!#REF!,"")</f>
        <v>#REF!</v>
      </c>
      <c r="C2020" s="297" t="e">
        <f>'Запит 2-8'!#REF!</f>
        <v>#REF!</v>
      </c>
      <c r="D2020" s="296" t="e">
        <f>'Запит 2-8'!#REF!</f>
        <v>#REF!</v>
      </c>
      <c r="E2020" s="413">
        <f>'Паспорт-3'!E2278</f>
        <v>0</v>
      </c>
      <c r="F2020" s="414"/>
      <c r="G2020" s="429">
        <f t="shared" si="226"/>
        <v>0</v>
      </c>
      <c r="H2020" s="81" t="e">
        <f t="shared" si="227"/>
        <v>#REF!</v>
      </c>
    </row>
    <row r="2021" spans="1:8" x14ac:dyDescent="0.2">
      <c r="A2021" s="326" t="e">
        <f>'Запит 2-8'!#REF!</f>
        <v>#REF!</v>
      </c>
      <c r="B2021" s="298" t="e">
        <f>IF('Запит 2-8'!#REF!&lt;&gt;"",'Запит 2-8'!#REF!,"")</f>
        <v>#REF!</v>
      </c>
      <c r="C2021" s="297" t="e">
        <f>'Запит 2-8'!#REF!</f>
        <v>#REF!</v>
      </c>
      <c r="D2021" s="296" t="e">
        <f>'Запит 2-8'!#REF!</f>
        <v>#REF!</v>
      </c>
      <c r="E2021" s="413">
        <f>'Паспорт-3'!E2279</f>
        <v>0</v>
      </c>
      <c r="F2021" s="414"/>
      <c r="G2021" s="429">
        <f t="shared" si="226"/>
        <v>0</v>
      </c>
      <c r="H2021" s="81" t="e">
        <f t="shared" si="227"/>
        <v>#REF!</v>
      </c>
    </row>
    <row r="2022" spans="1:8" x14ac:dyDescent="0.2">
      <c r="A2022" s="433" t="e">
        <f>'Запит 2-8'!#REF!</f>
        <v>#REF!</v>
      </c>
      <c r="B2022" s="434" t="e">
        <f>IF('Запит 2-8'!#REF!&lt;&gt;"",'Запит 2-8'!#REF!,"")</f>
        <v>#REF!</v>
      </c>
      <c r="C2022" s="435" t="e">
        <f>'Запит 2-8'!#REF!</f>
        <v>#REF!</v>
      </c>
      <c r="D2022" s="436" t="e">
        <f>'Запит 2-8'!#REF!</f>
        <v>#REF!</v>
      </c>
      <c r="E2022" s="437">
        <f>'Паспорт-3'!E2280</f>
        <v>0</v>
      </c>
      <c r="F2022" s="438"/>
      <c r="G2022" s="439">
        <f t="shared" si="226"/>
        <v>0</v>
      </c>
      <c r="H2022" s="81" t="e">
        <f t="shared" si="227"/>
        <v>#REF!</v>
      </c>
    </row>
    <row r="2023" spans="1:8" ht="12.75" customHeight="1" x14ac:dyDescent="0.2">
      <c r="A2023" s="824" t="s">
        <v>211</v>
      </c>
      <c r="B2023" s="825"/>
      <c r="C2023" s="825"/>
      <c r="D2023" s="825"/>
      <c r="E2023" s="825"/>
      <c r="F2023" s="825"/>
      <c r="G2023" s="826"/>
      <c r="H2023" s="81" t="e">
        <f>H2007</f>
        <v>#REF!</v>
      </c>
    </row>
    <row r="2024" spans="1:8" ht="12.75" customHeight="1" x14ac:dyDescent="0.2">
      <c r="A2024" s="824" t="s">
        <v>231</v>
      </c>
      <c r="B2024" s="825"/>
      <c r="C2024" s="825"/>
      <c r="D2024" s="825"/>
      <c r="E2024" s="825"/>
      <c r="F2024" s="825"/>
      <c r="G2024" s="826"/>
      <c r="H2024" s="81" t="e">
        <f>H1972</f>
        <v>#REF!</v>
      </c>
    </row>
    <row r="2025" spans="1:8" ht="12.75" customHeight="1" x14ac:dyDescent="0.2">
      <c r="A2025" s="779" t="e">
        <f>'Запит 2-8'!#REF!</f>
        <v>#REF!</v>
      </c>
      <c r="B2025" s="780"/>
      <c r="C2025" s="780"/>
      <c r="D2025" s="780"/>
      <c r="E2025" s="780"/>
      <c r="F2025" s="780"/>
      <c r="G2025" s="781"/>
      <c r="H2025" s="81" t="e">
        <f>H2026</f>
        <v>#REF!</v>
      </c>
    </row>
    <row r="2026" spans="1:8" x14ac:dyDescent="0.2">
      <c r="A2026" s="420" t="s">
        <v>4</v>
      </c>
      <c r="B2026" s="827" t="s">
        <v>106</v>
      </c>
      <c r="C2026" s="828"/>
      <c r="D2026" s="828"/>
      <c r="E2026" s="829"/>
      <c r="F2026" s="829"/>
      <c r="G2026" s="830"/>
      <c r="H2026" s="81" t="e">
        <f>H2027</f>
        <v>#REF!</v>
      </c>
    </row>
    <row r="2027" spans="1:8" x14ac:dyDescent="0.2">
      <c r="A2027" s="326" t="e">
        <f>'Запит 2-8'!#REF!</f>
        <v>#REF!</v>
      </c>
      <c r="B2027" s="421" t="e">
        <f>IF('Запит 2-8'!#REF!&lt;&gt;"",'Запит 2-8'!#REF!,"")</f>
        <v>#REF!</v>
      </c>
      <c r="C2027" s="422" t="e">
        <f>'Запит 2-8'!#REF!</f>
        <v>#REF!</v>
      </c>
      <c r="D2027" s="423" t="e">
        <f>'Запит 2-8'!#REF!</f>
        <v>#REF!</v>
      </c>
      <c r="E2027" s="424">
        <f>'Паспорт-3'!E2294</f>
        <v>0</v>
      </c>
      <c r="F2027" s="425"/>
      <c r="G2027" s="428">
        <f t="shared" ref="G2027:G2041" si="228">F2027-E2027</f>
        <v>0</v>
      </c>
      <c r="H2027" s="81" t="e">
        <f t="shared" ref="H2027:H2041" si="229">IF(B2027&lt;&gt;"","Для друку","")</f>
        <v>#REF!</v>
      </c>
    </row>
    <row r="2028" spans="1:8" x14ac:dyDescent="0.2">
      <c r="A2028" s="326" t="e">
        <f>'Запит 2-8'!#REF!</f>
        <v>#REF!</v>
      </c>
      <c r="B2028" s="298" t="e">
        <f>IF('Запит 2-8'!#REF!&lt;&gt;"",'Запит 2-8'!#REF!,"")</f>
        <v>#REF!</v>
      </c>
      <c r="C2028" s="297" t="e">
        <f>'Запит 2-8'!#REF!</f>
        <v>#REF!</v>
      </c>
      <c r="D2028" s="296" t="e">
        <f>'Запит 2-8'!#REF!</f>
        <v>#REF!</v>
      </c>
      <c r="E2028" s="413">
        <f>'Паспорт-3'!E2295</f>
        <v>0</v>
      </c>
      <c r="F2028" s="414"/>
      <c r="G2028" s="429">
        <f t="shared" si="228"/>
        <v>0</v>
      </c>
      <c r="H2028" s="81" t="e">
        <f t="shared" si="229"/>
        <v>#REF!</v>
      </c>
    </row>
    <row r="2029" spans="1:8" x14ac:dyDescent="0.2">
      <c r="A2029" s="326" t="e">
        <f>'Запит 2-8'!#REF!</f>
        <v>#REF!</v>
      </c>
      <c r="B2029" s="298" t="e">
        <f>IF('Запит 2-8'!#REF!&lt;&gt;"",'Запит 2-8'!#REF!,"")</f>
        <v>#REF!</v>
      </c>
      <c r="C2029" s="297" t="e">
        <f>'Запит 2-8'!#REF!</f>
        <v>#REF!</v>
      </c>
      <c r="D2029" s="296" t="e">
        <f>'Запит 2-8'!#REF!</f>
        <v>#REF!</v>
      </c>
      <c r="E2029" s="413">
        <f>'Паспорт-3'!E2296</f>
        <v>0</v>
      </c>
      <c r="F2029" s="414"/>
      <c r="G2029" s="429">
        <f t="shared" si="228"/>
        <v>0</v>
      </c>
      <c r="H2029" s="81" t="e">
        <f t="shared" si="229"/>
        <v>#REF!</v>
      </c>
    </row>
    <row r="2030" spans="1:8" x14ac:dyDescent="0.2">
      <c r="A2030" s="326" t="e">
        <f>'Запит 2-8'!#REF!</f>
        <v>#REF!</v>
      </c>
      <c r="B2030" s="298" t="e">
        <f>IF('Запит 2-8'!#REF!&lt;&gt;"",'Запит 2-8'!#REF!,"")</f>
        <v>#REF!</v>
      </c>
      <c r="C2030" s="297" t="e">
        <f>'Запит 2-8'!#REF!</f>
        <v>#REF!</v>
      </c>
      <c r="D2030" s="296" t="e">
        <f>'Запит 2-8'!#REF!</f>
        <v>#REF!</v>
      </c>
      <c r="E2030" s="413">
        <f>'Паспорт-3'!E2297</f>
        <v>0</v>
      </c>
      <c r="F2030" s="414"/>
      <c r="G2030" s="429">
        <f t="shared" si="228"/>
        <v>0</v>
      </c>
      <c r="H2030" s="81" t="e">
        <f t="shared" si="229"/>
        <v>#REF!</v>
      </c>
    </row>
    <row r="2031" spans="1:8" x14ac:dyDescent="0.2">
      <c r="A2031" s="326" t="e">
        <f>'Запит 2-8'!#REF!</f>
        <v>#REF!</v>
      </c>
      <c r="B2031" s="298" t="e">
        <f>IF('Запит 2-8'!#REF!&lt;&gt;"",'Запит 2-8'!#REF!,"")</f>
        <v>#REF!</v>
      </c>
      <c r="C2031" s="297" t="e">
        <f>'Запит 2-8'!#REF!</f>
        <v>#REF!</v>
      </c>
      <c r="D2031" s="296" t="e">
        <f>'Запит 2-8'!#REF!</f>
        <v>#REF!</v>
      </c>
      <c r="E2031" s="413">
        <f>'Паспорт-3'!E2298</f>
        <v>0</v>
      </c>
      <c r="F2031" s="414"/>
      <c r="G2031" s="429">
        <f t="shared" si="228"/>
        <v>0</v>
      </c>
      <c r="H2031" s="81" t="e">
        <f t="shared" si="229"/>
        <v>#REF!</v>
      </c>
    </row>
    <row r="2032" spans="1:8" x14ac:dyDescent="0.2">
      <c r="A2032" s="326" t="e">
        <f>'Запит 2-8'!#REF!</f>
        <v>#REF!</v>
      </c>
      <c r="B2032" s="298" t="e">
        <f>IF('Запит 2-8'!#REF!&lt;&gt;"",'Запит 2-8'!#REF!,"")</f>
        <v>#REF!</v>
      </c>
      <c r="C2032" s="297" t="e">
        <f>'Запит 2-8'!#REF!</f>
        <v>#REF!</v>
      </c>
      <c r="D2032" s="296" t="e">
        <f>'Запит 2-8'!#REF!</f>
        <v>#REF!</v>
      </c>
      <c r="E2032" s="413">
        <f>'Паспорт-3'!E2299</f>
        <v>0</v>
      </c>
      <c r="F2032" s="414"/>
      <c r="G2032" s="429">
        <f t="shared" si="228"/>
        <v>0</v>
      </c>
      <c r="H2032" s="81" t="e">
        <f t="shared" si="229"/>
        <v>#REF!</v>
      </c>
    </row>
    <row r="2033" spans="1:8" x14ac:dyDescent="0.2">
      <c r="A2033" s="326" t="e">
        <f>'Запит 2-8'!#REF!</f>
        <v>#REF!</v>
      </c>
      <c r="B2033" s="298" t="e">
        <f>IF('Запит 2-8'!#REF!&lt;&gt;"",'Запит 2-8'!#REF!,"")</f>
        <v>#REF!</v>
      </c>
      <c r="C2033" s="297" t="e">
        <f>'Запит 2-8'!#REF!</f>
        <v>#REF!</v>
      </c>
      <c r="D2033" s="296" t="e">
        <f>'Запит 2-8'!#REF!</f>
        <v>#REF!</v>
      </c>
      <c r="E2033" s="413">
        <f>'Паспорт-3'!E2300</f>
        <v>0</v>
      </c>
      <c r="F2033" s="414"/>
      <c r="G2033" s="429">
        <f t="shared" si="228"/>
        <v>0</v>
      </c>
      <c r="H2033" s="81" t="e">
        <f t="shared" si="229"/>
        <v>#REF!</v>
      </c>
    </row>
    <row r="2034" spans="1:8" x14ac:dyDescent="0.2">
      <c r="A2034" s="326" t="e">
        <f>'Запит 2-8'!#REF!</f>
        <v>#REF!</v>
      </c>
      <c r="B2034" s="298" t="e">
        <f>IF('Запит 2-8'!#REF!&lt;&gt;"",'Запит 2-8'!#REF!,"")</f>
        <v>#REF!</v>
      </c>
      <c r="C2034" s="297" t="e">
        <f>'Запит 2-8'!#REF!</f>
        <v>#REF!</v>
      </c>
      <c r="D2034" s="296" t="e">
        <f>'Запит 2-8'!#REF!</f>
        <v>#REF!</v>
      </c>
      <c r="E2034" s="413">
        <f>'Паспорт-3'!E2301</f>
        <v>0</v>
      </c>
      <c r="F2034" s="414"/>
      <c r="G2034" s="429">
        <f t="shared" si="228"/>
        <v>0</v>
      </c>
      <c r="H2034" s="81" t="e">
        <f t="shared" si="229"/>
        <v>#REF!</v>
      </c>
    </row>
    <row r="2035" spans="1:8" x14ac:dyDescent="0.2">
      <c r="A2035" s="326" t="e">
        <f>'Запит 2-8'!#REF!</f>
        <v>#REF!</v>
      </c>
      <c r="B2035" s="298" t="e">
        <f>IF('Запит 2-8'!#REF!&lt;&gt;"",'Запит 2-8'!#REF!,"")</f>
        <v>#REF!</v>
      </c>
      <c r="C2035" s="297" t="e">
        <f>'Запит 2-8'!#REF!</f>
        <v>#REF!</v>
      </c>
      <c r="D2035" s="296" t="e">
        <f>'Запит 2-8'!#REF!</f>
        <v>#REF!</v>
      </c>
      <c r="E2035" s="413">
        <f>'Паспорт-3'!E2302</f>
        <v>0</v>
      </c>
      <c r="F2035" s="414"/>
      <c r="G2035" s="429">
        <f t="shared" si="228"/>
        <v>0</v>
      </c>
      <c r="H2035" s="81" t="e">
        <f t="shared" si="229"/>
        <v>#REF!</v>
      </c>
    </row>
    <row r="2036" spans="1:8" x14ac:dyDescent="0.2">
      <c r="A2036" s="326" t="e">
        <f>'Запит 2-8'!#REF!</f>
        <v>#REF!</v>
      </c>
      <c r="B2036" s="298" t="e">
        <f>IF('Запит 2-8'!#REF!&lt;&gt;"",'Запит 2-8'!#REF!,"")</f>
        <v>#REF!</v>
      </c>
      <c r="C2036" s="297" t="e">
        <f>'Запит 2-8'!#REF!</f>
        <v>#REF!</v>
      </c>
      <c r="D2036" s="296" t="e">
        <f>'Запит 2-8'!#REF!</f>
        <v>#REF!</v>
      </c>
      <c r="E2036" s="413">
        <f>'Паспорт-3'!E2303</f>
        <v>0</v>
      </c>
      <c r="F2036" s="414"/>
      <c r="G2036" s="429">
        <f t="shared" si="228"/>
        <v>0</v>
      </c>
      <c r="H2036" s="81" t="e">
        <f t="shared" si="229"/>
        <v>#REF!</v>
      </c>
    </row>
    <row r="2037" spans="1:8" x14ac:dyDescent="0.2">
      <c r="A2037" s="326" t="e">
        <f>'Запит 2-8'!#REF!</f>
        <v>#REF!</v>
      </c>
      <c r="B2037" s="298" t="e">
        <f>IF('Запит 2-8'!#REF!&lt;&gt;"",'Запит 2-8'!#REF!,"")</f>
        <v>#REF!</v>
      </c>
      <c r="C2037" s="297" t="e">
        <f>'Запит 2-8'!#REF!</f>
        <v>#REF!</v>
      </c>
      <c r="D2037" s="296" t="e">
        <f>'Запит 2-8'!#REF!</f>
        <v>#REF!</v>
      </c>
      <c r="E2037" s="413">
        <f>'Паспорт-3'!E2304</f>
        <v>0</v>
      </c>
      <c r="F2037" s="414"/>
      <c r="G2037" s="429">
        <f t="shared" si="228"/>
        <v>0</v>
      </c>
      <c r="H2037" s="81" t="e">
        <f t="shared" si="229"/>
        <v>#REF!</v>
      </c>
    </row>
    <row r="2038" spans="1:8" x14ac:dyDescent="0.2">
      <c r="A2038" s="326" t="e">
        <f>'Запит 2-8'!#REF!</f>
        <v>#REF!</v>
      </c>
      <c r="B2038" s="298" t="e">
        <f>IF('Запит 2-8'!#REF!&lt;&gt;"",'Запит 2-8'!#REF!,"")</f>
        <v>#REF!</v>
      </c>
      <c r="C2038" s="297" t="e">
        <f>'Запит 2-8'!#REF!</f>
        <v>#REF!</v>
      </c>
      <c r="D2038" s="296" t="e">
        <f>'Запит 2-8'!#REF!</f>
        <v>#REF!</v>
      </c>
      <c r="E2038" s="413">
        <f>'Паспорт-3'!E2305</f>
        <v>0</v>
      </c>
      <c r="F2038" s="414"/>
      <c r="G2038" s="429">
        <f t="shared" si="228"/>
        <v>0</v>
      </c>
      <c r="H2038" s="81" t="e">
        <f t="shared" si="229"/>
        <v>#REF!</v>
      </c>
    </row>
    <row r="2039" spans="1:8" x14ac:dyDescent="0.2">
      <c r="A2039" s="326" t="e">
        <f>'Запит 2-8'!#REF!</f>
        <v>#REF!</v>
      </c>
      <c r="B2039" s="298" t="e">
        <f>IF('Запит 2-8'!#REF!&lt;&gt;"",'Запит 2-8'!#REF!,"")</f>
        <v>#REF!</v>
      </c>
      <c r="C2039" s="297" t="e">
        <f>'Запит 2-8'!#REF!</f>
        <v>#REF!</v>
      </c>
      <c r="D2039" s="296" t="e">
        <f>'Запит 2-8'!#REF!</f>
        <v>#REF!</v>
      </c>
      <c r="E2039" s="413">
        <f>'Паспорт-3'!E2306</f>
        <v>0</v>
      </c>
      <c r="F2039" s="414"/>
      <c r="G2039" s="429">
        <f t="shared" si="228"/>
        <v>0</v>
      </c>
      <c r="H2039" s="81" t="e">
        <f t="shared" si="229"/>
        <v>#REF!</v>
      </c>
    </row>
    <row r="2040" spans="1:8" x14ac:dyDescent="0.2">
      <c r="A2040" s="326" t="e">
        <f>'Запит 2-8'!#REF!</f>
        <v>#REF!</v>
      </c>
      <c r="B2040" s="298" t="e">
        <f>IF('Запит 2-8'!#REF!&lt;&gt;"",'Запит 2-8'!#REF!,"")</f>
        <v>#REF!</v>
      </c>
      <c r="C2040" s="297" t="e">
        <f>'Запит 2-8'!#REF!</f>
        <v>#REF!</v>
      </c>
      <c r="D2040" s="296" t="e">
        <f>'Запит 2-8'!#REF!</f>
        <v>#REF!</v>
      </c>
      <c r="E2040" s="413">
        <f>'Паспорт-3'!E2307</f>
        <v>0</v>
      </c>
      <c r="F2040" s="414"/>
      <c r="G2040" s="429">
        <f t="shared" si="228"/>
        <v>0</v>
      </c>
      <c r="H2040" s="81" t="e">
        <f t="shared" si="229"/>
        <v>#REF!</v>
      </c>
    </row>
    <row r="2041" spans="1:8" x14ac:dyDescent="0.2">
      <c r="A2041" s="433" t="e">
        <f>'Запит 2-8'!#REF!</f>
        <v>#REF!</v>
      </c>
      <c r="B2041" s="434" t="e">
        <f>IF('Запит 2-8'!#REF!&lt;&gt;"",'Запит 2-8'!#REF!,"")</f>
        <v>#REF!</v>
      </c>
      <c r="C2041" s="435" t="e">
        <f>'Запит 2-8'!#REF!</f>
        <v>#REF!</v>
      </c>
      <c r="D2041" s="436" t="e">
        <f>'Запит 2-8'!#REF!</f>
        <v>#REF!</v>
      </c>
      <c r="E2041" s="437">
        <f>'Паспорт-3'!E2308</f>
        <v>0</v>
      </c>
      <c r="F2041" s="438"/>
      <c r="G2041" s="439">
        <f t="shared" si="228"/>
        <v>0</v>
      </c>
      <c r="H2041" s="81" t="e">
        <f t="shared" si="229"/>
        <v>#REF!</v>
      </c>
    </row>
    <row r="2042" spans="1:8" ht="12.75" customHeight="1" x14ac:dyDescent="0.2">
      <c r="A2042" s="824" t="s">
        <v>211</v>
      </c>
      <c r="B2042" s="825"/>
      <c r="C2042" s="825"/>
      <c r="D2042" s="825"/>
      <c r="E2042" s="825"/>
      <c r="F2042" s="825"/>
      <c r="G2042" s="826"/>
      <c r="H2042" s="81" t="e">
        <f>H2026</f>
        <v>#REF!</v>
      </c>
    </row>
    <row r="2043" spans="1:8" x14ac:dyDescent="0.2">
      <c r="A2043" s="420" t="e">
        <f>'Запит 2-8'!#REF!</f>
        <v>#REF!</v>
      </c>
      <c r="B2043" s="827" t="s">
        <v>107</v>
      </c>
      <c r="C2043" s="828"/>
      <c r="D2043" s="828"/>
      <c r="E2043" s="828"/>
      <c r="F2043" s="828"/>
      <c r="G2043" s="831"/>
      <c r="H2043" s="81" t="e">
        <f>H2044</f>
        <v>#REF!</v>
      </c>
    </row>
    <row r="2044" spans="1:8" x14ac:dyDescent="0.2">
      <c r="A2044" s="326" t="e">
        <f>'Запит 2-8'!#REF!</f>
        <v>#REF!</v>
      </c>
      <c r="B2044" s="421" t="e">
        <f>IF('Запит 2-8'!#REF!&lt;&gt;"",'Запит 2-8'!#REF!,"")</f>
        <v>#REF!</v>
      </c>
      <c r="C2044" s="422" t="e">
        <f>'Запит 2-8'!#REF!</f>
        <v>#REF!</v>
      </c>
      <c r="D2044" s="423" t="e">
        <f>'Запит 2-8'!#REF!</f>
        <v>#REF!</v>
      </c>
      <c r="E2044" s="430">
        <f>'Паспорт-3'!E2310</f>
        <v>0</v>
      </c>
      <c r="F2044" s="431"/>
      <c r="G2044" s="432">
        <f t="shared" ref="G2044:G2058" si="230">F2044-E2044</f>
        <v>0</v>
      </c>
      <c r="H2044" s="81" t="e">
        <f t="shared" ref="H2044:H2058" si="231">IF(B2044&lt;&gt;"","Для друку","")</f>
        <v>#REF!</v>
      </c>
    </row>
    <row r="2045" spans="1:8" x14ac:dyDescent="0.2">
      <c r="A2045" s="326" t="e">
        <f>'Запит 2-8'!#REF!</f>
        <v>#REF!</v>
      </c>
      <c r="B2045" s="298" t="e">
        <f>IF('Запит 2-8'!#REF!&lt;&gt;"",'Запит 2-8'!#REF!,"")</f>
        <v>#REF!</v>
      </c>
      <c r="C2045" s="297" t="e">
        <f>'Запит 2-8'!#REF!</f>
        <v>#REF!</v>
      </c>
      <c r="D2045" s="296" t="e">
        <f>'Запит 2-8'!#REF!</f>
        <v>#REF!</v>
      </c>
      <c r="E2045" s="413">
        <f>'Паспорт-3'!E2311</f>
        <v>0</v>
      </c>
      <c r="F2045" s="414"/>
      <c r="G2045" s="429">
        <f t="shared" si="230"/>
        <v>0</v>
      </c>
      <c r="H2045" s="81" t="e">
        <f t="shared" si="231"/>
        <v>#REF!</v>
      </c>
    </row>
    <row r="2046" spans="1:8" x14ac:dyDescent="0.2">
      <c r="A2046" s="326" t="e">
        <f>'Запит 2-8'!#REF!</f>
        <v>#REF!</v>
      </c>
      <c r="B2046" s="298" t="e">
        <f>IF('Запит 2-8'!#REF!&lt;&gt;"",'Запит 2-8'!#REF!,"")</f>
        <v>#REF!</v>
      </c>
      <c r="C2046" s="297" t="e">
        <f>'Запит 2-8'!#REF!</f>
        <v>#REF!</v>
      </c>
      <c r="D2046" s="296" t="e">
        <f>'Запит 2-8'!#REF!</f>
        <v>#REF!</v>
      </c>
      <c r="E2046" s="413">
        <f>'Паспорт-3'!E2312</f>
        <v>0</v>
      </c>
      <c r="F2046" s="414"/>
      <c r="G2046" s="429">
        <f t="shared" si="230"/>
        <v>0</v>
      </c>
      <c r="H2046" s="81" t="e">
        <f t="shared" si="231"/>
        <v>#REF!</v>
      </c>
    </row>
    <row r="2047" spans="1:8" x14ac:dyDescent="0.2">
      <c r="A2047" s="326" t="e">
        <f>'Запит 2-8'!#REF!</f>
        <v>#REF!</v>
      </c>
      <c r="B2047" s="298" t="e">
        <f>IF('Запит 2-8'!#REF!&lt;&gt;"",'Запит 2-8'!#REF!,"")</f>
        <v>#REF!</v>
      </c>
      <c r="C2047" s="297" t="e">
        <f>'Запит 2-8'!#REF!</f>
        <v>#REF!</v>
      </c>
      <c r="D2047" s="296" t="e">
        <f>'Запит 2-8'!#REF!</f>
        <v>#REF!</v>
      </c>
      <c r="E2047" s="413">
        <f>'Паспорт-3'!E2313</f>
        <v>0</v>
      </c>
      <c r="F2047" s="414"/>
      <c r="G2047" s="429">
        <f t="shared" si="230"/>
        <v>0</v>
      </c>
      <c r="H2047" s="81" t="e">
        <f t="shared" si="231"/>
        <v>#REF!</v>
      </c>
    </row>
    <row r="2048" spans="1:8" x14ac:dyDescent="0.2">
      <c r="A2048" s="326" t="e">
        <f>'Запит 2-8'!#REF!</f>
        <v>#REF!</v>
      </c>
      <c r="B2048" s="298" t="e">
        <f>IF('Запит 2-8'!#REF!&lt;&gt;"",'Запит 2-8'!#REF!,"")</f>
        <v>#REF!</v>
      </c>
      <c r="C2048" s="297" t="e">
        <f>'Запит 2-8'!#REF!</f>
        <v>#REF!</v>
      </c>
      <c r="D2048" s="296" t="e">
        <f>'Запит 2-8'!#REF!</f>
        <v>#REF!</v>
      </c>
      <c r="E2048" s="413">
        <f>'Паспорт-3'!E2314</f>
        <v>0</v>
      </c>
      <c r="F2048" s="414"/>
      <c r="G2048" s="429">
        <f t="shared" si="230"/>
        <v>0</v>
      </c>
      <c r="H2048" s="81" t="e">
        <f t="shared" si="231"/>
        <v>#REF!</v>
      </c>
    </row>
    <row r="2049" spans="1:8" x14ac:dyDescent="0.2">
      <c r="A2049" s="326" t="e">
        <f>'Запит 2-8'!#REF!</f>
        <v>#REF!</v>
      </c>
      <c r="B2049" s="298" t="e">
        <f>IF('Запит 2-8'!#REF!&lt;&gt;"",'Запит 2-8'!#REF!,"")</f>
        <v>#REF!</v>
      </c>
      <c r="C2049" s="297" t="e">
        <f>'Запит 2-8'!#REF!</f>
        <v>#REF!</v>
      </c>
      <c r="D2049" s="296" t="e">
        <f>'Запит 2-8'!#REF!</f>
        <v>#REF!</v>
      </c>
      <c r="E2049" s="413">
        <f>'Паспорт-3'!E2315</f>
        <v>0</v>
      </c>
      <c r="F2049" s="414"/>
      <c r="G2049" s="429">
        <f t="shared" si="230"/>
        <v>0</v>
      </c>
      <c r="H2049" s="81" t="e">
        <f t="shared" si="231"/>
        <v>#REF!</v>
      </c>
    </row>
    <row r="2050" spans="1:8" x14ac:dyDescent="0.2">
      <c r="A2050" s="326" t="e">
        <f>'Запит 2-8'!#REF!</f>
        <v>#REF!</v>
      </c>
      <c r="B2050" s="298" t="e">
        <f>IF('Запит 2-8'!#REF!&lt;&gt;"",'Запит 2-8'!#REF!,"")</f>
        <v>#REF!</v>
      </c>
      <c r="C2050" s="297" t="e">
        <f>'Запит 2-8'!#REF!</f>
        <v>#REF!</v>
      </c>
      <c r="D2050" s="296" t="e">
        <f>'Запит 2-8'!#REF!</f>
        <v>#REF!</v>
      </c>
      <c r="E2050" s="413">
        <f>'Паспорт-3'!E2316</f>
        <v>0</v>
      </c>
      <c r="F2050" s="414"/>
      <c r="G2050" s="429">
        <f t="shared" si="230"/>
        <v>0</v>
      </c>
      <c r="H2050" s="81" t="e">
        <f t="shared" si="231"/>
        <v>#REF!</v>
      </c>
    </row>
    <row r="2051" spans="1:8" x14ac:dyDescent="0.2">
      <c r="A2051" s="326" t="e">
        <f>'Запит 2-8'!#REF!</f>
        <v>#REF!</v>
      </c>
      <c r="B2051" s="298" t="e">
        <f>IF('Запит 2-8'!#REF!&lt;&gt;"",'Запит 2-8'!#REF!,"")</f>
        <v>#REF!</v>
      </c>
      <c r="C2051" s="297" t="e">
        <f>'Запит 2-8'!#REF!</f>
        <v>#REF!</v>
      </c>
      <c r="D2051" s="296" t="e">
        <f>'Запит 2-8'!#REF!</f>
        <v>#REF!</v>
      </c>
      <c r="E2051" s="413">
        <f>'Паспорт-3'!E2317</f>
        <v>0</v>
      </c>
      <c r="F2051" s="414"/>
      <c r="G2051" s="429">
        <f t="shared" si="230"/>
        <v>0</v>
      </c>
      <c r="H2051" s="81" t="e">
        <f t="shared" si="231"/>
        <v>#REF!</v>
      </c>
    </row>
    <row r="2052" spans="1:8" x14ac:dyDescent="0.2">
      <c r="A2052" s="326" t="e">
        <f>'Запит 2-8'!#REF!</f>
        <v>#REF!</v>
      </c>
      <c r="B2052" s="298" t="e">
        <f>IF('Запит 2-8'!#REF!&lt;&gt;"",'Запит 2-8'!#REF!,"")</f>
        <v>#REF!</v>
      </c>
      <c r="C2052" s="297" t="e">
        <f>'Запит 2-8'!#REF!</f>
        <v>#REF!</v>
      </c>
      <c r="D2052" s="296" t="e">
        <f>'Запит 2-8'!#REF!</f>
        <v>#REF!</v>
      </c>
      <c r="E2052" s="413">
        <f>'Паспорт-3'!E2318</f>
        <v>0</v>
      </c>
      <c r="F2052" s="414"/>
      <c r="G2052" s="429">
        <f t="shared" si="230"/>
        <v>0</v>
      </c>
      <c r="H2052" s="81" t="e">
        <f t="shared" si="231"/>
        <v>#REF!</v>
      </c>
    </row>
    <row r="2053" spans="1:8" x14ac:dyDescent="0.2">
      <c r="A2053" s="326" t="e">
        <f>'Запит 2-8'!#REF!</f>
        <v>#REF!</v>
      </c>
      <c r="B2053" s="298" t="e">
        <f>IF('Запит 2-8'!#REF!&lt;&gt;"",'Запит 2-8'!#REF!,"")</f>
        <v>#REF!</v>
      </c>
      <c r="C2053" s="297" t="e">
        <f>'Запит 2-8'!#REF!</f>
        <v>#REF!</v>
      </c>
      <c r="D2053" s="296" t="e">
        <f>'Запит 2-8'!#REF!</f>
        <v>#REF!</v>
      </c>
      <c r="E2053" s="413">
        <f>'Паспорт-3'!E2319</f>
        <v>0</v>
      </c>
      <c r="F2053" s="414"/>
      <c r="G2053" s="429">
        <f t="shared" si="230"/>
        <v>0</v>
      </c>
      <c r="H2053" s="81" t="e">
        <f t="shared" si="231"/>
        <v>#REF!</v>
      </c>
    </row>
    <row r="2054" spans="1:8" x14ac:dyDescent="0.2">
      <c r="A2054" s="326" t="e">
        <f>'Запит 2-8'!#REF!</f>
        <v>#REF!</v>
      </c>
      <c r="B2054" s="298" t="e">
        <f>IF('Запит 2-8'!#REF!&lt;&gt;"",'Запит 2-8'!#REF!,"")</f>
        <v>#REF!</v>
      </c>
      <c r="C2054" s="297" t="e">
        <f>'Запит 2-8'!#REF!</f>
        <v>#REF!</v>
      </c>
      <c r="D2054" s="296" t="e">
        <f>'Запит 2-8'!#REF!</f>
        <v>#REF!</v>
      </c>
      <c r="E2054" s="413">
        <f>'Паспорт-3'!E2320</f>
        <v>0</v>
      </c>
      <c r="F2054" s="414"/>
      <c r="G2054" s="429">
        <f t="shared" si="230"/>
        <v>0</v>
      </c>
      <c r="H2054" s="81" t="e">
        <f t="shared" si="231"/>
        <v>#REF!</v>
      </c>
    </row>
    <row r="2055" spans="1:8" x14ac:dyDescent="0.2">
      <c r="A2055" s="326" t="e">
        <f>'Запит 2-8'!#REF!</f>
        <v>#REF!</v>
      </c>
      <c r="B2055" s="298" t="e">
        <f>IF('Запит 2-8'!#REF!&lt;&gt;"",'Запит 2-8'!#REF!,"")</f>
        <v>#REF!</v>
      </c>
      <c r="C2055" s="297" t="e">
        <f>'Запит 2-8'!#REF!</f>
        <v>#REF!</v>
      </c>
      <c r="D2055" s="296" t="e">
        <f>'Запит 2-8'!#REF!</f>
        <v>#REF!</v>
      </c>
      <c r="E2055" s="413">
        <f>'Паспорт-3'!E2321</f>
        <v>0</v>
      </c>
      <c r="F2055" s="414"/>
      <c r="G2055" s="429">
        <f t="shared" si="230"/>
        <v>0</v>
      </c>
      <c r="H2055" s="81" t="e">
        <f t="shared" si="231"/>
        <v>#REF!</v>
      </c>
    </row>
    <row r="2056" spans="1:8" x14ac:dyDescent="0.2">
      <c r="A2056" s="326" t="e">
        <f>'Запит 2-8'!#REF!</f>
        <v>#REF!</v>
      </c>
      <c r="B2056" s="298" t="e">
        <f>IF('Запит 2-8'!#REF!&lt;&gt;"",'Запит 2-8'!#REF!,"")</f>
        <v>#REF!</v>
      </c>
      <c r="C2056" s="297" t="e">
        <f>'Запит 2-8'!#REF!</f>
        <v>#REF!</v>
      </c>
      <c r="D2056" s="296" t="e">
        <f>'Запит 2-8'!#REF!</f>
        <v>#REF!</v>
      </c>
      <c r="E2056" s="413">
        <f>'Паспорт-3'!E2322</f>
        <v>0</v>
      </c>
      <c r="F2056" s="414"/>
      <c r="G2056" s="429">
        <f t="shared" si="230"/>
        <v>0</v>
      </c>
      <c r="H2056" s="81" t="e">
        <f t="shared" si="231"/>
        <v>#REF!</v>
      </c>
    </row>
    <row r="2057" spans="1:8" x14ac:dyDescent="0.2">
      <c r="A2057" s="326" t="e">
        <f>'Запит 2-8'!#REF!</f>
        <v>#REF!</v>
      </c>
      <c r="B2057" s="298" t="e">
        <f>IF('Запит 2-8'!#REF!&lt;&gt;"",'Запит 2-8'!#REF!,"")</f>
        <v>#REF!</v>
      </c>
      <c r="C2057" s="297" t="e">
        <f>'Запит 2-8'!#REF!</f>
        <v>#REF!</v>
      </c>
      <c r="D2057" s="296" t="e">
        <f>'Запит 2-8'!#REF!</f>
        <v>#REF!</v>
      </c>
      <c r="E2057" s="413">
        <f>'Паспорт-3'!E2323</f>
        <v>0</v>
      </c>
      <c r="F2057" s="414"/>
      <c r="G2057" s="429">
        <f t="shared" si="230"/>
        <v>0</v>
      </c>
      <c r="H2057" s="81" t="e">
        <f t="shared" si="231"/>
        <v>#REF!</v>
      </c>
    </row>
    <row r="2058" spans="1:8" x14ac:dyDescent="0.2">
      <c r="A2058" s="433" t="e">
        <f>'Запит 2-8'!#REF!</f>
        <v>#REF!</v>
      </c>
      <c r="B2058" s="434" t="e">
        <f>IF('Запит 2-8'!#REF!&lt;&gt;"",'Запит 2-8'!#REF!,"")</f>
        <v>#REF!</v>
      </c>
      <c r="C2058" s="435" t="e">
        <f>'Запит 2-8'!#REF!</f>
        <v>#REF!</v>
      </c>
      <c r="D2058" s="436" t="e">
        <f>'Запит 2-8'!#REF!</f>
        <v>#REF!</v>
      </c>
      <c r="E2058" s="437">
        <f>'Паспорт-3'!E2324</f>
        <v>0</v>
      </c>
      <c r="F2058" s="438"/>
      <c r="G2058" s="439">
        <f t="shared" si="230"/>
        <v>0</v>
      </c>
      <c r="H2058" s="81" t="e">
        <f t="shared" si="231"/>
        <v>#REF!</v>
      </c>
    </row>
    <row r="2059" spans="1:8" ht="12.75" customHeight="1" x14ac:dyDescent="0.2">
      <c r="A2059" s="824" t="s">
        <v>211</v>
      </c>
      <c r="B2059" s="825"/>
      <c r="C2059" s="825"/>
      <c r="D2059" s="825"/>
      <c r="E2059" s="825"/>
      <c r="F2059" s="825"/>
      <c r="G2059" s="826"/>
      <c r="H2059" s="81" t="e">
        <f>H2043</f>
        <v>#REF!</v>
      </c>
    </row>
    <row r="2060" spans="1:8" x14ac:dyDescent="0.2">
      <c r="A2060" s="426" t="e">
        <f>'Запит 2-8'!#REF!</f>
        <v>#REF!</v>
      </c>
      <c r="B2060" s="827" t="s">
        <v>108</v>
      </c>
      <c r="C2060" s="828"/>
      <c r="D2060" s="828"/>
      <c r="E2060" s="832"/>
      <c r="F2060" s="832"/>
      <c r="G2060" s="833"/>
      <c r="H2060" s="81" t="e">
        <f>H2061</f>
        <v>#REF!</v>
      </c>
    </row>
    <row r="2061" spans="1:8" x14ac:dyDescent="0.2">
      <c r="A2061" s="326" t="e">
        <f>'Запит 2-8'!#REF!</f>
        <v>#REF!</v>
      </c>
      <c r="B2061" s="421" t="e">
        <f>IF('Запит 2-8'!#REF!&lt;&gt;"",'Запит 2-8'!#REF!,"")</f>
        <v>#REF!</v>
      </c>
      <c r="C2061" s="422" t="e">
        <f>'Запит 2-8'!#REF!</f>
        <v>#REF!</v>
      </c>
      <c r="D2061" s="423" t="e">
        <f>'Запит 2-8'!#REF!</f>
        <v>#REF!</v>
      </c>
      <c r="E2061" s="424">
        <f>'Паспорт-3'!E2326</f>
        <v>0</v>
      </c>
      <c r="F2061" s="425"/>
      <c r="G2061" s="428">
        <f t="shared" ref="G2061:G2075" si="232">F2061-E2061</f>
        <v>0</v>
      </c>
      <c r="H2061" s="81" t="e">
        <f t="shared" ref="H2061:H2075" si="233">IF(B2061&lt;&gt;"","Для друку","")</f>
        <v>#REF!</v>
      </c>
    </row>
    <row r="2062" spans="1:8" x14ac:dyDescent="0.2">
      <c r="A2062" s="326" t="e">
        <f>'Запит 2-8'!#REF!</f>
        <v>#REF!</v>
      </c>
      <c r="B2062" s="298" t="e">
        <f>IF('Запит 2-8'!#REF!&lt;&gt;"",'Запит 2-8'!#REF!,"")</f>
        <v>#REF!</v>
      </c>
      <c r="C2062" s="297" t="e">
        <f>'Запит 2-8'!#REF!</f>
        <v>#REF!</v>
      </c>
      <c r="D2062" s="296" t="e">
        <f>'Запит 2-8'!#REF!</f>
        <v>#REF!</v>
      </c>
      <c r="E2062" s="413">
        <f>'Паспорт-3'!E2327</f>
        <v>0</v>
      </c>
      <c r="F2062" s="414"/>
      <c r="G2062" s="429">
        <f t="shared" si="232"/>
        <v>0</v>
      </c>
      <c r="H2062" s="81" t="e">
        <f t="shared" si="233"/>
        <v>#REF!</v>
      </c>
    </row>
    <row r="2063" spans="1:8" x14ac:dyDescent="0.2">
      <c r="A2063" s="326" t="e">
        <f>'Запит 2-8'!#REF!</f>
        <v>#REF!</v>
      </c>
      <c r="B2063" s="298" t="e">
        <f>IF('Запит 2-8'!#REF!&lt;&gt;"",'Запит 2-8'!#REF!,"")</f>
        <v>#REF!</v>
      </c>
      <c r="C2063" s="297" t="e">
        <f>'Запит 2-8'!#REF!</f>
        <v>#REF!</v>
      </c>
      <c r="D2063" s="296" t="e">
        <f>'Запит 2-8'!#REF!</f>
        <v>#REF!</v>
      </c>
      <c r="E2063" s="413">
        <f>'Паспорт-3'!E2328</f>
        <v>0</v>
      </c>
      <c r="F2063" s="414"/>
      <c r="G2063" s="429">
        <f t="shared" si="232"/>
        <v>0</v>
      </c>
      <c r="H2063" s="81" t="e">
        <f t="shared" si="233"/>
        <v>#REF!</v>
      </c>
    </row>
    <row r="2064" spans="1:8" x14ac:dyDescent="0.2">
      <c r="A2064" s="326" t="e">
        <f>'Запит 2-8'!#REF!</f>
        <v>#REF!</v>
      </c>
      <c r="B2064" s="298" t="e">
        <f>IF('Запит 2-8'!#REF!&lt;&gt;"",'Запит 2-8'!#REF!,"")</f>
        <v>#REF!</v>
      </c>
      <c r="C2064" s="297" t="e">
        <f>'Запит 2-8'!#REF!</f>
        <v>#REF!</v>
      </c>
      <c r="D2064" s="296" t="e">
        <f>'Запит 2-8'!#REF!</f>
        <v>#REF!</v>
      </c>
      <c r="E2064" s="413">
        <f>'Паспорт-3'!E2329</f>
        <v>0</v>
      </c>
      <c r="F2064" s="414"/>
      <c r="G2064" s="429">
        <f t="shared" si="232"/>
        <v>0</v>
      </c>
      <c r="H2064" s="81" t="e">
        <f t="shared" si="233"/>
        <v>#REF!</v>
      </c>
    </row>
    <row r="2065" spans="1:8" x14ac:dyDescent="0.2">
      <c r="A2065" s="326" t="e">
        <f>'Запит 2-8'!#REF!</f>
        <v>#REF!</v>
      </c>
      <c r="B2065" s="298" t="e">
        <f>IF('Запит 2-8'!#REF!&lt;&gt;"",'Запит 2-8'!#REF!,"")</f>
        <v>#REF!</v>
      </c>
      <c r="C2065" s="297" t="e">
        <f>'Запит 2-8'!#REF!</f>
        <v>#REF!</v>
      </c>
      <c r="D2065" s="296" t="e">
        <f>'Запит 2-8'!#REF!</f>
        <v>#REF!</v>
      </c>
      <c r="E2065" s="413">
        <f>'Паспорт-3'!E2330</f>
        <v>0</v>
      </c>
      <c r="F2065" s="414"/>
      <c r="G2065" s="429">
        <f t="shared" si="232"/>
        <v>0</v>
      </c>
      <c r="H2065" s="81" t="e">
        <f t="shared" si="233"/>
        <v>#REF!</v>
      </c>
    </row>
    <row r="2066" spans="1:8" x14ac:dyDescent="0.2">
      <c r="A2066" s="326" t="e">
        <f>'Запит 2-8'!#REF!</f>
        <v>#REF!</v>
      </c>
      <c r="B2066" s="298" t="e">
        <f>IF('Запит 2-8'!#REF!&lt;&gt;"",'Запит 2-8'!#REF!,"")</f>
        <v>#REF!</v>
      </c>
      <c r="C2066" s="297" t="e">
        <f>'Запит 2-8'!#REF!</f>
        <v>#REF!</v>
      </c>
      <c r="D2066" s="296" t="e">
        <f>'Запит 2-8'!#REF!</f>
        <v>#REF!</v>
      </c>
      <c r="E2066" s="413">
        <f>'Паспорт-3'!E2331</f>
        <v>0</v>
      </c>
      <c r="F2066" s="414"/>
      <c r="G2066" s="429">
        <f t="shared" si="232"/>
        <v>0</v>
      </c>
      <c r="H2066" s="81" t="e">
        <f t="shared" si="233"/>
        <v>#REF!</v>
      </c>
    </row>
    <row r="2067" spans="1:8" x14ac:dyDescent="0.2">
      <c r="A2067" s="326" t="e">
        <f>'Запит 2-8'!#REF!</f>
        <v>#REF!</v>
      </c>
      <c r="B2067" s="298" t="e">
        <f>IF('Запит 2-8'!#REF!&lt;&gt;"",'Запит 2-8'!#REF!,"")</f>
        <v>#REF!</v>
      </c>
      <c r="C2067" s="297" t="e">
        <f>'Запит 2-8'!#REF!</f>
        <v>#REF!</v>
      </c>
      <c r="D2067" s="296" t="e">
        <f>'Запит 2-8'!#REF!</f>
        <v>#REF!</v>
      </c>
      <c r="E2067" s="413">
        <f>'Паспорт-3'!E2332</f>
        <v>0</v>
      </c>
      <c r="F2067" s="414"/>
      <c r="G2067" s="429">
        <f t="shared" si="232"/>
        <v>0</v>
      </c>
      <c r="H2067" s="81" t="e">
        <f t="shared" si="233"/>
        <v>#REF!</v>
      </c>
    </row>
    <row r="2068" spans="1:8" x14ac:dyDescent="0.2">
      <c r="A2068" s="326" t="e">
        <f>'Запит 2-8'!#REF!</f>
        <v>#REF!</v>
      </c>
      <c r="B2068" s="298" t="e">
        <f>IF('Запит 2-8'!#REF!&lt;&gt;"",'Запит 2-8'!#REF!,"")</f>
        <v>#REF!</v>
      </c>
      <c r="C2068" s="297" t="e">
        <f>'Запит 2-8'!#REF!</f>
        <v>#REF!</v>
      </c>
      <c r="D2068" s="296" t="e">
        <f>'Запит 2-8'!#REF!</f>
        <v>#REF!</v>
      </c>
      <c r="E2068" s="413">
        <f>'Паспорт-3'!E2333</f>
        <v>0</v>
      </c>
      <c r="F2068" s="414"/>
      <c r="G2068" s="429">
        <f t="shared" si="232"/>
        <v>0</v>
      </c>
      <c r="H2068" s="81" t="e">
        <f t="shared" si="233"/>
        <v>#REF!</v>
      </c>
    </row>
    <row r="2069" spans="1:8" x14ac:dyDescent="0.2">
      <c r="A2069" s="326" t="e">
        <f>'Запит 2-8'!#REF!</f>
        <v>#REF!</v>
      </c>
      <c r="B2069" s="298" t="e">
        <f>IF('Запит 2-8'!#REF!&lt;&gt;"",'Запит 2-8'!#REF!,"")</f>
        <v>#REF!</v>
      </c>
      <c r="C2069" s="297" t="e">
        <f>'Запит 2-8'!#REF!</f>
        <v>#REF!</v>
      </c>
      <c r="D2069" s="296" t="e">
        <f>'Запит 2-8'!#REF!</f>
        <v>#REF!</v>
      </c>
      <c r="E2069" s="413">
        <f>'Паспорт-3'!E2334</f>
        <v>0</v>
      </c>
      <c r="F2069" s="414"/>
      <c r="G2069" s="429">
        <f t="shared" si="232"/>
        <v>0</v>
      </c>
      <c r="H2069" s="81" t="e">
        <f t="shared" si="233"/>
        <v>#REF!</v>
      </c>
    </row>
    <row r="2070" spans="1:8" x14ac:dyDescent="0.2">
      <c r="A2070" s="326" t="e">
        <f>'Запит 2-8'!#REF!</f>
        <v>#REF!</v>
      </c>
      <c r="B2070" s="298" t="e">
        <f>IF('Запит 2-8'!#REF!&lt;&gt;"",'Запит 2-8'!#REF!,"")</f>
        <v>#REF!</v>
      </c>
      <c r="C2070" s="297" t="e">
        <f>'Запит 2-8'!#REF!</f>
        <v>#REF!</v>
      </c>
      <c r="D2070" s="296" t="e">
        <f>'Запит 2-8'!#REF!</f>
        <v>#REF!</v>
      </c>
      <c r="E2070" s="413">
        <f>'Паспорт-3'!E2335</f>
        <v>0</v>
      </c>
      <c r="F2070" s="414"/>
      <c r="G2070" s="429">
        <f t="shared" si="232"/>
        <v>0</v>
      </c>
      <c r="H2070" s="81" t="e">
        <f t="shared" si="233"/>
        <v>#REF!</v>
      </c>
    </row>
    <row r="2071" spans="1:8" x14ac:dyDescent="0.2">
      <c r="A2071" s="326" t="e">
        <f>'Запит 2-8'!#REF!</f>
        <v>#REF!</v>
      </c>
      <c r="B2071" s="298" t="e">
        <f>IF('Запит 2-8'!#REF!&lt;&gt;"",'Запит 2-8'!#REF!,"")</f>
        <v>#REF!</v>
      </c>
      <c r="C2071" s="297" t="e">
        <f>'Запит 2-8'!#REF!</f>
        <v>#REF!</v>
      </c>
      <c r="D2071" s="296" t="e">
        <f>'Запит 2-8'!#REF!</f>
        <v>#REF!</v>
      </c>
      <c r="E2071" s="413">
        <f>'Паспорт-3'!E2336</f>
        <v>0</v>
      </c>
      <c r="F2071" s="414"/>
      <c r="G2071" s="429">
        <f t="shared" si="232"/>
        <v>0</v>
      </c>
      <c r="H2071" s="81" t="e">
        <f t="shared" si="233"/>
        <v>#REF!</v>
      </c>
    </row>
    <row r="2072" spans="1:8" x14ac:dyDescent="0.2">
      <c r="A2072" s="326" t="e">
        <f>'Запит 2-8'!#REF!</f>
        <v>#REF!</v>
      </c>
      <c r="B2072" s="298" t="e">
        <f>IF('Запит 2-8'!#REF!&lt;&gt;"",'Запит 2-8'!#REF!,"")</f>
        <v>#REF!</v>
      </c>
      <c r="C2072" s="297" t="e">
        <f>'Запит 2-8'!#REF!</f>
        <v>#REF!</v>
      </c>
      <c r="D2072" s="296" t="e">
        <f>'Запит 2-8'!#REF!</f>
        <v>#REF!</v>
      </c>
      <c r="E2072" s="413">
        <f>'Паспорт-3'!E2337</f>
        <v>0</v>
      </c>
      <c r="F2072" s="414"/>
      <c r="G2072" s="429">
        <f t="shared" si="232"/>
        <v>0</v>
      </c>
      <c r="H2072" s="81" t="e">
        <f t="shared" si="233"/>
        <v>#REF!</v>
      </c>
    </row>
    <row r="2073" spans="1:8" x14ac:dyDescent="0.2">
      <c r="A2073" s="326" t="e">
        <f>'Запит 2-8'!#REF!</f>
        <v>#REF!</v>
      </c>
      <c r="B2073" s="298" t="e">
        <f>IF('Запит 2-8'!#REF!&lt;&gt;"",'Запит 2-8'!#REF!,"")</f>
        <v>#REF!</v>
      </c>
      <c r="C2073" s="297" t="e">
        <f>'Запит 2-8'!#REF!</f>
        <v>#REF!</v>
      </c>
      <c r="D2073" s="296" t="e">
        <f>'Запит 2-8'!#REF!</f>
        <v>#REF!</v>
      </c>
      <c r="E2073" s="413">
        <f>'Паспорт-3'!E2338</f>
        <v>0</v>
      </c>
      <c r="F2073" s="414"/>
      <c r="G2073" s="429">
        <f t="shared" si="232"/>
        <v>0</v>
      </c>
      <c r="H2073" s="81" t="e">
        <f t="shared" si="233"/>
        <v>#REF!</v>
      </c>
    </row>
    <row r="2074" spans="1:8" x14ac:dyDescent="0.2">
      <c r="A2074" s="326" t="e">
        <f>'Запит 2-8'!#REF!</f>
        <v>#REF!</v>
      </c>
      <c r="B2074" s="298" t="e">
        <f>IF('Запит 2-8'!#REF!&lt;&gt;"",'Запит 2-8'!#REF!,"")</f>
        <v>#REF!</v>
      </c>
      <c r="C2074" s="297" t="e">
        <f>'Запит 2-8'!#REF!</f>
        <v>#REF!</v>
      </c>
      <c r="D2074" s="296" t="e">
        <f>'Запит 2-8'!#REF!</f>
        <v>#REF!</v>
      </c>
      <c r="E2074" s="413">
        <f>'Паспорт-3'!E2339</f>
        <v>0</v>
      </c>
      <c r="F2074" s="414"/>
      <c r="G2074" s="429">
        <f t="shared" si="232"/>
        <v>0</v>
      </c>
      <c r="H2074" s="81" t="e">
        <f t="shared" si="233"/>
        <v>#REF!</v>
      </c>
    </row>
    <row r="2075" spans="1:8" x14ac:dyDescent="0.2">
      <c r="A2075" s="433" t="e">
        <f>'Запит 2-8'!#REF!</f>
        <v>#REF!</v>
      </c>
      <c r="B2075" s="434" t="e">
        <f>IF('Запит 2-8'!#REF!&lt;&gt;"",'Запит 2-8'!#REF!,"")</f>
        <v>#REF!</v>
      </c>
      <c r="C2075" s="435" t="e">
        <f>'Запит 2-8'!#REF!</f>
        <v>#REF!</v>
      </c>
      <c r="D2075" s="436" t="e">
        <f>'Запит 2-8'!#REF!</f>
        <v>#REF!</v>
      </c>
      <c r="E2075" s="437">
        <f>'Паспорт-3'!E2340</f>
        <v>0</v>
      </c>
      <c r="F2075" s="438"/>
      <c r="G2075" s="439">
        <f t="shared" si="232"/>
        <v>0</v>
      </c>
      <c r="H2075" s="81" t="e">
        <f t="shared" si="233"/>
        <v>#REF!</v>
      </c>
    </row>
    <row r="2076" spans="1:8" ht="12.75" customHeight="1" x14ac:dyDescent="0.2">
      <c r="A2076" s="824" t="s">
        <v>211</v>
      </c>
      <c r="B2076" s="825"/>
      <c r="C2076" s="825"/>
      <c r="D2076" s="825"/>
      <c r="E2076" s="825"/>
      <c r="F2076" s="825"/>
      <c r="G2076" s="826"/>
      <c r="H2076" s="81" t="e">
        <f>H2060</f>
        <v>#REF!</v>
      </c>
    </row>
    <row r="2077" spans="1:8" ht="12.75" customHeight="1" x14ac:dyDescent="0.2">
      <c r="A2077" s="824" t="s">
        <v>231</v>
      </c>
      <c r="B2077" s="825"/>
      <c r="C2077" s="825"/>
      <c r="D2077" s="825"/>
      <c r="E2077" s="825"/>
      <c r="F2077" s="825"/>
      <c r="G2077" s="826"/>
      <c r="H2077" s="81" t="e">
        <f>H2025</f>
        <v>#REF!</v>
      </c>
    </row>
    <row r="2078" spans="1:8" ht="12.75" customHeight="1" x14ac:dyDescent="0.2">
      <c r="A2078" s="779" t="e">
        <f>'Запит 2-8'!#REF!</f>
        <v>#REF!</v>
      </c>
      <c r="B2078" s="780"/>
      <c r="C2078" s="780"/>
      <c r="D2078" s="780"/>
      <c r="E2078" s="780"/>
      <c r="F2078" s="780"/>
      <c r="G2078" s="781"/>
      <c r="H2078" s="81" t="e">
        <f>H2079</f>
        <v>#REF!</v>
      </c>
    </row>
    <row r="2079" spans="1:8" x14ac:dyDescent="0.2">
      <c r="A2079" s="420" t="s">
        <v>4</v>
      </c>
      <c r="B2079" s="827" t="s">
        <v>106</v>
      </c>
      <c r="C2079" s="828"/>
      <c r="D2079" s="828"/>
      <c r="E2079" s="829"/>
      <c r="F2079" s="829"/>
      <c r="G2079" s="830"/>
      <c r="H2079" s="81" t="e">
        <f>H2080</f>
        <v>#REF!</v>
      </c>
    </row>
    <row r="2080" spans="1:8" x14ac:dyDescent="0.2">
      <c r="A2080" s="326" t="e">
        <f>'Запит 2-8'!#REF!</f>
        <v>#REF!</v>
      </c>
      <c r="B2080" s="421" t="e">
        <f>IF('Запит 2-8'!#REF!&lt;&gt;"",'Запит 2-8'!#REF!,"")</f>
        <v>#REF!</v>
      </c>
      <c r="C2080" s="422" t="e">
        <f>'Запит 2-8'!#REF!</f>
        <v>#REF!</v>
      </c>
      <c r="D2080" s="423" t="e">
        <f>'Запит 2-8'!#REF!</f>
        <v>#REF!</v>
      </c>
      <c r="E2080" s="424">
        <f>'Паспорт-3'!E2354</f>
        <v>0</v>
      </c>
      <c r="F2080" s="425"/>
      <c r="G2080" s="428">
        <f t="shared" ref="G2080:G2094" si="234">F2080-E2080</f>
        <v>0</v>
      </c>
      <c r="H2080" s="81" t="e">
        <f t="shared" ref="H2080:H2094" si="235">IF(B2080&lt;&gt;"","Для друку","")</f>
        <v>#REF!</v>
      </c>
    </row>
    <row r="2081" spans="1:8" x14ac:dyDescent="0.2">
      <c r="A2081" s="326" t="e">
        <f>'Запит 2-8'!#REF!</f>
        <v>#REF!</v>
      </c>
      <c r="B2081" s="298" t="e">
        <f>IF('Запит 2-8'!#REF!&lt;&gt;"",'Запит 2-8'!#REF!,"")</f>
        <v>#REF!</v>
      </c>
      <c r="C2081" s="297" t="e">
        <f>'Запит 2-8'!#REF!</f>
        <v>#REF!</v>
      </c>
      <c r="D2081" s="296" t="e">
        <f>'Запит 2-8'!#REF!</f>
        <v>#REF!</v>
      </c>
      <c r="E2081" s="413">
        <f>'Паспорт-3'!E2355</f>
        <v>0</v>
      </c>
      <c r="F2081" s="414"/>
      <c r="G2081" s="429">
        <f t="shared" si="234"/>
        <v>0</v>
      </c>
      <c r="H2081" s="81" t="e">
        <f t="shared" si="235"/>
        <v>#REF!</v>
      </c>
    </row>
    <row r="2082" spans="1:8" x14ac:dyDescent="0.2">
      <c r="A2082" s="326" t="e">
        <f>'Запит 2-8'!#REF!</f>
        <v>#REF!</v>
      </c>
      <c r="B2082" s="298" t="e">
        <f>IF('Запит 2-8'!#REF!&lt;&gt;"",'Запит 2-8'!#REF!,"")</f>
        <v>#REF!</v>
      </c>
      <c r="C2082" s="297" t="e">
        <f>'Запит 2-8'!#REF!</f>
        <v>#REF!</v>
      </c>
      <c r="D2082" s="296" t="e">
        <f>'Запит 2-8'!#REF!</f>
        <v>#REF!</v>
      </c>
      <c r="E2082" s="413">
        <f>'Паспорт-3'!E2356</f>
        <v>0</v>
      </c>
      <c r="F2082" s="414"/>
      <c r="G2082" s="429">
        <f t="shared" si="234"/>
        <v>0</v>
      </c>
      <c r="H2082" s="81" t="e">
        <f t="shared" si="235"/>
        <v>#REF!</v>
      </c>
    </row>
    <row r="2083" spans="1:8" x14ac:dyDescent="0.2">
      <c r="A2083" s="326" t="e">
        <f>'Запит 2-8'!#REF!</f>
        <v>#REF!</v>
      </c>
      <c r="B2083" s="298" t="e">
        <f>IF('Запит 2-8'!#REF!&lt;&gt;"",'Запит 2-8'!#REF!,"")</f>
        <v>#REF!</v>
      </c>
      <c r="C2083" s="297" t="e">
        <f>'Запит 2-8'!#REF!</f>
        <v>#REF!</v>
      </c>
      <c r="D2083" s="296" t="e">
        <f>'Запит 2-8'!#REF!</f>
        <v>#REF!</v>
      </c>
      <c r="E2083" s="413">
        <f>'Паспорт-3'!E2357</f>
        <v>0</v>
      </c>
      <c r="F2083" s="414"/>
      <c r="G2083" s="429">
        <f t="shared" si="234"/>
        <v>0</v>
      </c>
      <c r="H2083" s="81" t="e">
        <f t="shared" si="235"/>
        <v>#REF!</v>
      </c>
    </row>
    <row r="2084" spans="1:8" x14ac:dyDescent="0.2">
      <c r="A2084" s="326" t="e">
        <f>'Запит 2-8'!#REF!</f>
        <v>#REF!</v>
      </c>
      <c r="B2084" s="298" t="e">
        <f>IF('Запит 2-8'!#REF!&lt;&gt;"",'Запит 2-8'!#REF!,"")</f>
        <v>#REF!</v>
      </c>
      <c r="C2084" s="297" t="e">
        <f>'Запит 2-8'!#REF!</f>
        <v>#REF!</v>
      </c>
      <c r="D2084" s="296" t="e">
        <f>'Запит 2-8'!#REF!</f>
        <v>#REF!</v>
      </c>
      <c r="E2084" s="413">
        <f>'Паспорт-3'!E2358</f>
        <v>0</v>
      </c>
      <c r="F2084" s="414"/>
      <c r="G2084" s="429">
        <f t="shared" si="234"/>
        <v>0</v>
      </c>
      <c r="H2084" s="81" t="e">
        <f t="shared" si="235"/>
        <v>#REF!</v>
      </c>
    </row>
    <row r="2085" spans="1:8" x14ac:dyDescent="0.2">
      <c r="A2085" s="326" t="e">
        <f>'Запит 2-8'!#REF!</f>
        <v>#REF!</v>
      </c>
      <c r="B2085" s="298" t="e">
        <f>IF('Запит 2-8'!#REF!&lt;&gt;"",'Запит 2-8'!#REF!,"")</f>
        <v>#REF!</v>
      </c>
      <c r="C2085" s="297" t="e">
        <f>'Запит 2-8'!#REF!</f>
        <v>#REF!</v>
      </c>
      <c r="D2085" s="296" t="e">
        <f>'Запит 2-8'!#REF!</f>
        <v>#REF!</v>
      </c>
      <c r="E2085" s="413">
        <f>'Паспорт-3'!E2359</f>
        <v>0</v>
      </c>
      <c r="F2085" s="414"/>
      <c r="G2085" s="429">
        <f t="shared" si="234"/>
        <v>0</v>
      </c>
      <c r="H2085" s="81" t="e">
        <f t="shared" si="235"/>
        <v>#REF!</v>
      </c>
    </row>
    <row r="2086" spans="1:8" x14ac:dyDescent="0.2">
      <c r="A2086" s="326" t="e">
        <f>'Запит 2-8'!#REF!</f>
        <v>#REF!</v>
      </c>
      <c r="B2086" s="298" t="e">
        <f>IF('Запит 2-8'!#REF!&lt;&gt;"",'Запит 2-8'!#REF!,"")</f>
        <v>#REF!</v>
      </c>
      <c r="C2086" s="297" t="e">
        <f>'Запит 2-8'!#REF!</f>
        <v>#REF!</v>
      </c>
      <c r="D2086" s="296" t="e">
        <f>'Запит 2-8'!#REF!</f>
        <v>#REF!</v>
      </c>
      <c r="E2086" s="413">
        <f>'Паспорт-3'!E2360</f>
        <v>0</v>
      </c>
      <c r="F2086" s="414"/>
      <c r="G2086" s="429">
        <f t="shared" si="234"/>
        <v>0</v>
      </c>
      <c r="H2086" s="81" t="e">
        <f t="shared" si="235"/>
        <v>#REF!</v>
      </c>
    </row>
    <row r="2087" spans="1:8" x14ac:dyDescent="0.2">
      <c r="A2087" s="326" t="e">
        <f>'Запит 2-8'!#REF!</f>
        <v>#REF!</v>
      </c>
      <c r="B2087" s="298" t="e">
        <f>IF('Запит 2-8'!#REF!&lt;&gt;"",'Запит 2-8'!#REF!,"")</f>
        <v>#REF!</v>
      </c>
      <c r="C2087" s="297" t="e">
        <f>'Запит 2-8'!#REF!</f>
        <v>#REF!</v>
      </c>
      <c r="D2087" s="296" t="e">
        <f>'Запит 2-8'!#REF!</f>
        <v>#REF!</v>
      </c>
      <c r="E2087" s="413">
        <f>'Паспорт-3'!E2361</f>
        <v>0</v>
      </c>
      <c r="F2087" s="414"/>
      <c r="G2087" s="429">
        <f t="shared" si="234"/>
        <v>0</v>
      </c>
      <c r="H2087" s="81" t="e">
        <f t="shared" si="235"/>
        <v>#REF!</v>
      </c>
    </row>
    <row r="2088" spans="1:8" x14ac:dyDescent="0.2">
      <c r="A2088" s="326" t="e">
        <f>'Запит 2-8'!#REF!</f>
        <v>#REF!</v>
      </c>
      <c r="B2088" s="298" t="e">
        <f>IF('Запит 2-8'!#REF!&lt;&gt;"",'Запит 2-8'!#REF!,"")</f>
        <v>#REF!</v>
      </c>
      <c r="C2088" s="297" t="e">
        <f>'Запит 2-8'!#REF!</f>
        <v>#REF!</v>
      </c>
      <c r="D2088" s="296" t="e">
        <f>'Запит 2-8'!#REF!</f>
        <v>#REF!</v>
      </c>
      <c r="E2088" s="413">
        <f>'Паспорт-3'!E2362</f>
        <v>0</v>
      </c>
      <c r="F2088" s="414"/>
      <c r="G2088" s="429">
        <f t="shared" si="234"/>
        <v>0</v>
      </c>
      <c r="H2088" s="81" t="e">
        <f t="shared" si="235"/>
        <v>#REF!</v>
      </c>
    </row>
    <row r="2089" spans="1:8" x14ac:dyDescent="0.2">
      <c r="A2089" s="326" t="e">
        <f>'Запит 2-8'!#REF!</f>
        <v>#REF!</v>
      </c>
      <c r="B2089" s="298" t="e">
        <f>IF('Запит 2-8'!#REF!&lt;&gt;"",'Запит 2-8'!#REF!,"")</f>
        <v>#REF!</v>
      </c>
      <c r="C2089" s="297" t="e">
        <f>'Запит 2-8'!#REF!</f>
        <v>#REF!</v>
      </c>
      <c r="D2089" s="296" t="e">
        <f>'Запит 2-8'!#REF!</f>
        <v>#REF!</v>
      </c>
      <c r="E2089" s="413">
        <f>'Паспорт-3'!E2363</f>
        <v>0</v>
      </c>
      <c r="F2089" s="414"/>
      <c r="G2089" s="429">
        <f t="shared" si="234"/>
        <v>0</v>
      </c>
      <c r="H2089" s="81" t="e">
        <f t="shared" si="235"/>
        <v>#REF!</v>
      </c>
    </row>
    <row r="2090" spans="1:8" x14ac:dyDescent="0.2">
      <c r="A2090" s="326" t="e">
        <f>'Запит 2-8'!#REF!</f>
        <v>#REF!</v>
      </c>
      <c r="B2090" s="298" t="e">
        <f>IF('Запит 2-8'!#REF!&lt;&gt;"",'Запит 2-8'!#REF!,"")</f>
        <v>#REF!</v>
      </c>
      <c r="C2090" s="297" t="e">
        <f>'Запит 2-8'!#REF!</f>
        <v>#REF!</v>
      </c>
      <c r="D2090" s="296" t="e">
        <f>'Запит 2-8'!#REF!</f>
        <v>#REF!</v>
      </c>
      <c r="E2090" s="413">
        <f>'Паспорт-3'!E2364</f>
        <v>0</v>
      </c>
      <c r="F2090" s="414"/>
      <c r="G2090" s="429">
        <f t="shared" si="234"/>
        <v>0</v>
      </c>
      <c r="H2090" s="81" t="e">
        <f t="shared" si="235"/>
        <v>#REF!</v>
      </c>
    </row>
    <row r="2091" spans="1:8" x14ac:dyDescent="0.2">
      <c r="A2091" s="326" t="e">
        <f>'Запит 2-8'!#REF!</f>
        <v>#REF!</v>
      </c>
      <c r="B2091" s="298" t="e">
        <f>IF('Запит 2-8'!#REF!&lt;&gt;"",'Запит 2-8'!#REF!,"")</f>
        <v>#REF!</v>
      </c>
      <c r="C2091" s="297" t="e">
        <f>'Запит 2-8'!#REF!</f>
        <v>#REF!</v>
      </c>
      <c r="D2091" s="296" t="e">
        <f>'Запит 2-8'!#REF!</f>
        <v>#REF!</v>
      </c>
      <c r="E2091" s="413">
        <f>'Паспорт-3'!E2365</f>
        <v>0</v>
      </c>
      <c r="F2091" s="414"/>
      <c r="G2091" s="429">
        <f t="shared" si="234"/>
        <v>0</v>
      </c>
      <c r="H2091" s="81" t="e">
        <f t="shared" si="235"/>
        <v>#REF!</v>
      </c>
    </row>
    <row r="2092" spans="1:8" x14ac:dyDescent="0.2">
      <c r="A2092" s="326" t="e">
        <f>'Запит 2-8'!#REF!</f>
        <v>#REF!</v>
      </c>
      <c r="B2092" s="298" t="e">
        <f>IF('Запит 2-8'!#REF!&lt;&gt;"",'Запит 2-8'!#REF!,"")</f>
        <v>#REF!</v>
      </c>
      <c r="C2092" s="297" t="e">
        <f>'Запит 2-8'!#REF!</f>
        <v>#REF!</v>
      </c>
      <c r="D2092" s="296" t="e">
        <f>'Запит 2-8'!#REF!</f>
        <v>#REF!</v>
      </c>
      <c r="E2092" s="413">
        <f>'Паспорт-3'!E2366</f>
        <v>0</v>
      </c>
      <c r="F2092" s="414"/>
      <c r="G2092" s="429">
        <f t="shared" si="234"/>
        <v>0</v>
      </c>
      <c r="H2092" s="81" t="e">
        <f t="shared" si="235"/>
        <v>#REF!</v>
      </c>
    </row>
    <row r="2093" spans="1:8" x14ac:dyDescent="0.2">
      <c r="A2093" s="326" t="e">
        <f>'Запит 2-8'!#REF!</f>
        <v>#REF!</v>
      </c>
      <c r="B2093" s="298" t="e">
        <f>IF('Запит 2-8'!#REF!&lt;&gt;"",'Запит 2-8'!#REF!,"")</f>
        <v>#REF!</v>
      </c>
      <c r="C2093" s="297" t="e">
        <f>'Запит 2-8'!#REF!</f>
        <v>#REF!</v>
      </c>
      <c r="D2093" s="296" t="e">
        <f>'Запит 2-8'!#REF!</f>
        <v>#REF!</v>
      </c>
      <c r="E2093" s="413">
        <f>'Паспорт-3'!E2367</f>
        <v>0</v>
      </c>
      <c r="F2093" s="414"/>
      <c r="G2093" s="429">
        <f t="shared" si="234"/>
        <v>0</v>
      </c>
      <c r="H2093" s="81" t="e">
        <f t="shared" si="235"/>
        <v>#REF!</v>
      </c>
    </row>
    <row r="2094" spans="1:8" x14ac:dyDescent="0.2">
      <c r="A2094" s="433" t="e">
        <f>'Запит 2-8'!#REF!</f>
        <v>#REF!</v>
      </c>
      <c r="B2094" s="434" t="e">
        <f>IF('Запит 2-8'!#REF!&lt;&gt;"",'Запит 2-8'!#REF!,"")</f>
        <v>#REF!</v>
      </c>
      <c r="C2094" s="435" t="e">
        <f>'Запит 2-8'!#REF!</f>
        <v>#REF!</v>
      </c>
      <c r="D2094" s="436" t="e">
        <f>'Запит 2-8'!#REF!</f>
        <v>#REF!</v>
      </c>
      <c r="E2094" s="437">
        <f>'Паспорт-3'!E2368</f>
        <v>0</v>
      </c>
      <c r="F2094" s="438"/>
      <c r="G2094" s="439">
        <f t="shared" si="234"/>
        <v>0</v>
      </c>
      <c r="H2094" s="81" t="e">
        <f t="shared" si="235"/>
        <v>#REF!</v>
      </c>
    </row>
    <row r="2095" spans="1:8" ht="12.75" customHeight="1" x14ac:dyDescent="0.2">
      <c r="A2095" s="824" t="s">
        <v>211</v>
      </c>
      <c r="B2095" s="825"/>
      <c r="C2095" s="825"/>
      <c r="D2095" s="825"/>
      <c r="E2095" s="825"/>
      <c r="F2095" s="825"/>
      <c r="G2095" s="826"/>
      <c r="H2095" s="81" t="e">
        <f>H2079</f>
        <v>#REF!</v>
      </c>
    </row>
    <row r="2096" spans="1:8" x14ac:dyDescent="0.2">
      <c r="A2096" s="420" t="e">
        <f>'Запит 2-8'!#REF!</f>
        <v>#REF!</v>
      </c>
      <c r="B2096" s="827" t="s">
        <v>107</v>
      </c>
      <c r="C2096" s="828"/>
      <c r="D2096" s="828"/>
      <c r="E2096" s="828"/>
      <c r="F2096" s="828"/>
      <c r="G2096" s="831"/>
      <c r="H2096" s="81" t="e">
        <f>H2097</f>
        <v>#REF!</v>
      </c>
    </row>
    <row r="2097" spans="1:8" x14ac:dyDescent="0.2">
      <c r="A2097" s="326" t="e">
        <f>'Запит 2-8'!#REF!</f>
        <v>#REF!</v>
      </c>
      <c r="B2097" s="421" t="e">
        <f>IF('Запит 2-8'!#REF!&lt;&gt;"",'Запит 2-8'!#REF!,"")</f>
        <v>#REF!</v>
      </c>
      <c r="C2097" s="422" t="e">
        <f>'Запит 2-8'!#REF!</f>
        <v>#REF!</v>
      </c>
      <c r="D2097" s="423" t="e">
        <f>'Запит 2-8'!#REF!</f>
        <v>#REF!</v>
      </c>
      <c r="E2097" s="430">
        <f>'Паспорт-3'!E2370</f>
        <v>0</v>
      </c>
      <c r="F2097" s="431"/>
      <c r="G2097" s="432">
        <f t="shared" ref="G2097:G2111" si="236">F2097-E2097</f>
        <v>0</v>
      </c>
      <c r="H2097" s="81" t="e">
        <f t="shared" ref="H2097:H2111" si="237">IF(B2097&lt;&gt;"","Для друку","")</f>
        <v>#REF!</v>
      </c>
    </row>
    <row r="2098" spans="1:8" x14ac:dyDescent="0.2">
      <c r="A2098" s="326" t="e">
        <f>'Запит 2-8'!#REF!</f>
        <v>#REF!</v>
      </c>
      <c r="B2098" s="298" t="e">
        <f>IF('Запит 2-8'!#REF!&lt;&gt;"",'Запит 2-8'!#REF!,"")</f>
        <v>#REF!</v>
      </c>
      <c r="C2098" s="297" t="e">
        <f>'Запит 2-8'!#REF!</f>
        <v>#REF!</v>
      </c>
      <c r="D2098" s="296" t="e">
        <f>'Запит 2-8'!#REF!</f>
        <v>#REF!</v>
      </c>
      <c r="E2098" s="413">
        <f>'Паспорт-3'!E2371</f>
        <v>0</v>
      </c>
      <c r="F2098" s="414"/>
      <c r="G2098" s="429">
        <f t="shared" si="236"/>
        <v>0</v>
      </c>
      <c r="H2098" s="81" t="e">
        <f t="shared" si="237"/>
        <v>#REF!</v>
      </c>
    </row>
    <row r="2099" spans="1:8" x14ac:dyDescent="0.2">
      <c r="A2099" s="326" t="e">
        <f>'Запит 2-8'!#REF!</f>
        <v>#REF!</v>
      </c>
      <c r="B2099" s="298" t="e">
        <f>IF('Запит 2-8'!#REF!&lt;&gt;"",'Запит 2-8'!#REF!,"")</f>
        <v>#REF!</v>
      </c>
      <c r="C2099" s="297" t="e">
        <f>'Запит 2-8'!#REF!</f>
        <v>#REF!</v>
      </c>
      <c r="D2099" s="296" t="e">
        <f>'Запит 2-8'!#REF!</f>
        <v>#REF!</v>
      </c>
      <c r="E2099" s="413">
        <f>'Паспорт-3'!E2372</f>
        <v>0</v>
      </c>
      <c r="F2099" s="414"/>
      <c r="G2099" s="429">
        <f t="shared" si="236"/>
        <v>0</v>
      </c>
      <c r="H2099" s="81" t="e">
        <f t="shared" si="237"/>
        <v>#REF!</v>
      </c>
    </row>
    <row r="2100" spans="1:8" x14ac:dyDescent="0.2">
      <c r="A2100" s="326" t="e">
        <f>'Запит 2-8'!#REF!</f>
        <v>#REF!</v>
      </c>
      <c r="B2100" s="298" t="e">
        <f>IF('Запит 2-8'!#REF!&lt;&gt;"",'Запит 2-8'!#REF!,"")</f>
        <v>#REF!</v>
      </c>
      <c r="C2100" s="297" t="e">
        <f>'Запит 2-8'!#REF!</f>
        <v>#REF!</v>
      </c>
      <c r="D2100" s="296" t="e">
        <f>'Запит 2-8'!#REF!</f>
        <v>#REF!</v>
      </c>
      <c r="E2100" s="413">
        <f>'Паспорт-3'!E2373</f>
        <v>0</v>
      </c>
      <c r="F2100" s="414"/>
      <c r="G2100" s="429">
        <f t="shared" si="236"/>
        <v>0</v>
      </c>
      <c r="H2100" s="81" t="e">
        <f t="shared" si="237"/>
        <v>#REF!</v>
      </c>
    </row>
    <row r="2101" spans="1:8" x14ac:dyDescent="0.2">
      <c r="A2101" s="326" t="e">
        <f>'Запит 2-8'!#REF!</f>
        <v>#REF!</v>
      </c>
      <c r="B2101" s="298" t="e">
        <f>IF('Запит 2-8'!#REF!&lt;&gt;"",'Запит 2-8'!#REF!,"")</f>
        <v>#REF!</v>
      </c>
      <c r="C2101" s="297" t="e">
        <f>'Запит 2-8'!#REF!</f>
        <v>#REF!</v>
      </c>
      <c r="D2101" s="296" t="e">
        <f>'Запит 2-8'!#REF!</f>
        <v>#REF!</v>
      </c>
      <c r="E2101" s="413">
        <f>'Паспорт-3'!E2374</f>
        <v>0</v>
      </c>
      <c r="F2101" s="414"/>
      <c r="G2101" s="429">
        <f t="shared" si="236"/>
        <v>0</v>
      </c>
      <c r="H2101" s="81" t="e">
        <f t="shared" si="237"/>
        <v>#REF!</v>
      </c>
    </row>
    <row r="2102" spans="1:8" x14ac:dyDescent="0.2">
      <c r="A2102" s="326" t="e">
        <f>'Запит 2-8'!#REF!</f>
        <v>#REF!</v>
      </c>
      <c r="B2102" s="298" t="e">
        <f>IF('Запит 2-8'!#REF!&lt;&gt;"",'Запит 2-8'!#REF!,"")</f>
        <v>#REF!</v>
      </c>
      <c r="C2102" s="297" t="e">
        <f>'Запит 2-8'!#REF!</f>
        <v>#REF!</v>
      </c>
      <c r="D2102" s="296" t="e">
        <f>'Запит 2-8'!#REF!</f>
        <v>#REF!</v>
      </c>
      <c r="E2102" s="413">
        <f>'Паспорт-3'!E2375</f>
        <v>0</v>
      </c>
      <c r="F2102" s="414"/>
      <c r="G2102" s="429">
        <f t="shared" si="236"/>
        <v>0</v>
      </c>
      <c r="H2102" s="81" t="e">
        <f t="shared" si="237"/>
        <v>#REF!</v>
      </c>
    </row>
    <row r="2103" spans="1:8" x14ac:dyDescent="0.2">
      <c r="A2103" s="326" t="e">
        <f>'Запит 2-8'!#REF!</f>
        <v>#REF!</v>
      </c>
      <c r="B2103" s="298" t="e">
        <f>IF('Запит 2-8'!#REF!&lt;&gt;"",'Запит 2-8'!#REF!,"")</f>
        <v>#REF!</v>
      </c>
      <c r="C2103" s="297" t="e">
        <f>'Запит 2-8'!#REF!</f>
        <v>#REF!</v>
      </c>
      <c r="D2103" s="296" t="e">
        <f>'Запит 2-8'!#REF!</f>
        <v>#REF!</v>
      </c>
      <c r="E2103" s="413">
        <f>'Паспорт-3'!E2376</f>
        <v>0</v>
      </c>
      <c r="F2103" s="414"/>
      <c r="G2103" s="429">
        <f t="shared" si="236"/>
        <v>0</v>
      </c>
      <c r="H2103" s="81" t="e">
        <f t="shared" si="237"/>
        <v>#REF!</v>
      </c>
    </row>
    <row r="2104" spans="1:8" x14ac:dyDescent="0.2">
      <c r="A2104" s="326" t="e">
        <f>'Запит 2-8'!#REF!</f>
        <v>#REF!</v>
      </c>
      <c r="B2104" s="298" t="e">
        <f>IF('Запит 2-8'!#REF!&lt;&gt;"",'Запит 2-8'!#REF!,"")</f>
        <v>#REF!</v>
      </c>
      <c r="C2104" s="297" t="e">
        <f>'Запит 2-8'!#REF!</f>
        <v>#REF!</v>
      </c>
      <c r="D2104" s="296" t="e">
        <f>'Запит 2-8'!#REF!</f>
        <v>#REF!</v>
      </c>
      <c r="E2104" s="413">
        <f>'Паспорт-3'!E2377</f>
        <v>0</v>
      </c>
      <c r="F2104" s="414"/>
      <c r="G2104" s="429">
        <f t="shared" si="236"/>
        <v>0</v>
      </c>
      <c r="H2104" s="81" t="e">
        <f t="shared" si="237"/>
        <v>#REF!</v>
      </c>
    </row>
    <row r="2105" spans="1:8" x14ac:dyDescent="0.2">
      <c r="A2105" s="326" t="e">
        <f>'Запит 2-8'!#REF!</f>
        <v>#REF!</v>
      </c>
      <c r="B2105" s="298" t="e">
        <f>IF('Запит 2-8'!#REF!&lt;&gt;"",'Запит 2-8'!#REF!,"")</f>
        <v>#REF!</v>
      </c>
      <c r="C2105" s="297" t="e">
        <f>'Запит 2-8'!#REF!</f>
        <v>#REF!</v>
      </c>
      <c r="D2105" s="296" t="e">
        <f>'Запит 2-8'!#REF!</f>
        <v>#REF!</v>
      </c>
      <c r="E2105" s="413">
        <f>'Паспорт-3'!E2378</f>
        <v>0</v>
      </c>
      <c r="F2105" s="414"/>
      <c r="G2105" s="429">
        <f t="shared" si="236"/>
        <v>0</v>
      </c>
      <c r="H2105" s="81" t="e">
        <f t="shared" si="237"/>
        <v>#REF!</v>
      </c>
    </row>
    <row r="2106" spans="1:8" x14ac:dyDescent="0.2">
      <c r="A2106" s="326" t="e">
        <f>'Запит 2-8'!#REF!</f>
        <v>#REF!</v>
      </c>
      <c r="B2106" s="298" t="e">
        <f>IF('Запит 2-8'!#REF!&lt;&gt;"",'Запит 2-8'!#REF!,"")</f>
        <v>#REF!</v>
      </c>
      <c r="C2106" s="297" t="e">
        <f>'Запит 2-8'!#REF!</f>
        <v>#REF!</v>
      </c>
      <c r="D2106" s="296" t="e">
        <f>'Запит 2-8'!#REF!</f>
        <v>#REF!</v>
      </c>
      <c r="E2106" s="413">
        <f>'Паспорт-3'!E2379</f>
        <v>0</v>
      </c>
      <c r="F2106" s="414"/>
      <c r="G2106" s="429">
        <f t="shared" si="236"/>
        <v>0</v>
      </c>
      <c r="H2106" s="81" t="e">
        <f t="shared" si="237"/>
        <v>#REF!</v>
      </c>
    </row>
    <row r="2107" spans="1:8" x14ac:dyDescent="0.2">
      <c r="A2107" s="326" t="e">
        <f>'Запит 2-8'!#REF!</f>
        <v>#REF!</v>
      </c>
      <c r="B2107" s="298" t="e">
        <f>IF('Запит 2-8'!#REF!&lt;&gt;"",'Запит 2-8'!#REF!,"")</f>
        <v>#REF!</v>
      </c>
      <c r="C2107" s="297" t="e">
        <f>'Запит 2-8'!#REF!</f>
        <v>#REF!</v>
      </c>
      <c r="D2107" s="296" t="e">
        <f>'Запит 2-8'!#REF!</f>
        <v>#REF!</v>
      </c>
      <c r="E2107" s="413">
        <f>'Паспорт-3'!E2380</f>
        <v>0</v>
      </c>
      <c r="F2107" s="414"/>
      <c r="G2107" s="429">
        <f t="shared" si="236"/>
        <v>0</v>
      </c>
      <c r="H2107" s="81" t="e">
        <f t="shared" si="237"/>
        <v>#REF!</v>
      </c>
    </row>
    <row r="2108" spans="1:8" x14ac:dyDescent="0.2">
      <c r="A2108" s="326" t="e">
        <f>'Запит 2-8'!#REF!</f>
        <v>#REF!</v>
      </c>
      <c r="B2108" s="298" t="e">
        <f>IF('Запит 2-8'!#REF!&lt;&gt;"",'Запит 2-8'!#REF!,"")</f>
        <v>#REF!</v>
      </c>
      <c r="C2108" s="297" t="e">
        <f>'Запит 2-8'!#REF!</f>
        <v>#REF!</v>
      </c>
      <c r="D2108" s="296" t="e">
        <f>'Запит 2-8'!#REF!</f>
        <v>#REF!</v>
      </c>
      <c r="E2108" s="413">
        <f>'Паспорт-3'!E2381</f>
        <v>0</v>
      </c>
      <c r="F2108" s="414"/>
      <c r="G2108" s="429">
        <f t="shared" si="236"/>
        <v>0</v>
      </c>
      <c r="H2108" s="81" t="e">
        <f t="shared" si="237"/>
        <v>#REF!</v>
      </c>
    </row>
    <row r="2109" spans="1:8" x14ac:dyDescent="0.2">
      <c r="A2109" s="326" t="e">
        <f>'Запит 2-8'!#REF!</f>
        <v>#REF!</v>
      </c>
      <c r="B2109" s="298" t="e">
        <f>IF('Запит 2-8'!#REF!&lt;&gt;"",'Запит 2-8'!#REF!,"")</f>
        <v>#REF!</v>
      </c>
      <c r="C2109" s="297" t="e">
        <f>'Запит 2-8'!#REF!</f>
        <v>#REF!</v>
      </c>
      <c r="D2109" s="296" t="e">
        <f>'Запит 2-8'!#REF!</f>
        <v>#REF!</v>
      </c>
      <c r="E2109" s="413">
        <f>'Паспорт-3'!E2382</f>
        <v>0</v>
      </c>
      <c r="F2109" s="414"/>
      <c r="G2109" s="429">
        <f t="shared" si="236"/>
        <v>0</v>
      </c>
      <c r="H2109" s="81" t="e">
        <f t="shared" si="237"/>
        <v>#REF!</v>
      </c>
    </row>
    <row r="2110" spans="1:8" x14ac:dyDescent="0.2">
      <c r="A2110" s="326" t="e">
        <f>'Запит 2-8'!#REF!</f>
        <v>#REF!</v>
      </c>
      <c r="B2110" s="298" t="e">
        <f>IF('Запит 2-8'!#REF!&lt;&gt;"",'Запит 2-8'!#REF!,"")</f>
        <v>#REF!</v>
      </c>
      <c r="C2110" s="297" t="e">
        <f>'Запит 2-8'!#REF!</f>
        <v>#REF!</v>
      </c>
      <c r="D2110" s="296" t="e">
        <f>'Запит 2-8'!#REF!</f>
        <v>#REF!</v>
      </c>
      <c r="E2110" s="413">
        <f>'Паспорт-3'!E2383</f>
        <v>0</v>
      </c>
      <c r="F2110" s="414"/>
      <c r="G2110" s="429">
        <f t="shared" si="236"/>
        <v>0</v>
      </c>
      <c r="H2110" s="81" t="e">
        <f t="shared" si="237"/>
        <v>#REF!</v>
      </c>
    </row>
    <row r="2111" spans="1:8" x14ac:dyDescent="0.2">
      <c r="A2111" s="433" t="e">
        <f>'Запит 2-8'!#REF!</f>
        <v>#REF!</v>
      </c>
      <c r="B2111" s="434" t="e">
        <f>IF('Запит 2-8'!#REF!&lt;&gt;"",'Запит 2-8'!#REF!,"")</f>
        <v>#REF!</v>
      </c>
      <c r="C2111" s="435" t="e">
        <f>'Запит 2-8'!#REF!</f>
        <v>#REF!</v>
      </c>
      <c r="D2111" s="436" t="e">
        <f>'Запит 2-8'!#REF!</f>
        <v>#REF!</v>
      </c>
      <c r="E2111" s="437">
        <f>'Паспорт-3'!E2384</f>
        <v>0</v>
      </c>
      <c r="F2111" s="438"/>
      <c r="G2111" s="439">
        <f t="shared" si="236"/>
        <v>0</v>
      </c>
      <c r="H2111" s="81" t="e">
        <f t="shared" si="237"/>
        <v>#REF!</v>
      </c>
    </row>
    <row r="2112" spans="1:8" ht="12.75" customHeight="1" x14ac:dyDescent="0.2">
      <c r="A2112" s="824" t="s">
        <v>211</v>
      </c>
      <c r="B2112" s="825"/>
      <c r="C2112" s="825"/>
      <c r="D2112" s="825"/>
      <c r="E2112" s="825"/>
      <c r="F2112" s="825"/>
      <c r="G2112" s="826"/>
      <c r="H2112" s="81" t="e">
        <f>H2096</f>
        <v>#REF!</v>
      </c>
    </row>
    <row r="2113" spans="1:8" x14ac:dyDescent="0.2">
      <c r="A2113" s="426" t="e">
        <f>'Запит 2-8'!#REF!</f>
        <v>#REF!</v>
      </c>
      <c r="B2113" s="827" t="s">
        <v>108</v>
      </c>
      <c r="C2113" s="828"/>
      <c r="D2113" s="828"/>
      <c r="E2113" s="832"/>
      <c r="F2113" s="832"/>
      <c r="G2113" s="833"/>
      <c r="H2113" s="81" t="e">
        <f>H2114</f>
        <v>#REF!</v>
      </c>
    </row>
    <row r="2114" spans="1:8" x14ac:dyDescent="0.2">
      <c r="A2114" s="326" t="e">
        <f>'Запит 2-8'!#REF!</f>
        <v>#REF!</v>
      </c>
      <c r="B2114" s="421" t="e">
        <f>IF('Запит 2-8'!#REF!&lt;&gt;"",'Запит 2-8'!#REF!,"")</f>
        <v>#REF!</v>
      </c>
      <c r="C2114" s="422" t="e">
        <f>'Запит 2-8'!#REF!</f>
        <v>#REF!</v>
      </c>
      <c r="D2114" s="423" t="e">
        <f>'Запит 2-8'!#REF!</f>
        <v>#REF!</v>
      </c>
      <c r="E2114" s="424">
        <f>'Паспорт-3'!E2386</f>
        <v>0</v>
      </c>
      <c r="F2114" s="425"/>
      <c r="G2114" s="428">
        <f t="shared" ref="G2114:G2128" si="238">F2114-E2114</f>
        <v>0</v>
      </c>
      <c r="H2114" s="81" t="e">
        <f t="shared" ref="H2114:H2128" si="239">IF(B2114&lt;&gt;"","Для друку","")</f>
        <v>#REF!</v>
      </c>
    </row>
    <row r="2115" spans="1:8" x14ac:dyDescent="0.2">
      <c r="A2115" s="326" t="e">
        <f>'Запит 2-8'!#REF!</f>
        <v>#REF!</v>
      </c>
      <c r="B2115" s="298" t="e">
        <f>IF('Запит 2-8'!#REF!&lt;&gt;"",'Запит 2-8'!#REF!,"")</f>
        <v>#REF!</v>
      </c>
      <c r="C2115" s="297" t="e">
        <f>'Запит 2-8'!#REF!</f>
        <v>#REF!</v>
      </c>
      <c r="D2115" s="296" t="e">
        <f>'Запит 2-8'!#REF!</f>
        <v>#REF!</v>
      </c>
      <c r="E2115" s="413">
        <f>'Паспорт-3'!E2387</f>
        <v>0</v>
      </c>
      <c r="F2115" s="414"/>
      <c r="G2115" s="429">
        <f t="shared" si="238"/>
        <v>0</v>
      </c>
      <c r="H2115" s="81" t="e">
        <f t="shared" si="239"/>
        <v>#REF!</v>
      </c>
    </row>
    <row r="2116" spans="1:8" x14ac:dyDescent="0.2">
      <c r="A2116" s="326" t="e">
        <f>'Запит 2-8'!#REF!</f>
        <v>#REF!</v>
      </c>
      <c r="B2116" s="298" t="e">
        <f>IF('Запит 2-8'!#REF!&lt;&gt;"",'Запит 2-8'!#REF!,"")</f>
        <v>#REF!</v>
      </c>
      <c r="C2116" s="297" t="e">
        <f>'Запит 2-8'!#REF!</f>
        <v>#REF!</v>
      </c>
      <c r="D2116" s="296" t="e">
        <f>'Запит 2-8'!#REF!</f>
        <v>#REF!</v>
      </c>
      <c r="E2116" s="413">
        <f>'Паспорт-3'!E2388</f>
        <v>0</v>
      </c>
      <c r="F2116" s="414"/>
      <c r="G2116" s="429">
        <f t="shared" si="238"/>
        <v>0</v>
      </c>
      <c r="H2116" s="81" t="e">
        <f t="shared" si="239"/>
        <v>#REF!</v>
      </c>
    </row>
    <row r="2117" spans="1:8" x14ac:dyDescent="0.2">
      <c r="A2117" s="326" t="e">
        <f>'Запит 2-8'!#REF!</f>
        <v>#REF!</v>
      </c>
      <c r="B2117" s="298" t="e">
        <f>IF('Запит 2-8'!#REF!&lt;&gt;"",'Запит 2-8'!#REF!,"")</f>
        <v>#REF!</v>
      </c>
      <c r="C2117" s="297" t="e">
        <f>'Запит 2-8'!#REF!</f>
        <v>#REF!</v>
      </c>
      <c r="D2117" s="296" t="e">
        <f>'Запит 2-8'!#REF!</f>
        <v>#REF!</v>
      </c>
      <c r="E2117" s="413">
        <f>'Паспорт-3'!E2389</f>
        <v>0</v>
      </c>
      <c r="F2117" s="414"/>
      <c r="G2117" s="429">
        <f t="shared" si="238"/>
        <v>0</v>
      </c>
      <c r="H2117" s="81" t="e">
        <f t="shared" si="239"/>
        <v>#REF!</v>
      </c>
    </row>
    <row r="2118" spans="1:8" x14ac:dyDescent="0.2">
      <c r="A2118" s="326" t="e">
        <f>'Запит 2-8'!#REF!</f>
        <v>#REF!</v>
      </c>
      <c r="B2118" s="298" t="e">
        <f>IF('Запит 2-8'!#REF!&lt;&gt;"",'Запит 2-8'!#REF!,"")</f>
        <v>#REF!</v>
      </c>
      <c r="C2118" s="297" t="e">
        <f>'Запит 2-8'!#REF!</f>
        <v>#REF!</v>
      </c>
      <c r="D2118" s="296" t="e">
        <f>'Запит 2-8'!#REF!</f>
        <v>#REF!</v>
      </c>
      <c r="E2118" s="413">
        <f>'Паспорт-3'!E2390</f>
        <v>0</v>
      </c>
      <c r="F2118" s="414"/>
      <c r="G2118" s="429">
        <f t="shared" si="238"/>
        <v>0</v>
      </c>
      <c r="H2118" s="81" t="e">
        <f t="shared" si="239"/>
        <v>#REF!</v>
      </c>
    </row>
    <row r="2119" spans="1:8" x14ac:dyDescent="0.2">
      <c r="A2119" s="326" t="e">
        <f>'Запит 2-8'!#REF!</f>
        <v>#REF!</v>
      </c>
      <c r="B2119" s="298" t="e">
        <f>IF('Запит 2-8'!#REF!&lt;&gt;"",'Запит 2-8'!#REF!,"")</f>
        <v>#REF!</v>
      </c>
      <c r="C2119" s="297" t="e">
        <f>'Запит 2-8'!#REF!</f>
        <v>#REF!</v>
      </c>
      <c r="D2119" s="296" t="e">
        <f>'Запит 2-8'!#REF!</f>
        <v>#REF!</v>
      </c>
      <c r="E2119" s="413">
        <f>'Паспорт-3'!E2391</f>
        <v>0</v>
      </c>
      <c r="F2119" s="414"/>
      <c r="G2119" s="429">
        <f t="shared" si="238"/>
        <v>0</v>
      </c>
      <c r="H2119" s="81" t="e">
        <f t="shared" si="239"/>
        <v>#REF!</v>
      </c>
    </row>
    <row r="2120" spans="1:8" x14ac:dyDescent="0.2">
      <c r="A2120" s="326" t="e">
        <f>'Запит 2-8'!#REF!</f>
        <v>#REF!</v>
      </c>
      <c r="B2120" s="298" t="e">
        <f>IF('Запит 2-8'!#REF!&lt;&gt;"",'Запит 2-8'!#REF!,"")</f>
        <v>#REF!</v>
      </c>
      <c r="C2120" s="297" t="e">
        <f>'Запит 2-8'!#REF!</f>
        <v>#REF!</v>
      </c>
      <c r="D2120" s="296" t="e">
        <f>'Запит 2-8'!#REF!</f>
        <v>#REF!</v>
      </c>
      <c r="E2120" s="413">
        <f>'Паспорт-3'!E2392</f>
        <v>0</v>
      </c>
      <c r="F2120" s="414"/>
      <c r="G2120" s="429">
        <f t="shared" si="238"/>
        <v>0</v>
      </c>
      <c r="H2120" s="81" t="e">
        <f t="shared" si="239"/>
        <v>#REF!</v>
      </c>
    </row>
    <row r="2121" spans="1:8" x14ac:dyDescent="0.2">
      <c r="A2121" s="326" t="e">
        <f>'Запит 2-8'!#REF!</f>
        <v>#REF!</v>
      </c>
      <c r="B2121" s="298" t="e">
        <f>IF('Запит 2-8'!#REF!&lt;&gt;"",'Запит 2-8'!#REF!,"")</f>
        <v>#REF!</v>
      </c>
      <c r="C2121" s="297" t="e">
        <f>'Запит 2-8'!#REF!</f>
        <v>#REF!</v>
      </c>
      <c r="D2121" s="296" t="e">
        <f>'Запит 2-8'!#REF!</f>
        <v>#REF!</v>
      </c>
      <c r="E2121" s="413">
        <f>'Паспорт-3'!E2393</f>
        <v>0</v>
      </c>
      <c r="F2121" s="414"/>
      <c r="G2121" s="429">
        <f t="shared" si="238"/>
        <v>0</v>
      </c>
      <c r="H2121" s="81" t="e">
        <f t="shared" si="239"/>
        <v>#REF!</v>
      </c>
    </row>
    <row r="2122" spans="1:8" x14ac:dyDescent="0.2">
      <c r="A2122" s="326" t="e">
        <f>'Запит 2-8'!#REF!</f>
        <v>#REF!</v>
      </c>
      <c r="B2122" s="298" t="e">
        <f>IF('Запит 2-8'!#REF!&lt;&gt;"",'Запит 2-8'!#REF!,"")</f>
        <v>#REF!</v>
      </c>
      <c r="C2122" s="297" t="e">
        <f>'Запит 2-8'!#REF!</f>
        <v>#REF!</v>
      </c>
      <c r="D2122" s="296" t="e">
        <f>'Запит 2-8'!#REF!</f>
        <v>#REF!</v>
      </c>
      <c r="E2122" s="413">
        <f>'Паспорт-3'!E2394</f>
        <v>0</v>
      </c>
      <c r="F2122" s="414"/>
      <c r="G2122" s="429">
        <f t="shared" si="238"/>
        <v>0</v>
      </c>
      <c r="H2122" s="81" t="e">
        <f t="shared" si="239"/>
        <v>#REF!</v>
      </c>
    </row>
    <row r="2123" spans="1:8" x14ac:dyDescent="0.2">
      <c r="A2123" s="326" t="e">
        <f>'Запит 2-8'!#REF!</f>
        <v>#REF!</v>
      </c>
      <c r="B2123" s="298" t="e">
        <f>IF('Запит 2-8'!#REF!&lt;&gt;"",'Запит 2-8'!#REF!,"")</f>
        <v>#REF!</v>
      </c>
      <c r="C2123" s="297" t="e">
        <f>'Запит 2-8'!#REF!</f>
        <v>#REF!</v>
      </c>
      <c r="D2123" s="296" t="e">
        <f>'Запит 2-8'!#REF!</f>
        <v>#REF!</v>
      </c>
      <c r="E2123" s="413">
        <f>'Паспорт-3'!E2395</f>
        <v>0</v>
      </c>
      <c r="F2123" s="414"/>
      <c r="G2123" s="429">
        <f t="shared" si="238"/>
        <v>0</v>
      </c>
      <c r="H2123" s="81" t="e">
        <f t="shared" si="239"/>
        <v>#REF!</v>
      </c>
    </row>
    <row r="2124" spans="1:8" x14ac:dyDescent="0.2">
      <c r="A2124" s="326" t="e">
        <f>'Запит 2-8'!#REF!</f>
        <v>#REF!</v>
      </c>
      <c r="B2124" s="298" t="e">
        <f>IF('Запит 2-8'!#REF!&lt;&gt;"",'Запит 2-8'!#REF!,"")</f>
        <v>#REF!</v>
      </c>
      <c r="C2124" s="297" t="e">
        <f>'Запит 2-8'!#REF!</f>
        <v>#REF!</v>
      </c>
      <c r="D2124" s="296" t="e">
        <f>'Запит 2-8'!#REF!</f>
        <v>#REF!</v>
      </c>
      <c r="E2124" s="413">
        <f>'Паспорт-3'!E2396</f>
        <v>0</v>
      </c>
      <c r="F2124" s="414"/>
      <c r="G2124" s="429">
        <f t="shared" si="238"/>
        <v>0</v>
      </c>
      <c r="H2124" s="81" t="e">
        <f t="shared" si="239"/>
        <v>#REF!</v>
      </c>
    </row>
    <row r="2125" spans="1:8" x14ac:dyDescent="0.2">
      <c r="A2125" s="326" t="e">
        <f>'Запит 2-8'!#REF!</f>
        <v>#REF!</v>
      </c>
      <c r="B2125" s="298" t="e">
        <f>IF('Запит 2-8'!#REF!&lt;&gt;"",'Запит 2-8'!#REF!,"")</f>
        <v>#REF!</v>
      </c>
      <c r="C2125" s="297" t="e">
        <f>'Запит 2-8'!#REF!</f>
        <v>#REF!</v>
      </c>
      <c r="D2125" s="296" t="e">
        <f>'Запит 2-8'!#REF!</f>
        <v>#REF!</v>
      </c>
      <c r="E2125" s="413">
        <f>'Паспорт-3'!E2397</f>
        <v>0</v>
      </c>
      <c r="F2125" s="414"/>
      <c r="G2125" s="429">
        <f t="shared" si="238"/>
        <v>0</v>
      </c>
      <c r="H2125" s="81" t="e">
        <f t="shared" si="239"/>
        <v>#REF!</v>
      </c>
    </row>
    <row r="2126" spans="1:8" x14ac:dyDescent="0.2">
      <c r="A2126" s="326" t="e">
        <f>'Запит 2-8'!#REF!</f>
        <v>#REF!</v>
      </c>
      <c r="B2126" s="298" t="e">
        <f>IF('Запит 2-8'!#REF!&lt;&gt;"",'Запит 2-8'!#REF!,"")</f>
        <v>#REF!</v>
      </c>
      <c r="C2126" s="297" t="e">
        <f>'Запит 2-8'!#REF!</f>
        <v>#REF!</v>
      </c>
      <c r="D2126" s="296" t="e">
        <f>'Запит 2-8'!#REF!</f>
        <v>#REF!</v>
      </c>
      <c r="E2126" s="413">
        <f>'Паспорт-3'!E2398</f>
        <v>0</v>
      </c>
      <c r="F2126" s="414"/>
      <c r="G2126" s="429">
        <f t="shared" si="238"/>
        <v>0</v>
      </c>
      <c r="H2126" s="81" t="e">
        <f t="shared" si="239"/>
        <v>#REF!</v>
      </c>
    </row>
    <row r="2127" spans="1:8" x14ac:dyDescent="0.2">
      <c r="A2127" s="326" t="e">
        <f>'Запит 2-8'!#REF!</f>
        <v>#REF!</v>
      </c>
      <c r="B2127" s="298" t="e">
        <f>IF('Запит 2-8'!#REF!&lt;&gt;"",'Запит 2-8'!#REF!,"")</f>
        <v>#REF!</v>
      </c>
      <c r="C2127" s="297" t="e">
        <f>'Запит 2-8'!#REF!</f>
        <v>#REF!</v>
      </c>
      <c r="D2127" s="296" t="e">
        <f>'Запит 2-8'!#REF!</f>
        <v>#REF!</v>
      </c>
      <c r="E2127" s="413">
        <f>'Паспорт-3'!E2399</f>
        <v>0</v>
      </c>
      <c r="F2127" s="414"/>
      <c r="G2127" s="429">
        <f t="shared" si="238"/>
        <v>0</v>
      </c>
      <c r="H2127" s="81" t="e">
        <f t="shared" si="239"/>
        <v>#REF!</v>
      </c>
    </row>
    <row r="2128" spans="1:8" x14ac:dyDescent="0.2">
      <c r="A2128" s="433" t="e">
        <f>'Запит 2-8'!#REF!</f>
        <v>#REF!</v>
      </c>
      <c r="B2128" s="434" t="e">
        <f>IF('Запит 2-8'!#REF!&lt;&gt;"",'Запит 2-8'!#REF!,"")</f>
        <v>#REF!</v>
      </c>
      <c r="C2128" s="435" t="e">
        <f>'Запит 2-8'!#REF!</f>
        <v>#REF!</v>
      </c>
      <c r="D2128" s="436" t="e">
        <f>'Запит 2-8'!#REF!</f>
        <v>#REF!</v>
      </c>
      <c r="E2128" s="437">
        <f>'Паспорт-3'!E2400</f>
        <v>0</v>
      </c>
      <c r="F2128" s="438"/>
      <c r="G2128" s="439">
        <f t="shared" si="238"/>
        <v>0</v>
      </c>
      <c r="H2128" s="81" t="e">
        <f t="shared" si="239"/>
        <v>#REF!</v>
      </c>
    </row>
    <row r="2129" spans="1:8" ht="12.75" customHeight="1" x14ac:dyDescent="0.2">
      <c r="A2129" s="824" t="s">
        <v>211</v>
      </c>
      <c r="B2129" s="825"/>
      <c r="C2129" s="825"/>
      <c r="D2129" s="825"/>
      <c r="E2129" s="825"/>
      <c r="F2129" s="825"/>
      <c r="G2129" s="826"/>
      <c r="H2129" s="81" t="e">
        <f>H2113</f>
        <v>#REF!</v>
      </c>
    </row>
    <row r="2130" spans="1:8" ht="12.75" customHeight="1" x14ac:dyDescent="0.2">
      <c r="A2130" s="824" t="s">
        <v>231</v>
      </c>
      <c r="B2130" s="825"/>
      <c r="C2130" s="825"/>
      <c r="D2130" s="825"/>
      <c r="E2130" s="825"/>
      <c r="F2130" s="825"/>
      <c r="G2130" s="826"/>
      <c r="H2130" s="81" t="e">
        <f>H2078</f>
        <v>#REF!</v>
      </c>
    </row>
    <row r="2131" spans="1:8" x14ac:dyDescent="0.2"/>
    <row r="2132" spans="1:8" x14ac:dyDescent="0.2"/>
    <row r="2133" spans="1:8" x14ac:dyDescent="0.2"/>
    <row r="2134" spans="1:8" x14ac:dyDescent="0.2"/>
    <row r="2135" spans="1:8" x14ac:dyDescent="0.2"/>
    <row r="2136" spans="1:8" x14ac:dyDescent="0.2"/>
    <row r="2137" spans="1:8" x14ac:dyDescent="0.2"/>
    <row r="2138" spans="1:8" x14ac:dyDescent="0.2"/>
    <row r="2139" spans="1:8" x14ac:dyDescent="0.2"/>
    <row r="2140" spans="1:8" x14ac:dyDescent="0.2"/>
    <row r="2141" spans="1:8" x14ac:dyDescent="0.2"/>
    <row r="2142" spans="1:8" x14ac:dyDescent="0.2"/>
    <row r="2143" spans="1:8" x14ac:dyDescent="0.2"/>
    <row r="2144" spans="1:8" x14ac:dyDescent="0.2"/>
    <row r="2145" x14ac:dyDescent="0.2"/>
    <row r="2146" x14ac:dyDescent="0.2"/>
    <row r="2147" x14ac:dyDescent="0.2"/>
    <row r="2148" x14ac:dyDescent="0.2"/>
    <row r="2149" x14ac:dyDescent="0.2"/>
    <row r="2150" x14ac:dyDescent="0.2"/>
    <row r="2151" x14ac:dyDescent="0.2"/>
    <row r="2152" x14ac:dyDescent="0.2"/>
    <row r="2153" x14ac:dyDescent="0.2"/>
    <row r="2154" x14ac:dyDescent="0.2"/>
    <row r="2155" x14ac:dyDescent="0.2"/>
    <row r="2156" x14ac:dyDescent="0.2"/>
    <row r="2157" x14ac:dyDescent="0.2"/>
    <row r="2158" x14ac:dyDescent="0.2"/>
    <row r="2159" x14ac:dyDescent="0.2"/>
    <row r="2160" x14ac:dyDescent="0.2"/>
    <row r="2161" x14ac:dyDescent="0.2"/>
    <row r="2162" x14ac:dyDescent="0.2"/>
    <row r="2163" x14ac:dyDescent="0.2"/>
    <row r="2164" x14ac:dyDescent="0.2"/>
    <row r="2165" x14ac:dyDescent="0.2"/>
    <row r="2166" x14ac:dyDescent="0.2"/>
    <row r="2167" x14ac:dyDescent="0.2"/>
    <row r="2168" x14ac:dyDescent="0.2"/>
    <row r="2169" x14ac:dyDescent="0.2"/>
    <row r="2170" x14ac:dyDescent="0.2"/>
    <row r="2171" x14ac:dyDescent="0.2"/>
    <row r="2172" x14ac:dyDescent="0.2"/>
    <row r="2173" x14ac:dyDescent="0.2"/>
    <row r="2174" x14ac:dyDescent="0.2"/>
    <row r="2175" x14ac:dyDescent="0.2"/>
    <row r="2176" x14ac:dyDescent="0.2"/>
    <row r="2177" x14ac:dyDescent="0.2"/>
    <row r="2178" x14ac:dyDescent="0.2"/>
    <row r="2179" x14ac:dyDescent="0.2"/>
    <row r="2180" x14ac:dyDescent="0.2"/>
    <row r="2181" x14ac:dyDescent="0.2"/>
    <row r="2182" x14ac:dyDescent="0.2"/>
    <row r="2183" x14ac:dyDescent="0.2"/>
    <row r="2184" x14ac:dyDescent="0.2"/>
    <row r="2185" x14ac:dyDescent="0.2"/>
    <row r="2186" x14ac:dyDescent="0.2"/>
    <row r="2187" x14ac:dyDescent="0.2"/>
    <row r="2188" x14ac:dyDescent="0.2"/>
    <row r="2189" x14ac:dyDescent="0.2"/>
    <row r="2190" x14ac:dyDescent="0.2"/>
    <row r="2191" x14ac:dyDescent="0.2"/>
    <row r="2192" x14ac:dyDescent="0.2"/>
    <row r="2193" x14ac:dyDescent="0.2"/>
    <row r="2194" x14ac:dyDescent="0.2"/>
    <row r="2195" x14ac:dyDescent="0.2"/>
    <row r="2196" x14ac:dyDescent="0.2"/>
    <row r="2197" x14ac:dyDescent="0.2"/>
    <row r="2198" x14ac:dyDescent="0.2"/>
    <row r="2199" x14ac:dyDescent="0.2"/>
    <row r="2200" x14ac:dyDescent="0.2"/>
    <row r="2201" x14ac:dyDescent="0.2"/>
    <row r="2202" x14ac:dyDescent="0.2"/>
    <row r="2203" x14ac:dyDescent="0.2"/>
    <row r="2204" x14ac:dyDescent="0.2"/>
    <row r="2205" x14ac:dyDescent="0.2"/>
    <row r="2206" x14ac:dyDescent="0.2"/>
    <row r="2207" x14ac:dyDescent="0.2"/>
    <row r="2208" x14ac:dyDescent="0.2"/>
    <row r="2209" x14ac:dyDescent="0.2"/>
    <row r="2210" x14ac:dyDescent="0.2"/>
    <row r="2211" x14ac:dyDescent="0.2"/>
    <row r="2212" x14ac:dyDescent="0.2"/>
    <row r="2213" x14ac:dyDescent="0.2"/>
    <row r="2214" x14ac:dyDescent="0.2"/>
    <row r="2215" x14ac:dyDescent="0.2"/>
    <row r="2216" x14ac:dyDescent="0.2"/>
    <row r="2217" x14ac:dyDescent="0.2"/>
    <row r="2218" x14ac:dyDescent="0.2"/>
    <row r="2219" x14ac:dyDescent="0.2"/>
    <row r="2220" x14ac:dyDescent="0.2"/>
    <row r="2221" x14ac:dyDescent="0.2"/>
    <row r="2222" x14ac:dyDescent="0.2"/>
    <row r="2223" x14ac:dyDescent="0.2"/>
    <row r="2224" x14ac:dyDescent="0.2"/>
    <row r="2225" x14ac:dyDescent="0.2"/>
    <row r="2226" x14ac:dyDescent="0.2"/>
    <row r="2227" x14ac:dyDescent="0.2"/>
    <row r="2228" x14ac:dyDescent="0.2"/>
    <row r="2229" x14ac:dyDescent="0.2"/>
    <row r="2230" x14ac:dyDescent="0.2"/>
    <row r="2231" x14ac:dyDescent="0.2"/>
    <row r="2232" x14ac:dyDescent="0.2"/>
    <row r="2233" x14ac:dyDescent="0.2"/>
    <row r="2234" x14ac:dyDescent="0.2"/>
    <row r="2235" x14ac:dyDescent="0.2"/>
    <row r="2236" x14ac:dyDescent="0.2"/>
    <row r="2237" x14ac:dyDescent="0.2"/>
    <row r="2238" x14ac:dyDescent="0.2"/>
    <row r="2239" x14ac:dyDescent="0.2"/>
    <row r="2240" x14ac:dyDescent="0.2"/>
    <row r="2241" x14ac:dyDescent="0.2"/>
    <row r="2242" x14ac:dyDescent="0.2"/>
    <row r="2243" x14ac:dyDescent="0.2"/>
    <row r="2244" x14ac:dyDescent="0.2"/>
    <row r="2245" x14ac:dyDescent="0.2"/>
    <row r="2246" x14ac:dyDescent="0.2"/>
    <row r="2247" x14ac:dyDescent="0.2"/>
    <row r="2248" x14ac:dyDescent="0.2"/>
    <row r="2249" x14ac:dyDescent="0.2"/>
    <row r="2250" x14ac:dyDescent="0.2"/>
    <row r="2251" x14ac:dyDescent="0.2"/>
    <row r="2252" x14ac:dyDescent="0.2"/>
    <row r="2253" x14ac:dyDescent="0.2"/>
    <row r="2254" x14ac:dyDescent="0.2"/>
    <row r="2255" x14ac:dyDescent="0.2"/>
    <row r="2256" x14ac:dyDescent="0.2"/>
    <row r="2257" x14ac:dyDescent="0.2"/>
    <row r="2258" x14ac:dyDescent="0.2"/>
    <row r="2259" x14ac:dyDescent="0.2"/>
    <row r="2260" x14ac:dyDescent="0.2"/>
    <row r="2261" x14ac:dyDescent="0.2"/>
    <row r="2262" x14ac:dyDescent="0.2"/>
    <row r="2263" x14ac:dyDescent="0.2"/>
    <row r="2264" x14ac:dyDescent="0.2"/>
    <row r="2265" x14ac:dyDescent="0.2"/>
    <row r="2266" x14ac:dyDescent="0.2"/>
    <row r="2267" x14ac:dyDescent="0.2"/>
    <row r="2268" x14ac:dyDescent="0.2"/>
    <row r="2269" x14ac:dyDescent="0.2"/>
    <row r="2270" x14ac:dyDescent="0.2"/>
    <row r="2271" x14ac:dyDescent="0.2"/>
    <row r="2272" x14ac:dyDescent="0.2"/>
    <row r="2273" x14ac:dyDescent="0.2"/>
    <row r="2274" x14ac:dyDescent="0.2"/>
    <row r="2275" x14ac:dyDescent="0.2"/>
    <row r="2276" x14ac:dyDescent="0.2"/>
    <row r="2277" x14ac:dyDescent="0.2"/>
    <row r="2278" x14ac:dyDescent="0.2"/>
    <row r="2279" x14ac:dyDescent="0.2"/>
    <row r="2280" x14ac:dyDescent="0.2"/>
    <row r="2281" x14ac:dyDescent="0.2"/>
    <row r="2282" x14ac:dyDescent="0.2"/>
    <row r="2283" x14ac:dyDescent="0.2"/>
    <row r="2284" x14ac:dyDescent="0.2"/>
    <row r="2285" x14ac:dyDescent="0.2"/>
    <row r="2286" x14ac:dyDescent="0.2"/>
    <row r="2287" x14ac:dyDescent="0.2"/>
    <row r="2288" x14ac:dyDescent="0.2"/>
    <row r="2289" x14ac:dyDescent="0.2"/>
    <row r="2290" x14ac:dyDescent="0.2"/>
    <row r="2291" x14ac:dyDescent="0.2"/>
    <row r="2292" x14ac:dyDescent="0.2"/>
    <row r="2293" x14ac:dyDescent="0.2"/>
    <row r="2294" x14ac:dyDescent="0.2"/>
    <row r="2295" x14ac:dyDescent="0.2"/>
    <row r="2296" x14ac:dyDescent="0.2"/>
    <row r="2297" x14ac:dyDescent="0.2"/>
    <row r="2298" x14ac:dyDescent="0.2"/>
    <row r="2299" x14ac:dyDescent="0.2"/>
    <row r="2300" x14ac:dyDescent="0.2"/>
    <row r="2301" x14ac:dyDescent="0.2"/>
    <row r="2302" x14ac:dyDescent="0.2"/>
    <row r="2303" x14ac:dyDescent="0.2"/>
    <row r="2304" x14ac:dyDescent="0.2"/>
    <row r="2305" x14ac:dyDescent="0.2"/>
    <row r="2306" x14ac:dyDescent="0.2"/>
    <row r="2307" x14ac:dyDescent="0.2"/>
    <row r="2308" x14ac:dyDescent="0.2"/>
    <row r="2309" x14ac:dyDescent="0.2"/>
    <row r="2310" x14ac:dyDescent="0.2"/>
    <row r="2311" x14ac:dyDescent="0.2"/>
    <row r="2312" x14ac:dyDescent="0.2"/>
    <row r="2313" x14ac:dyDescent="0.2"/>
    <row r="2314" x14ac:dyDescent="0.2"/>
    <row r="2315" x14ac:dyDescent="0.2"/>
    <row r="2316" x14ac:dyDescent="0.2"/>
    <row r="2317" x14ac:dyDescent="0.2"/>
    <row r="2318" x14ac:dyDescent="0.2"/>
    <row r="2319" x14ac:dyDescent="0.2"/>
    <row r="2320" x14ac:dyDescent="0.2"/>
    <row r="2321" x14ac:dyDescent="0.2"/>
    <row r="2322" x14ac:dyDescent="0.2"/>
    <row r="2323" x14ac:dyDescent="0.2"/>
    <row r="2324" x14ac:dyDescent="0.2"/>
    <row r="2325" x14ac:dyDescent="0.2"/>
    <row r="2326" x14ac:dyDescent="0.2"/>
    <row r="2327" x14ac:dyDescent="0.2"/>
    <row r="2328" x14ac:dyDescent="0.2"/>
    <row r="2329" x14ac:dyDescent="0.2"/>
    <row r="2330" x14ac:dyDescent="0.2"/>
    <row r="2331" x14ac:dyDescent="0.2"/>
    <row r="2332" x14ac:dyDescent="0.2"/>
    <row r="2333" x14ac:dyDescent="0.2"/>
    <row r="2334" x14ac:dyDescent="0.2"/>
    <row r="2335" x14ac:dyDescent="0.2"/>
    <row r="2336" x14ac:dyDescent="0.2"/>
    <row r="2337" x14ac:dyDescent="0.2"/>
    <row r="2338" x14ac:dyDescent="0.2"/>
    <row r="2339" x14ac:dyDescent="0.2"/>
    <row r="2340" x14ac:dyDescent="0.2"/>
    <row r="2341" x14ac:dyDescent="0.2"/>
    <row r="2342" x14ac:dyDescent="0.2"/>
    <row r="2343" x14ac:dyDescent="0.2"/>
    <row r="2344" x14ac:dyDescent="0.2"/>
    <row r="2345" x14ac:dyDescent="0.2"/>
    <row r="2346" x14ac:dyDescent="0.2"/>
    <row r="2347" x14ac:dyDescent="0.2"/>
    <row r="2348" x14ac:dyDescent="0.2"/>
    <row r="2349" x14ac:dyDescent="0.2"/>
    <row r="2350" x14ac:dyDescent="0.2"/>
    <row r="2351" x14ac:dyDescent="0.2"/>
    <row r="2352" x14ac:dyDescent="0.2"/>
    <row r="2353" x14ac:dyDescent="0.2"/>
    <row r="2354" x14ac:dyDescent="0.2"/>
    <row r="2355" x14ac:dyDescent="0.2"/>
    <row r="2356" x14ac:dyDescent="0.2"/>
    <row r="2357" x14ac:dyDescent="0.2"/>
    <row r="2358" x14ac:dyDescent="0.2"/>
    <row r="2359" x14ac:dyDescent="0.2"/>
    <row r="2360" x14ac:dyDescent="0.2"/>
    <row r="2361" x14ac:dyDescent="0.2"/>
    <row r="2362" x14ac:dyDescent="0.2"/>
    <row r="2363" x14ac:dyDescent="0.2"/>
    <row r="2364" x14ac:dyDescent="0.2"/>
    <row r="2365" x14ac:dyDescent="0.2"/>
    <row r="2366" x14ac:dyDescent="0.2"/>
    <row r="2367" x14ac:dyDescent="0.2"/>
    <row r="2368" x14ac:dyDescent="0.2"/>
    <row r="2369" x14ac:dyDescent="0.2"/>
    <row r="2370" x14ac:dyDescent="0.2"/>
    <row r="2371" x14ac:dyDescent="0.2"/>
    <row r="2372" x14ac:dyDescent="0.2"/>
    <row r="2373" x14ac:dyDescent="0.2"/>
    <row r="2374" x14ac:dyDescent="0.2"/>
    <row r="2375" x14ac:dyDescent="0.2"/>
    <row r="2376" x14ac:dyDescent="0.2"/>
    <row r="2377" x14ac:dyDescent="0.2"/>
    <row r="2378" x14ac:dyDescent="0.2"/>
    <row r="2379" x14ac:dyDescent="0.2"/>
    <row r="2380" x14ac:dyDescent="0.2"/>
    <row r="2381" x14ac:dyDescent="0.2"/>
    <row r="2382" x14ac:dyDescent="0.2"/>
    <row r="2383" x14ac:dyDescent="0.2"/>
    <row r="2384" x14ac:dyDescent="0.2"/>
    <row r="2385" x14ac:dyDescent="0.2"/>
    <row r="2386" x14ac:dyDescent="0.2"/>
    <row r="2387" x14ac:dyDescent="0.2"/>
    <row r="2388" x14ac:dyDescent="0.2"/>
    <row r="2389" x14ac:dyDescent="0.2"/>
    <row r="2390" x14ac:dyDescent="0.2"/>
    <row r="2391" x14ac:dyDescent="0.2"/>
    <row r="2392" x14ac:dyDescent="0.2"/>
    <row r="2393" x14ac:dyDescent="0.2"/>
    <row r="2394" x14ac:dyDescent="0.2"/>
    <row r="2395" x14ac:dyDescent="0.2"/>
    <row r="2396" x14ac:dyDescent="0.2"/>
    <row r="2397" x14ac:dyDescent="0.2"/>
    <row r="2398" x14ac:dyDescent="0.2"/>
    <row r="2399" x14ac:dyDescent="0.2"/>
    <row r="2400" x14ac:dyDescent="0.2"/>
    <row r="2401" x14ac:dyDescent="0.2"/>
    <row r="2402" x14ac:dyDescent="0.2"/>
    <row r="2403" x14ac:dyDescent="0.2"/>
    <row r="2404" x14ac:dyDescent="0.2"/>
    <row r="2405" x14ac:dyDescent="0.2"/>
    <row r="2406" x14ac:dyDescent="0.2"/>
    <row r="2407" x14ac:dyDescent="0.2"/>
    <row r="2408" x14ac:dyDescent="0.2"/>
    <row r="2409" x14ac:dyDescent="0.2"/>
    <row r="2410" x14ac:dyDescent="0.2"/>
    <row r="2411" x14ac:dyDescent="0.2"/>
    <row r="2412" x14ac:dyDescent="0.2"/>
    <row r="2413" x14ac:dyDescent="0.2"/>
    <row r="2414" x14ac:dyDescent="0.2"/>
    <row r="2415" x14ac:dyDescent="0.2"/>
    <row r="2416" x14ac:dyDescent="0.2"/>
    <row r="2417" x14ac:dyDescent="0.2"/>
    <row r="2418" x14ac:dyDescent="0.2"/>
    <row r="2419" x14ac:dyDescent="0.2"/>
    <row r="2420" x14ac:dyDescent="0.2"/>
    <row r="2421" x14ac:dyDescent="0.2"/>
    <row r="2422" x14ac:dyDescent="0.2"/>
    <row r="2423" x14ac:dyDescent="0.2"/>
    <row r="2424" x14ac:dyDescent="0.2"/>
    <row r="2425" x14ac:dyDescent="0.2"/>
    <row r="2426" x14ac:dyDescent="0.2"/>
    <row r="2427" x14ac:dyDescent="0.2"/>
    <row r="2428" x14ac:dyDescent="0.2"/>
    <row r="2429" x14ac:dyDescent="0.2"/>
    <row r="2430" x14ac:dyDescent="0.2"/>
    <row r="2431" x14ac:dyDescent="0.2"/>
    <row r="2432" x14ac:dyDescent="0.2"/>
    <row r="2433" x14ac:dyDescent="0.2"/>
    <row r="2434" x14ac:dyDescent="0.2"/>
    <row r="2435" x14ac:dyDescent="0.2"/>
    <row r="2436" x14ac:dyDescent="0.2"/>
    <row r="2437" x14ac:dyDescent="0.2"/>
    <row r="2438" x14ac:dyDescent="0.2"/>
    <row r="2439" x14ac:dyDescent="0.2"/>
    <row r="2440" x14ac:dyDescent="0.2"/>
    <row r="2441" x14ac:dyDescent="0.2"/>
    <row r="2442" x14ac:dyDescent="0.2"/>
    <row r="2443" x14ac:dyDescent="0.2"/>
    <row r="2444" x14ac:dyDescent="0.2"/>
    <row r="2445" x14ac:dyDescent="0.2"/>
    <row r="2446" x14ac:dyDescent="0.2"/>
    <row r="2447" x14ac:dyDescent="0.2"/>
    <row r="2448" x14ac:dyDescent="0.2"/>
    <row r="2449" x14ac:dyDescent="0.2"/>
    <row r="2450" x14ac:dyDescent="0.2"/>
    <row r="2451" x14ac:dyDescent="0.2"/>
    <row r="2452" x14ac:dyDescent="0.2"/>
    <row r="2453" x14ac:dyDescent="0.2"/>
    <row r="2454" x14ac:dyDescent="0.2"/>
    <row r="2455" x14ac:dyDescent="0.2"/>
    <row r="2456" x14ac:dyDescent="0.2"/>
    <row r="2457" x14ac:dyDescent="0.2"/>
    <row r="2458" x14ac:dyDescent="0.2"/>
    <row r="2459" x14ac:dyDescent="0.2"/>
    <row r="2460" x14ac:dyDescent="0.2"/>
    <row r="2461" x14ac:dyDescent="0.2"/>
    <row r="2462" x14ac:dyDescent="0.2"/>
    <row r="2463" x14ac:dyDescent="0.2"/>
    <row r="2464" x14ac:dyDescent="0.2"/>
    <row r="2465" x14ac:dyDescent="0.2"/>
    <row r="2466" x14ac:dyDescent="0.2"/>
    <row r="2467" x14ac:dyDescent="0.2"/>
    <row r="2468" x14ac:dyDescent="0.2"/>
    <row r="2469" x14ac:dyDescent="0.2"/>
    <row r="2470" x14ac:dyDescent="0.2"/>
    <row r="2471" x14ac:dyDescent="0.2"/>
    <row r="2472" x14ac:dyDescent="0.2"/>
    <row r="2473" x14ac:dyDescent="0.2"/>
    <row r="2474" x14ac:dyDescent="0.2"/>
    <row r="2475" x14ac:dyDescent="0.2"/>
    <row r="2476" x14ac:dyDescent="0.2"/>
    <row r="2477" x14ac:dyDescent="0.2"/>
    <row r="2478" x14ac:dyDescent="0.2"/>
    <row r="2479" x14ac:dyDescent="0.2"/>
    <row r="2480" x14ac:dyDescent="0.2"/>
    <row r="2481" x14ac:dyDescent="0.2"/>
    <row r="2482" x14ac:dyDescent="0.2"/>
    <row r="2483" x14ac:dyDescent="0.2"/>
    <row r="2484" x14ac:dyDescent="0.2"/>
    <row r="2485" x14ac:dyDescent="0.2"/>
    <row r="2486" x14ac:dyDescent="0.2"/>
    <row r="2487" x14ac:dyDescent="0.2"/>
    <row r="2488" x14ac:dyDescent="0.2"/>
    <row r="2489" x14ac:dyDescent="0.2"/>
    <row r="2490" x14ac:dyDescent="0.2"/>
    <row r="2491" x14ac:dyDescent="0.2"/>
    <row r="2492" x14ac:dyDescent="0.2"/>
    <row r="2493" x14ac:dyDescent="0.2"/>
    <row r="2494" x14ac:dyDescent="0.2"/>
    <row r="2495" x14ac:dyDescent="0.2"/>
    <row r="2496" x14ac:dyDescent="0.2"/>
    <row r="2497" x14ac:dyDescent="0.2"/>
    <row r="2498" x14ac:dyDescent="0.2"/>
    <row r="2499" x14ac:dyDescent="0.2"/>
    <row r="2500" x14ac:dyDescent="0.2"/>
    <row r="2501" x14ac:dyDescent="0.2"/>
    <row r="2502" x14ac:dyDescent="0.2"/>
    <row r="2503" x14ac:dyDescent="0.2"/>
    <row r="2504" x14ac:dyDescent="0.2"/>
    <row r="2505" x14ac:dyDescent="0.2"/>
    <row r="2506" x14ac:dyDescent="0.2"/>
    <row r="2507" x14ac:dyDescent="0.2"/>
    <row r="2508" x14ac:dyDescent="0.2"/>
    <row r="2509" x14ac:dyDescent="0.2"/>
    <row r="2510" x14ac:dyDescent="0.2"/>
    <row r="2511" x14ac:dyDescent="0.2"/>
    <row r="2512" x14ac:dyDescent="0.2"/>
    <row r="2513" x14ac:dyDescent="0.2"/>
    <row r="2514" x14ac:dyDescent="0.2"/>
    <row r="2515" x14ac:dyDescent="0.2"/>
    <row r="2516" x14ac:dyDescent="0.2"/>
    <row r="2517" x14ac:dyDescent="0.2"/>
    <row r="2518" x14ac:dyDescent="0.2"/>
    <row r="2519" x14ac:dyDescent="0.2"/>
    <row r="2520" x14ac:dyDescent="0.2"/>
    <row r="2521" x14ac:dyDescent="0.2"/>
    <row r="2522" x14ac:dyDescent="0.2"/>
    <row r="2523" x14ac:dyDescent="0.2"/>
    <row r="2524" x14ac:dyDescent="0.2"/>
    <row r="2525" x14ac:dyDescent="0.2"/>
    <row r="2526" x14ac:dyDescent="0.2"/>
    <row r="2527" x14ac:dyDescent="0.2"/>
    <row r="2528" x14ac:dyDescent="0.2"/>
    <row r="2529" x14ac:dyDescent="0.2"/>
    <row r="2530" x14ac:dyDescent="0.2"/>
    <row r="2531" x14ac:dyDescent="0.2"/>
    <row r="2532" x14ac:dyDescent="0.2"/>
    <row r="2533" x14ac:dyDescent="0.2"/>
    <row r="2534" x14ac:dyDescent="0.2"/>
    <row r="2535" x14ac:dyDescent="0.2"/>
    <row r="2536" x14ac:dyDescent="0.2"/>
    <row r="2537" x14ac:dyDescent="0.2"/>
    <row r="2538" x14ac:dyDescent="0.2"/>
    <row r="2539" x14ac:dyDescent="0.2"/>
    <row r="2540" x14ac:dyDescent="0.2"/>
    <row r="2541" x14ac:dyDescent="0.2"/>
    <row r="2542" x14ac:dyDescent="0.2"/>
    <row r="2543" x14ac:dyDescent="0.2"/>
    <row r="2544" x14ac:dyDescent="0.2"/>
    <row r="2545" x14ac:dyDescent="0.2"/>
    <row r="2546" x14ac:dyDescent="0.2"/>
    <row r="2547" x14ac:dyDescent="0.2"/>
    <row r="2548" x14ac:dyDescent="0.2"/>
    <row r="2549" x14ac:dyDescent="0.2"/>
    <row r="2550" x14ac:dyDescent="0.2"/>
    <row r="2551" x14ac:dyDescent="0.2"/>
    <row r="2552" x14ac:dyDescent="0.2"/>
    <row r="2553" x14ac:dyDescent="0.2"/>
    <row r="2554" x14ac:dyDescent="0.2"/>
    <row r="2555" x14ac:dyDescent="0.2"/>
    <row r="2556" x14ac:dyDescent="0.2"/>
    <row r="2557" x14ac:dyDescent="0.2"/>
    <row r="2558" x14ac:dyDescent="0.2"/>
    <row r="2559" x14ac:dyDescent="0.2"/>
    <row r="2560" x14ac:dyDescent="0.2"/>
    <row r="2561" x14ac:dyDescent="0.2"/>
    <row r="2562" x14ac:dyDescent="0.2"/>
    <row r="2563" x14ac:dyDescent="0.2"/>
    <row r="2564" x14ac:dyDescent="0.2"/>
    <row r="2565" x14ac:dyDescent="0.2"/>
    <row r="2566" x14ac:dyDescent="0.2"/>
    <row r="2567" x14ac:dyDescent="0.2"/>
    <row r="2568" x14ac:dyDescent="0.2"/>
    <row r="2569" x14ac:dyDescent="0.2"/>
    <row r="2570" x14ac:dyDescent="0.2"/>
    <row r="2571" x14ac:dyDescent="0.2"/>
    <row r="2572" x14ac:dyDescent="0.2"/>
    <row r="2573" x14ac:dyDescent="0.2"/>
    <row r="2574" x14ac:dyDescent="0.2"/>
    <row r="2575" x14ac:dyDescent="0.2"/>
    <row r="2576" x14ac:dyDescent="0.2"/>
    <row r="2577" x14ac:dyDescent="0.2"/>
    <row r="2578" x14ac:dyDescent="0.2"/>
    <row r="2579" x14ac:dyDescent="0.2"/>
    <row r="2580" x14ac:dyDescent="0.2"/>
    <row r="2581" x14ac:dyDescent="0.2"/>
    <row r="2582" x14ac:dyDescent="0.2"/>
    <row r="2583" x14ac:dyDescent="0.2"/>
    <row r="2584" x14ac:dyDescent="0.2"/>
    <row r="2585" x14ac:dyDescent="0.2"/>
    <row r="2586" x14ac:dyDescent="0.2"/>
    <row r="2587" x14ac:dyDescent="0.2"/>
    <row r="2588" x14ac:dyDescent="0.2"/>
    <row r="2589" x14ac:dyDescent="0.2"/>
    <row r="2590" x14ac:dyDescent="0.2"/>
    <row r="2591" x14ac:dyDescent="0.2"/>
    <row r="2592" x14ac:dyDescent="0.2"/>
    <row r="2593" x14ac:dyDescent="0.2"/>
    <row r="2594" x14ac:dyDescent="0.2"/>
    <row r="2595" x14ac:dyDescent="0.2"/>
    <row r="2596" x14ac:dyDescent="0.2"/>
    <row r="2597" x14ac:dyDescent="0.2"/>
    <row r="2598" x14ac:dyDescent="0.2"/>
    <row r="2599" x14ac:dyDescent="0.2"/>
    <row r="2600" x14ac:dyDescent="0.2"/>
    <row r="2601" x14ac:dyDescent="0.2"/>
    <row r="2602" x14ac:dyDescent="0.2"/>
    <row r="2603" x14ac:dyDescent="0.2"/>
    <row r="2604" x14ac:dyDescent="0.2"/>
    <row r="2605" x14ac:dyDescent="0.2"/>
    <row r="2606" x14ac:dyDescent="0.2"/>
    <row r="2607" x14ac:dyDescent="0.2"/>
    <row r="2608" x14ac:dyDescent="0.2"/>
    <row r="2609" x14ac:dyDescent="0.2"/>
    <row r="2610" x14ac:dyDescent="0.2"/>
    <row r="2611" x14ac:dyDescent="0.2"/>
    <row r="2612" x14ac:dyDescent="0.2"/>
    <row r="2613" x14ac:dyDescent="0.2"/>
    <row r="2614" x14ac:dyDescent="0.2"/>
    <row r="2615" x14ac:dyDescent="0.2"/>
    <row r="2616" x14ac:dyDescent="0.2"/>
    <row r="2617" x14ac:dyDescent="0.2"/>
    <row r="2618" x14ac:dyDescent="0.2"/>
    <row r="2619" x14ac:dyDescent="0.2"/>
    <row r="2620" x14ac:dyDescent="0.2"/>
    <row r="2621" x14ac:dyDescent="0.2"/>
    <row r="2622" x14ac:dyDescent="0.2"/>
  </sheetData>
  <sheetProtection password="CF7A" sheet="1" formatCells="0" formatColumns="0" formatRows="0" autoFilter="0"/>
  <autoFilter ref="H1:H2622"/>
  <mergeCells count="328">
    <mergeCell ref="A1368:G1368"/>
    <mergeCell ref="A1438:G1438"/>
    <mergeCell ref="A1670:G1670"/>
    <mergeCell ref="A1740:G1740"/>
    <mergeCell ref="A1491:G1491"/>
    <mergeCell ref="B1369:G1369"/>
    <mergeCell ref="A1387:G1387"/>
    <mergeCell ref="B1388:G1388"/>
    <mergeCell ref="B1405:G1405"/>
    <mergeCell ref="B1422:G1422"/>
    <mergeCell ref="A1546:G1546"/>
    <mergeCell ref="A1510:G1510"/>
    <mergeCell ref="A1527:G1527"/>
    <mergeCell ref="A1544:G1544"/>
    <mergeCell ref="A1545:G1545"/>
    <mergeCell ref="A1385:G1385"/>
    <mergeCell ref="A1404:G1404"/>
    <mergeCell ref="A1421:G1421"/>
    <mergeCell ref="A1386:G1386"/>
    <mergeCell ref="A1457:G1457"/>
    <mergeCell ref="A1651:G1651"/>
    <mergeCell ref="B1671:G1671"/>
    <mergeCell ref="A1652:G1652"/>
    <mergeCell ref="A1653:G1653"/>
    <mergeCell ref="A872:G872"/>
    <mergeCell ref="A481:G481"/>
    <mergeCell ref="A588:G588"/>
    <mergeCell ref="A641:G641"/>
    <mergeCell ref="A694:G694"/>
    <mergeCell ref="B500:G500"/>
    <mergeCell ref="A499:G499"/>
    <mergeCell ref="A693:G693"/>
    <mergeCell ref="B571:G571"/>
    <mergeCell ref="B517:G517"/>
    <mergeCell ref="A535:G535"/>
    <mergeCell ref="A536:G536"/>
    <mergeCell ref="B537:G537"/>
    <mergeCell ref="A570:G570"/>
    <mergeCell ref="A640:G640"/>
    <mergeCell ref="A533:G533"/>
    <mergeCell ref="A553:G553"/>
    <mergeCell ref="A534:G534"/>
    <mergeCell ref="A642:G642"/>
    <mergeCell ref="B643:G643"/>
    <mergeCell ref="B660:G660"/>
    <mergeCell ref="A676:G676"/>
    <mergeCell ref="B554:G554"/>
    <mergeCell ref="A659:G659"/>
    <mergeCell ref="A516:G516"/>
    <mergeCell ref="B145:G145"/>
    <mergeCell ref="A163:G163"/>
    <mergeCell ref="B164:G164"/>
    <mergeCell ref="B181:G181"/>
    <mergeCell ref="B305:G305"/>
    <mergeCell ref="A215:G215"/>
    <mergeCell ref="A323:G323"/>
    <mergeCell ref="B324:G324"/>
    <mergeCell ref="B341:G341"/>
    <mergeCell ref="B358:G358"/>
    <mergeCell ref="A321:G321"/>
    <mergeCell ref="A216:G216"/>
    <mergeCell ref="B217:G217"/>
    <mergeCell ref="B234:G234"/>
    <mergeCell ref="B251:G251"/>
    <mergeCell ref="A233:G233"/>
    <mergeCell ref="A250:G250"/>
    <mergeCell ref="A267:G267"/>
    <mergeCell ref="A268:G268"/>
    <mergeCell ref="A304:G304"/>
    <mergeCell ref="B377:G377"/>
    <mergeCell ref="A376:G376"/>
    <mergeCell ref="A340:G340"/>
    <mergeCell ref="B75:G75"/>
    <mergeCell ref="B92:G92"/>
    <mergeCell ref="A110:G110"/>
    <mergeCell ref="B111:G111"/>
    <mergeCell ref="B58:G58"/>
    <mergeCell ref="A3:G3"/>
    <mergeCell ref="A4:G4"/>
    <mergeCell ref="A56:G56"/>
    <mergeCell ref="B5:G5"/>
    <mergeCell ref="B22:G22"/>
    <mergeCell ref="B39:G39"/>
    <mergeCell ref="A57:G57"/>
    <mergeCell ref="A357:G357"/>
    <mergeCell ref="A374:G374"/>
    <mergeCell ref="A375:G375"/>
    <mergeCell ref="B447:G447"/>
    <mergeCell ref="B128:G128"/>
    <mergeCell ref="A127:G127"/>
    <mergeCell ref="A109:G109"/>
    <mergeCell ref="B198:G198"/>
    <mergeCell ref="A161:G161"/>
    <mergeCell ref="A180:G180"/>
    <mergeCell ref="A197:G197"/>
    <mergeCell ref="A162:G162"/>
    <mergeCell ref="A144:G144"/>
    <mergeCell ref="A214:G214"/>
    <mergeCell ref="A446:G446"/>
    <mergeCell ref="B464:G464"/>
    <mergeCell ref="A482:G482"/>
    <mergeCell ref="B483:G483"/>
    <mergeCell ref="A463:G463"/>
    <mergeCell ref="A480:G480"/>
    <mergeCell ref="B430:G430"/>
    <mergeCell ref="A393:G393"/>
    <mergeCell ref="A410:G410"/>
    <mergeCell ref="A427:G427"/>
    <mergeCell ref="A428:G428"/>
    <mergeCell ref="B394:G394"/>
    <mergeCell ref="B411:G411"/>
    <mergeCell ref="A429:G429"/>
    <mergeCell ref="B590:G590"/>
    <mergeCell ref="B607:G607"/>
    <mergeCell ref="B624:G624"/>
    <mergeCell ref="A606:G606"/>
    <mergeCell ref="A623:G623"/>
    <mergeCell ref="A587:G587"/>
    <mergeCell ref="A589:G589"/>
    <mergeCell ref="A819:G819"/>
    <mergeCell ref="B749:G749"/>
    <mergeCell ref="B677:G677"/>
    <mergeCell ref="A695:G695"/>
    <mergeCell ref="B696:G696"/>
    <mergeCell ref="B713:G713"/>
    <mergeCell ref="A747:G747"/>
    <mergeCell ref="B730:G730"/>
    <mergeCell ref="A748:G748"/>
    <mergeCell ref="A712:G712"/>
    <mergeCell ref="A729:G729"/>
    <mergeCell ref="A746:G746"/>
    <mergeCell ref="B1032:G1032"/>
    <mergeCell ref="B1049:G1049"/>
    <mergeCell ref="A1031:G1031"/>
    <mergeCell ref="A1048:G1048"/>
    <mergeCell ref="B926:G926"/>
    <mergeCell ref="A889:G889"/>
    <mergeCell ref="A906:G906"/>
    <mergeCell ref="A925:G925"/>
    <mergeCell ref="A907:G907"/>
    <mergeCell ref="B890:G890"/>
    <mergeCell ref="A942:G942"/>
    <mergeCell ref="A1012:G1012"/>
    <mergeCell ref="A1014:G1014"/>
    <mergeCell ref="B1015:G1015"/>
    <mergeCell ref="B943:G943"/>
    <mergeCell ref="A961:G961"/>
    <mergeCell ref="B962:G962"/>
    <mergeCell ref="B979:G979"/>
    <mergeCell ref="B996:G996"/>
    <mergeCell ref="A959:G959"/>
    <mergeCell ref="A978:G978"/>
    <mergeCell ref="A995:G995"/>
    <mergeCell ref="A1121:G1121"/>
    <mergeCell ref="B1122:G1122"/>
    <mergeCell ref="B1139:G1139"/>
    <mergeCell ref="B1156:G1156"/>
    <mergeCell ref="B1086:G1086"/>
    <mergeCell ref="B1103:G1103"/>
    <mergeCell ref="A1085:G1085"/>
    <mergeCell ref="A1102:G1102"/>
    <mergeCell ref="A1065:G1065"/>
    <mergeCell ref="A1067:G1067"/>
    <mergeCell ref="A1068:G1068"/>
    <mergeCell ref="B1069:G1069"/>
    <mergeCell ref="A1066:G1066"/>
    <mergeCell ref="A1120:G1120"/>
    <mergeCell ref="A1119:G1119"/>
    <mergeCell ref="A1191:G1191"/>
    <mergeCell ref="A1208:G1208"/>
    <mergeCell ref="A1225:G1225"/>
    <mergeCell ref="B1175:G1175"/>
    <mergeCell ref="B1192:G1192"/>
    <mergeCell ref="B1209:G1209"/>
    <mergeCell ref="A1227:G1227"/>
    <mergeCell ref="A1174:G1174"/>
    <mergeCell ref="A1138:G1138"/>
    <mergeCell ref="A1155:G1155"/>
    <mergeCell ref="A1172:G1172"/>
    <mergeCell ref="A1173:G1173"/>
    <mergeCell ref="A1226:G1226"/>
    <mergeCell ref="A1261:G1261"/>
    <mergeCell ref="A1278:G1278"/>
    <mergeCell ref="A1297:G1297"/>
    <mergeCell ref="A1279:G1279"/>
    <mergeCell ref="B1245:G1245"/>
    <mergeCell ref="B1262:G1262"/>
    <mergeCell ref="A1280:G1280"/>
    <mergeCell ref="B1281:G1281"/>
    <mergeCell ref="B1228:G1228"/>
    <mergeCell ref="A1244:G1244"/>
    <mergeCell ref="B1352:G1352"/>
    <mergeCell ref="A1331:G1331"/>
    <mergeCell ref="A1351:G1351"/>
    <mergeCell ref="A1332:G1332"/>
    <mergeCell ref="B1315:G1315"/>
    <mergeCell ref="A1333:G1333"/>
    <mergeCell ref="A1334:G1334"/>
    <mergeCell ref="B1335:G1335"/>
    <mergeCell ref="B1298:G1298"/>
    <mergeCell ref="A1314:G1314"/>
    <mergeCell ref="B1654:G1654"/>
    <mergeCell ref="A1687:G1687"/>
    <mergeCell ref="A1704:G1704"/>
    <mergeCell ref="A1723:G1723"/>
    <mergeCell ref="B1547:G1547"/>
    <mergeCell ref="B1564:G1564"/>
    <mergeCell ref="B1581:G1581"/>
    <mergeCell ref="A1599:G1599"/>
    <mergeCell ref="A1563:G1563"/>
    <mergeCell ref="A1580:G1580"/>
    <mergeCell ref="A1597:G1597"/>
    <mergeCell ref="A1598:G1598"/>
    <mergeCell ref="A1600:G1600"/>
    <mergeCell ref="B1601:G1601"/>
    <mergeCell ref="B1618:G1618"/>
    <mergeCell ref="B1635:G1635"/>
    <mergeCell ref="A1617:G1617"/>
    <mergeCell ref="A1634:G1634"/>
    <mergeCell ref="B1688:G1688"/>
    <mergeCell ref="A1706:G1706"/>
    <mergeCell ref="B1707:G1707"/>
    <mergeCell ref="B1724:G1724"/>
    <mergeCell ref="A1810:G1810"/>
    <mergeCell ref="B1741:G1741"/>
    <mergeCell ref="A1759:G1759"/>
    <mergeCell ref="B1760:G1760"/>
    <mergeCell ref="A1705:G1705"/>
    <mergeCell ref="A1793:G1793"/>
    <mergeCell ref="B1847:G1847"/>
    <mergeCell ref="A1829:G1829"/>
    <mergeCell ref="B1777:G1777"/>
    <mergeCell ref="B1794:G1794"/>
    <mergeCell ref="A1757:G1757"/>
    <mergeCell ref="A1776:G1776"/>
    <mergeCell ref="A1883:G1883"/>
    <mergeCell ref="A1900:G1900"/>
    <mergeCell ref="A1865:G1865"/>
    <mergeCell ref="A1866:G1866"/>
    <mergeCell ref="B1884:G1884"/>
    <mergeCell ref="A1863:G1863"/>
    <mergeCell ref="B1867:G1867"/>
    <mergeCell ref="A1846:G1846"/>
    <mergeCell ref="A21:G21"/>
    <mergeCell ref="A38:G38"/>
    <mergeCell ref="A55:G55"/>
    <mergeCell ref="A74:G74"/>
    <mergeCell ref="A91:G91"/>
    <mergeCell ref="A108:G108"/>
    <mergeCell ref="A287:G287"/>
    <mergeCell ref="A782:G782"/>
    <mergeCell ref="A799:G799"/>
    <mergeCell ref="A800:G800"/>
    <mergeCell ref="B766:G766"/>
    <mergeCell ref="B783:G783"/>
    <mergeCell ref="A801:G801"/>
    <mergeCell ref="A802:G802"/>
    <mergeCell ref="A960:G960"/>
    <mergeCell ref="A1013:G1013"/>
    <mergeCell ref="B2096:G2096"/>
    <mergeCell ref="B1973:G1973"/>
    <mergeCell ref="B1990:G1990"/>
    <mergeCell ref="B2007:G2007"/>
    <mergeCell ref="A2025:G2025"/>
    <mergeCell ref="B2026:G2026"/>
    <mergeCell ref="A1989:G1989"/>
    <mergeCell ref="A2006:G2006"/>
    <mergeCell ref="A2023:G2023"/>
    <mergeCell ref="A2042:G2042"/>
    <mergeCell ref="B1954:G1954"/>
    <mergeCell ref="A1972:G1972"/>
    <mergeCell ref="A1953:G1953"/>
    <mergeCell ref="A1970:G1970"/>
    <mergeCell ref="B1901:G1901"/>
    <mergeCell ref="A1812:G1812"/>
    <mergeCell ref="B1813:G1813"/>
    <mergeCell ref="A322:G322"/>
    <mergeCell ref="A269:G269"/>
    <mergeCell ref="A270:G270"/>
    <mergeCell ref="B271:G271"/>
    <mergeCell ref="B288:G288"/>
    <mergeCell ref="B873:G873"/>
    <mergeCell ref="A908:G908"/>
    <mergeCell ref="B909:G909"/>
    <mergeCell ref="B856:G856"/>
    <mergeCell ref="A836:G836"/>
    <mergeCell ref="A853:G853"/>
    <mergeCell ref="A854:G854"/>
    <mergeCell ref="B803:G803"/>
    <mergeCell ref="B820:G820"/>
    <mergeCell ref="B837:G837"/>
    <mergeCell ref="A855:G855"/>
    <mergeCell ref="A765:G765"/>
    <mergeCell ref="A1493:G1493"/>
    <mergeCell ref="B1494:G1494"/>
    <mergeCell ref="B1511:G1511"/>
    <mergeCell ref="B1528:G1528"/>
    <mergeCell ref="A1439:G1439"/>
    <mergeCell ref="A1492:G1492"/>
    <mergeCell ref="A1440:G1440"/>
    <mergeCell ref="B1441:G1441"/>
    <mergeCell ref="B1458:G1458"/>
    <mergeCell ref="B1475:G1475"/>
    <mergeCell ref="A1474:G1474"/>
    <mergeCell ref="A2130:G2130"/>
    <mergeCell ref="A1758:G1758"/>
    <mergeCell ref="A1811:G1811"/>
    <mergeCell ref="A1864:G1864"/>
    <mergeCell ref="A1918:G1918"/>
    <mergeCell ref="A1971:G1971"/>
    <mergeCell ref="A2024:G2024"/>
    <mergeCell ref="A2129:G2129"/>
    <mergeCell ref="A2112:G2112"/>
    <mergeCell ref="A1936:G1936"/>
    <mergeCell ref="A1917:G1917"/>
    <mergeCell ref="A2078:G2078"/>
    <mergeCell ref="B2079:G2079"/>
    <mergeCell ref="A1919:G1919"/>
    <mergeCell ref="A2059:G2059"/>
    <mergeCell ref="A2076:G2076"/>
    <mergeCell ref="B2043:G2043"/>
    <mergeCell ref="B2060:G2060"/>
    <mergeCell ref="B1920:G1920"/>
    <mergeCell ref="B1937:G1937"/>
    <mergeCell ref="A2095:G2095"/>
    <mergeCell ref="A2077:G2077"/>
    <mergeCell ref="B2113:G2113"/>
    <mergeCell ref="B1830:G1830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21" fitToHeight="10" orientation="landscape" blackAndWhite="1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G115"/>
  <sheetViews>
    <sheetView showZeros="0" topLeftCell="A52" zoomScale="70" zoomScaleNormal="70" workbookViewId="0">
      <selection activeCell="M104" sqref="M104"/>
    </sheetView>
  </sheetViews>
  <sheetFormatPr defaultColWidth="9.140625" defaultRowHeight="12.75" x14ac:dyDescent="0.2"/>
  <cols>
    <col min="1" max="1" width="4.85546875" style="256" bestFit="1" customWidth="1"/>
    <col min="2" max="2" width="47" style="256" customWidth="1"/>
    <col min="3" max="6" width="15.140625" style="256" customWidth="1"/>
    <col min="7" max="7" width="10.42578125" style="256" bestFit="1" customWidth="1"/>
    <col min="8" max="16384" width="9.140625" style="256"/>
  </cols>
  <sheetData>
    <row r="1" spans="1:7" ht="15" customHeight="1" x14ac:dyDescent="0.2">
      <c r="A1" s="734" t="s">
        <v>130</v>
      </c>
      <c r="B1" s="734"/>
      <c r="C1" s="734"/>
      <c r="D1" s="734"/>
      <c r="E1" s="734"/>
      <c r="F1" s="734"/>
      <c r="G1" s="256" t="s">
        <v>98</v>
      </c>
    </row>
    <row r="2" spans="1:7" ht="15" customHeight="1" x14ac:dyDescent="0.2">
      <c r="A2" s="734" t="str">
        <f>"про виконання паспорта бюджетної програми міського бюджету станом на 01.07."&amp;Параметри!D3&amp;" року"</f>
        <v>про виконання паспорта бюджетної програми міського бюджету станом на 01.07.2016 року</v>
      </c>
      <c r="B2" s="734"/>
      <c r="C2" s="734"/>
      <c r="D2" s="734"/>
      <c r="E2" s="734"/>
      <c r="F2" s="734"/>
      <c r="G2" s="256" t="s">
        <v>98</v>
      </c>
    </row>
    <row r="3" spans="1:7" x14ac:dyDescent="0.2">
      <c r="B3" s="267"/>
      <c r="G3" s="256" t="s">
        <v>98</v>
      </c>
    </row>
    <row r="4" spans="1:7" ht="23.25" customHeight="1" x14ac:dyDescent="0.2">
      <c r="A4" s="260" t="s">
        <v>183</v>
      </c>
      <c r="B4" s="269">
        <f>'Запит 2-1,2,3,4'!I8</f>
        <v>0</v>
      </c>
      <c r="C4" s="735" t="str">
        <f>'Запит 2-1,2,3,4'!B4</f>
        <v>Департамент економіки та розвитку черкаської міської ради</v>
      </c>
      <c r="D4" s="735"/>
      <c r="E4" s="735"/>
      <c r="F4" s="735"/>
      <c r="G4" s="256" t="s">
        <v>98</v>
      </c>
    </row>
    <row r="5" spans="1:7" ht="12.75" customHeight="1" x14ac:dyDescent="0.2">
      <c r="A5" s="268" t="s">
        <v>0</v>
      </c>
      <c r="B5" s="263" t="s">
        <v>178</v>
      </c>
      <c r="C5" s="738" t="s">
        <v>182</v>
      </c>
      <c r="D5" s="738"/>
      <c r="E5" s="738"/>
      <c r="F5" s="738"/>
      <c r="G5" s="256" t="s">
        <v>98</v>
      </c>
    </row>
    <row r="6" spans="1:7" x14ac:dyDescent="0.2">
      <c r="A6" s="267"/>
      <c r="G6" s="256" t="s">
        <v>98</v>
      </c>
    </row>
    <row r="7" spans="1:7" ht="21.75" customHeight="1" x14ac:dyDescent="0.2">
      <c r="A7" s="260" t="s">
        <v>181</v>
      </c>
      <c r="B7" s="269">
        <f>B4</f>
        <v>0</v>
      </c>
      <c r="C7" s="735" t="str">
        <f>'Запит 2-1,2,3,4'!B6</f>
        <v>Департамент економіки та розвитку черкаської міської ради</v>
      </c>
      <c r="D7" s="735"/>
      <c r="E7" s="735"/>
      <c r="F7" s="735"/>
      <c r="G7" s="256" t="s">
        <v>98</v>
      </c>
    </row>
    <row r="8" spans="1:7" ht="12.75" customHeight="1" x14ac:dyDescent="0.2">
      <c r="A8" s="268" t="s">
        <v>0</v>
      </c>
      <c r="B8" s="263" t="s">
        <v>178</v>
      </c>
      <c r="C8" s="738" t="s">
        <v>180</v>
      </c>
      <c r="D8" s="738"/>
      <c r="E8" s="738"/>
      <c r="F8" s="738"/>
      <c r="G8" s="256" t="s">
        <v>98</v>
      </c>
    </row>
    <row r="9" spans="1:7" x14ac:dyDescent="0.2">
      <c r="A9" s="267"/>
      <c r="G9" s="256" t="s">
        <v>98</v>
      </c>
    </row>
    <row r="10" spans="1:7" ht="21.75" customHeight="1" x14ac:dyDescent="0.2">
      <c r="A10" s="260" t="s">
        <v>179</v>
      </c>
      <c r="B10" s="269">
        <f>B4</f>
        <v>0</v>
      </c>
      <c r="C10" s="265" t="e">
        <f>'Паспорт-1'!C20</f>
        <v>#REF!</v>
      </c>
      <c r="D10" s="735">
        <f>'Запит 2-1,2,3,4'!B8</f>
        <v>2717610</v>
      </c>
      <c r="E10" s="735"/>
      <c r="F10" s="735"/>
      <c r="G10" s="256" t="s">
        <v>98</v>
      </c>
    </row>
    <row r="11" spans="1:7" ht="12.75" customHeight="1" x14ac:dyDescent="0.2">
      <c r="A11" s="264" t="s">
        <v>0</v>
      </c>
      <c r="B11" s="263" t="s">
        <v>178</v>
      </c>
      <c r="C11" s="263" t="s">
        <v>177</v>
      </c>
      <c r="D11" s="739" t="s">
        <v>176</v>
      </c>
      <c r="E11" s="739"/>
      <c r="F11" s="739"/>
      <c r="G11" s="256" t="s">
        <v>98</v>
      </c>
    </row>
    <row r="12" spans="1:7" x14ac:dyDescent="0.2">
      <c r="G12" s="256" t="s">
        <v>98</v>
      </c>
    </row>
    <row r="13" spans="1:7" x14ac:dyDescent="0.2">
      <c r="A13" s="319" t="s">
        <v>25</v>
      </c>
      <c r="B13" s="318" t="s">
        <v>236</v>
      </c>
      <c r="G13" s="256" t="s">
        <v>98</v>
      </c>
    </row>
    <row r="14" spans="1:7" x14ac:dyDescent="0.2">
      <c r="A14" s="810" t="s">
        <v>216</v>
      </c>
      <c r="B14" s="808" t="s">
        <v>237</v>
      </c>
      <c r="C14" s="807" t="s">
        <v>242</v>
      </c>
      <c r="D14" s="805"/>
      <c r="E14" s="805"/>
      <c r="F14" s="806"/>
      <c r="G14" s="256" t="s">
        <v>98</v>
      </c>
    </row>
    <row r="15" spans="1:7" ht="21" x14ac:dyDescent="0.2">
      <c r="A15" s="811"/>
      <c r="B15" s="809"/>
      <c r="C15" s="315" t="s">
        <v>238</v>
      </c>
      <c r="D15" s="314" t="s">
        <v>239</v>
      </c>
      <c r="E15" s="314" t="s">
        <v>240</v>
      </c>
      <c r="F15" s="316" t="s">
        <v>241</v>
      </c>
      <c r="G15" s="256" t="s">
        <v>98</v>
      </c>
    </row>
    <row r="16" spans="1:7" x14ac:dyDescent="0.2">
      <c r="A16" s="338" t="e">
        <f>'Паспорт-2'!A4</f>
        <v>#REF!</v>
      </c>
      <c r="B16" s="379" t="e">
        <f>'Паспорт-2'!B4</f>
        <v>#REF!</v>
      </c>
      <c r="C16" s="458"/>
      <c r="D16" s="454">
        <f>IF(C16&gt;=215,C16,0)</f>
        <v>0</v>
      </c>
      <c r="E16" s="459">
        <f>IF(AND(C16&gt;=190,C16&lt;215),C16,0)</f>
        <v>0</v>
      </c>
      <c r="F16" s="460">
        <f>IF(C16&lt;190,C16,0)</f>
        <v>0</v>
      </c>
      <c r="G16" s="256" t="str">
        <f>IF(C16&lt;&gt;0,"Для друку","")</f>
        <v/>
      </c>
    </row>
    <row r="17" spans="1:7" x14ac:dyDescent="0.2">
      <c r="A17" s="377" t="e">
        <f>'Паспорт-2'!A5</f>
        <v>#REF!</v>
      </c>
      <c r="B17" s="378" t="e">
        <f>'Паспорт-2'!B5</f>
        <v>#REF!</v>
      </c>
      <c r="C17" s="455"/>
      <c r="D17" s="461">
        <f>IF(C17&gt;=215,C17,0)</f>
        <v>0</v>
      </c>
      <c r="E17" s="462">
        <f>IF(AND(C17&gt;=190,C17&lt;215),C17,0)</f>
        <v>0</v>
      </c>
      <c r="F17" s="465">
        <f>IF(C17&lt;190,C17,0)</f>
        <v>0</v>
      </c>
      <c r="G17" s="256" t="str">
        <f>IF(C17&lt;&gt;0,"Для друку","")</f>
        <v/>
      </c>
    </row>
    <row r="18" spans="1:7" x14ac:dyDescent="0.2">
      <c r="A18" s="348" t="e">
        <f>'Паспорт-2'!A6</f>
        <v>#REF!</v>
      </c>
      <c r="B18" s="337" t="e">
        <f>'Паспорт-2'!B6</f>
        <v>#REF!</v>
      </c>
      <c r="C18" s="455"/>
      <c r="D18" s="461">
        <f t="shared" ref="D18:D64" si="0">IF(C18&gt;=215,C18,0)</f>
        <v>0</v>
      </c>
      <c r="E18" s="462">
        <f t="shared" ref="E18:E64" si="1">IF(AND(C18&gt;=190,C18&lt;215),C18,0)</f>
        <v>0</v>
      </c>
      <c r="F18" s="465">
        <f t="shared" ref="F18:F64" si="2">IF(C18&lt;190,C18,0)</f>
        <v>0</v>
      </c>
      <c r="G18" s="256" t="str">
        <f>IF(C18&lt;&gt;0,"Для друку","")</f>
        <v/>
      </c>
    </row>
    <row r="19" spans="1:7" x14ac:dyDescent="0.2">
      <c r="A19" s="348" t="e">
        <f>'Паспорт-2'!A7</f>
        <v>#REF!</v>
      </c>
      <c r="B19" s="337" t="e">
        <f>'Паспорт-2'!B7</f>
        <v>#REF!</v>
      </c>
      <c r="C19" s="456"/>
      <c r="D19" s="461">
        <f t="shared" si="0"/>
        <v>0</v>
      </c>
      <c r="E19" s="462">
        <f t="shared" si="1"/>
        <v>0</v>
      </c>
      <c r="F19" s="465">
        <f t="shared" si="2"/>
        <v>0</v>
      </c>
      <c r="G19" s="256" t="str">
        <f>IF(C19&lt;&gt;0,"Для друку","")</f>
        <v/>
      </c>
    </row>
    <row r="20" spans="1:7" x14ac:dyDescent="0.2">
      <c r="A20" s="348" t="e">
        <f>'Паспорт-2'!A8</f>
        <v>#REF!</v>
      </c>
      <c r="B20" s="337" t="e">
        <f>'Паспорт-2'!B8</f>
        <v>#REF!</v>
      </c>
      <c r="C20" s="456"/>
      <c r="D20" s="461">
        <f t="shared" si="0"/>
        <v>0</v>
      </c>
      <c r="E20" s="462">
        <f t="shared" si="1"/>
        <v>0</v>
      </c>
      <c r="F20" s="465">
        <f t="shared" si="2"/>
        <v>0</v>
      </c>
      <c r="G20" s="256" t="str">
        <f>IF(C20&lt;&gt;0,"Для друку","")</f>
        <v/>
      </c>
    </row>
    <row r="21" spans="1:7" x14ac:dyDescent="0.2">
      <c r="A21" s="375" t="e">
        <f>'Паспорт-2'!A9</f>
        <v>#REF!</v>
      </c>
      <c r="B21" s="376" t="e">
        <f>'Паспорт-2'!B9</f>
        <v>#REF!</v>
      </c>
      <c r="C21" s="456"/>
      <c r="D21" s="461">
        <f t="shared" si="0"/>
        <v>0</v>
      </c>
      <c r="E21" s="462">
        <f t="shared" si="1"/>
        <v>0</v>
      </c>
      <c r="F21" s="465">
        <f t="shared" si="2"/>
        <v>0</v>
      </c>
      <c r="G21" s="256" t="str">
        <f t="shared" ref="G21:G63" si="3">IF(C21&lt;&gt;0,"Для друку","")</f>
        <v/>
      </c>
    </row>
    <row r="22" spans="1:7" x14ac:dyDescent="0.2">
      <c r="A22" s="338" t="e">
        <f>'Паспорт-2'!A10</f>
        <v>#REF!</v>
      </c>
      <c r="B22" s="379" t="e">
        <f>'Паспорт-2'!B10</f>
        <v>#REF!</v>
      </c>
      <c r="C22" s="458"/>
      <c r="D22" s="454">
        <f t="shared" si="0"/>
        <v>0</v>
      </c>
      <c r="E22" s="459">
        <f t="shared" si="1"/>
        <v>0</v>
      </c>
      <c r="F22" s="460">
        <f t="shared" si="2"/>
        <v>0</v>
      </c>
      <c r="G22" s="256" t="str">
        <f t="shared" si="3"/>
        <v/>
      </c>
    </row>
    <row r="23" spans="1:7" x14ac:dyDescent="0.2">
      <c r="A23" s="377" t="e">
        <f>'Паспорт-2'!A11</f>
        <v>#REF!</v>
      </c>
      <c r="B23" s="378" t="e">
        <f>'Паспорт-2'!B11</f>
        <v>#REF!</v>
      </c>
      <c r="C23" s="455"/>
      <c r="D23" s="461">
        <f t="shared" si="0"/>
        <v>0</v>
      </c>
      <c r="E23" s="462">
        <f t="shared" si="1"/>
        <v>0</v>
      </c>
      <c r="F23" s="465">
        <f t="shared" si="2"/>
        <v>0</v>
      </c>
      <c r="G23" s="256" t="str">
        <f t="shared" si="3"/>
        <v/>
      </c>
    </row>
    <row r="24" spans="1:7" x14ac:dyDescent="0.2">
      <c r="A24" s="348" t="e">
        <f>'Паспорт-2'!A12</f>
        <v>#REF!</v>
      </c>
      <c r="B24" s="337" t="e">
        <f>'Паспорт-2'!B12</f>
        <v>#REF!</v>
      </c>
      <c r="C24" s="455"/>
      <c r="D24" s="461">
        <f t="shared" si="0"/>
        <v>0</v>
      </c>
      <c r="E24" s="462">
        <f t="shared" si="1"/>
        <v>0</v>
      </c>
      <c r="F24" s="465">
        <f t="shared" si="2"/>
        <v>0</v>
      </c>
      <c r="G24" s="256" t="str">
        <f t="shared" si="3"/>
        <v/>
      </c>
    </row>
    <row r="25" spans="1:7" x14ac:dyDescent="0.2">
      <c r="A25" s="348" t="e">
        <f>'Паспорт-2'!A13</f>
        <v>#REF!</v>
      </c>
      <c r="B25" s="337" t="e">
        <f>'Паспорт-2'!B13</f>
        <v>#REF!</v>
      </c>
      <c r="C25" s="456"/>
      <c r="D25" s="461">
        <f t="shared" si="0"/>
        <v>0</v>
      </c>
      <c r="E25" s="462">
        <f t="shared" si="1"/>
        <v>0</v>
      </c>
      <c r="F25" s="465">
        <f t="shared" si="2"/>
        <v>0</v>
      </c>
      <c r="G25" s="256" t="str">
        <f t="shared" si="3"/>
        <v/>
      </c>
    </row>
    <row r="26" spans="1:7" x14ac:dyDescent="0.2">
      <c r="A26" s="348" t="e">
        <f>'Паспорт-2'!A14</f>
        <v>#REF!</v>
      </c>
      <c r="B26" s="337" t="e">
        <f>'Паспорт-2'!B14</f>
        <v>#REF!</v>
      </c>
      <c r="C26" s="456"/>
      <c r="D26" s="461">
        <f t="shared" si="0"/>
        <v>0</v>
      </c>
      <c r="E26" s="462">
        <f t="shared" si="1"/>
        <v>0</v>
      </c>
      <c r="F26" s="465">
        <f t="shared" si="2"/>
        <v>0</v>
      </c>
      <c r="G26" s="256" t="str">
        <f t="shared" si="3"/>
        <v/>
      </c>
    </row>
    <row r="27" spans="1:7" x14ac:dyDescent="0.2">
      <c r="A27" s="375" t="e">
        <f>'Паспорт-2'!A15</f>
        <v>#REF!</v>
      </c>
      <c r="B27" s="376" t="e">
        <f>'Паспорт-2'!B15</f>
        <v>#REF!</v>
      </c>
      <c r="C27" s="456"/>
      <c r="D27" s="461">
        <f t="shared" si="0"/>
        <v>0</v>
      </c>
      <c r="E27" s="462">
        <f t="shared" si="1"/>
        <v>0</v>
      </c>
      <c r="F27" s="465">
        <f t="shared" si="2"/>
        <v>0</v>
      </c>
      <c r="G27" s="256" t="str">
        <f t="shared" si="3"/>
        <v/>
      </c>
    </row>
    <row r="28" spans="1:7" x14ac:dyDescent="0.2">
      <c r="A28" s="338" t="e">
        <f>'Паспорт-2'!A16</f>
        <v>#REF!</v>
      </c>
      <c r="B28" s="379" t="e">
        <f>'Паспорт-2'!B16</f>
        <v>#REF!</v>
      </c>
      <c r="C28" s="458"/>
      <c r="D28" s="454">
        <f t="shared" si="0"/>
        <v>0</v>
      </c>
      <c r="E28" s="459">
        <f t="shared" si="1"/>
        <v>0</v>
      </c>
      <c r="F28" s="460">
        <f t="shared" si="2"/>
        <v>0</v>
      </c>
      <c r="G28" s="256" t="str">
        <f t="shared" si="3"/>
        <v/>
      </c>
    </row>
    <row r="29" spans="1:7" x14ac:dyDescent="0.2">
      <c r="A29" s="377" t="e">
        <f>'Паспорт-2'!A17</f>
        <v>#REF!</v>
      </c>
      <c r="B29" s="378" t="e">
        <f>'Паспорт-2'!B17</f>
        <v>#REF!</v>
      </c>
      <c r="C29" s="455"/>
      <c r="D29" s="461">
        <f t="shared" si="0"/>
        <v>0</v>
      </c>
      <c r="E29" s="462">
        <f t="shared" si="1"/>
        <v>0</v>
      </c>
      <c r="F29" s="465">
        <f t="shared" si="2"/>
        <v>0</v>
      </c>
      <c r="G29" s="256" t="str">
        <f t="shared" si="3"/>
        <v/>
      </c>
    </row>
    <row r="30" spans="1:7" x14ac:dyDescent="0.2">
      <c r="A30" s="348" t="e">
        <f>'Паспорт-2'!A18</f>
        <v>#REF!</v>
      </c>
      <c r="B30" s="337" t="e">
        <f>'Паспорт-2'!B18</f>
        <v>#REF!</v>
      </c>
      <c r="C30" s="455"/>
      <c r="D30" s="461">
        <f t="shared" si="0"/>
        <v>0</v>
      </c>
      <c r="E30" s="462">
        <f t="shared" si="1"/>
        <v>0</v>
      </c>
      <c r="F30" s="465">
        <f t="shared" si="2"/>
        <v>0</v>
      </c>
      <c r="G30" s="256" t="str">
        <f t="shared" si="3"/>
        <v/>
      </c>
    </row>
    <row r="31" spans="1:7" x14ac:dyDescent="0.2">
      <c r="A31" s="348" t="e">
        <f>'Паспорт-2'!A19</f>
        <v>#REF!</v>
      </c>
      <c r="B31" s="337" t="e">
        <f>'Паспорт-2'!B19</f>
        <v>#REF!</v>
      </c>
      <c r="C31" s="456"/>
      <c r="D31" s="461">
        <f t="shared" si="0"/>
        <v>0</v>
      </c>
      <c r="E31" s="462">
        <f t="shared" si="1"/>
        <v>0</v>
      </c>
      <c r="F31" s="465">
        <f t="shared" si="2"/>
        <v>0</v>
      </c>
      <c r="G31" s="256" t="str">
        <f t="shared" si="3"/>
        <v/>
      </c>
    </row>
    <row r="32" spans="1:7" x14ac:dyDescent="0.2">
      <c r="A32" s="348" t="e">
        <f>'Паспорт-2'!A20</f>
        <v>#REF!</v>
      </c>
      <c r="B32" s="337" t="e">
        <f>'Паспорт-2'!B20</f>
        <v>#REF!</v>
      </c>
      <c r="C32" s="456"/>
      <c r="D32" s="461">
        <f t="shared" si="0"/>
        <v>0</v>
      </c>
      <c r="E32" s="462">
        <f t="shared" si="1"/>
        <v>0</v>
      </c>
      <c r="F32" s="465">
        <f t="shared" si="2"/>
        <v>0</v>
      </c>
      <c r="G32" s="256" t="str">
        <f t="shared" si="3"/>
        <v/>
      </c>
    </row>
    <row r="33" spans="1:7" x14ac:dyDescent="0.2">
      <c r="A33" s="375" t="e">
        <f>'Паспорт-2'!A21</f>
        <v>#REF!</v>
      </c>
      <c r="B33" s="376" t="e">
        <f>'Паспорт-2'!B21</f>
        <v>#REF!</v>
      </c>
      <c r="C33" s="456"/>
      <c r="D33" s="461">
        <f t="shared" si="0"/>
        <v>0</v>
      </c>
      <c r="E33" s="462">
        <f t="shared" si="1"/>
        <v>0</v>
      </c>
      <c r="F33" s="465">
        <f t="shared" si="2"/>
        <v>0</v>
      </c>
      <c r="G33" s="256" t="str">
        <f t="shared" si="3"/>
        <v/>
      </c>
    </row>
    <row r="34" spans="1:7" x14ac:dyDescent="0.2">
      <c r="A34" s="338" t="e">
        <f>'Паспорт-2'!A22</f>
        <v>#REF!</v>
      </c>
      <c r="B34" s="379" t="e">
        <f>'Паспорт-2'!B22</f>
        <v>#REF!</v>
      </c>
      <c r="C34" s="458"/>
      <c r="D34" s="454">
        <f t="shared" si="0"/>
        <v>0</v>
      </c>
      <c r="E34" s="459">
        <f t="shared" si="1"/>
        <v>0</v>
      </c>
      <c r="F34" s="460">
        <f t="shared" si="2"/>
        <v>0</v>
      </c>
      <c r="G34" s="256" t="str">
        <f t="shared" si="3"/>
        <v/>
      </c>
    </row>
    <row r="35" spans="1:7" x14ac:dyDescent="0.2">
      <c r="A35" s="377" t="e">
        <f>'Паспорт-2'!A23</f>
        <v>#REF!</v>
      </c>
      <c r="B35" s="378" t="e">
        <f>'Паспорт-2'!B23</f>
        <v>#REF!</v>
      </c>
      <c r="C35" s="455"/>
      <c r="D35" s="461">
        <f t="shared" si="0"/>
        <v>0</v>
      </c>
      <c r="E35" s="462">
        <f t="shared" si="1"/>
        <v>0</v>
      </c>
      <c r="F35" s="465">
        <f t="shared" si="2"/>
        <v>0</v>
      </c>
      <c r="G35" s="256" t="str">
        <f t="shared" si="3"/>
        <v/>
      </c>
    </row>
    <row r="36" spans="1:7" x14ac:dyDescent="0.2">
      <c r="A36" s="348" t="e">
        <f>'Паспорт-2'!A24</f>
        <v>#REF!</v>
      </c>
      <c r="B36" s="337" t="e">
        <f>'Паспорт-2'!B24</f>
        <v>#REF!</v>
      </c>
      <c r="C36" s="455"/>
      <c r="D36" s="461">
        <f t="shared" si="0"/>
        <v>0</v>
      </c>
      <c r="E36" s="462">
        <f t="shared" si="1"/>
        <v>0</v>
      </c>
      <c r="F36" s="465">
        <f t="shared" si="2"/>
        <v>0</v>
      </c>
      <c r="G36" s="256" t="str">
        <f t="shared" si="3"/>
        <v/>
      </c>
    </row>
    <row r="37" spans="1:7" x14ac:dyDescent="0.2">
      <c r="A37" s="348" t="e">
        <f>'Паспорт-2'!A25</f>
        <v>#REF!</v>
      </c>
      <c r="B37" s="337" t="e">
        <f>'Паспорт-2'!B25</f>
        <v>#REF!</v>
      </c>
      <c r="C37" s="456"/>
      <c r="D37" s="461">
        <f t="shared" si="0"/>
        <v>0</v>
      </c>
      <c r="E37" s="462">
        <f t="shared" si="1"/>
        <v>0</v>
      </c>
      <c r="F37" s="465">
        <f t="shared" si="2"/>
        <v>0</v>
      </c>
      <c r="G37" s="256" t="str">
        <f t="shared" si="3"/>
        <v/>
      </c>
    </row>
    <row r="38" spans="1:7" x14ac:dyDescent="0.2">
      <c r="A38" s="348" t="e">
        <f>'Паспорт-2'!A26</f>
        <v>#REF!</v>
      </c>
      <c r="B38" s="337" t="e">
        <f>'Паспорт-2'!B26</f>
        <v>#REF!</v>
      </c>
      <c r="C38" s="456"/>
      <c r="D38" s="461">
        <f t="shared" si="0"/>
        <v>0</v>
      </c>
      <c r="E38" s="462">
        <f t="shared" si="1"/>
        <v>0</v>
      </c>
      <c r="F38" s="465">
        <f t="shared" si="2"/>
        <v>0</v>
      </c>
      <c r="G38" s="256" t="str">
        <f t="shared" si="3"/>
        <v/>
      </c>
    </row>
    <row r="39" spans="1:7" x14ac:dyDescent="0.2">
      <c r="A39" s="375" t="e">
        <f>'Паспорт-2'!A27</f>
        <v>#REF!</v>
      </c>
      <c r="B39" s="376" t="e">
        <f>'Паспорт-2'!B27</f>
        <v>#REF!</v>
      </c>
      <c r="C39" s="456"/>
      <c r="D39" s="461">
        <f t="shared" si="0"/>
        <v>0</v>
      </c>
      <c r="E39" s="462">
        <f t="shared" si="1"/>
        <v>0</v>
      </c>
      <c r="F39" s="465">
        <f t="shared" si="2"/>
        <v>0</v>
      </c>
      <c r="G39" s="256" t="str">
        <f t="shared" si="3"/>
        <v/>
      </c>
    </row>
    <row r="40" spans="1:7" x14ac:dyDescent="0.2">
      <c r="A40" s="338" t="e">
        <f>'Паспорт-2'!A28</f>
        <v>#REF!</v>
      </c>
      <c r="B40" s="379" t="e">
        <f>'Паспорт-2'!B28</f>
        <v>#REF!</v>
      </c>
      <c r="C40" s="458"/>
      <c r="D40" s="454">
        <f t="shared" si="0"/>
        <v>0</v>
      </c>
      <c r="E40" s="459">
        <f t="shared" si="1"/>
        <v>0</v>
      </c>
      <c r="F40" s="460">
        <f t="shared" si="2"/>
        <v>0</v>
      </c>
      <c r="G40" s="256" t="str">
        <f t="shared" si="3"/>
        <v/>
      </c>
    </row>
    <row r="41" spans="1:7" x14ac:dyDescent="0.2">
      <c r="A41" s="377" t="e">
        <f>'Паспорт-2'!A29</f>
        <v>#REF!</v>
      </c>
      <c r="B41" s="378" t="e">
        <f>'Паспорт-2'!B29</f>
        <v>#REF!</v>
      </c>
      <c r="C41" s="455"/>
      <c r="D41" s="461">
        <f t="shared" si="0"/>
        <v>0</v>
      </c>
      <c r="E41" s="462">
        <f t="shared" si="1"/>
        <v>0</v>
      </c>
      <c r="F41" s="465">
        <f t="shared" si="2"/>
        <v>0</v>
      </c>
      <c r="G41" s="256" t="str">
        <f t="shared" si="3"/>
        <v/>
      </c>
    </row>
    <row r="42" spans="1:7" x14ac:dyDescent="0.2">
      <c r="A42" s="348" t="e">
        <f>'Паспорт-2'!A30</f>
        <v>#REF!</v>
      </c>
      <c r="B42" s="337" t="e">
        <f>'Паспорт-2'!B30</f>
        <v>#REF!</v>
      </c>
      <c r="C42" s="455"/>
      <c r="D42" s="461">
        <f t="shared" si="0"/>
        <v>0</v>
      </c>
      <c r="E42" s="462">
        <f t="shared" si="1"/>
        <v>0</v>
      </c>
      <c r="F42" s="465">
        <f t="shared" si="2"/>
        <v>0</v>
      </c>
      <c r="G42" s="256" t="str">
        <f t="shared" si="3"/>
        <v/>
      </c>
    </row>
    <row r="43" spans="1:7" x14ac:dyDescent="0.2">
      <c r="A43" s="348" t="e">
        <f>'Паспорт-2'!A31</f>
        <v>#REF!</v>
      </c>
      <c r="B43" s="337" t="e">
        <f>'Паспорт-2'!B31</f>
        <v>#REF!</v>
      </c>
      <c r="C43" s="456"/>
      <c r="D43" s="461">
        <f t="shared" si="0"/>
        <v>0</v>
      </c>
      <c r="E43" s="462">
        <f t="shared" si="1"/>
        <v>0</v>
      </c>
      <c r="F43" s="465">
        <f t="shared" si="2"/>
        <v>0</v>
      </c>
      <c r="G43" s="256" t="str">
        <f t="shared" si="3"/>
        <v/>
      </c>
    </row>
    <row r="44" spans="1:7" x14ac:dyDescent="0.2">
      <c r="A44" s="348" t="e">
        <f>'Паспорт-2'!A32</f>
        <v>#REF!</v>
      </c>
      <c r="B44" s="337" t="e">
        <f>'Паспорт-2'!B32</f>
        <v>#REF!</v>
      </c>
      <c r="C44" s="456"/>
      <c r="D44" s="461">
        <f t="shared" si="0"/>
        <v>0</v>
      </c>
      <c r="E44" s="462">
        <f t="shared" si="1"/>
        <v>0</v>
      </c>
      <c r="F44" s="465">
        <f t="shared" si="2"/>
        <v>0</v>
      </c>
      <c r="G44" s="256" t="str">
        <f t="shared" si="3"/>
        <v/>
      </c>
    </row>
    <row r="45" spans="1:7" x14ac:dyDescent="0.2">
      <c r="A45" s="375" t="e">
        <f>'Паспорт-2'!A33</f>
        <v>#REF!</v>
      </c>
      <c r="B45" s="376" t="e">
        <f>'Паспорт-2'!B33</f>
        <v>#REF!</v>
      </c>
      <c r="C45" s="456"/>
      <c r="D45" s="461">
        <f t="shared" si="0"/>
        <v>0</v>
      </c>
      <c r="E45" s="462">
        <f t="shared" si="1"/>
        <v>0</v>
      </c>
      <c r="F45" s="465">
        <f t="shared" si="2"/>
        <v>0</v>
      </c>
      <c r="G45" s="256" t="str">
        <f t="shared" si="3"/>
        <v/>
      </c>
    </row>
    <row r="46" spans="1:7" x14ac:dyDescent="0.2">
      <c r="A46" s="338" t="e">
        <f>'Паспорт-2'!A34</f>
        <v>#REF!</v>
      </c>
      <c r="B46" s="379" t="e">
        <f>'Паспорт-2'!B34</f>
        <v>#REF!</v>
      </c>
      <c r="C46" s="458"/>
      <c r="D46" s="454">
        <f t="shared" si="0"/>
        <v>0</v>
      </c>
      <c r="E46" s="459">
        <f t="shared" si="1"/>
        <v>0</v>
      </c>
      <c r="F46" s="460">
        <f t="shared" si="2"/>
        <v>0</v>
      </c>
      <c r="G46" s="256" t="str">
        <f t="shared" si="3"/>
        <v/>
      </c>
    </row>
    <row r="47" spans="1:7" x14ac:dyDescent="0.2">
      <c r="A47" s="377" t="e">
        <f>'Паспорт-2'!A35</f>
        <v>#REF!</v>
      </c>
      <c r="B47" s="378" t="e">
        <f>'Паспорт-2'!B35</f>
        <v>#REF!</v>
      </c>
      <c r="C47" s="455"/>
      <c r="D47" s="461">
        <f t="shared" si="0"/>
        <v>0</v>
      </c>
      <c r="E47" s="462">
        <f t="shared" si="1"/>
        <v>0</v>
      </c>
      <c r="F47" s="465">
        <f t="shared" si="2"/>
        <v>0</v>
      </c>
      <c r="G47" s="256" t="str">
        <f t="shared" si="3"/>
        <v/>
      </c>
    </row>
    <row r="48" spans="1:7" x14ac:dyDescent="0.2">
      <c r="A48" s="348" t="e">
        <f>'Паспорт-2'!A36</f>
        <v>#REF!</v>
      </c>
      <c r="B48" s="337" t="e">
        <f>'Паспорт-2'!B36</f>
        <v>#REF!</v>
      </c>
      <c r="C48" s="455"/>
      <c r="D48" s="461">
        <f t="shared" si="0"/>
        <v>0</v>
      </c>
      <c r="E48" s="462">
        <f t="shared" si="1"/>
        <v>0</v>
      </c>
      <c r="F48" s="465">
        <f t="shared" si="2"/>
        <v>0</v>
      </c>
      <c r="G48" s="256" t="str">
        <f t="shared" si="3"/>
        <v/>
      </c>
    </row>
    <row r="49" spans="1:7" x14ac:dyDescent="0.2">
      <c r="A49" s="348" t="e">
        <f>'Паспорт-2'!A37</f>
        <v>#REF!</v>
      </c>
      <c r="B49" s="337" t="e">
        <f>'Паспорт-2'!B37</f>
        <v>#REF!</v>
      </c>
      <c r="C49" s="456"/>
      <c r="D49" s="461">
        <f t="shared" si="0"/>
        <v>0</v>
      </c>
      <c r="E49" s="462">
        <f t="shared" si="1"/>
        <v>0</v>
      </c>
      <c r="F49" s="465">
        <f t="shared" si="2"/>
        <v>0</v>
      </c>
      <c r="G49" s="256" t="str">
        <f t="shared" si="3"/>
        <v/>
      </c>
    </row>
    <row r="50" spans="1:7" x14ac:dyDescent="0.2">
      <c r="A50" s="348" t="e">
        <f>'Паспорт-2'!A38</f>
        <v>#REF!</v>
      </c>
      <c r="B50" s="337" t="e">
        <f>'Паспорт-2'!B38</f>
        <v>#REF!</v>
      </c>
      <c r="C50" s="456"/>
      <c r="D50" s="461">
        <f t="shared" si="0"/>
        <v>0</v>
      </c>
      <c r="E50" s="462">
        <f t="shared" si="1"/>
        <v>0</v>
      </c>
      <c r="F50" s="465">
        <f t="shared" si="2"/>
        <v>0</v>
      </c>
      <c r="G50" s="256" t="str">
        <f t="shared" si="3"/>
        <v/>
      </c>
    </row>
    <row r="51" spans="1:7" x14ac:dyDescent="0.2">
      <c r="A51" s="375" t="e">
        <f>'Паспорт-2'!A39</f>
        <v>#REF!</v>
      </c>
      <c r="B51" s="376" t="e">
        <f>'Паспорт-2'!B39</f>
        <v>#REF!</v>
      </c>
      <c r="C51" s="456"/>
      <c r="D51" s="461">
        <f t="shared" si="0"/>
        <v>0</v>
      </c>
      <c r="E51" s="462">
        <f t="shared" si="1"/>
        <v>0</v>
      </c>
      <c r="F51" s="465">
        <f t="shared" si="2"/>
        <v>0</v>
      </c>
      <c r="G51" s="256" t="str">
        <f t="shared" si="3"/>
        <v/>
      </c>
    </row>
    <row r="52" spans="1:7" x14ac:dyDescent="0.2">
      <c r="A52" s="338" t="e">
        <f>'Паспорт-2'!A40</f>
        <v>#REF!</v>
      </c>
      <c r="B52" s="379" t="e">
        <f>'Паспорт-2'!B40</f>
        <v>#REF!</v>
      </c>
      <c r="C52" s="458"/>
      <c r="D52" s="454">
        <f t="shared" si="0"/>
        <v>0</v>
      </c>
      <c r="E52" s="459">
        <f t="shared" si="1"/>
        <v>0</v>
      </c>
      <c r="F52" s="460">
        <f t="shared" si="2"/>
        <v>0</v>
      </c>
      <c r="G52" s="256" t="str">
        <f t="shared" si="3"/>
        <v/>
      </c>
    </row>
    <row r="53" spans="1:7" x14ac:dyDescent="0.2">
      <c r="A53" s="377" t="e">
        <f>'Паспорт-2'!A41</f>
        <v>#REF!</v>
      </c>
      <c r="B53" s="378" t="e">
        <f>'Паспорт-2'!B41</f>
        <v>#REF!</v>
      </c>
      <c r="C53" s="455"/>
      <c r="D53" s="461">
        <f t="shared" si="0"/>
        <v>0</v>
      </c>
      <c r="E53" s="462">
        <f t="shared" si="1"/>
        <v>0</v>
      </c>
      <c r="F53" s="465">
        <f t="shared" si="2"/>
        <v>0</v>
      </c>
      <c r="G53" s="256" t="str">
        <f t="shared" si="3"/>
        <v/>
      </c>
    </row>
    <row r="54" spans="1:7" x14ac:dyDescent="0.2">
      <c r="A54" s="348" t="e">
        <f>'Паспорт-2'!A42</f>
        <v>#REF!</v>
      </c>
      <c r="B54" s="337" t="e">
        <f>'Паспорт-2'!B42</f>
        <v>#REF!</v>
      </c>
      <c r="C54" s="455"/>
      <c r="D54" s="461">
        <f t="shared" si="0"/>
        <v>0</v>
      </c>
      <c r="E54" s="462">
        <f t="shared" si="1"/>
        <v>0</v>
      </c>
      <c r="F54" s="465">
        <f t="shared" si="2"/>
        <v>0</v>
      </c>
      <c r="G54" s="256" t="str">
        <f t="shared" si="3"/>
        <v/>
      </c>
    </row>
    <row r="55" spans="1:7" x14ac:dyDescent="0.2">
      <c r="A55" s="348" t="e">
        <f>'Паспорт-2'!A43</f>
        <v>#REF!</v>
      </c>
      <c r="B55" s="337" t="e">
        <f>'Паспорт-2'!B43</f>
        <v>#REF!</v>
      </c>
      <c r="C55" s="456"/>
      <c r="D55" s="461">
        <f t="shared" si="0"/>
        <v>0</v>
      </c>
      <c r="E55" s="462">
        <f t="shared" si="1"/>
        <v>0</v>
      </c>
      <c r="F55" s="465">
        <f t="shared" si="2"/>
        <v>0</v>
      </c>
      <c r="G55" s="256" t="str">
        <f t="shared" si="3"/>
        <v/>
      </c>
    </row>
    <row r="56" spans="1:7" x14ac:dyDescent="0.2">
      <c r="A56" s="348" t="e">
        <f>'Паспорт-2'!A44</f>
        <v>#REF!</v>
      </c>
      <c r="B56" s="337" t="e">
        <f>'Паспорт-2'!B44</f>
        <v>#REF!</v>
      </c>
      <c r="C56" s="456"/>
      <c r="D56" s="461">
        <f t="shared" si="0"/>
        <v>0</v>
      </c>
      <c r="E56" s="462">
        <f t="shared" si="1"/>
        <v>0</v>
      </c>
      <c r="F56" s="465">
        <f t="shared" si="2"/>
        <v>0</v>
      </c>
      <c r="G56" s="256" t="str">
        <f t="shared" si="3"/>
        <v/>
      </c>
    </row>
    <row r="57" spans="1:7" x14ac:dyDescent="0.2">
      <c r="A57" s="375" t="e">
        <f>'Паспорт-2'!A45</f>
        <v>#REF!</v>
      </c>
      <c r="B57" s="376" t="e">
        <f>'Паспорт-2'!B45</f>
        <v>#REF!</v>
      </c>
      <c r="C57" s="457"/>
      <c r="D57" s="463">
        <f t="shared" si="0"/>
        <v>0</v>
      </c>
      <c r="E57" s="464">
        <f t="shared" si="1"/>
        <v>0</v>
      </c>
      <c r="F57" s="466">
        <f t="shared" si="2"/>
        <v>0</v>
      </c>
      <c r="G57" s="256" t="str">
        <f t="shared" si="3"/>
        <v/>
      </c>
    </row>
    <row r="58" spans="1:7" x14ac:dyDescent="0.2">
      <c r="A58" s="338" t="e">
        <f>'Паспорт-2'!A46</f>
        <v>#REF!</v>
      </c>
      <c r="B58" s="379" t="e">
        <f>'Паспорт-2'!B46</f>
        <v>#REF!</v>
      </c>
      <c r="C58" s="458"/>
      <c r="D58" s="454">
        <f t="shared" si="0"/>
        <v>0</v>
      </c>
      <c r="E58" s="459">
        <f t="shared" si="1"/>
        <v>0</v>
      </c>
      <c r="F58" s="460">
        <f t="shared" si="2"/>
        <v>0</v>
      </c>
      <c r="G58" s="256" t="str">
        <f t="shared" si="3"/>
        <v/>
      </c>
    </row>
    <row r="59" spans="1:7" x14ac:dyDescent="0.2">
      <c r="A59" s="377" t="e">
        <f>'Паспорт-2'!A47</f>
        <v>#REF!</v>
      </c>
      <c r="B59" s="378" t="e">
        <f>'Паспорт-2'!B47</f>
        <v>#REF!</v>
      </c>
      <c r="C59" s="455"/>
      <c r="D59" s="461">
        <f t="shared" si="0"/>
        <v>0</v>
      </c>
      <c r="E59" s="462">
        <f t="shared" si="1"/>
        <v>0</v>
      </c>
      <c r="F59" s="465">
        <f t="shared" si="2"/>
        <v>0</v>
      </c>
      <c r="G59" s="256" t="str">
        <f t="shared" si="3"/>
        <v/>
      </c>
    </row>
    <row r="60" spans="1:7" x14ac:dyDescent="0.2">
      <c r="A60" s="348" t="e">
        <f>'Паспорт-2'!A48</f>
        <v>#REF!</v>
      </c>
      <c r="B60" s="337" t="e">
        <f>'Паспорт-2'!B48</f>
        <v>#REF!</v>
      </c>
      <c r="C60" s="455"/>
      <c r="D60" s="461">
        <f t="shared" si="0"/>
        <v>0</v>
      </c>
      <c r="E60" s="462">
        <f t="shared" si="1"/>
        <v>0</v>
      </c>
      <c r="F60" s="465">
        <f t="shared" si="2"/>
        <v>0</v>
      </c>
      <c r="G60" s="256" t="str">
        <f t="shared" si="3"/>
        <v/>
      </c>
    </row>
    <row r="61" spans="1:7" x14ac:dyDescent="0.2">
      <c r="A61" s="348" t="e">
        <f>'Паспорт-2'!A49</f>
        <v>#REF!</v>
      </c>
      <c r="B61" s="337" t="e">
        <f>'Паспорт-2'!B49</f>
        <v>#REF!</v>
      </c>
      <c r="C61" s="456"/>
      <c r="D61" s="461">
        <f t="shared" si="0"/>
        <v>0</v>
      </c>
      <c r="E61" s="462">
        <f t="shared" si="1"/>
        <v>0</v>
      </c>
      <c r="F61" s="465">
        <f t="shared" si="2"/>
        <v>0</v>
      </c>
      <c r="G61" s="256" t="str">
        <f t="shared" si="3"/>
        <v/>
      </c>
    </row>
    <row r="62" spans="1:7" ht="25.5" x14ac:dyDescent="0.2">
      <c r="A62" s="348">
        <f>'Паспорт-2'!A50</f>
        <v>1</v>
      </c>
      <c r="B62" s="337" t="str">
        <f>'Паспорт-2'!B50</f>
        <v>Промоція міста та представлення його інвестиційного потенціалу</v>
      </c>
      <c r="C62" s="456"/>
      <c r="D62" s="461">
        <f t="shared" si="0"/>
        <v>0</v>
      </c>
      <c r="E62" s="462">
        <f t="shared" si="1"/>
        <v>0</v>
      </c>
      <c r="F62" s="465">
        <f t="shared" si="2"/>
        <v>0</v>
      </c>
      <c r="G62" s="256" t="str">
        <f t="shared" si="3"/>
        <v/>
      </c>
    </row>
    <row r="63" spans="1:7" ht="38.25" x14ac:dyDescent="0.2">
      <c r="A63" s="375">
        <f>'Паспорт-2'!A51</f>
        <v>4</v>
      </c>
      <c r="B63" s="376" t="str">
        <f>'Паспорт-2'!B51</f>
        <v>Організація навчальних семінарів, практикумів, круглих столів тощо з питань підприємницької діяльності</v>
      </c>
      <c r="C63" s="456"/>
      <c r="D63" s="461">
        <f t="shared" si="0"/>
        <v>0</v>
      </c>
      <c r="E63" s="462">
        <f t="shared" si="1"/>
        <v>0</v>
      </c>
      <c r="F63" s="465">
        <f t="shared" si="2"/>
        <v>0</v>
      </c>
      <c r="G63" s="256" t="str">
        <f t="shared" si="3"/>
        <v/>
      </c>
    </row>
    <row r="64" spans="1:7" x14ac:dyDescent="0.2">
      <c r="A64" s="817" t="str">
        <f>IF('Запит  2-7'!A11&lt;&gt;0,'Запит  2-7'!A11,"")</f>
        <v xml:space="preserve">УСЬОГО </v>
      </c>
      <c r="B64" s="819"/>
      <c r="C64" s="458"/>
      <c r="D64" s="454">
        <f t="shared" si="0"/>
        <v>0</v>
      </c>
      <c r="E64" s="459">
        <f t="shared" si="1"/>
        <v>0</v>
      </c>
      <c r="F64" s="460">
        <f t="shared" si="2"/>
        <v>0</v>
      </c>
      <c r="G64" s="256" t="s">
        <v>98</v>
      </c>
    </row>
    <row r="66" spans="1:7" ht="15.75" x14ac:dyDescent="0.2">
      <c r="A66" s="319" t="s">
        <v>208</v>
      </c>
      <c r="B66" s="318" t="s">
        <v>243</v>
      </c>
      <c r="G66" s="256" t="s">
        <v>98</v>
      </c>
    </row>
    <row r="67" spans="1:7" ht="26.25" customHeight="1" x14ac:dyDescent="0.2">
      <c r="A67" s="467" t="s">
        <v>216</v>
      </c>
      <c r="B67" s="468" t="s">
        <v>245</v>
      </c>
      <c r="C67" s="846" t="s">
        <v>244</v>
      </c>
      <c r="D67" s="847"/>
      <c r="E67" s="847"/>
      <c r="F67" s="848"/>
      <c r="G67" s="256" t="s">
        <v>98</v>
      </c>
    </row>
    <row r="68" spans="1:7" ht="15" customHeight="1" x14ac:dyDescent="0.2">
      <c r="A68" s="338">
        <f>'Паспорт-2'!A57</f>
        <v>1</v>
      </c>
      <c r="B68" s="379" t="e">
        <f>B16</f>
        <v>#REF!</v>
      </c>
      <c r="C68" s="843"/>
      <c r="D68" s="844"/>
      <c r="E68" s="844"/>
      <c r="F68" s="845"/>
      <c r="G68" s="256" t="e">
        <f>IF(B68&lt;&gt;"","Для друку","")</f>
        <v>#REF!</v>
      </c>
    </row>
    <row r="69" spans="1:7" x14ac:dyDescent="0.2">
      <c r="A69" s="377" t="str">
        <f>'Паспорт-2'!A58</f>
        <v/>
      </c>
      <c r="B69" s="378" t="e">
        <f>IF(C17&lt;190,B17,"")</f>
        <v>#REF!</v>
      </c>
      <c r="C69" s="843"/>
      <c r="D69" s="844"/>
      <c r="E69" s="844"/>
      <c r="F69" s="845"/>
      <c r="G69" s="256" t="e">
        <f t="shared" ref="G69:G115" si="4">IF(B69&lt;&gt;"","Для друку","")</f>
        <v>#REF!</v>
      </c>
    </row>
    <row r="70" spans="1:7" x14ac:dyDescent="0.2">
      <c r="A70" s="348" t="str">
        <f>'Паспорт-2'!A59</f>
        <v/>
      </c>
      <c r="B70" s="337" t="e">
        <f t="shared" ref="B70:B115" si="5">IF(C18&lt;190,B18,"")</f>
        <v>#REF!</v>
      </c>
      <c r="C70" s="837"/>
      <c r="D70" s="838"/>
      <c r="E70" s="838"/>
      <c r="F70" s="839"/>
      <c r="G70" s="256" t="e">
        <f t="shared" si="4"/>
        <v>#REF!</v>
      </c>
    </row>
    <row r="71" spans="1:7" x14ac:dyDescent="0.2">
      <c r="A71" s="348" t="str">
        <f>'Паспорт-2'!A60</f>
        <v/>
      </c>
      <c r="B71" s="337" t="e">
        <f t="shared" si="5"/>
        <v>#REF!</v>
      </c>
      <c r="C71" s="837"/>
      <c r="D71" s="838"/>
      <c r="E71" s="838"/>
      <c r="F71" s="839"/>
      <c r="G71" s="256" t="e">
        <f t="shared" si="4"/>
        <v>#REF!</v>
      </c>
    </row>
    <row r="72" spans="1:7" x14ac:dyDescent="0.2">
      <c r="A72" s="348" t="str">
        <f>'Паспорт-2'!A61</f>
        <v/>
      </c>
      <c r="B72" s="337" t="e">
        <f t="shared" si="5"/>
        <v>#REF!</v>
      </c>
      <c r="C72" s="837"/>
      <c r="D72" s="838"/>
      <c r="E72" s="838"/>
      <c r="F72" s="839"/>
      <c r="G72" s="256" t="e">
        <f t="shared" si="4"/>
        <v>#REF!</v>
      </c>
    </row>
    <row r="73" spans="1:7" x14ac:dyDescent="0.2">
      <c r="A73" s="375" t="str">
        <f>'Паспорт-2'!A62</f>
        <v/>
      </c>
      <c r="B73" s="376" t="e">
        <f t="shared" si="5"/>
        <v>#REF!</v>
      </c>
      <c r="C73" s="840"/>
      <c r="D73" s="841"/>
      <c r="E73" s="841"/>
      <c r="F73" s="842"/>
      <c r="G73" s="256" t="e">
        <f t="shared" si="4"/>
        <v>#REF!</v>
      </c>
    </row>
    <row r="74" spans="1:7" x14ac:dyDescent="0.2">
      <c r="A74" s="338" t="str">
        <f>'Паспорт-2'!A63</f>
        <v/>
      </c>
      <c r="B74" s="379" t="e">
        <f>B22</f>
        <v>#REF!</v>
      </c>
      <c r="C74" s="843"/>
      <c r="D74" s="844"/>
      <c r="E74" s="844"/>
      <c r="F74" s="845"/>
      <c r="G74" s="256" t="e">
        <f t="shared" si="4"/>
        <v>#REF!</v>
      </c>
    </row>
    <row r="75" spans="1:7" x14ac:dyDescent="0.2">
      <c r="A75" s="377" t="str">
        <f>'Паспорт-2'!A64</f>
        <v/>
      </c>
      <c r="B75" s="378" t="e">
        <f>IF(C23&lt;190,B23,"")</f>
        <v>#REF!</v>
      </c>
      <c r="C75" s="843"/>
      <c r="D75" s="844"/>
      <c r="E75" s="844"/>
      <c r="F75" s="845"/>
      <c r="G75" s="256" t="e">
        <f t="shared" si="4"/>
        <v>#REF!</v>
      </c>
    </row>
    <row r="76" spans="1:7" x14ac:dyDescent="0.2">
      <c r="A76" s="348" t="str">
        <f>'Паспорт-2'!A65</f>
        <v/>
      </c>
      <c r="B76" s="337" t="e">
        <f t="shared" si="5"/>
        <v>#REF!</v>
      </c>
      <c r="C76" s="837"/>
      <c r="D76" s="838"/>
      <c r="E76" s="838"/>
      <c r="F76" s="839"/>
      <c r="G76" s="256" t="e">
        <f t="shared" si="4"/>
        <v>#REF!</v>
      </c>
    </row>
    <row r="77" spans="1:7" x14ac:dyDescent="0.2">
      <c r="A77" s="348" t="str">
        <f>'Паспорт-2'!A66</f>
        <v/>
      </c>
      <c r="B77" s="337" t="e">
        <f t="shared" si="5"/>
        <v>#REF!</v>
      </c>
      <c r="C77" s="837"/>
      <c r="D77" s="838"/>
      <c r="E77" s="838"/>
      <c r="F77" s="839"/>
      <c r="G77" s="256" t="e">
        <f t="shared" si="4"/>
        <v>#REF!</v>
      </c>
    </row>
    <row r="78" spans="1:7" x14ac:dyDescent="0.2">
      <c r="A78" s="348" t="str">
        <f>'Паспорт-2'!A67</f>
        <v/>
      </c>
      <c r="B78" s="337" t="e">
        <f t="shared" si="5"/>
        <v>#REF!</v>
      </c>
      <c r="C78" s="837"/>
      <c r="D78" s="838"/>
      <c r="E78" s="838"/>
      <c r="F78" s="839"/>
      <c r="G78" s="256" t="e">
        <f t="shared" si="4"/>
        <v>#REF!</v>
      </c>
    </row>
    <row r="79" spans="1:7" x14ac:dyDescent="0.2">
      <c r="A79" s="375" t="str">
        <f>'Паспорт-2'!A68</f>
        <v/>
      </c>
      <c r="B79" s="376" t="e">
        <f t="shared" si="5"/>
        <v>#REF!</v>
      </c>
      <c r="C79" s="840"/>
      <c r="D79" s="841"/>
      <c r="E79" s="841"/>
      <c r="F79" s="842"/>
      <c r="G79" s="256" t="e">
        <f t="shared" si="4"/>
        <v>#REF!</v>
      </c>
    </row>
    <row r="80" spans="1:7" x14ac:dyDescent="0.2">
      <c r="A80" s="338" t="str">
        <f>'Паспорт-2'!A69</f>
        <v/>
      </c>
      <c r="B80" s="379" t="e">
        <f>B28</f>
        <v>#REF!</v>
      </c>
      <c r="C80" s="843"/>
      <c r="D80" s="844"/>
      <c r="E80" s="844"/>
      <c r="F80" s="845"/>
      <c r="G80" s="256" t="e">
        <f t="shared" si="4"/>
        <v>#REF!</v>
      </c>
    </row>
    <row r="81" spans="1:7" x14ac:dyDescent="0.2">
      <c r="A81" s="377" t="str">
        <f>'Паспорт-2'!A70</f>
        <v/>
      </c>
      <c r="B81" s="378" t="e">
        <f>IF(C29&lt;190,B29,"")</f>
        <v>#REF!</v>
      </c>
      <c r="C81" s="843"/>
      <c r="D81" s="844"/>
      <c r="E81" s="844"/>
      <c r="F81" s="845"/>
      <c r="G81" s="256" t="e">
        <f t="shared" si="4"/>
        <v>#REF!</v>
      </c>
    </row>
    <row r="82" spans="1:7" x14ac:dyDescent="0.2">
      <c r="A82" s="348" t="str">
        <f>'Паспорт-2'!A71</f>
        <v/>
      </c>
      <c r="B82" s="337" t="e">
        <f t="shared" si="5"/>
        <v>#REF!</v>
      </c>
      <c r="C82" s="837"/>
      <c r="D82" s="838"/>
      <c r="E82" s="838"/>
      <c r="F82" s="839"/>
      <c r="G82" s="256" t="e">
        <f t="shared" si="4"/>
        <v>#REF!</v>
      </c>
    </row>
    <row r="83" spans="1:7" x14ac:dyDescent="0.2">
      <c r="A83" s="348" t="str">
        <f>'Паспорт-2'!A72</f>
        <v/>
      </c>
      <c r="B83" s="337" t="e">
        <f t="shared" si="5"/>
        <v>#REF!</v>
      </c>
      <c r="C83" s="837"/>
      <c r="D83" s="838"/>
      <c r="E83" s="838"/>
      <c r="F83" s="839"/>
      <c r="G83" s="256" t="e">
        <f t="shared" si="4"/>
        <v>#REF!</v>
      </c>
    </row>
    <row r="84" spans="1:7" x14ac:dyDescent="0.2">
      <c r="A84" s="348" t="str">
        <f>'Паспорт-2'!A73</f>
        <v/>
      </c>
      <c r="B84" s="337" t="e">
        <f t="shared" si="5"/>
        <v>#REF!</v>
      </c>
      <c r="C84" s="837"/>
      <c r="D84" s="838"/>
      <c r="E84" s="838"/>
      <c r="F84" s="839"/>
      <c r="G84" s="256" t="e">
        <f t="shared" si="4"/>
        <v>#REF!</v>
      </c>
    </row>
    <row r="85" spans="1:7" x14ac:dyDescent="0.2">
      <c r="A85" s="375" t="str">
        <f>'Паспорт-2'!A74</f>
        <v/>
      </c>
      <c r="B85" s="376" t="e">
        <f t="shared" si="5"/>
        <v>#REF!</v>
      </c>
      <c r="C85" s="840"/>
      <c r="D85" s="841"/>
      <c r="E85" s="841"/>
      <c r="F85" s="842"/>
      <c r="G85" s="256" t="e">
        <f t="shared" si="4"/>
        <v>#REF!</v>
      </c>
    </row>
    <row r="86" spans="1:7" x14ac:dyDescent="0.2">
      <c r="A86" s="338" t="str">
        <f>'Паспорт-2'!A75</f>
        <v/>
      </c>
      <c r="B86" s="379" t="e">
        <f>B34</f>
        <v>#REF!</v>
      </c>
      <c r="C86" s="843"/>
      <c r="D86" s="844"/>
      <c r="E86" s="844"/>
      <c r="F86" s="845"/>
      <c r="G86" s="256" t="e">
        <f t="shared" si="4"/>
        <v>#REF!</v>
      </c>
    </row>
    <row r="87" spans="1:7" x14ac:dyDescent="0.2">
      <c r="A87" s="377" t="str">
        <f>'Паспорт-2'!A76</f>
        <v/>
      </c>
      <c r="B87" s="378" t="e">
        <f>IF(C35&lt;190,B35,"")</f>
        <v>#REF!</v>
      </c>
      <c r="C87" s="843"/>
      <c r="D87" s="844"/>
      <c r="E87" s="844"/>
      <c r="F87" s="845"/>
      <c r="G87" s="256" t="e">
        <f t="shared" si="4"/>
        <v>#REF!</v>
      </c>
    </row>
    <row r="88" spans="1:7" x14ac:dyDescent="0.2">
      <c r="A88" s="348" t="str">
        <f>'Паспорт-2'!A77</f>
        <v/>
      </c>
      <c r="B88" s="337" t="e">
        <f t="shared" si="5"/>
        <v>#REF!</v>
      </c>
      <c r="C88" s="837"/>
      <c r="D88" s="838"/>
      <c r="E88" s="838"/>
      <c r="F88" s="839"/>
      <c r="G88" s="256" t="e">
        <f t="shared" si="4"/>
        <v>#REF!</v>
      </c>
    </row>
    <row r="89" spans="1:7" x14ac:dyDescent="0.2">
      <c r="A89" s="348" t="str">
        <f>'Паспорт-2'!A78</f>
        <v/>
      </c>
      <c r="B89" s="337" t="e">
        <f t="shared" si="5"/>
        <v>#REF!</v>
      </c>
      <c r="C89" s="837"/>
      <c r="D89" s="838"/>
      <c r="E89" s="838"/>
      <c r="F89" s="839"/>
      <c r="G89" s="256" t="e">
        <f t="shared" si="4"/>
        <v>#REF!</v>
      </c>
    </row>
    <row r="90" spans="1:7" x14ac:dyDescent="0.2">
      <c r="A90" s="348" t="str">
        <f>'Паспорт-2'!A79</f>
        <v/>
      </c>
      <c r="B90" s="337" t="e">
        <f t="shared" si="5"/>
        <v>#REF!</v>
      </c>
      <c r="C90" s="837"/>
      <c r="D90" s="838"/>
      <c r="E90" s="838"/>
      <c r="F90" s="839"/>
      <c r="G90" s="256" t="e">
        <f t="shared" si="4"/>
        <v>#REF!</v>
      </c>
    </row>
    <row r="91" spans="1:7" x14ac:dyDescent="0.2">
      <c r="A91" s="375" t="str">
        <f>'Паспорт-2'!A80</f>
        <v/>
      </c>
      <c r="B91" s="376" t="e">
        <f t="shared" si="5"/>
        <v>#REF!</v>
      </c>
      <c r="C91" s="840"/>
      <c r="D91" s="841"/>
      <c r="E91" s="841"/>
      <c r="F91" s="842"/>
      <c r="G91" s="256" t="e">
        <f t="shared" si="4"/>
        <v>#REF!</v>
      </c>
    </row>
    <row r="92" spans="1:7" x14ac:dyDescent="0.2">
      <c r="A92" s="338" t="str">
        <f>'Паспорт-2'!A81</f>
        <v/>
      </c>
      <c r="B92" s="379" t="e">
        <f>B40</f>
        <v>#REF!</v>
      </c>
      <c r="C92" s="843"/>
      <c r="D92" s="844"/>
      <c r="E92" s="844"/>
      <c r="F92" s="845"/>
      <c r="G92" s="256" t="e">
        <f t="shared" si="4"/>
        <v>#REF!</v>
      </c>
    </row>
    <row r="93" spans="1:7" x14ac:dyDescent="0.2">
      <c r="A93" s="377" t="str">
        <f>'Паспорт-2'!A82</f>
        <v/>
      </c>
      <c r="B93" s="378" t="e">
        <f>IF(C41&lt;190,B41,"")</f>
        <v>#REF!</v>
      </c>
      <c r="C93" s="843"/>
      <c r="D93" s="844"/>
      <c r="E93" s="844"/>
      <c r="F93" s="845"/>
      <c r="G93" s="256" t="e">
        <f t="shared" si="4"/>
        <v>#REF!</v>
      </c>
    </row>
    <row r="94" spans="1:7" x14ac:dyDescent="0.2">
      <c r="A94" s="348" t="str">
        <f>'Паспорт-2'!A83</f>
        <v/>
      </c>
      <c r="B94" s="337" t="e">
        <f t="shared" si="5"/>
        <v>#REF!</v>
      </c>
      <c r="C94" s="837"/>
      <c r="D94" s="838"/>
      <c r="E94" s="838"/>
      <c r="F94" s="839"/>
      <c r="G94" s="256" t="e">
        <f t="shared" si="4"/>
        <v>#REF!</v>
      </c>
    </row>
    <row r="95" spans="1:7" x14ac:dyDescent="0.2">
      <c r="A95" s="348" t="str">
        <f>'Паспорт-2'!A84</f>
        <v/>
      </c>
      <c r="B95" s="337" t="e">
        <f t="shared" si="5"/>
        <v>#REF!</v>
      </c>
      <c r="C95" s="837"/>
      <c r="D95" s="838"/>
      <c r="E95" s="838"/>
      <c r="F95" s="839"/>
      <c r="G95" s="256" t="e">
        <f t="shared" si="4"/>
        <v>#REF!</v>
      </c>
    </row>
    <row r="96" spans="1:7" x14ac:dyDescent="0.2">
      <c r="A96" s="348" t="str">
        <f>'Паспорт-2'!A85</f>
        <v/>
      </c>
      <c r="B96" s="337" t="e">
        <f t="shared" si="5"/>
        <v>#REF!</v>
      </c>
      <c r="C96" s="837"/>
      <c r="D96" s="838"/>
      <c r="E96" s="838"/>
      <c r="F96" s="839"/>
      <c r="G96" s="256" t="e">
        <f t="shared" si="4"/>
        <v>#REF!</v>
      </c>
    </row>
    <row r="97" spans="1:7" x14ac:dyDescent="0.2">
      <c r="A97" s="375" t="str">
        <f>'Паспорт-2'!A86</f>
        <v/>
      </c>
      <c r="B97" s="376" t="e">
        <f t="shared" si="5"/>
        <v>#REF!</v>
      </c>
      <c r="C97" s="840"/>
      <c r="D97" s="841"/>
      <c r="E97" s="841"/>
      <c r="F97" s="842"/>
      <c r="G97" s="256" t="e">
        <f t="shared" si="4"/>
        <v>#REF!</v>
      </c>
    </row>
    <row r="98" spans="1:7" x14ac:dyDescent="0.2">
      <c r="A98" s="338" t="e">
        <f>'Паспорт-2'!A87</f>
        <v>#REF!</v>
      </c>
      <c r="B98" s="379" t="e">
        <f>B46</f>
        <v>#REF!</v>
      </c>
      <c r="C98" s="843"/>
      <c r="D98" s="844"/>
      <c r="E98" s="844"/>
      <c r="F98" s="845"/>
      <c r="G98" s="256" t="e">
        <f t="shared" si="4"/>
        <v>#REF!</v>
      </c>
    </row>
    <row r="99" spans="1:7" x14ac:dyDescent="0.2">
      <c r="A99" s="377" t="e">
        <f>'Паспорт-2'!A88</f>
        <v>#REF!</v>
      </c>
      <c r="B99" s="378" t="e">
        <f>IF(C47&lt;190,B47,"")</f>
        <v>#REF!</v>
      </c>
      <c r="C99" s="843"/>
      <c r="D99" s="844"/>
      <c r="E99" s="844"/>
      <c r="F99" s="845"/>
      <c r="G99" s="256" t="e">
        <f t="shared" si="4"/>
        <v>#REF!</v>
      </c>
    </row>
    <row r="100" spans="1:7" x14ac:dyDescent="0.2">
      <c r="A100" s="348" t="e">
        <f>'Паспорт-2'!A89</f>
        <v>#REF!</v>
      </c>
      <c r="B100" s="337" t="e">
        <f t="shared" si="5"/>
        <v>#REF!</v>
      </c>
      <c r="C100" s="837"/>
      <c r="D100" s="838"/>
      <c r="E100" s="838"/>
      <c r="F100" s="839"/>
      <c r="G100" s="256" t="e">
        <f t="shared" si="4"/>
        <v>#REF!</v>
      </c>
    </row>
    <row r="101" spans="1:7" x14ac:dyDescent="0.2">
      <c r="A101" s="348" t="e">
        <f>'Паспорт-2'!A90</f>
        <v>#REF!</v>
      </c>
      <c r="B101" s="337" t="e">
        <f t="shared" si="5"/>
        <v>#REF!</v>
      </c>
      <c r="C101" s="837"/>
      <c r="D101" s="838"/>
      <c r="E101" s="838"/>
      <c r="F101" s="839"/>
      <c r="G101" s="256" t="e">
        <f t="shared" si="4"/>
        <v>#REF!</v>
      </c>
    </row>
    <row r="102" spans="1:7" x14ac:dyDescent="0.2">
      <c r="A102" s="348" t="e">
        <f>'Паспорт-2'!A91</f>
        <v>#REF!</v>
      </c>
      <c r="B102" s="337" t="e">
        <f t="shared" si="5"/>
        <v>#REF!</v>
      </c>
      <c r="C102" s="837"/>
      <c r="D102" s="838"/>
      <c r="E102" s="838"/>
      <c r="F102" s="839"/>
      <c r="G102" s="256" t="e">
        <f t="shared" si="4"/>
        <v>#REF!</v>
      </c>
    </row>
    <row r="103" spans="1:7" x14ac:dyDescent="0.2">
      <c r="A103" s="375" t="e">
        <f>'Паспорт-2'!A92</f>
        <v>#REF!</v>
      </c>
      <c r="B103" s="376" t="e">
        <f t="shared" si="5"/>
        <v>#REF!</v>
      </c>
      <c r="C103" s="840"/>
      <c r="D103" s="841"/>
      <c r="E103" s="841"/>
      <c r="F103" s="842"/>
      <c r="G103" s="256" t="e">
        <f t="shared" si="4"/>
        <v>#REF!</v>
      </c>
    </row>
    <row r="104" spans="1:7" x14ac:dyDescent="0.2">
      <c r="A104" s="338" t="e">
        <f>'Паспорт-2'!A93</f>
        <v>#REF!</v>
      </c>
      <c r="B104" s="379" t="e">
        <f>B52</f>
        <v>#REF!</v>
      </c>
      <c r="C104" s="843"/>
      <c r="D104" s="844"/>
      <c r="E104" s="844"/>
      <c r="F104" s="845"/>
      <c r="G104" s="256" t="e">
        <f t="shared" si="4"/>
        <v>#REF!</v>
      </c>
    </row>
    <row r="105" spans="1:7" x14ac:dyDescent="0.2">
      <c r="A105" s="377" t="e">
        <f>'Паспорт-2'!A94</f>
        <v>#REF!</v>
      </c>
      <c r="B105" s="378" t="e">
        <f>IF(C53&lt;190,B53,"")</f>
        <v>#REF!</v>
      </c>
      <c r="C105" s="843"/>
      <c r="D105" s="844"/>
      <c r="E105" s="844"/>
      <c r="F105" s="845"/>
      <c r="G105" s="256" t="e">
        <f t="shared" si="4"/>
        <v>#REF!</v>
      </c>
    </row>
    <row r="106" spans="1:7" x14ac:dyDescent="0.2">
      <c r="A106" s="348" t="e">
        <f>'Паспорт-2'!A95</f>
        <v>#REF!</v>
      </c>
      <c r="B106" s="337" t="e">
        <f t="shared" si="5"/>
        <v>#REF!</v>
      </c>
      <c r="C106" s="837"/>
      <c r="D106" s="838"/>
      <c r="E106" s="838"/>
      <c r="F106" s="839"/>
      <c r="G106" s="256" t="e">
        <f t="shared" si="4"/>
        <v>#REF!</v>
      </c>
    </row>
    <row r="107" spans="1:7" x14ac:dyDescent="0.2">
      <c r="A107" s="348" t="e">
        <f>'Паспорт-2'!A96</f>
        <v>#REF!</v>
      </c>
      <c r="B107" s="337" t="e">
        <f t="shared" si="5"/>
        <v>#REF!</v>
      </c>
      <c r="C107" s="837"/>
      <c r="D107" s="838"/>
      <c r="E107" s="838"/>
      <c r="F107" s="839"/>
      <c r="G107" s="256" t="e">
        <f t="shared" si="4"/>
        <v>#REF!</v>
      </c>
    </row>
    <row r="108" spans="1:7" x14ac:dyDescent="0.2">
      <c r="A108" s="348" t="e">
        <f>'Паспорт-2'!A97</f>
        <v>#REF!</v>
      </c>
      <c r="B108" s="337" t="e">
        <f t="shared" si="5"/>
        <v>#REF!</v>
      </c>
      <c r="C108" s="837"/>
      <c r="D108" s="838"/>
      <c r="E108" s="838"/>
      <c r="F108" s="839"/>
      <c r="G108" s="256" t="e">
        <f t="shared" si="4"/>
        <v>#REF!</v>
      </c>
    </row>
    <row r="109" spans="1:7" x14ac:dyDescent="0.2">
      <c r="A109" s="375" t="e">
        <f>'Паспорт-2'!A98</f>
        <v>#REF!</v>
      </c>
      <c r="B109" s="376" t="e">
        <f t="shared" si="5"/>
        <v>#REF!</v>
      </c>
      <c r="C109" s="840"/>
      <c r="D109" s="841"/>
      <c r="E109" s="841"/>
      <c r="F109" s="842"/>
      <c r="G109" s="256" t="e">
        <f t="shared" si="4"/>
        <v>#REF!</v>
      </c>
    </row>
    <row r="110" spans="1:7" x14ac:dyDescent="0.2">
      <c r="A110" s="338" t="e">
        <f>'Паспорт-2'!A99</f>
        <v>#REF!</v>
      </c>
      <c r="B110" s="379" t="e">
        <f>B58</f>
        <v>#REF!</v>
      </c>
      <c r="C110" s="843"/>
      <c r="D110" s="844"/>
      <c r="E110" s="844"/>
      <c r="F110" s="845"/>
      <c r="G110" s="256" t="e">
        <f t="shared" si="4"/>
        <v>#REF!</v>
      </c>
    </row>
    <row r="111" spans="1:7" x14ac:dyDescent="0.2">
      <c r="A111" s="377" t="e">
        <f>'Паспорт-2'!A100</f>
        <v>#REF!</v>
      </c>
      <c r="B111" s="378" t="e">
        <f>IF(C59&lt;190,B59,"")</f>
        <v>#REF!</v>
      </c>
      <c r="C111" s="843"/>
      <c r="D111" s="844"/>
      <c r="E111" s="844"/>
      <c r="F111" s="845"/>
      <c r="G111" s="256" t="e">
        <f t="shared" si="4"/>
        <v>#REF!</v>
      </c>
    </row>
    <row r="112" spans="1:7" x14ac:dyDescent="0.2">
      <c r="A112" s="348" t="e">
        <f>'Паспорт-2'!A101</f>
        <v>#REF!</v>
      </c>
      <c r="B112" s="337" t="e">
        <f t="shared" si="5"/>
        <v>#REF!</v>
      </c>
      <c r="C112" s="837"/>
      <c r="D112" s="838"/>
      <c r="E112" s="838"/>
      <c r="F112" s="839"/>
      <c r="G112" s="256" t="e">
        <f t="shared" si="4"/>
        <v>#REF!</v>
      </c>
    </row>
    <row r="113" spans="1:7" x14ac:dyDescent="0.2">
      <c r="A113" s="348" t="e">
        <f>'Паспорт-2'!A102</f>
        <v>#REF!</v>
      </c>
      <c r="B113" s="337" t="e">
        <f t="shared" si="5"/>
        <v>#REF!</v>
      </c>
      <c r="C113" s="837"/>
      <c r="D113" s="838"/>
      <c r="E113" s="838"/>
      <c r="F113" s="839"/>
      <c r="G113" s="256" t="e">
        <f t="shared" si="4"/>
        <v>#REF!</v>
      </c>
    </row>
    <row r="114" spans="1:7" ht="25.5" x14ac:dyDescent="0.2">
      <c r="A114" s="348" t="e">
        <f>'Паспорт-2'!A103</f>
        <v>#REF!</v>
      </c>
      <c r="B114" s="337" t="str">
        <f t="shared" si="5"/>
        <v>Промоція міста та представлення його інвестиційного потенціалу</v>
      </c>
      <c r="C114" s="837"/>
      <c r="D114" s="838"/>
      <c r="E114" s="838"/>
      <c r="F114" s="839"/>
      <c r="G114" s="256" t="str">
        <f t="shared" si="4"/>
        <v>Для друку</v>
      </c>
    </row>
    <row r="115" spans="1:7" ht="38.25" x14ac:dyDescent="0.2">
      <c r="A115" s="388" t="e">
        <f>'Паспорт-2'!A104</f>
        <v>#REF!</v>
      </c>
      <c r="B115" s="469" t="str">
        <f t="shared" si="5"/>
        <v>Організація навчальних семінарів, практикумів, круглих столів тощо з питань підприємницької діяльності</v>
      </c>
      <c r="C115" s="840"/>
      <c r="D115" s="841"/>
      <c r="E115" s="841"/>
      <c r="F115" s="842"/>
      <c r="G115" s="256" t="str">
        <f t="shared" si="4"/>
        <v>Для друку</v>
      </c>
    </row>
  </sheetData>
  <sheetProtection formatCells="0" formatColumns="0" formatRows="0" autoFilter="0"/>
  <autoFilter ref="G1:G64"/>
  <mergeCells count="61">
    <mergeCell ref="C108:F108"/>
    <mergeCell ref="C113:F113"/>
    <mergeCell ref="C114:F114"/>
    <mergeCell ref="C107:F107"/>
    <mergeCell ref="C102:F102"/>
    <mergeCell ref="C103:F103"/>
    <mergeCell ref="C104:F104"/>
    <mergeCell ref="C105:F105"/>
    <mergeCell ref="C106:F106"/>
    <mergeCell ref="C115:F115"/>
    <mergeCell ref="C109:F109"/>
    <mergeCell ref="C110:F110"/>
    <mergeCell ref="C111:F111"/>
    <mergeCell ref="C112:F112"/>
    <mergeCell ref="C98:F98"/>
    <mergeCell ref="C99:F99"/>
    <mergeCell ref="C100:F100"/>
    <mergeCell ref="C101:F101"/>
    <mergeCell ref="C81:F81"/>
    <mergeCell ref="C82:F82"/>
    <mergeCell ref="C95:F95"/>
    <mergeCell ref="C96:F96"/>
    <mergeCell ref="C85:F85"/>
    <mergeCell ref="C88:F88"/>
    <mergeCell ref="C91:F91"/>
    <mergeCell ref="C92:F92"/>
    <mergeCell ref="C93:F93"/>
    <mergeCell ref="C94:F94"/>
    <mergeCell ref="C89:F89"/>
    <mergeCell ref="C90:F90"/>
    <mergeCell ref="C83:F83"/>
    <mergeCell ref="C84:F84"/>
    <mergeCell ref="C97:F97"/>
    <mergeCell ref="C86:F86"/>
    <mergeCell ref="C87:F87"/>
    <mergeCell ref="C79:F79"/>
    <mergeCell ref="C80:F80"/>
    <mergeCell ref="D10:F10"/>
    <mergeCell ref="D11:F11"/>
    <mergeCell ref="C67:F67"/>
    <mergeCell ref="C68:F68"/>
    <mergeCell ref="C69:F69"/>
    <mergeCell ref="C70:F70"/>
    <mergeCell ref="C73:F73"/>
    <mergeCell ref="C75:F75"/>
    <mergeCell ref="C76:F76"/>
    <mergeCell ref="C77:F77"/>
    <mergeCell ref="C78:F78"/>
    <mergeCell ref="C74:F74"/>
    <mergeCell ref="C72:F72"/>
    <mergeCell ref="A14:A15"/>
    <mergeCell ref="B14:B15"/>
    <mergeCell ref="C14:F14"/>
    <mergeCell ref="A64:B64"/>
    <mergeCell ref="C71:F71"/>
    <mergeCell ref="C7:F7"/>
    <mergeCell ref="C8:F8"/>
    <mergeCell ref="A1:F1"/>
    <mergeCell ref="A2:F2"/>
    <mergeCell ref="C4:F4"/>
    <mergeCell ref="C5:F5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87" fitToHeight="10" orientation="portrait" blackAndWhite="1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N133"/>
  <sheetViews>
    <sheetView showZeros="0" topLeftCell="A85" zoomScale="115" zoomScaleNormal="115" workbookViewId="0">
      <selection activeCell="B13" sqref="B13:D15"/>
    </sheetView>
  </sheetViews>
  <sheetFormatPr defaultColWidth="9.140625" defaultRowHeight="12.75" x14ac:dyDescent="0.2"/>
  <cols>
    <col min="1" max="1" width="4.85546875" style="256" bestFit="1" customWidth="1"/>
    <col min="2" max="2" width="11.85546875" style="256" customWidth="1"/>
    <col min="3" max="3" width="9.7109375" style="256" customWidth="1"/>
    <col min="4" max="4" width="37.42578125" style="256" customWidth="1"/>
    <col min="5" max="13" width="12.5703125" style="256" customWidth="1"/>
    <col min="14" max="16384" width="9.140625" style="256"/>
  </cols>
  <sheetData>
    <row r="1" spans="1:14" ht="15" customHeight="1" x14ac:dyDescent="0.2">
      <c r="A1" s="734" t="s">
        <v>130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256" t="s">
        <v>98</v>
      </c>
    </row>
    <row r="2" spans="1:14" ht="15" customHeight="1" x14ac:dyDescent="0.2">
      <c r="A2" s="734" t="str">
        <f>"про виконання паспорта бюджетної програми міського бюджету станом на 01.01."&amp;Параметри!E3&amp;" року"</f>
        <v>про виконання паспорта бюджетної програми міського бюджету станом на 01.01.2017 року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256" t="s">
        <v>98</v>
      </c>
    </row>
    <row r="3" spans="1:14" x14ac:dyDescent="0.2">
      <c r="D3" s="267"/>
      <c r="N3" s="256" t="s">
        <v>98</v>
      </c>
    </row>
    <row r="4" spans="1:14" ht="23.25" customHeight="1" x14ac:dyDescent="0.2">
      <c r="A4" s="260" t="s">
        <v>183</v>
      </c>
      <c r="B4" s="269">
        <f>'Запит 2-1,2,3,4'!I8</f>
        <v>0</v>
      </c>
      <c r="C4" s="735" t="str">
        <f>'Запит 2-1,2,3,4'!B4</f>
        <v>Департамент економіки та розвитку черкаської міської ради</v>
      </c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256" t="s">
        <v>98</v>
      </c>
    </row>
    <row r="5" spans="1:14" ht="12.75" customHeight="1" x14ac:dyDescent="0.2">
      <c r="A5" s="268" t="s">
        <v>0</v>
      </c>
      <c r="B5" s="263" t="s">
        <v>178</v>
      </c>
      <c r="C5" s="738" t="s">
        <v>182</v>
      </c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256" t="s">
        <v>98</v>
      </c>
    </row>
    <row r="6" spans="1:14" x14ac:dyDescent="0.2">
      <c r="A6" s="267"/>
      <c r="N6" s="256" t="s">
        <v>98</v>
      </c>
    </row>
    <row r="7" spans="1:14" ht="21.75" customHeight="1" x14ac:dyDescent="0.2">
      <c r="A7" s="260" t="s">
        <v>181</v>
      </c>
      <c r="B7" s="269">
        <f>B4</f>
        <v>0</v>
      </c>
      <c r="C7" s="735" t="str">
        <f>'Запит 2-1,2,3,4'!B6</f>
        <v>Департамент економіки та розвитку черкаської міської ради</v>
      </c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256" t="s">
        <v>98</v>
      </c>
    </row>
    <row r="8" spans="1:14" ht="12.75" customHeight="1" x14ac:dyDescent="0.2">
      <c r="A8" s="268" t="s">
        <v>0</v>
      </c>
      <c r="B8" s="263" t="s">
        <v>178</v>
      </c>
      <c r="C8" s="738" t="s">
        <v>180</v>
      </c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256" t="s">
        <v>98</v>
      </c>
    </row>
    <row r="9" spans="1:14" x14ac:dyDescent="0.2">
      <c r="A9" s="267"/>
      <c r="N9" s="256" t="s">
        <v>98</v>
      </c>
    </row>
    <row r="10" spans="1:14" ht="21.75" customHeight="1" x14ac:dyDescent="0.2">
      <c r="A10" s="260" t="s">
        <v>179</v>
      </c>
      <c r="B10" s="269">
        <f>B4</f>
        <v>0</v>
      </c>
      <c r="C10" s="265" t="e">
        <f>'Паспорт-1'!C20</f>
        <v>#REF!</v>
      </c>
      <c r="D10" s="735">
        <f>'Запит 2-1,2,3,4'!B8</f>
        <v>2717610</v>
      </c>
      <c r="E10" s="735"/>
      <c r="F10" s="735"/>
      <c r="G10" s="735"/>
      <c r="H10" s="735"/>
      <c r="I10" s="735"/>
      <c r="J10" s="735"/>
      <c r="K10" s="735"/>
      <c r="L10" s="735"/>
      <c r="M10" s="735"/>
      <c r="N10" s="256" t="s">
        <v>98</v>
      </c>
    </row>
    <row r="11" spans="1:14" ht="12.75" customHeight="1" x14ac:dyDescent="0.2">
      <c r="A11" s="264" t="s">
        <v>0</v>
      </c>
      <c r="B11" s="263" t="s">
        <v>178</v>
      </c>
      <c r="C11" s="263" t="s">
        <v>177</v>
      </c>
      <c r="D11" s="739" t="s">
        <v>176</v>
      </c>
      <c r="E11" s="739"/>
      <c r="F11" s="739"/>
      <c r="G11" s="739"/>
      <c r="H11" s="739"/>
      <c r="I11" s="739"/>
      <c r="J11" s="739"/>
      <c r="K11" s="739"/>
      <c r="L11" s="739"/>
      <c r="M11" s="739"/>
      <c r="N11" s="256" t="s">
        <v>98</v>
      </c>
    </row>
    <row r="12" spans="1:14" x14ac:dyDescent="0.2">
      <c r="M12" s="317" t="s">
        <v>193</v>
      </c>
      <c r="N12" s="256" t="s">
        <v>98</v>
      </c>
    </row>
    <row r="13" spans="1:14" x14ac:dyDescent="0.2">
      <c r="A13" s="734" t="s">
        <v>25</v>
      </c>
      <c r="B13" s="795" t="s">
        <v>226</v>
      </c>
      <c r="C13" s="795"/>
      <c r="D13" s="796"/>
      <c r="E13" s="814" t="s">
        <v>210</v>
      </c>
      <c r="F13" s="815"/>
      <c r="G13" s="816"/>
      <c r="H13" s="814" t="s">
        <v>209</v>
      </c>
      <c r="I13" s="815"/>
      <c r="J13" s="816"/>
      <c r="K13" s="814" t="s">
        <v>204</v>
      </c>
      <c r="L13" s="815"/>
      <c r="M13" s="816"/>
      <c r="N13" s="256" t="s">
        <v>98</v>
      </c>
    </row>
    <row r="14" spans="1:14" ht="21" x14ac:dyDescent="0.2">
      <c r="A14" s="734"/>
      <c r="B14" s="795"/>
      <c r="C14" s="795"/>
      <c r="D14" s="796"/>
      <c r="E14" s="325" t="s">
        <v>1</v>
      </c>
      <c r="F14" s="324" t="s">
        <v>2</v>
      </c>
      <c r="G14" s="323" t="s">
        <v>3</v>
      </c>
      <c r="H14" s="325" t="s">
        <v>1</v>
      </c>
      <c r="I14" s="324" t="s">
        <v>2</v>
      </c>
      <c r="J14" s="323" t="s">
        <v>3</v>
      </c>
      <c r="K14" s="325" t="s">
        <v>1</v>
      </c>
      <c r="L14" s="324" t="s">
        <v>2</v>
      </c>
      <c r="M14" s="323" t="s">
        <v>3</v>
      </c>
      <c r="N14" s="256" t="s">
        <v>98</v>
      </c>
    </row>
    <row r="15" spans="1:14" x14ac:dyDescent="0.2">
      <c r="A15" s="734"/>
      <c r="B15" s="795"/>
      <c r="C15" s="795"/>
      <c r="D15" s="796"/>
      <c r="E15" s="322" t="e">
        <f>E68</f>
        <v>#REF!</v>
      </c>
      <c r="F15" s="321" t="e">
        <f>F68</f>
        <v>#REF!</v>
      </c>
      <c r="G15" s="320" t="e">
        <f>SUM(E15:F15)</f>
        <v>#REF!</v>
      </c>
      <c r="H15" s="322">
        <f>H68</f>
        <v>0</v>
      </c>
      <c r="I15" s="321">
        <f>I68</f>
        <v>0</v>
      </c>
      <c r="J15" s="320">
        <f>SUM(H15:I15)</f>
        <v>0</v>
      </c>
      <c r="K15" s="322" t="e">
        <f>H15-E15</f>
        <v>#REF!</v>
      </c>
      <c r="L15" s="321" t="e">
        <f>I15-F15</f>
        <v>#REF!</v>
      </c>
      <c r="M15" s="320" t="e">
        <f>J15-G15</f>
        <v>#REF!</v>
      </c>
      <c r="N15" s="256" t="s">
        <v>98</v>
      </c>
    </row>
    <row r="16" spans="1:14" x14ac:dyDescent="0.2">
      <c r="N16" s="256" t="s">
        <v>98</v>
      </c>
    </row>
    <row r="17" spans="1:14" x14ac:dyDescent="0.2">
      <c r="A17" s="319" t="s">
        <v>208</v>
      </c>
      <c r="B17" s="318" t="s">
        <v>207</v>
      </c>
      <c r="M17" s="317" t="s">
        <v>193</v>
      </c>
      <c r="N17" s="256" t="s">
        <v>98</v>
      </c>
    </row>
    <row r="18" spans="1:14" ht="24" customHeight="1" x14ac:dyDescent="0.2">
      <c r="A18" s="810" t="s">
        <v>216</v>
      </c>
      <c r="B18" s="812" t="s">
        <v>141</v>
      </c>
      <c r="C18" s="812" t="s">
        <v>37</v>
      </c>
      <c r="D18" s="808" t="s">
        <v>225</v>
      </c>
      <c r="E18" s="807" t="s">
        <v>206</v>
      </c>
      <c r="F18" s="805"/>
      <c r="G18" s="806"/>
      <c r="H18" s="807" t="s">
        <v>205</v>
      </c>
      <c r="I18" s="805"/>
      <c r="J18" s="806"/>
      <c r="K18" s="807" t="s">
        <v>204</v>
      </c>
      <c r="L18" s="805"/>
      <c r="M18" s="806"/>
      <c r="N18" s="256" t="s">
        <v>98</v>
      </c>
    </row>
    <row r="19" spans="1:14" ht="21" x14ac:dyDescent="0.2">
      <c r="A19" s="811"/>
      <c r="B19" s="813"/>
      <c r="C19" s="813"/>
      <c r="D19" s="809"/>
      <c r="E19" s="315" t="s">
        <v>1</v>
      </c>
      <c r="F19" s="314" t="s">
        <v>2</v>
      </c>
      <c r="G19" s="316" t="s">
        <v>3</v>
      </c>
      <c r="H19" s="315" t="s">
        <v>1</v>
      </c>
      <c r="I19" s="314" t="s">
        <v>2</v>
      </c>
      <c r="J19" s="316" t="s">
        <v>3</v>
      </c>
      <c r="K19" s="315" t="s">
        <v>1</v>
      </c>
      <c r="L19" s="314" t="s">
        <v>2</v>
      </c>
      <c r="M19" s="316" t="s">
        <v>3</v>
      </c>
      <c r="N19" s="256" t="s">
        <v>98</v>
      </c>
    </row>
    <row r="20" spans="1:14" x14ac:dyDescent="0.2">
      <c r="A20" s="338" t="e">
        <f>'Паспорт-2'!A4</f>
        <v>#REF!</v>
      </c>
      <c r="B20" s="391">
        <f>'Паспорт-1'!B35</f>
        <v>0</v>
      </c>
      <c r="C20" s="392">
        <f>'Паспорт-1'!C35</f>
        <v>0</v>
      </c>
      <c r="D20" s="379" t="e">
        <f>'Паспорт-2'!B4</f>
        <v>#REF!</v>
      </c>
      <c r="E20" s="380" t="e">
        <f t="shared" ref="E20:M20" si="0">SUM(E21:E25)</f>
        <v>#REF!</v>
      </c>
      <c r="F20" s="381" t="e">
        <f t="shared" si="0"/>
        <v>#REF!</v>
      </c>
      <c r="G20" s="382" t="e">
        <f t="shared" si="0"/>
        <v>#REF!</v>
      </c>
      <c r="H20" s="380">
        <f t="shared" si="0"/>
        <v>0</v>
      </c>
      <c r="I20" s="381">
        <f t="shared" si="0"/>
        <v>0</v>
      </c>
      <c r="J20" s="382">
        <f t="shared" si="0"/>
        <v>0</v>
      </c>
      <c r="K20" s="380" t="e">
        <f t="shared" si="0"/>
        <v>#REF!</v>
      </c>
      <c r="L20" s="381" t="e">
        <f t="shared" si="0"/>
        <v>#REF!</v>
      </c>
      <c r="M20" s="382" t="e">
        <f t="shared" si="0"/>
        <v>#REF!</v>
      </c>
      <c r="N20" s="256" t="e">
        <f>IF(G20&lt;&gt;0,"Для друку","")</f>
        <v>#REF!</v>
      </c>
    </row>
    <row r="21" spans="1:14" x14ac:dyDescent="0.2">
      <c r="A21" s="377" t="e">
        <f>'Паспорт-2'!A5</f>
        <v>#REF!</v>
      </c>
      <c r="B21" s="393"/>
      <c r="C21" s="394"/>
      <c r="D21" s="378" t="e">
        <f>'Паспорт-2'!B5</f>
        <v>#REF!</v>
      </c>
      <c r="E21" s="395" t="e">
        <f>'Паспорт-2'!F5</f>
        <v>#REF!</v>
      </c>
      <c r="F21" s="396" t="e">
        <f>'Паспорт-2'!G5</f>
        <v>#REF!</v>
      </c>
      <c r="G21" s="383" t="e">
        <f>SUM(E21:F21)</f>
        <v>#REF!</v>
      </c>
      <c r="H21" s="384"/>
      <c r="I21" s="385"/>
      <c r="J21" s="383">
        <f>SUM(H21:I21)</f>
        <v>0</v>
      </c>
      <c r="K21" s="397" t="e">
        <f t="shared" ref="K21:L25" si="1">H21-E21</f>
        <v>#REF!</v>
      </c>
      <c r="L21" s="398" t="e">
        <f t="shared" si="1"/>
        <v>#REF!</v>
      </c>
      <c r="M21" s="383" t="e">
        <f>SUM(K21:L21)</f>
        <v>#REF!</v>
      </c>
      <c r="N21" s="256" t="e">
        <f t="shared" ref="N21:N67" si="2">IF(G21&lt;&gt;0,"Для друку","")</f>
        <v>#REF!</v>
      </c>
    </row>
    <row r="22" spans="1:14" x14ac:dyDescent="0.2">
      <c r="A22" s="348" t="e">
        <f>'Паспорт-2'!A6</f>
        <v>#REF!</v>
      </c>
      <c r="B22" s="393"/>
      <c r="C22" s="394"/>
      <c r="D22" s="337" t="e">
        <f>'Паспорт-2'!B6</f>
        <v>#REF!</v>
      </c>
      <c r="E22" s="395" t="e">
        <f>'Паспорт-2'!F6</f>
        <v>#REF!</v>
      </c>
      <c r="F22" s="396" t="e">
        <f>'Паспорт-2'!G6</f>
        <v>#REF!</v>
      </c>
      <c r="G22" s="383" t="e">
        <f>SUM(E22:F22)</f>
        <v>#REF!</v>
      </c>
      <c r="H22" s="384"/>
      <c r="I22" s="385"/>
      <c r="J22" s="383">
        <f>SUM(H22:I22)</f>
        <v>0</v>
      </c>
      <c r="K22" s="397" t="e">
        <f t="shared" si="1"/>
        <v>#REF!</v>
      </c>
      <c r="L22" s="398" t="e">
        <f t="shared" si="1"/>
        <v>#REF!</v>
      </c>
      <c r="M22" s="383" t="e">
        <f>SUM(K22:L22)</f>
        <v>#REF!</v>
      </c>
      <c r="N22" s="256" t="e">
        <f t="shared" si="2"/>
        <v>#REF!</v>
      </c>
    </row>
    <row r="23" spans="1:14" x14ac:dyDescent="0.2">
      <c r="A23" s="348" t="e">
        <f>'Паспорт-2'!A7</f>
        <v>#REF!</v>
      </c>
      <c r="B23" s="393"/>
      <c r="C23" s="394"/>
      <c r="D23" s="337" t="e">
        <f>'Паспорт-2'!B7</f>
        <v>#REF!</v>
      </c>
      <c r="E23" s="399" t="e">
        <f>'Паспорт-2'!F7</f>
        <v>#REF!</v>
      </c>
      <c r="F23" s="400" t="e">
        <f>'Паспорт-2'!G7</f>
        <v>#REF!</v>
      </c>
      <c r="G23" s="383" t="e">
        <f>SUM(E23:F23)</f>
        <v>#REF!</v>
      </c>
      <c r="H23" s="386"/>
      <c r="I23" s="387"/>
      <c r="J23" s="383">
        <f>SUM(H23:I23)</f>
        <v>0</v>
      </c>
      <c r="K23" s="401" t="e">
        <f t="shared" si="1"/>
        <v>#REF!</v>
      </c>
      <c r="L23" s="402" t="e">
        <f t="shared" si="1"/>
        <v>#REF!</v>
      </c>
      <c r="M23" s="383" t="e">
        <f>SUM(K23:L23)</f>
        <v>#REF!</v>
      </c>
      <c r="N23" s="256" t="e">
        <f t="shared" si="2"/>
        <v>#REF!</v>
      </c>
    </row>
    <row r="24" spans="1:14" x14ac:dyDescent="0.2">
      <c r="A24" s="348" t="e">
        <f>'Паспорт-2'!A8</f>
        <v>#REF!</v>
      </c>
      <c r="B24" s="393"/>
      <c r="C24" s="394"/>
      <c r="D24" s="337" t="e">
        <f>'Паспорт-2'!B8</f>
        <v>#REF!</v>
      </c>
      <c r="E24" s="399" t="e">
        <f>'Паспорт-2'!F8</f>
        <v>#REF!</v>
      </c>
      <c r="F24" s="400" t="e">
        <f>'Паспорт-2'!G8</f>
        <v>#REF!</v>
      </c>
      <c r="G24" s="383" t="e">
        <f>SUM(E24:F24)</f>
        <v>#REF!</v>
      </c>
      <c r="H24" s="386"/>
      <c r="I24" s="387"/>
      <c r="J24" s="383">
        <f>SUM(H24:I24)</f>
        <v>0</v>
      </c>
      <c r="K24" s="401" t="e">
        <f t="shared" si="1"/>
        <v>#REF!</v>
      </c>
      <c r="L24" s="402" t="e">
        <f t="shared" si="1"/>
        <v>#REF!</v>
      </c>
      <c r="M24" s="383" t="e">
        <f>SUM(K24:L24)</f>
        <v>#REF!</v>
      </c>
      <c r="N24" s="256" t="e">
        <f t="shared" si="2"/>
        <v>#REF!</v>
      </c>
    </row>
    <row r="25" spans="1:14" x14ac:dyDescent="0.2">
      <c r="A25" s="375" t="e">
        <f>'Паспорт-2'!A9</f>
        <v>#REF!</v>
      </c>
      <c r="B25" s="403"/>
      <c r="C25" s="404"/>
      <c r="D25" s="376" t="e">
        <f>'Паспорт-2'!B9</f>
        <v>#REF!</v>
      </c>
      <c r="E25" s="399" t="e">
        <f>'Паспорт-2'!F9</f>
        <v>#REF!</v>
      </c>
      <c r="F25" s="400" t="e">
        <f>'Паспорт-2'!G9</f>
        <v>#REF!</v>
      </c>
      <c r="G25" s="383" t="e">
        <f>SUM(E25:F25)</f>
        <v>#REF!</v>
      </c>
      <c r="H25" s="386"/>
      <c r="I25" s="387"/>
      <c r="J25" s="383">
        <f>SUM(H25:I25)</f>
        <v>0</v>
      </c>
      <c r="K25" s="401" t="e">
        <f t="shared" si="1"/>
        <v>#REF!</v>
      </c>
      <c r="L25" s="402" t="e">
        <f t="shared" si="1"/>
        <v>#REF!</v>
      </c>
      <c r="M25" s="383" t="e">
        <f>SUM(K25:L25)</f>
        <v>#REF!</v>
      </c>
      <c r="N25" s="256" t="e">
        <f t="shared" si="2"/>
        <v>#REF!</v>
      </c>
    </row>
    <row r="26" spans="1:14" x14ac:dyDescent="0.2">
      <c r="A26" s="338" t="e">
        <f>'Паспорт-2'!A10</f>
        <v>#REF!</v>
      </c>
      <c r="B26" s="391">
        <f>'Паспорт-1'!B41</f>
        <v>0</v>
      </c>
      <c r="C26" s="392">
        <f>'Паспорт-1'!C41</f>
        <v>0</v>
      </c>
      <c r="D26" s="379" t="e">
        <f>'Паспорт-2'!B10</f>
        <v>#REF!</v>
      </c>
      <c r="E26" s="380" t="e">
        <f t="shared" ref="E26:M26" si="3">SUM(E27:E31)</f>
        <v>#REF!</v>
      </c>
      <c r="F26" s="381" t="e">
        <f t="shared" si="3"/>
        <v>#REF!</v>
      </c>
      <c r="G26" s="382" t="e">
        <f t="shared" si="3"/>
        <v>#REF!</v>
      </c>
      <c r="H26" s="380">
        <f t="shared" si="3"/>
        <v>0</v>
      </c>
      <c r="I26" s="381">
        <f t="shared" si="3"/>
        <v>0</v>
      </c>
      <c r="J26" s="382">
        <f t="shared" si="3"/>
        <v>0</v>
      </c>
      <c r="K26" s="380" t="e">
        <f t="shared" si="3"/>
        <v>#REF!</v>
      </c>
      <c r="L26" s="381" t="e">
        <f t="shared" si="3"/>
        <v>#REF!</v>
      </c>
      <c r="M26" s="382" t="e">
        <f t="shared" si="3"/>
        <v>#REF!</v>
      </c>
      <c r="N26" s="256" t="e">
        <f t="shared" si="2"/>
        <v>#REF!</v>
      </c>
    </row>
    <row r="27" spans="1:14" x14ac:dyDescent="0.2">
      <c r="A27" s="377" t="e">
        <f>'Паспорт-2'!A11</f>
        <v>#REF!</v>
      </c>
      <c r="B27" s="393"/>
      <c r="C27" s="394"/>
      <c r="D27" s="378" t="e">
        <f>'Паспорт-2'!B11</f>
        <v>#REF!</v>
      </c>
      <c r="E27" s="395" t="e">
        <f>'Паспорт-2'!F11</f>
        <v>#REF!</v>
      </c>
      <c r="F27" s="396" t="e">
        <f>'Паспорт-2'!G11</f>
        <v>#REF!</v>
      </c>
      <c r="G27" s="383" t="e">
        <f>SUM(E27:F27)</f>
        <v>#REF!</v>
      </c>
      <c r="H27" s="384"/>
      <c r="I27" s="385"/>
      <c r="J27" s="383">
        <f>SUM(H27:I27)</f>
        <v>0</v>
      </c>
      <c r="K27" s="397" t="e">
        <f t="shared" ref="K27:L31" si="4">H27-E27</f>
        <v>#REF!</v>
      </c>
      <c r="L27" s="398" t="e">
        <f t="shared" si="4"/>
        <v>#REF!</v>
      </c>
      <c r="M27" s="383" t="e">
        <f>SUM(K27:L27)</f>
        <v>#REF!</v>
      </c>
      <c r="N27" s="256" t="e">
        <f t="shared" si="2"/>
        <v>#REF!</v>
      </c>
    </row>
    <row r="28" spans="1:14" x14ac:dyDescent="0.2">
      <c r="A28" s="348" t="e">
        <f>'Паспорт-2'!A12</f>
        <v>#REF!</v>
      </c>
      <c r="B28" s="393"/>
      <c r="C28" s="394"/>
      <c r="D28" s="337" t="e">
        <f>'Паспорт-2'!B12</f>
        <v>#REF!</v>
      </c>
      <c r="E28" s="395" t="e">
        <f>'Паспорт-2'!F12</f>
        <v>#REF!</v>
      </c>
      <c r="F28" s="396" t="e">
        <f>'Паспорт-2'!G12</f>
        <v>#REF!</v>
      </c>
      <c r="G28" s="383" t="e">
        <f>SUM(E28:F28)</f>
        <v>#REF!</v>
      </c>
      <c r="H28" s="384"/>
      <c r="I28" s="385"/>
      <c r="J28" s="383">
        <f>SUM(H28:I28)</f>
        <v>0</v>
      </c>
      <c r="K28" s="397" t="e">
        <f t="shared" si="4"/>
        <v>#REF!</v>
      </c>
      <c r="L28" s="398" t="e">
        <f t="shared" si="4"/>
        <v>#REF!</v>
      </c>
      <c r="M28" s="383" t="e">
        <f>SUM(K28:L28)</f>
        <v>#REF!</v>
      </c>
      <c r="N28" s="256" t="e">
        <f t="shared" si="2"/>
        <v>#REF!</v>
      </c>
    </row>
    <row r="29" spans="1:14" x14ac:dyDescent="0.2">
      <c r="A29" s="348" t="e">
        <f>'Паспорт-2'!A13</f>
        <v>#REF!</v>
      </c>
      <c r="B29" s="393"/>
      <c r="C29" s="394"/>
      <c r="D29" s="337" t="e">
        <f>'Паспорт-2'!B13</f>
        <v>#REF!</v>
      </c>
      <c r="E29" s="399" t="e">
        <f>'Паспорт-2'!F13</f>
        <v>#REF!</v>
      </c>
      <c r="F29" s="400" t="e">
        <f>'Паспорт-2'!G13</f>
        <v>#REF!</v>
      </c>
      <c r="G29" s="383" t="e">
        <f>SUM(E29:F29)</f>
        <v>#REF!</v>
      </c>
      <c r="H29" s="386"/>
      <c r="I29" s="387"/>
      <c r="J29" s="383">
        <f>SUM(H29:I29)</f>
        <v>0</v>
      </c>
      <c r="K29" s="401" t="e">
        <f t="shared" si="4"/>
        <v>#REF!</v>
      </c>
      <c r="L29" s="402" t="e">
        <f t="shared" si="4"/>
        <v>#REF!</v>
      </c>
      <c r="M29" s="383" t="e">
        <f>SUM(K29:L29)</f>
        <v>#REF!</v>
      </c>
      <c r="N29" s="256" t="e">
        <f t="shared" si="2"/>
        <v>#REF!</v>
      </c>
    </row>
    <row r="30" spans="1:14" x14ac:dyDescent="0.2">
      <c r="A30" s="348" t="e">
        <f>'Паспорт-2'!A14</f>
        <v>#REF!</v>
      </c>
      <c r="B30" s="393"/>
      <c r="C30" s="394"/>
      <c r="D30" s="337" t="e">
        <f>'Паспорт-2'!B14</f>
        <v>#REF!</v>
      </c>
      <c r="E30" s="399" t="e">
        <f>'Паспорт-2'!F14</f>
        <v>#REF!</v>
      </c>
      <c r="F30" s="400" t="e">
        <f>'Паспорт-2'!G14</f>
        <v>#REF!</v>
      </c>
      <c r="G30" s="383" t="e">
        <f>SUM(E30:F30)</f>
        <v>#REF!</v>
      </c>
      <c r="H30" s="386"/>
      <c r="I30" s="387"/>
      <c r="J30" s="383">
        <f>SUM(H30:I30)</f>
        <v>0</v>
      </c>
      <c r="K30" s="401" t="e">
        <f t="shared" si="4"/>
        <v>#REF!</v>
      </c>
      <c r="L30" s="402" t="e">
        <f t="shared" si="4"/>
        <v>#REF!</v>
      </c>
      <c r="M30" s="383" t="e">
        <f>SUM(K30:L30)</f>
        <v>#REF!</v>
      </c>
      <c r="N30" s="256" t="e">
        <f t="shared" si="2"/>
        <v>#REF!</v>
      </c>
    </row>
    <row r="31" spans="1:14" x14ac:dyDescent="0.2">
      <c r="A31" s="375" t="e">
        <f>'Паспорт-2'!A15</f>
        <v>#REF!</v>
      </c>
      <c r="B31" s="403"/>
      <c r="C31" s="404"/>
      <c r="D31" s="376" t="e">
        <f>'Паспорт-2'!B15</f>
        <v>#REF!</v>
      </c>
      <c r="E31" s="399" t="e">
        <f>'Паспорт-2'!F15</f>
        <v>#REF!</v>
      </c>
      <c r="F31" s="400" t="e">
        <f>'Паспорт-2'!G15</f>
        <v>#REF!</v>
      </c>
      <c r="G31" s="383" t="e">
        <f>SUM(E31:F31)</f>
        <v>#REF!</v>
      </c>
      <c r="H31" s="386"/>
      <c r="I31" s="387"/>
      <c r="J31" s="383">
        <f>SUM(H31:I31)</f>
        <v>0</v>
      </c>
      <c r="K31" s="401" t="e">
        <f t="shared" si="4"/>
        <v>#REF!</v>
      </c>
      <c r="L31" s="402" t="e">
        <f t="shared" si="4"/>
        <v>#REF!</v>
      </c>
      <c r="M31" s="383" t="e">
        <f>SUM(K31:L31)</f>
        <v>#REF!</v>
      </c>
      <c r="N31" s="256" t="e">
        <f t="shared" si="2"/>
        <v>#REF!</v>
      </c>
    </row>
    <row r="32" spans="1:14" x14ac:dyDescent="0.2">
      <c r="A32" s="338" t="e">
        <f>'Паспорт-2'!A16</f>
        <v>#REF!</v>
      </c>
      <c r="B32" s="391">
        <f>'Паспорт-1'!B47</f>
        <v>0</v>
      </c>
      <c r="C32" s="392">
        <f>'Паспорт-1'!C47</f>
        <v>0</v>
      </c>
      <c r="D32" s="379" t="e">
        <f>'Паспорт-2'!B16</f>
        <v>#REF!</v>
      </c>
      <c r="E32" s="380" t="e">
        <f t="shared" ref="E32:M32" si="5">SUM(E33:E37)</f>
        <v>#REF!</v>
      </c>
      <c r="F32" s="381" t="e">
        <f t="shared" si="5"/>
        <v>#REF!</v>
      </c>
      <c r="G32" s="382" t="e">
        <f t="shared" si="5"/>
        <v>#REF!</v>
      </c>
      <c r="H32" s="380">
        <f t="shared" si="5"/>
        <v>0</v>
      </c>
      <c r="I32" s="381">
        <f t="shared" si="5"/>
        <v>0</v>
      </c>
      <c r="J32" s="382">
        <f t="shared" si="5"/>
        <v>0</v>
      </c>
      <c r="K32" s="380" t="e">
        <f t="shared" si="5"/>
        <v>#REF!</v>
      </c>
      <c r="L32" s="381" t="e">
        <f t="shared" si="5"/>
        <v>#REF!</v>
      </c>
      <c r="M32" s="382" t="e">
        <f t="shared" si="5"/>
        <v>#REF!</v>
      </c>
      <c r="N32" s="256" t="e">
        <f t="shared" si="2"/>
        <v>#REF!</v>
      </c>
    </row>
    <row r="33" spans="1:14" x14ac:dyDescent="0.2">
      <c r="A33" s="377" t="e">
        <f>'Паспорт-2'!A17</f>
        <v>#REF!</v>
      </c>
      <c r="B33" s="393"/>
      <c r="C33" s="394"/>
      <c r="D33" s="378" t="e">
        <f>'Паспорт-2'!B17</f>
        <v>#REF!</v>
      </c>
      <c r="E33" s="395" t="e">
        <f>'Паспорт-2'!F17</f>
        <v>#REF!</v>
      </c>
      <c r="F33" s="396" t="e">
        <f>'Паспорт-2'!G17</f>
        <v>#REF!</v>
      </c>
      <c r="G33" s="383" t="e">
        <f>SUM(E33:F33)</f>
        <v>#REF!</v>
      </c>
      <c r="H33" s="384"/>
      <c r="I33" s="385"/>
      <c r="J33" s="383">
        <f>SUM(H33:I33)</f>
        <v>0</v>
      </c>
      <c r="K33" s="397" t="e">
        <f t="shared" ref="K33:L37" si="6">H33-E33</f>
        <v>#REF!</v>
      </c>
      <c r="L33" s="398" t="e">
        <f t="shared" si="6"/>
        <v>#REF!</v>
      </c>
      <c r="M33" s="383" t="e">
        <f>SUM(K33:L33)</f>
        <v>#REF!</v>
      </c>
      <c r="N33" s="256" t="e">
        <f t="shared" si="2"/>
        <v>#REF!</v>
      </c>
    </row>
    <row r="34" spans="1:14" x14ac:dyDescent="0.2">
      <c r="A34" s="348" t="e">
        <f>'Паспорт-2'!A18</f>
        <v>#REF!</v>
      </c>
      <c r="B34" s="393"/>
      <c r="C34" s="394"/>
      <c r="D34" s="337" t="e">
        <f>'Паспорт-2'!B18</f>
        <v>#REF!</v>
      </c>
      <c r="E34" s="395" t="e">
        <f>'Паспорт-2'!F18</f>
        <v>#REF!</v>
      </c>
      <c r="F34" s="396" t="e">
        <f>'Паспорт-2'!G18</f>
        <v>#REF!</v>
      </c>
      <c r="G34" s="383" t="e">
        <f>SUM(E34:F34)</f>
        <v>#REF!</v>
      </c>
      <c r="H34" s="384"/>
      <c r="I34" s="385"/>
      <c r="J34" s="383">
        <f>SUM(H34:I34)</f>
        <v>0</v>
      </c>
      <c r="K34" s="397" t="e">
        <f t="shared" si="6"/>
        <v>#REF!</v>
      </c>
      <c r="L34" s="398" t="e">
        <f t="shared" si="6"/>
        <v>#REF!</v>
      </c>
      <c r="M34" s="383" t="e">
        <f>SUM(K34:L34)</f>
        <v>#REF!</v>
      </c>
      <c r="N34" s="256" t="e">
        <f t="shared" si="2"/>
        <v>#REF!</v>
      </c>
    </row>
    <row r="35" spans="1:14" x14ac:dyDescent="0.2">
      <c r="A35" s="348" t="e">
        <f>'Паспорт-2'!A19</f>
        <v>#REF!</v>
      </c>
      <c r="B35" s="393"/>
      <c r="C35" s="394"/>
      <c r="D35" s="337" t="e">
        <f>'Паспорт-2'!B19</f>
        <v>#REF!</v>
      </c>
      <c r="E35" s="399" t="e">
        <f>'Паспорт-2'!F19</f>
        <v>#REF!</v>
      </c>
      <c r="F35" s="400" t="e">
        <f>'Паспорт-2'!G19</f>
        <v>#REF!</v>
      </c>
      <c r="G35" s="383" t="e">
        <f>SUM(E35:F35)</f>
        <v>#REF!</v>
      </c>
      <c r="H35" s="386"/>
      <c r="I35" s="387"/>
      <c r="J35" s="383">
        <f>SUM(H35:I35)</f>
        <v>0</v>
      </c>
      <c r="K35" s="401" t="e">
        <f t="shared" si="6"/>
        <v>#REF!</v>
      </c>
      <c r="L35" s="402" t="e">
        <f t="shared" si="6"/>
        <v>#REF!</v>
      </c>
      <c r="M35" s="383" t="e">
        <f>SUM(K35:L35)</f>
        <v>#REF!</v>
      </c>
      <c r="N35" s="256" t="e">
        <f t="shared" si="2"/>
        <v>#REF!</v>
      </c>
    </row>
    <row r="36" spans="1:14" x14ac:dyDescent="0.2">
      <c r="A36" s="348" t="e">
        <f>'Паспорт-2'!A20</f>
        <v>#REF!</v>
      </c>
      <c r="B36" s="393"/>
      <c r="C36" s="394"/>
      <c r="D36" s="337" t="e">
        <f>'Паспорт-2'!B20</f>
        <v>#REF!</v>
      </c>
      <c r="E36" s="399" t="e">
        <f>'Паспорт-2'!F20</f>
        <v>#REF!</v>
      </c>
      <c r="F36" s="400" t="e">
        <f>'Паспорт-2'!G20</f>
        <v>#REF!</v>
      </c>
      <c r="G36" s="383" t="e">
        <f>SUM(E36:F36)</f>
        <v>#REF!</v>
      </c>
      <c r="H36" s="386"/>
      <c r="I36" s="387"/>
      <c r="J36" s="383">
        <f>SUM(H36:I36)</f>
        <v>0</v>
      </c>
      <c r="K36" s="401" t="e">
        <f t="shared" si="6"/>
        <v>#REF!</v>
      </c>
      <c r="L36" s="402" t="e">
        <f t="shared" si="6"/>
        <v>#REF!</v>
      </c>
      <c r="M36" s="383" t="e">
        <f>SUM(K36:L36)</f>
        <v>#REF!</v>
      </c>
      <c r="N36" s="256" t="e">
        <f t="shared" si="2"/>
        <v>#REF!</v>
      </c>
    </row>
    <row r="37" spans="1:14" x14ac:dyDescent="0.2">
      <c r="A37" s="375" t="e">
        <f>'Паспорт-2'!A21</f>
        <v>#REF!</v>
      </c>
      <c r="B37" s="403"/>
      <c r="C37" s="404"/>
      <c r="D37" s="376" t="e">
        <f>'Паспорт-2'!B21</f>
        <v>#REF!</v>
      </c>
      <c r="E37" s="399" t="e">
        <f>'Паспорт-2'!F21</f>
        <v>#REF!</v>
      </c>
      <c r="F37" s="400" t="e">
        <f>'Паспорт-2'!G21</f>
        <v>#REF!</v>
      </c>
      <c r="G37" s="383" t="e">
        <f>SUM(E37:F37)</f>
        <v>#REF!</v>
      </c>
      <c r="H37" s="386"/>
      <c r="I37" s="387"/>
      <c r="J37" s="383">
        <f>SUM(H37:I37)</f>
        <v>0</v>
      </c>
      <c r="K37" s="401" t="e">
        <f t="shared" si="6"/>
        <v>#REF!</v>
      </c>
      <c r="L37" s="402" t="e">
        <f t="shared" si="6"/>
        <v>#REF!</v>
      </c>
      <c r="M37" s="383" t="e">
        <f>SUM(K37:L37)</f>
        <v>#REF!</v>
      </c>
      <c r="N37" s="256" t="e">
        <f t="shared" si="2"/>
        <v>#REF!</v>
      </c>
    </row>
    <row r="38" spans="1:14" x14ac:dyDescent="0.2">
      <c r="A38" s="338" t="e">
        <f>'Паспорт-2'!A22</f>
        <v>#REF!</v>
      </c>
      <c r="B38" s="391">
        <f>'Паспорт-1'!B53</f>
        <v>0</v>
      </c>
      <c r="C38" s="392">
        <f>'Паспорт-1'!C53</f>
        <v>0</v>
      </c>
      <c r="D38" s="379" t="e">
        <f>'Паспорт-2'!B22</f>
        <v>#REF!</v>
      </c>
      <c r="E38" s="380" t="e">
        <f t="shared" ref="E38:M38" si="7">SUM(E39:E43)</f>
        <v>#REF!</v>
      </c>
      <c r="F38" s="381" t="e">
        <f t="shared" si="7"/>
        <v>#REF!</v>
      </c>
      <c r="G38" s="382" t="e">
        <f t="shared" si="7"/>
        <v>#REF!</v>
      </c>
      <c r="H38" s="380">
        <f t="shared" si="7"/>
        <v>0</v>
      </c>
      <c r="I38" s="381">
        <f t="shared" si="7"/>
        <v>0</v>
      </c>
      <c r="J38" s="382">
        <f t="shared" si="7"/>
        <v>0</v>
      </c>
      <c r="K38" s="380" t="e">
        <f t="shared" si="7"/>
        <v>#REF!</v>
      </c>
      <c r="L38" s="381" t="e">
        <f t="shared" si="7"/>
        <v>#REF!</v>
      </c>
      <c r="M38" s="382" t="e">
        <f t="shared" si="7"/>
        <v>#REF!</v>
      </c>
      <c r="N38" s="256" t="e">
        <f t="shared" si="2"/>
        <v>#REF!</v>
      </c>
    </row>
    <row r="39" spans="1:14" x14ac:dyDescent="0.2">
      <c r="A39" s="377" t="e">
        <f>'Паспорт-2'!A23</f>
        <v>#REF!</v>
      </c>
      <c r="B39" s="393"/>
      <c r="C39" s="394"/>
      <c r="D39" s="378" t="e">
        <f>'Паспорт-2'!B23</f>
        <v>#REF!</v>
      </c>
      <c r="E39" s="395" t="e">
        <f>'Паспорт-2'!F23</f>
        <v>#REF!</v>
      </c>
      <c r="F39" s="396" t="e">
        <f>'Паспорт-2'!G23</f>
        <v>#REF!</v>
      </c>
      <c r="G39" s="383" t="e">
        <f>SUM(E39:F39)</f>
        <v>#REF!</v>
      </c>
      <c r="H39" s="384"/>
      <c r="I39" s="385"/>
      <c r="J39" s="383">
        <f>SUM(H39:I39)</f>
        <v>0</v>
      </c>
      <c r="K39" s="397" t="e">
        <f t="shared" ref="K39:L43" si="8">H39-E39</f>
        <v>#REF!</v>
      </c>
      <c r="L39" s="398" t="e">
        <f t="shared" si="8"/>
        <v>#REF!</v>
      </c>
      <c r="M39" s="383" t="e">
        <f>SUM(K39:L39)</f>
        <v>#REF!</v>
      </c>
      <c r="N39" s="256" t="e">
        <f t="shared" si="2"/>
        <v>#REF!</v>
      </c>
    </row>
    <row r="40" spans="1:14" x14ac:dyDescent="0.2">
      <c r="A40" s="348" t="e">
        <f>'Паспорт-2'!A24</f>
        <v>#REF!</v>
      </c>
      <c r="B40" s="393"/>
      <c r="C40" s="394"/>
      <c r="D40" s="337" t="e">
        <f>'Паспорт-2'!B24</f>
        <v>#REF!</v>
      </c>
      <c r="E40" s="395" t="e">
        <f>'Паспорт-2'!F24</f>
        <v>#REF!</v>
      </c>
      <c r="F40" s="396" t="e">
        <f>'Паспорт-2'!G24</f>
        <v>#REF!</v>
      </c>
      <c r="G40" s="383" t="e">
        <f>SUM(E40:F40)</f>
        <v>#REF!</v>
      </c>
      <c r="H40" s="384"/>
      <c r="I40" s="385"/>
      <c r="J40" s="383">
        <f>SUM(H40:I40)</f>
        <v>0</v>
      </c>
      <c r="K40" s="397" t="e">
        <f t="shared" si="8"/>
        <v>#REF!</v>
      </c>
      <c r="L40" s="398" t="e">
        <f t="shared" si="8"/>
        <v>#REF!</v>
      </c>
      <c r="M40" s="383" t="e">
        <f>SUM(K40:L40)</f>
        <v>#REF!</v>
      </c>
      <c r="N40" s="256" t="e">
        <f t="shared" si="2"/>
        <v>#REF!</v>
      </c>
    </row>
    <row r="41" spans="1:14" x14ac:dyDescent="0.2">
      <c r="A41" s="348" t="e">
        <f>'Паспорт-2'!A25</f>
        <v>#REF!</v>
      </c>
      <c r="B41" s="393"/>
      <c r="C41" s="394"/>
      <c r="D41" s="337" t="e">
        <f>'Паспорт-2'!B25</f>
        <v>#REF!</v>
      </c>
      <c r="E41" s="399" t="e">
        <f>'Паспорт-2'!F25</f>
        <v>#REF!</v>
      </c>
      <c r="F41" s="400" t="e">
        <f>'Паспорт-2'!G25</f>
        <v>#REF!</v>
      </c>
      <c r="G41" s="383" t="e">
        <f>SUM(E41:F41)</f>
        <v>#REF!</v>
      </c>
      <c r="H41" s="386"/>
      <c r="I41" s="387"/>
      <c r="J41" s="383">
        <f>SUM(H41:I41)</f>
        <v>0</v>
      </c>
      <c r="K41" s="401" t="e">
        <f t="shared" si="8"/>
        <v>#REF!</v>
      </c>
      <c r="L41" s="402" t="e">
        <f t="shared" si="8"/>
        <v>#REF!</v>
      </c>
      <c r="M41" s="383" t="e">
        <f>SUM(K41:L41)</f>
        <v>#REF!</v>
      </c>
      <c r="N41" s="256" t="e">
        <f t="shared" si="2"/>
        <v>#REF!</v>
      </c>
    </row>
    <row r="42" spans="1:14" x14ac:dyDescent="0.2">
      <c r="A42" s="348" t="e">
        <f>'Паспорт-2'!A26</f>
        <v>#REF!</v>
      </c>
      <c r="B42" s="393"/>
      <c r="C42" s="394"/>
      <c r="D42" s="337" t="e">
        <f>'Паспорт-2'!B26</f>
        <v>#REF!</v>
      </c>
      <c r="E42" s="399" t="e">
        <f>'Паспорт-2'!F26</f>
        <v>#REF!</v>
      </c>
      <c r="F42" s="400" t="e">
        <f>'Паспорт-2'!G26</f>
        <v>#REF!</v>
      </c>
      <c r="G42" s="383" t="e">
        <f>SUM(E42:F42)</f>
        <v>#REF!</v>
      </c>
      <c r="H42" s="386"/>
      <c r="I42" s="387"/>
      <c r="J42" s="383">
        <f>SUM(H42:I42)</f>
        <v>0</v>
      </c>
      <c r="K42" s="401" t="e">
        <f t="shared" si="8"/>
        <v>#REF!</v>
      </c>
      <c r="L42" s="402" t="e">
        <f t="shared" si="8"/>
        <v>#REF!</v>
      </c>
      <c r="M42" s="383" t="e">
        <f>SUM(K42:L42)</f>
        <v>#REF!</v>
      </c>
      <c r="N42" s="256" t="e">
        <f t="shared" si="2"/>
        <v>#REF!</v>
      </c>
    </row>
    <row r="43" spans="1:14" x14ac:dyDescent="0.2">
      <c r="A43" s="375" t="e">
        <f>'Паспорт-2'!A27</f>
        <v>#REF!</v>
      </c>
      <c r="B43" s="403"/>
      <c r="C43" s="404"/>
      <c r="D43" s="376" t="e">
        <f>'Паспорт-2'!B27</f>
        <v>#REF!</v>
      </c>
      <c r="E43" s="399" t="e">
        <f>'Паспорт-2'!F27</f>
        <v>#REF!</v>
      </c>
      <c r="F43" s="400" t="e">
        <f>'Паспорт-2'!G27</f>
        <v>#REF!</v>
      </c>
      <c r="G43" s="383" t="e">
        <f>SUM(E43:F43)</f>
        <v>#REF!</v>
      </c>
      <c r="H43" s="386"/>
      <c r="I43" s="387"/>
      <c r="J43" s="383">
        <f>SUM(H43:I43)</f>
        <v>0</v>
      </c>
      <c r="K43" s="401" t="e">
        <f t="shared" si="8"/>
        <v>#REF!</v>
      </c>
      <c r="L43" s="402" t="e">
        <f t="shared" si="8"/>
        <v>#REF!</v>
      </c>
      <c r="M43" s="383" t="e">
        <f>SUM(K43:L43)</f>
        <v>#REF!</v>
      </c>
      <c r="N43" s="256" t="e">
        <f t="shared" si="2"/>
        <v>#REF!</v>
      </c>
    </row>
    <row r="44" spans="1:14" x14ac:dyDescent="0.2">
      <c r="A44" s="338" t="e">
        <f>'Паспорт-2'!A28</f>
        <v>#REF!</v>
      </c>
      <c r="B44" s="391">
        <f>'Паспорт-1'!B59</f>
        <v>0</v>
      </c>
      <c r="C44" s="392">
        <f>'Паспорт-1'!C59</f>
        <v>0</v>
      </c>
      <c r="D44" s="379" t="e">
        <f>'Паспорт-2'!B28</f>
        <v>#REF!</v>
      </c>
      <c r="E44" s="380" t="e">
        <f t="shared" ref="E44:M44" si="9">SUM(E45:E49)</f>
        <v>#REF!</v>
      </c>
      <c r="F44" s="381" t="e">
        <f t="shared" si="9"/>
        <v>#REF!</v>
      </c>
      <c r="G44" s="382" t="e">
        <f t="shared" si="9"/>
        <v>#REF!</v>
      </c>
      <c r="H44" s="380">
        <f t="shared" si="9"/>
        <v>0</v>
      </c>
      <c r="I44" s="381">
        <f t="shared" si="9"/>
        <v>0</v>
      </c>
      <c r="J44" s="382">
        <f t="shared" si="9"/>
        <v>0</v>
      </c>
      <c r="K44" s="380" t="e">
        <f t="shared" si="9"/>
        <v>#REF!</v>
      </c>
      <c r="L44" s="381" t="e">
        <f t="shared" si="9"/>
        <v>#REF!</v>
      </c>
      <c r="M44" s="382" t="e">
        <f t="shared" si="9"/>
        <v>#REF!</v>
      </c>
      <c r="N44" s="256" t="e">
        <f t="shared" si="2"/>
        <v>#REF!</v>
      </c>
    </row>
    <row r="45" spans="1:14" x14ac:dyDescent="0.2">
      <c r="A45" s="377" t="e">
        <f>'Паспорт-2'!A29</f>
        <v>#REF!</v>
      </c>
      <c r="B45" s="393"/>
      <c r="C45" s="394"/>
      <c r="D45" s="378" t="e">
        <f>'Паспорт-2'!B29</f>
        <v>#REF!</v>
      </c>
      <c r="E45" s="395" t="e">
        <f>'Паспорт-2'!F29</f>
        <v>#REF!</v>
      </c>
      <c r="F45" s="396" t="e">
        <f>'Паспорт-2'!G29</f>
        <v>#REF!</v>
      </c>
      <c r="G45" s="383" t="e">
        <f>SUM(E45:F45)</f>
        <v>#REF!</v>
      </c>
      <c r="H45" s="384"/>
      <c r="I45" s="385"/>
      <c r="J45" s="383">
        <f>SUM(H45:I45)</f>
        <v>0</v>
      </c>
      <c r="K45" s="397" t="e">
        <f t="shared" ref="K45:L49" si="10">H45-E45</f>
        <v>#REF!</v>
      </c>
      <c r="L45" s="398" t="e">
        <f t="shared" si="10"/>
        <v>#REF!</v>
      </c>
      <c r="M45" s="383" t="e">
        <f>SUM(K45:L45)</f>
        <v>#REF!</v>
      </c>
      <c r="N45" s="256" t="e">
        <f t="shared" si="2"/>
        <v>#REF!</v>
      </c>
    </row>
    <row r="46" spans="1:14" x14ac:dyDescent="0.2">
      <c r="A46" s="348" t="e">
        <f>'Паспорт-2'!A30</f>
        <v>#REF!</v>
      </c>
      <c r="B46" s="393"/>
      <c r="C46" s="394"/>
      <c r="D46" s="337" t="e">
        <f>'Паспорт-2'!B30</f>
        <v>#REF!</v>
      </c>
      <c r="E46" s="395" t="e">
        <f>'Паспорт-2'!F30</f>
        <v>#REF!</v>
      </c>
      <c r="F46" s="396" t="e">
        <f>'Паспорт-2'!G30</f>
        <v>#REF!</v>
      </c>
      <c r="G46" s="383" t="e">
        <f>SUM(E46:F46)</f>
        <v>#REF!</v>
      </c>
      <c r="H46" s="384"/>
      <c r="I46" s="385"/>
      <c r="J46" s="383">
        <f>SUM(H46:I46)</f>
        <v>0</v>
      </c>
      <c r="K46" s="397" t="e">
        <f t="shared" si="10"/>
        <v>#REF!</v>
      </c>
      <c r="L46" s="398" t="e">
        <f t="shared" si="10"/>
        <v>#REF!</v>
      </c>
      <c r="M46" s="383" t="e">
        <f>SUM(K46:L46)</f>
        <v>#REF!</v>
      </c>
      <c r="N46" s="256" t="e">
        <f t="shared" si="2"/>
        <v>#REF!</v>
      </c>
    </row>
    <row r="47" spans="1:14" x14ac:dyDescent="0.2">
      <c r="A47" s="348" t="e">
        <f>'Паспорт-2'!A31</f>
        <v>#REF!</v>
      </c>
      <c r="B47" s="393"/>
      <c r="C47" s="394"/>
      <c r="D47" s="337" t="e">
        <f>'Паспорт-2'!B31</f>
        <v>#REF!</v>
      </c>
      <c r="E47" s="399" t="e">
        <f>'Паспорт-2'!F31</f>
        <v>#REF!</v>
      </c>
      <c r="F47" s="400" t="e">
        <f>'Паспорт-2'!G31</f>
        <v>#REF!</v>
      </c>
      <c r="G47" s="383" t="e">
        <f>SUM(E47:F47)</f>
        <v>#REF!</v>
      </c>
      <c r="H47" s="386"/>
      <c r="I47" s="387"/>
      <c r="J47" s="383">
        <f>SUM(H47:I47)</f>
        <v>0</v>
      </c>
      <c r="K47" s="401" t="e">
        <f t="shared" si="10"/>
        <v>#REF!</v>
      </c>
      <c r="L47" s="402" t="e">
        <f t="shared" si="10"/>
        <v>#REF!</v>
      </c>
      <c r="M47" s="383" t="e">
        <f>SUM(K47:L47)</f>
        <v>#REF!</v>
      </c>
      <c r="N47" s="256" t="e">
        <f t="shared" si="2"/>
        <v>#REF!</v>
      </c>
    </row>
    <row r="48" spans="1:14" x14ac:dyDescent="0.2">
      <c r="A48" s="348" t="e">
        <f>'Паспорт-2'!A32</f>
        <v>#REF!</v>
      </c>
      <c r="B48" s="393"/>
      <c r="C48" s="394"/>
      <c r="D48" s="337" t="e">
        <f>'Паспорт-2'!B32</f>
        <v>#REF!</v>
      </c>
      <c r="E48" s="399" t="e">
        <f>'Паспорт-2'!F32</f>
        <v>#REF!</v>
      </c>
      <c r="F48" s="400" t="e">
        <f>'Паспорт-2'!G32</f>
        <v>#REF!</v>
      </c>
      <c r="G48" s="383" t="e">
        <f>SUM(E48:F48)</f>
        <v>#REF!</v>
      </c>
      <c r="H48" s="386"/>
      <c r="I48" s="387"/>
      <c r="J48" s="383">
        <f>SUM(H48:I48)</f>
        <v>0</v>
      </c>
      <c r="K48" s="401" t="e">
        <f t="shared" si="10"/>
        <v>#REF!</v>
      </c>
      <c r="L48" s="402" t="e">
        <f t="shared" si="10"/>
        <v>#REF!</v>
      </c>
      <c r="M48" s="383" t="e">
        <f>SUM(K48:L48)</f>
        <v>#REF!</v>
      </c>
      <c r="N48" s="256" t="e">
        <f t="shared" si="2"/>
        <v>#REF!</v>
      </c>
    </row>
    <row r="49" spans="1:14" x14ac:dyDescent="0.2">
      <c r="A49" s="375" t="e">
        <f>'Паспорт-2'!A33</f>
        <v>#REF!</v>
      </c>
      <c r="B49" s="403"/>
      <c r="C49" s="404"/>
      <c r="D49" s="376" t="e">
        <f>'Паспорт-2'!B33</f>
        <v>#REF!</v>
      </c>
      <c r="E49" s="399" t="e">
        <f>'Паспорт-2'!F33</f>
        <v>#REF!</v>
      </c>
      <c r="F49" s="400" t="e">
        <f>'Паспорт-2'!G33</f>
        <v>#REF!</v>
      </c>
      <c r="G49" s="383" t="e">
        <f>SUM(E49:F49)</f>
        <v>#REF!</v>
      </c>
      <c r="H49" s="386"/>
      <c r="I49" s="387"/>
      <c r="J49" s="383">
        <f>SUM(H49:I49)</f>
        <v>0</v>
      </c>
      <c r="K49" s="401" t="e">
        <f t="shared" si="10"/>
        <v>#REF!</v>
      </c>
      <c r="L49" s="402" t="e">
        <f t="shared" si="10"/>
        <v>#REF!</v>
      </c>
      <c r="M49" s="383" t="e">
        <f>SUM(K49:L49)</f>
        <v>#REF!</v>
      </c>
      <c r="N49" s="256" t="e">
        <f t="shared" si="2"/>
        <v>#REF!</v>
      </c>
    </row>
    <row r="50" spans="1:14" x14ac:dyDescent="0.2">
      <c r="A50" s="338" t="e">
        <f>'Паспорт-2'!A34</f>
        <v>#REF!</v>
      </c>
      <c r="B50" s="391">
        <f>'Паспорт-1'!B65</f>
        <v>0</v>
      </c>
      <c r="C50" s="392">
        <f>'Паспорт-1'!C65</f>
        <v>0</v>
      </c>
      <c r="D50" s="379" t="e">
        <f>'Паспорт-2'!B34</f>
        <v>#REF!</v>
      </c>
      <c r="E50" s="380" t="e">
        <f t="shared" ref="E50:M50" si="11">SUM(E51:E55)</f>
        <v>#REF!</v>
      </c>
      <c r="F50" s="381" t="e">
        <f t="shared" si="11"/>
        <v>#REF!</v>
      </c>
      <c r="G50" s="382" t="e">
        <f t="shared" si="11"/>
        <v>#REF!</v>
      </c>
      <c r="H50" s="380">
        <f t="shared" si="11"/>
        <v>0</v>
      </c>
      <c r="I50" s="381">
        <f t="shared" si="11"/>
        <v>0</v>
      </c>
      <c r="J50" s="382">
        <f t="shared" si="11"/>
        <v>0</v>
      </c>
      <c r="K50" s="380" t="e">
        <f t="shared" si="11"/>
        <v>#REF!</v>
      </c>
      <c r="L50" s="381" t="e">
        <f t="shared" si="11"/>
        <v>#REF!</v>
      </c>
      <c r="M50" s="382" t="e">
        <f t="shared" si="11"/>
        <v>#REF!</v>
      </c>
      <c r="N50" s="256" t="e">
        <f t="shared" si="2"/>
        <v>#REF!</v>
      </c>
    </row>
    <row r="51" spans="1:14" x14ac:dyDescent="0.2">
      <c r="A51" s="377" t="e">
        <f>'Паспорт-2'!A35</f>
        <v>#REF!</v>
      </c>
      <c r="B51" s="393"/>
      <c r="C51" s="394"/>
      <c r="D51" s="378" t="e">
        <f>'Паспорт-2'!B35</f>
        <v>#REF!</v>
      </c>
      <c r="E51" s="395" t="e">
        <f>'Паспорт-2'!F35</f>
        <v>#REF!</v>
      </c>
      <c r="F51" s="396" t="e">
        <f>'Паспорт-2'!G35</f>
        <v>#REF!</v>
      </c>
      <c r="G51" s="383" t="e">
        <f>SUM(E51:F51)</f>
        <v>#REF!</v>
      </c>
      <c r="H51" s="384"/>
      <c r="I51" s="385"/>
      <c r="J51" s="383">
        <f>SUM(H51:I51)</f>
        <v>0</v>
      </c>
      <c r="K51" s="397" t="e">
        <f t="shared" ref="K51:L55" si="12">H51-E51</f>
        <v>#REF!</v>
      </c>
      <c r="L51" s="398" t="e">
        <f t="shared" si="12"/>
        <v>#REF!</v>
      </c>
      <c r="M51" s="383" t="e">
        <f>SUM(K51:L51)</f>
        <v>#REF!</v>
      </c>
      <c r="N51" s="256" t="e">
        <f t="shared" si="2"/>
        <v>#REF!</v>
      </c>
    </row>
    <row r="52" spans="1:14" x14ac:dyDescent="0.2">
      <c r="A52" s="348" t="e">
        <f>'Паспорт-2'!A36</f>
        <v>#REF!</v>
      </c>
      <c r="B52" s="393"/>
      <c r="C52" s="394"/>
      <c r="D52" s="337" t="e">
        <f>'Паспорт-2'!B36</f>
        <v>#REF!</v>
      </c>
      <c r="E52" s="395" t="e">
        <f>'Паспорт-2'!F36</f>
        <v>#REF!</v>
      </c>
      <c r="F52" s="396" t="e">
        <f>'Паспорт-2'!G36</f>
        <v>#REF!</v>
      </c>
      <c r="G52" s="383" t="e">
        <f>SUM(E52:F52)</f>
        <v>#REF!</v>
      </c>
      <c r="H52" s="384"/>
      <c r="I52" s="385"/>
      <c r="J52" s="383">
        <f>SUM(H52:I52)</f>
        <v>0</v>
      </c>
      <c r="K52" s="397" t="e">
        <f t="shared" si="12"/>
        <v>#REF!</v>
      </c>
      <c r="L52" s="398" t="e">
        <f t="shared" si="12"/>
        <v>#REF!</v>
      </c>
      <c r="M52" s="383" t="e">
        <f>SUM(K52:L52)</f>
        <v>#REF!</v>
      </c>
      <c r="N52" s="256" t="e">
        <f t="shared" si="2"/>
        <v>#REF!</v>
      </c>
    </row>
    <row r="53" spans="1:14" x14ac:dyDescent="0.2">
      <c r="A53" s="348" t="e">
        <f>'Паспорт-2'!A37</f>
        <v>#REF!</v>
      </c>
      <c r="B53" s="393"/>
      <c r="C53" s="394"/>
      <c r="D53" s="337" t="e">
        <f>'Паспорт-2'!B37</f>
        <v>#REF!</v>
      </c>
      <c r="E53" s="399" t="e">
        <f>'Паспорт-2'!F37</f>
        <v>#REF!</v>
      </c>
      <c r="F53" s="400" t="e">
        <f>'Паспорт-2'!G37</f>
        <v>#REF!</v>
      </c>
      <c r="G53" s="383" t="e">
        <f>SUM(E53:F53)</f>
        <v>#REF!</v>
      </c>
      <c r="H53" s="386"/>
      <c r="I53" s="387"/>
      <c r="J53" s="383">
        <f>SUM(H53:I53)</f>
        <v>0</v>
      </c>
      <c r="K53" s="401" t="e">
        <f t="shared" si="12"/>
        <v>#REF!</v>
      </c>
      <c r="L53" s="402" t="e">
        <f t="shared" si="12"/>
        <v>#REF!</v>
      </c>
      <c r="M53" s="383" t="e">
        <f>SUM(K53:L53)</f>
        <v>#REF!</v>
      </c>
      <c r="N53" s="256" t="e">
        <f t="shared" si="2"/>
        <v>#REF!</v>
      </c>
    </row>
    <row r="54" spans="1:14" x14ac:dyDescent="0.2">
      <c r="A54" s="348" t="e">
        <f>'Паспорт-2'!A38</f>
        <v>#REF!</v>
      </c>
      <c r="B54" s="393"/>
      <c r="C54" s="394"/>
      <c r="D54" s="337" t="e">
        <f>'Паспорт-2'!B38</f>
        <v>#REF!</v>
      </c>
      <c r="E54" s="399" t="e">
        <f>'Паспорт-2'!F38</f>
        <v>#REF!</v>
      </c>
      <c r="F54" s="400" t="e">
        <f>'Паспорт-2'!G38</f>
        <v>#REF!</v>
      </c>
      <c r="G54" s="383" t="e">
        <f>SUM(E54:F54)</f>
        <v>#REF!</v>
      </c>
      <c r="H54" s="386"/>
      <c r="I54" s="387"/>
      <c r="J54" s="383">
        <f>SUM(H54:I54)</f>
        <v>0</v>
      </c>
      <c r="K54" s="401" t="e">
        <f t="shared" si="12"/>
        <v>#REF!</v>
      </c>
      <c r="L54" s="402" t="e">
        <f t="shared" si="12"/>
        <v>#REF!</v>
      </c>
      <c r="M54" s="383" t="e">
        <f>SUM(K54:L54)</f>
        <v>#REF!</v>
      </c>
      <c r="N54" s="256" t="e">
        <f t="shared" si="2"/>
        <v>#REF!</v>
      </c>
    </row>
    <row r="55" spans="1:14" x14ac:dyDescent="0.2">
      <c r="A55" s="375" t="e">
        <f>'Паспорт-2'!A39</f>
        <v>#REF!</v>
      </c>
      <c r="B55" s="403"/>
      <c r="C55" s="404"/>
      <c r="D55" s="376" t="e">
        <f>'Паспорт-2'!B39</f>
        <v>#REF!</v>
      </c>
      <c r="E55" s="399" t="e">
        <f>'Паспорт-2'!F39</f>
        <v>#REF!</v>
      </c>
      <c r="F55" s="400" t="e">
        <f>'Паспорт-2'!G39</f>
        <v>#REF!</v>
      </c>
      <c r="G55" s="383" t="e">
        <f>SUM(E55:F55)</f>
        <v>#REF!</v>
      </c>
      <c r="H55" s="386"/>
      <c r="I55" s="387"/>
      <c r="J55" s="383">
        <f>SUM(H55:I55)</f>
        <v>0</v>
      </c>
      <c r="K55" s="401" t="e">
        <f t="shared" si="12"/>
        <v>#REF!</v>
      </c>
      <c r="L55" s="402" t="e">
        <f t="shared" si="12"/>
        <v>#REF!</v>
      </c>
      <c r="M55" s="383" t="e">
        <f>SUM(K55:L55)</f>
        <v>#REF!</v>
      </c>
      <c r="N55" s="256" t="e">
        <f t="shared" si="2"/>
        <v>#REF!</v>
      </c>
    </row>
    <row r="56" spans="1:14" x14ac:dyDescent="0.2">
      <c r="A56" s="338" t="e">
        <f>'Паспорт-2'!A40</f>
        <v>#REF!</v>
      </c>
      <c r="B56" s="391">
        <f>'Паспорт-1'!B71</f>
        <v>0</v>
      </c>
      <c r="C56" s="392">
        <f>'Паспорт-1'!C71</f>
        <v>0</v>
      </c>
      <c r="D56" s="379" t="e">
        <f>'Паспорт-2'!B40</f>
        <v>#REF!</v>
      </c>
      <c r="E56" s="380" t="e">
        <f t="shared" ref="E56:M56" si="13">SUM(E57:E61)</f>
        <v>#REF!</v>
      </c>
      <c r="F56" s="381" t="e">
        <f t="shared" si="13"/>
        <v>#REF!</v>
      </c>
      <c r="G56" s="382" t="e">
        <f t="shared" si="13"/>
        <v>#REF!</v>
      </c>
      <c r="H56" s="380">
        <f t="shared" si="13"/>
        <v>0</v>
      </c>
      <c r="I56" s="381">
        <f t="shared" si="13"/>
        <v>0</v>
      </c>
      <c r="J56" s="382">
        <f t="shared" si="13"/>
        <v>0</v>
      </c>
      <c r="K56" s="380" t="e">
        <f t="shared" si="13"/>
        <v>#REF!</v>
      </c>
      <c r="L56" s="381" t="e">
        <f t="shared" si="13"/>
        <v>#REF!</v>
      </c>
      <c r="M56" s="382" t="e">
        <f t="shared" si="13"/>
        <v>#REF!</v>
      </c>
      <c r="N56" s="256" t="e">
        <f t="shared" si="2"/>
        <v>#REF!</v>
      </c>
    </row>
    <row r="57" spans="1:14" x14ac:dyDescent="0.2">
      <c r="A57" s="377" t="e">
        <f>'Паспорт-2'!A41</f>
        <v>#REF!</v>
      </c>
      <c r="B57" s="393"/>
      <c r="C57" s="394"/>
      <c r="D57" s="378" t="e">
        <f>'Паспорт-2'!B41</f>
        <v>#REF!</v>
      </c>
      <c r="E57" s="395" t="e">
        <f>'Паспорт-2'!F41</f>
        <v>#REF!</v>
      </c>
      <c r="F57" s="396" t="e">
        <f>'Паспорт-2'!G41</f>
        <v>#REF!</v>
      </c>
      <c r="G57" s="383" t="e">
        <f>SUM(E57:F57)</f>
        <v>#REF!</v>
      </c>
      <c r="H57" s="384"/>
      <c r="I57" s="385"/>
      <c r="J57" s="383">
        <f>SUM(H57:I57)</f>
        <v>0</v>
      </c>
      <c r="K57" s="397" t="e">
        <f t="shared" ref="K57:L61" si="14">H57-E57</f>
        <v>#REF!</v>
      </c>
      <c r="L57" s="398" t="e">
        <f t="shared" si="14"/>
        <v>#REF!</v>
      </c>
      <c r="M57" s="383" t="e">
        <f>SUM(K57:L57)</f>
        <v>#REF!</v>
      </c>
      <c r="N57" s="256" t="e">
        <f t="shared" si="2"/>
        <v>#REF!</v>
      </c>
    </row>
    <row r="58" spans="1:14" x14ac:dyDescent="0.2">
      <c r="A58" s="348" t="e">
        <f>'Паспорт-2'!A42</f>
        <v>#REF!</v>
      </c>
      <c r="B58" s="393"/>
      <c r="C58" s="394"/>
      <c r="D58" s="337" t="e">
        <f>'Паспорт-2'!B42</f>
        <v>#REF!</v>
      </c>
      <c r="E58" s="395" t="e">
        <f>'Паспорт-2'!F42</f>
        <v>#REF!</v>
      </c>
      <c r="F58" s="396" t="e">
        <f>'Паспорт-2'!G42</f>
        <v>#REF!</v>
      </c>
      <c r="G58" s="383" t="e">
        <f>SUM(E58:F58)</f>
        <v>#REF!</v>
      </c>
      <c r="H58" s="384"/>
      <c r="I58" s="385"/>
      <c r="J58" s="383">
        <f>SUM(H58:I58)</f>
        <v>0</v>
      </c>
      <c r="K58" s="397" t="e">
        <f t="shared" si="14"/>
        <v>#REF!</v>
      </c>
      <c r="L58" s="398" t="e">
        <f t="shared" si="14"/>
        <v>#REF!</v>
      </c>
      <c r="M58" s="383" t="e">
        <f>SUM(K58:L58)</f>
        <v>#REF!</v>
      </c>
      <c r="N58" s="256" t="e">
        <f t="shared" si="2"/>
        <v>#REF!</v>
      </c>
    </row>
    <row r="59" spans="1:14" x14ac:dyDescent="0.2">
      <c r="A59" s="348" t="e">
        <f>'Паспорт-2'!A43</f>
        <v>#REF!</v>
      </c>
      <c r="B59" s="393"/>
      <c r="C59" s="394"/>
      <c r="D59" s="337" t="e">
        <f>'Паспорт-2'!B43</f>
        <v>#REF!</v>
      </c>
      <c r="E59" s="399" t="e">
        <f>'Паспорт-2'!F43</f>
        <v>#REF!</v>
      </c>
      <c r="F59" s="400" t="e">
        <f>'Паспорт-2'!G43</f>
        <v>#REF!</v>
      </c>
      <c r="G59" s="383" t="e">
        <f>SUM(E59:F59)</f>
        <v>#REF!</v>
      </c>
      <c r="H59" s="386"/>
      <c r="I59" s="387"/>
      <c r="J59" s="383">
        <f>SUM(H59:I59)</f>
        <v>0</v>
      </c>
      <c r="K59" s="401" t="e">
        <f t="shared" si="14"/>
        <v>#REF!</v>
      </c>
      <c r="L59" s="402" t="e">
        <f t="shared" si="14"/>
        <v>#REF!</v>
      </c>
      <c r="M59" s="383" t="e">
        <f>SUM(K59:L59)</f>
        <v>#REF!</v>
      </c>
      <c r="N59" s="256" t="e">
        <f t="shared" si="2"/>
        <v>#REF!</v>
      </c>
    </row>
    <row r="60" spans="1:14" x14ac:dyDescent="0.2">
      <c r="A60" s="348" t="e">
        <f>'Паспорт-2'!A44</f>
        <v>#REF!</v>
      </c>
      <c r="B60" s="393"/>
      <c r="C60" s="394"/>
      <c r="D60" s="337" t="e">
        <f>'Паспорт-2'!B44</f>
        <v>#REF!</v>
      </c>
      <c r="E60" s="399" t="e">
        <f>'Паспорт-2'!F44</f>
        <v>#REF!</v>
      </c>
      <c r="F60" s="400" t="e">
        <f>'Паспорт-2'!G44</f>
        <v>#REF!</v>
      </c>
      <c r="G60" s="383" t="e">
        <f>SUM(E60:F60)</f>
        <v>#REF!</v>
      </c>
      <c r="H60" s="386"/>
      <c r="I60" s="387"/>
      <c r="J60" s="383">
        <f>SUM(H60:I60)</f>
        <v>0</v>
      </c>
      <c r="K60" s="401" t="e">
        <f t="shared" si="14"/>
        <v>#REF!</v>
      </c>
      <c r="L60" s="402" t="e">
        <f t="shared" si="14"/>
        <v>#REF!</v>
      </c>
      <c r="M60" s="383" t="e">
        <f>SUM(K60:L60)</f>
        <v>#REF!</v>
      </c>
      <c r="N60" s="256" t="e">
        <f t="shared" si="2"/>
        <v>#REF!</v>
      </c>
    </row>
    <row r="61" spans="1:14" x14ac:dyDescent="0.2">
      <c r="A61" s="375" t="e">
        <f>'Паспорт-2'!A45</f>
        <v>#REF!</v>
      </c>
      <c r="B61" s="403"/>
      <c r="C61" s="404"/>
      <c r="D61" s="376" t="e">
        <f>'Паспорт-2'!B45</f>
        <v>#REF!</v>
      </c>
      <c r="E61" s="399" t="e">
        <f>'Паспорт-2'!F45</f>
        <v>#REF!</v>
      </c>
      <c r="F61" s="400" t="e">
        <f>'Паспорт-2'!G45</f>
        <v>#REF!</v>
      </c>
      <c r="G61" s="383" t="e">
        <f>SUM(E61:F61)</f>
        <v>#REF!</v>
      </c>
      <c r="H61" s="386"/>
      <c r="I61" s="387"/>
      <c r="J61" s="383">
        <f>SUM(H61:I61)</f>
        <v>0</v>
      </c>
      <c r="K61" s="401" t="e">
        <f t="shared" si="14"/>
        <v>#REF!</v>
      </c>
      <c r="L61" s="402" t="e">
        <f t="shared" si="14"/>
        <v>#REF!</v>
      </c>
      <c r="M61" s="383" t="e">
        <f>SUM(K61:L61)</f>
        <v>#REF!</v>
      </c>
      <c r="N61" s="256" t="e">
        <f t="shared" si="2"/>
        <v>#REF!</v>
      </c>
    </row>
    <row r="62" spans="1:14" x14ac:dyDescent="0.2">
      <c r="A62" s="338" t="e">
        <f>'Паспорт-2'!A46</f>
        <v>#REF!</v>
      </c>
      <c r="B62" s="391">
        <f>'Паспорт-1'!B77</f>
        <v>0</v>
      </c>
      <c r="C62" s="392">
        <f>'Паспорт-1'!C77</f>
        <v>0</v>
      </c>
      <c r="D62" s="379" t="e">
        <f>'Паспорт-2'!B46</f>
        <v>#REF!</v>
      </c>
      <c r="E62" s="380" t="e">
        <f t="shared" ref="E62:M62" si="15">SUM(E63:E67)</f>
        <v>#REF!</v>
      </c>
      <c r="F62" s="381" t="e">
        <f t="shared" si="15"/>
        <v>#REF!</v>
      </c>
      <c r="G62" s="382" t="e">
        <f t="shared" si="15"/>
        <v>#REF!</v>
      </c>
      <c r="H62" s="380">
        <f t="shared" si="15"/>
        <v>0</v>
      </c>
      <c r="I62" s="381">
        <f t="shared" si="15"/>
        <v>0</v>
      </c>
      <c r="J62" s="382">
        <f t="shared" si="15"/>
        <v>0</v>
      </c>
      <c r="K62" s="380" t="e">
        <f t="shared" si="15"/>
        <v>#REF!</v>
      </c>
      <c r="L62" s="381" t="e">
        <f t="shared" si="15"/>
        <v>#REF!</v>
      </c>
      <c r="M62" s="382" t="e">
        <f t="shared" si="15"/>
        <v>#REF!</v>
      </c>
      <c r="N62" s="256" t="e">
        <f t="shared" si="2"/>
        <v>#REF!</v>
      </c>
    </row>
    <row r="63" spans="1:14" x14ac:dyDescent="0.2">
      <c r="A63" s="377" t="e">
        <f>'Паспорт-2'!A47</f>
        <v>#REF!</v>
      </c>
      <c r="B63" s="393"/>
      <c r="C63" s="394"/>
      <c r="D63" s="378" t="e">
        <f>'Паспорт-2'!B47</f>
        <v>#REF!</v>
      </c>
      <c r="E63" s="395" t="e">
        <f>'Паспорт-2'!F47</f>
        <v>#REF!</v>
      </c>
      <c r="F63" s="396" t="e">
        <f>'Паспорт-2'!G47</f>
        <v>#REF!</v>
      </c>
      <c r="G63" s="383" t="e">
        <f>SUM(E63:F63)</f>
        <v>#REF!</v>
      </c>
      <c r="H63" s="384"/>
      <c r="I63" s="385"/>
      <c r="J63" s="383">
        <f>SUM(H63:I63)</f>
        <v>0</v>
      </c>
      <c r="K63" s="397" t="e">
        <f t="shared" ref="K63:L67" si="16">H63-E63</f>
        <v>#REF!</v>
      </c>
      <c r="L63" s="398" t="e">
        <f t="shared" si="16"/>
        <v>#REF!</v>
      </c>
      <c r="M63" s="383" t="e">
        <f>SUM(K63:L63)</f>
        <v>#REF!</v>
      </c>
      <c r="N63" s="256" t="e">
        <f t="shared" si="2"/>
        <v>#REF!</v>
      </c>
    </row>
    <row r="64" spans="1:14" x14ac:dyDescent="0.2">
      <c r="A64" s="348" t="e">
        <f>'Паспорт-2'!A48</f>
        <v>#REF!</v>
      </c>
      <c r="B64" s="393"/>
      <c r="C64" s="394"/>
      <c r="D64" s="337" t="e">
        <f>'Паспорт-2'!B48</f>
        <v>#REF!</v>
      </c>
      <c r="E64" s="395" t="e">
        <f>'Паспорт-2'!F48</f>
        <v>#REF!</v>
      </c>
      <c r="F64" s="396" t="e">
        <f>'Паспорт-2'!G48</f>
        <v>#REF!</v>
      </c>
      <c r="G64" s="383" t="e">
        <f>SUM(E64:F64)</f>
        <v>#REF!</v>
      </c>
      <c r="H64" s="384"/>
      <c r="I64" s="385"/>
      <c r="J64" s="383">
        <f>SUM(H64:I64)</f>
        <v>0</v>
      </c>
      <c r="K64" s="397" t="e">
        <f t="shared" si="16"/>
        <v>#REF!</v>
      </c>
      <c r="L64" s="398" t="e">
        <f t="shared" si="16"/>
        <v>#REF!</v>
      </c>
      <c r="M64" s="383" t="e">
        <f>SUM(K64:L64)</f>
        <v>#REF!</v>
      </c>
      <c r="N64" s="256" t="e">
        <f t="shared" si="2"/>
        <v>#REF!</v>
      </c>
    </row>
    <row r="65" spans="1:14" x14ac:dyDescent="0.2">
      <c r="A65" s="348" t="e">
        <f>'Паспорт-2'!A49</f>
        <v>#REF!</v>
      </c>
      <c r="B65" s="393"/>
      <c r="C65" s="394"/>
      <c r="D65" s="337" t="e">
        <f>'Паспорт-2'!B49</f>
        <v>#REF!</v>
      </c>
      <c r="E65" s="399" t="e">
        <f>'Паспорт-2'!F49</f>
        <v>#REF!</v>
      </c>
      <c r="F65" s="400" t="e">
        <f>'Паспорт-2'!G49</f>
        <v>#REF!</v>
      </c>
      <c r="G65" s="383" t="e">
        <f>SUM(E65:F65)</f>
        <v>#REF!</v>
      </c>
      <c r="H65" s="386"/>
      <c r="I65" s="387"/>
      <c r="J65" s="383">
        <f>SUM(H65:I65)</f>
        <v>0</v>
      </c>
      <c r="K65" s="401" t="e">
        <f t="shared" si="16"/>
        <v>#REF!</v>
      </c>
      <c r="L65" s="402" t="e">
        <f t="shared" si="16"/>
        <v>#REF!</v>
      </c>
      <c r="M65" s="383" t="e">
        <f>SUM(K65:L65)</f>
        <v>#REF!</v>
      </c>
      <c r="N65" s="256" t="e">
        <f t="shared" si="2"/>
        <v>#REF!</v>
      </c>
    </row>
    <row r="66" spans="1:14" ht="25.5" x14ac:dyDescent="0.2">
      <c r="A66" s="348">
        <f>'Паспорт-2'!A50</f>
        <v>1</v>
      </c>
      <c r="B66" s="393"/>
      <c r="C66" s="394"/>
      <c r="D66" s="337" t="str">
        <f>'Паспорт-2'!B50</f>
        <v>Промоція міста та представлення його інвестиційного потенціалу</v>
      </c>
      <c r="E66" s="399" t="e">
        <f>'Паспорт-2'!F50</f>
        <v>#REF!</v>
      </c>
      <c r="F66" s="400" t="e">
        <f>'Паспорт-2'!G50</f>
        <v>#REF!</v>
      </c>
      <c r="G66" s="383" t="e">
        <f>SUM(E66:F66)</f>
        <v>#REF!</v>
      </c>
      <c r="H66" s="386"/>
      <c r="I66" s="387"/>
      <c r="J66" s="383">
        <f>SUM(H66:I66)</f>
        <v>0</v>
      </c>
      <c r="K66" s="401" t="e">
        <f t="shared" si="16"/>
        <v>#REF!</v>
      </c>
      <c r="L66" s="402" t="e">
        <f t="shared" si="16"/>
        <v>#REF!</v>
      </c>
      <c r="M66" s="383" t="e">
        <f>SUM(K66:L66)</f>
        <v>#REF!</v>
      </c>
      <c r="N66" s="256" t="e">
        <f t="shared" si="2"/>
        <v>#REF!</v>
      </c>
    </row>
    <row r="67" spans="1:14" ht="38.25" x14ac:dyDescent="0.2">
      <c r="A67" s="375">
        <f>'Паспорт-2'!A51</f>
        <v>4</v>
      </c>
      <c r="B67" s="403"/>
      <c r="C67" s="404"/>
      <c r="D67" s="376" t="str">
        <f>'Паспорт-2'!B51</f>
        <v>Організація навчальних семінарів, практикумів, круглих столів тощо з питань підприємницької діяльності</v>
      </c>
      <c r="E67" s="399" t="e">
        <f>'Паспорт-2'!F51</f>
        <v>#REF!</v>
      </c>
      <c r="F67" s="400" t="e">
        <f>'Паспорт-2'!G51</f>
        <v>#REF!</v>
      </c>
      <c r="G67" s="383" t="e">
        <f>SUM(E67:F67)</f>
        <v>#REF!</v>
      </c>
      <c r="H67" s="386"/>
      <c r="I67" s="387"/>
      <c r="J67" s="383">
        <f>SUM(H67:I67)</f>
        <v>0</v>
      </c>
      <c r="K67" s="401" t="e">
        <f t="shared" si="16"/>
        <v>#REF!</v>
      </c>
      <c r="L67" s="402" t="e">
        <f t="shared" si="16"/>
        <v>#REF!</v>
      </c>
      <c r="M67" s="383" t="e">
        <f>SUM(K67:L67)</f>
        <v>#REF!</v>
      </c>
      <c r="N67" s="256" t="e">
        <f t="shared" si="2"/>
        <v>#REF!</v>
      </c>
    </row>
    <row r="68" spans="1:14" x14ac:dyDescent="0.2">
      <c r="A68" s="817" t="str">
        <f>IF('Запит  2-7'!A11&lt;&gt;0,'Запит  2-7'!A11,"")</f>
        <v xml:space="preserve">УСЬОГО </v>
      </c>
      <c r="B68" s="818"/>
      <c r="C68" s="818"/>
      <c r="D68" s="819"/>
      <c r="E68" s="380" t="e">
        <f t="shared" ref="E68:M68" si="17">E20+E26+E32+E38+E44+E50+E56+E62</f>
        <v>#REF!</v>
      </c>
      <c r="F68" s="381" t="e">
        <f t="shared" si="17"/>
        <v>#REF!</v>
      </c>
      <c r="G68" s="382" t="e">
        <f t="shared" si="17"/>
        <v>#REF!</v>
      </c>
      <c r="H68" s="380">
        <f t="shared" si="17"/>
        <v>0</v>
      </c>
      <c r="I68" s="381">
        <f t="shared" si="17"/>
        <v>0</v>
      </c>
      <c r="J68" s="382">
        <f t="shared" si="17"/>
        <v>0</v>
      </c>
      <c r="K68" s="380" t="e">
        <f t="shared" si="17"/>
        <v>#REF!</v>
      </c>
      <c r="L68" s="381" t="e">
        <f t="shared" si="17"/>
        <v>#REF!</v>
      </c>
      <c r="M68" s="382" t="e">
        <f t="shared" si="17"/>
        <v>#REF!</v>
      </c>
      <c r="N68" s="256" t="s">
        <v>98</v>
      </c>
    </row>
    <row r="69" spans="1:14" x14ac:dyDescent="0.2">
      <c r="N69" s="256" t="s">
        <v>98</v>
      </c>
    </row>
    <row r="70" spans="1:14" x14ac:dyDescent="0.2">
      <c r="A70" s="291" t="s">
        <v>26</v>
      </c>
      <c r="B70" s="261" t="s">
        <v>224</v>
      </c>
      <c r="E70" s="259"/>
      <c r="F70" s="259"/>
      <c r="G70" s="259"/>
      <c r="H70" s="259"/>
      <c r="I70" s="259"/>
      <c r="M70" s="317" t="s">
        <v>193</v>
      </c>
      <c r="N70" s="256" t="s">
        <v>98</v>
      </c>
    </row>
    <row r="71" spans="1:14" ht="22.5" customHeight="1" x14ac:dyDescent="0.2">
      <c r="A71" s="822" t="s">
        <v>198</v>
      </c>
      <c r="B71" s="753" t="s">
        <v>194</v>
      </c>
      <c r="C71" s="820"/>
      <c r="D71" s="754"/>
      <c r="E71" s="805" t="s">
        <v>206</v>
      </c>
      <c r="F71" s="805"/>
      <c r="G71" s="806"/>
      <c r="H71" s="807" t="s">
        <v>205</v>
      </c>
      <c r="I71" s="805"/>
      <c r="J71" s="806"/>
      <c r="K71" s="807" t="s">
        <v>204</v>
      </c>
      <c r="L71" s="805"/>
      <c r="M71" s="806"/>
      <c r="N71" s="256" t="s">
        <v>98</v>
      </c>
    </row>
    <row r="72" spans="1:14" ht="21" x14ac:dyDescent="0.2">
      <c r="A72" s="823"/>
      <c r="B72" s="755"/>
      <c r="C72" s="821"/>
      <c r="D72" s="756"/>
      <c r="E72" s="389" t="s">
        <v>1</v>
      </c>
      <c r="F72" s="314" t="s">
        <v>2</v>
      </c>
      <c r="G72" s="316" t="s">
        <v>3</v>
      </c>
      <c r="H72" s="315" t="s">
        <v>1</v>
      </c>
      <c r="I72" s="314" t="s">
        <v>2</v>
      </c>
      <c r="J72" s="316" t="s">
        <v>3</v>
      </c>
      <c r="K72" s="315" t="s">
        <v>1</v>
      </c>
      <c r="L72" s="314" t="s">
        <v>2</v>
      </c>
      <c r="M72" s="316" t="s">
        <v>3</v>
      </c>
      <c r="N72" s="256" t="s">
        <v>98</v>
      </c>
    </row>
    <row r="73" spans="1:14" ht="13.5" x14ac:dyDescent="0.2">
      <c r="A73" s="338">
        <f>'Паспорт-2'!A57</f>
        <v>1</v>
      </c>
      <c r="B73" s="797" t="str">
        <f>'Паспорт-2'!B57</f>
        <v>Програма сприяння залученню інвестицій та розвитку підприємництва у м. Черкаси на 2017-2021 роки</v>
      </c>
      <c r="C73" s="797"/>
      <c r="D73" s="798"/>
      <c r="E73" s="286" t="e">
        <f t="shared" ref="E73:M73" si="18">SUM(E74:E78)</f>
        <v>#REF!</v>
      </c>
      <c r="F73" s="285" t="e">
        <f t="shared" si="18"/>
        <v>#REF!</v>
      </c>
      <c r="G73" s="284" t="e">
        <f t="shared" si="18"/>
        <v>#REF!</v>
      </c>
      <c r="H73" s="286">
        <f t="shared" si="18"/>
        <v>0</v>
      </c>
      <c r="I73" s="285">
        <f t="shared" si="18"/>
        <v>0</v>
      </c>
      <c r="J73" s="284">
        <f t="shared" si="18"/>
        <v>0</v>
      </c>
      <c r="K73" s="340" t="e">
        <f t="shared" si="18"/>
        <v>#REF!</v>
      </c>
      <c r="L73" s="285" t="e">
        <f t="shared" si="18"/>
        <v>#REF!</v>
      </c>
      <c r="M73" s="284" t="e">
        <f t="shared" si="18"/>
        <v>#REF!</v>
      </c>
      <c r="N73" s="256" t="e">
        <f t="shared" ref="N73:N132" si="19">IF(G73&lt;&gt;0,"Для друку","")</f>
        <v>#REF!</v>
      </c>
    </row>
    <row r="74" spans="1:14" x14ac:dyDescent="0.2">
      <c r="A74" s="347" t="str">
        <f>'Паспорт-2'!A58</f>
        <v/>
      </c>
      <c r="B74" s="801">
        <f>'Паспорт-2'!B58</f>
        <v>0</v>
      </c>
      <c r="C74" s="801"/>
      <c r="D74" s="802"/>
      <c r="E74" s="405" t="e">
        <f>'Паспорт-2'!F58</f>
        <v>#REF!</v>
      </c>
      <c r="F74" s="406" t="e">
        <f>'Паспорт-2'!G58</f>
        <v>#REF!</v>
      </c>
      <c r="G74" s="312" t="e">
        <f>SUM(E74:F74)</f>
        <v>#REF!</v>
      </c>
      <c r="H74" s="313"/>
      <c r="I74" s="283"/>
      <c r="J74" s="312">
        <f>SUM(H74:I74)</f>
        <v>0</v>
      </c>
      <c r="K74" s="397" t="e">
        <f t="shared" ref="K74:L78" si="20">H74-E74</f>
        <v>#REF!</v>
      </c>
      <c r="L74" s="398" t="e">
        <f t="shared" si="20"/>
        <v>#REF!</v>
      </c>
      <c r="M74" s="383" t="e">
        <f>SUM(K74:L74)</f>
        <v>#REF!</v>
      </c>
      <c r="N74" s="256" t="e">
        <f t="shared" si="19"/>
        <v>#REF!</v>
      </c>
    </row>
    <row r="75" spans="1:14" x14ac:dyDescent="0.2">
      <c r="A75" s="348" t="str">
        <f>'Паспорт-2'!A59</f>
        <v/>
      </c>
      <c r="B75" s="803">
        <f>'Паспорт-2'!B59</f>
        <v>0</v>
      </c>
      <c r="C75" s="803"/>
      <c r="D75" s="804"/>
      <c r="E75" s="407" t="e">
        <f>'Паспорт-2'!F59</f>
        <v>#REF!</v>
      </c>
      <c r="F75" s="408" t="e">
        <f>'Паспорт-2'!G59</f>
        <v>#REF!</v>
      </c>
      <c r="G75" s="310" t="e">
        <f>SUM(E75:F75)</f>
        <v>#REF!</v>
      </c>
      <c r="H75" s="311"/>
      <c r="I75" s="278"/>
      <c r="J75" s="310">
        <f>SUM(H75:I75)</f>
        <v>0</v>
      </c>
      <c r="K75" s="397" t="e">
        <f t="shared" si="20"/>
        <v>#REF!</v>
      </c>
      <c r="L75" s="398" t="e">
        <f t="shared" si="20"/>
        <v>#REF!</v>
      </c>
      <c r="M75" s="383" t="e">
        <f>SUM(K75:L75)</f>
        <v>#REF!</v>
      </c>
      <c r="N75" s="256" t="e">
        <f t="shared" si="19"/>
        <v>#REF!</v>
      </c>
    </row>
    <row r="76" spans="1:14" x14ac:dyDescent="0.2">
      <c r="A76" s="348" t="str">
        <f>'Паспорт-2'!A60</f>
        <v/>
      </c>
      <c r="B76" s="803">
        <f>'Паспорт-2'!B60</f>
        <v>0</v>
      </c>
      <c r="C76" s="803"/>
      <c r="D76" s="804"/>
      <c r="E76" s="407" t="e">
        <f>'Паспорт-2'!F60</f>
        <v>#REF!</v>
      </c>
      <c r="F76" s="408" t="e">
        <f>'Паспорт-2'!G60</f>
        <v>#REF!</v>
      </c>
      <c r="G76" s="310" t="e">
        <f>SUM(E76:F76)</f>
        <v>#REF!</v>
      </c>
      <c r="H76" s="311"/>
      <c r="I76" s="278"/>
      <c r="J76" s="310">
        <f>SUM(H76:I76)</f>
        <v>0</v>
      </c>
      <c r="K76" s="397" t="e">
        <f t="shared" si="20"/>
        <v>#REF!</v>
      </c>
      <c r="L76" s="398" t="e">
        <f t="shared" si="20"/>
        <v>#REF!</v>
      </c>
      <c r="M76" s="383" t="e">
        <f>SUM(K76:L76)</f>
        <v>#REF!</v>
      </c>
      <c r="N76" s="256" t="e">
        <f t="shared" si="19"/>
        <v>#REF!</v>
      </c>
    </row>
    <row r="77" spans="1:14" x14ac:dyDescent="0.2">
      <c r="A77" s="348" t="str">
        <f>'Паспорт-2'!A61</f>
        <v/>
      </c>
      <c r="B77" s="803">
        <f>'Паспорт-2'!B61</f>
        <v>0</v>
      </c>
      <c r="C77" s="803"/>
      <c r="D77" s="804"/>
      <c r="E77" s="407" t="e">
        <f>'Паспорт-2'!F61</f>
        <v>#REF!</v>
      </c>
      <c r="F77" s="408" t="e">
        <f>'Паспорт-2'!G61</f>
        <v>#REF!</v>
      </c>
      <c r="G77" s="310" t="e">
        <f>SUM(E77:F77)</f>
        <v>#REF!</v>
      </c>
      <c r="H77" s="311"/>
      <c r="I77" s="278"/>
      <c r="J77" s="310">
        <f>SUM(H77:I77)</f>
        <v>0</v>
      </c>
      <c r="K77" s="397" t="e">
        <f t="shared" si="20"/>
        <v>#REF!</v>
      </c>
      <c r="L77" s="398" t="e">
        <f t="shared" si="20"/>
        <v>#REF!</v>
      </c>
      <c r="M77" s="383" t="e">
        <f>SUM(K77:L77)</f>
        <v>#REF!</v>
      </c>
      <c r="N77" s="256" t="e">
        <f t="shared" si="19"/>
        <v>#REF!</v>
      </c>
    </row>
    <row r="78" spans="1:14" x14ac:dyDescent="0.2">
      <c r="A78" s="388" t="str">
        <f>'Паспорт-2'!A62</f>
        <v/>
      </c>
      <c r="B78" s="799">
        <f>'Паспорт-2'!B62</f>
        <v>0</v>
      </c>
      <c r="C78" s="799"/>
      <c r="D78" s="800"/>
      <c r="E78" s="409" t="e">
        <f>'Паспорт-2'!F62</f>
        <v>#REF!</v>
      </c>
      <c r="F78" s="410" t="e">
        <f>'Паспорт-2'!G62</f>
        <v>#REF!</v>
      </c>
      <c r="G78" s="346" t="e">
        <f>SUM(E78:F78)</f>
        <v>#REF!</v>
      </c>
      <c r="H78" s="345"/>
      <c r="I78" s="287"/>
      <c r="J78" s="346">
        <f>SUM(H78:I78)</f>
        <v>0</v>
      </c>
      <c r="K78" s="397" t="e">
        <f t="shared" si="20"/>
        <v>#REF!</v>
      </c>
      <c r="L78" s="398" t="e">
        <f t="shared" si="20"/>
        <v>#REF!</v>
      </c>
      <c r="M78" s="383" t="e">
        <f>SUM(K78:L78)</f>
        <v>#REF!</v>
      </c>
      <c r="N78" s="256" t="e">
        <f t="shared" si="19"/>
        <v>#REF!</v>
      </c>
    </row>
    <row r="79" spans="1:14" ht="13.5" x14ac:dyDescent="0.2">
      <c r="A79" s="338" t="str">
        <f>'Паспорт-2'!A63</f>
        <v/>
      </c>
      <c r="B79" s="797">
        <f>'Паспорт-2'!B63</f>
        <v>0</v>
      </c>
      <c r="C79" s="797"/>
      <c r="D79" s="798"/>
      <c r="E79" s="286" t="e">
        <f t="shared" ref="E79:M79" si="21">SUM(E80:E84)</f>
        <v>#REF!</v>
      </c>
      <c r="F79" s="285" t="e">
        <f t="shared" si="21"/>
        <v>#REF!</v>
      </c>
      <c r="G79" s="284" t="e">
        <f t="shared" si="21"/>
        <v>#REF!</v>
      </c>
      <c r="H79" s="286">
        <f t="shared" si="21"/>
        <v>0</v>
      </c>
      <c r="I79" s="285">
        <f t="shared" si="21"/>
        <v>0</v>
      </c>
      <c r="J79" s="284">
        <f t="shared" si="21"/>
        <v>0</v>
      </c>
      <c r="K79" s="340" t="e">
        <f t="shared" si="21"/>
        <v>#REF!</v>
      </c>
      <c r="L79" s="285" t="e">
        <f t="shared" si="21"/>
        <v>#REF!</v>
      </c>
      <c r="M79" s="284" t="e">
        <f t="shared" si="21"/>
        <v>#REF!</v>
      </c>
      <c r="N79" s="256" t="e">
        <f t="shared" si="19"/>
        <v>#REF!</v>
      </c>
    </row>
    <row r="80" spans="1:14" x14ac:dyDescent="0.2">
      <c r="A80" s="347" t="str">
        <f>'Паспорт-2'!A64</f>
        <v/>
      </c>
      <c r="B80" s="801">
        <f>'Паспорт-2'!B64</f>
        <v>0</v>
      </c>
      <c r="C80" s="801"/>
      <c r="D80" s="802"/>
      <c r="E80" s="405" t="e">
        <f>'Паспорт-2'!F64</f>
        <v>#REF!</v>
      </c>
      <c r="F80" s="406" t="e">
        <f>'Паспорт-2'!G64</f>
        <v>#REF!</v>
      </c>
      <c r="G80" s="312" t="e">
        <f>SUM(E80:F80)</f>
        <v>#REF!</v>
      </c>
      <c r="H80" s="313"/>
      <c r="I80" s="283"/>
      <c r="J80" s="312">
        <f>SUM(H80:I80)</f>
        <v>0</v>
      </c>
      <c r="K80" s="397" t="e">
        <f t="shared" ref="K80:L84" si="22">H80-E80</f>
        <v>#REF!</v>
      </c>
      <c r="L80" s="398" t="e">
        <f t="shared" si="22"/>
        <v>#REF!</v>
      </c>
      <c r="M80" s="383" t="e">
        <f>SUM(K80:L80)</f>
        <v>#REF!</v>
      </c>
      <c r="N80" s="256" t="e">
        <f t="shared" si="19"/>
        <v>#REF!</v>
      </c>
    </row>
    <row r="81" spans="1:14" x14ac:dyDescent="0.2">
      <c r="A81" s="348" t="str">
        <f>'Паспорт-2'!A65</f>
        <v/>
      </c>
      <c r="B81" s="803">
        <f>'Паспорт-2'!B65</f>
        <v>0</v>
      </c>
      <c r="C81" s="803"/>
      <c r="D81" s="804"/>
      <c r="E81" s="407" t="e">
        <f>'Паспорт-2'!F65</f>
        <v>#REF!</v>
      </c>
      <c r="F81" s="408" t="e">
        <f>'Паспорт-2'!G65</f>
        <v>#REF!</v>
      </c>
      <c r="G81" s="310" t="e">
        <f>SUM(E81:F81)</f>
        <v>#REF!</v>
      </c>
      <c r="H81" s="311"/>
      <c r="I81" s="278"/>
      <c r="J81" s="310">
        <f>SUM(H81:I81)</f>
        <v>0</v>
      </c>
      <c r="K81" s="397" t="e">
        <f t="shared" si="22"/>
        <v>#REF!</v>
      </c>
      <c r="L81" s="398" t="e">
        <f t="shared" si="22"/>
        <v>#REF!</v>
      </c>
      <c r="M81" s="383" t="e">
        <f>SUM(K81:L81)</f>
        <v>#REF!</v>
      </c>
      <c r="N81" s="256" t="e">
        <f t="shared" si="19"/>
        <v>#REF!</v>
      </c>
    </row>
    <row r="82" spans="1:14" x14ac:dyDescent="0.2">
      <c r="A82" s="348" t="str">
        <f>'Паспорт-2'!A66</f>
        <v/>
      </c>
      <c r="B82" s="803">
        <f>'Паспорт-2'!B66</f>
        <v>0</v>
      </c>
      <c r="C82" s="803"/>
      <c r="D82" s="804"/>
      <c r="E82" s="407" t="e">
        <f>'Паспорт-2'!F66</f>
        <v>#REF!</v>
      </c>
      <c r="F82" s="408" t="e">
        <f>'Паспорт-2'!G66</f>
        <v>#REF!</v>
      </c>
      <c r="G82" s="310" t="e">
        <f>SUM(E82:F82)</f>
        <v>#REF!</v>
      </c>
      <c r="H82" s="311"/>
      <c r="I82" s="278"/>
      <c r="J82" s="310">
        <f>SUM(H82:I82)</f>
        <v>0</v>
      </c>
      <c r="K82" s="397" t="e">
        <f t="shared" si="22"/>
        <v>#REF!</v>
      </c>
      <c r="L82" s="398" t="e">
        <f t="shared" si="22"/>
        <v>#REF!</v>
      </c>
      <c r="M82" s="383" t="e">
        <f>SUM(K82:L82)</f>
        <v>#REF!</v>
      </c>
      <c r="N82" s="256" t="e">
        <f t="shared" si="19"/>
        <v>#REF!</v>
      </c>
    </row>
    <row r="83" spans="1:14" x14ac:dyDescent="0.2">
      <c r="A83" s="348" t="str">
        <f>'Паспорт-2'!A67</f>
        <v/>
      </c>
      <c r="B83" s="803">
        <f>'Паспорт-2'!B67</f>
        <v>0</v>
      </c>
      <c r="C83" s="803"/>
      <c r="D83" s="804"/>
      <c r="E83" s="407" t="e">
        <f>'Паспорт-2'!F67</f>
        <v>#REF!</v>
      </c>
      <c r="F83" s="408" t="e">
        <f>'Паспорт-2'!G67</f>
        <v>#REF!</v>
      </c>
      <c r="G83" s="310" t="e">
        <f>SUM(E83:F83)</f>
        <v>#REF!</v>
      </c>
      <c r="H83" s="311"/>
      <c r="I83" s="278"/>
      <c r="J83" s="310">
        <f>SUM(H83:I83)</f>
        <v>0</v>
      </c>
      <c r="K83" s="397" t="e">
        <f t="shared" si="22"/>
        <v>#REF!</v>
      </c>
      <c r="L83" s="398" t="e">
        <f t="shared" si="22"/>
        <v>#REF!</v>
      </c>
      <c r="M83" s="383" t="e">
        <f>SUM(K83:L83)</f>
        <v>#REF!</v>
      </c>
      <c r="N83" s="256" t="e">
        <f t="shared" si="19"/>
        <v>#REF!</v>
      </c>
    </row>
    <row r="84" spans="1:14" x14ac:dyDescent="0.2">
      <c r="A84" s="388" t="str">
        <f>'Паспорт-2'!A68</f>
        <v/>
      </c>
      <c r="B84" s="799">
        <f>'Паспорт-2'!B68</f>
        <v>0</v>
      </c>
      <c r="C84" s="799"/>
      <c r="D84" s="800"/>
      <c r="E84" s="407" t="e">
        <f>'Паспорт-2'!F68</f>
        <v>#REF!</v>
      </c>
      <c r="F84" s="408" t="e">
        <f>'Паспорт-2'!G68</f>
        <v>#REF!</v>
      </c>
      <c r="G84" s="310" t="e">
        <f>SUM(E84:F84)</f>
        <v>#REF!</v>
      </c>
      <c r="H84" s="311"/>
      <c r="I84" s="278"/>
      <c r="J84" s="310">
        <f>SUM(H84:I84)</f>
        <v>0</v>
      </c>
      <c r="K84" s="397" t="e">
        <f t="shared" si="22"/>
        <v>#REF!</v>
      </c>
      <c r="L84" s="398" t="e">
        <f t="shared" si="22"/>
        <v>#REF!</v>
      </c>
      <c r="M84" s="383" t="e">
        <f>SUM(K84:L84)</f>
        <v>#REF!</v>
      </c>
      <c r="N84" s="256" t="e">
        <f t="shared" si="19"/>
        <v>#REF!</v>
      </c>
    </row>
    <row r="85" spans="1:14" ht="13.5" x14ac:dyDescent="0.2">
      <c r="A85" s="338" t="str">
        <f>'Паспорт-2'!A69</f>
        <v/>
      </c>
      <c r="B85" s="797">
        <f>'Паспорт-2'!B69</f>
        <v>0</v>
      </c>
      <c r="C85" s="797"/>
      <c r="D85" s="798"/>
      <c r="E85" s="286" t="e">
        <f t="shared" ref="E85:M85" si="23">SUM(E86:E90)</f>
        <v>#REF!</v>
      </c>
      <c r="F85" s="285" t="e">
        <f t="shared" si="23"/>
        <v>#REF!</v>
      </c>
      <c r="G85" s="284" t="e">
        <f t="shared" si="23"/>
        <v>#REF!</v>
      </c>
      <c r="H85" s="286">
        <f t="shared" si="23"/>
        <v>0</v>
      </c>
      <c r="I85" s="285">
        <f t="shared" si="23"/>
        <v>0</v>
      </c>
      <c r="J85" s="284">
        <f t="shared" si="23"/>
        <v>0</v>
      </c>
      <c r="K85" s="340" t="e">
        <f t="shared" si="23"/>
        <v>#REF!</v>
      </c>
      <c r="L85" s="285" t="e">
        <f t="shared" si="23"/>
        <v>#REF!</v>
      </c>
      <c r="M85" s="284" t="e">
        <f t="shared" si="23"/>
        <v>#REF!</v>
      </c>
      <c r="N85" s="256" t="e">
        <f t="shared" si="19"/>
        <v>#REF!</v>
      </c>
    </row>
    <row r="86" spans="1:14" x14ac:dyDescent="0.2">
      <c r="A86" s="347" t="str">
        <f>'Паспорт-2'!A70</f>
        <v/>
      </c>
      <c r="B86" s="801">
        <f>'Паспорт-2'!B70</f>
        <v>0</v>
      </c>
      <c r="C86" s="801"/>
      <c r="D86" s="802"/>
      <c r="E86" s="405" t="e">
        <f>'Паспорт-2'!F70</f>
        <v>#REF!</v>
      </c>
      <c r="F86" s="406" t="e">
        <f>'Паспорт-2'!G70</f>
        <v>#REF!</v>
      </c>
      <c r="G86" s="312" t="e">
        <f>SUM(E86:F86)</f>
        <v>#REF!</v>
      </c>
      <c r="H86" s="313"/>
      <c r="I86" s="283"/>
      <c r="J86" s="312">
        <f>SUM(H86:I86)</f>
        <v>0</v>
      </c>
      <c r="K86" s="397" t="e">
        <f t="shared" ref="K86:L90" si="24">H86-E86</f>
        <v>#REF!</v>
      </c>
      <c r="L86" s="398" t="e">
        <f t="shared" si="24"/>
        <v>#REF!</v>
      </c>
      <c r="M86" s="383" t="e">
        <f>SUM(K86:L86)</f>
        <v>#REF!</v>
      </c>
      <c r="N86" s="256" t="e">
        <f t="shared" si="19"/>
        <v>#REF!</v>
      </c>
    </row>
    <row r="87" spans="1:14" x14ac:dyDescent="0.2">
      <c r="A87" s="348" t="str">
        <f>'Паспорт-2'!A71</f>
        <v/>
      </c>
      <c r="B87" s="803">
        <f>'Паспорт-2'!B71</f>
        <v>0</v>
      </c>
      <c r="C87" s="803"/>
      <c r="D87" s="804"/>
      <c r="E87" s="407" t="e">
        <f>'Паспорт-2'!F71</f>
        <v>#REF!</v>
      </c>
      <c r="F87" s="408" t="e">
        <f>'Паспорт-2'!G71</f>
        <v>#REF!</v>
      </c>
      <c r="G87" s="310" t="e">
        <f>SUM(E87:F87)</f>
        <v>#REF!</v>
      </c>
      <c r="H87" s="311"/>
      <c r="I87" s="278"/>
      <c r="J87" s="310">
        <f>SUM(H87:I87)</f>
        <v>0</v>
      </c>
      <c r="K87" s="397" t="e">
        <f t="shared" si="24"/>
        <v>#REF!</v>
      </c>
      <c r="L87" s="398" t="e">
        <f t="shared" si="24"/>
        <v>#REF!</v>
      </c>
      <c r="M87" s="383" t="e">
        <f>SUM(K87:L87)</f>
        <v>#REF!</v>
      </c>
      <c r="N87" s="256" t="e">
        <f t="shared" si="19"/>
        <v>#REF!</v>
      </c>
    </row>
    <row r="88" spans="1:14" x14ac:dyDescent="0.2">
      <c r="A88" s="348" t="str">
        <f>'Паспорт-2'!A72</f>
        <v/>
      </c>
      <c r="B88" s="803">
        <f>'Паспорт-2'!B72</f>
        <v>0</v>
      </c>
      <c r="C88" s="803"/>
      <c r="D88" s="804"/>
      <c r="E88" s="407" t="e">
        <f>'Паспорт-2'!F72</f>
        <v>#REF!</v>
      </c>
      <c r="F88" s="408" t="e">
        <f>'Паспорт-2'!G72</f>
        <v>#REF!</v>
      </c>
      <c r="G88" s="310" t="e">
        <f>SUM(E88:F88)</f>
        <v>#REF!</v>
      </c>
      <c r="H88" s="311"/>
      <c r="I88" s="278"/>
      <c r="J88" s="310">
        <f>SUM(H88:I88)</f>
        <v>0</v>
      </c>
      <c r="K88" s="397" t="e">
        <f t="shared" si="24"/>
        <v>#REF!</v>
      </c>
      <c r="L88" s="398" t="e">
        <f t="shared" si="24"/>
        <v>#REF!</v>
      </c>
      <c r="M88" s="383" t="e">
        <f>SUM(K88:L88)</f>
        <v>#REF!</v>
      </c>
      <c r="N88" s="256" t="e">
        <f t="shared" si="19"/>
        <v>#REF!</v>
      </c>
    </row>
    <row r="89" spans="1:14" x14ac:dyDescent="0.2">
      <c r="A89" s="348" t="str">
        <f>'Паспорт-2'!A73</f>
        <v/>
      </c>
      <c r="B89" s="803">
        <f>'Паспорт-2'!B73</f>
        <v>0</v>
      </c>
      <c r="C89" s="803"/>
      <c r="D89" s="804"/>
      <c r="E89" s="407" t="e">
        <f>'Паспорт-2'!F73</f>
        <v>#REF!</v>
      </c>
      <c r="F89" s="408" t="e">
        <f>'Паспорт-2'!G73</f>
        <v>#REF!</v>
      </c>
      <c r="G89" s="310" t="e">
        <f>SUM(E89:F89)</f>
        <v>#REF!</v>
      </c>
      <c r="H89" s="311"/>
      <c r="I89" s="278"/>
      <c r="J89" s="310">
        <f>SUM(H89:I89)</f>
        <v>0</v>
      </c>
      <c r="K89" s="397" t="e">
        <f t="shared" si="24"/>
        <v>#REF!</v>
      </c>
      <c r="L89" s="398" t="e">
        <f t="shared" si="24"/>
        <v>#REF!</v>
      </c>
      <c r="M89" s="383" t="e">
        <f>SUM(K89:L89)</f>
        <v>#REF!</v>
      </c>
      <c r="N89" s="256" t="e">
        <f t="shared" si="19"/>
        <v>#REF!</v>
      </c>
    </row>
    <row r="90" spans="1:14" x14ac:dyDescent="0.2">
      <c r="A90" s="388" t="str">
        <f>'Паспорт-2'!A74</f>
        <v/>
      </c>
      <c r="B90" s="799">
        <f>'Паспорт-2'!B74</f>
        <v>0</v>
      </c>
      <c r="C90" s="799"/>
      <c r="D90" s="800"/>
      <c r="E90" s="407" t="e">
        <f>'Паспорт-2'!F74</f>
        <v>#REF!</v>
      </c>
      <c r="F90" s="408" t="e">
        <f>'Паспорт-2'!G74</f>
        <v>#REF!</v>
      </c>
      <c r="G90" s="310" t="e">
        <f>SUM(E90:F90)</f>
        <v>#REF!</v>
      </c>
      <c r="H90" s="311"/>
      <c r="I90" s="278"/>
      <c r="J90" s="310">
        <f>SUM(H90:I90)</f>
        <v>0</v>
      </c>
      <c r="K90" s="397" t="e">
        <f t="shared" si="24"/>
        <v>#REF!</v>
      </c>
      <c r="L90" s="398" t="e">
        <f t="shared" si="24"/>
        <v>#REF!</v>
      </c>
      <c r="M90" s="383" t="e">
        <f>SUM(K90:L90)</f>
        <v>#REF!</v>
      </c>
      <c r="N90" s="256" t="e">
        <f t="shared" si="19"/>
        <v>#REF!</v>
      </c>
    </row>
    <row r="91" spans="1:14" ht="13.5" x14ac:dyDescent="0.2">
      <c r="A91" s="338" t="str">
        <f>'Паспорт-2'!A75</f>
        <v/>
      </c>
      <c r="B91" s="797">
        <f>'Паспорт-2'!B75</f>
        <v>0</v>
      </c>
      <c r="C91" s="797"/>
      <c r="D91" s="798"/>
      <c r="E91" s="286" t="e">
        <f t="shared" ref="E91:M91" si="25">SUM(E92:E96)</f>
        <v>#REF!</v>
      </c>
      <c r="F91" s="285" t="e">
        <f t="shared" si="25"/>
        <v>#REF!</v>
      </c>
      <c r="G91" s="284" t="e">
        <f t="shared" si="25"/>
        <v>#REF!</v>
      </c>
      <c r="H91" s="286">
        <f t="shared" si="25"/>
        <v>0</v>
      </c>
      <c r="I91" s="285">
        <f t="shared" si="25"/>
        <v>0</v>
      </c>
      <c r="J91" s="284">
        <f t="shared" si="25"/>
        <v>0</v>
      </c>
      <c r="K91" s="340" t="e">
        <f t="shared" si="25"/>
        <v>#REF!</v>
      </c>
      <c r="L91" s="285" t="e">
        <f t="shared" si="25"/>
        <v>#REF!</v>
      </c>
      <c r="M91" s="284" t="e">
        <f t="shared" si="25"/>
        <v>#REF!</v>
      </c>
      <c r="N91" s="256" t="e">
        <f t="shared" si="19"/>
        <v>#REF!</v>
      </c>
    </row>
    <row r="92" spans="1:14" x14ac:dyDescent="0.2">
      <c r="A92" s="347" t="str">
        <f>'Паспорт-2'!A76</f>
        <v/>
      </c>
      <c r="B92" s="801">
        <f>'Паспорт-2'!B76</f>
        <v>0</v>
      </c>
      <c r="C92" s="801"/>
      <c r="D92" s="802"/>
      <c r="E92" s="405" t="e">
        <f>'Паспорт-2'!F76</f>
        <v>#REF!</v>
      </c>
      <c r="F92" s="406" t="e">
        <f>'Паспорт-2'!G76</f>
        <v>#REF!</v>
      </c>
      <c r="G92" s="312" t="e">
        <f>SUM(E92:F92)</f>
        <v>#REF!</v>
      </c>
      <c r="H92" s="313"/>
      <c r="I92" s="283"/>
      <c r="J92" s="312">
        <f>SUM(H92:I92)</f>
        <v>0</v>
      </c>
      <c r="K92" s="397" t="e">
        <f t="shared" ref="K92:L96" si="26">H92-E92</f>
        <v>#REF!</v>
      </c>
      <c r="L92" s="398" t="e">
        <f t="shared" si="26"/>
        <v>#REF!</v>
      </c>
      <c r="M92" s="383" t="e">
        <f>SUM(K92:L92)</f>
        <v>#REF!</v>
      </c>
      <c r="N92" s="256" t="e">
        <f t="shared" si="19"/>
        <v>#REF!</v>
      </c>
    </row>
    <row r="93" spans="1:14" x14ac:dyDescent="0.2">
      <c r="A93" s="348" t="str">
        <f>'Паспорт-2'!A77</f>
        <v/>
      </c>
      <c r="B93" s="803">
        <f>'Паспорт-2'!B77</f>
        <v>0</v>
      </c>
      <c r="C93" s="803"/>
      <c r="D93" s="804"/>
      <c r="E93" s="407" t="e">
        <f>'Паспорт-2'!F77</f>
        <v>#REF!</v>
      </c>
      <c r="F93" s="408" t="e">
        <f>'Паспорт-2'!G77</f>
        <v>#REF!</v>
      </c>
      <c r="G93" s="310" t="e">
        <f>SUM(E93:F93)</f>
        <v>#REF!</v>
      </c>
      <c r="H93" s="311"/>
      <c r="I93" s="278"/>
      <c r="J93" s="310">
        <f>SUM(H93:I93)</f>
        <v>0</v>
      </c>
      <c r="K93" s="397" t="e">
        <f t="shared" si="26"/>
        <v>#REF!</v>
      </c>
      <c r="L93" s="398" t="e">
        <f t="shared" si="26"/>
        <v>#REF!</v>
      </c>
      <c r="M93" s="383" t="e">
        <f>SUM(K93:L93)</f>
        <v>#REF!</v>
      </c>
      <c r="N93" s="256" t="e">
        <f t="shared" si="19"/>
        <v>#REF!</v>
      </c>
    </row>
    <row r="94" spans="1:14" x14ac:dyDescent="0.2">
      <c r="A94" s="348" t="str">
        <f>'Паспорт-2'!A78</f>
        <v/>
      </c>
      <c r="B94" s="803">
        <f>'Паспорт-2'!B78</f>
        <v>0</v>
      </c>
      <c r="C94" s="803"/>
      <c r="D94" s="804"/>
      <c r="E94" s="407" t="e">
        <f>'Паспорт-2'!F78</f>
        <v>#REF!</v>
      </c>
      <c r="F94" s="408" t="e">
        <f>'Паспорт-2'!G78</f>
        <v>#REF!</v>
      </c>
      <c r="G94" s="310" t="e">
        <f>SUM(E94:F94)</f>
        <v>#REF!</v>
      </c>
      <c r="H94" s="311"/>
      <c r="I94" s="278"/>
      <c r="J94" s="310">
        <f>SUM(H94:I94)</f>
        <v>0</v>
      </c>
      <c r="K94" s="397" t="e">
        <f t="shared" si="26"/>
        <v>#REF!</v>
      </c>
      <c r="L94" s="398" t="e">
        <f t="shared" si="26"/>
        <v>#REF!</v>
      </c>
      <c r="M94" s="383" t="e">
        <f>SUM(K94:L94)</f>
        <v>#REF!</v>
      </c>
      <c r="N94" s="256" t="e">
        <f t="shared" si="19"/>
        <v>#REF!</v>
      </c>
    </row>
    <row r="95" spans="1:14" x14ac:dyDescent="0.2">
      <c r="A95" s="348" t="str">
        <f>'Паспорт-2'!A79</f>
        <v/>
      </c>
      <c r="B95" s="803">
        <f>'Паспорт-2'!B79</f>
        <v>0</v>
      </c>
      <c r="C95" s="803"/>
      <c r="D95" s="804"/>
      <c r="E95" s="407" t="e">
        <f>'Паспорт-2'!F79</f>
        <v>#REF!</v>
      </c>
      <c r="F95" s="408" t="e">
        <f>'Паспорт-2'!G79</f>
        <v>#REF!</v>
      </c>
      <c r="G95" s="310" t="e">
        <f>SUM(E95:F95)</f>
        <v>#REF!</v>
      </c>
      <c r="H95" s="311"/>
      <c r="I95" s="278"/>
      <c r="J95" s="310">
        <f>SUM(H95:I95)</f>
        <v>0</v>
      </c>
      <c r="K95" s="397" t="e">
        <f t="shared" si="26"/>
        <v>#REF!</v>
      </c>
      <c r="L95" s="398" t="e">
        <f t="shared" si="26"/>
        <v>#REF!</v>
      </c>
      <c r="M95" s="383" t="e">
        <f>SUM(K95:L95)</f>
        <v>#REF!</v>
      </c>
      <c r="N95" s="256" t="e">
        <f t="shared" si="19"/>
        <v>#REF!</v>
      </c>
    </row>
    <row r="96" spans="1:14" x14ac:dyDescent="0.2">
      <c r="A96" s="388" t="str">
        <f>'Паспорт-2'!A80</f>
        <v/>
      </c>
      <c r="B96" s="799">
        <f>'Паспорт-2'!B80</f>
        <v>0</v>
      </c>
      <c r="C96" s="799"/>
      <c r="D96" s="800"/>
      <c r="E96" s="407" t="e">
        <f>'Паспорт-2'!F80</f>
        <v>#REF!</v>
      </c>
      <c r="F96" s="408" t="e">
        <f>'Паспорт-2'!G80</f>
        <v>#REF!</v>
      </c>
      <c r="G96" s="310" t="e">
        <f>SUM(E96:F96)</f>
        <v>#REF!</v>
      </c>
      <c r="H96" s="311"/>
      <c r="I96" s="278"/>
      <c r="J96" s="310">
        <f>SUM(H96:I96)</f>
        <v>0</v>
      </c>
      <c r="K96" s="397" t="e">
        <f t="shared" si="26"/>
        <v>#REF!</v>
      </c>
      <c r="L96" s="398" t="e">
        <f t="shared" si="26"/>
        <v>#REF!</v>
      </c>
      <c r="M96" s="383" t="e">
        <f>SUM(K96:L96)</f>
        <v>#REF!</v>
      </c>
      <c r="N96" s="256" t="e">
        <f t="shared" si="19"/>
        <v>#REF!</v>
      </c>
    </row>
    <row r="97" spans="1:14" ht="13.5" x14ac:dyDescent="0.2">
      <c r="A97" s="338" t="str">
        <f>'Паспорт-2'!A81</f>
        <v/>
      </c>
      <c r="B97" s="797">
        <f>'Паспорт-2'!B81</f>
        <v>0</v>
      </c>
      <c r="C97" s="797"/>
      <c r="D97" s="798"/>
      <c r="E97" s="286" t="e">
        <f t="shared" ref="E97:M97" si="27">SUM(E98:E102)</f>
        <v>#REF!</v>
      </c>
      <c r="F97" s="285" t="e">
        <f t="shared" si="27"/>
        <v>#REF!</v>
      </c>
      <c r="G97" s="284" t="e">
        <f t="shared" si="27"/>
        <v>#REF!</v>
      </c>
      <c r="H97" s="286">
        <f t="shared" si="27"/>
        <v>0</v>
      </c>
      <c r="I97" s="285">
        <f t="shared" si="27"/>
        <v>0</v>
      </c>
      <c r="J97" s="284">
        <f t="shared" si="27"/>
        <v>0</v>
      </c>
      <c r="K97" s="340" t="e">
        <f t="shared" si="27"/>
        <v>#REF!</v>
      </c>
      <c r="L97" s="285" t="e">
        <f t="shared" si="27"/>
        <v>#REF!</v>
      </c>
      <c r="M97" s="284" t="e">
        <f t="shared" si="27"/>
        <v>#REF!</v>
      </c>
      <c r="N97" s="256" t="e">
        <f t="shared" si="19"/>
        <v>#REF!</v>
      </c>
    </row>
    <row r="98" spans="1:14" x14ac:dyDescent="0.2">
      <c r="A98" s="347" t="str">
        <f>'Паспорт-2'!A82</f>
        <v/>
      </c>
      <c r="B98" s="801">
        <f>'Паспорт-2'!B82</f>
        <v>0</v>
      </c>
      <c r="C98" s="801"/>
      <c r="D98" s="802"/>
      <c r="E98" s="405" t="e">
        <f>'Паспорт-2'!F82</f>
        <v>#REF!</v>
      </c>
      <c r="F98" s="406" t="e">
        <f>'Паспорт-2'!G82</f>
        <v>#REF!</v>
      </c>
      <c r="G98" s="312" t="e">
        <f>SUM(E98:F98)</f>
        <v>#REF!</v>
      </c>
      <c r="H98" s="313"/>
      <c r="I98" s="283"/>
      <c r="J98" s="312">
        <f>SUM(H98:I98)</f>
        <v>0</v>
      </c>
      <c r="K98" s="397" t="e">
        <f t="shared" ref="K98:L102" si="28">H98-E98</f>
        <v>#REF!</v>
      </c>
      <c r="L98" s="398" t="e">
        <f t="shared" si="28"/>
        <v>#REF!</v>
      </c>
      <c r="M98" s="383" t="e">
        <f>SUM(K98:L98)</f>
        <v>#REF!</v>
      </c>
      <c r="N98" s="256" t="e">
        <f t="shared" si="19"/>
        <v>#REF!</v>
      </c>
    </row>
    <row r="99" spans="1:14" x14ac:dyDescent="0.2">
      <c r="A99" s="348" t="str">
        <f>'Паспорт-2'!A83</f>
        <v/>
      </c>
      <c r="B99" s="803">
        <f>'Паспорт-2'!B83</f>
        <v>0</v>
      </c>
      <c r="C99" s="803"/>
      <c r="D99" s="804"/>
      <c r="E99" s="407" t="e">
        <f>'Паспорт-2'!F83</f>
        <v>#REF!</v>
      </c>
      <c r="F99" s="408" t="e">
        <f>'Паспорт-2'!G83</f>
        <v>#REF!</v>
      </c>
      <c r="G99" s="310" t="e">
        <f>SUM(E99:F99)</f>
        <v>#REF!</v>
      </c>
      <c r="H99" s="311"/>
      <c r="I99" s="278"/>
      <c r="J99" s="310">
        <f>SUM(H99:I99)</f>
        <v>0</v>
      </c>
      <c r="K99" s="397" t="e">
        <f t="shared" si="28"/>
        <v>#REF!</v>
      </c>
      <c r="L99" s="398" t="e">
        <f t="shared" si="28"/>
        <v>#REF!</v>
      </c>
      <c r="M99" s="383" t="e">
        <f>SUM(K99:L99)</f>
        <v>#REF!</v>
      </c>
      <c r="N99" s="256" t="e">
        <f t="shared" si="19"/>
        <v>#REF!</v>
      </c>
    </row>
    <row r="100" spans="1:14" x14ac:dyDescent="0.2">
      <c r="A100" s="348" t="str">
        <f>'Паспорт-2'!A84</f>
        <v/>
      </c>
      <c r="B100" s="803">
        <f>'Паспорт-2'!B84</f>
        <v>0</v>
      </c>
      <c r="C100" s="803"/>
      <c r="D100" s="804"/>
      <c r="E100" s="407" t="e">
        <f>'Паспорт-2'!F84</f>
        <v>#REF!</v>
      </c>
      <c r="F100" s="408" t="e">
        <f>'Паспорт-2'!G84</f>
        <v>#REF!</v>
      </c>
      <c r="G100" s="310" t="e">
        <f>SUM(E100:F100)</f>
        <v>#REF!</v>
      </c>
      <c r="H100" s="311"/>
      <c r="I100" s="278"/>
      <c r="J100" s="310">
        <f>SUM(H100:I100)</f>
        <v>0</v>
      </c>
      <c r="K100" s="397" t="e">
        <f t="shared" si="28"/>
        <v>#REF!</v>
      </c>
      <c r="L100" s="398" t="e">
        <f t="shared" si="28"/>
        <v>#REF!</v>
      </c>
      <c r="M100" s="383" t="e">
        <f>SUM(K100:L100)</f>
        <v>#REF!</v>
      </c>
      <c r="N100" s="256" t="e">
        <f t="shared" si="19"/>
        <v>#REF!</v>
      </c>
    </row>
    <row r="101" spans="1:14" x14ac:dyDescent="0.2">
      <c r="A101" s="348" t="str">
        <f>'Паспорт-2'!A85</f>
        <v/>
      </c>
      <c r="B101" s="803">
        <f>'Паспорт-2'!B85</f>
        <v>0</v>
      </c>
      <c r="C101" s="803"/>
      <c r="D101" s="804"/>
      <c r="E101" s="407" t="e">
        <f>'Паспорт-2'!F85</f>
        <v>#REF!</v>
      </c>
      <c r="F101" s="408" t="e">
        <f>'Паспорт-2'!G85</f>
        <v>#REF!</v>
      </c>
      <c r="G101" s="310" t="e">
        <f>SUM(E101:F101)</f>
        <v>#REF!</v>
      </c>
      <c r="H101" s="311"/>
      <c r="I101" s="278"/>
      <c r="J101" s="310">
        <f>SUM(H101:I101)</f>
        <v>0</v>
      </c>
      <c r="K101" s="397" t="e">
        <f t="shared" si="28"/>
        <v>#REF!</v>
      </c>
      <c r="L101" s="398" t="e">
        <f t="shared" si="28"/>
        <v>#REF!</v>
      </c>
      <c r="M101" s="383" t="e">
        <f>SUM(K101:L101)</f>
        <v>#REF!</v>
      </c>
      <c r="N101" s="256" t="e">
        <f t="shared" si="19"/>
        <v>#REF!</v>
      </c>
    </row>
    <row r="102" spans="1:14" x14ac:dyDescent="0.2">
      <c r="A102" s="388" t="str">
        <f>'Паспорт-2'!A86</f>
        <v/>
      </c>
      <c r="B102" s="799">
        <f>'Паспорт-2'!B86</f>
        <v>0</v>
      </c>
      <c r="C102" s="799"/>
      <c r="D102" s="800"/>
      <c r="E102" s="407" t="e">
        <f>'Паспорт-2'!F86</f>
        <v>#REF!</v>
      </c>
      <c r="F102" s="408" t="e">
        <f>'Паспорт-2'!G86</f>
        <v>#REF!</v>
      </c>
      <c r="G102" s="310" t="e">
        <f>SUM(E102:F102)</f>
        <v>#REF!</v>
      </c>
      <c r="H102" s="311"/>
      <c r="I102" s="278"/>
      <c r="J102" s="310">
        <f>SUM(H102:I102)</f>
        <v>0</v>
      </c>
      <c r="K102" s="397" t="e">
        <f t="shared" si="28"/>
        <v>#REF!</v>
      </c>
      <c r="L102" s="398" t="e">
        <f t="shared" si="28"/>
        <v>#REF!</v>
      </c>
      <c r="M102" s="383" t="e">
        <f>SUM(K102:L102)</f>
        <v>#REF!</v>
      </c>
      <c r="N102" s="256" t="e">
        <f t="shared" si="19"/>
        <v>#REF!</v>
      </c>
    </row>
    <row r="103" spans="1:14" ht="13.5" x14ac:dyDescent="0.2">
      <c r="A103" s="338" t="e">
        <f>'Паспорт-2'!A87</f>
        <v>#REF!</v>
      </c>
      <c r="B103" s="797" t="e">
        <f>'Паспорт-2'!B87</f>
        <v>#REF!</v>
      </c>
      <c r="C103" s="797"/>
      <c r="D103" s="798"/>
      <c r="E103" s="286" t="e">
        <f t="shared" ref="E103:M103" si="29">SUM(E104:E108)</f>
        <v>#REF!</v>
      </c>
      <c r="F103" s="285" t="e">
        <f t="shared" si="29"/>
        <v>#REF!</v>
      </c>
      <c r="G103" s="284" t="e">
        <f t="shared" si="29"/>
        <v>#REF!</v>
      </c>
      <c r="H103" s="286">
        <f t="shared" si="29"/>
        <v>0</v>
      </c>
      <c r="I103" s="285">
        <f t="shared" si="29"/>
        <v>0</v>
      </c>
      <c r="J103" s="284">
        <f t="shared" si="29"/>
        <v>0</v>
      </c>
      <c r="K103" s="340" t="e">
        <f t="shared" si="29"/>
        <v>#REF!</v>
      </c>
      <c r="L103" s="285" t="e">
        <f t="shared" si="29"/>
        <v>#REF!</v>
      </c>
      <c r="M103" s="284" t="e">
        <f t="shared" si="29"/>
        <v>#REF!</v>
      </c>
      <c r="N103" s="256" t="e">
        <f t="shared" si="19"/>
        <v>#REF!</v>
      </c>
    </row>
    <row r="104" spans="1:14" x14ac:dyDescent="0.2">
      <c r="A104" s="347" t="e">
        <f>'Паспорт-2'!A88</f>
        <v>#REF!</v>
      </c>
      <c r="B104" s="801" t="e">
        <f>'Паспорт-2'!B88</f>
        <v>#REF!</v>
      </c>
      <c r="C104" s="801"/>
      <c r="D104" s="802"/>
      <c r="E104" s="405" t="e">
        <f>'Паспорт-2'!F88</f>
        <v>#REF!</v>
      </c>
      <c r="F104" s="406" t="e">
        <f>'Паспорт-2'!G88</f>
        <v>#REF!</v>
      </c>
      <c r="G104" s="312" t="e">
        <f>SUM(E104:F104)</f>
        <v>#REF!</v>
      </c>
      <c r="H104" s="313"/>
      <c r="I104" s="283"/>
      <c r="J104" s="312">
        <f>SUM(H104:I104)</f>
        <v>0</v>
      </c>
      <c r="K104" s="397" t="e">
        <f t="shared" ref="K104:L108" si="30">H104-E104</f>
        <v>#REF!</v>
      </c>
      <c r="L104" s="398" t="e">
        <f t="shared" si="30"/>
        <v>#REF!</v>
      </c>
      <c r="M104" s="383" t="e">
        <f>SUM(K104:L104)</f>
        <v>#REF!</v>
      </c>
      <c r="N104" s="256" t="e">
        <f t="shared" si="19"/>
        <v>#REF!</v>
      </c>
    </row>
    <row r="105" spans="1:14" x14ac:dyDescent="0.2">
      <c r="A105" s="348" t="e">
        <f>'Паспорт-2'!A89</f>
        <v>#REF!</v>
      </c>
      <c r="B105" s="803" t="e">
        <f>'Паспорт-2'!B89</f>
        <v>#REF!</v>
      </c>
      <c r="C105" s="803"/>
      <c r="D105" s="804"/>
      <c r="E105" s="407" t="e">
        <f>'Паспорт-2'!F89</f>
        <v>#REF!</v>
      </c>
      <c r="F105" s="408" t="e">
        <f>'Паспорт-2'!G89</f>
        <v>#REF!</v>
      </c>
      <c r="G105" s="310" t="e">
        <f>SUM(E105:F105)</f>
        <v>#REF!</v>
      </c>
      <c r="H105" s="311"/>
      <c r="I105" s="278"/>
      <c r="J105" s="310">
        <f>SUM(H105:I105)</f>
        <v>0</v>
      </c>
      <c r="K105" s="397" t="e">
        <f t="shared" si="30"/>
        <v>#REF!</v>
      </c>
      <c r="L105" s="398" t="e">
        <f t="shared" si="30"/>
        <v>#REF!</v>
      </c>
      <c r="M105" s="383" t="e">
        <f>SUM(K105:L105)</f>
        <v>#REF!</v>
      </c>
      <c r="N105" s="256" t="e">
        <f t="shared" si="19"/>
        <v>#REF!</v>
      </c>
    </row>
    <row r="106" spans="1:14" x14ac:dyDescent="0.2">
      <c r="A106" s="348" t="e">
        <f>'Паспорт-2'!A90</f>
        <v>#REF!</v>
      </c>
      <c r="B106" s="803" t="e">
        <f>'Паспорт-2'!B90</f>
        <v>#REF!</v>
      </c>
      <c r="C106" s="803"/>
      <c r="D106" s="804"/>
      <c r="E106" s="407" t="e">
        <f>'Паспорт-2'!F90</f>
        <v>#REF!</v>
      </c>
      <c r="F106" s="408" t="e">
        <f>'Паспорт-2'!G90</f>
        <v>#REF!</v>
      </c>
      <c r="G106" s="310" t="e">
        <f>SUM(E106:F106)</f>
        <v>#REF!</v>
      </c>
      <c r="H106" s="311"/>
      <c r="I106" s="278"/>
      <c r="J106" s="310">
        <f>SUM(H106:I106)</f>
        <v>0</v>
      </c>
      <c r="K106" s="397" t="e">
        <f t="shared" si="30"/>
        <v>#REF!</v>
      </c>
      <c r="L106" s="398" t="e">
        <f t="shared" si="30"/>
        <v>#REF!</v>
      </c>
      <c r="M106" s="383" t="e">
        <f>SUM(K106:L106)</f>
        <v>#REF!</v>
      </c>
      <c r="N106" s="256" t="e">
        <f t="shared" si="19"/>
        <v>#REF!</v>
      </c>
    </row>
    <row r="107" spans="1:14" x14ac:dyDescent="0.2">
      <c r="A107" s="348" t="e">
        <f>'Паспорт-2'!A91</f>
        <v>#REF!</v>
      </c>
      <c r="B107" s="803" t="e">
        <f>'Паспорт-2'!B91</f>
        <v>#REF!</v>
      </c>
      <c r="C107" s="803"/>
      <c r="D107" s="804"/>
      <c r="E107" s="407" t="e">
        <f>'Паспорт-2'!F91</f>
        <v>#REF!</v>
      </c>
      <c r="F107" s="408" t="e">
        <f>'Паспорт-2'!G91</f>
        <v>#REF!</v>
      </c>
      <c r="G107" s="310" t="e">
        <f>SUM(E107:F107)</f>
        <v>#REF!</v>
      </c>
      <c r="H107" s="311"/>
      <c r="I107" s="278"/>
      <c r="J107" s="310">
        <f>SUM(H107:I107)</f>
        <v>0</v>
      </c>
      <c r="K107" s="397" t="e">
        <f t="shared" si="30"/>
        <v>#REF!</v>
      </c>
      <c r="L107" s="398" t="e">
        <f t="shared" si="30"/>
        <v>#REF!</v>
      </c>
      <c r="M107" s="383" t="e">
        <f>SUM(K107:L107)</f>
        <v>#REF!</v>
      </c>
      <c r="N107" s="256" t="e">
        <f t="shared" si="19"/>
        <v>#REF!</v>
      </c>
    </row>
    <row r="108" spans="1:14" x14ac:dyDescent="0.2">
      <c r="A108" s="388" t="e">
        <f>'Паспорт-2'!A92</f>
        <v>#REF!</v>
      </c>
      <c r="B108" s="799" t="e">
        <f>'Паспорт-2'!B92</f>
        <v>#REF!</v>
      </c>
      <c r="C108" s="799"/>
      <c r="D108" s="800"/>
      <c r="E108" s="407" t="e">
        <f>'Паспорт-2'!F92</f>
        <v>#REF!</v>
      </c>
      <c r="F108" s="408" t="e">
        <f>'Паспорт-2'!G92</f>
        <v>#REF!</v>
      </c>
      <c r="G108" s="310" t="e">
        <f>SUM(E108:F108)</f>
        <v>#REF!</v>
      </c>
      <c r="H108" s="311"/>
      <c r="I108" s="278"/>
      <c r="J108" s="310">
        <f>SUM(H108:I108)</f>
        <v>0</v>
      </c>
      <c r="K108" s="397" t="e">
        <f t="shared" si="30"/>
        <v>#REF!</v>
      </c>
      <c r="L108" s="398" t="e">
        <f t="shared" si="30"/>
        <v>#REF!</v>
      </c>
      <c r="M108" s="383" t="e">
        <f>SUM(K108:L108)</f>
        <v>#REF!</v>
      </c>
      <c r="N108" s="256" t="e">
        <f t="shared" si="19"/>
        <v>#REF!</v>
      </c>
    </row>
    <row r="109" spans="1:14" ht="13.5" x14ac:dyDescent="0.2">
      <c r="A109" s="338" t="e">
        <f>'Паспорт-2'!A93</f>
        <v>#REF!</v>
      </c>
      <c r="B109" s="797" t="e">
        <f>'Паспорт-2'!B93</f>
        <v>#REF!</v>
      </c>
      <c r="C109" s="797"/>
      <c r="D109" s="798"/>
      <c r="E109" s="286" t="e">
        <f t="shared" ref="E109:M109" si="31">SUM(E110:E114)</f>
        <v>#REF!</v>
      </c>
      <c r="F109" s="285" t="e">
        <f t="shared" si="31"/>
        <v>#REF!</v>
      </c>
      <c r="G109" s="284" t="e">
        <f t="shared" si="31"/>
        <v>#REF!</v>
      </c>
      <c r="H109" s="286">
        <f t="shared" si="31"/>
        <v>0</v>
      </c>
      <c r="I109" s="285">
        <f t="shared" si="31"/>
        <v>0</v>
      </c>
      <c r="J109" s="284">
        <f t="shared" si="31"/>
        <v>0</v>
      </c>
      <c r="K109" s="340" t="e">
        <f t="shared" si="31"/>
        <v>#REF!</v>
      </c>
      <c r="L109" s="285" t="e">
        <f t="shared" si="31"/>
        <v>#REF!</v>
      </c>
      <c r="M109" s="284" t="e">
        <f t="shared" si="31"/>
        <v>#REF!</v>
      </c>
      <c r="N109" s="256" t="e">
        <f t="shared" si="19"/>
        <v>#REF!</v>
      </c>
    </row>
    <row r="110" spans="1:14" x14ac:dyDescent="0.2">
      <c r="A110" s="347" t="e">
        <f>'Паспорт-2'!A94</f>
        <v>#REF!</v>
      </c>
      <c r="B110" s="801" t="e">
        <f>'Паспорт-2'!B94</f>
        <v>#REF!</v>
      </c>
      <c r="C110" s="801"/>
      <c r="D110" s="802"/>
      <c r="E110" s="405" t="e">
        <f>'Паспорт-2'!F94</f>
        <v>#REF!</v>
      </c>
      <c r="F110" s="406" t="e">
        <f>'Паспорт-2'!G94</f>
        <v>#REF!</v>
      </c>
      <c r="G110" s="312" t="e">
        <f>SUM(E110:F110)</f>
        <v>#REF!</v>
      </c>
      <c r="H110" s="313"/>
      <c r="I110" s="283"/>
      <c r="J110" s="312">
        <f>SUM(H110:I110)</f>
        <v>0</v>
      </c>
      <c r="K110" s="397" t="e">
        <f t="shared" ref="K110:L114" si="32">H110-E110</f>
        <v>#REF!</v>
      </c>
      <c r="L110" s="398" t="e">
        <f t="shared" si="32"/>
        <v>#REF!</v>
      </c>
      <c r="M110" s="383" t="e">
        <f>SUM(K110:L110)</f>
        <v>#REF!</v>
      </c>
      <c r="N110" s="256" t="e">
        <f t="shared" si="19"/>
        <v>#REF!</v>
      </c>
    </row>
    <row r="111" spans="1:14" x14ac:dyDescent="0.2">
      <c r="A111" s="348" t="e">
        <f>'Паспорт-2'!A95</f>
        <v>#REF!</v>
      </c>
      <c r="B111" s="803" t="e">
        <f>'Паспорт-2'!B95</f>
        <v>#REF!</v>
      </c>
      <c r="C111" s="803"/>
      <c r="D111" s="804"/>
      <c r="E111" s="407" t="e">
        <f>'Паспорт-2'!F95</f>
        <v>#REF!</v>
      </c>
      <c r="F111" s="408" t="e">
        <f>'Паспорт-2'!G95</f>
        <v>#REF!</v>
      </c>
      <c r="G111" s="310" t="e">
        <f>SUM(E111:F111)</f>
        <v>#REF!</v>
      </c>
      <c r="H111" s="311"/>
      <c r="I111" s="278"/>
      <c r="J111" s="310">
        <f>SUM(H111:I111)</f>
        <v>0</v>
      </c>
      <c r="K111" s="397" t="e">
        <f t="shared" si="32"/>
        <v>#REF!</v>
      </c>
      <c r="L111" s="398" t="e">
        <f t="shared" si="32"/>
        <v>#REF!</v>
      </c>
      <c r="M111" s="383" t="e">
        <f>SUM(K111:L111)</f>
        <v>#REF!</v>
      </c>
      <c r="N111" s="256" t="e">
        <f t="shared" si="19"/>
        <v>#REF!</v>
      </c>
    </row>
    <row r="112" spans="1:14" x14ac:dyDescent="0.2">
      <c r="A112" s="348" t="e">
        <f>'Паспорт-2'!A96</f>
        <v>#REF!</v>
      </c>
      <c r="B112" s="803" t="e">
        <f>'Паспорт-2'!B96</f>
        <v>#REF!</v>
      </c>
      <c r="C112" s="803"/>
      <c r="D112" s="804"/>
      <c r="E112" s="407" t="e">
        <f>'Паспорт-2'!F96</f>
        <v>#REF!</v>
      </c>
      <c r="F112" s="408" t="e">
        <f>'Паспорт-2'!G96</f>
        <v>#REF!</v>
      </c>
      <c r="G112" s="310" t="e">
        <f>SUM(E112:F112)</f>
        <v>#REF!</v>
      </c>
      <c r="H112" s="311"/>
      <c r="I112" s="278"/>
      <c r="J112" s="310">
        <f>SUM(H112:I112)</f>
        <v>0</v>
      </c>
      <c r="K112" s="397" t="e">
        <f t="shared" si="32"/>
        <v>#REF!</v>
      </c>
      <c r="L112" s="398" t="e">
        <f t="shared" si="32"/>
        <v>#REF!</v>
      </c>
      <c r="M112" s="383" t="e">
        <f>SUM(K112:L112)</f>
        <v>#REF!</v>
      </c>
      <c r="N112" s="256" t="e">
        <f t="shared" si="19"/>
        <v>#REF!</v>
      </c>
    </row>
    <row r="113" spans="1:14" x14ac:dyDescent="0.2">
      <c r="A113" s="348" t="e">
        <f>'Паспорт-2'!A97</f>
        <v>#REF!</v>
      </c>
      <c r="B113" s="803" t="e">
        <f>'Паспорт-2'!B97</f>
        <v>#REF!</v>
      </c>
      <c r="C113" s="803"/>
      <c r="D113" s="804"/>
      <c r="E113" s="407" t="e">
        <f>'Паспорт-2'!F97</f>
        <v>#REF!</v>
      </c>
      <c r="F113" s="408" t="e">
        <f>'Паспорт-2'!G97</f>
        <v>#REF!</v>
      </c>
      <c r="G113" s="310" t="e">
        <f>SUM(E113:F113)</f>
        <v>#REF!</v>
      </c>
      <c r="H113" s="311"/>
      <c r="I113" s="278"/>
      <c r="J113" s="310">
        <f>SUM(H113:I113)</f>
        <v>0</v>
      </c>
      <c r="K113" s="397" t="e">
        <f t="shared" si="32"/>
        <v>#REF!</v>
      </c>
      <c r="L113" s="398" t="e">
        <f t="shared" si="32"/>
        <v>#REF!</v>
      </c>
      <c r="M113" s="383" t="e">
        <f>SUM(K113:L113)</f>
        <v>#REF!</v>
      </c>
      <c r="N113" s="256" t="e">
        <f t="shared" si="19"/>
        <v>#REF!</v>
      </c>
    </row>
    <row r="114" spans="1:14" x14ac:dyDescent="0.2">
      <c r="A114" s="388" t="e">
        <f>'Паспорт-2'!A98</f>
        <v>#REF!</v>
      </c>
      <c r="B114" s="799" t="e">
        <f>'Паспорт-2'!B98</f>
        <v>#REF!</v>
      </c>
      <c r="C114" s="799"/>
      <c r="D114" s="800"/>
      <c r="E114" s="407" t="e">
        <f>'Паспорт-2'!F98</f>
        <v>#REF!</v>
      </c>
      <c r="F114" s="408" t="e">
        <f>'Паспорт-2'!G98</f>
        <v>#REF!</v>
      </c>
      <c r="G114" s="310" t="e">
        <f>SUM(E114:F114)</f>
        <v>#REF!</v>
      </c>
      <c r="H114" s="311"/>
      <c r="I114" s="278"/>
      <c r="J114" s="310">
        <f>SUM(H114:I114)</f>
        <v>0</v>
      </c>
      <c r="K114" s="397" t="e">
        <f t="shared" si="32"/>
        <v>#REF!</v>
      </c>
      <c r="L114" s="398" t="e">
        <f t="shared" si="32"/>
        <v>#REF!</v>
      </c>
      <c r="M114" s="383" t="e">
        <f>SUM(K114:L114)</f>
        <v>#REF!</v>
      </c>
      <c r="N114" s="256" t="e">
        <f t="shared" si="19"/>
        <v>#REF!</v>
      </c>
    </row>
    <row r="115" spans="1:14" ht="13.5" x14ac:dyDescent="0.2">
      <c r="A115" s="338" t="e">
        <f>'Паспорт-2'!A99</f>
        <v>#REF!</v>
      </c>
      <c r="B115" s="797" t="e">
        <f>'Паспорт-2'!B99</f>
        <v>#REF!</v>
      </c>
      <c r="C115" s="797"/>
      <c r="D115" s="798"/>
      <c r="E115" s="286" t="e">
        <f t="shared" ref="E115:M115" si="33">SUM(E116:E120)</f>
        <v>#REF!</v>
      </c>
      <c r="F115" s="285" t="e">
        <f t="shared" si="33"/>
        <v>#REF!</v>
      </c>
      <c r="G115" s="284" t="e">
        <f t="shared" si="33"/>
        <v>#REF!</v>
      </c>
      <c r="H115" s="286">
        <f t="shared" si="33"/>
        <v>0</v>
      </c>
      <c r="I115" s="285">
        <f t="shared" si="33"/>
        <v>0</v>
      </c>
      <c r="J115" s="284">
        <f t="shared" si="33"/>
        <v>0</v>
      </c>
      <c r="K115" s="340" t="e">
        <f t="shared" si="33"/>
        <v>#REF!</v>
      </c>
      <c r="L115" s="285" t="e">
        <f t="shared" si="33"/>
        <v>#REF!</v>
      </c>
      <c r="M115" s="284" t="e">
        <f t="shared" si="33"/>
        <v>#REF!</v>
      </c>
      <c r="N115" s="256" t="e">
        <f t="shared" si="19"/>
        <v>#REF!</v>
      </c>
    </row>
    <row r="116" spans="1:14" x14ac:dyDescent="0.2">
      <c r="A116" s="347" t="e">
        <f>'Паспорт-2'!A100</f>
        <v>#REF!</v>
      </c>
      <c r="B116" s="801" t="e">
        <f>'Паспорт-2'!B100</f>
        <v>#REF!</v>
      </c>
      <c r="C116" s="801"/>
      <c r="D116" s="802"/>
      <c r="E116" s="405" t="e">
        <f>'Паспорт-2'!F100</f>
        <v>#REF!</v>
      </c>
      <c r="F116" s="406" t="e">
        <f>'Паспорт-2'!G100</f>
        <v>#REF!</v>
      </c>
      <c r="G116" s="312" t="e">
        <f>SUM(E116:F116)</f>
        <v>#REF!</v>
      </c>
      <c r="H116" s="313"/>
      <c r="I116" s="283"/>
      <c r="J116" s="312">
        <f>SUM(H116:I116)</f>
        <v>0</v>
      </c>
      <c r="K116" s="397" t="e">
        <f t="shared" ref="K116:L120" si="34">H116-E116</f>
        <v>#REF!</v>
      </c>
      <c r="L116" s="398" t="e">
        <f t="shared" si="34"/>
        <v>#REF!</v>
      </c>
      <c r="M116" s="383" t="e">
        <f>SUM(K116:L116)</f>
        <v>#REF!</v>
      </c>
      <c r="N116" s="256" t="e">
        <f t="shared" si="19"/>
        <v>#REF!</v>
      </c>
    </row>
    <row r="117" spans="1:14" x14ac:dyDescent="0.2">
      <c r="A117" s="348" t="e">
        <f>'Паспорт-2'!A101</f>
        <v>#REF!</v>
      </c>
      <c r="B117" s="803" t="e">
        <f>'Паспорт-2'!B101</f>
        <v>#REF!</v>
      </c>
      <c r="C117" s="803"/>
      <c r="D117" s="804"/>
      <c r="E117" s="407" t="e">
        <f>'Паспорт-2'!F101</f>
        <v>#REF!</v>
      </c>
      <c r="F117" s="408" t="e">
        <f>'Паспорт-2'!G101</f>
        <v>#REF!</v>
      </c>
      <c r="G117" s="310" t="e">
        <f>SUM(E117:F117)</f>
        <v>#REF!</v>
      </c>
      <c r="H117" s="311"/>
      <c r="I117" s="278"/>
      <c r="J117" s="310">
        <f>SUM(H117:I117)</f>
        <v>0</v>
      </c>
      <c r="K117" s="397" t="e">
        <f t="shared" si="34"/>
        <v>#REF!</v>
      </c>
      <c r="L117" s="398" t="e">
        <f t="shared" si="34"/>
        <v>#REF!</v>
      </c>
      <c r="M117" s="383" t="e">
        <f>SUM(K117:L117)</f>
        <v>#REF!</v>
      </c>
      <c r="N117" s="256" t="e">
        <f t="shared" si="19"/>
        <v>#REF!</v>
      </c>
    </row>
    <row r="118" spans="1:14" x14ac:dyDescent="0.2">
      <c r="A118" s="348" t="e">
        <f>'Паспорт-2'!A102</f>
        <v>#REF!</v>
      </c>
      <c r="B118" s="803" t="e">
        <f>'Паспорт-2'!B102</f>
        <v>#REF!</v>
      </c>
      <c r="C118" s="803"/>
      <c r="D118" s="804"/>
      <c r="E118" s="407" t="e">
        <f>'Паспорт-2'!F102</f>
        <v>#REF!</v>
      </c>
      <c r="F118" s="408" t="e">
        <f>'Паспорт-2'!G102</f>
        <v>#REF!</v>
      </c>
      <c r="G118" s="310" t="e">
        <f>SUM(E118:F118)</f>
        <v>#REF!</v>
      </c>
      <c r="H118" s="311"/>
      <c r="I118" s="278"/>
      <c r="J118" s="310">
        <f>SUM(H118:I118)</f>
        <v>0</v>
      </c>
      <c r="K118" s="397" t="e">
        <f t="shared" si="34"/>
        <v>#REF!</v>
      </c>
      <c r="L118" s="398" t="e">
        <f t="shared" si="34"/>
        <v>#REF!</v>
      </c>
      <c r="M118" s="383" t="e">
        <f>SUM(K118:L118)</f>
        <v>#REF!</v>
      </c>
      <c r="N118" s="256" t="e">
        <f t="shared" si="19"/>
        <v>#REF!</v>
      </c>
    </row>
    <row r="119" spans="1:14" x14ac:dyDescent="0.2">
      <c r="A119" s="348" t="e">
        <f>'Паспорт-2'!A103</f>
        <v>#REF!</v>
      </c>
      <c r="B119" s="803" t="e">
        <f>'Паспорт-2'!B103</f>
        <v>#REF!</v>
      </c>
      <c r="C119" s="803"/>
      <c r="D119" s="804"/>
      <c r="E119" s="407" t="e">
        <f>'Паспорт-2'!F103</f>
        <v>#REF!</v>
      </c>
      <c r="F119" s="408" t="e">
        <f>'Паспорт-2'!G103</f>
        <v>#REF!</v>
      </c>
      <c r="G119" s="310" t="e">
        <f>SUM(E119:F119)</f>
        <v>#REF!</v>
      </c>
      <c r="H119" s="311"/>
      <c r="I119" s="278"/>
      <c r="J119" s="310">
        <f>SUM(H119:I119)</f>
        <v>0</v>
      </c>
      <c r="K119" s="397" t="e">
        <f t="shared" si="34"/>
        <v>#REF!</v>
      </c>
      <c r="L119" s="398" t="e">
        <f t="shared" si="34"/>
        <v>#REF!</v>
      </c>
      <c r="M119" s="383" t="e">
        <f>SUM(K119:L119)</f>
        <v>#REF!</v>
      </c>
      <c r="N119" s="256" t="e">
        <f t="shared" si="19"/>
        <v>#REF!</v>
      </c>
    </row>
    <row r="120" spans="1:14" x14ac:dyDescent="0.2">
      <c r="A120" s="388" t="e">
        <f>'Паспорт-2'!A104</f>
        <v>#REF!</v>
      </c>
      <c r="B120" s="799" t="e">
        <f>'Паспорт-2'!B104</f>
        <v>#REF!</v>
      </c>
      <c r="C120" s="799"/>
      <c r="D120" s="800"/>
      <c r="E120" s="407" t="e">
        <f>'Паспорт-2'!F104</f>
        <v>#REF!</v>
      </c>
      <c r="F120" s="408" t="e">
        <f>'Паспорт-2'!G104</f>
        <v>#REF!</v>
      </c>
      <c r="G120" s="310" t="e">
        <f>SUM(E120:F120)</f>
        <v>#REF!</v>
      </c>
      <c r="H120" s="311"/>
      <c r="I120" s="278"/>
      <c r="J120" s="310">
        <f>SUM(H120:I120)</f>
        <v>0</v>
      </c>
      <c r="K120" s="397" t="e">
        <f t="shared" si="34"/>
        <v>#REF!</v>
      </c>
      <c r="L120" s="398" t="e">
        <f t="shared" si="34"/>
        <v>#REF!</v>
      </c>
      <c r="M120" s="383" t="e">
        <f>SUM(K120:L120)</f>
        <v>#REF!</v>
      </c>
      <c r="N120" s="256" t="e">
        <f t="shared" si="19"/>
        <v>#REF!</v>
      </c>
    </row>
    <row r="121" spans="1:14" ht="13.5" x14ac:dyDescent="0.2">
      <c r="A121" s="338" t="e">
        <f>'Паспорт-2'!A105</f>
        <v>#REF!</v>
      </c>
      <c r="B121" s="797" t="e">
        <f>'Паспорт-2'!B105</f>
        <v>#REF!</v>
      </c>
      <c r="C121" s="797"/>
      <c r="D121" s="798"/>
      <c r="E121" s="286" t="e">
        <f t="shared" ref="E121:M121" si="35">SUM(E122:E126)</f>
        <v>#REF!</v>
      </c>
      <c r="F121" s="285" t="e">
        <f t="shared" si="35"/>
        <v>#REF!</v>
      </c>
      <c r="G121" s="284" t="e">
        <f t="shared" si="35"/>
        <v>#REF!</v>
      </c>
      <c r="H121" s="286">
        <f t="shared" si="35"/>
        <v>0</v>
      </c>
      <c r="I121" s="285">
        <f t="shared" si="35"/>
        <v>0</v>
      </c>
      <c r="J121" s="284">
        <f t="shared" si="35"/>
        <v>0</v>
      </c>
      <c r="K121" s="340" t="e">
        <f t="shared" si="35"/>
        <v>#REF!</v>
      </c>
      <c r="L121" s="285" t="e">
        <f t="shared" si="35"/>
        <v>#REF!</v>
      </c>
      <c r="M121" s="284" t="e">
        <f t="shared" si="35"/>
        <v>#REF!</v>
      </c>
      <c r="N121" s="256" t="e">
        <f t="shared" si="19"/>
        <v>#REF!</v>
      </c>
    </row>
    <row r="122" spans="1:14" x14ac:dyDescent="0.2">
      <c r="A122" s="347" t="e">
        <f>'Паспорт-2'!A106</f>
        <v>#REF!</v>
      </c>
      <c r="B122" s="801" t="e">
        <f>'Паспорт-2'!B106</f>
        <v>#REF!</v>
      </c>
      <c r="C122" s="801"/>
      <c r="D122" s="802"/>
      <c r="E122" s="405" t="e">
        <f>'Паспорт-2'!F106</f>
        <v>#REF!</v>
      </c>
      <c r="F122" s="406" t="e">
        <f>'Паспорт-2'!G106</f>
        <v>#REF!</v>
      </c>
      <c r="G122" s="312" t="e">
        <f>SUM(E122:F122)</f>
        <v>#REF!</v>
      </c>
      <c r="H122" s="313"/>
      <c r="I122" s="283"/>
      <c r="J122" s="312">
        <f>SUM(H122:I122)</f>
        <v>0</v>
      </c>
      <c r="K122" s="397" t="e">
        <f t="shared" ref="K122:L126" si="36">H122-E122</f>
        <v>#REF!</v>
      </c>
      <c r="L122" s="398" t="e">
        <f t="shared" si="36"/>
        <v>#REF!</v>
      </c>
      <c r="M122" s="383" t="e">
        <f>SUM(K122:L122)</f>
        <v>#REF!</v>
      </c>
      <c r="N122" s="256" t="e">
        <f t="shared" si="19"/>
        <v>#REF!</v>
      </c>
    </row>
    <row r="123" spans="1:14" x14ac:dyDescent="0.2">
      <c r="A123" s="348" t="e">
        <f>'Паспорт-2'!A107</f>
        <v>#REF!</v>
      </c>
      <c r="B123" s="803" t="e">
        <f>'Паспорт-2'!B107</f>
        <v>#REF!</v>
      </c>
      <c r="C123" s="803"/>
      <c r="D123" s="804"/>
      <c r="E123" s="407" t="e">
        <f>'Паспорт-2'!F107</f>
        <v>#REF!</v>
      </c>
      <c r="F123" s="408" t="e">
        <f>'Паспорт-2'!G107</f>
        <v>#REF!</v>
      </c>
      <c r="G123" s="310" t="e">
        <f>SUM(E123:F123)</f>
        <v>#REF!</v>
      </c>
      <c r="H123" s="311"/>
      <c r="I123" s="278"/>
      <c r="J123" s="310">
        <f>SUM(H123:I123)</f>
        <v>0</v>
      </c>
      <c r="K123" s="397" t="e">
        <f t="shared" si="36"/>
        <v>#REF!</v>
      </c>
      <c r="L123" s="398" t="e">
        <f t="shared" si="36"/>
        <v>#REF!</v>
      </c>
      <c r="M123" s="383" t="e">
        <f>SUM(K123:L123)</f>
        <v>#REF!</v>
      </c>
      <c r="N123" s="256" t="e">
        <f t="shared" si="19"/>
        <v>#REF!</v>
      </c>
    </row>
    <row r="124" spans="1:14" x14ac:dyDescent="0.2">
      <c r="A124" s="348" t="e">
        <f>'Паспорт-2'!A108</f>
        <v>#REF!</v>
      </c>
      <c r="B124" s="803" t="e">
        <f>'Паспорт-2'!B108</f>
        <v>#REF!</v>
      </c>
      <c r="C124" s="803"/>
      <c r="D124" s="804"/>
      <c r="E124" s="407" t="e">
        <f>'Паспорт-2'!F108</f>
        <v>#REF!</v>
      </c>
      <c r="F124" s="408" t="e">
        <f>'Паспорт-2'!G108</f>
        <v>#REF!</v>
      </c>
      <c r="G124" s="310" t="e">
        <f>SUM(E124:F124)</f>
        <v>#REF!</v>
      </c>
      <c r="H124" s="311"/>
      <c r="I124" s="278"/>
      <c r="J124" s="310">
        <f>SUM(H124:I124)</f>
        <v>0</v>
      </c>
      <c r="K124" s="397" t="e">
        <f t="shared" si="36"/>
        <v>#REF!</v>
      </c>
      <c r="L124" s="398" t="e">
        <f t="shared" si="36"/>
        <v>#REF!</v>
      </c>
      <c r="M124" s="383" t="e">
        <f>SUM(K124:L124)</f>
        <v>#REF!</v>
      </c>
      <c r="N124" s="256" t="e">
        <f t="shared" si="19"/>
        <v>#REF!</v>
      </c>
    </row>
    <row r="125" spans="1:14" x14ac:dyDescent="0.2">
      <c r="A125" s="348" t="e">
        <f>'Паспорт-2'!A109</f>
        <v>#REF!</v>
      </c>
      <c r="B125" s="803" t="e">
        <f>'Паспорт-2'!B109</f>
        <v>#REF!</v>
      </c>
      <c r="C125" s="803"/>
      <c r="D125" s="804"/>
      <c r="E125" s="407" t="e">
        <f>'Паспорт-2'!F109</f>
        <v>#REF!</v>
      </c>
      <c r="F125" s="408" t="e">
        <f>'Паспорт-2'!G109</f>
        <v>#REF!</v>
      </c>
      <c r="G125" s="310" t="e">
        <f>SUM(E125:F125)</f>
        <v>#REF!</v>
      </c>
      <c r="H125" s="311"/>
      <c r="I125" s="278"/>
      <c r="J125" s="310">
        <f>SUM(H125:I125)</f>
        <v>0</v>
      </c>
      <c r="K125" s="397" t="e">
        <f t="shared" si="36"/>
        <v>#REF!</v>
      </c>
      <c r="L125" s="398" t="e">
        <f t="shared" si="36"/>
        <v>#REF!</v>
      </c>
      <c r="M125" s="383" t="e">
        <f>SUM(K125:L125)</f>
        <v>#REF!</v>
      </c>
      <c r="N125" s="256" t="e">
        <f t="shared" si="19"/>
        <v>#REF!</v>
      </c>
    </row>
    <row r="126" spans="1:14" x14ac:dyDescent="0.2">
      <c r="A126" s="388" t="e">
        <f>'Паспорт-2'!A110</f>
        <v>#REF!</v>
      </c>
      <c r="B126" s="799" t="e">
        <f>'Паспорт-2'!B110</f>
        <v>#REF!</v>
      </c>
      <c r="C126" s="799"/>
      <c r="D126" s="800"/>
      <c r="E126" s="407" t="e">
        <f>'Паспорт-2'!F110</f>
        <v>#REF!</v>
      </c>
      <c r="F126" s="408" t="e">
        <f>'Паспорт-2'!G110</f>
        <v>#REF!</v>
      </c>
      <c r="G126" s="310" t="e">
        <f>SUM(E126:F126)</f>
        <v>#REF!</v>
      </c>
      <c r="H126" s="311"/>
      <c r="I126" s="278"/>
      <c r="J126" s="310">
        <f>SUM(H126:I126)</f>
        <v>0</v>
      </c>
      <c r="K126" s="397" t="e">
        <f t="shared" si="36"/>
        <v>#REF!</v>
      </c>
      <c r="L126" s="398" t="e">
        <f t="shared" si="36"/>
        <v>#REF!</v>
      </c>
      <c r="M126" s="383" t="e">
        <f>SUM(K126:L126)</f>
        <v>#REF!</v>
      </c>
      <c r="N126" s="256" t="e">
        <f t="shared" si="19"/>
        <v>#REF!</v>
      </c>
    </row>
    <row r="127" spans="1:14" ht="13.5" x14ac:dyDescent="0.2">
      <c r="A127" s="338" t="e">
        <f>'Паспорт-2'!A111</f>
        <v>#REF!</v>
      </c>
      <c r="B127" s="797" t="e">
        <f>'Паспорт-2'!B111</f>
        <v>#REF!</v>
      </c>
      <c r="C127" s="797"/>
      <c r="D127" s="798"/>
      <c r="E127" s="286" t="e">
        <f t="shared" ref="E127:M127" si="37">SUM(E128:E132)</f>
        <v>#REF!</v>
      </c>
      <c r="F127" s="285" t="e">
        <f t="shared" si="37"/>
        <v>#REF!</v>
      </c>
      <c r="G127" s="284" t="e">
        <f t="shared" si="37"/>
        <v>#REF!</v>
      </c>
      <c r="H127" s="286">
        <f t="shared" si="37"/>
        <v>0</v>
      </c>
      <c r="I127" s="285">
        <f t="shared" si="37"/>
        <v>0</v>
      </c>
      <c r="J127" s="284">
        <f t="shared" si="37"/>
        <v>0</v>
      </c>
      <c r="K127" s="340" t="e">
        <f t="shared" si="37"/>
        <v>#REF!</v>
      </c>
      <c r="L127" s="285" t="e">
        <f t="shared" si="37"/>
        <v>#REF!</v>
      </c>
      <c r="M127" s="284" t="e">
        <f t="shared" si="37"/>
        <v>#REF!</v>
      </c>
      <c r="N127" s="256" t="e">
        <f t="shared" si="19"/>
        <v>#REF!</v>
      </c>
    </row>
    <row r="128" spans="1:14" x14ac:dyDescent="0.2">
      <c r="A128" s="347" t="e">
        <f>'Паспорт-2'!A112</f>
        <v>#REF!</v>
      </c>
      <c r="B128" s="801" t="e">
        <f>'Паспорт-2'!B112</f>
        <v>#REF!</v>
      </c>
      <c r="C128" s="801"/>
      <c r="D128" s="802"/>
      <c r="E128" s="405" t="e">
        <f>'Паспорт-2'!F112</f>
        <v>#REF!</v>
      </c>
      <c r="F128" s="406" t="e">
        <f>'Паспорт-2'!G112</f>
        <v>#REF!</v>
      </c>
      <c r="G128" s="312" t="e">
        <f t="shared" ref="G128:G133" si="38">SUM(E128:F128)</f>
        <v>#REF!</v>
      </c>
      <c r="H128" s="313"/>
      <c r="I128" s="283"/>
      <c r="J128" s="312">
        <f t="shared" ref="J128:J133" si="39">SUM(H128:I128)</f>
        <v>0</v>
      </c>
      <c r="K128" s="397" t="e">
        <f t="shared" ref="K128:L132" si="40">H128-E128</f>
        <v>#REF!</v>
      </c>
      <c r="L128" s="398" t="e">
        <f t="shared" si="40"/>
        <v>#REF!</v>
      </c>
      <c r="M128" s="383" t="e">
        <f t="shared" ref="M128:M133" si="41">SUM(K128:L128)</f>
        <v>#REF!</v>
      </c>
      <c r="N128" s="256" t="e">
        <f t="shared" si="19"/>
        <v>#REF!</v>
      </c>
    </row>
    <row r="129" spans="1:14" x14ac:dyDescent="0.2">
      <c r="A129" s="348" t="e">
        <f>'Паспорт-2'!A113</f>
        <v>#REF!</v>
      </c>
      <c r="B129" s="803" t="e">
        <f>'Паспорт-2'!B113</f>
        <v>#REF!</v>
      </c>
      <c r="C129" s="803"/>
      <c r="D129" s="804"/>
      <c r="E129" s="407" t="e">
        <f>'Паспорт-2'!F113</f>
        <v>#REF!</v>
      </c>
      <c r="F129" s="408" t="e">
        <f>'Паспорт-2'!G113</f>
        <v>#REF!</v>
      </c>
      <c r="G129" s="310" t="e">
        <f t="shared" si="38"/>
        <v>#REF!</v>
      </c>
      <c r="H129" s="311"/>
      <c r="I129" s="278"/>
      <c r="J129" s="310">
        <f t="shared" si="39"/>
        <v>0</v>
      </c>
      <c r="K129" s="397" t="e">
        <f t="shared" si="40"/>
        <v>#REF!</v>
      </c>
      <c r="L129" s="398" t="e">
        <f t="shared" si="40"/>
        <v>#REF!</v>
      </c>
      <c r="M129" s="383" t="e">
        <f t="shared" si="41"/>
        <v>#REF!</v>
      </c>
      <c r="N129" s="256" t="e">
        <f t="shared" si="19"/>
        <v>#REF!</v>
      </c>
    </row>
    <row r="130" spans="1:14" x14ac:dyDescent="0.2">
      <c r="A130" s="348" t="e">
        <f>'Паспорт-2'!A114</f>
        <v>#REF!</v>
      </c>
      <c r="B130" s="803" t="e">
        <f>'Паспорт-2'!B114</f>
        <v>#REF!</v>
      </c>
      <c r="C130" s="803"/>
      <c r="D130" s="804"/>
      <c r="E130" s="407" t="e">
        <f>'Паспорт-2'!F114</f>
        <v>#REF!</v>
      </c>
      <c r="F130" s="408" t="e">
        <f>'Паспорт-2'!G114</f>
        <v>#REF!</v>
      </c>
      <c r="G130" s="310" t="e">
        <f t="shared" si="38"/>
        <v>#REF!</v>
      </c>
      <c r="H130" s="311"/>
      <c r="I130" s="278"/>
      <c r="J130" s="310">
        <f t="shared" si="39"/>
        <v>0</v>
      </c>
      <c r="K130" s="397" t="e">
        <f t="shared" si="40"/>
        <v>#REF!</v>
      </c>
      <c r="L130" s="398" t="e">
        <f t="shared" si="40"/>
        <v>#REF!</v>
      </c>
      <c r="M130" s="383" t="e">
        <f t="shared" si="41"/>
        <v>#REF!</v>
      </c>
      <c r="N130" s="256" t="e">
        <f t="shared" si="19"/>
        <v>#REF!</v>
      </c>
    </row>
    <row r="131" spans="1:14" x14ac:dyDescent="0.2">
      <c r="A131" s="348" t="e">
        <f>'Паспорт-2'!A115</f>
        <v>#REF!</v>
      </c>
      <c r="B131" s="803" t="e">
        <f>'Паспорт-2'!B115</f>
        <v>#REF!</v>
      </c>
      <c r="C131" s="803"/>
      <c r="D131" s="804"/>
      <c r="E131" s="407" t="e">
        <f>'Паспорт-2'!F115</f>
        <v>#REF!</v>
      </c>
      <c r="F131" s="408" t="e">
        <f>'Паспорт-2'!G115</f>
        <v>#REF!</v>
      </c>
      <c r="G131" s="310" t="e">
        <f t="shared" si="38"/>
        <v>#REF!</v>
      </c>
      <c r="H131" s="311"/>
      <c r="I131" s="278"/>
      <c r="J131" s="310">
        <f t="shared" si="39"/>
        <v>0</v>
      </c>
      <c r="K131" s="397" t="e">
        <f t="shared" si="40"/>
        <v>#REF!</v>
      </c>
      <c r="L131" s="398" t="e">
        <f t="shared" si="40"/>
        <v>#REF!</v>
      </c>
      <c r="M131" s="383" t="e">
        <f t="shared" si="41"/>
        <v>#REF!</v>
      </c>
      <c r="N131" s="256" t="e">
        <f t="shared" si="19"/>
        <v>#REF!</v>
      </c>
    </row>
    <row r="132" spans="1:14" x14ac:dyDescent="0.2">
      <c r="A132" s="388" t="e">
        <f>'Паспорт-2'!A116</f>
        <v>#REF!</v>
      </c>
      <c r="B132" s="799" t="e">
        <f>'Паспорт-2'!B116</f>
        <v>#REF!</v>
      </c>
      <c r="C132" s="799"/>
      <c r="D132" s="800"/>
      <c r="E132" s="407" t="e">
        <f>'Паспорт-2'!F116</f>
        <v>#REF!</v>
      </c>
      <c r="F132" s="408" t="e">
        <f>'Паспорт-2'!G116</f>
        <v>#REF!</v>
      </c>
      <c r="G132" s="310" t="e">
        <f t="shared" si="38"/>
        <v>#REF!</v>
      </c>
      <c r="H132" s="311"/>
      <c r="I132" s="278"/>
      <c r="J132" s="310">
        <f t="shared" si="39"/>
        <v>0</v>
      </c>
      <c r="K132" s="411" t="e">
        <f t="shared" si="40"/>
        <v>#REF!</v>
      </c>
      <c r="L132" s="412" t="e">
        <f t="shared" si="40"/>
        <v>#REF!</v>
      </c>
      <c r="M132" s="390" t="e">
        <f t="shared" si="41"/>
        <v>#REF!</v>
      </c>
      <c r="N132" s="256" t="e">
        <f t="shared" si="19"/>
        <v>#REF!</v>
      </c>
    </row>
    <row r="133" spans="1:14" x14ac:dyDescent="0.2">
      <c r="A133" s="637" t="s">
        <v>40</v>
      </c>
      <c r="B133" s="638"/>
      <c r="C133" s="638"/>
      <c r="D133" s="639"/>
      <c r="E133" s="309" t="e">
        <f>E73+E79+E85+E91+E97+E103+E109+E115+E121+E127</f>
        <v>#REF!</v>
      </c>
      <c r="F133" s="275" t="e">
        <f>F73+F79+F85+F91+F97+F103+F109+F115+F121+F127</f>
        <v>#REF!</v>
      </c>
      <c r="G133" s="308" t="e">
        <f t="shared" si="38"/>
        <v>#REF!</v>
      </c>
      <c r="H133" s="309">
        <f>H73+H79+H85+H91+H97+H103+H109+H115+H121+H127</f>
        <v>0</v>
      </c>
      <c r="I133" s="275">
        <f>I73+I79+I85+I91+I97+I103+I109+I115+I121+I127</f>
        <v>0</v>
      </c>
      <c r="J133" s="308">
        <f t="shared" si="39"/>
        <v>0</v>
      </c>
      <c r="K133" s="309" t="e">
        <f>K73+K79+K85+K91+K97+K103+K109+K115+K121+K127</f>
        <v>#REF!</v>
      </c>
      <c r="L133" s="275" t="e">
        <f>L73+L79+L85+L91+L97+L103+L109+L115+L121+L127</f>
        <v>#REF!</v>
      </c>
      <c r="M133" s="308" t="e">
        <f t="shared" si="41"/>
        <v>#REF!</v>
      </c>
      <c r="N133" s="256" t="s">
        <v>98</v>
      </c>
    </row>
  </sheetData>
  <sheetProtection formatCells="0" formatColumns="0" formatRows="0" autoFilter="0"/>
  <autoFilter ref="N1:N133"/>
  <mergeCells count="87">
    <mergeCell ref="A1:M1"/>
    <mergeCell ref="A2:M2"/>
    <mergeCell ref="C4:M4"/>
    <mergeCell ref="C5:M5"/>
    <mergeCell ref="E18:G18"/>
    <mergeCell ref="H18:J18"/>
    <mergeCell ref="D10:M10"/>
    <mergeCell ref="D11:M11"/>
    <mergeCell ref="K13:M13"/>
    <mergeCell ref="K18:M18"/>
    <mergeCell ref="A13:A15"/>
    <mergeCell ref="B13:D15"/>
    <mergeCell ref="E13:G13"/>
    <mergeCell ref="H13:J13"/>
    <mergeCell ref="C7:M7"/>
    <mergeCell ref="C8:M8"/>
    <mergeCell ref="K71:M71"/>
    <mergeCell ref="E71:G71"/>
    <mergeCell ref="A18:A19"/>
    <mergeCell ref="B18:B19"/>
    <mergeCell ref="C18:C19"/>
    <mergeCell ref="A68:D68"/>
    <mergeCell ref="A71:A72"/>
    <mergeCell ref="B71:D72"/>
    <mergeCell ref="D18:D19"/>
    <mergeCell ref="B73:D73"/>
    <mergeCell ref="B74:D74"/>
    <mergeCell ref="B75:D75"/>
    <mergeCell ref="B76:D76"/>
    <mergeCell ref="H71:J71"/>
    <mergeCell ref="B81:D81"/>
    <mergeCell ref="B82:D82"/>
    <mergeCell ref="B83:D83"/>
    <mergeCell ref="B84:D84"/>
    <mergeCell ref="B77:D77"/>
    <mergeCell ref="B78:D78"/>
    <mergeCell ref="B79:D79"/>
    <mergeCell ref="B80:D80"/>
    <mergeCell ref="B89:D89"/>
    <mergeCell ref="B90:D90"/>
    <mergeCell ref="B91:D91"/>
    <mergeCell ref="B92:D92"/>
    <mergeCell ref="B85:D85"/>
    <mergeCell ref="B86:D86"/>
    <mergeCell ref="B87:D87"/>
    <mergeCell ref="B88:D88"/>
    <mergeCell ref="B97:D97"/>
    <mergeCell ref="B98:D98"/>
    <mergeCell ref="B99:D99"/>
    <mergeCell ref="B100:D100"/>
    <mergeCell ref="B93:D93"/>
    <mergeCell ref="B94:D94"/>
    <mergeCell ref="B95:D95"/>
    <mergeCell ref="B96:D96"/>
    <mergeCell ref="B105:D105"/>
    <mergeCell ref="B106:D106"/>
    <mergeCell ref="B107:D107"/>
    <mergeCell ref="B108:D108"/>
    <mergeCell ref="B101:D101"/>
    <mergeCell ref="B102:D102"/>
    <mergeCell ref="B103:D103"/>
    <mergeCell ref="B104:D104"/>
    <mergeCell ref="B113:D113"/>
    <mergeCell ref="B114:D114"/>
    <mergeCell ref="B115:D115"/>
    <mergeCell ref="B116:D116"/>
    <mergeCell ref="B109:D109"/>
    <mergeCell ref="B110:D110"/>
    <mergeCell ref="B111:D111"/>
    <mergeCell ref="B112:D112"/>
    <mergeCell ref="B121:D121"/>
    <mergeCell ref="B122:D122"/>
    <mergeCell ref="B123:D123"/>
    <mergeCell ref="B124:D124"/>
    <mergeCell ref="B117:D117"/>
    <mergeCell ref="B118:D118"/>
    <mergeCell ref="B119:D119"/>
    <mergeCell ref="B120:D120"/>
    <mergeCell ref="B125:D125"/>
    <mergeCell ref="B126:D126"/>
    <mergeCell ref="A133:D133"/>
    <mergeCell ref="B127:D127"/>
    <mergeCell ref="B128:D128"/>
    <mergeCell ref="B129:D129"/>
    <mergeCell ref="B130:D130"/>
    <mergeCell ref="B131:D131"/>
    <mergeCell ref="B132:D132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80" fitToHeight="10" orientation="landscape" blackAndWhite="1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I2610"/>
  <sheetViews>
    <sheetView showZeros="0" zoomScale="115" zoomScaleNormal="115" workbookViewId="0"/>
  </sheetViews>
  <sheetFormatPr defaultColWidth="0" defaultRowHeight="12.75" zeroHeight="1" x14ac:dyDescent="0.2"/>
  <cols>
    <col min="1" max="1" width="4.42578125" style="256" customWidth="1"/>
    <col min="2" max="2" width="55" style="256" customWidth="1"/>
    <col min="3" max="3" width="10.85546875" style="256" customWidth="1"/>
    <col min="4" max="4" width="29.140625" style="256" customWidth="1"/>
    <col min="5" max="6" width="18.5703125" style="256" customWidth="1"/>
    <col min="7" max="7" width="18.5703125" style="427" customWidth="1"/>
    <col min="8" max="8" width="9.140625" style="256" customWidth="1"/>
    <col min="9" max="9" width="0" style="256" hidden="1" customWidth="1"/>
    <col min="10" max="16384" width="0" style="295" hidden="1"/>
  </cols>
  <sheetData>
    <row r="1" spans="1:8" x14ac:dyDescent="0.2">
      <c r="A1" s="318" t="s">
        <v>230</v>
      </c>
      <c r="H1" s="81" t="s">
        <v>98</v>
      </c>
    </row>
    <row r="2" spans="1:8" ht="50.25" customHeight="1" x14ac:dyDescent="0.2">
      <c r="A2" s="415" t="s">
        <v>50</v>
      </c>
      <c r="B2" s="416" t="s">
        <v>57</v>
      </c>
      <c r="C2" s="415" t="s">
        <v>56</v>
      </c>
      <c r="D2" s="416" t="s">
        <v>31</v>
      </c>
      <c r="E2" s="417" t="s">
        <v>227</v>
      </c>
      <c r="F2" s="418" t="s">
        <v>228</v>
      </c>
      <c r="G2" s="419" t="s">
        <v>229</v>
      </c>
      <c r="H2" s="81" t="s">
        <v>98</v>
      </c>
    </row>
    <row r="3" spans="1:8" x14ac:dyDescent="0.2">
      <c r="A3" s="834" t="e">
        <f>'Запит 2-8'!#REF!</f>
        <v>#REF!</v>
      </c>
      <c r="B3" s="835"/>
      <c r="C3" s="835"/>
      <c r="D3" s="835"/>
      <c r="E3" s="835"/>
      <c r="F3" s="835"/>
      <c r="G3" s="836"/>
      <c r="H3" s="81" t="str">
        <f>H4</f>
        <v>Для друку</v>
      </c>
    </row>
    <row r="4" spans="1:8" x14ac:dyDescent="0.2">
      <c r="A4" s="779" t="e">
        <f>'Запит 2-8'!#REF!</f>
        <v>#REF!</v>
      </c>
      <c r="B4" s="780"/>
      <c r="C4" s="780"/>
      <c r="D4" s="780"/>
      <c r="E4" s="780"/>
      <c r="F4" s="780"/>
      <c r="G4" s="781"/>
      <c r="H4" s="81" t="str">
        <f>H5</f>
        <v>Для друку</v>
      </c>
    </row>
    <row r="5" spans="1:8" x14ac:dyDescent="0.2">
      <c r="A5" s="420" t="s">
        <v>4</v>
      </c>
      <c r="B5" s="827" t="s">
        <v>106</v>
      </c>
      <c r="C5" s="828"/>
      <c r="D5" s="828"/>
      <c r="E5" s="829"/>
      <c r="F5" s="829"/>
      <c r="G5" s="830"/>
      <c r="H5" s="81" t="str">
        <f>H6</f>
        <v>Для друку</v>
      </c>
    </row>
    <row r="6" spans="1:8" ht="25.5" x14ac:dyDescent="0.2">
      <c r="A6" s="326">
        <f>'Запит 2-8'!A7</f>
        <v>0</v>
      </c>
      <c r="B6" s="421" t="str">
        <f>IF('Запит 2-8'!B7&lt;&gt;"",'Запит 2-8'!B7,"")</f>
        <v>Оплата послуг з виготовлення презентаційно- інформаційної продукції</v>
      </c>
      <c r="C6" s="422" t="str">
        <f>'Запит 2-8'!C7</f>
        <v>грн.</v>
      </c>
      <c r="D6" s="423" t="str">
        <f>'Запит 2-8'!D7</f>
        <v>акт наданих послуг</v>
      </c>
      <c r="E6" s="424" t="e">
        <f>'Паспорт-3'!F7</f>
        <v>#REF!</v>
      </c>
      <c r="F6" s="425"/>
      <c r="G6" s="428" t="e">
        <f t="shared" ref="G6:G20" si="0">F6-E6</f>
        <v>#REF!</v>
      </c>
      <c r="H6" s="81" t="str">
        <f>IF(B6&lt;&gt;"","Для друку","")</f>
        <v>Для друку</v>
      </c>
    </row>
    <row r="7" spans="1:8" x14ac:dyDescent="0.2">
      <c r="A7" s="326">
        <f>'Запит 2-8'!A8</f>
        <v>0</v>
      </c>
      <c r="B7" s="298" t="str">
        <f>IF('Запит 2-8'!B8&lt;&gt;"",'Запит 2-8'!B8,"")</f>
        <v>Оплата послуг з виготовлення  відеоматеріалів про місто</v>
      </c>
      <c r="C7" s="297" t="str">
        <f>'Запит 2-8'!C8</f>
        <v>грн.</v>
      </c>
      <c r="D7" s="296" t="str">
        <f>'Запит 2-8'!D8</f>
        <v>акт наданих послуг</v>
      </c>
      <c r="E7" s="413" t="e">
        <f>'Паспорт-3'!F8</f>
        <v>#REF!</v>
      </c>
      <c r="F7" s="414"/>
      <c r="G7" s="429" t="e">
        <f t="shared" si="0"/>
        <v>#REF!</v>
      </c>
      <c r="H7" s="81" t="str">
        <f t="shared" ref="H7:H20" si="1">IF(B7&lt;&gt;"","Для друку","")</f>
        <v>Для друку</v>
      </c>
    </row>
    <row r="8" spans="1:8" ht="25.5" x14ac:dyDescent="0.2">
      <c r="A8" s="326">
        <f>'Запит 2-8'!A9</f>
        <v>0</v>
      </c>
      <c r="B8" s="298" t="str">
        <f>IF('Запит 2-8'!B9&lt;&gt;"",'Запит 2-8'!B9,"")</f>
        <v>Оплата витрат та послуг  для участі у виставках, ярмарках, форумах, семінарах, презентаціях та інших заходах</v>
      </c>
      <c r="C8" s="297" t="str">
        <f>'Запит 2-8'!C9</f>
        <v>грн.</v>
      </c>
      <c r="D8" s="296" t="str">
        <f>'Запит 2-8'!D9</f>
        <v>акт наданих послуг</v>
      </c>
      <c r="E8" s="413" t="e">
        <f>'Паспорт-3'!F9</f>
        <v>#REF!</v>
      </c>
      <c r="F8" s="414"/>
      <c r="G8" s="429" t="e">
        <f t="shared" si="0"/>
        <v>#REF!</v>
      </c>
      <c r="H8" s="81" t="str">
        <f t="shared" si="1"/>
        <v>Для друку</v>
      </c>
    </row>
    <row r="9" spans="1:8" ht="25.5" x14ac:dyDescent="0.2">
      <c r="A9" s="326">
        <f>'Запит 2-8'!A10</f>
        <v>0</v>
      </c>
      <c r="B9" s="298" t="str">
        <f>IF('Запит 2-8'!B10&lt;&gt;"",'Запит 2-8'!B10,"")</f>
        <v xml:space="preserve">Організація навчальних семінарів, практикумів, круглих столів тощо з питань підприємницької діяльності </v>
      </c>
      <c r="C9" s="297" t="str">
        <f>'Запит 2-8'!C10</f>
        <v>грн.</v>
      </c>
      <c r="D9" s="296" t="str">
        <f>'Запит 2-8'!D10</f>
        <v>акт наданих послуг</v>
      </c>
      <c r="E9" s="413" t="e">
        <f>'Паспорт-3'!F10</f>
        <v>#REF!</v>
      </c>
      <c r="F9" s="414"/>
      <c r="G9" s="429" t="e">
        <f t="shared" si="0"/>
        <v>#REF!</v>
      </c>
      <c r="H9" s="81" t="str">
        <f t="shared" si="1"/>
        <v>Для друку</v>
      </c>
    </row>
    <row r="10" spans="1:8" x14ac:dyDescent="0.2">
      <c r="A10" s="326">
        <f>'Запит 2-8'!A11</f>
        <v>0</v>
      </c>
      <c r="B10" s="298" t="str">
        <f>IF('Запит 2-8'!B11&lt;&gt;"",'Запит 2-8'!B11,"")</f>
        <v/>
      </c>
      <c r="C10" s="297">
        <f>'Запит 2-8'!C11</f>
        <v>0</v>
      </c>
      <c r="D10" s="296">
        <f>'Запит 2-8'!D11</f>
        <v>0</v>
      </c>
      <c r="E10" s="413" t="e">
        <f>'Паспорт-3'!F11</f>
        <v>#REF!</v>
      </c>
      <c r="F10" s="414"/>
      <c r="G10" s="429" t="e">
        <f t="shared" si="0"/>
        <v>#REF!</v>
      </c>
      <c r="H10" s="81" t="str">
        <f t="shared" si="1"/>
        <v/>
      </c>
    </row>
    <row r="11" spans="1:8" x14ac:dyDescent="0.2">
      <c r="A11" s="326">
        <f>'Запит 2-8'!A12</f>
        <v>0</v>
      </c>
      <c r="B11" s="298" t="str">
        <f>IF('Запит 2-8'!B12&lt;&gt;"",'Запит 2-8'!B12,"")</f>
        <v/>
      </c>
      <c r="C11" s="297">
        <f>'Запит 2-8'!C12</f>
        <v>0</v>
      </c>
      <c r="D11" s="296">
        <f>'Запит 2-8'!D12</f>
        <v>0</v>
      </c>
      <c r="E11" s="413" t="e">
        <f>'Паспорт-3'!F12</f>
        <v>#REF!</v>
      </c>
      <c r="F11" s="414"/>
      <c r="G11" s="429" t="e">
        <f t="shared" si="0"/>
        <v>#REF!</v>
      </c>
      <c r="H11" s="81" t="str">
        <f t="shared" si="1"/>
        <v/>
      </c>
    </row>
    <row r="12" spans="1:8" x14ac:dyDescent="0.2">
      <c r="A12" s="326">
        <f>'Запит 2-8'!A13</f>
        <v>0</v>
      </c>
      <c r="B12" s="298" t="str">
        <f>IF('Запит 2-8'!B13&lt;&gt;"",'Запит 2-8'!B13,"")</f>
        <v/>
      </c>
      <c r="C12" s="297">
        <f>'Запит 2-8'!C13</f>
        <v>0</v>
      </c>
      <c r="D12" s="296">
        <f>'Запит 2-8'!D13</f>
        <v>0</v>
      </c>
      <c r="E12" s="413" t="e">
        <f>'Паспорт-3'!F13</f>
        <v>#REF!</v>
      </c>
      <c r="F12" s="414"/>
      <c r="G12" s="429" t="e">
        <f t="shared" si="0"/>
        <v>#REF!</v>
      </c>
      <c r="H12" s="81" t="str">
        <f t="shared" si="1"/>
        <v/>
      </c>
    </row>
    <row r="13" spans="1:8" x14ac:dyDescent="0.2">
      <c r="A13" s="326">
        <f>'Запит 2-8'!A14</f>
        <v>0</v>
      </c>
      <c r="B13" s="298" t="str">
        <f>IF('Запит 2-8'!B14&lt;&gt;"",'Запит 2-8'!B14,"")</f>
        <v/>
      </c>
      <c r="C13" s="297">
        <f>'Запит 2-8'!C14</f>
        <v>0</v>
      </c>
      <c r="D13" s="296">
        <f>'Запит 2-8'!D14</f>
        <v>0</v>
      </c>
      <c r="E13" s="413" t="e">
        <f>'Паспорт-3'!F14</f>
        <v>#REF!</v>
      </c>
      <c r="F13" s="414"/>
      <c r="G13" s="429" t="e">
        <f t="shared" si="0"/>
        <v>#REF!</v>
      </c>
      <c r="H13" s="81" t="str">
        <f t="shared" si="1"/>
        <v/>
      </c>
    </row>
    <row r="14" spans="1:8" x14ac:dyDescent="0.2">
      <c r="A14" s="326">
        <f>'Запит 2-8'!A15</f>
        <v>0</v>
      </c>
      <c r="B14" s="298" t="str">
        <f>IF('Запит 2-8'!B15&lt;&gt;"",'Запит 2-8'!B15,"")</f>
        <v/>
      </c>
      <c r="C14" s="297">
        <f>'Запит 2-8'!C15</f>
        <v>0</v>
      </c>
      <c r="D14" s="296">
        <f>'Запит 2-8'!D15</f>
        <v>0</v>
      </c>
      <c r="E14" s="413" t="e">
        <f>'Паспорт-3'!F15</f>
        <v>#REF!</v>
      </c>
      <c r="F14" s="414"/>
      <c r="G14" s="429" t="e">
        <f t="shared" si="0"/>
        <v>#REF!</v>
      </c>
      <c r="H14" s="81" t="str">
        <f t="shared" si="1"/>
        <v/>
      </c>
    </row>
    <row r="15" spans="1:8" x14ac:dyDescent="0.2">
      <c r="A15" s="326">
        <f>'Запит 2-8'!A16</f>
        <v>0</v>
      </c>
      <c r="B15" s="298" t="str">
        <f>IF('Запит 2-8'!B16&lt;&gt;"",'Запит 2-8'!B16,"")</f>
        <v/>
      </c>
      <c r="C15" s="297">
        <f>'Запит 2-8'!C16</f>
        <v>0</v>
      </c>
      <c r="D15" s="296">
        <f>'Запит 2-8'!D16</f>
        <v>0</v>
      </c>
      <c r="E15" s="413" t="e">
        <f>'Паспорт-3'!F16</f>
        <v>#REF!</v>
      </c>
      <c r="F15" s="414"/>
      <c r="G15" s="429" t="e">
        <f t="shared" si="0"/>
        <v>#REF!</v>
      </c>
      <c r="H15" s="81" t="str">
        <f t="shared" si="1"/>
        <v/>
      </c>
    </row>
    <row r="16" spans="1:8" x14ac:dyDescent="0.2">
      <c r="A16" s="326">
        <f>'Запит 2-8'!A17</f>
        <v>0</v>
      </c>
      <c r="B16" s="298" t="str">
        <f>IF('Запит 2-8'!B17&lt;&gt;"",'Запит 2-8'!B17,"")</f>
        <v/>
      </c>
      <c r="C16" s="297">
        <f>'Запит 2-8'!C17</f>
        <v>0</v>
      </c>
      <c r="D16" s="296">
        <f>'Запит 2-8'!D17</f>
        <v>0</v>
      </c>
      <c r="E16" s="413" t="e">
        <f>'Паспорт-3'!F17</f>
        <v>#REF!</v>
      </c>
      <c r="F16" s="414"/>
      <c r="G16" s="429" t="e">
        <f t="shared" si="0"/>
        <v>#REF!</v>
      </c>
      <c r="H16" s="81" t="str">
        <f t="shared" si="1"/>
        <v/>
      </c>
    </row>
    <row r="17" spans="1:8" x14ac:dyDescent="0.2">
      <c r="A17" s="326">
        <f>'Запит 2-8'!A18</f>
        <v>0</v>
      </c>
      <c r="B17" s="298" t="str">
        <f>IF('Запит 2-8'!B18&lt;&gt;"",'Запит 2-8'!B18,"")</f>
        <v/>
      </c>
      <c r="C17" s="297">
        <f>'Запит 2-8'!C18</f>
        <v>0</v>
      </c>
      <c r="D17" s="296">
        <f>'Запит 2-8'!D18</f>
        <v>0</v>
      </c>
      <c r="E17" s="413" t="e">
        <f>'Паспорт-3'!F18</f>
        <v>#REF!</v>
      </c>
      <c r="F17" s="414"/>
      <c r="G17" s="429" t="e">
        <f t="shared" si="0"/>
        <v>#REF!</v>
      </c>
      <c r="H17" s="81" t="str">
        <f t="shared" si="1"/>
        <v/>
      </c>
    </row>
    <row r="18" spans="1:8" x14ac:dyDescent="0.2">
      <c r="A18" s="326">
        <f>'Запит 2-8'!A19</f>
        <v>0</v>
      </c>
      <c r="B18" s="298" t="str">
        <f>IF('Запит 2-8'!B19&lt;&gt;"",'Запит 2-8'!B19,"")</f>
        <v/>
      </c>
      <c r="C18" s="297">
        <f>'Запит 2-8'!C19</f>
        <v>0</v>
      </c>
      <c r="D18" s="296">
        <f>'Запит 2-8'!D19</f>
        <v>0</v>
      </c>
      <c r="E18" s="413" t="e">
        <f>'Паспорт-3'!F19</f>
        <v>#REF!</v>
      </c>
      <c r="F18" s="414"/>
      <c r="G18" s="429" t="e">
        <f t="shared" si="0"/>
        <v>#REF!</v>
      </c>
      <c r="H18" s="81" t="str">
        <f t="shared" si="1"/>
        <v/>
      </c>
    </row>
    <row r="19" spans="1:8" x14ac:dyDescent="0.2">
      <c r="A19" s="326">
        <f>'Запит 2-8'!A20</f>
        <v>0</v>
      </c>
      <c r="B19" s="298" t="str">
        <f>IF('Запит 2-8'!B20&lt;&gt;"",'Запит 2-8'!B20,"")</f>
        <v/>
      </c>
      <c r="C19" s="297">
        <f>'Запит 2-8'!C20</f>
        <v>0</v>
      </c>
      <c r="D19" s="296">
        <f>'Запит 2-8'!D20</f>
        <v>0</v>
      </c>
      <c r="E19" s="413" t="e">
        <f>'Паспорт-3'!F20</f>
        <v>#REF!</v>
      </c>
      <c r="F19" s="414"/>
      <c r="G19" s="429" t="e">
        <f t="shared" si="0"/>
        <v>#REF!</v>
      </c>
      <c r="H19" s="81" t="str">
        <f t="shared" si="1"/>
        <v/>
      </c>
    </row>
    <row r="20" spans="1:8" x14ac:dyDescent="0.2">
      <c r="A20" s="433">
        <f>'Запит 2-8'!A21</f>
        <v>0</v>
      </c>
      <c r="B20" s="434" t="str">
        <f>IF('Запит 2-8'!B21&lt;&gt;"",'Запит 2-8'!B21,"")</f>
        <v/>
      </c>
      <c r="C20" s="435">
        <f>'Запит 2-8'!C21</f>
        <v>0</v>
      </c>
      <c r="D20" s="436">
        <f>'Запит 2-8'!D21</f>
        <v>0</v>
      </c>
      <c r="E20" s="437" t="e">
        <f>'Паспорт-3'!F21</f>
        <v>#REF!</v>
      </c>
      <c r="F20" s="438"/>
      <c r="G20" s="439" t="e">
        <f t="shared" si="0"/>
        <v>#REF!</v>
      </c>
      <c r="H20" s="81" t="str">
        <f t="shared" si="1"/>
        <v/>
      </c>
    </row>
    <row r="21" spans="1:8" ht="12.75" customHeight="1" x14ac:dyDescent="0.2">
      <c r="A21" s="824" t="s">
        <v>211</v>
      </c>
      <c r="B21" s="825"/>
      <c r="C21" s="825"/>
      <c r="D21" s="825"/>
      <c r="E21" s="825"/>
      <c r="F21" s="825"/>
      <c r="G21" s="826"/>
      <c r="H21" s="81" t="str">
        <f>H5</f>
        <v>Для друку</v>
      </c>
    </row>
    <row r="22" spans="1:8" x14ac:dyDescent="0.2">
      <c r="A22" s="420">
        <f>'Запит 2-8'!A22</f>
        <v>0</v>
      </c>
      <c r="B22" s="827" t="s">
        <v>107</v>
      </c>
      <c r="C22" s="828"/>
      <c r="D22" s="828"/>
      <c r="E22" s="828"/>
      <c r="F22" s="828"/>
      <c r="G22" s="831"/>
      <c r="H22" s="81" t="str">
        <f>H23</f>
        <v>Для друку</v>
      </c>
    </row>
    <row r="23" spans="1:8" x14ac:dyDescent="0.2">
      <c r="A23" s="326">
        <f>'Запит 2-8'!A23</f>
        <v>0</v>
      </c>
      <c r="B23" s="421" t="str">
        <f>IF('Запит 2-8'!B23&lt;&gt;"",'Запит 2-8'!B23,"")</f>
        <v xml:space="preserve">Кількість виготовленої презентаційно-інформаційної продукції </v>
      </c>
      <c r="C23" s="422" t="str">
        <f>'Запит 2-8'!C23</f>
        <v>од.</v>
      </c>
      <c r="D23" s="423" t="str">
        <f>'Запит 2-8'!D23</f>
        <v>договір, акт наданих послуг</v>
      </c>
      <c r="E23" s="430" t="e">
        <f>'Паспорт-3'!F23</f>
        <v>#REF!</v>
      </c>
      <c r="F23" s="431"/>
      <c r="G23" s="432" t="e">
        <f t="shared" ref="G23:G37" si="2">F23-E23</f>
        <v>#REF!</v>
      </c>
      <c r="H23" s="81" t="str">
        <f t="shared" ref="H23:H37" si="3">IF(B23&lt;&gt;"","Для друку","")</f>
        <v>Для друку</v>
      </c>
    </row>
    <row r="24" spans="1:8" x14ac:dyDescent="0.2">
      <c r="A24" s="326">
        <f>'Запит 2-8'!A24</f>
        <v>0</v>
      </c>
      <c r="B24" s="298" t="str">
        <f>IF('Запит 2-8'!B24&lt;&gt;"",'Запит 2-8'!B24,"")</f>
        <v>Кількість виготовлених відеоматеріалів про місто</v>
      </c>
      <c r="C24" s="297" t="str">
        <f>'Запит 2-8'!C24</f>
        <v xml:space="preserve">од. </v>
      </c>
      <c r="D24" s="296" t="str">
        <f>'Запит 2-8'!D24</f>
        <v>звіт</v>
      </c>
      <c r="E24" s="413" t="e">
        <f>'Паспорт-3'!F24</f>
        <v>#REF!</v>
      </c>
      <c r="F24" s="414"/>
      <c r="G24" s="429" t="e">
        <f t="shared" si="2"/>
        <v>#REF!</v>
      </c>
      <c r="H24" s="81" t="str">
        <f t="shared" si="3"/>
        <v>Для друку</v>
      </c>
    </row>
    <row r="25" spans="1:8" x14ac:dyDescent="0.2">
      <c r="A25" s="326">
        <f>'Запит 2-8'!A25</f>
        <v>0</v>
      </c>
      <c r="B25" s="298" t="str">
        <f>IF('Запит 2-8'!B25&lt;&gt;"",'Запит 2-8'!B25,"")</f>
        <v xml:space="preserve">Кількість заходів, в якмх забезпечено участь </v>
      </c>
      <c r="C25" s="297" t="str">
        <f>'Запит 2-8'!C25</f>
        <v>од</v>
      </c>
      <c r="D25" s="296" t="str">
        <f>'Запит 2-8'!D25</f>
        <v>звіт</v>
      </c>
      <c r="E25" s="413" t="e">
        <f>'Паспорт-3'!F25</f>
        <v>#REF!</v>
      </c>
      <c r="F25" s="414"/>
      <c r="G25" s="429" t="e">
        <f t="shared" si="2"/>
        <v>#REF!</v>
      </c>
      <c r="H25" s="81" t="str">
        <f t="shared" si="3"/>
        <v>Для друку</v>
      </c>
    </row>
    <row r="26" spans="1:8" x14ac:dyDescent="0.2">
      <c r="A26" s="326">
        <f>'Запит 2-8'!A26</f>
        <v>0</v>
      </c>
      <c r="B26" s="298" t="str">
        <f>IF('Запит 2-8'!B26&lt;&gt;"",'Запит 2-8'!B26,"")</f>
        <v>Кількість організованих заходів протягом року</v>
      </c>
      <c r="C26" s="297" t="str">
        <f>'Запит 2-8'!C26</f>
        <v>од</v>
      </c>
      <c r="D26" s="296" t="str">
        <f>'Запит 2-8'!D26</f>
        <v>звіт</v>
      </c>
      <c r="E26" s="413" t="e">
        <f>'Паспорт-3'!F26</f>
        <v>#REF!</v>
      </c>
      <c r="F26" s="414"/>
      <c r="G26" s="429" t="e">
        <f t="shared" si="2"/>
        <v>#REF!</v>
      </c>
      <c r="H26" s="81" t="str">
        <f t="shared" si="3"/>
        <v>Для друку</v>
      </c>
    </row>
    <row r="27" spans="1:8" x14ac:dyDescent="0.2">
      <c r="A27" s="326">
        <f>'Запит 2-8'!A27</f>
        <v>0</v>
      </c>
      <c r="B27" s="298" t="str">
        <f>IF('Запит 2-8'!B27&lt;&gt;"",'Запит 2-8'!B27,"")</f>
        <v/>
      </c>
      <c r="C27" s="297">
        <f>'Запит 2-8'!C27</f>
        <v>0</v>
      </c>
      <c r="D27" s="296">
        <f>'Запит 2-8'!D27</f>
        <v>0</v>
      </c>
      <c r="E27" s="413" t="e">
        <f>'Паспорт-3'!F27</f>
        <v>#REF!</v>
      </c>
      <c r="F27" s="414"/>
      <c r="G27" s="429" t="e">
        <f t="shared" si="2"/>
        <v>#REF!</v>
      </c>
      <c r="H27" s="81" t="str">
        <f t="shared" si="3"/>
        <v/>
      </c>
    </row>
    <row r="28" spans="1:8" x14ac:dyDescent="0.2">
      <c r="A28" s="326">
        <f>'Запит 2-8'!A28</f>
        <v>0</v>
      </c>
      <c r="B28" s="298" t="str">
        <f>IF('Запит 2-8'!B28&lt;&gt;"",'Запит 2-8'!B28,"")</f>
        <v/>
      </c>
      <c r="C28" s="297">
        <f>'Запит 2-8'!C28</f>
        <v>0</v>
      </c>
      <c r="D28" s="296">
        <f>'Запит 2-8'!D28</f>
        <v>0</v>
      </c>
      <c r="E28" s="413" t="e">
        <f>'Паспорт-3'!F28</f>
        <v>#REF!</v>
      </c>
      <c r="F28" s="414"/>
      <c r="G28" s="429" t="e">
        <f t="shared" si="2"/>
        <v>#REF!</v>
      </c>
      <c r="H28" s="81" t="str">
        <f t="shared" si="3"/>
        <v/>
      </c>
    </row>
    <row r="29" spans="1:8" x14ac:dyDescent="0.2">
      <c r="A29" s="326">
        <f>'Запит 2-8'!A29</f>
        <v>0</v>
      </c>
      <c r="B29" s="298" t="str">
        <f>IF('Запит 2-8'!B29&lt;&gt;"",'Запит 2-8'!B29,"")</f>
        <v/>
      </c>
      <c r="C29" s="297">
        <f>'Запит 2-8'!C29</f>
        <v>0</v>
      </c>
      <c r="D29" s="296">
        <f>'Запит 2-8'!D29</f>
        <v>0</v>
      </c>
      <c r="E29" s="413" t="e">
        <f>'Паспорт-3'!F29</f>
        <v>#REF!</v>
      </c>
      <c r="F29" s="414"/>
      <c r="G29" s="429" t="e">
        <f t="shared" si="2"/>
        <v>#REF!</v>
      </c>
      <c r="H29" s="81" t="str">
        <f t="shared" si="3"/>
        <v/>
      </c>
    </row>
    <row r="30" spans="1:8" x14ac:dyDescent="0.2">
      <c r="A30" s="326">
        <f>'Запит 2-8'!A30</f>
        <v>0</v>
      </c>
      <c r="B30" s="298" t="str">
        <f>IF('Запит 2-8'!B30&lt;&gt;"",'Запит 2-8'!B30,"")</f>
        <v/>
      </c>
      <c r="C30" s="297">
        <f>'Запит 2-8'!C30</f>
        <v>0</v>
      </c>
      <c r="D30" s="296">
        <f>'Запит 2-8'!D30</f>
        <v>0</v>
      </c>
      <c r="E30" s="413" t="e">
        <f>'Паспорт-3'!F30</f>
        <v>#REF!</v>
      </c>
      <c r="F30" s="414"/>
      <c r="G30" s="429" t="e">
        <f t="shared" si="2"/>
        <v>#REF!</v>
      </c>
      <c r="H30" s="81" t="str">
        <f t="shared" si="3"/>
        <v/>
      </c>
    </row>
    <row r="31" spans="1:8" x14ac:dyDescent="0.2">
      <c r="A31" s="326">
        <f>'Запит 2-8'!A31</f>
        <v>0</v>
      </c>
      <c r="B31" s="298" t="str">
        <f>IF('Запит 2-8'!B31&lt;&gt;"",'Запит 2-8'!B31,"")</f>
        <v/>
      </c>
      <c r="C31" s="297">
        <f>'Запит 2-8'!C31</f>
        <v>0</v>
      </c>
      <c r="D31" s="296">
        <f>'Запит 2-8'!D31</f>
        <v>0</v>
      </c>
      <c r="E31" s="413" t="e">
        <f>'Паспорт-3'!F31</f>
        <v>#REF!</v>
      </c>
      <c r="F31" s="414"/>
      <c r="G31" s="429" t="e">
        <f t="shared" si="2"/>
        <v>#REF!</v>
      </c>
      <c r="H31" s="81" t="str">
        <f t="shared" si="3"/>
        <v/>
      </c>
    </row>
    <row r="32" spans="1:8" x14ac:dyDescent="0.2">
      <c r="A32" s="326">
        <f>'Запит 2-8'!A32</f>
        <v>0</v>
      </c>
      <c r="B32" s="298" t="str">
        <f>IF('Запит 2-8'!B32&lt;&gt;"",'Запит 2-8'!B32,"")</f>
        <v/>
      </c>
      <c r="C32" s="297">
        <f>'Запит 2-8'!C32</f>
        <v>0</v>
      </c>
      <c r="D32" s="296">
        <f>'Запит 2-8'!D32</f>
        <v>0</v>
      </c>
      <c r="E32" s="413" t="e">
        <f>'Паспорт-3'!F32</f>
        <v>#REF!</v>
      </c>
      <c r="F32" s="414"/>
      <c r="G32" s="429" t="e">
        <f t="shared" si="2"/>
        <v>#REF!</v>
      </c>
      <c r="H32" s="81" t="str">
        <f t="shared" si="3"/>
        <v/>
      </c>
    </row>
    <row r="33" spans="1:8" x14ac:dyDescent="0.2">
      <c r="A33" s="326">
        <f>'Запит 2-8'!A33</f>
        <v>0</v>
      </c>
      <c r="B33" s="298" t="str">
        <f>IF('Запит 2-8'!B33&lt;&gt;"",'Запит 2-8'!B33,"")</f>
        <v/>
      </c>
      <c r="C33" s="297">
        <f>'Запит 2-8'!C33</f>
        <v>0</v>
      </c>
      <c r="D33" s="296">
        <f>'Запит 2-8'!D33</f>
        <v>0</v>
      </c>
      <c r="E33" s="413" t="e">
        <f>'Паспорт-3'!F33</f>
        <v>#REF!</v>
      </c>
      <c r="F33" s="414"/>
      <c r="G33" s="429" t="e">
        <f t="shared" si="2"/>
        <v>#REF!</v>
      </c>
      <c r="H33" s="81" t="str">
        <f t="shared" si="3"/>
        <v/>
      </c>
    </row>
    <row r="34" spans="1:8" x14ac:dyDescent="0.2">
      <c r="A34" s="326">
        <f>'Запит 2-8'!A34</f>
        <v>0</v>
      </c>
      <c r="B34" s="298" t="str">
        <f>IF('Запит 2-8'!B34&lt;&gt;"",'Запит 2-8'!B34,"")</f>
        <v/>
      </c>
      <c r="C34" s="297">
        <f>'Запит 2-8'!C34</f>
        <v>0</v>
      </c>
      <c r="D34" s="296">
        <f>'Запит 2-8'!D34</f>
        <v>0</v>
      </c>
      <c r="E34" s="413" t="e">
        <f>'Паспорт-3'!F34</f>
        <v>#REF!</v>
      </c>
      <c r="F34" s="414"/>
      <c r="G34" s="429" t="e">
        <f t="shared" si="2"/>
        <v>#REF!</v>
      </c>
      <c r="H34" s="81" t="str">
        <f t="shared" si="3"/>
        <v/>
      </c>
    </row>
    <row r="35" spans="1:8" x14ac:dyDescent="0.2">
      <c r="A35" s="326">
        <f>'Запит 2-8'!A35</f>
        <v>0</v>
      </c>
      <c r="B35" s="298" t="str">
        <f>IF('Запит 2-8'!B35&lt;&gt;"",'Запит 2-8'!B35,"")</f>
        <v/>
      </c>
      <c r="C35" s="297">
        <f>'Запит 2-8'!C35</f>
        <v>0</v>
      </c>
      <c r="D35" s="296">
        <f>'Запит 2-8'!D35</f>
        <v>0</v>
      </c>
      <c r="E35" s="413" t="e">
        <f>'Паспорт-3'!F35</f>
        <v>#REF!</v>
      </c>
      <c r="F35" s="414"/>
      <c r="G35" s="429" t="e">
        <f t="shared" si="2"/>
        <v>#REF!</v>
      </c>
      <c r="H35" s="81" t="str">
        <f t="shared" si="3"/>
        <v/>
      </c>
    </row>
    <row r="36" spans="1:8" x14ac:dyDescent="0.2">
      <c r="A36" s="326">
        <f>'Запит 2-8'!A36</f>
        <v>0</v>
      </c>
      <c r="B36" s="298" t="str">
        <f>IF('Запит 2-8'!B36&lt;&gt;"",'Запит 2-8'!B36,"")</f>
        <v/>
      </c>
      <c r="C36" s="297">
        <f>'Запит 2-8'!C36</f>
        <v>0</v>
      </c>
      <c r="D36" s="296">
        <f>'Запит 2-8'!D36</f>
        <v>0</v>
      </c>
      <c r="E36" s="413" t="e">
        <f>'Паспорт-3'!F36</f>
        <v>#REF!</v>
      </c>
      <c r="F36" s="414"/>
      <c r="G36" s="429" t="e">
        <f t="shared" si="2"/>
        <v>#REF!</v>
      </c>
      <c r="H36" s="81" t="str">
        <f t="shared" si="3"/>
        <v/>
      </c>
    </row>
    <row r="37" spans="1:8" x14ac:dyDescent="0.2">
      <c r="A37" s="433">
        <f>'Запит 2-8'!A37</f>
        <v>0</v>
      </c>
      <c r="B37" s="434" t="str">
        <f>IF('Запит 2-8'!B37&lt;&gt;"",'Запит 2-8'!B37,"")</f>
        <v/>
      </c>
      <c r="C37" s="435">
        <f>'Запит 2-8'!C37</f>
        <v>0</v>
      </c>
      <c r="D37" s="436">
        <f>'Запит 2-8'!D37</f>
        <v>0</v>
      </c>
      <c r="E37" s="437" t="e">
        <f>'Паспорт-3'!F37</f>
        <v>#REF!</v>
      </c>
      <c r="F37" s="438"/>
      <c r="G37" s="439" t="e">
        <f t="shared" si="2"/>
        <v>#REF!</v>
      </c>
      <c r="H37" s="81" t="str">
        <f t="shared" si="3"/>
        <v/>
      </c>
    </row>
    <row r="38" spans="1:8" ht="12.75" customHeight="1" x14ac:dyDescent="0.2">
      <c r="A38" s="824" t="s">
        <v>211</v>
      </c>
      <c r="B38" s="825"/>
      <c r="C38" s="825"/>
      <c r="D38" s="825"/>
      <c r="E38" s="825"/>
      <c r="F38" s="825"/>
      <c r="G38" s="826"/>
      <c r="H38" s="81" t="str">
        <f>H22</f>
        <v>Для друку</v>
      </c>
    </row>
    <row r="39" spans="1:8" x14ac:dyDescent="0.2">
      <c r="A39" s="426">
        <f>'Запит 2-8'!A38</f>
        <v>0</v>
      </c>
      <c r="B39" s="827" t="s">
        <v>108</v>
      </c>
      <c r="C39" s="828"/>
      <c r="D39" s="828"/>
      <c r="E39" s="832"/>
      <c r="F39" s="832"/>
      <c r="G39" s="833"/>
      <c r="H39" s="81" t="str">
        <f>H40</f>
        <v>Для друку</v>
      </c>
    </row>
    <row r="40" spans="1:8" ht="25.5" x14ac:dyDescent="0.2">
      <c r="A40" s="326">
        <f>'Запит 2-8'!A39</f>
        <v>0</v>
      </c>
      <c r="B40" s="421" t="str">
        <f>IF('Запит 2-8'!B39&lt;&gt;"",'Запит 2-8'!B39,"")</f>
        <v>Середні витрати ресурсів на одиницю показника продукту(послуг з виготовлення презентаційно-інформаційної продукції)</v>
      </c>
      <c r="C40" s="422" t="str">
        <f>'Запит 2-8'!C39</f>
        <v>грн.</v>
      </c>
      <c r="D40" s="423" t="str">
        <f>'Запит 2-8'!D39</f>
        <v>акт наданих послуг</v>
      </c>
      <c r="E40" s="424" t="e">
        <f>'Паспорт-3'!F39</f>
        <v>#REF!</v>
      </c>
      <c r="F40" s="425"/>
      <c r="G40" s="428" t="e">
        <f t="shared" ref="G40:G54" si="4">F40-E40</f>
        <v>#REF!</v>
      </c>
      <c r="H40" s="81" t="str">
        <f t="shared" ref="H40:H54" si="5">IF(B40&lt;&gt;"","Для друку","")</f>
        <v>Для друку</v>
      </c>
    </row>
    <row r="41" spans="1:8" ht="25.5" x14ac:dyDescent="0.2">
      <c r="A41" s="326">
        <f>'Запит 2-8'!A40</f>
        <v>0</v>
      </c>
      <c r="B41" s="298" t="str">
        <f>IF('Запит 2-8'!B40&lt;&gt;"",'Запит 2-8'!B40,"")</f>
        <v>Витрати ресурсів на одиницю показника продукту (послуг з виготовлення відеоматеріалів про місто)</v>
      </c>
      <c r="C41" s="297" t="str">
        <f>'Запит 2-8'!C40</f>
        <v>грн.</v>
      </c>
      <c r="D41" s="296" t="str">
        <f>'Запит 2-8'!D40</f>
        <v>розрахунок</v>
      </c>
      <c r="E41" s="413" t="e">
        <f>'Паспорт-3'!F40</f>
        <v>#REF!</v>
      </c>
      <c r="F41" s="414"/>
      <c r="G41" s="429" t="e">
        <f t="shared" si="4"/>
        <v>#REF!</v>
      </c>
      <c r="H41" s="81" t="str">
        <f t="shared" si="5"/>
        <v>Для друку</v>
      </c>
    </row>
    <row r="42" spans="1:8" ht="38.25" x14ac:dyDescent="0.2">
      <c r="A42" s="326">
        <f>'Запит 2-8'!A41</f>
        <v>0</v>
      </c>
      <c r="B42" s="298" t="str">
        <f>IF('Запит 2-8'!B41&lt;&gt;"",'Запит 2-8'!B41,"")</f>
        <v>Витрати ресурсів на одиницю показника продукту (оплата витрат та послуг для участі у виставках,ярмарках, форумах, семінарах, презентаціях та інших заходах)</v>
      </c>
      <c r="C42" s="297" t="str">
        <f>'Запит 2-8'!C41</f>
        <v xml:space="preserve">грн. </v>
      </c>
      <c r="D42" s="296" t="str">
        <f>'Запит 2-8'!D41</f>
        <v>розрахунок</v>
      </c>
      <c r="E42" s="413" t="e">
        <f>'Паспорт-3'!F41</f>
        <v>#REF!</v>
      </c>
      <c r="F42" s="414"/>
      <c r="G42" s="429" t="e">
        <f t="shared" si="4"/>
        <v>#REF!</v>
      </c>
      <c r="H42" s="81" t="str">
        <f t="shared" si="5"/>
        <v>Для друку</v>
      </c>
    </row>
    <row r="43" spans="1:8" ht="38.25" x14ac:dyDescent="0.2">
      <c r="A43" s="326">
        <f>'Запит 2-8'!A42</f>
        <v>0</v>
      </c>
      <c r="B43" s="298" t="str">
        <f>IF('Запит 2-8'!B42&lt;&gt;"",'Запит 2-8'!B42,"")</f>
        <v>Середні витрати ресурсів на одиницю показника продукту(організація навчальних семінарів, практикумів, круглих столів тощо з питань підприємницької діяльності)</v>
      </c>
      <c r="C43" s="297" t="str">
        <f>'Запит 2-8'!C42</f>
        <v>грн.</v>
      </c>
      <c r="D43" s="296" t="str">
        <f>'Запит 2-8'!D42</f>
        <v>розрахунок</v>
      </c>
      <c r="E43" s="413" t="e">
        <f>'Паспорт-3'!F42</f>
        <v>#REF!</v>
      </c>
      <c r="F43" s="414"/>
      <c r="G43" s="429" t="e">
        <f t="shared" si="4"/>
        <v>#REF!</v>
      </c>
      <c r="H43" s="81" t="str">
        <f t="shared" si="5"/>
        <v>Для друку</v>
      </c>
    </row>
    <row r="44" spans="1:8" x14ac:dyDescent="0.2">
      <c r="A44" s="326" t="e">
        <f>'Запит 2-8'!#REF!</f>
        <v>#REF!</v>
      </c>
      <c r="B44" s="298" t="e">
        <f>IF('Запит 2-8'!#REF!&lt;&gt;"",'Запит 2-8'!#REF!,"")</f>
        <v>#REF!</v>
      </c>
      <c r="C44" s="297" t="e">
        <f>'Запит 2-8'!#REF!</f>
        <v>#REF!</v>
      </c>
      <c r="D44" s="296" t="e">
        <f>'Запит 2-8'!#REF!</f>
        <v>#REF!</v>
      </c>
      <c r="E44" s="413" t="e">
        <f>'Паспорт-3'!F43</f>
        <v>#REF!</v>
      </c>
      <c r="F44" s="414"/>
      <c r="G44" s="429" t="e">
        <f t="shared" si="4"/>
        <v>#REF!</v>
      </c>
      <c r="H44" s="81" t="e">
        <f t="shared" si="5"/>
        <v>#REF!</v>
      </c>
    </row>
    <row r="45" spans="1:8" x14ac:dyDescent="0.2">
      <c r="A45" s="326">
        <f>'Запит 2-8'!A43</f>
        <v>0</v>
      </c>
      <c r="B45" s="298" t="str">
        <f>IF('Запит 2-8'!B43&lt;&gt;"",'Запит 2-8'!B43,"")</f>
        <v/>
      </c>
      <c r="C45" s="297">
        <f>'Запит 2-8'!C43</f>
        <v>0</v>
      </c>
      <c r="D45" s="296">
        <f>'Запит 2-8'!D43</f>
        <v>0</v>
      </c>
      <c r="E45" s="413" t="e">
        <f>'Паспорт-3'!F44</f>
        <v>#REF!</v>
      </c>
      <c r="F45" s="414"/>
      <c r="G45" s="429" t="e">
        <f t="shared" si="4"/>
        <v>#REF!</v>
      </c>
      <c r="H45" s="81" t="str">
        <f t="shared" si="5"/>
        <v/>
      </c>
    </row>
    <row r="46" spans="1:8" x14ac:dyDescent="0.2">
      <c r="A46" s="326">
        <f>'Запит 2-8'!A44</f>
        <v>0</v>
      </c>
      <c r="B46" s="298" t="str">
        <f>IF('Запит 2-8'!B44&lt;&gt;"",'Запит 2-8'!B44,"")</f>
        <v/>
      </c>
      <c r="C46" s="297">
        <f>'Запит 2-8'!C44</f>
        <v>0</v>
      </c>
      <c r="D46" s="296">
        <f>'Запит 2-8'!D44</f>
        <v>0</v>
      </c>
      <c r="E46" s="413" t="e">
        <f>'Паспорт-3'!F45</f>
        <v>#REF!</v>
      </c>
      <c r="F46" s="414"/>
      <c r="G46" s="429" t="e">
        <f t="shared" si="4"/>
        <v>#REF!</v>
      </c>
      <c r="H46" s="81" t="str">
        <f t="shared" si="5"/>
        <v/>
      </c>
    </row>
    <row r="47" spans="1:8" x14ac:dyDescent="0.2">
      <c r="A47" s="326">
        <f>'Запит 2-8'!A45</f>
        <v>0</v>
      </c>
      <c r="B47" s="298" t="str">
        <f>IF('Запит 2-8'!B45&lt;&gt;"",'Запит 2-8'!B45,"")</f>
        <v/>
      </c>
      <c r="C47" s="297">
        <f>'Запит 2-8'!C45</f>
        <v>0</v>
      </c>
      <c r="D47" s="296">
        <f>'Запит 2-8'!D45</f>
        <v>0</v>
      </c>
      <c r="E47" s="413" t="e">
        <f>'Паспорт-3'!F46</f>
        <v>#REF!</v>
      </c>
      <c r="F47" s="414"/>
      <c r="G47" s="429" t="e">
        <f t="shared" si="4"/>
        <v>#REF!</v>
      </c>
      <c r="H47" s="81" t="str">
        <f t="shared" si="5"/>
        <v/>
      </c>
    </row>
    <row r="48" spans="1:8" x14ac:dyDescent="0.2">
      <c r="A48" s="326">
        <f>'Запит 2-8'!A46</f>
        <v>0</v>
      </c>
      <c r="B48" s="298" t="str">
        <f>IF('Запит 2-8'!B46&lt;&gt;"",'Запит 2-8'!B46,"")</f>
        <v/>
      </c>
      <c r="C48" s="297">
        <f>'Запит 2-8'!C46</f>
        <v>0</v>
      </c>
      <c r="D48" s="296">
        <f>'Запит 2-8'!D46</f>
        <v>0</v>
      </c>
      <c r="E48" s="413" t="e">
        <f>'Паспорт-3'!F47</f>
        <v>#REF!</v>
      </c>
      <c r="F48" s="414"/>
      <c r="G48" s="429" t="e">
        <f t="shared" si="4"/>
        <v>#REF!</v>
      </c>
      <c r="H48" s="81" t="str">
        <f t="shared" si="5"/>
        <v/>
      </c>
    </row>
    <row r="49" spans="1:8" x14ac:dyDescent="0.2">
      <c r="A49" s="326">
        <f>'Запит 2-8'!A47</f>
        <v>0</v>
      </c>
      <c r="B49" s="298" t="str">
        <f>IF('Запит 2-8'!B47&lt;&gt;"",'Запит 2-8'!B47,"")</f>
        <v/>
      </c>
      <c r="C49" s="297">
        <f>'Запит 2-8'!C47</f>
        <v>0</v>
      </c>
      <c r="D49" s="296">
        <f>'Запит 2-8'!D47</f>
        <v>0</v>
      </c>
      <c r="E49" s="413" t="e">
        <f>'Паспорт-3'!F48</f>
        <v>#REF!</v>
      </c>
      <c r="F49" s="414"/>
      <c r="G49" s="429" t="e">
        <f t="shared" si="4"/>
        <v>#REF!</v>
      </c>
      <c r="H49" s="81" t="str">
        <f t="shared" si="5"/>
        <v/>
      </c>
    </row>
    <row r="50" spans="1:8" x14ac:dyDescent="0.2">
      <c r="A50" s="326">
        <f>'Запит 2-8'!A48</f>
        <v>0</v>
      </c>
      <c r="B50" s="298" t="str">
        <f>IF('Запит 2-8'!B48&lt;&gt;"",'Запит 2-8'!B48,"")</f>
        <v/>
      </c>
      <c r="C50" s="297">
        <f>'Запит 2-8'!C48</f>
        <v>0</v>
      </c>
      <c r="D50" s="296">
        <f>'Запит 2-8'!D48</f>
        <v>0</v>
      </c>
      <c r="E50" s="413" t="e">
        <f>'Паспорт-3'!F49</f>
        <v>#REF!</v>
      </c>
      <c r="F50" s="414"/>
      <c r="G50" s="429" t="e">
        <f t="shared" si="4"/>
        <v>#REF!</v>
      </c>
      <c r="H50" s="81" t="str">
        <f t="shared" si="5"/>
        <v/>
      </c>
    </row>
    <row r="51" spans="1:8" x14ac:dyDescent="0.2">
      <c r="A51" s="326">
        <f>'Запит 2-8'!A49</f>
        <v>0</v>
      </c>
      <c r="B51" s="298" t="str">
        <f>IF('Запит 2-8'!B49&lt;&gt;"",'Запит 2-8'!B49,"")</f>
        <v/>
      </c>
      <c r="C51" s="297">
        <f>'Запит 2-8'!C49</f>
        <v>0</v>
      </c>
      <c r="D51" s="296">
        <f>'Запит 2-8'!D49</f>
        <v>0</v>
      </c>
      <c r="E51" s="413" t="e">
        <f>'Паспорт-3'!F50</f>
        <v>#REF!</v>
      </c>
      <c r="F51" s="414"/>
      <c r="G51" s="429" t="e">
        <f t="shared" si="4"/>
        <v>#REF!</v>
      </c>
      <c r="H51" s="81" t="str">
        <f t="shared" si="5"/>
        <v/>
      </c>
    </row>
    <row r="52" spans="1:8" x14ac:dyDescent="0.2">
      <c r="A52" s="326">
        <f>'Запит 2-8'!A50</f>
        <v>0</v>
      </c>
      <c r="B52" s="298" t="str">
        <f>IF('Запит 2-8'!B50&lt;&gt;"",'Запит 2-8'!B50,"")</f>
        <v/>
      </c>
      <c r="C52" s="297">
        <f>'Запит 2-8'!C50</f>
        <v>0</v>
      </c>
      <c r="D52" s="296">
        <f>'Запит 2-8'!D50</f>
        <v>0</v>
      </c>
      <c r="E52" s="413" t="e">
        <f>'Паспорт-3'!F51</f>
        <v>#REF!</v>
      </c>
      <c r="F52" s="414"/>
      <c r="G52" s="429" t="e">
        <f t="shared" si="4"/>
        <v>#REF!</v>
      </c>
      <c r="H52" s="81" t="str">
        <f t="shared" si="5"/>
        <v/>
      </c>
    </row>
    <row r="53" spans="1:8" x14ac:dyDescent="0.2">
      <c r="A53" s="326">
        <f>'Запит 2-8'!A51</f>
        <v>0</v>
      </c>
      <c r="B53" s="298" t="str">
        <f>IF('Запит 2-8'!B51&lt;&gt;"",'Запит 2-8'!B51,"")</f>
        <v/>
      </c>
      <c r="C53" s="297">
        <f>'Запит 2-8'!C51</f>
        <v>0</v>
      </c>
      <c r="D53" s="296">
        <f>'Запит 2-8'!D51</f>
        <v>0</v>
      </c>
      <c r="E53" s="413" t="e">
        <f>'Паспорт-3'!F52</f>
        <v>#REF!</v>
      </c>
      <c r="F53" s="414"/>
      <c r="G53" s="429" t="e">
        <f t="shared" si="4"/>
        <v>#REF!</v>
      </c>
      <c r="H53" s="81" t="str">
        <f t="shared" si="5"/>
        <v/>
      </c>
    </row>
    <row r="54" spans="1:8" x14ac:dyDescent="0.2">
      <c r="A54" s="433">
        <f>'Запит 2-8'!A52</f>
        <v>0</v>
      </c>
      <c r="B54" s="434" t="str">
        <f>IF('Запит 2-8'!B52&lt;&gt;"",'Запит 2-8'!B52,"")</f>
        <v/>
      </c>
      <c r="C54" s="435">
        <f>'Запит 2-8'!C52</f>
        <v>0</v>
      </c>
      <c r="D54" s="436">
        <f>'Запит 2-8'!D52</f>
        <v>0</v>
      </c>
      <c r="E54" s="437" t="e">
        <f>'Паспорт-3'!F53</f>
        <v>#REF!</v>
      </c>
      <c r="F54" s="438"/>
      <c r="G54" s="439" t="e">
        <f t="shared" si="4"/>
        <v>#REF!</v>
      </c>
      <c r="H54" s="81" t="str">
        <f t="shared" si="5"/>
        <v/>
      </c>
    </row>
    <row r="55" spans="1:8" ht="12.75" customHeight="1" x14ac:dyDescent="0.2">
      <c r="A55" s="824" t="s">
        <v>211</v>
      </c>
      <c r="B55" s="825"/>
      <c r="C55" s="825"/>
      <c r="D55" s="825"/>
      <c r="E55" s="825"/>
      <c r="F55" s="825"/>
      <c r="G55" s="826"/>
      <c r="H55" s="81" t="str">
        <f>H39</f>
        <v>Для друку</v>
      </c>
    </row>
    <row r="56" spans="1:8" x14ac:dyDescent="0.2">
      <c r="A56" s="426">
        <f>'Запит 2-8'!A53</f>
        <v>0</v>
      </c>
      <c r="B56" s="827" t="s">
        <v>109</v>
      </c>
      <c r="C56" s="828"/>
      <c r="D56" s="828"/>
      <c r="E56" s="832"/>
      <c r="F56" s="832"/>
      <c r="G56" s="833"/>
      <c r="H56" s="81" t="str">
        <f>H57</f>
        <v>Для друку</v>
      </c>
    </row>
    <row r="57" spans="1:8" ht="25.5" x14ac:dyDescent="0.2">
      <c r="A57" s="326">
        <f>'Запит 2-8'!A54</f>
        <v>0</v>
      </c>
      <c r="B57" s="421" t="str">
        <f>IF('Запит 2-8'!B54&lt;&gt;"",'Запит 2-8'!B54,"")</f>
        <v>Кількість заходів, де розповсюджена презентаційно-інформаційна продукція</v>
      </c>
      <c r="C57" s="422" t="str">
        <f>'Запит 2-8'!C54</f>
        <v>од.</v>
      </c>
      <c r="D57" s="423" t="str">
        <f>'Запит 2-8'!D54</f>
        <v>акт наданих послуг</v>
      </c>
      <c r="E57" s="424" t="e">
        <f>'Паспорт-3'!F55</f>
        <v>#REF!</v>
      </c>
      <c r="F57" s="425"/>
      <c r="G57" s="428" t="e">
        <f t="shared" ref="G57:G66" si="6">F57-E57</f>
        <v>#REF!</v>
      </c>
      <c r="H57" s="81" t="str">
        <f t="shared" ref="H57:H66" si="7">IF(B57&lt;&gt;"","Для друку","")</f>
        <v>Для друку</v>
      </c>
    </row>
    <row r="58" spans="1:8" x14ac:dyDescent="0.2">
      <c r="A58" s="326">
        <f>'Запит 2-8'!A55</f>
        <v>0</v>
      </c>
      <c r="B58" s="298" t="str">
        <f>IF('Запит 2-8'!B55&lt;&gt;"",'Запит 2-8'!B55,"")</f>
        <v>Кількість заходів, де представлені відеоматеріали про місто</v>
      </c>
      <c r="C58" s="297" t="str">
        <f>'Запит 2-8'!C55</f>
        <v>од.</v>
      </c>
      <c r="D58" s="296" t="str">
        <f>'Запит 2-8'!D55</f>
        <v>звіт</v>
      </c>
      <c r="E58" s="413" t="e">
        <f>'Паспорт-3'!F56</f>
        <v>#REF!</v>
      </c>
      <c r="F58" s="414"/>
      <c r="G58" s="429" t="e">
        <f t="shared" si="6"/>
        <v>#REF!</v>
      </c>
      <c r="H58" s="81" t="str">
        <f t="shared" si="7"/>
        <v>Для друку</v>
      </c>
    </row>
    <row r="59" spans="1:8" x14ac:dyDescent="0.2">
      <c r="A59" s="326">
        <f>'Запит 2-8'!A56</f>
        <v>0</v>
      </c>
      <c r="B59" s="298" t="str">
        <f>IF('Запит 2-8'!B56&lt;&gt;"",'Запит 2-8'!B56,"")</f>
        <v xml:space="preserve">Кількість заходів, в яких забезпечено участь до запланованого </v>
      </c>
      <c r="C59" s="297" t="str">
        <f>'Запит 2-8'!C56</f>
        <v>%</v>
      </c>
      <c r="D59" s="296" t="str">
        <f>'Запит 2-8'!D56</f>
        <v>розрахунок</v>
      </c>
      <c r="E59" s="413" t="e">
        <f>'Паспорт-3'!F57</f>
        <v>#REF!</v>
      </c>
      <c r="F59" s="414"/>
      <c r="G59" s="429" t="e">
        <f t="shared" si="6"/>
        <v>#REF!</v>
      </c>
      <c r="H59" s="81" t="str">
        <f t="shared" si="7"/>
        <v>Для друку</v>
      </c>
    </row>
    <row r="60" spans="1:8" x14ac:dyDescent="0.2">
      <c r="A60" s="326" t="e">
        <f>'Запит 2-8'!#REF!</f>
        <v>#REF!</v>
      </c>
      <c r="B60" s="298" t="e">
        <f>IF('Запит 2-8'!#REF!&lt;&gt;"",'Запит 2-8'!#REF!,"")</f>
        <v>#REF!</v>
      </c>
      <c r="C60" s="297" t="e">
        <f>'Запит 2-8'!#REF!</f>
        <v>#REF!</v>
      </c>
      <c r="D60" s="296" t="e">
        <f>'Запит 2-8'!#REF!</f>
        <v>#REF!</v>
      </c>
      <c r="E60" s="413" t="e">
        <f>'Паспорт-3'!F58</f>
        <v>#REF!</v>
      </c>
      <c r="F60" s="414"/>
      <c r="G60" s="429" t="e">
        <f t="shared" si="6"/>
        <v>#REF!</v>
      </c>
      <c r="H60" s="81" t="e">
        <f t="shared" si="7"/>
        <v>#REF!</v>
      </c>
    </row>
    <row r="61" spans="1:8" x14ac:dyDescent="0.2">
      <c r="A61" s="326" t="e">
        <f>'Запит 2-8'!#REF!</f>
        <v>#REF!</v>
      </c>
      <c r="B61" s="298" t="e">
        <f>IF('Запит 2-8'!#REF!&lt;&gt;"",'Запит 2-8'!#REF!,"")</f>
        <v>#REF!</v>
      </c>
      <c r="C61" s="297" t="e">
        <f>'Запит 2-8'!#REF!</f>
        <v>#REF!</v>
      </c>
      <c r="D61" s="296" t="e">
        <f>'Запит 2-8'!#REF!</f>
        <v>#REF!</v>
      </c>
      <c r="E61" s="413" t="e">
        <f>'Паспорт-3'!F59</f>
        <v>#REF!</v>
      </c>
      <c r="F61" s="414"/>
      <c r="G61" s="429" t="e">
        <f t="shared" si="6"/>
        <v>#REF!</v>
      </c>
      <c r="H61" s="81" t="e">
        <f t="shared" si="7"/>
        <v>#REF!</v>
      </c>
    </row>
    <row r="62" spans="1:8" x14ac:dyDescent="0.2">
      <c r="A62" s="326" t="e">
        <f>'Запит 2-8'!#REF!</f>
        <v>#REF!</v>
      </c>
      <c r="B62" s="298" t="e">
        <f>IF('Запит 2-8'!#REF!&lt;&gt;"",'Запит 2-8'!#REF!,"")</f>
        <v>#REF!</v>
      </c>
      <c r="C62" s="297" t="e">
        <f>'Запит 2-8'!#REF!</f>
        <v>#REF!</v>
      </c>
      <c r="D62" s="296" t="e">
        <f>'Запит 2-8'!#REF!</f>
        <v>#REF!</v>
      </c>
      <c r="E62" s="413" t="e">
        <f>'Паспорт-3'!F60</f>
        <v>#REF!</v>
      </c>
      <c r="F62" s="414"/>
      <c r="G62" s="429" t="e">
        <f t="shared" si="6"/>
        <v>#REF!</v>
      </c>
      <c r="H62" s="81" t="e">
        <f t="shared" si="7"/>
        <v>#REF!</v>
      </c>
    </row>
    <row r="63" spans="1:8" x14ac:dyDescent="0.2">
      <c r="A63" s="326" t="e">
        <f>'Запит 2-8'!#REF!</f>
        <v>#REF!</v>
      </c>
      <c r="B63" s="298" t="e">
        <f>IF('Запит 2-8'!#REF!&lt;&gt;"",'Запит 2-8'!#REF!,"")</f>
        <v>#REF!</v>
      </c>
      <c r="C63" s="297" t="e">
        <f>'Запит 2-8'!#REF!</f>
        <v>#REF!</v>
      </c>
      <c r="D63" s="296" t="e">
        <f>'Запит 2-8'!#REF!</f>
        <v>#REF!</v>
      </c>
      <c r="E63" s="413" t="e">
        <f>'Паспорт-3'!F61</f>
        <v>#REF!</v>
      </c>
      <c r="F63" s="414"/>
      <c r="G63" s="429" t="e">
        <f t="shared" si="6"/>
        <v>#REF!</v>
      </c>
      <c r="H63" s="81" t="e">
        <f t="shared" si="7"/>
        <v>#REF!</v>
      </c>
    </row>
    <row r="64" spans="1:8" x14ac:dyDescent="0.2">
      <c r="A64" s="326">
        <f>'Запит 2-8'!A57</f>
        <v>0</v>
      </c>
      <c r="B64" s="298" t="str">
        <f>IF('Запит 2-8'!B57&lt;&gt;"",'Запит 2-8'!B57,"")</f>
        <v>Відсоток організованих заходів до запланованого</v>
      </c>
      <c r="C64" s="297" t="str">
        <f>'Запит 2-8'!C57</f>
        <v>%</v>
      </c>
      <c r="D64" s="296" t="str">
        <f>'Запит 2-8'!D57</f>
        <v>розрахунок</v>
      </c>
      <c r="E64" s="413" t="e">
        <f>'Паспорт-3'!F62</f>
        <v>#REF!</v>
      </c>
      <c r="F64" s="414"/>
      <c r="G64" s="429" t="e">
        <f t="shared" si="6"/>
        <v>#REF!</v>
      </c>
      <c r="H64" s="81" t="str">
        <f t="shared" si="7"/>
        <v>Для друку</v>
      </c>
    </row>
    <row r="65" spans="1:8" ht="12.75" customHeight="1" x14ac:dyDescent="0.2">
      <c r="A65" s="326">
        <f>'Запит 2-8'!A58</f>
        <v>0</v>
      </c>
      <c r="B65" s="298" t="str">
        <f>IF('Запит 2-8'!B58&lt;&gt;"",'Запит 2-8'!B58,"")</f>
        <v/>
      </c>
      <c r="C65" s="297">
        <f>'Запит 2-8'!C58</f>
        <v>0</v>
      </c>
      <c r="D65" s="296">
        <f>'Запит 2-8'!D58</f>
        <v>0</v>
      </c>
      <c r="E65" s="413" t="e">
        <f>'Паспорт-3'!F63</f>
        <v>#REF!</v>
      </c>
      <c r="F65" s="414"/>
      <c r="G65" s="429" t="e">
        <f t="shared" si="6"/>
        <v>#REF!</v>
      </c>
      <c r="H65" s="81" t="str">
        <f t="shared" si="7"/>
        <v/>
      </c>
    </row>
    <row r="66" spans="1:8" x14ac:dyDescent="0.2">
      <c r="A66" s="433">
        <f>'Запит 2-8'!A59</f>
        <v>0</v>
      </c>
      <c r="B66" s="434" t="str">
        <f>IF('Запит 2-8'!B59&lt;&gt;"",'Запит 2-8'!B59,"")</f>
        <v/>
      </c>
      <c r="C66" s="435">
        <f>'Запит 2-8'!C59</f>
        <v>0</v>
      </c>
      <c r="D66" s="436">
        <f>'Запит 2-8'!D59</f>
        <v>0</v>
      </c>
      <c r="E66" s="437" t="e">
        <f>'Паспорт-3'!F64</f>
        <v>#REF!</v>
      </c>
      <c r="F66" s="438"/>
      <c r="G66" s="439" t="e">
        <f t="shared" si="6"/>
        <v>#REF!</v>
      </c>
      <c r="H66" s="81" t="str">
        <f t="shared" si="7"/>
        <v/>
      </c>
    </row>
    <row r="67" spans="1:8" ht="12.75" customHeight="1" x14ac:dyDescent="0.2">
      <c r="A67" s="824" t="s">
        <v>211</v>
      </c>
      <c r="B67" s="825"/>
      <c r="C67" s="825"/>
      <c r="D67" s="825"/>
      <c r="E67" s="825"/>
      <c r="F67" s="825"/>
      <c r="G67" s="826"/>
      <c r="H67" s="81" t="str">
        <f>H56</f>
        <v>Для друку</v>
      </c>
    </row>
    <row r="68" spans="1:8" ht="12.75" customHeight="1" x14ac:dyDescent="0.2">
      <c r="A68" s="824" t="s">
        <v>231</v>
      </c>
      <c r="B68" s="825"/>
      <c r="C68" s="825"/>
      <c r="D68" s="825"/>
      <c r="E68" s="825"/>
      <c r="F68" s="825"/>
      <c r="G68" s="826"/>
      <c r="H68" s="81" t="str">
        <f>H4</f>
        <v>Для друку</v>
      </c>
    </row>
    <row r="69" spans="1:8" ht="12.75" customHeight="1" x14ac:dyDescent="0.2">
      <c r="A69" s="779" t="e">
        <f>'Запит 2-8'!#REF!</f>
        <v>#REF!</v>
      </c>
      <c r="B69" s="780"/>
      <c r="C69" s="780"/>
      <c r="D69" s="780"/>
      <c r="E69" s="780"/>
      <c r="F69" s="780"/>
      <c r="G69" s="781"/>
      <c r="H69" s="81" t="e">
        <f>H70</f>
        <v>#REF!</v>
      </c>
    </row>
    <row r="70" spans="1:8" x14ac:dyDescent="0.2">
      <c r="A70" s="420" t="s">
        <v>4</v>
      </c>
      <c r="B70" s="827" t="s">
        <v>106</v>
      </c>
      <c r="C70" s="828"/>
      <c r="D70" s="828"/>
      <c r="E70" s="829"/>
      <c r="F70" s="829"/>
      <c r="G70" s="830"/>
      <c r="H70" s="81" t="e">
        <f>H71</f>
        <v>#REF!</v>
      </c>
    </row>
    <row r="71" spans="1:8" x14ac:dyDescent="0.2">
      <c r="A71" s="326" t="e">
        <f>'Запит 2-8'!#REF!</f>
        <v>#REF!</v>
      </c>
      <c r="B71" s="421" t="e">
        <f>IF('Запит 2-8'!#REF!&lt;&gt;"",'Запит 2-8'!#REF!,"")</f>
        <v>#REF!</v>
      </c>
      <c r="C71" s="422" t="e">
        <f>'Запит 2-8'!#REF!</f>
        <v>#REF!</v>
      </c>
      <c r="D71" s="423" t="e">
        <f>'Запит 2-8'!#REF!</f>
        <v>#REF!</v>
      </c>
      <c r="E71" s="424" t="e">
        <f>'Паспорт-3'!F67</f>
        <v>#REF!</v>
      </c>
      <c r="F71" s="425"/>
      <c r="G71" s="428" t="e">
        <f t="shared" ref="G71:G85" si="8">F71-E71</f>
        <v>#REF!</v>
      </c>
      <c r="H71" s="81" t="e">
        <f>IF(B71&lt;&gt;"","Для друку","")</f>
        <v>#REF!</v>
      </c>
    </row>
    <row r="72" spans="1:8" x14ac:dyDescent="0.2">
      <c r="A72" s="326" t="e">
        <f>'Запит 2-8'!#REF!</f>
        <v>#REF!</v>
      </c>
      <c r="B72" s="298" t="e">
        <f>IF('Запит 2-8'!#REF!&lt;&gt;"",'Запит 2-8'!#REF!,"")</f>
        <v>#REF!</v>
      </c>
      <c r="C72" s="297" t="e">
        <f>'Запит 2-8'!#REF!</f>
        <v>#REF!</v>
      </c>
      <c r="D72" s="296" t="e">
        <f>'Запит 2-8'!#REF!</f>
        <v>#REF!</v>
      </c>
      <c r="E72" s="413" t="e">
        <f>'Паспорт-3'!F68</f>
        <v>#REF!</v>
      </c>
      <c r="F72" s="414"/>
      <c r="G72" s="429" t="e">
        <f t="shared" si="8"/>
        <v>#REF!</v>
      </c>
      <c r="H72" s="81" t="e">
        <f t="shared" ref="H72:H84" si="9">IF(B72&lt;&gt;"","Для друку","")</f>
        <v>#REF!</v>
      </c>
    </row>
    <row r="73" spans="1:8" x14ac:dyDescent="0.2">
      <c r="A73" s="326" t="e">
        <f>'Запит 2-8'!#REF!</f>
        <v>#REF!</v>
      </c>
      <c r="B73" s="298" t="e">
        <f>IF('Запит 2-8'!#REF!&lt;&gt;"",'Запит 2-8'!#REF!,"")</f>
        <v>#REF!</v>
      </c>
      <c r="C73" s="297" t="e">
        <f>'Запит 2-8'!#REF!</f>
        <v>#REF!</v>
      </c>
      <c r="D73" s="296" t="e">
        <f>'Запит 2-8'!#REF!</f>
        <v>#REF!</v>
      </c>
      <c r="E73" s="413" t="e">
        <f>'Паспорт-3'!F69</f>
        <v>#REF!</v>
      </c>
      <c r="F73" s="414"/>
      <c r="G73" s="429" t="e">
        <f t="shared" si="8"/>
        <v>#REF!</v>
      </c>
      <c r="H73" s="81" t="e">
        <f t="shared" si="9"/>
        <v>#REF!</v>
      </c>
    </row>
    <row r="74" spans="1:8" x14ac:dyDescent="0.2">
      <c r="A74" s="326" t="e">
        <f>'Запит 2-8'!#REF!</f>
        <v>#REF!</v>
      </c>
      <c r="B74" s="298" t="e">
        <f>IF('Запит 2-8'!#REF!&lt;&gt;"",'Запит 2-8'!#REF!,"")</f>
        <v>#REF!</v>
      </c>
      <c r="C74" s="297" t="e">
        <f>'Запит 2-8'!#REF!</f>
        <v>#REF!</v>
      </c>
      <c r="D74" s="296" t="e">
        <f>'Запит 2-8'!#REF!</f>
        <v>#REF!</v>
      </c>
      <c r="E74" s="413" t="e">
        <f>'Паспорт-3'!F70</f>
        <v>#REF!</v>
      </c>
      <c r="F74" s="414"/>
      <c r="G74" s="429" t="e">
        <f t="shared" si="8"/>
        <v>#REF!</v>
      </c>
      <c r="H74" s="81" t="e">
        <f t="shared" si="9"/>
        <v>#REF!</v>
      </c>
    </row>
    <row r="75" spans="1:8" x14ac:dyDescent="0.2">
      <c r="A75" s="326" t="e">
        <f>'Запит 2-8'!#REF!</f>
        <v>#REF!</v>
      </c>
      <c r="B75" s="298" t="e">
        <f>IF('Запит 2-8'!#REF!&lt;&gt;"",'Запит 2-8'!#REF!,"")</f>
        <v>#REF!</v>
      </c>
      <c r="C75" s="297" t="e">
        <f>'Запит 2-8'!#REF!</f>
        <v>#REF!</v>
      </c>
      <c r="D75" s="296" t="e">
        <f>'Запит 2-8'!#REF!</f>
        <v>#REF!</v>
      </c>
      <c r="E75" s="413" t="e">
        <f>'Паспорт-3'!F71</f>
        <v>#REF!</v>
      </c>
      <c r="F75" s="414"/>
      <c r="G75" s="429" t="e">
        <f t="shared" si="8"/>
        <v>#REF!</v>
      </c>
      <c r="H75" s="81" t="e">
        <f t="shared" si="9"/>
        <v>#REF!</v>
      </c>
    </row>
    <row r="76" spans="1:8" x14ac:dyDescent="0.2">
      <c r="A76" s="326" t="e">
        <f>'Запит 2-8'!#REF!</f>
        <v>#REF!</v>
      </c>
      <c r="B76" s="298" t="e">
        <f>IF('Запит 2-8'!#REF!&lt;&gt;"",'Запит 2-8'!#REF!,"")</f>
        <v>#REF!</v>
      </c>
      <c r="C76" s="297" t="e">
        <f>'Запит 2-8'!#REF!</f>
        <v>#REF!</v>
      </c>
      <c r="D76" s="296" t="e">
        <f>'Запит 2-8'!#REF!</f>
        <v>#REF!</v>
      </c>
      <c r="E76" s="413" t="e">
        <f>'Паспорт-3'!F72</f>
        <v>#REF!</v>
      </c>
      <c r="F76" s="414"/>
      <c r="G76" s="429" t="e">
        <f t="shared" si="8"/>
        <v>#REF!</v>
      </c>
      <c r="H76" s="81" t="e">
        <f t="shared" si="9"/>
        <v>#REF!</v>
      </c>
    </row>
    <row r="77" spans="1:8" x14ac:dyDescent="0.2">
      <c r="A77" s="326" t="e">
        <f>'Запит 2-8'!#REF!</f>
        <v>#REF!</v>
      </c>
      <c r="B77" s="298" t="e">
        <f>IF('Запит 2-8'!#REF!&lt;&gt;"",'Запит 2-8'!#REF!,"")</f>
        <v>#REF!</v>
      </c>
      <c r="C77" s="297" t="e">
        <f>'Запит 2-8'!#REF!</f>
        <v>#REF!</v>
      </c>
      <c r="D77" s="296" t="e">
        <f>'Запит 2-8'!#REF!</f>
        <v>#REF!</v>
      </c>
      <c r="E77" s="413" t="e">
        <f>'Паспорт-3'!F73</f>
        <v>#REF!</v>
      </c>
      <c r="F77" s="414"/>
      <c r="G77" s="429" t="e">
        <f t="shared" si="8"/>
        <v>#REF!</v>
      </c>
      <c r="H77" s="81" t="e">
        <f t="shared" si="9"/>
        <v>#REF!</v>
      </c>
    </row>
    <row r="78" spans="1:8" x14ac:dyDescent="0.2">
      <c r="A78" s="326" t="e">
        <f>'Запит 2-8'!#REF!</f>
        <v>#REF!</v>
      </c>
      <c r="B78" s="298" t="e">
        <f>IF('Запит 2-8'!#REF!&lt;&gt;"",'Запит 2-8'!#REF!,"")</f>
        <v>#REF!</v>
      </c>
      <c r="C78" s="297" t="e">
        <f>'Запит 2-8'!#REF!</f>
        <v>#REF!</v>
      </c>
      <c r="D78" s="296" t="e">
        <f>'Запит 2-8'!#REF!</f>
        <v>#REF!</v>
      </c>
      <c r="E78" s="413" t="e">
        <f>'Паспорт-3'!F74</f>
        <v>#REF!</v>
      </c>
      <c r="F78" s="414"/>
      <c r="G78" s="429" t="e">
        <f t="shared" si="8"/>
        <v>#REF!</v>
      </c>
      <c r="H78" s="81" t="e">
        <f t="shared" si="9"/>
        <v>#REF!</v>
      </c>
    </row>
    <row r="79" spans="1:8" x14ac:dyDescent="0.2">
      <c r="A79" s="326" t="e">
        <f>'Запит 2-8'!#REF!</f>
        <v>#REF!</v>
      </c>
      <c r="B79" s="298" t="e">
        <f>IF('Запит 2-8'!#REF!&lt;&gt;"",'Запит 2-8'!#REF!,"")</f>
        <v>#REF!</v>
      </c>
      <c r="C79" s="297" t="e">
        <f>'Запит 2-8'!#REF!</f>
        <v>#REF!</v>
      </c>
      <c r="D79" s="296" t="e">
        <f>'Запит 2-8'!#REF!</f>
        <v>#REF!</v>
      </c>
      <c r="E79" s="413" t="e">
        <f>'Паспорт-3'!F75</f>
        <v>#REF!</v>
      </c>
      <c r="F79" s="414"/>
      <c r="G79" s="429" t="e">
        <f t="shared" si="8"/>
        <v>#REF!</v>
      </c>
      <c r="H79" s="81" t="e">
        <f t="shared" si="9"/>
        <v>#REF!</v>
      </c>
    </row>
    <row r="80" spans="1:8" x14ac:dyDescent="0.2">
      <c r="A80" s="326" t="e">
        <f>'Запит 2-8'!#REF!</f>
        <v>#REF!</v>
      </c>
      <c r="B80" s="298" t="e">
        <f>IF('Запит 2-8'!#REF!&lt;&gt;"",'Запит 2-8'!#REF!,"")</f>
        <v>#REF!</v>
      </c>
      <c r="C80" s="297" t="e">
        <f>'Запит 2-8'!#REF!</f>
        <v>#REF!</v>
      </c>
      <c r="D80" s="296" t="e">
        <f>'Запит 2-8'!#REF!</f>
        <v>#REF!</v>
      </c>
      <c r="E80" s="413" t="e">
        <f>'Паспорт-3'!F76</f>
        <v>#REF!</v>
      </c>
      <c r="F80" s="414"/>
      <c r="G80" s="429" t="e">
        <f t="shared" si="8"/>
        <v>#REF!</v>
      </c>
      <c r="H80" s="81" t="e">
        <f t="shared" si="9"/>
        <v>#REF!</v>
      </c>
    </row>
    <row r="81" spans="1:8" x14ac:dyDescent="0.2">
      <c r="A81" s="326" t="e">
        <f>'Запит 2-8'!#REF!</f>
        <v>#REF!</v>
      </c>
      <c r="B81" s="298" t="e">
        <f>IF('Запит 2-8'!#REF!&lt;&gt;"",'Запит 2-8'!#REF!,"")</f>
        <v>#REF!</v>
      </c>
      <c r="C81" s="297" t="e">
        <f>'Запит 2-8'!#REF!</f>
        <v>#REF!</v>
      </c>
      <c r="D81" s="296" t="e">
        <f>'Запит 2-8'!#REF!</f>
        <v>#REF!</v>
      </c>
      <c r="E81" s="413" t="e">
        <f>'Паспорт-3'!F77</f>
        <v>#REF!</v>
      </c>
      <c r="F81" s="414"/>
      <c r="G81" s="429" t="e">
        <f t="shared" si="8"/>
        <v>#REF!</v>
      </c>
      <c r="H81" s="81" t="e">
        <f t="shared" si="9"/>
        <v>#REF!</v>
      </c>
    </row>
    <row r="82" spans="1:8" x14ac:dyDescent="0.2">
      <c r="A82" s="326" t="e">
        <f>'Запит 2-8'!#REF!</f>
        <v>#REF!</v>
      </c>
      <c r="B82" s="298" t="e">
        <f>IF('Запит 2-8'!#REF!&lt;&gt;"",'Запит 2-8'!#REF!,"")</f>
        <v>#REF!</v>
      </c>
      <c r="C82" s="297" t="e">
        <f>'Запит 2-8'!#REF!</f>
        <v>#REF!</v>
      </c>
      <c r="D82" s="296" t="e">
        <f>'Запит 2-8'!#REF!</f>
        <v>#REF!</v>
      </c>
      <c r="E82" s="413" t="e">
        <f>'Паспорт-3'!F78</f>
        <v>#REF!</v>
      </c>
      <c r="F82" s="414"/>
      <c r="G82" s="429" t="e">
        <f t="shared" si="8"/>
        <v>#REF!</v>
      </c>
      <c r="H82" s="81" t="e">
        <f t="shared" si="9"/>
        <v>#REF!</v>
      </c>
    </row>
    <row r="83" spans="1:8" x14ac:dyDescent="0.2">
      <c r="A83" s="326" t="e">
        <f>'Запит 2-8'!#REF!</f>
        <v>#REF!</v>
      </c>
      <c r="B83" s="298" t="e">
        <f>IF('Запит 2-8'!#REF!&lt;&gt;"",'Запит 2-8'!#REF!,"")</f>
        <v>#REF!</v>
      </c>
      <c r="C83" s="297" t="e">
        <f>'Запит 2-8'!#REF!</f>
        <v>#REF!</v>
      </c>
      <c r="D83" s="296" t="e">
        <f>'Запит 2-8'!#REF!</f>
        <v>#REF!</v>
      </c>
      <c r="E83" s="413" t="e">
        <f>'Паспорт-3'!F79</f>
        <v>#REF!</v>
      </c>
      <c r="F83" s="414"/>
      <c r="G83" s="429" t="e">
        <f t="shared" si="8"/>
        <v>#REF!</v>
      </c>
      <c r="H83" s="81" t="e">
        <f t="shared" si="9"/>
        <v>#REF!</v>
      </c>
    </row>
    <row r="84" spans="1:8" x14ac:dyDescent="0.2">
      <c r="A84" s="326" t="e">
        <f>'Запит 2-8'!#REF!</f>
        <v>#REF!</v>
      </c>
      <c r="B84" s="298" t="e">
        <f>IF('Запит 2-8'!#REF!&lt;&gt;"",'Запит 2-8'!#REF!,"")</f>
        <v>#REF!</v>
      </c>
      <c r="C84" s="297" t="e">
        <f>'Запит 2-8'!#REF!</f>
        <v>#REF!</v>
      </c>
      <c r="D84" s="296" t="e">
        <f>'Запит 2-8'!#REF!</f>
        <v>#REF!</v>
      </c>
      <c r="E84" s="413" t="e">
        <f>'Паспорт-3'!F80</f>
        <v>#REF!</v>
      </c>
      <c r="F84" s="414"/>
      <c r="G84" s="429" t="e">
        <f t="shared" si="8"/>
        <v>#REF!</v>
      </c>
      <c r="H84" s="81" t="e">
        <f t="shared" si="9"/>
        <v>#REF!</v>
      </c>
    </row>
    <row r="85" spans="1:8" x14ac:dyDescent="0.2">
      <c r="A85" s="433" t="e">
        <f>'Запит 2-8'!#REF!</f>
        <v>#REF!</v>
      </c>
      <c r="B85" s="434" t="e">
        <f>IF('Запит 2-8'!#REF!&lt;&gt;"",'Запит 2-8'!#REF!,"")</f>
        <v>#REF!</v>
      </c>
      <c r="C85" s="435" t="e">
        <f>'Запит 2-8'!#REF!</f>
        <v>#REF!</v>
      </c>
      <c r="D85" s="436" t="e">
        <f>'Запит 2-8'!#REF!</f>
        <v>#REF!</v>
      </c>
      <c r="E85" s="437" t="e">
        <f>'Паспорт-3'!F81</f>
        <v>#REF!</v>
      </c>
      <c r="F85" s="438"/>
      <c r="G85" s="439" t="e">
        <f t="shared" si="8"/>
        <v>#REF!</v>
      </c>
      <c r="H85" s="81" t="e">
        <f>IF(B85&lt;&gt;"","Для друку","")</f>
        <v>#REF!</v>
      </c>
    </row>
    <row r="86" spans="1:8" ht="12.75" customHeight="1" x14ac:dyDescent="0.2">
      <c r="A86" s="824" t="s">
        <v>211</v>
      </c>
      <c r="B86" s="825"/>
      <c r="C86" s="825"/>
      <c r="D86" s="825"/>
      <c r="E86" s="825"/>
      <c r="F86" s="825"/>
      <c r="G86" s="826"/>
      <c r="H86" s="81" t="e">
        <f>H70</f>
        <v>#REF!</v>
      </c>
    </row>
    <row r="87" spans="1:8" x14ac:dyDescent="0.2">
      <c r="A87" s="420" t="e">
        <f>'Запит 2-8'!#REF!</f>
        <v>#REF!</v>
      </c>
      <c r="B87" s="827" t="s">
        <v>107</v>
      </c>
      <c r="C87" s="828"/>
      <c r="D87" s="828"/>
      <c r="E87" s="828"/>
      <c r="F87" s="828"/>
      <c r="G87" s="831"/>
      <c r="H87" s="81" t="e">
        <f>H88</f>
        <v>#REF!</v>
      </c>
    </row>
    <row r="88" spans="1:8" x14ac:dyDescent="0.2">
      <c r="A88" s="326" t="e">
        <f>'Запит 2-8'!#REF!</f>
        <v>#REF!</v>
      </c>
      <c r="B88" s="421" t="e">
        <f>IF('Запит 2-8'!#REF!&lt;&gt;"",'Запит 2-8'!#REF!,"")</f>
        <v>#REF!</v>
      </c>
      <c r="C88" s="422" t="e">
        <f>'Запит 2-8'!#REF!</f>
        <v>#REF!</v>
      </c>
      <c r="D88" s="423" t="e">
        <f>'Запит 2-8'!#REF!</f>
        <v>#REF!</v>
      </c>
      <c r="E88" s="430" t="e">
        <f>'Паспорт-3'!F83</f>
        <v>#REF!</v>
      </c>
      <c r="F88" s="431"/>
      <c r="G88" s="432" t="e">
        <f t="shared" ref="G88:G102" si="10">F88-E88</f>
        <v>#REF!</v>
      </c>
      <c r="H88" s="81" t="e">
        <f t="shared" ref="H88:H102" si="11">IF(B88&lt;&gt;"","Для друку","")</f>
        <v>#REF!</v>
      </c>
    </row>
    <row r="89" spans="1:8" x14ac:dyDescent="0.2">
      <c r="A89" s="326" t="e">
        <f>'Запит 2-8'!#REF!</f>
        <v>#REF!</v>
      </c>
      <c r="B89" s="298" t="e">
        <f>IF('Запит 2-8'!#REF!&lt;&gt;"",'Запит 2-8'!#REF!,"")</f>
        <v>#REF!</v>
      </c>
      <c r="C89" s="297" t="e">
        <f>'Запит 2-8'!#REF!</f>
        <v>#REF!</v>
      </c>
      <c r="D89" s="296" t="e">
        <f>'Запит 2-8'!#REF!</f>
        <v>#REF!</v>
      </c>
      <c r="E89" s="413" t="e">
        <f>'Паспорт-3'!F84</f>
        <v>#REF!</v>
      </c>
      <c r="F89" s="414"/>
      <c r="G89" s="429" t="e">
        <f t="shared" si="10"/>
        <v>#REF!</v>
      </c>
      <c r="H89" s="81" t="e">
        <f t="shared" si="11"/>
        <v>#REF!</v>
      </c>
    </row>
    <row r="90" spans="1:8" x14ac:dyDescent="0.2">
      <c r="A90" s="326" t="e">
        <f>'Запит 2-8'!#REF!</f>
        <v>#REF!</v>
      </c>
      <c r="B90" s="298" t="e">
        <f>IF('Запит 2-8'!#REF!&lt;&gt;"",'Запит 2-8'!#REF!,"")</f>
        <v>#REF!</v>
      </c>
      <c r="C90" s="297" t="e">
        <f>'Запит 2-8'!#REF!</f>
        <v>#REF!</v>
      </c>
      <c r="D90" s="296" t="e">
        <f>'Запит 2-8'!#REF!</f>
        <v>#REF!</v>
      </c>
      <c r="E90" s="413" t="e">
        <f>'Паспорт-3'!F85</f>
        <v>#REF!</v>
      </c>
      <c r="F90" s="414"/>
      <c r="G90" s="429" t="e">
        <f t="shared" si="10"/>
        <v>#REF!</v>
      </c>
      <c r="H90" s="81" t="e">
        <f t="shared" si="11"/>
        <v>#REF!</v>
      </c>
    </row>
    <row r="91" spans="1:8" x14ac:dyDescent="0.2">
      <c r="A91" s="326" t="e">
        <f>'Запит 2-8'!#REF!</f>
        <v>#REF!</v>
      </c>
      <c r="B91" s="298" t="e">
        <f>IF('Запит 2-8'!#REF!&lt;&gt;"",'Запит 2-8'!#REF!,"")</f>
        <v>#REF!</v>
      </c>
      <c r="C91" s="297" t="e">
        <f>'Запит 2-8'!#REF!</f>
        <v>#REF!</v>
      </c>
      <c r="D91" s="296" t="e">
        <f>'Запит 2-8'!#REF!</f>
        <v>#REF!</v>
      </c>
      <c r="E91" s="413" t="e">
        <f>'Паспорт-3'!F86</f>
        <v>#REF!</v>
      </c>
      <c r="F91" s="414"/>
      <c r="G91" s="429" t="e">
        <f t="shared" si="10"/>
        <v>#REF!</v>
      </c>
      <c r="H91" s="81" t="e">
        <f t="shared" si="11"/>
        <v>#REF!</v>
      </c>
    </row>
    <row r="92" spans="1:8" x14ac:dyDescent="0.2">
      <c r="A92" s="326" t="e">
        <f>'Запит 2-8'!#REF!</f>
        <v>#REF!</v>
      </c>
      <c r="B92" s="298" t="e">
        <f>IF('Запит 2-8'!#REF!&lt;&gt;"",'Запит 2-8'!#REF!,"")</f>
        <v>#REF!</v>
      </c>
      <c r="C92" s="297" t="e">
        <f>'Запит 2-8'!#REF!</f>
        <v>#REF!</v>
      </c>
      <c r="D92" s="296" t="e">
        <f>'Запит 2-8'!#REF!</f>
        <v>#REF!</v>
      </c>
      <c r="E92" s="413" t="e">
        <f>'Паспорт-3'!F87</f>
        <v>#REF!</v>
      </c>
      <c r="F92" s="414"/>
      <c r="G92" s="429" t="e">
        <f t="shared" si="10"/>
        <v>#REF!</v>
      </c>
      <c r="H92" s="81" t="e">
        <f t="shared" si="11"/>
        <v>#REF!</v>
      </c>
    </row>
    <row r="93" spans="1:8" x14ac:dyDescent="0.2">
      <c r="A93" s="326" t="e">
        <f>'Запит 2-8'!#REF!</f>
        <v>#REF!</v>
      </c>
      <c r="B93" s="298" t="e">
        <f>IF('Запит 2-8'!#REF!&lt;&gt;"",'Запит 2-8'!#REF!,"")</f>
        <v>#REF!</v>
      </c>
      <c r="C93" s="297" t="e">
        <f>'Запит 2-8'!#REF!</f>
        <v>#REF!</v>
      </c>
      <c r="D93" s="296" t="e">
        <f>'Запит 2-8'!#REF!</f>
        <v>#REF!</v>
      </c>
      <c r="E93" s="413" t="e">
        <f>'Паспорт-3'!F88</f>
        <v>#REF!</v>
      </c>
      <c r="F93" s="414"/>
      <c r="G93" s="429" t="e">
        <f t="shared" si="10"/>
        <v>#REF!</v>
      </c>
      <c r="H93" s="81" t="e">
        <f t="shared" si="11"/>
        <v>#REF!</v>
      </c>
    </row>
    <row r="94" spans="1:8" x14ac:dyDescent="0.2">
      <c r="A94" s="326" t="e">
        <f>'Запит 2-8'!#REF!</f>
        <v>#REF!</v>
      </c>
      <c r="B94" s="298" t="e">
        <f>IF('Запит 2-8'!#REF!&lt;&gt;"",'Запит 2-8'!#REF!,"")</f>
        <v>#REF!</v>
      </c>
      <c r="C94" s="297" t="e">
        <f>'Запит 2-8'!#REF!</f>
        <v>#REF!</v>
      </c>
      <c r="D94" s="296" t="e">
        <f>'Запит 2-8'!#REF!</f>
        <v>#REF!</v>
      </c>
      <c r="E94" s="413" t="e">
        <f>'Паспорт-3'!F89</f>
        <v>#REF!</v>
      </c>
      <c r="F94" s="414"/>
      <c r="G94" s="429" t="e">
        <f t="shared" si="10"/>
        <v>#REF!</v>
      </c>
      <c r="H94" s="81" t="e">
        <f t="shared" si="11"/>
        <v>#REF!</v>
      </c>
    </row>
    <row r="95" spans="1:8" x14ac:dyDescent="0.2">
      <c r="A95" s="326" t="e">
        <f>'Запит 2-8'!#REF!</f>
        <v>#REF!</v>
      </c>
      <c r="B95" s="298" t="e">
        <f>IF('Запит 2-8'!#REF!&lt;&gt;"",'Запит 2-8'!#REF!,"")</f>
        <v>#REF!</v>
      </c>
      <c r="C95" s="297" t="e">
        <f>'Запит 2-8'!#REF!</f>
        <v>#REF!</v>
      </c>
      <c r="D95" s="296" t="e">
        <f>'Запит 2-8'!#REF!</f>
        <v>#REF!</v>
      </c>
      <c r="E95" s="413" t="e">
        <f>'Паспорт-3'!F90</f>
        <v>#REF!</v>
      </c>
      <c r="F95" s="414"/>
      <c r="G95" s="429" t="e">
        <f t="shared" si="10"/>
        <v>#REF!</v>
      </c>
      <c r="H95" s="81" t="e">
        <f t="shared" si="11"/>
        <v>#REF!</v>
      </c>
    </row>
    <row r="96" spans="1:8" x14ac:dyDescent="0.2">
      <c r="A96" s="326" t="e">
        <f>'Запит 2-8'!#REF!</f>
        <v>#REF!</v>
      </c>
      <c r="B96" s="298" t="e">
        <f>IF('Запит 2-8'!#REF!&lt;&gt;"",'Запит 2-8'!#REF!,"")</f>
        <v>#REF!</v>
      </c>
      <c r="C96" s="297" t="e">
        <f>'Запит 2-8'!#REF!</f>
        <v>#REF!</v>
      </c>
      <c r="D96" s="296" t="e">
        <f>'Запит 2-8'!#REF!</f>
        <v>#REF!</v>
      </c>
      <c r="E96" s="413" t="e">
        <f>'Паспорт-3'!F91</f>
        <v>#REF!</v>
      </c>
      <c r="F96" s="414"/>
      <c r="G96" s="429" t="e">
        <f t="shared" si="10"/>
        <v>#REF!</v>
      </c>
      <c r="H96" s="81" t="e">
        <f t="shared" si="11"/>
        <v>#REF!</v>
      </c>
    </row>
    <row r="97" spans="1:8" x14ac:dyDescent="0.2">
      <c r="A97" s="326" t="e">
        <f>'Запит 2-8'!#REF!</f>
        <v>#REF!</v>
      </c>
      <c r="B97" s="298" t="e">
        <f>IF('Запит 2-8'!#REF!&lt;&gt;"",'Запит 2-8'!#REF!,"")</f>
        <v>#REF!</v>
      </c>
      <c r="C97" s="297" t="e">
        <f>'Запит 2-8'!#REF!</f>
        <v>#REF!</v>
      </c>
      <c r="D97" s="296" t="e">
        <f>'Запит 2-8'!#REF!</f>
        <v>#REF!</v>
      </c>
      <c r="E97" s="413" t="e">
        <f>'Паспорт-3'!F92</f>
        <v>#REF!</v>
      </c>
      <c r="F97" s="414"/>
      <c r="G97" s="429" t="e">
        <f t="shared" si="10"/>
        <v>#REF!</v>
      </c>
      <c r="H97" s="81" t="e">
        <f t="shared" si="11"/>
        <v>#REF!</v>
      </c>
    </row>
    <row r="98" spans="1:8" x14ac:dyDescent="0.2">
      <c r="A98" s="326" t="e">
        <f>'Запит 2-8'!#REF!</f>
        <v>#REF!</v>
      </c>
      <c r="B98" s="298" t="e">
        <f>IF('Запит 2-8'!#REF!&lt;&gt;"",'Запит 2-8'!#REF!,"")</f>
        <v>#REF!</v>
      </c>
      <c r="C98" s="297" t="e">
        <f>'Запит 2-8'!#REF!</f>
        <v>#REF!</v>
      </c>
      <c r="D98" s="296" t="e">
        <f>'Запит 2-8'!#REF!</f>
        <v>#REF!</v>
      </c>
      <c r="E98" s="413" t="e">
        <f>'Паспорт-3'!F93</f>
        <v>#REF!</v>
      </c>
      <c r="F98" s="414"/>
      <c r="G98" s="429" t="e">
        <f t="shared" si="10"/>
        <v>#REF!</v>
      </c>
      <c r="H98" s="81" t="e">
        <f t="shared" si="11"/>
        <v>#REF!</v>
      </c>
    </row>
    <row r="99" spans="1:8" x14ac:dyDescent="0.2">
      <c r="A99" s="326" t="e">
        <f>'Запит 2-8'!#REF!</f>
        <v>#REF!</v>
      </c>
      <c r="B99" s="298" t="e">
        <f>IF('Запит 2-8'!#REF!&lt;&gt;"",'Запит 2-8'!#REF!,"")</f>
        <v>#REF!</v>
      </c>
      <c r="C99" s="297" t="e">
        <f>'Запит 2-8'!#REF!</f>
        <v>#REF!</v>
      </c>
      <c r="D99" s="296" t="e">
        <f>'Запит 2-8'!#REF!</f>
        <v>#REF!</v>
      </c>
      <c r="E99" s="413" t="e">
        <f>'Паспорт-3'!F94</f>
        <v>#REF!</v>
      </c>
      <c r="F99" s="414"/>
      <c r="G99" s="429" t="e">
        <f t="shared" si="10"/>
        <v>#REF!</v>
      </c>
      <c r="H99" s="81" t="e">
        <f t="shared" si="11"/>
        <v>#REF!</v>
      </c>
    </row>
    <row r="100" spans="1:8" x14ac:dyDescent="0.2">
      <c r="A100" s="326" t="e">
        <f>'Запит 2-8'!#REF!</f>
        <v>#REF!</v>
      </c>
      <c r="B100" s="298" t="e">
        <f>IF('Запит 2-8'!#REF!&lt;&gt;"",'Запит 2-8'!#REF!,"")</f>
        <v>#REF!</v>
      </c>
      <c r="C100" s="297" t="e">
        <f>'Запит 2-8'!#REF!</f>
        <v>#REF!</v>
      </c>
      <c r="D100" s="296" t="e">
        <f>'Запит 2-8'!#REF!</f>
        <v>#REF!</v>
      </c>
      <c r="E100" s="413" t="e">
        <f>'Паспорт-3'!F95</f>
        <v>#REF!</v>
      </c>
      <c r="F100" s="414"/>
      <c r="G100" s="429" t="e">
        <f t="shared" si="10"/>
        <v>#REF!</v>
      </c>
      <c r="H100" s="81" t="e">
        <f t="shared" si="11"/>
        <v>#REF!</v>
      </c>
    </row>
    <row r="101" spans="1:8" x14ac:dyDescent="0.2">
      <c r="A101" s="326" t="e">
        <f>'Запит 2-8'!#REF!</f>
        <v>#REF!</v>
      </c>
      <c r="B101" s="298" t="e">
        <f>IF('Запит 2-8'!#REF!&lt;&gt;"",'Запит 2-8'!#REF!,"")</f>
        <v>#REF!</v>
      </c>
      <c r="C101" s="297" t="e">
        <f>'Запит 2-8'!#REF!</f>
        <v>#REF!</v>
      </c>
      <c r="D101" s="296" t="e">
        <f>'Запит 2-8'!#REF!</f>
        <v>#REF!</v>
      </c>
      <c r="E101" s="413" t="e">
        <f>'Паспорт-3'!F96</f>
        <v>#REF!</v>
      </c>
      <c r="F101" s="414"/>
      <c r="G101" s="429" t="e">
        <f t="shared" si="10"/>
        <v>#REF!</v>
      </c>
      <c r="H101" s="81" t="e">
        <f t="shared" si="11"/>
        <v>#REF!</v>
      </c>
    </row>
    <row r="102" spans="1:8" x14ac:dyDescent="0.2">
      <c r="A102" s="433" t="e">
        <f>'Запит 2-8'!#REF!</f>
        <v>#REF!</v>
      </c>
      <c r="B102" s="434" t="e">
        <f>IF('Запит 2-8'!#REF!&lt;&gt;"",'Запит 2-8'!#REF!,"")</f>
        <v>#REF!</v>
      </c>
      <c r="C102" s="435" t="e">
        <f>'Запит 2-8'!#REF!</f>
        <v>#REF!</v>
      </c>
      <c r="D102" s="436" t="e">
        <f>'Запит 2-8'!#REF!</f>
        <v>#REF!</v>
      </c>
      <c r="E102" s="437" t="e">
        <f>'Паспорт-3'!F97</f>
        <v>#REF!</v>
      </c>
      <c r="F102" s="438"/>
      <c r="G102" s="439" t="e">
        <f t="shared" si="10"/>
        <v>#REF!</v>
      </c>
      <c r="H102" s="81" t="e">
        <f t="shared" si="11"/>
        <v>#REF!</v>
      </c>
    </row>
    <row r="103" spans="1:8" ht="12.75" customHeight="1" x14ac:dyDescent="0.2">
      <c r="A103" s="824" t="s">
        <v>211</v>
      </c>
      <c r="B103" s="825"/>
      <c r="C103" s="825"/>
      <c r="D103" s="825"/>
      <c r="E103" s="825"/>
      <c r="F103" s="825"/>
      <c r="G103" s="826"/>
      <c r="H103" s="81" t="e">
        <f>H87</f>
        <v>#REF!</v>
      </c>
    </row>
    <row r="104" spans="1:8" x14ac:dyDescent="0.2">
      <c r="A104" s="426" t="e">
        <f>'Запит 2-8'!#REF!</f>
        <v>#REF!</v>
      </c>
      <c r="B104" s="827" t="s">
        <v>108</v>
      </c>
      <c r="C104" s="828"/>
      <c r="D104" s="828"/>
      <c r="E104" s="832"/>
      <c r="F104" s="832"/>
      <c r="G104" s="833"/>
      <c r="H104" s="81" t="e">
        <f>H105</f>
        <v>#REF!</v>
      </c>
    </row>
    <row r="105" spans="1:8" x14ac:dyDescent="0.2">
      <c r="A105" s="326" t="e">
        <f>'Запит 2-8'!#REF!</f>
        <v>#REF!</v>
      </c>
      <c r="B105" s="421" t="e">
        <f>IF('Запит 2-8'!#REF!&lt;&gt;"",'Запит 2-8'!#REF!,"")</f>
        <v>#REF!</v>
      </c>
      <c r="C105" s="422" t="e">
        <f>'Запит 2-8'!#REF!</f>
        <v>#REF!</v>
      </c>
      <c r="D105" s="423" t="e">
        <f>'Запит 2-8'!#REF!</f>
        <v>#REF!</v>
      </c>
      <c r="E105" s="424" t="e">
        <f>'Паспорт-3'!F99</f>
        <v>#REF!</v>
      </c>
      <c r="F105" s="425"/>
      <c r="G105" s="428" t="e">
        <f t="shared" ref="G105:G119" si="12">F105-E105</f>
        <v>#REF!</v>
      </c>
      <c r="H105" s="81" t="e">
        <f t="shared" ref="H105:H119" si="13">IF(B105&lt;&gt;"","Для друку","")</f>
        <v>#REF!</v>
      </c>
    </row>
    <row r="106" spans="1:8" x14ac:dyDescent="0.2">
      <c r="A106" s="326" t="e">
        <f>'Запит 2-8'!#REF!</f>
        <v>#REF!</v>
      </c>
      <c r="B106" s="298" t="e">
        <f>IF('Запит 2-8'!#REF!&lt;&gt;"",'Запит 2-8'!#REF!,"")</f>
        <v>#REF!</v>
      </c>
      <c r="C106" s="297" t="e">
        <f>'Запит 2-8'!#REF!</f>
        <v>#REF!</v>
      </c>
      <c r="D106" s="296" t="e">
        <f>'Запит 2-8'!#REF!</f>
        <v>#REF!</v>
      </c>
      <c r="E106" s="413" t="e">
        <f>'Паспорт-3'!F100</f>
        <v>#REF!</v>
      </c>
      <c r="F106" s="414"/>
      <c r="G106" s="429" t="e">
        <f t="shared" si="12"/>
        <v>#REF!</v>
      </c>
      <c r="H106" s="81" t="e">
        <f t="shared" si="13"/>
        <v>#REF!</v>
      </c>
    </row>
    <row r="107" spans="1:8" x14ac:dyDescent="0.2">
      <c r="A107" s="326" t="e">
        <f>'Запит 2-8'!#REF!</f>
        <v>#REF!</v>
      </c>
      <c r="B107" s="298" t="e">
        <f>IF('Запит 2-8'!#REF!&lt;&gt;"",'Запит 2-8'!#REF!,"")</f>
        <v>#REF!</v>
      </c>
      <c r="C107" s="297" t="e">
        <f>'Запит 2-8'!#REF!</f>
        <v>#REF!</v>
      </c>
      <c r="D107" s="296" t="e">
        <f>'Запит 2-8'!#REF!</f>
        <v>#REF!</v>
      </c>
      <c r="E107" s="413" t="e">
        <f>'Паспорт-3'!F101</f>
        <v>#REF!</v>
      </c>
      <c r="F107" s="414"/>
      <c r="G107" s="429" t="e">
        <f t="shared" si="12"/>
        <v>#REF!</v>
      </c>
      <c r="H107" s="81" t="e">
        <f t="shared" si="13"/>
        <v>#REF!</v>
      </c>
    </row>
    <row r="108" spans="1:8" x14ac:dyDescent="0.2">
      <c r="A108" s="326" t="e">
        <f>'Запит 2-8'!#REF!</f>
        <v>#REF!</v>
      </c>
      <c r="B108" s="298" t="e">
        <f>IF('Запит 2-8'!#REF!&lt;&gt;"",'Запит 2-8'!#REF!,"")</f>
        <v>#REF!</v>
      </c>
      <c r="C108" s="297" t="e">
        <f>'Запит 2-8'!#REF!</f>
        <v>#REF!</v>
      </c>
      <c r="D108" s="296" t="e">
        <f>'Запит 2-8'!#REF!</f>
        <v>#REF!</v>
      </c>
      <c r="E108" s="413" t="e">
        <f>'Паспорт-3'!F102</f>
        <v>#REF!</v>
      </c>
      <c r="F108" s="414"/>
      <c r="G108" s="429" t="e">
        <f t="shared" si="12"/>
        <v>#REF!</v>
      </c>
      <c r="H108" s="81" t="e">
        <f t="shared" si="13"/>
        <v>#REF!</v>
      </c>
    </row>
    <row r="109" spans="1:8" x14ac:dyDescent="0.2">
      <c r="A109" s="326" t="e">
        <f>'Запит 2-8'!#REF!</f>
        <v>#REF!</v>
      </c>
      <c r="B109" s="298" t="e">
        <f>IF('Запит 2-8'!#REF!&lt;&gt;"",'Запит 2-8'!#REF!,"")</f>
        <v>#REF!</v>
      </c>
      <c r="C109" s="297" t="e">
        <f>'Запит 2-8'!#REF!</f>
        <v>#REF!</v>
      </c>
      <c r="D109" s="296" t="e">
        <f>'Запит 2-8'!#REF!</f>
        <v>#REF!</v>
      </c>
      <c r="E109" s="413" t="e">
        <f>'Паспорт-3'!F103</f>
        <v>#REF!</v>
      </c>
      <c r="F109" s="414"/>
      <c r="G109" s="429" t="e">
        <f t="shared" si="12"/>
        <v>#REF!</v>
      </c>
      <c r="H109" s="81" t="e">
        <f t="shared" si="13"/>
        <v>#REF!</v>
      </c>
    </row>
    <row r="110" spans="1:8" x14ac:dyDescent="0.2">
      <c r="A110" s="326" t="e">
        <f>'Запит 2-8'!#REF!</f>
        <v>#REF!</v>
      </c>
      <c r="B110" s="298" t="e">
        <f>IF('Запит 2-8'!#REF!&lt;&gt;"",'Запит 2-8'!#REF!,"")</f>
        <v>#REF!</v>
      </c>
      <c r="C110" s="297" t="e">
        <f>'Запит 2-8'!#REF!</f>
        <v>#REF!</v>
      </c>
      <c r="D110" s="296" t="e">
        <f>'Запит 2-8'!#REF!</f>
        <v>#REF!</v>
      </c>
      <c r="E110" s="413" t="e">
        <f>'Паспорт-3'!F104</f>
        <v>#REF!</v>
      </c>
      <c r="F110" s="414"/>
      <c r="G110" s="429" t="e">
        <f t="shared" si="12"/>
        <v>#REF!</v>
      </c>
      <c r="H110" s="81" t="e">
        <f t="shared" si="13"/>
        <v>#REF!</v>
      </c>
    </row>
    <row r="111" spans="1:8" x14ac:dyDescent="0.2">
      <c r="A111" s="326" t="e">
        <f>'Запит 2-8'!#REF!</f>
        <v>#REF!</v>
      </c>
      <c r="B111" s="298" t="e">
        <f>IF('Запит 2-8'!#REF!&lt;&gt;"",'Запит 2-8'!#REF!,"")</f>
        <v>#REF!</v>
      </c>
      <c r="C111" s="297" t="e">
        <f>'Запит 2-8'!#REF!</f>
        <v>#REF!</v>
      </c>
      <c r="D111" s="296" t="e">
        <f>'Запит 2-8'!#REF!</f>
        <v>#REF!</v>
      </c>
      <c r="E111" s="413" t="e">
        <f>'Паспорт-3'!F105</f>
        <v>#REF!</v>
      </c>
      <c r="F111" s="414"/>
      <c r="G111" s="429" t="e">
        <f t="shared" si="12"/>
        <v>#REF!</v>
      </c>
      <c r="H111" s="81" t="e">
        <f t="shared" si="13"/>
        <v>#REF!</v>
      </c>
    </row>
    <row r="112" spans="1:8" x14ac:dyDescent="0.2">
      <c r="A112" s="326" t="e">
        <f>'Запит 2-8'!#REF!</f>
        <v>#REF!</v>
      </c>
      <c r="B112" s="298" t="e">
        <f>IF('Запит 2-8'!#REF!&lt;&gt;"",'Запит 2-8'!#REF!,"")</f>
        <v>#REF!</v>
      </c>
      <c r="C112" s="297" t="e">
        <f>'Запит 2-8'!#REF!</f>
        <v>#REF!</v>
      </c>
      <c r="D112" s="296" t="e">
        <f>'Запит 2-8'!#REF!</f>
        <v>#REF!</v>
      </c>
      <c r="E112" s="413" t="e">
        <f>'Паспорт-3'!F106</f>
        <v>#REF!</v>
      </c>
      <c r="F112" s="414"/>
      <c r="G112" s="429" t="e">
        <f t="shared" si="12"/>
        <v>#REF!</v>
      </c>
      <c r="H112" s="81" t="e">
        <f t="shared" si="13"/>
        <v>#REF!</v>
      </c>
    </row>
    <row r="113" spans="1:8" x14ac:dyDescent="0.2">
      <c r="A113" s="326" t="e">
        <f>'Запит 2-8'!#REF!</f>
        <v>#REF!</v>
      </c>
      <c r="B113" s="298" t="e">
        <f>IF('Запит 2-8'!#REF!&lt;&gt;"",'Запит 2-8'!#REF!,"")</f>
        <v>#REF!</v>
      </c>
      <c r="C113" s="297" t="e">
        <f>'Запит 2-8'!#REF!</f>
        <v>#REF!</v>
      </c>
      <c r="D113" s="296" t="e">
        <f>'Запит 2-8'!#REF!</f>
        <v>#REF!</v>
      </c>
      <c r="E113" s="413" t="e">
        <f>'Паспорт-3'!F107</f>
        <v>#REF!</v>
      </c>
      <c r="F113" s="414"/>
      <c r="G113" s="429" t="e">
        <f t="shared" si="12"/>
        <v>#REF!</v>
      </c>
      <c r="H113" s="81" t="e">
        <f t="shared" si="13"/>
        <v>#REF!</v>
      </c>
    </row>
    <row r="114" spans="1:8" x14ac:dyDescent="0.2">
      <c r="A114" s="326" t="e">
        <f>'Запит 2-8'!#REF!</f>
        <v>#REF!</v>
      </c>
      <c r="B114" s="298" t="e">
        <f>IF('Запит 2-8'!#REF!&lt;&gt;"",'Запит 2-8'!#REF!,"")</f>
        <v>#REF!</v>
      </c>
      <c r="C114" s="297" t="e">
        <f>'Запит 2-8'!#REF!</f>
        <v>#REF!</v>
      </c>
      <c r="D114" s="296" t="e">
        <f>'Запит 2-8'!#REF!</f>
        <v>#REF!</v>
      </c>
      <c r="E114" s="413" t="e">
        <f>'Паспорт-3'!F108</f>
        <v>#REF!</v>
      </c>
      <c r="F114" s="414"/>
      <c r="G114" s="429" t="e">
        <f t="shared" si="12"/>
        <v>#REF!</v>
      </c>
      <c r="H114" s="81" t="e">
        <f t="shared" si="13"/>
        <v>#REF!</v>
      </c>
    </row>
    <row r="115" spans="1:8" x14ac:dyDescent="0.2">
      <c r="A115" s="326" t="e">
        <f>'Запит 2-8'!#REF!</f>
        <v>#REF!</v>
      </c>
      <c r="B115" s="298" t="e">
        <f>IF('Запит 2-8'!#REF!&lt;&gt;"",'Запит 2-8'!#REF!,"")</f>
        <v>#REF!</v>
      </c>
      <c r="C115" s="297" t="e">
        <f>'Запит 2-8'!#REF!</f>
        <v>#REF!</v>
      </c>
      <c r="D115" s="296" t="e">
        <f>'Запит 2-8'!#REF!</f>
        <v>#REF!</v>
      </c>
      <c r="E115" s="413" t="e">
        <f>'Паспорт-3'!F109</f>
        <v>#REF!</v>
      </c>
      <c r="F115" s="414"/>
      <c r="G115" s="429" t="e">
        <f t="shared" si="12"/>
        <v>#REF!</v>
      </c>
      <c r="H115" s="81" t="e">
        <f t="shared" si="13"/>
        <v>#REF!</v>
      </c>
    </row>
    <row r="116" spans="1:8" x14ac:dyDescent="0.2">
      <c r="A116" s="326" t="e">
        <f>'Запит 2-8'!#REF!</f>
        <v>#REF!</v>
      </c>
      <c r="B116" s="298" t="e">
        <f>IF('Запит 2-8'!#REF!&lt;&gt;"",'Запит 2-8'!#REF!,"")</f>
        <v>#REF!</v>
      </c>
      <c r="C116" s="297" t="e">
        <f>'Запит 2-8'!#REF!</f>
        <v>#REF!</v>
      </c>
      <c r="D116" s="296" t="e">
        <f>'Запит 2-8'!#REF!</f>
        <v>#REF!</v>
      </c>
      <c r="E116" s="413" t="e">
        <f>'Паспорт-3'!F110</f>
        <v>#REF!</v>
      </c>
      <c r="F116" s="414"/>
      <c r="G116" s="429" t="e">
        <f t="shared" si="12"/>
        <v>#REF!</v>
      </c>
      <c r="H116" s="81" t="e">
        <f t="shared" si="13"/>
        <v>#REF!</v>
      </c>
    </row>
    <row r="117" spans="1:8" x14ac:dyDescent="0.2">
      <c r="A117" s="326" t="e">
        <f>'Запит 2-8'!#REF!</f>
        <v>#REF!</v>
      </c>
      <c r="B117" s="298" t="e">
        <f>IF('Запит 2-8'!#REF!&lt;&gt;"",'Запит 2-8'!#REF!,"")</f>
        <v>#REF!</v>
      </c>
      <c r="C117" s="297" t="e">
        <f>'Запит 2-8'!#REF!</f>
        <v>#REF!</v>
      </c>
      <c r="D117" s="296" t="e">
        <f>'Запит 2-8'!#REF!</f>
        <v>#REF!</v>
      </c>
      <c r="E117" s="413" t="e">
        <f>'Паспорт-3'!F111</f>
        <v>#REF!</v>
      </c>
      <c r="F117" s="414"/>
      <c r="G117" s="429" t="e">
        <f t="shared" si="12"/>
        <v>#REF!</v>
      </c>
      <c r="H117" s="81" t="e">
        <f t="shared" si="13"/>
        <v>#REF!</v>
      </c>
    </row>
    <row r="118" spans="1:8" x14ac:dyDescent="0.2">
      <c r="A118" s="326" t="e">
        <f>'Запит 2-8'!#REF!</f>
        <v>#REF!</v>
      </c>
      <c r="B118" s="298" t="e">
        <f>IF('Запит 2-8'!#REF!&lt;&gt;"",'Запит 2-8'!#REF!,"")</f>
        <v>#REF!</v>
      </c>
      <c r="C118" s="297" t="e">
        <f>'Запит 2-8'!#REF!</f>
        <v>#REF!</v>
      </c>
      <c r="D118" s="296" t="e">
        <f>'Запит 2-8'!#REF!</f>
        <v>#REF!</v>
      </c>
      <c r="E118" s="413" t="e">
        <f>'Паспорт-3'!F112</f>
        <v>#REF!</v>
      </c>
      <c r="F118" s="414"/>
      <c r="G118" s="429" t="e">
        <f t="shared" si="12"/>
        <v>#REF!</v>
      </c>
      <c r="H118" s="81" t="e">
        <f t="shared" si="13"/>
        <v>#REF!</v>
      </c>
    </row>
    <row r="119" spans="1:8" x14ac:dyDescent="0.2">
      <c r="A119" s="433" t="e">
        <f>'Запит 2-8'!#REF!</f>
        <v>#REF!</v>
      </c>
      <c r="B119" s="434" t="e">
        <f>IF('Запит 2-8'!#REF!&lt;&gt;"",'Запит 2-8'!#REF!,"")</f>
        <v>#REF!</v>
      </c>
      <c r="C119" s="435" t="e">
        <f>'Запит 2-8'!#REF!</f>
        <v>#REF!</v>
      </c>
      <c r="D119" s="436" t="e">
        <f>'Запит 2-8'!#REF!</f>
        <v>#REF!</v>
      </c>
      <c r="E119" s="437" t="e">
        <f>'Паспорт-3'!F113</f>
        <v>#REF!</v>
      </c>
      <c r="F119" s="438"/>
      <c r="G119" s="439" t="e">
        <f t="shared" si="12"/>
        <v>#REF!</v>
      </c>
      <c r="H119" s="81" t="e">
        <f t="shared" si="13"/>
        <v>#REF!</v>
      </c>
    </row>
    <row r="120" spans="1:8" ht="12.75" customHeight="1" x14ac:dyDescent="0.2">
      <c r="A120" s="824" t="s">
        <v>211</v>
      </c>
      <c r="B120" s="825"/>
      <c r="C120" s="825"/>
      <c r="D120" s="825"/>
      <c r="E120" s="825"/>
      <c r="F120" s="825"/>
      <c r="G120" s="826"/>
      <c r="H120" s="81" t="e">
        <f>H104</f>
        <v>#REF!</v>
      </c>
    </row>
    <row r="121" spans="1:8" x14ac:dyDescent="0.2">
      <c r="A121" s="426" t="e">
        <f>'Запит 2-8'!#REF!</f>
        <v>#REF!</v>
      </c>
      <c r="B121" s="827" t="s">
        <v>109</v>
      </c>
      <c r="C121" s="828"/>
      <c r="D121" s="828"/>
      <c r="E121" s="832"/>
      <c r="F121" s="832"/>
      <c r="G121" s="833"/>
      <c r="H121" s="81" t="e">
        <f>H122</f>
        <v>#REF!</v>
      </c>
    </row>
    <row r="122" spans="1:8" x14ac:dyDescent="0.2">
      <c r="A122" s="326" t="e">
        <f>'Запит 2-8'!#REF!</f>
        <v>#REF!</v>
      </c>
      <c r="B122" s="421" t="e">
        <f>IF('Запит 2-8'!#REF!&lt;&gt;"",'Запит 2-8'!#REF!,"")</f>
        <v>#REF!</v>
      </c>
      <c r="C122" s="422" t="e">
        <f>'Запит 2-8'!#REF!</f>
        <v>#REF!</v>
      </c>
      <c r="D122" s="423" t="e">
        <f>'Запит 2-8'!#REF!</f>
        <v>#REF!</v>
      </c>
      <c r="E122" s="424" t="e">
        <f>'Паспорт-3'!F115</f>
        <v>#REF!</v>
      </c>
      <c r="F122" s="425"/>
      <c r="G122" s="428" t="e">
        <f t="shared" ref="G122:G131" si="14">F122-E122</f>
        <v>#REF!</v>
      </c>
      <c r="H122" s="81" t="e">
        <f t="shared" ref="H122:H131" si="15">IF(B122&lt;&gt;"","Для друку","")</f>
        <v>#REF!</v>
      </c>
    </row>
    <row r="123" spans="1:8" x14ac:dyDescent="0.2">
      <c r="A123" s="326" t="e">
        <f>'Запит 2-8'!#REF!</f>
        <v>#REF!</v>
      </c>
      <c r="B123" s="298" t="e">
        <f>IF('Запит 2-8'!#REF!&lt;&gt;"",'Запит 2-8'!#REF!,"")</f>
        <v>#REF!</v>
      </c>
      <c r="C123" s="297" t="e">
        <f>'Запит 2-8'!#REF!</f>
        <v>#REF!</v>
      </c>
      <c r="D123" s="296" t="e">
        <f>'Запит 2-8'!#REF!</f>
        <v>#REF!</v>
      </c>
      <c r="E123" s="413" t="e">
        <f>'Паспорт-3'!F116</f>
        <v>#REF!</v>
      </c>
      <c r="F123" s="414"/>
      <c r="G123" s="429" t="e">
        <f t="shared" si="14"/>
        <v>#REF!</v>
      </c>
      <c r="H123" s="81" t="e">
        <f t="shared" si="15"/>
        <v>#REF!</v>
      </c>
    </row>
    <row r="124" spans="1:8" x14ac:dyDescent="0.2">
      <c r="A124" s="326" t="e">
        <f>'Запит 2-8'!#REF!</f>
        <v>#REF!</v>
      </c>
      <c r="B124" s="298" t="e">
        <f>IF('Запит 2-8'!#REF!&lt;&gt;"",'Запит 2-8'!#REF!,"")</f>
        <v>#REF!</v>
      </c>
      <c r="C124" s="297" t="e">
        <f>'Запит 2-8'!#REF!</f>
        <v>#REF!</v>
      </c>
      <c r="D124" s="296" t="e">
        <f>'Запит 2-8'!#REF!</f>
        <v>#REF!</v>
      </c>
      <c r="E124" s="413" t="e">
        <f>'Паспорт-3'!F117</f>
        <v>#REF!</v>
      </c>
      <c r="F124" s="414"/>
      <c r="G124" s="429" t="e">
        <f t="shared" si="14"/>
        <v>#REF!</v>
      </c>
      <c r="H124" s="81" t="e">
        <f t="shared" si="15"/>
        <v>#REF!</v>
      </c>
    </row>
    <row r="125" spans="1:8" x14ac:dyDescent="0.2">
      <c r="A125" s="326" t="e">
        <f>'Запит 2-8'!#REF!</f>
        <v>#REF!</v>
      </c>
      <c r="B125" s="298" t="e">
        <f>IF('Запит 2-8'!#REF!&lt;&gt;"",'Запит 2-8'!#REF!,"")</f>
        <v>#REF!</v>
      </c>
      <c r="C125" s="297" t="e">
        <f>'Запит 2-8'!#REF!</f>
        <v>#REF!</v>
      </c>
      <c r="D125" s="296" t="e">
        <f>'Запит 2-8'!#REF!</f>
        <v>#REF!</v>
      </c>
      <c r="E125" s="413" t="e">
        <f>'Паспорт-3'!F118</f>
        <v>#REF!</v>
      </c>
      <c r="F125" s="414"/>
      <c r="G125" s="429" t="e">
        <f t="shared" si="14"/>
        <v>#REF!</v>
      </c>
      <c r="H125" s="81" t="e">
        <f t="shared" si="15"/>
        <v>#REF!</v>
      </c>
    </row>
    <row r="126" spans="1:8" x14ac:dyDescent="0.2">
      <c r="A126" s="326" t="e">
        <f>'Запит 2-8'!#REF!</f>
        <v>#REF!</v>
      </c>
      <c r="B126" s="298" t="e">
        <f>IF('Запит 2-8'!#REF!&lt;&gt;"",'Запит 2-8'!#REF!,"")</f>
        <v>#REF!</v>
      </c>
      <c r="C126" s="297" t="e">
        <f>'Запит 2-8'!#REF!</f>
        <v>#REF!</v>
      </c>
      <c r="D126" s="296" t="e">
        <f>'Запит 2-8'!#REF!</f>
        <v>#REF!</v>
      </c>
      <c r="E126" s="413" t="e">
        <f>'Паспорт-3'!F119</f>
        <v>#REF!</v>
      </c>
      <c r="F126" s="414"/>
      <c r="G126" s="429" t="e">
        <f t="shared" si="14"/>
        <v>#REF!</v>
      </c>
      <c r="H126" s="81" t="e">
        <f t="shared" si="15"/>
        <v>#REF!</v>
      </c>
    </row>
    <row r="127" spans="1:8" x14ac:dyDescent="0.2">
      <c r="A127" s="326" t="e">
        <f>'Запит 2-8'!#REF!</f>
        <v>#REF!</v>
      </c>
      <c r="B127" s="298" t="e">
        <f>IF('Запит 2-8'!#REF!&lt;&gt;"",'Запит 2-8'!#REF!,"")</f>
        <v>#REF!</v>
      </c>
      <c r="C127" s="297" t="e">
        <f>'Запит 2-8'!#REF!</f>
        <v>#REF!</v>
      </c>
      <c r="D127" s="296" t="e">
        <f>'Запит 2-8'!#REF!</f>
        <v>#REF!</v>
      </c>
      <c r="E127" s="413" t="e">
        <f>'Паспорт-3'!F120</f>
        <v>#REF!</v>
      </c>
      <c r="F127" s="414"/>
      <c r="G127" s="429" t="e">
        <f t="shared" si="14"/>
        <v>#REF!</v>
      </c>
      <c r="H127" s="81" t="e">
        <f t="shared" si="15"/>
        <v>#REF!</v>
      </c>
    </row>
    <row r="128" spans="1:8" x14ac:dyDescent="0.2">
      <c r="A128" s="326" t="e">
        <f>'Запит 2-8'!#REF!</f>
        <v>#REF!</v>
      </c>
      <c r="B128" s="298" t="e">
        <f>IF('Запит 2-8'!#REF!&lt;&gt;"",'Запит 2-8'!#REF!,"")</f>
        <v>#REF!</v>
      </c>
      <c r="C128" s="297" t="e">
        <f>'Запит 2-8'!#REF!</f>
        <v>#REF!</v>
      </c>
      <c r="D128" s="296" t="e">
        <f>'Запит 2-8'!#REF!</f>
        <v>#REF!</v>
      </c>
      <c r="E128" s="413" t="e">
        <f>'Паспорт-3'!F121</f>
        <v>#REF!</v>
      </c>
      <c r="F128" s="414"/>
      <c r="G128" s="429" t="e">
        <f t="shared" si="14"/>
        <v>#REF!</v>
      </c>
      <c r="H128" s="81" t="e">
        <f t="shared" si="15"/>
        <v>#REF!</v>
      </c>
    </row>
    <row r="129" spans="1:8" x14ac:dyDescent="0.2">
      <c r="A129" s="326" t="e">
        <f>'Запит 2-8'!#REF!</f>
        <v>#REF!</v>
      </c>
      <c r="B129" s="298" t="e">
        <f>IF('Запит 2-8'!#REF!&lt;&gt;"",'Запит 2-8'!#REF!,"")</f>
        <v>#REF!</v>
      </c>
      <c r="C129" s="297" t="e">
        <f>'Запит 2-8'!#REF!</f>
        <v>#REF!</v>
      </c>
      <c r="D129" s="296" t="e">
        <f>'Запит 2-8'!#REF!</f>
        <v>#REF!</v>
      </c>
      <c r="E129" s="413" t="e">
        <f>'Паспорт-3'!F122</f>
        <v>#REF!</v>
      </c>
      <c r="F129" s="414"/>
      <c r="G129" s="429" t="e">
        <f t="shared" si="14"/>
        <v>#REF!</v>
      </c>
      <c r="H129" s="81" t="e">
        <f t="shared" si="15"/>
        <v>#REF!</v>
      </c>
    </row>
    <row r="130" spans="1:8" ht="12.75" customHeight="1" x14ac:dyDescent="0.2">
      <c r="A130" s="326" t="e">
        <f>'Запит 2-8'!#REF!</f>
        <v>#REF!</v>
      </c>
      <c r="B130" s="298" t="e">
        <f>IF('Запит 2-8'!#REF!&lt;&gt;"",'Запит 2-8'!#REF!,"")</f>
        <v>#REF!</v>
      </c>
      <c r="C130" s="297" t="e">
        <f>'Запит 2-8'!#REF!</f>
        <v>#REF!</v>
      </c>
      <c r="D130" s="296" t="e">
        <f>'Запит 2-8'!#REF!</f>
        <v>#REF!</v>
      </c>
      <c r="E130" s="413" t="e">
        <f>'Паспорт-3'!F123</f>
        <v>#REF!</v>
      </c>
      <c r="F130" s="414"/>
      <c r="G130" s="429" t="e">
        <f t="shared" si="14"/>
        <v>#REF!</v>
      </c>
      <c r="H130" s="81" t="e">
        <f t="shared" si="15"/>
        <v>#REF!</v>
      </c>
    </row>
    <row r="131" spans="1:8" x14ac:dyDescent="0.2">
      <c r="A131" s="433" t="e">
        <f>'Запит 2-8'!#REF!</f>
        <v>#REF!</v>
      </c>
      <c r="B131" s="434" t="e">
        <f>IF('Запит 2-8'!#REF!&lt;&gt;"",'Запит 2-8'!#REF!,"")</f>
        <v>#REF!</v>
      </c>
      <c r="C131" s="435" t="e">
        <f>'Запит 2-8'!#REF!</f>
        <v>#REF!</v>
      </c>
      <c r="D131" s="436" t="e">
        <f>'Запит 2-8'!#REF!</f>
        <v>#REF!</v>
      </c>
      <c r="E131" s="437" t="e">
        <f>'Паспорт-3'!F124</f>
        <v>#REF!</v>
      </c>
      <c r="F131" s="438"/>
      <c r="G131" s="439" t="e">
        <f t="shared" si="14"/>
        <v>#REF!</v>
      </c>
      <c r="H131" s="81" t="e">
        <f t="shared" si="15"/>
        <v>#REF!</v>
      </c>
    </row>
    <row r="132" spans="1:8" ht="12.75" customHeight="1" x14ac:dyDescent="0.2">
      <c r="A132" s="824" t="s">
        <v>211</v>
      </c>
      <c r="B132" s="825"/>
      <c r="C132" s="825"/>
      <c r="D132" s="825"/>
      <c r="E132" s="825"/>
      <c r="F132" s="825"/>
      <c r="G132" s="826"/>
      <c r="H132" s="81" t="e">
        <f>H121</f>
        <v>#REF!</v>
      </c>
    </row>
    <row r="133" spans="1:8" ht="12.75" customHeight="1" x14ac:dyDescent="0.2">
      <c r="A133" s="824" t="s">
        <v>231</v>
      </c>
      <c r="B133" s="825"/>
      <c r="C133" s="825"/>
      <c r="D133" s="825"/>
      <c r="E133" s="825"/>
      <c r="F133" s="825"/>
      <c r="G133" s="826"/>
      <c r="H133" s="81" t="e">
        <f>H69</f>
        <v>#REF!</v>
      </c>
    </row>
    <row r="134" spans="1:8" ht="12.75" customHeight="1" x14ac:dyDescent="0.2">
      <c r="A134" s="779" t="e">
        <f>'Запит 2-8'!#REF!</f>
        <v>#REF!</v>
      </c>
      <c r="B134" s="780"/>
      <c r="C134" s="780"/>
      <c r="D134" s="780"/>
      <c r="E134" s="780"/>
      <c r="F134" s="780"/>
      <c r="G134" s="781"/>
      <c r="H134" s="81" t="e">
        <f>H135</f>
        <v>#REF!</v>
      </c>
    </row>
    <row r="135" spans="1:8" x14ac:dyDescent="0.2">
      <c r="A135" s="420" t="s">
        <v>4</v>
      </c>
      <c r="B135" s="827" t="s">
        <v>106</v>
      </c>
      <c r="C135" s="828"/>
      <c r="D135" s="828"/>
      <c r="E135" s="829"/>
      <c r="F135" s="829"/>
      <c r="G135" s="830"/>
      <c r="H135" s="81" t="e">
        <f>H136</f>
        <v>#REF!</v>
      </c>
    </row>
    <row r="136" spans="1:8" x14ac:dyDescent="0.2">
      <c r="A136" s="326" t="e">
        <f>'Запит 2-8'!#REF!</f>
        <v>#REF!</v>
      </c>
      <c r="B136" s="421" t="e">
        <f>IF('Запит 2-8'!#REF!&lt;&gt;"",'Запит 2-8'!#REF!,"")</f>
        <v>#REF!</v>
      </c>
      <c r="C136" s="422" t="e">
        <f>'Запит 2-8'!#REF!</f>
        <v>#REF!</v>
      </c>
      <c r="D136" s="423" t="e">
        <f>'Запит 2-8'!#REF!</f>
        <v>#REF!</v>
      </c>
      <c r="E136" s="424" t="e">
        <f>'Паспорт-3'!F127</f>
        <v>#REF!</v>
      </c>
      <c r="F136" s="425"/>
      <c r="G136" s="428" t="e">
        <f t="shared" ref="G136:G150" si="16">F136-E136</f>
        <v>#REF!</v>
      </c>
      <c r="H136" s="81" t="e">
        <f>IF(B136&lt;&gt;"","Для друку","")</f>
        <v>#REF!</v>
      </c>
    </row>
    <row r="137" spans="1:8" x14ac:dyDescent="0.2">
      <c r="A137" s="326" t="e">
        <f>'Запит 2-8'!#REF!</f>
        <v>#REF!</v>
      </c>
      <c r="B137" s="298" t="e">
        <f>IF('Запит 2-8'!#REF!&lt;&gt;"",'Запит 2-8'!#REF!,"")</f>
        <v>#REF!</v>
      </c>
      <c r="C137" s="297" t="e">
        <f>'Запит 2-8'!#REF!</f>
        <v>#REF!</v>
      </c>
      <c r="D137" s="296" t="e">
        <f>'Запит 2-8'!#REF!</f>
        <v>#REF!</v>
      </c>
      <c r="E137" s="413" t="e">
        <f>'Паспорт-3'!F128</f>
        <v>#REF!</v>
      </c>
      <c r="F137" s="414"/>
      <c r="G137" s="429" t="e">
        <f t="shared" si="16"/>
        <v>#REF!</v>
      </c>
      <c r="H137" s="81" t="e">
        <f>IF(B137&lt;&gt;"","Для друку","")</f>
        <v>#REF!</v>
      </c>
    </row>
    <row r="138" spans="1:8" x14ac:dyDescent="0.2">
      <c r="A138" s="326" t="e">
        <f>'Запит 2-8'!#REF!</f>
        <v>#REF!</v>
      </c>
      <c r="B138" s="298" t="e">
        <f>IF('Запит 2-8'!#REF!&lt;&gt;"",'Запит 2-8'!#REF!,"")</f>
        <v>#REF!</v>
      </c>
      <c r="C138" s="297" t="e">
        <f>'Запит 2-8'!#REF!</f>
        <v>#REF!</v>
      </c>
      <c r="D138" s="296" t="e">
        <f>'Запит 2-8'!#REF!</f>
        <v>#REF!</v>
      </c>
      <c r="E138" s="413" t="e">
        <f>'Паспорт-3'!F129</f>
        <v>#REF!</v>
      </c>
      <c r="F138" s="414"/>
      <c r="G138" s="429" t="e">
        <f t="shared" si="16"/>
        <v>#REF!</v>
      </c>
      <c r="H138" s="81" t="e">
        <f>IF(B138&lt;&gt;"","Для друку","")</f>
        <v>#REF!</v>
      </c>
    </row>
    <row r="139" spans="1:8" x14ac:dyDescent="0.2">
      <c r="A139" s="326" t="e">
        <f>'Запит 2-8'!#REF!</f>
        <v>#REF!</v>
      </c>
      <c r="B139" s="298" t="e">
        <f>IF('Запит 2-8'!#REF!&lt;&gt;"",'Запит 2-8'!#REF!,"")</f>
        <v>#REF!</v>
      </c>
      <c r="C139" s="297" t="e">
        <f>'Запит 2-8'!#REF!</f>
        <v>#REF!</v>
      </c>
      <c r="D139" s="296" t="e">
        <f>'Запит 2-8'!#REF!</f>
        <v>#REF!</v>
      </c>
      <c r="E139" s="413" t="e">
        <f>'Паспорт-3'!F130</f>
        <v>#REF!</v>
      </c>
      <c r="F139" s="414"/>
      <c r="G139" s="429" t="e">
        <f t="shared" si="16"/>
        <v>#REF!</v>
      </c>
      <c r="H139" s="81" t="e">
        <f>IF(B139&lt;&gt;"","Для друку","")</f>
        <v>#REF!</v>
      </c>
    </row>
    <row r="140" spans="1:8" x14ac:dyDescent="0.2">
      <c r="A140" s="326" t="e">
        <f>'Запит 2-8'!#REF!</f>
        <v>#REF!</v>
      </c>
      <c r="B140" s="298" t="e">
        <f>IF('Запит 2-8'!#REF!&lt;&gt;"",'Запит 2-8'!#REF!,"")</f>
        <v>#REF!</v>
      </c>
      <c r="C140" s="297" t="e">
        <f>'Запит 2-8'!#REF!</f>
        <v>#REF!</v>
      </c>
      <c r="D140" s="296" t="e">
        <f>'Запит 2-8'!#REF!</f>
        <v>#REF!</v>
      </c>
      <c r="E140" s="413" t="e">
        <f>'Паспорт-3'!F131</f>
        <v>#REF!</v>
      </c>
      <c r="F140" s="414"/>
      <c r="G140" s="429" t="e">
        <f t="shared" si="16"/>
        <v>#REF!</v>
      </c>
      <c r="H140" s="81" t="e">
        <f>IF(B140&lt;&gt;"","Для друку","")</f>
        <v>#REF!</v>
      </c>
    </row>
    <row r="141" spans="1:8" x14ac:dyDescent="0.2">
      <c r="A141" s="326" t="e">
        <f>'Запит 2-8'!#REF!</f>
        <v>#REF!</v>
      </c>
      <c r="B141" s="298" t="e">
        <f>IF('Запит 2-8'!#REF!&lt;&gt;"",'Запит 2-8'!#REF!,"")</f>
        <v>#REF!</v>
      </c>
      <c r="C141" s="297" t="e">
        <f>'Запит 2-8'!#REF!</f>
        <v>#REF!</v>
      </c>
      <c r="D141" s="296" t="e">
        <f>'Запит 2-8'!#REF!</f>
        <v>#REF!</v>
      </c>
      <c r="E141" s="413" t="e">
        <f>'Паспорт-3'!F132</f>
        <v>#REF!</v>
      </c>
      <c r="F141" s="414"/>
      <c r="G141" s="429" t="e">
        <f t="shared" si="16"/>
        <v>#REF!</v>
      </c>
      <c r="H141" s="81" t="e">
        <f t="shared" ref="H141:H150" si="17">IF(B141&lt;&gt;"","Для друку","")</f>
        <v>#REF!</v>
      </c>
    </row>
    <row r="142" spans="1:8" x14ac:dyDescent="0.2">
      <c r="A142" s="326" t="e">
        <f>'Запит 2-8'!#REF!</f>
        <v>#REF!</v>
      </c>
      <c r="B142" s="298" t="e">
        <f>IF('Запит 2-8'!#REF!&lt;&gt;"",'Запит 2-8'!#REF!,"")</f>
        <v>#REF!</v>
      </c>
      <c r="C142" s="297" t="e">
        <f>'Запит 2-8'!#REF!</f>
        <v>#REF!</v>
      </c>
      <c r="D142" s="296" t="e">
        <f>'Запит 2-8'!#REF!</f>
        <v>#REF!</v>
      </c>
      <c r="E142" s="413" t="e">
        <f>'Паспорт-3'!F133</f>
        <v>#REF!</v>
      </c>
      <c r="F142" s="414"/>
      <c r="G142" s="429" t="e">
        <f t="shared" si="16"/>
        <v>#REF!</v>
      </c>
      <c r="H142" s="81" t="e">
        <f t="shared" si="17"/>
        <v>#REF!</v>
      </c>
    </row>
    <row r="143" spans="1:8" x14ac:dyDescent="0.2">
      <c r="A143" s="326" t="e">
        <f>'Запит 2-8'!#REF!</f>
        <v>#REF!</v>
      </c>
      <c r="B143" s="298" t="e">
        <f>IF('Запит 2-8'!#REF!&lt;&gt;"",'Запит 2-8'!#REF!,"")</f>
        <v>#REF!</v>
      </c>
      <c r="C143" s="297" t="e">
        <f>'Запит 2-8'!#REF!</f>
        <v>#REF!</v>
      </c>
      <c r="D143" s="296" t="e">
        <f>'Запит 2-8'!#REF!</f>
        <v>#REF!</v>
      </c>
      <c r="E143" s="413" t="e">
        <f>'Паспорт-3'!F134</f>
        <v>#REF!</v>
      </c>
      <c r="F143" s="414"/>
      <c r="G143" s="429" t="e">
        <f t="shared" si="16"/>
        <v>#REF!</v>
      </c>
      <c r="H143" s="81" t="e">
        <f t="shared" si="17"/>
        <v>#REF!</v>
      </c>
    </row>
    <row r="144" spans="1:8" x14ac:dyDescent="0.2">
      <c r="A144" s="326" t="e">
        <f>'Запит 2-8'!#REF!</f>
        <v>#REF!</v>
      </c>
      <c r="B144" s="298" t="e">
        <f>IF('Запит 2-8'!#REF!&lt;&gt;"",'Запит 2-8'!#REF!,"")</f>
        <v>#REF!</v>
      </c>
      <c r="C144" s="297" t="e">
        <f>'Запит 2-8'!#REF!</f>
        <v>#REF!</v>
      </c>
      <c r="D144" s="296" t="e">
        <f>'Запит 2-8'!#REF!</f>
        <v>#REF!</v>
      </c>
      <c r="E144" s="413" t="e">
        <f>'Паспорт-3'!F135</f>
        <v>#REF!</v>
      </c>
      <c r="F144" s="414"/>
      <c r="G144" s="429" t="e">
        <f t="shared" si="16"/>
        <v>#REF!</v>
      </c>
      <c r="H144" s="81" t="e">
        <f t="shared" si="17"/>
        <v>#REF!</v>
      </c>
    </row>
    <row r="145" spans="1:8" x14ac:dyDescent="0.2">
      <c r="A145" s="326" t="e">
        <f>'Запит 2-8'!#REF!</f>
        <v>#REF!</v>
      </c>
      <c r="B145" s="298" t="e">
        <f>IF('Запит 2-8'!#REF!&lt;&gt;"",'Запит 2-8'!#REF!,"")</f>
        <v>#REF!</v>
      </c>
      <c r="C145" s="297" t="e">
        <f>'Запит 2-8'!#REF!</f>
        <v>#REF!</v>
      </c>
      <c r="D145" s="296" t="e">
        <f>'Запит 2-8'!#REF!</f>
        <v>#REF!</v>
      </c>
      <c r="E145" s="413" t="e">
        <f>'Паспорт-3'!F136</f>
        <v>#REF!</v>
      </c>
      <c r="F145" s="414"/>
      <c r="G145" s="429" t="e">
        <f t="shared" si="16"/>
        <v>#REF!</v>
      </c>
      <c r="H145" s="81" t="e">
        <f t="shared" si="17"/>
        <v>#REF!</v>
      </c>
    </row>
    <row r="146" spans="1:8" x14ac:dyDescent="0.2">
      <c r="A146" s="326" t="e">
        <f>'Запит 2-8'!#REF!</f>
        <v>#REF!</v>
      </c>
      <c r="B146" s="298" t="e">
        <f>IF('Запит 2-8'!#REF!&lt;&gt;"",'Запит 2-8'!#REF!,"")</f>
        <v>#REF!</v>
      </c>
      <c r="C146" s="297" t="e">
        <f>'Запит 2-8'!#REF!</f>
        <v>#REF!</v>
      </c>
      <c r="D146" s="296" t="e">
        <f>'Запит 2-8'!#REF!</f>
        <v>#REF!</v>
      </c>
      <c r="E146" s="413" t="e">
        <f>'Паспорт-3'!F137</f>
        <v>#REF!</v>
      </c>
      <c r="F146" s="414"/>
      <c r="G146" s="429" t="e">
        <f t="shared" si="16"/>
        <v>#REF!</v>
      </c>
      <c r="H146" s="81" t="e">
        <f t="shared" si="17"/>
        <v>#REF!</v>
      </c>
    </row>
    <row r="147" spans="1:8" x14ac:dyDescent="0.2">
      <c r="A147" s="326" t="e">
        <f>'Запит 2-8'!#REF!</f>
        <v>#REF!</v>
      </c>
      <c r="B147" s="298" t="e">
        <f>IF('Запит 2-8'!#REF!&lt;&gt;"",'Запит 2-8'!#REF!,"")</f>
        <v>#REF!</v>
      </c>
      <c r="C147" s="297" t="e">
        <f>'Запит 2-8'!#REF!</f>
        <v>#REF!</v>
      </c>
      <c r="D147" s="296" t="e">
        <f>'Запит 2-8'!#REF!</f>
        <v>#REF!</v>
      </c>
      <c r="E147" s="413" t="e">
        <f>'Паспорт-3'!F138</f>
        <v>#REF!</v>
      </c>
      <c r="F147" s="414"/>
      <c r="G147" s="429" t="e">
        <f t="shared" si="16"/>
        <v>#REF!</v>
      </c>
      <c r="H147" s="81" t="e">
        <f t="shared" si="17"/>
        <v>#REF!</v>
      </c>
    </row>
    <row r="148" spans="1:8" x14ac:dyDescent="0.2">
      <c r="A148" s="326" t="e">
        <f>'Запит 2-8'!#REF!</f>
        <v>#REF!</v>
      </c>
      <c r="B148" s="298" t="e">
        <f>IF('Запит 2-8'!#REF!&lt;&gt;"",'Запит 2-8'!#REF!,"")</f>
        <v>#REF!</v>
      </c>
      <c r="C148" s="297" t="e">
        <f>'Запит 2-8'!#REF!</f>
        <v>#REF!</v>
      </c>
      <c r="D148" s="296" t="e">
        <f>'Запит 2-8'!#REF!</f>
        <v>#REF!</v>
      </c>
      <c r="E148" s="413" t="e">
        <f>'Паспорт-3'!F139</f>
        <v>#REF!</v>
      </c>
      <c r="F148" s="414"/>
      <c r="G148" s="429" t="e">
        <f t="shared" si="16"/>
        <v>#REF!</v>
      </c>
      <c r="H148" s="81" t="e">
        <f t="shared" si="17"/>
        <v>#REF!</v>
      </c>
    </row>
    <row r="149" spans="1:8" x14ac:dyDescent="0.2">
      <c r="A149" s="326" t="e">
        <f>'Запит 2-8'!#REF!</f>
        <v>#REF!</v>
      </c>
      <c r="B149" s="298" t="e">
        <f>IF('Запит 2-8'!#REF!&lt;&gt;"",'Запит 2-8'!#REF!,"")</f>
        <v>#REF!</v>
      </c>
      <c r="C149" s="297" t="e">
        <f>'Запит 2-8'!#REF!</f>
        <v>#REF!</v>
      </c>
      <c r="D149" s="296" t="e">
        <f>'Запит 2-8'!#REF!</f>
        <v>#REF!</v>
      </c>
      <c r="E149" s="413" t="e">
        <f>'Паспорт-3'!F140</f>
        <v>#REF!</v>
      </c>
      <c r="F149" s="414"/>
      <c r="G149" s="429" t="e">
        <f t="shared" si="16"/>
        <v>#REF!</v>
      </c>
      <c r="H149" s="81" t="e">
        <f t="shared" si="17"/>
        <v>#REF!</v>
      </c>
    </row>
    <row r="150" spans="1:8" x14ac:dyDescent="0.2">
      <c r="A150" s="433" t="e">
        <f>'Запит 2-8'!#REF!</f>
        <v>#REF!</v>
      </c>
      <c r="B150" s="434" t="e">
        <f>IF('Запит 2-8'!#REF!&lt;&gt;"",'Запит 2-8'!#REF!,"")</f>
        <v>#REF!</v>
      </c>
      <c r="C150" s="435" t="e">
        <f>'Запит 2-8'!#REF!</f>
        <v>#REF!</v>
      </c>
      <c r="D150" s="436" t="e">
        <f>'Запит 2-8'!#REF!</f>
        <v>#REF!</v>
      </c>
      <c r="E150" s="437" t="e">
        <f>'Паспорт-3'!F141</f>
        <v>#REF!</v>
      </c>
      <c r="F150" s="438"/>
      <c r="G150" s="439" t="e">
        <f t="shared" si="16"/>
        <v>#REF!</v>
      </c>
      <c r="H150" s="81" t="e">
        <f t="shared" si="17"/>
        <v>#REF!</v>
      </c>
    </row>
    <row r="151" spans="1:8" ht="12.75" customHeight="1" x14ac:dyDescent="0.2">
      <c r="A151" s="824" t="s">
        <v>211</v>
      </c>
      <c r="B151" s="825"/>
      <c r="C151" s="825"/>
      <c r="D151" s="825"/>
      <c r="E151" s="825"/>
      <c r="F151" s="825"/>
      <c r="G151" s="826"/>
      <c r="H151" s="81" t="e">
        <f>H135</f>
        <v>#REF!</v>
      </c>
    </row>
    <row r="152" spans="1:8" x14ac:dyDescent="0.2">
      <c r="A152" s="420" t="e">
        <f>'Запит 2-8'!#REF!</f>
        <v>#REF!</v>
      </c>
      <c r="B152" s="827" t="s">
        <v>107</v>
      </c>
      <c r="C152" s="828"/>
      <c r="D152" s="828"/>
      <c r="E152" s="828"/>
      <c r="F152" s="828"/>
      <c r="G152" s="831"/>
      <c r="H152" s="81" t="e">
        <f>H153</f>
        <v>#REF!</v>
      </c>
    </row>
    <row r="153" spans="1:8" x14ac:dyDescent="0.2">
      <c r="A153" s="326" t="e">
        <f>'Запит 2-8'!#REF!</f>
        <v>#REF!</v>
      </c>
      <c r="B153" s="421" t="e">
        <f>IF('Запит 2-8'!#REF!&lt;&gt;"",'Запит 2-8'!#REF!,"")</f>
        <v>#REF!</v>
      </c>
      <c r="C153" s="422" t="e">
        <f>'Запит 2-8'!#REF!</f>
        <v>#REF!</v>
      </c>
      <c r="D153" s="423" t="e">
        <f>'Запит 2-8'!#REF!</f>
        <v>#REF!</v>
      </c>
      <c r="E153" s="430" t="e">
        <f>'Паспорт-3'!F143</f>
        <v>#REF!</v>
      </c>
      <c r="F153" s="431"/>
      <c r="G153" s="432" t="e">
        <f t="shared" ref="G153:G167" si="18">F153-E153</f>
        <v>#REF!</v>
      </c>
      <c r="H153" s="81" t="e">
        <f t="shared" ref="H153:H167" si="19">IF(B153&lt;&gt;"","Для друку","")</f>
        <v>#REF!</v>
      </c>
    </row>
    <row r="154" spans="1:8" x14ac:dyDescent="0.2">
      <c r="A154" s="326" t="e">
        <f>'Запит 2-8'!#REF!</f>
        <v>#REF!</v>
      </c>
      <c r="B154" s="298" t="e">
        <f>IF('Запит 2-8'!#REF!&lt;&gt;"",'Запит 2-8'!#REF!,"")</f>
        <v>#REF!</v>
      </c>
      <c r="C154" s="297" t="e">
        <f>'Запит 2-8'!#REF!</f>
        <v>#REF!</v>
      </c>
      <c r="D154" s="296" t="e">
        <f>'Запит 2-8'!#REF!</f>
        <v>#REF!</v>
      </c>
      <c r="E154" s="413" t="e">
        <f>'Паспорт-3'!F144</f>
        <v>#REF!</v>
      </c>
      <c r="F154" s="414"/>
      <c r="G154" s="429" t="e">
        <f t="shared" si="18"/>
        <v>#REF!</v>
      </c>
      <c r="H154" s="81" t="e">
        <f t="shared" si="19"/>
        <v>#REF!</v>
      </c>
    </row>
    <row r="155" spans="1:8" x14ac:dyDescent="0.2">
      <c r="A155" s="326" t="e">
        <f>'Запит 2-8'!#REF!</f>
        <v>#REF!</v>
      </c>
      <c r="B155" s="298" t="e">
        <f>IF('Запит 2-8'!#REF!&lt;&gt;"",'Запит 2-8'!#REF!,"")</f>
        <v>#REF!</v>
      </c>
      <c r="C155" s="297" t="e">
        <f>'Запит 2-8'!#REF!</f>
        <v>#REF!</v>
      </c>
      <c r="D155" s="296" t="e">
        <f>'Запит 2-8'!#REF!</f>
        <v>#REF!</v>
      </c>
      <c r="E155" s="413" t="e">
        <f>'Паспорт-3'!F145</f>
        <v>#REF!</v>
      </c>
      <c r="F155" s="414"/>
      <c r="G155" s="429" t="e">
        <f t="shared" si="18"/>
        <v>#REF!</v>
      </c>
      <c r="H155" s="81" t="e">
        <f t="shared" si="19"/>
        <v>#REF!</v>
      </c>
    </row>
    <row r="156" spans="1:8" x14ac:dyDescent="0.2">
      <c r="A156" s="326" t="e">
        <f>'Запит 2-8'!#REF!</f>
        <v>#REF!</v>
      </c>
      <c r="B156" s="298" t="e">
        <f>IF('Запит 2-8'!#REF!&lt;&gt;"",'Запит 2-8'!#REF!,"")</f>
        <v>#REF!</v>
      </c>
      <c r="C156" s="297" t="e">
        <f>'Запит 2-8'!#REF!</f>
        <v>#REF!</v>
      </c>
      <c r="D156" s="296" t="e">
        <f>'Запит 2-8'!#REF!</f>
        <v>#REF!</v>
      </c>
      <c r="E156" s="413" t="e">
        <f>'Паспорт-3'!F146</f>
        <v>#REF!</v>
      </c>
      <c r="F156" s="414"/>
      <c r="G156" s="429" t="e">
        <f t="shared" si="18"/>
        <v>#REF!</v>
      </c>
      <c r="H156" s="81" t="e">
        <f t="shared" si="19"/>
        <v>#REF!</v>
      </c>
    </row>
    <row r="157" spans="1:8" x14ac:dyDescent="0.2">
      <c r="A157" s="326" t="e">
        <f>'Запит 2-8'!#REF!</f>
        <v>#REF!</v>
      </c>
      <c r="B157" s="298" t="e">
        <f>IF('Запит 2-8'!#REF!&lt;&gt;"",'Запит 2-8'!#REF!,"")</f>
        <v>#REF!</v>
      </c>
      <c r="C157" s="297" t="e">
        <f>'Запит 2-8'!#REF!</f>
        <v>#REF!</v>
      </c>
      <c r="D157" s="296" t="e">
        <f>'Запит 2-8'!#REF!</f>
        <v>#REF!</v>
      </c>
      <c r="E157" s="413" t="e">
        <f>'Паспорт-3'!F147</f>
        <v>#REF!</v>
      </c>
      <c r="F157" s="414"/>
      <c r="G157" s="429" t="e">
        <f t="shared" si="18"/>
        <v>#REF!</v>
      </c>
      <c r="H157" s="81" t="e">
        <f t="shared" si="19"/>
        <v>#REF!</v>
      </c>
    </row>
    <row r="158" spans="1:8" x14ac:dyDescent="0.2">
      <c r="A158" s="326" t="e">
        <f>'Запит 2-8'!#REF!</f>
        <v>#REF!</v>
      </c>
      <c r="B158" s="298" t="e">
        <f>IF('Запит 2-8'!#REF!&lt;&gt;"",'Запит 2-8'!#REF!,"")</f>
        <v>#REF!</v>
      </c>
      <c r="C158" s="297" t="e">
        <f>'Запит 2-8'!#REF!</f>
        <v>#REF!</v>
      </c>
      <c r="D158" s="296" t="e">
        <f>'Запит 2-8'!#REF!</f>
        <v>#REF!</v>
      </c>
      <c r="E158" s="413" t="e">
        <f>'Паспорт-3'!F148</f>
        <v>#REF!</v>
      </c>
      <c r="F158" s="414"/>
      <c r="G158" s="429" t="e">
        <f t="shared" si="18"/>
        <v>#REF!</v>
      </c>
      <c r="H158" s="81" t="e">
        <f t="shared" si="19"/>
        <v>#REF!</v>
      </c>
    </row>
    <row r="159" spans="1:8" x14ac:dyDescent="0.2">
      <c r="A159" s="326" t="e">
        <f>'Запит 2-8'!#REF!</f>
        <v>#REF!</v>
      </c>
      <c r="B159" s="298" t="e">
        <f>IF('Запит 2-8'!#REF!&lt;&gt;"",'Запит 2-8'!#REF!,"")</f>
        <v>#REF!</v>
      </c>
      <c r="C159" s="297" t="e">
        <f>'Запит 2-8'!#REF!</f>
        <v>#REF!</v>
      </c>
      <c r="D159" s="296" t="e">
        <f>'Запит 2-8'!#REF!</f>
        <v>#REF!</v>
      </c>
      <c r="E159" s="413" t="e">
        <f>'Паспорт-3'!F149</f>
        <v>#REF!</v>
      </c>
      <c r="F159" s="414"/>
      <c r="G159" s="429" t="e">
        <f t="shared" si="18"/>
        <v>#REF!</v>
      </c>
      <c r="H159" s="81" t="e">
        <f t="shared" si="19"/>
        <v>#REF!</v>
      </c>
    </row>
    <row r="160" spans="1:8" x14ac:dyDescent="0.2">
      <c r="A160" s="326" t="e">
        <f>'Запит 2-8'!#REF!</f>
        <v>#REF!</v>
      </c>
      <c r="B160" s="298" t="e">
        <f>IF('Запит 2-8'!#REF!&lt;&gt;"",'Запит 2-8'!#REF!,"")</f>
        <v>#REF!</v>
      </c>
      <c r="C160" s="297" t="e">
        <f>'Запит 2-8'!#REF!</f>
        <v>#REF!</v>
      </c>
      <c r="D160" s="296" t="e">
        <f>'Запит 2-8'!#REF!</f>
        <v>#REF!</v>
      </c>
      <c r="E160" s="413" t="e">
        <f>'Паспорт-3'!F150</f>
        <v>#REF!</v>
      </c>
      <c r="F160" s="414"/>
      <c r="G160" s="429" t="e">
        <f t="shared" si="18"/>
        <v>#REF!</v>
      </c>
      <c r="H160" s="81" t="e">
        <f t="shared" si="19"/>
        <v>#REF!</v>
      </c>
    </row>
    <row r="161" spans="1:8" x14ac:dyDescent="0.2">
      <c r="A161" s="326" t="e">
        <f>'Запит 2-8'!#REF!</f>
        <v>#REF!</v>
      </c>
      <c r="B161" s="298" t="e">
        <f>IF('Запит 2-8'!#REF!&lt;&gt;"",'Запит 2-8'!#REF!,"")</f>
        <v>#REF!</v>
      </c>
      <c r="C161" s="297" t="e">
        <f>'Запит 2-8'!#REF!</f>
        <v>#REF!</v>
      </c>
      <c r="D161" s="296" t="e">
        <f>'Запит 2-8'!#REF!</f>
        <v>#REF!</v>
      </c>
      <c r="E161" s="413" t="e">
        <f>'Паспорт-3'!F151</f>
        <v>#REF!</v>
      </c>
      <c r="F161" s="414"/>
      <c r="G161" s="429" t="e">
        <f t="shared" si="18"/>
        <v>#REF!</v>
      </c>
      <c r="H161" s="81" t="e">
        <f t="shared" si="19"/>
        <v>#REF!</v>
      </c>
    </row>
    <row r="162" spans="1:8" x14ac:dyDescent="0.2">
      <c r="A162" s="326" t="e">
        <f>'Запит 2-8'!#REF!</f>
        <v>#REF!</v>
      </c>
      <c r="B162" s="298" t="e">
        <f>IF('Запит 2-8'!#REF!&lt;&gt;"",'Запит 2-8'!#REF!,"")</f>
        <v>#REF!</v>
      </c>
      <c r="C162" s="297" t="e">
        <f>'Запит 2-8'!#REF!</f>
        <v>#REF!</v>
      </c>
      <c r="D162" s="296" t="e">
        <f>'Запит 2-8'!#REF!</f>
        <v>#REF!</v>
      </c>
      <c r="E162" s="413" t="e">
        <f>'Паспорт-3'!F152</f>
        <v>#REF!</v>
      </c>
      <c r="F162" s="414"/>
      <c r="G162" s="429" t="e">
        <f t="shared" si="18"/>
        <v>#REF!</v>
      </c>
      <c r="H162" s="81" t="e">
        <f t="shared" si="19"/>
        <v>#REF!</v>
      </c>
    </row>
    <row r="163" spans="1:8" x14ac:dyDescent="0.2">
      <c r="A163" s="326" t="e">
        <f>'Запит 2-8'!#REF!</f>
        <v>#REF!</v>
      </c>
      <c r="B163" s="298" t="e">
        <f>IF('Запит 2-8'!#REF!&lt;&gt;"",'Запит 2-8'!#REF!,"")</f>
        <v>#REF!</v>
      </c>
      <c r="C163" s="297" t="e">
        <f>'Запит 2-8'!#REF!</f>
        <v>#REF!</v>
      </c>
      <c r="D163" s="296" t="e">
        <f>'Запит 2-8'!#REF!</f>
        <v>#REF!</v>
      </c>
      <c r="E163" s="413" t="e">
        <f>'Паспорт-3'!F153</f>
        <v>#REF!</v>
      </c>
      <c r="F163" s="414"/>
      <c r="G163" s="429" t="e">
        <f t="shared" si="18"/>
        <v>#REF!</v>
      </c>
      <c r="H163" s="81" t="e">
        <f t="shared" si="19"/>
        <v>#REF!</v>
      </c>
    </row>
    <row r="164" spans="1:8" x14ac:dyDescent="0.2">
      <c r="A164" s="326" t="e">
        <f>'Запит 2-8'!#REF!</f>
        <v>#REF!</v>
      </c>
      <c r="B164" s="298" t="e">
        <f>IF('Запит 2-8'!#REF!&lt;&gt;"",'Запит 2-8'!#REF!,"")</f>
        <v>#REF!</v>
      </c>
      <c r="C164" s="297" t="e">
        <f>'Запит 2-8'!#REF!</f>
        <v>#REF!</v>
      </c>
      <c r="D164" s="296" t="e">
        <f>'Запит 2-8'!#REF!</f>
        <v>#REF!</v>
      </c>
      <c r="E164" s="413" t="e">
        <f>'Паспорт-3'!F154</f>
        <v>#REF!</v>
      </c>
      <c r="F164" s="414"/>
      <c r="G164" s="429" t="e">
        <f t="shared" si="18"/>
        <v>#REF!</v>
      </c>
      <c r="H164" s="81" t="e">
        <f t="shared" si="19"/>
        <v>#REF!</v>
      </c>
    </row>
    <row r="165" spans="1:8" x14ac:dyDescent="0.2">
      <c r="A165" s="326" t="e">
        <f>'Запит 2-8'!#REF!</f>
        <v>#REF!</v>
      </c>
      <c r="B165" s="298" t="e">
        <f>IF('Запит 2-8'!#REF!&lt;&gt;"",'Запит 2-8'!#REF!,"")</f>
        <v>#REF!</v>
      </c>
      <c r="C165" s="297" t="e">
        <f>'Запит 2-8'!#REF!</f>
        <v>#REF!</v>
      </c>
      <c r="D165" s="296" t="e">
        <f>'Запит 2-8'!#REF!</f>
        <v>#REF!</v>
      </c>
      <c r="E165" s="413" t="e">
        <f>'Паспорт-3'!F155</f>
        <v>#REF!</v>
      </c>
      <c r="F165" s="414"/>
      <c r="G165" s="429" t="e">
        <f t="shared" si="18"/>
        <v>#REF!</v>
      </c>
      <c r="H165" s="81" t="e">
        <f t="shared" si="19"/>
        <v>#REF!</v>
      </c>
    </row>
    <row r="166" spans="1:8" x14ac:dyDescent="0.2">
      <c r="A166" s="326" t="e">
        <f>'Запит 2-8'!#REF!</f>
        <v>#REF!</v>
      </c>
      <c r="B166" s="298" t="e">
        <f>IF('Запит 2-8'!#REF!&lt;&gt;"",'Запит 2-8'!#REF!,"")</f>
        <v>#REF!</v>
      </c>
      <c r="C166" s="297" t="e">
        <f>'Запит 2-8'!#REF!</f>
        <v>#REF!</v>
      </c>
      <c r="D166" s="296" t="e">
        <f>'Запит 2-8'!#REF!</f>
        <v>#REF!</v>
      </c>
      <c r="E166" s="413" t="e">
        <f>'Паспорт-3'!F156</f>
        <v>#REF!</v>
      </c>
      <c r="F166" s="414"/>
      <c r="G166" s="429" t="e">
        <f t="shared" si="18"/>
        <v>#REF!</v>
      </c>
      <c r="H166" s="81" t="e">
        <f t="shared" si="19"/>
        <v>#REF!</v>
      </c>
    </row>
    <row r="167" spans="1:8" x14ac:dyDescent="0.2">
      <c r="A167" s="433" t="e">
        <f>'Запит 2-8'!#REF!</f>
        <v>#REF!</v>
      </c>
      <c r="B167" s="434" t="e">
        <f>IF('Запит 2-8'!#REF!&lt;&gt;"",'Запит 2-8'!#REF!,"")</f>
        <v>#REF!</v>
      </c>
      <c r="C167" s="435" t="e">
        <f>'Запит 2-8'!#REF!</f>
        <v>#REF!</v>
      </c>
      <c r="D167" s="436" t="e">
        <f>'Запит 2-8'!#REF!</f>
        <v>#REF!</v>
      </c>
      <c r="E167" s="437" t="e">
        <f>'Паспорт-3'!F157</f>
        <v>#REF!</v>
      </c>
      <c r="F167" s="438"/>
      <c r="G167" s="439" t="e">
        <f t="shared" si="18"/>
        <v>#REF!</v>
      </c>
      <c r="H167" s="81" t="e">
        <f t="shared" si="19"/>
        <v>#REF!</v>
      </c>
    </row>
    <row r="168" spans="1:8" ht="12.75" customHeight="1" x14ac:dyDescent="0.2">
      <c r="A168" s="824" t="s">
        <v>211</v>
      </c>
      <c r="B168" s="825"/>
      <c r="C168" s="825"/>
      <c r="D168" s="825"/>
      <c r="E168" s="825"/>
      <c r="F168" s="825"/>
      <c r="G168" s="826"/>
      <c r="H168" s="81" t="e">
        <f>H152</f>
        <v>#REF!</v>
      </c>
    </row>
    <row r="169" spans="1:8" x14ac:dyDescent="0.2">
      <c r="A169" s="426" t="e">
        <f>'Запит 2-8'!#REF!</f>
        <v>#REF!</v>
      </c>
      <c r="B169" s="827" t="s">
        <v>108</v>
      </c>
      <c r="C169" s="828"/>
      <c r="D169" s="828"/>
      <c r="E169" s="832"/>
      <c r="F169" s="832"/>
      <c r="G169" s="833"/>
      <c r="H169" s="81" t="e">
        <f>H170</f>
        <v>#REF!</v>
      </c>
    </row>
    <row r="170" spans="1:8" x14ac:dyDescent="0.2">
      <c r="A170" s="326" t="e">
        <f>'Запит 2-8'!#REF!</f>
        <v>#REF!</v>
      </c>
      <c r="B170" s="421" t="e">
        <f>IF('Запит 2-8'!#REF!&lt;&gt;"",'Запит 2-8'!#REF!,"")</f>
        <v>#REF!</v>
      </c>
      <c r="C170" s="422" t="e">
        <f>'Запит 2-8'!#REF!</f>
        <v>#REF!</v>
      </c>
      <c r="D170" s="423" t="e">
        <f>'Запит 2-8'!#REF!</f>
        <v>#REF!</v>
      </c>
      <c r="E170" s="424" t="e">
        <f>'Паспорт-3'!F159</f>
        <v>#REF!</v>
      </c>
      <c r="F170" s="425"/>
      <c r="G170" s="428" t="e">
        <f t="shared" ref="G170:G184" si="20">F170-E170</f>
        <v>#REF!</v>
      </c>
      <c r="H170" s="81" t="e">
        <f t="shared" ref="H170:H184" si="21">IF(B170&lt;&gt;"","Для друку","")</f>
        <v>#REF!</v>
      </c>
    </row>
    <row r="171" spans="1:8" x14ac:dyDescent="0.2">
      <c r="A171" s="326" t="e">
        <f>'Запит 2-8'!#REF!</f>
        <v>#REF!</v>
      </c>
      <c r="B171" s="298" t="e">
        <f>IF('Запит 2-8'!#REF!&lt;&gt;"",'Запит 2-8'!#REF!,"")</f>
        <v>#REF!</v>
      </c>
      <c r="C171" s="297" t="e">
        <f>'Запит 2-8'!#REF!</f>
        <v>#REF!</v>
      </c>
      <c r="D171" s="296" t="e">
        <f>'Запит 2-8'!#REF!</f>
        <v>#REF!</v>
      </c>
      <c r="E171" s="413" t="e">
        <f>'Паспорт-3'!F160</f>
        <v>#REF!</v>
      </c>
      <c r="F171" s="414"/>
      <c r="G171" s="429" t="e">
        <f t="shared" si="20"/>
        <v>#REF!</v>
      </c>
      <c r="H171" s="81" t="e">
        <f t="shared" si="21"/>
        <v>#REF!</v>
      </c>
    </row>
    <row r="172" spans="1:8" x14ac:dyDescent="0.2">
      <c r="A172" s="326" t="e">
        <f>'Запит 2-8'!#REF!</f>
        <v>#REF!</v>
      </c>
      <c r="B172" s="298" t="e">
        <f>IF('Запит 2-8'!#REF!&lt;&gt;"",'Запит 2-8'!#REF!,"")</f>
        <v>#REF!</v>
      </c>
      <c r="C172" s="297" t="e">
        <f>'Запит 2-8'!#REF!</f>
        <v>#REF!</v>
      </c>
      <c r="D172" s="296" t="e">
        <f>'Запит 2-8'!#REF!</f>
        <v>#REF!</v>
      </c>
      <c r="E172" s="413" t="e">
        <f>'Паспорт-3'!F161</f>
        <v>#REF!</v>
      </c>
      <c r="F172" s="414"/>
      <c r="G172" s="429" t="e">
        <f t="shared" si="20"/>
        <v>#REF!</v>
      </c>
      <c r="H172" s="81" t="e">
        <f t="shared" si="21"/>
        <v>#REF!</v>
      </c>
    </row>
    <row r="173" spans="1:8" x14ac:dyDescent="0.2">
      <c r="A173" s="326" t="e">
        <f>'Запит 2-8'!#REF!</f>
        <v>#REF!</v>
      </c>
      <c r="B173" s="298" t="e">
        <f>IF('Запит 2-8'!#REF!&lt;&gt;"",'Запит 2-8'!#REF!,"")</f>
        <v>#REF!</v>
      </c>
      <c r="C173" s="297" t="e">
        <f>'Запит 2-8'!#REF!</f>
        <v>#REF!</v>
      </c>
      <c r="D173" s="296" t="e">
        <f>'Запит 2-8'!#REF!</f>
        <v>#REF!</v>
      </c>
      <c r="E173" s="413" t="e">
        <f>'Паспорт-3'!F162</f>
        <v>#REF!</v>
      </c>
      <c r="F173" s="414"/>
      <c r="G173" s="429" t="e">
        <f t="shared" si="20"/>
        <v>#REF!</v>
      </c>
      <c r="H173" s="81" t="e">
        <f t="shared" si="21"/>
        <v>#REF!</v>
      </c>
    </row>
    <row r="174" spans="1:8" x14ac:dyDescent="0.2">
      <c r="A174" s="326" t="e">
        <f>'Запит 2-8'!#REF!</f>
        <v>#REF!</v>
      </c>
      <c r="B174" s="298" t="e">
        <f>IF('Запит 2-8'!#REF!&lt;&gt;"",'Запит 2-8'!#REF!,"")</f>
        <v>#REF!</v>
      </c>
      <c r="C174" s="297" t="e">
        <f>'Запит 2-8'!#REF!</f>
        <v>#REF!</v>
      </c>
      <c r="D174" s="296" t="e">
        <f>'Запит 2-8'!#REF!</f>
        <v>#REF!</v>
      </c>
      <c r="E174" s="413" t="e">
        <f>'Паспорт-3'!F163</f>
        <v>#REF!</v>
      </c>
      <c r="F174" s="414"/>
      <c r="G174" s="429" t="e">
        <f t="shared" si="20"/>
        <v>#REF!</v>
      </c>
      <c r="H174" s="81" t="e">
        <f t="shared" si="21"/>
        <v>#REF!</v>
      </c>
    </row>
    <row r="175" spans="1:8" x14ac:dyDescent="0.2">
      <c r="A175" s="326" t="e">
        <f>'Запит 2-8'!#REF!</f>
        <v>#REF!</v>
      </c>
      <c r="B175" s="298" t="e">
        <f>IF('Запит 2-8'!#REF!&lt;&gt;"",'Запит 2-8'!#REF!,"")</f>
        <v>#REF!</v>
      </c>
      <c r="C175" s="297" t="e">
        <f>'Запит 2-8'!#REF!</f>
        <v>#REF!</v>
      </c>
      <c r="D175" s="296" t="e">
        <f>'Запит 2-8'!#REF!</f>
        <v>#REF!</v>
      </c>
      <c r="E175" s="413" t="e">
        <f>'Паспорт-3'!F164</f>
        <v>#REF!</v>
      </c>
      <c r="F175" s="414"/>
      <c r="G175" s="429" t="e">
        <f t="shared" si="20"/>
        <v>#REF!</v>
      </c>
      <c r="H175" s="81" t="e">
        <f t="shared" si="21"/>
        <v>#REF!</v>
      </c>
    </row>
    <row r="176" spans="1:8" x14ac:dyDescent="0.2">
      <c r="A176" s="326" t="e">
        <f>'Запит 2-8'!#REF!</f>
        <v>#REF!</v>
      </c>
      <c r="B176" s="298" t="e">
        <f>IF('Запит 2-8'!#REF!&lt;&gt;"",'Запит 2-8'!#REF!,"")</f>
        <v>#REF!</v>
      </c>
      <c r="C176" s="297" t="e">
        <f>'Запит 2-8'!#REF!</f>
        <v>#REF!</v>
      </c>
      <c r="D176" s="296" t="e">
        <f>'Запит 2-8'!#REF!</f>
        <v>#REF!</v>
      </c>
      <c r="E176" s="413" t="e">
        <f>'Паспорт-3'!F165</f>
        <v>#REF!</v>
      </c>
      <c r="F176" s="414"/>
      <c r="G176" s="429" t="e">
        <f t="shared" si="20"/>
        <v>#REF!</v>
      </c>
      <c r="H176" s="81" t="e">
        <f t="shared" si="21"/>
        <v>#REF!</v>
      </c>
    </row>
    <row r="177" spans="1:8" x14ac:dyDescent="0.2">
      <c r="A177" s="326" t="e">
        <f>'Запит 2-8'!#REF!</f>
        <v>#REF!</v>
      </c>
      <c r="B177" s="298" t="e">
        <f>IF('Запит 2-8'!#REF!&lt;&gt;"",'Запит 2-8'!#REF!,"")</f>
        <v>#REF!</v>
      </c>
      <c r="C177" s="297" t="e">
        <f>'Запит 2-8'!#REF!</f>
        <v>#REF!</v>
      </c>
      <c r="D177" s="296" t="e">
        <f>'Запит 2-8'!#REF!</f>
        <v>#REF!</v>
      </c>
      <c r="E177" s="413" t="e">
        <f>'Паспорт-3'!F166</f>
        <v>#REF!</v>
      </c>
      <c r="F177" s="414"/>
      <c r="G177" s="429" t="e">
        <f t="shared" si="20"/>
        <v>#REF!</v>
      </c>
      <c r="H177" s="81" t="e">
        <f t="shared" si="21"/>
        <v>#REF!</v>
      </c>
    </row>
    <row r="178" spans="1:8" x14ac:dyDescent="0.2">
      <c r="A178" s="326" t="e">
        <f>'Запит 2-8'!#REF!</f>
        <v>#REF!</v>
      </c>
      <c r="B178" s="298" t="e">
        <f>IF('Запит 2-8'!#REF!&lt;&gt;"",'Запит 2-8'!#REF!,"")</f>
        <v>#REF!</v>
      </c>
      <c r="C178" s="297" t="e">
        <f>'Запит 2-8'!#REF!</f>
        <v>#REF!</v>
      </c>
      <c r="D178" s="296" t="e">
        <f>'Запит 2-8'!#REF!</f>
        <v>#REF!</v>
      </c>
      <c r="E178" s="413" t="e">
        <f>'Паспорт-3'!F167</f>
        <v>#REF!</v>
      </c>
      <c r="F178" s="414"/>
      <c r="G178" s="429" t="e">
        <f t="shared" si="20"/>
        <v>#REF!</v>
      </c>
      <c r="H178" s="81" t="e">
        <f t="shared" si="21"/>
        <v>#REF!</v>
      </c>
    </row>
    <row r="179" spans="1:8" x14ac:dyDescent="0.2">
      <c r="A179" s="326" t="e">
        <f>'Запит 2-8'!#REF!</f>
        <v>#REF!</v>
      </c>
      <c r="B179" s="298" t="e">
        <f>IF('Запит 2-8'!#REF!&lt;&gt;"",'Запит 2-8'!#REF!,"")</f>
        <v>#REF!</v>
      </c>
      <c r="C179" s="297" t="e">
        <f>'Запит 2-8'!#REF!</f>
        <v>#REF!</v>
      </c>
      <c r="D179" s="296" t="e">
        <f>'Запит 2-8'!#REF!</f>
        <v>#REF!</v>
      </c>
      <c r="E179" s="413" t="e">
        <f>'Паспорт-3'!F168</f>
        <v>#REF!</v>
      </c>
      <c r="F179" s="414"/>
      <c r="G179" s="429" t="e">
        <f t="shared" si="20"/>
        <v>#REF!</v>
      </c>
      <c r="H179" s="81" t="e">
        <f t="shared" si="21"/>
        <v>#REF!</v>
      </c>
    </row>
    <row r="180" spans="1:8" x14ac:dyDescent="0.2">
      <c r="A180" s="326" t="e">
        <f>'Запит 2-8'!#REF!</f>
        <v>#REF!</v>
      </c>
      <c r="B180" s="298" t="e">
        <f>IF('Запит 2-8'!#REF!&lt;&gt;"",'Запит 2-8'!#REF!,"")</f>
        <v>#REF!</v>
      </c>
      <c r="C180" s="297" t="e">
        <f>'Запит 2-8'!#REF!</f>
        <v>#REF!</v>
      </c>
      <c r="D180" s="296" t="e">
        <f>'Запит 2-8'!#REF!</f>
        <v>#REF!</v>
      </c>
      <c r="E180" s="413" t="e">
        <f>'Паспорт-3'!F169</f>
        <v>#REF!</v>
      </c>
      <c r="F180" s="414"/>
      <c r="G180" s="429" t="e">
        <f t="shared" si="20"/>
        <v>#REF!</v>
      </c>
      <c r="H180" s="81" t="e">
        <f t="shared" si="21"/>
        <v>#REF!</v>
      </c>
    </row>
    <row r="181" spans="1:8" x14ac:dyDescent="0.2">
      <c r="A181" s="326" t="e">
        <f>'Запит 2-8'!#REF!</f>
        <v>#REF!</v>
      </c>
      <c r="B181" s="298" t="e">
        <f>IF('Запит 2-8'!#REF!&lt;&gt;"",'Запит 2-8'!#REF!,"")</f>
        <v>#REF!</v>
      </c>
      <c r="C181" s="297" t="e">
        <f>'Запит 2-8'!#REF!</f>
        <v>#REF!</v>
      </c>
      <c r="D181" s="296" t="e">
        <f>'Запит 2-8'!#REF!</f>
        <v>#REF!</v>
      </c>
      <c r="E181" s="413" t="e">
        <f>'Паспорт-3'!F170</f>
        <v>#REF!</v>
      </c>
      <c r="F181" s="414"/>
      <c r="G181" s="429" t="e">
        <f t="shared" si="20"/>
        <v>#REF!</v>
      </c>
      <c r="H181" s="81" t="e">
        <f t="shared" si="21"/>
        <v>#REF!</v>
      </c>
    </row>
    <row r="182" spans="1:8" x14ac:dyDescent="0.2">
      <c r="A182" s="326" t="e">
        <f>'Запит 2-8'!#REF!</f>
        <v>#REF!</v>
      </c>
      <c r="B182" s="298" t="e">
        <f>IF('Запит 2-8'!#REF!&lt;&gt;"",'Запит 2-8'!#REF!,"")</f>
        <v>#REF!</v>
      </c>
      <c r="C182" s="297" t="e">
        <f>'Запит 2-8'!#REF!</f>
        <v>#REF!</v>
      </c>
      <c r="D182" s="296" t="e">
        <f>'Запит 2-8'!#REF!</f>
        <v>#REF!</v>
      </c>
      <c r="E182" s="413" t="e">
        <f>'Паспорт-3'!F171</f>
        <v>#REF!</v>
      </c>
      <c r="F182" s="414"/>
      <c r="G182" s="429" t="e">
        <f t="shared" si="20"/>
        <v>#REF!</v>
      </c>
      <c r="H182" s="81" t="e">
        <f t="shared" si="21"/>
        <v>#REF!</v>
      </c>
    </row>
    <row r="183" spans="1:8" x14ac:dyDescent="0.2">
      <c r="A183" s="326" t="e">
        <f>'Запит 2-8'!#REF!</f>
        <v>#REF!</v>
      </c>
      <c r="B183" s="298" t="e">
        <f>IF('Запит 2-8'!#REF!&lt;&gt;"",'Запит 2-8'!#REF!,"")</f>
        <v>#REF!</v>
      </c>
      <c r="C183" s="297" t="e">
        <f>'Запит 2-8'!#REF!</f>
        <v>#REF!</v>
      </c>
      <c r="D183" s="296" t="e">
        <f>'Запит 2-8'!#REF!</f>
        <v>#REF!</v>
      </c>
      <c r="E183" s="413" t="e">
        <f>'Паспорт-3'!F172</f>
        <v>#REF!</v>
      </c>
      <c r="F183" s="414"/>
      <c r="G183" s="429" t="e">
        <f t="shared" si="20"/>
        <v>#REF!</v>
      </c>
      <c r="H183" s="81" t="e">
        <f t="shared" si="21"/>
        <v>#REF!</v>
      </c>
    </row>
    <row r="184" spans="1:8" x14ac:dyDescent="0.2">
      <c r="A184" s="433" t="e">
        <f>'Запит 2-8'!#REF!</f>
        <v>#REF!</v>
      </c>
      <c r="B184" s="434" t="e">
        <f>IF('Запит 2-8'!#REF!&lt;&gt;"",'Запит 2-8'!#REF!,"")</f>
        <v>#REF!</v>
      </c>
      <c r="C184" s="435" t="e">
        <f>'Запит 2-8'!#REF!</f>
        <v>#REF!</v>
      </c>
      <c r="D184" s="436" t="e">
        <f>'Запит 2-8'!#REF!</f>
        <v>#REF!</v>
      </c>
      <c r="E184" s="437" t="e">
        <f>'Паспорт-3'!F173</f>
        <v>#REF!</v>
      </c>
      <c r="F184" s="438"/>
      <c r="G184" s="439" t="e">
        <f t="shared" si="20"/>
        <v>#REF!</v>
      </c>
      <c r="H184" s="81" t="e">
        <f t="shared" si="21"/>
        <v>#REF!</v>
      </c>
    </row>
    <row r="185" spans="1:8" ht="12.75" customHeight="1" x14ac:dyDescent="0.2">
      <c r="A185" s="824" t="s">
        <v>211</v>
      </c>
      <c r="B185" s="825"/>
      <c r="C185" s="825"/>
      <c r="D185" s="825"/>
      <c r="E185" s="825"/>
      <c r="F185" s="825"/>
      <c r="G185" s="826"/>
      <c r="H185" s="81" t="e">
        <f>H169</f>
        <v>#REF!</v>
      </c>
    </row>
    <row r="186" spans="1:8" x14ac:dyDescent="0.2">
      <c r="A186" s="426" t="e">
        <f>'Запит 2-8'!#REF!</f>
        <v>#REF!</v>
      </c>
      <c r="B186" s="827" t="s">
        <v>109</v>
      </c>
      <c r="C186" s="828"/>
      <c r="D186" s="828"/>
      <c r="E186" s="832"/>
      <c r="F186" s="832"/>
      <c r="G186" s="833"/>
      <c r="H186" s="81" t="e">
        <f>H187</f>
        <v>#REF!</v>
      </c>
    </row>
    <row r="187" spans="1:8" x14ac:dyDescent="0.2">
      <c r="A187" s="326" t="e">
        <f>'Запит 2-8'!#REF!</f>
        <v>#REF!</v>
      </c>
      <c r="B187" s="421" t="e">
        <f>IF('Запит 2-8'!#REF!&lt;&gt;"",'Запит 2-8'!#REF!,"")</f>
        <v>#REF!</v>
      </c>
      <c r="C187" s="422" t="e">
        <f>'Запит 2-8'!#REF!</f>
        <v>#REF!</v>
      </c>
      <c r="D187" s="423" t="e">
        <f>'Запит 2-8'!#REF!</f>
        <v>#REF!</v>
      </c>
      <c r="E187" s="424" t="e">
        <f>'Паспорт-3'!F175</f>
        <v>#REF!</v>
      </c>
      <c r="F187" s="425"/>
      <c r="G187" s="428" t="e">
        <f t="shared" ref="G187:G196" si="22">F187-E187</f>
        <v>#REF!</v>
      </c>
      <c r="H187" s="81" t="e">
        <f t="shared" ref="H187:H196" si="23">IF(B187&lt;&gt;"","Для друку","")</f>
        <v>#REF!</v>
      </c>
    </row>
    <row r="188" spans="1:8" x14ac:dyDescent="0.2">
      <c r="A188" s="326" t="e">
        <f>'Запит 2-8'!#REF!</f>
        <v>#REF!</v>
      </c>
      <c r="B188" s="298" t="e">
        <f>IF('Запит 2-8'!#REF!&lt;&gt;"",'Запит 2-8'!#REF!,"")</f>
        <v>#REF!</v>
      </c>
      <c r="C188" s="297" t="e">
        <f>'Запит 2-8'!#REF!</f>
        <v>#REF!</v>
      </c>
      <c r="D188" s="296" t="e">
        <f>'Запит 2-8'!#REF!</f>
        <v>#REF!</v>
      </c>
      <c r="E188" s="413" t="e">
        <f>'Паспорт-3'!F176</f>
        <v>#REF!</v>
      </c>
      <c r="F188" s="414"/>
      <c r="G188" s="429" t="e">
        <f t="shared" si="22"/>
        <v>#REF!</v>
      </c>
      <c r="H188" s="81" t="e">
        <f t="shared" si="23"/>
        <v>#REF!</v>
      </c>
    </row>
    <row r="189" spans="1:8" x14ac:dyDescent="0.2">
      <c r="A189" s="326" t="e">
        <f>'Запит 2-8'!#REF!</f>
        <v>#REF!</v>
      </c>
      <c r="B189" s="298" t="e">
        <f>IF('Запит 2-8'!#REF!&lt;&gt;"",'Запит 2-8'!#REF!,"")</f>
        <v>#REF!</v>
      </c>
      <c r="C189" s="297" t="e">
        <f>'Запит 2-8'!#REF!</f>
        <v>#REF!</v>
      </c>
      <c r="D189" s="296" t="e">
        <f>'Запит 2-8'!#REF!</f>
        <v>#REF!</v>
      </c>
      <c r="E189" s="413" t="e">
        <f>'Паспорт-3'!F177</f>
        <v>#REF!</v>
      </c>
      <c r="F189" s="414"/>
      <c r="G189" s="429" t="e">
        <f t="shared" si="22"/>
        <v>#REF!</v>
      </c>
      <c r="H189" s="81" t="e">
        <f t="shared" si="23"/>
        <v>#REF!</v>
      </c>
    </row>
    <row r="190" spans="1:8" x14ac:dyDescent="0.2">
      <c r="A190" s="326" t="e">
        <f>'Запит 2-8'!#REF!</f>
        <v>#REF!</v>
      </c>
      <c r="B190" s="298" t="e">
        <f>IF('Запит 2-8'!#REF!&lt;&gt;"",'Запит 2-8'!#REF!,"")</f>
        <v>#REF!</v>
      </c>
      <c r="C190" s="297" t="e">
        <f>'Запит 2-8'!#REF!</f>
        <v>#REF!</v>
      </c>
      <c r="D190" s="296" t="e">
        <f>'Запит 2-8'!#REF!</f>
        <v>#REF!</v>
      </c>
      <c r="E190" s="413" t="e">
        <f>'Паспорт-3'!F178</f>
        <v>#REF!</v>
      </c>
      <c r="F190" s="414"/>
      <c r="G190" s="429" t="e">
        <f t="shared" si="22"/>
        <v>#REF!</v>
      </c>
      <c r="H190" s="81" t="e">
        <f t="shared" si="23"/>
        <v>#REF!</v>
      </c>
    </row>
    <row r="191" spans="1:8" x14ac:dyDescent="0.2">
      <c r="A191" s="326" t="e">
        <f>'Запит 2-8'!#REF!</f>
        <v>#REF!</v>
      </c>
      <c r="B191" s="298" t="e">
        <f>IF('Запит 2-8'!#REF!&lt;&gt;"",'Запит 2-8'!#REF!,"")</f>
        <v>#REF!</v>
      </c>
      <c r="C191" s="297" t="e">
        <f>'Запит 2-8'!#REF!</f>
        <v>#REF!</v>
      </c>
      <c r="D191" s="296" t="e">
        <f>'Запит 2-8'!#REF!</f>
        <v>#REF!</v>
      </c>
      <c r="E191" s="413" t="e">
        <f>'Паспорт-3'!F179</f>
        <v>#REF!</v>
      </c>
      <c r="F191" s="414"/>
      <c r="G191" s="429" t="e">
        <f t="shared" si="22"/>
        <v>#REF!</v>
      </c>
      <c r="H191" s="81" t="e">
        <f t="shared" si="23"/>
        <v>#REF!</v>
      </c>
    </row>
    <row r="192" spans="1:8" x14ac:dyDescent="0.2">
      <c r="A192" s="326" t="e">
        <f>'Запит 2-8'!#REF!</f>
        <v>#REF!</v>
      </c>
      <c r="B192" s="298" t="e">
        <f>IF('Запит 2-8'!#REF!&lt;&gt;"",'Запит 2-8'!#REF!,"")</f>
        <v>#REF!</v>
      </c>
      <c r="C192" s="297" t="e">
        <f>'Запит 2-8'!#REF!</f>
        <v>#REF!</v>
      </c>
      <c r="D192" s="296" t="e">
        <f>'Запит 2-8'!#REF!</f>
        <v>#REF!</v>
      </c>
      <c r="E192" s="413" t="e">
        <f>'Паспорт-3'!F180</f>
        <v>#REF!</v>
      </c>
      <c r="F192" s="414"/>
      <c r="G192" s="429" t="e">
        <f t="shared" si="22"/>
        <v>#REF!</v>
      </c>
      <c r="H192" s="81" t="e">
        <f t="shared" si="23"/>
        <v>#REF!</v>
      </c>
    </row>
    <row r="193" spans="1:8" x14ac:dyDescent="0.2">
      <c r="A193" s="326" t="e">
        <f>'Запит 2-8'!#REF!</f>
        <v>#REF!</v>
      </c>
      <c r="B193" s="298" t="e">
        <f>IF('Запит 2-8'!#REF!&lt;&gt;"",'Запит 2-8'!#REF!,"")</f>
        <v>#REF!</v>
      </c>
      <c r="C193" s="297" t="e">
        <f>'Запит 2-8'!#REF!</f>
        <v>#REF!</v>
      </c>
      <c r="D193" s="296" t="e">
        <f>'Запит 2-8'!#REF!</f>
        <v>#REF!</v>
      </c>
      <c r="E193" s="413" t="e">
        <f>'Паспорт-3'!F181</f>
        <v>#REF!</v>
      </c>
      <c r="F193" s="414"/>
      <c r="G193" s="429" t="e">
        <f t="shared" si="22"/>
        <v>#REF!</v>
      </c>
      <c r="H193" s="81" t="e">
        <f t="shared" si="23"/>
        <v>#REF!</v>
      </c>
    </row>
    <row r="194" spans="1:8" x14ac:dyDescent="0.2">
      <c r="A194" s="326" t="e">
        <f>'Запит 2-8'!#REF!</f>
        <v>#REF!</v>
      </c>
      <c r="B194" s="298" t="e">
        <f>IF('Запит 2-8'!#REF!&lt;&gt;"",'Запит 2-8'!#REF!,"")</f>
        <v>#REF!</v>
      </c>
      <c r="C194" s="297" t="e">
        <f>'Запит 2-8'!#REF!</f>
        <v>#REF!</v>
      </c>
      <c r="D194" s="296" t="e">
        <f>'Запит 2-8'!#REF!</f>
        <v>#REF!</v>
      </c>
      <c r="E194" s="413" t="e">
        <f>'Паспорт-3'!F182</f>
        <v>#REF!</v>
      </c>
      <c r="F194" s="414"/>
      <c r="G194" s="429" t="e">
        <f t="shared" si="22"/>
        <v>#REF!</v>
      </c>
      <c r="H194" s="81" t="e">
        <f t="shared" si="23"/>
        <v>#REF!</v>
      </c>
    </row>
    <row r="195" spans="1:8" ht="12.75" customHeight="1" x14ac:dyDescent="0.2">
      <c r="A195" s="326" t="e">
        <f>'Запит 2-8'!#REF!</f>
        <v>#REF!</v>
      </c>
      <c r="B195" s="298" t="e">
        <f>IF('Запит 2-8'!#REF!&lt;&gt;"",'Запит 2-8'!#REF!,"")</f>
        <v>#REF!</v>
      </c>
      <c r="C195" s="297" t="e">
        <f>'Запит 2-8'!#REF!</f>
        <v>#REF!</v>
      </c>
      <c r="D195" s="296" t="e">
        <f>'Запит 2-8'!#REF!</f>
        <v>#REF!</v>
      </c>
      <c r="E195" s="413" t="e">
        <f>'Паспорт-3'!F183</f>
        <v>#REF!</v>
      </c>
      <c r="F195" s="414"/>
      <c r="G195" s="429" t="e">
        <f t="shared" si="22"/>
        <v>#REF!</v>
      </c>
      <c r="H195" s="81" t="e">
        <f t="shared" si="23"/>
        <v>#REF!</v>
      </c>
    </row>
    <row r="196" spans="1:8" x14ac:dyDescent="0.2">
      <c r="A196" s="433" t="e">
        <f>'Запит 2-8'!#REF!</f>
        <v>#REF!</v>
      </c>
      <c r="B196" s="434" t="e">
        <f>IF('Запит 2-8'!#REF!&lt;&gt;"",'Запит 2-8'!#REF!,"")</f>
        <v>#REF!</v>
      </c>
      <c r="C196" s="435" t="e">
        <f>'Запит 2-8'!#REF!</f>
        <v>#REF!</v>
      </c>
      <c r="D196" s="436" t="e">
        <f>'Запит 2-8'!#REF!</f>
        <v>#REF!</v>
      </c>
      <c r="E196" s="437" t="e">
        <f>'Паспорт-3'!F184</f>
        <v>#REF!</v>
      </c>
      <c r="F196" s="438"/>
      <c r="G196" s="439" t="e">
        <f t="shared" si="22"/>
        <v>#REF!</v>
      </c>
      <c r="H196" s="81" t="e">
        <f t="shared" si="23"/>
        <v>#REF!</v>
      </c>
    </row>
    <row r="197" spans="1:8" ht="12.75" customHeight="1" x14ac:dyDescent="0.2">
      <c r="A197" s="824" t="s">
        <v>211</v>
      </c>
      <c r="B197" s="825"/>
      <c r="C197" s="825"/>
      <c r="D197" s="825"/>
      <c r="E197" s="825"/>
      <c r="F197" s="825"/>
      <c r="G197" s="826"/>
      <c r="H197" s="81" t="e">
        <f>H186</f>
        <v>#REF!</v>
      </c>
    </row>
    <row r="198" spans="1:8" ht="12.75" customHeight="1" x14ac:dyDescent="0.2">
      <c r="A198" s="824" t="s">
        <v>231</v>
      </c>
      <c r="B198" s="825"/>
      <c r="C198" s="825"/>
      <c r="D198" s="825"/>
      <c r="E198" s="825"/>
      <c r="F198" s="825"/>
      <c r="G198" s="826"/>
      <c r="H198" s="81" t="e">
        <f>H134</f>
        <v>#REF!</v>
      </c>
    </row>
    <row r="199" spans="1:8" ht="12.75" customHeight="1" x14ac:dyDescent="0.2">
      <c r="A199" s="779" t="e">
        <f>'Запит 2-8'!#REF!</f>
        <v>#REF!</v>
      </c>
      <c r="B199" s="780"/>
      <c r="C199" s="780"/>
      <c r="D199" s="780"/>
      <c r="E199" s="780"/>
      <c r="F199" s="780"/>
      <c r="G199" s="781"/>
      <c r="H199" s="81" t="e">
        <f>H200</f>
        <v>#REF!</v>
      </c>
    </row>
    <row r="200" spans="1:8" x14ac:dyDescent="0.2">
      <c r="A200" s="420" t="s">
        <v>4</v>
      </c>
      <c r="B200" s="827" t="s">
        <v>106</v>
      </c>
      <c r="C200" s="828"/>
      <c r="D200" s="828"/>
      <c r="E200" s="829"/>
      <c r="F200" s="829"/>
      <c r="G200" s="830"/>
      <c r="H200" s="81" t="e">
        <f>H201</f>
        <v>#REF!</v>
      </c>
    </row>
    <row r="201" spans="1:8" x14ac:dyDescent="0.2">
      <c r="A201" s="326" t="e">
        <f>'Запит 2-8'!#REF!</f>
        <v>#REF!</v>
      </c>
      <c r="B201" s="421" t="e">
        <f>IF('Запит 2-8'!#REF!&lt;&gt;"",'Запит 2-8'!#REF!,"")</f>
        <v>#REF!</v>
      </c>
      <c r="C201" s="422" t="e">
        <f>'Запит 2-8'!#REF!</f>
        <v>#REF!</v>
      </c>
      <c r="D201" s="423" t="e">
        <f>'Запит 2-8'!#REF!</f>
        <v>#REF!</v>
      </c>
      <c r="E201" s="424" t="e">
        <f>'Паспорт-3'!F187</f>
        <v>#REF!</v>
      </c>
      <c r="F201" s="425"/>
      <c r="G201" s="428" t="e">
        <f t="shared" ref="G201:G215" si="24">F201-E201</f>
        <v>#REF!</v>
      </c>
      <c r="H201" s="81" t="e">
        <f>IF(B201&lt;&gt;"","Для друку","")</f>
        <v>#REF!</v>
      </c>
    </row>
    <row r="202" spans="1:8" x14ac:dyDescent="0.2">
      <c r="A202" s="326" t="e">
        <f>'Запит 2-8'!#REF!</f>
        <v>#REF!</v>
      </c>
      <c r="B202" s="298" t="e">
        <f>IF('Запит 2-8'!#REF!&lt;&gt;"",'Запит 2-8'!#REF!,"")</f>
        <v>#REF!</v>
      </c>
      <c r="C202" s="297" t="e">
        <f>'Запит 2-8'!#REF!</f>
        <v>#REF!</v>
      </c>
      <c r="D202" s="296" t="e">
        <f>'Запит 2-8'!#REF!</f>
        <v>#REF!</v>
      </c>
      <c r="E202" s="413" t="e">
        <f>'Паспорт-3'!F188</f>
        <v>#REF!</v>
      </c>
      <c r="F202" s="414"/>
      <c r="G202" s="429" t="e">
        <f t="shared" si="24"/>
        <v>#REF!</v>
      </c>
      <c r="H202" s="81" t="e">
        <f>IF(B202&lt;&gt;"","Для друку","")</f>
        <v>#REF!</v>
      </c>
    </row>
    <row r="203" spans="1:8" x14ac:dyDescent="0.2">
      <c r="A203" s="326" t="e">
        <f>'Запит 2-8'!#REF!</f>
        <v>#REF!</v>
      </c>
      <c r="B203" s="298" t="e">
        <f>IF('Запит 2-8'!#REF!&lt;&gt;"",'Запит 2-8'!#REF!,"")</f>
        <v>#REF!</v>
      </c>
      <c r="C203" s="297" t="e">
        <f>'Запит 2-8'!#REF!</f>
        <v>#REF!</v>
      </c>
      <c r="D203" s="296" t="e">
        <f>'Запит 2-8'!#REF!</f>
        <v>#REF!</v>
      </c>
      <c r="E203" s="413" t="e">
        <f>'Паспорт-3'!F189</f>
        <v>#REF!</v>
      </c>
      <c r="F203" s="414"/>
      <c r="G203" s="429" t="e">
        <f t="shared" si="24"/>
        <v>#REF!</v>
      </c>
      <c r="H203" s="81" t="e">
        <f t="shared" ref="H203:H214" si="25">IF(B203&lt;&gt;"","Для друку","")</f>
        <v>#REF!</v>
      </c>
    </row>
    <row r="204" spans="1:8" x14ac:dyDescent="0.2">
      <c r="A204" s="326" t="e">
        <f>'Запит 2-8'!#REF!</f>
        <v>#REF!</v>
      </c>
      <c r="B204" s="298" t="e">
        <f>IF('Запит 2-8'!#REF!&lt;&gt;"",'Запит 2-8'!#REF!,"")</f>
        <v>#REF!</v>
      </c>
      <c r="C204" s="297" t="e">
        <f>'Запит 2-8'!#REF!</f>
        <v>#REF!</v>
      </c>
      <c r="D204" s="296" t="e">
        <f>'Запит 2-8'!#REF!</f>
        <v>#REF!</v>
      </c>
      <c r="E204" s="413" t="e">
        <f>'Паспорт-3'!F190</f>
        <v>#REF!</v>
      </c>
      <c r="F204" s="414"/>
      <c r="G204" s="429" t="e">
        <f t="shared" si="24"/>
        <v>#REF!</v>
      </c>
      <c r="H204" s="81" t="e">
        <f t="shared" si="25"/>
        <v>#REF!</v>
      </c>
    </row>
    <row r="205" spans="1:8" x14ac:dyDescent="0.2">
      <c r="A205" s="326" t="e">
        <f>'Запит 2-8'!#REF!</f>
        <v>#REF!</v>
      </c>
      <c r="B205" s="298" t="e">
        <f>IF('Запит 2-8'!#REF!&lt;&gt;"",'Запит 2-8'!#REF!,"")</f>
        <v>#REF!</v>
      </c>
      <c r="C205" s="297" t="e">
        <f>'Запит 2-8'!#REF!</f>
        <v>#REF!</v>
      </c>
      <c r="D205" s="296" t="e">
        <f>'Запит 2-8'!#REF!</f>
        <v>#REF!</v>
      </c>
      <c r="E205" s="413" t="e">
        <f>'Паспорт-3'!F191</f>
        <v>#REF!</v>
      </c>
      <c r="F205" s="414"/>
      <c r="G205" s="429" t="e">
        <f t="shared" si="24"/>
        <v>#REF!</v>
      </c>
      <c r="H205" s="81" t="e">
        <f t="shared" si="25"/>
        <v>#REF!</v>
      </c>
    </row>
    <row r="206" spans="1:8" x14ac:dyDescent="0.2">
      <c r="A206" s="326" t="e">
        <f>'Запит 2-8'!#REF!</f>
        <v>#REF!</v>
      </c>
      <c r="B206" s="298" t="e">
        <f>IF('Запит 2-8'!#REF!&lt;&gt;"",'Запит 2-8'!#REF!,"")</f>
        <v>#REF!</v>
      </c>
      <c r="C206" s="297" t="e">
        <f>'Запит 2-8'!#REF!</f>
        <v>#REF!</v>
      </c>
      <c r="D206" s="296" t="e">
        <f>'Запит 2-8'!#REF!</f>
        <v>#REF!</v>
      </c>
      <c r="E206" s="413" t="e">
        <f>'Паспорт-3'!F192</f>
        <v>#REF!</v>
      </c>
      <c r="F206" s="414"/>
      <c r="G206" s="429" t="e">
        <f t="shared" si="24"/>
        <v>#REF!</v>
      </c>
      <c r="H206" s="81" t="e">
        <f t="shared" si="25"/>
        <v>#REF!</v>
      </c>
    </row>
    <row r="207" spans="1:8" x14ac:dyDescent="0.2">
      <c r="A207" s="326" t="e">
        <f>'Запит 2-8'!#REF!</f>
        <v>#REF!</v>
      </c>
      <c r="B207" s="298" t="e">
        <f>IF('Запит 2-8'!#REF!&lt;&gt;"",'Запит 2-8'!#REF!,"")</f>
        <v>#REF!</v>
      </c>
      <c r="C207" s="297" t="e">
        <f>'Запит 2-8'!#REF!</f>
        <v>#REF!</v>
      </c>
      <c r="D207" s="296" t="e">
        <f>'Запит 2-8'!#REF!</f>
        <v>#REF!</v>
      </c>
      <c r="E207" s="413" t="e">
        <f>'Паспорт-3'!F193</f>
        <v>#REF!</v>
      </c>
      <c r="F207" s="414"/>
      <c r="G207" s="429" t="e">
        <f t="shared" si="24"/>
        <v>#REF!</v>
      </c>
      <c r="H207" s="81" t="e">
        <f t="shared" si="25"/>
        <v>#REF!</v>
      </c>
    </row>
    <row r="208" spans="1:8" x14ac:dyDescent="0.2">
      <c r="A208" s="326" t="e">
        <f>'Запит 2-8'!#REF!</f>
        <v>#REF!</v>
      </c>
      <c r="B208" s="298" t="e">
        <f>IF('Запит 2-8'!#REF!&lt;&gt;"",'Запит 2-8'!#REF!,"")</f>
        <v>#REF!</v>
      </c>
      <c r="C208" s="297" t="e">
        <f>'Запит 2-8'!#REF!</f>
        <v>#REF!</v>
      </c>
      <c r="D208" s="296" t="e">
        <f>'Запит 2-8'!#REF!</f>
        <v>#REF!</v>
      </c>
      <c r="E208" s="413" t="e">
        <f>'Паспорт-3'!F194</f>
        <v>#REF!</v>
      </c>
      <c r="F208" s="414"/>
      <c r="G208" s="429" t="e">
        <f t="shared" si="24"/>
        <v>#REF!</v>
      </c>
      <c r="H208" s="81" t="e">
        <f t="shared" si="25"/>
        <v>#REF!</v>
      </c>
    </row>
    <row r="209" spans="1:8" x14ac:dyDescent="0.2">
      <c r="A209" s="326" t="e">
        <f>'Запит 2-8'!#REF!</f>
        <v>#REF!</v>
      </c>
      <c r="B209" s="298" t="e">
        <f>IF('Запит 2-8'!#REF!&lt;&gt;"",'Запит 2-8'!#REF!,"")</f>
        <v>#REF!</v>
      </c>
      <c r="C209" s="297" t="e">
        <f>'Запит 2-8'!#REF!</f>
        <v>#REF!</v>
      </c>
      <c r="D209" s="296" t="e">
        <f>'Запит 2-8'!#REF!</f>
        <v>#REF!</v>
      </c>
      <c r="E209" s="413" t="e">
        <f>'Паспорт-3'!F195</f>
        <v>#REF!</v>
      </c>
      <c r="F209" s="414"/>
      <c r="G209" s="429" t="e">
        <f t="shared" si="24"/>
        <v>#REF!</v>
      </c>
      <c r="H209" s="81" t="e">
        <f t="shared" si="25"/>
        <v>#REF!</v>
      </c>
    </row>
    <row r="210" spans="1:8" x14ac:dyDescent="0.2">
      <c r="A210" s="326" t="e">
        <f>'Запит 2-8'!#REF!</f>
        <v>#REF!</v>
      </c>
      <c r="B210" s="298" t="e">
        <f>IF('Запит 2-8'!#REF!&lt;&gt;"",'Запит 2-8'!#REF!,"")</f>
        <v>#REF!</v>
      </c>
      <c r="C210" s="297" t="e">
        <f>'Запит 2-8'!#REF!</f>
        <v>#REF!</v>
      </c>
      <c r="D210" s="296" t="e">
        <f>'Запит 2-8'!#REF!</f>
        <v>#REF!</v>
      </c>
      <c r="E210" s="413" t="e">
        <f>'Паспорт-3'!F196</f>
        <v>#REF!</v>
      </c>
      <c r="F210" s="414"/>
      <c r="G210" s="429" t="e">
        <f t="shared" si="24"/>
        <v>#REF!</v>
      </c>
      <c r="H210" s="81" t="e">
        <f t="shared" si="25"/>
        <v>#REF!</v>
      </c>
    </row>
    <row r="211" spans="1:8" x14ac:dyDescent="0.2">
      <c r="A211" s="326" t="e">
        <f>'Запит 2-8'!#REF!</f>
        <v>#REF!</v>
      </c>
      <c r="B211" s="298" t="e">
        <f>IF('Запит 2-8'!#REF!&lt;&gt;"",'Запит 2-8'!#REF!,"")</f>
        <v>#REF!</v>
      </c>
      <c r="C211" s="297" t="e">
        <f>'Запит 2-8'!#REF!</f>
        <v>#REF!</v>
      </c>
      <c r="D211" s="296" t="e">
        <f>'Запит 2-8'!#REF!</f>
        <v>#REF!</v>
      </c>
      <c r="E211" s="413" t="e">
        <f>'Паспорт-3'!F197</f>
        <v>#REF!</v>
      </c>
      <c r="F211" s="414"/>
      <c r="G211" s="429" t="e">
        <f t="shared" si="24"/>
        <v>#REF!</v>
      </c>
      <c r="H211" s="81" t="e">
        <f t="shared" si="25"/>
        <v>#REF!</v>
      </c>
    </row>
    <row r="212" spans="1:8" x14ac:dyDescent="0.2">
      <c r="A212" s="326" t="e">
        <f>'Запит 2-8'!#REF!</f>
        <v>#REF!</v>
      </c>
      <c r="B212" s="298" t="e">
        <f>IF('Запит 2-8'!#REF!&lt;&gt;"",'Запит 2-8'!#REF!,"")</f>
        <v>#REF!</v>
      </c>
      <c r="C212" s="297" t="e">
        <f>'Запит 2-8'!#REF!</f>
        <v>#REF!</v>
      </c>
      <c r="D212" s="296" t="e">
        <f>'Запит 2-8'!#REF!</f>
        <v>#REF!</v>
      </c>
      <c r="E212" s="413" t="e">
        <f>'Паспорт-3'!F198</f>
        <v>#REF!</v>
      </c>
      <c r="F212" s="414"/>
      <c r="G212" s="429" t="e">
        <f t="shared" si="24"/>
        <v>#REF!</v>
      </c>
      <c r="H212" s="81" t="e">
        <f t="shared" si="25"/>
        <v>#REF!</v>
      </c>
    </row>
    <row r="213" spans="1:8" x14ac:dyDescent="0.2">
      <c r="A213" s="326" t="e">
        <f>'Запит 2-8'!#REF!</f>
        <v>#REF!</v>
      </c>
      <c r="B213" s="298" t="e">
        <f>IF('Запит 2-8'!#REF!&lt;&gt;"",'Запит 2-8'!#REF!,"")</f>
        <v>#REF!</v>
      </c>
      <c r="C213" s="297" t="e">
        <f>'Запит 2-8'!#REF!</f>
        <v>#REF!</v>
      </c>
      <c r="D213" s="296" t="e">
        <f>'Запит 2-8'!#REF!</f>
        <v>#REF!</v>
      </c>
      <c r="E213" s="413" t="e">
        <f>'Паспорт-3'!F199</f>
        <v>#REF!</v>
      </c>
      <c r="F213" s="414"/>
      <c r="G213" s="429" t="e">
        <f t="shared" si="24"/>
        <v>#REF!</v>
      </c>
      <c r="H213" s="81" t="e">
        <f t="shared" si="25"/>
        <v>#REF!</v>
      </c>
    </row>
    <row r="214" spans="1:8" x14ac:dyDescent="0.2">
      <c r="A214" s="326" t="e">
        <f>'Запит 2-8'!#REF!</f>
        <v>#REF!</v>
      </c>
      <c r="B214" s="298" t="e">
        <f>IF('Запит 2-8'!#REF!&lt;&gt;"",'Запит 2-8'!#REF!,"")</f>
        <v>#REF!</v>
      </c>
      <c r="C214" s="297" t="e">
        <f>'Запит 2-8'!#REF!</f>
        <v>#REF!</v>
      </c>
      <c r="D214" s="296" t="e">
        <f>'Запит 2-8'!#REF!</f>
        <v>#REF!</v>
      </c>
      <c r="E214" s="413" t="e">
        <f>'Паспорт-3'!F200</f>
        <v>#REF!</v>
      </c>
      <c r="F214" s="414"/>
      <c r="G214" s="429" t="e">
        <f t="shared" si="24"/>
        <v>#REF!</v>
      </c>
      <c r="H214" s="81" t="e">
        <f t="shared" si="25"/>
        <v>#REF!</v>
      </c>
    </row>
    <row r="215" spans="1:8" x14ac:dyDescent="0.2">
      <c r="A215" s="433" t="e">
        <f>'Запит 2-8'!#REF!</f>
        <v>#REF!</v>
      </c>
      <c r="B215" s="434" t="e">
        <f>IF('Запит 2-8'!#REF!&lt;&gt;"",'Запит 2-8'!#REF!,"")</f>
        <v>#REF!</v>
      </c>
      <c r="C215" s="435" t="e">
        <f>'Запит 2-8'!#REF!</f>
        <v>#REF!</v>
      </c>
      <c r="D215" s="436" t="e">
        <f>'Запит 2-8'!#REF!</f>
        <v>#REF!</v>
      </c>
      <c r="E215" s="437" t="e">
        <f>'Паспорт-3'!F201</f>
        <v>#REF!</v>
      </c>
      <c r="F215" s="438"/>
      <c r="G215" s="439" t="e">
        <f t="shared" si="24"/>
        <v>#REF!</v>
      </c>
      <c r="H215" s="81" t="e">
        <f>IF(B215&lt;&gt;"","Для друку","")</f>
        <v>#REF!</v>
      </c>
    </row>
    <row r="216" spans="1:8" ht="12.75" customHeight="1" x14ac:dyDescent="0.2">
      <c r="A216" s="824" t="s">
        <v>211</v>
      </c>
      <c r="B216" s="825"/>
      <c r="C216" s="825"/>
      <c r="D216" s="825"/>
      <c r="E216" s="825"/>
      <c r="F216" s="825"/>
      <c r="G216" s="826"/>
      <c r="H216" s="81" t="e">
        <f>H200</f>
        <v>#REF!</v>
      </c>
    </row>
    <row r="217" spans="1:8" x14ac:dyDescent="0.2">
      <c r="A217" s="420" t="e">
        <f>'Запит 2-8'!#REF!</f>
        <v>#REF!</v>
      </c>
      <c r="B217" s="827" t="s">
        <v>107</v>
      </c>
      <c r="C217" s="828"/>
      <c r="D217" s="828"/>
      <c r="E217" s="828"/>
      <c r="F217" s="828"/>
      <c r="G217" s="831"/>
      <c r="H217" s="81" t="e">
        <f>H218</f>
        <v>#REF!</v>
      </c>
    </row>
    <row r="218" spans="1:8" x14ac:dyDescent="0.2">
      <c r="A218" s="326" t="e">
        <f>'Запит 2-8'!#REF!</f>
        <v>#REF!</v>
      </c>
      <c r="B218" s="421" t="e">
        <f>IF('Запит 2-8'!#REF!&lt;&gt;"",'Запит 2-8'!#REF!,"")</f>
        <v>#REF!</v>
      </c>
      <c r="C218" s="422" t="e">
        <f>'Запит 2-8'!#REF!</f>
        <v>#REF!</v>
      </c>
      <c r="D218" s="423" t="e">
        <f>'Запит 2-8'!#REF!</f>
        <v>#REF!</v>
      </c>
      <c r="E218" s="430" t="e">
        <f>'Паспорт-3'!F203</f>
        <v>#REF!</v>
      </c>
      <c r="F218" s="431"/>
      <c r="G218" s="432" t="e">
        <f t="shared" ref="G218:G232" si="26">F218-E218</f>
        <v>#REF!</v>
      </c>
      <c r="H218" s="81" t="e">
        <f t="shared" ref="H218:H232" si="27">IF(B218&lt;&gt;"","Для друку","")</f>
        <v>#REF!</v>
      </c>
    </row>
    <row r="219" spans="1:8" x14ac:dyDescent="0.2">
      <c r="A219" s="326" t="e">
        <f>'Запит 2-8'!#REF!</f>
        <v>#REF!</v>
      </c>
      <c r="B219" s="298" t="e">
        <f>IF('Запит 2-8'!#REF!&lt;&gt;"",'Запит 2-8'!#REF!,"")</f>
        <v>#REF!</v>
      </c>
      <c r="C219" s="297" t="e">
        <f>'Запит 2-8'!#REF!</f>
        <v>#REF!</v>
      </c>
      <c r="D219" s="296" t="e">
        <f>'Запит 2-8'!#REF!</f>
        <v>#REF!</v>
      </c>
      <c r="E219" s="413" t="e">
        <f>'Паспорт-3'!F204</f>
        <v>#REF!</v>
      </c>
      <c r="F219" s="414"/>
      <c r="G219" s="429" t="e">
        <f t="shared" si="26"/>
        <v>#REF!</v>
      </c>
      <c r="H219" s="81" t="e">
        <f t="shared" si="27"/>
        <v>#REF!</v>
      </c>
    </row>
    <row r="220" spans="1:8" x14ac:dyDescent="0.2">
      <c r="A220" s="326" t="e">
        <f>'Запит 2-8'!#REF!</f>
        <v>#REF!</v>
      </c>
      <c r="B220" s="298" t="e">
        <f>IF('Запит 2-8'!#REF!&lt;&gt;"",'Запит 2-8'!#REF!,"")</f>
        <v>#REF!</v>
      </c>
      <c r="C220" s="297" t="e">
        <f>'Запит 2-8'!#REF!</f>
        <v>#REF!</v>
      </c>
      <c r="D220" s="296" t="e">
        <f>'Запит 2-8'!#REF!</f>
        <v>#REF!</v>
      </c>
      <c r="E220" s="413" t="e">
        <f>'Паспорт-3'!F205</f>
        <v>#REF!</v>
      </c>
      <c r="F220" s="414"/>
      <c r="G220" s="429" t="e">
        <f t="shared" si="26"/>
        <v>#REF!</v>
      </c>
      <c r="H220" s="81" t="e">
        <f t="shared" si="27"/>
        <v>#REF!</v>
      </c>
    </row>
    <row r="221" spans="1:8" x14ac:dyDescent="0.2">
      <c r="A221" s="326" t="e">
        <f>'Запит 2-8'!#REF!</f>
        <v>#REF!</v>
      </c>
      <c r="B221" s="298" t="e">
        <f>IF('Запит 2-8'!#REF!&lt;&gt;"",'Запит 2-8'!#REF!,"")</f>
        <v>#REF!</v>
      </c>
      <c r="C221" s="297" t="e">
        <f>'Запит 2-8'!#REF!</f>
        <v>#REF!</v>
      </c>
      <c r="D221" s="296" t="e">
        <f>'Запит 2-8'!#REF!</f>
        <v>#REF!</v>
      </c>
      <c r="E221" s="413" t="e">
        <f>'Паспорт-3'!F206</f>
        <v>#REF!</v>
      </c>
      <c r="F221" s="414"/>
      <c r="G221" s="429" t="e">
        <f t="shared" si="26"/>
        <v>#REF!</v>
      </c>
      <c r="H221" s="81" t="e">
        <f t="shared" si="27"/>
        <v>#REF!</v>
      </c>
    </row>
    <row r="222" spans="1:8" x14ac:dyDescent="0.2">
      <c r="A222" s="326" t="e">
        <f>'Запит 2-8'!#REF!</f>
        <v>#REF!</v>
      </c>
      <c r="B222" s="298" t="e">
        <f>IF('Запит 2-8'!#REF!&lt;&gt;"",'Запит 2-8'!#REF!,"")</f>
        <v>#REF!</v>
      </c>
      <c r="C222" s="297" t="e">
        <f>'Запит 2-8'!#REF!</f>
        <v>#REF!</v>
      </c>
      <c r="D222" s="296" t="e">
        <f>'Запит 2-8'!#REF!</f>
        <v>#REF!</v>
      </c>
      <c r="E222" s="413" t="e">
        <f>'Паспорт-3'!F207</f>
        <v>#REF!</v>
      </c>
      <c r="F222" s="414"/>
      <c r="G222" s="429" t="e">
        <f t="shared" si="26"/>
        <v>#REF!</v>
      </c>
      <c r="H222" s="81" t="e">
        <f t="shared" si="27"/>
        <v>#REF!</v>
      </c>
    </row>
    <row r="223" spans="1:8" x14ac:dyDescent="0.2">
      <c r="A223" s="326" t="e">
        <f>'Запит 2-8'!#REF!</f>
        <v>#REF!</v>
      </c>
      <c r="B223" s="298" t="e">
        <f>IF('Запит 2-8'!#REF!&lt;&gt;"",'Запит 2-8'!#REF!,"")</f>
        <v>#REF!</v>
      </c>
      <c r="C223" s="297" t="e">
        <f>'Запит 2-8'!#REF!</f>
        <v>#REF!</v>
      </c>
      <c r="D223" s="296" t="e">
        <f>'Запит 2-8'!#REF!</f>
        <v>#REF!</v>
      </c>
      <c r="E223" s="413" t="e">
        <f>'Паспорт-3'!F208</f>
        <v>#REF!</v>
      </c>
      <c r="F223" s="414"/>
      <c r="G223" s="429" t="e">
        <f t="shared" si="26"/>
        <v>#REF!</v>
      </c>
      <c r="H223" s="81" t="e">
        <f t="shared" si="27"/>
        <v>#REF!</v>
      </c>
    </row>
    <row r="224" spans="1:8" x14ac:dyDescent="0.2">
      <c r="A224" s="326" t="e">
        <f>'Запит 2-8'!#REF!</f>
        <v>#REF!</v>
      </c>
      <c r="B224" s="298" t="e">
        <f>IF('Запит 2-8'!#REF!&lt;&gt;"",'Запит 2-8'!#REF!,"")</f>
        <v>#REF!</v>
      </c>
      <c r="C224" s="297" t="e">
        <f>'Запит 2-8'!#REF!</f>
        <v>#REF!</v>
      </c>
      <c r="D224" s="296" t="e">
        <f>'Запит 2-8'!#REF!</f>
        <v>#REF!</v>
      </c>
      <c r="E224" s="413" t="e">
        <f>'Паспорт-3'!F209</f>
        <v>#REF!</v>
      </c>
      <c r="F224" s="414"/>
      <c r="G224" s="429" t="e">
        <f t="shared" si="26"/>
        <v>#REF!</v>
      </c>
      <c r="H224" s="81" t="e">
        <f t="shared" si="27"/>
        <v>#REF!</v>
      </c>
    </row>
    <row r="225" spans="1:8" x14ac:dyDescent="0.2">
      <c r="A225" s="326" t="e">
        <f>'Запит 2-8'!#REF!</f>
        <v>#REF!</v>
      </c>
      <c r="B225" s="298" t="e">
        <f>IF('Запит 2-8'!#REF!&lt;&gt;"",'Запит 2-8'!#REF!,"")</f>
        <v>#REF!</v>
      </c>
      <c r="C225" s="297" t="e">
        <f>'Запит 2-8'!#REF!</f>
        <v>#REF!</v>
      </c>
      <c r="D225" s="296" t="e">
        <f>'Запит 2-8'!#REF!</f>
        <v>#REF!</v>
      </c>
      <c r="E225" s="413" t="e">
        <f>'Паспорт-3'!F210</f>
        <v>#REF!</v>
      </c>
      <c r="F225" s="414"/>
      <c r="G225" s="429" t="e">
        <f t="shared" si="26"/>
        <v>#REF!</v>
      </c>
      <c r="H225" s="81" t="e">
        <f t="shared" si="27"/>
        <v>#REF!</v>
      </c>
    </row>
    <row r="226" spans="1:8" x14ac:dyDescent="0.2">
      <c r="A226" s="326" t="e">
        <f>'Запит 2-8'!#REF!</f>
        <v>#REF!</v>
      </c>
      <c r="B226" s="298" t="e">
        <f>IF('Запит 2-8'!#REF!&lt;&gt;"",'Запит 2-8'!#REF!,"")</f>
        <v>#REF!</v>
      </c>
      <c r="C226" s="297" t="e">
        <f>'Запит 2-8'!#REF!</f>
        <v>#REF!</v>
      </c>
      <c r="D226" s="296" t="e">
        <f>'Запит 2-8'!#REF!</f>
        <v>#REF!</v>
      </c>
      <c r="E226" s="413" t="e">
        <f>'Паспорт-3'!F211</f>
        <v>#REF!</v>
      </c>
      <c r="F226" s="414"/>
      <c r="G226" s="429" t="e">
        <f t="shared" si="26"/>
        <v>#REF!</v>
      </c>
      <c r="H226" s="81" t="e">
        <f t="shared" si="27"/>
        <v>#REF!</v>
      </c>
    </row>
    <row r="227" spans="1:8" x14ac:dyDescent="0.2">
      <c r="A227" s="326" t="e">
        <f>'Запит 2-8'!#REF!</f>
        <v>#REF!</v>
      </c>
      <c r="B227" s="298" t="e">
        <f>IF('Запит 2-8'!#REF!&lt;&gt;"",'Запит 2-8'!#REF!,"")</f>
        <v>#REF!</v>
      </c>
      <c r="C227" s="297" t="e">
        <f>'Запит 2-8'!#REF!</f>
        <v>#REF!</v>
      </c>
      <c r="D227" s="296" t="e">
        <f>'Запит 2-8'!#REF!</f>
        <v>#REF!</v>
      </c>
      <c r="E227" s="413" t="e">
        <f>'Паспорт-3'!F212</f>
        <v>#REF!</v>
      </c>
      <c r="F227" s="414"/>
      <c r="G227" s="429" t="e">
        <f t="shared" si="26"/>
        <v>#REF!</v>
      </c>
      <c r="H227" s="81" t="e">
        <f t="shared" si="27"/>
        <v>#REF!</v>
      </c>
    </row>
    <row r="228" spans="1:8" x14ac:dyDescent="0.2">
      <c r="A228" s="326" t="e">
        <f>'Запит 2-8'!#REF!</f>
        <v>#REF!</v>
      </c>
      <c r="B228" s="298" t="e">
        <f>IF('Запит 2-8'!#REF!&lt;&gt;"",'Запит 2-8'!#REF!,"")</f>
        <v>#REF!</v>
      </c>
      <c r="C228" s="297" t="e">
        <f>'Запит 2-8'!#REF!</f>
        <v>#REF!</v>
      </c>
      <c r="D228" s="296" t="e">
        <f>'Запит 2-8'!#REF!</f>
        <v>#REF!</v>
      </c>
      <c r="E228" s="413" t="e">
        <f>'Паспорт-3'!F213</f>
        <v>#REF!</v>
      </c>
      <c r="F228" s="414"/>
      <c r="G228" s="429" t="e">
        <f t="shared" si="26"/>
        <v>#REF!</v>
      </c>
      <c r="H228" s="81" t="e">
        <f t="shared" si="27"/>
        <v>#REF!</v>
      </c>
    </row>
    <row r="229" spans="1:8" x14ac:dyDescent="0.2">
      <c r="A229" s="326" t="e">
        <f>'Запит 2-8'!#REF!</f>
        <v>#REF!</v>
      </c>
      <c r="B229" s="298" t="e">
        <f>IF('Запит 2-8'!#REF!&lt;&gt;"",'Запит 2-8'!#REF!,"")</f>
        <v>#REF!</v>
      </c>
      <c r="C229" s="297" t="e">
        <f>'Запит 2-8'!#REF!</f>
        <v>#REF!</v>
      </c>
      <c r="D229" s="296" t="e">
        <f>'Запит 2-8'!#REF!</f>
        <v>#REF!</v>
      </c>
      <c r="E229" s="413" t="e">
        <f>'Паспорт-3'!F214</f>
        <v>#REF!</v>
      </c>
      <c r="F229" s="414"/>
      <c r="G229" s="429" t="e">
        <f t="shared" si="26"/>
        <v>#REF!</v>
      </c>
      <c r="H229" s="81" t="e">
        <f t="shared" si="27"/>
        <v>#REF!</v>
      </c>
    </row>
    <row r="230" spans="1:8" x14ac:dyDescent="0.2">
      <c r="A230" s="326" t="e">
        <f>'Запит 2-8'!#REF!</f>
        <v>#REF!</v>
      </c>
      <c r="B230" s="298" t="e">
        <f>IF('Запит 2-8'!#REF!&lt;&gt;"",'Запит 2-8'!#REF!,"")</f>
        <v>#REF!</v>
      </c>
      <c r="C230" s="297" t="e">
        <f>'Запит 2-8'!#REF!</f>
        <v>#REF!</v>
      </c>
      <c r="D230" s="296" t="e">
        <f>'Запит 2-8'!#REF!</f>
        <v>#REF!</v>
      </c>
      <c r="E230" s="413" t="e">
        <f>'Паспорт-3'!F215</f>
        <v>#REF!</v>
      </c>
      <c r="F230" s="414"/>
      <c r="G230" s="429" t="e">
        <f t="shared" si="26"/>
        <v>#REF!</v>
      </c>
      <c r="H230" s="81" t="e">
        <f t="shared" si="27"/>
        <v>#REF!</v>
      </c>
    </row>
    <row r="231" spans="1:8" x14ac:dyDescent="0.2">
      <c r="A231" s="326" t="e">
        <f>'Запит 2-8'!#REF!</f>
        <v>#REF!</v>
      </c>
      <c r="B231" s="298" t="e">
        <f>IF('Запит 2-8'!#REF!&lt;&gt;"",'Запит 2-8'!#REF!,"")</f>
        <v>#REF!</v>
      </c>
      <c r="C231" s="297" t="e">
        <f>'Запит 2-8'!#REF!</f>
        <v>#REF!</v>
      </c>
      <c r="D231" s="296" t="e">
        <f>'Запит 2-8'!#REF!</f>
        <v>#REF!</v>
      </c>
      <c r="E231" s="413" t="e">
        <f>'Паспорт-3'!F216</f>
        <v>#REF!</v>
      </c>
      <c r="F231" s="414"/>
      <c r="G231" s="429" t="e">
        <f t="shared" si="26"/>
        <v>#REF!</v>
      </c>
      <c r="H231" s="81" t="e">
        <f t="shared" si="27"/>
        <v>#REF!</v>
      </c>
    </row>
    <row r="232" spans="1:8" x14ac:dyDescent="0.2">
      <c r="A232" s="433" t="e">
        <f>'Запит 2-8'!#REF!</f>
        <v>#REF!</v>
      </c>
      <c r="B232" s="434" t="e">
        <f>IF('Запит 2-8'!#REF!&lt;&gt;"",'Запит 2-8'!#REF!,"")</f>
        <v>#REF!</v>
      </c>
      <c r="C232" s="435" t="e">
        <f>'Запит 2-8'!#REF!</f>
        <v>#REF!</v>
      </c>
      <c r="D232" s="436" t="e">
        <f>'Запит 2-8'!#REF!</f>
        <v>#REF!</v>
      </c>
      <c r="E232" s="437" t="e">
        <f>'Паспорт-3'!F217</f>
        <v>#REF!</v>
      </c>
      <c r="F232" s="438"/>
      <c r="G232" s="439" t="e">
        <f t="shared" si="26"/>
        <v>#REF!</v>
      </c>
      <c r="H232" s="81" t="e">
        <f t="shared" si="27"/>
        <v>#REF!</v>
      </c>
    </row>
    <row r="233" spans="1:8" ht="12.75" customHeight="1" x14ac:dyDescent="0.2">
      <c r="A233" s="824" t="s">
        <v>211</v>
      </c>
      <c r="B233" s="825"/>
      <c r="C233" s="825"/>
      <c r="D233" s="825"/>
      <c r="E233" s="825"/>
      <c r="F233" s="825"/>
      <c r="G233" s="826"/>
      <c r="H233" s="81" t="e">
        <f>H217</f>
        <v>#REF!</v>
      </c>
    </row>
    <row r="234" spans="1:8" x14ac:dyDescent="0.2">
      <c r="A234" s="426" t="e">
        <f>'Запит 2-8'!#REF!</f>
        <v>#REF!</v>
      </c>
      <c r="B234" s="827" t="s">
        <v>108</v>
      </c>
      <c r="C234" s="828"/>
      <c r="D234" s="828"/>
      <c r="E234" s="832"/>
      <c r="F234" s="832"/>
      <c r="G234" s="833"/>
      <c r="H234" s="81" t="e">
        <f>H235</f>
        <v>#REF!</v>
      </c>
    </row>
    <row r="235" spans="1:8" x14ac:dyDescent="0.2">
      <c r="A235" s="326" t="e">
        <f>'Запит 2-8'!#REF!</f>
        <v>#REF!</v>
      </c>
      <c r="B235" s="421" t="e">
        <f>IF('Запит 2-8'!#REF!&lt;&gt;"",'Запит 2-8'!#REF!,"")</f>
        <v>#REF!</v>
      </c>
      <c r="C235" s="422" t="e">
        <f>'Запит 2-8'!#REF!</f>
        <v>#REF!</v>
      </c>
      <c r="D235" s="423" t="e">
        <f>'Запит 2-8'!#REF!</f>
        <v>#REF!</v>
      </c>
      <c r="E235" s="424" t="e">
        <f>'Паспорт-3'!F219</f>
        <v>#REF!</v>
      </c>
      <c r="F235" s="425"/>
      <c r="G235" s="428" t="e">
        <f t="shared" ref="G235:G249" si="28">F235-E235</f>
        <v>#REF!</v>
      </c>
      <c r="H235" s="81" t="e">
        <f t="shared" ref="H235:H249" si="29">IF(B235&lt;&gt;"","Для друку","")</f>
        <v>#REF!</v>
      </c>
    </row>
    <row r="236" spans="1:8" x14ac:dyDescent="0.2">
      <c r="A236" s="326" t="e">
        <f>'Запит 2-8'!#REF!</f>
        <v>#REF!</v>
      </c>
      <c r="B236" s="298" t="e">
        <f>IF('Запит 2-8'!#REF!&lt;&gt;"",'Запит 2-8'!#REF!,"")</f>
        <v>#REF!</v>
      </c>
      <c r="C236" s="297" t="e">
        <f>'Запит 2-8'!#REF!</f>
        <v>#REF!</v>
      </c>
      <c r="D236" s="296" t="e">
        <f>'Запит 2-8'!#REF!</f>
        <v>#REF!</v>
      </c>
      <c r="E236" s="413" t="e">
        <f>'Паспорт-3'!F220</f>
        <v>#REF!</v>
      </c>
      <c r="F236" s="414"/>
      <c r="G236" s="429" t="e">
        <f t="shared" si="28"/>
        <v>#REF!</v>
      </c>
      <c r="H236" s="81" t="e">
        <f t="shared" si="29"/>
        <v>#REF!</v>
      </c>
    </row>
    <row r="237" spans="1:8" x14ac:dyDescent="0.2">
      <c r="A237" s="326" t="e">
        <f>'Запит 2-8'!#REF!</f>
        <v>#REF!</v>
      </c>
      <c r="B237" s="298" t="e">
        <f>IF('Запит 2-8'!#REF!&lt;&gt;"",'Запит 2-8'!#REF!,"")</f>
        <v>#REF!</v>
      </c>
      <c r="C237" s="297" t="e">
        <f>'Запит 2-8'!#REF!</f>
        <v>#REF!</v>
      </c>
      <c r="D237" s="296" t="e">
        <f>'Запит 2-8'!#REF!</f>
        <v>#REF!</v>
      </c>
      <c r="E237" s="413" t="e">
        <f>'Паспорт-3'!F221</f>
        <v>#REF!</v>
      </c>
      <c r="F237" s="414"/>
      <c r="G237" s="429" t="e">
        <f t="shared" si="28"/>
        <v>#REF!</v>
      </c>
      <c r="H237" s="81" t="e">
        <f t="shared" si="29"/>
        <v>#REF!</v>
      </c>
    </row>
    <row r="238" spans="1:8" x14ac:dyDescent="0.2">
      <c r="A238" s="326" t="e">
        <f>'Запит 2-8'!#REF!</f>
        <v>#REF!</v>
      </c>
      <c r="B238" s="298" t="e">
        <f>IF('Запит 2-8'!#REF!&lt;&gt;"",'Запит 2-8'!#REF!,"")</f>
        <v>#REF!</v>
      </c>
      <c r="C238" s="297" t="e">
        <f>'Запит 2-8'!#REF!</f>
        <v>#REF!</v>
      </c>
      <c r="D238" s="296" t="e">
        <f>'Запит 2-8'!#REF!</f>
        <v>#REF!</v>
      </c>
      <c r="E238" s="413" t="e">
        <f>'Паспорт-3'!F222</f>
        <v>#REF!</v>
      </c>
      <c r="F238" s="414"/>
      <c r="G238" s="429" t="e">
        <f t="shared" si="28"/>
        <v>#REF!</v>
      </c>
      <c r="H238" s="81" t="e">
        <f t="shared" si="29"/>
        <v>#REF!</v>
      </c>
    </row>
    <row r="239" spans="1:8" x14ac:dyDescent="0.2">
      <c r="A239" s="326" t="e">
        <f>'Запит 2-8'!#REF!</f>
        <v>#REF!</v>
      </c>
      <c r="B239" s="298" t="e">
        <f>IF('Запит 2-8'!#REF!&lt;&gt;"",'Запит 2-8'!#REF!,"")</f>
        <v>#REF!</v>
      </c>
      <c r="C239" s="297" t="e">
        <f>'Запит 2-8'!#REF!</f>
        <v>#REF!</v>
      </c>
      <c r="D239" s="296" t="e">
        <f>'Запит 2-8'!#REF!</f>
        <v>#REF!</v>
      </c>
      <c r="E239" s="413" t="e">
        <f>'Паспорт-3'!F223</f>
        <v>#REF!</v>
      </c>
      <c r="F239" s="414"/>
      <c r="G239" s="429" t="e">
        <f t="shared" si="28"/>
        <v>#REF!</v>
      </c>
      <c r="H239" s="81" t="e">
        <f t="shared" si="29"/>
        <v>#REF!</v>
      </c>
    </row>
    <row r="240" spans="1:8" x14ac:dyDescent="0.2">
      <c r="A240" s="326" t="e">
        <f>'Запит 2-8'!#REF!</f>
        <v>#REF!</v>
      </c>
      <c r="B240" s="298" t="e">
        <f>IF('Запит 2-8'!#REF!&lt;&gt;"",'Запит 2-8'!#REF!,"")</f>
        <v>#REF!</v>
      </c>
      <c r="C240" s="297" t="e">
        <f>'Запит 2-8'!#REF!</f>
        <v>#REF!</v>
      </c>
      <c r="D240" s="296" t="e">
        <f>'Запит 2-8'!#REF!</f>
        <v>#REF!</v>
      </c>
      <c r="E240" s="413" t="e">
        <f>'Паспорт-3'!F224</f>
        <v>#REF!</v>
      </c>
      <c r="F240" s="414"/>
      <c r="G240" s="429" t="e">
        <f t="shared" si="28"/>
        <v>#REF!</v>
      </c>
      <c r="H240" s="81" t="e">
        <f t="shared" si="29"/>
        <v>#REF!</v>
      </c>
    </row>
    <row r="241" spans="1:8" x14ac:dyDescent="0.2">
      <c r="A241" s="326" t="e">
        <f>'Запит 2-8'!#REF!</f>
        <v>#REF!</v>
      </c>
      <c r="B241" s="298" t="e">
        <f>IF('Запит 2-8'!#REF!&lt;&gt;"",'Запит 2-8'!#REF!,"")</f>
        <v>#REF!</v>
      </c>
      <c r="C241" s="297" t="e">
        <f>'Запит 2-8'!#REF!</f>
        <v>#REF!</v>
      </c>
      <c r="D241" s="296" t="e">
        <f>'Запит 2-8'!#REF!</f>
        <v>#REF!</v>
      </c>
      <c r="E241" s="413" t="e">
        <f>'Паспорт-3'!F225</f>
        <v>#REF!</v>
      </c>
      <c r="F241" s="414"/>
      <c r="G241" s="429" t="e">
        <f t="shared" si="28"/>
        <v>#REF!</v>
      </c>
      <c r="H241" s="81" t="e">
        <f t="shared" si="29"/>
        <v>#REF!</v>
      </c>
    </row>
    <row r="242" spans="1:8" x14ac:dyDescent="0.2">
      <c r="A242" s="326" t="e">
        <f>'Запит 2-8'!#REF!</f>
        <v>#REF!</v>
      </c>
      <c r="B242" s="298" t="e">
        <f>IF('Запит 2-8'!#REF!&lt;&gt;"",'Запит 2-8'!#REF!,"")</f>
        <v>#REF!</v>
      </c>
      <c r="C242" s="297" t="e">
        <f>'Запит 2-8'!#REF!</f>
        <v>#REF!</v>
      </c>
      <c r="D242" s="296" t="e">
        <f>'Запит 2-8'!#REF!</f>
        <v>#REF!</v>
      </c>
      <c r="E242" s="413" t="e">
        <f>'Паспорт-3'!F226</f>
        <v>#REF!</v>
      </c>
      <c r="F242" s="414"/>
      <c r="G242" s="429" t="e">
        <f t="shared" si="28"/>
        <v>#REF!</v>
      </c>
      <c r="H242" s="81" t="e">
        <f t="shared" si="29"/>
        <v>#REF!</v>
      </c>
    </row>
    <row r="243" spans="1:8" x14ac:dyDescent="0.2">
      <c r="A243" s="326" t="e">
        <f>'Запит 2-8'!#REF!</f>
        <v>#REF!</v>
      </c>
      <c r="B243" s="298" t="e">
        <f>IF('Запит 2-8'!#REF!&lt;&gt;"",'Запит 2-8'!#REF!,"")</f>
        <v>#REF!</v>
      </c>
      <c r="C243" s="297" t="e">
        <f>'Запит 2-8'!#REF!</f>
        <v>#REF!</v>
      </c>
      <c r="D243" s="296" t="e">
        <f>'Запит 2-8'!#REF!</f>
        <v>#REF!</v>
      </c>
      <c r="E243" s="413" t="e">
        <f>'Паспорт-3'!F227</f>
        <v>#REF!</v>
      </c>
      <c r="F243" s="414"/>
      <c r="G243" s="429" t="e">
        <f t="shared" si="28"/>
        <v>#REF!</v>
      </c>
      <c r="H243" s="81" t="e">
        <f t="shared" si="29"/>
        <v>#REF!</v>
      </c>
    </row>
    <row r="244" spans="1:8" x14ac:dyDescent="0.2">
      <c r="A244" s="326" t="e">
        <f>'Запит 2-8'!#REF!</f>
        <v>#REF!</v>
      </c>
      <c r="B244" s="298" t="e">
        <f>IF('Запит 2-8'!#REF!&lt;&gt;"",'Запит 2-8'!#REF!,"")</f>
        <v>#REF!</v>
      </c>
      <c r="C244" s="297" t="e">
        <f>'Запит 2-8'!#REF!</f>
        <v>#REF!</v>
      </c>
      <c r="D244" s="296" t="e">
        <f>'Запит 2-8'!#REF!</f>
        <v>#REF!</v>
      </c>
      <c r="E244" s="413" t="e">
        <f>'Паспорт-3'!F228</f>
        <v>#REF!</v>
      </c>
      <c r="F244" s="414"/>
      <c r="G244" s="429" t="e">
        <f t="shared" si="28"/>
        <v>#REF!</v>
      </c>
      <c r="H244" s="81" t="e">
        <f t="shared" si="29"/>
        <v>#REF!</v>
      </c>
    </row>
    <row r="245" spans="1:8" x14ac:dyDescent="0.2">
      <c r="A245" s="326" t="e">
        <f>'Запит 2-8'!#REF!</f>
        <v>#REF!</v>
      </c>
      <c r="B245" s="298" t="e">
        <f>IF('Запит 2-8'!#REF!&lt;&gt;"",'Запит 2-8'!#REF!,"")</f>
        <v>#REF!</v>
      </c>
      <c r="C245" s="297" t="e">
        <f>'Запит 2-8'!#REF!</f>
        <v>#REF!</v>
      </c>
      <c r="D245" s="296" t="e">
        <f>'Запит 2-8'!#REF!</f>
        <v>#REF!</v>
      </c>
      <c r="E245" s="413" t="e">
        <f>'Паспорт-3'!F229</f>
        <v>#REF!</v>
      </c>
      <c r="F245" s="414"/>
      <c r="G245" s="429" t="e">
        <f t="shared" si="28"/>
        <v>#REF!</v>
      </c>
      <c r="H245" s="81" t="e">
        <f t="shared" si="29"/>
        <v>#REF!</v>
      </c>
    </row>
    <row r="246" spans="1:8" x14ac:dyDescent="0.2">
      <c r="A246" s="326" t="e">
        <f>'Запит 2-8'!#REF!</f>
        <v>#REF!</v>
      </c>
      <c r="B246" s="298" t="e">
        <f>IF('Запит 2-8'!#REF!&lt;&gt;"",'Запит 2-8'!#REF!,"")</f>
        <v>#REF!</v>
      </c>
      <c r="C246" s="297" t="e">
        <f>'Запит 2-8'!#REF!</f>
        <v>#REF!</v>
      </c>
      <c r="D246" s="296" t="e">
        <f>'Запит 2-8'!#REF!</f>
        <v>#REF!</v>
      </c>
      <c r="E246" s="413" t="e">
        <f>'Паспорт-3'!F230</f>
        <v>#REF!</v>
      </c>
      <c r="F246" s="414"/>
      <c r="G246" s="429" t="e">
        <f t="shared" si="28"/>
        <v>#REF!</v>
      </c>
      <c r="H246" s="81" t="e">
        <f t="shared" si="29"/>
        <v>#REF!</v>
      </c>
    </row>
    <row r="247" spans="1:8" x14ac:dyDescent="0.2">
      <c r="A247" s="326" t="e">
        <f>'Запит 2-8'!#REF!</f>
        <v>#REF!</v>
      </c>
      <c r="B247" s="298" t="e">
        <f>IF('Запит 2-8'!#REF!&lt;&gt;"",'Запит 2-8'!#REF!,"")</f>
        <v>#REF!</v>
      </c>
      <c r="C247" s="297" t="e">
        <f>'Запит 2-8'!#REF!</f>
        <v>#REF!</v>
      </c>
      <c r="D247" s="296" t="e">
        <f>'Запит 2-8'!#REF!</f>
        <v>#REF!</v>
      </c>
      <c r="E247" s="413" t="e">
        <f>'Паспорт-3'!F231</f>
        <v>#REF!</v>
      </c>
      <c r="F247" s="414"/>
      <c r="G247" s="429" t="e">
        <f t="shared" si="28"/>
        <v>#REF!</v>
      </c>
      <c r="H247" s="81" t="e">
        <f t="shared" si="29"/>
        <v>#REF!</v>
      </c>
    </row>
    <row r="248" spans="1:8" x14ac:dyDescent="0.2">
      <c r="A248" s="326" t="e">
        <f>'Запит 2-8'!#REF!</f>
        <v>#REF!</v>
      </c>
      <c r="B248" s="298" t="e">
        <f>IF('Запит 2-8'!#REF!&lt;&gt;"",'Запит 2-8'!#REF!,"")</f>
        <v>#REF!</v>
      </c>
      <c r="C248" s="297" t="e">
        <f>'Запит 2-8'!#REF!</f>
        <v>#REF!</v>
      </c>
      <c r="D248" s="296" t="e">
        <f>'Запит 2-8'!#REF!</f>
        <v>#REF!</v>
      </c>
      <c r="E248" s="413" t="e">
        <f>'Паспорт-3'!F232</f>
        <v>#REF!</v>
      </c>
      <c r="F248" s="414"/>
      <c r="G248" s="429" t="e">
        <f t="shared" si="28"/>
        <v>#REF!</v>
      </c>
      <c r="H248" s="81" t="e">
        <f t="shared" si="29"/>
        <v>#REF!</v>
      </c>
    </row>
    <row r="249" spans="1:8" x14ac:dyDescent="0.2">
      <c r="A249" s="433" t="e">
        <f>'Запит 2-8'!#REF!</f>
        <v>#REF!</v>
      </c>
      <c r="B249" s="434" t="e">
        <f>IF('Запит 2-8'!#REF!&lt;&gt;"",'Запит 2-8'!#REF!,"")</f>
        <v>#REF!</v>
      </c>
      <c r="C249" s="435" t="e">
        <f>'Запит 2-8'!#REF!</f>
        <v>#REF!</v>
      </c>
      <c r="D249" s="436" t="e">
        <f>'Запит 2-8'!#REF!</f>
        <v>#REF!</v>
      </c>
      <c r="E249" s="437" t="e">
        <f>'Паспорт-3'!F233</f>
        <v>#REF!</v>
      </c>
      <c r="F249" s="438"/>
      <c r="G249" s="439" t="e">
        <f t="shared" si="28"/>
        <v>#REF!</v>
      </c>
      <c r="H249" s="81" t="e">
        <f t="shared" si="29"/>
        <v>#REF!</v>
      </c>
    </row>
    <row r="250" spans="1:8" ht="12.75" customHeight="1" x14ac:dyDescent="0.2">
      <c r="A250" s="824" t="s">
        <v>211</v>
      </c>
      <c r="B250" s="825"/>
      <c r="C250" s="825"/>
      <c r="D250" s="825"/>
      <c r="E250" s="825"/>
      <c r="F250" s="825"/>
      <c r="G250" s="826"/>
      <c r="H250" s="81" t="e">
        <f>H234</f>
        <v>#REF!</v>
      </c>
    </row>
    <row r="251" spans="1:8" x14ac:dyDescent="0.2">
      <c r="A251" s="426" t="e">
        <f>'Запит 2-8'!#REF!</f>
        <v>#REF!</v>
      </c>
      <c r="B251" s="827" t="s">
        <v>109</v>
      </c>
      <c r="C251" s="828"/>
      <c r="D251" s="828"/>
      <c r="E251" s="832"/>
      <c r="F251" s="832"/>
      <c r="G251" s="833"/>
      <c r="H251" s="81" t="e">
        <f>H252</f>
        <v>#REF!</v>
      </c>
    </row>
    <row r="252" spans="1:8" x14ac:dyDescent="0.2">
      <c r="A252" s="326" t="e">
        <f>'Запит 2-8'!#REF!</f>
        <v>#REF!</v>
      </c>
      <c r="B252" s="421" t="e">
        <f>IF('Запит 2-8'!#REF!&lt;&gt;"",'Запит 2-8'!#REF!,"")</f>
        <v>#REF!</v>
      </c>
      <c r="C252" s="422" t="e">
        <f>'Запит 2-8'!#REF!</f>
        <v>#REF!</v>
      </c>
      <c r="D252" s="423" t="e">
        <f>'Запит 2-8'!#REF!</f>
        <v>#REF!</v>
      </c>
      <c r="E252" s="424" t="e">
        <f>'Паспорт-3'!F235</f>
        <v>#REF!</v>
      </c>
      <c r="F252" s="425"/>
      <c r="G252" s="428" t="e">
        <f t="shared" ref="G252:G261" si="30">F252-E252</f>
        <v>#REF!</v>
      </c>
      <c r="H252" s="81" t="e">
        <f t="shared" ref="H252:H261" si="31">IF(B252&lt;&gt;"","Для друку","")</f>
        <v>#REF!</v>
      </c>
    </row>
    <row r="253" spans="1:8" x14ac:dyDescent="0.2">
      <c r="A253" s="326" t="e">
        <f>'Запит 2-8'!#REF!</f>
        <v>#REF!</v>
      </c>
      <c r="B253" s="298" t="e">
        <f>IF('Запит 2-8'!#REF!&lt;&gt;"",'Запит 2-8'!#REF!,"")</f>
        <v>#REF!</v>
      </c>
      <c r="C253" s="297" t="e">
        <f>'Запит 2-8'!#REF!</f>
        <v>#REF!</v>
      </c>
      <c r="D253" s="296" t="e">
        <f>'Запит 2-8'!#REF!</f>
        <v>#REF!</v>
      </c>
      <c r="E253" s="413" t="e">
        <f>'Паспорт-3'!F236</f>
        <v>#REF!</v>
      </c>
      <c r="F253" s="414"/>
      <c r="G253" s="429" t="e">
        <f t="shared" si="30"/>
        <v>#REF!</v>
      </c>
      <c r="H253" s="81" t="e">
        <f t="shared" si="31"/>
        <v>#REF!</v>
      </c>
    </row>
    <row r="254" spans="1:8" x14ac:dyDescent="0.2">
      <c r="A254" s="326" t="e">
        <f>'Запит 2-8'!#REF!</f>
        <v>#REF!</v>
      </c>
      <c r="B254" s="298" t="e">
        <f>IF('Запит 2-8'!#REF!&lt;&gt;"",'Запит 2-8'!#REF!,"")</f>
        <v>#REF!</v>
      </c>
      <c r="C254" s="297" t="e">
        <f>'Запит 2-8'!#REF!</f>
        <v>#REF!</v>
      </c>
      <c r="D254" s="296" t="e">
        <f>'Запит 2-8'!#REF!</f>
        <v>#REF!</v>
      </c>
      <c r="E254" s="413" t="e">
        <f>'Паспорт-3'!F237</f>
        <v>#REF!</v>
      </c>
      <c r="F254" s="414"/>
      <c r="G254" s="429" t="e">
        <f t="shared" si="30"/>
        <v>#REF!</v>
      </c>
      <c r="H254" s="81" t="e">
        <f t="shared" si="31"/>
        <v>#REF!</v>
      </c>
    </row>
    <row r="255" spans="1:8" x14ac:dyDescent="0.2">
      <c r="A255" s="326" t="e">
        <f>'Запит 2-8'!#REF!</f>
        <v>#REF!</v>
      </c>
      <c r="B255" s="298" t="e">
        <f>IF('Запит 2-8'!#REF!&lt;&gt;"",'Запит 2-8'!#REF!,"")</f>
        <v>#REF!</v>
      </c>
      <c r="C255" s="297" t="e">
        <f>'Запит 2-8'!#REF!</f>
        <v>#REF!</v>
      </c>
      <c r="D255" s="296" t="e">
        <f>'Запит 2-8'!#REF!</f>
        <v>#REF!</v>
      </c>
      <c r="E255" s="413" t="e">
        <f>'Паспорт-3'!F238</f>
        <v>#REF!</v>
      </c>
      <c r="F255" s="414"/>
      <c r="G255" s="429" t="e">
        <f t="shared" si="30"/>
        <v>#REF!</v>
      </c>
      <c r="H255" s="81" t="e">
        <f t="shared" si="31"/>
        <v>#REF!</v>
      </c>
    </row>
    <row r="256" spans="1:8" x14ac:dyDescent="0.2">
      <c r="A256" s="326" t="e">
        <f>'Запит 2-8'!#REF!</f>
        <v>#REF!</v>
      </c>
      <c r="B256" s="298" t="e">
        <f>IF('Запит 2-8'!#REF!&lt;&gt;"",'Запит 2-8'!#REF!,"")</f>
        <v>#REF!</v>
      </c>
      <c r="C256" s="297" t="e">
        <f>'Запит 2-8'!#REF!</f>
        <v>#REF!</v>
      </c>
      <c r="D256" s="296" t="e">
        <f>'Запит 2-8'!#REF!</f>
        <v>#REF!</v>
      </c>
      <c r="E256" s="413" t="e">
        <f>'Паспорт-3'!F239</f>
        <v>#REF!</v>
      </c>
      <c r="F256" s="414"/>
      <c r="G256" s="429" t="e">
        <f t="shared" si="30"/>
        <v>#REF!</v>
      </c>
      <c r="H256" s="81" t="e">
        <f t="shared" si="31"/>
        <v>#REF!</v>
      </c>
    </row>
    <row r="257" spans="1:8" x14ac:dyDescent="0.2">
      <c r="A257" s="326" t="e">
        <f>'Запит 2-8'!#REF!</f>
        <v>#REF!</v>
      </c>
      <c r="B257" s="298" t="e">
        <f>IF('Запит 2-8'!#REF!&lt;&gt;"",'Запит 2-8'!#REF!,"")</f>
        <v>#REF!</v>
      </c>
      <c r="C257" s="297" t="e">
        <f>'Запит 2-8'!#REF!</f>
        <v>#REF!</v>
      </c>
      <c r="D257" s="296" t="e">
        <f>'Запит 2-8'!#REF!</f>
        <v>#REF!</v>
      </c>
      <c r="E257" s="413" t="e">
        <f>'Паспорт-3'!F240</f>
        <v>#REF!</v>
      </c>
      <c r="F257" s="414"/>
      <c r="G257" s="429" t="e">
        <f t="shared" si="30"/>
        <v>#REF!</v>
      </c>
      <c r="H257" s="81" t="e">
        <f t="shared" si="31"/>
        <v>#REF!</v>
      </c>
    </row>
    <row r="258" spans="1:8" x14ac:dyDescent="0.2">
      <c r="A258" s="326" t="e">
        <f>'Запит 2-8'!#REF!</f>
        <v>#REF!</v>
      </c>
      <c r="B258" s="298" t="e">
        <f>IF('Запит 2-8'!#REF!&lt;&gt;"",'Запит 2-8'!#REF!,"")</f>
        <v>#REF!</v>
      </c>
      <c r="C258" s="297" t="e">
        <f>'Запит 2-8'!#REF!</f>
        <v>#REF!</v>
      </c>
      <c r="D258" s="296" t="e">
        <f>'Запит 2-8'!#REF!</f>
        <v>#REF!</v>
      </c>
      <c r="E258" s="413" t="e">
        <f>'Паспорт-3'!F241</f>
        <v>#REF!</v>
      </c>
      <c r="F258" s="414"/>
      <c r="G258" s="429" t="e">
        <f t="shared" si="30"/>
        <v>#REF!</v>
      </c>
      <c r="H258" s="81" t="e">
        <f t="shared" si="31"/>
        <v>#REF!</v>
      </c>
    </row>
    <row r="259" spans="1:8" x14ac:dyDescent="0.2">
      <c r="A259" s="326" t="e">
        <f>'Запит 2-8'!#REF!</f>
        <v>#REF!</v>
      </c>
      <c r="B259" s="298" t="e">
        <f>IF('Запит 2-8'!#REF!&lt;&gt;"",'Запит 2-8'!#REF!,"")</f>
        <v>#REF!</v>
      </c>
      <c r="C259" s="297" t="e">
        <f>'Запит 2-8'!#REF!</f>
        <v>#REF!</v>
      </c>
      <c r="D259" s="296" t="e">
        <f>'Запит 2-8'!#REF!</f>
        <v>#REF!</v>
      </c>
      <c r="E259" s="413" t="e">
        <f>'Паспорт-3'!F242</f>
        <v>#REF!</v>
      </c>
      <c r="F259" s="414"/>
      <c r="G259" s="429" t="e">
        <f t="shared" si="30"/>
        <v>#REF!</v>
      </c>
      <c r="H259" s="81" t="e">
        <f t="shared" si="31"/>
        <v>#REF!</v>
      </c>
    </row>
    <row r="260" spans="1:8" ht="12.75" customHeight="1" x14ac:dyDescent="0.2">
      <c r="A260" s="326" t="e">
        <f>'Запит 2-8'!#REF!</f>
        <v>#REF!</v>
      </c>
      <c r="B260" s="298" t="e">
        <f>IF('Запит 2-8'!#REF!&lt;&gt;"",'Запит 2-8'!#REF!,"")</f>
        <v>#REF!</v>
      </c>
      <c r="C260" s="297" t="e">
        <f>'Запит 2-8'!#REF!</f>
        <v>#REF!</v>
      </c>
      <c r="D260" s="296" t="e">
        <f>'Запит 2-8'!#REF!</f>
        <v>#REF!</v>
      </c>
      <c r="E260" s="413" t="e">
        <f>'Паспорт-3'!F243</f>
        <v>#REF!</v>
      </c>
      <c r="F260" s="414"/>
      <c r="G260" s="429" t="e">
        <f t="shared" si="30"/>
        <v>#REF!</v>
      </c>
      <c r="H260" s="81" t="e">
        <f t="shared" si="31"/>
        <v>#REF!</v>
      </c>
    </row>
    <row r="261" spans="1:8" x14ac:dyDescent="0.2">
      <c r="A261" s="433" t="e">
        <f>'Запит 2-8'!#REF!</f>
        <v>#REF!</v>
      </c>
      <c r="B261" s="434" t="e">
        <f>IF('Запит 2-8'!#REF!&lt;&gt;"",'Запит 2-8'!#REF!,"")</f>
        <v>#REF!</v>
      </c>
      <c r="C261" s="435" t="e">
        <f>'Запит 2-8'!#REF!</f>
        <v>#REF!</v>
      </c>
      <c r="D261" s="436" t="e">
        <f>'Запит 2-8'!#REF!</f>
        <v>#REF!</v>
      </c>
      <c r="E261" s="437" t="e">
        <f>'Паспорт-3'!F244</f>
        <v>#REF!</v>
      </c>
      <c r="F261" s="438"/>
      <c r="G261" s="439" t="e">
        <f t="shared" si="30"/>
        <v>#REF!</v>
      </c>
      <c r="H261" s="81" t="e">
        <f t="shared" si="31"/>
        <v>#REF!</v>
      </c>
    </row>
    <row r="262" spans="1:8" ht="12.75" customHeight="1" x14ac:dyDescent="0.2">
      <c r="A262" s="824" t="s">
        <v>211</v>
      </c>
      <c r="B262" s="825"/>
      <c r="C262" s="825"/>
      <c r="D262" s="825"/>
      <c r="E262" s="825"/>
      <c r="F262" s="825"/>
      <c r="G262" s="826"/>
      <c r="H262" s="81" t="e">
        <f>H251</f>
        <v>#REF!</v>
      </c>
    </row>
    <row r="263" spans="1:8" ht="12.75" customHeight="1" x14ac:dyDescent="0.2">
      <c r="A263" s="824" t="s">
        <v>231</v>
      </c>
      <c r="B263" s="825"/>
      <c r="C263" s="825"/>
      <c r="D263" s="825"/>
      <c r="E263" s="825"/>
      <c r="F263" s="825"/>
      <c r="G263" s="826"/>
      <c r="H263" s="81" t="e">
        <f>H199</f>
        <v>#REF!</v>
      </c>
    </row>
    <row r="264" spans="1:8" ht="12.75" customHeight="1" x14ac:dyDescent="0.2">
      <c r="A264" s="779" t="e">
        <f>'Запит 2-8'!#REF!</f>
        <v>#REF!</v>
      </c>
      <c r="B264" s="780"/>
      <c r="C264" s="780"/>
      <c r="D264" s="780"/>
      <c r="E264" s="780"/>
      <c r="F264" s="780"/>
      <c r="G264" s="781"/>
      <c r="H264" s="81" t="e">
        <f>H265</f>
        <v>#REF!</v>
      </c>
    </row>
    <row r="265" spans="1:8" x14ac:dyDescent="0.2">
      <c r="A265" s="420" t="s">
        <v>4</v>
      </c>
      <c r="B265" s="827" t="s">
        <v>106</v>
      </c>
      <c r="C265" s="828"/>
      <c r="D265" s="828"/>
      <c r="E265" s="829"/>
      <c r="F265" s="829"/>
      <c r="G265" s="830"/>
      <c r="H265" s="81" t="e">
        <f>H266</f>
        <v>#REF!</v>
      </c>
    </row>
    <row r="266" spans="1:8" x14ac:dyDescent="0.2">
      <c r="A266" s="326" t="e">
        <f>'Запит 2-8'!#REF!</f>
        <v>#REF!</v>
      </c>
      <c r="B266" s="421" t="e">
        <f>IF('Запит 2-8'!#REF!&lt;&gt;"",'Запит 2-8'!#REF!,"")</f>
        <v>#REF!</v>
      </c>
      <c r="C266" s="422" t="e">
        <f>'Запит 2-8'!#REF!</f>
        <v>#REF!</v>
      </c>
      <c r="D266" s="423" t="e">
        <f>'Запит 2-8'!#REF!</f>
        <v>#REF!</v>
      </c>
      <c r="E266" s="424" t="e">
        <f>'Паспорт-3'!F247</f>
        <v>#REF!</v>
      </c>
      <c r="F266" s="425"/>
      <c r="G266" s="428" t="e">
        <f t="shared" ref="G266:G280" si="32">F266-E266</f>
        <v>#REF!</v>
      </c>
      <c r="H266" s="81" t="e">
        <f>IF(B266&lt;&gt;"","Для друку","")</f>
        <v>#REF!</v>
      </c>
    </row>
    <row r="267" spans="1:8" x14ac:dyDescent="0.2">
      <c r="A267" s="326" t="e">
        <f>'Запит 2-8'!#REF!</f>
        <v>#REF!</v>
      </c>
      <c r="B267" s="298" t="e">
        <f>IF('Запит 2-8'!#REF!&lt;&gt;"",'Запит 2-8'!#REF!,"")</f>
        <v>#REF!</v>
      </c>
      <c r="C267" s="297" t="e">
        <f>'Запит 2-8'!#REF!</f>
        <v>#REF!</v>
      </c>
      <c r="D267" s="296" t="e">
        <f>'Запит 2-8'!#REF!</f>
        <v>#REF!</v>
      </c>
      <c r="E267" s="413" t="e">
        <f>'Паспорт-3'!F248</f>
        <v>#REF!</v>
      </c>
      <c r="F267" s="414"/>
      <c r="G267" s="429" t="e">
        <f t="shared" si="32"/>
        <v>#REF!</v>
      </c>
      <c r="H267" s="81" t="e">
        <f>IF(B267&lt;&gt;"","Для друку","")</f>
        <v>#REF!</v>
      </c>
    </row>
    <row r="268" spans="1:8" x14ac:dyDescent="0.2">
      <c r="A268" s="326" t="e">
        <f>'Запит 2-8'!#REF!</f>
        <v>#REF!</v>
      </c>
      <c r="B268" s="298" t="e">
        <f>IF('Запит 2-8'!#REF!&lt;&gt;"",'Запит 2-8'!#REF!,"")</f>
        <v>#REF!</v>
      </c>
      <c r="C268" s="297" t="e">
        <f>'Запит 2-8'!#REF!</f>
        <v>#REF!</v>
      </c>
      <c r="D268" s="296" t="e">
        <f>'Запит 2-8'!#REF!</f>
        <v>#REF!</v>
      </c>
      <c r="E268" s="413" t="e">
        <f>'Паспорт-3'!F249</f>
        <v>#REF!</v>
      </c>
      <c r="F268" s="414"/>
      <c r="G268" s="429" t="e">
        <f t="shared" si="32"/>
        <v>#REF!</v>
      </c>
      <c r="H268" s="81" t="e">
        <f t="shared" ref="H268:H280" si="33">IF(B268&lt;&gt;"","Для друку","")</f>
        <v>#REF!</v>
      </c>
    </row>
    <row r="269" spans="1:8" x14ac:dyDescent="0.2">
      <c r="A269" s="326" t="e">
        <f>'Запит 2-8'!#REF!</f>
        <v>#REF!</v>
      </c>
      <c r="B269" s="298" t="e">
        <f>IF('Запит 2-8'!#REF!&lt;&gt;"",'Запит 2-8'!#REF!,"")</f>
        <v>#REF!</v>
      </c>
      <c r="C269" s="297" t="e">
        <f>'Запит 2-8'!#REF!</f>
        <v>#REF!</v>
      </c>
      <c r="D269" s="296" t="e">
        <f>'Запит 2-8'!#REF!</f>
        <v>#REF!</v>
      </c>
      <c r="E269" s="413" t="e">
        <f>'Паспорт-3'!F250</f>
        <v>#REF!</v>
      </c>
      <c r="F269" s="414"/>
      <c r="G269" s="429" t="e">
        <f t="shared" si="32"/>
        <v>#REF!</v>
      </c>
      <c r="H269" s="81" t="e">
        <f t="shared" si="33"/>
        <v>#REF!</v>
      </c>
    </row>
    <row r="270" spans="1:8" x14ac:dyDescent="0.2">
      <c r="A270" s="326" t="e">
        <f>'Запит 2-8'!#REF!</f>
        <v>#REF!</v>
      </c>
      <c r="B270" s="298" t="e">
        <f>IF('Запит 2-8'!#REF!&lt;&gt;"",'Запит 2-8'!#REF!,"")</f>
        <v>#REF!</v>
      </c>
      <c r="C270" s="297" t="e">
        <f>'Запит 2-8'!#REF!</f>
        <v>#REF!</v>
      </c>
      <c r="D270" s="296" t="e">
        <f>'Запит 2-8'!#REF!</f>
        <v>#REF!</v>
      </c>
      <c r="E270" s="413" t="e">
        <f>'Паспорт-3'!F251</f>
        <v>#REF!</v>
      </c>
      <c r="F270" s="414"/>
      <c r="G270" s="429" t="e">
        <f t="shared" si="32"/>
        <v>#REF!</v>
      </c>
      <c r="H270" s="81" t="e">
        <f t="shared" si="33"/>
        <v>#REF!</v>
      </c>
    </row>
    <row r="271" spans="1:8" x14ac:dyDescent="0.2">
      <c r="A271" s="326" t="e">
        <f>'Запит 2-8'!#REF!</f>
        <v>#REF!</v>
      </c>
      <c r="B271" s="298" t="e">
        <f>IF('Запит 2-8'!#REF!&lt;&gt;"",'Запит 2-8'!#REF!,"")</f>
        <v>#REF!</v>
      </c>
      <c r="C271" s="297" t="e">
        <f>'Запит 2-8'!#REF!</f>
        <v>#REF!</v>
      </c>
      <c r="D271" s="296" t="e">
        <f>'Запит 2-8'!#REF!</f>
        <v>#REF!</v>
      </c>
      <c r="E271" s="413" t="e">
        <f>'Паспорт-3'!F252</f>
        <v>#REF!</v>
      </c>
      <c r="F271" s="414"/>
      <c r="G271" s="429" t="e">
        <f t="shared" si="32"/>
        <v>#REF!</v>
      </c>
      <c r="H271" s="81" t="e">
        <f t="shared" si="33"/>
        <v>#REF!</v>
      </c>
    </row>
    <row r="272" spans="1:8" x14ac:dyDescent="0.2">
      <c r="A272" s="326" t="e">
        <f>'Запит 2-8'!#REF!</f>
        <v>#REF!</v>
      </c>
      <c r="B272" s="298" t="e">
        <f>IF('Запит 2-8'!#REF!&lt;&gt;"",'Запит 2-8'!#REF!,"")</f>
        <v>#REF!</v>
      </c>
      <c r="C272" s="297" t="e">
        <f>'Запит 2-8'!#REF!</f>
        <v>#REF!</v>
      </c>
      <c r="D272" s="296" t="e">
        <f>'Запит 2-8'!#REF!</f>
        <v>#REF!</v>
      </c>
      <c r="E272" s="413" t="e">
        <f>'Паспорт-3'!F253</f>
        <v>#REF!</v>
      </c>
      <c r="F272" s="414"/>
      <c r="G272" s="429" t="e">
        <f t="shared" si="32"/>
        <v>#REF!</v>
      </c>
      <c r="H272" s="81" t="e">
        <f t="shared" si="33"/>
        <v>#REF!</v>
      </c>
    </row>
    <row r="273" spans="1:8" x14ac:dyDescent="0.2">
      <c r="A273" s="326" t="e">
        <f>'Запит 2-8'!#REF!</f>
        <v>#REF!</v>
      </c>
      <c r="B273" s="298" t="e">
        <f>IF('Запит 2-8'!#REF!&lt;&gt;"",'Запит 2-8'!#REF!,"")</f>
        <v>#REF!</v>
      </c>
      <c r="C273" s="297" t="e">
        <f>'Запит 2-8'!#REF!</f>
        <v>#REF!</v>
      </c>
      <c r="D273" s="296" t="e">
        <f>'Запит 2-8'!#REF!</f>
        <v>#REF!</v>
      </c>
      <c r="E273" s="413" t="e">
        <f>'Паспорт-3'!F254</f>
        <v>#REF!</v>
      </c>
      <c r="F273" s="414"/>
      <c r="G273" s="429" t="e">
        <f t="shared" si="32"/>
        <v>#REF!</v>
      </c>
      <c r="H273" s="81" t="e">
        <f t="shared" si="33"/>
        <v>#REF!</v>
      </c>
    </row>
    <row r="274" spans="1:8" x14ac:dyDescent="0.2">
      <c r="A274" s="326" t="e">
        <f>'Запит 2-8'!#REF!</f>
        <v>#REF!</v>
      </c>
      <c r="B274" s="298" t="e">
        <f>IF('Запит 2-8'!#REF!&lt;&gt;"",'Запит 2-8'!#REF!,"")</f>
        <v>#REF!</v>
      </c>
      <c r="C274" s="297" t="e">
        <f>'Запит 2-8'!#REF!</f>
        <v>#REF!</v>
      </c>
      <c r="D274" s="296" t="e">
        <f>'Запит 2-8'!#REF!</f>
        <v>#REF!</v>
      </c>
      <c r="E274" s="413" t="e">
        <f>'Паспорт-3'!F255</f>
        <v>#REF!</v>
      </c>
      <c r="F274" s="414"/>
      <c r="G274" s="429" t="e">
        <f t="shared" si="32"/>
        <v>#REF!</v>
      </c>
      <c r="H274" s="81" t="e">
        <f t="shared" si="33"/>
        <v>#REF!</v>
      </c>
    </row>
    <row r="275" spans="1:8" x14ac:dyDescent="0.2">
      <c r="A275" s="326" t="e">
        <f>'Запит 2-8'!#REF!</f>
        <v>#REF!</v>
      </c>
      <c r="B275" s="298" t="e">
        <f>IF('Запит 2-8'!#REF!&lt;&gt;"",'Запит 2-8'!#REF!,"")</f>
        <v>#REF!</v>
      </c>
      <c r="C275" s="297" t="e">
        <f>'Запит 2-8'!#REF!</f>
        <v>#REF!</v>
      </c>
      <c r="D275" s="296" t="e">
        <f>'Запит 2-8'!#REF!</f>
        <v>#REF!</v>
      </c>
      <c r="E275" s="413" t="e">
        <f>'Паспорт-3'!F256</f>
        <v>#REF!</v>
      </c>
      <c r="F275" s="414"/>
      <c r="G275" s="429" t="e">
        <f t="shared" si="32"/>
        <v>#REF!</v>
      </c>
      <c r="H275" s="81" t="e">
        <f t="shared" si="33"/>
        <v>#REF!</v>
      </c>
    </row>
    <row r="276" spans="1:8" x14ac:dyDescent="0.2">
      <c r="A276" s="326" t="e">
        <f>'Запит 2-8'!#REF!</f>
        <v>#REF!</v>
      </c>
      <c r="B276" s="298" t="e">
        <f>IF('Запит 2-8'!#REF!&lt;&gt;"",'Запит 2-8'!#REF!,"")</f>
        <v>#REF!</v>
      </c>
      <c r="C276" s="297" t="e">
        <f>'Запит 2-8'!#REF!</f>
        <v>#REF!</v>
      </c>
      <c r="D276" s="296" t="e">
        <f>'Запит 2-8'!#REF!</f>
        <v>#REF!</v>
      </c>
      <c r="E276" s="413" t="e">
        <f>'Паспорт-3'!F257</f>
        <v>#REF!</v>
      </c>
      <c r="F276" s="414"/>
      <c r="G276" s="429" t="e">
        <f t="shared" si="32"/>
        <v>#REF!</v>
      </c>
      <c r="H276" s="81" t="e">
        <f t="shared" si="33"/>
        <v>#REF!</v>
      </c>
    </row>
    <row r="277" spans="1:8" x14ac:dyDescent="0.2">
      <c r="A277" s="326" t="e">
        <f>'Запит 2-8'!#REF!</f>
        <v>#REF!</v>
      </c>
      <c r="B277" s="298" t="e">
        <f>IF('Запит 2-8'!#REF!&lt;&gt;"",'Запит 2-8'!#REF!,"")</f>
        <v>#REF!</v>
      </c>
      <c r="C277" s="297" t="e">
        <f>'Запит 2-8'!#REF!</f>
        <v>#REF!</v>
      </c>
      <c r="D277" s="296" t="e">
        <f>'Запит 2-8'!#REF!</f>
        <v>#REF!</v>
      </c>
      <c r="E277" s="413" t="e">
        <f>'Паспорт-3'!F258</f>
        <v>#REF!</v>
      </c>
      <c r="F277" s="414"/>
      <c r="G277" s="429" t="e">
        <f t="shared" si="32"/>
        <v>#REF!</v>
      </c>
      <c r="H277" s="81" t="e">
        <f t="shared" si="33"/>
        <v>#REF!</v>
      </c>
    </row>
    <row r="278" spans="1:8" x14ac:dyDescent="0.2">
      <c r="A278" s="326" t="e">
        <f>'Запит 2-8'!#REF!</f>
        <v>#REF!</v>
      </c>
      <c r="B278" s="298" t="e">
        <f>IF('Запит 2-8'!#REF!&lt;&gt;"",'Запит 2-8'!#REF!,"")</f>
        <v>#REF!</v>
      </c>
      <c r="C278" s="297" t="e">
        <f>'Запит 2-8'!#REF!</f>
        <v>#REF!</v>
      </c>
      <c r="D278" s="296" t="e">
        <f>'Запит 2-8'!#REF!</f>
        <v>#REF!</v>
      </c>
      <c r="E278" s="413" t="e">
        <f>'Паспорт-3'!F259</f>
        <v>#REF!</v>
      </c>
      <c r="F278" s="414"/>
      <c r="G278" s="429" t="e">
        <f t="shared" si="32"/>
        <v>#REF!</v>
      </c>
      <c r="H278" s="81" t="e">
        <f t="shared" si="33"/>
        <v>#REF!</v>
      </c>
    </row>
    <row r="279" spans="1:8" x14ac:dyDescent="0.2">
      <c r="A279" s="326" t="e">
        <f>'Запит 2-8'!#REF!</f>
        <v>#REF!</v>
      </c>
      <c r="B279" s="298" t="e">
        <f>IF('Запит 2-8'!#REF!&lt;&gt;"",'Запит 2-8'!#REF!,"")</f>
        <v>#REF!</v>
      </c>
      <c r="C279" s="297" t="e">
        <f>'Запит 2-8'!#REF!</f>
        <v>#REF!</v>
      </c>
      <c r="D279" s="296" t="e">
        <f>'Запит 2-8'!#REF!</f>
        <v>#REF!</v>
      </c>
      <c r="E279" s="413" t="e">
        <f>'Паспорт-3'!F260</f>
        <v>#REF!</v>
      </c>
      <c r="F279" s="414"/>
      <c r="G279" s="429" t="e">
        <f t="shared" si="32"/>
        <v>#REF!</v>
      </c>
      <c r="H279" s="81" t="e">
        <f t="shared" si="33"/>
        <v>#REF!</v>
      </c>
    </row>
    <row r="280" spans="1:8" x14ac:dyDescent="0.2">
      <c r="A280" s="433" t="e">
        <f>'Запит 2-8'!#REF!</f>
        <v>#REF!</v>
      </c>
      <c r="B280" s="434" t="e">
        <f>IF('Запит 2-8'!#REF!&lt;&gt;"",'Запит 2-8'!#REF!,"")</f>
        <v>#REF!</v>
      </c>
      <c r="C280" s="435" t="e">
        <f>'Запит 2-8'!#REF!</f>
        <v>#REF!</v>
      </c>
      <c r="D280" s="436" t="e">
        <f>'Запит 2-8'!#REF!</f>
        <v>#REF!</v>
      </c>
      <c r="E280" s="437" t="e">
        <f>'Паспорт-3'!F261</f>
        <v>#REF!</v>
      </c>
      <c r="F280" s="438"/>
      <c r="G280" s="439" t="e">
        <f t="shared" si="32"/>
        <v>#REF!</v>
      </c>
      <c r="H280" s="81" t="e">
        <f t="shared" si="33"/>
        <v>#REF!</v>
      </c>
    </row>
    <row r="281" spans="1:8" ht="12.75" customHeight="1" x14ac:dyDescent="0.2">
      <c r="A281" s="824" t="s">
        <v>211</v>
      </c>
      <c r="B281" s="825"/>
      <c r="C281" s="825"/>
      <c r="D281" s="825"/>
      <c r="E281" s="825"/>
      <c r="F281" s="825"/>
      <c r="G281" s="826"/>
      <c r="H281" s="81" t="e">
        <f>H265</f>
        <v>#REF!</v>
      </c>
    </row>
    <row r="282" spans="1:8" x14ac:dyDescent="0.2">
      <c r="A282" s="420" t="e">
        <f>'Запит 2-8'!#REF!</f>
        <v>#REF!</v>
      </c>
      <c r="B282" s="827" t="s">
        <v>107</v>
      </c>
      <c r="C282" s="828"/>
      <c r="D282" s="828"/>
      <c r="E282" s="828"/>
      <c r="F282" s="828"/>
      <c r="G282" s="831"/>
      <c r="H282" s="81" t="e">
        <f>H283</f>
        <v>#REF!</v>
      </c>
    </row>
    <row r="283" spans="1:8" x14ac:dyDescent="0.2">
      <c r="A283" s="326" t="e">
        <f>'Запит 2-8'!#REF!</f>
        <v>#REF!</v>
      </c>
      <c r="B283" s="421" t="e">
        <f>IF('Запит 2-8'!#REF!&lt;&gt;"",'Запит 2-8'!#REF!,"")</f>
        <v>#REF!</v>
      </c>
      <c r="C283" s="422" t="e">
        <f>'Запит 2-8'!#REF!</f>
        <v>#REF!</v>
      </c>
      <c r="D283" s="423" t="e">
        <f>'Запит 2-8'!#REF!</f>
        <v>#REF!</v>
      </c>
      <c r="E283" s="430" t="e">
        <f>'Паспорт-3'!F263</f>
        <v>#REF!</v>
      </c>
      <c r="F283" s="431"/>
      <c r="G283" s="432" t="e">
        <f t="shared" ref="G283:G297" si="34">F283-E283</f>
        <v>#REF!</v>
      </c>
      <c r="H283" s="81" t="e">
        <f t="shared" ref="H283:H297" si="35">IF(B283&lt;&gt;"","Для друку","")</f>
        <v>#REF!</v>
      </c>
    </row>
    <row r="284" spans="1:8" x14ac:dyDescent="0.2">
      <c r="A284" s="326" t="e">
        <f>'Запит 2-8'!#REF!</f>
        <v>#REF!</v>
      </c>
      <c r="B284" s="298" t="e">
        <f>IF('Запит 2-8'!#REF!&lt;&gt;"",'Запит 2-8'!#REF!,"")</f>
        <v>#REF!</v>
      </c>
      <c r="C284" s="297" t="e">
        <f>'Запит 2-8'!#REF!</f>
        <v>#REF!</v>
      </c>
      <c r="D284" s="296" t="e">
        <f>'Запит 2-8'!#REF!</f>
        <v>#REF!</v>
      </c>
      <c r="E284" s="413" t="e">
        <f>'Паспорт-3'!F264</f>
        <v>#REF!</v>
      </c>
      <c r="F284" s="414"/>
      <c r="G284" s="429" t="e">
        <f t="shared" si="34"/>
        <v>#REF!</v>
      </c>
      <c r="H284" s="81" t="e">
        <f t="shared" si="35"/>
        <v>#REF!</v>
      </c>
    </row>
    <row r="285" spans="1:8" x14ac:dyDescent="0.2">
      <c r="A285" s="326" t="e">
        <f>'Запит 2-8'!#REF!</f>
        <v>#REF!</v>
      </c>
      <c r="B285" s="298" t="e">
        <f>IF('Запит 2-8'!#REF!&lt;&gt;"",'Запит 2-8'!#REF!,"")</f>
        <v>#REF!</v>
      </c>
      <c r="C285" s="297" t="e">
        <f>'Запит 2-8'!#REF!</f>
        <v>#REF!</v>
      </c>
      <c r="D285" s="296" t="e">
        <f>'Запит 2-8'!#REF!</f>
        <v>#REF!</v>
      </c>
      <c r="E285" s="413" t="e">
        <f>'Паспорт-3'!F265</f>
        <v>#REF!</v>
      </c>
      <c r="F285" s="414"/>
      <c r="G285" s="429" t="e">
        <f t="shared" si="34"/>
        <v>#REF!</v>
      </c>
      <c r="H285" s="81" t="e">
        <f t="shared" si="35"/>
        <v>#REF!</v>
      </c>
    </row>
    <row r="286" spans="1:8" x14ac:dyDescent="0.2">
      <c r="A286" s="326" t="e">
        <f>'Запит 2-8'!#REF!</f>
        <v>#REF!</v>
      </c>
      <c r="B286" s="298" t="e">
        <f>IF('Запит 2-8'!#REF!&lt;&gt;"",'Запит 2-8'!#REF!,"")</f>
        <v>#REF!</v>
      </c>
      <c r="C286" s="297" t="e">
        <f>'Запит 2-8'!#REF!</f>
        <v>#REF!</v>
      </c>
      <c r="D286" s="296" t="e">
        <f>'Запит 2-8'!#REF!</f>
        <v>#REF!</v>
      </c>
      <c r="E286" s="413" t="e">
        <f>'Паспорт-3'!F266</f>
        <v>#REF!</v>
      </c>
      <c r="F286" s="414"/>
      <c r="G286" s="429" t="e">
        <f t="shared" si="34"/>
        <v>#REF!</v>
      </c>
      <c r="H286" s="81" t="e">
        <f t="shared" si="35"/>
        <v>#REF!</v>
      </c>
    </row>
    <row r="287" spans="1:8" x14ac:dyDescent="0.2">
      <c r="A287" s="326" t="e">
        <f>'Запит 2-8'!#REF!</f>
        <v>#REF!</v>
      </c>
      <c r="B287" s="298" t="e">
        <f>IF('Запит 2-8'!#REF!&lt;&gt;"",'Запит 2-8'!#REF!,"")</f>
        <v>#REF!</v>
      </c>
      <c r="C287" s="297" t="e">
        <f>'Запит 2-8'!#REF!</f>
        <v>#REF!</v>
      </c>
      <c r="D287" s="296" t="e">
        <f>'Запит 2-8'!#REF!</f>
        <v>#REF!</v>
      </c>
      <c r="E287" s="413" t="e">
        <f>'Паспорт-3'!F267</f>
        <v>#REF!</v>
      </c>
      <c r="F287" s="414"/>
      <c r="G287" s="429" t="e">
        <f t="shared" si="34"/>
        <v>#REF!</v>
      </c>
      <c r="H287" s="81" t="e">
        <f t="shared" si="35"/>
        <v>#REF!</v>
      </c>
    </row>
    <row r="288" spans="1:8" x14ac:dyDescent="0.2">
      <c r="A288" s="326" t="e">
        <f>'Запит 2-8'!#REF!</f>
        <v>#REF!</v>
      </c>
      <c r="B288" s="298" t="e">
        <f>IF('Запит 2-8'!#REF!&lt;&gt;"",'Запит 2-8'!#REF!,"")</f>
        <v>#REF!</v>
      </c>
      <c r="C288" s="297" t="e">
        <f>'Запит 2-8'!#REF!</f>
        <v>#REF!</v>
      </c>
      <c r="D288" s="296" t="e">
        <f>'Запит 2-8'!#REF!</f>
        <v>#REF!</v>
      </c>
      <c r="E288" s="413" t="e">
        <f>'Паспорт-3'!F268</f>
        <v>#REF!</v>
      </c>
      <c r="F288" s="414"/>
      <c r="G288" s="429" t="e">
        <f t="shared" si="34"/>
        <v>#REF!</v>
      </c>
      <c r="H288" s="81" t="e">
        <f t="shared" si="35"/>
        <v>#REF!</v>
      </c>
    </row>
    <row r="289" spans="1:8" x14ac:dyDescent="0.2">
      <c r="A289" s="326" t="e">
        <f>'Запит 2-8'!#REF!</f>
        <v>#REF!</v>
      </c>
      <c r="B289" s="298" t="e">
        <f>IF('Запит 2-8'!#REF!&lt;&gt;"",'Запит 2-8'!#REF!,"")</f>
        <v>#REF!</v>
      </c>
      <c r="C289" s="297" t="e">
        <f>'Запит 2-8'!#REF!</f>
        <v>#REF!</v>
      </c>
      <c r="D289" s="296" t="e">
        <f>'Запит 2-8'!#REF!</f>
        <v>#REF!</v>
      </c>
      <c r="E289" s="413" t="e">
        <f>'Паспорт-3'!F269</f>
        <v>#REF!</v>
      </c>
      <c r="F289" s="414"/>
      <c r="G289" s="429" t="e">
        <f t="shared" si="34"/>
        <v>#REF!</v>
      </c>
      <c r="H289" s="81" t="e">
        <f t="shared" si="35"/>
        <v>#REF!</v>
      </c>
    </row>
    <row r="290" spans="1:8" x14ac:dyDescent="0.2">
      <c r="A290" s="326" t="e">
        <f>'Запит 2-8'!#REF!</f>
        <v>#REF!</v>
      </c>
      <c r="B290" s="298" t="e">
        <f>IF('Запит 2-8'!#REF!&lt;&gt;"",'Запит 2-8'!#REF!,"")</f>
        <v>#REF!</v>
      </c>
      <c r="C290" s="297" t="e">
        <f>'Запит 2-8'!#REF!</f>
        <v>#REF!</v>
      </c>
      <c r="D290" s="296" t="e">
        <f>'Запит 2-8'!#REF!</f>
        <v>#REF!</v>
      </c>
      <c r="E290" s="413" t="e">
        <f>'Паспорт-3'!F270</f>
        <v>#REF!</v>
      </c>
      <c r="F290" s="414"/>
      <c r="G290" s="429" t="e">
        <f t="shared" si="34"/>
        <v>#REF!</v>
      </c>
      <c r="H290" s="81" t="e">
        <f t="shared" si="35"/>
        <v>#REF!</v>
      </c>
    </row>
    <row r="291" spans="1:8" x14ac:dyDescent="0.2">
      <c r="A291" s="326" t="e">
        <f>'Запит 2-8'!#REF!</f>
        <v>#REF!</v>
      </c>
      <c r="B291" s="298" t="e">
        <f>IF('Запит 2-8'!#REF!&lt;&gt;"",'Запит 2-8'!#REF!,"")</f>
        <v>#REF!</v>
      </c>
      <c r="C291" s="297" t="e">
        <f>'Запит 2-8'!#REF!</f>
        <v>#REF!</v>
      </c>
      <c r="D291" s="296" t="e">
        <f>'Запит 2-8'!#REF!</f>
        <v>#REF!</v>
      </c>
      <c r="E291" s="413" t="e">
        <f>'Паспорт-3'!F271</f>
        <v>#REF!</v>
      </c>
      <c r="F291" s="414"/>
      <c r="G291" s="429" t="e">
        <f t="shared" si="34"/>
        <v>#REF!</v>
      </c>
      <c r="H291" s="81" t="e">
        <f t="shared" si="35"/>
        <v>#REF!</v>
      </c>
    </row>
    <row r="292" spans="1:8" x14ac:dyDescent="0.2">
      <c r="A292" s="326" t="e">
        <f>'Запит 2-8'!#REF!</f>
        <v>#REF!</v>
      </c>
      <c r="B292" s="298" t="e">
        <f>IF('Запит 2-8'!#REF!&lt;&gt;"",'Запит 2-8'!#REF!,"")</f>
        <v>#REF!</v>
      </c>
      <c r="C292" s="297" t="e">
        <f>'Запит 2-8'!#REF!</f>
        <v>#REF!</v>
      </c>
      <c r="D292" s="296" t="e">
        <f>'Запит 2-8'!#REF!</f>
        <v>#REF!</v>
      </c>
      <c r="E292" s="413" t="e">
        <f>'Паспорт-3'!F272</f>
        <v>#REF!</v>
      </c>
      <c r="F292" s="414"/>
      <c r="G292" s="429" t="e">
        <f t="shared" si="34"/>
        <v>#REF!</v>
      </c>
      <c r="H292" s="81" t="e">
        <f t="shared" si="35"/>
        <v>#REF!</v>
      </c>
    </row>
    <row r="293" spans="1:8" x14ac:dyDescent="0.2">
      <c r="A293" s="326" t="e">
        <f>'Запит 2-8'!#REF!</f>
        <v>#REF!</v>
      </c>
      <c r="B293" s="298" t="e">
        <f>IF('Запит 2-8'!#REF!&lt;&gt;"",'Запит 2-8'!#REF!,"")</f>
        <v>#REF!</v>
      </c>
      <c r="C293" s="297" t="e">
        <f>'Запит 2-8'!#REF!</f>
        <v>#REF!</v>
      </c>
      <c r="D293" s="296" t="e">
        <f>'Запит 2-8'!#REF!</f>
        <v>#REF!</v>
      </c>
      <c r="E293" s="413" t="e">
        <f>'Паспорт-3'!F273</f>
        <v>#REF!</v>
      </c>
      <c r="F293" s="414"/>
      <c r="G293" s="429" t="e">
        <f t="shared" si="34"/>
        <v>#REF!</v>
      </c>
      <c r="H293" s="81" t="e">
        <f t="shared" si="35"/>
        <v>#REF!</v>
      </c>
    </row>
    <row r="294" spans="1:8" x14ac:dyDescent="0.2">
      <c r="A294" s="326" t="e">
        <f>'Запит 2-8'!#REF!</f>
        <v>#REF!</v>
      </c>
      <c r="B294" s="298" t="e">
        <f>IF('Запит 2-8'!#REF!&lt;&gt;"",'Запит 2-8'!#REF!,"")</f>
        <v>#REF!</v>
      </c>
      <c r="C294" s="297" t="e">
        <f>'Запит 2-8'!#REF!</f>
        <v>#REF!</v>
      </c>
      <c r="D294" s="296" t="e">
        <f>'Запит 2-8'!#REF!</f>
        <v>#REF!</v>
      </c>
      <c r="E294" s="413" t="e">
        <f>'Паспорт-3'!F274</f>
        <v>#REF!</v>
      </c>
      <c r="F294" s="414"/>
      <c r="G294" s="429" t="e">
        <f t="shared" si="34"/>
        <v>#REF!</v>
      </c>
      <c r="H294" s="81" t="e">
        <f t="shared" si="35"/>
        <v>#REF!</v>
      </c>
    </row>
    <row r="295" spans="1:8" x14ac:dyDescent="0.2">
      <c r="A295" s="326" t="e">
        <f>'Запит 2-8'!#REF!</f>
        <v>#REF!</v>
      </c>
      <c r="B295" s="298" t="e">
        <f>IF('Запит 2-8'!#REF!&lt;&gt;"",'Запит 2-8'!#REF!,"")</f>
        <v>#REF!</v>
      </c>
      <c r="C295" s="297" t="e">
        <f>'Запит 2-8'!#REF!</f>
        <v>#REF!</v>
      </c>
      <c r="D295" s="296" t="e">
        <f>'Запит 2-8'!#REF!</f>
        <v>#REF!</v>
      </c>
      <c r="E295" s="413" t="e">
        <f>'Паспорт-3'!F275</f>
        <v>#REF!</v>
      </c>
      <c r="F295" s="414"/>
      <c r="G295" s="429" t="e">
        <f t="shared" si="34"/>
        <v>#REF!</v>
      </c>
      <c r="H295" s="81" t="e">
        <f t="shared" si="35"/>
        <v>#REF!</v>
      </c>
    </row>
    <row r="296" spans="1:8" x14ac:dyDescent="0.2">
      <c r="A296" s="326" t="e">
        <f>'Запит 2-8'!#REF!</f>
        <v>#REF!</v>
      </c>
      <c r="B296" s="298" t="e">
        <f>IF('Запит 2-8'!#REF!&lt;&gt;"",'Запит 2-8'!#REF!,"")</f>
        <v>#REF!</v>
      </c>
      <c r="C296" s="297" t="e">
        <f>'Запит 2-8'!#REF!</f>
        <v>#REF!</v>
      </c>
      <c r="D296" s="296" t="e">
        <f>'Запит 2-8'!#REF!</f>
        <v>#REF!</v>
      </c>
      <c r="E296" s="413" t="e">
        <f>'Паспорт-3'!F276</f>
        <v>#REF!</v>
      </c>
      <c r="F296" s="414"/>
      <c r="G296" s="429" t="e">
        <f t="shared" si="34"/>
        <v>#REF!</v>
      </c>
      <c r="H296" s="81" t="e">
        <f t="shared" si="35"/>
        <v>#REF!</v>
      </c>
    </row>
    <row r="297" spans="1:8" x14ac:dyDescent="0.2">
      <c r="A297" s="433" t="e">
        <f>'Запит 2-8'!#REF!</f>
        <v>#REF!</v>
      </c>
      <c r="B297" s="434" t="e">
        <f>IF('Запит 2-8'!#REF!&lt;&gt;"",'Запит 2-8'!#REF!,"")</f>
        <v>#REF!</v>
      </c>
      <c r="C297" s="435" t="e">
        <f>'Запит 2-8'!#REF!</f>
        <v>#REF!</v>
      </c>
      <c r="D297" s="436" t="e">
        <f>'Запит 2-8'!#REF!</f>
        <v>#REF!</v>
      </c>
      <c r="E297" s="437" t="e">
        <f>'Паспорт-3'!F277</f>
        <v>#REF!</v>
      </c>
      <c r="F297" s="438"/>
      <c r="G297" s="439" t="e">
        <f t="shared" si="34"/>
        <v>#REF!</v>
      </c>
      <c r="H297" s="81" t="e">
        <f t="shared" si="35"/>
        <v>#REF!</v>
      </c>
    </row>
    <row r="298" spans="1:8" ht="12.75" customHeight="1" x14ac:dyDescent="0.2">
      <c r="A298" s="824" t="s">
        <v>211</v>
      </c>
      <c r="B298" s="825"/>
      <c r="C298" s="825"/>
      <c r="D298" s="825"/>
      <c r="E298" s="825"/>
      <c r="F298" s="825"/>
      <c r="G298" s="826"/>
      <c r="H298" s="81" t="e">
        <f>H282</f>
        <v>#REF!</v>
      </c>
    </row>
    <row r="299" spans="1:8" x14ac:dyDescent="0.2">
      <c r="A299" s="426" t="e">
        <f>'Запит 2-8'!#REF!</f>
        <v>#REF!</v>
      </c>
      <c r="B299" s="827" t="s">
        <v>108</v>
      </c>
      <c r="C299" s="828"/>
      <c r="D299" s="828"/>
      <c r="E299" s="832"/>
      <c r="F299" s="832"/>
      <c r="G299" s="833"/>
      <c r="H299" s="81" t="e">
        <f>H300</f>
        <v>#REF!</v>
      </c>
    </row>
    <row r="300" spans="1:8" x14ac:dyDescent="0.2">
      <c r="A300" s="326" t="e">
        <f>'Запит 2-8'!#REF!</f>
        <v>#REF!</v>
      </c>
      <c r="B300" s="421" t="e">
        <f>IF('Запит 2-8'!#REF!&lt;&gt;"",'Запит 2-8'!#REF!,"")</f>
        <v>#REF!</v>
      </c>
      <c r="C300" s="422" t="e">
        <f>'Запит 2-8'!#REF!</f>
        <v>#REF!</v>
      </c>
      <c r="D300" s="423" t="e">
        <f>'Запит 2-8'!#REF!</f>
        <v>#REF!</v>
      </c>
      <c r="E300" s="424" t="e">
        <f>'Паспорт-3'!F279</f>
        <v>#REF!</v>
      </c>
      <c r="F300" s="425"/>
      <c r="G300" s="428" t="e">
        <f t="shared" ref="G300:G314" si="36">F300-E300</f>
        <v>#REF!</v>
      </c>
      <c r="H300" s="81" t="e">
        <f t="shared" ref="H300:H314" si="37">IF(B300&lt;&gt;"","Для друку","")</f>
        <v>#REF!</v>
      </c>
    </row>
    <row r="301" spans="1:8" x14ac:dyDescent="0.2">
      <c r="A301" s="326" t="e">
        <f>'Запит 2-8'!#REF!</f>
        <v>#REF!</v>
      </c>
      <c r="B301" s="298" t="e">
        <f>IF('Запит 2-8'!#REF!&lt;&gt;"",'Запит 2-8'!#REF!,"")</f>
        <v>#REF!</v>
      </c>
      <c r="C301" s="297" t="e">
        <f>'Запит 2-8'!#REF!</f>
        <v>#REF!</v>
      </c>
      <c r="D301" s="296" t="e">
        <f>'Запит 2-8'!#REF!</f>
        <v>#REF!</v>
      </c>
      <c r="E301" s="413" t="e">
        <f>'Паспорт-3'!F280</f>
        <v>#REF!</v>
      </c>
      <c r="F301" s="414"/>
      <c r="G301" s="429" t="e">
        <f t="shared" si="36"/>
        <v>#REF!</v>
      </c>
      <c r="H301" s="81" t="e">
        <f t="shared" si="37"/>
        <v>#REF!</v>
      </c>
    </row>
    <row r="302" spans="1:8" x14ac:dyDescent="0.2">
      <c r="A302" s="326" t="e">
        <f>'Запит 2-8'!#REF!</f>
        <v>#REF!</v>
      </c>
      <c r="B302" s="298" t="e">
        <f>IF('Запит 2-8'!#REF!&lt;&gt;"",'Запит 2-8'!#REF!,"")</f>
        <v>#REF!</v>
      </c>
      <c r="C302" s="297" t="e">
        <f>'Запит 2-8'!#REF!</f>
        <v>#REF!</v>
      </c>
      <c r="D302" s="296" t="e">
        <f>'Запит 2-8'!#REF!</f>
        <v>#REF!</v>
      </c>
      <c r="E302" s="413" t="e">
        <f>'Паспорт-3'!F281</f>
        <v>#REF!</v>
      </c>
      <c r="F302" s="414"/>
      <c r="G302" s="429" t="e">
        <f t="shared" si="36"/>
        <v>#REF!</v>
      </c>
      <c r="H302" s="81" t="e">
        <f t="shared" si="37"/>
        <v>#REF!</v>
      </c>
    </row>
    <row r="303" spans="1:8" x14ac:dyDescent="0.2">
      <c r="A303" s="326" t="e">
        <f>'Запит 2-8'!#REF!</f>
        <v>#REF!</v>
      </c>
      <c r="B303" s="298" t="e">
        <f>IF('Запит 2-8'!#REF!&lt;&gt;"",'Запит 2-8'!#REF!,"")</f>
        <v>#REF!</v>
      </c>
      <c r="C303" s="297" t="e">
        <f>'Запит 2-8'!#REF!</f>
        <v>#REF!</v>
      </c>
      <c r="D303" s="296" t="e">
        <f>'Запит 2-8'!#REF!</f>
        <v>#REF!</v>
      </c>
      <c r="E303" s="413" t="e">
        <f>'Паспорт-3'!F282</f>
        <v>#REF!</v>
      </c>
      <c r="F303" s="414"/>
      <c r="G303" s="429" t="e">
        <f t="shared" si="36"/>
        <v>#REF!</v>
      </c>
      <c r="H303" s="81" t="e">
        <f t="shared" si="37"/>
        <v>#REF!</v>
      </c>
    </row>
    <row r="304" spans="1:8" x14ac:dyDescent="0.2">
      <c r="A304" s="326" t="e">
        <f>'Запит 2-8'!#REF!</f>
        <v>#REF!</v>
      </c>
      <c r="B304" s="298" t="e">
        <f>IF('Запит 2-8'!#REF!&lt;&gt;"",'Запит 2-8'!#REF!,"")</f>
        <v>#REF!</v>
      </c>
      <c r="C304" s="297" t="e">
        <f>'Запит 2-8'!#REF!</f>
        <v>#REF!</v>
      </c>
      <c r="D304" s="296" t="e">
        <f>'Запит 2-8'!#REF!</f>
        <v>#REF!</v>
      </c>
      <c r="E304" s="413" t="e">
        <f>'Паспорт-3'!F283</f>
        <v>#REF!</v>
      </c>
      <c r="F304" s="414"/>
      <c r="G304" s="429" t="e">
        <f t="shared" si="36"/>
        <v>#REF!</v>
      </c>
      <c r="H304" s="81" t="e">
        <f t="shared" si="37"/>
        <v>#REF!</v>
      </c>
    </row>
    <row r="305" spans="1:8" x14ac:dyDescent="0.2">
      <c r="A305" s="326" t="e">
        <f>'Запит 2-8'!#REF!</f>
        <v>#REF!</v>
      </c>
      <c r="B305" s="298" t="e">
        <f>IF('Запит 2-8'!#REF!&lt;&gt;"",'Запит 2-8'!#REF!,"")</f>
        <v>#REF!</v>
      </c>
      <c r="C305" s="297" t="e">
        <f>'Запит 2-8'!#REF!</f>
        <v>#REF!</v>
      </c>
      <c r="D305" s="296" t="e">
        <f>'Запит 2-8'!#REF!</f>
        <v>#REF!</v>
      </c>
      <c r="E305" s="413" t="e">
        <f>'Паспорт-3'!F284</f>
        <v>#REF!</v>
      </c>
      <c r="F305" s="414"/>
      <c r="G305" s="429" t="e">
        <f t="shared" si="36"/>
        <v>#REF!</v>
      </c>
      <c r="H305" s="81" t="e">
        <f t="shared" si="37"/>
        <v>#REF!</v>
      </c>
    </row>
    <row r="306" spans="1:8" x14ac:dyDescent="0.2">
      <c r="A306" s="326" t="e">
        <f>'Запит 2-8'!#REF!</f>
        <v>#REF!</v>
      </c>
      <c r="B306" s="298" t="e">
        <f>IF('Запит 2-8'!#REF!&lt;&gt;"",'Запит 2-8'!#REF!,"")</f>
        <v>#REF!</v>
      </c>
      <c r="C306" s="297" t="e">
        <f>'Запит 2-8'!#REF!</f>
        <v>#REF!</v>
      </c>
      <c r="D306" s="296" t="e">
        <f>'Запит 2-8'!#REF!</f>
        <v>#REF!</v>
      </c>
      <c r="E306" s="413" t="e">
        <f>'Паспорт-3'!F285</f>
        <v>#REF!</v>
      </c>
      <c r="F306" s="414"/>
      <c r="G306" s="429" t="e">
        <f t="shared" si="36"/>
        <v>#REF!</v>
      </c>
      <c r="H306" s="81" t="e">
        <f t="shared" si="37"/>
        <v>#REF!</v>
      </c>
    </row>
    <row r="307" spans="1:8" x14ac:dyDescent="0.2">
      <c r="A307" s="326" t="e">
        <f>'Запит 2-8'!#REF!</f>
        <v>#REF!</v>
      </c>
      <c r="B307" s="298" t="e">
        <f>IF('Запит 2-8'!#REF!&lt;&gt;"",'Запит 2-8'!#REF!,"")</f>
        <v>#REF!</v>
      </c>
      <c r="C307" s="297" t="e">
        <f>'Запит 2-8'!#REF!</f>
        <v>#REF!</v>
      </c>
      <c r="D307" s="296" t="e">
        <f>'Запит 2-8'!#REF!</f>
        <v>#REF!</v>
      </c>
      <c r="E307" s="413" t="e">
        <f>'Паспорт-3'!F286</f>
        <v>#REF!</v>
      </c>
      <c r="F307" s="414"/>
      <c r="G307" s="429" t="e">
        <f t="shared" si="36"/>
        <v>#REF!</v>
      </c>
      <c r="H307" s="81" t="e">
        <f t="shared" si="37"/>
        <v>#REF!</v>
      </c>
    </row>
    <row r="308" spans="1:8" x14ac:dyDescent="0.2">
      <c r="A308" s="326" t="e">
        <f>'Запит 2-8'!#REF!</f>
        <v>#REF!</v>
      </c>
      <c r="B308" s="298" t="e">
        <f>IF('Запит 2-8'!#REF!&lt;&gt;"",'Запит 2-8'!#REF!,"")</f>
        <v>#REF!</v>
      </c>
      <c r="C308" s="297" t="e">
        <f>'Запит 2-8'!#REF!</f>
        <v>#REF!</v>
      </c>
      <c r="D308" s="296" t="e">
        <f>'Запит 2-8'!#REF!</f>
        <v>#REF!</v>
      </c>
      <c r="E308" s="413" t="e">
        <f>'Паспорт-3'!F287</f>
        <v>#REF!</v>
      </c>
      <c r="F308" s="414"/>
      <c r="G308" s="429" t="e">
        <f t="shared" si="36"/>
        <v>#REF!</v>
      </c>
      <c r="H308" s="81" t="e">
        <f t="shared" si="37"/>
        <v>#REF!</v>
      </c>
    </row>
    <row r="309" spans="1:8" x14ac:dyDescent="0.2">
      <c r="A309" s="326" t="e">
        <f>'Запит 2-8'!#REF!</f>
        <v>#REF!</v>
      </c>
      <c r="B309" s="298" t="e">
        <f>IF('Запит 2-8'!#REF!&lt;&gt;"",'Запит 2-8'!#REF!,"")</f>
        <v>#REF!</v>
      </c>
      <c r="C309" s="297" t="e">
        <f>'Запит 2-8'!#REF!</f>
        <v>#REF!</v>
      </c>
      <c r="D309" s="296" t="e">
        <f>'Запит 2-8'!#REF!</f>
        <v>#REF!</v>
      </c>
      <c r="E309" s="413" t="e">
        <f>'Паспорт-3'!F288</f>
        <v>#REF!</v>
      </c>
      <c r="F309" s="414"/>
      <c r="G309" s="429" t="e">
        <f t="shared" si="36"/>
        <v>#REF!</v>
      </c>
      <c r="H309" s="81" t="e">
        <f t="shared" si="37"/>
        <v>#REF!</v>
      </c>
    </row>
    <row r="310" spans="1:8" x14ac:dyDescent="0.2">
      <c r="A310" s="326" t="e">
        <f>'Запит 2-8'!#REF!</f>
        <v>#REF!</v>
      </c>
      <c r="B310" s="298" t="e">
        <f>IF('Запит 2-8'!#REF!&lt;&gt;"",'Запит 2-8'!#REF!,"")</f>
        <v>#REF!</v>
      </c>
      <c r="C310" s="297" t="e">
        <f>'Запит 2-8'!#REF!</f>
        <v>#REF!</v>
      </c>
      <c r="D310" s="296" t="e">
        <f>'Запит 2-8'!#REF!</f>
        <v>#REF!</v>
      </c>
      <c r="E310" s="413" t="e">
        <f>'Паспорт-3'!F289</f>
        <v>#REF!</v>
      </c>
      <c r="F310" s="414"/>
      <c r="G310" s="429" t="e">
        <f t="shared" si="36"/>
        <v>#REF!</v>
      </c>
      <c r="H310" s="81" t="e">
        <f t="shared" si="37"/>
        <v>#REF!</v>
      </c>
    </row>
    <row r="311" spans="1:8" x14ac:dyDescent="0.2">
      <c r="A311" s="326" t="e">
        <f>'Запит 2-8'!#REF!</f>
        <v>#REF!</v>
      </c>
      <c r="B311" s="298" t="e">
        <f>IF('Запит 2-8'!#REF!&lt;&gt;"",'Запит 2-8'!#REF!,"")</f>
        <v>#REF!</v>
      </c>
      <c r="C311" s="297" t="e">
        <f>'Запит 2-8'!#REF!</f>
        <v>#REF!</v>
      </c>
      <c r="D311" s="296" t="e">
        <f>'Запит 2-8'!#REF!</f>
        <v>#REF!</v>
      </c>
      <c r="E311" s="413" t="e">
        <f>'Паспорт-3'!F290</f>
        <v>#REF!</v>
      </c>
      <c r="F311" s="414"/>
      <c r="G311" s="429" t="e">
        <f t="shared" si="36"/>
        <v>#REF!</v>
      </c>
      <c r="H311" s="81" t="e">
        <f t="shared" si="37"/>
        <v>#REF!</v>
      </c>
    </row>
    <row r="312" spans="1:8" x14ac:dyDescent="0.2">
      <c r="A312" s="326" t="e">
        <f>'Запит 2-8'!#REF!</f>
        <v>#REF!</v>
      </c>
      <c r="B312" s="298" t="e">
        <f>IF('Запит 2-8'!#REF!&lt;&gt;"",'Запит 2-8'!#REF!,"")</f>
        <v>#REF!</v>
      </c>
      <c r="C312" s="297" t="e">
        <f>'Запит 2-8'!#REF!</f>
        <v>#REF!</v>
      </c>
      <c r="D312" s="296" t="e">
        <f>'Запит 2-8'!#REF!</f>
        <v>#REF!</v>
      </c>
      <c r="E312" s="413" t="e">
        <f>'Паспорт-3'!F291</f>
        <v>#REF!</v>
      </c>
      <c r="F312" s="414"/>
      <c r="G312" s="429" t="e">
        <f t="shared" si="36"/>
        <v>#REF!</v>
      </c>
      <c r="H312" s="81" t="e">
        <f t="shared" si="37"/>
        <v>#REF!</v>
      </c>
    </row>
    <row r="313" spans="1:8" x14ac:dyDescent="0.2">
      <c r="A313" s="326" t="e">
        <f>'Запит 2-8'!#REF!</f>
        <v>#REF!</v>
      </c>
      <c r="B313" s="298" t="e">
        <f>IF('Запит 2-8'!#REF!&lt;&gt;"",'Запит 2-8'!#REF!,"")</f>
        <v>#REF!</v>
      </c>
      <c r="C313" s="297" t="e">
        <f>'Запит 2-8'!#REF!</f>
        <v>#REF!</v>
      </c>
      <c r="D313" s="296" t="e">
        <f>'Запит 2-8'!#REF!</f>
        <v>#REF!</v>
      </c>
      <c r="E313" s="413" t="e">
        <f>'Паспорт-3'!F292</f>
        <v>#REF!</v>
      </c>
      <c r="F313" s="414"/>
      <c r="G313" s="429" t="e">
        <f t="shared" si="36"/>
        <v>#REF!</v>
      </c>
      <c r="H313" s="81" t="e">
        <f t="shared" si="37"/>
        <v>#REF!</v>
      </c>
    </row>
    <row r="314" spans="1:8" x14ac:dyDescent="0.2">
      <c r="A314" s="433" t="e">
        <f>'Запит 2-8'!#REF!</f>
        <v>#REF!</v>
      </c>
      <c r="B314" s="434" t="e">
        <f>IF('Запит 2-8'!#REF!&lt;&gt;"",'Запит 2-8'!#REF!,"")</f>
        <v>#REF!</v>
      </c>
      <c r="C314" s="435" t="e">
        <f>'Запит 2-8'!#REF!</f>
        <v>#REF!</v>
      </c>
      <c r="D314" s="436" t="e">
        <f>'Запит 2-8'!#REF!</f>
        <v>#REF!</v>
      </c>
      <c r="E314" s="437" t="e">
        <f>'Паспорт-3'!F293</f>
        <v>#REF!</v>
      </c>
      <c r="F314" s="438"/>
      <c r="G314" s="439" t="e">
        <f t="shared" si="36"/>
        <v>#REF!</v>
      </c>
      <c r="H314" s="81" t="e">
        <f t="shared" si="37"/>
        <v>#REF!</v>
      </c>
    </row>
    <row r="315" spans="1:8" ht="12.75" customHeight="1" x14ac:dyDescent="0.2">
      <c r="A315" s="824" t="s">
        <v>211</v>
      </c>
      <c r="B315" s="825"/>
      <c r="C315" s="825"/>
      <c r="D315" s="825"/>
      <c r="E315" s="825"/>
      <c r="F315" s="825"/>
      <c r="G315" s="826"/>
      <c r="H315" s="81" t="e">
        <f>H299</f>
        <v>#REF!</v>
      </c>
    </row>
    <row r="316" spans="1:8" x14ac:dyDescent="0.2">
      <c r="A316" s="426" t="e">
        <f>'Запит 2-8'!#REF!</f>
        <v>#REF!</v>
      </c>
      <c r="B316" s="827" t="s">
        <v>109</v>
      </c>
      <c r="C316" s="828"/>
      <c r="D316" s="828"/>
      <c r="E316" s="832"/>
      <c r="F316" s="832"/>
      <c r="G316" s="833"/>
      <c r="H316" s="81" t="e">
        <f>H317</f>
        <v>#REF!</v>
      </c>
    </row>
    <row r="317" spans="1:8" x14ac:dyDescent="0.2">
      <c r="A317" s="326" t="e">
        <f>'Запит 2-8'!#REF!</f>
        <v>#REF!</v>
      </c>
      <c r="B317" s="421" t="e">
        <f>IF('Запит 2-8'!#REF!&lt;&gt;"",'Запит 2-8'!#REF!,"")</f>
        <v>#REF!</v>
      </c>
      <c r="C317" s="422" t="e">
        <f>'Запит 2-8'!#REF!</f>
        <v>#REF!</v>
      </c>
      <c r="D317" s="423" t="e">
        <f>'Запит 2-8'!#REF!</f>
        <v>#REF!</v>
      </c>
      <c r="E317" s="424" t="e">
        <f>'Паспорт-3'!F295</f>
        <v>#REF!</v>
      </c>
      <c r="F317" s="425"/>
      <c r="G317" s="428" t="e">
        <f t="shared" ref="G317:G326" si="38">F317-E317</f>
        <v>#REF!</v>
      </c>
      <c r="H317" s="81" t="e">
        <f t="shared" ref="H317:H326" si="39">IF(B317&lt;&gt;"","Для друку","")</f>
        <v>#REF!</v>
      </c>
    </row>
    <row r="318" spans="1:8" x14ac:dyDescent="0.2">
      <c r="A318" s="326" t="e">
        <f>'Запит 2-8'!#REF!</f>
        <v>#REF!</v>
      </c>
      <c r="B318" s="298" t="e">
        <f>IF('Запит 2-8'!#REF!&lt;&gt;"",'Запит 2-8'!#REF!,"")</f>
        <v>#REF!</v>
      </c>
      <c r="C318" s="297" t="e">
        <f>'Запит 2-8'!#REF!</f>
        <v>#REF!</v>
      </c>
      <c r="D318" s="296" t="e">
        <f>'Запит 2-8'!#REF!</f>
        <v>#REF!</v>
      </c>
      <c r="E318" s="413" t="e">
        <f>'Паспорт-3'!F296</f>
        <v>#REF!</v>
      </c>
      <c r="F318" s="414"/>
      <c r="G318" s="429" t="e">
        <f t="shared" si="38"/>
        <v>#REF!</v>
      </c>
      <c r="H318" s="81" t="e">
        <f t="shared" si="39"/>
        <v>#REF!</v>
      </c>
    </row>
    <row r="319" spans="1:8" x14ac:dyDescent="0.2">
      <c r="A319" s="326" t="e">
        <f>'Запит 2-8'!#REF!</f>
        <v>#REF!</v>
      </c>
      <c r="B319" s="298" t="e">
        <f>IF('Запит 2-8'!#REF!&lt;&gt;"",'Запит 2-8'!#REF!,"")</f>
        <v>#REF!</v>
      </c>
      <c r="C319" s="297" t="e">
        <f>'Запит 2-8'!#REF!</f>
        <v>#REF!</v>
      </c>
      <c r="D319" s="296" t="e">
        <f>'Запит 2-8'!#REF!</f>
        <v>#REF!</v>
      </c>
      <c r="E319" s="413" t="e">
        <f>'Паспорт-3'!F297</f>
        <v>#REF!</v>
      </c>
      <c r="F319" s="414"/>
      <c r="G319" s="429" t="e">
        <f t="shared" si="38"/>
        <v>#REF!</v>
      </c>
      <c r="H319" s="81" t="e">
        <f t="shared" si="39"/>
        <v>#REF!</v>
      </c>
    </row>
    <row r="320" spans="1:8" x14ac:dyDescent="0.2">
      <c r="A320" s="326" t="e">
        <f>'Запит 2-8'!#REF!</f>
        <v>#REF!</v>
      </c>
      <c r="B320" s="298" t="e">
        <f>IF('Запит 2-8'!#REF!&lt;&gt;"",'Запит 2-8'!#REF!,"")</f>
        <v>#REF!</v>
      </c>
      <c r="C320" s="297" t="e">
        <f>'Запит 2-8'!#REF!</f>
        <v>#REF!</v>
      </c>
      <c r="D320" s="296" t="e">
        <f>'Запит 2-8'!#REF!</f>
        <v>#REF!</v>
      </c>
      <c r="E320" s="413" t="e">
        <f>'Паспорт-3'!F298</f>
        <v>#REF!</v>
      </c>
      <c r="F320" s="414"/>
      <c r="G320" s="429" t="e">
        <f t="shared" si="38"/>
        <v>#REF!</v>
      </c>
      <c r="H320" s="81" t="e">
        <f t="shared" si="39"/>
        <v>#REF!</v>
      </c>
    </row>
    <row r="321" spans="1:8" x14ac:dyDescent="0.2">
      <c r="A321" s="326" t="e">
        <f>'Запит 2-8'!#REF!</f>
        <v>#REF!</v>
      </c>
      <c r="B321" s="298" t="e">
        <f>IF('Запит 2-8'!#REF!&lt;&gt;"",'Запит 2-8'!#REF!,"")</f>
        <v>#REF!</v>
      </c>
      <c r="C321" s="297" t="e">
        <f>'Запит 2-8'!#REF!</f>
        <v>#REF!</v>
      </c>
      <c r="D321" s="296" t="e">
        <f>'Запит 2-8'!#REF!</f>
        <v>#REF!</v>
      </c>
      <c r="E321" s="413" t="e">
        <f>'Паспорт-3'!F299</f>
        <v>#REF!</v>
      </c>
      <c r="F321" s="414"/>
      <c r="G321" s="429" t="e">
        <f t="shared" si="38"/>
        <v>#REF!</v>
      </c>
      <c r="H321" s="81" t="e">
        <f t="shared" si="39"/>
        <v>#REF!</v>
      </c>
    </row>
    <row r="322" spans="1:8" x14ac:dyDescent="0.2">
      <c r="A322" s="326" t="e">
        <f>'Запит 2-8'!#REF!</f>
        <v>#REF!</v>
      </c>
      <c r="B322" s="298" t="e">
        <f>IF('Запит 2-8'!#REF!&lt;&gt;"",'Запит 2-8'!#REF!,"")</f>
        <v>#REF!</v>
      </c>
      <c r="C322" s="297" t="e">
        <f>'Запит 2-8'!#REF!</f>
        <v>#REF!</v>
      </c>
      <c r="D322" s="296" t="e">
        <f>'Запит 2-8'!#REF!</f>
        <v>#REF!</v>
      </c>
      <c r="E322" s="413" t="e">
        <f>'Паспорт-3'!F300</f>
        <v>#REF!</v>
      </c>
      <c r="F322" s="414"/>
      <c r="G322" s="429" t="e">
        <f t="shared" si="38"/>
        <v>#REF!</v>
      </c>
      <c r="H322" s="81" t="e">
        <f t="shared" si="39"/>
        <v>#REF!</v>
      </c>
    </row>
    <row r="323" spans="1:8" x14ac:dyDescent="0.2">
      <c r="A323" s="326" t="e">
        <f>'Запит 2-8'!#REF!</f>
        <v>#REF!</v>
      </c>
      <c r="B323" s="298" t="e">
        <f>IF('Запит 2-8'!#REF!&lt;&gt;"",'Запит 2-8'!#REF!,"")</f>
        <v>#REF!</v>
      </c>
      <c r="C323" s="297" t="e">
        <f>'Запит 2-8'!#REF!</f>
        <v>#REF!</v>
      </c>
      <c r="D323" s="296" t="e">
        <f>'Запит 2-8'!#REF!</f>
        <v>#REF!</v>
      </c>
      <c r="E323" s="413" t="e">
        <f>'Паспорт-3'!F301</f>
        <v>#REF!</v>
      </c>
      <c r="F323" s="414"/>
      <c r="G323" s="429" t="e">
        <f t="shared" si="38"/>
        <v>#REF!</v>
      </c>
      <c r="H323" s="81" t="e">
        <f t="shared" si="39"/>
        <v>#REF!</v>
      </c>
    </row>
    <row r="324" spans="1:8" x14ac:dyDescent="0.2">
      <c r="A324" s="326" t="e">
        <f>'Запит 2-8'!#REF!</f>
        <v>#REF!</v>
      </c>
      <c r="B324" s="298" t="e">
        <f>IF('Запит 2-8'!#REF!&lt;&gt;"",'Запит 2-8'!#REF!,"")</f>
        <v>#REF!</v>
      </c>
      <c r="C324" s="297" t="e">
        <f>'Запит 2-8'!#REF!</f>
        <v>#REF!</v>
      </c>
      <c r="D324" s="296" t="e">
        <f>'Запит 2-8'!#REF!</f>
        <v>#REF!</v>
      </c>
      <c r="E324" s="413" t="e">
        <f>'Паспорт-3'!F302</f>
        <v>#REF!</v>
      </c>
      <c r="F324" s="414"/>
      <c r="G324" s="429" t="e">
        <f t="shared" si="38"/>
        <v>#REF!</v>
      </c>
      <c r="H324" s="81" t="e">
        <f t="shared" si="39"/>
        <v>#REF!</v>
      </c>
    </row>
    <row r="325" spans="1:8" ht="12.75" customHeight="1" x14ac:dyDescent="0.2">
      <c r="A325" s="326" t="e">
        <f>'Запит 2-8'!#REF!</f>
        <v>#REF!</v>
      </c>
      <c r="B325" s="298" t="e">
        <f>IF('Запит 2-8'!#REF!&lt;&gt;"",'Запит 2-8'!#REF!,"")</f>
        <v>#REF!</v>
      </c>
      <c r="C325" s="297" t="e">
        <f>'Запит 2-8'!#REF!</f>
        <v>#REF!</v>
      </c>
      <c r="D325" s="296" t="e">
        <f>'Запит 2-8'!#REF!</f>
        <v>#REF!</v>
      </c>
      <c r="E325" s="413" t="e">
        <f>'Паспорт-3'!F303</f>
        <v>#REF!</v>
      </c>
      <c r="F325" s="414"/>
      <c r="G325" s="429" t="e">
        <f t="shared" si="38"/>
        <v>#REF!</v>
      </c>
      <c r="H325" s="81" t="e">
        <f t="shared" si="39"/>
        <v>#REF!</v>
      </c>
    </row>
    <row r="326" spans="1:8" ht="12.75" customHeight="1" x14ac:dyDescent="0.2">
      <c r="A326" s="433" t="e">
        <f>'Запит 2-8'!#REF!</f>
        <v>#REF!</v>
      </c>
      <c r="B326" s="434" t="e">
        <f>IF('Запит 2-8'!#REF!&lt;&gt;"",'Запит 2-8'!#REF!,"")</f>
        <v>#REF!</v>
      </c>
      <c r="C326" s="435" t="e">
        <f>'Запит 2-8'!#REF!</f>
        <v>#REF!</v>
      </c>
      <c r="D326" s="436" t="e">
        <f>'Запит 2-8'!#REF!</f>
        <v>#REF!</v>
      </c>
      <c r="E326" s="437" t="e">
        <f>'Паспорт-3'!F304</f>
        <v>#REF!</v>
      </c>
      <c r="F326" s="438"/>
      <c r="G326" s="439" t="e">
        <f t="shared" si="38"/>
        <v>#REF!</v>
      </c>
      <c r="H326" s="81" t="e">
        <f t="shared" si="39"/>
        <v>#REF!</v>
      </c>
    </row>
    <row r="327" spans="1:8" ht="12.75" customHeight="1" x14ac:dyDescent="0.2">
      <c r="A327" s="824" t="s">
        <v>211</v>
      </c>
      <c r="B327" s="825"/>
      <c r="C327" s="825"/>
      <c r="D327" s="825"/>
      <c r="E327" s="825"/>
      <c r="F327" s="825"/>
      <c r="G327" s="826"/>
      <c r="H327" s="81" t="e">
        <f>H316</f>
        <v>#REF!</v>
      </c>
    </row>
    <row r="328" spans="1:8" ht="12.75" customHeight="1" x14ac:dyDescent="0.2">
      <c r="A328" s="824" t="s">
        <v>231</v>
      </c>
      <c r="B328" s="825"/>
      <c r="C328" s="825"/>
      <c r="D328" s="825"/>
      <c r="E328" s="825"/>
      <c r="F328" s="825"/>
      <c r="G328" s="826"/>
      <c r="H328" s="81" t="e">
        <f>H264</f>
        <v>#REF!</v>
      </c>
    </row>
    <row r="329" spans="1:8" ht="12.75" customHeight="1" x14ac:dyDescent="0.2">
      <c r="A329" s="834" t="e">
        <f>'Запит 2-8'!#REF!</f>
        <v>#REF!</v>
      </c>
      <c r="B329" s="835"/>
      <c r="C329" s="835"/>
      <c r="D329" s="835"/>
      <c r="E329" s="835"/>
      <c r="F329" s="835"/>
      <c r="G329" s="836"/>
      <c r="H329" s="81" t="e">
        <f>H330</f>
        <v>#REF!</v>
      </c>
    </row>
    <row r="330" spans="1:8" ht="12.75" customHeight="1" x14ac:dyDescent="0.2">
      <c r="A330" s="779" t="e">
        <f>'Запит 2-8'!#REF!</f>
        <v>#REF!</v>
      </c>
      <c r="B330" s="780"/>
      <c r="C330" s="780"/>
      <c r="D330" s="780"/>
      <c r="E330" s="780"/>
      <c r="F330" s="780"/>
      <c r="G330" s="781"/>
      <c r="H330" s="81" t="e">
        <f>H331</f>
        <v>#REF!</v>
      </c>
    </row>
    <row r="331" spans="1:8" x14ac:dyDescent="0.2">
      <c r="A331" s="420" t="s">
        <v>4</v>
      </c>
      <c r="B331" s="827" t="s">
        <v>106</v>
      </c>
      <c r="C331" s="828"/>
      <c r="D331" s="828"/>
      <c r="E331" s="829"/>
      <c r="F331" s="829"/>
      <c r="G331" s="830"/>
      <c r="H331" s="81" t="e">
        <f>H332</f>
        <v>#REF!</v>
      </c>
    </row>
    <row r="332" spans="1:8" x14ac:dyDescent="0.2">
      <c r="A332" s="326" t="e">
        <f>'Запит 2-8'!#REF!</f>
        <v>#REF!</v>
      </c>
      <c r="B332" s="421" t="e">
        <f>IF('Запит 2-8'!#REF!&lt;&gt;"",'Запит 2-8'!#REF!,"")</f>
        <v>#REF!</v>
      </c>
      <c r="C332" s="422" t="e">
        <f>'Запит 2-8'!#REF!</f>
        <v>#REF!</v>
      </c>
      <c r="D332" s="423" t="e">
        <f>'Запит 2-8'!#REF!</f>
        <v>#REF!</v>
      </c>
      <c r="E332" s="424" t="e">
        <f>'Паспорт-3'!F308</f>
        <v>#REF!</v>
      </c>
      <c r="F332" s="425"/>
      <c r="G332" s="428" t="e">
        <f t="shared" ref="G332:G346" si="40">F332-E332</f>
        <v>#REF!</v>
      </c>
      <c r="H332" s="81" t="e">
        <f t="shared" ref="H332:H346" si="41">IF(B332&lt;&gt;"","Для друку","")</f>
        <v>#REF!</v>
      </c>
    </row>
    <row r="333" spans="1:8" x14ac:dyDescent="0.2">
      <c r="A333" s="326" t="e">
        <f>'Запит 2-8'!#REF!</f>
        <v>#REF!</v>
      </c>
      <c r="B333" s="298" t="e">
        <f>IF('Запит 2-8'!#REF!&lt;&gt;"",'Запит 2-8'!#REF!,"")</f>
        <v>#REF!</v>
      </c>
      <c r="C333" s="297" t="e">
        <f>'Запит 2-8'!#REF!</f>
        <v>#REF!</v>
      </c>
      <c r="D333" s="296" t="e">
        <f>'Запит 2-8'!#REF!</f>
        <v>#REF!</v>
      </c>
      <c r="E333" s="413" t="e">
        <f>'Паспорт-3'!F309</f>
        <v>#REF!</v>
      </c>
      <c r="F333" s="414"/>
      <c r="G333" s="429" t="e">
        <f t="shared" si="40"/>
        <v>#REF!</v>
      </c>
      <c r="H333" s="81" t="e">
        <f t="shared" si="41"/>
        <v>#REF!</v>
      </c>
    </row>
    <row r="334" spans="1:8" x14ac:dyDescent="0.2">
      <c r="A334" s="326" t="e">
        <f>'Запит 2-8'!#REF!</f>
        <v>#REF!</v>
      </c>
      <c r="B334" s="298" t="e">
        <f>IF('Запит 2-8'!#REF!&lt;&gt;"",'Запит 2-8'!#REF!,"")</f>
        <v>#REF!</v>
      </c>
      <c r="C334" s="297" t="e">
        <f>'Запит 2-8'!#REF!</f>
        <v>#REF!</v>
      </c>
      <c r="D334" s="296" t="e">
        <f>'Запит 2-8'!#REF!</f>
        <v>#REF!</v>
      </c>
      <c r="E334" s="413" t="e">
        <f>'Паспорт-3'!F310</f>
        <v>#REF!</v>
      </c>
      <c r="F334" s="414"/>
      <c r="G334" s="429" t="e">
        <f t="shared" si="40"/>
        <v>#REF!</v>
      </c>
      <c r="H334" s="81" t="e">
        <f t="shared" si="41"/>
        <v>#REF!</v>
      </c>
    </row>
    <row r="335" spans="1:8" x14ac:dyDescent="0.2">
      <c r="A335" s="326" t="e">
        <f>'Запит 2-8'!#REF!</f>
        <v>#REF!</v>
      </c>
      <c r="B335" s="298" t="e">
        <f>IF('Запит 2-8'!#REF!&lt;&gt;"",'Запит 2-8'!#REF!,"")</f>
        <v>#REF!</v>
      </c>
      <c r="C335" s="297" t="e">
        <f>'Запит 2-8'!#REF!</f>
        <v>#REF!</v>
      </c>
      <c r="D335" s="296" t="e">
        <f>'Запит 2-8'!#REF!</f>
        <v>#REF!</v>
      </c>
      <c r="E335" s="413" t="e">
        <f>'Паспорт-3'!F311</f>
        <v>#REF!</v>
      </c>
      <c r="F335" s="414"/>
      <c r="G335" s="429" t="e">
        <f t="shared" si="40"/>
        <v>#REF!</v>
      </c>
      <c r="H335" s="81" t="e">
        <f t="shared" si="41"/>
        <v>#REF!</v>
      </c>
    </row>
    <row r="336" spans="1:8" x14ac:dyDescent="0.2">
      <c r="A336" s="326" t="e">
        <f>'Запит 2-8'!#REF!</f>
        <v>#REF!</v>
      </c>
      <c r="B336" s="298" t="e">
        <f>IF('Запит 2-8'!#REF!&lt;&gt;"",'Запит 2-8'!#REF!,"")</f>
        <v>#REF!</v>
      </c>
      <c r="C336" s="297" t="e">
        <f>'Запит 2-8'!#REF!</f>
        <v>#REF!</v>
      </c>
      <c r="D336" s="296" t="e">
        <f>'Запит 2-8'!#REF!</f>
        <v>#REF!</v>
      </c>
      <c r="E336" s="413" t="e">
        <f>'Паспорт-3'!F312</f>
        <v>#REF!</v>
      </c>
      <c r="F336" s="414"/>
      <c r="G336" s="429" t="e">
        <f t="shared" si="40"/>
        <v>#REF!</v>
      </c>
      <c r="H336" s="81" t="e">
        <f t="shared" si="41"/>
        <v>#REF!</v>
      </c>
    </row>
    <row r="337" spans="1:8" x14ac:dyDescent="0.2">
      <c r="A337" s="326" t="e">
        <f>'Запит 2-8'!#REF!</f>
        <v>#REF!</v>
      </c>
      <c r="B337" s="298" t="e">
        <f>IF('Запит 2-8'!#REF!&lt;&gt;"",'Запит 2-8'!#REF!,"")</f>
        <v>#REF!</v>
      </c>
      <c r="C337" s="297" t="e">
        <f>'Запит 2-8'!#REF!</f>
        <v>#REF!</v>
      </c>
      <c r="D337" s="296" t="e">
        <f>'Запит 2-8'!#REF!</f>
        <v>#REF!</v>
      </c>
      <c r="E337" s="413" t="e">
        <f>'Паспорт-3'!F313</f>
        <v>#REF!</v>
      </c>
      <c r="F337" s="414"/>
      <c r="G337" s="429" t="e">
        <f t="shared" si="40"/>
        <v>#REF!</v>
      </c>
      <c r="H337" s="81" t="e">
        <f t="shared" si="41"/>
        <v>#REF!</v>
      </c>
    </row>
    <row r="338" spans="1:8" x14ac:dyDescent="0.2">
      <c r="A338" s="326" t="e">
        <f>'Запит 2-8'!#REF!</f>
        <v>#REF!</v>
      </c>
      <c r="B338" s="298" t="e">
        <f>IF('Запит 2-8'!#REF!&lt;&gt;"",'Запит 2-8'!#REF!,"")</f>
        <v>#REF!</v>
      </c>
      <c r="C338" s="297" t="e">
        <f>'Запит 2-8'!#REF!</f>
        <v>#REF!</v>
      </c>
      <c r="D338" s="296" t="e">
        <f>'Запит 2-8'!#REF!</f>
        <v>#REF!</v>
      </c>
      <c r="E338" s="413" t="e">
        <f>'Паспорт-3'!F314</f>
        <v>#REF!</v>
      </c>
      <c r="F338" s="414"/>
      <c r="G338" s="429" t="e">
        <f t="shared" si="40"/>
        <v>#REF!</v>
      </c>
      <c r="H338" s="81" t="e">
        <f t="shared" si="41"/>
        <v>#REF!</v>
      </c>
    </row>
    <row r="339" spans="1:8" x14ac:dyDescent="0.2">
      <c r="A339" s="326" t="e">
        <f>'Запит 2-8'!#REF!</f>
        <v>#REF!</v>
      </c>
      <c r="B339" s="298" t="e">
        <f>IF('Запит 2-8'!#REF!&lt;&gt;"",'Запит 2-8'!#REF!,"")</f>
        <v>#REF!</v>
      </c>
      <c r="C339" s="297" t="e">
        <f>'Запит 2-8'!#REF!</f>
        <v>#REF!</v>
      </c>
      <c r="D339" s="296" t="e">
        <f>'Запит 2-8'!#REF!</f>
        <v>#REF!</v>
      </c>
      <c r="E339" s="413" t="e">
        <f>'Паспорт-3'!F315</f>
        <v>#REF!</v>
      </c>
      <c r="F339" s="414"/>
      <c r="G339" s="429" t="e">
        <f t="shared" si="40"/>
        <v>#REF!</v>
      </c>
      <c r="H339" s="81" t="e">
        <f t="shared" si="41"/>
        <v>#REF!</v>
      </c>
    </row>
    <row r="340" spans="1:8" x14ac:dyDescent="0.2">
      <c r="A340" s="326" t="e">
        <f>'Запит 2-8'!#REF!</f>
        <v>#REF!</v>
      </c>
      <c r="B340" s="298" t="e">
        <f>IF('Запит 2-8'!#REF!&lt;&gt;"",'Запит 2-8'!#REF!,"")</f>
        <v>#REF!</v>
      </c>
      <c r="C340" s="297" t="e">
        <f>'Запит 2-8'!#REF!</f>
        <v>#REF!</v>
      </c>
      <c r="D340" s="296" t="e">
        <f>'Запит 2-8'!#REF!</f>
        <v>#REF!</v>
      </c>
      <c r="E340" s="413" t="e">
        <f>'Паспорт-3'!F316</f>
        <v>#REF!</v>
      </c>
      <c r="F340" s="414"/>
      <c r="G340" s="429" t="e">
        <f t="shared" si="40"/>
        <v>#REF!</v>
      </c>
      <c r="H340" s="81" t="e">
        <f t="shared" si="41"/>
        <v>#REF!</v>
      </c>
    </row>
    <row r="341" spans="1:8" x14ac:dyDescent="0.2">
      <c r="A341" s="326" t="e">
        <f>'Запит 2-8'!#REF!</f>
        <v>#REF!</v>
      </c>
      <c r="B341" s="298" t="e">
        <f>IF('Запит 2-8'!#REF!&lt;&gt;"",'Запит 2-8'!#REF!,"")</f>
        <v>#REF!</v>
      </c>
      <c r="C341" s="297" t="e">
        <f>'Запит 2-8'!#REF!</f>
        <v>#REF!</v>
      </c>
      <c r="D341" s="296" t="e">
        <f>'Запит 2-8'!#REF!</f>
        <v>#REF!</v>
      </c>
      <c r="E341" s="413" t="e">
        <f>'Паспорт-3'!F317</f>
        <v>#REF!</v>
      </c>
      <c r="F341" s="414"/>
      <c r="G341" s="429" t="e">
        <f t="shared" si="40"/>
        <v>#REF!</v>
      </c>
      <c r="H341" s="81" t="e">
        <f t="shared" si="41"/>
        <v>#REF!</v>
      </c>
    </row>
    <row r="342" spans="1:8" x14ac:dyDescent="0.2">
      <c r="A342" s="326" t="e">
        <f>'Запит 2-8'!#REF!</f>
        <v>#REF!</v>
      </c>
      <c r="B342" s="298" t="e">
        <f>IF('Запит 2-8'!#REF!&lt;&gt;"",'Запит 2-8'!#REF!,"")</f>
        <v>#REF!</v>
      </c>
      <c r="C342" s="297" t="e">
        <f>'Запит 2-8'!#REF!</f>
        <v>#REF!</v>
      </c>
      <c r="D342" s="296" t="e">
        <f>'Запит 2-8'!#REF!</f>
        <v>#REF!</v>
      </c>
      <c r="E342" s="413" t="e">
        <f>'Паспорт-3'!F318</f>
        <v>#REF!</v>
      </c>
      <c r="F342" s="414"/>
      <c r="G342" s="429" t="e">
        <f t="shared" si="40"/>
        <v>#REF!</v>
      </c>
      <c r="H342" s="81" t="e">
        <f t="shared" si="41"/>
        <v>#REF!</v>
      </c>
    </row>
    <row r="343" spans="1:8" x14ac:dyDescent="0.2">
      <c r="A343" s="326" t="e">
        <f>'Запит 2-8'!#REF!</f>
        <v>#REF!</v>
      </c>
      <c r="B343" s="298" t="e">
        <f>IF('Запит 2-8'!#REF!&lt;&gt;"",'Запит 2-8'!#REF!,"")</f>
        <v>#REF!</v>
      </c>
      <c r="C343" s="297" t="e">
        <f>'Запит 2-8'!#REF!</f>
        <v>#REF!</v>
      </c>
      <c r="D343" s="296" t="e">
        <f>'Запит 2-8'!#REF!</f>
        <v>#REF!</v>
      </c>
      <c r="E343" s="413" t="e">
        <f>'Паспорт-3'!F319</f>
        <v>#REF!</v>
      </c>
      <c r="F343" s="414"/>
      <c r="G343" s="429" t="e">
        <f t="shared" si="40"/>
        <v>#REF!</v>
      </c>
      <c r="H343" s="81" t="e">
        <f t="shared" si="41"/>
        <v>#REF!</v>
      </c>
    </row>
    <row r="344" spans="1:8" x14ac:dyDescent="0.2">
      <c r="A344" s="326" t="e">
        <f>'Запит 2-8'!#REF!</f>
        <v>#REF!</v>
      </c>
      <c r="B344" s="298" t="e">
        <f>IF('Запит 2-8'!#REF!&lt;&gt;"",'Запит 2-8'!#REF!,"")</f>
        <v>#REF!</v>
      </c>
      <c r="C344" s="297" t="e">
        <f>'Запит 2-8'!#REF!</f>
        <v>#REF!</v>
      </c>
      <c r="D344" s="296" t="e">
        <f>'Запит 2-8'!#REF!</f>
        <v>#REF!</v>
      </c>
      <c r="E344" s="413" t="e">
        <f>'Паспорт-3'!F320</f>
        <v>#REF!</v>
      </c>
      <c r="F344" s="414"/>
      <c r="G344" s="429" t="e">
        <f t="shared" si="40"/>
        <v>#REF!</v>
      </c>
      <c r="H344" s="81" t="e">
        <f t="shared" si="41"/>
        <v>#REF!</v>
      </c>
    </row>
    <row r="345" spans="1:8" x14ac:dyDescent="0.2">
      <c r="A345" s="326" t="e">
        <f>'Запит 2-8'!#REF!</f>
        <v>#REF!</v>
      </c>
      <c r="B345" s="298" t="e">
        <f>IF('Запит 2-8'!#REF!&lt;&gt;"",'Запит 2-8'!#REF!,"")</f>
        <v>#REF!</v>
      </c>
      <c r="C345" s="297" t="e">
        <f>'Запит 2-8'!#REF!</f>
        <v>#REF!</v>
      </c>
      <c r="D345" s="296" t="e">
        <f>'Запит 2-8'!#REF!</f>
        <v>#REF!</v>
      </c>
      <c r="E345" s="413" t="e">
        <f>'Паспорт-3'!F321</f>
        <v>#REF!</v>
      </c>
      <c r="F345" s="414"/>
      <c r="G345" s="429" t="e">
        <f t="shared" si="40"/>
        <v>#REF!</v>
      </c>
      <c r="H345" s="81" t="e">
        <f t="shared" si="41"/>
        <v>#REF!</v>
      </c>
    </row>
    <row r="346" spans="1:8" x14ac:dyDescent="0.2">
      <c r="A346" s="433" t="e">
        <f>'Запит 2-8'!#REF!</f>
        <v>#REF!</v>
      </c>
      <c r="B346" s="434" t="e">
        <f>IF('Запит 2-8'!#REF!&lt;&gt;"",'Запит 2-8'!#REF!,"")</f>
        <v>#REF!</v>
      </c>
      <c r="C346" s="435" t="e">
        <f>'Запит 2-8'!#REF!</f>
        <v>#REF!</v>
      </c>
      <c r="D346" s="436" t="e">
        <f>'Запит 2-8'!#REF!</f>
        <v>#REF!</v>
      </c>
      <c r="E346" s="437" t="e">
        <f>'Паспорт-3'!F322</f>
        <v>#REF!</v>
      </c>
      <c r="F346" s="438"/>
      <c r="G346" s="439" t="e">
        <f t="shared" si="40"/>
        <v>#REF!</v>
      </c>
      <c r="H346" s="81" t="e">
        <f t="shared" si="41"/>
        <v>#REF!</v>
      </c>
    </row>
    <row r="347" spans="1:8" ht="12.75" customHeight="1" x14ac:dyDescent="0.2">
      <c r="A347" s="824" t="s">
        <v>211</v>
      </c>
      <c r="B347" s="825"/>
      <c r="C347" s="825"/>
      <c r="D347" s="825"/>
      <c r="E347" s="825"/>
      <c r="F347" s="825"/>
      <c r="G347" s="826"/>
      <c r="H347" s="81" t="e">
        <f>H331</f>
        <v>#REF!</v>
      </c>
    </row>
    <row r="348" spans="1:8" x14ac:dyDescent="0.2">
      <c r="A348" s="420" t="e">
        <f>'Запит 2-8'!#REF!</f>
        <v>#REF!</v>
      </c>
      <c r="B348" s="827" t="s">
        <v>107</v>
      </c>
      <c r="C348" s="828"/>
      <c r="D348" s="828"/>
      <c r="E348" s="828"/>
      <c r="F348" s="828"/>
      <c r="G348" s="831"/>
      <c r="H348" s="81" t="e">
        <f>H349</f>
        <v>#REF!</v>
      </c>
    </row>
    <row r="349" spans="1:8" x14ac:dyDescent="0.2">
      <c r="A349" s="326" t="e">
        <f>'Запит 2-8'!#REF!</f>
        <v>#REF!</v>
      </c>
      <c r="B349" s="421" t="e">
        <f>IF('Запит 2-8'!#REF!&lt;&gt;"",'Запит 2-8'!#REF!,"")</f>
        <v>#REF!</v>
      </c>
      <c r="C349" s="422" t="e">
        <f>'Запит 2-8'!#REF!</f>
        <v>#REF!</v>
      </c>
      <c r="D349" s="423" t="e">
        <f>'Запит 2-8'!#REF!</f>
        <v>#REF!</v>
      </c>
      <c r="E349" s="430" t="e">
        <f>'Паспорт-3'!F324</f>
        <v>#REF!</v>
      </c>
      <c r="F349" s="431"/>
      <c r="G349" s="432" t="e">
        <f t="shared" ref="G349:G363" si="42">F349-E349</f>
        <v>#REF!</v>
      </c>
      <c r="H349" s="81" t="e">
        <f t="shared" ref="H349:H363" si="43">IF(B349&lt;&gt;"","Для друку","")</f>
        <v>#REF!</v>
      </c>
    </row>
    <row r="350" spans="1:8" x14ac:dyDescent="0.2">
      <c r="A350" s="326" t="e">
        <f>'Запит 2-8'!#REF!</f>
        <v>#REF!</v>
      </c>
      <c r="B350" s="298" t="e">
        <f>IF('Запит 2-8'!#REF!&lt;&gt;"",'Запит 2-8'!#REF!,"")</f>
        <v>#REF!</v>
      </c>
      <c r="C350" s="297" t="e">
        <f>'Запит 2-8'!#REF!</f>
        <v>#REF!</v>
      </c>
      <c r="D350" s="296" t="e">
        <f>'Запит 2-8'!#REF!</f>
        <v>#REF!</v>
      </c>
      <c r="E350" s="413" t="e">
        <f>'Паспорт-3'!F325</f>
        <v>#REF!</v>
      </c>
      <c r="F350" s="414"/>
      <c r="G350" s="429" t="e">
        <f t="shared" si="42"/>
        <v>#REF!</v>
      </c>
      <c r="H350" s="81" t="e">
        <f t="shared" si="43"/>
        <v>#REF!</v>
      </c>
    </row>
    <row r="351" spans="1:8" x14ac:dyDescent="0.2">
      <c r="A351" s="326" t="e">
        <f>'Запит 2-8'!#REF!</f>
        <v>#REF!</v>
      </c>
      <c r="B351" s="298" t="e">
        <f>IF('Запит 2-8'!#REF!&lt;&gt;"",'Запит 2-8'!#REF!,"")</f>
        <v>#REF!</v>
      </c>
      <c r="C351" s="297" t="e">
        <f>'Запит 2-8'!#REF!</f>
        <v>#REF!</v>
      </c>
      <c r="D351" s="296" t="e">
        <f>'Запит 2-8'!#REF!</f>
        <v>#REF!</v>
      </c>
      <c r="E351" s="413" t="e">
        <f>'Паспорт-3'!F326</f>
        <v>#REF!</v>
      </c>
      <c r="F351" s="414"/>
      <c r="G351" s="429" t="e">
        <f t="shared" si="42"/>
        <v>#REF!</v>
      </c>
      <c r="H351" s="81" t="e">
        <f t="shared" si="43"/>
        <v>#REF!</v>
      </c>
    </row>
    <row r="352" spans="1:8" x14ac:dyDescent="0.2">
      <c r="A352" s="326" t="e">
        <f>'Запит 2-8'!#REF!</f>
        <v>#REF!</v>
      </c>
      <c r="B352" s="298" t="e">
        <f>IF('Запит 2-8'!#REF!&lt;&gt;"",'Запит 2-8'!#REF!,"")</f>
        <v>#REF!</v>
      </c>
      <c r="C352" s="297" t="e">
        <f>'Запит 2-8'!#REF!</f>
        <v>#REF!</v>
      </c>
      <c r="D352" s="296" t="e">
        <f>'Запит 2-8'!#REF!</f>
        <v>#REF!</v>
      </c>
      <c r="E352" s="413" t="e">
        <f>'Паспорт-3'!F327</f>
        <v>#REF!</v>
      </c>
      <c r="F352" s="414"/>
      <c r="G352" s="429" t="e">
        <f t="shared" si="42"/>
        <v>#REF!</v>
      </c>
      <c r="H352" s="81" t="e">
        <f t="shared" si="43"/>
        <v>#REF!</v>
      </c>
    </row>
    <row r="353" spans="1:8" x14ac:dyDescent="0.2">
      <c r="A353" s="326" t="e">
        <f>'Запит 2-8'!#REF!</f>
        <v>#REF!</v>
      </c>
      <c r="B353" s="298" t="e">
        <f>IF('Запит 2-8'!#REF!&lt;&gt;"",'Запит 2-8'!#REF!,"")</f>
        <v>#REF!</v>
      </c>
      <c r="C353" s="297" t="e">
        <f>'Запит 2-8'!#REF!</f>
        <v>#REF!</v>
      </c>
      <c r="D353" s="296" t="e">
        <f>'Запит 2-8'!#REF!</f>
        <v>#REF!</v>
      </c>
      <c r="E353" s="413" t="e">
        <f>'Паспорт-3'!F328</f>
        <v>#REF!</v>
      </c>
      <c r="F353" s="414"/>
      <c r="G353" s="429" t="e">
        <f t="shared" si="42"/>
        <v>#REF!</v>
      </c>
      <c r="H353" s="81" t="e">
        <f t="shared" si="43"/>
        <v>#REF!</v>
      </c>
    </row>
    <row r="354" spans="1:8" x14ac:dyDescent="0.2">
      <c r="A354" s="326" t="e">
        <f>'Запит 2-8'!#REF!</f>
        <v>#REF!</v>
      </c>
      <c r="B354" s="298" t="e">
        <f>IF('Запит 2-8'!#REF!&lt;&gt;"",'Запит 2-8'!#REF!,"")</f>
        <v>#REF!</v>
      </c>
      <c r="C354" s="297" t="e">
        <f>'Запит 2-8'!#REF!</f>
        <v>#REF!</v>
      </c>
      <c r="D354" s="296" t="e">
        <f>'Запит 2-8'!#REF!</f>
        <v>#REF!</v>
      </c>
      <c r="E354" s="413" t="e">
        <f>'Паспорт-3'!F329</f>
        <v>#REF!</v>
      </c>
      <c r="F354" s="414"/>
      <c r="G354" s="429" t="e">
        <f t="shared" si="42"/>
        <v>#REF!</v>
      </c>
      <c r="H354" s="81" t="e">
        <f t="shared" si="43"/>
        <v>#REF!</v>
      </c>
    </row>
    <row r="355" spans="1:8" x14ac:dyDescent="0.2">
      <c r="A355" s="326" t="e">
        <f>'Запит 2-8'!#REF!</f>
        <v>#REF!</v>
      </c>
      <c r="B355" s="298" t="e">
        <f>IF('Запит 2-8'!#REF!&lt;&gt;"",'Запит 2-8'!#REF!,"")</f>
        <v>#REF!</v>
      </c>
      <c r="C355" s="297" t="e">
        <f>'Запит 2-8'!#REF!</f>
        <v>#REF!</v>
      </c>
      <c r="D355" s="296" t="e">
        <f>'Запит 2-8'!#REF!</f>
        <v>#REF!</v>
      </c>
      <c r="E355" s="413" t="e">
        <f>'Паспорт-3'!F330</f>
        <v>#REF!</v>
      </c>
      <c r="F355" s="414"/>
      <c r="G355" s="429" t="e">
        <f t="shared" si="42"/>
        <v>#REF!</v>
      </c>
      <c r="H355" s="81" t="e">
        <f t="shared" si="43"/>
        <v>#REF!</v>
      </c>
    </row>
    <row r="356" spans="1:8" x14ac:dyDescent="0.2">
      <c r="A356" s="326" t="e">
        <f>'Запит 2-8'!#REF!</f>
        <v>#REF!</v>
      </c>
      <c r="B356" s="298" t="e">
        <f>IF('Запит 2-8'!#REF!&lt;&gt;"",'Запит 2-8'!#REF!,"")</f>
        <v>#REF!</v>
      </c>
      <c r="C356" s="297" t="e">
        <f>'Запит 2-8'!#REF!</f>
        <v>#REF!</v>
      </c>
      <c r="D356" s="296" t="e">
        <f>'Запит 2-8'!#REF!</f>
        <v>#REF!</v>
      </c>
      <c r="E356" s="413" t="e">
        <f>'Паспорт-3'!F331</f>
        <v>#REF!</v>
      </c>
      <c r="F356" s="414"/>
      <c r="G356" s="429" t="e">
        <f t="shared" si="42"/>
        <v>#REF!</v>
      </c>
      <c r="H356" s="81" t="e">
        <f t="shared" si="43"/>
        <v>#REF!</v>
      </c>
    </row>
    <row r="357" spans="1:8" x14ac:dyDescent="0.2">
      <c r="A357" s="326" t="e">
        <f>'Запит 2-8'!#REF!</f>
        <v>#REF!</v>
      </c>
      <c r="B357" s="298" t="e">
        <f>IF('Запит 2-8'!#REF!&lt;&gt;"",'Запит 2-8'!#REF!,"")</f>
        <v>#REF!</v>
      </c>
      <c r="C357" s="297" t="e">
        <f>'Запит 2-8'!#REF!</f>
        <v>#REF!</v>
      </c>
      <c r="D357" s="296" t="e">
        <f>'Запит 2-8'!#REF!</f>
        <v>#REF!</v>
      </c>
      <c r="E357" s="413" t="e">
        <f>'Паспорт-3'!F332</f>
        <v>#REF!</v>
      </c>
      <c r="F357" s="414"/>
      <c r="G357" s="429" t="e">
        <f t="shared" si="42"/>
        <v>#REF!</v>
      </c>
      <c r="H357" s="81" t="e">
        <f t="shared" si="43"/>
        <v>#REF!</v>
      </c>
    </row>
    <row r="358" spans="1:8" x14ac:dyDescent="0.2">
      <c r="A358" s="326" t="e">
        <f>'Запит 2-8'!#REF!</f>
        <v>#REF!</v>
      </c>
      <c r="B358" s="298" t="e">
        <f>IF('Запит 2-8'!#REF!&lt;&gt;"",'Запит 2-8'!#REF!,"")</f>
        <v>#REF!</v>
      </c>
      <c r="C358" s="297" t="e">
        <f>'Запит 2-8'!#REF!</f>
        <v>#REF!</v>
      </c>
      <c r="D358" s="296" t="e">
        <f>'Запит 2-8'!#REF!</f>
        <v>#REF!</v>
      </c>
      <c r="E358" s="413" t="e">
        <f>'Паспорт-3'!F333</f>
        <v>#REF!</v>
      </c>
      <c r="F358" s="414"/>
      <c r="G358" s="429" t="e">
        <f t="shared" si="42"/>
        <v>#REF!</v>
      </c>
      <c r="H358" s="81" t="e">
        <f t="shared" si="43"/>
        <v>#REF!</v>
      </c>
    </row>
    <row r="359" spans="1:8" x14ac:dyDescent="0.2">
      <c r="A359" s="326" t="e">
        <f>'Запит 2-8'!#REF!</f>
        <v>#REF!</v>
      </c>
      <c r="B359" s="298" t="e">
        <f>IF('Запит 2-8'!#REF!&lt;&gt;"",'Запит 2-8'!#REF!,"")</f>
        <v>#REF!</v>
      </c>
      <c r="C359" s="297" t="e">
        <f>'Запит 2-8'!#REF!</f>
        <v>#REF!</v>
      </c>
      <c r="D359" s="296" t="e">
        <f>'Запит 2-8'!#REF!</f>
        <v>#REF!</v>
      </c>
      <c r="E359" s="413" t="e">
        <f>'Паспорт-3'!F334</f>
        <v>#REF!</v>
      </c>
      <c r="F359" s="414"/>
      <c r="G359" s="429" t="e">
        <f t="shared" si="42"/>
        <v>#REF!</v>
      </c>
      <c r="H359" s="81" t="e">
        <f t="shared" si="43"/>
        <v>#REF!</v>
      </c>
    </row>
    <row r="360" spans="1:8" x14ac:dyDescent="0.2">
      <c r="A360" s="326" t="e">
        <f>'Запит 2-8'!#REF!</f>
        <v>#REF!</v>
      </c>
      <c r="B360" s="298" t="e">
        <f>IF('Запит 2-8'!#REF!&lt;&gt;"",'Запит 2-8'!#REF!,"")</f>
        <v>#REF!</v>
      </c>
      <c r="C360" s="297" t="e">
        <f>'Запит 2-8'!#REF!</f>
        <v>#REF!</v>
      </c>
      <c r="D360" s="296" t="e">
        <f>'Запит 2-8'!#REF!</f>
        <v>#REF!</v>
      </c>
      <c r="E360" s="413" t="e">
        <f>'Паспорт-3'!F335</f>
        <v>#REF!</v>
      </c>
      <c r="F360" s="414"/>
      <c r="G360" s="429" t="e">
        <f t="shared" si="42"/>
        <v>#REF!</v>
      </c>
      <c r="H360" s="81" t="e">
        <f t="shared" si="43"/>
        <v>#REF!</v>
      </c>
    </row>
    <row r="361" spans="1:8" x14ac:dyDescent="0.2">
      <c r="A361" s="326" t="e">
        <f>'Запит 2-8'!#REF!</f>
        <v>#REF!</v>
      </c>
      <c r="B361" s="298" t="e">
        <f>IF('Запит 2-8'!#REF!&lt;&gt;"",'Запит 2-8'!#REF!,"")</f>
        <v>#REF!</v>
      </c>
      <c r="C361" s="297" t="e">
        <f>'Запит 2-8'!#REF!</f>
        <v>#REF!</v>
      </c>
      <c r="D361" s="296" t="e">
        <f>'Запит 2-8'!#REF!</f>
        <v>#REF!</v>
      </c>
      <c r="E361" s="413" t="e">
        <f>'Паспорт-3'!F336</f>
        <v>#REF!</v>
      </c>
      <c r="F361" s="414"/>
      <c r="G361" s="429" t="e">
        <f t="shared" si="42"/>
        <v>#REF!</v>
      </c>
      <c r="H361" s="81" t="e">
        <f t="shared" si="43"/>
        <v>#REF!</v>
      </c>
    </row>
    <row r="362" spans="1:8" x14ac:dyDescent="0.2">
      <c r="A362" s="326" t="e">
        <f>'Запит 2-8'!#REF!</f>
        <v>#REF!</v>
      </c>
      <c r="B362" s="298" t="e">
        <f>IF('Запит 2-8'!#REF!&lt;&gt;"",'Запит 2-8'!#REF!,"")</f>
        <v>#REF!</v>
      </c>
      <c r="C362" s="297" t="e">
        <f>'Запит 2-8'!#REF!</f>
        <v>#REF!</v>
      </c>
      <c r="D362" s="296" t="e">
        <f>'Запит 2-8'!#REF!</f>
        <v>#REF!</v>
      </c>
      <c r="E362" s="413" t="e">
        <f>'Паспорт-3'!F337</f>
        <v>#REF!</v>
      </c>
      <c r="F362" s="414"/>
      <c r="G362" s="429" t="e">
        <f t="shared" si="42"/>
        <v>#REF!</v>
      </c>
      <c r="H362" s="81" t="e">
        <f t="shared" si="43"/>
        <v>#REF!</v>
      </c>
    </row>
    <row r="363" spans="1:8" x14ac:dyDescent="0.2">
      <c r="A363" s="433" t="e">
        <f>'Запит 2-8'!#REF!</f>
        <v>#REF!</v>
      </c>
      <c r="B363" s="434" t="e">
        <f>IF('Запит 2-8'!#REF!&lt;&gt;"",'Запит 2-8'!#REF!,"")</f>
        <v>#REF!</v>
      </c>
      <c r="C363" s="435" t="e">
        <f>'Запит 2-8'!#REF!</f>
        <v>#REF!</v>
      </c>
      <c r="D363" s="436" t="e">
        <f>'Запит 2-8'!#REF!</f>
        <v>#REF!</v>
      </c>
      <c r="E363" s="437" t="e">
        <f>'Паспорт-3'!F338</f>
        <v>#REF!</v>
      </c>
      <c r="F363" s="438"/>
      <c r="G363" s="439" t="e">
        <f t="shared" si="42"/>
        <v>#REF!</v>
      </c>
      <c r="H363" s="81" t="e">
        <f t="shared" si="43"/>
        <v>#REF!</v>
      </c>
    </row>
    <row r="364" spans="1:8" ht="12.75" customHeight="1" x14ac:dyDescent="0.2">
      <c r="A364" s="824" t="s">
        <v>211</v>
      </c>
      <c r="B364" s="825"/>
      <c r="C364" s="825"/>
      <c r="D364" s="825"/>
      <c r="E364" s="825"/>
      <c r="F364" s="825"/>
      <c r="G364" s="826"/>
      <c r="H364" s="81" t="e">
        <f>H348</f>
        <v>#REF!</v>
      </c>
    </row>
    <row r="365" spans="1:8" x14ac:dyDescent="0.2">
      <c r="A365" s="426" t="e">
        <f>'Запит 2-8'!#REF!</f>
        <v>#REF!</v>
      </c>
      <c r="B365" s="827" t="s">
        <v>108</v>
      </c>
      <c r="C365" s="828"/>
      <c r="D365" s="828"/>
      <c r="E365" s="832"/>
      <c r="F365" s="832"/>
      <c r="G365" s="833"/>
      <c r="H365" s="81" t="e">
        <f>H366</f>
        <v>#REF!</v>
      </c>
    </row>
    <row r="366" spans="1:8" x14ac:dyDescent="0.2">
      <c r="A366" s="326" t="e">
        <f>'Запит 2-8'!#REF!</f>
        <v>#REF!</v>
      </c>
      <c r="B366" s="421" t="e">
        <f>IF('Запит 2-8'!#REF!&lt;&gt;"",'Запит 2-8'!#REF!,"")</f>
        <v>#REF!</v>
      </c>
      <c r="C366" s="422" t="e">
        <f>'Запит 2-8'!#REF!</f>
        <v>#REF!</v>
      </c>
      <c r="D366" s="423" t="e">
        <f>'Запит 2-8'!#REF!</f>
        <v>#REF!</v>
      </c>
      <c r="E366" s="424" t="e">
        <f>'Паспорт-3'!F340</f>
        <v>#REF!</v>
      </c>
      <c r="F366" s="425"/>
      <c r="G366" s="428" t="e">
        <f t="shared" ref="G366:G380" si="44">F366-E366</f>
        <v>#REF!</v>
      </c>
      <c r="H366" s="81" t="e">
        <f t="shared" ref="H366:H380" si="45">IF(B366&lt;&gt;"","Для друку","")</f>
        <v>#REF!</v>
      </c>
    </row>
    <row r="367" spans="1:8" x14ac:dyDescent="0.2">
      <c r="A367" s="326" t="e">
        <f>'Запит 2-8'!#REF!</f>
        <v>#REF!</v>
      </c>
      <c r="B367" s="298" t="e">
        <f>IF('Запит 2-8'!#REF!&lt;&gt;"",'Запит 2-8'!#REF!,"")</f>
        <v>#REF!</v>
      </c>
      <c r="C367" s="297" t="e">
        <f>'Запит 2-8'!#REF!</f>
        <v>#REF!</v>
      </c>
      <c r="D367" s="296" t="e">
        <f>'Запит 2-8'!#REF!</f>
        <v>#REF!</v>
      </c>
      <c r="E367" s="413" t="e">
        <f>'Паспорт-3'!F341</f>
        <v>#REF!</v>
      </c>
      <c r="F367" s="414"/>
      <c r="G367" s="429" t="e">
        <f t="shared" si="44"/>
        <v>#REF!</v>
      </c>
      <c r="H367" s="81" t="e">
        <f t="shared" si="45"/>
        <v>#REF!</v>
      </c>
    </row>
    <row r="368" spans="1:8" x14ac:dyDescent="0.2">
      <c r="A368" s="326" t="e">
        <f>'Запит 2-8'!#REF!</f>
        <v>#REF!</v>
      </c>
      <c r="B368" s="298" t="e">
        <f>IF('Запит 2-8'!#REF!&lt;&gt;"",'Запит 2-8'!#REF!,"")</f>
        <v>#REF!</v>
      </c>
      <c r="C368" s="297" t="e">
        <f>'Запит 2-8'!#REF!</f>
        <v>#REF!</v>
      </c>
      <c r="D368" s="296" t="e">
        <f>'Запит 2-8'!#REF!</f>
        <v>#REF!</v>
      </c>
      <c r="E368" s="413" t="e">
        <f>'Паспорт-3'!F342</f>
        <v>#REF!</v>
      </c>
      <c r="F368" s="414"/>
      <c r="G368" s="429" t="e">
        <f t="shared" si="44"/>
        <v>#REF!</v>
      </c>
      <c r="H368" s="81" t="e">
        <f t="shared" si="45"/>
        <v>#REF!</v>
      </c>
    </row>
    <row r="369" spans="1:8" x14ac:dyDescent="0.2">
      <c r="A369" s="326" t="e">
        <f>'Запит 2-8'!#REF!</f>
        <v>#REF!</v>
      </c>
      <c r="B369" s="298" t="e">
        <f>IF('Запит 2-8'!#REF!&lt;&gt;"",'Запит 2-8'!#REF!,"")</f>
        <v>#REF!</v>
      </c>
      <c r="C369" s="297" t="e">
        <f>'Запит 2-8'!#REF!</f>
        <v>#REF!</v>
      </c>
      <c r="D369" s="296" t="e">
        <f>'Запит 2-8'!#REF!</f>
        <v>#REF!</v>
      </c>
      <c r="E369" s="413" t="e">
        <f>'Паспорт-3'!F343</f>
        <v>#REF!</v>
      </c>
      <c r="F369" s="414"/>
      <c r="G369" s="429" t="e">
        <f t="shared" si="44"/>
        <v>#REF!</v>
      </c>
      <c r="H369" s="81" t="e">
        <f t="shared" si="45"/>
        <v>#REF!</v>
      </c>
    </row>
    <row r="370" spans="1:8" x14ac:dyDescent="0.2">
      <c r="A370" s="326" t="e">
        <f>'Запит 2-8'!#REF!</f>
        <v>#REF!</v>
      </c>
      <c r="B370" s="298" t="e">
        <f>IF('Запит 2-8'!#REF!&lt;&gt;"",'Запит 2-8'!#REF!,"")</f>
        <v>#REF!</v>
      </c>
      <c r="C370" s="297" t="e">
        <f>'Запит 2-8'!#REF!</f>
        <v>#REF!</v>
      </c>
      <c r="D370" s="296" t="e">
        <f>'Запит 2-8'!#REF!</f>
        <v>#REF!</v>
      </c>
      <c r="E370" s="413" t="e">
        <f>'Паспорт-3'!F344</f>
        <v>#REF!</v>
      </c>
      <c r="F370" s="414"/>
      <c r="G370" s="429" t="e">
        <f t="shared" si="44"/>
        <v>#REF!</v>
      </c>
      <c r="H370" s="81" t="e">
        <f t="shared" si="45"/>
        <v>#REF!</v>
      </c>
    </row>
    <row r="371" spans="1:8" x14ac:dyDescent="0.2">
      <c r="A371" s="326" t="e">
        <f>'Запит 2-8'!#REF!</f>
        <v>#REF!</v>
      </c>
      <c r="B371" s="298" t="e">
        <f>IF('Запит 2-8'!#REF!&lt;&gt;"",'Запит 2-8'!#REF!,"")</f>
        <v>#REF!</v>
      </c>
      <c r="C371" s="297" t="e">
        <f>'Запит 2-8'!#REF!</f>
        <v>#REF!</v>
      </c>
      <c r="D371" s="296" t="e">
        <f>'Запит 2-8'!#REF!</f>
        <v>#REF!</v>
      </c>
      <c r="E371" s="413" t="e">
        <f>'Паспорт-3'!F345</f>
        <v>#REF!</v>
      </c>
      <c r="F371" s="414"/>
      <c r="G371" s="429" t="e">
        <f t="shared" si="44"/>
        <v>#REF!</v>
      </c>
      <c r="H371" s="81" t="e">
        <f t="shared" si="45"/>
        <v>#REF!</v>
      </c>
    </row>
    <row r="372" spans="1:8" x14ac:dyDescent="0.2">
      <c r="A372" s="326" t="e">
        <f>'Запит 2-8'!#REF!</f>
        <v>#REF!</v>
      </c>
      <c r="B372" s="298" t="e">
        <f>IF('Запит 2-8'!#REF!&lt;&gt;"",'Запит 2-8'!#REF!,"")</f>
        <v>#REF!</v>
      </c>
      <c r="C372" s="297" t="e">
        <f>'Запит 2-8'!#REF!</f>
        <v>#REF!</v>
      </c>
      <c r="D372" s="296" t="e">
        <f>'Запит 2-8'!#REF!</f>
        <v>#REF!</v>
      </c>
      <c r="E372" s="413" t="e">
        <f>'Паспорт-3'!F346</f>
        <v>#REF!</v>
      </c>
      <c r="F372" s="414"/>
      <c r="G372" s="429" t="e">
        <f t="shared" si="44"/>
        <v>#REF!</v>
      </c>
      <c r="H372" s="81" t="e">
        <f t="shared" si="45"/>
        <v>#REF!</v>
      </c>
    </row>
    <row r="373" spans="1:8" x14ac:dyDescent="0.2">
      <c r="A373" s="326" t="e">
        <f>'Запит 2-8'!#REF!</f>
        <v>#REF!</v>
      </c>
      <c r="B373" s="298" t="e">
        <f>IF('Запит 2-8'!#REF!&lt;&gt;"",'Запит 2-8'!#REF!,"")</f>
        <v>#REF!</v>
      </c>
      <c r="C373" s="297" t="e">
        <f>'Запит 2-8'!#REF!</f>
        <v>#REF!</v>
      </c>
      <c r="D373" s="296" t="e">
        <f>'Запит 2-8'!#REF!</f>
        <v>#REF!</v>
      </c>
      <c r="E373" s="413" t="e">
        <f>'Паспорт-3'!F347</f>
        <v>#REF!</v>
      </c>
      <c r="F373" s="414"/>
      <c r="G373" s="429" t="e">
        <f t="shared" si="44"/>
        <v>#REF!</v>
      </c>
      <c r="H373" s="81" t="e">
        <f t="shared" si="45"/>
        <v>#REF!</v>
      </c>
    </row>
    <row r="374" spans="1:8" x14ac:dyDescent="0.2">
      <c r="A374" s="326" t="e">
        <f>'Запит 2-8'!#REF!</f>
        <v>#REF!</v>
      </c>
      <c r="B374" s="298" t="e">
        <f>IF('Запит 2-8'!#REF!&lt;&gt;"",'Запит 2-8'!#REF!,"")</f>
        <v>#REF!</v>
      </c>
      <c r="C374" s="297" t="e">
        <f>'Запит 2-8'!#REF!</f>
        <v>#REF!</v>
      </c>
      <c r="D374" s="296" t="e">
        <f>'Запит 2-8'!#REF!</f>
        <v>#REF!</v>
      </c>
      <c r="E374" s="413" t="e">
        <f>'Паспорт-3'!F348</f>
        <v>#REF!</v>
      </c>
      <c r="F374" s="414"/>
      <c r="G374" s="429" t="e">
        <f t="shared" si="44"/>
        <v>#REF!</v>
      </c>
      <c r="H374" s="81" t="e">
        <f t="shared" si="45"/>
        <v>#REF!</v>
      </c>
    </row>
    <row r="375" spans="1:8" x14ac:dyDescent="0.2">
      <c r="A375" s="326" t="e">
        <f>'Запит 2-8'!#REF!</f>
        <v>#REF!</v>
      </c>
      <c r="B375" s="298" t="e">
        <f>IF('Запит 2-8'!#REF!&lt;&gt;"",'Запит 2-8'!#REF!,"")</f>
        <v>#REF!</v>
      </c>
      <c r="C375" s="297" t="e">
        <f>'Запит 2-8'!#REF!</f>
        <v>#REF!</v>
      </c>
      <c r="D375" s="296" t="e">
        <f>'Запит 2-8'!#REF!</f>
        <v>#REF!</v>
      </c>
      <c r="E375" s="413" t="e">
        <f>'Паспорт-3'!F349</f>
        <v>#REF!</v>
      </c>
      <c r="F375" s="414"/>
      <c r="G375" s="429" t="e">
        <f t="shared" si="44"/>
        <v>#REF!</v>
      </c>
      <c r="H375" s="81" t="e">
        <f t="shared" si="45"/>
        <v>#REF!</v>
      </c>
    </row>
    <row r="376" spans="1:8" x14ac:dyDescent="0.2">
      <c r="A376" s="326" t="e">
        <f>'Запит 2-8'!#REF!</f>
        <v>#REF!</v>
      </c>
      <c r="B376" s="298" t="e">
        <f>IF('Запит 2-8'!#REF!&lt;&gt;"",'Запит 2-8'!#REF!,"")</f>
        <v>#REF!</v>
      </c>
      <c r="C376" s="297" t="e">
        <f>'Запит 2-8'!#REF!</f>
        <v>#REF!</v>
      </c>
      <c r="D376" s="296" t="e">
        <f>'Запит 2-8'!#REF!</f>
        <v>#REF!</v>
      </c>
      <c r="E376" s="413" t="e">
        <f>'Паспорт-3'!F350</f>
        <v>#REF!</v>
      </c>
      <c r="F376" s="414"/>
      <c r="G376" s="429" t="e">
        <f t="shared" si="44"/>
        <v>#REF!</v>
      </c>
      <c r="H376" s="81" t="e">
        <f t="shared" si="45"/>
        <v>#REF!</v>
      </c>
    </row>
    <row r="377" spans="1:8" x14ac:dyDescent="0.2">
      <c r="A377" s="326" t="e">
        <f>'Запит 2-8'!#REF!</f>
        <v>#REF!</v>
      </c>
      <c r="B377" s="298" t="e">
        <f>IF('Запит 2-8'!#REF!&lt;&gt;"",'Запит 2-8'!#REF!,"")</f>
        <v>#REF!</v>
      </c>
      <c r="C377" s="297" t="e">
        <f>'Запит 2-8'!#REF!</f>
        <v>#REF!</v>
      </c>
      <c r="D377" s="296" t="e">
        <f>'Запит 2-8'!#REF!</f>
        <v>#REF!</v>
      </c>
      <c r="E377" s="413" t="e">
        <f>'Паспорт-3'!F351</f>
        <v>#REF!</v>
      </c>
      <c r="F377" s="414"/>
      <c r="G377" s="429" t="e">
        <f t="shared" si="44"/>
        <v>#REF!</v>
      </c>
      <c r="H377" s="81" t="e">
        <f t="shared" si="45"/>
        <v>#REF!</v>
      </c>
    </row>
    <row r="378" spans="1:8" x14ac:dyDescent="0.2">
      <c r="A378" s="326" t="e">
        <f>'Запит 2-8'!#REF!</f>
        <v>#REF!</v>
      </c>
      <c r="B378" s="298" t="e">
        <f>IF('Запит 2-8'!#REF!&lt;&gt;"",'Запит 2-8'!#REF!,"")</f>
        <v>#REF!</v>
      </c>
      <c r="C378" s="297" t="e">
        <f>'Запит 2-8'!#REF!</f>
        <v>#REF!</v>
      </c>
      <c r="D378" s="296" t="e">
        <f>'Запит 2-8'!#REF!</f>
        <v>#REF!</v>
      </c>
      <c r="E378" s="413" t="e">
        <f>'Паспорт-3'!F352</f>
        <v>#REF!</v>
      </c>
      <c r="F378" s="414"/>
      <c r="G378" s="429" t="e">
        <f t="shared" si="44"/>
        <v>#REF!</v>
      </c>
      <c r="H378" s="81" t="e">
        <f t="shared" si="45"/>
        <v>#REF!</v>
      </c>
    </row>
    <row r="379" spans="1:8" x14ac:dyDescent="0.2">
      <c r="A379" s="326" t="e">
        <f>'Запит 2-8'!#REF!</f>
        <v>#REF!</v>
      </c>
      <c r="B379" s="298" t="e">
        <f>IF('Запит 2-8'!#REF!&lt;&gt;"",'Запит 2-8'!#REF!,"")</f>
        <v>#REF!</v>
      </c>
      <c r="C379" s="297" t="e">
        <f>'Запит 2-8'!#REF!</f>
        <v>#REF!</v>
      </c>
      <c r="D379" s="296" t="e">
        <f>'Запит 2-8'!#REF!</f>
        <v>#REF!</v>
      </c>
      <c r="E379" s="413" t="e">
        <f>'Паспорт-3'!F353</f>
        <v>#REF!</v>
      </c>
      <c r="F379" s="414"/>
      <c r="G379" s="429" t="e">
        <f t="shared" si="44"/>
        <v>#REF!</v>
      </c>
      <c r="H379" s="81" t="e">
        <f t="shared" si="45"/>
        <v>#REF!</v>
      </c>
    </row>
    <row r="380" spans="1:8" x14ac:dyDescent="0.2">
      <c r="A380" s="433" t="e">
        <f>'Запит 2-8'!#REF!</f>
        <v>#REF!</v>
      </c>
      <c r="B380" s="434" t="e">
        <f>IF('Запит 2-8'!#REF!&lt;&gt;"",'Запит 2-8'!#REF!,"")</f>
        <v>#REF!</v>
      </c>
      <c r="C380" s="435" t="e">
        <f>'Запит 2-8'!#REF!</f>
        <v>#REF!</v>
      </c>
      <c r="D380" s="436" t="e">
        <f>'Запит 2-8'!#REF!</f>
        <v>#REF!</v>
      </c>
      <c r="E380" s="437" t="e">
        <f>'Паспорт-3'!F354</f>
        <v>#REF!</v>
      </c>
      <c r="F380" s="438"/>
      <c r="G380" s="439" t="e">
        <f t="shared" si="44"/>
        <v>#REF!</v>
      </c>
      <c r="H380" s="81" t="e">
        <f t="shared" si="45"/>
        <v>#REF!</v>
      </c>
    </row>
    <row r="381" spans="1:8" ht="12.75" customHeight="1" x14ac:dyDescent="0.2">
      <c r="A381" s="824" t="s">
        <v>211</v>
      </c>
      <c r="B381" s="825"/>
      <c r="C381" s="825"/>
      <c r="D381" s="825"/>
      <c r="E381" s="825"/>
      <c r="F381" s="825"/>
      <c r="G381" s="826"/>
      <c r="H381" s="81" t="e">
        <f>H365</f>
        <v>#REF!</v>
      </c>
    </row>
    <row r="382" spans="1:8" x14ac:dyDescent="0.2">
      <c r="A382" s="426" t="e">
        <f>'Запит 2-8'!#REF!</f>
        <v>#REF!</v>
      </c>
      <c r="B382" s="827" t="s">
        <v>109</v>
      </c>
      <c r="C382" s="828"/>
      <c r="D382" s="828"/>
      <c r="E382" s="832"/>
      <c r="F382" s="832"/>
      <c r="G382" s="833"/>
      <c r="H382" s="81" t="e">
        <f>H383</f>
        <v>#REF!</v>
      </c>
    </row>
    <row r="383" spans="1:8" x14ac:dyDescent="0.2">
      <c r="A383" s="326" t="e">
        <f>'Запит 2-8'!#REF!</f>
        <v>#REF!</v>
      </c>
      <c r="B383" s="421" t="e">
        <f>IF('Запит 2-8'!#REF!&lt;&gt;"",'Запит 2-8'!#REF!,"")</f>
        <v>#REF!</v>
      </c>
      <c r="C383" s="422" t="e">
        <f>'Запит 2-8'!#REF!</f>
        <v>#REF!</v>
      </c>
      <c r="D383" s="423" t="e">
        <f>'Запит 2-8'!#REF!</f>
        <v>#REF!</v>
      </c>
      <c r="E383" s="424" t="e">
        <f>'Паспорт-3'!F356</f>
        <v>#REF!</v>
      </c>
      <c r="F383" s="425"/>
      <c r="G383" s="428" t="e">
        <f t="shared" ref="G383:G392" si="46">F383-E383</f>
        <v>#REF!</v>
      </c>
      <c r="H383" s="81" t="e">
        <f t="shared" ref="H383:H392" si="47">IF(B383&lt;&gt;"","Для друку","")</f>
        <v>#REF!</v>
      </c>
    </row>
    <row r="384" spans="1:8" x14ac:dyDescent="0.2">
      <c r="A384" s="326" t="e">
        <f>'Запит 2-8'!#REF!</f>
        <v>#REF!</v>
      </c>
      <c r="B384" s="298" t="e">
        <f>IF('Запит 2-8'!#REF!&lt;&gt;"",'Запит 2-8'!#REF!,"")</f>
        <v>#REF!</v>
      </c>
      <c r="C384" s="297" t="e">
        <f>'Запит 2-8'!#REF!</f>
        <v>#REF!</v>
      </c>
      <c r="D384" s="296" t="e">
        <f>'Запит 2-8'!#REF!</f>
        <v>#REF!</v>
      </c>
      <c r="E384" s="413" t="e">
        <f>'Паспорт-3'!F357</f>
        <v>#REF!</v>
      </c>
      <c r="F384" s="414"/>
      <c r="G384" s="429" t="e">
        <f t="shared" si="46"/>
        <v>#REF!</v>
      </c>
      <c r="H384" s="81" t="e">
        <f t="shared" si="47"/>
        <v>#REF!</v>
      </c>
    </row>
    <row r="385" spans="1:8" x14ac:dyDescent="0.2">
      <c r="A385" s="326" t="e">
        <f>'Запит 2-8'!#REF!</f>
        <v>#REF!</v>
      </c>
      <c r="B385" s="298" t="e">
        <f>IF('Запит 2-8'!#REF!&lt;&gt;"",'Запит 2-8'!#REF!,"")</f>
        <v>#REF!</v>
      </c>
      <c r="C385" s="297" t="e">
        <f>'Запит 2-8'!#REF!</f>
        <v>#REF!</v>
      </c>
      <c r="D385" s="296" t="e">
        <f>'Запит 2-8'!#REF!</f>
        <v>#REF!</v>
      </c>
      <c r="E385" s="413" t="e">
        <f>'Паспорт-3'!F358</f>
        <v>#REF!</v>
      </c>
      <c r="F385" s="414"/>
      <c r="G385" s="429" t="e">
        <f t="shared" si="46"/>
        <v>#REF!</v>
      </c>
      <c r="H385" s="81" t="e">
        <f t="shared" si="47"/>
        <v>#REF!</v>
      </c>
    </row>
    <row r="386" spans="1:8" x14ac:dyDescent="0.2">
      <c r="A386" s="326" t="e">
        <f>'Запит 2-8'!#REF!</f>
        <v>#REF!</v>
      </c>
      <c r="B386" s="298" t="e">
        <f>IF('Запит 2-8'!#REF!&lt;&gt;"",'Запит 2-8'!#REF!,"")</f>
        <v>#REF!</v>
      </c>
      <c r="C386" s="297" t="e">
        <f>'Запит 2-8'!#REF!</f>
        <v>#REF!</v>
      </c>
      <c r="D386" s="296" t="e">
        <f>'Запит 2-8'!#REF!</f>
        <v>#REF!</v>
      </c>
      <c r="E386" s="413" t="e">
        <f>'Паспорт-3'!F359</f>
        <v>#REF!</v>
      </c>
      <c r="F386" s="414"/>
      <c r="G386" s="429" t="e">
        <f t="shared" si="46"/>
        <v>#REF!</v>
      </c>
      <c r="H386" s="81" t="e">
        <f t="shared" si="47"/>
        <v>#REF!</v>
      </c>
    </row>
    <row r="387" spans="1:8" x14ac:dyDescent="0.2">
      <c r="A387" s="326" t="e">
        <f>'Запит 2-8'!#REF!</f>
        <v>#REF!</v>
      </c>
      <c r="B387" s="298" t="e">
        <f>IF('Запит 2-8'!#REF!&lt;&gt;"",'Запит 2-8'!#REF!,"")</f>
        <v>#REF!</v>
      </c>
      <c r="C387" s="297" t="e">
        <f>'Запит 2-8'!#REF!</f>
        <v>#REF!</v>
      </c>
      <c r="D387" s="296" t="e">
        <f>'Запит 2-8'!#REF!</f>
        <v>#REF!</v>
      </c>
      <c r="E387" s="413" t="e">
        <f>'Паспорт-3'!F360</f>
        <v>#REF!</v>
      </c>
      <c r="F387" s="414"/>
      <c r="G387" s="429" t="e">
        <f t="shared" si="46"/>
        <v>#REF!</v>
      </c>
      <c r="H387" s="81" t="e">
        <f t="shared" si="47"/>
        <v>#REF!</v>
      </c>
    </row>
    <row r="388" spans="1:8" x14ac:dyDescent="0.2">
      <c r="A388" s="326" t="e">
        <f>'Запит 2-8'!#REF!</f>
        <v>#REF!</v>
      </c>
      <c r="B388" s="298" t="e">
        <f>IF('Запит 2-8'!#REF!&lt;&gt;"",'Запит 2-8'!#REF!,"")</f>
        <v>#REF!</v>
      </c>
      <c r="C388" s="297" t="e">
        <f>'Запит 2-8'!#REF!</f>
        <v>#REF!</v>
      </c>
      <c r="D388" s="296" t="e">
        <f>'Запит 2-8'!#REF!</f>
        <v>#REF!</v>
      </c>
      <c r="E388" s="413" t="e">
        <f>'Паспорт-3'!F361</f>
        <v>#REF!</v>
      </c>
      <c r="F388" s="414"/>
      <c r="G388" s="429" t="e">
        <f t="shared" si="46"/>
        <v>#REF!</v>
      </c>
      <c r="H388" s="81" t="e">
        <f t="shared" si="47"/>
        <v>#REF!</v>
      </c>
    </row>
    <row r="389" spans="1:8" x14ac:dyDescent="0.2">
      <c r="A389" s="326" t="e">
        <f>'Запит 2-8'!#REF!</f>
        <v>#REF!</v>
      </c>
      <c r="B389" s="298" t="e">
        <f>IF('Запит 2-8'!#REF!&lt;&gt;"",'Запит 2-8'!#REF!,"")</f>
        <v>#REF!</v>
      </c>
      <c r="C389" s="297" t="e">
        <f>'Запит 2-8'!#REF!</f>
        <v>#REF!</v>
      </c>
      <c r="D389" s="296" t="e">
        <f>'Запит 2-8'!#REF!</f>
        <v>#REF!</v>
      </c>
      <c r="E389" s="413" t="e">
        <f>'Паспорт-3'!F362</f>
        <v>#REF!</v>
      </c>
      <c r="F389" s="414"/>
      <c r="G389" s="429" t="e">
        <f t="shared" si="46"/>
        <v>#REF!</v>
      </c>
      <c r="H389" s="81" t="e">
        <f t="shared" si="47"/>
        <v>#REF!</v>
      </c>
    </row>
    <row r="390" spans="1:8" x14ac:dyDescent="0.2">
      <c r="A390" s="326" t="e">
        <f>'Запит 2-8'!#REF!</f>
        <v>#REF!</v>
      </c>
      <c r="B390" s="298" t="e">
        <f>IF('Запит 2-8'!#REF!&lt;&gt;"",'Запит 2-8'!#REF!,"")</f>
        <v>#REF!</v>
      </c>
      <c r="C390" s="297" t="e">
        <f>'Запит 2-8'!#REF!</f>
        <v>#REF!</v>
      </c>
      <c r="D390" s="296" t="e">
        <f>'Запит 2-8'!#REF!</f>
        <v>#REF!</v>
      </c>
      <c r="E390" s="413" t="e">
        <f>'Паспорт-3'!F363</f>
        <v>#REF!</v>
      </c>
      <c r="F390" s="414"/>
      <c r="G390" s="429" t="e">
        <f t="shared" si="46"/>
        <v>#REF!</v>
      </c>
      <c r="H390" s="81" t="e">
        <f t="shared" si="47"/>
        <v>#REF!</v>
      </c>
    </row>
    <row r="391" spans="1:8" ht="12.75" customHeight="1" x14ac:dyDescent="0.2">
      <c r="A391" s="326" t="e">
        <f>'Запит 2-8'!#REF!</f>
        <v>#REF!</v>
      </c>
      <c r="B391" s="298" t="e">
        <f>IF('Запит 2-8'!#REF!&lt;&gt;"",'Запит 2-8'!#REF!,"")</f>
        <v>#REF!</v>
      </c>
      <c r="C391" s="297" t="e">
        <f>'Запит 2-8'!#REF!</f>
        <v>#REF!</v>
      </c>
      <c r="D391" s="296" t="e">
        <f>'Запит 2-8'!#REF!</f>
        <v>#REF!</v>
      </c>
      <c r="E391" s="413" t="e">
        <f>'Паспорт-3'!F364</f>
        <v>#REF!</v>
      </c>
      <c r="F391" s="414"/>
      <c r="G391" s="429" t="e">
        <f t="shared" si="46"/>
        <v>#REF!</v>
      </c>
      <c r="H391" s="81" t="e">
        <f t="shared" si="47"/>
        <v>#REF!</v>
      </c>
    </row>
    <row r="392" spans="1:8" x14ac:dyDescent="0.2">
      <c r="A392" s="433" t="e">
        <f>'Запит 2-8'!#REF!</f>
        <v>#REF!</v>
      </c>
      <c r="B392" s="434" t="e">
        <f>IF('Запит 2-8'!#REF!&lt;&gt;"",'Запит 2-8'!#REF!,"")</f>
        <v>#REF!</v>
      </c>
      <c r="C392" s="435" t="e">
        <f>'Запит 2-8'!#REF!</f>
        <v>#REF!</v>
      </c>
      <c r="D392" s="436" t="e">
        <f>'Запит 2-8'!#REF!</f>
        <v>#REF!</v>
      </c>
      <c r="E392" s="437" t="e">
        <f>'Паспорт-3'!F365</f>
        <v>#REF!</v>
      </c>
      <c r="F392" s="438"/>
      <c r="G392" s="439" t="e">
        <f t="shared" si="46"/>
        <v>#REF!</v>
      </c>
      <c r="H392" s="81" t="e">
        <f t="shared" si="47"/>
        <v>#REF!</v>
      </c>
    </row>
    <row r="393" spans="1:8" ht="12.75" customHeight="1" x14ac:dyDescent="0.2">
      <c r="A393" s="824" t="s">
        <v>211</v>
      </c>
      <c r="B393" s="825"/>
      <c r="C393" s="825"/>
      <c r="D393" s="825"/>
      <c r="E393" s="825"/>
      <c r="F393" s="825"/>
      <c r="G393" s="826"/>
      <c r="H393" s="81" t="e">
        <f>H382</f>
        <v>#REF!</v>
      </c>
    </row>
    <row r="394" spans="1:8" ht="12.75" customHeight="1" x14ac:dyDescent="0.2">
      <c r="A394" s="824" t="s">
        <v>231</v>
      </c>
      <c r="B394" s="825"/>
      <c r="C394" s="825"/>
      <c r="D394" s="825"/>
      <c r="E394" s="825"/>
      <c r="F394" s="825"/>
      <c r="G394" s="826"/>
      <c r="H394" s="81" t="e">
        <f>H330</f>
        <v>#REF!</v>
      </c>
    </row>
    <row r="395" spans="1:8" ht="12.75" customHeight="1" x14ac:dyDescent="0.2">
      <c r="A395" s="779" t="e">
        <f>'Запит 2-8'!#REF!</f>
        <v>#REF!</v>
      </c>
      <c r="B395" s="780"/>
      <c r="C395" s="780"/>
      <c r="D395" s="780"/>
      <c r="E395" s="780"/>
      <c r="F395" s="780"/>
      <c r="G395" s="781"/>
      <c r="H395" s="81" t="e">
        <f>H396</f>
        <v>#REF!</v>
      </c>
    </row>
    <row r="396" spans="1:8" x14ac:dyDescent="0.2">
      <c r="A396" s="420" t="s">
        <v>4</v>
      </c>
      <c r="B396" s="827" t="s">
        <v>106</v>
      </c>
      <c r="C396" s="828"/>
      <c r="D396" s="828"/>
      <c r="E396" s="829"/>
      <c r="F396" s="829"/>
      <c r="G396" s="830"/>
      <c r="H396" s="81" t="e">
        <f>H397</f>
        <v>#REF!</v>
      </c>
    </row>
    <row r="397" spans="1:8" x14ac:dyDescent="0.2">
      <c r="A397" s="326" t="e">
        <f>'Запит 2-8'!#REF!</f>
        <v>#REF!</v>
      </c>
      <c r="B397" s="421" t="e">
        <f>IF('Запит 2-8'!#REF!&lt;&gt;"",'Запит 2-8'!#REF!,"")</f>
        <v>#REF!</v>
      </c>
      <c r="C397" s="422" t="e">
        <f>'Запит 2-8'!#REF!</f>
        <v>#REF!</v>
      </c>
      <c r="D397" s="423" t="e">
        <f>'Запит 2-8'!#REF!</f>
        <v>#REF!</v>
      </c>
      <c r="E397" s="424" t="e">
        <f>'Паспорт-3'!F368</f>
        <v>#REF!</v>
      </c>
      <c r="F397" s="425"/>
      <c r="G397" s="428" t="e">
        <f t="shared" ref="G397:G411" si="48">F397-E397</f>
        <v>#REF!</v>
      </c>
      <c r="H397" s="81" t="e">
        <f t="shared" ref="H397:H411" si="49">IF(B397&lt;&gt;"","Для друку","")</f>
        <v>#REF!</v>
      </c>
    </row>
    <row r="398" spans="1:8" x14ac:dyDescent="0.2">
      <c r="A398" s="326" t="e">
        <f>'Запит 2-8'!#REF!</f>
        <v>#REF!</v>
      </c>
      <c r="B398" s="298" t="e">
        <f>IF('Запит 2-8'!#REF!&lt;&gt;"",'Запит 2-8'!#REF!,"")</f>
        <v>#REF!</v>
      </c>
      <c r="C398" s="297" t="e">
        <f>'Запит 2-8'!#REF!</f>
        <v>#REF!</v>
      </c>
      <c r="D398" s="296" t="e">
        <f>'Запит 2-8'!#REF!</f>
        <v>#REF!</v>
      </c>
      <c r="E398" s="413" t="e">
        <f>'Паспорт-3'!F369</f>
        <v>#REF!</v>
      </c>
      <c r="F398" s="414"/>
      <c r="G398" s="429" t="e">
        <f t="shared" si="48"/>
        <v>#REF!</v>
      </c>
      <c r="H398" s="81" t="e">
        <f t="shared" si="49"/>
        <v>#REF!</v>
      </c>
    </row>
    <row r="399" spans="1:8" x14ac:dyDescent="0.2">
      <c r="A399" s="326" t="e">
        <f>'Запит 2-8'!#REF!</f>
        <v>#REF!</v>
      </c>
      <c r="B399" s="298" t="e">
        <f>IF('Запит 2-8'!#REF!&lt;&gt;"",'Запит 2-8'!#REF!,"")</f>
        <v>#REF!</v>
      </c>
      <c r="C399" s="297" t="e">
        <f>'Запит 2-8'!#REF!</f>
        <v>#REF!</v>
      </c>
      <c r="D399" s="296" t="e">
        <f>'Запит 2-8'!#REF!</f>
        <v>#REF!</v>
      </c>
      <c r="E399" s="413" t="e">
        <f>'Паспорт-3'!F370</f>
        <v>#REF!</v>
      </c>
      <c r="F399" s="414"/>
      <c r="G399" s="429" t="e">
        <f t="shared" si="48"/>
        <v>#REF!</v>
      </c>
      <c r="H399" s="81" t="e">
        <f t="shared" si="49"/>
        <v>#REF!</v>
      </c>
    </row>
    <row r="400" spans="1:8" x14ac:dyDescent="0.2">
      <c r="A400" s="326" t="e">
        <f>'Запит 2-8'!#REF!</f>
        <v>#REF!</v>
      </c>
      <c r="B400" s="298" t="e">
        <f>IF('Запит 2-8'!#REF!&lt;&gt;"",'Запит 2-8'!#REF!,"")</f>
        <v>#REF!</v>
      </c>
      <c r="C400" s="297" t="e">
        <f>'Запит 2-8'!#REF!</f>
        <v>#REF!</v>
      </c>
      <c r="D400" s="296" t="e">
        <f>'Запит 2-8'!#REF!</f>
        <v>#REF!</v>
      </c>
      <c r="E400" s="413" t="e">
        <f>'Паспорт-3'!F371</f>
        <v>#REF!</v>
      </c>
      <c r="F400" s="414"/>
      <c r="G400" s="429" t="e">
        <f t="shared" si="48"/>
        <v>#REF!</v>
      </c>
      <c r="H400" s="81" t="e">
        <f t="shared" si="49"/>
        <v>#REF!</v>
      </c>
    </row>
    <row r="401" spans="1:8" x14ac:dyDescent="0.2">
      <c r="A401" s="326" t="e">
        <f>'Запит 2-8'!#REF!</f>
        <v>#REF!</v>
      </c>
      <c r="B401" s="298" t="e">
        <f>IF('Запит 2-8'!#REF!&lt;&gt;"",'Запит 2-8'!#REF!,"")</f>
        <v>#REF!</v>
      </c>
      <c r="C401" s="297" t="e">
        <f>'Запит 2-8'!#REF!</f>
        <v>#REF!</v>
      </c>
      <c r="D401" s="296" t="e">
        <f>'Запит 2-8'!#REF!</f>
        <v>#REF!</v>
      </c>
      <c r="E401" s="413" t="e">
        <f>'Паспорт-3'!F372</f>
        <v>#REF!</v>
      </c>
      <c r="F401" s="414"/>
      <c r="G401" s="429" t="e">
        <f t="shared" si="48"/>
        <v>#REF!</v>
      </c>
      <c r="H401" s="81" t="e">
        <f t="shared" si="49"/>
        <v>#REF!</v>
      </c>
    </row>
    <row r="402" spans="1:8" x14ac:dyDescent="0.2">
      <c r="A402" s="326" t="e">
        <f>'Запит 2-8'!#REF!</f>
        <v>#REF!</v>
      </c>
      <c r="B402" s="298" t="e">
        <f>IF('Запит 2-8'!#REF!&lt;&gt;"",'Запит 2-8'!#REF!,"")</f>
        <v>#REF!</v>
      </c>
      <c r="C402" s="297" t="e">
        <f>'Запит 2-8'!#REF!</f>
        <v>#REF!</v>
      </c>
      <c r="D402" s="296" t="e">
        <f>'Запит 2-8'!#REF!</f>
        <v>#REF!</v>
      </c>
      <c r="E402" s="413" t="e">
        <f>'Паспорт-3'!F373</f>
        <v>#REF!</v>
      </c>
      <c r="F402" s="414"/>
      <c r="G402" s="429" t="e">
        <f t="shared" si="48"/>
        <v>#REF!</v>
      </c>
      <c r="H402" s="81" t="e">
        <f t="shared" si="49"/>
        <v>#REF!</v>
      </c>
    </row>
    <row r="403" spans="1:8" x14ac:dyDescent="0.2">
      <c r="A403" s="326" t="e">
        <f>'Запит 2-8'!#REF!</f>
        <v>#REF!</v>
      </c>
      <c r="B403" s="298" t="e">
        <f>IF('Запит 2-8'!#REF!&lt;&gt;"",'Запит 2-8'!#REF!,"")</f>
        <v>#REF!</v>
      </c>
      <c r="C403" s="297" t="e">
        <f>'Запит 2-8'!#REF!</f>
        <v>#REF!</v>
      </c>
      <c r="D403" s="296" t="e">
        <f>'Запит 2-8'!#REF!</f>
        <v>#REF!</v>
      </c>
      <c r="E403" s="413" t="e">
        <f>'Паспорт-3'!F374</f>
        <v>#REF!</v>
      </c>
      <c r="F403" s="414"/>
      <c r="G403" s="429" t="e">
        <f t="shared" si="48"/>
        <v>#REF!</v>
      </c>
      <c r="H403" s="81" t="e">
        <f t="shared" si="49"/>
        <v>#REF!</v>
      </c>
    </row>
    <row r="404" spans="1:8" x14ac:dyDescent="0.2">
      <c r="A404" s="326" t="e">
        <f>'Запит 2-8'!#REF!</f>
        <v>#REF!</v>
      </c>
      <c r="B404" s="298" t="e">
        <f>IF('Запит 2-8'!#REF!&lt;&gt;"",'Запит 2-8'!#REF!,"")</f>
        <v>#REF!</v>
      </c>
      <c r="C404" s="297" t="e">
        <f>'Запит 2-8'!#REF!</f>
        <v>#REF!</v>
      </c>
      <c r="D404" s="296" t="e">
        <f>'Запит 2-8'!#REF!</f>
        <v>#REF!</v>
      </c>
      <c r="E404" s="413" t="e">
        <f>'Паспорт-3'!F375</f>
        <v>#REF!</v>
      </c>
      <c r="F404" s="414"/>
      <c r="G404" s="429" t="e">
        <f t="shared" si="48"/>
        <v>#REF!</v>
      </c>
      <c r="H404" s="81" t="e">
        <f t="shared" si="49"/>
        <v>#REF!</v>
      </c>
    </row>
    <row r="405" spans="1:8" x14ac:dyDescent="0.2">
      <c r="A405" s="326" t="e">
        <f>'Запит 2-8'!#REF!</f>
        <v>#REF!</v>
      </c>
      <c r="B405" s="298" t="e">
        <f>IF('Запит 2-8'!#REF!&lt;&gt;"",'Запит 2-8'!#REF!,"")</f>
        <v>#REF!</v>
      </c>
      <c r="C405" s="297" t="e">
        <f>'Запит 2-8'!#REF!</f>
        <v>#REF!</v>
      </c>
      <c r="D405" s="296" t="e">
        <f>'Запит 2-8'!#REF!</f>
        <v>#REF!</v>
      </c>
      <c r="E405" s="413" t="e">
        <f>'Паспорт-3'!F376</f>
        <v>#REF!</v>
      </c>
      <c r="F405" s="414"/>
      <c r="G405" s="429" t="e">
        <f t="shared" si="48"/>
        <v>#REF!</v>
      </c>
      <c r="H405" s="81" t="e">
        <f t="shared" si="49"/>
        <v>#REF!</v>
      </c>
    </row>
    <row r="406" spans="1:8" x14ac:dyDescent="0.2">
      <c r="A406" s="326" t="e">
        <f>'Запит 2-8'!#REF!</f>
        <v>#REF!</v>
      </c>
      <c r="B406" s="298" t="e">
        <f>IF('Запит 2-8'!#REF!&lt;&gt;"",'Запит 2-8'!#REF!,"")</f>
        <v>#REF!</v>
      </c>
      <c r="C406" s="297" t="e">
        <f>'Запит 2-8'!#REF!</f>
        <v>#REF!</v>
      </c>
      <c r="D406" s="296" t="e">
        <f>'Запит 2-8'!#REF!</f>
        <v>#REF!</v>
      </c>
      <c r="E406" s="413" t="e">
        <f>'Паспорт-3'!F377</f>
        <v>#REF!</v>
      </c>
      <c r="F406" s="414"/>
      <c r="G406" s="429" t="e">
        <f t="shared" si="48"/>
        <v>#REF!</v>
      </c>
      <c r="H406" s="81" t="e">
        <f t="shared" si="49"/>
        <v>#REF!</v>
      </c>
    </row>
    <row r="407" spans="1:8" x14ac:dyDescent="0.2">
      <c r="A407" s="326" t="e">
        <f>'Запит 2-8'!#REF!</f>
        <v>#REF!</v>
      </c>
      <c r="B407" s="298" t="e">
        <f>IF('Запит 2-8'!#REF!&lt;&gt;"",'Запит 2-8'!#REF!,"")</f>
        <v>#REF!</v>
      </c>
      <c r="C407" s="297" t="e">
        <f>'Запит 2-8'!#REF!</f>
        <v>#REF!</v>
      </c>
      <c r="D407" s="296" t="e">
        <f>'Запит 2-8'!#REF!</f>
        <v>#REF!</v>
      </c>
      <c r="E407" s="413" t="e">
        <f>'Паспорт-3'!F378</f>
        <v>#REF!</v>
      </c>
      <c r="F407" s="414"/>
      <c r="G407" s="429" t="e">
        <f t="shared" si="48"/>
        <v>#REF!</v>
      </c>
      <c r="H407" s="81" t="e">
        <f t="shared" si="49"/>
        <v>#REF!</v>
      </c>
    </row>
    <row r="408" spans="1:8" x14ac:dyDescent="0.2">
      <c r="A408" s="326" t="e">
        <f>'Запит 2-8'!#REF!</f>
        <v>#REF!</v>
      </c>
      <c r="B408" s="298" t="e">
        <f>IF('Запит 2-8'!#REF!&lt;&gt;"",'Запит 2-8'!#REF!,"")</f>
        <v>#REF!</v>
      </c>
      <c r="C408" s="297" t="e">
        <f>'Запит 2-8'!#REF!</f>
        <v>#REF!</v>
      </c>
      <c r="D408" s="296" t="e">
        <f>'Запит 2-8'!#REF!</f>
        <v>#REF!</v>
      </c>
      <c r="E408" s="413" t="e">
        <f>'Паспорт-3'!F379</f>
        <v>#REF!</v>
      </c>
      <c r="F408" s="414"/>
      <c r="G408" s="429" t="e">
        <f t="shared" si="48"/>
        <v>#REF!</v>
      </c>
      <c r="H408" s="81" t="e">
        <f t="shared" si="49"/>
        <v>#REF!</v>
      </c>
    </row>
    <row r="409" spans="1:8" x14ac:dyDescent="0.2">
      <c r="A409" s="326" t="e">
        <f>'Запит 2-8'!#REF!</f>
        <v>#REF!</v>
      </c>
      <c r="B409" s="298" t="e">
        <f>IF('Запит 2-8'!#REF!&lt;&gt;"",'Запит 2-8'!#REF!,"")</f>
        <v>#REF!</v>
      </c>
      <c r="C409" s="297" t="e">
        <f>'Запит 2-8'!#REF!</f>
        <v>#REF!</v>
      </c>
      <c r="D409" s="296" t="e">
        <f>'Запит 2-8'!#REF!</f>
        <v>#REF!</v>
      </c>
      <c r="E409" s="413" t="e">
        <f>'Паспорт-3'!F380</f>
        <v>#REF!</v>
      </c>
      <c r="F409" s="414"/>
      <c r="G409" s="429" t="e">
        <f t="shared" si="48"/>
        <v>#REF!</v>
      </c>
      <c r="H409" s="81" t="e">
        <f t="shared" si="49"/>
        <v>#REF!</v>
      </c>
    </row>
    <row r="410" spans="1:8" x14ac:dyDescent="0.2">
      <c r="A410" s="326" t="e">
        <f>'Запит 2-8'!#REF!</f>
        <v>#REF!</v>
      </c>
      <c r="B410" s="298" t="e">
        <f>IF('Запит 2-8'!#REF!&lt;&gt;"",'Запит 2-8'!#REF!,"")</f>
        <v>#REF!</v>
      </c>
      <c r="C410" s="297" t="e">
        <f>'Запит 2-8'!#REF!</f>
        <v>#REF!</v>
      </c>
      <c r="D410" s="296" t="e">
        <f>'Запит 2-8'!#REF!</f>
        <v>#REF!</v>
      </c>
      <c r="E410" s="413" t="e">
        <f>'Паспорт-3'!F381</f>
        <v>#REF!</v>
      </c>
      <c r="F410" s="414"/>
      <c r="G410" s="429" t="e">
        <f t="shared" si="48"/>
        <v>#REF!</v>
      </c>
      <c r="H410" s="81" t="e">
        <f t="shared" si="49"/>
        <v>#REF!</v>
      </c>
    </row>
    <row r="411" spans="1:8" x14ac:dyDescent="0.2">
      <c r="A411" s="433" t="e">
        <f>'Запит 2-8'!#REF!</f>
        <v>#REF!</v>
      </c>
      <c r="B411" s="434" t="e">
        <f>IF('Запит 2-8'!#REF!&lt;&gt;"",'Запит 2-8'!#REF!,"")</f>
        <v>#REF!</v>
      </c>
      <c r="C411" s="435" t="e">
        <f>'Запит 2-8'!#REF!</f>
        <v>#REF!</v>
      </c>
      <c r="D411" s="436" t="e">
        <f>'Запит 2-8'!#REF!</f>
        <v>#REF!</v>
      </c>
      <c r="E411" s="437" t="e">
        <f>'Паспорт-3'!F382</f>
        <v>#REF!</v>
      </c>
      <c r="F411" s="438"/>
      <c r="G411" s="439" t="e">
        <f t="shared" si="48"/>
        <v>#REF!</v>
      </c>
      <c r="H411" s="81" t="e">
        <f t="shared" si="49"/>
        <v>#REF!</v>
      </c>
    </row>
    <row r="412" spans="1:8" ht="12.75" customHeight="1" x14ac:dyDescent="0.2">
      <c r="A412" s="824" t="s">
        <v>211</v>
      </c>
      <c r="B412" s="825"/>
      <c r="C412" s="825"/>
      <c r="D412" s="825"/>
      <c r="E412" s="825"/>
      <c r="F412" s="825"/>
      <c r="G412" s="826"/>
      <c r="H412" s="81" t="e">
        <f>H396</f>
        <v>#REF!</v>
      </c>
    </row>
    <row r="413" spans="1:8" x14ac:dyDescent="0.2">
      <c r="A413" s="420" t="e">
        <f>'Запит 2-8'!#REF!</f>
        <v>#REF!</v>
      </c>
      <c r="B413" s="827" t="s">
        <v>107</v>
      </c>
      <c r="C413" s="828"/>
      <c r="D413" s="828"/>
      <c r="E413" s="828"/>
      <c r="F413" s="828"/>
      <c r="G413" s="831"/>
      <c r="H413" s="81" t="e">
        <f>H414</f>
        <v>#REF!</v>
      </c>
    </row>
    <row r="414" spans="1:8" x14ac:dyDescent="0.2">
      <c r="A414" s="326" t="e">
        <f>'Запит 2-8'!#REF!</f>
        <v>#REF!</v>
      </c>
      <c r="B414" s="421" t="e">
        <f>IF('Запит 2-8'!#REF!&lt;&gt;"",'Запит 2-8'!#REF!,"")</f>
        <v>#REF!</v>
      </c>
      <c r="C414" s="422" t="e">
        <f>'Запит 2-8'!#REF!</f>
        <v>#REF!</v>
      </c>
      <c r="D414" s="423" t="e">
        <f>'Запит 2-8'!#REF!</f>
        <v>#REF!</v>
      </c>
      <c r="E414" s="430" t="e">
        <f>'Паспорт-3'!F384</f>
        <v>#REF!</v>
      </c>
      <c r="F414" s="431"/>
      <c r="G414" s="432" t="e">
        <f t="shared" ref="G414:G428" si="50">F414-E414</f>
        <v>#REF!</v>
      </c>
      <c r="H414" s="81" t="e">
        <f t="shared" ref="H414:H428" si="51">IF(B414&lt;&gt;"","Для друку","")</f>
        <v>#REF!</v>
      </c>
    </row>
    <row r="415" spans="1:8" x14ac:dyDescent="0.2">
      <c r="A415" s="326" t="e">
        <f>'Запит 2-8'!#REF!</f>
        <v>#REF!</v>
      </c>
      <c r="B415" s="298" t="e">
        <f>IF('Запит 2-8'!#REF!&lt;&gt;"",'Запит 2-8'!#REF!,"")</f>
        <v>#REF!</v>
      </c>
      <c r="C415" s="297" t="e">
        <f>'Запит 2-8'!#REF!</f>
        <v>#REF!</v>
      </c>
      <c r="D415" s="296" t="e">
        <f>'Запит 2-8'!#REF!</f>
        <v>#REF!</v>
      </c>
      <c r="E415" s="413" t="e">
        <f>'Паспорт-3'!F385</f>
        <v>#REF!</v>
      </c>
      <c r="F415" s="414"/>
      <c r="G415" s="429" t="e">
        <f t="shared" si="50"/>
        <v>#REF!</v>
      </c>
      <c r="H415" s="81" t="e">
        <f t="shared" si="51"/>
        <v>#REF!</v>
      </c>
    </row>
    <row r="416" spans="1:8" x14ac:dyDescent="0.2">
      <c r="A416" s="326" t="e">
        <f>'Запит 2-8'!#REF!</f>
        <v>#REF!</v>
      </c>
      <c r="B416" s="298" t="e">
        <f>IF('Запит 2-8'!#REF!&lt;&gt;"",'Запит 2-8'!#REF!,"")</f>
        <v>#REF!</v>
      </c>
      <c r="C416" s="297" t="e">
        <f>'Запит 2-8'!#REF!</f>
        <v>#REF!</v>
      </c>
      <c r="D416" s="296" t="e">
        <f>'Запит 2-8'!#REF!</f>
        <v>#REF!</v>
      </c>
      <c r="E416" s="413" t="e">
        <f>'Паспорт-3'!F386</f>
        <v>#REF!</v>
      </c>
      <c r="F416" s="414"/>
      <c r="G416" s="429" t="e">
        <f t="shared" si="50"/>
        <v>#REF!</v>
      </c>
      <c r="H416" s="81" t="e">
        <f t="shared" si="51"/>
        <v>#REF!</v>
      </c>
    </row>
    <row r="417" spans="1:8" x14ac:dyDescent="0.2">
      <c r="A417" s="326" t="e">
        <f>'Запит 2-8'!#REF!</f>
        <v>#REF!</v>
      </c>
      <c r="B417" s="298" t="e">
        <f>IF('Запит 2-8'!#REF!&lt;&gt;"",'Запит 2-8'!#REF!,"")</f>
        <v>#REF!</v>
      </c>
      <c r="C417" s="297" t="e">
        <f>'Запит 2-8'!#REF!</f>
        <v>#REF!</v>
      </c>
      <c r="D417" s="296" t="e">
        <f>'Запит 2-8'!#REF!</f>
        <v>#REF!</v>
      </c>
      <c r="E417" s="413" t="e">
        <f>'Паспорт-3'!F387</f>
        <v>#REF!</v>
      </c>
      <c r="F417" s="414"/>
      <c r="G417" s="429" t="e">
        <f t="shared" si="50"/>
        <v>#REF!</v>
      </c>
      <c r="H417" s="81" t="e">
        <f t="shared" si="51"/>
        <v>#REF!</v>
      </c>
    </row>
    <row r="418" spans="1:8" x14ac:dyDescent="0.2">
      <c r="A418" s="326" t="e">
        <f>'Запит 2-8'!#REF!</f>
        <v>#REF!</v>
      </c>
      <c r="B418" s="298" t="e">
        <f>IF('Запит 2-8'!#REF!&lt;&gt;"",'Запит 2-8'!#REF!,"")</f>
        <v>#REF!</v>
      </c>
      <c r="C418" s="297" t="e">
        <f>'Запит 2-8'!#REF!</f>
        <v>#REF!</v>
      </c>
      <c r="D418" s="296" t="e">
        <f>'Запит 2-8'!#REF!</f>
        <v>#REF!</v>
      </c>
      <c r="E418" s="413" t="e">
        <f>'Паспорт-3'!F388</f>
        <v>#REF!</v>
      </c>
      <c r="F418" s="414"/>
      <c r="G418" s="429" t="e">
        <f t="shared" si="50"/>
        <v>#REF!</v>
      </c>
      <c r="H418" s="81" t="e">
        <f t="shared" si="51"/>
        <v>#REF!</v>
      </c>
    </row>
    <row r="419" spans="1:8" x14ac:dyDescent="0.2">
      <c r="A419" s="326" t="e">
        <f>'Запит 2-8'!#REF!</f>
        <v>#REF!</v>
      </c>
      <c r="B419" s="298" t="e">
        <f>IF('Запит 2-8'!#REF!&lt;&gt;"",'Запит 2-8'!#REF!,"")</f>
        <v>#REF!</v>
      </c>
      <c r="C419" s="297" t="e">
        <f>'Запит 2-8'!#REF!</f>
        <v>#REF!</v>
      </c>
      <c r="D419" s="296" t="e">
        <f>'Запит 2-8'!#REF!</f>
        <v>#REF!</v>
      </c>
      <c r="E419" s="413" t="e">
        <f>'Паспорт-3'!F389</f>
        <v>#REF!</v>
      </c>
      <c r="F419" s="414"/>
      <c r="G419" s="429" t="e">
        <f t="shared" si="50"/>
        <v>#REF!</v>
      </c>
      <c r="H419" s="81" t="e">
        <f t="shared" si="51"/>
        <v>#REF!</v>
      </c>
    </row>
    <row r="420" spans="1:8" x14ac:dyDescent="0.2">
      <c r="A420" s="326" t="e">
        <f>'Запит 2-8'!#REF!</f>
        <v>#REF!</v>
      </c>
      <c r="B420" s="298" t="e">
        <f>IF('Запит 2-8'!#REF!&lt;&gt;"",'Запит 2-8'!#REF!,"")</f>
        <v>#REF!</v>
      </c>
      <c r="C420" s="297" t="e">
        <f>'Запит 2-8'!#REF!</f>
        <v>#REF!</v>
      </c>
      <c r="D420" s="296" t="e">
        <f>'Запит 2-8'!#REF!</f>
        <v>#REF!</v>
      </c>
      <c r="E420" s="413" t="e">
        <f>'Паспорт-3'!F390</f>
        <v>#REF!</v>
      </c>
      <c r="F420" s="414"/>
      <c r="G420" s="429" t="e">
        <f t="shared" si="50"/>
        <v>#REF!</v>
      </c>
      <c r="H420" s="81" t="e">
        <f t="shared" si="51"/>
        <v>#REF!</v>
      </c>
    </row>
    <row r="421" spans="1:8" x14ac:dyDescent="0.2">
      <c r="A421" s="326" t="e">
        <f>'Запит 2-8'!#REF!</f>
        <v>#REF!</v>
      </c>
      <c r="B421" s="298" t="e">
        <f>IF('Запит 2-8'!#REF!&lt;&gt;"",'Запит 2-8'!#REF!,"")</f>
        <v>#REF!</v>
      </c>
      <c r="C421" s="297" t="e">
        <f>'Запит 2-8'!#REF!</f>
        <v>#REF!</v>
      </c>
      <c r="D421" s="296" t="e">
        <f>'Запит 2-8'!#REF!</f>
        <v>#REF!</v>
      </c>
      <c r="E421" s="413" t="e">
        <f>'Паспорт-3'!F391</f>
        <v>#REF!</v>
      </c>
      <c r="F421" s="414"/>
      <c r="G421" s="429" t="e">
        <f t="shared" si="50"/>
        <v>#REF!</v>
      </c>
      <c r="H421" s="81" t="e">
        <f t="shared" si="51"/>
        <v>#REF!</v>
      </c>
    </row>
    <row r="422" spans="1:8" x14ac:dyDescent="0.2">
      <c r="A422" s="326" t="e">
        <f>'Запит 2-8'!#REF!</f>
        <v>#REF!</v>
      </c>
      <c r="B422" s="298" t="e">
        <f>IF('Запит 2-8'!#REF!&lt;&gt;"",'Запит 2-8'!#REF!,"")</f>
        <v>#REF!</v>
      </c>
      <c r="C422" s="297" t="e">
        <f>'Запит 2-8'!#REF!</f>
        <v>#REF!</v>
      </c>
      <c r="D422" s="296" t="e">
        <f>'Запит 2-8'!#REF!</f>
        <v>#REF!</v>
      </c>
      <c r="E422" s="413" t="e">
        <f>'Паспорт-3'!F392</f>
        <v>#REF!</v>
      </c>
      <c r="F422" s="414"/>
      <c r="G422" s="429" t="e">
        <f t="shared" si="50"/>
        <v>#REF!</v>
      </c>
      <c r="H422" s="81" t="e">
        <f t="shared" si="51"/>
        <v>#REF!</v>
      </c>
    </row>
    <row r="423" spans="1:8" x14ac:dyDescent="0.2">
      <c r="A423" s="326" t="e">
        <f>'Запит 2-8'!#REF!</f>
        <v>#REF!</v>
      </c>
      <c r="B423" s="298" t="e">
        <f>IF('Запит 2-8'!#REF!&lt;&gt;"",'Запит 2-8'!#REF!,"")</f>
        <v>#REF!</v>
      </c>
      <c r="C423" s="297" t="e">
        <f>'Запит 2-8'!#REF!</f>
        <v>#REF!</v>
      </c>
      <c r="D423" s="296" t="e">
        <f>'Запит 2-8'!#REF!</f>
        <v>#REF!</v>
      </c>
      <c r="E423" s="413" t="e">
        <f>'Паспорт-3'!F393</f>
        <v>#REF!</v>
      </c>
      <c r="F423" s="414"/>
      <c r="G423" s="429" t="e">
        <f t="shared" si="50"/>
        <v>#REF!</v>
      </c>
      <c r="H423" s="81" t="e">
        <f t="shared" si="51"/>
        <v>#REF!</v>
      </c>
    </row>
    <row r="424" spans="1:8" x14ac:dyDescent="0.2">
      <c r="A424" s="326" t="e">
        <f>'Запит 2-8'!#REF!</f>
        <v>#REF!</v>
      </c>
      <c r="B424" s="298" t="e">
        <f>IF('Запит 2-8'!#REF!&lt;&gt;"",'Запит 2-8'!#REF!,"")</f>
        <v>#REF!</v>
      </c>
      <c r="C424" s="297" t="e">
        <f>'Запит 2-8'!#REF!</f>
        <v>#REF!</v>
      </c>
      <c r="D424" s="296" t="e">
        <f>'Запит 2-8'!#REF!</f>
        <v>#REF!</v>
      </c>
      <c r="E424" s="413" t="e">
        <f>'Паспорт-3'!F394</f>
        <v>#REF!</v>
      </c>
      <c r="F424" s="414"/>
      <c r="G424" s="429" t="e">
        <f t="shared" si="50"/>
        <v>#REF!</v>
      </c>
      <c r="H424" s="81" t="e">
        <f t="shared" si="51"/>
        <v>#REF!</v>
      </c>
    </row>
    <row r="425" spans="1:8" x14ac:dyDescent="0.2">
      <c r="A425" s="326" t="e">
        <f>'Запит 2-8'!#REF!</f>
        <v>#REF!</v>
      </c>
      <c r="B425" s="298" t="e">
        <f>IF('Запит 2-8'!#REF!&lt;&gt;"",'Запит 2-8'!#REF!,"")</f>
        <v>#REF!</v>
      </c>
      <c r="C425" s="297" t="e">
        <f>'Запит 2-8'!#REF!</f>
        <v>#REF!</v>
      </c>
      <c r="D425" s="296" t="e">
        <f>'Запит 2-8'!#REF!</f>
        <v>#REF!</v>
      </c>
      <c r="E425" s="413" t="e">
        <f>'Паспорт-3'!F395</f>
        <v>#REF!</v>
      </c>
      <c r="F425" s="414"/>
      <c r="G425" s="429" t="e">
        <f t="shared" si="50"/>
        <v>#REF!</v>
      </c>
      <c r="H425" s="81" t="e">
        <f t="shared" si="51"/>
        <v>#REF!</v>
      </c>
    </row>
    <row r="426" spans="1:8" x14ac:dyDescent="0.2">
      <c r="A426" s="326" t="e">
        <f>'Запит 2-8'!#REF!</f>
        <v>#REF!</v>
      </c>
      <c r="B426" s="298" t="e">
        <f>IF('Запит 2-8'!#REF!&lt;&gt;"",'Запит 2-8'!#REF!,"")</f>
        <v>#REF!</v>
      </c>
      <c r="C426" s="297" t="e">
        <f>'Запит 2-8'!#REF!</f>
        <v>#REF!</v>
      </c>
      <c r="D426" s="296" t="e">
        <f>'Запит 2-8'!#REF!</f>
        <v>#REF!</v>
      </c>
      <c r="E426" s="413" t="e">
        <f>'Паспорт-3'!F396</f>
        <v>#REF!</v>
      </c>
      <c r="F426" s="414"/>
      <c r="G426" s="429" t="e">
        <f t="shared" si="50"/>
        <v>#REF!</v>
      </c>
      <c r="H426" s="81" t="e">
        <f t="shared" si="51"/>
        <v>#REF!</v>
      </c>
    </row>
    <row r="427" spans="1:8" x14ac:dyDescent="0.2">
      <c r="A427" s="326" t="e">
        <f>'Запит 2-8'!#REF!</f>
        <v>#REF!</v>
      </c>
      <c r="B427" s="298" t="e">
        <f>IF('Запит 2-8'!#REF!&lt;&gt;"",'Запит 2-8'!#REF!,"")</f>
        <v>#REF!</v>
      </c>
      <c r="C427" s="297" t="e">
        <f>'Запит 2-8'!#REF!</f>
        <v>#REF!</v>
      </c>
      <c r="D427" s="296" t="e">
        <f>'Запит 2-8'!#REF!</f>
        <v>#REF!</v>
      </c>
      <c r="E427" s="413" t="e">
        <f>'Паспорт-3'!F397</f>
        <v>#REF!</v>
      </c>
      <c r="F427" s="414"/>
      <c r="G427" s="429" t="e">
        <f t="shared" si="50"/>
        <v>#REF!</v>
      </c>
      <c r="H427" s="81" t="e">
        <f t="shared" si="51"/>
        <v>#REF!</v>
      </c>
    </row>
    <row r="428" spans="1:8" x14ac:dyDescent="0.2">
      <c r="A428" s="433" t="e">
        <f>'Запит 2-8'!#REF!</f>
        <v>#REF!</v>
      </c>
      <c r="B428" s="434" t="e">
        <f>IF('Запит 2-8'!#REF!&lt;&gt;"",'Запит 2-8'!#REF!,"")</f>
        <v>#REF!</v>
      </c>
      <c r="C428" s="435" t="e">
        <f>'Запит 2-8'!#REF!</f>
        <v>#REF!</v>
      </c>
      <c r="D428" s="436" t="e">
        <f>'Запит 2-8'!#REF!</f>
        <v>#REF!</v>
      </c>
      <c r="E428" s="437" t="e">
        <f>'Паспорт-3'!F398</f>
        <v>#REF!</v>
      </c>
      <c r="F428" s="438"/>
      <c r="G428" s="439" t="e">
        <f t="shared" si="50"/>
        <v>#REF!</v>
      </c>
      <c r="H428" s="81" t="e">
        <f t="shared" si="51"/>
        <v>#REF!</v>
      </c>
    </row>
    <row r="429" spans="1:8" ht="12.75" customHeight="1" x14ac:dyDescent="0.2">
      <c r="A429" s="824" t="s">
        <v>211</v>
      </c>
      <c r="B429" s="825"/>
      <c r="C429" s="825"/>
      <c r="D429" s="825"/>
      <c r="E429" s="825"/>
      <c r="F429" s="825"/>
      <c r="G429" s="826"/>
      <c r="H429" s="81" t="e">
        <f>H413</f>
        <v>#REF!</v>
      </c>
    </row>
    <row r="430" spans="1:8" x14ac:dyDescent="0.2">
      <c r="A430" s="426" t="e">
        <f>'Запит 2-8'!#REF!</f>
        <v>#REF!</v>
      </c>
      <c r="B430" s="827" t="s">
        <v>108</v>
      </c>
      <c r="C430" s="828"/>
      <c r="D430" s="828"/>
      <c r="E430" s="832"/>
      <c r="F430" s="832"/>
      <c r="G430" s="833"/>
      <c r="H430" s="81" t="e">
        <f>H431</f>
        <v>#REF!</v>
      </c>
    </row>
    <row r="431" spans="1:8" x14ac:dyDescent="0.2">
      <c r="A431" s="326" t="e">
        <f>'Запит 2-8'!#REF!</f>
        <v>#REF!</v>
      </c>
      <c r="B431" s="421" t="e">
        <f>IF('Запит 2-8'!#REF!&lt;&gt;"",'Запит 2-8'!#REF!,"")</f>
        <v>#REF!</v>
      </c>
      <c r="C431" s="422" t="e">
        <f>'Запит 2-8'!#REF!</f>
        <v>#REF!</v>
      </c>
      <c r="D431" s="423" t="e">
        <f>'Запит 2-8'!#REF!</f>
        <v>#REF!</v>
      </c>
      <c r="E431" s="424" t="e">
        <f>'Паспорт-3'!F400</f>
        <v>#REF!</v>
      </c>
      <c r="F431" s="425"/>
      <c r="G431" s="428" t="e">
        <f t="shared" ref="G431:G445" si="52">F431-E431</f>
        <v>#REF!</v>
      </c>
      <c r="H431" s="81" t="e">
        <f t="shared" ref="H431:H445" si="53">IF(B431&lt;&gt;"","Для друку","")</f>
        <v>#REF!</v>
      </c>
    </row>
    <row r="432" spans="1:8" x14ac:dyDescent="0.2">
      <c r="A432" s="326" t="e">
        <f>'Запит 2-8'!#REF!</f>
        <v>#REF!</v>
      </c>
      <c r="B432" s="298" t="e">
        <f>IF('Запит 2-8'!#REF!&lt;&gt;"",'Запит 2-8'!#REF!,"")</f>
        <v>#REF!</v>
      </c>
      <c r="C432" s="297" t="e">
        <f>'Запит 2-8'!#REF!</f>
        <v>#REF!</v>
      </c>
      <c r="D432" s="296" t="e">
        <f>'Запит 2-8'!#REF!</f>
        <v>#REF!</v>
      </c>
      <c r="E432" s="413" t="e">
        <f>'Паспорт-3'!F401</f>
        <v>#REF!</v>
      </c>
      <c r="F432" s="414"/>
      <c r="G432" s="429" t="e">
        <f t="shared" si="52"/>
        <v>#REF!</v>
      </c>
      <c r="H432" s="81" t="e">
        <f t="shared" si="53"/>
        <v>#REF!</v>
      </c>
    </row>
    <row r="433" spans="1:8" x14ac:dyDescent="0.2">
      <c r="A433" s="326" t="e">
        <f>'Запит 2-8'!#REF!</f>
        <v>#REF!</v>
      </c>
      <c r="B433" s="298" t="e">
        <f>IF('Запит 2-8'!#REF!&lt;&gt;"",'Запит 2-8'!#REF!,"")</f>
        <v>#REF!</v>
      </c>
      <c r="C433" s="297" t="e">
        <f>'Запит 2-8'!#REF!</f>
        <v>#REF!</v>
      </c>
      <c r="D433" s="296" t="e">
        <f>'Запит 2-8'!#REF!</f>
        <v>#REF!</v>
      </c>
      <c r="E433" s="413" t="e">
        <f>'Паспорт-3'!F402</f>
        <v>#REF!</v>
      </c>
      <c r="F433" s="414"/>
      <c r="G433" s="429" t="e">
        <f t="shared" si="52"/>
        <v>#REF!</v>
      </c>
      <c r="H433" s="81" t="e">
        <f t="shared" si="53"/>
        <v>#REF!</v>
      </c>
    </row>
    <row r="434" spans="1:8" x14ac:dyDescent="0.2">
      <c r="A434" s="326" t="e">
        <f>'Запит 2-8'!#REF!</f>
        <v>#REF!</v>
      </c>
      <c r="B434" s="298" t="e">
        <f>IF('Запит 2-8'!#REF!&lt;&gt;"",'Запит 2-8'!#REF!,"")</f>
        <v>#REF!</v>
      </c>
      <c r="C434" s="297" t="e">
        <f>'Запит 2-8'!#REF!</f>
        <v>#REF!</v>
      </c>
      <c r="D434" s="296" t="e">
        <f>'Запит 2-8'!#REF!</f>
        <v>#REF!</v>
      </c>
      <c r="E434" s="413" t="e">
        <f>'Паспорт-3'!F403</f>
        <v>#REF!</v>
      </c>
      <c r="F434" s="414"/>
      <c r="G434" s="429" t="e">
        <f t="shared" si="52"/>
        <v>#REF!</v>
      </c>
      <c r="H434" s="81" t="e">
        <f t="shared" si="53"/>
        <v>#REF!</v>
      </c>
    </row>
    <row r="435" spans="1:8" x14ac:dyDescent="0.2">
      <c r="A435" s="326" t="e">
        <f>'Запит 2-8'!#REF!</f>
        <v>#REF!</v>
      </c>
      <c r="B435" s="298" t="e">
        <f>IF('Запит 2-8'!#REF!&lt;&gt;"",'Запит 2-8'!#REF!,"")</f>
        <v>#REF!</v>
      </c>
      <c r="C435" s="297" t="e">
        <f>'Запит 2-8'!#REF!</f>
        <v>#REF!</v>
      </c>
      <c r="D435" s="296" t="e">
        <f>'Запит 2-8'!#REF!</f>
        <v>#REF!</v>
      </c>
      <c r="E435" s="413" t="e">
        <f>'Паспорт-3'!F404</f>
        <v>#REF!</v>
      </c>
      <c r="F435" s="414"/>
      <c r="G435" s="429" t="e">
        <f t="shared" si="52"/>
        <v>#REF!</v>
      </c>
      <c r="H435" s="81" t="e">
        <f t="shared" si="53"/>
        <v>#REF!</v>
      </c>
    </row>
    <row r="436" spans="1:8" x14ac:dyDescent="0.2">
      <c r="A436" s="326" t="e">
        <f>'Запит 2-8'!#REF!</f>
        <v>#REF!</v>
      </c>
      <c r="B436" s="298" t="e">
        <f>IF('Запит 2-8'!#REF!&lt;&gt;"",'Запит 2-8'!#REF!,"")</f>
        <v>#REF!</v>
      </c>
      <c r="C436" s="297" t="e">
        <f>'Запит 2-8'!#REF!</f>
        <v>#REF!</v>
      </c>
      <c r="D436" s="296" t="e">
        <f>'Запит 2-8'!#REF!</f>
        <v>#REF!</v>
      </c>
      <c r="E436" s="413" t="e">
        <f>'Паспорт-3'!F405</f>
        <v>#REF!</v>
      </c>
      <c r="F436" s="414"/>
      <c r="G436" s="429" t="e">
        <f t="shared" si="52"/>
        <v>#REF!</v>
      </c>
      <c r="H436" s="81" t="e">
        <f t="shared" si="53"/>
        <v>#REF!</v>
      </c>
    </row>
    <row r="437" spans="1:8" x14ac:dyDescent="0.2">
      <c r="A437" s="326" t="e">
        <f>'Запит 2-8'!#REF!</f>
        <v>#REF!</v>
      </c>
      <c r="B437" s="298" t="e">
        <f>IF('Запит 2-8'!#REF!&lt;&gt;"",'Запит 2-8'!#REF!,"")</f>
        <v>#REF!</v>
      </c>
      <c r="C437" s="297" t="e">
        <f>'Запит 2-8'!#REF!</f>
        <v>#REF!</v>
      </c>
      <c r="D437" s="296" t="e">
        <f>'Запит 2-8'!#REF!</f>
        <v>#REF!</v>
      </c>
      <c r="E437" s="413" t="e">
        <f>'Паспорт-3'!F406</f>
        <v>#REF!</v>
      </c>
      <c r="F437" s="414"/>
      <c r="G437" s="429" t="e">
        <f t="shared" si="52"/>
        <v>#REF!</v>
      </c>
      <c r="H437" s="81" t="e">
        <f t="shared" si="53"/>
        <v>#REF!</v>
      </c>
    </row>
    <row r="438" spans="1:8" x14ac:dyDescent="0.2">
      <c r="A438" s="326" t="e">
        <f>'Запит 2-8'!#REF!</f>
        <v>#REF!</v>
      </c>
      <c r="B438" s="298" t="e">
        <f>IF('Запит 2-8'!#REF!&lt;&gt;"",'Запит 2-8'!#REF!,"")</f>
        <v>#REF!</v>
      </c>
      <c r="C438" s="297" t="e">
        <f>'Запит 2-8'!#REF!</f>
        <v>#REF!</v>
      </c>
      <c r="D438" s="296" t="e">
        <f>'Запит 2-8'!#REF!</f>
        <v>#REF!</v>
      </c>
      <c r="E438" s="413" t="e">
        <f>'Паспорт-3'!F407</f>
        <v>#REF!</v>
      </c>
      <c r="F438" s="414"/>
      <c r="G438" s="429" t="e">
        <f t="shared" si="52"/>
        <v>#REF!</v>
      </c>
      <c r="H438" s="81" t="e">
        <f t="shared" si="53"/>
        <v>#REF!</v>
      </c>
    </row>
    <row r="439" spans="1:8" x14ac:dyDescent="0.2">
      <c r="A439" s="326" t="e">
        <f>'Запит 2-8'!#REF!</f>
        <v>#REF!</v>
      </c>
      <c r="B439" s="298" t="e">
        <f>IF('Запит 2-8'!#REF!&lt;&gt;"",'Запит 2-8'!#REF!,"")</f>
        <v>#REF!</v>
      </c>
      <c r="C439" s="297" t="e">
        <f>'Запит 2-8'!#REF!</f>
        <v>#REF!</v>
      </c>
      <c r="D439" s="296" t="e">
        <f>'Запит 2-8'!#REF!</f>
        <v>#REF!</v>
      </c>
      <c r="E439" s="413" t="e">
        <f>'Паспорт-3'!F408</f>
        <v>#REF!</v>
      </c>
      <c r="F439" s="414"/>
      <c r="G439" s="429" t="e">
        <f t="shared" si="52"/>
        <v>#REF!</v>
      </c>
      <c r="H439" s="81" t="e">
        <f t="shared" si="53"/>
        <v>#REF!</v>
      </c>
    </row>
    <row r="440" spans="1:8" x14ac:dyDescent="0.2">
      <c r="A440" s="326" t="e">
        <f>'Запит 2-8'!#REF!</f>
        <v>#REF!</v>
      </c>
      <c r="B440" s="298" t="e">
        <f>IF('Запит 2-8'!#REF!&lt;&gt;"",'Запит 2-8'!#REF!,"")</f>
        <v>#REF!</v>
      </c>
      <c r="C440" s="297" t="e">
        <f>'Запит 2-8'!#REF!</f>
        <v>#REF!</v>
      </c>
      <c r="D440" s="296" t="e">
        <f>'Запит 2-8'!#REF!</f>
        <v>#REF!</v>
      </c>
      <c r="E440" s="413" t="e">
        <f>'Паспорт-3'!F409</f>
        <v>#REF!</v>
      </c>
      <c r="F440" s="414"/>
      <c r="G440" s="429" t="e">
        <f t="shared" si="52"/>
        <v>#REF!</v>
      </c>
      <c r="H440" s="81" t="e">
        <f t="shared" si="53"/>
        <v>#REF!</v>
      </c>
    </row>
    <row r="441" spans="1:8" x14ac:dyDescent="0.2">
      <c r="A441" s="326" t="e">
        <f>'Запит 2-8'!#REF!</f>
        <v>#REF!</v>
      </c>
      <c r="B441" s="298" t="e">
        <f>IF('Запит 2-8'!#REF!&lt;&gt;"",'Запит 2-8'!#REF!,"")</f>
        <v>#REF!</v>
      </c>
      <c r="C441" s="297" t="e">
        <f>'Запит 2-8'!#REF!</f>
        <v>#REF!</v>
      </c>
      <c r="D441" s="296" t="e">
        <f>'Запит 2-8'!#REF!</f>
        <v>#REF!</v>
      </c>
      <c r="E441" s="413" t="e">
        <f>'Паспорт-3'!F410</f>
        <v>#REF!</v>
      </c>
      <c r="F441" s="414"/>
      <c r="G441" s="429" t="e">
        <f t="shared" si="52"/>
        <v>#REF!</v>
      </c>
      <c r="H441" s="81" t="e">
        <f t="shared" si="53"/>
        <v>#REF!</v>
      </c>
    </row>
    <row r="442" spans="1:8" x14ac:dyDescent="0.2">
      <c r="A442" s="326" t="e">
        <f>'Запит 2-8'!#REF!</f>
        <v>#REF!</v>
      </c>
      <c r="B442" s="298" t="e">
        <f>IF('Запит 2-8'!#REF!&lt;&gt;"",'Запит 2-8'!#REF!,"")</f>
        <v>#REF!</v>
      </c>
      <c r="C442" s="297" t="e">
        <f>'Запит 2-8'!#REF!</f>
        <v>#REF!</v>
      </c>
      <c r="D442" s="296" t="e">
        <f>'Запит 2-8'!#REF!</f>
        <v>#REF!</v>
      </c>
      <c r="E442" s="413" t="e">
        <f>'Паспорт-3'!F411</f>
        <v>#REF!</v>
      </c>
      <c r="F442" s="414"/>
      <c r="G442" s="429" t="e">
        <f t="shared" si="52"/>
        <v>#REF!</v>
      </c>
      <c r="H442" s="81" t="e">
        <f t="shared" si="53"/>
        <v>#REF!</v>
      </c>
    </row>
    <row r="443" spans="1:8" x14ac:dyDescent="0.2">
      <c r="A443" s="326" t="e">
        <f>'Запит 2-8'!#REF!</f>
        <v>#REF!</v>
      </c>
      <c r="B443" s="298" t="e">
        <f>IF('Запит 2-8'!#REF!&lt;&gt;"",'Запит 2-8'!#REF!,"")</f>
        <v>#REF!</v>
      </c>
      <c r="C443" s="297" t="e">
        <f>'Запит 2-8'!#REF!</f>
        <v>#REF!</v>
      </c>
      <c r="D443" s="296" t="e">
        <f>'Запит 2-8'!#REF!</f>
        <v>#REF!</v>
      </c>
      <c r="E443" s="413" t="e">
        <f>'Паспорт-3'!F412</f>
        <v>#REF!</v>
      </c>
      <c r="F443" s="414"/>
      <c r="G443" s="429" t="e">
        <f t="shared" si="52"/>
        <v>#REF!</v>
      </c>
      <c r="H443" s="81" t="e">
        <f t="shared" si="53"/>
        <v>#REF!</v>
      </c>
    </row>
    <row r="444" spans="1:8" x14ac:dyDescent="0.2">
      <c r="A444" s="326" t="e">
        <f>'Запит 2-8'!#REF!</f>
        <v>#REF!</v>
      </c>
      <c r="B444" s="298" t="e">
        <f>IF('Запит 2-8'!#REF!&lt;&gt;"",'Запит 2-8'!#REF!,"")</f>
        <v>#REF!</v>
      </c>
      <c r="C444" s="297" t="e">
        <f>'Запит 2-8'!#REF!</f>
        <v>#REF!</v>
      </c>
      <c r="D444" s="296" t="e">
        <f>'Запит 2-8'!#REF!</f>
        <v>#REF!</v>
      </c>
      <c r="E444" s="413" t="e">
        <f>'Паспорт-3'!F413</f>
        <v>#REF!</v>
      </c>
      <c r="F444" s="414"/>
      <c r="G444" s="429" t="e">
        <f t="shared" si="52"/>
        <v>#REF!</v>
      </c>
      <c r="H444" s="81" t="e">
        <f t="shared" si="53"/>
        <v>#REF!</v>
      </c>
    </row>
    <row r="445" spans="1:8" x14ac:dyDescent="0.2">
      <c r="A445" s="433" t="e">
        <f>'Запит 2-8'!#REF!</f>
        <v>#REF!</v>
      </c>
      <c r="B445" s="434" t="e">
        <f>IF('Запит 2-8'!#REF!&lt;&gt;"",'Запит 2-8'!#REF!,"")</f>
        <v>#REF!</v>
      </c>
      <c r="C445" s="435" t="e">
        <f>'Запит 2-8'!#REF!</f>
        <v>#REF!</v>
      </c>
      <c r="D445" s="436" t="e">
        <f>'Запит 2-8'!#REF!</f>
        <v>#REF!</v>
      </c>
      <c r="E445" s="437" t="e">
        <f>'Паспорт-3'!F414</f>
        <v>#REF!</v>
      </c>
      <c r="F445" s="438"/>
      <c r="G445" s="439" t="e">
        <f t="shared" si="52"/>
        <v>#REF!</v>
      </c>
      <c r="H445" s="81" t="e">
        <f t="shared" si="53"/>
        <v>#REF!</v>
      </c>
    </row>
    <row r="446" spans="1:8" ht="12.75" customHeight="1" x14ac:dyDescent="0.2">
      <c r="A446" s="824" t="s">
        <v>211</v>
      </c>
      <c r="B446" s="825"/>
      <c r="C446" s="825"/>
      <c r="D446" s="825"/>
      <c r="E446" s="825"/>
      <c r="F446" s="825"/>
      <c r="G446" s="826"/>
      <c r="H446" s="81" t="e">
        <f>H430</f>
        <v>#REF!</v>
      </c>
    </row>
    <row r="447" spans="1:8" x14ac:dyDescent="0.2">
      <c r="A447" s="426" t="e">
        <f>'Запит 2-8'!#REF!</f>
        <v>#REF!</v>
      </c>
      <c r="B447" s="827" t="s">
        <v>109</v>
      </c>
      <c r="C447" s="828"/>
      <c r="D447" s="828"/>
      <c r="E447" s="832"/>
      <c r="F447" s="832"/>
      <c r="G447" s="833"/>
      <c r="H447" s="81" t="e">
        <f>H448</f>
        <v>#REF!</v>
      </c>
    </row>
    <row r="448" spans="1:8" x14ac:dyDescent="0.2">
      <c r="A448" s="326" t="e">
        <f>'Запит 2-8'!#REF!</f>
        <v>#REF!</v>
      </c>
      <c r="B448" s="421" t="e">
        <f>IF('Запит 2-8'!#REF!&lt;&gt;"",'Запит 2-8'!#REF!,"")</f>
        <v>#REF!</v>
      </c>
      <c r="C448" s="422" t="e">
        <f>'Запит 2-8'!#REF!</f>
        <v>#REF!</v>
      </c>
      <c r="D448" s="423" t="e">
        <f>'Запит 2-8'!#REF!</f>
        <v>#REF!</v>
      </c>
      <c r="E448" s="424" t="e">
        <f>'Паспорт-3'!F416</f>
        <v>#REF!</v>
      </c>
      <c r="F448" s="425"/>
      <c r="G448" s="428" t="e">
        <f t="shared" ref="G448:G457" si="54">F448-E448</f>
        <v>#REF!</v>
      </c>
      <c r="H448" s="81" t="e">
        <f t="shared" ref="H448:H457" si="55">IF(B448&lt;&gt;"","Для друку","")</f>
        <v>#REF!</v>
      </c>
    </row>
    <row r="449" spans="1:8" x14ac:dyDescent="0.2">
      <c r="A449" s="326" t="e">
        <f>'Запит 2-8'!#REF!</f>
        <v>#REF!</v>
      </c>
      <c r="B449" s="298" t="e">
        <f>IF('Запит 2-8'!#REF!&lt;&gt;"",'Запит 2-8'!#REF!,"")</f>
        <v>#REF!</v>
      </c>
      <c r="C449" s="297" t="e">
        <f>'Запит 2-8'!#REF!</f>
        <v>#REF!</v>
      </c>
      <c r="D449" s="296" t="e">
        <f>'Запит 2-8'!#REF!</f>
        <v>#REF!</v>
      </c>
      <c r="E449" s="413" t="e">
        <f>'Паспорт-3'!F417</f>
        <v>#REF!</v>
      </c>
      <c r="F449" s="414"/>
      <c r="G449" s="429" t="e">
        <f t="shared" si="54"/>
        <v>#REF!</v>
      </c>
      <c r="H449" s="81" t="e">
        <f t="shared" si="55"/>
        <v>#REF!</v>
      </c>
    </row>
    <row r="450" spans="1:8" x14ac:dyDescent="0.2">
      <c r="A450" s="326" t="e">
        <f>'Запит 2-8'!#REF!</f>
        <v>#REF!</v>
      </c>
      <c r="B450" s="298" t="e">
        <f>IF('Запит 2-8'!#REF!&lt;&gt;"",'Запит 2-8'!#REF!,"")</f>
        <v>#REF!</v>
      </c>
      <c r="C450" s="297" t="e">
        <f>'Запит 2-8'!#REF!</f>
        <v>#REF!</v>
      </c>
      <c r="D450" s="296" t="e">
        <f>'Запит 2-8'!#REF!</f>
        <v>#REF!</v>
      </c>
      <c r="E450" s="413" t="e">
        <f>'Паспорт-3'!F418</f>
        <v>#REF!</v>
      </c>
      <c r="F450" s="414"/>
      <c r="G450" s="429" t="e">
        <f t="shared" si="54"/>
        <v>#REF!</v>
      </c>
      <c r="H450" s="81" t="e">
        <f t="shared" si="55"/>
        <v>#REF!</v>
      </c>
    </row>
    <row r="451" spans="1:8" x14ac:dyDescent="0.2">
      <c r="A451" s="326" t="e">
        <f>'Запит 2-8'!#REF!</f>
        <v>#REF!</v>
      </c>
      <c r="B451" s="298" t="e">
        <f>IF('Запит 2-8'!#REF!&lt;&gt;"",'Запит 2-8'!#REF!,"")</f>
        <v>#REF!</v>
      </c>
      <c r="C451" s="297" t="e">
        <f>'Запит 2-8'!#REF!</f>
        <v>#REF!</v>
      </c>
      <c r="D451" s="296" t="e">
        <f>'Запит 2-8'!#REF!</f>
        <v>#REF!</v>
      </c>
      <c r="E451" s="413" t="e">
        <f>'Паспорт-3'!F419</f>
        <v>#REF!</v>
      </c>
      <c r="F451" s="414"/>
      <c r="G451" s="429" t="e">
        <f t="shared" si="54"/>
        <v>#REF!</v>
      </c>
      <c r="H451" s="81" t="e">
        <f t="shared" si="55"/>
        <v>#REF!</v>
      </c>
    </row>
    <row r="452" spans="1:8" x14ac:dyDescent="0.2">
      <c r="A452" s="326" t="e">
        <f>'Запит 2-8'!#REF!</f>
        <v>#REF!</v>
      </c>
      <c r="B452" s="298" t="e">
        <f>IF('Запит 2-8'!#REF!&lt;&gt;"",'Запит 2-8'!#REF!,"")</f>
        <v>#REF!</v>
      </c>
      <c r="C452" s="297" t="e">
        <f>'Запит 2-8'!#REF!</f>
        <v>#REF!</v>
      </c>
      <c r="D452" s="296" t="e">
        <f>'Запит 2-8'!#REF!</f>
        <v>#REF!</v>
      </c>
      <c r="E452" s="413" t="e">
        <f>'Паспорт-3'!F420</f>
        <v>#REF!</v>
      </c>
      <c r="F452" s="414"/>
      <c r="G452" s="429" t="e">
        <f t="shared" si="54"/>
        <v>#REF!</v>
      </c>
      <c r="H452" s="81" t="e">
        <f t="shared" si="55"/>
        <v>#REF!</v>
      </c>
    </row>
    <row r="453" spans="1:8" x14ac:dyDescent="0.2">
      <c r="A453" s="326" t="e">
        <f>'Запит 2-8'!#REF!</f>
        <v>#REF!</v>
      </c>
      <c r="B453" s="298" t="e">
        <f>IF('Запит 2-8'!#REF!&lt;&gt;"",'Запит 2-8'!#REF!,"")</f>
        <v>#REF!</v>
      </c>
      <c r="C453" s="297" t="e">
        <f>'Запит 2-8'!#REF!</f>
        <v>#REF!</v>
      </c>
      <c r="D453" s="296" t="e">
        <f>'Запит 2-8'!#REF!</f>
        <v>#REF!</v>
      </c>
      <c r="E453" s="413" t="e">
        <f>'Паспорт-3'!F421</f>
        <v>#REF!</v>
      </c>
      <c r="F453" s="414"/>
      <c r="G453" s="429" t="e">
        <f t="shared" si="54"/>
        <v>#REF!</v>
      </c>
      <c r="H453" s="81" t="e">
        <f t="shared" si="55"/>
        <v>#REF!</v>
      </c>
    </row>
    <row r="454" spans="1:8" x14ac:dyDescent="0.2">
      <c r="A454" s="326" t="e">
        <f>'Запит 2-8'!#REF!</f>
        <v>#REF!</v>
      </c>
      <c r="B454" s="298" t="e">
        <f>IF('Запит 2-8'!#REF!&lt;&gt;"",'Запит 2-8'!#REF!,"")</f>
        <v>#REF!</v>
      </c>
      <c r="C454" s="297" t="e">
        <f>'Запит 2-8'!#REF!</f>
        <v>#REF!</v>
      </c>
      <c r="D454" s="296" t="e">
        <f>'Запит 2-8'!#REF!</f>
        <v>#REF!</v>
      </c>
      <c r="E454" s="413" t="e">
        <f>'Паспорт-3'!F422</f>
        <v>#REF!</v>
      </c>
      <c r="F454" s="414"/>
      <c r="G454" s="429" t="e">
        <f t="shared" si="54"/>
        <v>#REF!</v>
      </c>
      <c r="H454" s="81" t="e">
        <f t="shared" si="55"/>
        <v>#REF!</v>
      </c>
    </row>
    <row r="455" spans="1:8" x14ac:dyDescent="0.2">
      <c r="A455" s="326" t="e">
        <f>'Запит 2-8'!#REF!</f>
        <v>#REF!</v>
      </c>
      <c r="B455" s="298" t="e">
        <f>IF('Запит 2-8'!#REF!&lt;&gt;"",'Запит 2-8'!#REF!,"")</f>
        <v>#REF!</v>
      </c>
      <c r="C455" s="297" t="e">
        <f>'Запит 2-8'!#REF!</f>
        <v>#REF!</v>
      </c>
      <c r="D455" s="296" t="e">
        <f>'Запит 2-8'!#REF!</f>
        <v>#REF!</v>
      </c>
      <c r="E455" s="413" t="e">
        <f>'Паспорт-3'!F423</f>
        <v>#REF!</v>
      </c>
      <c r="F455" s="414"/>
      <c r="G455" s="429" t="e">
        <f t="shared" si="54"/>
        <v>#REF!</v>
      </c>
      <c r="H455" s="81" t="e">
        <f t="shared" si="55"/>
        <v>#REF!</v>
      </c>
    </row>
    <row r="456" spans="1:8" ht="12.75" customHeight="1" x14ac:dyDescent="0.2">
      <c r="A456" s="326" t="e">
        <f>'Запит 2-8'!#REF!</f>
        <v>#REF!</v>
      </c>
      <c r="B456" s="298" t="e">
        <f>IF('Запит 2-8'!#REF!&lt;&gt;"",'Запит 2-8'!#REF!,"")</f>
        <v>#REF!</v>
      </c>
      <c r="C456" s="297" t="e">
        <f>'Запит 2-8'!#REF!</f>
        <v>#REF!</v>
      </c>
      <c r="D456" s="296" t="e">
        <f>'Запит 2-8'!#REF!</f>
        <v>#REF!</v>
      </c>
      <c r="E456" s="413" t="e">
        <f>'Паспорт-3'!F424</f>
        <v>#REF!</v>
      </c>
      <c r="F456" s="414"/>
      <c r="G456" s="429" t="e">
        <f t="shared" si="54"/>
        <v>#REF!</v>
      </c>
      <c r="H456" s="81" t="e">
        <f t="shared" si="55"/>
        <v>#REF!</v>
      </c>
    </row>
    <row r="457" spans="1:8" x14ac:dyDescent="0.2">
      <c r="A457" s="433" t="e">
        <f>'Запит 2-8'!#REF!</f>
        <v>#REF!</v>
      </c>
      <c r="B457" s="434" t="e">
        <f>IF('Запит 2-8'!#REF!&lt;&gt;"",'Запит 2-8'!#REF!,"")</f>
        <v>#REF!</v>
      </c>
      <c r="C457" s="435" t="e">
        <f>'Запит 2-8'!#REF!</f>
        <v>#REF!</v>
      </c>
      <c r="D457" s="436" t="e">
        <f>'Запит 2-8'!#REF!</f>
        <v>#REF!</v>
      </c>
      <c r="E457" s="437" t="e">
        <f>'Паспорт-3'!F425</f>
        <v>#REF!</v>
      </c>
      <c r="F457" s="438"/>
      <c r="G457" s="439" t="e">
        <f t="shared" si="54"/>
        <v>#REF!</v>
      </c>
      <c r="H457" s="81" t="e">
        <f t="shared" si="55"/>
        <v>#REF!</v>
      </c>
    </row>
    <row r="458" spans="1:8" ht="12.75" customHeight="1" x14ac:dyDescent="0.2">
      <c r="A458" s="824" t="s">
        <v>211</v>
      </c>
      <c r="B458" s="825"/>
      <c r="C458" s="825"/>
      <c r="D458" s="825"/>
      <c r="E458" s="825"/>
      <c r="F458" s="825"/>
      <c r="G458" s="826"/>
      <c r="H458" s="81" t="e">
        <f>H447</f>
        <v>#REF!</v>
      </c>
    </row>
    <row r="459" spans="1:8" ht="12.75" customHeight="1" x14ac:dyDescent="0.2">
      <c r="A459" s="824" t="s">
        <v>231</v>
      </c>
      <c r="B459" s="825"/>
      <c r="C459" s="825"/>
      <c r="D459" s="825"/>
      <c r="E459" s="825"/>
      <c r="F459" s="825"/>
      <c r="G459" s="826"/>
      <c r="H459" s="81" t="e">
        <f>H395</f>
        <v>#REF!</v>
      </c>
    </row>
    <row r="460" spans="1:8" ht="12.75" customHeight="1" x14ac:dyDescent="0.2">
      <c r="A460" s="779" t="e">
        <f>'Запит 2-8'!#REF!</f>
        <v>#REF!</v>
      </c>
      <c r="B460" s="780"/>
      <c r="C460" s="780"/>
      <c r="D460" s="780"/>
      <c r="E460" s="780"/>
      <c r="F460" s="780"/>
      <c r="G460" s="781"/>
      <c r="H460" s="81" t="e">
        <f>H461</f>
        <v>#REF!</v>
      </c>
    </row>
    <row r="461" spans="1:8" x14ac:dyDescent="0.2">
      <c r="A461" s="420" t="s">
        <v>4</v>
      </c>
      <c r="B461" s="827" t="s">
        <v>106</v>
      </c>
      <c r="C461" s="828"/>
      <c r="D461" s="828"/>
      <c r="E461" s="829"/>
      <c r="F461" s="829"/>
      <c r="G461" s="830"/>
      <c r="H461" s="81" t="e">
        <f>H462</f>
        <v>#REF!</v>
      </c>
    </row>
    <row r="462" spans="1:8" x14ac:dyDescent="0.2">
      <c r="A462" s="326" t="e">
        <f>'Запит 2-8'!#REF!</f>
        <v>#REF!</v>
      </c>
      <c r="B462" s="421" t="e">
        <f>IF('Запит 2-8'!#REF!&lt;&gt;"",'Запит 2-8'!#REF!,"")</f>
        <v>#REF!</v>
      </c>
      <c r="C462" s="422" t="e">
        <f>'Запит 2-8'!#REF!</f>
        <v>#REF!</v>
      </c>
      <c r="D462" s="423" t="e">
        <f>'Запит 2-8'!#REF!</f>
        <v>#REF!</v>
      </c>
      <c r="E462" s="424" t="e">
        <f>'Паспорт-3'!F428</f>
        <v>#REF!</v>
      </c>
      <c r="F462" s="425"/>
      <c r="G462" s="428" t="e">
        <f t="shared" ref="G462:G476" si="56">F462-E462</f>
        <v>#REF!</v>
      </c>
      <c r="H462" s="81" t="e">
        <f t="shared" ref="H462:H476" si="57">IF(B462&lt;&gt;"","Для друку","")</f>
        <v>#REF!</v>
      </c>
    </row>
    <row r="463" spans="1:8" x14ac:dyDescent="0.2">
      <c r="A463" s="326" t="e">
        <f>'Запит 2-8'!#REF!</f>
        <v>#REF!</v>
      </c>
      <c r="B463" s="298" t="e">
        <f>IF('Запит 2-8'!#REF!&lt;&gt;"",'Запит 2-8'!#REF!,"")</f>
        <v>#REF!</v>
      </c>
      <c r="C463" s="297" t="e">
        <f>'Запит 2-8'!#REF!</f>
        <v>#REF!</v>
      </c>
      <c r="D463" s="296" t="e">
        <f>'Запит 2-8'!#REF!</f>
        <v>#REF!</v>
      </c>
      <c r="E463" s="413" t="e">
        <f>'Паспорт-3'!F429</f>
        <v>#REF!</v>
      </c>
      <c r="F463" s="414"/>
      <c r="G463" s="429" t="e">
        <f t="shared" si="56"/>
        <v>#REF!</v>
      </c>
      <c r="H463" s="81" t="e">
        <f t="shared" si="57"/>
        <v>#REF!</v>
      </c>
    </row>
    <row r="464" spans="1:8" x14ac:dyDescent="0.2">
      <c r="A464" s="326" t="e">
        <f>'Запит 2-8'!#REF!</f>
        <v>#REF!</v>
      </c>
      <c r="B464" s="298" t="e">
        <f>IF('Запит 2-8'!#REF!&lt;&gt;"",'Запит 2-8'!#REF!,"")</f>
        <v>#REF!</v>
      </c>
      <c r="C464" s="297" t="e">
        <f>'Запит 2-8'!#REF!</f>
        <v>#REF!</v>
      </c>
      <c r="D464" s="296" t="e">
        <f>'Запит 2-8'!#REF!</f>
        <v>#REF!</v>
      </c>
      <c r="E464" s="413" t="e">
        <f>'Паспорт-3'!F430</f>
        <v>#REF!</v>
      </c>
      <c r="F464" s="414"/>
      <c r="G464" s="429" t="e">
        <f t="shared" si="56"/>
        <v>#REF!</v>
      </c>
      <c r="H464" s="81" t="e">
        <f t="shared" si="57"/>
        <v>#REF!</v>
      </c>
    </row>
    <row r="465" spans="1:8" x14ac:dyDescent="0.2">
      <c r="A465" s="326" t="e">
        <f>'Запит 2-8'!#REF!</f>
        <v>#REF!</v>
      </c>
      <c r="B465" s="298" t="e">
        <f>IF('Запит 2-8'!#REF!&lt;&gt;"",'Запит 2-8'!#REF!,"")</f>
        <v>#REF!</v>
      </c>
      <c r="C465" s="297" t="e">
        <f>'Запит 2-8'!#REF!</f>
        <v>#REF!</v>
      </c>
      <c r="D465" s="296" t="e">
        <f>'Запит 2-8'!#REF!</f>
        <v>#REF!</v>
      </c>
      <c r="E465" s="413" t="e">
        <f>'Паспорт-3'!F431</f>
        <v>#REF!</v>
      </c>
      <c r="F465" s="414"/>
      <c r="G465" s="429" t="e">
        <f t="shared" si="56"/>
        <v>#REF!</v>
      </c>
      <c r="H465" s="81" t="e">
        <f t="shared" si="57"/>
        <v>#REF!</v>
      </c>
    </row>
    <row r="466" spans="1:8" x14ac:dyDescent="0.2">
      <c r="A466" s="326" t="e">
        <f>'Запит 2-8'!#REF!</f>
        <v>#REF!</v>
      </c>
      <c r="B466" s="298" t="e">
        <f>IF('Запит 2-8'!#REF!&lt;&gt;"",'Запит 2-8'!#REF!,"")</f>
        <v>#REF!</v>
      </c>
      <c r="C466" s="297" t="e">
        <f>'Запит 2-8'!#REF!</f>
        <v>#REF!</v>
      </c>
      <c r="D466" s="296" t="e">
        <f>'Запит 2-8'!#REF!</f>
        <v>#REF!</v>
      </c>
      <c r="E466" s="413" t="e">
        <f>'Паспорт-3'!F432</f>
        <v>#REF!</v>
      </c>
      <c r="F466" s="414"/>
      <c r="G466" s="429" t="e">
        <f t="shared" si="56"/>
        <v>#REF!</v>
      </c>
      <c r="H466" s="81" t="e">
        <f t="shared" si="57"/>
        <v>#REF!</v>
      </c>
    </row>
    <row r="467" spans="1:8" x14ac:dyDescent="0.2">
      <c r="A467" s="326" t="e">
        <f>'Запит 2-8'!#REF!</f>
        <v>#REF!</v>
      </c>
      <c r="B467" s="298" t="e">
        <f>IF('Запит 2-8'!#REF!&lt;&gt;"",'Запит 2-8'!#REF!,"")</f>
        <v>#REF!</v>
      </c>
      <c r="C467" s="297" t="e">
        <f>'Запит 2-8'!#REF!</f>
        <v>#REF!</v>
      </c>
      <c r="D467" s="296" t="e">
        <f>'Запит 2-8'!#REF!</f>
        <v>#REF!</v>
      </c>
      <c r="E467" s="413" t="e">
        <f>'Паспорт-3'!F433</f>
        <v>#REF!</v>
      </c>
      <c r="F467" s="414"/>
      <c r="G467" s="429" t="e">
        <f t="shared" si="56"/>
        <v>#REF!</v>
      </c>
      <c r="H467" s="81" t="e">
        <f t="shared" si="57"/>
        <v>#REF!</v>
      </c>
    </row>
    <row r="468" spans="1:8" x14ac:dyDescent="0.2">
      <c r="A468" s="326" t="e">
        <f>'Запит 2-8'!#REF!</f>
        <v>#REF!</v>
      </c>
      <c r="B468" s="298" t="e">
        <f>IF('Запит 2-8'!#REF!&lt;&gt;"",'Запит 2-8'!#REF!,"")</f>
        <v>#REF!</v>
      </c>
      <c r="C468" s="297" t="e">
        <f>'Запит 2-8'!#REF!</f>
        <v>#REF!</v>
      </c>
      <c r="D468" s="296" t="e">
        <f>'Запит 2-8'!#REF!</f>
        <v>#REF!</v>
      </c>
      <c r="E468" s="413" t="e">
        <f>'Паспорт-3'!F434</f>
        <v>#REF!</v>
      </c>
      <c r="F468" s="414"/>
      <c r="G468" s="429" t="e">
        <f t="shared" si="56"/>
        <v>#REF!</v>
      </c>
      <c r="H468" s="81" t="e">
        <f t="shared" si="57"/>
        <v>#REF!</v>
      </c>
    </row>
    <row r="469" spans="1:8" x14ac:dyDescent="0.2">
      <c r="A469" s="326" t="e">
        <f>'Запит 2-8'!#REF!</f>
        <v>#REF!</v>
      </c>
      <c r="B469" s="298" t="e">
        <f>IF('Запит 2-8'!#REF!&lt;&gt;"",'Запит 2-8'!#REF!,"")</f>
        <v>#REF!</v>
      </c>
      <c r="C469" s="297" t="e">
        <f>'Запит 2-8'!#REF!</f>
        <v>#REF!</v>
      </c>
      <c r="D469" s="296" t="e">
        <f>'Запит 2-8'!#REF!</f>
        <v>#REF!</v>
      </c>
      <c r="E469" s="413" t="e">
        <f>'Паспорт-3'!F435</f>
        <v>#REF!</v>
      </c>
      <c r="F469" s="414"/>
      <c r="G469" s="429" t="e">
        <f t="shared" si="56"/>
        <v>#REF!</v>
      </c>
      <c r="H469" s="81" t="e">
        <f t="shared" si="57"/>
        <v>#REF!</v>
      </c>
    </row>
    <row r="470" spans="1:8" x14ac:dyDescent="0.2">
      <c r="A470" s="326" t="e">
        <f>'Запит 2-8'!#REF!</f>
        <v>#REF!</v>
      </c>
      <c r="B470" s="298" t="e">
        <f>IF('Запит 2-8'!#REF!&lt;&gt;"",'Запит 2-8'!#REF!,"")</f>
        <v>#REF!</v>
      </c>
      <c r="C470" s="297" t="e">
        <f>'Запит 2-8'!#REF!</f>
        <v>#REF!</v>
      </c>
      <c r="D470" s="296" t="e">
        <f>'Запит 2-8'!#REF!</f>
        <v>#REF!</v>
      </c>
      <c r="E470" s="413" t="e">
        <f>'Паспорт-3'!F436</f>
        <v>#REF!</v>
      </c>
      <c r="F470" s="414"/>
      <c r="G470" s="429" t="e">
        <f t="shared" si="56"/>
        <v>#REF!</v>
      </c>
      <c r="H470" s="81" t="e">
        <f t="shared" si="57"/>
        <v>#REF!</v>
      </c>
    </row>
    <row r="471" spans="1:8" x14ac:dyDescent="0.2">
      <c r="A471" s="326" t="e">
        <f>'Запит 2-8'!#REF!</f>
        <v>#REF!</v>
      </c>
      <c r="B471" s="298" t="e">
        <f>IF('Запит 2-8'!#REF!&lt;&gt;"",'Запит 2-8'!#REF!,"")</f>
        <v>#REF!</v>
      </c>
      <c r="C471" s="297" t="e">
        <f>'Запит 2-8'!#REF!</f>
        <v>#REF!</v>
      </c>
      <c r="D471" s="296" t="e">
        <f>'Запит 2-8'!#REF!</f>
        <v>#REF!</v>
      </c>
      <c r="E471" s="413" t="e">
        <f>'Паспорт-3'!F437</f>
        <v>#REF!</v>
      </c>
      <c r="F471" s="414"/>
      <c r="G471" s="429" t="e">
        <f t="shared" si="56"/>
        <v>#REF!</v>
      </c>
      <c r="H471" s="81" t="e">
        <f t="shared" si="57"/>
        <v>#REF!</v>
      </c>
    </row>
    <row r="472" spans="1:8" x14ac:dyDescent="0.2">
      <c r="A472" s="326" t="e">
        <f>'Запит 2-8'!#REF!</f>
        <v>#REF!</v>
      </c>
      <c r="B472" s="298" t="e">
        <f>IF('Запит 2-8'!#REF!&lt;&gt;"",'Запит 2-8'!#REF!,"")</f>
        <v>#REF!</v>
      </c>
      <c r="C472" s="297" t="e">
        <f>'Запит 2-8'!#REF!</f>
        <v>#REF!</v>
      </c>
      <c r="D472" s="296" t="e">
        <f>'Запит 2-8'!#REF!</f>
        <v>#REF!</v>
      </c>
      <c r="E472" s="413" t="e">
        <f>'Паспорт-3'!F438</f>
        <v>#REF!</v>
      </c>
      <c r="F472" s="414"/>
      <c r="G472" s="429" t="e">
        <f t="shared" si="56"/>
        <v>#REF!</v>
      </c>
      <c r="H472" s="81" t="e">
        <f t="shared" si="57"/>
        <v>#REF!</v>
      </c>
    </row>
    <row r="473" spans="1:8" x14ac:dyDescent="0.2">
      <c r="A473" s="326" t="e">
        <f>'Запит 2-8'!#REF!</f>
        <v>#REF!</v>
      </c>
      <c r="B473" s="298" t="e">
        <f>IF('Запит 2-8'!#REF!&lt;&gt;"",'Запит 2-8'!#REF!,"")</f>
        <v>#REF!</v>
      </c>
      <c r="C473" s="297" t="e">
        <f>'Запит 2-8'!#REF!</f>
        <v>#REF!</v>
      </c>
      <c r="D473" s="296" t="e">
        <f>'Запит 2-8'!#REF!</f>
        <v>#REF!</v>
      </c>
      <c r="E473" s="413" t="e">
        <f>'Паспорт-3'!F439</f>
        <v>#REF!</v>
      </c>
      <c r="F473" s="414"/>
      <c r="G473" s="429" t="e">
        <f t="shared" si="56"/>
        <v>#REF!</v>
      </c>
      <c r="H473" s="81" t="e">
        <f t="shared" si="57"/>
        <v>#REF!</v>
      </c>
    </row>
    <row r="474" spans="1:8" x14ac:dyDescent="0.2">
      <c r="A474" s="326" t="e">
        <f>'Запит 2-8'!#REF!</f>
        <v>#REF!</v>
      </c>
      <c r="B474" s="298" t="e">
        <f>IF('Запит 2-8'!#REF!&lt;&gt;"",'Запит 2-8'!#REF!,"")</f>
        <v>#REF!</v>
      </c>
      <c r="C474" s="297" t="e">
        <f>'Запит 2-8'!#REF!</f>
        <v>#REF!</v>
      </c>
      <c r="D474" s="296" t="e">
        <f>'Запит 2-8'!#REF!</f>
        <v>#REF!</v>
      </c>
      <c r="E474" s="413" t="e">
        <f>'Паспорт-3'!F440</f>
        <v>#REF!</v>
      </c>
      <c r="F474" s="414"/>
      <c r="G474" s="429" t="e">
        <f t="shared" si="56"/>
        <v>#REF!</v>
      </c>
      <c r="H474" s="81" t="e">
        <f t="shared" si="57"/>
        <v>#REF!</v>
      </c>
    </row>
    <row r="475" spans="1:8" x14ac:dyDescent="0.2">
      <c r="A475" s="326" t="e">
        <f>'Запит 2-8'!#REF!</f>
        <v>#REF!</v>
      </c>
      <c r="B475" s="298" t="e">
        <f>IF('Запит 2-8'!#REF!&lt;&gt;"",'Запит 2-8'!#REF!,"")</f>
        <v>#REF!</v>
      </c>
      <c r="C475" s="297" t="e">
        <f>'Запит 2-8'!#REF!</f>
        <v>#REF!</v>
      </c>
      <c r="D475" s="296" t="e">
        <f>'Запит 2-8'!#REF!</f>
        <v>#REF!</v>
      </c>
      <c r="E475" s="413" t="e">
        <f>'Паспорт-3'!F441</f>
        <v>#REF!</v>
      </c>
      <c r="F475" s="414"/>
      <c r="G475" s="429" t="e">
        <f t="shared" si="56"/>
        <v>#REF!</v>
      </c>
      <c r="H475" s="81" t="e">
        <f t="shared" si="57"/>
        <v>#REF!</v>
      </c>
    </row>
    <row r="476" spans="1:8" x14ac:dyDescent="0.2">
      <c r="A476" s="433" t="e">
        <f>'Запит 2-8'!#REF!</f>
        <v>#REF!</v>
      </c>
      <c r="B476" s="434" t="e">
        <f>IF('Запит 2-8'!#REF!&lt;&gt;"",'Запит 2-8'!#REF!,"")</f>
        <v>#REF!</v>
      </c>
      <c r="C476" s="435" t="e">
        <f>'Запит 2-8'!#REF!</f>
        <v>#REF!</v>
      </c>
      <c r="D476" s="436" t="e">
        <f>'Запит 2-8'!#REF!</f>
        <v>#REF!</v>
      </c>
      <c r="E476" s="437" t="e">
        <f>'Паспорт-3'!F442</f>
        <v>#REF!</v>
      </c>
      <c r="F476" s="438"/>
      <c r="G476" s="439" t="e">
        <f t="shared" si="56"/>
        <v>#REF!</v>
      </c>
      <c r="H476" s="81" t="e">
        <f t="shared" si="57"/>
        <v>#REF!</v>
      </c>
    </row>
    <row r="477" spans="1:8" ht="12.75" customHeight="1" x14ac:dyDescent="0.2">
      <c r="A477" s="824" t="s">
        <v>211</v>
      </c>
      <c r="B477" s="825"/>
      <c r="C477" s="825"/>
      <c r="D477" s="825"/>
      <c r="E477" s="825"/>
      <c r="F477" s="825"/>
      <c r="G477" s="826"/>
      <c r="H477" s="81" t="e">
        <f>H461</f>
        <v>#REF!</v>
      </c>
    </row>
    <row r="478" spans="1:8" x14ac:dyDescent="0.2">
      <c r="A478" s="420" t="e">
        <f>'Запит 2-8'!#REF!</f>
        <v>#REF!</v>
      </c>
      <c r="B478" s="827" t="s">
        <v>107</v>
      </c>
      <c r="C478" s="828"/>
      <c r="D478" s="828"/>
      <c r="E478" s="828"/>
      <c r="F478" s="828"/>
      <c r="G478" s="831"/>
      <c r="H478" s="81" t="e">
        <f>H479</f>
        <v>#REF!</v>
      </c>
    </row>
    <row r="479" spans="1:8" x14ac:dyDescent="0.2">
      <c r="A479" s="326" t="e">
        <f>'Запит 2-8'!#REF!</f>
        <v>#REF!</v>
      </c>
      <c r="B479" s="421" t="e">
        <f>IF('Запит 2-8'!#REF!&lt;&gt;"",'Запит 2-8'!#REF!,"")</f>
        <v>#REF!</v>
      </c>
      <c r="C479" s="422" t="e">
        <f>'Запит 2-8'!#REF!</f>
        <v>#REF!</v>
      </c>
      <c r="D479" s="423" t="e">
        <f>'Запит 2-8'!#REF!</f>
        <v>#REF!</v>
      </c>
      <c r="E479" s="430" t="e">
        <f>'Паспорт-3'!F444</f>
        <v>#REF!</v>
      </c>
      <c r="F479" s="431"/>
      <c r="G479" s="432" t="e">
        <f t="shared" ref="G479:G493" si="58">F479-E479</f>
        <v>#REF!</v>
      </c>
      <c r="H479" s="81" t="e">
        <f t="shared" ref="H479:H493" si="59">IF(B479&lt;&gt;"","Для друку","")</f>
        <v>#REF!</v>
      </c>
    </row>
    <row r="480" spans="1:8" x14ac:dyDescent="0.2">
      <c r="A480" s="326" t="e">
        <f>'Запит 2-8'!#REF!</f>
        <v>#REF!</v>
      </c>
      <c r="B480" s="298" t="e">
        <f>IF('Запит 2-8'!#REF!&lt;&gt;"",'Запит 2-8'!#REF!,"")</f>
        <v>#REF!</v>
      </c>
      <c r="C480" s="297" t="e">
        <f>'Запит 2-8'!#REF!</f>
        <v>#REF!</v>
      </c>
      <c r="D480" s="296" t="e">
        <f>'Запит 2-8'!#REF!</f>
        <v>#REF!</v>
      </c>
      <c r="E480" s="413" t="e">
        <f>'Паспорт-3'!F445</f>
        <v>#REF!</v>
      </c>
      <c r="F480" s="414"/>
      <c r="G480" s="429" t="e">
        <f t="shared" si="58"/>
        <v>#REF!</v>
      </c>
      <c r="H480" s="81" t="e">
        <f t="shared" si="59"/>
        <v>#REF!</v>
      </c>
    </row>
    <row r="481" spans="1:8" x14ac:dyDescent="0.2">
      <c r="A481" s="326" t="e">
        <f>'Запит 2-8'!#REF!</f>
        <v>#REF!</v>
      </c>
      <c r="B481" s="298" t="e">
        <f>IF('Запит 2-8'!#REF!&lt;&gt;"",'Запит 2-8'!#REF!,"")</f>
        <v>#REF!</v>
      </c>
      <c r="C481" s="297" t="e">
        <f>'Запит 2-8'!#REF!</f>
        <v>#REF!</v>
      </c>
      <c r="D481" s="296" t="e">
        <f>'Запит 2-8'!#REF!</f>
        <v>#REF!</v>
      </c>
      <c r="E481" s="413" t="e">
        <f>'Паспорт-3'!F446</f>
        <v>#REF!</v>
      </c>
      <c r="F481" s="414"/>
      <c r="G481" s="429" t="e">
        <f t="shared" si="58"/>
        <v>#REF!</v>
      </c>
      <c r="H481" s="81" t="e">
        <f t="shared" si="59"/>
        <v>#REF!</v>
      </c>
    </row>
    <row r="482" spans="1:8" x14ac:dyDescent="0.2">
      <c r="A482" s="326" t="e">
        <f>'Запит 2-8'!#REF!</f>
        <v>#REF!</v>
      </c>
      <c r="B482" s="298" t="e">
        <f>IF('Запит 2-8'!#REF!&lt;&gt;"",'Запит 2-8'!#REF!,"")</f>
        <v>#REF!</v>
      </c>
      <c r="C482" s="297" t="e">
        <f>'Запит 2-8'!#REF!</f>
        <v>#REF!</v>
      </c>
      <c r="D482" s="296" t="e">
        <f>'Запит 2-8'!#REF!</f>
        <v>#REF!</v>
      </c>
      <c r="E482" s="413" t="e">
        <f>'Паспорт-3'!F447</f>
        <v>#REF!</v>
      </c>
      <c r="F482" s="414"/>
      <c r="G482" s="429" t="e">
        <f t="shared" si="58"/>
        <v>#REF!</v>
      </c>
      <c r="H482" s="81" t="e">
        <f t="shared" si="59"/>
        <v>#REF!</v>
      </c>
    </row>
    <row r="483" spans="1:8" x14ac:dyDescent="0.2">
      <c r="A483" s="326" t="e">
        <f>'Запит 2-8'!#REF!</f>
        <v>#REF!</v>
      </c>
      <c r="B483" s="298" t="e">
        <f>IF('Запит 2-8'!#REF!&lt;&gt;"",'Запит 2-8'!#REF!,"")</f>
        <v>#REF!</v>
      </c>
      <c r="C483" s="297" t="e">
        <f>'Запит 2-8'!#REF!</f>
        <v>#REF!</v>
      </c>
      <c r="D483" s="296" t="e">
        <f>'Запит 2-8'!#REF!</f>
        <v>#REF!</v>
      </c>
      <c r="E483" s="413" t="e">
        <f>'Паспорт-3'!F448</f>
        <v>#REF!</v>
      </c>
      <c r="F483" s="414"/>
      <c r="G483" s="429" t="e">
        <f t="shared" si="58"/>
        <v>#REF!</v>
      </c>
      <c r="H483" s="81" t="e">
        <f t="shared" si="59"/>
        <v>#REF!</v>
      </c>
    </row>
    <row r="484" spans="1:8" x14ac:dyDescent="0.2">
      <c r="A484" s="326" t="e">
        <f>'Запит 2-8'!#REF!</f>
        <v>#REF!</v>
      </c>
      <c r="B484" s="298" t="e">
        <f>IF('Запит 2-8'!#REF!&lt;&gt;"",'Запит 2-8'!#REF!,"")</f>
        <v>#REF!</v>
      </c>
      <c r="C484" s="297" t="e">
        <f>'Запит 2-8'!#REF!</f>
        <v>#REF!</v>
      </c>
      <c r="D484" s="296" t="e">
        <f>'Запит 2-8'!#REF!</f>
        <v>#REF!</v>
      </c>
      <c r="E484" s="413" t="e">
        <f>'Паспорт-3'!F449</f>
        <v>#REF!</v>
      </c>
      <c r="F484" s="414"/>
      <c r="G484" s="429" t="e">
        <f t="shared" si="58"/>
        <v>#REF!</v>
      </c>
      <c r="H484" s="81" t="e">
        <f t="shared" si="59"/>
        <v>#REF!</v>
      </c>
    </row>
    <row r="485" spans="1:8" x14ac:dyDescent="0.2">
      <c r="A485" s="326" t="e">
        <f>'Запит 2-8'!#REF!</f>
        <v>#REF!</v>
      </c>
      <c r="B485" s="298" t="e">
        <f>IF('Запит 2-8'!#REF!&lt;&gt;"",'Запит 2-8'!#REF!,"")</f>
        <v>#REF!</v>
      </c>
      <c r="C485" s="297" t="e">
        <f>'Запит 2-8'!#REF!</f>
        <v>#REF!</v>
      </c>
      <c r="D485" s="296" t="e">
        <f>'Запит 2-8'!#REF!</f>
        <v>#REF!</v>
      </c>
      <c r="E485" s="413" t="e">
        <f>'Паспорт-3'!F450</f>
        <v>#REF!</v>
      </c>
      <c r="F485" s="414"/>
      <c r="G485" s="429" t="e">
        <f t="shared" si="58"/>
        <v>#REF!</v>
      </c>
      <c r="H485" s="81" t="e">
        <f t="shared" si="59"/>
        <v>#REF!</v>
      </c>
    </row>
    <row r="486" spans="1:8" x14ac:dyDescent="0.2">
      <c r="A486" s="326" t="e">
        <f>'Запит 2-8'!#REF!</f>
        <v>#REF!</v>
      </c>
      <c r="B486" s="298" t="e">
        <f>IF('Запит 2-8'!#REF!&lt;&gt;"",'Запит 2-8'!#REF!,"")</f>
        <v>#REF!</v>
      </c>
      <c r="C486" s="297" t="e">
        <f>'Запит 2-8'!#REF!</f>
        <v>#REF!</v>
      </c>
      <c r="D486" s="296" t="e">
        <f>'Запит 2-8'!#REF!</f>
        <v>#REF!</v>
      </c>
      <c r="E486" s="413" t="e">
        <f>'Паспорт-3'!F451</f>
        <v>#REF!</v>
      </c>
      <c r="F486" s="414"/>
      <c r="G486" s="429" t="e">
        <f t="shared" si="58"/>
        <v>#REF!</v>
      </c>
      <c r="H486" s="81" t="e">
        <f t="shared" si="59"/>
        <v>#REF!</v>
      </c>
    </row>
    <row r="487" spans="1:8" x14ac:dyDescent="0.2">
      <c r="A487" s="326" t="e">
        <f>'Запит 2-8'!#REF!</f>
        <v>#REF!</v>
      </c>
      <c r="B487" s="298" t="e">
        <f>IF('Запит 2-8'!#REF!&lt;&gt;"",'Запит 2-8'!#REF!,"")</f>
        <v>#REF!</v>
      </c>
      <c r="C487" s="297" t="e">
        <f>'Запит 2-8'!#REF!</f>
        <v>#REF!</v>
      </c>
      <c r="D487" s="296" t="e">
        <f>'Запит 2-8'!#REF!</f>
        <v>#REF!</v>
      </c>
      <c r="E487" s="413" t="e">
        <f>'Паспорт-3'!F452</f>
        <v>#REF!</v>
      </c>
      <c r="F487" s="414"/>
      <c r="G487" s="429" t="e">
        <f t="shared" si="58"/>
        <v>#REF!</v>
      </c>
      <c r="H487" s="81" t="e">
        <f t="shared" si="59"/>
        <v>#REF!</v>
      </c>
    </row>
    <row r="488" spans="1:8" x14ac:dyDescent="0.2">
      <c r="A488" s="326" t="e">
        <f>'Запит 2-8'!#REF!</f>
        <v>#REF!</v>
      </c>
      <c r="B488" s="298" t="e">
        <f>IF('Запит 2-8'!#REF!&lt;&gt;"",'Запит 2-8'!#REF!,"")</f>
        <v>#REF!</v>
      </c>
      <c r="C488" s="297" t="e">
        <f>'Запит 2-8'!#REF!</f>
        <v>#REF!</v>
      </c>
      <c r="D488" s="296" t="e">
        <f>'Запит 2-8'!#REF!</f>
        <v>#REF!</v>
      </c>
      <c r="E488" s="413" t="e">
        <f>'Паспорт-3'!F453</f>
        <v>#REF!</v>
      </c>
      <c r="F488" s="414"/>
      <c r="G488" s="429" t="e">
        <f t="shared" si="58"/>
        <v>#REF!</v>
      </c>
      <c r="H488" s="81" t="e">
        <f t="shared" si="59"/>
        <v>#REF!</v>
      </c>
    </row>
    <row r="489" spans="1:8" x14ac:dyDescent="0.2">
      <c r="A489" s="326" t="e">
        <f>'Запит 2-8'!#REF!</f>
        <v>#REF!</v>
      </c>
      <c r="B489" s="298" t="e">
        <f>IF('Запит 2-8'!#REF!&lt;&gt;"",'Запит 2-8'!#REF!,"")</f>
        <v>#REF!</v>
      </c>
      <c r="C489" s="297" t="e">
        <f>'Запит 2-8'!#REF!</f>
        <v>#REF!</v>
      </c>
      <c r="D489" s="296" t="e">
        <f>'Запит 2-8'!#REF!</f>
        <v>#REF!</v>
      </c>
      <c r="E489" s="413" t="e">
        <f>'Паспорт-3'!F454</f>
        <v>#REF!</v>
      </c>
      <c r="F489" s="414"/>
      <c r="G489" s="429" t="e">
        <f t="shared" si="58"/>
        <v>#REF!</v>
      </c>
      <c r="H489" s="81" t="e">
        <f t="shared" si="59"/>
        <v>#REF!</v>
      </c>
    </row>
    <row r="490" spans="1:8" x14ac:dyDescent="0.2">
      <c r="A490" s="326" t="e">
        <f>'Запит 2-8'!#REF!</f>
        <v>#REF!</v>
      </c>
      <c r="B490" s="298" t="e">
        <f>IF('Запит 2-8'!#REF!&lt;&gt;"",'Запит 2-8'!#REF!,"")</f>
        <v>#REF!</v>
      </c>
      <c r="C490" s="297" t="e">
        <f>'Запит 2-8'!#REF!</f>
        <v>#REF!</v>
      </c>
      <c r="D490" s="296" t="e">
        <f>'Запит 2-8'!#REF!</f>
        <v>#REF!</v>
      </c>
      <c r="E490" s="413" t="e">
        <f>'Паспорт-3'!F455</f>
        <v>#REF!</v>
      </c>
      <c r="F490" s="414"/>
      <c r="G490" s="429" t="e">
        <f t="shared" si="58"/>
        <v>#REF!</v>
      </c>
      <c r="H490" s="81" t="e">
        <f t="shared" si="59"/>
        <v>#REF!</v>
      </c>
    </row>
    <row r="491" spans="1:8" x14ac:dyDescent="0.2">
      <c r="A491" s="326" t="e">
        <f>'Запит 2-8'!#REF!</f>
        <v>#REF!</v>
      </c>
      <c r="B491" s="298" t="e">
        <f>IF('Запит 2-8'!#REF!&lt;&gt;"",'Запит 2-8'!#REF!,"")</f>
        <v>#REF!</v>
      </c>
      <c r="C491" s="297" t="e">
        <f>'Запит 2-8'!#REF!</f>
        <v>#REF!</v>
      </c>
      <c r="D491" s="296" t="e">
        <f>'Запит 2-8'!#REF!</f>
        <v>#REF!</v>
      </c>
      <c r="E491" s="413" t="e">
        <f>'Паспорт-3'!F456</f>
        <v>#REF!</v>
      </c>
      <c r="F491" s="414"/>
      <c r="G491" s="429" t="e">
        <f t="shared" si="58"/>
        <v>#REF!</v>
      </c>
      <c r="H491" s="81" t="e">
        <f t="shared" si="59"/>
        <v>#REF!</v>
      </c>
    </row>
    <row r="492" spans="1:8" x14ac:dyDescent="0.2">
      <c r="A492" s="326" t="e">
        <f>'Запит 2-8'!#REF!</f>
        <v>#REF!</v>
      </c>
      <c r="B492" s="298" t="e">
        <f>IF('Запит 2-8'!#REF!&lt;&gt;"",'Запит 2-8'!#REF!,"")</f>
        <v>#REF!</v>
      </c>
      <c r="C492" s="297" t="e">
        <f>'Запит 2-8'!#REF!</f>
        <v>#REF!</v>
      </c>
      <c r="D492" s="296" t="e">
        <f>'Запит 2-8'!#REF!</f>
        <v>#REF!</v>
      </c>
      <c r="E492" s="413" t="e">
        <f>'Паспорт-3'!F457</f>
        <v>#REF!</v>
      </c>
      <c r="F492" s="414"/>
      <c r="G492" s="429" t="e">
        <f t="shared" si="58"/>
        <v>#REF!</v>
      </c>
      <c r="H492" s="81" t="e">
        <f t="shared" si="59"/>
        <v>#REF!</v>
      </c>
    </row>
    <row r="493" spans="1:8" x14ac:dyDescent="0.2">
      <c r="A493" s="433" t="e">
        <f>'Запит 2-8'!#REF!</f>
        <v>#REF!</v>
      </c>
      <c r="B493" s="434" t="e">
        <f>IF('Запит 2-8'!#REF!&lt;&gt;"",'Запит 2-8'!#REF!,"")</f>
        <v>#REF!</v>
      </c>
      <c r="C493" s="435" t="e">
        <f>'Запит 2-8'!#REF!</f>
        <v>#REF!</v>
      </c>
      <c r="D493" s="436" t="e">
        <f>'Запит 2-8'!#REF!</f>
        <v>#REF!</v>
      </c>
      <c r="E493" s="437" t="e">
        <f>'Паспорт-3'!F458</f>
        <v>#REF!</v>
      </c>
      <c r="F493" s="438"/>
      <c r="G493" s="439" t="e">
        <f t="shared" si="58"/>
        <v>#REF!</v>
      </c>
      <c r="H493" s="81" t="e">
        <f t="shared" si="59"/>
        <v>#REF!</v>
      </c>
    </row>
    <row r="494" spans="1:8" ht="12.75" customHeight="1" x14ac:dyDescent="0.2">
      <c r="A494" s="824" t="s">
        <v>211</v>
      </c>
      <c r="B494" s="825"/>
      <c r="C494" s="825"/>
      <c r="D494" s="825"/>
      <c r="E494" s="825"/>
      <c r="F494" s="825"/>
      <c r="G494" s="826"/>
      <c r="H494" s="81" t="e">
        <f>H478</f>
        <v>#REF!</v>
      </c>
    </row>
    <row r="495" spans="1:8" x14ac:dyDescent="0.2">
      <c r="A495" s="426" t="e">
        <f>'Запит 2-8'!#REF!</f>
        <v>#REF!</v>
      </c>
      <c r="B495" s="827" t="s">
        <v>108</v>
      </c>
      <c r="C495" s="828"/>
      <c r="D495" s="828"/>
      <c r="E495" s="832"/>
      <c r="F495" s="832"/>
      <c r="G495" s="833"/>
      <c r="H495" s="81" t="e">
        <f>H496</f>
        <v>#REF!</v>
      </c>
    </row>
    <row r="496" spans="1:8" x14ac:dyDescent="0.2">
      <c r="A496" s="326" t="e">
        <f>'Запит 2-8'!#REF!</f>
        <v>#REF!</v>
      </c>
      <c r="B496" s="421" t="e">
        <f>IF('Запит 2-8'!#REF!&lt;&gt;"",'Запит 2-8'!#REF!,"")</f>
        <v>#REF!</v>
      </c>
      <c r="C496" s="422" t="e">
        <f>'Запит 2-8'!#REF!</f>
        <v>#REF!</v>
      </c>
      <c r="D496" s="423" t="e">
        <f>'Запит 2-8'!#REF!</f>
        <v>#REF!</v>
      </c>
      <c r="E496" s="424" t="e">
        <f>'Паспорт-3'!F460</f>
        <v>#REF!</v>
      </c>
      <c r="F496" s="425"/>
      <c r="G496" s="428" t="e">
        <f t="shared" ref="G496:G510" si="60">F496-E496</f>
        <v>#REF!</v>
      </c>
      <c r="H496" s="81" t="e">
        <f t="shared" ref="H496:H510" si="61">IF(B496&lt;&gt;"","Для друку","")</f>
        <v>#REF!</v>
      </c>
    </row>
    <row r="497" spans="1:8" x14ac:dyDescent="0.2">
      <c r="A497" s="326" t="e">
        <f>'Запит 2-8'!#REF!</f>
        <v>#REF!</v>
      </c>
      <c r="B497" s="298" t="e">
        <f>IF('Запит 2-8'!#REF!&lt;&gt;"",'Запит 2-8'!#REF!,"")</f>
        <v>#REF!</v>
      </c>
      <c r="C497" s="297" t="e">
        <f>'Запит 2-8'!#REF!</f>
        <v>#REF!</v>
      </c>
      <c r="D497" s="296" t="e">
        <f>'Запит 2-8'!#REF!</f>
        <v>#REF!</v>
      </c>
      <c r="E497" s="413" t="e">
        <f>'Паспорт-3'!F461</f>
        <v>#REF!</v>
      </c>
      <c r="F497" s="414"/>
      <c r="G497" s="429" t="e">
        <f t="shared" si="60"/>
        <v>#REF!</v>
      </c>
      <c r="H497" s="81" t="e">
        <f t="shared" si="61"/>
        <v>#REF!</v>
      </c>
    </row>
    <row r="498" spans="1:8" x14ac:dyDescent="0.2">
      <c r="A498" s="326" t="e">
        <f>'Запит 2-8'!#REF!</f>
        <v>#REF!</v>
      </c>
      <c r="B498" s="298" t="e">
        <f>IF('Запит 2-8'!#REF!&lt;&gt;"",'Запит 2-8'!#REF!,"")</f>
        <v>#REF!</v>
      </c>
      <c r="C498" s="297" t="e">
        <f>'Запит 2-8'!#REF!</f>
        <v>#REF!</v>
      </c>
      <c r="D498" s="296" t="e">
        <f>'Запит 2-8'!#REF!</f>
        <v>#REF!</v>
      </c>
      <c r="E498" s="413" t="e">
        <f>'Паспорт-3'!F462</f>
        <v>#REF!</v>
      </c>
      <c r="F498" s="414"/>
      <c r="G498" s="429" t="e">
        <f t="shared" si="60"/>
        <v>#REF!</v>
      </c>
      <c r="H498" s="81" t="e">
        <f t="shared" si="61"/>
        <v>#REF!</v>
      </c>
    </row>
    <row r="499" spans="1:8" x14ac:dyDescent="0.2">
      <c r="A499" s="326" t="e">
        <f>'Запит 2-8'!#REF!</f>
        <v>#REF!</v>
      </c>
      <c r="B499" s="298" t="e">
        <f>IF('Запит 2-8'!#REF!&lt;&gt;"",'Запит 2-8'!#REF!,"")</f>
        <v>#REF!</v>
      </c>
      <c r="C499" s="297" t="e">
        <f>'Запит 2-8'!#REF!</f>
        <v>#REF!</v>
      </c>
      <c r="D499" s="296" t="e">
        <f>'Запит 2-8'!#REF!</f>
        <v>#REF!</v>
      </c>
      <c r="E499" s="413" t="e">
        <f>'Паспорт-3'!F463</f>
        <v>#REF!</v>
      </c>
      <c r="F499" s="414"/>
      <c r="G499" s="429" t="e">
        <f t="shared" si="60"/>
        <v>#REF!</v>
      </c>
      <c r="H499" s="81" t="e">
        <f t="shared" si="61"/>
        <v>#REF!</v>
      </c>
    </row>
    <row r="500" spans="1:8" x14ac:dyDescent="0.2">
      <c r="A500" s="326" t="e">
        <f>'Запит 2-8'!#REF!</f>
        <v>#REF!</v>
      </c>
      <c r="B500" s="298" t="e">
        <f>IF('Запит 2-8'!#REF!&lt;&gt;"",'Запит 2-8'!#REF!,"")</f>
        <v>#REF!</v>
      </c>
      <c r="C500" s="297" t="e">
        <f>'Запит 2-8'!#REF!</f>
        <v>#REF!</v>
      </c>
      <c r="D500" s="296" t="e">
        <f>'Запит 2-8'!#REF!</f>
        <v>#REF!</v>
      </c>
      <c r="E500" s="413" t="e">
        <f>'Паспорт-3'!F464</f>
        <v>#REF!</v>
      </c>
      <c r="F500" s="414"/>
      <c r="G500" s="429" t="e">
        <f t="shared" si="60"/>
        <v>#REF!</v>
      </c>
      <c r="H500" s="81" t="e">
        <f t="shared" si="61"/>
        <v>#REF!</v>
      </c>
    </row>
    <row r="501" spans="1:8" x14ac:dyDescent="0.2">
      <c r="A501" s="326" t="e">
        <f>'Запит 2-8'!#REF!</f>
        <v>#REF!</v>
      </c>
      <c r="B501" s="298" t="e">
        <f>IF('Запит 2-8'!#REF!&lt;&gt;"",'Запит 2-8'!#REF!,"")</f>
        <v>#REF!</v>
      </c>
      <c r="C501" s="297" t="e">
        <f>'Запит 2-8'!#REF!</f>
        <v>#REF!</v>
      </c>
      <c r="D501" s="296" t="e">
        <f>'Запит 2-8'!#REF!</f>
        <v>#REF!</v>
      </c>
      <c r="E501" s="413" t="e">
        <f>'Паспорт-3'!F465</f>
        <v>#REF!</v>
      </c>
      <c r="F501" s="414"/>
      <c r="G501" s="429" t="e">
        <f t="shared" si="60"/>
        <v>#REF!</v>
      </c>
      <c r="H501" s="81" t="e">
        <f t="shared" si="61"/>
        <v>#REF!</v>
      </c>
    </row>
    <row r="502" spans="1:8" x14ac:dyDescent="0.2">
      <c r="A502" s="326" t="e">
        <f>'Запит 2-8'!#REF!</f>
        <v>#REF!</v>
      </c>
      <c r="B502" s="298" t="e">
        <f>IF('Запит 2-8'!#REF!&lt;&gt;"",'Запит 2-8'!#REF!,"")</f>
        <v>#REF!</v>
      </c>
      <c r="C502" s="297" t="e">
        <f>'Запит 2-8'!#REF!</f>
        <v>#REF!</v>
      </c>
      <c r="D502" s="296" t="e">
        <f>'Запит 2-8'!#REF!</f>
        <v>#REF!</v>
      </c>
      <c r="E502" s="413" t="e">
        <f>'Паспорт-3'!F466</f>
        <v>#REF!</v>
      </c>
      <c r="F502" s="414"/>
      <c r="G502" s="429" t="e">
        <f t="shared" si="60"/>
        <v>#REF!</v>
      </c>
      <c r="H502" s="81" t="e">
        <f t="shared" si="61"/>
        <v>#REF!</v>
      </c>
    </row>
    <row r="503" spans="1:8" x14ac:dyDescent="0.2">
      <c r="A503" s="326" t="e">
        <f>'Запит 2-8'!#REF!</f>
        <v>#REF!</v>
      </c>
      <c r="B503" s="298" t="e">
        <f>IF('Запит 2-8'!#REF!&lt;&gt;"",'Запит 2-8'!#REF!,"")</f>
        <v>#REF!</v>
      </c>
      <c r="C503" s="297" t="e">
        <f>'Запит 2-8'!#REF!</f>
        <v>#REF!</v>
      </c>
      <c r="D503" s="296" t="e">
        <f>'Запит 2-8'!#REF!</f>
        <v>#REF!</v>
      </c>
      <c r="E503" s="413" t="e">
        <f>'Паспорт-3'!F467</f>
        <v>#REF!</v>
      </c>
      <c r="F503" s="414"/>
      <c r="G503" s="429" t="e">
        <f t="shared" si="60"/>
        <v>#REF!</v>
      </c>
      <c r="H503" s="81" t="e">
        <f t="shared" si="61"/>
        <v>#REF!</v>
      </c>
    </row>
    <row r="504" spans="1:8" x14ac:dyDescent="0.2">
      <c r="A504" s="326" t="e">
        <f>'Запит 2-8'!#REF!</f>
        <v>#REF!</v>
      </c>
      <c r="B504" s="298" t="e">
        <f>IF('Запит 2-8'!#REF!&lt;&gt;"",'Запит 2-8'!#REF!,"")</f>
        <v>#REF!</v>
      </c>
      <c r="C504" s="297" t="e">
        <f>'Запит 2-8'!#REF!</f>
        <v>#REF!</v>
      </c>
      <c r="D504" s="296" t="e">
        <f>'Запит 2-8'!#REF!</f>
        <v>#REF!</v>
      </c>
      <c r="E504" s="413" t="e">
        <f>'Паспорт-3'!F468</f>
        <v>#REF!</v>
      </c>
      <c r="F504" s="414"/>
      <c r="G504" s="429" t="e">
        <f t="shared" si="60"/>
        <v>#REF!</v>
      </c>
      <c r="H504" s="81" t="e">
        <f t="shared" si="61"/>
        <v>#REF!</v>
      </c>
    </row>
    <row r="505" spans="1:8" x14ac:dyDescent="0.2">
      <c r="A505" s="326" t="e">
        <f>'Запит 2-8'!#REF!</f>
        <v>#REF!</v>
      </c>
      <c r="B505" s="298" t="e">
        <f>IF('Запит 2-8'!#REF!&lt;&gt;"",'Запит 2-8'!#REF!,"")</f>
        <v>#REF!</v>
      </c>
      <c r="C505" s="297" t="e">
        <f>'Запит 2-8'!#REF!</f>
        <v>#REF!</v>
      </c>
      <c r="D505" s="296" t="e">
        <f>'Запит 2-8'!#REF!</f>
        <v>#REF!</v>
      </c>
      <c r="E505" s="413" t="e">
        <f>'Паспорт-3'!F469</f>
        <v>#REF!</v>
      </c>
      <c r="F505" s="414"/>
      <c r="G505" s="429" t="e">
        <f t="shared" si="60"/>
        <v>#REF!</v>
      </c>
      <c r="H505" s="81" t="e">
        <f t="shared" si="61"/>
        <v>#REF!</v>
      </c>
    </row>
    <row r="506" spans="1:8" x14ac:dyDescent="0.2">
      <c r="A506" s="326" t="e">
        <f>'Запит 2-8'!#REF!</f>
        <v>#REF!</v>
      </c>
      <c r="B506" s="298" t="e">
        <f>IF('Запит 2-8'!#REF!&lt;&gt;"",'Запит 2-8'!#REF!,"")</f>
        <v>#REF!</v>
      </c>
      <c r="C506" s="297" t="e">
        <f>'Запит 2-8'!#REF!</f>
        <v>#REF!</v>
      </c>
      <c r="D506" s="296" t="e">
        <f>'Запит 2-8'!#REF!</f>
        <v>#REF!</v>
      </c>
      <c r="E506" s="413" t="e">
        <f>'Паспорт-3'!F470</f>
        <v>#REF!</v>
      </c>
      <c r="F506" s="414"/>
      <c r="G506" s="429" t="e">
        <f t="shared" si="60"/>
        <v>#REF!</v>
      </c>
      <c r="H506" s="81" t="e">
        <f t="shared" si="61"/>
        <v>#REF!</v>
      </c>
    </row>
    <row r="507" spans="1:8" x14ac:dyDescent="0.2">
      <c r="A507" s="326" t="e">
        <f>'Запит 2-8'!#REF!</f>
        <v>#REF!</v>
      </c>
      <c r="B507" s="298" t="e">
        <f>IF('Запит 2-8'!#REF!&lt;&gt;"",'Запит 2-8'!#REF!,"")</f>
        <v>#REF!</v>
      </c>
      <c r="C507" s="297" t="e">
        <f>'Запит 2-8'!#REF!</f>
        <v>#REF!</v>
      </c>
      <c r="D507" s="296" t="e">
        <f>'Запит 2-8'!#REF!</f>
        <v>#REF!</v>
      </c>
      <c r="E507" s="413" t="e">
        <f>'Паспорт-3'!F471</f>
        <v>#REF!</v>
      </c>
      <c r="F507" s="414"/>
      <c r="G507" s="429" t="e">
        <f t="shared" si="60"/>
        <v>#REF!</v>
      </c>
      <c r="H507" s="81" t="e">
        <f t="shared" si="61"/>
        <v>#REF!</v>
      </c>
    </row>
    <row r="508" spans="1:8" x14ac:dyDescent="0.2">
      <c r="A508" s="326" t="e">
        <f>'Запит 2-8'!#REF!</f>
        <v>#REF!</v>
      </c>
      <c r="B508" s="298" t="e">
        <f>IF('Запит 2-8'!#REF!&lt;&gt;"",'Запит 2-8'!#REF!,"")</f>
        <v>#REF!</v>
      </c>
      <c r="C508" s="297" t="e">
        <f>'Запит 2-8'!#REF!</f>
        <v>#REF!</v>
      </c>
      <c r="D508" s="296" t="e">
        <f>'Запит 2-8'!#REF!</f>
        <v>#REF!</v>
      </c>
      <c r="E508" s="413" t="e">
        <f>'Паспорт-3'!F472</f>
        <v>#REF!</v>
      </c>
      <c r="F508" s="414"/>
      <c r="G508" s="429" t="e">
        <f t="shared" si="60"/>
        <v>#REF!</v>
      </c>
      <c r="H508" s="81" t="e">
        <f t="shared" si="61"/>
        <v>#REF!</v>
      </c>
    </row>
    <row r="509" spans="1:8" x14ac:dyDescent="0.2">
      <c r="A509" s="326" t="e">
        <f>'Запит 2-8'!#REF!</f>
        <v>#REF!</v>
      </c>
      <c r="B509" s="298" t="e">
        <f>IF('Запит 2-8'!#REF!&lt;&gt;"",'Запит 2-8'!#REF!,"")</f>
        <v>#REF!</v>
      </c>
      <c r="C509" s="297" t="e">
        <f>'Запит 2-8'!#REF!</f>
        <v>#REF!</v>
      </c>
      <c r="D509" s="296" t="e">
        <f>'Запит 2-8'!#REF!</f>
        <v>#REF!</v>
      </c>
      <c r="E509" s="413" t="e">
        <f>'Паспорт-3'!F473</f>
        <v>#REF!</v>
      </c>
      <c r="F509" s="414"/>
      <c r="G509" s="429" t="e">
        <f t="shared" si="60"/>
        <v>#REF!</v>
      </c>
      <c r="H509" s="81" t="e">
        <f t="shared" si="61"/>
        <v>#REF!</v>
      </c>
    </row>
    <row r="510" spans="1:8" x14ac:dyDescent="0.2">
      <c r="A510" s="433" t="e">
        <f>'Запит 2-8'!#REF!</f>
        <v>#REF!</v>
      </c>
      <c r="B510" s="434" t="e">
        <f>IF('Запит 2-8'!#REF!&lt;&gt;"",'Запит 2-8'!#REF!,"")</f>
        <v>#REF!</v>
      </c>
      <c r="C510" s="435" t="e">
        <f>'Запит 2-8'!#REF!</f>
        <v>#REF!</v>
      </c>
      <c r="D510" s="436" t="e">
        <f>'Запит 2-8'!#REF!</f>
        <v>#REF!</v>
      </c>
      <c r="E510" s="437" t="e">
        <f>'Паспорт-3'!F474</f>
        <v>#REF!</v>
      </c>
      <c r="F510" s="438"/>
      <c r="G510" s="439" t="e">
        <f t="shared" si="60"/>
        <v>#REF!</v>
      </c>
      <c r="H510" s="81" t="e">
        <f t="shared" si="61"/>
        <v>#REF!</v>
      </c>
    </row>
    <row r="511" spans="1:8" ht="12.75" customHeight="1" x14ac:dyDescent="0.2">
      <c r="A511" s="824" t="s">
        <v>211</v>
      </c>
      <c r="B511" s="825"/>
      <c r="C511" s="825"/>
      <c r="D511" s="825"/>
      <c r="E511" s="825"/>
      <c r="F511" s="825"/>
      <c r="G511" s="826"/>
      <c r="H511" s="81" t="e">
        <f>H495</f>
        <v>#REF!</v>
      </c>
    </row>
    <row r="512" spans="1:8" x14ac:dyDescent="0.2">
      <c r="A512" s="426" t="e">
        <f>'Запит 2-8'!#REF!</f>
        <v>#REF!</v>
      </c>
      <c r="B512" s="827" t="s">
        <v>109</v>
      </c>
      <c r="C512" s="828"/>
      <c r="D512" s="828"/>
      <c r="E512" s="832"/>
      <c r="F512" s="832"/>
      <c r="G512" s="833"/>
      <c r="H512" s="81" t="e">
        <f>H513</f>
        <v>#REF!</v>
      </c>
    </row>
    <row r="513" spans="1:8" x14ac:dyDescent="0.2">
      <c r="A513" s="326" t="e">
        <f>'Запит 2-8'!#REF!</f>
        <v>#REF!</v>
      </c>
      <c r="B513" s="421" t="e">
        <f>IF('Запит 2-8'!#REF!&lt;&gt;"",'Запит 2-8'!#REF!,"")</f>
        <v>#REF!</v>
      </c>
      <c r="C513" s="422" t="e">
        <f>'Запит 2-8'!#REF!</f>
        <v>#REF!</v>
      </c>
      <c r="D513" s="423" t="e">
        <f>'Запит 2-8'!#REF!</f>
        <v>#REF!</v>
      </c>
      <c r="E513" s="424" t="e">
        <f>'Паспорт-3'!F476</f>
        <v>#REF!</v>
      </c>
      <c r="F513" s="425"/>
      <c r="G513" s="428" t="e">
        <f t="shared" ref="G513:G522" si="62">F513-E513</f>
        <v>#REF!</v>
      </c>
      <c r="H513" s="81" t="e">
        <f t="shared" ref="H513:H522" si="63">IF(B513&lt;&gt;"","Для друку","")</f>
        <v>#REF!</v>
      </c>
    </row>
    <row r="514" spans="1:8" x14ac:dyDescent="0.2">
      <c r="A514" s="326" t="e">
        <f>'Запит 2-8'!#REF!</f>
        <v>#REF!</v>
      </c>
      <c r="B514" s="298" t="e">
        <f>IF('Запит 2-8'!#REF!&lt;&gt;"",'Запит 2-8'!#REF!,"")</f>
        <v>#REF!</v>
      </c>
      <c r="C514" s="297" t="e">
        <f>'Запит 2-8'!#REF!</f>
        <v>#REF!</v>
      </c>
      <c r="D514" s="296" t="e">
        <f>'Запит 2-8'!#REF!</f>
        <v>#REF!</v>
      </c>
      <c r="E514" s="413" t="e">
        <f>'Паспорт-3'!F477</f>
        <v>#REF!</v>
      </c>
      <c r="F514" s="414"/>
      <c r="G514" s="429" t="e">
        <f t="shared" si="62"/>
        <v>#REF!</v>
      </c>
      <c r="H514" s="81" t="e">
        <f t="shared" si="63"/>
        <v>#REF!</v>
      </c>
    </row>
    <row r="515" spans="1:8" x14ac:dyDescent="0.2">
      <c r="A515" s="326" t="e">
        <f>'Запит 2-8'!#REF!</f>
        <v>#REF!</v>
      </c>
      <c r="B515" s="298" t="e">
        <f>IF('Запит 2-8'!#REF!&lt;&gt;"",'Запит 2-8'!#REF!,"")</f>
        <v>#REF!</v>
      </c>
      <c r="C515" s="297" t="e">
        <f>'Запит 2-8'!#REF!</f>
        <v>#REF!</v>
      </c>
      <c r="D515" s="296" t="e">
        <f>'Запит 2-8'!#REF!</f>
        <v>#REF!</v>
      </c>
      <c r="E515" s="413" t="e">
        <f>'Паспорт-3'!F478</f>
        <v>#REF!</v>
      </c>
      <c r="F515" s="414"/>
      <c r="G515" s="429" t="e">
        <f t="shared" si="62"/>
        <v>#REF!</v>
      </c>
      <c r="H515" s="81" t="e">
        <f t="shared" si="63"/>
        <v>#REF!</v>
      </c>
    </row>
    <row r="516" spans="1:8" x14ac:dyDescent="0.2">
      <c r="A516" s="326" t="e">
        <f>'Запит 2-8'!#REF!</f>
        <v>#REF!</v>
      </c>
      <c r="B516" s="298" t="e">
        <f>IF('Запит 2-8'!#REF!&lt;&gt;"",'Запит 2-8'!#REF!,"")</f>
        <v>#REF!</v>
      </c>
      <c r="C516" s="297" t="e">
        <f>'Запит 2-8'!#REF!</f>
        <v>#REF!</v>
      </c>
      <c r="D516" s="296" t="e">
        <f>'Запит 2-8'!#REF!</f>
        <v>#REF!</v>
      </c>
      <c r="E516" s="413" t="e">
        <f>'Паспорт-3'!F479</f>
        <v>#REF!</v>
      </c>
      <c r="F516" s="414"/>
      <c r="G516" s="429" t="e">
        <f t="shared" si="62"/>
        <v>#REF!</v>
      </c>
      <c r="H516" s="81" t="e">
        <f t="shared" si="63"/>
        <v>#REF!</v>
      </c>
    </row>
    <row r="517" spans="1:8" x14ac:dyDescent="0.2">
      <c r="A517" s="326" t="e">
        <f>'Запит 2-8'!#REF!</f>
        <v>#REF!</v>
      </c>
      <c r="B517" s="298" t="e">
        <f>IF('Запит 2-8'!#REF!&lt;&gt;"",'Запит 2-8'!#REF!,"")</f>
        <v>#REF!</v>
      </c>
      <c r="C517" s="297" t="e">
        <f>'Запит 2-8'!#REF!</f>
        <v>#REF!</v>
      </c>
      <c r="D517" s="296" t="e">
        <f>'Запит 2-8'!#REF!</f>
        <v>#REF!</v>
      </c>
      <c r="E517" s="413" t="e">
        <f>'Паспорт-3'!F480</f>
        <v>#REF!</v>
      </c>
      <c r="F517" s="414"/>
      <c r="G517" s="429" t="e">
        <f t="shared" si="62"/>
        <v>#REF!</v>
      </c>
      <c r="H517" s="81" t="e">
        <f t="shared" si="63"/>
        <v>#REF!</v>
      </c>
    </row>
    <row r="518" spans="1:8" x14ac:dyDescent="0.2">
      <c r="A518" s="326" t="e">
        <f>'Запит 2-8'!#REF!</f>
        <v>#REF!</v>
      </c>
      <c r="B518" s="298" t="e">
        <f>IF('Запит 2-8'!#REF!&lt;&gt;"",'Запит 2-8'!#REF!,"")</f>
        <v>#REF!</v>
      </c>
      <c r="C518" s="297" t="e">
        <f>'Запит 2-8'!#REF!</f>
        <v>#REF!</v>
      </c>
      <c r="D518" s="296" t="e">
        <f>'Запит 2-8'!#REF!</f>
        <v>#REF!</v>
      </c>
      <c r="E518" s="413" t="e">
        <f>'Паспорт-3'!F481</f>
        <v>#REF!</v>
      </c>
      <c r="F518" s="414"/>
      <c r="G518" s="429" t="e">
        <f t="shared" si="62"/>
        <v>#REF!</v>
      </c>
      <c r="H518" s="81" t="e">
        <f t="shared" si="63"/>
        <v>#REF!</v>
      </c>
    </row>
    <row r="519" spans="1:8" x14ac:dyDescent="0.2">
      <c r="A519" s="326" t="e">
        <f>'Запит 2-8'!#REF!</f>
        <v>#REF!</v>
      </c>
      <c r="B519" s="298" t="e">
        <f>IF('Запит 2-8'!#REF!&lt;&gt;"",'Запит 2-8'!#REF!,"")</f>
        <v>#REF!</v>
      </c>
      <c r="C519" s="297" t="e">
        <f>'Запит 2-8'!#REF!</f>
        <v>#REF!</v>
      </c>
      <c r="D519" s="296" t="e">
        <f>'Запит 2-8'!#REF!</f>
        <v>#REF!</v>
      </c>
      <c r="E519" s="413" t="e">
        <f>'Паспорт-3'!F482</f>
        <v>#REF!</v>
      </c>
      <c r="F519" s="414"/>
      <c r="G519" s="429" t="e">
        <f t="shared" si="62"/>
        <v>#REF!</v>
      </c>
      <c r="H519" s="81" t="e">
        <f t="shared" si="63"/>
        <v>#REF!</v>
      </c>
    </row>
    <row r="520" spans="1:8" x14ac:dyDescent="0.2">
      <c r="A520" s="326" t="e">
        <f>'Запит 2-8'!#REF!</f>
        <v>#REF!</v>
      </c>
      <c r="B520" s="298" t="e">
        <f>IF('Запит 2-8'!#REF!&lt;&gt;"",'Запит 2-8'!#REF!,"")</f>
        <v>#REF!</v>
      </c>
      <c r="C520" s="297" t="e">
        <f>'Запит 2-8'!#REF!</f>
        <v>#REF!</v>
      </c>
      <c r="D520" s="296" t="e">
        <f>'Запит 2-8'!#REF!</f>
        <v>#REF!</v>
      </c>
      <c r="E520" s="413" t="e">
        <f>'Паспорт-3'!F483</f>
        <v>#REF!</v>
      </c>
      <c r="F520" s="414"/>
      <c r="G520" s="429" t="e">
        <f t="shared" si="62"/>
        <v>#REF!</v>
      </c>
      <c r="H520" s="81" t="e">
        <f t="shared" si="63"/>
        <v>#REF!</v>
      </c>
    </row>
    <row r="521" spans="1:8" ht="12.75" customHeight="1" x14ac:dyDescent="0.2">
      <c r="A521" s="326" t="e">
        <f>'Запит 2-8'!#REF!</f>
        <v>#REF!</v>
      </c>
      <c r="B521" s="298" t="e">
        <f>IF('Запит 2-8'!#REF!&lt;&gt;"",'Запит 2-8'!#REF!,"")</f>
        <v>#REF!</v>
      </c>
      <c r="C521" s="297" t="e">
        <f>'Запит 2-8'!#REF!</f>
        <v>#REF!</v>
      </c>
      <c r="D521" s="296" t="e">
        <f>'Запит 2-8'!#REF!</f>
        <v>#REF!</v>
      </c>
      <c r="E521" s="413" t="e">
        <f>'Паспорт-3'!F484</f>
        <v>#REF!</v>
      </c>
      <c r="F521" s="414"/>
      <c r="G521" s="429" t="e">
        <f t="shared" si="62"/>
        <v>#REF!</v>
      </c>
      <c r="H521" s="81" t="e">
        <f t="shared" si="63"/>
        <v>#REF!</v>
      </c>
    </row>
    <row r="522" spans="1:8" x14ac:dyDescent="0.2">
      <c r="A522" s="433" t="e">
        <f>'Запит 2-8'!#REF!</f>
        <v>#REF!</v>
      </c>
      <c r="B522" s="434" t="e">
        <f>IF('Запит 2-8'!#REF!&lt;&gt;"",'Запит 2-8'!#REF!,"")</f>
        <v>#REF!</v>
      </c>
      <c r="C522" s="435" t="e">
        <f>'Запит 2-8'!#REF!</f>
        <v>#REF!</v>
      </c>
      <c r="D522" s="436" t="e">
        <f>'Запит 2-8'!#REF!</f>
        <v>#REF!</v>
      </c>
      <c r="E522" s="437" t="e">
        <f>'Паспорт-3'!F485</f>
        <v>#REF!</v>
      </c>
      <c r="F522" s="438"/>
      <c r="G522" s="439" t="e">
        <f t="shared" si="62"/>
        <v>#REF!</v>
      </c>
      <c r="H522" s="81" t="e">
        <f t="shared" si="63"/>
        <v>#REF!</v>
      </c>
    </row>
    <row r="523" spans="1:8" ht="12.75" customHeight="1" x14ac:dyDescent="0.2">
      <c r="A523" s="824" t="s">
        <v>211</v>
      </c>
      <c r="B523" s="825"/>
      <c r="C523" s="825"/>
      <c r="D523" s="825"/>
      <c r="E523" s="825"/>
      <c r="F523" s="825"/>
      <c r="G523" s="826"/>
      <c r="H523" s="81" t="e">
        <f>H512</f>
        <v>#REF!</v>
      </c>
    </row>
    <row r="524" spans="1:8" ht="12.75" customHeight="1" x14ac:dyDescent="0.2">
      <c r="A524" s="824" t="s">
        <v>231</v>
      </c>
      <c r="B524" s="825"/>
      <c r="C524" s="825"/>
      <c r="D524" s="825"/>
      <c r="E524" s="825"/>
      <c r="F524" s="825"/>
      <c r="G524" s="826"/>
      <c r="H524" s="81" t="e">
        <f>H460</f>
        <v>#REF!</v>
      </c>
    </row>
    <row r="525" spans="1:8" ht="12.75" customHeight="1" x14ac:dyDescent="0.2">
      <c r="A525" s="779" t="e">
        <f>'Запит 2-8'!#REF!</f>
        <v>#REF!</v>
      </c>
      <c r="B525" s="780"/>
      <c r="C525" s="780"/>
      <c r="D525" s="780"/>
      <c r="E525" s="780"/>
      <c r="F525" s="780"/>
      <c r="G525" s="781"/>
      <c r="H525" s="81" t="e">
        <f>H526</f>
        <v>#REF!</v>
      </c>
    </row>
    <row r="526" spans="1:8" x14ac:dyDescent="0.2">
      <c r="A526" s="420" t="s">
        <v>4</v>
      </c>
      <c r="B526" s="827" t="s">
        <v>106</v>
      </c>
      <c r="C526" s="828"/>
      <c r="D526" s="828"/>
      <c r="E526" s="829"/>
      <c r="F526" s="829"/>
      <c r="G526" s="830"/>
      <c r="H526" s="81" t="e">
        <f>H527</f>
        <v>#REF!</v>
      </c>
    </row>
    <row r="527" spans="1:8" x14ac:dyDescent="0.2">
      <c r="A527" s="326" t="e">
        <f>'Запит 2-8'!#REF!</f>
        <v>#REF!</v>
      </c>
      <c r="B527" s="421" t="e">
        <f>IF('Запит 2-8'!#REF!&lt;&gt;"",'Запит 2-8'!#REF!,"")</f>
        <v>#REF!</v>
      </c>
      <c r="C527" s="422" t="e">
        <f>'Запит 2-8'!#REF!</f>
        <v>#REF!</v>
      </c>
      <c r="D527" s="423" t="e">
        <f>'Запит 2-8'!#REF!</f>
        <v>#REF!</v>
      </c>
      <c r="E527" s="424" t="e">
        <f>'Паспорт-3'!F488</f>
        <v>#REF!</v>
      </c>
      <c r="F527" s="425"/>
      <c r="G527" s="428" t="e">
        <f t="shared" ref="G527:G541" si="64">F527-E527</f>
        <v>#REF!</v>
      </c>
      <c r="H527" s="81" t="e">
        <f t="shared" ref="H527:H541" si="65">IF(B527&lt;&gt;"","Для друку","")</f>
        <v>#REF!</v>
      </c>
    </row>
    <row r="528" spans="1:8" x14ac:dyDescent="0.2">
      <c r="A528" s="326" t="e">
        <f>'Запит 2-8'!#REF!</f>
        <v>#REF!</v>
      </c>
      <c r="B528" s="298" t="e">
        <f>IF('Запит 2-8'!#REF!&lt;&gt;"",'Запит 2-8'!#REF!,"")</f>
        <v>#REF!</v>
      </c>
      <c r="C528" s="297" t="e">
        <f>'Запит 2-8'!#REF!</f>
        <v>#REF!</v>
      </c>
      <c r="D528" s="296" t="e">
        <f>'Запит 2-8'!#REF!</f>
        <v>#REF!</v>
      </c>
      <c r="E528" s="413" t="e">
        <f>'Паспорт-3'!F489</f>
        <v>#REF!</v>
      </c>
      <c r="F528" s="414"/>
      <c r="G528" s="429" t="e">
        <f t="shared" si="64"/>
        <v>#REF!</v>
      </c>
      <c r="H528" s="81" t="e">
        <f t="shared" si="65"/>
        <v>#REF!</v>
      </c>
    </row>
    <row r="529" spans="1:8" x14ac:dyDescent="0.2">
      <c r="A529" s="326" t="e">
        <f>'Запит 2-8'!#REF!</f>
        <v>#REF!</v>
      </c>
      <c r="B529" s="298" t="e">
        <f>IF('Запит 2-8'!#REF!&lt;&gt;"",'Запит 2-8'!#REF!,"")</f>
        <v>#REF!</v>
      </c>
      <c r="C529" s="297" t="e">
        <f>'Запит 2-8'!#REF!</f>
        <v>#REF!</v>
      </c>
      <c r="D529" s="296" t="e">
        <f>'Запит 2-8'!#REF!</f>
        <v>#REF!</v>
      </c>
      <c r="E529" s="413" t="e">
        <f>'Паспорт-3'!F490</f>
        <v>#REF!</v>
      </c>
      <c r="F529" s="414"/>
      <c r="G529" s="429" t="e">
        <f t="shared" si="64"/>
        <v>#REF!</v>
      </c>
      <c r="H529" s="81" t="e">
        <f t="shared" si="65"/>
        <v>#REF!</v>
      </c>
    </row>
    <row r="530" spans="1:8" x14ac:dyDescent="0.2">
      <c r="A530" s="326" t="e">
        <f>'Запит 2-8'!#REF!</f>
        <v>#REF!</v>
      </c>
      <c r="B530" s="298" t="e">
        <f>IF('Запит 2-8'!#REF!&lt;&gt;"",'Запит 2-8'!#REF!,"")</f>
        <v>#REF!</v>
      </c>
      <c r="C530" s="297" t="e">
        <f>'Запит 2-8'!#REF!</f>
        <v>#REF!</v>
      </c>
      <c r="D530" s="296" t="e">
        <f>'Запит 2-8'!#REF!</f>
        <v>#REF!</v>
      </c>
      <c r="E530" s="413" t="e">
        <f>'Паспорт-3'!F491</f>
        <v>#REF!</v>
      </c>
      <c r="F530" s="414"/>
      <c r="G530" s="429" t="e">
        <f t="shared" si="64"/>
        <v>#REF!</v>
      </c>
      <c r="H530" s="81" t="e">
        <f t="shared" si="65"/>
        <v>#REF!</v>
      </c>
    </row>
    <row r="531" spans="1:8" x14ac:dyDescent="0.2">
      <c r="A531" s="326" t="e">
        <f>'Запит 2-8'!#REF!</f>
        <v>#REF!</v>
      </c>
      <c r="B531" s="298" t="e">
        <f>IF('Запит 2-8'!#REF!&lt;&gt;"",'Запит 2-8'!#REF!,"")</f>
        <v>#REF!</v>
      </c>
      <c r="C531" s="297" t="e">
        <f>'Запит 2-8'!#REF!</f>
        <v>#REF!</v>
      </c>
      <c r="D531" s="296" t="e">
        <f>'Запит 2-8'!#REF!</f>
        <v>#REF!</v>
      </c>
      <c r="E531" s="413" t="e">
        <f>'Паспорт-3'!F492</f>
        <v>#REF!</v>
      </c>
      <c r="F531" s="414"/>
      <c r="G531" s="429" t="e">
        <f t="shared" si="64"/>
        <v>#REF!</v>
      </c>
      <c r="H531" s="81" t="e">
        <f t="shared" si="65"/>
        <v>#REF!</v>
      </c>
    </row>
    <row r="532" spans="1:8" x14ac:dyDescent="0.2">
      <c r="A532" s="326" t="e">
        <f>'Запит 2-8'!#REF!</f>
        <v>#REF!</v>
      </c>
      <c r="B532" s="298" t="e">
        <f>IF('Запит 2-8'!#REF!&lt;&gt;"",'Запит 2-8'!#REF!,"")</f>
        <v>#REF!</v>
      </c>
      <c r="C532" s="297" t="e">
        <f>'Запит 2-8'!#REF!</f>
        <v>#REF!</v>
      </c>
      <c r="D532" s="296" t="e">
        <f>'Запит 2-8'!#REF!</f>
        <v>#REF!</v>
      </c>
      <c r="E532" s="413" t="e">
        <f>'Паспорт-3'!F493</f>
        <v>#REF!</v>
      </c>
      <c r="F532" s="414"/>
      <c r="G532" s="429" t="e">
        <f t="shared" si="64"/>
        <v>#REF!</v>
      </c>
      <c r="H532" s="81" t="e">
        <f t="shared" si="65"/>
        <v>#REF!</v>
      </c>
    </row>
    <row r="533" spans="1:8" x14ac:dyDescent="0.2">
      <c r="A533" s="326" t="e">
        <f>'Запит 2-8'!#REF!</f>
        <v>#REF!</v>
      </c>
      <c r="B533" s="298" t="e">
        <f>IF('Запит 2-8'!#REF!&lt;&gt;"",'Запит 2-8'!#REF!,"")</f>
        <v>#REF!</v>
      </c>
      <c r="C533" s="297" t="e">
        <f>'Запит 2-8'!#REF!</f>
        <v>#REF!</v>
      </c>
      <c r="D533" s="296" t="e">
        <f>'Запит 2-8'!#REF!</f>
        <v>#REF!</v>
      </c>
      <c r="E533" s="413" t="e">
        <f>'Паспорт-3'!F494</f>
        <v>#REF!</v>
      </c>
      <c r="F533" s="414"/>
      <c r="G533" s="429" t="e">
        <f t="shared" si="64"/>
        <v>#REF!</v>
      </c>
      <c r="H533" s="81" t="e">
        <f t="shared" si="65"/>
        <v>#REF!</v>
      </c>
    </row>
    <row r="534" spans="1:8" x14ac:dyDescent="0.2">
      <c r="A534" s="326" t="e">
        <f>'Запит 2-8'!#REF!</f>
        <v>#REF!</v>
      </c>
      <c r="B534" s="298" t="e">
        <f>IF('Запит 2-8'!#REF!&lt;&gt;"",'Запит 2-8'!#REF!,"")</f>
        <v>#REF!</v>
      </c>
      <c r="C534" s="297" t="e">
        <f>'Запит 2-8'!#REF!</f>
        <v>#REF!</v>
      </c>
      <c r="D534" s="296" t="e">
        <f>'Запит 2-8'!#REF!</f>
        <v>#REF!</v>
      </c>
      <c r="E534" s="413" t="e">
        <f>'Паспорт-3'!F495</f>
        <v>#REF!</v>
      </c>
      <c r="F534" s="414"/>
      <c r="G534" s="429" t="e">
        <f t="shared" si="64"/>
        <v>#REF!</v>
      </c>
      <c r="H534" s="81" t="e">
        <f t="shared" si="65"/>
        <v>#REF!</v>
      </c>
    </row>
    <row r="535" spans="1:8" x14ac:dyDescent="0.2">
      <c r="A535" s="326" t="e">
        <f>'Запит 2-8'!#REF!</f>
        <v>#REF!</v>
      </c>
      <c r="B535" s="298" t="e">
        <f>IF('Запит 2-8'!#REF!&lt;&gt;"",'Запит 2-8'!#REF!,"")</f>
        <v>#REF!</v>
      </c>
      <c r="C535" s="297" t="e">
        <f>'Запит 2-8'!#REF!</f>
        <v>#REF!</v>
      </c>
      <c r="D535" s="296" t="e">
        <f>'Запит 2-8'!#REF!</f>
        <v>#REF!</v>
      </c>
      <c r="E535" s="413" t="e">
        <f>'Паспорт-3'!F496</f>
        <v>#REF!</v>
      </c>
      <c r="F535" s="414"/>
      <c r="G535" s="429" t="e">
        <f t="shared" si="64"/>
        <v>#REF!</v>
      </c>
      <c r="H535" s="81" t="e">
        <f t="shared" si="65"/>
        <v>#REF!</v>
      </c>
    </row>
    <row r="536" spans="1:8" x14ac:dyDescent="0.2">
      <c r="A536" s="326" t="e">
        <f>'Запит 2-8'!#REF!</f>
        <v>#REF!</v>
      </c>
      <c r="B536" s="298" t="e">
        <f>IF('Запит 2-8'!#REF!&lt;&gt;"",'Запит 2-8'!#REF!,"")</f>
        <v>#REF!</v>
      </c>
      <c r="C536" s="297" t="e">
        <f>'Запит 2-8'!#REF!</f>
        <v>#REF!</v>
      </c>
      <c r="D536" s="296" t="e">
        <f>'Запит 2-8'!#REF!</f>
        <v>#REF!</v>
      </c>
      <c r="E536" s="413" t="e">
        <f>'Паспорт-3'!F497</f>
        <v>#REF!</v>
      </c>
      <c r="F536" s="414"/>
      <c r="G536" s="429" t="e">
        <f t="shared" si="64"/>
        <v>#REF!</v>
      </c>
      <c r="H536" s="81" t="e">
        <f t="shared" si="65"/>
        <v>#REF!</v>
      </c>
    </row>
    <row r="537" spans="1:8" x14ac:dyDescent="0.2">
      <c r="A537" s="326" t="e">
        <f>'Запит 2-8'!#REF!</f>
        <v>#REF!</v>
      </c>
      <c r="B537" s="298" t="e">
        <f>IF('Запит 2-8'!#REF!&lt;&gt;"",'Запит 2-8'!#REF!,"")</f>
        <v>#REF!</v>
      </c>
      <c r="C537" s="297" t="e">
        <f>'Запит 2-8'!#REF!</f>
        <v>#REF!</v>
      </c>
      <c r="D537" s="296" t="e">
        <f>'Запит 2-8'!#REF!</f>
        <v>#REF!</v>
      </c>
      <c r="E537" s="413" t="e">
        <f>'Паспорт-3'!F498</f>
        <v>#REF!</v>
      </c>
      <c r="F537" s="414"/>
      <c r="G537" s="429" t="e">
        <f t="shared" si="64"/>
        <v>#REF!</v>
      </c>
      <c r="H537" s="81" t="e">
        <f t="shared" si="65"/>
        <v>#REF!</v>
      </c>
    </row>
    <row r="538" spans="1:8" x14ac:dyDescent="0.2">
      <c r="A538" s="326" t="e">
        <f>'Запит 2-8'!#REF!</f>
        <v>#REF!</v>
      </c>
      <c r="B538" s="298" t="e">
        <f>IF('Запит 2-8'!#REF!&lt;&gt;"",'Запит 2-8'!#REF!,"")</f>
        <v>#REF!</v>
      </c>
      <c r="C538" s="297" t="e">
        <f>'Запит 2-8'!#REF!</f>
        <v>#REF!</v>
      </c>
      <c r="D538" s="296" t="e">
        <f>'Запит 2-8'!#REF!</f>
        <v>#REF!</v>
      </c>
      <c r="E538" s="413" t="e">
        <f>'Паспорт-3'!F499</f>
        <v>#REF!</v>
      </c>
      <c r="F538" s="414"/>
      <c r="G538" s="429" t="e">
        <f t="shared" si="64"/>
        <v>#REF!</v>
      </c>
      <c r="H538" s="81" t="e">
        <f t="shared" si="65"/>
        <v>#REF!</v>
      </c>
    </row>
    <row r="539" spans="1:8" x14ac:dyDescent="0.2">
      <c r="A539" s="326" t="e">
        <f>'Запит 2-8'!#REF!</f>
        <v>#REF!</v>
      </c>
      <c r="B539" s="298" t="e">
        <f>IF('Запит 2-8'!#REF!&lt;&gt;"",'Запит 2-8'!#REF!,"")</f>
        <v>#REF!</v>
      </c>
      <c r="C539" s="297" t="e">
        <f>'Запит 2-8'!#REF!</f>
        <v>#REF!</v>
      </c>
      <c r="D539" s="296" t="e">
        <f>'Запит 2-8'!#REF!</f>
        <v>#REF!</v>
      </c>
      <c r="E539" s="413" t="e">
        <f>'Паспорт-3'!F500</f>
        <v>#REF!</v>
      </c>
      <c r="F539" s="414"/>
      <c r="G539" s="429" t="e">
        <f t="shared" si="64"/>
        <v>#REF!</v>
      </c>
      <c r="H539" s="81" t="e">
        <f t="shared" si="65"/>
        <v>#REF!</v>
      </c>
    </row>
    <row r="540" spans="1:8" x14ac:dyDescent="0.2">
      <c r="A540" s="326" t="e">
        <f>'Запит 2-8'!#REF!</f>
        <v>#REF!</v>
      </c>
      <c r="B540" s="298" t="e">
        <f>IF('Запит 2-8'!#REF!&lt;&gt;"",'Запит 2-8'!#REF!,"")</f>
        <v>#REF!</v>
      </c>
      <c r="C540" s="297" t="e">
        <f>'Запит 2-8'!#REF!</f>
        <v>#REF!</v>
      </c>
      <c r="D540" s="296" t="e">
        <f>'Запит 2-8'!#REF!</f>
        <v>#REF!</v>
      </c>
      <c r="E540" s="413" t="e">
        <f>'Паспорт-3'!F501</f>
        <v>#REF!</v>
      </c>
      <c r="F540" s="414"/>
      <c r="G540" s="429" t="e">
        <f t="shared" si="64"/>
        <v>#REF!</v>
      </c>
      <c r="H540" s="81" t="e">
        <f t="shared" si="65"/>
        <v>#REF!</v>
      </c>
    </row>
    <row r="541" spans="1:8" x14ac:dyDescent="0.2">
      <c r="A541" s="433" t="e">
        <f>'Запит 2-8'!#REF!</f>
        <v>#REF!</v>
      </c>
      <c r="B541" s="434" t="e">
        <f>IF('Запит 2-8'!#REF!&lt;&gt;"",'Запит 2-8'!#REF!,"")</f>
        <v>#REF!</v>
      </c>
      <c r="C541" s="435" t="e">
        <f>'Запит 2-8'!#REF!</f>
        <v>#REF!</v>
      </c>
      <c r="D541" s="436" t="e">
        <f>'Запит 2-8'!#REF!</f>
        <v>#REF!</v>
      </c>
      <c r="E541" s="437" t="e">
        <f>'Паспорт-3'!F502</f>
        <v>#REF!</v>
      </c>
      <c r="F541" s="438"/>
      <c r="G541" s="439" t="e">
        <f t="shared" si="64"/>
        <v>#REF!</v>
      </c>
      <c r="H541" s="81" t="e">
        <f t="shared" si="65"/>
        <v>#REF!</v>
      </c>
    </row>
    <row r="542" spans="1:8" ht="12.75" customHeight="1" x14ac:dyDescent="0.2">
      <c r="A542" s="824" t="s">
        <v>211</v>
      </c>
      <c r="B542" s="825"/>
      <c r="C542" s="825"/>
      <c r="D542" s="825"/>
      <c r="E542" s="825"/>
      <c r="F542" s="825"/>
      <c r="G542" s="826"/>
      <c r="H542" s="81" t="e">
        <f>H526</f>
        <v>#REF!</v>
      </c>
    </row>
    <row r="543" spans="1:8" x14ac:dyDescent="0.2">
      <c r="A543" s="420" t="e">
        <f>'Запит 2-8'!#REF!</f>
        <v>#REF!</v>
      </c>
      <c r="B543" s="827" t="s">
        <v>107</v>
      </c>
      <c r="C543" s="828"/>
      <c r="D543" s="828"/>
      <c r="E543" s="828"/>
      <c r="F543" s="828"/>
      <c r="G543" s="831"/>
      <c r="H543" s="81" t="e">
        <f>H544</f>
        <v>#REF!</v>
      </c>
    </row>
    <row r="544" spans="1:8" x14ac:dyDescent="0.2">
      <c r="A544" s="326" t="e">
        <f>'Запит 2-8'!#REF!</f>
        <v>#REF!</v>
      </c>
      <c r="B544" s="421" t="e">
        <f>IF('Запит 2-8'!#REF!&lt;&gt;"",'Запит 2-8'!#REF!,"")</f>
        <v>#REF!</v>
      </c>
      <c r="C544" s="422" t="e">
        <f>'Запит 2-8'!#REF!</f>
        <v>#REF!</v>
      </c>
      <c r="D544" s="423" t="e">
        <f>'Запит 2-8'!#REF!</f>
        <v>#REF!</v>
      </c>
      <c r="E544" s="430" t="e">
        <f>'Паспорт-3'!F504</f>
        <v>#REF!</v>
      </c>
      <c r="F544" s="431"/>
      <c r="G544" s="432" t="e">
        <f t="shared" ref="G544:G558" si="66">F544-E544</f>
        <v>#REF!</v>
      </c>
      <c r="H544" s="81" t="e">
        <f t="shared" ref="H544:H558" si="67">IF(B544&lt;&gt;"","Для друку","")</f>
        <v>#REF!</v>
      </c>
    </row>
    <row r="545" spans="1:8" x14ac:dyDescent="0.2">
      <c r="A545" s="326" t="e">
        <f>'Запит 2-8'!#REF!</f>
        <v>#REF!</v>
      </c>
      <c r="B545" s="298" t="e">
        <f>IF('Запит 2-8'!#REF!&lt;&gt;"",'Запит 2-8'!#REF!,"")</f>
        <v>#REF!</v>
      </c>
      <c r="C545" s="297" t="e">
        <f>'Запит 2-8'!#REF!</f>
        <v>#REF!</v>
      </c>
      <c r="D545" s="296" t="e">
        <f>'Запит 2-8'!#REF!</f>
        <v>#REF!</v>
      </c>
      <c r="E545" s="413" t="e">
        <f>'Паспорт-3'!F505</f>
        <v>#REF!</v>
      </c>
      <c r="F545" s="414"/>
      <c r="G545" s="429" t="e">
        <f t="shared" si="66"/>
        <v>#REF!</v>
      </c>
      <c r="H545" s="81" t="e">
        <f t="shared" si="67"/>
        <v>#REF!</v>
      </c>
    </row>
    <row r="546" spans="1:8" x14ac:dyDescent="0.2">
      <c r="A546" s="326" t="e">
        <f>'Запит 2-8'!#REF!</f>
        <v>#REF!</v>
      </c>
      <c r="B546" s="298" t="e">
        <f>IF('Запит 2-8'!#REF!&lt;&gt;"",'Запит 2-8'!#REF!,"")</f>
        <v>#REF!</v>
      </c>
      <c r="C546" s="297" t="e">
        <f>'Запит 2-8'!#REF!</f>
        <v>#REF!</v>
      </c>
      <c r="D546" s="296" t="e">
        <f>'Запит 2-8'!#REF!</f>
        <v>#REF!</v>
      </c>
      <c r="E546" s="413" t="e">
        <f>'Паспорт-3'!F506</f>
        <v>#REF!</v>
      </c>
      <c r="F546" s="414"/>
      <c r="G546" s="429" t="e">
        <f t="shared" si="66"/>
        <v>#REF!</v>
      </c>
      <c r="H546" s="81" t="e">
        <f t="shared" si="67"/>
        <v>#REF!</v>
      </c>
    </row>
    <row r="547" spans="1:8" x14ac:dyDescent="0.2">
      <c r="A547" s="326" t="e">
        <f>'Запит 2-8'!#REF!</f>
        <v>#REF!</v>
      </c>
      <c r="B547" s="298" t="e">
        <f>IF('Запит 2-8'!#REF!&lt;&gt;"",'Запит 2-8'!#REF!,"")</f>
        <v>#REF!</v>
      </c>
      <c r="C547" s="297" t="e">
        <f>'Запит 2-8'!#REF!</f>
        <v>#REF!</v>
      </c>
      <c r="D547" s="296" t="e">
        <f>'Запит 2-8'!#REF!</f>
        <v>#REF!</v>
      </c>
      <c r="E547" s="413" t="e">
        <f>'Паспорт-3'!F507</f>
        <v>#REF!</v>
      </c>
      <c r="F547" s="414"/>
      <c r="G547" s="429" t="e">
        <f t="shared" si="66"/>
        <v>#REF!</v>
      </c>
      <c r="H547" s="81" t="e">
        <f t="shared" si="67"/>
        <v>#REF!</v>
      </c>
    </row>
    <row r="548" spans="1:8" x14ac:dyDescent="0.2">
      <c r="A548" s="326" t="e">
        <f>'Запит 2-8'!#REF!</f>
        <v>#REF!</v>
      </c>
      <c r="B548" s="298" t="e">
        <f>IF('Запит 2-8'!#REF!&lt;&gt;"",'Запит 2-8'!#REF!,"")</f>
        <v>#REF!</v>
      </c>
      <c r="C548" s="297" t="e">
        <f>'Запит 2-8'!#REF!</f>
        <v>#REF!</v>
      </c>
      <c r="D548" s="296" t="e">
        <f>'Запит 2-8'!#REF!</f>
        <v>#REF!</v>
      </c>
      <c r="E548" s="413" t="e">
        <f>'Паспорт-3'!F508</f>
        <v>#REF!</v>
      </c>
      <c r="F548" s="414"/>
      <c r="G548" s="429" t="e">
        <f t="shared" si="66"/>
        <v>#REF!</v>
      </c>
      <c r="H548" s="81" t="e">
        <f t="shared" si="67"/>
        <v>#REF!</v>
      </c>
    </row>
    <row r="549" spans="1:8" x14ac:dyDescent="0.2">
      <c r="A549" s="326" t="e">
        <f>'Запит 2-8'!#REF!</f>
        <v>#REF!</v>
      </c>
      <c r="B549" s="298" t="e">
        <f>IF('Запит 2-8'!#REF!&lt;&gt;"",'Запит 2-8'!#REF!,"")</f>
        <v>#REF!</v>
      </c>
      <c r="C549" s="297" t="e">
        <f>'Запит 2-8'!#REF!</f>
        <v>#REF!</v>
      </c>
      <c r="D549" s="296" t="e">
        <f>'Запит 2-8'!#REF!</f>
        <v>#REF!</v>
      </c>
      <c r="E549" s="413" t="e">
        <f>'Паспорт-3'!F509</f>
        <v>#REF!</v>
      </c>
      <c r="F549" s="414"/>
      <c r="G549" s="429" t="e">
        <f t="shared" si="66"/>
        <v>#REF!</v>
      </c>
      <c r="H549" s="81" t="e">
        <f t="shared" si="67"/>
        <v>#REF!</v>
      </c>
    </row>
    <row r="550" spans="1:8" x14ac:dyDescent="0.2">
      <c r="A550" s="326" t="e">
        <f>'Запит 2-8'!#REF!</f>
        <v>#REF!</v>
      </c>
      <c r="B550" s="298" t="e">
        <f>IF('Запит 2-8'!#REF!&lt;&gt;"",'Запит 2-8'!#REF!,"")</f>
        <v>#REF!</v>
      </c>
      <c r="C550" s="297" t="e">
        <f>'Запит 2-8'!#REF!</f>
        <v>#REF!</v>
      </c>
      <c r="D550" s="296" t="e">
        <f>'Запит 2-8'!#REF!</f>
        <v>#REF!</v>
      </c>
      <c r="E550" s="413" t="e">
        <f>'Паспорт-3'!F510</f>
        <v>#REF!</v>
      </c>
      <c r="F550" s="414"/>
      <c r="G550" s="429" t="e">
        <f t="shared" si="66"/>
        <v>#REF!</v>
      </c>
      <c r="H550" s="81" t="e">
        <f t="shared" si="67"/>
        <v>#REF!</v>
      </c>
    </row>
    <row r="551" spans="1:8" x14ac:dyDescent="0.2">
      <c r="A551" s="326" t="e">
        <f>'Запит 2-8'!#REF!</f>
        <v>#REF!</v>
      </c>
      <c r="B551" s="298" t="e">
        <f>IF('Запит 2-8'!#REF!&lt;&gt;"",'Запит 2-8'!#REF!,"")</f>
        <v>#REF!</v>
      </c>
      <c r="C551" s="297" t="e">
        <f>'Запит 2-8'!#REF!</f>
        <v>#REF!</v>
      </c>
      <c r="D551" s="296" t="e">
        <f>'Запит 2-8'!#REF!</f>
        <v>#REF!</v>
      </c>
      <c r="E551" s="413" t="e">
        <f>'Паспорт-3'!F511</f>
        <v>#REF!</v>
      </c>
      <c r="F551" s="414"/>
      <c r="G551" s="429" t="e">
        <f t="shared" si="66"/>
        <v>#REF!</v>
      </c>
      <c r="H551" s="81" t="e">
        <f t="shared" si="67"/>
        <v>#REF!</v>
      </c>
    </row>
    <row r="552" spans="1:8" x14ac:dyDescent="0.2">
      <c r="A552" s="326" t="e">
        <f>'Запит 2-8'!#REF!</f>
        <v>#REF!</v>
      </c>
      <c r="B552" s="298" t="e">
        <f>IF('Запит 2-8'!#REF!&lt;&gt;"",'Запит 2-8'!#REF!,"")</f>
        <v>#REF!</v>
      </c>
      <c r="C552" s="297" t="e">
        <f>'Запит 2-8'!#REF!</f>
        <v>#REF!</v>
      </c>
      <c r="D552" s="296" t="e">
        <f>'Запит 2-8'!#REF!</f>
        <v>#REF!</v>
      </c>
      <c r="E552" s="413" t="e">
        <f>'Паспорт-3'!F512</f>
        <v>#REF!</v>
      </c>
      <c r="F552" s="414"/>
      <c r="G552" s="429" t="e">
        <f t="shared" si="66"/>
        <v>#REF!</v>
      </c>
      <c r="H552" s="81" t="e">
        <f t="shared" si="67"/>
        <v>#REF!</v>
      </c>
    </row>
    <row r="553" spans="1:8" x14ac:dyDescent="0.2">
      <c r="A553" s="326" t="e">
        <f>'Запит 2-8'!#REF!</f>
        <v>#REF!</v>
      </c>
      <c r="B553" s="298" t="e">
        <f>IF('Запит 2-8'!#REF!&lt;&gt;"",'Запит 2-8'!#REF!,"")</f>
        <v>#REF!</v>
      </c>
      <c r="C553" s="297" t="e">
        <f>'Запит 2-8'!#REF!</f>
        <v>#REF!</v>
      </c>
      <c r="D553" s="296" t="e">
        <f>'Запит 2-8'!#REF!</f>
        <v>#REF!</v>
      </c>
      <c r="E553" s="413" t="e">
        <f>'Паспорт-3'!F513</f>
        <v>#REF!</v>
      </c>
      <c r="F553" s="414"/>
      <c r="G553" s="429" t="e">
        <f t="shared" si="66"/>
        <v>#REF!</v>
      </c>
      <c r="H553" s="81" t="e">
        <f t="shared" si="67"/>
        <v>#REF!</v>
      </c>
    </row>
    <row r="554" spans="1:8" x14ac:dyDescent="0.2">
      <c r="A554" s="326" t="e">
        <f>'Запит 2-8'!#REF!</f>
        <v>#REF!</v>
      </c>
      <c r="B554" s="298" t="e">
        <f>IF('Запит 2-8'!#REF!&lt;&gt;"",'Запит 2-8'!#REF!,"")</f>
        <v>#REF!</v>
      </c>
      <c r="C554" s="297" t="e">
        <f>'Запит 2-8'!#REF!</f>
        <v>#REF!</v>
      </c>
      <c r="D554" s="296" t="e">
        <f>'Запит 2-8'!#REF!</f>
        <v>#REF!</v>
      </c>
      <c r="E554" s="413" t="e">
        <f>'Паспорт-3'!F514</f>
        <v>#REF!</v>
      </c>
      <c r="F554" s="414"/>
      <c r="G554" s="429" t="e">
        <f t="shared" si="66"/>
        <v>#REF!</v>
      </c>
      <c r="H554" s="81" t="e">
        <f t="shared" si="67"/>
        <v>#REF!</v>
      </c>
    </row>
    <row r="555" spans="1:8" x14ac:dyDescent="0.2">
      <c r="A555" s="326" t="e">
        <f>'Запит 2-8'!#REF!</f>
        <v>#REF!</v>
      </c>
      <c r="B555" s="298" t="e">
        <f>IF('Запит 2-8'!#REF!&lt;&gt;"",'Запит 2-8'!#REF!,"")</f>
        <v>#REF!</v>
      </c>
      <c r="C555" s="297" t="e">
        <f>'Запит 2-8'!#REF!</f>
        <v>#REF!</v>
      </c>
      <c r="D555" s="296" t="e">
        <f>'Запит 2-8'!#REF!</f>
        <v>#REF!</v>
      </c>
      <c r="E555" s="413" t="e">
        <f>'Паспорт-3'!F515</f>
        <v>#REF!</v>
      </c>
      <c r="F555" s="414"/>
      <c r="G555" s="429" t="e">
        <f t="shared" si="66"/>
        <v>#REF!</v>
      </c>
      <c r="H555" s="81" t="e">
        <f t="shared" si="67"/>
        <v>#REF!</v>
      </c>
    </row>
    <row r="556" spans="1:8" x14ac:dyDescent="0.2">
      <c r="A556" s="326" t="e">
        <f>'Запит 2-8'!#REF!</f>
        <v>#REF!</v>
      </c>
      <c r="B556" s="298" t="e">
        <f>IF('Запит 2-8'!#REF!&lt;&gt;"",'Запит 2-8'!#REF!,"")</f>
        <v>#REF!</v>
      </c>
      <c r="C556" s="297" t="e">
        <f>'Запит 2-8'!#REF!</f>
        <v>#REF!</v>
      </c>
      <c r="D556" s="296" t="e">
        <f>'Запит 2-8'!#REF!</f>
        <v>#REF!</v>
      </c>
      <c r="E556" s="413" t="e">
        <f>'Паспорт-3'!F516</f>
        <v>#REF!</v>
      </c>
      <c r="F556" s="414"/>
      <c r="G556" s="429" t="e">
        <f t="shared" si="66"/>
        <v>#REF!</v>
      </c>
      <c r="H556" s="81" t="e">
        <f t="shared" si="67"/>
        <v>#REF!</v>
      </c>
    </row>
    <row r="557" spans="1:8" x14ac:dyDescent="0.2">
      <c r="A557" s="326" t="e">
        <f>'Запит 2-8'!#REF!</f>
        <v>#REF!</v>
      </c>
      <c r="B557" s="298" t="e">
        <f>IF('Запит 2-8'!#REF!&lt;&gt;"",'Запит 2-8'!#REF!,"")</f>
        <v>#REF!</v>
      </c>
      <c r="C557" s="297" t="e">
        <f>'Запит 2-8'!#REF!</f>
        <v>#REF!</v>
      </c>
      <c r="D557" s="296" t="e">
        <f>'Запит 2-8'!#REF!</f>
        <v>#REF!</v>
      </c>
      <c r="E557" s="413" t="e">
        <f>'Паспорт-3'!F517</f>
        <v>#REF!</v>
      </c>
      <c r="F557" s="414"/>
      <c r="G557" s="429" t="e">
        <f t="shared" si="66"/>
        <v>#REF!</v>
      </c>
      <c r="H557" s="81" t="e">
        <f t="shared" si="67"/>
        <v>#REF!</v>
      </c>
    </row>
    <row r="558" spans="1:8" x14ac:dyDescent="0.2">
      <c r="A558" s="433" t="e">
        <f>'Запит 2-8'!#REF!</f>
        <v>#REF!</v>
      </c>
      <c r="B558" s="434" t="e">
        <f>IF('Запит 2-8'!#REF!&lt;&gt;"",'Запит 2-8'!#REF!,"")</f>
        <v>#REF!</v>
      </c>
      <c r="C558" s="435" t="e">
        <f>'Запит 2-8'!#REF!</f>
        <v>#REF!</v>
      </c>
      <c r="D558" s="436" t="e">
        <f>'Запит 2-8'!#REF!</f>
        <v>#REF!</v>
      </c>
      <c r="E558" s="437" t="e">
        <f>'Паспорт-3'!F518</f>
        <v>#REF!</v>
      </c>
      <c r="F558" s="438"/>
      <c r="G558" s="439" t="e">
        <f t="shared" si="66"/>
        <v>#REF!</v>
      </c>
      <c r="H558" s="81" t="e">
        <f t="shared" si="67"/>
        <v>#REF!</v>
      </c>
    </row>
    <row r="559" spans="1:8" ht="12.75" customHeight="1" x14ac:dyDescent="0.2">
      <c r="A559" s="824" t="s">
        <v>211</v>
      </c>
      <c r="B559" s="825"/>
      <c r="C559" s="825"/>
      <c r="D559" s="825"/>
      <c r="E559" s="825"/>
      <c r="F559" s="825"/>
      <c r="G559" s="826"/>
      <c r="H559" s="81" t="e">
        <f>H543</f>
        <v>#REF!</v>
      </c>
    </row>
    <row r="560" spans="1:8" x14ac:dyDescent="0.2">
      <c r="A560" s="426" t="e">
        <f>'Запит 2-8'!#REF!</f>
        <v>#REF!</v>
      </c>
      <c r="B560" s="827" t="s">
        <v>108</v>
      </c>
      <c r="C560" s="828"/>
      <c r="D560" s="828"/>
      <c r="E560" s="832"/>
      <c r="F560" s="832"/>
      <c r="G560" s="833"/>
      <c r="H560" s="81" t="e">
        <f>H561</f>
        <v>#REF!</v>
      </c>
    </row>
    <row r="561" spans="1:8" x14ac:dyDescent="0.2">
      <c r="A561" s="326" t="e">
        <f>'Запит 2-8'!#REF!</f>
        <v>#REF!</v>
      </c>
      <c r="B561" s="421" t="e">
        <f>IF('Запит 2-8'!#REF!&lt;&gt;"",'Запит 2-8'!#REF!,"")</f>
        <v>#REF!</v>
      </c>
      <c r="C561" s="422" t="e">
        <f>'Запит 2-8'!#REF!</f>
        <v>#REF!</v>
      </c>
      <c r="D561" s="423" t="e">
        <f>'Запит 2-8'!#REF!</f>
        <v>#REF!</v>
      </c>
      <c r="E561" s="424" t="e">
        <f>'Паспорт-3'!F520</f>
        <v>#REF!</v>
      </c>
      <c r="F561" s="425"/>
      <c r="G561" s="428" t="e">
        <f t="shared" ref="G561:G575" si="68">F561-E561</f>
        <v>#REF!</v>
      </c>
      <c r="H561" s="81" t="e">
        <f t="shared" ref="H561:H575" si="69">IF(B561&lt;&gt;"","Для друку","")</f>
        <v>#REF!</v>
      </c>
    </row>
    <row r="562" spans="1:8" x14ac:dyDescent="0.2">
      <c r="A562" s="326" t="e">
        <f>'Запит 2-8'!#REF!</f>
        <v>#REF!</v>
      </c>
      <c r="B562" s="298" t="e">
        <f>IF('Запит 2-8'!#REF!&lt;&gt;"",'Запит 2-8'!#REF!,"")</f>
        <v>#REF!</v>
      </c>
      <c r="C562" s="297" t="e">
        <f>'Запит 2-8'!#REF!</f>
        <v>#REF!</v>
      </c>
      <c r="D562" s="296" t="e">
        <f>'Запит 2-8'!#REF!</f>
        <v>#REF!</v>
      </c>
      <c r="E562" s="413" t="e">
        <f>'Паспорт-3'!F521</f>
        <v>#REF!</v>
      </c>
      <c r="F562" s="414"/>
      <c r="G562" s="429" t="e">
        <f t="shared" si="68"/>
        <v>#REF!</v>
      </c>
      <c r="H562" s="81" t="e">
        <f t="shared" si="69"/>
        <v>#REF!</v>
      </c>
    </row>
    <row r="563" spans="1:8" x14ac:dyDescent="0.2">
      <c r="A563" s="326" t="e">
        <f>'Запит 2-8'!#REF!</f>
        <v>#REF!</v>
      </c>
      <c r="B563" s="298" t="e">
        <f>IF('Запит 2-8'!#REF!&lt;&gt;"",'Запит 2-8'!#REF!,"")</f>
        <v>#REF!</v>
      </c>
      <c r="C563" s="297" t="e">
        <f>'Запит 2-8'!#REF!</f>
        <v>#REF!</v>
      </c>
      <c r="D563" s="296" t="e">
        <f>'Запит 2-8'!#REF!</f>
        <v>#REF!</v>
      </c>
      <c r="E563" s="413" t="e">
        <f>'Паспорт-3'!F522</f>
        <v>#REF!</v>
      </c>
      <c r="F563" s="414"/>
      <c r="G563" s="429" t="e">
        <f t="shared" si="68"/>
        <v>#REF!</v>
      </c>
      <c r="H563" s="81" t="e">
        <f t="shared" si="69"/>
        <v>#REF!</v>
      </c>
    </row>
    <row r="564" spans="1:8" x14ac:dyDescent="0.2">
      <c r="A564" s="326" t="e">
        <f>'Запит 2-8'!#REF!</f>
        <v>#REF!</v>
      </c>
      <c r="B564" s="298" t="e">
        <f>IF('Запит 2-8'!#REF!&lt;&gt;"",'Запит 2-8'!#REF!,"")</f>
        <v>#REF!</v>
      </c>
      <c r="C564" s="297" t="e">
        <f>'Запит 2-8'!#REF!</f>
        <v>#REF!</v>
      </c>
      <c r="D564" s="296" t="e">
        <f>'Запит 2-8'!#REF!</f>
        <v>#REF!</v>
      </c>
      <c r="E564" s="413" t="e">
        <f>'Паспорт-3'!F523</f>
        <v>#REF!</v>
      </c>
      <c r="F564" s="414"/>
      <c r="G564" s="429" t="e">
        <f t="shared" si="68"/>
        <v>#REF!</v>
      </c>
      <c r="H564" s="81" t="e">
        <f t="shared" si="69"/>
        <v>#REF!</v>
      </c>
    </row>
    <row r="565" spans="1:8" x14ac:dyDescent="0.2">
      <c r="A565" s="326" t="e">
        <f>'Запит 2-8'!#REF!</f>
        <v>#REF!</v>
      </c>
      <c r="B565" s="298" t="e">
        <f>IF('Запит 2-8'!#REF!&lt;&gt;"",'Запит 2-8'!#REF!,"")</f>
        <v>#REF!</v>
      </c>
      <c r="C565" s="297" t="e">
        <f>'Запит 2-8'!#REF!</f>
        <v>#REF!</v>
      </c>
      <c r="D565" s="296" t="e">
        <f>'Запит 2-8'!#REF!</f>
        <v>#REF!</v>
      </c>
      <c r="E565" s="413" t="e">
        <f>'Паспорт-3'!F524</f>
        <v>#REF!</v>
      </c>
      <c r="F565" s="414"/>
      <c r="G565" s="429" t="e">
        <f t="shared" si="68"/>
        <v>#REF!</v>
      </c>
      <c r="H565" s="81" t="e">
        <f t="shared" si="69"/>
        <v>#REF!</v>
      </c>
    </row>
    <row r="566" spans="1:8" x14ac:dyDescent="0.2">
      <c r="A566" s="326" t="e">
        <f>'Запит 2-8'!#REF!</f>
        <v>#REF!</v>
      </c>
      <c r="B566" s="298" t="e">
        <f>IF('Запит 2-8'!#REF!&lt;&gt;"",'Запит 2-8'!#REF!,"")</f>
        <v>#REF!</v>
      </c>
      <c r="C566" s="297" t="e">
        <f>'Запит 2-8'!#REF!</f>
        <v>#REF!</v>
      </c>
      <c r="D566" s="296" t="e">
        <f>'Запит 2-8'!#REF!</f>
        <v>#REF!</v>
      </c>
      <c r="E566" s="413" t="e">
        <f>'Паспорт-3'!F525</f>
        <v>#REF!</v>
      </c>
      <c r="F566" s="414"/>
      <c r="G566" s="429" t="e">
        <f t="shared" si="68"/>
        <v>#REF!</v>
      </c>
      <c r="H566" s="81" t="e">
        <f t="shared" si="69"/>
        <v>#REF!</v>
      </c>
    </row>
    <row r="567" spans="1:8" x14ac:dyDescent="0.2">
      <c r="A567" s="326" t="e">
        <f>'Запит 2-8'!#REF!</f>
        <v>#REF!</v>
      </c>
      <c r="B567" s="298" t="e">
        <f>IF('Запит 2-8'!#REF!&lt;&gt;"",'Запит 2-8'!#REF!,"")</f>
        <v>#REF!</v>
      </c>
      <c r="C567" s="297" t="e">
        <f>'Запит 2-8'!#REF!</f>
        <v>#REF!</v>
      </c>
      <c r="D567" s="296" t="e">
        <f>'Запит 2-8'!#REF!</f>
        <v>#REF!</v>
      </c>
      <c r="E567" s="413" t="e">
        <f>'Паспорт-3'!F526</f>
        <v>#REF!</v>
      </c>
      <c r="F567" s="414"/>
      <c r="G567" s="429" t="e">
        <f t="shared" si="68"/>
        <v>#REF!</v>
      </c>
      <c r="H567" s="81" t="e">
        <f t="shared" si="69"/>
        <v>#REF!</v>
      </c>
    </row>
    <row r="568" spans="1:8" x14ac:dyDescent="0.2">
      <c r="A568" s="326" t="e">
        <f>'Запит 2-8'!#REF!</f>
        <v>#REF!</v>
      </c>
      <c r="B568" s="298" t="e">
        <f>IF('Запит 2-8'!#REF!&lt;&gt;"",'Запит 2-8'!#REF!,"")</f>
        <v>#REF!</v>
      </c>
      <c r="C568" s="297" t="e">
        <f>'Запит 2-8'!#REF!</f>
        <v>#REF!</v>
      </c>
      <c r="D568" s="296" t="e">
        <f>'Запит 2-8'!#REF!</f>
        <v>#REF!</v>
      </c>
      <c r="E568" s="413" t="e">
        <f>'Паспорт-3'!F527</f>
        <v>#REF!</v>
      </c>
      <c r="F568" s="414"/>
      <c r="G568" s="429" t="e">
        <f t="shared" si="68"/>
        <v>#REF!</v>
      </c>
      <c r="H568" s="81" t="e">
        <f t="shared" si="69"/>
        <v>#REF!</v>
      </c>
    </row>
    <row r="569" spans="1:8" x14ac:dyDescent="0.2">
      <c r="A569" s="326" t="e">
        <f>'Запит 2-8'!#REF!</f>
        <v>#REF!</v>
      </c>
      <c r="B569" s="298" t="e">
        <f>IF('Запит 2-8'!#REF!&lt;&gt;"",'Запит 2-8'!#REF!,"")</f>
        <v>#REF!</v>
      </c>
      <c r="C569" s="297" t="e">
        <f>'Запит 2-8'!#REF!</f>
        <v>#REF!</v>
      </c>
      <c r="D569" s="296" t="e">
        <f>'Запит 2-8'!#REF!</f>
        <v>#REF!</v>
      </c>
      <c r="E569" s="413" t="e">
        <f>'Паспорт-3'!F528</f>
        <v>#REF!</v>
      </c>
      <c r="F569" s="414"/>
      <c r="G569" s="429" t="e">
        <f t="shared" si="68"/>
        <v>#REF!</v>
      </c>
      <c r="H569" s="81" t="e">
        <f t="shared" si="69"/>
        <v>#REF!</v>
      </c>
    </row>
    <row r="570" spans="1:8" x14ac:dyDescent="0.2">
      <c r="A570" s="326" t="e">
        <f>'Запит 2-8'!#REF!</f>
        <v>#REF!</v>
      </c>
      <c r="B570" s="298" t="e">
        <f>IF('Запит 2-8'!#REF!&lt;&gt;"",'Запит 2-8'!#REF!,"")</f>
        <v>#REF!</v>
      </c>
      <c r="C570" s="297" t="e">
        <f>'Запит 2-8'!#REF!</f>
        <v>#REF!</v>
      </c>
      <c r="D570" s="296" t="e">
        <f>'Запит 2-8'!#REF!</f>
        <v>#REF!</v>
      </c>
      <c r="E570" s="413" t="e">
        <f>'Паспорт-3'!F529</f>
        <v>#REF!</v>
      </c>
      <c r="F570" s="414"/>
      <c r="G570" s="429" t="e">
        <f t="shared" si="68"/>
        <v>#REF!</v>
      </c>
      <c r="H570" s="81" t="e">
        <f t="shared" si="69"/>
        <v>#REF!</v>
      </c>
    </row>
    <row r="571" spans="1:8" x14ac:dyDescent="0.2">
      <c r="A571" s="326" t="e">
        <f>'Запит 2-8'!#REF!</f>
        <v>#REF!</v>
      </c>
      <c r="B571" s="298" t="e">
        <f>IF('Запит 2-8'!#REF!&lt;&gt;"",'Запит 2-8'!#REF!,"")</f>
        <v>#REF!</v>
      </c>
      <c r="C571" s="297" t="e">
        <f>'Запит 2-8'!#REF!</f>
        <v>#REF!</v>
      </c>
      <c r="D571" s="296" t="e">
        <f>'Запит 2-8'!#REF!</f>
        <v>#REF!</v>
      </c>
      <c r="E571" s="413" t="e">
        <f>'Паспорт-3'!F530</f>
        <v>#REF!</v>
      </c>
      <c r="F571" s="414"/>
      <c r="G571" s="429" t="e">
        <f t="shared" si="68"/>
        <v>#REF!</v>
      </c>
      <c r="H571" s="81" t="e">
        <f t="shared" si="69"/>
        <v>#REF!</v>
      </c>
    </row>
    <row r="572" spans="1:8" x14ac:dyDescent="0.2">
      <c r="A572" s="326" t="e">
        <f>'Запит 2-8'!#REF!</f>
        <v>#REF!</v>
      </c>
      <c r="B572" s="298" t="e">
        <f>IF('Запит 2-8'!#REF!&lt;&gt;"",'Запит 2-8'!#REF!,"")</f>
        <v>#REF!</v>
      </c>
      <c r="C572" s="297" t="e">
        <f>'Запит 2-8'!#REF!</f>
        <v>#REF!</v>
      </c>
      <c r="D572" s="296" t="e">
        <f>'Запит 2-8'!#REF!</f>
        <v>#REF!</v>
      </c>
      <c r="E572" s="413" t="e">
        <f>'Паспорт-3'!F531</f>
        <v>#REF!</v>
      </c>
      <c r="F572" s="414"/>
      <c r="G572" s="429" t="e">
        <f t="shared" si="68"/>
        <v>#REF!</v>
      </c>
      <c r="H572" s="81" t="e">
        <f t="shared" si="69"/>
        <v>#REF!</v>
      </c>
    </row>
    <row r="573" spans="1:8" x14ac:dyDescent="0.2">
      <c r="A573" s="326" t="e">
        <f>'Запит 2-8'!#REF!</f>
        <v>#REF!</v>
      </c>
      <c r="B573" s="298" t="e">
        <f>IF('Запит 2-8'!#REF!&lt;&gt;"",'Запит 2-8'!#REF!,"")</f>
        <v>#REF!</v>
      </c>
      <c r="C573" s="297" t="e">
        <f>'Запит 2-8'!#REF!</f>
        <v>#REF!</v>
      </c>
      <c r="D573" s="296" t="e">
        <f>'Запит 2-8'!#REF!</f>
        <v>#REF!</v>
      </c>
      <c r="E573" s="413" t="e">
        <f>'Паспорт-3'!F532</f>
        <v>#REF!</v>
      </c>
      <c r="F573" s="414"/>
      <c r="G573" s="429" t="e">
        <f t="shared" si="68"/>
        <v>#REF!</v>
      </c>
      <c r="H573" s="81" t="e">
        <f t="shared" si="69"/>
        <v>#REF!</v>
      </c>
    </row>
    <row r="574" spans="1:8" x14ac:dyDescent="0.2">
      <c r="A574" s="326" t="e">
        <f>'Запит 2-8'!#REF!</f>
        <v>#REF!</v>
      </c>
      <c r="B574" s="298" t="e">
        <f>IF('Запит 2-8'!#REF!&lt;&gt;"",'Запит 2-8'!#REF!,"")</f>
        <v>#REF!</v>
      </c>
      <c r="C574" s="297" t="e">
        <f>'Запит 2-8'!#REF!</f>
        <v>#REF!</v>
      </c>
      <c r="D574" s="296" t="e">
        <f>'Запит 2-8'!#REF!</f>
        <v>#REF!</v>
      </c>
      <c r="E574" s="413" t="e">
        <f>'Паспорт-3'!F533</f>
        <v>#REF!</v>
      </c>
      <c r="F574" s="414"/>
      <c r="G574" s="429" t="e">
        <f t="shared" si="68"/>
        <v>#REF!</v>
      </c>
      <c r="H574" s="81" t="e">
        <f t="shared" si="69"/>
        <v>#REF!</v>
      </c>
    </row>
    <row r="575" spans="1:8" x14ac:dyDescent="0.2">
      <c r="A575" s="433" t="e">
        <f>'Запит 2-8'!#REF!</f>
        <v>#REF!</v>
      </c>
      <c r="B575" s="434" t="e">
        <f>IF('Запит 2-8'!#REF!&lt;&gt;"",'Запит 2-8'!#REF!,"")</f>
        <v>#REF!</v>
      </c>
      <c r="C575" s="435" t="e">
        <f>'Запит 2-8'!#REF!</f>
        <v>#REF!</v>
      </c>
      <c r="D575" s="436" t="e">
        <f>'Запит 2-8'!#REF!</f>
        <v>#REF!</v>
      </c>
      <c r="E575" s="437" t="e">
        <f>'Паспорт-3'!F534</f>
        <v>#REF!</v>
      </c>
      <c r="F575" s="438"/>
      <c r="G575" s="439" t="e">
        <f t="shared" si="68"/>
        <v>#REF!</v>
      </c>
      <c r="H575" s="81" t="e">
        <f t="shared" si="69"/>
        <v>#REF!</v>
      </c>
    </row>
    <row r="576" spans="1:8" ht="12.75" customHeight="1" x14ac:dyDescent="0.2">
      <c r="A576" s="824" t="s">
        <v>211</v>
      </c>
      <c r="B576" s="825"/>
      <c r="C576" s="825"/>
      <c r="D576" s="825"/>
      <c r="E576" s="825"/>
      <c r="F576" s="825"/>
      <c r="G576" s="826"/>
      <c r="H576" s="81" t="e">
        <f>H560</f>
        <v>#REF!</v>
      </c>
    </row>
    <row r="577" spans="1:8" x14ac:dyDescent="0.2">
      <c r="A577" s="426" t="e">
        <f>'Запит 2-8'!#REF!</f>
        <v>#REF!</v>
      </c>
      <c r="B577" s="827" t="s">
        <v>109</v>
      </c>
      <c r="C577" s="828"/>
      <c r="D577" s="828"/>
      <c r="E577" s="832"/>
      <c r="F577" s="832"/>
      <c r="G577" s="833"/>
      <c r="H577" s="81" t="e">
        <f>H578</f>
        <v>#REF!</v>
      </c>
    </row>
    <row r="578" spans="1:8" x14ac:dyDescent="0.2">
      <c r="A578" s="326" t="e">
        <f>'Запит 2-8'!#REF!</f>
        <v>#REF!</v>
      </c>
      <c r="B578" s="421" t="e">
        <f>IF('Запит 2-8'!#REF!&lt;&gt;"",'Запит 2-8'!#REF!,"")</f>
        <v>#REF!</v>
      </c>
      <c r="C578" s="422" t="e">
        <f>'Запит 2-8'!#REF!</f>
        <v>#REF!</v>
      </c>
      <c r="D578" s="423" t="e">
        <f>'Запит 2-8'!#REF!</f>
        <v>#REF!</v>
      </c>
      <c r="E578" s="424" t="e">
        <f>'Паспорт-3'!F536</f>
        <v>#REF!</v>
      </c>
      <c r="F578" s="425"/>
      <c r="G578" s="428" t="e">
        <f t="shared" ref="G578:G587" si="70">F578-E578</f>
        <v>#REF!</v>
      </c>
      <c r="H578" s="81" t="e">
        <f t="shared" ref="H578:H587" si="71">IF(B578&lt;&gt;"","Для друку","")</f>
        <v>#REF!</v>
      </c>
    </row>
    <row r="579" spans="1:8" x14ac:dyDescent="0.2">
      <c r="A579" s="326" t="e">
        <f>'Запит 2-8'!#REF!</f>
        <v>#REF!</v>
      </c>
      <c r="B579" s="298" t="e">
        <f>IF('Запит 2-8'!#REF!&lt;&gt;"",'Запит 2-8'!#REF!,"")</f>
        <v>#REF!</v>
      </c>
      <c r="C579" s="297" t="e">
        <f>'Запит 2-8'!#REF!</f>
        <v>#REF!</v>
      </c>
      <c r="D579" s="296" t="e">
        <f>'Запит 2-8'!#REF!</f>
        <v>#REF!</v>
      </c>
      <c r="E579" s="413" t="e">
        <f>'Паспорт-3'!F537</f>
        <v>#REF!</v>
      </c>
      <c r="F579" s="414"/>
      <c r="G579" s="429" t="e">
        <f t="shared" si="70"/>
        <v>#REF!</v>
      </c>
      <c r="H579" s="81" t="e">
        <f t="shared" si="71"/>
        <v>#REF!</v>
      </c>
    </row>
    <row r="580" spans="1:8" x14ac:dyDescent="0.2">
      <c r="A580" s="326" t="e">
        <f>'Запит 2-8'!#REF!</f>
        <v>#REF!</v>
      </c>
      <c r="B580" s="298" t="e">
        <f>IF('Запит 2-8'!#REF!&lt;&gt;"",'Запит 2-8'!#REF!,"")</f>
        <v>#REF!</v>
      </c>
      <c r="C580" s="297" t="e">
        <f>'Запит 2-8'!#REF!</f>
        <v>#REF!</v>
      </c>
      <c r="D580" s="296" t="e">
        <f>'Запит 2-8'!#REF!</f>
        <v>#REF!</v>
      </c>
      <c r="E580" s="413" t="e">
        <f>'Паспорт-3'!F538</f>
        <v>#REF!</v>
      </c>
      <c r="F580" s="414"/>
      <c r="G580" s="429" t="e">
        <f t="shared" si="70"/>
        <v>#REF!</v>
      </c>
      <c r="H580" s="81" t="e">
        <f t="shared" si="71"/>
        <v>#REF!</v>
      </c>
    </row>
    <row r="581" spans="1:8" x14ac:dyDescent="0.2">
      <c r="A581" s="326" t="e">
        <f>'Запит 2-8'!#REF!</f>
        <v>#REF!</v>
      </c>
      <c r="B581" s="298" t="e">
        <f>IF('Запит 2-8'!#REF!&lt;&gt;"",'Запит 2-8'!#REF!,"")</f>
        <v>#REF!</v>
      </c>
      <c r="C581" s="297" t="e">
        <f>'Запит 2-8'!#REF!</f>
        <v>#REF!</v>
      </c>
      <c r="D581" s="296" t="e">
        <f>'Запит 2-8'!#REF!</f>
        <v>#REF!</v>
      </c>
      <c r="E581" s="413" t="e">
        <f>'Паспорт-3'!F539</f>
        <v>#REF!</v>
      </c>
      <c r="F581" s="414"/>
      <c r="G581" s="429" t="e">
        <f t="shared" si="70"/>
        <v>#REF!</v>
      </c>
      <c r="H581" s="81" t="e">
        <f t="shared" si="71"/>
        <v>#REF!</v>
      </c>
    </row>
    <row r="582" spans="1:8" x14ac:dyDescent="0.2">
      <c r="A582" s="326" t="e">
        <f>'Запит 2-8'!#REF!</f>
        <v>#REF!</v>
      </c>
      <c r="B582" s="298" t="e">
        <f>IF('Запит 2-8'!#REF!&lt;&gt;"",'Запит 2-8'!#REF!,"")</f>
        <v>#REF!</v>
      </c>
      <c r="C582" s="297" t="e">
        <f>'Запит 2-8'!#REF!</f>
        <v>#REF!</v>
      </c>
      <c r="D582" s="296" t="e">
        <f>'Запит 2-8'!#REF!</f>
        <v>#REF!</v>
      </c>
      <c r="E582" s="413" t="e">
        <f>'Паспорт-3'!F540</f>
        <v>#REF!</v>
      </c>
      <c r="F582" s="414"/>
      <c r="G582" s="429" t="e">
        <f t="shared" si="70"/>
        <v>#REF!</v>
      </c>
      <c r="H582" s="81" t="e">
        <f t="shared" si="71"/>
        <v>#REF!</v>
      </c>
    </row>
    <row r="583" spans="1:8" x14ac:dyDescent="0.2">
      <c r="A583" s="326" t="e">
        <f>'Запит 2-8'!#REF!</f>
        <v>#REF!</v>
      </c>
      <c r="B583" s="298" t="e">
        <f>IF('Запит 2-8'!#REF!&lt;&gt;"",'Запит 2-8'!#REF!,"")</f>
        <v>#REF!</v>
      </c>
      <c r="C583" s="297" t="e">
        <f>'Запит 2-8'!#REF!</f>
        <v>#REF!</v>
      </c>
      <c r="D583" s="296" t="e">
        <f>'Запит 2-8'!#REF!</f>
        <v>#REF!</v>
      </c>
      <c r="E583" s="413" t="e">
        <f>'Паспорт-3'!F541</f>
        <v>#REF!</v>
      </c>
      <c r="F583" s="414"/>
      <c r="G583" s="429" t="e">
        <f t="shared" si="70"/>
        <v>#REF!</v>
      </c>
      <c r="H583" s="81" t="e">
        <f t="shared" si="71"/>
        <v>#REF!</v>
      </c>
    </row>
    <row r="584" spans="1:8" x14ac:dyDescent="0.2">
      <c r="A584" s="326" t="e">
        <f>'Запит 2-8'!#REF!</f>
        <v>#REF!</v>
      </c>
      <c r="B584" s="298" t="e">
        <f>IF('Запит 2-8'!#REF!&lt;&gt;"",'Запит 2-8'!#REF!,"")</f>
        <v>#REF!</v>
      </c>
      <c r="C584" s="297" t="e">
        <f>'Запит 2-8'!#REF!</f>
        <v>#REF!</v>
      </c>
      <c r="D584" s="296" t="e">
        <f>'Запит 2-8'!#REF!</f>
        <v>#REF!</v>
      </c>
      <c r="E584" s="413" t="e">
        <f>'Паспорт-3'!F542</f>
        <v>#REF!</v>
      </c>
      <c r="F584" s="414"/>
      <c r="G584" s="429" t="e">
        <f t="shared" si="70"/>
        <v>#REF!</v>
      </c>
      <c r="H584" s="81" t="e">
        <f t="shared" si="71"/>
        <v>#REF!</v>
      </c>
    </row>
    <row r="585" spans="1:8" x14ac:dyDescent="0.2">
      <c r="A585" s="326" t="e">
        <f>'Запит 2-8'!#REF!</f>
        <v>#REF!</v>
      </c>
      <c r="B585" s="298" t="e">
        <f>IF('Запит 2-8'!#REF!&lt;&gt;"",'Запит 2-8'!#REF!,"")</f>
        <v>#REF!</v>
      </c>
      <c r="C585" s="297" t="e">
        <f>'Запит 2-8'!#REF!</f>
        <v>#REF!</v>
      </c>
      <c r="D585" s="296" t="e">
        <f>'Запит 2-8'!#REF!</f>
        <v>#REF!</v>
      </c>
      <c r="E585" s="413" t="e">
        <f>'Паспорт-3'!F543</f>
        <v>#REF!</v>
      </c>
      <c r="F585" s="414"/>
      <c r="G585" s="429" t="e">
        <f t="shared" si="70"/>
        <v>#REF!</v>
      </c>
      <c r="H585" s="81" t="e">
        <f t="shared" si="71"/>
        <v>#REF!</v>
      </c>
    </row>
    <row r="586" spans="1:8" ht="12.75" customHeight="1" x14ac:dyDescent="0.2">
      <c r="A586" s="326" t="e">
        <f>'Запит 2-8'!#REF!</f>
        <v>#REF!</v>
      </c>
      <c r="B586" s="298" t="e">
        <f>IF('Запит 2-8'!#REF!&lt;&gt;"",'Запит 2-8'!#REF!,"")</f>
        <v>#REF!</v>
      </c>
      <c r="C586" s="297" t="e">
        <f>'Запит 2-8'!#REF!</f>
        <v>#REF!</v>
      </c>
      <c r="D586" s="296" t="e">
        <f>'Запит 2-8'!#REF!</f>
        <v>#REF!</v>
      </c>
      <c r="E586" s="413" t="e">
        <f>'Паспорт-3'!F544</f>
        <v>#REF!</v>
      </c>
      <c r="F586" s="414"/>
      <c r="G586" s="429" t="e">
        <f t="shared" si="70"/>
        <v>#REF!</v>
      </c>
      <c r="H586" s="81" t="e">
        <f t="shared" si="71"/>
        <v>#REF!</v>
      </c>
    </row>
    <row r="587" spans="1:8" x14ac:dyDescent="0.2">
      <c r="A587" s="433" t="e">
        <f>'Запит 2-8'!#REF!</f>
        <v>#REF!</v>
      </c>
      <c r="B587" s="434" t="e">
        <f>IF('Запит 2-8'!#REF!&lt;&gt;"",'Запит 2-8'!#REF!,"")</f>
        <v>#REF!</v>
      </c>
      <c r="C587" s="435" t="e">
        <f>'Запит 2-8'!#REF!</f>
        <v>#REF!</v>
      </c>
      <c r="D587" s="436" t="e">
        <f>'Запит 2-8'!#REF!</f>
        <v>#REF!</v>
      </c>
      <c r="E587" s="437" t="e">
        <f>'Паспорт-3'!F545</f>
        <v>#REF!</v>
      </c>
      <c r="F587" s="438"/>
      <c r="G587" s="439" t="e">
        <f t="shared" si="70"/>
        <v>#REF!</v>
      </c>
      <c r="H587" s="81" t="e">
        <f t="shared" si="71"/>
        <v>#REF!</v>
      </c>
    </row>
    <row r="588" spans="1:8" ht="12.75" customHeight="1" x14ac:dyDescent="0.2">
      <c r="A588" s="824" t="s">
        <v>211</v>
      </c>
      <c r="B588" s="825"/>
      <c r="C588" s="825"/>
      <c r="D588" s="825"/>
      <c r="E588" s="825"/>
      <c r="F588" s="825"/>
      <c r="G588" s="826"/>
      <c r="H588" s="81" t="e">
        <f>H577</f>
        <v>#REF!</v>
      </c>
    </row>
    <row r="589" spans="1:8" ht="12.75" customHeight="1" x14ac:dyDescent="0.2">
      <c r="A589" s="824" t="s">
        <v>231</v>
      </c>
      <c r="B589" s="825"/>
      <c r="C589" s="825"/>
      <c r="D589" s="825"/>
      <c r="E589" s="825"/>
      <c r="F589" s="825"/>
      <c r="G589" s="826"/>
      <c r="H589" s="81" t="e">
        <f>H525</f>
        <v>#REF!</v>
      </c>
    </row>
    <row r="590" spans="1:8" ht="12.75" customHeight="1" x14ac:dyDescent="0.2">
      <c r="A590" s="779" t="e">
        <f>'Запит 2-8'!#REF!</f>
        <v>#REF!</v>
      </c>
      <c r="B590" s="780"/>
      <c r="C590" s="780"/>
      <c r="D590" s="780"/>
      <c r="E590" s="780"/>
      <c r="F590" s="780"/>
      <c r="G590" s="781"/>
      <c r="H590" s="81" t="e">
        <f>H591</f>
        <v>#REF!</v>
      </c>
    </row>
    <row r="591" spans="1:8" x14ac:dyDescent="0.2">
      <c r="A591" s="420" t="s">
        <v>4</v>
      </c>
      <c r="B591" s="827" t="s">
        <v>106</v>
      </c>
      <c r="C591" s="828"/>
      <c r="D591" s="828"/>
      <c r="E591" s="829"/>
      <c r="F591" s="829"/>
      <c r="G591" s="830"/>
      <c r="H591" s="81" t="e">
        <f>H592</f>
        <v>#REF!</v>
      </c>
    </row>
    <row r="592" spans="1:8" x14ac:dyDescent="0.2">
      <c r="A592" s="326" t="e">
        <f>'Запит 2-8'!#REF!</f>
        <v>#REF!</v>
      </c>
      <c r="B592" s="421" t="e">
        <f>IF('Запит 2-8'!#REF!&lt;&gt;"",'Запит 2-8'!#REF!,"")</f>
        <v>#REF!</v>
      </c>
      <c r="C592" s="422" t="e">
        <f>'Запит 2-8'!#REF!</f>
        <v>#REF!</v>
      </c>
      <c r="D592" s="423" t="e">
        <f>'Запит 2-8'!#REF!</f>
        <v>#REF!</v>
      </c>
      <c r="E592" s="424" t="e">
        <f>'Паспорт-3'!F548</f>
        <v>#REF!</v>
      </c>
      <c r="F592" s="425"/>
      <c r="G592" s="428" t="e">
        <f t="shared" ref="G592:G606" si="72">F592-E592</f>
        <v>#REF!</v>
      </c>
      <c r="H592" s="81" t="e">
        <f t="shared" ref="H592:H606" si="73">IF(B592&lt;&gt;"","Для друку","")</f>
        <v>#REF!</v>
      </c>
    </row>
    <row r="593" spans="1:8" x14ac:dyDescent="0.2">
      <c r="A593" s="326" t="e">
        <f>'Запит 2-8'!#REF!</f>
        <v>#REF!</v>
      </c>
      <c r="B593" s="298" t="e">
        <f>IF('Запит 2-8'!#REF!&lt;&gt;"",'Запит 2-8'!#REF!,"")</f>
        <v>#REF!</v>
      </c>
      <c r="C593" s="297" t="e">
        <f>'Запит 2-8'!#REF!</f>
        <v>#REF!</v>
      </c>
      <c r="D593" s="296" t="e">
        <f>'Запит 2-8'!#REF!</f>
        <v>#REF!</v>
      </c>
      <c r="E593" s="413" t="e">
        <f>'Паспорт-3'!F549</f>
        <v>#REF!</v>
      </c>
      <c r="F593" s="414"/>
      <c r="G593" s="429" t="e">
        <f t="shared" si="72"/>
        <v>#REF!</v>
      </c>
      <c r="H593" s="81" t="e">
        <f t="shared" si="73"/>
        <v>#REF!</v>
      </c>
    </row>
    <row r="594" spans="1:8" x14ac:dyDescent="0.2">
      <c r="A594" s="326" t="e">
        <f>'Запит 2-8'!#REF!</f>
        <v>#REF!</v>
      </c>
      <c r="B594" s="298" t="e">
        <f>IF('Запит 2-8'!#REF!&lt;&gt;"",'Запит 2-8'!#REF!,"")</f>
        <v>#REF!</v>
      </c>
      <c r="C594" s="297" t="e">
        <f>'Запит 2-8'!#REF!</f>
        <v>#REF!</v>
      </c>
      <c r="D594" s="296" t="e">
        <f>'Запит 2-8'!#REF!</f>
        <v>#REF!</v>
      </c>
      <c r="E594" s="413" t="e">
        <f>'Паспорт-3'!F550</f>
        <v>#REF!</v>
      </c>
      <c r="F594" s="414"/>
      <c r="G594" s="429" t="e">
        <f t="shared" si="72"/>
        <v>#REF!</v>
      </c>
      <c r="H594" s="81" t="e">
        <f t="shared" si="73"/>
        <v>#REF!</v>
      </c>
    </row>
    <row r="595" spans="1:8" x14ac:dyDescent="0.2">
      <c r="A595" s="326" t="e">
        <f>'Запит 2-8'!#REF!</f>
        <v>#REF!</v>
      </c>
      <c r="B595" s="298" t="e">
        <f>IF('Запит 2-8'!#REF!&lt;&gt;"",'Запит 2-8'!#REF!,"")</f>
        <v>#REF!</v>
      </c>
      <c r="C595" s="297" t="e">
        <f>'Запит 2-8'!#REF!</f>
        <v>#REF!</v>
      </c>
      <c r="D595" s="296" t="e">
        <f>'Запит 2-8'!#REF!</f>
        <v>#REF!</v>
      </c>
      <c r="E595" s="413" t="e">
        <f>'Паспорт-3'!F551</f>
        <v>#REF!</v>
      </c>
      <c r="F595" s="414"/>
      <c r="G595" s="429" t="e">
        <f t="shared" si="72"/>
        <v>#REF!</v>
      </c>
      <c r="H595" s="81" t="e">
        <f t="shared" si="73"/>
        <v>#REF!</v>
      </c>
    </row>
    <row r="596" spans="1:8" x14ac:dyDescent="0.2">
      <c r="A596" s="326" t="e">
        <f>'Запит 2-8'!#REF!</f>
        <v>#REF!</v>
      </c>
      <c r="B596" s="298" t="e">
        <f>IF('Запит 2-8'!#REF!&lt;&gt;"",'Запит 2-8'!#REF!,"")</f>
        <v>#REF!</v>
      </c>
      <c r="C596" s="297" t="e">
        <f>'Запит 2-8'!#REF!</f>
        <v>#REF!</v>
      </c>
      <c r="D596" s="296" t="e">
        <f>'Запит 2-8'!#REF!</f>
        <v>#REF!</v>
      </c>
      <c r="E596" s="413" t="e">
        <f>'Паспорт-3'!F552</f>
        <v>#REF!</v>
      </c>
      <c r="F596" s="414"/>
      <c r="G596" s="429" t="e">
        <f t="shared" si="72"/>
        <v>#REF!</v>
      </c>
      <c r="H596" s="81" t="e">
        <f t="shared" si="73"/>
        <v>#REF!</v>
      </c>
    </row>
    <row r="597" spans="1:8" x14ac:dyDescent="0.2">
      <c r="A597" s="326" t="e">
        <f>'Запит 2-8'!#REF!</f>
        <v>#REF!</v>
      </c>
      <c r="B597" s="298" t="e">
        <f>IF('Запит 2-8'!#REF!&lt;&gt;"",'Запит 2-8'!#REF!,"")</f>
        <v>#REF!</v>
      </c>
      <c r="C597" s="297" t="e">
        <f>'Запит 2-8'!#REF!</f>
        <v>#REF!</v>
      </c>
      <c r="D597" s="296" t="e">
        <f>'Запит 2-8'!#REF!</f>
        <v>#REF!</v>
      </c>
      <c r="E597" s="413" t="e">
        <f>'Паспорт-3'!F553</f>
        <v>#REF!</v>
      </c>
      <c r="F597" s="414"/>
      <c r="G597" s="429" t="e">
        <f t="shared" si="72"/>
        <v>#REF!</v>
      </c>
      <c r="H597" s="81" t="e">
        <f t="shared" si="73"/>
        <v>#REF!</v>
      </c>
    </row>
    <row r="598" spans="1:8" x14ac:dyDescent="0.2">
      <c r="A598" s="326" t="e">
        <f>'Запит 2-8'!#REF!</f>
        <v>#REF!</v>
      </c>
      <c r="B598" s="298" t="e">
        <f>IF('Запит 2-8'!#REF!&lt;&gt;"",'Запит 2-8'!#REF!,"")</f>
        <v>#REF!</v>
      </c>
      <c r="C598" s="297" t="e">
        <f>'Запит 2-8'!#REF!</f>
        <v>#REF!</v>
      </c>
      <c r="D598" s="296" t="e">
        <f>'Запит 2-8'!#REF!</f>
        <v>#REF!</v>
      </c>
      <c r="E598" s="413" t="e">
        <f>'Паспорт-3'!F554</f>
        <v>#REF!</v>
      </c>
      <c r="F598" s="414"/>
      <c r="G598" s="429" t="e">
        <f t="shared" si="72"/>
        <v>#REF!</v>
      </c>
      <c r="H598" s="81" t="e">
        <f t="shared" si="73"/>
        <v>#REF!</v>
      </c>
    </row>
    <row r="599" spans="1:8" x14ac:dyDescent="0.2">
      <c r="A599" s="326" t="e">
        <f>'Запит 2-8'!#REF!</f>
        <v>#REF!</v>
      </c>
      <c r="B599" s="298" t="e">
        <f>IF('Запит 2-8'!#REF!&lt;&gt;"",'Запит 2-8'!#REF!,"")</f>
        <v>#REF!</v>
      </c>
      <c r="C599" s="297" t="e">
        <f>'Запит 2-8'!#REF!</f>
        <v>#REF!</v>
      </c>
      <c r="D599" s="296" t="e">
        <f>'Запит 2-8'!#REF!</f>
        <v>#REF!</v>
      </c>
      <c r="E599" s="413" t="e">
        <f>'Паспорт-3'!F555</f>
        <v>#REF!</v>
      </c>
      <c r="F599" s="414"/>
      <c r="G599" s="429" t="e">
        <f t="shared" si="72"/>
        <v>#REF!</v>
      </c>
      <c r="H599" s="81" t="e">
        <f t="shared" si="73"/>
        <v>#REF!</v>
      </c>
    </row>
    <row r="600" spans="1:8" x14ac:dyDescent="0.2">
      <c r="A600" s="326" t="e">
        <f>'Запит 2-8'!#REF!</f>
        <v>#REF!</v>
      </c>
      <c r="B600" s="298" t="e">
        <f>IF('Запит 2-8'!#REF!&lt;&gt;"",'Запит 2-8'!#REF!,"")</f>
        <v>#REF!</v>
      </c>
      <c r="C600" s="297" t="e">
        <f>'Запит 2-8'!#REF!</f>
        <v>#REF!</v>
      </c>
      <c r="D600" s="296" t="e">
        <f>'Запит 2-8'!#REF!</f>
        <v>#REF!</v>
      </c>
      <c r="E600" s="413" t="e">
        <f>'Паспорт-3'!F556</f>
        <v>#REF!</v>
      </c>
      <c r="F600" s="414"/>
      <c r="G600" s="429" t="e">
        <f t="shared" si="72"/>
        <v>#REF!</v>
      </c>
      <c r="H600" s="81" t="e">
        <f t="shared" si="73"/>
        <v>#REF!</v>
      </c>
    </row>
    <row r="601" spans="1:8" x14ac:dyDescent="0.2">
      <c r="A601" s="326" t="e">
        <f>'Запит 2-8'!#REF!</f>
        <v>#REF!</v>
      </c>
      <c r="B601" s="298" t="e">
        <f>IF('Запит 2-8'!#REF!&lt;&gt;"",'Запит 2-8'!#REF!,"")</f>
        <v>#REF!</v>
      </c>
      <c r="C601" s="297" t="e">
        <f>'Запит 2-8'!#REF!</f>
        <v>#REF!</v>
      </c>
      <c r="D601" s="296" t="e">
        <f>'Запит 2-8'!#REF!</f>
        <v>#REF!</v>
      </c>
      <c r="E601" s="413" t="e">
        <f>'Паспорт-3'!F557</f>
        <v>#REF!</v>
      </c>
      <c r="F601" s="414"/>
      <c r="G601" s="429" t="e">
        <f t="shared" si="72"/>
        <v>#REF!</v>
      </c>
      <c r="H601" s="81" t="e">
        <f t="shared" si="73"/>
        <v>#REF!</v>
      </c>
    </row>
    <row r="602" spans="1:8" x14ac:dyDescent="0.2">
      <c r="A602" s="326" t="e">
        <f>'Запит 2-8'!#REF!</f>
        <v>#REF!</v>
      </c>
      <c r="B602" s="298" t="e">
        <f>IF('Запит 2-8'!#REF!&lt;&gt;"",'Запит 2-8'!#REF!,"")</f>
        <v>#REF!</v>
      </c>
      <c r="C602" s="297" t="e">
        <f>'Запит 2-8'!#REF!</f>
        <v>#REF!</v>
      </c>
      <c r="D602" s="296" t="e">
        <f>'Запит 2-8'!#REF!</f>
        <v>#REF!</v>
      </c>
      <c r="E602" s="413" t="e">
        <f>'Паспорт-3'!F558</f>
        <v>#REF!</v>
      </c>
      <c r="F602" s="414"/>
      <c r="G602" s="429" t="e">
        <f t="shared" si="72"/>
        <v>#REF!</v>
      </c>
      <c r="H602" s="81" t="e">
        <f t="shared" si="73"/>
        <v>#REF!</v>
      </c>
    </row>
    <row r="603" spans="1:8" x14ac:dyDescent="0.2">
      <c r="A603" s="326" t="e">
        <f>'Запит 2-8'!#REF!</f>
        <v>#REF!</v>
      </c>
      <c r="B603" s="298" t="e">
        <f>IF('Запит 2-8'!#REF!&lt;&gt;"",'Запит 2-8'!#REF!,"")</f>
        <v>#REF!</v>
      </c>
      <c r="C603" s="297" t="e">
        <f>'Запит 2-8'!#REF!</f>
        <v>#REF!</v>
      </c>
      <c r="D603" s="296" t="e">
        <f>'Запит 2-8'!#REF!</f>
        <v>#REF!</v>
      </c>
      <c r="E603" s="413" t="e">
        <f>'Паспорт-3'!F559</f>
        <v>#REF!</v>
      </c>
      <c r="F603" s="414"/>
      <c r="G603" s="429" t="e">
        <f t="shared" si="72"/>
        <v>#REF!</v>
      </c>
      <c r="H603" s="81" t="e">
        <f t="shared" si="73"/>
        <v>#REF!</v>
      </c>
    </row>
    <row r="604" spans="1:8" x14ac:dyDescent="0.2">
      <c r="A604" s="326" t="e">
        <f>'Запит 2-8'!#REF!</f>
        <v>#REF!</v>
      </c>
      <c r="B604" s="298" t="e">
        <f>IF('Запит 2-8'!#REF!&lt;&gt;"",'Запит 2-8'!#REF!,"")</f>
        <v>#REF!</v>
      </c>
      <c r="C604" s="297" t="e">
        <f>'Запит 2-8'!#REF!</f>
        <v>#REF!</v>
      </c>
      <c r="D604" s="296" t="e">
        <f>'Запит 2-8'!#REF!</f>
        <v>#REF!</v>
      </c>
      <c r="E604" s="413" t="e">
        <f>'Паспорт-3'!F560</f>
        <v>#REF!</v>
      </c>
      <c r="F604" s="414"/>
      <c r="G604" s="429" t="e">
        <f t="shared" si="72"/>
        <v>#REF!</v>
      </c>
      <c r="H604" s="81" t="e">
        <f t="shared" si="73"/>
        <v>#REF!</v>
      </c>
    </row>
    <row r="605" spans="1:8" x14ac:dyDescent="0.2">
      <c r="A605" s="326" t="e">
        <f>'Запит 2-8'!#REF!</f>
        <v>#REF!</v>
      </c>
      <c r="B605" s="298" t="e">
        <f>IF('Запит 2-8'!#REF!&lt;&gt;"",'Запит 2-8'!#REF!,"")</f>
        <v>#REF!</v>
      </c>
      <c r="C605" s="297" t="e">
        <f>'Запит 2-8'!#REF!</f>
        <v>#REF!</v>
      </c>
      <c r="D605" s="296" t="e">
        <f>'Запит 2-8'!#REF!</f>
        <v>#REF!</v>
      </c>
      <c r="E605" s="413" t="e">
        <f>'Паспорт-3'!F561</f>
        <v>#REF!</v>
      </c>
      <c r="F605" s="414"/>
      <c r="G605" s="429" t="e">
        <f t="shared" si="72"/>
        <v>#REF!</v>
      </c>
      <c r="H605" s="81" t="e">
        <f t="shared" si="73"/>
        <v>#REF!</v>
      </c>
    </row>
    <row r="606" spans="1:8" x14ac:dyDescent="0.2">
      <c r="A606" s="433" t="e">
        <f>'Запит 2-8'!#REF!</f>
        <v>#REF!</v>
      </c>
      <c r="B606" s="434" t="e">
        <f>IF('Запит 2-8'!#REF!&lt;&gt;"",'Запит 2-8'!#REF!,"")</f>
        <v>#REF!</v>
      </c>
      <c r="C606" s="435" t="e">
        <f>'Запит 2-8'!#REF!</f>
        <v>#REF!</v>
      </c>
      <c r="D606" s="436" t="e">
        <f>'Запит 2-8'!#REF!</f>
        <v>#REF!</v>
      </c>
      <c r="E606" s="437" t="e">
        <f>'Паспорт-3'!F562</f>
        <v>#REF!</v>
      </c>
      <c r="F606" s="438"/>
      <c r="G606" s="439" t="e">
        <f t="shared" si="72"/>
        <v>#REF!</v>
      </c>
      <c r="H606" s="81" t="e">
        <f t="shared" si="73"/>
        <v>#REF!</v>
      </c>
    </row>
    <row r="607" spans="1:8" ht="12.75" customHeight="1" x14ac:dyDescent="0.2">
      <c r="A607" s="824" t="s">
        <v>211</v>
      </c>
      <c r="B607" s="825"/>
      <c r="C607" s="825"/>
      <c r="D607" s="825"/>
      <c r="E607" s="825"/>
      <c r="F607" s="825"/>
      <c r="G607" s="826"/>
      <c r="H607" s="81" t="e">
        <f>H591</f>
        <v>#REF!</v>
      </c>
    </row>
    <row r="608" spans="1:8" x14ac:dyDescent="0.2">
      <c r="A608" s="420" t="e">
        <f>'Запит 2-8'!#REF!</f>
        <v>#REF!</v>
      </c>
      <c r="B608" s="827" t="s">
        <v>107</v>
      </c>
      <c r="C608" s="828"/>
      <c r="D608" s="828"/>
      <c r="E608" s="828"/>
      <c r="F608" s="828"/>
      <c r="G608" s="831"/>
      <c r="H608" s="81" t="e">
        <f>H609</f>
        <v>#REF!</v>
      </c>
    </row>
    <row r="609" spans="1:8" x14ac:dyDescent="0.2">
      <c r="A609" s="326" t="e">
        <f>'Запит 2-8'!#REF!</f>
        <v>#REF!</v>
      </c>
      <c r="B609" s="421" t="e">
        <f>IF('Запит 2-8'!#REF!&lt;&gt;"",'Запит 2-8'!#REF!,"")</f>
        <v>#REF!</v>
      </c>
      <c r="C609" s="422" t="e">
        <f>'Запит 2-8'!#REF!</f>
        <v>#REF!</v>
      </c>
      <c r="D609" s="423" t="e">
        <f>'Запит 2-8'!#REF!</f>
        <v>#REF!</v>
      </c>
      <c r="E609" s="430" t="e">
        <f>'Паспорт-3'!F564</f>
        <v>#REF!</v>
      </c>
      <c r="F609" s="431"/>
      <c r="G609" s="432" t="e">
        <f t="shared" ref="G609:G623" si="74">F609-E609</f>
        <v>#REF!</v>
      </c>
      <c r="H609" s="81" t="e">
        <f t="shared" ref="H609:H623" si="75">IF(B609&lt;&gt;"","Для друку","")</f>
        <v>#REF!</v>
      </c>
    </row>
    <row r="610" spans="1:8" x14ac:dyDescent="0.2">
      <c r="A610" s="326" t="e">
        <f>'Запит 2-8'!#REF!</f>
        <v>#REF!</v>
      </c>
      <c r="B610" s="298" t="e">
        <f>IF('Запит 2-8'!#REF!&lt;&gt;"",'Запит 2-8'!#REF!,"")</f>
        <v>#REF!</v>
      </c>
      <c r="C610" s="297" t="e">
        <f>'Запит 2-8'!#REF!</f>
        <v>#REF!</v>
      </c>
      <c r="D610" s="296" t="e">
        <f>'Запит 2-8'!#REF!</f>
        <v>#REF!</v>
      </c>
      <c r="E610" s="413" t="e">
        <f>'Паспорт-3'!F565</f>
        <v>#REF!</v>
      </c>
      <c r="F610" s="414"/>
      <c r="G610" s="429" t="e">
        <f t="shared" si="74"/>
        <v>#REF!</v>
      </c>
      <c r="H610" s="81" t="e">
        <f t="shared" si="75"/>
        <v>#REF!</v>
      </c>
    </row>
    <row r="611" spans="1:8" x14ac:dyDescent="0.2">
      <c r="A611" s="326" t="e">
        <f>'Запит 2-8'!#REF!</f>
        <v>#REF!</v>
      </c>
      <c r="B611" s="298" t="e">
        <f>IF('Запит 2-8'!#REF!&lt;&gt;"",'Запит 2-8'!#REF!,"")</f>
        <v>#REF!</v>
      </c>
      <c r="C611" s="297" t="e">
        <f>'Запит 2-8'!#REF!</f>
        <v>#REF!</v>
      </c>
      <c r="D611" s="296" t="e">
        <f>'Запит 2-8'!#REF!</f>
        <v>#REF!</v>
      </c>
      <c r="E611" s="413" t="e">
        <f>'Паспорт-3'!F566</f>
        <v>#REF!</v>
      </c>
      <c r="F611" s="414"/>
      <c r="G611" s="429" t="e">
        <f t="shared" si="74"/>
        <v>#REF!</v>
      </c>
      <c r="H611" s="81" t="e">
        <f t="shared" si="75"/>
        <v>#REF!</v>
      </c>
    </row>
    <row r="612" spans="1:8" x14ac:dyDescent="0.2">
      <c r="A612" s="326" t="e">
        <f>'Запит 2-8'!#REF!</f>
        <v>#REF!</v>
      </c>
      <c r="B612" s="298" t="e">
        <f>IF('Запит 2-8'!#REF!&lt;&gt;"",'Запит 2-8'!#REF!,"")</f>
        <v>#REF!</v>
      </c>
      <c r="C612" s="297" t="e">
        <f>'Запит 2-8'!#REF!</f>
        <v>#REF!</v>
      </c>
      <c r="D612" s="296" t="e">
        <f>'Запит 2-8'!#REF!</f>
        <v>#REF!</v>
      </c>
      <c r="E612" s="413" t="e">
        <f>'Паспорт-3'!F567</f>
        <v>#REF!</v>
      </c>
      <c r="F612" s="414"/>
      <c r="G612" s="429" t="e">
        <f t="shared" si="74"/>
        <v>#REF!</v>
      </c>
      <c r="H612" s="81" t="e">
        <f t="shared" si="75"/>
        <v>#REF!</v>
      </c>
    </row>
    <row r="613" spans="1:8" x14ac:dyDescent="0.2">
      <c r="A613" s="326" t="e">
        <f>'Запит 2-8'!#REF!</f>
        <v>#REF!</v>
      </c>
      <c r="B613" s="298" t="e">
        <f>IF('Запит 2-8'!#REF!&lt;&gt;"",'Запит 2-8'!#REF!,"")</f>
        <v>#REF!</v>
      </c>
      <c r="C613" s="297" t="e">
        <f>'Запит 2-8'!#REF!</f>
        <v>#REF!</v>
      </c>
      <c r="D613" s="296" t="e">
        <f>'Запит 2-8'!#REF!</f>
        <v>#REF!</v>
      </c>
      <c r="E613" s="413" t="e">
        <f>'Паспорт-3'!F568</f>
        <v>#REF!</v>
      </c>
      <c r="F613" s="414"/>
      <c r="G613" s="429" t="e">
        <f t="shared" si="74"/>
        <v>#REF!</v>
      </c>
      <c r="H613" s="81" t="e">
        <f t="shared" si="75"/>
        <v>#REF!</v>
      </c>
    </row>
    <row r="614" spans="1:8" x14ac:dyDescent="0.2">
      <c r="A614" s="326" t="e">
        <f>'Запит 2-8'!#REF!</f>
        <v>#REF!</v>
      </c>
      <c r="B614" s="298" t="e">
        <f>IF('Запит 2-8'!#REF!&lt;&gt;"",'Запит 2-8'!#REF!,"")</f>
        <v>#REF!</v>
      </c>
      <c r="C614" s="297" t="e">
        <f>'Запит 2-8'!#REF!</f>
        <v>#REF!</v>
      </c>
      <c r="D614" s="296" t="e">
        <f>'Запит 2-8'!#REF!</f>
        <v>#REF!</v>
      </c>
      <c r="E614" s="413" t="e">
        <f>'Паспорт-3'!F569</f>
        <v>#REF!</v>
      </c>
      <c r="F614" s="414"/>
      <c r="G614" s="429" t="e">
        <f t="shared" si="74"/>
        <v>#REF!</v>
      </c>
      <c r="H614" s="81" t="e">
        <f t="shared" si="75"/>
        <v>#REF!</v>
      </c>
    </row>
    <row r="615" spans="1:8" x14ac:dyDescent="0.2">
      <c r="A615" s="326" t="e">
        <f>'Запит 2-8'!#REF!</f>
        <v>#REF!</v>
      </c>
      <c r="B615" s="298" t="e">
        <f>IF('Запит 2-8'!#REF!&lt;&gt;"",'Запит 2-8'!#REF!,"")</f>
        <v>#REF!</v>
      </c>
      <c r="C615" s="297" t="e">
        <f>'Запит 2-8'!#REF!</f>
        <v>#REF!</v>
      </c>
      <c r="D615" s="296" t="e">
        <f>'Запит 2-8'!#REF!</f>
        <v>#REF!</v>
      </c>
      <c r="E615" s="413" t="e">
        <f>'Паспорт-3'!F570</f>
        <v>#REF!</v>
      </c>
      <c r="F615" s="414"/>
      <c r="G615" s="429" t="e">
        <f t="shared" si="74"/>
        <v>#REF!</v>
      </c>
      <c r="H615" s="81" t="e">
        <f t="shared" si="75"/>
        <v>#REF!</v>
      </c>
    </row>
    <row r="616" spans="1:8" x14ac:dyDescent="0.2">
      <c r="A616" s="326" t="e">
        <f>'Запит 2-8'!#REF!</f>
        <v>#REF!</v>
      </c>
      <c r="B616" s="298" t="e">
        <f>IF('Запит 2-8'!#REF!&lt;&gt;"",'Запит 2-8'!#REF!,"")</f>
        <v>#REF!</v>
      </c>
      <c r="C616" s="297" t="e">
        <f>'Запит 2-8'!#REF!</f>
        <v>#REF!</v>
      </c>
      <c r="D616" s="296" t="e">
        <f>'Запит 2-8'!#REF!</f>
        <v>#REF!</v>
      </c>
      <c r="E616" s="413" t="e">
        <f>'Паспорт-3'!F571</f>
        <v>#REF!</v>
      </c>
      <c r="F616" s="414"/>
      <c r="G616" s="429" t="e">
        <f t="shared" si="74"/>
        <v>#REF!</v>
      </c>
      <c r="H616" s="81" t="e">
        <f t="shared" si="75"/>
        <v>#REF!</v>
      </c>
    </row>
    <row r="617" spans="1:8" x14ac:dyDescent="0.2">
      <c r="A617" s="326" t="e">
        <f>'Запит 2-8'!#REF!</f>
        <v>#REF!</v>
      </c>
      <c r="B617" s="298" t="e">
        <f>IF('Запит 2-8'!#REF!&lt;&gt;"",'Запит 2-8'!#REF!,"")</f>
        <v>#REF!</v>
      </c>
      <c r="C617" s="297" t="e">
        <f>'Запит 2-8'!#REF!</f>
        <v>#REF!</v>
      </c>
      <c r="D617" s="296" t="e">
        <f>'Запит 2-8'!#REF!</f>
        <v>#REF!</v>
      </c>
      <c r="E617" s="413" t="e">
        <f>'Паспорт-3'!F572</f>
        <v>#REF!</v>
      </c>
      <c r="F617" s="414"/>
      <c r="G617" s="429" t="e">
        <f t="shared" si="74"/>
        <v>#REF!</v>
      </c>
      <c r="H617" s="81" t="e">
        <f t="shared" si="75"/>
        <v>#REF!</v>
      </c>
    </row>
    <row r="618" spans="1:8" x14ac:dyDescent="0.2">
      <c r="A618" s="326" t="e">
        <f>'Запит 2-8'!#REF!</f>
        <v>#REF!</v>
      </c>
      <c r="B618" s="298" t="e">
        <f>IF('Запит 2-8'!#REF!&lt;&gt;"",'Запит 2-8'!#REF!,"")</f>
        <v>#REF!</v>
      </c>
      <c r="C618" s="297" t="e">
        <f>'Запит 2-8'!#REF!</f>
        <v>#REF!</v>
      </c>
      <c r="D618" s="296" t="e">
        <f>'Запит 2-8'!#REF!</f>
        <v>#REF!</v>
      </c>
      <c r="E618" s="413" t="e">
        <f>'Паспорт-3'!F573</f>
        <v>#REF!</v>
      </c>
      <c r="F618" s="414"/>
      <c r="G618" s="429" t="e">
        <f t="shared" si="74"/>
        <v>#REF!</v>
      </c>
      <c r="H618" s="81" t="e">
        <f t="shared" si="75"/>
        <v>#REF!</v>
      </c>
    </row>
    <row r="619" spans="1:8" x14ac:dyDescent="0.2">
      <c r="A619" s="326" t="e">
        <f>'Запит 2-8'!#REF!</f>
        <v>#REF!</v>
      </c>
      <c r="B619" s="298" t="e">
        <f>IF('Запит 2-8'!#REF!&lt;&gt;"",'Запит 2-8'!#REF!,"")</f>
        <v>#REF!</v>
      </c>
      <c r="C619" s="297" t="e">
        <f>'Запит 2-8'!#REF!</f>
        <v>#REF!</v>
      </c>
      <c r="D619" s="296" t="e">
        <f>'Запит 2-8'!#REF!</f>
        <v>#REF!</v>
      </c>
      <c r="E619" s="413" t="e">
        <f>'Паспорт-3'!F574</f>
        <v>#REF!</v>
      </c>
      <c r="F619" s="414"/>
      <c r="G619" s="429" t="e">
        <f t="shared" si="74"/>
        <v>#REF!</v>
      </c>
      <c r="H619" s="81" t="e">
        <f t="shared" si="75"/>
        <v>#REF!</v>
      </c>
    </row>
    <row r="620" spans="1:8" x14ac:dyDescent="0.2">
      <c r="A620" s="326" t="e">
        <f>'Запит 2-8'!#REF!</f>
        <v>#REF!</v>
      </c>
      <c r="B620" s="298" t="e">
        <f>IF('Запит 2-8'!#REF!&lt;&gt;"",'Запит 2-8'!#REF!,"")</f>
        <v>#REF!</v>
      </c>
      <c r="C620" s="297" t="e">
        <f>'Запит 2-8'!#REF!</f>
        <v>#REF!</v>
      </c>
      <c r="D620" s="296" t="e">
        <f>'Запит 2-8'!#REF!</f>
        <v>#REF!</v>
      </c>
      <c r="E620" s="413" t="e">
        <f>'Паспорт-3'!F575</f>
        <v>#REF!</v>
      </c>
      <c r="F620" s="414"/>
      <c r="G620" s="429" t="e">
        <f t="shared" si="74"/>
        <v>#REF!</v>
      </c>
      <c r="H620" s="81" t="e">
        <f t="shared" si="75"/>
        <v>#REF!</v>
      </c>
    </row>
    <row r="621" spans="1:8" x14ac:dyDescent="0.2">
      <c r="A621" s="326" t="e">
        <f>'Запит 2-8'!#REF!</f>
        <v>#REF!</v>
      </c>
      <c r="B621" s="298" t="e">
        <f>IF('Запит 2-8'!#REF!&lt;&gt;"",'Запит 2-8'!#REF!,"")</f>
        <v>#REF!</v>
      </c>
      <c r="C621" s="297" t="e">
        <f>'Запит 2-8'!#REF!</f>
        <v>#REF!</v>
      </c>
      <c r="D621" s="296" t="e">
        <f>'Запит 2-8'!#REF!</f>
        <v>#REF!</v>
      </c>
      <c r="E621" s="413" t="e">
        <f>'Паспорт-3'!F576</f>
        <v>#REF!</v>
      </c>
      <c r="F621" s="414"/>
      <c r="G621" s="429" t="e">
        <f t="shared" si="74"/>
        <v>#REF!</v>
      </c>
      <c r="H621" s="81" t="e">
        <f t="shared" si="75"/>
        <v>#REF!</v>
      </c>
    </row>
    <row r="622" spans="1:8" x14ac:dyDescent="0.2">
      <c r="A622" s="326" t="e">
        <f>'Запит 2-8'!#REF!</f>
        <v>#REF!</v>
      </c>
      <c r="B622" s="298" t="e">
        <f>IF('Запит 2-8'!#REF!&lt;&gt;"",'Запит 2-8'!#REF!,"")</f>
        <v>#REF!</v>
      </c>
      <c r="C622" s="297" t="e">
        <f>'Запит 2-8'!#REF!</f>
        <v>#REF!</v>
      </c>
      <c r="D622" s="296" t="e">
        <f>'Запит 2-8'!#REF!</f>
        <v>#REF!</v>
      </c>
      <c r="E622" s="413" t="e">
        <f>'Паспорт-3'!F577</f>
        <v>#REF!</v>
      </c>
      <c r="F622" s="414"/>
      <c r="G622" s="429" t="e">
        <f t="shared" si="74"/>
        <v>#REF!</v>
      </c>
      <c r="H622" s="81" t="e">
        <f t="shared" si="75"/>
        <v>#REF!</v>
      </c>
    </row>
    <row r="623" spans="1:8" x14ac:dyDescent="0.2">
      <c r="A623" s="433" t="e">
        <f>'Запит 2-8'!#REF!</f>
        <v>#REF!</v>
      </c>
      <c r="B623" s="434" t="e">
        <f>IF('Запит 2-8'!#REF!&lt;&gt;"",'Запит 2-8'!#REF!,"")</f>
        <v>#REF!</v>
      </c>
      <c r="C623" s="435" t="e">
        <f>'Запит 2-8'!#REF!</f>
        <v>#REF!</v>
      </c>
      <c r="D623" s="436" t="e">
        <f>'Запит 2-8'!#REF!</f>
        <v>#REF!</v>
      </c>
      <c r="E623" s="437" t="e">
        <f>'Паспорт-3'!F578</f>
        <v>#REF!</v>
      </c>
      <c r="F623" s="438"/>
      <c r="G623" s="439" t="e">
        <f t="shared" si="74"/>
        <v>#REF!</v>
      </c>
      <c r="H623" s="81" t="e">
        <f t="shared" si="75"/>
        <v>#REF!</v>
      </c>
    </row>
    <row r="624" spans="1:8" ht="12.75" customHeight="1" x14ac:dyDescent="0.2">
      <c r="A624" s="824" t="s">
        <v>211</v>
      </c>
      <c r="B624" s="825"/>
      <c r="C624" s="825"/>
      <c r="D624" s="825"/>
      <c r="E624" s="825"/>
      <c r="F624" s="825"/>
      <c r="G624" s="826"/>
      <c r="H624" s="81" t="e">
        <f>H608</f>
        <v>#REF!</v>
      </c>
    </row>
    <row r="625" spans="1:8" x14ac:dyDescent="0.2">
      <c r="A625" s="426" t="e">
        <f>'Запит 2-8'!#REF!</f>
        <v>#REF!</v>
      </c>
      <c r="B625" s="827" t="s">
        <v>108</v>
      </c>
      <c r="C625" s="828"/>
      <c r="D625" s="828"/>
      <c r="E625" s="832"/>
      <c r="F625" s="832"/>
      <c r="G625" s="833"/>
      <c r="H625" s="81" t="e">
        <f>H626</f>
        <v>#REF!</v>
      </c>
    </row>
    <row r="626" spans="1:8" x14ac:dyDescent="0.2">
      <c r="A626" s="326" t="e">
        <f>'Запит 2-8'!#REF!</f>
        <v>#REF!</v>
      </c>
      <c r="B626" s="421" t="e">
        <f>IF('Запит 2-8'!#REF!&lt;&gt;"",'Запит 2-8'!#REF!,"")</f>
        <v>#REF!</v>
      </c>
      <c r="C626" s="422" t="e">
        <f>'Запит 2-8'!#REF!</f>
        <v>#REF!</v>
      </c>
      <c r="D626" s="423" t="e">
        <f>'Запит 2-8'!#REF!</f>
        <v>#REF!</v>
      </c>
      <c r="E626" s="424" t="e">
        <f>'Паспорт-3'!F580</f>
        <v>#REF!</v>
      </c>
      <c r="F626" s="425"/>
      <c r="G626" s="428" t="e">
        <f t="shared" ref="G626:G640" si="76">F626-E626</f>
        <v>#REF!</v>
      </c>
      <c r="H626" s="81" t="e">
        <f t="shared" ref="H626:H640" si="77">IF(B626&lt;&gt;"","Для друку","")</f>
        <v>#REF!</v>
      </c>
    </row>
    <row r="627" spans="1:8" x14ac:dyDescent="0.2">
      <c r="A627" s="326" t="e">
        <f>'Запит 2-8'!#REF!</f>
        <v>#REF!</v>
      </c>
      <c r="B627" s="298" t="e">
        <f>IF('Запит 2-8'!#REF!&lt;&gt;"",'Запит 2-8'!#REF!,"")</f>
        <v>#REF!</v>
      </c>
      <c r="C627" s="297" t="e">
        <f>'Запит 2-8'!#REF!</f>
        <v>#REF!</v>
      </c>
      <c r="D627" s="296" t="e">
        <f>'Запит 2-8'!#REF!</f>
        <v>#REF!</v>
      </c>
      <c r="E627" s="413" t="e">
        <f>'Паспорт-3'!F581</f>
        <v>#REF!</v>
      </c>
      <c r="F627" s="414"/>
      <c r="G627" s="429" t="e">
        <f t="shared" si="76"/>
        <v>#REF!</v>
      </c>
      <c r="H627" s="81" t="e">
        <f t="shared" si="77"/>
        <v>#REF!</v>
      </c>
    </row>
    <row r="628" spans="1:8" x14ac:dyDescent="0.2">
      <c r="A628" s="326" t="e">
        <f>'Запит 2-8'!#REF!</f>
        <v>#REF!</v>
      </c>
      <c r="B628" s="298" t="e">
        <f>IF('Запит 2-8'!#REF!&lt;&gt;"",'Запит 2-8'!#REF!,"")</f>
        <v>#REF!</v>
      </c>
      <c r="C628" s="297" t="e">
        <f>'Запит 2-8'!#REF!</f>
        <v>#REF!</v>
      </c>
      <c r="D628" s="296" t="e">
        <f>'Запит 2-8'!#REF!</f>
        <v>#REF!</v>
      </c>
      <c r="E628" s="413" t="e">
        <f>'Паспорт-3'!F582</f>
        <v>#REF!</v>
      </c>
      <c r="F628" s="414"/>
      <c r="G628" s="429" t="e">
        <f t="shared" si="76"/>
        <v>#REF!</v>
      </c>
      <c r="H628" s="81" t="e">
        <f t="shared" si="77"/>
        <v>#REF!</v>
      </c>
    </row>
    <row r="629" spans="1:8" x14ac:dyDescent="0.2">
      <c r="A629" s="326" t="e">
        <f>'Запит 2-8'!#REF!</f>
        <v>#REF!</v>
      </c>
      <c r="B629" s="298" t="e">
        <f>IF('Запит 2-8'!#REF!&lt;&gt;"",'Запит 2-8'!#REF!,"")</f>
        <v>#REF!</v>
      </c>
      <c r="C629" s="297" t="e">
        <f>'Запит 2-8'!#REF!</f>
        <v>#REF!</v>
      </c>
      <c r="D629" s="296" t="e">
        <f>'Запит 2-8'!#REF!</f>
        <v>#REF!</v>
      </c>
      <c r="E629" s="413" t="e">
        <f>'Паспорт-3'!F583</f>
        <v>#REF!</v>
      </c>
      <c r="F629" s="414"/>
      <c r="G629" s="429" t="e">
        <f t="shared" si="76"/>
        <v>#REF!</v>
      </c>
      <c r="H629" s="81" t="e">
        <f t="shared" si="77"/>
        <v>#REF!</v>
      </c>
    </row>
    <row r="630" spans="1:8" x14ac:dyDescent="0.2">
      <c r="A630" s="326" t="e">
        <f>'Запит 2-8'!#REF!</f>
        <v>#REF!</v>
      </c>
      <c r="B630" s="298" t="e">
        <f>IF('Запит 2-8'!#REF!&lt;&gt;"",'Запит 2-8'!#REF!,"")</f>
        <v>#REF!</v>
      </c>
      <c r="C630" s="297" t="e">
        <f>'Запит 2-8'!#REF!</f>
        <v>#REF!</v>
      </c>
      <c r="D630" s="296" t="e">
        <f>'Запит 2-8'!#REF!</f>
        <v>#REF!</v>
      </c>
      <c r="E630" s="413" t="e">
        <f>'Паспорт-3'!F584</f>
        <v>#REF!</v>
      </c>
      <c r="F630" s="414"/>
      <c r="G630" s="429" t="e">
        <f t="shared" si="76"/>
        <v>#REF!</v>
      </c>
      <c r="H630" s="81" t="e">
        <f t="shared" si="77"/>
        <v>#REF!</v>
      </c>
    </row>
    <row r="631" spans="1:8" x14ac:dyDescent="0.2">
      <c r="A631" s="326" t="e">
        <f>'Запит 2-8'!#REF!</f>
        <v>#REF!</v>
      </c>
      <c r="B631" s="298" t="e">
        <f>IF('Запит 2-8'!#REF!&lt;&gt;"",'Запит 2-8'!#REF!,"")</f>
        <v>#REF!</v>
      </c>
      <c r="C631" s="297" t="e">
        <f>'Запит 2-8'!#REF!</f>
        <v>#REF!</v>
      </c>
      <c r="D631" s="296" t="e">
        <f>'Запит 2-8'!#REF!</f>
        <v>#REF!</v>
      </c>
      <c r="E631" s="413" t="e">
        <f>'Паспорт-3'!F585</f>
        <v>#REF!</v>
      </c>
      <c r="F631" s="414"/>
      <c r="G631" s="429" t="e">
        <f t="shared" si="76"/>
        <v>#REF!</v>
      </c>
      <c r="H631" s="81" t="e">
        <f t="shared" si="77"/>
        <v>#REF!</v>
      </c>
    </row>
    <row r="632" spans="1:8" x14ac:dyDescent="0.2">
      <c r="A632" s="326" t="e">
        <f>'Запит 2-8'!#REF!</f>
        <v>#REF!</v>
      </c>
      <c r="B632" s="298" t="e">
        <f>IF('Запит 2-8'!#REF!&lt;&gt;"",'Запит 2-8'!#REF!,"")</f>
        <v>#REF!</v>
      </c>
      <c r="C632" s="297" t="e">
        <f>'Запит 2-8'!#REF!</f>
        <v>#REF!</v>
      </c>
      <c r="D632" s="296" t="e">
        <f>'Запит 2-8'!#REF!</f>
        <v>#REF!</v>
      </c>
      <c r="E632" s="413" t="e">
        <f>'Паспорт-3'!F586</f>
        <v>#REF!</v>
      </c>
      <c r="F632" s="414"/>
      <c r="G632" s="429" t="e">
        <f t="shared" si="76"/>
        <v>#REF!</v>
      </c>
      <c r="H632" s="81" t="e">
        <f t="shared" si="77"/>
        <v>#REF!</v>
      </c>
    </row>
    <row r="633" spans="1:8" x14ac:dyDescent="0.2">
      <c r="A633" s="326" t="e">
        <f>'Запит 2-8'!#REF!</f>
        <v>#REF!</v>
      </c>
      <c r="B633" s="298" t="e">
        <f>IF('Запит 2-8'!#REF!&lt;&gt;"",'Запит 2-8'!#REF!,"")</f>
        <v>#REF!</v>
      </c>
      <c r="C633" s="297" t="e">
        <f>'Запит 2-8'!#REF!</f>
        <v>#REF!</v>
      </c>
      <c r="D633" s="296" t="e">
        <f>'Запит 2-8'!#REF!</f>
        <v>#REF!</v>
      </c>
      <c r="E633" s="413" t="e">
        <f>'Паспорт-3'!F587</f>
        <v>#REF!</v>
      </c>
      <c r="F633" s="414"/>
      <c r="G633" s="429" t="e">
        <f t="shared" si="76"/>
        <v>#REF!</v>
      </c>
      <c r="H633" s="81" t="e">
        <f t="shared" si="77"/>
        <v>#REF!</v>
      </c>
    </row>
    <row r="634" spans="1:8" x14ac:dyDescent="0.2">
      <c r="A634" s="326" t="e">
        <f>'Запит 2-8'!#REF!</f>
        <v>#REF!</v>
      </c>
      <c r="B634" s="298" t="e">
        <f>IF('Запит 2-8'!#REF!&lt;&gt;"",'Запит 2-8'!#REF!,"")</f>
        <v>#REF!</v>
      </c>
      <c r="C634" s="297" t="e">
        <f>'Запит 2-8'!#REF!</f>
        <v>#REF!</v>
      </c>
      <c r="D634" s="296" t="e">
        <f>'Запит 2-8'!#REF!</f>
        <v>#REF!</v>
      </c>
      <c r="E634" s="413" t="e">
        <f>'Паспорт-3'!F588</f>
        <v>#REF!</v>
      </c>
      <c r="F634" s="414"/>
      <c r="G634" s="429" t="e">
        <f t="shared" si="76"/>
        <v>#REF!</v>
      </c>
      <c r="H634" s="81" t="e">
        <f t="shared" si="77"/>
        <v>#REF!</v>
      </c>
    </row>
    <row r="635" spans="1:8" x14ac:dyDescent="0.2">
      <c r="A635" s="326" t="e">
        <f>'Запит 2-8'!#REF!</f>
        <v>#REF!</v>
      </c>
      <c r="B635" s="298" t="e">
        <f>IF('Запит 2-8'!#REF!&lt;&gt;"",'Запит 2-8'!#REF!,"")</f>
        <v>#REF!</v>
      </c>
      <c r="C635" s="297" t="e">
        <f>'Запит 2-8'!#REF!</f>
        <v>#REF!</v>
      </c>
      <c r="D635" s="296" t="e">
        <f>'Запит 2-8'!#REF!</f>
        <v>#REF!</v>
      </c>
      <c r="E635" s="413" t="e">
        <f>'Паспорт-3'!F589</f>
        <v>#REF!</v>
      </c>
      <c r="F635" s="414"/>
      <c r="G635" s="429" t="e">
        <f t="shared" si="76"/>
        <v>#REF!</v>
      </c>
      <c r="H635" s="81" t="e">
        <f t="shared" si="77"/>
        <v>#REF!</v>
      </c>
    </row>
    <row r="636" spans="1:8" x14ac:dyDescent="0.2">
      <c r="A636" s="326" t="e">
        <f>'Запит 2-8'!#REF!</f>
        <v>#REF!</v>
      </c>
      <c r="B636" s="298" t="e">
        <f>IF('Запит 2-8'!#REF!&lt;&gt;"",'Запит 2-8'!#REF!,"")</f>
        <v>#REF!</v>
      </c>
      <c r="C636" s="297" t="e">
        <f>'Запит 2-8'!#REF!</f>
        <v>#REF!</v>
      </c>
      <c r="D636" s="296" t="e">
        <f>'Запит 2-8'!#REF!</f>
        <v>#REF!</v>
      </c>
      <c r="E636" s="413" t="e">
        <f>'Паспорт-3'!F590</f>
        <v>#REF!</v>
      </c>
      <c r="F636" s="414"/>
      <c r="G636" s="429" t="e">
        <f t="shared" si="76"/>
        <v>#REF!</v>
      </c>
      <c r="H636" s="81" t="e">
        <f t="shared" si="77"/>
        <v>#REF!</v>
      </c>
    </row>
    <row r="637" spans="1:8" x14ac:dyDescent="0.2">
      <c r="A637" s="326" t="e">
        <f>'Запит 2-8'!#REF!</f>
        <v>#REF!</v>
      </c>
      <c r="B637" s="298" t="e">
        <f>IF('Запит 2-8'!#REF!&lt;&gt;"",'Запит 2-8'!#REF!,"")</f>
        <v>#REF!</v>
      </c>
      <c r="C637" s="297" t="e">
        <f>'Запит 2-8'!#REF!</f>
        <v>#REF!</v>
      </c>
      <c r="D637" s="296" t="e">
        <f>'Запит 2-8'!#REF!</f>
        <v>#REF!</v>
      </c>
      <c r="E637" s="413" t="e">
        <f>'Паспорт-3'!F591</f>
        <v>#REF!</v>
      </c>
      <c r="F637" s="414"/>
      <c r="G637" s="429" t="e">
        <f t="shared" si="76"/>
        <v>#REF!</v>
      </c>
      <c r="H637" s="81" t="e">
        <f t="shared" si="77"/>
        <v>#REF!</v>
      </c>
    </row>
    <row r="638" spans="1:8" x14ac:dyDescent="0.2">
      <c r="A638" s="326" t="e">
        <f>'Запит 2-8'!#REF!</f>
        <v>#REF!</v>
      </c>
      <c r="B638" s="298" t="e">
        <f>IF('Запит 2-8'!#REF!&lt;&gt;"",'Запит 2-8'!#REF!,"")</f>
        <v>#REF!</v>
      </c>
      <c r="C638" s="297" t="e">
        <f>'Запит 2-8'!#REF!</f>
        <v>#REF!</v>
      </c>
      <c r="D638" s="296" t="e">
        <f>'Запит 2-8'!#REF!</f>
        <v>#REF!</v>
      </c>
      <c r="E638" s="413" t="e">
        <f>'Паспорт-3'!F592</f>
        <v>#REF!</v>
      </c>
      <c r="F638" s="414"/>
      <c r="G638" s="429" t="e">
        <f t="shared" si="76"/>
        <v>#REF!</v>
      </c>
      <c r="H638" s="81" t="e">
        <f t="shared" si="77"/>
        <v>#REF!</v>
      </c>
    </row>
    <row r="639" spans="1:8" x14ac:dyDescent="0.2">
      <c r="A639" s="326" t="e">
        <f>'Запит 2-8'!#REF!</f>
        <v>#REF!</v>
      </c>
      <c r="B639" s="298" t="e">
        <f>IF('Запит 2-8'!#REF!&lt;&gt;"",'Запит 2-8'!#REF!,"")</f>
        <v>#REF!</v>
      </c>
      <c r="C639" s="297" t="e">
        <f>'Запит 2-8'!#REF!</f>
        <v>#REF!</v>
      </c>
      <c r="D639" s="296" t="e">
        <f>'Запит 2-8'!#REF!</f>
        <v>#REF!</v>
      </c>
      <c r="E639" s="413" t="e">
        <f>'Паспорт-3'!F593</f>
        <v>#REF!</v>
      </c>
      <c r="F639" s="414"/>
      <c r="G639" s="429" t="e">
        <f t="shared" si="76"/>
        <v>#REF!</v>
      </c>
      <c r="H639" s="81" t="e">
        <f t="shared" si="77"/>
        <v>#REF!</v>
      </c>
    </row>
    <row r="640" spans="1:8" x14ac:dyDescent="0.2">
      <c r="A640" s="433" t="e">
        <f>'Запит 2-8'!#REF!</f>
        <v>#REF!</v>
      </c>
      <c r="B640" s="434" t="e">
        <f>IF('Запит 2-8'!#REF!&lt;&gt;"",'Запит 2-8'!#REF!,"")</f>
        <v>#REF!</v>
      </c>
      <c r="C640" s="435" t="e">
        <f>'Запит 2-8'!#REF!</f>
        <v>#REF!</v>
      </c>
      <c r="D640" s="436" t="e">
        <f>'Запит 2-8'!#REF!</f>
        <v>#REF!</v>
      </c>
      <c r="E640" s="437" t="e">
        <f>'Паспорт-3'!F594</f>
        <v>#REF!</v>
      </c>
      <c r="F640" s="438"/>
      <c r="G640" s="439" t="e">
        <f t="shared" si="76"/>
        <v>#REF!</v>
      </c>
      <c r="H640" s="81" t="e">
        <f t="shared" si="77"/>
        <v>#REF!</v>
      </c>
    </row>
    <row r="641" spans="1:8" ht="12.75" customHeight="1" x14ac:dyDescent="0.2">
      <c r="A641" s="824" t="s">
        <v>211</v>
      </c>
      <c r="B641" s="825"/>
      <c r="C641" s="825"/>
      <c r="D641" s="825"/>
      <c r="E641" s="825"/>
      <c r="F641" s="825"/>
      <c r="G641" s="826"/>
      <c r="H641" s="81" t="e">
        <f>H625</f>
        <v>#REF!</v>
      </c>
    </row>
    <row r="642" spans="1:8" x14ac:dyDescent="0.2">
      <c r="A642" s="426" t="e">
        <f>'Запит 2-8'!#REF!</f>
        <v>#REF!</v>
      </c>
      <c r="B642" s="827" t="s">
        <v>109</v>
      </c>
      <c r="C642" s="828"/>
      <c r="D642" s="828"/>
      <c r="E642" s="832"/>
      <c r="F642" s="832"/>
      <c r="G642" s="833"/>
      <c r="H642" s="81" t="e">
        <f>H643</f>
        <v>#REF!</v>
      </c>
    </row>
    <row r="643" spans="1:8" x14ac:dyDescent="0.2">
      <c r="A643" s="326" t="e">
        <f>'Запит 2-8'!#REF!</f>
        <v>#REF!</v>
      </c>
      <c r="B643" s="421" t="e">
        <f>IF('Запит 2-8'!#REF!&lt;&gt;"",'Запит 2-8'!#REF!,"")</f>
        <v>#REF!</v>
      </c>
      <c r="C643" s="422" t="e">
        <f>'Запит 2-8'!#REF!</f>
        <v>#REF!</v>
      </c>
      <c r="D643" s="423" t="e">
        <f>'Запит 2-8'!#REF!</f>
        <v>#REF!</v>
      </c>
      <c r="E643" s="424" t="e">
        <f>'Паспорт-3'!F596</f>
        <v>#REF!</v>
      </c>
      <c r="F643" s="425"/>
      <c r="G643" s="428" t="e">
        <f t="shared" ref="G643:G652" si="78">F643-E643</f>
        <v>#REF!</v>
      </c>
      <c r="H643" s="81" t="e">
        <f t="shared" ref="H643:H652" si="79">IF(B643&lt;&gt;"","Для друку","")</f>
        <v>#REF!</v>
      </c>
    </row>
    <row r="644" spans="1:8" x14ac:dyDescent="0.2">
      <c r="A644" s="326" t="e">
        <f>'Запит 2-8'!#REF!</f>
        <v>#REF!</v>
      </c>
      <c r="B644" s="298" t="e">
        <f>IF('Запит 2-8'!#REF!&lt;&gt;"",'Запит 2-8'!#REF!,"")</f>
        <v>#REF!</v>
      </c>
      <c r="C644" s="297" t="e">
        <f>'Запит 2-8'!#REF!</f>
        <v>#REF!</v>
      </c>
      <c r="D644" s="296" t="e">
        <f>'Запит 2-8'!#REF!</f>
        <v>#REF!</v>
      </c>
      <c r="E644" s="413" t="e">
        <f>'Паспорт-3'!F597</f>
        <v>#REF!</v>
      </c>
      <c r="F644" s="414"/>
      <c r="G644" s="429" t="e">
        <f t="shared" si="78"/>
        <v>#REF!</v>
      </c>
      <c r="H644" s="81" t="e">
        <f t="shared" si="79"/>
        <v>#REF!</v>
      </c>
    </row>
    <row r="645" spans="1:8" x14ac:dyDescent="0.2">
      <c r="A645" s="326" t="e">
        <f>'Запит 2-8'!#REF!</f>
        <v>#REF!</v>
      </c>
      <c r="B645" s="298" t="e">
        <f>IF('Запит 2-8'!#REF!&lt;&gt;"",'Запит 2-8'!#REF!,"")</f>
        <v>#REF!</v>
      </c>
      <c r="C645" s="297" t="e">
        <f>'Запит 2-8'!#REF!</f>
        <v>#REF!</v>
      </c>
      <c r="D645" s="296" t="e">
        <f>'Запит 2-8'!#REF!</f>
        <v>#REF!</v>
      </c>
      <c r="E645" s="413" t="e">
        <f>'Паспорт-3'!F598</f>
        <v>#REF!</v>
      </c>
      <c r="F645" s="414"/>
      <c r="G645" s="429" t="e">
        <f t="shared" si="78"/>
        <v>#REF!</v>
      </c>
      <c r="H645" s="81" t="e">
        <f t="shared" si="79"/>
        <v>#REF!</v>
      </c>
    </row>
    <row r="646" spans="1:8" x14ac:dyDescent="0.2">
      <c r="A646" s="326" t="e">
        <f>'Запит 2-8'!#REF!</f>
        <v>#REF!</v>
      </c>
      <c r="B646" s="298" t="e">
        <f>IF('Запит 2-8'!#REF!&lt;&gt;"",'Запит 2-8'!#REF!,"")</f>
        <v>#REF!</v>
      </c>
      <c r="C646" s="297" t="e">
        <f>'Запит 2-8'!#REF!</f>
        <v>#REF!</v>
      </c>
      <c r="D646" s="296" t="e">
        <f>'Запит 2-8'!#REF!</f>
        <v>#REF!</v>
      </c>
      <c r="E646" s="413" t="e">
        <f>'Паспорт-3'!F599</f>
        <v>#REF!</v>
      </c>
      <c r="F646" s="414"/>
      <c r="G646" s="429" t="e">
        <f t="shared" si="78"/>
        <v>#REF!</v>
      </c>
      <c r="H646" s="81" t="e">
        <f t="shared" si="79"/>
        <v>#REF!</v>
      </c>
    </row>
    <row r="647" spans="1:8" x14ac:dyDescent="0.2">
      <c r="A647" s="326" t="e">
        <f>'Запит 2-8'!#REF!</f>
        <v>#REF!</v>
      </c>
      <c r="B647" s="298" t="e">
        <f>IF('Запит 2-8'!#REF!&lt;&gt;"",'Запит 2-8'!#REF!,"")</f>
        <v>#REF!</v>
      </c>
      <c r="C647" s="297" t="e">
        <f>'Запит 2-8'!#REF!</f>
        <v>#REF!</v>
      </c>
      <c r="D647" s="296" t="e">
        <f>'Запит 2-8'!#REF!</f>
        <v>#REF!</v>
      </c>
      <c r="E647" s="413" t="e">
        <f>'Паспорт-3'!F600</f>
        <v>#REF!</v>
      </c>
      <c r="F647" s="414"/>
      <c r="G647" s="429" t="e">
        <f t="shared" si="78"/>
        <v>#REF!</v>
      </c>
      <c r="H647" s="81" t="e">
        <f t="shared" si="79"/>
        <v>#REF!</v>
      </c>
    </row>
    <row r="648" spans="1:8" x14ac:dyDescent="0.2">
      <c r="A648" s="326" t="e">
        <f>'Запит 2-8'!#REF!</f>
        <v>#REF!</v>
      </c>
      <c r="B648" s="298" t="e">
        <f>IF('Запит 2-8'!#REF!&lt;&gt;"",'Запит 2-8'!#REF!,"")</f>
        <v>#REF!</v>
      </c>
      <c r="C648" s="297" t="e">
        <f>'Запит 2-8'!#REF!</f>
        <v>#REF!</v>
      </c>
      <c r="D648" s="296" t="e">
        <f>'Запит 2-8'!#REF!</f>
        <v>#REF!</v>
      </c>
      <c r="E648" s="413" t="e">
        <f>'Паспорт-3'!F601</f>
        <v>#REF!</v>
      </c>
      <c r="F648" s="414"/>
      <c r="G648" s="429" t="e">
        <f t="shared" si="78"/>
        <v>#REF!</v>
      </c>
      <c r="H648" s="81" t="e">
        <f t="shared" si="79"/>
        <v>#REF!</v>
      </c>
    </row>
    <row r="649" spans="1:8" x14ac:dyDescent="0.2">
      <c r="A649" s="326" t="e">
        <f>'Запит 2-8'!#REF!</f>
        <v>#REF!</v>
      </c>
      <c r="B649" s="298" t="e">
        <f>IF('Запит 2-8'!#REF!&lt;&gt;"",'Запит 2-8'!#REF!,"")</f>
        <v>#REF!</v>
      </c>
      <c r="C649" s="297" t="e">
        <f>'Запит 2-8'!#REF!</f>
        <v>#REF!</v>
      </c>
      <c r="D649" s="296" t="e">
        <f>'Запит 2-8'!#REF!</f>
        <v>#REF!</v>
      </c>
      <c r="E649" s="413" t="e">
        <f>'Паспорт-3'!F602</f>
        <v>#REF!</v>
      </c>
      <c r="F649" s="414"/>
      <c r="G649" s="429" t="e">
        <f t="shared" si="78"/>
        <v>#REF!</v>
      </c>
      <c r="H649" s="81" t="e">
        <f t="shared" si="79"/>
        <v>#REF!</v>
      </c>
    </row>
    <row r="650" spans="1:8" x14ac:dyDescent="0.2">
      <c r="A650" s="326" t="e">
        <f>'Запит 2-8'!#REF!</f>
        <v>#REF!</v>
      </c>
      <c r="B650" s="298" t="e">
        <f>IF('Запит 2-8'!#REF!&lt;&gt;"",'Запит 2-8'!#REF!,"")</f>
        <v>#REF!</v>
      </c>
      <c r="C650" s="297" t="e">
        <f>'Запит 2-8'!#REF!</f>
        <v>#REF!</v>
      </c>
      <c r="D650" s="296" t="e">
        <f>'Запит 2-8'!#REF!</f>
        <v>#REF!</v>
      </c>
      <c r="E650" s="413" t="e">
        <f>'Паспорт-3'!F603</f>
        <v>#REF!</v>
      </c>
      <c r="F650" s="414"/>
      <c r="G650" s="429" t="e">
        <f t="shared" si="78"/>
        <v>#REF!</v>
      </c>
      <c r="H650" s="81" t="e">
        <f t="shared" si="79"/>
        <v>#REF!</v>
      </c>
    </row>
    <row r="651" spans="1:8" ht="12.75" customHeight="1" x14ac:dyDescent="0.2">
      <c r="A651" s="326" t="e">
        <f>'Запит 2-8'!#REF!</f>
        <v>#REF!</v>
      </c>
      <c r="B651" s="298" t="e">
        <f>IF('Запит 2-8'!#REF!&lt;&gt;"",'Запит 2-8'!#REF!,"")</f>
        <v>#REF!</v>
      </c>
      <c r="C651" s="297" t="e">
        <f>'Запит 2-8'!#REF!</f>
        <v>#REF!</v>
      </c>
      <c r="D651" s="296" t="e">
        <f>'Запит 2-8'!#REF!</f>
        <v>#REF!</v>
      </c>
      <c r="E651" s="413" t="e">
        <f>'Паспорт-3'!F604</f>
        <v>#REF!</v>
      </c>
      <c r="F651" s="414"/>
      <c r="G651" s="429" t="e">
        <f t="shared" si="78"/>
        <v>#REF!</v>
      </c>
      <c r="H651" s="81" t="e">
        <f t="shared" si="79"/>
        <v>#REF!</v>
      </c>
    </row>
    <row r="652" spans="1:8" ht="12.75" customHeight="1" x14ac:dyDescent="0.2">
      <c r="A652" s="433" t="e">
        <f>'Запит 2-8'!#REF!</f>
        <v>#REF!</v>
      </c>
      <c r="B652" s="434" t="e">
        <f>IF('Запит 2-8'!#REF!&lt;&gt;"",'Запит 2-8'!#REF!,"")</f>
        <v>#REF!</v>
      </c>
      <c r="C652" s="435" t="e">
        <f>'Запит 2-8'!#REF!</f>
        <v>#REF!</v>
      </c>
      <c r="D652" s="436" t="e">
        <f>'Запит 2-8'!#REF!</f>
        <v>#REF!</v>
      </c>
      <c r="E652" s="437" t="e">
        <f>'Паспорт-3'!F605</f>
        <v>#REF!</v>
      </c>
      <c r="F652" s="438"/>
      <c r="G652" s="439" t="e">
        <f t="shared" si="78"/>
        <v>#REF!</v>
      </c>
      <c r="H652" s="81" t="e">
        <f t="shared" si="79"/>
        <v>#REF!</v>
      </c>
    </row>
    <row r="653" spans="1:8" ht="12.75" customHeight="1" x14ac:dyDescent="0.2">
      <c r="A653" s="824" t="s">
        <v>211</v>
      </c>
      <c r="B653" s="825"/>
      <c r="C653" s="825"/>
      <c r="D653" s="825"/>
      <c r="E653" s="825"/>
      <c r="F653" s="825"/>
      <c r="G653" s="826"/>
      <c r="H653" s="81" t="e">
        <f>H642</f>
        <v>#REF!</v>
      </c>
    </row>
    <row r="654" spans="1:8" ht="12.75" customHeight="1" x14ac:dyDescent="0.2">
      <c r="A654" s="824" t="s">
        <v>231</v>
      </c>
      <c r="B654" s="825"/>
      <c r="C654" s="825"/>
      <c r="D654" s="825"/>
      <c r="E654" s="825"/>
      <c r="F654" s="825"/>
      <c r="G654" s="826"/>
      <c r="H654" s="81" t="e">
        <f>H590</f>
        <v>#REF!</v>
      </c>
    </row>
    <row r="655" spans="1:8" ht="12.75" customHeight="1" x14ac:dyDescent="0.2">
      <c r="A655" s="834" t="e">
        <f>'Запит 2-8'!#REF!</f>
        <v>#REF!</v>
      </c>
      <c r="B655" s="835"/>
      <c r="C655" s="835"/>
      <c r="D655" s="835"/>
      <c r="E655" s="835"/>
      <c r="F655" s="835"/>
      <c r="G655" s="836"/>
      <c r="H655" s="81" t="e">
        <f>H656</f>
        <v>#REF!</v>
      </c>
    </row>
    <row r="656" spans="1:8" ht="12.75" customHeight="1" x14ac:dyDescent="0.2">
      <c r="A656" s="779" t="e">
        <f>'Запит 2-8'!#REF!</f>
        <v>#REF!</v>
      </c>
      <c r="B656" s="780"/>
      <c r="C656" s="780"/>
      <c r="D656" s="780"/>
      <c r="E656" s="780"/>
      <c r="F656" s="780"/>
      <c r="G656" s="781"/>
      <c r="H656" s="81" t="e">
        <f>H657</f>
        <v>#REF!</v>
      </c>
    </row>
    <row r="657" spans="1:8" x14ac:dyDescent="0.2">
      <c r="A657" s="420" t="s">
        <v>4</v>
      </c>
      <c r="B657" s="827" t="s">
        <v>106</v>
      </c>
      <c r="C657" s="828"/>
      <c r="D657" s="828"/>
      <c r="E657" s="829"/>
      <c r="F657" s="829"/>
      <c r="G657" s="830"/>
      <c r="H657" s="81" t="e">
        <f>H658</f>
        <v>#REF!</v>
      </c>
    </row>
    <row r="658" spans="1:8" x14ac:dyDescent="0.2">
      <c r="A658" s="326" t="e">
        <f>'Запит 2-8'!#REF!</f>
        <v>#REF!</v>
      </c>
      <c r="B658" s="421" t="e">
        <f>IF('Запит 2-8'!#REF!&lt;&gt;"",'Запит 2-8'!#REF!,"")</f>
        <v>#REF!</v>
      </c>
      <c r="C658" s="422" t="e">
        <f>'Запит 2-8'!#REF!</f>
        <v>#REF!</v>
      </c>
      <c r="D658" s="423" t="e">
        <f>'Запит 2-8'!#REF!</f>
        <v>#REF!</v>
      </c>
      <c r="E658" s="424" t="e">
        <f>'Паспорт-3'!F609</f>
        <v>#REF!</v>
      </c>
      <c r="F658" s="425"/>
      <c r="G658" s="428" t="e">
        <f t="shared" ref="G658:G672" si="80">F658-E658</f>
        <v>#REF!</v>
      </c>
      <c r="H658" s="81" t="e">
        <f t="shared" ref="H658:H672" si="81">IF(B658&lt;&gt;"","Для друку","")</f>
        <v>#REF!</v>
      </c>
    </row>
    <row r="659" spans="1:8" x14ac:dyDescent="0.2">
      <c r="A659" s="326" t="e">
        <f>'Запит 2-8'!#REF!</f>
        <v>#REF!</v>
      </c>
      <c r="B659" s="298" t="e">
        <f>IF('Запит 2-8'!#REF!&lt;&gt;"",'Запит 2-8'!#REF!,"")</f>
        <v>#REF!</v>
      </c>
      <c r="C659" s="297" t="e">
        <f>'Запит 2-8'!#REF!</f>
        <v>#REF!</v>
      </c>
      <c r="D659" s="296" t="e">
        <f>'Запит 2-8'!#REF!</f>
        <v>#REF!</v>
      </c>
      <c r="E659" s="413" t="e">
        <f>'Паспорт-3'!F610</f>
        <v>#REF!</v>
      </c>
      <c r="F659" s="414"/>
      <c r="G659" s="429" t="e">
        <f t="shared" si="80"/>
        <v>#REF!</v>
      </c>
      <c r="H659" s="81" t="e">
        <f t="shared" si="81"/>
        <v>#REF!</v>
      </c>
    </row>
    <row r="660" spans="1:8" x14ac:dyDescent="0.2">
      <c r="A660" s="326" t="e">
        <f>'Запит 2-8'!#REF!</f>
        <v>#REF!</v>
      </c>
      <c r="B660" s="298" t="e">
        <f>IF('Запит 2-8'!#REF!&lt;&gt;"",'Запит 2-8'!#REF!,"")</f>
        <v>#REF!</v>
      </c>
      <c r="C660" s="297" t="e">
        <f>'Запит 2-8'!#REF!</f>
        <v>#REF!</v>
      </c>
      <c r="D660" s="296" t="e">
        <f>'Запит 2-8'!#REF!</f>
        <v>#REF!</v>
      </c>
      <c r="E660" s="413" t="e">
        <f>'Паспорт-3'!F611</f>
        <v>#REF!</v>
      </c>
      <c r="F660" s="414"/>
      <c r="G660" s="429" t="e">
        <f t="shared" si="80"/>
        <v>#REF!</v>
      </c>
      <c r="H660" s="81" t="e">
        <f t="shared" si="81"/>
        <v>#REF!</v>
      </c>
    </row>
    <row r="661" spans="1:8" x14ac:dyDescent="0.2">
      <c r="A661" s="326" t="e">
        <f>'Запит 2-8'!#REF!</f>
        <v>#REF!</v>
      </c>
      <c r="B661" s="298" t="e">
        <f>IF('Запит 2-8'!#REF!&lt;&gt;"",'Запит 2-8'!#REF!,"")</f>
        <v>#REF!</v>
      </c>
      <c r="C661" s="297" t="e">
        <f>'Запит 2-8'!#REF!</f>
        <v>#REF!</v>
      </c>
      <c r="D661" s="296" t="e">
        <f>'Запит 2-8'!#REF!</f>
        <v>#REF!</v>
      </c>
      <c r="E661" s="413" t="e">
        <f>'Паспорт-3'!F612</f>
        <v>#REF!</v>
      </c>
      <c r="F661" s="414"/>
      <c r="G661" s="429" t="e">
        <f t="shared" si="80"/>
        <v>#REF!</v>
      </c>
      <c r="H661" s="81" t="e">
        <f t="shared" si="81"/>
        <v>#REF!</v>
      </c>
    </row>
    <row r="662" spans="1:8" x14ac:dyDescent="0.2">
      <c r="A662" s="326" t="e">
        <f>'Запит 2-8'!#REF!</f>
        <v>#REF!</v>
      </c>
      <c r="B662" s="298" t="e">
        <f>IF('Запит 2-8'!#REF!&lt;&gt;"",'Запит 2-8'!#REF!,"")</f>
        <v>#REF!</v>
      </c>
      <c r="C662" s="297" t="e">
        <f>'Запит 2-8'!#REF!</f>
        <v>#REF!</v>
      </c>
      <c r="D662" s="296" t="e">
        <f>'Запит 2-8'!#REF!</f>
        <v>#REF!</v>
      </c>
      <c r="E662" s="413" t="e">
        <f>'Паспорт-3'!F613</f>
        <v>#REF!</v>
      </c>
      <c r="F662" s="414"/>
      <c r="G662" s="429" t="e">
        <f t="shared" si="80"/>
        <v>#REF!</v>
      </c>
      <c r="H662" s="81" t="e">
        <f t="shared" si="81"/>
        <v>#REF!</v>
      </c>
    </row>
    <row r="663" spans="1:8" x14ac:dyDescent="0.2">
      <c r="A663" s="326" t="e">
        <f>'Запит 2-8'!#REF!</f>
        <v>#REF!</v>
      </c>
      <c r="B663" s="298" t="e">
        <f>IF('Запит 2-8'!#REF!&lt;&gt;"",'Запит 2-8'!#REF!,"")</f>
        <v>#REF!</v>
      </c>
      <c r="C663" s="297" t="e">
        <f>'Запит 2-8'!#REF!</f>
        <v>#REF!</v>
      </c>
      <c r="D663" s="296" t="e">
        <f>'Запит 2-8'!#REF!</f>
        <v>#REF!</v>
      </c>
      <c r="E663" s="413" t="e">
        <f>'Паспорт-3'!F614</f>
        <v>#REF!</v>
      </c>
      <c r="F663" s="414"/>
      <c r="G663" s="429" t="e">
        <f t="shared" si="80"/>
        <v>#REF!</v>
      </c>
      <c r="H663" s="81" t="e">
        <f t="shared" si="81"/>
        <v>#REF!</v>
      </c>
    </row>
    <row r="664" spans="1:8" x14ac:dyDescent="0.2">
      <c r="A664" s="326" t="e">
        <f>'Запит 2-8'!#REF!</f>
        <v>#REF!</v>
      </c>
      <c r="B664" s="298" t="e">
        <f>IF('Запит 2-8'!#REF!&lt;&gt;"",'Запит 2-8'!#REF!,"")</f>
        <v>#REF!</v>
      </c>
      <c r="C664" s="297" t="e">
        <f>'Запит 2-8'!#REF!</f>
        <v>#REF!</v>
      </c>
      <c r="D664" s="296" t="e">
        <f>'Запит 2-8'!#REF!</f>
        <v>#REF!</v>
      </c>
      <c r="E664" s="413" t="e">
        <f>'Паспорт-3'!F615</f>
        <v>#REF!</v>
      </c>
      <c r="F664" s="414"/>
      <c r="G664" s="429" t="e">
        <f t="shared" si="80"/>
        <v>#REF!</v>
      </c>
      <c r="H664" s="81" t="e">
        <f t="shared" si="81"/>
        <v>#REF!</v>
      </c>
    </row>
    <row r="665" spans="1:8" x14ac:dyDescent="0.2">
      <c r="A665" s="326" t="e">
        <f>'Запит 2-8'!#REF!</f>
        <v>#REF!</v>
      </c>
      <c r="B665" s="298" t="e">
        <f>IF('Запит 2-8'!#REF!&lt;&gt;"",'Запит 2-8'!#REF!,"")</f>
        <v>#REF!</v>
      </c>
      <c r="C665" s="297" t="e">
        <f>'Запит 2-8'!#REF!</f>
        <v>#REF!</v>
      </c>
      <c r="D665" s="296" t="e">
        <f>'Запит 2-8'!#REF!</f>
        <v>#REF!</v>
      </c>
      <c r="E665" s="413" t="e">
        <f>'Паспорт-3'!F616</f>
        <v>#REF!</v>
      </c>
      <c r="F665" s="414"/>
      <c r="G665" s="429" t="e">
        <f t="shared" si="80"/>
        <v>#REF!</v>
      </c>
      <c r="H665" s="81" t="e">
        <f t="shared" si="81"/>
        <v>#REF!</v>
      </c>
    </row>
    <row r="666" spans="1:8" x14ac:dyDescent="0.2">
      <c r="A666" s="326" t="e">
        <f>'Запит 2-8'!#REF!</f>
        <v>#REF!</v>
      </c>
      <c r="B666" s="298" t="e">
        <f>IF('Запит 2-8'!#REF!&lt;&gt;"",'Запит 2-8'!#REF!,"")</f>
        <v>#REF!</v>
      </c>
      <c r="C666" s="297" t="e">
        <f>'Запит 2-8'!#REF!</f>
        <v>#REF!</v>
      </c>
      <c r="D666" s="296" t="e">
        <f>'Запит 2-8'!#REF!</f>
        <v>#REF!</v>
      </c>
      <c r="E666" s="413" t="e">
        <f>'Паспорт-3'!F617</f>
        <v>#REF!</v>
      </c>
      <c r="F666" s="414"/>
      <c r="G666" s="429" t="e">
        <f t="shared" si="80"/>
        <v>#REF!</v>
      </c>
      <c r="H666" s="81" t="e">
        <f t="shared" si="81"/>
        <v>#REF!</v>
      </c>
    </row>
    <row r="667" spans="1:8" x14ac:dyDescent="0.2">
      <c r="A667" s="326" t="e">
        <f>'Запит 2-8'!#REF!</f>
        <v>#REF!</v>
      </c>
      <c r="B667" s="298" t="e">
        <f>IF('Запит 2-8'!#REF!&lt;&gt;"",'Запит 2-8'!#REF!,"")</f>
        <v>#REF!</v>
      </c>
      <c r="C667" s="297" t="e">
        <f>'Запит 2-8'!#REF!</f>
        <v>#REF!</v>
      </c>
      <c r="D667" s="296" t="e">
        <f>'Запит 2-8'!#REF!</f>
        <v>#REF!</v>
      </c>
      <c r="E667" s="413" t="e">
        <f>'Паспорт-3'!F618</f>
        <v>#REF!</v>
      </c>
      <c r="F667" s="414"/>
      <c r="G667" s="429" t="e">
        <f t="shared" si="80"/>
        <v>#REF!</v>
      </c>
      <c r="H667" s="81" t="e">
        <f t="shared" si="81"/>
        <v>#REF!</v>
      </c>
    </row>
    <row r="668" spans="1:8" x14ac:dyDescent="0.2">
      <c r="A668" s="326" t="e">
        <f>'Запит 2-8'!#REF!</f>
        <v>#REF!</v>
      </c>
      <c r="B668" s="298" t="e">
        <f>IF('Запит 2-8'!#REF!&lt;&gt;"",'Запит 2-8'!#REF!,"")</f>
        <v>#REF!</v>
      </c>
      <c r="C668" s="297" t="e">
        <f>'Запит 2-8'!#REF!</f>
        <v>#REF!</v>
      </c>
      <c r="D668" s="296" t="e">
        <f>'Запит 2-8'!#REF!</f>
        <v>#REF!</v>
      </c>
      <c r="E668" s="413" t="e">
        <f>'Паспорт-3'!F619</f>
        <v>#REF!</v>
      </c>
      <c r="F668" s="414"/>
      <c r="G668" s="429" t="e">
        <f t="shared" si="80"/>
        <v>#REF!</v>
      </c>
      <c r="H668" s="81" t="e">
        <f t="shared" si="81"/>
        <v>#REF!</v>
      </c>
    </row>
    <row r="669" spans="1:8" x14ac:dyDescent="0.2">
      <c r="A669" s="326" t="e">
        <f>'Запит 2-8'!#REF!</f>
        <v>#REF!</v>
      </c>
      <c r="B669" s="298" t="e">
        <f>IF('Запит 2-8'!#REF!&lt;&gt;"",'Запит 2-8'!#REF!,"")</f>
        <v>#REF!</v>
      </c>
      <c r="C669" s="297" t="e">
        <f>'Запит 2-8'!#REF!</f>
        <v>#REF!</v>
      </c>
      <c r="D669" s="296" t="e">
        <f>'Запит 2-8'!#REF!</f>
        <v>#REF!</v>
      </c>
      <c r="E669" s="413" t="e">
        <f>'Паспорт-3'!F620</f>
        <v>#REF!</v>
      </c>
      <c r="F669" s="414"/>
      <c r="G669" s="429" t="e">
        <f t="shared" si="80"/>
        <v>#REF!</v>
      </c>
      <c r="H669" s="81" t="e">
        <f t="shared" si="81"/>
        <v>#REF!</v>
      </c>
    </row>
    <row r="670" spans="1:8" x14ac:dyDescent="0.2">
      <c r="A670" s="326" t="e">
        <f>'Запит 2-8'!#REF!</f>
        <v>#REF!</v>
      </c>
      <c r="B670" s="298" t="e">
        <f>IF('Запит 2-8'!#REF!&lt;&gt;"",'Запит 2-8'!#REF!,"")</f>
        <v>#REF!</v>
      </c>
      <c r="C670" s="297" t="e">
        <f>'Запит 2-8'!#REF!</f>
        <v>#REF!</v>
      </c>
      <c r="D670" s="296" t="e">
        <f>'Запит 2-8'!#REF!</f>
        <v>#REF!</v>
      </c>
      <c r="E670" s="413" t="e">
        <f>'Паспорт-3'!F621</f>
        <v>#REF!</v>
      </c>
      <c r="F670" s="414"/>
      <c r="G670" s="429" t="e">
        <f t="shared" si="80"/>
        <v>#REF!</v>
      </c>
      <c r="H670" s="81" t="e">
        <f t="shared" si="81"/>
        <v>#REF!</v>
      </c>
    </row>
    <row r="671" spans="1:8" x14ac:dyDescent="0.2">
      <c r="A671" s="326" t="e">
        <f>'Запит 2-8'!#REF!</f>
        <v>#REF!</v>
      </c>
      <c r="B671" s="298" t="e">
        <f>IF('Запит 2-8'!#REF!&lt;&gt;"",'Запит 2-8'!#REF!,"")</f>
        <v>#REF!</v>
      </c>
      <c r="C671" s="297" t="e">
        <f>'Запит 2-8'!#REF!</f>
        <v>#REF!</v>
      </c>
      <c r="D671" s="296" t="e">
        <f>'Запит 2-8'!#REF!</f>
        <v>#REF!</v>
      </c>
      <c r="E671" s="413" t="e">
        <f>'Паспорт-3'!F622</f>
        <v>#REF!</v>
      </c>
      <c r="F671" s="414"/>
      <c r="G671" s="429" t="e">
        <f t="shared" si="80"/>
        <v>#REF!</v>
      </c>
      <c r="H671" s="81" t="e">
        <f t="shared" si="81"/>
        <v>#REF!</v>
      </c>
    </row>
    <row r="672" spans="1:8" x14ac:dyDescent="0.2">
      <c r="A672" s="433" t="e">
        <f>'Запит 2-8'!#REF!</f>
        <v>#REF!</v>
      </c>
      <c r="B672" s="434" t="e">
        <f>IF('Запит 2-8'!#REF!&lt;&gt;"",'Запит 2-8'!#REF!,"")</f>
        <v>#REF!</v>
      </c>
      <c r="C672" s="435" t="e">
        <f>'Запит 2-8'!#REF!</f>
        <v>#REF!</v>
      </c>
      <c r="D672" s="436" t="e">
        <f>'Запит 2-8'!#REF!</f>
        <v>#REF!</v>
      </c>
      <c r="E672" s="437" t="e">
        <f>'Паспорт-3'!F623</f>
        <v>#REF!</v>
      </c>
      <c r="F672" s="438"/>
      <c r="G672" s="439" t="e">
        <f t="shared" si="80"/>
        <v>#REF!</v>
      </c>
      <c r="H672" s="81" t="e">
        <f t="shared" si="81"/>
        <v>#REF!</v>
      </c>
    </row>
    <row r="673" spans="1:8" ht="12.75" customHeight="1" x14ac:dyDescent="0.2">
      <c r="A673" s="824" t="s">
        <v>211</v>
      </c>
      <c r="B673" s="825"/>
      <c r="C673" s="825"/>
      <c r="D673" s="825"/>
      <c r="E673" s="825"/>
      <c r="F673" s="825"/>
      <c r="G673" s="826"/>
      <c r="H673" s="81" t="e">
        <f>H657</f>
        <v>#REF!</v>
      </c>
    </row>
    <row r="674" spans="1:8" x14ac:dyDescent="0.2">
      <c r="A674" s="420" t="e">
        <f>'Запит 2-8'!#REF!</f>
        <v>#REF!</v>
      </c>
      <c r="B674" s="827" t="s">
        <v>107</v>
      </c>
      <c r="C674" s="828"/>
      <c r="D674" s="828"/>
      <c r="E674" s="828"/>
      <c r="F674" s="828"/>
      <c r="G674" s="831"/>
      <c r="H674" s="81" t="e">
        <f>H675</f>
        <v>#REF!</v>
      </c>
    </row>
    <row r="675" spans="1:8" x14ac:dyDescent="0.2">
      <c r="A675" s="326" t="e">
        <f>'Запит 2-8'!#REF!</f>
        <v>#REF!</v>
      </c>
      <c r="B675" s="421" t="e">
        <f>IF('Запит 2-8'!#REF!&lt;&gt;"",'Запит 2-8'!#REF!,"")</f>
        <v>#REF!</v>
      </c>
      <c r="C675" s="422" t="e">
        <f>'Запит 2-8'!#REF!</f>
        <v>#REF!</v>
      </c>
      <c r="D675" s="423" t="e">
        <f>'Запит 2-8'!#REF!</f>
        <v>#REF!</v>
      </c>
      <c r="E675" s="430" t="e">
        <f>'Паспорт-3'!F625</f>
        <v>#REF!</v>
      </c>
      <c r="F675" s="431"/>
      <c r="G675" s="432" t="e">
        <f t="shared" ref="G675:G689" si="82">F675-E675</f>
        <v>#REF!</v>
      </c>
      <c r="H675" s="81" t="e">
        <f t="shared" ref="H675:H689" si="83">IF(B675&lt;&gt;"","Для друку","")</f>
        <v>#REF!</v>
      </c>
    </row>
    <row r="676" spans="1:8" x14ac:dyDescent="0.2">
      <c r="A676" s="326" t="e">
        <f>'Запит 2-8'!#REF!</f>
        <v>#REF!</v>
      </c>
      <c r="B676" s="298" t="e">
        <f>IF('Запит 2-8'!#REF!&lt;&gt;"",'Запит 2-8'!#REF!,"")</f>
        <v>#REF!</v>
      </c>
      <c r="C676" s="297" t="e">
        <f>'Запит 2-8'!#REF!</f>
        <v>#REF!</v>
      </c>
      <c r="D676" s="296" t="e">
        <f>'Запит 2-8'!#REF!</f>
        <v>#REF!</v>
      </c>
      <c r="E676" s="413" t="e">
        <f>'Паспорт-3'!F626</f>
        <v>#REF!</v>
      </c>
      <c r="F676" s="414"/>
      <c r="G676" s="429" t="e">
        <f t="shared" si="82"/>
        <v>#REF!</v>
      </c>
      <c r="H676" s="81" t="e">
        <f t="shared" si="83"/>
        <v>#REF!</v>
      </c>
    </row>
    <row r="677" spans="1:8" x14ac:dyDescent="0.2">
      <c r="A677" s="326" t="e">
        <f>'Запит 2-8'!#REF!</f>
        <v>#REF!</v>
      </c>
      <c r="B677" s="298" t="e">
        <f>IF('Запит 2-8'!#REF!&lt;&gt;"",'Запит 2-8'!#REF!,"")</f>
        <v>#REF!</v>
      </c>
      <c r="C677" s="297" t="e">
        <f>'Запит 2-8'!#REF!</f>
        <v>#REF!</v>
      </c>
      <c r="D677" s="296" t="e">
        <f>'Запит 2-8'!#REF!</f>
        <v>#REF!</v>
      </c>
      <c r="E677" s="413" t="e">
        <f>'Паспорт-3'!F627</f>
        <v>#REF!</v>
      </c>
      <c r="F677" s="414"/>
      <c r="G677" s="429" t="e">
        <f t="shared" si="82"/>
        <v>#REF!</v>
      </c>
      <c r="H677" s="81" t="e">
        <f t="shared" si="83"/>
        <v>#REF!</v>
      </c>
    </row>
    <row r="678" spans="1:8" x14ac:dyDescent="0.2">
      <c r="A678" s="326" t="e">
        <f>'Запит 2-8'!#REF!</f>
        <v>#REF!</v>
      </c>
      <c r="B678" s="298" t="e">
        <f>IF('Запит 2-8'!#REF!&lt;&gt;"",'Запит 2-8'!#REF!,"")</f>
        <v>#REF!</v>
      </c>
      <c r="C678" s="297" t="e">
        <f>'Запит 2-8'!#REF!</f>
        <v>#REF!</v>
      </c>
      <c r="D678" s="296" t="e">
        <f>'Запит 2-8'!#REF!</f>
        <v>#REF!</v>
      </c>
      <c r="E678" s="413" t="e">
        <f>'Паспорт-3'!F628</f>
        <v>#REF!</v>
      </c>
      <c r="F678" s="414"/>
      <c r="G678" s="429" t="e">
        <f t="shared" si="82"/>
        <v>#REF!</v>
      </c>
      <c r="H678" s="81" t="e">
        <f t="shared" si="83"/>
        <v>#REF!</v>
      </c>
    </row>
    <row r="679" spans="1:8" x14ac:dyDescent="0.2">
      <c r="A679" s="326" t="e">
        <f>'Запит 2-8'!#REF!</f>
        <v>#REF!</v>
      </c>
      <c r="B679" s="298" t="e">
        <f>IF('Запит 2-8'!#REF!&lt;&gt;"",'Запит 2-8'!#REF!,"")</f>
        <v>#REF!</v>
      </c>
      <c r="C679" s="297" t="e">
        <f>'Запит 2-8'!#REF!</f>
        <v>#REF!</v>
      </c>
      <c r="D679" s="296" t="e">
        <f>'Запит 2-8'!#REF!</f>
        <v>#REF!</v>
      </c>
      <c r="E679" s="413" t="e">
        <f>'Паспорт-3'!F629</f>
        <v>#REF!</v>
      </c>
      <c r="F679" s="414"/>
      <c r="G679" s="429" t="e">
        <f t="shared" si="82"/>
        <v>#REF!</v>
      </c>
      <c r="H679" s="81" t="e">
        <f t="shared" si="83"/>
        <v>#REF!</v>
      </c>
    </row>
    <row r="680" spans="1:8" x14ac:dyDescent="0.2">
      <c r="A680" s="326" t="e">
        <f>'Запит 2-8'!#REF!</f>
        <v>#REF!</v>
      </c>
      <c r="B680" s="298" t="e">
        <f>IF('Запит 2-8'!#REF!&lt;&gt;"",'Запит 2-8'!#REF!,"")</f>
        <v>#REF!</v>
      </c>
      <c r="C680" s="297" t="e">
        <f>'Запит 2-8'!#REF!</f>
        <v>#REF!</v>
      </c>
      <c r="D680" s="296" t="e">
        <f>'Запит 2-8'!#REF!</f>
        <v>#REF!</v>
      </c>
      <c r="E680" s="413" t="e">
        <f>'Паспорт-3'!F630</f>
        <v>#REF!</v>
      </c>
      <c r="F680" s="414"/>
      <c r="G680" s="429" t="e">
        <f t="shared" si="82"/>
        <v>#REF!</v>
      </c>
      <c r="H680" s="81" t="e">
        <f t="shared" si="83"/>
        <v>#REF!</v>
      </c>
    </row>
    <row r="681" spans="1:8" x14ac:dyDescent="0.2">
      <c r="A681" s="326" t="e">
        <f>'Запит 2-8'!#REF!</f>
        <v>#REF!</v>
      </c>
      <c r="B681" s="298" t="e">
        <f>IF('Запит 2-8'!#REF!&lt;&gt;"",'Запит 2-8'!#REF!,"")</f>
        <v>#REF!</v>
      </c>
      <c r="C681" s="297" t="e">
        <f>'Запит 2-8'!#REF!</f>
        <v>#REF!</v>
      </c>
      <c r="D681" s="296" t="e">
        <f>'Запит 2-8'!#REF!</f>
        <v>#REF!</v>
      </c>
      <c r="E681" s="413" t="e">
        <f>'Паспорт-3'!F631</f>
        <v>#REF!</v>
      </c>
      <c r="F681" s="414"/>
      <c r="G681" s="429" t="e">
        <f t="shared" si="82"/>
        <v>#REF!</v>
      </c>
      <c r="H681" s="81" t="e">
        <f t="shared" si="83"/>
        <v>#REF!</v>
      </c>
    </row>
    <row r="682" spans="1:8" x14ac:dyDescent="0.2">
      <c r="A682" s="326" t="e">
        <f>'Запит 2-8'!#REF!</f>
        <v>#REF!</v>
      </c>
      <c r="B682" s="298" t="e">
        <f>IF('Запит 2-8'!#REF!&lt;&gt;"",'Запит 2-8'!#REF!,"")</f>
        <v>#REF!</v>
      </c>
      <c r="C682" s="297" t="e">
        <f>'Запит 2-8'!#REF!</f>
        <v>#REF!</v>
      </c>
      <c r="D682" s="296" t="e">
        <f>'Запит 2-8'!#REF!</f>
        <v>#REF!</v>
      </c>
      <c r="E682" s="413" t="e">
        <f>'Паспорт-3'!F632</f>
        <v>#REF!</v>
      </c>
      <c r="F682" s="414"/>
      <c r="G682" s="429" t="e">
        <f t="shared" si="82"/>
        <v>#REF!</v>
      </c>
      <c r="H682" s="81" t="e">
        <f t="shared" si="83"/>
        <v>#REF!</v>
      </c>
    </row>
    <row r="683" spans="1:8" x14ac:dyDescent="0.2">
      <c r="A683" s="326" t="e">
        <f>'Запит 2-8'!#REF!</f>
        <v>#REF!</v>
      </c>
      <c r="B683" s="298" t="e">
        <f>IF('Запит 2-8'!#REF!&lt;&gt;"",'Запит 2-8'!#REF!,"")</f>
        <v>#REF!</v>
      </c>
      <c r="C683" s="297" t="e">
        <f>'Запит 2-8'!#REF!</f>
        <v>#REF!</v>
      </c>
      <c r="D683" s="296" t="e">
        <f>'Запит 2-8'!#REF!</f>
        <v>#REF!</v>
      </c>
      <c r="E683" s="413" t="e">
        <f>'Паспорт-3'!F633</f>
        <v>#REF!</v>
      </c>
      <c r="F683" s="414"/>
      <c r="G683" s="429" t="e">
        <f t="shared" si="82"/>
        <v>#REF!</v>
      </c>
      <c r="H683" s="81" t="e">
        <f t="shared" si="83"/>
        <v>#REF!</v>
      </c>
    </row>
    <row r="684" spans="1:8" x14ac:dyDescent="0.2">
      <c r="A684" s="326" t="e">
        <f>'Запит 2-8'!#REF!</f>
        <v>#REF!</v>
      </c>
      <c r="B684" s="298" t="e">
        <f>IF('Запит 2-8'!#REF!&lt;&gt;"",'Запит 2-8'!#REF!,"")</f>
        <v>#REF!</v>
      </c>
      <c r="C684" s="297" t="e">
        <f>'Запит 2-8'!#REF!</f>
        <v>#REF!</v>
      </c>
      <c r="D684" s="296" t="e">
        <f>'Запит 2-8'!#REF!</f>
        <v>#REF!</v>
      </c>
      <c r="E684" s="413" t="e">
        <f>'Паспорт-3'!F634</f>
        <v>#REF!</v>
      </c>
      <c r="F684" s="414"/>
      <c r="G684" s="429" t="e">
        <f t="shared" si="82"/>
        <v>#REF!</v>
      </c>
      <c r="H684" s="81" t="e">
        <f t="shared" si="83"/>
        <v>#REF!</v>
      </c>
    </row>
    <row r="685" spans="1:8" x14ac:dyDescent="0.2">
      <c r="A685" s="326" t="e">
        <f>'Запит 2-8'!#REF!</f>
        <v>#REF!</v>
      </c>
      <c r="B685" s="298" t="e">
        <f>IF('Запит 2-8'!#REF!&lt;&gt;"",'Запит 2-8'!#REF!,"")</f>
        <v>#REF!</v>
      </c>
      <c r="C685" s="297" t="e">
        <f>'Запит 2-8'!#REF!</f>
        <v>#REF!</v>
      </c>
      <c r="D685" s="296" t="e">
        <f>'Запит 2-8'!#REF!</f>
        <v>#REF!</v>
      </c>
      <c r="E685" s="413" t="e">
        <f>'Паспорт-3'!F635</f>
        <v>#REF!</v>
      </c>
      <c r="F685" s="414"/>
      <c r="G685" s="429" t="e">
        <f t="shared" si="82"/>
        <v>#REF!</v>
      </c>
      <c r="H685" s="81" t="e">
        <f t="shared" si="83"/>
        <v>#REF!</v>
      </c>
    </row>
    <row r="686" spans="1:8" x14ac:dyDescent="0.2">
      <c r="A686" s="326" t="e">
        <f>'Запит 2-8'!#REF!</f>
        <v>#REF!</v>
      </c>
      <c r="B686" s="298" t="e">
        <f>IF('Запит 2-8'!#REF!&lt;&gt;"",'Запит 2-8'!#REF!,"")</f>
        <v>#REF!</v>
      </c>
      <c r="C686" s="297" t="e">
        <f>'Запит 2-8'!#REF!</f>
        <v>#REF!</v>
      </c>
      <c r="D686" s="296" t="e">
        <f>'Запит 2-8'!#REF!</f>
        <v>#REF!</v>
      </c>
      <c r="E686" s="413" t="e">
        <f>'Паспорт-3'!F636</f>
        <v>#REF!</v>
      </c>
      <c r="F686" s="414"/>
      <c r="G686" s="429" t="e">
        <f t="shared" si="82"/>
        <v>#REF!</v>
      </c>
      <c r="H686" s="81" t="e">
        <f t="shared" si="83"/>
        <v>#REF!</v>
      </c>
    </row>
    <row r="687" spans="1:8" x14ac:dyDescent="0.2">
      <c r="A687" s="326" t="e">
        <f>'Запит 2-8'!#REF!</f>
        <v>#REF!</v>
      </c>
      <c r="B687" s="298" t="e">
        <f>IF('Запит 2-8'!#REF!&lt;&gt;"",'Запит 2-8'!#REF!,"")</f>
        <v>#REF!</v>
      </c>
      <c r="C687" s="297" t="e">
        <f>'Запит 2-8'!#REF!</f>
        <v>#REF!</v>
      </c>
      <c r="D687" s="296" t="e">
        <f>'Запит 2-8'!#REF!</f>
        <v>#REF!</v>
      </c>
      <c r="E687" s="413" t="e">
        <f>'Паспорт-3'!F637</f>
        <v>#REF!</v>
      </c>
      <c r="F687" s="414"/>
      <c r="G687" s="429" t="e">
        <f t="shared" si="82"/>
        <v>#REF!</v>
      </c>
      <c r="H687" s="81" t="e">
        <f t="shared" si="83"/>
        <v>#REF!</v>
      </c>
    </row>
    <row r="688" spans="1:8" x14ac:dyDescent="0.2">
      <c r="A688" s="326" t="e">
        <f>'Запит 2-8'!#REF!</f>
        <v>#REF!</v>
      </c>
      <c r="B688" s="298" t="e">
        <f>IF('Запит 2-8'!#REF!&lt;&gt;"",'Запит 2-8'!#REF!,"")</f>
        <v>#REF!</v>
      </c>
      <c r="C688" s="297" t="e">
        <f>'Запит 2-8'!#REF!</f>
        <v>#REF!</v>
      </c>
      <c r="D688" s="296" t="e">
        <f>'Запит 2-8'!#REF!</f>
        <v>#REF!</v>
      </c>
      <c r="E688" s="413" t="e">
        <f>'Паспорт-3'!F638</f>
        <v>#REF!</v>
      </c>
      <c r="F688" s="414"/>
      <c r="G688" s="429" t="e">
        <f t="shared" si="82"/>
        <v>#REF!</v>
      </c>
      <c r="H688" s="81" t="e">
        <f t="shared" si="83"/>
        <v>#REF!</v>
      </c>
    </row>
    <row r="689" spans="1:8" x14ac:dyDescent="0.2">
      <c r="A689" s="433" t="e">
        <f>'Запит 2-8'!#REF!</f>
        <v>#REF!</v>
      </c>
      <c r="B689" s="434" t="e">
        <f>IF('Запит 2-8'!#REF!&lt;&gt;"",'Запит 2-8'!#REF!,"")</f>
        <v>#REF!</v>
      </c>
      <c r="C689" s="435" t="e">
        <f>'Запит 2-8'!#REF!</f>
        <v>#REF!</v>
      </c>
      <c r="D689" s="436" t="e">
        <f>'Запит 2-8'!#REF!</f>
        <v>#REF!</v>
      </c>
      <c r="E689" s="437" t="e">
        <f>'Паспорт-3'!F639</f>
        <v>#REF!</v>
      </c>
      <c r="F689" s="438"/>
      <c r="G689" s="439" t="e">
        <f t="shared" si="82"/>
        <v>#REF!</v>
      </c>
      <c r="H689" s="81" t="e">
        <f t="shared" si="83"/>
        <v>#REF!</v>
      </c>
    </row>
    <row r="690" spans="1:8" ht="12.75" customHeight="1" x14ac:dyDescent="0.2">
      <c r="A690" s="824" t="s">
        <v>211</v>
      </c>
      <c r="B690" s="825"/>
      <c r="C690" s="825"/>
      <c r="D690" s="825"/>
      <c r="E690" s="825"/>
      <c r="F690" s="825"/>
      <c r="G690" s="826"/>
      <c r="H690" s="81" t="e">
        <f>H674</f>
        <v>#REF!</v>
      </c>
    </row>
    <row r="691" spans="1:8" x14ac:dyDescent="0.2">
      <c r="A691" s="426" t="e">
        <f>'Запит 2-8'!#REF!</f>
        <v>#REF!</v>
      </c>
      <c r="B691" s="827" t="s">
        <v>108</v>
      </c>
      <c r="C691" s="828"/>
      <c r="D691" s="828"/>
      <c r="E691" s="832"/>
      <c r="F691" s="832"/>
      <c r="G691" s="833"/>
      <c r="H691" s="81" t="e">
        <f>H692</f>
        <v>#REF!</v>
      </c>
    </row>
    <row r="692" spans="1:8" x14ac:dyDescent="0.2">
      <c r="A692" s="326" t="e">
        <f>'Запит 2-8'!#REF!</f>
        <v>#REF!</v>
      </c>
      <c r="B692" s="421" t="e">
        <f>IF('Запит 2-8'!#REF!&lt;&gt;"",'Запит 2-8'!#REF!,"")</f>
        <v>#REF!</v>
      </c>
      <c r="C692" s="422" t="e">
        <f>'Запит 2-8'!#REF!</f>
        <v>#REF!</v>
      </c>
      <c r="D692" s="423" t="e">
        <f>'Запит 2-8'!#REF!</f>
        <v>#REF!</v>
      </c>
      <c r="E692" s="424" t="e">
        <f>'Паспорт-3'!F641</f>
        <v>#REF!</v>
      </c>
      <c r="F692" s="425"/>
      <c r="G692" s="428" t="e">
        <f t="shared" ref="G692:G706" si="84">F692-E692</f>
        <v>#REF!</v>
      </c>
      <c r="H692" s="81" t="e">
        <f t="shared" ref="H692:H706" si="85">IF(B692&lt;&gt;"","Для друку","")</f>
        <v>#REF!</v>
      </c>
    </row>
    <row r="693" spans="1:8" x14ac:dyDescent="0.2">
      <c r="A693" s="326" t="e">
        <f>'Запит 2-8'!#REF!</f>
        <v>#REF!</v>
      </c>
      <c r="B693" s="298" t="e">
        <f>IF('Запит 2-8'!#REF!&lt;&gt;"",'Запит 2-8'!#REF!,"")</f>
        <v>#REF!</v>
      </c>
      <c r="C693" s="297" t="e">
        <f>'Запит 2-8'!#REF!</f>
        <v>#REF!</v>
      </c>
      <c r="D693" s="296" t="e">
        <f>'Запит 2-8'!#REF!</f>
        <v>#REF!</v>
      </c>
      <c r="E693" s="413" t="e">
        <f>'Паспорт-3'!F642</f>
        <v>#REF!</v>
      </c>
      <c r="F693" s="414"/>
      <c r="G693" s="429" t="e">
        <f t="shared" si="84"/>
        <v>#REF!</v>
      </c>
      <c r="H693" s="81" t="e">
        <f t="shared" si="85"/>
        <v>#REF!</v>
      </c>
    </row>
    <row r="694" spans="1:8" x14ac:dyDescent="0.2">
      <c r="A694" s="326" t="e">
        <f>'Запит 2-8'!#REF!</f>
        <v>#REF!</v>
      </c>
      <c r="B694" s="298" t="e">
        <f>IF('Запит 2-8'!#REF!&lt;&gt;"",'Запит 2-8'!#REF!,"")</f>
        <v>#REF!</v>
      </c>
      <c r="C694" s="297" t="e">
        <f>'Запит 2-8'!#REF!</f>
        <v>#REF!</v>
      </c>
      <c r="D694" s="296" t="e">
        <f>'Запит 2-8'!#REF!</f>
        <v>#REF!</v>
      </c>
      <c r="E694" s="413" t="e">
        <f>'Паспорт-3'!F643</f>
        <v>#REF!</v>
      </c>
      <c r="F694" s="414"/>
      <c r="G694" s="429" t="e">
        <f t="shared" si="84"/>
        <v>#REF!</v>
      </c>
      <c r="H694" s="81" t="e">
        <f t="shared" si="85"/>
        <v>#REF!</v>
      </c>
    </row>
    <row r="695" spans="1:8" x14ac:dyDescent="0.2">
      <c r="A695" s="326" t="e">
        <f>'Запит 2-8'!#REF!</f>
        <v>#REF!</v>
      </c>
      <c r="B695" s="298" t="e">
        <f>IF('Запит 2-8'!#REF!&lt;&gt;"",'Запит 2-8'!#REF!,"")</f>
        <v>#REF!</v>
      </c>
      <c r="C695" s="297" t="e">
        <f>'Запит 2-8'!#REF!</f>
        <v>#REF!</v>
      </c>
      <c r="D695" s="296" t="e">
        <f>'Запит 2-8'!#REF!</f>
        <v>#REF!</v>
      </c>
      <c r="E695" s="413" t="e">
        <f>'Паспорт-3'!F644</f>
        <v>#REF!</v>
      </c>
      <c r="F695" s="414"/>
      <c r="G695" s="429" t="e">
        <f t="shared" si="84"/>
        <v>#REF!</v>
      </c>
      <c r="H695" s="81" t="e">
        <f t="shared" si="85"/>
        <v>#REF!</v>
      </c>
    </row>
    <row r="696" spans="1:8" x14ac:dyDescent="0.2">
      <c r="A696" s="326" t="e">
        <f>'Запит 2-8'!#REF!</f>
        <v>#REF!</v>
      </c>
      <c r="B696" s="298" t="e">
        <f>IF('Запит 2-8'!#REF!&lt;&gt;"",'Запит 2-8'!#REF!,"")</f>
        <v>#REF!</v>
      </c>
      <c r="C696" s="297" t="e">
        <f>'Запит 2-8'!#REF!</f>
        <v>#REF!</v>
      </c>
      <c r="D696" s="296" t="e">
        <f>'Запит 2-8'!#REF!</f>
        <v>#REF!</v>
      </c>
      <c r="E696" s="413" t="e">
        <f>'Паспорт-3'!F645</f>
        <v>#REF!</v>
      </c>
      <c r="F696" s="414"/>
      <c r="G696" s="429" t="e">
        <f t="shared" si="84"/>
        <v>#REF!</v>
      </c>
      <c r="H696" s="81" t="e">
        <f t="shared" si="85"/>
        <v>#REF!</v>
      </c>
    </row>
    <row r="697" spans="1:8" x14ac:dyDescent="0.2">
      <c r="A697" s="326" t="e">
        <f>'Запит 2-8'!#REF!</f>
        <v>#REF!</v>
      </c>
      <c r="B697" s="298" t="e">
        <f>IF('Запит 2-8'!#REF!&lt;&gt;"",'Запит 2-8'!#REF!,"")</f>
        <v>#REF!</v>
      </c>
      <c r="C697" s="297" t="e">
        <f>'Запит 2-8'!#REF!</f>
        <v>#REF!</v>
      </c>
      <c r="D697" s="296" t="e">
        <f>'Запит 2-8'!#REF!</f>
        <v>#REF!</v>
      </c>
      <c r="E697" s="413" t="e">
        <f>'Паспорт-3'!F646</f>
        <v>#REF!</v>
      </c>
      <c r="F697" s="414"/>
      <c r="G697" s="429" t="e">
        <f t="shared" si="84"/>
        <v>#REF!</v>
      </c>
      <c r="H697" s="81" t="e">
        <f t="shared" si="85"/>
        <v>#REF!</v>
      </c>
    </row>
    <row r="698" spans="1:8" x14ac:dyDescent="0.2">
      <c r="A698" s="326" t="e">
        <f>'Запит 2-8'!#REF!</f>
        <v>#REF!</v>
      </c>
      <c r="B698" s="298" t="e">
        <f>IF('Запит 2-8'!#REF!&lt;&gt;"",'Запит 2-8'!#REF!,"")</f>
        <v>#REF!</v>
      </c>
      <c r="C698" s="297" t="e">
        <f>'Запит 2-8'!#REF!</f>
        <v>#REF!</v>
      </c>
      <c r="D698" s="296" t="e">
        <f>'Запит 2-8'!#REF!</f>
        <v>#REF!</v>
      </c>
      <c r="E698" s="413" t="e">
        <f>'Паспорт-3'!F647</f>
        <v>#REF!</v>
      </c>
      <c r="F698" s="414"/>
      <c r="G698" s="429" t="e">
        <f t="shared" si="84"/>
        <v>#REF!</v>
      </c>
      <c r="H698" s="81" t="e">
        <f t="shared" si="85"/>
        <v>#REF!</v>
      </c>
    </row>
    <row r="699" spans="1:8" x14ac:dyDescent="0.2">
      <c r="A699" s="326" t="e">
        <f>'Запит 2-8'!#REF!</f>
        <v>#REF!</v>
      </c>
      <c r="B699" s="298" t="e">
        <f>IF('Запит 2-8'!#REF!&lt;&gt;"",'Запит 2-8'!#REF!,"")</f>
        <v>#REF!</v>
      </c>
      <c r="C699" s="297" t="e">
        <f>'Запит 2-8'!#REF!</f>
        <v>#REF!</v>
      </c>
      <c r="D699" s="296" t="e">
        <f>'Запит 2-8'!#REF!</f>
        <v>#REF!</v>
      </c>
      <c r="E699" s="413" t="e">
        <f>'Паспорт-3'!F648</f>
        <v>#REF!</v>
      </c>
      <c r="F699" s="414"/>
      <c r="G699" s="429" t="e">
        <f t="shared" si="84"/>
        <v>#REF!</v>
      </c>
      <c r="H699" s="81" t="e">
        <f t="shared" si="85"/>
        <v>#REF!</v>
      </c>
    </row>
    <row r="700" spans="1:8" x14ac:dyDescent="0.2">
      <c r="A700" s="326" t="e">
        <f>'Запит 2-8'!#REF!</f>
        <v>#REF!</v>
      </c>
      <c r="B700" s="298" t="e">
        <f>IF('Запит 2-8'!#REF!&lt;&gt;"",'Запит 2-8'!#REF!,"")</f>
        <v>#REF!</v>
      </c>
      <c r="C700" s="297" t="e">
        <f>'Запит 2-8'!#REF!</f>
        <v>#REF!</v>
      </c>
      <c r="D700" s="296" t="e">
        <f>'Запит 2-8'!#REF!</f>
        <v>#REF!</v>
      </c>
      <c r="E700" s="413" t="e">
        <f>'Паспорт-3'!F649</f>
        <v>#REF!</v>
      </c>
      <c r="F700" s="414"/>
      <c r="G700" s="429" t="e">
        <f t="shared" si="84"/>
        <v>#REF!</v>
      </c>
      <c r="H700" s="81" t="e">
        <f t="shared" si="85"/>
        <v>#REF!</v>
      </c>
    </row>
    <row r="701" spans="1:8" x14ac:dyDescent="0.2">
      <c r="A701" s="326" t="e">
        <f>'Запит 2-8'!#REF!</f>
        <v>#REF!</v>
      </c>
      <c r="B701" s="298" t="e">
        <f>IF('Запит 2-8'!#REF!&lt;&gt;"",'Запит 2-8'!#REF!,"")</f>
        <v>#REF!</v>
      </c>
      <c r="C701" s="297" t="e">
        <f>'Запит 2-8'!#REF!</f>
        <v>#REF!</v>
      </c>
      <c r="D701" s="296" t="e">
        <f>'Запит 2-8'!#REF!</f>
        <v>#REF!</v>
      </c>
      <c r="E701" s="413" t="e">
        <f>'Паспорт-3'!F650</f>
        <v>#REF!</v>
      </c>
      <c r="F701" s="414"/>
      <c r="G701" s="429" t="e">
        <f t="shared" si="84"/>
        <v>#REF!</v>
      </c>
      <c r="H701" s="81" t="e">
        <f t="shared" si="85"/>
        <v>#REF!</v>
      </c>
    </row>
    <row r="702" spans="1:8" x14ac:dyDescent="0.2">
      <c r="A702" s="326" t="e">
        <f>'Запит 2-8'!#REF!</f>
        <v>#REF!</v>
      </c>
      <c r="B702" s="298" t="e">
        <f>IF('Запит 2-8'!#REF!&lt;&gt;"",'Запит 2-8'!#REF!,"")</f>
        <v>#REF!</v>
      </c>
      <c r="C702" s="297" t="e">
        <f>'Запит 2-8'!#REF!</f>
        <v>#REF!</v>
      </c>
      <c r="D702" s="296" t="e">
        <f>'Запит 2-8'!#REF!</f>
        <v>#REF!</v>
      </c>
      <c r="E702" s="413" t="e">
        <f>'Паспорт-3'!F651</f>
        <v>#REF!</v>
      </c>
      <c r="F702" s="414"/>
      <c r="G702" s="429" t="e">
        <f t="shared" si="84"/>
        <v>#REF!</v>
      </c>
      <c r="H702" s="81" t="e">
        <f t="shared" si="85"/>
        <v>#REF!</v>
      </c>
    </row>
    <row r="703" spans="1:8" x14ac:dyDescent="0.2">
      <c r="A703" s="326" t="e">
        <f>'Запит 2-8'!#REF!</f>
        <v>#REF!</v>
      </c>
      <c r="B703" s="298" t="e">
        <f>IF('Запит 2-8'!#REF!&lt;&gt;"",'Запит 2-8'!#REF!,"")</f>
        <v>#REF!</v>
      </c>
      <c r="C703" s="297" t="e">
        <f>'Запит 2-8'!#REF!</f>
        <v>#REF!</v>
      </c>
      <c r="D703" s="296" t="e">
        <f>'Запит 2-8'!#REF!</f>
        <v>#REF!</v>
      </c>
      <c r="E703" s="413" t="e">
        <f>'Паспорт-3'!F652</f>
        <v>#REF!</v>
      </c>
      <c r="F703" s="414"/>
      <c r="G703" s="429" t="e">
        <f t="shared" si="84"/>
        <v>#REF!</v>
      </c>
      <c r="H703" s="81" t="e">
        <f t="shared" si="85"/>
        <v>#REF!</v>
      </c>
    </row>
    <row r="704" spans="1:8" x14ac:dyDescent="0.2">
      <c r="A704" s="326" t="e">
        <f>'Запит 2-8'!#REF!</f>
        <v>#REF!</v>
      </c>
      <c r="B704" s="298" t="e">
        <f>IF('Запит 2-8'!#REF!&lt;&gt;"",'Запит 2-8'!#REF!,"")</f>
        <v>#REF!</v>
      </c>
      <c r="C704" s="297" t="e">
        <f>'Запит 2-8'!#REF!</f>
        <v>#REF!</v>
      </c>
      <c r="D704" s="296" t="e">
        <f>'Запит 2-8'!#REF!</f>
        <v>#REF!</v>
      </c>
      <c r="E704" s="413" t="e">
        <f>'Паспорт-3'!F653</f>
        <v>#REF!</v>
      </c>
      <c r="F704" s="414"/>
      <c r="G704" s="429" t="e">
        <f t="shared" si="84"/>
        <v>#REF!</v>
      </c>
      <c r="H704" s="81" t="e">
        <f t="shared" si="85"/>
        <v>#REF!</v>
      </c>
    </row>
    <row r="705" spans="1:8" x14ac:dyDescent="0.2">
      <c r="A705" s="326" t="e">
        <f>'Запит 2-8'!#REF!</f>
        <v>#REF!</v>
      </c>
      <c r="B705" s="298" t="e">
        <f>IF('Запит 2-8'!#REF!&lt;&gt;"",'Запит 2-8'!#REF!,"")</f>
        <v>#REF!</v>
      </c>
      <c r="C705" s="297" t="e">
        <f>'Запит 2-8'!#REF!</f>
        <v>#REF!</v>
      </c>
      <c r="D705" s="296" t="e">
        <f>'Запит 2-8'!#REF!</f>
        <v>#REF!</v>
      </c>
      <c r="E705" s="413" t="e">
        <f>'Паспорт-3'!F654</f>
        <v>#REF!</v>
      </c>
      <c r="F705" s="414"/>
      <c r="G705" s="429" t="e">
        <f t="shared" si="84"/>
        <v>#REF!</v>
      </c>
      <c r="H705" s="81" t="e">
        <f t="shared" si="85"/>
        <v>#REF!</v>
      </c>
    </row>
    <row r="706" spans="1:8" x14ac:dyDescent="0.2">
      <c r="A706" s="433" t="e">
        <f>'Запит 2-8'!#REF!</f>
        <v>#REF!</v>
      </c>
      <c r="B706" s="434" t="e">
        <f>IF('Запит 2-8'!#REF!&lt;&gt;"",'Запит 2-8'!#REF!,"")</f>
        <v>#REF!</v>
      </c>
      <c r="C706" s="435" t="e">
        <f>'Запит 2-8'!#REF!</f>
        <v>#REF!</v>
      </c>
      <c r="D706" s="436" t="e">
        <f>'Запит 2-8'!#REF!</f>
        <v>#REF!</v>
      </c>
      <c r="E706" s="437" t="e">
        <f>'Паспорт-3'!F655</f>
        <v>#REF!</v>
      </c>
      <c r="F706" s="438"/>
      <c r="G706" s="439" t="e">
        <f t="shared" si="84"/>
        <v>#REF!</v>
      </c>
      <c r="H706" s="81" t="e">
        <f t="shared" si="85"/>
        <v>#REF!</v>
      </c>
    </row>
    <row r="707" spans="1:8" ht="12.75" customHeight="1" x14ac:dyDescent="0.2">
      <c r="A707" s="824" t="s">
        <v>211</v>
      </c>
      <c r="B707" s="825"/>
      <c r="C707" s="825"/>
      <c r="D707" s="825"/>
      <c r="E707" s="825"/>
      <c r="F707" s="825"/>
      <c r="G707" s="826"/>
      <c r="H707" s="81" t="e">
        <f>H691</f>
        <v>#REF!</v>
      </c>
    </row>
    <row r="708" spans="1:8" x14ac:dyDescent="0.2">
      <c r="A708" s="426" t="e">
        <f>'Запит 2-8'!#REF!</f>
        <v>#REF!</v>
      </c>
      <c r="B708" s="827" t="s">
        <v>109</v>
      </c>
      <c r="C708" s="828"/>
      <c r="D708" s="828"/>
      <c r="E708" s="832"/>
      <c r="F708" s="832"/>
      <c r="G708" s="833"/>
      <c r="H708" s="81" t="e">
        <f>H709</f>
        <v>#REF!</v>
      </c>
    </row>
    <row r="709" spans="1:8" x14ac:dyDescent="0.2">
      <c r="A709" s="326" t="e">
        <f>'Запит 2-8'!#REF!</f>
        <v>#REF!</v>
      </c>
      <c r="B709" s="421" t="e">
        <f>IF('Запит 2-8'!#REF!&lt;&gt;"",'Запит 2-8'!#REF!,"")</f>
        <v>#REF!</v>
      </c>
      <c r="C709" s="422" t="e">
        <f>'Запит 2-8'!#REF!</f>
        <v>#REF!</v>
      </c>
      <c r="D709" s="423" t="e">
        <f>'Запит 2-8'!#REF!</f>
        <v>#REF!</v>
      </c>
      <c r="E709" s="424" t="e">
        <f>'Паспорт-3'!F657</f>
        <v>#REF!</v>
      </c>
      <c r="F709" s="425"/>
      <c r="G709" s="428" t="e">
        <f t="shared" ref="G709:G718" si="86">F709-E709</f>
        <v>#REF!</v>
      </c>
      <c r="H709" s="81" t="e">
        <f t="shared" ref="H709:H718" si="87">IF(B709&lt;&gt;"","Для друку","")</f>
        <v>#REF!</v>
      </c>
    </row>
    <row r="710" spans="1:8" x14ac:dyDescent="0.2">
      <c r="A710" s="326" t="e">
        <f>'Запит 2-8'!#REF!</f>
        <v>#REF!</v>
      </c>
      <c r="B710" s="298" t="e">
        <f>IF('Запит 2-8'!#REF!&lt;&gt;"",'Запит 2-8'!#REF!,"")</f>
        <v>#REF!</v>
      </c>
      <c r="C710" s="297" t="e">
        <f>'Запит 2-8'!#REF!</f>
        <v>#REF!</v>
      </c>
      <c r="D710" s="296" t="e">
        <f>'Запит 2-8'!#REF!</f>
        <v>#REF!</v>
      </c>
      <c r="E710" s="413" t="e">
        <f>'Паспорт-3'!F658</f>
        <v>#REF!</v>
      </c>
      <c r="F710" s="414"/>
      <c r="G710" s="429" t="e">
        <f t="shared" si="86"/>
        <v>#REF!</v>
      </c>
      <c r="H710" s="81" t="e">
        <f t="shared" si="87"/>
        <v>#REF!</v>
      </c>
    </row>
    <row r="711" spans="1:8" x14ac:dyDescent="0.2">
      <c r="A711" s="326" t="e">
        <f>'Запит 2-8'!#REF!</f>
        <v>#REF!</v>
      </c>
      <c r="B711" s="298" t="e">
        <f>IF('Запит 2-8'!#REF!&lt;&gt;"",'Запит 2-8'!#REF!,"")</f>
        <v>#REF!</v>
      </c>
      <c r="C711" s="297" t="e">
        <f>'Запит 2-8'!#REF!</f>
        <v>#REF!</v>
      </c>
      <c r="D711" s="296" t="e">
        <f>'Запит 2-8'!#REF!</f>
        <v>#REF!</v>
      </c>
      <c r="E711" s="413" t="e">
        <f>'Паспорт-3'!F659</f>
        <v>#REF!</v>
      </c>
      <c r="F711" s="414"/>
      <c r="G711" s="429" t="e">
        <f t="shared" si="86"/>
        <v>#REF!</v>
      </c>
      <c r="H711" s="81" t="e">
        <f t="shared" si="87"/>
        <v>#REF!</v>
      </c>
    </row>
    <row r="712" spans="1:8" x14ac:dyDescent="0.2">
      <c r="A712" s="326" t="e">
        <f>'Запит 2-8'!#REF!</f>
        <v>#REF!</v>
      </c>
      <c r="B712" s="298" t="e">
        <f>IF('Запит 2-8'!#REF!&lt;&gt;"",'Запит 2-8'!#REF!,"")</f>
        <v>#REF!</v>
      </c>
      <c r="C712" s="297" t="e">
        <f>'Запит 2-8'!#REF!</f>
        <v>#REF!</v>
      </c>
      <c r="D712" s="296" t="e">
        <f>'Запит 2-8'!#REF!</f>
        <v>#REF!</v>
      </c>
      <c r="E712" s="413" t="e">
        <f>'Паспорт-3'!F660</f>
        <v>#REF!</v>
      </c>
      <c r="F712" s="414"/>
      <c r="G712" s="429" t="e">
        <f t="shared" si="86"/>
        <v>#REF!</v>
      </c>
      <c r="H712" s="81" t="e">
        <f t="shared" si="87"/>
        <v>#REF!</v>
      </c>
    </row>
    <row r="713" spans="1:8" x14ac:dyDescent="0.2">
      <c r="A713" s="326" t="e">
        <f>'Запит 2-8'!#REF!</f>
        <v>#REF!</v>
      </c>
      <c r="B713" s="298" t="e">
        <f>IF('Запит 2-8'!#REF!&lt;&gt;"",'Запит 2-8'!#REF!,"")</f>
        <v>#REF!</v>
      </c>
      <c r="C713" s="297" t="e">
        <f>'Запит 2-8'!#REF!</f>
        <v>#REF!</v>
      </c>
      <c r="D713" s="296" t="e">
        <f>'Запит 2-8'!#REF!</f>
        <v>#REF!</v>
      </c>
      <c r="E713" s="413" t="e">
        <f>'Паспорт-3'!F661</f>
        <v>#REF!</v>
      </c>
      <c r="F713" s="414"/>
      <c r="G713" s="429" t="e">
        <f t="shared" si="86"/>
        <v>#REF!</v>
      </c>
      <c r="H713" s="81" t="e">
        <f t="shared" si="87"/>
        <v>#REF!</v>
      </c>
    </row>
    <row r="714" spans="1:8" x14ac:dyDescent="0.2">
      <c r="A714" s="326" t="e">
        <f>'Запит 2-8'!#REF!</f>
        <v>#REF!</v>
      </c>
      <c r="B714" s="298" t="e">
        <f>IF('Запит 2-8'!#REF!&lt;&gt;"",'Запит 2-8'!#REF!,"")</f>
        <v>#REF!</v>
      </c>
      <c r="C714" s="297" t="e">
        <f>'Запит 2-8'!#REF!</f>
        <v>#REF!</v>
      </c>
      <c r="D714" s="296" t="e">
        <f>'Запит 2-8'!#REF!</f>
        <v>#REF!</v>
      </c>
      <c r="E714" s="413" t="e">
        <f>'Паспорт-3'!F662</f>
        <v>#REF!</v>
      </c>
      <c r="F714" s="414"/>
      <c r="G714" s="429" t="e">
        <f t="shared" si="86"/>
        <v>#REF!</v>
      </c>
      <c r="H714" s="81" t="e">
        <f t="shared" si="87"/>
        <v>#REF!</v>
      </c>
    </row>
    <row r="715" spans="1:8" x14ac:dyDescent="0.2">
      <c r="A715" s="326" t="e">
        <f>'Запит 2-8'!#REF!</f>
        <v>#REF!</v>
      </c>
      <c r="B715" s="298" t="e">
        <f>IF('Запит 2-8'!#REF!&lt;&gt;"",'Запит 2-8'!#REF!,"")</f>
        <v>#REF!</v>
      </c>
      <c r="C715" s="297" t="e">
        <f>'Запит 2-8'!#REF!</f>
        <v>#REF!</v>
      </c>
      <c r="D715" s="296" t="e">
        <f>'Запит 2-8'!#REF!</f>
        <v>#REF!</v>
      </c>
      <c r="E715" s="413" t="e">
        <f>'Паспорт-3'!F663</f>
        <v>#REF!</v>
      </c>
      <c r="F715" s="414"/>
      <c r="G715" s="429" t="e">
        <f t="shared" si="86"/>
        <v>#REF!</v>
      </c>
      <c r="H715" s="81" t="e">
        <f t="shared" si="87"/>
        <v>#REF!</v>
      </c>
    </row>
    <row r="716" spans="1:8" x14ac:dyDescent="0.2">
      <c r="A716" s="326" t="e">
        <f>'Запит 2-8'!#REF!</f>
        <v>#REF!</v>
      </c>
      <c r="B716" s="298" t="e">
        <f>IF('Запит 2-8'!#REF!&lt;&gt;"",'Запит 2-8'!#REF!,"")</f>
        <v>#REF!</v>
      </c>
      <c r="C716" s="297" t="e">
        <f>'Запит 2-8'!#REF!</f>
        <v>#REF!</v>
      </c>
      <c r="D716" s="296" t="e">
        <f>'Запит 2-8'!#REF!</f>
        <v>#REF!</v>
      </c>
      <c r="E716" s="413" t="e">
        <f>'Паспорт-3'!F664</f>
        <v>#REF!</v>
      </c>
      <c r="F716" s="414"/>
      <c r="G716" s="429" t="e">
        <f t="shared" si="86"/>
        <v>#REF!</v>
      </c>
      <c r="H716" s="81" t="e">
        <f t="shared" si="87"/>
        <v>#REF!</v>
      </c>
    </row>
    <row r="717" spans="1:8" ht="12.75" customHeight="1" x14ac:dyDescent="0.2">
      <c r="A717" s="326" t="e">
        <f>'Запит 2-8'!#REF!</f>
        <v>#REF!</v>
      </c>
      <c r="B717" s="298" t="e">
        <f>IF('Запит 2-8'!#REF!&lt;&gt;"",'Запит 2-8'!#REF!,"")</f>
        <v>#REF!</v>
      </c>
      <c r="C717" s="297" t="e">
        <f>'Запит 2-8'!#REF!</f>
        <v>#REF!</v>
      </c>
      <c r="D717" s="296" t="e">
        <f>'Запит 2-8'!#REF!</f>
        <v>#REF!</v>
      </c>
      <c r="E717" s="413" t="e">
        <f>'Паспорт-3'!F665</f>
        <v>#REF!</v>
      </c>
      <c r="F717" s="414"/>
      <c r="G717" s="429" t="e">
        <f t="shared" si="86"/>
        <v>#REF!</v>
      </c>
      <c r="H717" s="81" t="e">
        <f t="shared" si="87"/>
        <v>#REF!</v>
      </c>
    </row>
    <row r="718" spans="1:8" x14ac:dyDescent="0.2">
      <c r="A718" s="433" t="e">
        <f>'Запит 2-8'!#REF!</f>
        <v>#REF!</v>
      </c>
      <c r="B718" s="434" t="e">
        <f>IF('Запит 2-8'!#REF!&lt;&gt;"",'Запит 2-8'!#REF!,"")</f>
        <v>#REF!</v>
      </c>
      <c r="C718" s="435" t="e">
        <f>'Запит 2-8'!#REF!</f>
        <v>#REF!</v>
      </c>
      <c r="D718" s="436" t="e">
        <f>'Запит 2-8'!#REF!</f>
        <v>#REF!</v>
      </c>
      <c r="E718" s="437" t="e">
        <f>'Паспорт-3'!F666</f>
        <v>#REF!</v>
      </c>
      <c r="F718" s="438"/>
      <c r="G718" s="439" t="e">
        <f t="shared" si="86"/>
        <v>#REF!</v>
      </c>
      <c r="H718" s="81" t="e">
        <f t="shared" si="87"/>
        <v>#REF!</v>
      </c>
    </row>
    <row r="719" spans="1:8" ht="12.75" customHeight="1" x14ac:dyDescent="0.2">
      <c r="A719" s="824" t="s">
        <v>211</v>
      </c>
      <c r="B719" s="825"/>
      <c r="C719" s="825"/>
      <c r="D719" s="825"/>
      <c r="E719" s="825"/>
      <c r="F719" s="825"/>
      <c r="G719" s="826"/>
      <c r="H719" s="81" t="e">
        <f>H708</f>
        <v>#REF!</v>
      </c>
    </row>
    <row r="720" spans="1:8" ht="12.75" customHeight="1" x14ac:dyDescent="0.2">
      <c r="A720" s="824" t="s">
        <v>231</v>
      </c>
      <c r="B720" s="825"/>
      <c r="C720" s="825"/>
      <c r="D720" s="825"/>
      <c r="E720" s="825"/>
      <c r="F720" s="825"/>
      <c r="G720" s="826"/>
      <c r="H720" s="81" t="e">
        <f>H656</f>
        <v>#REF!</v>
      </c>
    </row>
    <row r="721" spans="1:8" ht="12.75" customHeight="1" x14ac:dyDescent="0.2">
      <c r="A721" s="779" t="e">
        <f>'Запит 2-8'!#REF!</f>
        <v>#REF!</v>
      </c>
      <c r="B721" s="780"/>
      <c r="C721" s="780"/>
      <c r="D721" s="780"/>
      <c r="E721" s="780"/>
      <c r="F721" s="780"/>
      <c r="G721" s="781"/>
      <c r="H721" s="81" t="e">
        <f>H722</f>
        <v>#REF!</v>
      </c>
    </row>
    <row r="722" spans="1:8" x14ac:dyDescent="0.2">
      <c r="A722" s="420" t="s">
        <v>4</v>
      </c>
      <c r="B722" s="827" t="s">
        <v>106</v>
      </c>
      <c r="C722" s="828"/>
      <c r="D722" s="828"/>
      <c r="E722" s="829"/>
      <c r="F722" s="829"/>
      <c r="G722" s="830"/>
      <c r="H722" s="81" t="e">
        <f>H723</f>
        <v>#REF!</v>
      </c>
    </row>
    <row r="723" spans="1:8" x14ac:dyDescent="0.2">
      <c r="A723" s="326" t="e">
        <f>'Запит 2-8'!#REF!</f>
        <v>#REF!</v>
      </c>
      <c r="B723" s="421" t="e">
        <f>IF('Запит 2-8'!#REF!&lt;&gt;"",'Запит 2-8'!#REF!,"")</f>
        <v>#REF!</v>
      </c>
      <c r="C723" s="422" t="e">
        <f>'Запит 2-8'!#REF!</f>
        <v>#REF!</v>
      </c>
      <c r="D723" s="423" t="e">
        <f>'Запит 2-8'!#REF!</f>
        <v>#REF!</v>
      </c>
      <c r="E723" s="424" t="e">
        <f>'Паспорт-3'!F669</f>
        <v>#REF!</v>
      </c>
      <c r="F723" s="425"/>
      <c r="G723" s="428" t="e">
        <f t="shared" ref="G723:G737" si="88">F723-E723</f>
        <v>#REF!</v>
      </c>
      <c r="H723" s="81" t="e">
        <f t="shared" ref="H723:H737" si="89">IF(B723&lt;&gt;"","Для друку","")</f>
        <v>#REF!</v>
      </c>
    </row>
    <row r="724" spans="1:8" x14ac:dyDescent="0.2">
      <c r="A724" s="326" t="e">
        <f>'Запит 2-8'!#REF!</f>
        <v>#REF!</v>
      </c>
      <c r="B724" s="298" t="e">
        <f>IF('Запит 2-8'!#REF!&lt;&gt;"",'Запит 2-8'!#REF!,"")</f>
        <v>#REF!</v>
      </c>
      <c r="C724" s="297" t="e">
        <f>'Запит 2-8'!#REF!</f>
        <v>#REF!</v>
      </c>
      <c r="D724" s="296" t="e">
        <f>'Запит 2-8'!#REF!</f>
        <v>#REF!</v>
      </c>
      <c r="E724" s="413" t="e">
        <f>'Паспорт-3'!F670</f>
        <v>#REF!</v>
      </c>
      <c r="F724" s="414"/>
      <c r="G724" s="429" t="e">
        <f t="shared" si="88"/>
        <v>#REF!</v>
      </c>
      <c r="H724" s="81" t="e">
        <f t="shared" si="89"/>
        <v>#REF!</v>
      </c>
    </row>
    <row r="725" spans="1:8" x14ac:dyDescent="0.2">
      <c r="A725" s="326" t="e">
        <f>'Запит 2-8'!#REF!</f>
        <v>#REF!</v>
      </c>
      <c r="B725" s="298" t="e">
        <f>IF('Запит 2-8'!#REF!&lt;&gt;"",'Запит 2-8'!#REF!,"")</f>
        <v>#REF!</v>
      </c>
      <c r="C725" s="297" t="e">
        <f>'Запит 2-8'!#REF!</f>
        <v>#REF!</v>
      </c>
      <c r="D725" s="296" t="e">
        <f>'Запит 2-8'!#REF!</f>
        <v>#REF!</v>
      </c>
      <c r="E725" s="413" t="e">
        <f>'Паспорт-3'!F671</f>
        <v>#REF!</v>
      </c>
      <c r="F725" s="414"/>
      <c r="G725" s="429" t="e">
        <f t="shared" si="88"/>
        <v>#REF!</v>
      </c>
      <c r="H725" s="81" t="e">
        <f t="shared" si="89"/>
        <v>#REF!</v>
      </c>
    </row>
    <row r="726" spans="1:8" x14ac:dyDescent="0.2">
      <c r="A726" s="326" t="e">
        <f>'Запит 2-8'!#REF!</f>
        <v>#REF!</v>
      </c>
      <c r="B726" s="298" t="e">
        <f>IF('Запит 2-8'!#REF!&lt;&gt;"",'Запит 2-8'!#REF!,"")</f>
        <v>#REF!</v>
      </c>
      <c r="C726" s="297" t="e">
        <f>'Запит 2-8'!#REF!</f>
        <v>#REF!</v>
      </c>
      <c r="D726" s="296" t="e">
        <f>'Запит 2-8'!#REF!</f>
        <v>#REF!</v>
      </c>
      <c r="E726" s="413" t="e">
        <f>'Паспорт-3'!F672</f>
        <v>#REF!</v>
      </c>
      <c r="F726" s="414"/>
      <c r="G726" s="429" t="e">
        <f t="shared" si="88"/>
        <v>#REF!</v>
      </c>
      <c r="H726" s="81" t="e">
        <f t="shared" si="89"/>
        <v>#REF!</v>
      </c>
    </row>
    <row r="727" spans="1:8" x14ac:dyDescent="0.2">
      <c r="A727" s="326" t="e">
        <f>'Запит 2-8'!#REF!</f>
        <v>#REF!</v>
      </c>
      <c r="B727" s="298" t="e">
        <f>IF('Запит 2-8'!#REF!&lt;&gt;"",'Запит 2-8'!#REF!,"")</f>
        <v>#REF!</v>
      </c>
      <c r="C727" s="297" t="e">
        <f>'Запит 2-8'!#REF!</f>
        <v>#REF!</v>
      </c>
      <c r="D727" s="296" t="e">
        <f>'Запит 2-8'!#REF!</f>
        <v>#REF!</v>
      </c>
      <c r="E727" s="413" t="e">
        <f>'Паспорт-3'!F673</f>
        <v>#REF!</v>
      </c>
      <c r="F727" s="414"/>
      <c r="G727" s="429" t="e">
        <f t="shared" si="88"/>
        <v>#REF!</v>
      </c>
      <c r="H727" s="81" t="e">
        <f t="shared" si="89"/>
        <v>#REF!</v>
      </c>
    </row>
    <row r="728" spans="1:8" x14ac:dyDescent="0.2">
      <c r="A728" s="326" t="e">
        <f>'Запит 2-8'!#REF!</f>
        <v>#REF!</v>
      </c>
      <c r="B728" s="298" t="e">
        <f>IF('Запит 2-8'!#REF!&lt;&gt;"",'Запит 2-8'!#REF!,"")</f>
        <v>#REF!</v>
      </c>
      <c r="C728" s="297" t="e">
        <f>'Запит 2-8'!#REF!</f>
        <v>#REF!</v>
      </c>
      <c r="D728" s="296" t="e">
        <f>'Запит 2-8'!#REF!</f>
        <v>#REF!</v>
      </c>
      <c r="E728" s="413" t="e">
        <f>'Паспорт-3'!F674</f>
        <v>#REF!</v>
      </c>
      <c r="F728" s="414"/>
      <c r="G728" s="429" t="e">
        <f t="shared" si="88"/>
        <v>#REF!</v>
      </c>
      <c r="H728" s="81" t="e">
        <f t="shared" si="89"/>
        <v>#REF!</v>
      </c>
    </row>
    <row r="729" spans="1:8" x14ac:dyDescent="0.2">
      <c r="A729" s="326" t="e">
        <f>'Запит 2-8'!#REF!</f>
        <v>#REF!</v>
      </c>
      <c r="B729" s="298" t="e">
        <f>IF('Запит 2-8'!#REF!&lt;&gt;"",'Запит 2-8'!#REF!,"")</f>
        <v>#REF!</v>
      </c>
      <c r="C729" s="297" t="e">
        <f>'Запит 2-8'!#REF!</f>
        <v>#REF!</v>
      </c>
      <c r="D729" s="296" t="e">
        <f>'Запит 2-8'!#REF!</f>
        <v>#REF!</v>
      </c>
      <c r="E729" s="413" t="e">
        <f>'Паспорт-3'!F675</f>
        <v>#REF!</v>
      </c>
      <c r="F729" s="414"/>
      <c r="G729" s="429" t="e">
        <f t="shared" si="88"/>
        <v>#REF!</v>
      </c>
      <c r="H729" s="81" t="e">
        <f t="shared" si="89"/>
        <v>#REF!</v>
      </c>
    </row>
    <row r="730" spans="1:8" x14ac:dyDescent="0.2">
      <c r="A730" s="326" t="e">
        <f>'Запит 2-8'!#REF!</f>
        <v>#REF!</v>
      </c>
      <c r="B730" s="298" t="e">
        <f>IF('Запит 2-8'!#REF!&lt;&gt;"",'Запит 2-8'!#REF!,"")</f>
        <v>#REF!</v>
      </c>
      <c r="C730" s="297" t="e">
        <f>'Запит 2-8'!#REF!</f>
        <v>#REF!</v>
      </c>
      <c r="D730" s="296" t="e">
        <f>'Запит 2-8'!#REF!</f>
        <v>#REF!</v>
      </c>
      <c r="E730" s="413" t="e">
        <f>'Паспорт-3'!F676</f>
        <v>#REF!</v>
      </c>
      <c r="F730" s="414"/>
      <c r="G730" s="429" t="e">
        <f t="shared" si="88"/>
        <v>#REF!</v>
      </c>
      <c r="H730" s="81" t="e">
        <f t="shared" si="89"/>
        <v>#REF!</v>
      </c>
    </row>
    <row r="731" spans="1:8" x14ac:dyDescent="0.2">
      <c r="A731" s="326" t="e">
        <f>'Запит 2-8'!#REF!</f>
        <v>#REF!</v>
      </c>
      <c r="B731" s="298" t="e">
        <f>IF('Запит 2-8'!#REF!&lt;&gt;"",'Запит 2-8'!#REF!,"")</f>
        <v>#REF!</v>
      </c>
      <c r="C731" s="297" t="e">
        <f>'Запит 2-8'!#REF!</f>
        <v>#REF!</v>
      </c>
      <c r="D731" s="296" t="e">
        <f>'Запит 2-8'!#REF!</f>
        <v>#REF!</v>
      </c>
      <c r="E731" s="413" t="e">
        <f>'Паспорт-3'!F677</f>
        <v>#REF!</v>
      </c>
      <c r="F731" s="414"/>
      <c r="G731" s="429" t="e">
        <f t="shared" si="88"/>
        <v>#REF!</v>
      </c>
      <c r="H731" s="81" t="e">
        <f t="shared" si="89"/>
        <v>#REF!</v>
      </c>
    </row>
    <row r="732" spans="1:8" x14ac:dyDescent="0.2">
      <c r="A732" s="326" t="e">
        <f>'Запит 2-8'!#REF!</f>
        <v>#REF!</v>
      </c>
      <c r="B732" s="298" t="e">
        <f>IF('Запит 2-8'!#REF!&lt;&gt;"",'Запит 2-8'!#REF!,"")</f>
        <v>#REF!</v>
      </c>
      <c r="C732" s="297" t="e">
        <f>'Запит 2-8'!#REF!</f>
        <v>#REF!</v>
      </c>
      <c r="D732" s="296" t="e">
        <f>'Запит 2-8'!#REF!</f>
        <v>#REF!</v>
      </c>
      <c r="E732" s="413" t="e">
        <f>'Паспорт-3'!F678</f>
        <v>#REF!</v>
      </c>
      <c r="F732" s="414"/>
      <c r="G732" s="429" t="e">
        <f t="shared" si="88"/>
        <v>#REF!</v>
      </c>
      <c r="H732" s="81" t="e">
        <f t="shared" si="89"/>
        <v>#REF!</v>
      </c>
    </row>
    <row r="733" spans="1:8" x14ac:dyDescent="0.2">
      <c r="A733" s="326" t="e">
        <f>'Запит 2-8'!#REF!</f>
        <v>#REF!</v>
      </c>
      <c r="B733" s="298" t="e">
        <f>IF('Запит 2-8'!#REF!&lt;&gt;"",'Запит 2-8'!#REF!,"")</f>
        <v>#REF!</v>
      </c>
      <c r="C733" s="297" t="e">
        <f>'Запит 2-8'!#REF!</f>
        <v>#REF!</v>
      </c>
      <c r="D733" s="296" t="e">
        <f>'Запит 2-8'!#REF!</f>
        <v>#REF!</v>
      </c>
      <c r="E733" s="413" t="e">
        <f>'Паспорт-3'!F679</f>
        <v>#REF!</v>
      </c>
      <c r="F733" s="414"/>
      <c r="G733" s="429" t="e">
        <f t="shared" si="88"/>
        <v>#REF!</v>
      </c>
      <c r="H733" s="81" t="e">
        <f t="shared" si="89"/>
        <v>#REF!</v>
      </c>
    </row>
    <row r="734" spans="1:8" x14ac:dyDescent="0.2">
      <c r="A734" s="326" t="e">
        <f>'Запит 2-8'!#REF!</f>
        <v>#REF!</v>
      </c>
      <c r="B734" s="298" t="e">
        <f>IF('Запит 2-8'!#REF!&lt;&gt;"",'Запит 2-8'!#REF!,"")</f>
        <v>#REF!</v>
      </c>
      <c r="C734" s="297" t="e">
        <f>'Запит 2-8'!#REF!</f>
        <v>#REF!</v>
      </c>
      <c r="D734" s="296" t="e">
        <f>'Запит 2-8'!#REF!</f>
        <v>#REF!</v>
      </c>
      <c r="E734" s="413" t="e">
        <f>'Паспорт-3'!F680</f>
        <v>#REF!</v>
      </c>
      <c r="F734" s="414"/>
      <c r="G734" s="429" t="e">
        <f t="shared" si="88"/>
        <v>#REF!</v>
      </c>
      <c r="H734" s="81" t="e">
        <f t="shared" si="89"/>
        <v>#REF!</v>
      </c>
    </row>
    <row r="735" spans="1:8" x14ac:dyDescent="0.2">
      <c r="A735" s="326" t="e">
        <f>'Запит 2-8'!#REF!</f>
        <v>#REF!</v>
      </c>
      <c r="B735" s="298" t="e">
        <f>IF('Запит 2-8'!#REF!&lt;&gt;"",'Запит 2-8'!#REF!,"")</f>
        <v>#REF!</v>
      </c>
      <c r="C735" s="297" t="e">
        <f>'Запит 2-8'!#REF!</f>
        <v>#REF!</v>
      </c>
      <c r="D735" s="296" t="e">
        <f>'Запит 2-8'!#REF!</f>
        <v>#REF!</v>
      </c>
      <c r="E735" s="413" t="e">
        <f>'Паспорт-3'!F681</f>
        <v>#REF!</v>
      </c>
      <c r="F735" s="414"/>
      <c r="G735" s="429" t="e">
        <f t="shared" si="88"/>
        <v>#REF!</v>
      </c>
      <c r="H735" s="81" t="e">
        <f t="shared" si="89"/>
        <v>#REF!</v>
      </c>
    </row>
    <row r="736" spans="1:8" x14ac:dyDescent="0.2">
      <c r="A736" s="326" t="e">
        <f>'Запит 2-8'!#REF!</f>
        <v>#REF!</v>
      </c>
      <c r="B736" s="298" t="e">
        <f>IF('Запит 2-8'!#REF!&lt;&gt;"",'Запит 2-8'!#REF!,"")</f>
        <v>#REF!</v>
      </c>
      <c r="C736" s="297" t="e">
        <f>'Запит 2-8'!#REF!</f>
        <v>#REF!</v>
      </c>
      <c r="D736" s="296" t="e">
        <f>'Запит 2-8'!#REF!</f>
        <v>#REF!</v>
      </c>
      <c r="E736" s="413" t="e">
        <f>'Паспорт-3'!F682</f>
        <v>#REF!</v>
      </c>
      <c r="F736" s="414"/>
      <c r="G736" s="429" t="e">
        <f t="shared" si="88"/>
        <v>#REF!</v>
      </c>
      <c r="H736" s="81" t="e">
        <f t="shared" si="89"/>
        <v>#REF!</v>
      </c>
    </row>
    <row r="737" spans="1:8" x14ac:dyDescent="0.2">
      <c r="A737" s="433" t="e">
        <f>'Запит 2-8'!#REF!</f>
        <v>#REF!</v>
      </c>
      <c r="B737" s="434" t="e">
        <f>IF('Запит 2-8'!#REF!&lt;&gt;"",'Запит 2-8'!#REF!,"")</f>
        <v>#REF!</v>
      </c>
      <c r="C737" s="435" t="e">
        <f>'Запит 2-8'!#REF!</f>
        <v>#REF!</v>
      </c>
      <c r="D737" s="436" t="e">
        <f>'Запит 2-8'!#REF!</f>
        <v>#REF!</v>
      </c>
      <c r="E737" s="437" t="e">
        <f>'Паспорт-3'!F683</f>
        <v>#REF!</v>
      </c>
      <c r="F737" s="438"/>
      <c r="G737" s="439" t="e">
        <f t="shared" si="88"/>
        <v>#REF!</v>
      </c>
      <c r="H737" s="81" t="e">
        <f t="shared" si="89"/>
        <v>#REF!</v>
      </c>
    </row>
    <row r="738" spans="1:8" ht="12.75" customHeight="1" x14ac:dyDescent="0.2">
      <c r="A738" s="824" t="s">
        <v>211</v>
      </c>
      <c r="B738" s="825"/>
      <c r="C738" s="825"/>
      <c r="D738" s="825"/>
      <c r="E738" s="825"/>
      <c r="F738" s="825"/>
      <c r="G738" s="826"/>
      <c r="H738" s="81" t="e">
        <f>H722</f>
        <v>#REF!</v>
      </c>
    </row>
    <row r="739" spans="1:8" x14ac:dyDescent="0.2">
      <c r="A739" s="420" t="e">
        <f>'Запит 2-8'!#REF!</f>
        <v>#REF!</v>
      </c>
      <c r="B739" s="827" t="s">
        <v>107</v>
      </c>
      <c r="C739" s="828"/>
      <c r="D739" s="828"/>
      <c r="E739" s="828"/>
      <c r="F739" s="828"/>
      <c r="G739" s="831"/>
      <c r="H739" s="81" t="e">
        <f>H740</f>
        <v>#REF!</v>
      </c>
    </row>
    <row r="740" spans="1:8" x14ac:dyDescent="0.2">
      <c r="A740" s="326" t="e">
        <f>'Запит 2-8'!#REF!</f>
        <v>#REF!</v>
      </c>
      <c r="B740" s="421" t="e">
        <f>IF('Запит 2-8'!#REF!&lt;&gt;"",'Запит 2-8'!#REF!,"")</f>
        <v>#REF!</v>
      </c>
      <c r="C740" s="422" t="e">
        <f>'Запит 2-8'!#REF!</f>
        <v>#REF!</v>
      </c>
      <c r="D740" s="423" t="e">
        <f>'Запит 2-8'!#REF!</f>
        <v>#REF!</v>
      </c>
      <c r="E740" s="430" t="e">
        <f>'Паспорт-3'!F685</f>
        <v>#REF!</v>
      </c>
      <c r="F740" s="431"/>
      <c r="G740" s="432" t="e">
        <f t="shared" ref="G740:G754" si="90">F740-E740</f>
        <v>#REF!</v>
      </c>
      <c r="H740" s="81" t="e">
        <f t="shared" ref="H740:H754" si="91">IF(B740&lt;&gt;"","Для друку","")</f>
        <v>#REF!</v>
      </c>
    </row>
    <row r="741" spans="1:8" x14ac:dyDescent="0.2">
      <c r="A741" s="326" t="e">
        <f>'Запит 2-8'!#REF!</f>
        <v>#REF!</v>
      </c>
      <c r="B741" s="298" t="e">
        <f>IF('Запит 2-8'!#REF!&lt;&gt;"",'Запит 2-8'!#REF!,"")</f>
        <v>#REF!</v>
      </c>
      <c r="C741" s="297" t="e">
        <f>'Запит 2-8'!#REF!</f>
        <v>#REF!</v>
      </c>
      <c r="D741" s="296" t="e">
        <f>'Запит 2-8'!#REF!</f>
        <v>#REF!</v>
      </c>
      <c r="E741" s="413" t="e">
        <f>'Паспорт-3'!F686</f>
        <v>#REF!</v>
      </c>
      <c r="F741" s="414"/>
      <c r="G741" s="429" t="e">
        <f t="shared" si="90"/>
        <v>#REF!</v>
      </c>
      <c r="H741" s="81" t="e">
        <f t="shared" si="91"/>
        <v>#REF!</v>
      </c>
    </row>
    <row r="742" spans="1:8" x14ac:dyDescent="0.2">
      <c r="A742" s="326" t="e">
        <f>'Запит 2-8'!#REF!</f>
        <v>#REF!</v>
      </c>
      <c r="B742" s="298" t="e">
        <f>IF('Запит 2-8'!#REF!&lt;&gt;"",'Запит 2-8'!#REF!,"")</f>
        <v>#REF!</v>
      </c>
      <c r="C742" s="297" t="e">
        <f>'Запит 2-8'!#REF!</f>
        <v>#REF!</v>
      </c>
      <c r="D742" s="296" t="e">
        <f>'Запит 2-8'!#REF!</f>
        <v>#REF!</v>
      </c>
      <c r="E742" s="413" t="e">
        <f>'Паспорт-3'!F687</f>
        <v>#REF!</v>
      </c>
      <c r="F742" s="414"/>
      <c r="G742" s="429" t="e">
        <f t="shared" si="90"/>
        <v>#REF!</v>
      </c>
      <c r="H742" s="81" t="e">
        <f t="shared" si="91"/>
        <v>#REF!</v>
      </c>
    </row>
    <row r="743" spans="1:8" x14ac:dyDescent="0.2">
      <c r="A743" s="326" t="e">
        <f>'Запит 2-8'!#REF!</f>
        <v>#REF!</v>
      </c>
      <c r="B743" s="298" t="e">
        <f>IF('Запит 2-8'!#REF!&lt;&gt;"",'Запит 2-8'!#REF!,"")</f>
        <v>#REF!</v>
      </c>
      <c r="C743" s="297" t="e">
        <f>'Запит 2-8'!#REF!</f>
        <v>#REF!</v>
      </c>
      <c r="D743" s="296" t="e">
        <f>'Запит 2-8'!#REF!</f>
        <v>#REF!</v>
      </c>
      <c r="E743" s="413" t="e">
        <f>'Паспорт-3'!F688</f>
        <v>#REF!</v>
      </c>
      <c r="F743" s="414"/>
      <c r="G743" s="429" t="e">
        <f t="shared" si="90"/>
        <v>#REF!</v>
      </c>
      <c r="H743" s="81" t="e">
        <f t="shared" si="91"/>
        <v>#REF!</v>
      </c>
    </row>
    <row r="744" spans="1:8" x14ac:dyDescent="0.2">
      <c r="A744" s="326" t="e">
        <f>'Запит 2-8'!#REF!</f>
        <v>#REF!</v>
      </c>
      <c r="B744" s="298" t="e">
        <f>IF('Запит 2-8'!#REF!&lt;&gt;"",'Запит 2-8'!#REF!,"")</f>
        <v>#REF!</v>
      </c>
      <c r="C744" s="297" t="e">
        <f>'Запит 2-8'!#REF!</f>
        <v>#REF!</v>
      </c>
      <c r="D744" s="296" t="e">
        <f>'Запит 2-8'!#REF!</f>
        <v>#REF!</v>
      </c>
      <c r="E744" s="413" t="e">
        <f>'Паспорт-3'!F689</f>
        <v>#REF!</v>
      </c>
      <c r="F744" s="414"/>
      <c r="G744" s="429" t="e">
        <f t="shared" si="90"/>
        <v>#REF!</v>
      </c>
      <c r="H744" s="81" t="e">
        <f t="shared" si="91"/>
        <v>#REF!</v>
      </c>
    </row>
    <row r="745" spans="1:8" x14ac:dyDescent="0.2">
      <c r="A745" s="326" t="e">
        <f>'Запит 2-8'!#REF!</f>
        <v>#REF!</v>
      </c>
      <c r="B745" s="298" t="e">
        <f>IF('Запит 2-8'!#REF!&lt;&gt;"",'Запит 2-8'!#REF!,"")</f>
        <v>#REF!</v>
      </c>
      <c r="C745" s="297" t="e">
        <f>'Запит 2-8'!#REF!</f>
        <v>#REF!</v>
      </c>
      <c r="D745" s="296" t="e">
        <f>'Запит 2-8'!#REF!</f>
        <v>#REF!</v>
      </c>
      <c r="E745" s="413" t="e">
        <f>'Паспорт-3'!F690</f>
        <v>#REF!</v>
      </c>
      <c r="F745" s="414"/>
      <c r="G745" s="429" t="e">
        <f t="shared" si="90"/>
        <v>#REF!</v>
      </c>
      <c r="H745" s="81" t="e">
        <f t="shared" si="91"/>
        <v>#REF!</v>
      </c>
    </row>
    <row r="746" spans="1:8" x14ac:dyDescent="0.2">
      <c r="A746" s="326" t="e">
        <f>'Запит 2-8'!#REF!</f>
        <v>#REF!</v>
      </c>
      <c r="B746" s="298" t="e">
        <f>IF('Запит 2-8'!#REF!&lt;&gt;"",'Запит 2-8'!#REF!,"")</f>
        <v>#REF!</v>
      </c>
      <c r="C746" s="297" t="e">
        <f>'Запит 2-8'!#REF!</f>
        <v>#REF!</v>
      </c>
      <c r="D746" s="296" t="e">
        <f>'Запит 2-8'!#REF!</f>
        <v>#REF!</v>
      </c>
      <c r="E746" s="413" t="e">
        <f>'Паспорт-3'!F691</f>
        <v>#REF!</v>
      </c>
      <c r="F746" s="414"/>
      <c r="G746" s="429" t="e">
        <f t="shared" si="90"/>
        <v>#REF!</v>
      </c>
      <c r="H746" s="81" t="e">
        <f t="shared" si="91"/>
        <v>#REF!</v>
      </c>
    </row>
    <row r="747" spans="1:8" x14ac:dyDescent="0.2">
      <c r="A747" s="326" t="e">
        <f>'Запит 2-8'!#REF!</f>
        <v>#REF!</v>
      </c>
      <c r="B747" s="298" t="e">
        <f>IF('Запит 2-8'!#REF!&lt;&gt;"",'Запит 2-8'!#REF!,"")</f>
        <v>#REF!</v>
      </c>
      <c r="C747" s="297" t="e">
        <f>'Запит 2-8'!#REF!</f>
        <v>#REF!</v>
      </c>
      <c r="D747" s="296" t="e">
        <f>'Запит 2-8'!#REF!</f>
        <v>#REF!</v>
      </c>
      <c r="E747" s="413" t="e">
        <f>'Паспорт-3'!F692</f>
        <v>#REF!</v>
      </c>
      <c r="F747" s="414"/>
      <c r="G747" s="429" t="e">
        <f t="shared" si="90"/>
        <v>#REF!</v>
      </c>
      <c r="H747" s="81" t="e">
        <f t="shared" si="91"/>
        <v>#REF!</v>
      </c>
    </row>
    <row r="748" spans="1:8" x14ac:dyDescent="0.2">
      <c r="A748" s="326" t="e">
        <f>'Запит 2-8'!#REF!</f>
        <v>#REF!</v>
      </c>
      <c r="B748" s="298" t="e">
        <f>IF('Запит 2-8'!#REF!&lt;&gt;"",'Запит 2-8'!#REF!,"")</f>
        <v>#REF!</v>
      </c>
      <c r="C748" s="297" t="e">
        <f>'Запит 2-8'!#REF!</f>
        <v>#REF!</v>
      </c>
      <c r="D748" s="296" t="e">
        <f>'Запит 2-8'!#REF!</f>
        <v>#REF!</v>
      </c>
      <c r="E748" s="413" t="e">
        <f>'Паспорт-3'!F693</f>
        <v>#REF!</v>
      </c>
      <c r="F748" s="414"/>
      <c r="G748" s="429" t="e">
        <f t="shared" si="90"/>
        <v>#REF!</v>
      </c>
      <c r="H748" s="81" t="e">
        <f t="shared" si="91"/>
        <v>#REF!</v>
      </c>
    </row>
    <row r="749" spans="1:8" x14ac:dyDescent="0.2">
      <c r="A749" s="326" t="e">
        <f>'Запит 2-8'!#REF!</f>
        <v>#REF!</v>
      </c>
      <c r="B749" s="298" t="e">
        <f>IF('Запит 2-8'!#REF!&lt;&gt;"",'Запит 2-8'!#REF!,"")</f>
        <v>#REF!</v>
      </c>
      <c r="C749" s="297" t="e">
        <f>'Запит 2-8'!#REF!</f>
        <v>#REF!</v>
      </c>
      <c r="D749" s="296" t="e">
        <f>'Запит 2-8'!#REF!</f>
        <v>#REF!</v>
      </c>
      <c r="E749" s="413" t="e">
        <f>'Паспорт-3'!F694</f>
        <v>#REF!</v>
      </c>
      <c r="F749" s="414"/>
      <c r="G749" s="429" t="e">
        <f t="shared" si="90"/>
        <v>#REF!</v>
      </c>
      <c r="H749" s="81" t="e">
        <f t="shared" si="91"/>
        <v>#REF!</v>
      </c>
    </row>
    <row r="750" spans="1:8" x14ac:dyDescent="0.2">
      <c r="A750" s="326" t="e">
        <f>'Запит 2-8'!#REF!</f>
        <v>#REF!</v>
      </c>
      <c r="B750" s="298" t="e">
        <f>IF('Запит 2-8'!#REF!&lt;&gt;"",'Запит 2-8'!#REF!,"")</f>
        <v>#REF!</v>
      </c>
      <c r="C750" s="297" t="e">
        <f>'Запит 2-8'!#REF!</f>
        <v>#REF!</v>
      </c>
      <c r="D750" s="296" t="e">
        <f>'Запит 2-8'!#REF!</f>
        <v>#REF!</v>
      </c>
      <c r="E750" s="413" t="e">
        <f>'Паспорт-3'!F695</f>
        <v>#REF!</v>
      </c>
      <c r="F750" s="414"/>
      <c r="G750" s="429" t="e">
        <f t="shared" si="90"/>
        <v>#REF!</v>
      </c>
      <c r="H750" s="81" t="e">
        <f t="shared" si="91"/>
        <v>#REF!</v>
      </c>
    </row>
    <row r="751" spans="1:8" x14ac:dyDescent="0.2">
      <c r="A751" s="326" t="e">
        <f>'Запит 2-8'!#REF!</f>
        <v>#REF!</v>
      </c>
      <c r="B751" s="298" t="e">
        <f>IF('Запит 2-8'!#REF!&lt;&gt;"",'Запит 2-8'!#REF!,"")</f>
        <v>#REF!</v>
      </c>
      <c r="C751" s="297" t="e">
        <f>'Запит 2-8'!#REF!</f>
        <v>#REF!</v>
      </c>
      <c r="D751" s="296" t="e">
        <f>'Запит 2-8'!#REF!</f>
        <v>#REF!</v>
      </c>
      <c r="E751" s="413" t="e">
        <f>'Паспорт-3'!F696</f>
        <v>#REF!</v>
      </c>
      <c r="F751" s="414"/>
      <c r="G751" s="429" t="e">
        <f t="shared" si="90"/>
        <v>#REF!</v>
      </c>
      <c r="H751" s="81" t="e">
        <f t="shared" si="91"/>
        <v>#REF!</v>
      </c>
    </row>
    <row r="752" spans="1:8" x14ac:dyDescent="0.2">
      <c r="A752" s="326" t="e">
        <f>'Запит 2-8'!#REF!</f>
        <v>#REF!</v>
      </c>
      <c r="B752" s="298" t="e">
        <f>IF('Запит 2-8'!#REF!&lt;&gt;"",'Запит 2-8'!#REF!,"")</f>
        <v>#REF!</v>
      </c>
      <c r="C752" s="297" t="e">
        <f>'Запит 2-8'!#REF!</f>
        <v>#REF!</v>
      </c>
      <c r="D752" s="296" t="e">
        <f>'Запит 2-8'!#REF!</f>
        <v>#REF!</v>
      </c>
      <c r="E752" s="413" t="e">
        <f>'Паспорт-3'!F697</f>
        <v>#REF!</v>
      </c>
      <c r="F752" s="414"/>
      <c r="G752" s="429" t="e">
        <f t="shared" si="90"/>
        <v>#REF!</v>
      </c>
      <c r="H752" s="81" t="e">
        <f t="shared" si="91"/>
        <v>#REF!</v>
      </c>
    </row>
    <row r="753" spans="1:8" x14ac:dyDescent="0.2">
      <c r="A753" s="326" t="e">
        <f>'Запит 2-8'!#REF!</f>
        <v>#REF!</v>
      </c>
      <c r="B753" s="298" t="e">
        <f>IF('Запит 2-8'!#REF!&lt;&gt;"",'Запит 2-8'!#REF!,"")</f>
        <v>#REF!</v>
      </c>
      <c r="C753" s="297" t="e">
        <f>'Запит 2-8'!#REF!</f>
        <v>#REF!</v>
      </c>
      <c r="D753" s="296" t="e">
        <f>'Запит 2-8'!#REF!</f>
        <v>#REF!</v>
      </c>
      <c r="E753" s="413" t="e">
        <f>'Паспорт-3'!F698</f>
        <v>#REF!</v>
      </c>
      <c r="F753" s="414"/>
      <c r="G753" s="429" t="e">
        <f t="shared" si="90"/>
        <v>#REF!</v>
      </c>
      <c r="H753" s="81" t="e">
        <f t="shared" si="91"/>
        <v>#REF!</v>
      </c>
    </row>
    <row r="754" spans="1:8" x14ac:dyDescent="0.2">
      <c r="A754" s="433" t="e">
        <f>'Запит 2-8'!#REF!</f>
        <v>#REF!</v>
      </c>
      <c r="B754" s="434" t="e">
        <f>IF('Запит 2-8'!#REF!&lt;&gt;"",'Запит 2-8'!#REF!,"")</f>
        <v>#REF!</v>
      </c>
      <c r="C754" s="435" t="e">
        <f>'Запит 2-8'!#REF!</f>
        <v>#REF!</v>
      </c>
      <c r="D754" s="436" t="e">
        <f>'Запит 2-8'!#REF!</f>
        <v>#REF!</v>
      </c>
      <c r="E754" s="437" t="e">
        <f>'Паспорт-3'!F699</f>
        <v>#REF!</v>
      </c>
      <c r="F754" s="438"/>
      <c r="G754" s="439" t="e">
        <f t="shared" si="90"/>
        <v>#REF!</v>
      </c>
      <c r="H754" s="81" t="e">
        <f t="shared" si="91"/>
        <v>#REF!</v>
      </c>
    </row>
    <row r="755" spans="1:8" ht="12.75" customHeight="1" x14ac:dyDescent="0.2">
      <c r="A755" s="824" t="s">
        <v>211</v>
      </c>
      <c r="B755" s="825"/>
      <c r="C755" s="825"/>
      <c r="D755" s="825"/>
      <c r="E755" s="825"/>
      <c r="F755" s="825"/>
      <c r="G755" s="826"/>
      <c r="H755" s="81" t="e">
        <f>H739</f>
        <v>#REF!</v>
      </c>
    </row>
    <row r="756" spans="1:8" x14ac:dyDescent="0.2">
      <c r="A756" s="426" t="e">
        <f>'Запит 2-8'!#REF!</f>
        <v>#REF!</v>
      </c>
      <c r="B756" s="827" t="s">
        <v>108</v>
      </c>
      <c r="C756" s="828"/>
      <c r="D756" s="828"/>
      <c r="E756" s="832"/>
      <c r="F756" s="832"/>
      <c r="G756" s="833"/>
      <c r="H756" s="81" t="e">
        <f>H757</f>
        <v>#REF!</v>
      </c>
    </row>
    <row r="757" spans="1:8" x14ac:dyDescent="0.2">
      <c r="A757" s="326" t="e">
        <f>'Запит 2-8'!#REF!</f>
        <v>#REF!</v>
      </c>
      <c r="B757" s="421" t="e">
        <f>IF('Запит 2-8'!#REF!&lt;&gt;"",'Запит 2-8'!#REF!,"")</f>
        <v>#REF!</v>
      </c>
      <c r="C757" s="422" t="e">
        <f>'Запит 2-8'!#REF!</f>
        <v>#REF!</v>
      </c>
      <c r="D757" s="423" t="e">
        <f>'Запит 2-8'!#REF!</f>
        <v>#REF!</v>
      </c>
      <c r="E757" s="424" t="e">
        <f>'Паспорт-3'!F701</f>
        <v>#REF!</v>
      </c>
      <c r="F757" s="425"/>
      <c r="G757" s="428" t="e">
        <f t="shared" ref="G757:G771" si="92">F757-E757</f>
        <v>#REF!</v>
      </c>
      <c r="H757" s="81" t="e">
        <f t="shared" ref="H757:H771" si="93">IF(B757&lt;&gt;"","Для друку","")</f>
        <v>#REF!</v>
      </c>
    </row>
    <row r="758" spans="1:8" x14ac:dyDescent="0.2">
      <c r="A758" s="326" t="e">
        <f>'Запит 2-8'!#REF!</f>
        <v>#REF!</v>
      </c>
      <c r="B758" s="298" t="e">
        <f>IF('Запит 2-8'!#REF!&lt;&gt;"",'Запит 2-8'!#REF!,"")</f>
        <v>#REF!</v>
      </c>
      <c r="C758" s="297" t="e">
        <f>'Запит 2-8'!#REF!</f>
        <v>#REF!</v>
      </c>
      <c r="D758" s="296" t="e">
        <f>'Запит 2-8'!#REF!</f>
        <v>#REF!</v>
      </c>
      <c r="E758" s="413" t="e">
        <f>'Паспорт-3'!F702</f>
        <v>#REF!</v>
      </c>
      <c r="F758" s="414"/>
      <c r="G758" s="429" t="e">
        <f t="shared" si="92"/>
        <v>#REF!</v>
      </c>
      <c r="H758" s="81" t="e">
        <f t="shared" si="93"/>
        <v>#REF!</v>
      </c>
    </row>
    <row r="759" spans="1:8" x14ac:dyDescent="0.2">
      <c r="A759" s="326" t="e">
        <f>'Запит 2-8'!#REF!</f>
        <v>#REF!</v>
      </c>
      <c r="B759" s="298" t="e">
        <f>IF('Запит 2-8'!#REF!&lt;&gt;"",'Запит 2-8'!#REF!,"")</f>
        <v>#REF!</v>
      </c>
      <c r="C759" s="297" t="e">
        <f>'Запит 2-8'!#REF!</f>
        <v>#REF!</v>
      </c>
      <c r="D759" s="296" t="e">
        <f>'Запит 2-8'!#REF!</f>
        <v>#REF!</v>
      </c>
      <c r="E759" s="413" t="e">
        <f>'Паспорт-3'!F703</f>
        <v>#REF!</v>
      </c>
      <c r="F759" s="414"/>
      <c r="G759" s="429" t="e">
        <f t="shared" si="92"/>
        <v>#REF!</v>
      </c>
      <c r="H759" s="81" t="e">
        <f t="shared" si="93"/>
        <v>#REF!</v>
      </c>
    </row>
    <row r="760" spans="1:8" x14ac:dyDescent="0.2">
      <c r="A760" s="326" t="e">
        <f>'Запит 2-8'!#REF!</f>
        <v>#REF!</v>
      </c>
      <c r="B760" s="298" t="e">
        <f>IF('Запит 2-8'!#REF!&lt;&gt;"",'Запит 2-8'!#REF!,"")</f>
        <v>#REF!</v>
      </c>
      <c r="C760" s="297" t="e">
        <f>'Запит 2-8'!#REF!</f>
        <v>#REF!</v>
      </c>
      <c r="D760" s="296" t="e">
        <f>'Запит 2-8'!#REF!</f>
        <v>#REF!</v>
      </c>
      <c r="E760" s="413" t="e">
        <f>'Паспорт-3'!F704</f>
        <v>#REF!</v>
      </c>
      <c r="F760" s="414"/>
      <c r="G760" s="429" t="e">
        <f t="shared" si="92"/>
        <v>#REF!</v>
      </c>
      <c r="H760" s="81" t="e">
        <f t="shared" si="93"/>
        <v>#REF!</v>
      </c>
    </row>
    <row r="761" spans="1:8" x14ac:dyDescent="0.2">
      <c r="A761" s="326" t="e">
        <f>'Запит 2-8'!#REF!</f>
        <v>#REF!</v>
      </c>
      <c r="B761" s="298" t="e">
        <f>IF('Запит 2-8'!#REF!&lt;&gt;"",'Запит 2-8'!#REF!,"")</f>
        <v>#REF!</v>
      </c>
      <c r="C761" s="297" t="e">
        <f>'Запит 2-8'!#REF!</f>
        <v>#REF!</v>
      </c>
      <c r="D761" s="296" t="e">
        <f>'Запит 2-8'!#REF!</f>
        <v>#REF!</v>
      </c>
      <c r="E761" s="413" t="e">
        <f>'Паспорт-3'!F705</f>
        <v>#REF!</v>
      </c>
      <c r="F761" s="414"/>
      <c r="G761" s="429" t="e">
        <f t="shared" si="92"/>
        <v>#REF!</v>
      </c>
      <c r="H761" s="81" t="e">
        <f t="shared" si="93"/>
        <v>#REF!</v>
      </c>
    </row>
    <row r="762" spans="1:8" x14ac:dyDescent="0.2">
      <c r="A762" s="326" t="e">
        <f>'Запит 2-8'!#REF!</f>
        <v>#REF!</v>
      </c>
      <c r="B762" s="298" t="e">
        <f>IF('Запит 2-8'!#REF!&lt;&gt;"",'Запит 2-8'!#REF!,"")</f>
        <v>#REF!</v>
      </c>
      <c r="C762" s="297" t="e">
        <f>'Запит 2-8'!#REF!</f>
        <v>#REF!</v>
      </c>
      <c r="D762" s="296" t="e">
        <f>'Запит 2-8'!#REF!</f>
        <v>#REF!</v>
      </c>
      <c r="E762" s="413" t="e">
        <f>'Паспорт-3'!F706</f>
        <v>#REF!</v>
      </c>
      <c r="F762" s="414"/>
      <c r="G762" s="429" t="e">
        <f t="shared" si="92"/>
        <v>#REF!</v>
      </c>
      <c r="H762" s="81" t="e">
        <f t="shared" si="93"/>
        <v>#REF!</v>
      </c>
    </row>
    <row r="763" spans="1:8" x14ac:dyDescent="0.2">
      <c r="A763" s="326" t="e">
        <f>'Запит 2-8'!#REF!</f>
        <v>#REF!</v>
      </c>
      <c r="B763" s="298" t="e">
        <f>IF('Запит 2-8'!#REF!&lt;&gt;"",'Запит 2-8'!#REF!,"")</f>
        <v>#REF!</v>
      </c>
      <c r="C763" s="297" t="e">
        <f>'Запит 2-8'!#REF!</f>
        <v>#REF!</v>
      </c>
      <c r="D763" s="296" t="e">
        <f>'Запит 2-8'!#REF!</f>
        <v>#REF!</v>
      </c>
      <c r="E763" s="413" t="e">
        <f>'Паспорт-3'!F707</f>
        <v>#REF!</v>
      </c>
      <c r="F763" s="414"/>
      <c r="G763" s="429" t="e">
        <f t="shared" si="92"/>
        <v>#REF!</v>
      </c>
      <c r="H763" s="81" t="e">
        <f t="shared" si="93"/>
        <v>#REF!</v>
      </c>
    </row>
    <row r="764" spans="1:8" x14ac:dyDescent="0.2">
      <c r="A764" s="326" t="e">
        <f>'Запит 2-8'!#REF!</f>
        <v>#REF!</v>
      </c>
      <c r="B764" s="298" t="e">
        <f>IF('Запит 2-8'!#REF!&lt;&gt;"",'Запит 2-8'!#REF!,"")</f>
        <v>#REF!</v>
      </c>
      <c r="C764" s="297" t="e">
        <f>'Запит 2-8'!#REF!</f>
        <v>#REF!</v>
      </c>
      <c r="D764" s="296" t="e">
        <f>'Запит 2-8'!#REF!</f>
        <v>#REF!</v>
      </c>
      <c r="E764" s="413" t="e">
        <f>'Паспорт-3'!F708</f>
        <v>#REF!</v>
      </c>
      <c r="F764" s="414"/>
      <c r="G764" s="429" t="e">
        <f t="shared" si="92"/>
        <v>#REF!</v>
      </c>
      <c r="H764" s="81" t="e">
        <f t="shared" si="93"/>
        <v>#REF!</v>
      </c>
    </row>
    <row r="765" spans="1:8" x14ac:dyDescent="0.2">
      <c r="A765" s="326" t="e">
        <f>'Запит 2-8'!#REF!</f>
        <v>#REF!</v>
      </c>
      <c r="B765" s="298" t="e">
        <f>IF('Запит 2-8'!#REF!&lt;&gt;"",'Запит 2-8'!#REF!,"")</f>
        <v>#REF!</v>
      </c>
      <c r="C765" s="297" t="e">
        <f>'Запит 2-8'!#REF!</f>
        <v>#REF!</v>
      </c>
      <c r="D765" s="296" t="e">
        <f>'Запит 2-8'!#REF!</f>
        <v>#REF!</v>
      </c>
      <c r="E765" s="413" t="e">
        <f>'Паспорт-3'!F709</f>
        <v>#REF!</v>
      </c>
      <c r="F765" s="414"/>
      <c r="G765" s="429" t="e">
        <f t="shared" si="92"/>
        <v>#REF!</v>
      </c>
      <c r="H765" s="81" t="e">
        <f t="shared" si="93"/>
        <v>#REF!</v>
      </c>
    </row>
    <row r="766" spans="1:8" x14ac:dyDescent="0.2">
      <c r="A766" s="326" t="e">
        <f>'Запит 2-8'!#REF!</f>
        <v>#REF!</v>
      </c>
      <c r="B766" s="298" t="e">
        <f>IF('Запит 2-8'!#REF!&lt;&gt;"",'Запит 2-8'!#REF!,"")</f>
        <v>#REF!</v>
      </c>
      <c r="C766" s="297" t="e">
        <f>'Запит 2-8'!#REF!</f>
        <v>#REF!</v>
      </c>
      <c r="D766" s="296" t="e">
        <f>'Запит 2-8'!#REF!</f>
        <v>#REF!</v>
      </c>
      <c r="E766" s="413" t="e">
        <f>'Паспорт-3'!F710</f>
        <v>#REF!</v>
      </c>
      <c r="F766" s="414"/>
      <c r="G766" s="429" t="e">
        <f t="shared" si="92"/>
        <v>#REF!</v>
      </c>
      <c r="H766" s="81" t="e">
        <f t="shared" si="93"/>
        <v>#REF!</v>
      </c>
    </row>
    <row r="767" spans="1:8" x14ac:dyDescent="0.2">
      <c r="A767" s="326" t="e">
        <f>'Запит 2-8'!#REF!</f>
        <v>#REF!</v>
      </c>
      <c r="B767" s="298" t="e">
        <f>IF('Запит 2-8'!#REF!&lt;&gt;"",'Запит 2-8'!#REF!,"")</f>
        <v>#REF!</v>
      </c>
      <c r="C767" s="297" t="e">
        <f>'Запит 2-8'!#REF!</f>
        <v>#REF!</v>
      </c>
      <c r="D767" s="296" t="e">
        <f>'Запит 2-8'!#REF!</f>
        <v>#REF!</v>
      </c>
      <c r="E767" s="413" t="e">
        <f>'Паспорт-3'!F711</f>
        <v>#REF!</v>
      </c>
      <c r="F767" s="414"/>
      <c r="G767" s="429" t="e">
        <f t="shared" si="92"/>
        <v>#REF!</v>
      </c>
      <c r="H767" s="81" t="e">
        <f t="shared" si="93"/>
        <v>#REF!</v>
      </c>
    </row>
    <row r="768" spans="1:8" x14ac:dyDescent="0.2">
      <c r="A768" s="326" t="e">
        <f>'Запит 2-8'!#REF!</f>
        <v>#REF!</v>
      </c>
      <c r="B768" s="298" t="e">
        <f>IF('Запит 2-8'!#REF!&lt;&gt;"",'Запит 2-8'!#REF!,"")</f>
        <v>#REF!</v>
      </c>
      <c r="C768" s="297" t="e">
        <f>'Запит 2-8'!#REF!</f>
        <v>#REF!</v>
      </c>
      <c r="D768" s="296" t="e">
        <f>'Запит 2-8'!#REF!</f>
        <v>#REF!</v>
      </c>
      <c r="E768" s="413" t="e">
        <f>'Паспорт-3'!F712</f>
        <v>#REF!</v>
      </c>
      <c r="F768" s="414"/>
      <c r="G768" s="429" t="e">
        <f t="shared" si="92"/>
        <v>#REF!</v>
      </c>
      <c r="H768" s="81" t="e">
        <f t="shared" si="93"/>
        <v>#REF!</v>
      </c>
    </row>
    <row r="769" spans="1:8" x14ac:dyDescent="0.2">
      <c r="A769" s="326" t="e">
        <f>'Запит 2-8'!#REF!</f>
        <v>#REF!</v>
      </c>
      <c r="B769" s="298" t="e">
        <f>IF('Запит 2-8'!#REF!&lt;&gt;"",'Запит 2-8'!#REF!,"")</f>
        <v>#REF!</v>
      </c>
      <c r="C769" s="297" t="e">
        <f>'Запит 2-8'!#REF!</f>
        <v>#REF!</v>
      </c>
      <c r="D769" s="296" t="e">
        <f>'Запит 2-8'!#REF!</f>
        <v>#REF!</v>
      </c>
      <c r="E769" s="413" t="e">
        <f>'Паспорт-3'!F713</f>
        <v>#REF!</v>
      </c>
      <c r="F769" s="414"/>
      <c r="G769" s="429" t="e">
        <f t="shared" si="92"/>
        <v>#REF!</v>
      </c>
      <c r="H769" s="81" t="e">
        <f t="shared" si="93"/>
        <v>#REF!</v>
      </c>
    </row>
    <row r="770" spans="1:8" x14ac:dyDescent="0.2">
      <c r="A770" s="326" t="e">
        <f>'Запит 2-8'!#REF!</f>
        <v>#REF!</v>
      </c>
      <c r="B770" s="298" t="e">
        <f>IF('Запит 2-8'!#REF!&lt;&gt;"",'Запит 2-8'!#REF!,"")</f>
        <v>#REF!</v>
      </c>
      <c r="C770" s="297" t="e">
        <f>'Запит 2-8'!#REF!</f>
        <v>#REF!</v>
      </c>
      <c r="D770" s="296" t="e">
        <f>'Запит 2-8'!#REF!</f>
        <v>#REF!</v>
      </c>
      <c r="E770" s="413" t="e">
        <f>'Паспорт-3'!F714</f>
        <v>#REF!</v>
      </c>
      <c r="F770" s="414"/>
      <c r="G770" s="429" t="e">
        <f t="shared" si="92"/>
        <v>#REF!</v>
      </c>
      <c r="H770" s="81" t="e">
        <f t="shared" si="93"/>
        <v>#REF!</v>
      </c>
    </row>
    <row r="771" spans="1:8" x14ac:dyDescent="0.2">
      <c r="A771" s="433" t="e">
        <f>'Запит 2-8'!#REF!</f>
        <v>#REF!</v>
      </c>
      <c r="B771" s="434" t="e">
        <f>IF('Запит 2-8'!#REF!&lt;&gt;"",'Запит 2-8'!#REF!,"")</f>
        <v>#REF!</v>
      </c>
      <c r="C771" s="435" t="e">
        <f>'Запит 2-8'!#REF!</f>
        <v>#REF!</v>
      </c>
      <c r="D771" s="436" t="e">
        <f>'Запит 2-8'!#REF!</f>
        <v>#REF!</v>
      </c>
      <c r="E771" s="437" t="e">
        <f>'Паспорт-3'!F715</f>
        <v>#REF!</v>
      </c>
      <c r="F771" s="438"/>
      <c r="G771" s="439" t="e">
        <f t="shared" si="92"/>
        <v>#REF!</v>
      </c>
      <c r="H771" s="81" t="e">
        <f t="shared" si="93"/>
        <v>#REF!</v>
      </c>
    </row>
    <row r="772" spans="1:8" ht="12.75" customHeight="1" x14ac:dyDescent="0.2">
      <c r="A772" s="824" t="s">
        <v>211</v>
      </c>
      <c r="B772" s="825"/>
      <c r="C772" s="825"/>
      <c r="D772" s="825"/>
      <c r="E772" s="825"/>
      <c r="F772" s="825"/>
      <c r="G772" s="826"/>
      <c r="H772" s="81" t="e">
        <f>H756</f>
        <v>#REF!</v>
      </c>
    </row>
    <row r="773" spans="1:8" x14ac:dyDescent="0.2">
      <c r="A773" s="426" t="e">
        <f>'Запит 2-8'!#REF!</f>
        <v>#REF!</v>
      </c>
      <c r="B773" s="827" t="s">
        <v>109</v>
      </c>
      <c r="C773" s="828"/>
      <c r="D773" s="828"/>
      <c r="E773" s="832"/>
      <c r="F773" s="832"/>
      <c r="G773" s="833"/>
      <c r="H773" s="81" t="e">
        <f>H774</f>
        <v>#REF!</v>
      </c>
    </row>
    <row r="774" spans="1:8" x14ac:dyDescent="0.2">
      <c r="A774" s="326" t="e">
        <f>'Запит 2-8'!#REF!</f>
        <v>#REF!</v>
      </c>
      <c r="B774" s="421" t="e">
        <f>IF('Запит 2-8'!#REF!&lt;&gt;"",'Запит 2-8'!#REF!,"")</f>
        <v>#REF!</v>
      </c>
      <c r="C774" s="422" t="e">
        <f>'Запит 2-8'!#REF!</f>
        <v>#REF!</v>
      </c>
      <c r="D774" s="423" t="e">
        <f>'Запит 2-8'!#REF!</f>
        <v>#REF!</v>
      </c>
      <c r="E774" s="424" t="e">
        <f>'Паспорт-3'!F717</f>
        <v>#REF!</v>
      </c>
      <c r="F774" s="425"/>
      <c r="G774" s="428" t="e">
        <f t="shared" ref="G774:G783" si="94">F774-E774</f>
        <v>#REF!</v>
      </c>
      <c r="H774" s="81" t="e">
        <f t="shared" ref="H774:H783" si="95">IF(B774&lt;&gt;"","Для друку","")</f>
        <v>#REF!</v>
      </c>
    </row>
    <row r="775" spans="1:8" x14ac:dyDescent="0.2">
      <c r="A775" s="326" t="e">
        <f>'Запит 2-8'!#REF!</f>
        <v>#REF!</v>
      </c>
      <c r="B775" s="298" t="e">
        <f>IF('Запит 2-8'!#REF!&lt;&gt;"",'Запит 2-8'!#REF!,"")</f>
        <v>#REF!</v>
      </c>
      <c r="C775" s="297" t="e">
        <f>'Запит 2-8'!#REF!</f>
        <v>#REF!</v>
      </c>
      <c r="D775" s="296" t="e">
        <f>'Запит 2-8'!#REF!</f>
        <v>#REF!</v>
      </c>
      <c r="E775" s="413" t="e">
        <f>'Паспорт-3'!F718</f>
        <v>#REF!</v>
      </c>
      <c r="F775" s="414"/>
      <c r="G775" s="429" t="e">
        <f t="shared" si="94"/>
        <v>#REF!</v>
      </c>
      <c r="H775" s="81" t="e">
        <f t="shared" si="95"/>
        <v>#REF!</v>
      </c>
    </row>
    <row r="776" spans="1:8" x14ac:dyDescent="0.2">
      <c r="A776" s="326" t="e">
        <f>'Запит 2-8'!#REF!</f>
        <v>#REF!</v>
      </c>
      <c r="B776" s="298" t="e">
        <f>IF('Запит 2-8'!#REF!&lt;&gt;"",'Запит 2-8'!#REF!,"")</f>
        <v>#REF!</v>
      </c>
      <c r="C776" s="297" t="e">
        <f>'Запит 2-8'!#REF!</f>
        <v>#REF!</v>
      </c>
      <c r="D776" s="296" t="e">
        <f>'Запит 2-8'!#REF!</f>
        <v>#REF!</v>
      </c>
      <c r="E776" s="413" t="e">
        <f>'Паспорт-3'!F719</f>
        <v>#REF!</v>
      </c>
      <c r="F776" s="414"/>
      <c r="G776" s="429" t="e">
        <f t="shared" si="94"/>
        <v>#REF!</v>
      </c>
      <c r="H776" s="81" t="e">
        <f t="shared" si="95"/>
        <v>#REF!</v>
      </c>
    </row>
    <row r="777" spans="1:8" x14ac:dyDescent="0.2">
      <c r="A777" s="326" t="e">
        <f>'Запит 2-8'!#REF!</f>
        <v>#REF!</v>
      </c>
      <c r="B777" s="298" t="e">
        <f>IF('Запит 2-8'!#REF!&lt;&gt;"",'Запит 2-8'!#REF!,"")</f>
        <v>#REF!</v>
      </c>
      <c r="C777" s="297" t="e">
        <f>'Запит 2-8'!#REF!</f>
        <v>#REF!</v>
      </c>
      <c r="D777" s="296" t="e">
        <f>'Запит 2-8'!#REF!</f>
        <v>#REF!</v>
      </c>
      <c r="E777" s="413" t="e">
        <f>'Паспорт-3'!F720</f>
        <v>#REF!</v>
      </c>
      <c r="F777" s="414"/>
      <c r="G777" s="429" t="e">
        <f t="shared" si="94"/>
        <v>#REF!</v>
      </c>
      <c r="H777" s="81" t="e">
        <f t="shared" si="95"/>
        <v>#REF!</v>
      </c>
    </row>
    <row r="778" spans="1:8" x14ac:dyDescent="0.2">
      <c r="A778" s="326" t="e">
        <f>'Запит 2-8'!#REF!</f>
        <v>#REF!</v>
      </c>
      <c r="B778" s="298" t="e">
        <f>IF('Запит 2-8'!#REF!&lt;&gt;"",'Запит 2-8'!#REF!,"")</f>
        <v>#REF!</v>
      </c>
      <c r="C778" s="297" t="e">
        <f>'Запит 2-8'!#REF!</f>
        <v>#REF!</v>
      </c>
      <c r="D778" s="296" t="e">
        <f>'Запит 2-8'!#REF!</f>
        <v>#REF!</v>
      </c>
      <c r="E778" s="413" t="e">
        <f>'Паспорт-3'!F721</f>
        <v>#REF!</v>
      </c>
      <c r="F778" s="414"/>
      <c r="G778" s="429" t="e">
        <f t="shared" si="94"/>
        <v>#REF!</v>
      </c>
      <c r="H778" s="81" t="e">
        <f t="shared" si="95"/>
        <v>#REF!</v>
      </c>
    </row>
    <row r="779" spans="1:8" x14ac:dyDescent="0.2">
      <c r="A779" s="326" t="e">
        <f>'Запит 2-8'!#REF!</f>
        <v>#REF!</v>
      </c>
      <c r="B779" s="298" t="e">
        <f>IF('Запит 2-8'!#REF!&lt;&gt;"",'Запит 2-8'!#REF!,"")</f>
        <v>#REF!</v>
      </c>
      <c r="C779" s="297" t="e">
        <f>'Запит 2-8'!#REF!</f>
        <v>#REF!</v>
      </c>
      <c r="D779" s="296" t="e">
        <f>'Запит 2-8'!#REF!</f>
        <v>#REF!</v>
      </c>
      <c r="E779" s="413" t="e">
        <f>'Паспорт-3'!F722</f>
        <v>#REF!</v>
      </c>
      <c r="F779" s="414"/>
      <c r="G779" s="429" t="e">
        <f t="shared" si="94"/>
        <v>#REF!</v>
      </c>
      <c r="H779" s="81" t="e">
        <f t="shared" si="95"/>
        <v>#REF!</v>
      </c>
    </row>
    <row r="780" spans="1:8" x14ac:dyDescent="0.2">
      <c r="A780" s="326" t="e">
        <f>'Запит 2-8'!#REF!</f>
        <v>#REF!</v>
      </c>
      <c r="B780" s="298" t="e">
        <f>IF('Запит 2-8'!#REF!&lt;&gt;"",'Запит 2-8'!#REF!,"")</f>
        <v>#REF!</v>
      </c>
      <c r="C780" s="297" t="e">
        <f>'Запит 2-8'!#REF!</f>
        <v>#REF!</v>
      </c>
      <c r="D780" s="296" t="e">
        <f>'Запит 2-8'!#REF!</f>
        <v>#REF!</v>
      </c>
      <c r="E780" s="413" t="e">
        <f>'Паспорт-3'!F723</f>
        <v>#REF!</v>
      </c>
      <c r="F780" s="414"/>
      <c r="G780" s="429" t="e">
        <f t="shared" si="94"/>
        <v>#REF!</v>
      </c>
      <c r="H780" s="81" t="e">
        <f t="shared" si="95"/>
        <v>#REF!</v>
      </c>
    </row>
    <row r="781" spans="1:8" x14ac:dyDescent="0.2">
      <c r="A781" s="326" t="e">
        <f>'Запит 2-8'!#REF!</f>
        <v>#REF!</v>
      </c>
      <c r="B781" s="298" t="e">
        <f>IF('Запит 2-8'!#REF!&lt;&gt;"",'Запит 2-8'!#REF!,"")</f>
        <v>#REF!</v>
      </c>
      <c r="C781" s="297" t="e">
        <f>'Запит 2-8'!#REF!</f>
        <v>#REF!</v>
      </c>
      <c r="D781" s="296" t="e">
        <f>'Запит 2-8'!#REF!</f>
        <v>#REF!</v>
      </c>
      <c r="E781" s="413" t="e">
        <f>'Паспорт-3'!F724</f>
        <v>#REF!</v>
      </c>
      <c r="F781" s="414"/>
      <c r="G781" s="429" t="e">
        <f t="shared" si="94"/>
        <v>#REF!</v>
      </c>
      <c r="H781" s="81" t="e">
        <f t="shared" si="95"/>
        <v>#REF!</v>
      </c>
    </row>
    <row r="782" spans="1:8" ht="12.75" customHeight="1" x14ac:dyDescent="0.2">
      <c r="A782" s="326" t="e">
        <f>'Запит 2-8'!#REF!</f>
        <v>#REF!</v>
      </c>
      <c r="B782" s="298" t="e">
        <f>IF('Запит 2-8'!#REF!&lt;&gt;"",'Запит 2-8'!#REF!,"")</f>
        <v>#REF!</v>
      </c>
      <c r="C782" s="297" t="e">
        <f>'Запит 2-8'!#REF!</f>
        <v>#REF!</v>
      </c>
      <c r="D782" s="296" t="e">
        <f>'Запит 2-8'!#REF!</f>
        <v>#REF!</v>
      </c>
      <c r="E782" s="413" t="e">
        <f>'Паспорт-3'!F725</f>
        <v>#REF!</v>
      </c>
      <c r="F782" s="414"/>
      <c r="G782" s="429" t="e">
        <f t="shared" si="94"/>
        <v>#REF!</v>
      </c>
      <c r="H782" s="81" t="e">
        <f t="shared" si="95"/>
        <v>#REF!</v>
      </c>
    </row>
    <row r="783" spans="1:8" x14ac:dyDescent="0.2">
      <c r="A783" s="433" t="e">
        <f>'Запит 2-8'!#REF!</f>
        <v>#REF!</v>
      </c>
      <c r="B783" s="434" t="e">
        <f>IF('Запит 2-8'!#REF!&lt;&gt;"",'Запит 2-8'!#REF!,"")</f>
        <v>#REF!</v>
      </c>
      <c r="C783" s="435" t="e">
        <f>'Запит 2-8'!#REF!</f>
        <v>#REF!</v>
      </c>
      <c r="D783" s="436" t="e">
        <f>'Запит 2-8'!#REF!</f>
        <v>#REF!</v>
      </c>
      <c r="E783" s="437" t="e">
        <f>'Паспорт-3'!F726</f>
        <v>#REF!</v>
      </c>
      <c r="F783" s="438"/>
      <c r="G783" s="439" t="e">
        <f t="shared" si="94"/>
        <v>#REF!</v>
      </c>
      <c r="H783" s="81" t="e">
        <f t="shared" si="95"/>
        <v>#REF!</v>
      </c>
    </row>
    <row r="784" spans="1:8" ht="12.75" customHeight="1" x14ac:dyDescent="0.2">
      <c r="A784" s="824" t="s">
        <v>211</v>
      </c>
      <c r="B784" s="825"/>
      <c r="C784" s="825"/>
      <c r="D784" s="825"/>
      <c r="E784" s="825"/>
      <c r="F784" s="825"/>
      <c r="G784" s="826"/>
      <c r="H784" s="81" t="e">
        <f>H773</f>
        <v>#REF!</v>
      </c>
    </row>
    <row r="785" spans="1:8" ht="12.75" customHeight="1" x14ac:dyDescent="0.2">
      <c r="A785" s="824" t="s">
        <v>231</v>
      </c>
      <c r="B785" s="825"/>
      <c r="C785" s="825"/>
      <c r="D785" s="825"/>
      <c r="E785" s="825"/>
      <c r="F785" s="825"/>
      <c r="G785" s="826"/>
      <c r="H785" s="81" t="e">
        <f>H721</f>
        <v>#REF!</v>
      </c>
    </row>
    <row r="786" spans="1:8" ht="12.75" customHeight="1" x14ac:dyDescent="0.2">
      <c r="A786" s="779" t="e">
        <f>'Запит 2-8'!#REF!</f>
        <v>#REF!</v>
      </c>
      <c r="B786" s="780"/>
      <c r="C786" s="780"/>
      <c r="D786" s="780"/>
      <c r="E786" s="780"/>
      <c r="F786" s="780"/>
      <c r="G786" s="781"/>
      <c r="H786" s="81" t="e">
        <f>H787</f>
        <v>#REF!</v>
      </c>
    </row>
    <row r="787" spans="1:8" x14ac:dyDescent="0.2">
      <c r="A787" s="420" t="s">
        <v>4</v>
      </c>
      <c r="B787" s="827" t="s">
        <v>106</v>
      </c>
      <c r="C787" s="828"/>
      <c r="D787" s="828"/>
      <c r="E787" s="829"/>
      <c r="F787" s="829"/>
      <c r="G787" s="830"/>
      <c r="H787" s="81" t="e">
        <f>H788</f>
        <v>#REF!</v>
      </c>
    </row>
    <row r="788" spans="1:8" x14ac:dyDescent="0.2">
      <c r="A788" s="326" t="e">
        <f>'Запит 2-8'!#REF!</f>
        <v>#REF!</v>
      </c>
      <c r="B788" s="421" t="e">
        <f>IF('Запит 2-8'!#REF!&lt;&gt;"",'Запит 2-8'!#REF!,"")</f>
        <v>#REF!</v>
      </c>
      <c r="C788" s="422" t="e">
        <f>'Запит 2-8'!#REF!</f>
        <v>#REF!</v>
      </c>
      <c r="D788" s="423" t="e">
        <f>'Запит 2-8'!#REF!</f>
        <v>#REF!</v>
      </c>
      <c r="E788" s="424" t="e">
        <f>'Паспорт-3'!F729</f>
        <v>#REF!</v>
      </c>
      <c r="F788" s="425"/>
      <c r="G788" s="428" t="e">
        <f t="shared" ref="G788:G802" si="96">F788-E788</f>
        <v>#REF!</v>
      </c>
      <c r="H788" s="81" t="e">
        <f t="shared" ref="H788:H802" si="97">IF(B788&lt;&gt;"","Для друку","")</f>
        <v>#REF!</v>
      </c>
    </row>
    <row r="789" spans="1:8" x14ac:dyDescent="0.2">
      <c r="A789" s="326" t="e">
        <f>'Запит 2-8'!#REF!</f>
        <v>#REF!</v>
      </c>
      <c r="B789" s="298" t="e">
        <f>IF('Запит 2-8'!#REF!&lt;&gt;"",'Запит 2-8'!#REF!,"")</f>
        <v>#REF!</v>
      </c>
      <c r="C789" s="297" t="e">
        <f>'Запит 2-8'!#REF!</f>
        <v>#REF!</v>
      </c>
      <c r="D789" s="296" t="e">
        <f>'Запит 2-8'!#REF!</f>
        <v>#REF!</v>
      </c>
      <c r="E789" s="413" t="e">
        <f>'Паспорт-3'!F730</f>
        <v>#REF!</v>
      </c>
      <c r="F789" s="414"/>
      <c r="G789" s="429" t="e">
        <f t="shared" si="96"/>
        <v>#REF!</v>
      </c>
      <c r="H789" s="81" t="e">
        <f t="shared" si="97"/>
        <v>#REF!</v>
      </c>
    </row>
    <row r="790" spans="1:8" x14ac:dyDescent="0.2">
      <c r="A790" s="326" t="e">
        <f>'Запит 2-8'!#REF!</f>
        <v>#REF!</v>
      </c>
      <c r="B790" s="298" t="e">
        <f>IF('Запит 2-8'!#REF!&lt;&gt;"",'Запит 2-8'!#REF!,"")</f>
        <v>#REF!</v>
      </c>
      <c r="C790" s="297" t="e">
        <f>'Запит 2-8'!#REF!</f>
        <v>#REF!</v>
      </c>
      <c r="D790" s="296" t="e">
        <f>'Запит 2-8'!#REF!</f>
        <v>#REF!</v>
      </c>
      <c r="E790" s="413" t="e">
        <f>'Паспорт-3'!F731</f>
        <v>#REF!</v>
      </c>
      <c r="F790" s="414"/>
      <c r="G790" s="429" t="e">
        <f t="shared" si="96"/>
        <v>#REF!</v>
      </c>
      <c r="H790" s="81" t="e">
        <f t="shared" si="97"/>
        <v>#REF!</v>
      </c>
    </row>
    <row r="791" spans="1:8" x14ac:dyDescent="0.2">
      <c r="A791" s="326" t="e">
        <f>'Запит 2-8'!#REF!</f>
        <v>#REF!</v>
      </c>
      <c r="B791" s="298" t="e">
        <f>IF('Запит 2-8'!#REF!&lt;&gt;"",'Запит 2-8'!#REF!,"")</f>
        <v>#REF!</v>
      </c>
      <c r="C791" s="297" t="e">
        <f>'Запит 2-8'!#REF!</f>
        <v>#REF!</v>
      </c>
      <c r="D791" s="296" t="e">
        <f>'Запит 2-8'!#REF!</f>
        <v>#REF!</v>
      </c>
      <c r="E791" s="413" t="e">
        <f>'Паспорт-3'!F732</f>
        <v>#REF!</v>
      </c>
      <c r="F791" s="414"/>
      <c r="G791" s="429" t="e">
        <f t="shared" si="96"/>
        <v>#REF!</v>
      </c>
      <c r="H791" s="81" t="e">
        <f t="shared" si="97"/>
        <v>#REF!</v>
      </c>
    </row>
    <row r="792" spans="1:8" x14ac:dyDescent="0.2">
      <c r="A792" s="326" t="e">
        <f>'Запит 2-8'!#REF!</f>
        <v>#REF!</v>
      </c>
      <c r="B792" s="298" t="e">
        <f>IF('Запит 2-8'!#REF!&lt;&gt;"",'Запит 2-8'!#REF!,"")</f>
        <v>#REF!</v>
      </c>
      <c r="C792" s="297" t="e">
        <f>'Запит 2-8'!#REF!</f>
        <v>#REF!</v>
      </c>
      <c r="D792" s="296" t="e">
        <f>'Запит 2-8'!#REF!</f>
        <v>#REF!</v>
      </c>
      <c r="E792" s="413" t="e">
        <f>'Паспорт-3'!F733</f>
        <v>#REF!</v>
      </c>
      <c r="F792" s="414"/>
      <c r="G792" s="429" t="e">
        <f t="shared" si="96"/>
        <v>#REF!</v>
      </c>
      <c r="H792" s="81" t="e">
        <f t="shared" si="97"/>
        <v>#REF!</v>
      </c>
    </row>
    <row r="793" spans="1:8" x14ac:dyDescent="0.2">
      <c r="A793" s="326" t="e">
        <f>'Запит 2-8'!#REF!</f>
        <v>#REF!</v>
      </c>
      <c r="B793" s="298" t="e">
        <f>IF('Запит 2-8'!#REF!&lt;&gt;"",'Запит 2-8'!#REF!,"")</f>
        <v>#REF!</v>
      </c>
      <c r="C793" s="297" t="e">
        <f>'Запит 2-8'!#REF!</f>
        <v>#REF!</v>
      </c>
      <c r="D793" s="296" t="e">
        <f>'Запит 2-8'!#REF!</f>
        <v>#REF!</v>
      </c>
      <c r="E793" s="413" t="e">
        <f>'Паспорт-3'!F734</f>
        <v>#REF!</v>
      </c>
      <c r="F793" s="414"/>
      <c r="G793" s="429" t="e">
        <f t="shared" si="96"/>
        <v>#REF!</v>
      </c>
      <c r="H793" s="81" t="e">
        <f t="shared" si="97"/>
        <v>#REF!</v>
      </c>
    </row>
    <row r="794" spans="1:8" x14ac:dyDescent="0.2">
      <c r="A794" s="326" t="e">
        <f>'Запит 2-8'!#REF!</f>
        <v>#REF!</v>
      </c>
      <c r="B794" s="298" t="e">
        <f>IF('Запит 2-8'!#REF!&lt;&gt;"",'Запит 2-8'!#REF!,"")</f>
        <v>#REF!</v>
      </c>
      <c r="C794" s="297" t="e">
        <f>'Запит 2-8'!#REF!</f>
        <v>#REF!</v>
      </c>
      <c r="D794" s="296" t="e">
        <f>'Запит 2-8'!#REF!</f>
        <v>#REF!</v>
      </c>
      <c r="E794" s="413" t="e">
        <f>'Паспорт-3'!F735</f>
        <v>#REF!</v>
      </c>
      <c r="F794" s="414"/>
      <c r="G794" s="429" t="e">
        <f t="shared" si="96"/>
        <v>#REF!</v>
      </c>
      <c r="H794" s="81" t="e">
        <f t="shared" si="97"/>
        <v>#REF!</v>
      </c>
    </row>
    <row r="795" spans="1:8" x14ac:dyDescent="0.2">
      <c r="A795" s="326" t="e">
        <f>'Запит 2-8'!#REF!</f>
        <v>#REF!</v>
      </c>
      <c r="B795" s="298" t="e">
        <f>IF('Запит 2-8'!#REF!&lt;&gt;"",'Запит 2-8'!#REF!,"")</f>
        <v>#REF!</v>
      </c>
      <c r="C795" s="297" t="e">
        <f>'Запит 2-8'!#REF!</f>
        <v>#REF!</v>
      </c>
      <c r="D795" s="296" t="e">
        <f>'Запит 2-8'!#REF!</f>
        <v>#REF!</v>
      </c>
      <c r="E795" s="413" t="e">
        <f>'Паспорт-3'!F736</f>
        <v>#REF!</v>
      </c>
      <c r="F795" s="414"/>
      <c r="G795" s="429" t="e">
        <f t="shared" si="96"/>
        <v>#REF!</v>
      </c>
      <c r="H795" s="81" t="e">
        <f t="shared" si="97"/>
        <v>#REF!</v>
      </c>
    </row>
    <row r="796" spans="1:8" x14ac:dyDescent="0.2">
      <c r="A796" s="326" t="e">
        <f>'Запит 2-8'!#REF!</f>
        <v>#REF!</v>
      </c>
      <c r="B796" s="298" t="e">
        <f>IF('Запит 2-8'!#REF!&lt;&gt;"",'Запит 2-8'!#REF!,"")</f>
        <v>#REF!</v>
      </c>
      <c r="C796" s="297" t="e">
        <f>'Запит 2-8'!#REF!</f>
        <v>#REF!</v>
      </c>
      <c r="D796" s="296" t="e">
        <f>'Запит 2-8'!#REF!</f>
        <v>#REF!</v>
      </c>
      <c r="E796" s="413" t="e">
        <f>'Паспорт-3'!F737</f>
        <v>#REF!</v>
      </c>
      <c r="F796" s="414"/>
      <c r="G796" s="429" t="e">
        <f t="shared" si="96"/>
        <v>#REF!</v>
      </c>
      <c r="H796" s="81" t="e">
        <f t="shared" si="97"/>
        <v>#REF!</v>
      </c>
    </row>
    <row r="797" spans="1:8" x14ac:dyDescent="0.2">
      <c r="A797" s="326" t="e">
        <f>'Запит 2-8'!#REF!</f>
        <v>#REF!</v>
      </c>
      <c r="B797" s="298" t="e">
        <f>IF('Запит 2-8'!#REF!&lt;&gt;"",'Запит 2-8'!#REF!,"")</f>
        <v>#REF!</v>
      </c>
      <c r="C797" s="297" t="e">
        <f>'Запит 2-8'!#REF!</f>
        <v>#REF!</v>
      </c>
      <c r="D797" s="296" t="e">
        <f>'Запит 2-8'!#REF!</f>
        <v>#REF!</v>
      </c>
      <c r="E797" s="413" t="e">
        <f>'Паспорт-3'!F738</f>
        <v>#REF!</v>
      </c>
      <c r="F797" s="414"/>
      <c r="G797" s="429" t="e">
        <f t="shared" si="96"/>
        <v>#REF!</v>
      </c>
      <c r="H797" s="81" t="e">
        <f t="shared" si="97"/>
        <v>#REF!</v>
      </c>
    </row>
    <row r="798" spans="1:8" x14ac:dyDescent="0.2">
      <c r="A798" s="326" t="e">
        <f>'Запит 2-8'!#REF!</f>
        <v>#REF!</v>
      </c>
      <c r="B798" s="298" t="e">
        <f>IF('Запит 2-8'!#REF!&lt;&gt;"",'Запит 2-8'!#REF!,"")</f>
        <v>#REF!</v>
      </c>
      <c r="C798" s="297" t="e">
        <f>'Запит 2-8'!#REF!</f>
        <v>#REF!</v>
      </c>
      <c r="D798" s="296" t="e">
        <f>'Запит 2-8'!#REF!</f>
        <v>#REF!</v>
      </c>
      <c r="E798" s="413" t="e">
        <f>'Паспорт-3'!F739</f>
        <v>#REF!</v>
      </c>
      <c r="F798" s="414"/>
      <c r="G798" s="429" t="e">
        <f t="shared" si="96"/>
        <v>#REF!</v>
      </c>
      <c r="H798" s="81" t="e">
        <f t="shared" si="97"/>
        <v>#REF!</v>
      </c>
    </row>
    <row r="799" spans="1:8" x14ac:dyDescent="0.2">
      <c r="A799" s="326" t="e">
        <f>'Запит 2-8'!#REF!</f>
        <v>#REF!</v>
      </c>
      <c r="B799" s="298" t="e">
        <f>IF('Запит 2-8'!#REF!&lt;&gt;"",'Запит 2-8'!#REF!,"")</f>
        <v>#REF!</v>
      </c>
      <c r="C799" s="297" t="e">
        <f>'Запит 2-8'!#REF!</f>
        <v>#REF!</v>
      </c>
      <c r="D799" s="296" t="e">
        <f>'Запит 2-8'!#REF!</f>
        <v>#REF!</v>
      </c>
      <c r="E799" s="413" t="e">
        <f>'Паспорт-3'!F740</f>
        <v>#REF!</v>
      </c>
      <c r="F799" s="414"/>
      <c r="G799" s="429" t="e">
        <f t="shared" si="96"/>
        <v>#REF!</v>
      </c>
      <c r="H799" s="81" t="e">
        <f t="shared" si="97"/>
        <v>#REF!</v>
      </c>
    </row>
    <row r="800" spans="1:8" x14ac:dyDescent="0.2">
      <c r="A800" s="326" t="e">
        <f>'Запит 2-8'!#REF!</f>
        <v>#REF!</v>
      </c>
      <c r="B800" s="298" t="e">
        <f>IF('Запит 2-8'!#REF!&lt;&gt;"",'Запит 2-8'!#REF!,"")</f>
        <v>#REF!</v>
      </c>
      <c r="C800" s="297" t="e">
        <f>'Запит 2-8'!#REF!</f>
        <v>#REF!</v>
      </c>
      <c r="D800" s="296" t="e">
        <f>'Запит 2-8'!#REF!</f>
        <v>#REF!</v>
      </c>
      <c r="E800" s="413" t="e">
        <f>'Паспорт-3'!F741</f>
        <v>#REF!</v>
      </c>
      <c r="F800" s="414"/>
      <c r="G800" s="429" t="e">
        <f t="shared" si="96"/>
        <v>#REF!</v>
      </c>
      <c r="H800" s="81" t="e">
        <f t="shared" si="97"/>
        <v>#REF!</v>
      </c>
    </row>
    <row r="801" spans="1:8" x14ac:dyDescent="0.2">
      <c r="A801" s="326" t="e">
        <f>'Запит 2-8'!#REF!</f>
        <v>#REF!</v>
      </c>
      <c r="B801" s="298" t="e">
        <f>IF('Запит 2-8'!#REF!&lt;&gt;"",'Запит 2-8'!#REF!,"")</f>
        <v>#REF!</v>
      </c>
      <c r="C801" s="297" t="e">
        <f>'Запит 2-8'!#REF!</f>
        <v>#REF!</v>
      </c>
      <c r="D801" s="296" t="e">
        <f>'Запит 2-8'!#REF!</f>
        <v>#REF!</v>
      </c>
      <c r="E801" s="413" t="e">
        <f>'Паспорт-3'!F742</f>
        <v>#REF!</v>
      </c>
      <c r="F801" s="414"/>
      <c r="G801" s="429" t="e">
        <f t="shared" si="96"/>
        <v>#REF!</v>
      </c>
      <c r="H801" s="81" t="e">
        <f t="shared" si="97"/>
        <v>#REF!</v>
      </c>
    </row>
    <row r="802" spans="1:8" x14ac:dyDescent="0.2">
      <c r="A802" s="433" t="e">
        <f>'Запит 2-8'!#REF!</f>
        <v>#REF!</v>
      </c>
      <c r="B802" s="434" t="e">
        <f>IF('Запит 2-8'!#REF!&lt;&gt;"",'Запит 2-8'!#REF!,"")</f>
        <v>#REF!</v>
      </c>
      <c r="C802" s="435" t="e">
        <f>'Запит 2-8'!#REF!</f>
        <v>#REF!</v>
      </c>
      <c r="D802" s="436" t="e">
        <f>'Запит 2-8'!#REF!</f>
        <v>#REF!</v>
      </c>
      <c r="E802" s="437" t="e">
        <f>'Паспорт-3'!F743</f>
        <v>#REF!</v>
      </c>
      <c r="F802" s="438"/>
      <c r="G802" s="439" t="e">
        <f t="shared" si="96"/>
        <v>#REF!</v>
      </c>
      <c r="H802" s="81" t="e">
        <f t="shared" si="97"/>
        <v>#REF!</v>
      </c>
    </row>
    <row r="803" spans="1:8" ht="12.75" customHeight="1" x14ac:dyDescent="0.2">
      <c r="A803" s="824" t="s">
        <v>211</v>
      </c>
      <c r="B803" s="825"/>
      <c r="C803" s="825"/>
      <c r="D803" s="825"/>
      <c r="E803" s="825"/>
      <c r="F803" s="825"/>
      <c r="G803" s="826"/>
      <c r="H803" s="81" t="e">
        <f>H787</f>
        <v>#REF!</v>
      </c>
    </row>
    <row r="804" spans="1:8" x14ac:dyDescent="0.2">
      <c r="A804" s="420" t="e">
        <f>'Запит 2-8'!#REF!</f>
        <v>#REF!</v>
      </c>
      <c r="B804" s="827" t="s">
        <v>107</v>
      </c>
      <c r="C804" s="828"/>
      <c r="D804" s="828"/>
      <c r="E804" s="828"/>
      <c r="F804" s="828"/>
      <c r="G804" s="831"/>
      <c r="H804" s="81" t="e">
        <f>H805</f>
        <v>#REF!</v>
      </c>
    </row>
    <row r="805" spans="1:8" x14ac:dyDescent="0.2">
      <c r="A805" s="326" t="e">
        <f>'Запит 2-8'!#REF!</f>
        <v>#REF!</v>
      </c>
      <c r="B805" s="421" t="e">
        <f>IF('Запит 2-8'!#REF!&lt;&gt;"",'Запит 2-8'!#REF!,"")</f>
        <v>#REF!</v>
      </c>
      <c r="C805" s="422" t="e">
        <f>'Запит 2-8'!#REF!</f>
        <v>#REF!</v>
      </c>
      <c r="D805" s="423" t="e">
        <f>'Запит 2-8'!#REF!</f>
        <v>#REF!</v>
      </c>
      <c r="E805" s="430" t="e">
        <f>'Паспорт-3'!F745</f>
        <v>#REF!</v>
      </c>
      <c r="F805" s="431"/>
      <c r="G805" s="432" t="e">
        <f t="shared" ref="G805:G819" si="98">F805-E805</f>
        <v>#REF!</v>
      </c>
      <c r="H805" s="81" t="e">
        <f t="shared" ref="H805:H819" si="99">IF(B805&lt;&gt;"","Для друку","")</f>
        <v>#REF!</v>
      </c>
    </row>
    <row r="806" spans="1:8" x14ac:dyDescent="0.2">
      <c r="A806" s="326" t="e">
        <f>'Запит 2-8'!#REF!</f>
        <v>#REF!</v>
      </c>
      <c r="B806" s="298" t="e">
        <f>IF('Запит 2-8'!#REF!&lt;&gt;"",'Запит 2-8'!#REF!,"")</f>
        <v>#REF!</v>
      </c>
      <c r="C806" s="297" t="e">
        <f>'Запит 2-8'!#REF!</f>
        <v>#REF!</v>
      </c>
      <c r="D806" s="296" t="e">
        <f>'Запит 2-8'!#REF!</f>
        <v>#REF!</v>
      </c>
      <c r="E806" s="413" t="e">
        <f>'Паспорт-3'!F746</f>
        <v>#REF!</v>
      </c>
      <c r="F806" s="414"/>
      <c r="G806" s="429" t="e">
        <f t="shared" si="98"/>
        <v>#REF!</v>
      </c>
      <c r="H806" s="81" t="e">
        <f t="shared" si="99"/>
        <v>#REF!</v>
      </c>
    </row>
    <row r="807" spans="1:8" x14ac:dyDescent="0.2">
      <c r="A807" s="326" t="e">
        <f>'Запит 2-8'!#REF!</f>
        <v>#REF!</v>
      </c>
      <c r="B807" s="298" t="e">
        <f>IF('Запит 2-8'!#REF!&lt;&gt;"",'Запит 2-8'!#REF!,"")</f>
        <v>#REF!</v>
      </c>
      <c r="C807" s="297" t="e">
        <f>'Запит 2-8'!#REF!</f>
        <v>#REF!</v>
      </c>
      <c r="D807" s="296" t="e">
        <f>'Запит 2-8'!#REF!</f>
        <v>#REF!</v>
      </c>
      <c r="E807" s="413" t="e">
        <f>'Паспорт-3'!F747</f>
        <v>#REF!</v>
      </c>
      <c r="F807" s="414"/>
      <c r="G807" s="429" t="e">
        <f t="shared" si="98"/>
        <v>#REF!</v>
      </c>
      <c r="H807" s="81" t="e">
        <f t="shared" si="99"/>
        <v>#REF!</v>
      </c>
    </row>
    <row r="808" spans="1:8" x14ac:dyDescent="0.2">
      <c r="A808" s="326" t="e">
        <f>'Запит 2-8'!#REF!</f>
        <v>#REF!</v>
      </c>
      <c r="B808" s="298" t="e">
        <f>IF('Запит 2-8'!#REF!&lt;&gt;"",'Запит 2-8'!#REF!,"")</f>
        <v>#REF!</v>
      </c>
      <c r="C808" s="297" t="e">
        <f>'Запит 2-8'!#REF!</f>
        <v>#REF!</v>
      </c>
      <c r="D808" s="296" t="e">
        <f>'Запит 2-8'!#REF!</f>
        <v>#REF!</v>
      </c>
      <c r="E808" s="413" t="e">
        <f>'Паспорт-3'!F748</f>
        <v>#REF!</v>
      </c>
      <c r="F808" s="414"/>
      <c r="G808" s="429" t="e">
        <f t="shared" si="98"/>
        <v>#REF!</v>
      </c>
      <c r="H808" s="81" t="e">
        <f t="shared" si="99"/>
        <v>#REF!</v>
      </c>
    </row>
    <row r="809" spans="1:8" x14ac:dyDescent="0.2">
      <c r="A809" s="326" t="e">
        <f>'Запит 2-8'!#REF!</f>
        <v>#REF!</v>
      </c>
      <c r="B809" s="298" t="e">
        <f>IF('Запит 2-8'!#REF!&lt;&gt;"",'Запит 2-8'!#REF!,"")</f>
        <v>#REF!</v>
      </c>
      <c r="C809" s="297" t="e">
        <f>'Запит 2-8'!#REF!</f>
        <v>#REF!</v>
      </c>
      <c r="D809" s="296" t="e">
        <f>'Запит 2-8'!#REF!</f>
        <v>#REF!</v>
      </c>
      <c r="E809" s="413" t="e">
        <f>'Паспорт-3'!F749</f>
        <v>#REF!</v>
      </c>
      <c r="F809" s="414"/>
      <c r="G809" s="429" t="e">
        <f t="shared" si="98"/>
        <v>#REF!</v>
      </c>
      <c r="H809" s="81" t="e">
        <f t="shared" si="99"/>
        <v>#REF!</v>
      </c>
    </row>
    <row r="810" spans="1:8" x14ac:dyDescent="0.2">
      <c r="A810" s="326" t="e">
        <f>'Запит 2-8'!#REF!</f>
        <v>#REF!</v>
      </c>
      <c r="B810" s="298" t="e">
        <f>IF('Запит 2-8'!#REF!&lt;&gt;"",'Запит 2-8'!#REF!,"")</f>
        <v>#REF!</v>
      </c>
      <c r="C810" s="297" t="e">
        <f>'Запит 2-8'!#REF!</f>
        <v>#REF!</v>
      </c>
      <c r="D810" s="296" t="e">
        <f>'Запит 2-8'!#REF!</f>
        <v>#REF!</v>
      </c>
      <c r="E810" s="413" t="e">
        <f>'Паспорт-3'!F750</f>
        <v>#REF!</v>
      </c>
      <c r="F810" s="414"/>
      <c r="G810" s="429" t="e">
        <f t="shared" si="98"/>
        <v>#REF!</v>
      </c>
      <c r="H810" s="81" t="e">
        <f t="shared" si="99"/>
        <v>#REF!</v>
      </c>
    </row>
    <row r="811" spans="1:8" x14ac:dyDescent="0.2">
      <c r="A811" s="326" t="e">
        <f>'Запит 2-8'!#REF!</f>
        <v>#REF!</v>
      </c>
      <c r="B811" s="298" t="e">
        <f>IF('Запит 2-8'!#REF!&lt;&gt;"",'Запит 2-8'!#REF!,"")</f>
        <v>#REF!</v>
      </c>
      <c r="C811" s="297" t="e">
        <f>'Запит 2-8'!#REF!</f>
        <v>#REF!</v>
      </c>
      <c r="D811" s="296" t="e">
        <f>'Запит 2-8'!#REF!</f>
        <v>#REF!</v>
      </c>
      <c r="E811" s="413" t="e">
        <f>'Паспорт-3'!F751</f>
        <v>#REF!</v>
      </c>
      <c r="F811" s="414"/>
      <c r="G811" s="429" t="e">
        <f t="shared" si="98"/>
        <v>#REF!</v>
      </c>
      <c r="H811" s="81" t="e">
        <f t="shared" si="99"/>
        <v>#REF!</v>
      </c>
    </row>
    <row r="812" spans="1:8" x14ac:dyDescent="0.2">
      <c r="A812" s="326" t="e">
        <f>'Запит 2-8'!#REF!</f>
        <v>#REF!</v>
      </c>
      <c r="B812" s="298" t="e">
        <f>IF('Запит 2-8'!#REF!&lt;&gt;"",'Запит 2-8'!#REF!,"")</f>
        <v>#REF!</v>
      </c>
      <c r="C812" s="297" t="e">
        <f>'Запит 2-8'!#REF!</f>
        <v>#REF!</v>
      </c>
      <c r="D812" s="296" t="e">
        <f>'Запит 2-8'!#REF!</f>
        <v>#REF!</v>
      </c>
      <c r="E812" s="413" t="e">
        <f>'Паспорт-3'!F752</f>
        <v>#REF!</v>
      </c>
      <c r="F812" s="414"/>
      <c r="G812" s="429" t="e">
        <f t="shared" si="98"/>
        <v>#REF!</v>
      </c>
      <c r="H812" s="81" t="e">
        <f t="shared" si="99"/>
        <v>#REF!</v>
      </c>
    </row>
    <row r="813" spans="1:8" x14ac:dyDescent="0.2">
      <c r="A813" s="326" t="e">
        <f>'Запит 2-8'!#REF!</f>
        <v>#REF!</v>
      </c>
      <c r="B813" s="298" t="e">
        <f>IF('Запит 2-8'!#REF!&lt;&gt;"",'Запит 2-8'!#REF!,"")</f>
        <v>#REF!</v>
      </c>
      <c r="C813" s="297" t="e">
        <f>'Запит 2-8'!#REF!</f>
        <v>#REF!</v>
      </c>
      <c r="D813" s="296" t="e">
        <f>'Запит 2-8'!#REF!</f>
        <v>#REF!</v>
      </c>
      <c r="E813" s="413" t="e">
        <f>'Паспорт-3'!F753</f>
        <v>#REF!</v>
      </c>
      <c r="F813" s="414"/>
      <c r="G813" s="429" t="e">
        <f t="shared" si="98"/>
        <v>#REF!</v>
      </c>
      <c r="H813" s="81" t="e">
        <f t="shared" si="99"/>
        <v>#REF!</v>
      </c>
    </row>
    <row r="814" spans="1:8" x14ac:dyDescent="0.2">
      <c r="A814" s="326" t="e">
        <f>'Запит 2-8'!#REF!</f>
        <v>#REF!</v>
      </c>
      <c r="B814" s="298" t="e">
        <f>IF('Запит 2-8'!#REF!&lt;&gt;"",'Запит 2-8'!#REF!,"")</f>
        <v>#REF!</v>
      </c>
      <c r="C814" s="297" t="e">
        <f>'Запит 2-8'!#REF!</f>
        <v>#REF!</v>
      </c>
      <c r="D814" s="296" t="e">
        <f>'Запит 2-8'!#REF!</f>
        <v>#REF!</v>
      </c>
      <c r="E814" s="413" t="e">
        <f>'Паспорт-3'!F754</f>
        <v>#REF!</v>
      </c>
      <c r="F814" s="414"/>
      <c r="G814" s="429" t="e">
        <f t="shared" si="98"/>
        <v>#REF!</v>
      </c>
      <c r="H814" s="81" t="e">
        <f t="shared" si="99"/>
        <v>#REF!</v>
      </c>
    </row>
    <row r="815" spans="1:8" x14ac:dyDescent="0.2">
      <c r="A815" s="326" t="e">
        <f>'Запит 2-8'!#REF!</f>
        <v>#REF!</v>
      </c>
      <c r="B815" s="298" t="e">
        <f>IF('Запит 2-8'!#REF!&lt;&gt;"",'Запит 2-8'!#REF!,"")</f>
        <v>#REF!</v>
      </c>
      <c r="C815" s="297" t="e">
        <f>'Запит 2-8'!#REF!</f>
        <v>#REF!</v>
      </c>
      <c r="D815" s="296" t="e">
        <f>'Запит 2-8'!#REF!</f>
        <v>#REF!</v>
      </c>
      <c r="E815" s="413" t="e">
        <f>'Паспорт-3'!F755</f>
        <v>#REF!</v>
      </c>
      <c r="F815" s="414"/>
      <c r="G815" s="429" t="e">
        <f t="shared" si="98"/>
        <v>#REF!</v>
      </c>
      <c r="H815" s="81" t="e">
        <f t="shared" si="99"/>
        <v>#REF!</v>
      </c>
    </row>
    <row r="816" spans="1:8" x14ac:dyDescent="0.2">
      <c r="A816" s="326" t="e">
        <f>'Запит 2-8'!#REF!</f>
        <v>#REF!</v>
      </c>
      <c r="B816" s="298" t="e">
        <f>IF('Запит 2-8'!#REF!&lt;&gt;"",'Запит 2-8'!#REF!,"")</f>
        <v>#REF!</v>
      </c>
      <c r="C816" s="297" t="e">
        <f>'Запит 2-8'!#REF!</f>
        <v>#REF!</v>
      </c>
      <c r="D816" s="296" t="e">
        <f>'Запит 2-8'!#REF!</f>
        <v>#REF!</v>
      </c>
      <c r="E816" s="413" t="e">
        <f>'Паспорт-3'!F756</f>
        <v>#REF!</v>
      </c>
      <c r="F816" s="414"/>
      <c r="G816" s="429" t="e">
        <f t="shared" si="98"/>
        <v>#REF!</v>
      </c>
      <c r="H816" s="81" t="e">
        <f t="shared" si="99"/>
        <v>#REF!</v>
      </c>
    </row>
    <row r="817" spans="1:8" x14ac:dyDescent="0.2">
      <c r="A817" s="326" t="e">
        <f>'Запит 2-8'!#REF!</f>
        <v>#REF!</v>
      </c>
      <c r="B817" s="298" t="e">
        <f>IF('Запит 2-8'!#REF!&lt;&gt;"",'Запит 2-8'!#REF!,"")</f>
        <v>#REF!</v>
      </c>
      <c r="C817" s="297" t="e">
        <f>'Запит 2-8'!#REF!</f>
        <v>#REF!</v>
      </c>
      <c r="D817" s="296" t="e">
        <f>'Запит 2-8'!#REF!</f>
        <v>#REF!</v>
      </c>
      <c r="E817" s="413" t="e">
        <f>'Паспорт-3'!F757</f>
        <v>#REF!</v>
      </c>
      <c r="F817" s="414"/>
      <c r="G817" s="429" t="e">
        <f t="shared" si="98"/>
        <v>#REF!</v>
      </c>
      <c r="H817" s="81" t="e">
        <f t="shared" si="99"/>
        <v>#REF!</v>
      </c>
    </row>
    <row r="818" spans="1:8" x14ac:dyDescent="0.2">
      <c r="A818" s="326" t="e">
        <f>'Запит 2-8'!#REF!</f>
        <v>#REF!</v>
      </c>
      <c r="B818" s="298" t="e">
        <f>IF('Запит 2-8'!#REF!&lt;&gt;"",'Запит 2-8'!#REF!,"")</f>
        <v>#REF!</v>
      </c>
      <c r="C818" s="297" t="e">
        <f>'Запит 2-8'!#REF!</f>
        <v>#REF!</v>
      </c>
      <c r="D818" s="296" t="e">
        <f>'Запит 2-8'!#REF!</f>
        <v>#REF!</v>
      </c>
      <c r="E818" s="413" t="e">
        <f>'Паспорт-3'!F758</f>
        <v>#REF!</v>
      </c>
      <c r="F818" s="414"/>
      <c r="G818" s="429" t="e">
        <f t="shared" si="98"/>
        <v>#REF!</v>
      </c>
      <c r="H818" s="81" t="e">
        <f t="shared" si="99"/>
        <v>#REF!</v>
      </c>
    </row>
    <row r="819" spans="1:8" x14ac:dyDescent="0.2">
      <c r="A819" s="433" t="e">
        <f>'Запит 2-8'!#REF!</f>
        <v>#REF!</v>
      </c>
      <c r="B819" s="434" t="e">
        <f>IF('Запит 2-8'!#REF!&lt;&gt;"",'Запит 2-8'!#REF!,"")</f>
        <v>#REF!</v>
      </c>
      <c r="C819" s="435" t="e">
        <f>'Запит 2-8'!#REF!</f>
        <v>#REF!</v>
      </c>
      <c r="D819" s="436" t="e">
        <f>'Запит 2-8'!#REF!</f>
        <v>#REF!</v>
      </c>
      <c r="E819" s="437" t="e">
        <f>'Паспорт-3'!F759</f>
        <v>#REF!</v>
      </c>
      <c r="F819" s="438"/>
      <c r="G819" s="439" t="e">
        <f t="shared" si="98"/>
        <v>#REF!</v>
      </c>
      <c r="H819" s="81" t="e">
        <f t="shared" si="99"/>
        <v>#REF!</v>
      </c>
    </row>
    <row r="820" spans="1:8" ht="12.75" customHeight="1" x14ac:dyDescent="0.2">
      <c r="A820" s="824" t="s">
        <v>211</v>
      </c>
      <c r="B820" s="825"/>
      <c r="C820" s="825"/>
      <c r="D820" s="825"/>
      <c r="E820" s="825"/>
      <c r="F820" s="825"/>
      <c r="G820" s="826"/>
      <c r="H820" s="81" t="e">
        <f>H804</f>
        <v>#REF!</v>
      </c>
    </row>
    <row r="821" spans="1:8" x14ac:dyDescent="0.2">
      <c r="A821" s="426" t="e">
        <f>'Запит 2-8'!#REF!</f>
        <v>#REF!</v>
      </c>
      <c r="B821" s="827" t="s">
        <v>108</v>
      </c>
      <c r="C821" s="828"/>
      <c r="D821" s="828"/>
      <c r="E821" s="832"/>
      <c r="F821" s="832"/>
      <c r="G821" s="833"/>
      <c r="H821" s="81" t="e">
        <f>H822</f>
        <v>#REF!</v>
      </c>
    </row>
    <row r="822" spans="1:8" x14ac:dyDescent="0.2">
      <c r="A822" s="326" t="e">
        <f>'Запит 2-8'!#REF!</f>
        <v>#REF!</v>
      </c>
      <c r="B822" s="421" t="e">
        <f>IF('Запит 2-8'!#REF!&lt;&gt;"",'Запит 2-8'!#REF!,"")</f>
        <v>#REF!</v>
      </c>
      <c r="C822" s="422" t="e">
        <f>'Запит 2-8'!#REF!</f>
        <v>#REF!</v>
      </c>
      <c r="D822" s="423" t="e">
        <f>'Запит 2-8'!#REF!</f>
        <v>#REF!</v>
      </c>
      <c r="E822" s="424" t="e">
        <f>'Паспорт-3'!F761</f>
        <v>#REF!</v>
      </c>
      <c r="F822" s="425"/>
      <c r="G822" s="428" t="e">
        <f t="shared" ref="G822:G836" si="100">F822-E822</f>
        <v>#REF!</v>
      </c>
      <c r="H822" s="81" t="e">
        <f t="shared" ref="H822:H836" si="101">IF(B822&lt;&gt;"","Для друку","")</f>
        <v>#REF!</v>
      </c>
    </row>
    <row r="823" spans="1:8" x14ac:dyDescent="0.2">
      <c r="A823" s="326" t="e">
        <f>'Запит 2-8'!#REF!</f>
        <v>#REF!</v>
      </c>
      <c r="B823" s="298" t="e">
        <f>IF('Запит 2-8'!#REF!&lt;&gt;"",'Запит 2-8'!#REF!,"")</f>
        <v>#REF!</v>
      </c>
      <c r="C823" s="297" t="e">
        <f>'Запит 2-8'!#REF!</f>
        <v>#REF!</v>
      </c>
      <c r="D823" s="296" t="e">
        <f>'Запит 2-8'!#REF!</f>
        <v>#REF!</v>
      </c>
      <c r="E823" s="413" t="e">
        <f>'Паспорт-3'!F762</f>
        <v>#REF!</v>
      </c>
      <c r="F823" s="414"/>
      <c r="G823" s="429" t="e">
        <f t="shared" si="100"/>
        <v>#REF!</v>
      </c>
      <c r="H823" s="81" t="e">
        <f t="shared" si="101"/>
        <v>#REF!</v>
      </c>
    </row>
    <row r="824" spans="1:8" x14ac:dyDescent="0.2">
      <c r="A824" s="326" t="e">
        <f>'Запит 2-8'!#REF!</f>
        <v>#REF!</v>
      </c>
      <c r="B824" s="298" t="e">
        <f>IF('Запит 2-8'!#REF!&lt;&gt;"",'Запит 2-8'!#REF!,"")</f>
        <v>#REF!</v>
      </c>
      <c r="C824" s="297" t="e">
        <f>'Запит 2-8'!#REF!</f>
        <v>#REF!</v>
      </c>
      <c r="D824" s="296" t="e">
        <f>'Запит 2-8'!#REF!</f>
        <v>#REF!</v>
      </c>
      <c r="E824" s="413" t="e">
        <f>'Паспорт-3'!F763</f>
        <v>#REF!</v>
      </c>
      <c r="F824" s="414"/>
      <c r="G824" s="429" t="e">
        <f t="shared" si="100"/>
        <v>#REF!</v>
      </c>
      <c r="H824" s="81" t="e">
        <f t="shared" si="101"/>
        <v>#REF!</v>
      </c>
    </row>
    <row r="825" spans="1:8" x14ac:dyDescent="0.2">
      <c r="A825" s="326" t="e">
        <f>'Запит 2-8'!#REF!</f>
        <v>#REF!</v>
      </c>
      <c r="B825" s="298" t="e">
        <f>IF('Запит 2-8'!#REF!&lt;&gt;"",'Запит 2-8'!#REF!,"")</f>
        <v>#REF!</v>
      </c>
      <c r="C825" s="297" t="e">
        <f>'Запит 2-8'!#REF!</f>
        <v>#REF!</v>
      </c>
      <c r="D825" s="296" t="e">
        <f>'Запит 2-8'!#REF!</f>
        <v>#REF!</v>
      </c>
      <c r="E825" s="413" t="e">
        <f>'Паспорт-3'!F764</f>
        <v>#REF!</v>
      </c>
      <c r="F825" s="414"/>
      <c r="G825" s="429" t="e">
        <f t="shared" si="100"/>
        <v>#REF!</v>
      </c>
      <c r="H825" s="81" t="e">
        <f t="shared" si="101"/>
        <v>#REF!</v>
      </c>
    </row>
    <row r="826" spans="1:8" x14ac:dyDescent="0.2">
      <c r="A826" s="326" t="e">
        <f>'Запит 2-8'!#REF!</f>
        <v>#REF!</v>
      </c>
      <c r="B826" s="298" t="e">
        <f>IF('Запит 2-8'!#REF!&lt;&gt;"",'Запит 2-8'!#REF!,"")</f>
        <v>#REF!</v>
      </c>
      <c r="C826" s="297" t="e">
        <f>'Запит 2-8'!#REF!</f>
        <v>#REF!</v>
      </c>
      <c r="D826" s="296" t="e">
        <f>'Запит 2-8'!#REF!</f>
        <v>#REF!</v>
      </c>
      <c r="E826" s="413" t="e">
        <f>'Паспорт-3'!F765</f>
        <v>#REF!</v>
      </c>
      <c r="F826" s="414"/>
      <c r="G826" s="429" t="e">
        <f t="shared" si="100"/>
        <v>#REF!</v>
      </c>
      <c r="H826" s="81" t="e">
        <f t="shared" si="101"/>
        <v>#REF!</v>
      </c>
    </row>
    <row r="827" spans="1:8" x14ac:dyDescent="0.2">
      <c r="A827" s="326" t="e">
        <f>'Запит 2-8'!#REF!</f>
        <v>#REF!</v>
      </c>
      <c r="B827" s="298" t="e">
        <f>IF('Запит 2-8'!#REF!&lt;&gt;"",'Запит 2-8'!#REF!,"")</f>
        <v>#REF!</v>
      </c>
      <c r="C827" s="297" t="e">
        <f>'Запит 2-8'!#REF!</f>
        <v>#REF!</v>
      </c>
      <c r="D827" s="296" t="e">
        <f>'Запит 2-8'!#REF!</f>
        <v>#REF!</v>
      </c>
      <c r="E827" s="413" t="e">
        <f>'Паспорт-3'!F766</f>
        <v>#REF!</v>
      </c>
      <c r="F827" s="414"/>
      <c r="G827" s="429" t="e">
        <f t="shared" si="100"/>
        <v>#REF!</v>
      </c>
      <c r="H827" s="81" t="e">
        <f t="shared" si="101"/>
        <v>#REF!</v>
      </c>
    </row>
    <row r="828" spans="1:8" x14ac:dyDescent="0.2">
      <c r="A828" s="326" t="e">
        <f>'Запит 2-8'!#REF!</f>
        <v>#REF!</v>
      </c>
      <c r="B828" s="298" t="e">
        <f>IF('Запит 2-8'!#REF!&lt;&gt;"",'Запит 2-8'!#REF!,"")</f>
        <v>#REF!</v>
      </c>
      <c r="C828" s="297" t="e">
        <f>'Запит 2-8'!#REF!</f>
        <v>#REF!</v>
      </c>
      <c r="D828" s="296" t="e">
        <f>'Запит 2-8'!#REF!</f>
        <v>#REF!</v>
      </c>
      <c r="E828" s="413" t="e">
        <f>'Паспорт-3'!F767</f>
        <v>#REF!</v>
      </c>
      <c r="F828" s="414"/>
      <c r="G828" s="429" t="e">
        <f t="shared" si="100"/>
        <v>#REF!</v>
      </c>
      <c r="H828" s="81" t="e">
        <f t="shared" si="101"/>
        <v>#REF!</v>
      </c>
    </row>
    <row r="829" spans="1:8" x14ac:dyDescent="0.2">
      <c r="A829" s="326" t="e">
        <f>'Запит 2-8'!#REF!</f>
        <v>#REF!</v>
      </c>
      <c r="B829" s="298" t="e">
        <f>IF('Запит 2-8'!#REF!&lt;&gt;"",'Запит 2-8'!#REF!,"")</f>
        <v>#REF!</v>
      </c>
      <c r="C829" s="297" t="e">
        <f>'Запит 2-8'!#REF!</f>
        <v>#REF!</v>
      </c>
      <c r="D829" s="296" t="e">
        <f>'Запит 2-8'!#REF!</f>
        <v>#REF!</v>
      </c>
      <c r="E829" s="413" t="e">
        <f>'Паспорт-3'!F768</f>
        <v>#REF!</v>
      </c>
      <c r="F829" s="414"/>
      <c r="G829" s="429" t="e">
        <f t="shared" si="100"/>
        <v>#REF!</v>
      </c>
      <c r="H829" s="81" t="e">
        <f t="shared" si="101"/>
        <v>#REF!</v>
      </c>
    </row>
    <row r="830" spans="1:8" x14ac:dyDescent="0.2">
      <c r="A830" s="326" t="e">
        <f>'Запит 2-8'!#REF!</f>
        <v>#REF!</v>
      </c>
      <c r="B830" s="298" t="e">
        <f>IF('Запит 2-8'!#REF!&lt;&gt;"",'Запит 2-8'!#REF!,"")</f>
        <v>#REF!</v>
      </c>
      <c r="C830" s="297" t="e">
        <f>'Запит 2-8'!#REF!</f>
        <v>#REF!</v>
      </c>
      <c r="D830" s="296" t="e">
        <f>'Запит 2-8'!#REF!</f>
        <v>#REF!</v>
      </c>
      <c r="E830" s="413" t="e">
        <f>'Паспорт-3'!F769</f>
        <v>#REF!</v>
      </c>
      <c r="F830" s="414"/>
      <c r="G830" s="429" t="e">
        <f t="shared" si="100"/>
        <v>#REF!</v>
      </c>
      <c r="H830" s="81" t="e">
        <f t="shared" si="101"/>
        <v>#REF!</v>
      </c>
    </row>
    <row r="831" spans="1:8" x14ac:dyDescent="0.2">
      <c r="A831" s="326" t="e">
        <f>'Запит 2-8'!#REF!</f>
        <v>#REF!</v>
      </c>
      <c r="B831" s="298" t="e">
        <f>IF('Запит 2-8'!#REF!&lt;&gt;"",'Запит 2-8'!#REF!,"")</f>
        <v>#REF!</v>
      </c>
      <c r="C831" s="297" t="e">
        <f>'Запит 2-8'!#REF!</f>
        <v>#REF!</v>
      </c>
      <c r="D831" s="296" t="e">
        <f>'Запит 2-8'!#REF!</f>
        <v>#REF!</v>
      </c>
      <c r="E831" s="413" t="e">
        <f>'Паспорт-3'!F770</f>
        <v>#REF!</v>
      </c>
      <c r="F831" s="414"/>
      <c r="G831" s="429" t="e">
        <f t="shared" si="100"/>
        <v>#REF!</v>
      </c>
      <c r="H831" s="81" t="e">
        <f t="shared" si="101"/>
        <v>#REF!</v>
      </c>
    </row>
    <row r="832" spans="1:8" x14ac:dyDescent="0.2">
      <c r="A832" s="326" t="e">
        <f>'Запит 2-8'!#REF!</f>
        <v>#REF!</v>
      </c>
      <c r="B832" s="298" t="e">
        <f>IF('Запит 2-8'!#REF!&lt;&gt;"",'Запит 2-8'!#REF!,"")</f>
        <v>#REF!</v>
      </c>
      <c r="C832" s="297" t="e">
        <f>'Запит 2-8'!#REF!</f>
        <v>#REF!</v>
      </c>
      <c r="D832" s="296" t="e">
        <f>'Запит 2-8'!#REF!</f>
        <v>#REF!</v>
      </c>
      <c r="E832" s="413" t="e">
        <f>'Паспорт-3'!F771</f>
        <v>#REF!</v>
      </c>
      <c r="F832" s="414"/>
      <c r="G832" s="429" t="e">
        <f t="shared" si="100"/>
        <v>#REF!</v>
      </c>
      <c r="H832" s="81" t="e">
        <f t="shared" si="101"/>
        <v>#REF!</v>
      </c>
    </row>
    <row r="833" spans="1:8" x14ac:dyDescent="0.2">
      <c r="A833" s="326" t="e">
        <f>'Запит 2-8'!#REF!</f>
        <v>#REF!</v>
      </c>
      <c r="B833" s="298" t="e">
        <f>IF('Запит 2-8'!#REF!&lt;&gt;"",'Запит 2-8'!#REF!,"")</f>
        <v>#REF!</v>
      </c>
      <c r="C833" s="297" t="e">
        <f>'Запит 2-8'!#REF!</f>
        <v>#REF!</v>
      </c>
      <c r="D833" s="296" t="e">
        <f>'Запит 2-8'!#REF!</f>
        <v>#REF!</v>
      </c>
      <c r="E833" s="413" t="e">
        <f>'Паспорт-3'!F772</f>
        <v>#REF!</v>
      </c>
      <c r="F833" s="414"/>
      <c r="G833" s="429" t="e">
        <f t="shared" si="100"/>
        <v>#REF!</v>
      </c>
      <c r="H833" s="81" t="e">
        <f t="shared" si="101"/>
        <v>#REF!</v>
      </c>
    </row>
    <row r="834" spans="1:8" x14ac:dyDescent="0.2">
      <c r="A834" s="326" t="e">
        <f>'Запит 2-8'!#REF!</f>
        <v>#REF!</v>
      </c>
      <c r="B834" s="298" t="e">
        <f>IF('Запит 2-8'!#REF!&lt;&gt;"",'Запит 2-8'!#REF!,"")</f>
        <v>#REF!</v>
      </c>
      <c r="C834" s="297" t="e">
        <f>'Запит 2-8'!#REF!</f>
        <v>#REF!</v>
      </c>
      <c r="D834" s="296" t="e">
        <f>'Запит 2-8'!#REF!</f>
        <v>#REF!</v>
      </c>
      <c r="E834" s="413" t="e">
        <f>'Паспорт-3'!F773</f>
        <v>#REF!</v>
      </c>
      <c r="F834" s="414"/>
      <c r="G834" s="429" t="e">
        <f t="shared" si="100"/>
        <v>#REF!</v>
      </c>
      <c r="H834" s="81" t="e">
        <f t="shared" si="101"/>
        <v>#REF!</v>
      </c>
    </row>
    <row r="835" spans="1:8" x14ac:dyDescent="0.2">
      <c r="A835" s="326" t="e">
        <f>'Запит 2-8'!#REF!</f>
        <v>#REF!</v>
      </c>
      <c r="B835" s="298" t="e">
        <f>IF('Запит 2-8'!#REF!&lt;&gt;"",'Запит 2-8'!#REF!,"")</f>
        <v>#REF!</v>
      </c>
      <c r="C835" s="297" t="e">
        <f>'Запит 2-8'!#REF!</f>
        <v>#REF!</v>
      </c>
      <c r="D835" s="296" t="e">
        <f>'Запит 2-8'!#REF!</f>
        <v>#REF!</v>
      </c>
      <c r="E835" s="413" t="e">
        <f>'Паспорт-3'!F774</f>
        <v>#REF!</v>
      </c>
      <c r="F835" s="414"/>
      <c r="G835" s="429" t="e">
        <f t="shared" si="100"/>
        <v>#REF!</v>
      </c>
      <c r="H835" s="81" t="e">
        <f t="shared" si="101"/>
        <v>#REF!</v>
      </c>
    </row>
    <row r="836" spans="1:8" x14ac:dyDescent="0.2">
      <c r="A836" s="433" t="e">
        <f>'Запит 2-8'!#REF!</f>
        <v>#REF!</v>
      </c>
      <c r="B836" s="434" t="e">
        <f>IF('Запит 2-8'!#REF!&lt;&gt;"",'Запит 2-8'!#REF!,"")</f>
        <v>#REF!</v>
      </c>
      <c r="C836" s="435" t="e">
        <f>'Запит 2-8'!#REF!</f>
        <v>#REF!</v>
      </c>
      <c r="D836" s="436" t="e">
        <f>'Запит 2-8'!#REF!</f>
        <v>#REF!</v>
      </c>
      <c r="E836" s="437" t="e">
        <f>'Паспорт-3'!F775</f>
        <v>#REF!</v>
      </c>
      <c r="F836" s="438"/>
      <c r="G836" s="439" t="e">
        <f t="shared" si="100"/>
        <v>#REF!</v>
      </c>
      <c r="H836" s="81" t="e">
        <f t="shared" si="101"/>
        <v>#REF!</v>
      </c>
    </row>
    <row r="837" spans="1:8" ht="12.75" customHeight="1" x14ac:dyDescent="0.2">
      <c r="A837" s="824" t="s">
        <v>211</v>
      </c>
      <c r="B837" s="825"/>
      <c r="C837" s="825"/>
      <c r="D837" s="825"/>
      <c r="E837" s="825"/>
      <c r="F837" s="825"/>
      <c r="G837" s="826"/>
      <c r="H837" s="81" t="e">
        <f>H821</f>
        <v>#REF!</v>
      </c>
    </row>
    <row r="838" spans="1:8" x14ac:dyDescent="0.2">
      <c r="A838" s="426" t="e">
        <f>'Запит 2-8'!#REF!</f>
        <v>#REF!</v>
      </c>
      <c r="B838" s="827" t="s">
        <v>109</v>
      </c>
      <c r="C838" s="828"/>
      <c r="D838" s="828"/>
      <c r="E838" s="832"/>
      <c r="F838" s="832"/>
      <c r="G838" s="833"/>
      <c r="H838" s="81" t="e">
        <f>H839</f>
        <v>#REF!</v>
      </c>
    </row>
    <row r="839" spans="1:8" x14ac:dyDescent="0.2">
      <c r="A839" s="326" t="e">
        <f>'Запит 2-8'!#REF!</f>
        <v>#REF!</v>
      </c>
      <c r="B839" s="421" t="e">
        <f>IF('Запит 2-8'!#REF!&lt;&gt;"",'Запит 2-8'!#REF!,"")</f>
        <v>#REF!</v>
      </c>
      <c r="C839" s="422" t="e">
        <f>'Запит 2-8'!#REF!</f>
        <v>#REF!</v>
      </c>
      <c r="D839" s="423" t="e">
        <f>'Запит 2-8'!#REF!</f>
        <v>#REF!</v>
      </c>
      <c r="E839" s="424" t="e">
        <f>'Паспорт-3'!F777</f>
        <v>#REF!</v>
      </c>
      <c r="F839" s="425"/>
      <c r="G839" s="428" t="e">
        <f t="shared" ref="G839:G848" si="102">F839-E839</f>
        <v>#REF!</v>
      </c>
      <c r="H839" s="81" t="e">
        <f t="shared" ref="H839:H848" si="103">IF(B839&lt;&gt;"","Для друку","")</f>
        <v>#REF!</v>
      </c>
    </row>
    <row r="840" spans="1:8" x14ac:dyDescent="0.2">
      <c r="A840" s="326" t="e">
        <f>'Запит 2-8'!#REF!</f>
        <v>#REF!</v>
      </c>
      <c r="B840" s="298" t="e">
        <f>IF('Запит 2-8'!#REF!&lt;&gt;"",'Запит 2-8'!#REF!,"")</f>
        <v>#REF!</v>
      </c>
      <c r="C840" s="297" t="e">
        <f>'Запит 2-8'!#REF!</f>
        <v>#REF!</v>
      </c>
      <c r="D840" s="296" t="e">
        <f>'Запит 2-8'!#REF!</f>
        <v>#REF!</v>
      </c>
      <c r="E840" s="413" t="e">
        <f>'Паспорт-3'!F778</f>
        <v>#REF!</v>
      </c>
      <c r="F840" s="414"/>
      <c r="G840" s="429" t="e">
        <f t="shared" si="102"/>
        <v>#REF!</v>
      </c>
      <c r="H840" s="81" t="e">
        <f t="shared" si="103"/>
        <v>#REF!</v>
      </c>
    </row>
    <row r="841" spans="1:8" x14ac:dyDescent="0.2">
      <c r="A841" s="326" t="e">
        <f>'Запит 2-8'!#REF!</f>
        <v>#REF!</v>
      </c>
      <c r="B841" s="298" t="e">
        <f>IF('Запит 2-8'!#REF!&lt;&gt;"",'Запит 2-8'!#REF!,"")</f>
        <v>#REF!</v>
      </c>
      <c r="C841" s="297" t="e">
        <f>'Запит 2-8'!#REF!</f>
        <v>#REF!</v>
      </c>
      <c r="D841" s="296" t="e">
        <f>'Запит 2-8'!#REF!</f>
        <v>#REF!</v>
      </c>
      <c r="E841" s="413" t="e">
        <f>'Паспорт-3'!F779</f>
        <v>#REF!</v>
      </c>
      <c r="F841" s="414"/>
      <c r="G841" s="429" t="e">
        <f t="shared" si="102"/>
        <v>#REF!</v>
      </c>
      <c r="H841" s="81" t="e">
        <f t="shared" si="103"/>
        <v>#REF!</v>
      </c>
    </row>
    <row r="842" spans="1:8" x14ac:dyDescent="0.2">
      <c r="A842" s="326" t="e">
        <f>'Запит 2-8'!#REF!</f>
        <v>#REF!</v>
      </c>
      <c r="B842" s="298" t="e">
        <f>IF('Запит 2-8'!#REF!&lt;&gt;"",'Запит 2-8'!#REF!,"")</f>
        <v>#REF!</v>
      </c>
      <c r="C842" s="297" t="e">
        <f>'Запит 2-8'!#REF!</f>
        <v>#REF!</v>
      </c>
      <c r="D842" s="296" t="e">
        <f>'Запит 2-8'!#REF!</f>
        <v>#REF!</v>
      </c>
      <c r="E842" s="413" t="e">
        <f>'Паспорт-3'!F780</f>
        <v>#REF!</v>
      </c>
      <c r="F842" s="414"/>
      <c r="G842" s="429" t="e">
        <f t="shared" si="102"/>
        <v>#REF!</v>
      </c>
      <c r="H842" s="81" t="e">
        <f t="shared" si="103"/>
        <v>#REF!</v>
      </c>
    </row>
    <row r="843" spans="1:8" x14ac:dyDescent="0.2">
      <c r="A843" s="326" t="e">
        <f>'Запит 2-8'!#REF!</f>
        <v>#REF!</v>
      </c>
      <c r="B843" s="298" t="e">
        <f>IF('Запит 2-8'!#REF!&lt;&gt;"",'Запит 2-8'!#REF!,"")</f>
        <v>#REF!</v>
      </c>
      <c r="C843" s="297" t="e">
        <f>'Запит 2-8'!#REF!</f>
        <v>#REF!</v>
      </c>
      <c r="D843" s="296" t="e">
        <f>'Запит 2-8'!#REF!</f>
        <v>#REF!</v>
      </c>
      <c r="E843" s="413" t="e">
        <f>'Паспорт-3'!F781</f>
        <v>#REF!</v>
      </c>
      <c r="F843" s="414"/>
      <c r="G843" s="429" t="e">
        <f t="shared" si="102"/>
        <v>#REF!</v>
      </c>
      <c r="H843" s="81" t="e">
        <f t="shared" si="103"/>
        <v>#REF!</v>
      </c>
    </row>
    <row r="844" spans="1:8" x14ac:dyDescent="0.2">
      <c r="A844" s="326" t="e">
        <f>'Запит 2-8'!#REF!</f>
        <v>#REF!</v>
      </c>
      <c r="B844" s="298" t="e">
        <f>IF('Запит 2-8'!#REF!&lt;&gt;"",'Запит 2-8'!#REF!,"")</f>
        <v>#REF!</v>
      </c>
      <c r="C844" s="297" t="e">
        <f>'Запит 2-8'!#REF!</f>
        <v>#REF!</v>
      </c>
      <c r="D844" s="296" t="e">
        <f>'Запит 2-8'!#REF!</f>
        <v>#REF!</v>
      </c>
      <c r="E844" s="413" t="e">
        <f>'Паспорт-3'!F782</f>
        <v>#REF!</v>
      </c>
      <c r="F844" s="414"/>
      <c r="G844" s="429" t="e">
        <f t="shared" si="102"/>
        <v>#REF!</v>
      </c>
      <c r="H844" s="81" t="e">
        <f t="shared" si="103"/>
        <v>#REF!</v>
      </c>
    </row>
    <row r="845" spans="1:8" x14ac:dyDescent="0.2">
      <c r="A845" s="326" t="e">
        <f>'Запит 2-8'!#REF!</f>
        <v>#REF!</v>
      </c>
      <c r="B845" s="298" t="e">
        <f>IF('Запит 2-8'!#REF!&lt;&gt;"",'Запит 2-8'!#REF!,"")</f>
        <v>#REF!</v>
      </c>
      <c r="C845" s="297" t="e">
        <f>'Запит 2-8'!#REF!</f>
        <v>#REF!</v>
      </c>
      <c r="D845" s="296" t="e">
        <f>'Запит 2-8'!#REF!</f>
        <v>#REF!</v>
      </c>
      <c r="E845" s="413" t="e">
        <f>'Паспорт-3'!F783</f>
        <v>#REF!</v>
      </c>
      <c r="F845" s="414"/>
      <c r="G845" s="429" t="e">
        <f t="shared" si="102"/>
        <v>#REF!</v>
      </c>
      <c r="H845" s="81" t="e">
        <f t="shared" si="103"/>
        <v>#REF!</v>
      </c>
    </row>
    <row r="846" spans="1:8" x14ac:dyDescent="0.2">
      <c r="A846" s="326" t="e">
        <f>'Запит 2-8'!#REF!</f>
        <v>#REF!</v>
      </c>
      <c r="B846" s="298" t="e">
        <f>IF('Запит 2-8'!#REF!&lt;&gt;"",'Запит 2-8'!#REF!,"")</f>
        <v>#REF!</v>
      </c>
      <c r="C846" s="297" t="e">
        <f>'Запит 2-8'!#REF!</f>
        <v>#REF!</v>
      </c>
      <c r="D846" s="296" t="e">
        <f>'Запит 2-8'!#REF!</f>
        <v>#REF!</v>
      </c>
      <c r="E846" s="413" t="e">
        <f>'Паспорт-3'!F784</f>
        <v>#REF!</v>
      </c>
      <c r="F846" s="414"/>
      <c r="G846" s="429" t="e">
        <f t="shared" si="102"/>
        <v>#REF!</v>
      </c>
      <c r="H846" s="81" t="e">
        <f t="shared" si="103"/>
        <v>#REF!</v>
      </c>
    </row>
    <row r="847" spans="1:8" ht="12.75" customHeight="1" x14ac:dyDescent="0.2">
      <c r="A847" s="326" t="e">
        <f>'Запит 2-8'!#REF!</f>
        <v>#REF!</v>
      </c>
      <c r="B847" s="298" t="e">
        <f>IF('Запит 2-8'!#REF!&lt;&gt;"",'Запит 2-8'!#REF!,"")</f>
        <v>#REF!</v>
      </c>
      <c r="C847" s="297" t="e">
        <f>'Запит 2-8'!#REF!</f>
        <v>#REF!</v>
      </c>
      <c r="D847" s="296" t="e">
        <f>'Запит 2-8'!#REF!</f>
        <v>#REF!</v>
      </c>
      <c r="E847" s="413" t="e">
        <f>'Паспорт-3'!F785</f>
        <v>#REF!</v>
      </c>
      <c r="F847" s="414"/>
      <c r="G847" s="429" t="e">
        <f t="shared" si="102"/>
        <v>#REF!</v>
      </c>
      <c r="H847" s="81" t="e">
        <f t="shared" si="103"/>
        <v>#REF!</v>
      </c>
    </row>
    <row r="848" spans="1:8" x14ac:dyDescent="0.2">
      <c r="A848" s="433" t="e">
        <f>'Запит 2-8'!#REF!</f>
        <v>#REF!</v>
      </c>
      <c r="B848" s="434" t="e">
        <f>IF('Запит 2-8'!#REF!&lt;&gt;"",'Запит 2-8'!#REF!,"")</f>
        <v>#REF!</v>
      </c>
      <c r="C848" s="435" t="e">
        <f>'Запит 2-8'!#REF!</f>
        <v>#REF!</v>
      </c>
      <c r="D848" s="436" t="e">
        <f>'Запит 2-8'!#REF!</f>
        <v>#REF!</v>
      </c>
      <c r="E848" s="437" t="e">
        <f>'Паспорт-3'!F786</f>
        <v>#REF!</v>
      </c>
      <c r="F848" s="438"/>
      <c r="G848" s="439" t="e">
        <f t="shared" si="102"/>
        <v>#REF!</v>
      </c>
      <c r="H848" s="81" t="e">
        <f t="shared" si="103"/>
        <v>#REF!</v>
      </c>
    </row>
    <row r="849" spans="1:8" ht="12.75" customHeight="1" x14ac:dyDescent="0.2">
      <c r="A849" s="824" t="s">
        <v>211</v>
      </c>
      <c r="B849" s="825"/>
      <c r="C849" s="825"/>
      <c r="D849" s="825"/>
      <c r="E849" s="825"/>
      <c r="F849" s="825"/>
      <c r="G849" s="826"/>
      <c r="H849" s="81" t="e">
        <f>H838</f>
        <v>#REF!</v>
      </c>
    </row>
    <row r="850" spans="1:8" ht="12.75" customHeight="1" x14ac:dyDescent="0.2">
      <c r="A850" s="824" t="s">
        <v>231</v>
      </c>
      <c r="B850" s="825"/>
      <c r="C850" s="825"/>
      <c r="D850" s="825"/>
      <c r="E850" s="825"/>
      <c r="F850" s="825"/>
      <c r="G850" s="826"/>
      <c r="H850" s="81" t="e">
        <f>H786</f>
        <v>#REF!</v>
      </c>
    </row>
    <row r="851" spans="1:8" ht="12.75" customHeight="1" x14ac:dyDescent="0.2">
      <c r="A851" s="779" t="e">
        <f>'Запит 2-8'!#REF!</f>
        <v>#REF!</v>
      </c>
      <c r="B851" s="780"/>
      <c r="C851" s="780"/>
      <c r="D851" s="780"/>
      <c r="E851" s="780"/>
      <c r="F851" s="780"/>
      <c r="G851" s="781"/>
      <c r="H851" s="81" t="e">
        <f>H852</f>
        <v>#REF!</v>
      </c>
    </row>
    <row r="852" spans="1:8" x14ac:dyDescent="0.2">
      <c r="A852" s="420" t="s">
        <v>4</v>
      </c>
      <c r="B852" s="827" t="s">
        <v>106</v>
      </c>
      <c r="C852" s="828"/>
      <c r="D852" s="828"/>
      <c r="E852" s="829"/>
      <c r="F852" s="829"/>
      <c r="G852" s="830"/>
      <c r="H852" s="81" t="e">
        <f>H853</f>
        <v>#REF!</v>
      </c>
    </row>
    <row r="853" spans="1:8" x14ac:dyDescent="0.2">
      <c r="A853" s="326" t="e">
        <f>'Запит 2-8'!#REF!</f>
        <v>#REF!</v>
      </c>
      <c r="B853" s="421" t="e">
        <f>IF('Запит 2-8'!#REF!&lt;&gt;"",'Запит 2-8'!#REF!,"")</f>
        <v>#REF!</v>
      </c>
      <c r="C853" s="422" t="e">
        <f>'Запит 2-8'!#REF!</f>
        <v>#REF!</v>
      </c>
      <c r="D853" s="423" t="e">
        <f>'Запит 2-8'!#REF!</f>
        <v>#REF!</v>
      </c>
      <c r="E853" s="424" t="e">
        <f>'Паспорт-3'!F789</f>
        <v>#REF!</v>
      </c>
      <c r="F853" s="425"/>
      <c r="G853" s="428" t="e">
        <f t="shared" ref="G853:G867" si="104">F853-E853</f>
        <v>#REF!</v>
      </c>
      <c r="H853" s="81" t="e">
        <f t="shared" ref="H853:H867" si="105">IF(B853&lt;&gt;"","Для друку","")</f>
        <v>#REF!</v>
      </c>
    </row>
    <row r="854" spans="1:8" x14ac:dyDescent="0.2">
      <c r="A854" s="326" t="e">
        <f>'Запит 2-8'!#REF!</f>
        <v>#REF!</v>
      </c>
      <c r="B854" s="298" t="e">
        <f>IF('Запит 2-8'!#REF!&lt;&gt;"",'Запит 2-8'!#REF!,"")</f>
        <v>#REF!</v>
      </c>
      <c r="C854" s="297" t="e">
        <f>'Запит 2-8'!#REF!</f>
        <v>#REF!</v>
      </c>
      <c r="D854" s="296" t="e">
        <f>'Запит 2-8'!#REF!</f>
        <v>#REF!</v>
      </c>
      <c r="E854" s="413" t="e">
        <f>'Паспорт-3'!F790</f>
        <v>#REF!</v>
      </c>
      <c r="F854" s="414"/>
      <c r="G854" s="429" t="e">
        <f t="shared" si="104"/>
        <v>#REF!</v>
      </c>
      <c r="H854" s="81" t="e">
        <f t="shared" si="105"/>
        <v>#REF!</v>
      </c>
    </row>
    <row r="855" spans="1:8" x14ac:dyDescent="0.2">
      <c r="A855" s="326" t="e">
        <f>'Запит 2-8'!#REF!</f>
        <v>#REF!</v>
      </c>
      <c r="B855" s="298" t="e">
        <f>IF('Запит 2-8'!#REF!&lt;&gt;"",'Запит 2-8'!#REF!,"")</f>
        <v>#REF!</v>
      </c>
      <c r="C855" s="297" t="e">
        <f>'Запит 2-8'!#REF!</f>
        <v>#REF!</v>
      </c>
      <c r="D855" s="296" t="e">
        <f>'Запит 2-8'!#REF!</f>
        <v>#REF!</v>
      </c>
      <c r="E855" s="413" t="e">
        <f>'Паспорт-3'!F791</f>
        <v>#REF!</v>
      </c>
      <c r="F855" s="414"/>
      <c r="G855" s="429" t="e">
        <f t="shared" si="104"/>
        <v>#REF!</v>
      </c>
      <c r="H855" s="81" t="e">
        <f t="shared" si="105"/>
        <v>#REF!</v>
      </c>
    </row>
    <row r="856" spans="1:8" x14ac:dyDescent="0.2">
      <c r="A856" s="326" t="e">
        <f>'Запит 2-8'!#REF!</f>
        <v>#REF!</v>
      </c>
      <c r="B856" s="298" t="e">
        <f>IF('Запит 2-8'!#REF!&lt;&gt;"",'Запит 2-8'!#REF!,"")</f>
        <v>#REF!</v>
      </c>
      <c r="C856" s="297" t="e">
        <f>'Запит 2-8'!#REF!</f>
        <v>#REF!</v>
      </c>
      <c r="D856" s="296" t="e">
        <f>'Запит 2-8'!#REF!</f>
        <v>#REF!</v>
      </c>
      <c r="E856" s="413" t="e">
        <f>'Паспорт-3'!F792</f>
        <v>#REF!</v>
      </c>
      <c r="F856" s="414"/>
      <c r="G856" s="429" t="e">
        <f t="shared" si="104"/>
        <v>#REF!</v>
      </c>
      <c r="H856" s="81" t="e">
        <f t="shared" si="105"/>
        <v>#REF!</v>
      </c>
    </row>
    <row r="857" spans="1:8" x14ac:dyDescent="0.2">
      <c r="A857" s="326" t="e">
        <f>'Запит 2-8'!#REF!</f>
        <v>#REF!</v>
      </c>
      <c r="B857" s="298" t="e">
        <f>IF('Запит 2-8'!#REF!&lt;&gt;"",'Запит 2-8'!#REF!,"")</f>
        <v>#REF!</v>
      </c>
      <c r="C857" s="297" t="e">
        <f>'Запит 2-8'!#REF!</f>
        <v>#REF!</v>
      </c>
      <c r="D857" s="296" t="e">
        <f>'Запит 2-8'!#REF!</f>
        <v>#REF!</v>
      </c>
      <c r="E857" s="413" t="e">
        <f>'Паспорт-3'!F793</f>
        <v>#REF!</v>
      </c>
      <c r="F857" s="414"/>
      <c r="G857" s="429" t="e">
        <f t="shared" si="104"/>
        <v>#REF!</v>
      </c>
      <c r="H857" s="81" t="e">
        <f t="shared" si="105"/>
        <v>#REF!</v>
      </c>
    </row>
    <row r="858" spans="1:8" x14ac:dyDescent="0.2">
      <c r="A858" s="326" t="e">
        <f>'Запит 2-8'!#REF!</f>
        <v>#REF!</v>
      </c>
      <c r="B858" s="298" t="e">
        <f>IF('Запит 2-8'!#REF!&lt;&gt;"",'Запит 2-8'!#REF!,"")</f>
        <v>#REF!</v>
      </c>
      <c r="C858" s="297" t="e">
        <f>'Запит 2-8'!#REF!</f>
        <v>#REF!</v>
      </c>
      <c r="D858" s="296" t="e">
        <f>'Запит 2-8'!#REF!</f>
        <v>#REF!</v>
      </c>
      <c r="E858" s="413" t="e">
        <f>'Паспорт-3'!F794</f>
        <v>#REF!</v>
      </c>
      <c r="F858" s="414"/>
      <c r="G858" s="429" t="e">
        <f t="shared" si="104"/>
        <v>#REF!</v>
      </c>
      <c r="H858" s="81" t="e">
        <f t="shared" si="105"/>
        <v>#REF!</v>
      </c>
    </row>
    <row r="859" spans="1:8" x14ac:dyDescent="0.2">
      <c r="A859" s="326" t="e">
        <f>'Запит 2-8'!#REF!</f>
        <v>#REF!</v>
      </c>
      <c r="B859" s="298" t="e">
        <f>IF('Запит 2-8'!#REF!&lt;&gt;"",'Запит 2-8'!#REF!,"")</f>
        <v>#REF!</v>
      </c>
      <c r="C859" s="297" t="e">
        <f>'Запит 2-8'!#REF!</f>
        <v>#REF!</v>
      </c>
      <c r="D859" s="296" t="e">
        <f>'Запит 2-8'!#REF!</f>
        <v>#REF!</v>
      </c>
      <c r="E859" s="413" t="e">
        <f>'Паспорт-3'!F795</f>
        <v>#REF!</v>
      </c>
      <c r="F859" s="414"/>
      <c r="G859" s="429" t="e">
        <f t="shared" si="104"/>
        <v>#REF!</v>
      </c>
      <c r="H859" s="81" t="e">
        <f t="shared" si="105"/>
        <v>#REF!</v>
      </c>
    </row>
    <row r="860" spans="1:8" x14ac:dyDescent="0.2">
      <c r="A860" s="326" t="e">
        <f>'Запит 2-8'!#REF!</f>
        <v>#REF!</v>
      </c>
      <c r="B860" s="298" t="e">
        <f>IF('Запит 2-8'!#REF!&lt;&gt;"",'Запит 2-8'!#REF!,"")</f>
        <v>#REF!</v>
      </c>
      <c r="C860" s="297" t="e">
        <f>'Запит 2-8'!#REF!</f>
        <v>#REF!</v>
      </c>
      <c r="D860" s="296" t="e">
        <f>'Запит 2-8'!#REF!</f>
        <v>#REF!</v>
      </c>
      <c r="E860" s="413" t="e">
        <f>'Паспорт-3'!F796</f>
        <v>#REF!</v>
      </c>
      <c r="F860" s="414"/>
      <c r="G860" s="429" t="e">
        <f t="shared" si="104"/>
        <v>#REF!</v>
      </c>
      <c r="H860" s="81" t="e">
        <f t="shared" si="105"/>
        <v>#REF!</v>
      </c>
    </row>
    <row r="861" spans="1:8" x14ac:dyDescent="0.2">
      <c r="A861" s="326" t="e">
        <f>'Запит 2-8'!#REF!</f>
        <v>#REF!</v>
      </c>
      <c r="B861" s="298" t="e">
        <f>IF('Запит 2-8'!#REF!&lt;&gt;"",'Запит 2-8'!#REF!,"")</f>
        <v>#REF!</v>
      </c>
      <c r="C861" s="297" t="e">
        <f>'Запит 2-8'!#REF!</f>
        <v>#REF!</v>
      </c>
      <c r="D861" s="296" t="e">
        <f>'Запит 2-8'!#REF!</f>
        <v>#REF!</v>
      </c>
      <c r="E861" s="413" t="e">
        <f>'Паспорт-3'!F797</f>
        <v>#REF!</v>
      </c>
      <c r="F861" s="414"/>
      <c r="G861" s="429" t="e">
        <f t="shared" si="104"/>
        <v>#REF!</v>
      </c>
      <c r="H861" s="81" t="e">
        <f t="shared" si="105"/>
        <v>#REF!</v>
      </c>
    </row>
    <row r="862" spans="1:8" x14ac:dyDescent="0.2">
      <c r="A862" s="326" t="e">
        <f>'Запит 2-8'!#REF!</f>
        <v>#REF!</v>
      </c>
      <c r="B862" s="298" t="e">
        <f>IF('Запит 2-8'!#REF!&lt;&gt;"",'Запит 2-8'!#REF!,"")</f>
        <v>#REF!</v>
      </c>
      <c r="C862" s="297" t="e">
        <f>'Запит 2-8'!#REF!</f>
        <v>#REF!</v>
      </c>
      <c r="D862" s="296" t="e">
        <f>'Запит 2-8'!#REF!</f>
        <v>#REF!</v>
      </c>
      <c r="E862" s="413" t="e">
        <f>'Паспорт-3'!F798</f>
        <v>#REF!</v>
      </c>
      <c r="F862" s="414"/>
      <c r="G862" s="429" t="e">
        <f t="shared" si="104"/>
        <v>#REF!</v>
      </c>
      <c r="H862" s="81" t="e">
        <f t="shared" si="105"/>
        <v>#REF!</v>
      </c>
    </row>
    <row r="863" spans="1:8" x14ac:dyDescent="0.2">
      <c r="A863" s="326" t="e">
        <f>'Запит 2-8'!#REF!</f>
        <v>#REF!</v>
      </c>
      <c r="B863" s="298" t="e">
        <f>IF('Запит 2-8'!#REF!&lt;&gt;"",'Запит 2-8'!#REF!,"")</f>
        <v>#REF!</v>
      </c>
      <c r="C863" s="297" t="e">
        <f>'Запит 2-8'!#REF!</f>
        <v>#REF!</v>
      </c>
      <c r="D863" s="296" t="e">
        <f>'Запит 2-8'!#REF!</f>
        <v>#REF!</v>
      </c>
      <c r="E863" s="413" t="e">
        <f>'Паспорт-3'!F799</f>
        <v>#REF!</v>
      </c>
      <c r="F863" s="414"/>
      <c r="G863" s="429" t="e">
        <f t="shared" si="104"/>
        <v>#REF!</v>
      </c>
      <c r="H863" s="81" t="e">
        <f t="shared" si="105"/>
        <v>#REF!</v>
      </c>
    </row>
    <row r="864" spans="1:8" x14ac:dyDescent="0.2">
      <c r="A864" s="326" t="e">
        <f>'Запит 2-8'!#REF!</f>
        <v>#REF!</v>
      </c>
      <c r="B864" s="298" t="e">
        <f>IF('Запит 2-8'!#REF!&lt;&gt;"",'Запит 2-8'!#REF!,"")</f>
        <v>#REF!</v>
      </c>
      <c r="C864" s="297" t="e">
        <f>'Запит 2-8'!#REF!</f>
        <v>#REF!</v>
      </c>
      <c r="D864" s="296" t="e">
        <f>'Запит 2-8'!#REF!</f>
        <v>#REF!</v>
      </c>
      <c r="E864" s="413" t="e">
        <f>'Паспорт-3'!F800</f>
        <v>#REF!</v>
      </c>
      <c r="F864" s="414"/>
      <c r="G864" s="429" t="e">
        <f t="shared" si="104"/>
        <v>#REF!</v>
      </c>
      <c r="H864" s="81" t="e">
        <f t="shared" si="105"/>
        <v>#REF!</v>
      </c>
    </row>
    <row r="865" spans="1:8" x14ac:dyDescent="0.2">
      <c r="A865" s="326" t="e">
        <f>'Запит 2-8'!#REF!</f>
        <v>#REF!</v>
      </c>
      <c r="B865" s="298" t="e">
        <f>IF('Запит 2-8'!#REF!&lt;&gt;"",'Запит 2-8'!#REF!,"")</f>
        <v>#REF!</v>
      </c>
      <c r="C865" s="297" t="e">
        <f>'Запит 2-8'!#REF!</f>
        <v>#REF!</v>
      </c>
      <c r="D865" s="296" t="e">
        <f>'Запит 2-8'!#REF!</f>
        <v>#REF!</v>
      </c>
      <c r="E865" s="413" t="e">
        <f>'Паспорт-3'!F801</f>
        <v>#REF!</v>
      </c>
      <c r="F865" s="414"/>
      <c r="G865" s="429" t="e">
        <f t="shared" si="104"/>
        <v>#REF!</v>
      </c>
      <c r="H865" s="81" t="e">
        <f t="shared" si="105"/>
        <v>#REF!</v>
      </c>
    </row>
    <row r="866" spans="1:8" x14ac:dyDescent="0.2">
      <c r="A866" s="326" t="e">
        <f>'Запит 2-8'!#REF!</f>
        <v>#REF!</v>
      </c>
      <c r="B866" s="298" t="e">
        <f>IF('Запит 2-8'!#REF!&lt;&gt;"",'Запит 2-8'!#REF!,"")</f>
        <v>#REF!</v>
      </c>
      <c r="C866" s="297" t="e">
        <f>'Запит 2-8'!#REF!</f>
        <v>#REF!</v>
      </c>
      <c r="D866" s="296" t="e">
        <f>'Запит 2-8'!#REF!</f>
        <v>#REF!</v>
      </c>
      <c r="E866" s="413" t="e">
        <f>'Паспорт-3'!F802</f>
        <v>#REF!</v>
      </c>
      <c r="F866" s="414"/>
      <c r="G866" s="429" t="e">
        <f t="shared" si="104"/>
        <v>#REF!</v>
      </c>
      <c r="H866" s="81" t="e">
        <f t="shared" si="105"/>
        <v>#REF!</v>
      </c>
    </row>
    <row r="867" spans="1:8" x14ac:dyDescent="0.2">
      <c r="A867" s="433" t="e">
        <f>'Запит 2-8'!#REF!</f>
        <v>#REF!</v>
      </c>
      <c r="B867" s="434" t="e">
        <f>IF('Запит 2-8'!#REF!&lt;&gt;"",'Запит 2-8'!#REF!,"")</f>
        <v>#REF!</v>
      </c>
      <c r="C867" s="435" t="e">
        <f>'Запит 2-8'!#REF!</f>
        <v>#REF!</v>
      </c>
      <c r="D867" s="436" t="e">
        <f>'Запит 2-8'!#REF!</f>
        <v>#REF!</v>
      </c>
      <c r="E867" s="437" t="e">
        <f>'Паспорт-3'!F803</f>
        <v>#REF!</v>
      </c>
      <c r="F867" s="438"/>
      <c r="G867" s="439" t="e">
        <f t="shared" si="104"/>
        <v>#REF!</v>
      </c>
      <c r="H867" s="81" t="e">
        <f t="shared" si="105"/>
        <v>#REF!</v>
      </c>
    </row>
    <row r="868" spans="1:8" ht="12.75" customHeight="1" x14ac:dyDescent="0.2">
      <c r="A868" s="824" t="s">
        <v>211</v>
      </c>
      <c r="B868" s="825"/>
      <c r="C868" s="825"/>
      <c r="D868" s="825"/>
      <c r="E868" s="825"/>
      <c r="F868" s="825"/>
      <c r="G868" s="826"/>
      <c r="H868" s="81" t="e">
        <f>H852</f>
        <v>#REF!</v>
      </c>
    </row>
    <row r="869" spans="1:8" x14ac:dyDescent="0.2">
      <c r="A869" s="420" t="e">
        <f>'Запит 2-8'!#REF!</f>
        <v>#REF!</v>
      </c>
      <c r="B869" s="827" t="s">
        <v>107</v>
      </c>
      <c r="C869" s="828"/>
      <c r="D869" s="828"/>
      <c r="E869" s="828"/>
      <c r="F869" s="828"/>
      <c r="G869" s="831"/>
      <c r="H869" s="81" t="e">
        <f>H870</f>
        <v>#REF!</v>
      </c>
    </row>
    <row r="870" spans="1:8" x14ac:dyDescent="0.2">
      <c r="A870" s="326" t="e">
        <f>'Запит 2-8'!#REF!</f>
        <v>#REF!</v>
      </c>
      <c r="B870" s="421" t="e">
        <f>IF('Запит 2-8'!#REF!&lt;&gt;"",'Запит 2-8'!#REF!,"")</f>
        <v>#REF!</v>
      </c>
      <c r="C870" s="422" t="e">
        <f>'Запит 2-8'!#REF!</f>
        <v>#REF!</v>
      </c>
      <c r="D870" s="423" t="e">
        <f>'Запит 2-8'!#REF!</f>
        <v>#REF!</v>
      </c>
      <c r="E870" s="430" t="e">
        <f>'Паспорт-3'!F805</f>
        <v>#REF!</v>
      </c>
      <c r="F870" s="431"/>
      <c r="G870" s="432" t="e">
        <f t="shared" ref="G870:G884" si="106">F870-E870</f>
        <v>#REF!</v>
      </c>
      <c r="H870" s="81" t="e">
        <f t="shared" ref="H870:H884" si="107">IF(B870&lt;&gt;"","Для друку","")</f>
        <v>#REF!</v>
      </c>
    </row>
    <row r="871" spans="1:8" x14ac:dyDescent="0.2">
      <c r="A871" s="326" t="e">
        <f>'Запит 2-8'!#REF!</f>
        <v>#REF!</v>
      </c>
      <c r="B871" s="298" t="e">
        <f>IF('Запит 2-8'!#REF!&lt;&gt;"",'Запит 2-8'!#REF!,"")</f>
        <v>#REF!</v>
      </c>
      <c r="C871" s="297" t="e">
        <f>'Запит 2-8'!#REF!</f>
        <v>#REF!</v>
      </c>
      <c r="D871" s="296" t="e">
        <f>'Запит 2-8'!#REF!</f>
        <v>#REF!</v>
      </c>
      <c r="E871" s="413" t="e">
        <f>'Паспорт-3'!F806</f>
        <v>#REF!</v>
      </c>
      <c r="F871" s="414"/>
      <c r="G871" s="429" t="e">
        <f t="shared" si="106"/>
        <v>#REF!</v>
      </c>
      <c r="H871" s="81" t="e">
        <f t="shared" si="107"/>
        <v>#REF!</v>
      </c>
    </row>
    <row r="872" spans="1:8" x14ac:dyDescent="0.2">
      <c r="A872" s="326" t="e">
        <f>'Запит 2-8'!#REF!</f>
        <v>#REF!</v>
      </c>
      <c r="B872" s="298" t="e">
        <f>IF('Запит 2-8'!#REF!&lt;&gt;"",'Запит 2-8'!#REF!,"")</f>
        <v>#REF!</v>
      </c>
      <c r="C872" s="297" t="e">
        <f>'Запит 2-8'!#REF!</f>
        <v>#REF!</v>
      </c>
      <c r="D872" s="296" t="e">
        <f>'Запит 2-8'!#REF!</f>
        <v>#REF!</v>
      </c>
      <c r="E872" s="413" t="e">
        <f>'Паспорт-3'!F807</f>
        <v>#REF!</v>
      </c>
      <c r="F872" s="414"/>
      <c r="G872" s="429" t="e">
        <f t="shared" si="106"/>
        <v>#REF!</v>
      </c>
      <c r="H872" s="81" t="e">
        <f t="shared" si="107"/>
        <v>#REF!</v>
      </c>
    </row>
    <row r="873" spans="1:8" x14ac:dyDescent="0.2">
      <c r="A873" s="326" t="e">
        <f>'Запит 2-8'!#REF!</f>
        <v>#REF!</v>
      </c>
      <c r="B873" s="298" t="e">
        <f>IF('Запит 2-8'!#REF!&lt;&gt;"",'Запит 2-8'!#REF!,"")</f>
        <v>#REF!</v>
      </c>
      <c r="C873" s="297" t="e">
        <f>'Запит 2-8'!#REF!</f>
        <v>#REF!</v>
      </c>
      <c r="D873" s="296" t="e">
        <f>'Запит 2-8'!#REF!</f>
        <v>#REF!</v>
      </c>
      <c r="E873" s="413" t="e">
        <f>'Паспорт-3'!F808</f>
        <v>#REF!</v>
      </c>
      <c r="F873" s="414"/>
      <c r="G873" s="429" t="e">
        <f t="shared" si="106"/>
        <v>#REF!</v>
      </c>
      <c r="H873" s="81" t="e">
        <f t="shared" si="107"/>
        <v>#REF!</v>
      </c>
    </row>
    <row r="874" spans="1:8" x14ac:dyDescent="0.2">
      <c r="A874" s="326" t="e">
        <f>'Запит 2-8'!#REF!</f>
        <v>#REF!</v>
      </c>
      <c r="B874" s="298" t="e">
        <f>IF('Запит 2-8'!#REF!&lt;&gt;"",'Запит 2-8'!#REF!,"")</f>
        <v>#REF!</v>
      </c>
      <c r="C874" s="297" t="e">
        <f>'Запит 2-8'!#REF!</f>
        <v>#REF!</v>
      </c>
      <c r="D874" s="296" t="e">
        <f>'Запит 2-8'!#REF!</f>
        <v>#REF!</v>
      </c>
      <c r="E874" s="413" t="e">
        <f>'Паспорт-3'!F809</f>
        <v>#REF!</v>
      </c>
      <c r="F874" s="414"/>
      <c r="G874" s="429" t="e">
        <f t="shared" si="106"/>
        <v>#REF!</v>
      </c>
      <c r="H874" s="81" t="e">
        <f t="shared" si="107"/>
        <v>#REF!</v>
      </c>
    </row>
    <row r="875" spans="1:8" x14ac:dyDescent="0.2">
      <c r="A875" s="326" t="e">
        <f>'Запит 2-8'!#REF!</f>
        <v>#REF!</v>
      </c>
      <c r="B875" s="298" t="e">
        <f>IF('Запит 2-8'!#REF!&lt;&gt;"",'Запит 2-8'!#REF!,"")</f>
        <v>#REF!</v>
      </c>
      <c r="C875" s="297" t="e">
        <f>'Запит 2-8'!#REF!</f>
        <v>#REF!</v>
      </c>
      <c r="D875" s="296" t="e">
        <f>'Запит 2-8'!#REF!</f>
        <v>#REF!</v>
      </c>
      <c r="E875" s="413" t="e">
        <f>'Паспорт-3'!F810</f>
        <v>#REF!</v>
      </c>
      <c r="F875" s="414"/>
      <c r="G875" s="429" t="e">
        <f t="shared" si="106"/>
        <v>#REF!</v>
      </c>
      <c r="H875" s="81" t="e">
        <f t="shared" si="107"/>
        <v>#REF!</v>
      </c>
    </row>
    <row r="876" spans="1:8" x14ac:dyDescent="0.2">
      <c r="A876" s="326" t="e">
        <f>'Запит 2-8'!#REF!</f>
        <v>#REF!</v>
      </c>
      <c r="B876" s="298" t="e">
        <f>IF('Запит 2-8'!#REF!&lt;&gt;"",'Запит 2-8'!#REF!,"")</f>
        <v>#REF!</v>
      </c>
      <c r="C876" s="297" t="e">
        <f>'Запит 2-8'!#REF!</f>
        <v>#REF!</v>
      </c>
      <c r="D876" s="296" t="e">
        <f>'Запит 2-8'!#REF!</f>
        <v>#REF!</v>
      </c>
      <c r="E876" s="413" t="e">
        <f>'Паспорт-3'!F811</f>
        <v>#REF!</v>
      </c>
      <c r="F876" s="414"/>
      <c r="G876" s="429" t="e">
        <f t="shared" si="106"/>
        <v>#REF!</v>
      </c>
      <c r="H876" s="81" t="e">
        <f t="shared" si="107"/>
        <v>#REF!</v>
      </c>
    </row>
    <row r="877" spans="1:8" x14ac:dyDescent="0.2">
      <c r="A877" s="326" t="e">
        <f>'Запит 2-8'!#REF!</f>
        <v>#REF!</v>
      </c>
      <c r="B877" s="298" t="e">
        <f>IF('Запит 2-8'!#REF!&lt;&gt;"",'Запит 2-8'!#REF!,"")</f>
        <v>#REF!</v>
      </c>
      <c r="C877" s="297" t="e">
        <f>'Запит 2-8'!#REF!</f>
        <v>#REF!</v>
      </c>
      <c r="D877" s="296" t="e">
        <f>'Запит 2-8'!#REF!</f>
        <v>#REF!</v>
      </c>
      <c r="E877" s="413" t="e">
        <f>'Паспорт-3'!F812</f>
        <v>#REF!</v>
      </c>
      <c r="F877" s="414"/>
      <c r="G877" s="429" t="e">
        <f t="shared" si="106"/>
        <v>#REF!</v>
      </c>
      <c r="H877" s="81" t="e">
        <f t="shared" si="107"/>
        <v>#REF!</v>
      </c>
    </row>
    <row r="878" spans="1:8" x14ac:dyDescent="0.2">
      <c r="A878" s="326" t="e">
        <f>'Запит 2-8'!#REF!</f>
        <v>#REF!</v>
      </c>
      <c r="B878" s="298" t="e">
        <f>IF('Запит 2-8'!#REF!&lt;&gt;"",'Запит 2-8'!#REF!,"")</f>
        <v>#REF!</v>
      </c>
      <c r="C878" s="297" t="e">
        <f>'Запит 2-8'!#REF!</f>
        <v>#REF!</v>
      </c>
      <c r="D878" s="296" t="e">
        <f>'Запит 2-8'!#REF!</f>
        <v>#REF!</v>
      </c>
      <c r="E878" s="413" t="e">
        <f>'Паспорт-3'!F813</f>
        <v>#REF!</v>
      </c>
      <c r="F878" s="414"/>
      <c r="G878" s="429" t="e">
        <f t="shared" si="106"/>
        <v>#REF!</v>
      </c>
      <c r="H878" s="81" t="e">
        <f t="shared" si="107"/>
        <v>#REF!</v>
      </c>
    </row>
    <row r="879" spans="1:8" x14ac:dyDescent="0.2">
      <c r="A879" s="326" t="e">
        <f>'Запит 2-8'!#REF!</f>
        <v>#REF!</v>
      </c>
      <c r="B879" s="298" t="e">
        <f>IF('Запит 2-8'!#REF!&lt;&gt;"",'Запит 2-8'!#REF!,"")</f>
        <v>#REF!</v>
      </c>
      <c r="C879" s="297" t="e">
        <f>'Запит 2-8'!#REF!</f>
        <v>#REF!</v>
      </c>
      <c r="D879" s="296" t="e">
        <f>'Запит 2-8'!#REF!</f>
        <v>#REF!</v>
      </c>
      <c r="E879" s="413" t="e">
        <f>'Паспорт-3'!F814</f>
        <v>#REF!</v>
      </c>
      <c r="F879" s="414"/>
      <c r="G879" s="429" t="e">
        <f t="shared" si="106"/>
        <v>#REF!</v>
      </c>
      <c r="H879" s="81" t="e">
        <f t="shared" si="107"/>
        <v>#REF!</v>
      </c>
    </row>
    <row r="880" spans="1:8" x14ac:dyDescent="0.2">
      <c r="A880" s="326" t="e">
        <f>'Запит 2-8'!#REF!</f>
        <v>#REF!</v>
      </c>
      <c r="B880" s="298" t="e">
        <f>IF('Запит 2-8'!#REF!&lt;&gt;"",'Запит 2-8'!#REF!,"")</f>
        <v>#REF!</v>
      </c>
      <c r="C880" s="297" t="e">
        <f>'Запит 2-8'!#REF!</f>
        <v>#REF!</v>
      </c>
      <c r="D880" s="296" t="e">
        <f>'Запит 2-8'!#REF!</f>
        <v>#REF!</v>
      </c>
      <c r="E880" s="413" t="e">
        <f>'Паспорт-3'!F815</f>
        <v>#REF!</v>
      </c>
      <c r="F880" s="414"/>
      <c r="G880" s="429" t="e">
        <f t="shared" si="106"/>
        <v>#REF!</v>
      </c>
      <c r="H880" s="81" t="e">
        <f t="shared" si="107"/>
        <v>#REF!</v>
      </c>
    </row>
    <row r="881" spans="1:8" x14ac:dyDescent="0.2">
      <c r="A881" s="326" t="e">
        <f>'Запит 2-8'!#REF!</f>
        <v>#REF!</v>
      </c>
      <c r="B881" s="298" t="e">
        <f>IF('Запит 2-8'!#REF!&lt;&gt;"",'Запит 2-8'!#REF!,"")</f>
        <v>#REF!</v>
      </c>
      <c r="C881" s="297" t="e">
        <f>'Запит 2-8'!#REF!</f>
        <v>#REF!</v>
      </c>
      <c r="D881" s="296" t="e">
        <f>'Запит 2-8'!#REF!</f>
        <v>#REF!</v>
      </c>
      <c r="E881" s="413" t="e">
        <f>'Паспорт-3'!F816</f>
        <v>#REF!</v>
      </c>
      <c r="F881" s="414"/>
      <c r="G881" s="429" t="e">
        <f t="shared" si="106"/>
        <v>#REF!</v>
      </c>
      <c r="H881" s="81" t="e">
        <f t="shared" si="107"/>
        <v>#REF!</v>
      </c>
    </row>
    <row r="882" spans="1:8" x14ac:dyDescent="0.2">
      <c r="A882" s="326" t="e">
        <f>'Запит 2-8'!#REF!</f>
        <v>#REF!</v>
      </c>
      <c r="B882" s="298" t="e">
        <f>IF('Запит 2-8'!#REF!&lt;&gt;"",'Запит 2-8'!#REF!,"")</f>
        <v>#REF!</v>
      </c>
      <c r="C882" s="297" t="e">
        <f>'Запит 2-8'!#REF!</f>
        <v>#REF!</v>
      </c>
      <c r="D882" s="296" t="e">
        <f>'Запит 2-8'!#REF!</f>
        <v>#REF!</v>
      </c>
      <c r="E882" s="413" t="e">
        <f>'Паспорт-3'!F817</f>
        <v>#REF!</v>
      </c>
      <c r="F882" s="414"/>
      <c r="G882" s="429" t="e">
        <f t="shared" si="106"/>
        <v>#REF!</v>
      </c>
      <c r="H882" s="81" t="e">
        <f t="shared" si="107"/>
        <v>#REF!</v>
      </c>
    </row>
    <row r="883" spans="1:8" x14ac:dyDescent="0.2">
      <c r="A883" s="326" t="e">
        <f>'Запит 2-8'!#REF!</f>
        <v>#REF!</v>
      </c>
      <c r="B883" s="298" t="e">
        <f>IF('Запит 2-8'!#REF!&lt;&gt;"",'Запит 2-8'!#REF!,"")</f>
        <v>#REF!</v>
      </c>
      <c r="C883" s="297" t="e">
        <f>'Запит 2-8'!#REF!</f>
        <v>#REF!</v>
      </c>
      <c r="D883" s="296" t="e">
        <f>'Запит 2-8'!#REF!</f>
        <v>#REF!</v>
      </c>
      <c r="E883" s="413" t="e">
        <f>'Паспорт-3'!F818</f>
        <v>#REF!</v>
      </c>
      <c r="F883" s="414"/>
      <c r="G883" s="429" t="e">
        <f t="shared" si="106"/>
        <v>#REF!</v>
      </c>
      <c r="H883" s="81" t="e">
        <f t="shared" si="107"/>
        <v>#REF!</v>
      </c>
    </row>
    <row r="884" spans="1:8" x14ac:dyDescent="0.2">
      <c r="A884" s="433" t="e">
        <f>'Запит 2-8'!#REF!</f>
        <v>#REF!</v>
      </c>
      <c r="B884" s="434" t="e">
        <f>IF('Запит 2-8'!#REF!&lt;&gt;"",'Запит 2-8'!#REF!,"")</f>
        <v>#REF!</v>
      </c>
      <c r="C884" s="435" t="e">
        <f>'Запит 2-8'!#REF!</f>
        <v>#REF!</v>
      </c>
      <c r="D884" s="436" t="e">
        <f>'Запит 2-8'!#REF!</f>
        <v>#REF!</v>
      </c>
      <c r="E884" s="437" t="e">
        <f>'Паспорт-3'!F819</f>
        <v>#REF!</v>
      </c>
      <c r="F884" s="438"/>
      <c r="G884" s="439" t="e">
        <f t="shared" si="106"/>
        <v>#REF!</v>
      </c>
      <c r="H884" s="81" t="e">
        <f t="shared" si="107"/>
        <v>#REF!</v>
      </c>
    </row>
    <row r="885" spans="1:8" ht="12.75" customHeight="1" x14ac:dyDescent="0.2">
      <c r="A885" s="824" t="s">
        <v>211</v>
      </c>
      <c r="B885" s="825"/>
      <c r="C885" s="825"/>
      <c r="D885" s="825"/>
      <c r="E885" s="825"/>
      <c r="F885" s="825"/>
      <c r="G885" s="826"/>
      <c r="H885" s="81" t="e">
        <f>H869</f>
        <v>#REF!</v>
      </c>
    </row>
    <row r="886" spans="1:8" x14ac:dyDescent="0.2">
      <c r="A886" s="426" t="e">
        <f>'Запит 2-8'!#REF!</f>
        <v>#REF!</v>
      </c>
      <c r="B886" s="827" t="s">
        <v>108</v>
      </c>
      <c r="C886" s="828"/>
      <c r="D886" s="828"/>
      <c r="E886" s="832"/>
      <c r="F886" s="832"/>
      <c r="G886" s="833"/>
      <c r="H886" s="81" t="e">
        <f>H887</f>
        <v>#REF!</v>
      </c>
    </row>
    <row r="887" spans="1:8" x14ac:dyDescent="0.2">
      <c r="A887" s="326" t="e">
        <f>'Запит 2-8'!#REF!</f>
        <v>#REF!</v>
      </c>
      <c r="B887" s="421" t="e">
        <f>IF('Запит 2-8'!#REF!&lt;&gt;"",'Запит 2-8'!#REF!,"")</f>
        <v>#REF!</v>
      </c>
      <c r="C887" s="422" t="e">
        <f>'Запит 2-8'!#REF!</f>
        <v>#REF!</v>
      </c>
      <c r="D887" s="423" t="e">
        <f>'Запит 2-8'!#REF!</f>
        <v>#REF!</v>
      </c>
      <c r="E887" s="424" t="e">
        <f>'Паспорт-3'!F821</f>
        <v>#REF!</v>
      </c>
      <c r="F887" s="425"/>
      <c r="G887" s="428" t="e">
        <f t="shared" ref="G887:G901" si="108">F887-E887</f>
        <v>#REF!</v>
      </c>
      <c r="H887" s="81" t="e">
        <f t="shared" ref="H887:H901" si="109">IF(B887&lt;&gt;"","Для друку","")</f>
        <v>#REF!</v>
      </c>
    </row>
    <row r="888" spans="1:8" x14ac:dyDescent="0.2">
      <c r="A888" s="326" t="e">
        <f>'Запит 2-8'!#REF!</f>
        <v>#REF!</v>
      </c>
      <c r="B888" s="298" t="e">
        <f>IF('Запит 2-8'!#REF!&lt;&gt;"",'Запит 2-8'!#REF!,"")</f>
        <v>#REF!</v>
      </c>
      <c r="C888" s="297" t="e">
        <f>'Запит 2-8'!#REF!</f>
        <v>#REF!</v>
      </c>
      <c r="D888" s="296" t="e">
        <f>'Запит 2-8'!#REF!</f>
        <v>#REF!</v>
      </c>
      <c r="E888" s="413" t="e">
        <f>'Паспорт-3'!F822</f>
        <v>#REF!</v>
      </c>
      <c r="F888" s="414"/>
      <c r="G888" s="429" t="e">
        <f t="shared" si="108"/>
        <v>#REF!</v>
      </c>
      <c r="H888" s="81" t="e">
        <f t="shared" si="109"/>
        <v>#REF!</v>
      </c>
    </row>
    <row r="889" spans="1:8" x14ac:dyDescent="0.2">
      <c r="A889" s="326" t="e">
        <f>'Запит 2-8'!#REF!</f>
        <v>#REF!</v>
      </c>
      <c r="B889" s="298" t="e">
        <f>IF('Запит 2-8'!#REF!&lt;&gt;"",'Запит 2-8'!#REF!,"")</f>
        <v>#REF!</v>
      </c>
      <c r="C889" s="297" t="e">
        <f>'Запит 2-8'!#REF!</f>
        <v>#REF!</v>
      </c>
      <c r="D889" s="296" t="e">
        <f>'Запит 2-8'!#REF!</f>
        <v>#REF!</v>
      </c>
      <c r="E889" s="413" t="e">
        <f>'Паспорт-3'!F823</f>
        <v>#REF!</v>
      </c>
      <c r="F889" s="414"/>
      <c r="G889" s="429" t="e">
        <f t="shared" si="108"/>
        <v>#REF!</v>
      </c>
      <c r="H889" s="81" t="e">
        <f t="shared" si="109"/>
        <v>#REF!</v>
      </c>
    </row>
    <row r="890" spans="1:8" x14ac:dyDescent="0.2">
      <c r="A890" s="326" t="e">
        <f>'Запит 2-8'!#REF!</f>
        <v>#REF!</v>
      </c>
      <c r="B890" s="298" t="e">
        <f>IF('Запит 2-8'!#REF!&lt;&gt;"",'Запит 2-8'!#REF!,"")</f>
        <v>#REF!</v>
      </c>
      <c r="C890" s="297" t="e">
        <f>'Запит 2-8'!#REF!</f>
        <v>#REF!</v>
      </c>
      <c r="D890" s="296" t="e">
        <f>'Запит 2-8'!#REF!</f>
        <v>#REF!</v>
      </c>
      <c r="E890" s="413" t="e">
        <f>'Паспорт-3'!F824</f>
        <v>#REF!</v>
      </c>
      <c r="F890" s="414"/>
      <c r="G890" s="429" t="e">
        <f t="shared" si="108"/>
        <v>#REF!</v>
      </c>
      <c r="H890" s="81" t="e">
        <f t="shared" si="109"/>
        <v>#REF!</v>
      </c>
    </row>
    <row r="891" spans="1:8" x14ac:dyDescent="0.2">
      <c r="A891" s="326" t="e">
        <f>'Запит 2-8'!#REF!</f>
        <v>#REF!</v>
      </c>
      <c r="B891" s="298" t="e">
        <f>IF('Запит 2-8'!#REF!&lt;&gt;"",'Запит 2-8'!#REF!,"")</f>
        <v>#REF!</v>
      </c>
      <c r="C891" s="297" t="e">
        <f>'Запит 2-8'!#REF!</f>
        <v>#REF!</v>
      </c>
      <c r="D891" s="296" t="e">
        <f>'Запит 2-8'!#REF!</f>
        <v>#REF!</v>
      </c>
      <c r="E891" s="413" t="e">
        <f>'Паспорт-3'!F825</f>
        <v>#REF!</v>
      </c>
      <c r="F891" s="414"/>
      <c r="G891" s="429" t="e">
        <f t="shared" si="108"/>
        <v>#REF!</v>
      </c>
      <c r="H891" s="81" t="e">
        <f t="shared" si="109"/>
        <v>#REF!</v>
      </c>
    </row>
    <row r="892" spans="1:8" x14ac:dyDescent="0.2">
      <c r="A892" s="326" t="e">
        <f>'Запит 2-8'!#REF!</f>
        <v>#REF!</v>
      </c>
      <c r="B892" s="298" t="e">
        <f>IF('Запит 2-8'!#REF!&lt;&gt;"",'Запит 2-8'!#REF!,"")</f>
        <v>#REF!</v>
      </c>
      <c r="C892" s="297" t="e">
        <f>'Запит 2-8'!#REF!</f>
        <v>#REF!</v>
      </c>
      <c r="D892" s="296" t="e">
        <f>'Запит 2-8'!#REF!</f>
        <v>#REF!</v>
      </c>
      <c r="E892" s="413" t="e">
        <f>'Паспорт-3'!F826</f>
        <v>#REF!</v>
      </c>
      <c r="F892" s="414"/>
      <c r="G892" s="429" t="e">
        <f t="shared" si="108"/>
        <v>#REF!</v>
      </c>
      <c r="H892" s="81" t="e">
        <f t="shared" si="109"/>
        <v>#REF!</v>
      </c>
    </row>
    <row r="893" spans="1:8" x14ac:dyDescent="0.2">
      <c r="A893" s="326" t="e">
        <f>'Запит 2-8'!#REF!</f>
        <v>#REF!</v>
      </c>
      <c r="B893" s="298" t="e">
        <f>IF('Запит 2-8'!#REF!&lt;&gt;"",'Запит 2-8'!#REF!,"")</f>
        <v>#REF!</v>
      </c>
      <c r="C893" s="297" t="e">
        <f>'Запит 2-8'!#REF!</f>
        <v>#REF!</v>
      </c>
      <c r="D893" s="296" t="e">
        <f>'Запит 2-8'!#REF!</f>
        <v>#REF!</v>
      </c>
      <c r="E893" s="413" t="e">
        <f>'Паспорт-3'!F827</f>
        <v>#REF!</v>
      </c>
      <c r="F893" s="414"/>
      <c r="G893" s="429" t="e">
        <f t="shared" si="108"/>
        <v>#REF!</v>
      </c>
      <c r="H893" s="81" t="e">
        <f t="shared" si="109"/>
        <v>#REF!</v>
      </c>
    </row>
    <row r="894" spans="1:8" x14ac:dyDescent="0.2">
      <c r="A894" s="326" t="e">
        <f>'Запит 2-8'!#REF!</f>
        <v>#REF!</v>
      </c>
      <c r="B894" s="298" t="e">
        <f>IF('Запит 2-8'!#REF!&lt;&gt;"",'Запит 2-8'!#REF!,"")</f>
        <v>#REF!</v>
      </c>
      <c r="C894" s="297" t="e">
        <f>'Запит 2-8'!#REF!</f>
        <v>#REF!</v>
      </c>
      <c r="D894" s="296" t="e">
        <f>'Запит 2-8'!#REF!</f>
        <v>#REF!</v>
      </c>
      <c r="E894" s="413" t="e">
        <f>'Паспорт-3'!F828</f>
        <v>#REF!</v>
      </c>
      <c r="F894" s="414"/>
      <c r="G894" s="429" t="e">
        <f t="shared" si="108"/>
        <v>#REF!</v>
      </c>
      <c r="H894" s="81" t="e">
        <f t="shared" si="109"/>
        <v>#REF!</v>
      </c>
    </row>
    <row r="895" spans="1:8" x14ac:dyDescent="0.2">
      <c r="A895" s="326" t="e">
        <f>'Запит 2-8'!#REF!</f>
        <v>#REF!</v>
      </c>
      <c r="B895" s="298" t="e">
        <f>IF('Запит 2-8'!#REF!&lt;&gt;"",'Запит 2-8'!#REF!,"")</f>
        <v>#REF!</v>
      </c>
      <c r="C895" s="297" t="e">
        <f>'Запит 2-8'!#REF!</f>
        <v>#REF!</v>
      </c>
      <c r="D895" s="296" t="e">
        <f>'Запит 2-8'!#REF!</f>
        <v>#REF!</v>
      </c>
      <c r="E895" s="413" t="e">
        <f>'Паспорт-3'!F829</f>
        <v>#REF!</v>
      </c>
      <c r="F895" s="414"/>
      <c r="G895" s="429" t="e">
        <f t="shared" si="108"/>
        <v>#REF!</v>
      </c>
      <c r="H895" s="81" t="e">
        <f t="shared" si="109"/>
        <v>#REF!</v>
      </c>
    </row>
    <row r="896" spans="1:8" x14ac:dyDescent="0.2">
      <c r="A896" s="326" t="e">
        <f>'Запит 2-8'!#REF!</f>
        <v>#REF!</v>
      </c>
      <c r="B896" s="298" t="e">
        <f>IF('Запит 2-8'!#REF!&lt;&gt;"",'Запит 2-8'!#REF!,"")</f>
        <v>#REF!</v>
      </c>
      <c r="C896" s="297" t="e">
        <f>'Запит 2-8'!#REF!</f>
        <v>#REF!</v>
      </c>
      <c r="D896" s="296" t="e">
        <f>'Запит 2-8'!#REF!</f>
        <v>#REF!</v>
      </c>
      <c r="E896" s="413" t="e">
        <f>'Паспорт-3'!F830</f>
        <v>#REF!</v>
      </c>
      <c r="F896" s="414"/>
      <c r="G896" s="429" t="e">
        <f t="shared" si="108"/>
        <v>#REF!</v>
      </c>
      <c r="H896" s="81" t="e">
        <f t="shared" si="109"/>
        <v>#REF!</v>
      </c>
    </row>
    <row r="897" spans="1:8" x14ac:dyDescent="0.2">
      <c r="A897" s="326" t="e">
        <f>'Запит 2-8'!#REF!</f>
        <v>#REF!</v>
      </c>
      <c r="B897" s="298" t="e">
        <f>IF('Запит 2-8'!#REF!&lt;&gt;"",'Запит 2-8'!#REF!,"")</f>
        <v>#REF!</v>
      </c>
      <c r="C897" s="297" t="e">
        <f>'Запит 2-8'!#REF!</f>
        <v>#REF!</v>
      </c>
      <c r="D897" s="296" t="e">
        <f>'Запит 2-8'!#REF!</f>
        <v>#REF!</v>
      </c>
      <c r="E897" s="413" t="e">
        <f>'Паспорт-3'!F831</f>
        <v>#REF!</v>
      </c>
      <c r="F897" s="414"/>
      <c r="G897" s="429" t="e">
        <f t="shared" si="108"/>
        <v>#REF!</v>
      </c>
      <c r="H897" s="81" t="e">
        <f t="shared" si="109"/>
        <v>#REF!</v>
      </c>
    </row>
    <row r="898" spans="1:8" x14ac:dyDescent="0.2">
      <c r="A898" s="326" t="e">
        <f>'Запит 2-8'!#REF!</f>
        <v>#REF!</v>
      </c>
      <c r="B898" s="298" t="e">
        <f>IF('Запит 2-8'!#REF!&lt;&gt;"",'Запит 2-8'!#REF!,"")</f>
        <v>#REF!</v>
      </c>
      <c r="C898" s="297" t="e">
        <f>'Запит 2-8'!#REF!</f>
        <v>#REF!</v>
      </c>
      <c r="D898" s="296" t="e">
        <f>'Запит 2-8'!#REF!</f>
        <v>#REF!</v>
      </c>
      <c r="E898" s="413" t="e">
        <f>'Паспорт-3'!F832</f>
        <v>#REF!</v>
      </c>
      <c r="F898" s="414"/>
      <c r="G898" s="429" t="e">
        <f t="shared" si="108"/>
        <v>#REF!</v>
      </c>
      <c r="H898" s="81" t="e">
        <f t="shared" si="109"/>
        <v>#REF!</v>
      </c>
    </row>
    <row r="899" spans="1:8" x14ac:dyDescent="0.2">
      <c r="A899" s="326" t="e">
        <f>'Запит 2-8'!#REF!</f>
        <v>#REF!</v>
      </c>
      <c r="B899" s="298" t="e">
        <f>IF('Запит 2-8'!#REF!&lt;&gt;"",'Запит 2-8'!#REF!,"")</f>
        <v>#REF!</v>
      </c>
      <c r="C899" s="297" t="e">
        <f>'Запит 2-8'!#REF!</f>
        <v>#REF!</v>
      </c>
      <c r="D899" s="296" t="e">
        <f>'Запит 2-8'!#REF!</f>
        <v>#REF!</v>
      </c>
      <c r="E899" s="413" t="e">
        <f>'Паспорт-3'!F833</f>
        <v>#REF!</v>
      </c>
      <c r="F899" s="414"/>
      <c r="G899" s="429" t="e">
        <f t="shared" si="108"/>
        <v>#REF!</v>
      </c>
      <c r="H899" s="81" t="e">
        <f t="shared" si="109"/>
        <v>#REF!</v>
      </c>
    </row>
    <row r="900" spans="1:8" x14ac:dyDescent="0.2">
      <c r="A900" s="326" t="e">
        <f>'Запит 2-8'!#REF!</f>
        <v>#REF!</v>
      </c>
      <c r="B900" s="298" t="e">
        <f>IF('Запит 2-8'!#REF!&lt;&gt;"",'Запит 2-8'!#REF!,"")</f>
        <v>#REF!</v>
      </c>
      <c r="C900" s="297" t="e">
        <f>'Запит 2-8'!#REF!</f>
        <v>#REF!</v>
      </c>
      <c r="D900" s="296" t="e">
        <f>'Запит 2-8'!#REF!</f>
        <v>#REF!</v>
      </c>
      <c r="E900" s="413" t="e">
        <f>'Паспорт-3'!F834</f>
        <v>#REF!</v>
      </c>
      <c r="F900" s="414"/>
      <c r="G900" s="429" t="e">
        <f t="shared" si="108"/>
        <v>#REF!</v>
      </c>
      <c r="H900" s="81" t="e">
        <f t="shared" si="109"/>
        <v>#REF!</v>
      </c>
    </row>
    <row r="901" spans="1:8" x14ac:dyDescent="0.2">
      <c r="A901" s="433" t="e">
        <f>'Запит 2-8'!#REF!</f>
        <v>#REF!</v>
      </c>
      <c r="B901" s="434" t="e">
        <f>IF('Запит 2-8'!#REF!&lt;&gt;"",'Запит 2-8'!#REF!,"")</f>
        <v>#REF!</v>
      </c>
      <c r="C901" s="435" t="e">
        <f>'Запит 2-8'!#REF!</f>
        <v>#REF!</v>
      </c>
      <c r="D901" s="436" t="e">
        <f>'Запит 2-8'!#REF!</f>
        <v>#REF!</v>
      </c>
      <c r="E901" s="437" t="e">
        <f>'Паспорт-3'!F835</f>
        <v>#REF!</v>
      </c>
      <c r="F901" s="438"/>
      <c r="G901" s="439" t="e">
        <f t="shared" si="108"/>
        <v>#REF!</v>
      </c>
      <c r="H901" s="81" t="e">
        <f t="shared" si="109"/>
        <v>#REF!</v>
      </c>
    </row>
    <row r="902" spans="1:8" ht="12.75" customHeight="1" x14ac:dyDescent="0.2">
      <c r="A902" s="824" t="s">
        <v>211</v>
      </c>
      <c r="B902" s="825"/>
      <c r="C902" s="825"/>
      <c r="D902" s="825"/>
      <c r="E902" s="825"/>
      <c r="F902" s="825"/>
      <c r="G902" s="826"/>
      <c r="H902" s="81" t="e">
        <f>H886</f>
        <v>#REF!</v>
      </c>
    </row>
    <row r="903" spans="1:8" x14ac:dyDescent="0.2">
      <c r="A903" s="426" t="e">
        <f>'Запит 2-8'!#REF!</f>
        <v>#REF!</v>
      </c>
      <c r="B903" s="827" t="s">
        <v>109</v>
      </c>
      <c r="C903" s="828"/>
      <c r="D903" s="828"/>
      <c r="E903" s="832"/>
      <c r="F903" s="832"/>
      <c r="G903" s="833"/>
      <c r="H903" s="81" t="e">
        <f>H904</f>
        <v>#REF!</v>
      </c>
    </row>
    <row r="904" spans="1:8" x14ac:dyDescent="0.2">
      <c r="A904" s="326" t="e">
        <f>'Запит 2-8'!#REF!</f>
        <v>#REF!</v>
      </c>
      <c r="B904" s="421" t="e">
        <f>IF('Запит 2-8'!#REF!&lt;&gt;"",'Запит 2-8'!#REF!,"")</f>
        <v>#REF!</v>
      </c>
      <c r="C904" s="422" t="e">
        <f>'Запит 2-8'!#REF!</f>
        <v>#REF!</v>
      </c>
      <c r="D904" s="423" t="e">
        <f>'Запит 2-8'!#REF!</f>
        <v>#REF!</v>
      </c>
      <c r="E904" s="424" t="e">
        <f>'Паспорт-3'!F837</f>
        <v>#REF!</v>
      </c>
      <c r="F904" s="425"/>
      <c r="G904" s="428" t="e">
        <f t="shared" ref="G904:G913" si="110">F904-E904</f>
        <v>#REF!</v>
      </c>
      <c r="H904" s="81" t="e">
        <f t="shared" ref="H904:H913" si="111">IF(B904&lt;&gt;"","Для друку","")</f>
        <v>#REF!</v>
      </c>
    </row>
    <row r="905" spans="1:8" x14ac:dyDescent="0.2">
      <c r="A905" s="326" t="e">
        <f>'Запит 2-8'!#REF!</f>
        <v>#REF!</v>
      </c>
      <c r="B905" s="298" t="e">
        <f>IF('Запит 2-8'!#REF!&lt;&gt;"",'Запит 2-8'!#REF!,"")</f>
        <v>#REF!</v>
      </c>
      <c r="C905" s="297" t="e">
        <f>'Запит 2-8'!#REF!</f>
        <v>#REF!</v>
      </c>
      <c r="D905" s="296" t="e">
        <f>'Запит 2-8'!#REF!</f>
        <v>#REF!</v>
      </c>
      <c r="E905" s="413" t="e">
        <f>'Паспорт-3'!F838</f>
        <v>#REF!</v>
      </c>
      <c r="F905" s="414"/>
      <c r="G905" s="429" t="e">
        <f t="shared" si="110"/>
        <v>#REF!</v>
      </c>
      <c r="H905" s="81" t="e">
        <f t="shared" si="111"/>
        <v>#REF!</v>
      </c>
    </row>
    <row r="906" spans="1:8" x14ac:dyDescent="0.2">
      <c r="A906" s="326" t="e">
        <f>'Запит 2-8'!#REF!</f>
        <v>#REF!</v>
      </c>
      <c r="B906" s="298" t="e">
        <f>IF('Запит 2-8'!#REF!&lt;&gt;"",'Запит 2-8'!#REF!,"")</f>
        <v>#REF!</v>
      </c>
      <c r="C906" s="297" t="e">
        <f>'Запит 2-8'!#REF!</f>
        <v>#REF!</v>
      </c>
      <c r="D906" s="296" t="e">
        <f>'Запит 2-8'!#REF!</f>
        <v>#REF!</v>
      </c>
      <c r="E906" s="413" t="e">
        <f>'Паспорт-3'!F839</f>
        <v>#REF!</v>
      </c>
      <c r="F906" s="414"/>
      <c r="G906" s="429" t="e">
        <f t="shared" si="110"/>
        <v>#REF!</v>
      </c>
      <c r="H906" s="81" t="e">
        <f t="shared" si="111"/>
        <v>#REF!</v>
      </c>
    </row>
    <row r="907" spans="1:8" x14ac:dyDescent="0.2">
      <c r="A907" s="326" t="e">
        <f>'Запит 2-8'!#REF!</f>
        <v>#REF!</v>
      </c>
      <c r="B907" s="298" t="e">
        <f>IF('Запит 2-8'!#REF!&lt;&gt;"",'Запит 2-8'!#REF!,"")</f>
        <v>#REF!</v>
      </c>
      <c r="C907" s="297" t="e">
        <f>'Запит 2-8'!#REF!</f>
        <v>#REF!</v>
      </c>
      <c r="D907" s="296" t="e">
        <f>'Запит 2-8'!#REF!</f>
        <v>#REF!</v>
      </c>
      <c r="E907" s="413" t="e">
        <f>'Паспорт-3'!F840</f>
        <v>#REF!</v>
      </c>
      <c r="F907" s="414"/>
      <c r="G907" s="429" t="e">
        <f t="shared" si="110"/>
        <v>#REF!</v>
      </c>
      <c r="H907" s="81" t="e">
        <f t="shared" si="111"/>
        <v>#REF!</v>
      </c>
    </row>
    <row r="908" spans="1:8" x14ac:dyDescent="0.2">
      <c r="A908" s="326" t="e">
        <f>'Запит 2-8'!#REF!</f>
        <v>#REF!</v>
      </c>
      <c r="B908" s="298" t="e">
        <f>IF('Запит 2-8'!#REF!&lt;&gt;"",'Запит 2-8'!#REF!,"")</f>
        <v>#REF!</v>
      </c>
      <c r="C908" s="297" t="e">
        <f>'Запит 2-8'!#REF!</f>
        <v>#REF!</v>
      </c>
      <c r="D908" s="296" t="e">
        <f>'Запит 2-8'!#REF!</f>
        <v>#REF!</v>
      </c>
      <c r="E908" s="413" t="e">
        <f>'Паспорт-3'!F841</f>
        <v>#REF!</v>
      </c>
      <c r="F908" s="414"/>
      <c r="G908" s="429" t="e">
        <f t="shared" si="110"/>
        <v>#REF!</v>
      </c>
      <c r="H908" s="81" t="e">
        <f t="shared" si="111"/>
        <v>#REF!</v>
      </c>
    </row>
    <row r="909" spans="1:8" x14ac:dyDescent="0.2">
      <c r="A909" s="326" t="e">
        <f>'Запит 2-8'!#REF!</f>
        <v>#REF!</v>
      </c>
      <c r="B909" s="298" t="e">
        <f>IF('Запит 2-8'!#REF!&lt;&gt;"",'Запит 2-8'!#REF!,"")</f>
        <v>#REF!</v>
      </c>
      <c r="C909" s="297" t="e">
        <f>'Запит 2-8'!#REF!</f>
        <v>#REF!</v>
      </c>
      <c r="D909" s="296" t="e">
        <f>'Запит 2-8'!#REF!</f>
        <v>#REF!</v>
      </c>
      <c r="E909" s="413" t="e">
        <f>'Паспорт-3'!F842</f>
        <v>#REF!</v>
      </c>
      <c r="F909" s="414"/>
      <c r="G909" s="429" t="e">
        <f t="shared" si="110"/>
        <v>#REF!</v>
      </c>
      <c r="H909" s="81" t="e">
        <f t="shared" si="111"/>
        <v>#REF!</v>
      </c>
    </row>
    <row r="910" spans="1:8" x14ac:dyDescent="0.2">
      <c r="A910" s="326" t="e">
        <f>'Запит 2-8'!#REF!</f>
        <v>#REF!</v>
      </c>
      <c r="B910" s="298" t="e">
        <f>IF('Запит 2-8'!#REF!&lt;&gt;"",'Запит 2-8'!#REF!,"")</f>
        <v>#REF!</v>
      </c>
      <c r="C910" s="297" t="e">
        <f>'Запит 2-8'!#REF!</f>
        <v>#REF!</v>
      </c>
      <c r="D910" s="296" t="e">
        <f>'Запит 2-8'!#REF!</f>
        <v>#REF!</v>
      </c>
      <c r="E910" s="413" t="e">
        <f>'Паспорт-3'!F843</f>
        <v>#REF!</v>
      </c>
      <c r="F910" s="414"/>
      <c r="G910" s="429" t="e">
        <f t="shared" si="110"/>
        <v>#REF!</v>
      </c>
      <c r="H910" s="81" t="e">
        <f t="shared" si="111"/>
        <v>#REF!</v>
      </c>
    </row>
    <row r="911" spans="1:8" x14ac:dyDescent="0.2">
      <c r="A911" s="326" t="e">
        <f>'Запит 2-8'!#REF!</f>
        <v>#REF!</v>
      </c>
      <c r="B911" s="298" t="e">
        <f>IF('Запит 2-8'!#REF!&lt;&gt;"",'Запит 2-8'!#REF!,"")</f>
        <v>#REF!</v>
      </c>
      <c r="C911" s="297" t="e">
        <f>'Запит 2-8'!#REF!</f>
        <v>#REF!</v>
      </c>
      <c r="D911" s="296" t="e">
        <f>'Запит 2-8'!#REF!</f>
        <v>#REF!</v>
      </c>
      <c r="E911" s="413" t="e">
        <f>'Паспорт-3'!F844</f>
        <v>#REF!</v>
      </c>
      <c r="F911" s="414"/>
      <c r="G911" s="429" t="e">
        <f t="shared" si="110"/>
        <v>#REF!</v>
      </c>
      <c r="H911" s="81" t="e">
        <f t="shared" si="111"/>
        <v>#REF!</v>
      </c>
    </row>
    <row r="912" spans="1:8" ht="12.75" customHeight="1" x14ac:dyDescent="0.2">
      <c r="A912" s="326" t="e">
        <f>'Запит 2-8'!#REF!</f>
        <v>#REF!</v>
      </c>
      <c r="B912" s="298" t="e">
        <f>IF('Запит 2-8'!#REF!&lt;&gt;"",'Запит 2-8'!#REF!,"")</f>
        <v>#REF!</v>
      </c>
      <c r="C912" s="297" t="e">
        <f>'Запит 2-8'!#REF!</f>
        <v>#REF!</v>
      </c>
      <c r="D912" s="296" t="e">
        <f>'Запит 2-8'!#REF!</f>
        <v>#REF!</v>
      </c>
      <c r="E912" s="413" t="e">
        <f>'Паспорт-3'!F845</f>
        <v>#REF!</v>
      </c>
      <c r="F912" s="414"/>
      <c r="G912" s="429" t="e">
        <f t="shared" si="110"/>
        <v>#REF!</v>
      </c>
      <c r="H912" s="81" t="e">
        <f t="shared" si="111"/>
        <v>#REF!</v>
      </c>
    </row>
    <row r="913" spans="1:8" x14ac:dyDescent="0.2">
      <c r="A913" s="433" t="e">
        <f>'Запит 2-8'!#REF!</f>
        <v>#REF!</v>
      </c>
      <c r="B913" s="434" t="e">
        <f>IF('Запит 2-8'!#REF!&lt;&gt;"",'Запит 2-8'!#REF!,"")</f>
        <v>#REF!</v>
      </c>
      <c r="C913" s="435" t="e">
        <f>'Запит 2-8'!#REF!</f>
        <v>#REF!</v>
      </c>
      <c r="D913" s="436" t="e">
        <f>'Запит 2-8'!#REF!</f>
        <v>#REF!</v>
      </c>
      <c r="E913" s="437" t="e">
        <f>'Паспорт-3'!F846</f>
        <v>#REF!</v>
      </c>
      <c r="F913" s="438"/>
      <c r="G913" s="439" t="e">
        <f t="shared" si="110"/>
        <v>#REF!</v>
      </c>
      <c r="H913" s="81" t="e">
        <f t="shared" si="111"/>
        <v>#REF!</v>
      </c>
    </row>
    <row r="914" spans="1:8" ht="12.75" customHeight="1" x14ac:dyDescent="0.2">
      <c r="A914" s="824" t="s">
        <v>211</v>
      </c>
      <c r="B914" s="825"/>
      <c r="C914" s="825"/>
      <c r="D914" s="825"/>
      <c r="E914" s="825"/>
      <c r="F914" s="825"/>
      <c r="G914" s="826"/>
      <c r="H914" s="81" t="e">
        <f>H903</f>
        <v>#REF!</v>
      </c>
    </row>
    <row r="915" spans="1:8" ht="12.75" customHeight="1" x14ac:dyDescent="0.2">
      <c r="A915" s="824" t="s">
        <v>231</v>
      </c>
      <c r="B915" s="825"/>
      <c r="C915" s="825"/>
      <c r="D915" s="825"/>
      <c r="E915" s="825"/>
      <c r="F915" s="825"/>
      <c r="G915" s="826"/>
      <c r="H915" s="81" t="e">
        <f>H851</f>
        <v>#REF!</v>
      </c>
    </row>
    <row r="916" spans="1:8" ht="12.75" customHeight="1" x14ac:dyDescent="0.2">
      <c r="A916" s="779" t="e">
        <f>'Запит 2-8'!#REF!</f>
        <v>#REF!</v>
      </c>
      <c r="B916" s="780"/>
      <c r="C916" s="780"/>
      <c r="D916" s="780"/>
      <c r="E916" s="780"/>
      <c r="F916" s="780"/>
      <c r="G916" s="781"/>
      <c r="H916" s="81" t="e">
        <f>H917</f>
        <v>#REF!</v>
      </c>
    </row>
    <row r="917" spans="1:8" x14ac:dyDescent="0.2">
      <c r="A917" s="420" t="s">
        <v>4</v>
      </c>
      <c r="B917" s="827" t="s">
        <v>106</v>
      </c>
      <c r="C917" s="828"/>
      <c r="D917" s="828"/>
      <c r="E917" s="829"/>
      <c r="F917" s="829"/>
      <c r="G917" s="830"/>
      <c r="H917" s="81" t="e">
        <f>H918</f>
        <v>#REF!</v>
      </c>
    </row>
    <row r="918" spans="1:8" x14ac:dyDescent="0.2">
      <c r="A918" s="326" t="e">
        <f>'Запит 2-8'!#REF!</f>
        <v>#REF!</v>
      </c>
      <c r="B918" s="421" t="e">
        <f>IF('Запит 2-8'!#REF!&lt;&gt;"",'Запит 2-8'!#REF!,"")</f>
        <v>#REF!</v>
      </c>
      <c r="C918" s="422" t="e">
        <f>'Запит 2-8'!#REF!</f>
        <v>#REF!</v>
      </c>
      <c r="D918" s="423" t="e">
        <f>'Запит 2-8'!#REF!</f>
        <v>#REF!</v>
      </c>
      <c r="E918" s="424" t="e">
        <f>'Паспорт-3'!F849</f>
        <v>#REF!</v>
      </c>
      <c r="F918" s="425"/>
      <c r="G918" s="428" t="e">
        <f t="shared" ref="G918:G932" si="112">F918-E918</f>
        <v>#REF!</v>
      </c>
      <c r="H918" s="81" t="e">
        <f t="shared" ref="H918:H932" si="113">IF(B918&lt;&gt;"","Для друку","")</f>
        <v>#REF!</v>
      </c>
    </row>
    <row r="919" spans="1:8" x14ac:dyDescent="0.2">
      <c r="A919" s="326" t="e">
        <f>'Запит 2-8'!#REF!</f>
        <v>#REF!</v>
      </c>
      <c r="B919" s="298" t="e">
        <f>IF('Запит 2-8'!#REF!&lt;&gt;"",'Запит 2-8'!#REF!,"")</f>
        <v>#REF!</v>
      </c>
      <c r="C919" s="297" t="e">
        <f>'Запит 2-8'!#REF!</f>
        <v>#REF!</v>
      </c>
      <c r="D919" s="296" t="e">
        <f>'Запит 2-8'!#REF!</f>
        <v>#REF!</v>
      </c>
      <c r="E919" s="413" t="e">
        <f>'Паспорт-3'!F850</f>
        <v>#REF!</v>
      </c>
      <c r="F919" s="414"/>
      <c r="G919" s="429" t="e">
        <f t="shared" si="112"/>
        <v>#REF!</v>
      </c>
      <c r="H919" s="81" t="e">
        <f t="shared" si="113"/>
        <v>#REF!</v>
      </c>
    </row>
    <row r="920" spans="1:8" x14ac:dyDescent="0.2">
      <c r="A920" s="326" t="e">
        <f>'Запит 2-8'!#REF!</f>
        <v>#REF!</v>
      </c>
      <c r="B920" s="298" t="e">
        <f>IF('Запит 2-8'!#REF!&lt;&gt;"",'Запит 2-8'!#REF!,"")</f>
        <v>#REF!</v>
      </c>
      <c r="C920" s="297" t="e">
        <f>'Запит 2-8'!#REF!</f>
        <v>#REF!</v>
      </c>
      <c r="D920" s="296" t="e">
        <f>'Запит 2-8'!#REF!</f>
        <v>#REF!</v>
      </c>
      <c r="E920" s="413" t="e">
        <f>'Паспорт-3'!F851</f>
        <v>#REF!</v>
      </c>
      <c r="F920" s="414"/>
      <c r="G920" s="429" t="e">
        <f t="shared" si="112"/>
        <v>#REF!</v>
      </c>
      <c r="H920" s="81" t="e">
        <f t="shared" si="113"/>
        <v>#REF!</v>
      </c>
    </row>
    <row r="921" spans="1:8" x14ac:dyDescent="0.2">
      <c r="A921" s="326" t="e">
        <f>'Запит 2-8'!#REF!</f>
        <v>#REF!</v>
      </c>
      <c r="B921" s="298" t="e">
        <f>IF('Запит 2-8'!#REF!&lt;&gt;"",'Запит 2-8'!#REF!,"")</f>
        <v>#REF!</v>
      </c>
      <c r="C921" s="297" t="e">
        <f>'Запит 2-8'!#REF!</f>
        <v>#REF!</v>
      </c>
      <c r="D921" s="296" t="e">
        <f>'Запит 2-8'!#REF!</f>
        <v>#REF!</v>
      </c>
      <c r="E921" s="413" t="e">
        <f>'Паспорт-3'!F852</f>
        <v>#REF!</v>
      </c>
      <c r="F921" s="414"/>
      <c r="G921" s="429" t="e">
        <f t="shared" si="112"/>
        <v>#REF!</v>
      </c>
      <c r="H921" s="81" t="e">
        <f t="shared" si="113"/>
        <v>#REF!</v>
      </c>
    </row>
    <row r="922" spans="1:8" x14ac:dyDescent="0.2">
      <c r="A922" s="326" t="e">
        <f>'Запит 2-8'!#REF!</f>
        <v>#REF!</v>
      </c>
      <c r="B922" s="298" t="e">
        <f>IF('Запит 2-8'!#REF!&lt;&gt;"",'Запит 2-8'!#REF!,"")</f>
        <v>#REF!</v>
      </c>
      <c r="C922" s="297" t="e">
        <f>'Запит 2-8'!#REF!</f>
        <v>#REF!</v>
      </c>
      <c r="D922" s="296" t="e">
        <f>'Запит 2-8'!#REF!</f>
        <v>#REF!</v>
      </c>
      <c r="E922" s="413" t="e">
        <f>'Паспорт-3'!F853</f>
        <v>#REF!</v>
      </c>
      <c r="F922" s="414"/>
      <c r="G922" s="429" t="e">
        <f t="shared" si="112"/>
        <v>#REF!</v>
      </c>
      <c r="H922" s="81" t="e">
        <f t="shared" si="113"/>
        <v>#REF!</v>
      </c>
    </row>
    <row r="923" spans="1:8" x14ac:dyDescent="0.2">
      <c r="A923" s="326" t="e">
        <f>'Запит 2-8'!#REF!</f>
        <v>#REF!</v>
      </c>
      <c r="B923" s="298" t="e">
        <f>IF('Запит 2-8'!#REF!&lt;&gt;"",'Запит 2-8'!#REF!,"")</f>
        <v>#REF!</v>
      </c>
      <c r="C923" s="297" t="e">
        <f>'Запит 2-8'!#REF!</f>
        <v>#REF!</v>
      </c>
      <c r="D923" s="296" t="e">
        <f>'Запит 2-8'!#REF!</f>
        <v>#REF!</v>
      </c>
      <c r="E923" s="413" t="e">
        <f>'Паспорт-3'!F854</f>
        <v>#REF!</v>
      </c>
      <c r="F923" s="414"/>
      <c r="G923" s="429" t="e">
        <f t="shared" si="112"/>
        <v>#REF!</v>
      </c>
      <c r="H923" s="81" t="e">
        <f t="shared" si="113"/>
        <v>#REF!</v>
      </c>
    </row>
    <row r="924" spans="1:8" x14ac:dyDescent="0.2">
      <c r="A924" s="326" t="e">
        <f>'Запит 2-8'!#REF!</f>
        <v>#REF!</v>
      </c>
      <c r="B924" s="298" t="e">
        <f>IF('Запит 2-8'!#REF!&lt;&gt;"",'Запит 2-8'!#REF!,"")</f>
        <v>#REF!</v>
      </c>
      <c r="C924" s="297" t="e">
        <f>'Запит 2-8'!#REF!</f>
        <v>#REF!</v>
      </c>
      <c r="D924" s="296" t="e">
        <f>'Запит 2-8'!#REF!</f>
        <v>#REF!</v>
      </c>
      <c r="E924" s="413" t="e">
        <f>'Паспорт-3'!F855</f>
        <v>#REF!</v>
      </c>
      <c r="F924" s="414"/>
      <c r="G924" s="429" t="e">
        <f t="shared" si="112"/>
        <v>#REF!</v>
      </c>
      <c r="H924" s="81" t="e">
        <f t="shared" si="113"/>
        <v>#REF!</v>
      </c>
    </row>
    <row r="925" spans="1:8" x14ac:dyDescent="0.2">
      <c r="A925" s="326" t="e">
        <f>'Запит 2-8'!#REF!</f>
        <v>#REF!</v>
      </c>
      <c r="B925" s="298" t="e">
        <f>IF('Запит 2-8'!#REF!&lt;&gt;"",'Запит 2-8'!#REF!,"")</f>
        <v>#REF!</v>
      </c>
      <c r="C925" s="297" t="e">
        <f>'Запит 2-8'!#REF!</f>
        <v>#REF!</v>
      </c>
      <c r="D925" s="296" t="e">
        <f>'Запит 2-8'!#REF!</f>
        <v>#REF!</v>
      </c>
      <c r="E925" s="413" t="e">
        <f>'Паспорт-3'!F856</f>
        <v>#REF!</v>
      </c>
      <c r="F925" s="414"/>
      <c r="G925" s="429" t="e">
        <f t="shared" si="112"/>
        <v>#REF!</v>
      </c>
      <c r="H925" s="81" t="e">
        <f t="shared" si="113"/>
        <v>#REF!</v>
      </c>
    </row>
    <row r="926" spans="1:8" x14ac:dyDescent="0.2">
      <c r="A926" s="326" t="e">
        <f>'Запит 2-8'!#REF!</f>
        <v>#REF!</v>
      </c>
      <c r="B926" s="298" t="e">
        <f>IF('Запит 2-8'!#REF!&lt;&gt;"",'Запит 2-8'!#REF!,"")</f>
        <v>#REF!</v>
      </c>
      <c r="C926" s="297" t="e">
        <f>'Запит 2-8'!#REF!</f>
        <v>#REF!</v>
      </c>
      <c r="D926" s="296" t="e">
        <f>'Запит 2-8'!#REF!</f>
        <v>#REF!</v>
      </c>
      <c r="E926" s="413" t="e">
        <f>'Паспорт-3'!F857</f>
        <v>#REF!</v>
      </c>
      <c r="F926" s="414"/>
      <c r="G926" s="429" t="e">
        <f t="shared" si="112"/>
        <v>#REF!</v>
      </c>
      <c r="H926" s="81" t="e">
        <f t="shared" si="113"/>
        <v>#REF!</v>
      </c>
    </row>
    <row r="927" spans="1:8" x14ac:dyDescent="0.2">
      <c r="A927" s="326" t="e">
        <f>'Запит 2-8'!#REF!</f>
        <v>#REF!</v>
      </c>
      <c r="B927" s="298" t="e">
        <f>IF('Запит 2-8'!#REF!&lt;&gt;"",'Запит 2-8'!#REF!,"")</f>
        <v>#REF!</v>
      </c>
      <c r="C927" s="297" t="e">
        <f>'Запит 2-8'!#REF!</f>
        <v>#REF!</v>
      </c>
      <c r="D927" s="296" t="e">
        <f>'Запит 2-8'!#REF!</f>
        <v>#REF!</v>
      </c>
      <c r="E927" s="413" t="e">
        <f>'Паспорт-3'!F858</f>
        <v>#REF!</v>
      </c>
      <c r="F927" s="414"/>
      <c r="G927" s="429" t="e">
        <f t="shared" si="112"/>
        <v>#REF!</v>
      </c>
      <c r="H927" s="81" t="e">
        <f t="shared" si="113"/>
        <v>#REF!</v>
      </c>
    </row>
    <row r="928" spans="1:8" x14ac:dyDescent="0.2">
      <c r="A928" s="326" t="e">
        <f>'Запит 2-8'!#REF!</f>
        <v>#REF!</v>
      </c>
      <c r="B928" s="298" t="e">
        <f>IF('Запит 2-8'!#REF!&lt;&gt;"",'Запит 2-8'!#REF!,"")</f>
        <v>#REF!</v>
      </c>
      <c r="C928" s="297" t="e">
        <f>'Запит 2-8'!#REF!</f>
        <v>#REF!</v>
      </c>
      <c r="D928" s="296" t="e">
        <f>'Запит 2-8'!#REF!</f>
        <v>#REF!</v>
      </c>
      <c r="E928" s="413" t="e">
        <f>'Паспорт-3'!F859</f>
        <v>#REF!</v>
      </c>
      <c r="F928" s="414"/>
      <c r="G928" s="429" t="e">
        <f t="shared" si="112"/>
        <v>#REF!</v>
      </c>
      <c r="H928" s="81" t="e">
        <f t="shared" si="113"/>
        <v>#REF!</v>
      </c>
    </row>
    <row r="929" spans="1:8" x14ac:dyDescent="0.2">
      <c r="A929" s="326" t="e">
        <f>'Запит 2-8'!#REF!</f>
        <v>#REF!</v>
      </c>
      <c r="B929" s="298" t="e">
        <f>IF('Запит 2-8'!#REF!&lt;&gt;"",'Запит 2-8'!#REF!,"")</f>
        <v>#REF!</v>
      </c>
      <c r="C929" s="297" t="e">
        <f>'Запит 2-8'!#REF!</f>
        <v>#REF!</v>
      </c>
      <c r="D929" s="296" t="e">
        <f>'Запит 2-8'!#REF!</f>
        <v>#REF!</v>
      </c>
      <c r="E929" s="413" t="e">
        <f>'Паспорт-3'!F860</f>
        <v>#REF!</v>
      </c>
      <c r="F929" s="414"/>
      <c r="G929" s="429" t="e">
        <f t="shared" si="112"/>
        <v>#REF!</v>
      </c>
      <c r="H929" s="81" t="e">
        <f t="shared" si="113"/>
        <v>#REF!</v>
      </c>
    </row>
    <row r="930" spans="1:8" x14ac:dyDescent="0.2">
      <c r="A930" s="326" t="e">
        <f>'Запит 2-8'!#REF!</f>
        <v>#REF!</v>
      </c>
      <c r="B930" s="298" t="e">
        <f>IF('Запит 2-8'!#REF!&lt;&gt;"",'Запит 2-8'!#REF!,"")</f>
        <v>#REF!</v>
      </c>
      <c r="C930" s="297" t="e">
        <f>'Запит 2-8'!#REF!</f>
        <v>#REF!</v>
      </c>
      <c r="D930" s="296" t="e">
        <f>'Запит 2-8'!#REF!</f>
        <v>#REF!</v>
      </c>
      <c r="E930" s="413" t="e">
        <f>'Паспорт-3'!F861</f>
        <v>#REF!</v>
      </c>
      <c r="F930" s="414"/>
      <c r="G930" s="429" t="e">
        <f t="shared" si="112"/>
        <v>#REF!</v>
      </c>
      <c r="H930" s="81" t="e">
        <f t="shared" si="113"/>
        <v>#REF!</v>
      </c>
    </row>
    <row r="931" spans="1:8" x14ac:dyDescent="0.2">
      <c r="A931" s="326" t="e">
        <f>'Запит 2-8'!#REF!</f>
        <v>#REF!</v>
      </c>
      <c r="B931" s="298" t="e">
        <f>IF('Запит 2-8'!#REF!&lt;&gt;"",'Запит 2-8'!#REF!,"")</f>
        <v>#REF!</v>
      </c>
      <c r="C931" s="297" t="e">
        <f>'Запит 2-8'!#REF!</f>
        <v>#REF!</v>
      </c>
      <c r="D931" s="296" t="e">
        <f>'Запит 2-8'!#REF!</f>
        <v>#REF!</v>
      </c>
      <c r="E931" s="413" t="e">
        <f>'Паспорт-3'!F862</f>
        <v>#REF!</v>
      </c>
      <c r="F931" s="414"/>
      <c r="G931" s="429" t="e">
        <f t="shared" si="112"/>
        <v>#REF!</v>
      </c>
      <c r="H931" s="81" t="e">
        <f t="shared" si="113"/>
        <v>#REF!</v>
      </c>
    </row>
    <row r="932" spans="1:8" x14ac:dyDescent="0.2">
      <c r="A932" s="433" t="e">
        <f>'Запит 2-8'!#REF!</f>
        <v>#REF!</v>
      </c>
      <c r="B932" s="434" t="e">
        <f>IF('Запит 2-8'!#REF!&lt;&gt;"",'Запит 2-8'!#REF!,"")</f>
        <v>#REF!</v>
      </c>
      <c r="C932" s="435" t="e">
        <f>'Запит 2-8'!#REF!</f>
        <v>#REF!</v>
      </c>
      <c r="D932" s="436" t="e">
        <f>'Запит 2-8'!#REF!</f>
        <v>#REF!</v>
      </c>
      <c r="E932" s="437" t="e">
        <f>'Паспорт-3'!F863</f>
        <v>#REF!</v>
      </c>
      <c r="F932" s="438"/>
      <c r="G932" s="439" t="e">
        <f t="shared" si="112"/>
        <v>#REF!</v>
      </c>
      <c r="H932" s="81" t="e">
        <f t="shared" si="113"/>
        <v>#REF!</v>
      </c>
    </row>
    <row r="933" spans="1:8" ht="12.75" customHeight="1" x14ac:dyDescent="0.2">
      <c r="A933" s="824" t="s">
        <v>211</v>
      </c>
      <c r="B933" s="825"/>
      <c r="C933" s="825"/>
      <c r="D933" s="825"/>
      <c r="E933" s="825"/>
      <c r="F933" s="825"/>
      <c r="G933" s="826"/>
      <c r="H933" s="81" t="e">
        <f>H917</f>
        <v>#REF!</v>
      </c>
    </row>
    <row r="934" spans="1:8" x14ac:dyDescent="0.2">
      <c r="A934" s="420" t="e">
        <f>'Запит 2-8'!#REF!</f>
        <v>#REF!</v>
      </c>
      <c r="B934" s="827" t="s">
        <v>107</v>
      </c>
      <c r="C934" s="828"/>
      <c r="D934" s="828"/>
      <c r="E934" s="828"/>
      <c r="F934" s="828"/>
      <c r="G934" s="831"/>
      <c r="H934" s="81" t="e">
        <f>H935</f>
        <v>#REF!</v>
      </c>
    </row>
    <row r="935" spans="1:8" x14ac:dyDescent="0.2">
      <c r="A935" s="326" t="e">
        <f>'Запит 2-8'!#REF!</f>
        <v>#REF!</v>
      </c>
      <c r="B935" s="421" t="e">
        <f>IF('Запит 2-8'!#REF!&lt;&gt;"",'Запит 2-8'!#REF!,"")</f>
        <v>#REF!</v>
      </c>
      <c r="C935" s="422" t="e">
        <f>'Запит 2-8'!#REF!</f>
        <v>#REF!</v>
      </c>
      <c r="D935" s="423" t="e">
        <f>'Запит 2-8'!#REF!</f>
        <v>#REF!</v>
      </c>
      <c r="E935" s="430" t="e">
        <f>'Паспорт-3'!F865</f>
        <v>#REF!</v>
      </c>
      <c r="F935" s="431"/>
      <c r="G935" s="432" t="e">
        <f t="shared" ref="G935:G949" si="114">F935-E935</f>
        <v>#REF!</v>
      </c>
      <c r="H935" s="81" t="e">
        <f t="shared" ref="H935:H949" si="115">IF(B935&lt;&gt;"","Для друку","")</f>
        <v>#REF!</v>
      </c>
    </row>
    <row r="936" spans="1:8" x14ac:dyDescent="0.2">
      <c r="A936" s="326" t="e">
        <f>'Запит 2-8'!#REF!</f>
        <v>#REF!</v>
      </c>
      <c r="B936" s="298" t="e">
        <f>IF('Запит 2-8'!#REF!&lt;&gt;"",'Запит 2-8'!#REF!,"")</f>
        <v>#REF!</v>
      </c>
      <c r="C936" s="297" t="e">
        <f>'Запит 2-8'!#REF!</f>
        <v>#REF!</v>
      </c>
      <c r="D936" s="296" t="e">
        <f>'Запит 2-8'!#REF!</f>
        <v>#REF!</v>
      </c>
      <c r="E936" s="413" t="e">
        <f>'Паспорт-3'!F866</f>
        <v>#REF!</v>
      </c>
      <c r="F936" s="414"/>
      <c r="G936" s="429" t="e">
        <f t="shared" si="114"/>
        <v>#REF!</v>
      </c>
      <c r="H936" s="81" t="e">
        <f t="shared" si="115"/>
        <v>#REF!</v>
      </c>
    </row>
    <row r="937" spans="1:8" x14ac:dyDescent="0.2">
      <c r="A937" s="326" t="e">
        <f>'Запит 2-8'!#REF!</f>
        <v>#REF!</v>
      </c>
      <c r="B937" s="298" t="e">
        <f>IF('Запит 2-8'!#REF!&lt;&gt;"",'Запит 2-8'!#REF!,"")</f>
        <v>#REF!</v>
      </c>
      <c r="C937" s="297" t="e">
        <f>'Запит 2-8'!#REF!</f>
        <v>#REF!</v>
      </c>
      <c r="D937" s="296" t="e">
        <f>'Запит 2-8'!#REF!</f>
        <v>#REF!</v>
      </c>
      <c r="E937" s="413" t="e">
        <f>'Паспорт-3'!F867</f>
        <v>#REF!</v>
      </c>
      <c r="F937" s="414"/>
      <c r="G937" s="429" t="e">
        <f t="shared" si="114"/>
        <v>#REF!</v>
      </c>
      <c r="H937" s="81" t="e">
        <f t="shared" si="115"/>
        <v>#REF!</v>
      </c>
    </row>
    <row r="938" spans="1:8" x14ac:dyDescent="0.2">
      <c r="A938" s="326" t="e">
        <f>'Запит 2-8'!#REF!</f>
        <v>#REF!</v>
      </c>
      <c r="B938" s="298" t="e">
        <f>IF('Запит 2-8'!#REF!&lt;&gt;"",'Запит 2-8'!#REF!,"")</f>
        <v>#REF!</v>
      </c>
      <c r="C938" s="297" t="e">
        <f>'Запит 2-8'!#REF!</f>
        <v>#REF!</v>
      </c>
      <c r="D938" s="296" t="e">
        <f>'Запит 2-8'!#REF!</f>
        <v>#REF!</v>
      </c>
      <c r="E938" s="413" t="e">
        <f>'Паспорт-3'!F868</f>
        <v>#REF!</v>
      </c>
      <c r="F938" s="414"/>
      <c r="G938" s="429" t="e">
        <f t="shared" si="114"/>
        <v>#REF!</v>
      </c>
      <c r="H938" s="81" t="e">
        <f t="shared" si="115"/>
        <v>#REF!</v>
      </c>
    </row>
    <row r="939" spans="1:8" x14ac:dyDescent="0.2">
      <c r="A939" s="326" t="e">
        <f>'Запит 2-8'!#REF!</f>
        <v>#REF!</v>
      </c>
      <c r="B939" s="298" t="e">
        <f>IF('Запит 2-8'!#REF!&lt;&gt;"",'Запит 2-8'!#REF!,"")</f>
        <v>#REF!</v>
      </c>
      <c r="C939" s="297" t="e">
        <f>'Запит 2-8'!#REF!</f>
        <v>#REF!</v>
      </c>
      <c r="D939" s="296" t="e">
        <f>'Запит 2-8'!#REF!</f>
        <v>#REF!</v>
      </c>
      <c r="E939" s="413" t="e">
        <f>'Паспорт-3'!F869</f>
        <v>#REF!</v>
      </c>
      <c r="F939" s="414"/>
      <c r="G939" s="429" t="e">
        <f t="shared" si="114"/>
        <v>#REF!</v>
      </c>
      <c r="H939" s="81" t="e">
        <f t="shared" si="115"/>
        <v>#REF!</v>
      </c>
    </row>
    <row r="940" spans="1:8" x14ac:dyDescent="0.2">
      <c r="A940" s="326" t="e">
        <f>'Запит 2-8'!#REF!</f>
        <v>#REF!</v>
      </c>
      <c r="B940" s="298" t="e">
        <f>IF('Запит 2-8'!#REF!&lt;&gt;"",'Запит 2-8'!#REF!,"")</f>
        <v>#REF!</v>
      </c>
      <c r="C940" s="297" t="e">
        <f>'Запит 2-8'!#REF!</f>
        <v>#REF!</v>
      </c>
      <c r="D940" s="296" t="e">
        <f>'Запит 2-8'!#REF!</f>
        <v>#REF!</v>
      </c>
      <c r="E940" s="413" t="e">
        <f>'Паспорт-3'!F870</f>
        <v>#REF!</v>
      </c>
      <c r="F940" s="414"/>
      <c r="G940" s="429" t="e">
        <f t="shared" si="114"/>
        <v>#REF!</v>
      </c>
      <c r="H940" s="81" t="e">
        <f t="shared" si="115"/>
        <v>#REF!</v>
      </c>
    </row>
    <row r="941" spans="1:8" x14ac:dyDescent="0.2">
      <c r="A941" s="326" t="e">
        <f>'Запит 2-8'!#REF!</f>
        <v>#REF!</v>
      </c>
      <c r="B941" s="298" t="e">
        <f>IF('Запит 2-8'!#REF!&lt;&gt;"",'Запит 2-8'!#REF!,"")</f>
        <v>#REF!</v>
      </c>
      <c r="C941" s="297" t="e">
        <f>'Запит 2-8'!#REF!</f>
        <v>#REF!</v>
      </c>
      <c r="D941" s="296" t="e">
        <f>'Запит 2-8'!#REF!</f>
        <v>#REF!</v>
      </c>
      <c r="E941" s="413" t="e">
        <f>'Паспорт-3'!F871</f>
        <v>#REF!</v>
      </c>
      <c r="F941" s="414"/>
      <c r="G941" s="429" t="e">
        <f t="shared" si="114"/>
        <v>#REF!</v>
      </c>
      <c r="H941" s="81" t="e">
        <f t="shared" si="115"/>
        <v>#REF!</v>
      </c>
    </row>
    <row r="942" spans="1:8" x14ac:dyDescent="0.2">
      <c r="A942" s="326" t="e">
        <f>'Запит 2-8'!#REF!</f>
        <v>#REF!</v>
      </c>
      <c r="B942" s="298" t="e">
        <f>IF('Запит 2-8'!#REF!&lt;&gt;"",'Запит 2-8'!#REF!,"")</f>
        <v>#REF!</v>
      </c>
      <c r="C942" s="297" t="e">
        <f>'Запит 2-8'!#REF!</f>
        <v>#REF!</v>
      </c>
      <c r="D942" s="296" t="e">
        <f>'Запит 2-8'!#REF!</f>
        <v>#REF!</v>
      </c>
      <c r="E942" s="413" t="e">
        <f>'Паспорт-3'!F872</f>
        <v>#REF!</v>
      </c>
      <c r="F942" s="414"/>
      <c r="G942" s="429" t="e">
        <f t="shared" si="114"/>
        <v>#REF!</v>
      </c>
      <c r="H942" s="81" t="e">
        <f t="shared" si="115"/>
        <v>#REF!</v>
      </c>
    </row>
    <row r="943" spans="1:8" x14ac:dyDescent="0.2">
      <c r="A943" s="326" t="e">
        <f>'Запит 2-8'!#REF!</f>
        <v>#REF!</v>
      </c>
      <c r="B943" s="298" t="e">
        <f>IF('Запит 2-8'!#REF!&lt;&gt;"",'Запит 2-8'!#REF!,"")</f>
        <v>#REF!</v>
      </c>
      <c r="C943" s="297" t="e">
        <f>'Запит 2-8'!#REF!</f>
        <v>#REF!</v>
      </c>
      <c r="D943" s="296" t="e">
        <f>'Запит 2-8'!#REF!</f>
        <v>#REF!</v>
      </c>
      <c r="E943" s="413" t="e">
        <f>'Паспорт-3'!F873</f>
        <v>#REF!</v>
      </c>
      <c r="F943" s="414"/>
      <c r="G943" s="429" t="e">
        <f t="shared" si="114"/>
        <v>#REF!</v>
      </c>
      <c r="H943" s="81" t="e">
        <f t="shared" si="115"/>
        <v>#REF!</v>
      </c>
    </row>
    <row r="944" spans="1:8" x14ac:dyDescent="0.2">
      <c r="A944" s="326" t="e">
        <f>'Запит 2-8'!#REF!</f>
        <v>#REF!</v>
      </c>
      <c r="B944" s="298" t="e">
        <f>IF('Запит 2-8'!#REF!&lt;&gt;"",'Запит 2-8'!#REF!,"")</f>
        <v>#REF!</v>
      </c>
      <c r="C944" s="297" t="e">
        <f>'Запит 2-8'!#REF!</f>
        <v>#REF!</v>
      </c>
      <c r="D944" s="296" t="e">
        <f>'Запит 2-8'!#REF!</f>
        <v>#REF!</v>
      </c>
      <c r="E944" s="413" t="e">
        <f>'Паспорт-3'!F874</f>
        <v>#REF!</v>
      </c>
      <c r="F944" s="414"/>
      <c r="G944" s="429" t="e">
        <f t="shared" si="114"/>
        <v>#REF!</v>
      </c>
      <c r="H944" s="81" t="e">
        <f t="shared" si="115"/>
        <v>#REF!</v>
      </c>
    </row>
    <row r="945" spans="1:8" x14ac:dyDescent="0.2">
      <c r="A945" s="326" t="e">
        <f>'Запит 2-8'!#REF!</f>
        <v>#REF!</v>
      </c>
      <c r="B945" s="298" t="e">
        <f>IF('Запит 2-8'!#REF!&lt;&gt;"",'Запит 2-8'!#REF!,"")</f>
        <v>#REF!</v>
      </c>
      <c r="C945" s="297" t="e">
        <f>'Запит 2-8'!#REF!</f>
        <v>#REF!</v>
      </c>
      <c r="D945" s="296" t="e">
        <f>'Запит 2-8'!#REF!</f>
        <v>#REF!</v>
      </c>
      <c r="E945" s="413" t="e">
        <f>'Паспорт-3'!F875</f>
        <v>#REF!</v>
      </c>
      <c r="F945" s="414"/>
      <c r="G945" s="429" t="e">
        <f t="shared" si="114"/>
        <v>#REF!</v>
      </c>
      <c r="H945" s="81" t="e">
        <f t="shared" si="115"/>
        <v>#REF!</v>
      </c>
    </row>
    <row r="946" spans="1:8" x14ac:dyDescent="0.2">
      <c r="A946" s="326" t="e">
        <f>'Запит 2-8'!#REF!</f>
        <v>#REF!</v>
      </c>
      <c r="B946" s="298" t="e">
        <f>IF('Запит 2-8'!#REF!&lt;&gt;"",'Запит 2-8'!#REF!,"")</f>
        <v>#REF!</v>
      </c>
      <c r="C946" s="297" t="e">
        <f>'Запит 2-8'!#REF!</f>
        <v>#REF!</v>
      </c>
      <c r="D946" s="296" t="e">
        <f>'Запит 2-8'!#REF!</f>
        <v>#REF!</v>
      </c>
      <c r="E946" s="413" t="e">
        <f>'Паспорт-3'!F876</f>
        <v>#REF!</v>
      </c>
      <c r="F946" s="414"/>
      <c r="G946" s="429" t="e">
        <f t="shared" si="114"/>
        <v>#REF!</v>
      </c>
      <c r="H946" s="81" t="e">
        <f t="shared" si="115"/>
        <v>#REF!</v>
      </c>
    </row>
    <row r="947" spans="1:8" x14ac:dyDescent="0.2">
      <c r="A947" s="326" t="e">
        <f>'Запит 2-8'!#REF!</f>
        <v>#REF!</v>
      </c>
      <c r="B947" s="298" t="e">
        <f>IF('Запит 2-8'!#REF!&lt;&gt;"",'Запит 2-8'!#REF!,"")</f>
        <v>#REF!</v>
      </c>
      <c r="C947" s="297" t="e">
        <f>'Запит 2-8'!#REF!</f>
        <v>#REF!</v>
      </c>
      <c r="D947" s="296" t="e">
        <f>'Запит 2-8'!#REF!</f>
        <v>#REF!</v>
      </c>
      <c r="E947" s="413" t="e">
        <f>'Паспорт-3'!F877</f>
        <v>#REF!</v>
      </c>
      <c r="F947" s="414"/>
      <c r="G947" s="429" t="e">
        <f t="shared" si="114"/>
        <v>#REF!</v>
      </c>
      <c r="H947" s="81" t="e">
        <f t="shared" si="115"/>
        <v>#REF!</v>
      </c>
    </row>
    <row r="948" spans="1:8" x14ac:dyDescent="0.2">
      <c r="A948" s="326" t="e">
        <f>'Запит 2-8'!#REF!</f>
        <v>#REF!</v>
      </c>
      <c r="B948" s="298" t="e">
        <f>IF('Запит 2-8'!#REF!&lt;&gt;"",'Запит 2-8'!#REF!,"")</f>
        <v>#REF!</v>
      </c>
      <c r="C948" s="297" t="e">
        <f>'Запит 2-8'!#REF!</f>
        <v>#REF!</v>
      </c>
      <c r="D948" s="296" t="e">
        <f>'Запит 2-8'!#REF!</f>
        <v>#REF!</v>
      </c>
      <c r="E948" s="413" t="e">
        <f>'Паспорт-3'!F878</f>
        <v>#REF!</v>
      </c>
      <c r="F948" s="414"/>
      <c r="G948" s="429" t="e">
        <f t="shared" si="114"/>
        <v>#REF!</v>
      </c>
      <c r="H948" s="81" t="e">
        <f t="shared" si="115"/>
        <v>#REF!</v>
      </c>
    </row>
    <row r="949" spans="1:8" x14ac:dyDescent="0.2">
      <c r="A949" s="433" t="e">
        <f>'Запит 2-8'!#REF!</f>
        <v>#REF!</v>
      </c>
      <c r="B949" s="434" t="e">
        <f>IF('Запит 2-8'!#REF!&lt;&gt;"",'Запит 2-8'!#REF!,"")</f>
        <v>#REF!</v>
      </c>
      <c r="C949" s="435" t="e">
        <f>'Запит 2-8'!#REF!</f>
        <v>#REF!</v>
      </c>
      <c r="D949" s="436" t="e">
        <f>'Запит 2-8'!#REF!</f>
        <v>#REF!</v>
      </c>
      <c r="E949" s="437" t="e">
        <f>'Паспорт-3'!F879</f>
        <v>#REF!</v>
      </c>
      <c r="F949" s="438"/>
      <c r="G949" s="439" t="e">
        <f t="shared" si="114"/>
        <v>#REF!</v>
      </c>
      <c r="H949" s="81" t="e">
        <f t="shared" si="115"/>
        <v>#REF!</v>
      </c>
    </row>
    <row r="950" spans="1:8" ht="12.75" customHeight="1" x14ac:dyDescent="0.2">
      <c r="A950" s="824" t="s">
        <v>211</v>
      </c>
      <c r="B950" s="825"/>
      <c r="C950" s="825"/>
      <c r="D950" s="825"/>
      <c r="E950" s="825"/>
      <c r="F950" s="825"/>
      <c r="G950" s="826"/>
      <c r="H950" s="81" t="e">
        <f>H934</f>
        <v>#REF!</v>
      </c>
    </row>
    <row r="951" spans="1:8" x14ac:dyDescent="0.2">
      <c r="A951" s="426" t="e">
        <f>'Запит 2-8'!#REF!</f>
        <v>#REF!</v>
      </c>
      <c r="B951" s="827" t="s">
        <v>108</v>
      </c>
      <c r="C951" s="828"/>
      <c r="D951" s="828"/>
      <c r="E951" s="832"/>
      <c r="F951" s="832"/>
      <c r="G951" s="833"/>
      <c r="H951" s="81" t="e">
        <f>H952</f>
        <v>#REF!</v>
      </c>
    </row>
    <row r="952" spans="1:8" x14ac:dyDescent="0.2">
      <c r="A952" s="326" t="e">
        <f>'Запит 2-8'!#REF!</f>
        <v>#REF!</v>
      </c>
      <c r="B952" s="421" t="e">
        <f>IF('Запит 2-8'!#REF!&lt;&gt;"",'Запит 2-8'!#REF!,"")</f>
        <v>#REF!</v>
      </c>
      <c r="C952" s="422" t="e">
        <f>'Запит 2-8'!#REF!</f>
        <v>#REF!</v>
      </c>
      <c r="D952" s="423" t="e">
        <f>'Запит 2-8'!#REF!</f>
        <v>#REF!</v>
      </c>
      <c r="E952" s="424" t="e">
        <f>'Паспорт-3'!F881</f>
        <v>#REF!</v>
      </c>
      <c r="F952" s="425"/>
      <c r="G952" s="428" t="e">
        <f t="shared" ref="G952:G966" si="116">F952-E952</f>
        <v>#REF!</v>
      </c>
      <c r="H952" s="81" t="e">
        <f t="shared" ref="H952:H966" si="117">IF(B952&lt;&gt;"","Для друку","")</f>
        <v>#REF!</v>
      </c>
    </row>
    <row r="953" spans="1:8" x14ac:dyDescent="0.2">
      <c r="A953" s="326" t="e">
        <f>'Запит 2-8'!#REF!</f>
        <v>#REF!</v>
      </c>
      <c r="B953" s="298" t="e">
        <f>IF('Запит 2-8'!#REF!&lt;&gt;"",'Запит 2-8'!#REF!,"")</f>
        <v>#REF!</v>
      </c>
      <c r="C953" s="297" t="e">
        <f>'Запит 2-8'!#REF!</f>
        <v>#REF!</v>
      </c>
      <c r="D953" s="296" t="e">
        <f>'Запит 2-8'!#REF!</f>
        <v>#REF!</v>
      </c>
      <c r="E953" s="413" t="e">
        <f>'Паспорт-3'!F882</f>
        <v>#REF!</v>
      </c>
      <c r="F953" s="414"/>
      <c r="G953" s="429" t="e">
        <f t="shared" si="116"/>
        <v>#REF!</v>
      </c>
      <c r="H953" s="81" t="e">
        <f t="shared" si="117"/>
        <v>#REF!</v>
      </c>
    </row>
    <row r="954" spans="1:8" x14ac:dyDescent="0.2">
      <c r="A954" s="326" t="e">
        <f>'Запит 2-8'!#REF!</f>
        <v>#REF!</v>
      </c>
      <c r="B954" s="298" t="e">
        <f>IF('Запит 2-8'!#REF!&lt;&gt;"",'Запит 2-8'!#REF!,"")</f>
        <v>#REF!</v>
      </c>
      <c r="C954" s="297" t="e">
        <f>'Запит 2-8'!#REF!</f>
        <v>#REF!</v>
      </c>
      <c r="D954" s="296" t="e">
        <f>'Запит 2-8'!#REF!</f>
        <v>#REF!</v>
      </c>
      <c r="E954" s="413" t="e">
        <f>'Паспорт-3'!F883</f>
        <v>#REF!</v>
      </c>
      <c r="F954" s="414"/>
      <c r="G954" s="429" t="e">
        <f t="shared" si="116"/>
        <v>#REF!</v>
      </c>
      <c r="H954" s="81" t="e">
        <f t="shared" si="117"/>
        <v>#REF!</v>
      </c>
    </row>
    <row r="955" spans="1:8" x14ac:dyDescent="0.2">
      <c r="A955" s="326" t="e">
        <f>'Запит 2-8'!#REF!</f>
        <v>#REF!</v>
      </c>
      <c r="B955" s="298" t="e">
        <f>IF('Запит 2-8'!#REF!&lt;&gt;"",'Запит 2-8'!#REF!,"")</f>
        <v>#REF!</v>
      </c>
      <c r="C955" s="297" t="e">
        <f>'Запит 2-8'!#REF!</f>
        <v>#REF!</v>
      </c>
      <c r="D955" s="296" t="e">
        <f>'Запит 2-8'!#REF!</f>
        <v>#REF!</v>
      </c>
      <c r="E955" s="413" t="e">
        <f>'Паспорт-3'!F884</f>
        <v>#REF!</v>
      </c>
      <c r="F955" s="414"/>
      <c r="G955" s="429" t="e">
        <f t="shared" si="116"/>
        <v>#REF!</v>
      </c>
      <c r="H955" s="81" t="e">
        <f t="shared" si="117"/>
        <v>#REF!</v>
      </c>
    </row>
    <row r="956" spans="1:8" x14ac:dyDescent="0.2">
      <c r="A956" s="326" t="e">
        <f>'Запит 2-8'!#REF!</f>
        <v>#REF!</v>
      </c>
      <c r="B956" s="298" t="e">
        <f>IF('Запит 2-8'!#REF!&lt;&gt;"",'Запит 2-8'!#REF!,"")</f>
        <v>#REF!</v>
      </c>
      <c r="C956" s="297" t="e">
        <f>'Запит 2-8'!#REF!</f>
        <v>#REF!</v>
      </c>
      <c r="D956" s="296" t="e">
        <f>'Запит 2-8'!#REF!</f>
        <v>#REF!</v>
      </c>
      <c r="E956" s="413" t="e">
        <f>'Паспорт-3'!F885</f>
        <v>#REF!</v>
      </c>
      <c r="F956" s="414"/>
      <c r="G956" s="429" t="e">
        <f t="shared" si="116"/>
        <v>#REF!</v>
      </c>
      <c r="H956" s="81" t="e">
        <f t="shared" si="117"/>
        <v>#REF!</v>
      </c>
    </row>
    <row r="957" spans="1:8" x14ac:dyDescent="0.2">
      <c r="A957" s="326" t="e">
        <f>'Запит 2-8'!#REF!</f>
        <v>#REF!</v>
      </c>
      <c r="B957" s="298" t="e">
        <f>IF('Запит 2-8'!#REF!&lt;&gt;"",'Запит 2-8'!#REF!,"")</f>
        <v>#REF!</v>
      </c>
      <c r="C957" s="297" t="e">
        <f>'Запит 2-8'!#REF!</f>
        <v>#REF!</v>
      </c>
      <c r="D957" s="296" t="e">
        <f>'Запит 2-8'!#REF!</f>
        <v>#REF!</v>
      </c>
      <c r="E957" s="413" t="e">
        <f>'Паспорт-3'!F886</f>
        <v>#REF!</v>
      </c>
      <c r="F957" s="414"/>
      <c r="G957" s="429" t="e">
        <f t="shared" si="116"/>
        <v>#REF!</v>
      </c>
      <c r="H957" s="81" t="e">
        <f t="shared" si="117"/>
        <v>#REF!</v>
      </c>
    </row>
    <row r="958" spans="1:8" x14ac:dyDescent="0.2">
      <c r="A958" s="326" t="e">
        <f>'Запит 2-8'!#REF!</f>
        <v>#REF!</v>
      </c>
      <c r="B958" s="298" t="e">
        <f>IF('Запит 2-8'!#REF!&lt;&gt;"",'Запит 2-8'!#REF!,"")</f>
        <v>#REF!</v>
      </c>
      <c r="C958" s="297" t="e">
        <f>'Запит 2-8'!#REF!</f>
        <v>#REF!</v>
      </c>
      <c r="D958" s="296" t="e">
        <f>'Запит 2-8'!#REF!</f>
        <v>#REF!</v>
      </c>
      <c r="E958" s="413" t="e">
        <f>'Паспорт-3'!F887</f>
        <v>#REF!</v>
      </c>
      <c r="F958" s="414"/>
      <c r="G958" s="429" t="e">
        <f t="shared" si="116"/>
        <v>#REF!</v>
      </c>
      <c r="H958" s="81" t="e">
        <f t="shared" si="117"/>
        <v>#REF!</v>
      </c>
    </row>
    <row r="959" spans="1:8" x14ac:dyDescent="0.2">
      <c r="A959" s="326" t="e">
        <f>'Запит 2-8'!#REF!</f>
        <v>#REF!</v>
      </c>
      <c r="B959" s="298" t="e">
        <f>IF('Запит 2-8'!#REF!&lt;&gt;"",'Запит 2-8'!#REF!,"")</f>
        <v>#REF!</v>
      </c>
      <c r="C959" s="297" t="e">
        <f>'Запит 2-8'!#REF!</f>
        <v>#REF!</v>
      </c>
      <c r="D959" s="296" t="e">
        <f>'Запит 2-8'!#REF!</f>
        <v>#REF!</v>
      </c>
      <c r="E959" s="413" t="e">
        <f>'Паспорт-3'!F888</f>
        <v>#REF!</v>
      </c>
      <c r="F959" s="414"/>
      <c r="G959" s="429" t="e">
        <f t="shared" si="116"/>
        <v>#REF!</v>
      </c>
      <c r="H959" s="81" t="e">
        <f t="shared" si="117"/>
        <v>#REF!</v>
      </c>
    </row>
    <row r="960" spans="1:8" x14ac:dyDescent="0.2">
      <c r="A960" s="326" t="e">
        <f>'Запит 2-8'!#REF!</f>
        <v>#REF!</v>
      </c>
      <c r="B960" s="298" t="e">
        <f>IF('Запит 2-8'!#REF!&lt;&gt;"",'Запит 2-8'!#REF!,"")</f>
        <v>#REF!</v>
      </c>
      <c r="C960" s="297" t="e">
        <f>'Запит 2-8'!#REF!</f>
        <v>#REF!</v>
      </c>
      <c r="D960" s="296" t="e">
        <f>'Запит 2-8'!#REF!</f>
        <v>#REF!</v>
      </c>
      <c r="E960" s="413" t="e">
        <f>'Паспорт-3'!F889</f>
        <v>#REF!</v>
      </c>
      <c r="F960" s="414"/>
      <c r="G960" s="429" t="e">
        <f t="shared" si="116"/>
        <v>#REF!</v>
      </c>
      <c r="H960" s="81" t="e">
        <f t="shared" si="117"/>
        <v>#REF!</v>
      </c>
    </row>
    <row r="961" spans="1:8" x14ac:dyDescent="0.2">
      <c r="A961" s="326" t="e">
        <f>'Запит 2-8'!#REF!</f>
        <v>#REF!</v>
      </c>
      <c r="B961" s="298" t="e">
        <f>IF('Запит 2-8'!#REF!&lt;&gt;"",'Запит 2-8'!#REF!,"")</f>
        <v>#REF!</v>
      </c>
      <c r="C961" s="297" t="e">
        <f>'Запит 2-8'!#REF!</f>
        <v>#REF!</v>
      </c>
      <c r="D961" s="296" t="e">
        <f>'Запит 2-8'!#REF!</f>
        <v>#REF!</v>
      </c>
      <c r="E961" s="413" t="e">
        <f>'Паспорт-3'!F890</f>
        <v>#REF!</v>
      </c>
      <c r="F961" s="414"/>
      <c r="G961" s="429" t="e">
        <f t="shared" si="116"/>
        <v>#REF!</v>
      </c>
      <c r="H961" s="81" t="e">
        <f t="shared" si="117"/>
        <v>#REF!</v>
      </c>
    </row>
    <row r="962" spans="1:8" x14ac:dyDescent="0.2">
      <c r="A962" s="326" t="e">
        <f>'Запит 2-8'!#REF!</f>
        <v>#REF!</v>
      </c>
      <c r="B962" s="298" t="e">
        <f>IF('Запит 2-8'!#REF!&lt;&gt;"",'Запит 2-8'!#REF!,"")</f>
        <v>#REF!</v>
      </c>
      <c r="C962" s="297" t="e">
        <f>'Запит 2-8'!#REF!</f>
        <v>#REF!</v>
      </c>
      <c r="D962" s="296" t="e">
        <f>'Запит 2-8'!#REF!</f>
        <v>#REF!</v>
      </c>
      <c r="E962" s="413" t="e">
        <f>'Паспорт-3'!F891</f>
        <v>#REF!</v>
      </c>
      <c r="F962" s="414"/>
      <c r="G962" s="429" t="e">
        <f t="shared" si="116"/>
        <v>#REF!</v>
      </c>
      <c r="H962" s="81" t="e">
        <f t="shared" si="117"/>
        <v>#REF!</v>
      </c>
    </row>
    <row r="963" spans="1:8" x14ac:dyDescent="0.2">
      <c r="A963" s="326" t="e">
        <f>'Запит 2-8'!#REF!</f>
        <v>#REF!</v>
      </c>
      <c r="B963" s="298" t="e">
        <f>IF('Запит 2-8'!#REF!&lt;&gt;"",'Запит 2-8'!#REF!,"")</f>
        <v>#REF!</v>
      </c>
      <c r="C963" s="297" t="e">
        <f>'Запит 2-8'!#REF!</f>
        <v>#REF!</v>
      </c>
      <c r="D963" s="296" t="e">
        <f>'Запит 2-8'!#REF!</f>
        <v>#REF!</v>
      </c>
      <c r="E963" s="413" t="e">
        <f>'Паспорт-3'!F892</f>
        <v>#REF!</v>
      </c>
      <c r="F963" s="414"/>
      <c r="G963" s="429" t="e">
        <f t="shared" si="116"/>
        <v>#REF!</v>
      </c>
      <c r="H963" s="81" t="e">
        <f t="shared" si="117"/>
        <v>#REF!</v>
      </c>
    </row>
    <row r="964" spans="1:8" x14ac:dyDescent="0.2">
      <c r="A964" s="326" t="e">
        <f>'Запит 2-8'!#REF!</f>
        <v>#REF!</v>
      </c>
      <c r="B964" s="298" t="e">
        <f>IF('Запит 2-8'!#REF!&lt;&gt;"",'Запит 2-8'!#REF!,"")</f>
        <v>#REF!</v>
      </c>
      <c r="C964" s="297" t="e">
        <f>'Запит 2-8'!#REF!</f>
        <v>#REF!</v>
      </c>
      <c r="D964" s="296" t="e">
        <f>'Запит 2-8'!#REF!</f>
        <v>#REF!</v>
      </c>
      <c r="E964" s="413" t="e">
        <f>'Паспорт-3'!F893</f>
        <v>#REF!</v>
      </c>
      <c r="F964" s="414"/>
      <c r="G964" s="429" t="e">
        <f t="shared" si="116"/>
        <v>#REF!</v>
      </c>
      <c r="H964" s="81" t="e">
        <f t="shared" si="117"/>
        <v>#REF!</v>
      </c>
    </row>
    <row r="965" spans="1:8" x14ac:dyDescent="0.2">
      <c r="A965" s="326" t="e">
        <f>'Запит 2-8'!#REF!</f>
        <v>#REF!</v>
      </c>
      <c r="B965" s="298" t="e">
        <f>IF('Запит 2-8'!#REF!&lt;&gt;"",'Запит 2-8'!#REF!,"")</f>
        <v>#REF!</v>
      </c>
      <c r="C965" s="297" t="e">
        <f>'Запит 2-8'!#REF!</f>
        <v>#REF!</v>
      </c>
      <c r="D965" s="296" t="e">
        <f>'Запит 2-8'!#REF!</f>
        <v>#REF!</v>
      </c>
      <c r="E965" s="413" t="e">
        <f>'Паспорт-3'!F894</f>
        <v>#REF!</v>
      </c>
      <c r="F965" s="414"/>
      <c r="G965" s="429" t="e">
        <f t="shared" si="116"/>
        <v>#REF!</v>
      </c>
      <c r="H965" s="81" t="e">
        <f t="shared" si="117"/>
        <v>#REF!</v>
      </c>
    </row>
    <row r="966" spans="1:8" x14ac:dyDescent="0.2">
      <c r="A966" s="433" t="e">
        <f>'Запит 2-8'!#REF!</f>
        <v>#REF!</v>
      </c>
      <c r="B966" s="434" t="e">
        <f>IF('Запит 2-8'!#REF!&lt;&gt;"",'Запит 2-8'!#REF!,"")</f>
        <v>#REF!</v>
      </c>
      <c r="C966" s="435" t="e">
        <f>'Запит 2-8'!#REF!</f>
        <v>#REF!</v>
      </c>
      <c r="D966" s="436" t="e">
        <f>'Запит 2-8'!#REF!</f>
        <v>#REF!</v>
      </c>
      <c r="E966" s="437" t="e">
        <f>'Паспорт-3'!F895</f>
        <v>#REF!</v>
      </c>
      <c r="F966" s="438"/>
      <c r="G966" s="439" t="e">
        <f t="shared" si="116"/>
        <v>#REF!</v>
      </c>
      <c r="H966" s="81" t="e">
        <f t="shared" si="117"/>
        <v>#REF!</v>
      </c>
    </row>
    <row r="967" spans="1:8" ht="12.75" customHeight="1" x14ac:dyDescent="0.2">
      <c r="A967" s="824" t="s">
        <v>211</v>
      </c>
      <c r="B967" s="825"/>
      <c r="C967" s="825"/>
      <c r="D967" s="825"/>
      <c r="E967" s="825"/>
      <c r="F967" s="825"/>
      <c r="G967" s="826"/>
      <c r="H967" s="81" t="e">
        <f>H951</f>
        <v>#REF!</v>
      </c>
    </row>
    <row r="968" spans="1:8" x14ac:dyDescent="0.2">
      <c r="A968" s="426" t="e">
        <f>'Запит 2-8'!#REF!</f>
        <v>#REF!</v>
      </c>
      <c r="B968" s="827" t="s">
        <v>109</v>
      </c>
      <c r="C968" s="828"/>
      <c r="D968" s="828"/>
      <c r="E968" s="832"/>
      <c r="F968" s="832"/>
      <c r="G968" s="833"/>
      <c r="H968" s="81" t="e">
        <f>H969</f>
        <v>#REF!</v>
      </c>
    </row>
    <row r="969" spans="1:8" x14ac:dyDescent="0.2">
      <c r="A969" s="326" t="e">
        <f>'Запит 2-8'!#REF!</f>
        <v>#REF!</v>
      </c>
      <c r="B969" s="421" t="e">
        <f>IF('Запит 2-8'!#REF!&lt;&gt;"",'Запит 2-8'!#REF!,"")</f>
        <v>#REF!</v>
      </c>
      <c r="C969" s="422" t="e">
        <f>'Запит 2-8'!#REF!</f>
        <v>#REF!</v>
      </c>
      <c r="D969" s="423" t="e">
        <f>'Запит 2-8'!#REF!</f>
        <v>#REF!</v>
      </c>
      <c r="E969" s="424" t="e">
        <f>'Паспорт-3'!F897</f>
        <v>#REF!</v>
      </c>
      <c r="F969" s="425"/>
      <c r="G969" s="428" t="e">
        <f t="shared" ref="G969:G978" si="118">F969-E969</f>
        <v>#REF!</v>
      </c>
      <c r="H969" s="81" t="e">
        <f t="shared" ref="H969:H978" si="119">IF(B969&lt;&gt;"","Для друку","")</f>
        <v>#REF!</v>
      </c>
    </row>
    <row r="970" spans="1:8" x14ac:dyDescent="0.2">
      <c r="A970" s="326" t="e">
        <f>'Запит 2-8'!#REF!</f>
        <v>#REF!</v>
      </c>
      <c r="B970" s="298" t="e">
        <f>IF('Запит 2-8'!#REF!&lt;&gt;"",'Запит 2-8'!#REF!,"")</f>
        <v>#REF!</v>
      </c>
      <c r="C970" s="297" t="e">
        <f>'Запит 2-8'!#REF!</f>
        <v>#REF!</v>
      </c>
      <c r="D970" s="296" t="e">
        <f>'Запит 2-8'!#REF!</f>
        <v>#REF!</v>
      </c>
      <c r="E970" s="413" t="e">
        <f>'Паспорт-3'!F898</f>
        <v>#REF!</v>
      </c>
      <c r="F970" s="414"/>
      <c r="G970" s="429" t="e">
        <f t="shared" si="118"/>
        <v>#REF!</v>
      </c>
      <c r="H970" s="81" t="e">
        <f t="shared" si="119"/>
        <v>#REF!</v>
      </c>
    </row>
    <row r="971" spans="1:8" x14ac:dyDescent="0.2">
      <c r="A971" s="326" t="e">
        <f>'Запит 2-8'!#REF!</f>
        <v>#REF!</v>
      </c>
      <c r="B971" s="298" t="e">
        <f>IF('Запит 2-8'!#REF!&lt;&gt;"",'Запит 2-8'!#REF!,"")</f>
        <v>#REF!</v>
      </c>
      <c r="C971" s="297" t="e">
        <f>'Запит 2-8'!#REF!</f>
        <v>#REF!</v>
      </c>
      <c r="D971" s="296" t="e">
        <f>'Запит 2-8'!#REF!</f>
        <v>#REF!</v>
      </c>
      <c r="E971" s="413" t="e">
        <f>'Паспорт-3'!F899</f>
        <v>#REF!</v>
      </c>
      <c r="F971" s="414"/>
      <c r="G971" s="429" t="e">
        <f t="shared" si="118"/>
        <v>#REF!</v>
      </c>
      <c r="H971" s="81" t="e">
        <f t="shared" si="119"/>
        <v>#REF!</v>
      </c>
    </row>
    <row r="972" spans="1:8" x14ac:dyDescent="0.2">
      <c r="A972" s="326" t="e">
        <f>'Запит 2-8'!#REF!</f>
        <v>#REF!</v>
      </c>
      <c r="B972" s="298" t="e">
        <f>IF('Запит 2-8'!#REF!&lt;&gt;"",'Запит 2-8'!#REF!,"")</f>
        <v>#REF!</v>
      </c>
      <c r="C972" s="297" t="e">
        <f>'Запит 2-8'!#REF!</f>
        <v>#REF!</v>
      </c>
      <c r="D972" s="296" t="e">
        <f>'Запит 2-8'!#REF!</f>
        <v>#REF!</v>
      </c>
      <c r="E972" s="413" t="e">
        <f>'Паспорт-3'!F900</f>
        <v>#REF!</v>
      </c>
      <c r="F972" s="414"/>
      <c r="G972" s="429" t="e">
        <f t="shared" si="118"/>
        <v>#REF!</v>
      </c>
      <c r="H972" s="81" t="e">
        <f t="shared" si="119"/>
        <v>#REF!</v>
      </c>
    </row>
    <row r="973" spans="1:8" x14ac:dyDescent="0.2">
      <c r="A973" s="326" t="e">
        <f>'Запит 2-8'!#REF!</f>
        <v>#REF!</v>
      </c>
      <c r="B973" s="298" t="e">
        <f>IF('Запит 2-8'!#REF!&lt;&gt;"",'Запит 2-8'!#REF!,"")</f>
        <v>#REF!</v>
      </c>
      <c r="C973" s="297" t="e">
        <f>'Запит 2-8'!#REF!</f>
        <v>#REF!</v>
      </c>
      <c r="D973" s="296" t="e">
        <f>'Запит 2-8'!#REF!</f>
        <v>#REF!</v>
      </c>
      <c r="E973" s="413" t="e">
        <f>'Паспорт-3'!F901</f>
        <v>#REF!</v>
      </c>
      <c r="F973" s="414"/>
      <c r="G973" s="429" t="e">
        <f t="shared" si="118"/>
        <v>#REF!</v>
      </c>
      <c r="H973" s="81" t="e">
        <f t="shared" si="119"/>
        <v>#REF!</v>
      </c>
    </row>
    <row r="974" spans="1:8" x14ac:dyDescent="0.2">
      <c r="A974" s="326" t="e">
        <f>'Запит 2-8'!#REF!</f>
        <v>#REF!</v>
      </c>
      <c r="B974" s="298" t="e">
        <f>IF('Запит 2-8'!#REF!&lt;&gt;"",'Запит 2-8'!#REF!,"")</f>
        <v>#REF!</v>
      </c>
      <c r="C974" s="297" t="e">
        <f>'Запит 2-8'!#REF!</f>
        <v>#REF!</v>
      </c>
      <c r="D974" s="296" t="e">
        <f>'Запит 2-8'!#REF!</f>
        <v>#REF!</v>
      </c>
      <c r="E974" s="413" t="e">
        <f>'Паспорт-3'!F902</f>
        <v>#REF!</v>
      </c>
      <c r="F974" s="414"/>
      <c r="G974" s="429" t="e">
        <f t="shared" si="118"/>
        <v>#REF!</v>
      </c>
      <c r="H974" s="81" t="e">
        <f t="shared" si="119"/>
        <v>#REF!</v>
      </c>
    </row>
    <row r="975" spans="1:8" x14ac:dyDescent="0.2">
      <c r="A975" s="326" t="e">
        <f>'Запит 2-8'!#REF!</f>
        <v>#REF!</v>
      </c>
      <c r="B975" s="298" t="e">
        <f>IF('Запит 2-8'!#REF!&lt;&gt;"",'Запит 2-8'!#REF!,"")</f>
        <v>#REF!</v>
      </c>
      <c r="C975" s="297" t="e">
        <f>'Запит 2-8'!#REF!</f>
        <v>#REF!</v>
      </c>
      <c r="D975" s="296" t="e">
        <f>'Запит 2-8'!#REF!</f>
        <v>#REF!</v>
      </c>
      <c r="E975" s="413" t="e">
        <f>'Паспорт-3'!F903</f>
        <v>#REF!</v>
      </c>
      <c r="F975" s="414"/>
      <c r="G975" s="429" t="e">
        <f t="shared" si="118"/>
        <v>#REF!</v>
      </c>
      <c r="H975" s="81" t="e">
        <f t="shared" si="119"/>
        <v>#REF!</v>
      </c>
    </row>
    <row r="976" spans="1:8" x14ac:dyDescent="0.2">
      <c r="A976" s="326" t="e">
        <f>'Запит 2-8'!#REF!</f>
        <v>#REF!</v>
      </c>
      <c r="B976" s="298" t="e">
        <f>IF('Запит 2-8'!#REF!&lt;&gt;"",'Запит 2-8'!#REF!,"")</f>
        <v>#REF!</v>
      </c>
      <c r="C976" s="297" t="e">
        <f>'Запит 2-8'!#REF!</f>
        <v>#REF!</v>
      </c>
      <c r="D976" s="296" t="e">
        <f>'Запит 2-8'!#REF!</f>
        <v>#REF!</v>
      </c>
      <c r="E976" s="413" t="e">
        <f>'Паспорт-3'!F904</f>
        <v>#REF!</v>
      </c>
      <c r="F976" s="414"/>
      <c r="G976" s="429" t="e">
        <f t="shared" si="118"/>
        <v>#REF!</v>
      </c>
      <c r="H976" s="81" t="e">
        <f t="shared" si="119"/>
        <v>#REF!</v>
      </c>
    </row>
    <row r="977" spans="1:8" ht="12.75" customHeight="1" x14ac:dyDescent="0.2">
      <c r="A977" s="326" t="e">
        <f>'Запит 2-8'!#REF!</f>
        <v>#REF!</v>
      </c>
      <c r="B977" s="298" t="e">
        <f>IF('Запит 2-8'!#REF!&lt;&gt;"",'Запит 2-8'!#REF!,"")</f>
        <v>#REF!</v>
      </c>
      <c r="C977" s="297" t="e">
        <f>'Запит 2-8'!#REF!</f>
        <v>#REF!</v>
      </c>
      <c r="D977" s="296" t="e">
        <f>'Запит 2-8'!#REF!</f>
        <v>#REF!</v>
      </c>
      <c r="E977" s="413" t="e">
        <f>'Паспорт-3'!F905</f>
        <v>#REF!</v>
      </c>
      <c r="F977" s="414"/>
      <c r="G977" s="429" t="e">
        <f t="shared" si="118"/>
        <v>#REF!</v>
      </c>
      <c r="H977" s="81" t="e">
        <f t="shared" si="119"/>
        <v>#REF!</v>
      </c>
    </row>
    <row r="978" spans="1:8" ht="12.75" customHeight="1" x14ac:dyDescent="0.2">
      <c r="A978" s="433" t="e">
        <f>'Запит 2-8'!#REF!</f>
        <v>#REF!</v>
      </c>
      <c r="B978" s="434" t="e">
        <f>IF('Запит 2-8'!#REF!&lt;&gt;"",'Запит 2-8'!#REF!,"")</f>
        <v>#REF!</v>
      </c>
      <c r="C978" s="435" t="e">
        <f>'Запит 2-8'!#REF!</f>
        <v>#REF!</v>
      </c>
      <c r="D978" s="436" t="e">
        <f>'Запит 2-8'!#REF!</f>
        <v>#REF!</v>
      </c>
      <c r="E978" s="437" t="e">
        <f>'Паспорт-3'!F906</f>
        <v>#REF!</v>
      </c>
      <c r="F978" s="438"/>
      <c r="G978" s="439" t="e">
        <f t="shared" si="118"/>
        <v>#REF!</v>
      </c>
      <c r="H978" s="81" t="e">
        <f t="shared" si="119"/>
        <v>#REF!</v>
      </c>
    </row>
    <row r="979" spans="1:8" ht="12.75" customHeight="1" x14ac:dyDescent="0.2">
      <c r="A979" s="824" t="s">
        <v>211</v>
      </c>
      <c r="B979" s="825"/>
      <c r="C979" s="825"/>
      <c r="D979" s="825"/>
      <c r="E979" s="825"/>
      <c r="F979" s="825"/>
      <c r="G979" s="826"/>
      <c r="H979" s="81" t="e">
        <f>H968</f>
        <v>#REF!</v>
      </c>
    </row>
    <row r="980" spans="1:8" ht="12.75" customHeight="1" x14ac:dyDescent="0.2">
      <c r="A980" s="824" t="s">
        <v>231</v>
      </c>
      <c r="B980" s="825"/>
      <c r="C980" s="825"/>
      <c r="D980" s="825"/>
      <c r="E980" s="825"/>
      <c r="F980" s="825"/>
      <c r="G980" s="826"/>
      <c r="H980" s="81" t="e">
        <f>H916</f>
        <v>#REF!</v>
      </c>
    </row>
    <row r="981" spans="1:8" ht="12.75" customHeight="1" x14ac:dyDescent="0.2">
      <c r="A981" s="834" t="e">
        <f>'Запит 2-8'!#REF!</f>
        <v>#REF!</v>
      </c>
      <c r="B981" s="835"/>
      <c r="C981" s="835"/>
      <c r="D981" s="835"/>
      <c r="E981" s="835"/>
      <c r="F981" s="835"/>
      <c r="G981" s="836"/>
      <c r="H981" s="81" t="e">
        <f>H982</f>
        <v>#REF!</v>
      </c>
    </row>
    <row r="982" spans="1:8" ht="12.75" customHeight="1" x14ac:dyDescent="0.2">
      <c r="A982" s="779" t="e">
        <f>'Запит 2-8'!#REF!</f>
        <v>#REF!</v>
      </c>
      <c r="B982" s="780"/>
      <c r="C982" s="780"/>
      <c r="D982" s="780"/>
      <c r="E982" s="780"/>
      <c r="F982" s="780"/>
      <c r="G982" s="781"/>
      <c r="H982" s="81" t="e">
        <f>H983</f>
        <v>#REF!</v>
      </c>
    </row>
    <row r="983" spans="1:8" x14ac:dyDescent="0.2">
      <c r="A983" s="420" t="s">
        <v>4</v>
      </c>
      <c r="B983" s="827" t="s">
        <v>106</v>
      </c>
      <c r="C983" s="828"/>
      <c r="D983" s="828"/>
      <c r="E983" s="829"/>
      <c r="F983" s="829"/>
      <c r="G983" s="830"/>
      <c r="H983" s="81" t="e">
        <f>H984</f>
        <v>#REF!</v>
      </c>
    </row>
    <row r="984" spans="1:8" x14ac:dyDescent="0.2">
      <c r="A984" s="326" t="e">
        <f>'Запит 2-8'!#REF!</f>
        <v>#REF!</v>
      </c>
      <c r="B984" s="421" t="e">
        <f>IF('Запит 2-8'!#REF!&lt;&gt;"",'Запит 2-8'!#REF!,"")</f>
        <v>#REF!</v>
      </c>
      <c r="C984" s="422" t="e">
        <f>'Запит 2-8'!#REF!</f>
        <v>#REF!</v>
      </c>
      <c r="D984" s="423" t="e">
        <f>'Запит 2-8'!#REF!</f>
        <v>#REF!</v>
      </c>
      <c r="E984" s="424" t="e">
        <f>'Паспорт-3'!F910</f>
        <v>#REF!</v>
      </c>
      <c r="F984" s="425"/>
      <c r="G984" s="428" t="e">
        <f t="shared" ref="G984:G998" si="120">F984-E984</f>
        <v>#REF!</v>
      </c>
      <c r="H984" s="81" t="e">
        <f t="shared" ref="H984:H998" si="121">IF(B984&lt;&gt;"","Для друку","")</f>
        <v>#REF!</v>
      </c>
    </row>
    <row r="985" spans="1:8" x14ac:dyDescent="0.2">
      <c r="A985" s="326" t="e">
        <f>'Запит 2-8'!#REF!</f>
        <v>#REF!</v>
      </c>
      <c r="B985" s="298" t="e">
        <f>IF('Запит 2-8'!#REF!&lt;&gt;"",'Запит 2-8'!#REF!,"")</f>
        <v>#REF!</v>
      </c>
      <c r="C985" s="297" t="e">
        <f>'Запит 2-8'!#REF!</f>
        <v>#REF!</v>
      </c>
      <c r="D985" s="296" t="e">
        <f>'Запит 2-8'!#REF!</f>
        <v>#REF!</v>
      </c>
      <c r="E985" s="413" t="e">
        <f>'Паспорт-3'!F911</f>
        <v>#REF!</v>
      </c>
      <c r="F985" s="414"/>
      <c r="G985" s="429" t="e">
        <f t="shared" si="120"/>
        <v>#REF!</v>
      </c>
      <c r="H985" s="81" t="e">
        <f t="shared" si="121"/>
        <v>#REF!</v>
      </c>
    </row>
    <row r="986" spans="1:8" x14ac:dyDescent="0.2">
      <c r="A986" s="326" t="e">
        <f>'Запит 2-8'!#REF!</f>
        <v>#REF!</v>
      </c>
      <c r="B986" s="298" t="e">
        <f>IF('Запит 2-8'!#REF!&lt;&gt;"",'Запит 2-8'!#REF!,"")</f>
        <v>#REF!</v>
      </c>
      <c r="C986" s="297" t="e">
        <f>'Запит 2-8'!#REF!</f>
        <v>#REF!</v>
      </c>
      <c r="D986" s="296" t="e">
        <f>'Запит 2-8'!#REF!</f>
        <v>#REF!</v>
      </c>
      <c r="E986" s="413" t="e">
        <f>'Паспорт-3'!F912</f>
        <v>#REF!</v>
      </c>
      <c r="F986" s="414"/>
      <c r="G986" s="429" t="e">
        <f t="shared" si="120"/>
        <v>#REF!</v>
      </c>
      <c r="H986" s="81" t="e">
        <f t="shared" si="121"/>
        <v>#REF!</v>
      </c>
    </row>
    <row r="987" spans="1:8" x14ac:dyDescent="0.2">
      <c r="A987" s="326" t="e">
        <f>'Запит 2-8'!#REF!</f>
        <v>#REF!</v>
      </c>
      <c r="B987" s="298" t="e">
        <f>IF('Запит 2-8'!#REF!&lt;&gt;"",'Запит 2-8'!#REF!,"")</f>
        <v>#REF!</v>
      </c>
      <c r="C987" s="297" t="e">
        <f>'Запит 2-8'!#REF!</f>
        <v>#REF!</v>
      </c>
      <c r="D987" s="296" t="e">
        <f>'Запит 2-8'!#REF!</f>
        <v>#REF!</v>
      </c>
      <c r="E987" s="413" t="e">
        <f>'Паспорт-3'!F913</f>
        <v>#REF!</v>
      </c>
      <c r="F987" s="414"/>
      <c r="G987" s="429" t="e">
        <f t="shared" si="120"/>
        <v>#REF!</v>
      </c>
      <c r="H987" s="81" t="e">
        <f t="shared" si="121"/>
        <v>#REF!</v>
      </c>
    </row>
    <row r="988" spans="1:8" x14ac:dyDescent="0.2">
      <c r="A988" s="326" t="e">
        <f>'Запит 2-8'!#REF!</f>
        <v>#REF!</v>
      </c>
      <c r="B988" s="298" t="e">
        <f>IF('Запит 2-8'!#REF!&lt;&gt;"",'Запит 2-8'!#REF!,"")</f>
        <v>#REF!</v>
      </c>
      <c r="C988" s="297" t="e">
        <f>'Запит 2-8'!#REF!</f>
        <v>#REF!</v>
      </c>
      <c r="D988" s="296" t="e">
        <f>'Запит 2-8'!#REF!</f>
        <v>#REF!</v>
      </c>
      <c r="E988" s="413" t="e">
        <f>'Паспорт-3'!F914</f>
        <v>#REF!</v>
      </c>
      <c r="F988" s="414"/>
      <c r="G988" s="429" t="e">
        <f t="shared" si="120"/>
        <v>#REF!</v>
      </c>
      <c r="H988" s="81" t="e">
        <f t="shared" si="121"/>
        <v>#REF!</v>
      </c>
    </row>
    <row r="989" spans="1:8" x14ac:dyDescent="0.2">
      <c r="A989" s="326" t="e">
        <f>'Запит 2-8'!#REF!</f>
        <v>#REF!</v>
      </c>
      <c r="B989" s="298" t="e">
        <f>IF('Запит 2-8'!#REF!&lt;&gt;"",'Запит 2-8'!#REF!,"")</f>
        <v>#REF!</v>
      </c>
      <c r="C989" s="297" t="e">
        <f>'Запит 2-8'!#REF!</f>
        <v>#REF!</v>
      </c>
      <c r="D989" s="296" t="e">
        <f>'Запит 2-8'!#REF!</f>
        <v>#REF!</v>
      </c>
      <c r="E989" s="413" t="e">
        <f>'Паспорт-3'!F915</f>
        <v>#REF!</v>
      </c>
      <c r="F989" s="414"/>
      <c r="G989" s="429" t="e">
        <f t="shared" si="120"/>
        <v>#REF!</v>
      </c>
      <c r="H989" s="81" t="e">
        <f t="shared" si="121"/>
        <v>#REF!</v>
      </c>
    </row>
    <row r="990" spans="1:8" x14ac:dyDescent="0.2">
      <c r="A990" s="326" t="e">
        <f>'Запит 2-8'!#REF!</f>
        <v>#REF!</v>
      </c>
      <c r="B990" s="298" t="e">
        <f>IF('Запит 2-8'!#REF!&lt;&gt;"",'Запит 2-8'!#REF!,"")</f>
        <v>#REF!</v>
      </c>
      <c r="C990" s="297" t="e">
        <f>'Запит 2-8'!#REF!</f>
        <v>#REF!</v>
      </c>
      <c r="D990" s="296" t="e">
        <f>'Запит 2-8'!#REF!</f>
        <v>#REF!</v>
      </c>
      <c r="E990" s="413" t="e">
        <f>'Паспорт-3'!F916</f>
        <v>#REF!</v>
      </c>
      <c r="F990" s="414"/>
      <c r="G990" s="429" t="e">
        <f t="shared" si="120"/>
        <v>#REF!</v>
      </c>
      <c r="H990" s="81" t="e">
        <f t="shared" si="121"/>
        <v>#REF!</v>
      </c>
    </row>
    <row r="991" spans="1:8" x14ac:dyDescent="0.2">
      <c r="A991" s="326" t="e">
        <f>'Запит 2-8'!#REF!</f>
        <v>#REF!</v>
      </c>
      <c r="B991" s="298" t="e">
        <f>IF('Запит 2-8'!#REF!&lt;&gt;"",'Запит 2-8'!#REF!,"")</f>
        <v>#REF!</v>
      </c>
      <c r="C991" s="297" t="e">
        <f>'Запит 2-8'!#REF!</f>
        <v>#REF!</v>
      </c>
      <c r="D991" s="296" t="e">
        <f>'Запит 2-8'!#REF!</f>
        <v>#REF!</v>
      </c>
      <c r="E991" s="413" t="e">
        <f>'Паспорт-3'!F917</f>
        <v>#REF!</v>
      </c>
      <c r="F991" s="414"/>
      <c r="G991" s="429" t="e">
        <f t="shared" si="120"/>
        <v>#REF!</v>
      </c>
      <c r="H991" s="81" t="e">
        <f t="shared" si="121"/>
        <v>#REF!</v>
      </c>
    </row>
    <row r="992" spans="1:8" x14ac:dyDescent="0.2">
      <c r="A992" s="326" t="e">
        <f>'Запит 2-8'!#REF!</f>
        <v>#REF!</v>
      </c>
      <c r="B992" s="298" t="e">
        <f>IF('Запит 2-8'!#REF!&lt;&gt;"",'Запит 2-8'!#REF!,"")</f>
        <v>#REF!</v>
      </c>
      <c r="C992" s="297" t="e">
        <f>'Запит 2-8'!#REF!</f>
        <v>#REF!</v>
      </c>
      <c r="D992" s="296" t="e">
        <f>'Запит 2-8'!#REF!</f>
        <v>#REF!</v>
      </c>
      <c r="E992" s="413" t="e">
        <f>'Паспорт-3'!F918</f>
        <v>#REF!</v>
      </c>
      <c r="F992" s="414"/>
      <c r="G992" s="429" t="e">
        <f t="shared" si="120"/>
        <v>#REF!</v>
      </c>
      <c r="H992" s="81" t="e">
        <f t="shared" si="121"/>
        <v>#REF!</v>
      </c>
    </row>
    <row r="993" spans="1:8" x14ac:dyDescent="0.2">
      <c r="A993" s="326" t="e">
        <f>'Запит 2-8'!#REF!</f>
        <v>#REF!</v>
      </c>
      <c r="B993" s="298" t="e">
        <f>IF('Запит 2-8'!#REF!&lt;&gt;"",'Запит 2-8'!#REF!,"")</f>
        <v>#REF!</v>
      </c>
      <c r="C993" s="297" t="e">
        <f>'Запит 2-8'!#REF!</f>
        <v>#REF!</v>
      </c>
      <c r="D993" s="296" t="e">
        <f>'Запит 2-8'!#REF!</f>
        <v>#REF!</v>
      </c>
      <c r="E993" s="413" t="e">
        <f>'Паспорт-3'!F919</f>
        <v>#REF!</v>
      </c>
      <c r="F993" s="414"/>
      <c r="G993" s="429" t="e">
        <f t="shared" si="120"/>
        <v>#REF!</v>
      </c>
      <c r="H993" s="81" t="e">
        <f t="shared" si="121"/>
        <v>#REF!</v>
      </c>
    </row>
    <row r="994" spans="1:8" x14ac:dyDescent="0.2">
      <c r="A994" s="326" t="e">
        <f>'Запит 2-8'!#REF!</f>
        <v>#REF!</v>
      </c>
      <c r="B994" s="298" t="e">
        <f>IF('Запит 2-8'!#REF!&lt;&gt;"",'Запит 2-8'!#REF!,"")</f>
        <v>#REF!</v>
      </c>
      <c r="C994" s="297" t="e">
        <f>'Запит 2-8'!#REF!</f>
        <v>#REF!</v>
      </c>
      <c r="D994" s="296" t="e">
        <f>'Запит 2-8'!#REF!</f>
        <v>#REF!</v>
      </c>
      <c r="E994" s="413" t="e">
        <f>'Паспорт-3'!F920</f>
        <v>#REF!</v>
      </c>
      <c r="F994" s="414"/>
      <c r="G994" s="429" t="e">
        <f t="shared" si="120"/>
        <v>#REF!</v>
      </c>
      <c r="H994" s="81" t="e">
        <f t="shared" si="121"/>
        <v>#REF!</v>
      </c>
    </row>
    <row r="995" spans="1:8" x14ac:dyDescent="0.2">
      <c r="A995" s="326" t="e">
        <f>'Запит 2-8'!#REF!</f>
        <v>#REF!</v>
      </c>
      <c r="B995" s="298" t="e">
        <f>IF('Запит 2-8'!#REF!&lt;&gt;"",'Запит 2-8'!#REF!,"")</f>
        <v>#REF!</v>
      </c>
      <c r="C995" s="297" t="e">
        <f>'Запит 2-8'!#REF!</f>
        <v>#REF!</v>
      </c>
      <c r="D995" s="296" t="e">
        <f>'Запит 2-8'!#REF!</f>
        <v>#REF!</v>
      </c>
      <c r="E995" s="413" t="e">
        <f>'Паспорт-3'!F921</f>
        <v>#REF!</v>
      </c>
      <c r="F995" s="414"/>
      <c r="G995" s="429" t="e">
        <f t="shared" si="120"/>
        <v>#REF!</v>
      </c>
      <c r="H995" s="81" t="e">
        <f t="shared" si="121"/>
        <v>#REF!</v>
      </c>
    </row>
    <row r="996" spans="1:8" x14ac:dyDescent="0.2">
      <c r="A996" s="326" t="e">
        <f>'Запит 2-8'!#REF!</f>
        <v>#REF!</v>
      </c>
      <c r="B996" s="298" t="e">
        <f>IF('Запит 2-8'!#REF!&lt;&gt;"",'Запит 2-8'!#REF!,"")</f>
        <v>#REF!</v>
      </c>
      <c r="C996" s="297" t="e">
        <f>'Запит 2-8'!#REF!</f>
        <v>#REF!</v>
      </c>
      <c r="D996" s="296" t="e">
        <f>'Запит 2-8'!#REF!</f>
        <v>#REF!</v>
      </c>
      <c r="E996" s="413" t="e">
        <f>'Паспорт-3'!F922</f>
        <v>#REF!</v>
      </c>
      <c r="F996" s="414"/>
      <c r="G996" s="429" t="e">
        <f t="shared" si="120"/>
        <v>#REF!</v>
      </c>
      <c r="H996" s="81" t="e">
        <f t="shared" si="121"/>
        <v>#REF!</v>
      </c>
    </row>
    <row r="997" spans="1:8" x14ac:dyDescent="0.2">
      <c r="A997" s="326" t="e">
        <f>'Запит 2-8'!#REF!</f>
        <v>#REF!</v>
      </c>
      <c r="B997" s="298" t="e">
        <f>IF('Запит 2-8'!#REF!&lt;&gt;"",'Запит 2-8'!#REF!,"")</f>
        <v>#REF!</v>
      </c>
      <c r="C997" s="297" t="e">
        <f>'Запит 2-8'!#REF!</f>
        <v>#REF!</v>
      </c>
      <c r="D997" s="296" t="e">
        <f>'Запит 2-8'!#REF!</f>
        <v>#REF!</v>
      </c>
      <c r="E997" s="413" t="e">
        <f>'Паспорт-3'!F923</f>
        <v>#REF!</v>
      </c>
      <c r="F997" s="414"/>
      <c r="G997" s="429" t="e">
        <f t="shared" si="120"/>
        <v>#REF!</v>
      </c>
      <c r="H997" s="81" t="e">
        <f t="shared" si="121"/>
        <v>#REF!</v>
      </c>
    </row>
    <row r="998" spans="1:8" x14ac:dyDescent="0.2">
      <c r="A998" s="433" t="e">
        <f>'Запит 2-8'!#REF!</f>
        <v>#REF!</v>
      </c>
      <c r="B998" s="434" t="e">
        <f>IF('Запит 2-8'!#REF!&lt;&gt;"",'Запит 2-8'!#REF!,"")</f>
        <v>#REF!</v>
      </c>
      <c r="C998" s="435" t="e">
        <f>'Запит 2-8'!#REF!</f>
        <v>#REF!</v>
      </c>
      <c r="D998" s="436" t="e">
        <f>'Запит 2-8'!#REF!</f>
        <v>#REF!</v>
      </c>
      <c r="E998" s="437" t="e">
        <f>'Паспорт-3'!F924</f>
        <v>#REF!</v>
      </c>
      <c r="F998" s="438"/>
      <c r="G998" s="439" t="e">
        <f t="shared" si="120"/>
        <v>#REF!</v>
      </c>
      <c r="H998" s="81" t="e">
        <f t="shared" si="121"/>
        <v>#REF!</v>
      </c>
    </row>
    <row r="999" spans="1:8" ht="12.75" customHeight="1" x14ac:dyDescent="0.2">
      <c r="A999" s="824" t="s">
        <v>211</v>
      </c>
      <c r="B999" s="825"/>
      <c r="C999" s="825"/>
      <c r="D999" s="825"/>
      <c r="E999" s="825"/>
      <c r="F999" s="825"/>
      <c r="G999" s="826"/>
      <c r="H999" s="81" t="e">
        <f>H983</f>
        <v>#REF!</v>
      </c>
    </row>
    <row r="1000" spans="1:8" x14ac:dyDescent="0.2">
      <c r="A1000" s="420" t="e">
        <f>'Запит 2-8'!#REF!</f>
        <v>#REF!</v>
      </c>
      <c r="B1000" s="827" t="s">
        <v>107</v>
      </c>
      <c r="C1000" s="828"/>
      <c r="D1000" s="828"/>
      <c r="E1000" s="828"/>
      <c r="F1000" s="828"/>
      <c r="G1000" s="831"/>
      <c r="H1000" s="81" t="e">
        <f>H1001</f>
        <v>#REF!</v>
      </c>
    </row>
    <row r="1001" spans="1:8" x14ac:dyDescent="0.2">
      <c r="A1001" s="326" t="e">
        <f>'Запит 2-8'!#REF!</f>
        <v>#REF!</v>
      </c>
      <c r="B1001" s="421" t="e">
        <f>IF('Запит 2-8'!#REF!&lt;&gt;"",'Запит 2-8'!#REF!,"")</f>
        <v>#REF!</v>
      </c>
      <c r="C1001" s="422" t="e">
        <f>'Запит 2-8'!#REF!</f>
        <v>#REF!</v>
      </c>
      <c r="D1001" s="423" t="e">
        <f>'Запит 2-8'!#REF!</f>
        <v>#REF!</v>
      </c>
      <c r="E1001" s="430" t="e">
        <f>'Паспорт-3'!F926</f>
        <v>#REF!</v>
      </c>
      <c r="F1001" s="431"/>
      <c r="G1001" s="432" t="e">
        <f t="shared" ref="G1001:G1015" si="122">F1001-E1001</f>
        <v>#REF!</v>
      </c>
      <c r="H1001" s="81" t="e">
        <f t="shared" ref="H1001:H1015" si="123">IF(B1001&lt;&gt;"","Для друку","")</f>
        <v>#REF!</v>
      </c>
    </row>
    <row r="1002" spans="1:8" x14ac:dyDescent="0.2">
      <c r="A1002" s="326" t="e">
        <f>'Запит 2-8'!#REF!</f>
        <v>#REF!</v>
      </c>
      <c r="B1002" s="298" t="e">
        <f>IF('Запит 2-8'!#REF!&lt;&gt;"",'Запит 2-8'!#REF!,"")</f>
        <v>#REF!</v>
      </c>
      <c r="C1002" s="297" t="e">
        <f>'Запит 2-8'!#REF!</f>
        <v>#REF!</v>
      </c>
      <c r="D1002" s="296" t="e">
        <f>'Запит 2-8'!#REF!</f>
        <v>#REF!</v>
      </c>
      <c r="E1002" s="413" t="e">
        <f>'Паспорт-3'!F927</f>
        <v>#REF!</v>
      </c>
      <c r="F1002" s="414"/>
      <c r="G1002" s="429" t="e">
        <f t="shared" si="122"/>
        <v>#REF!</v>
      </c>
      <c r="H1002" s="81" t="e">
        <f t="shared" si="123"/>
        <v>#REF!</v>
      </c>
    </row>
    <row r="1003" spans="1:8" x14ac:dyDescent="0.2">
      <c r="A1003" s="326" t="e">
        <f>'Запит 2-8'!#REF!</f>
        <v>#REF!</v>
      </c>
      <c r="B1003" s="298" t="e">
        <f>IF('Запит 2-8'!#REF!&lt;&gt;"",'Запит 2-8'!#REF!,"")</f>
        <v>#REF!</v>
      </c>
      <c r="C1003" s="297" t="e">
        <f>'Запит 2-8'!#REF!</f>
        <v>#REF!</v>
      </c>
      <c r="D1003" s="296" t="e">
        <f>'Запит 2-8'!#REF!</f>
        <v>#REF!</v>
      </c>
      <c r="E1003" s="413" t="e">
        <f>'Паспорт-3'!F928</f>
        <v>#REF!</v>
      </c>
      <c r="F1003" s="414"/>
      <c r="G1003" s="429" t="e">
        <f t="shared" si="122"/>
        <v>#REF!</v>
      </c>
      <c r="H1003" s="81" t="e">
        <f t="shared" si="123"/>
        <v>#REF!</v>
      </c>
    </row>
    <row r="1004" spans="1:8" x14ac:dyDescent="0.2">
      <c r="A1004" s="326" t="e">
        <f>'Запит 2-8'!#REF!</f>
        <v>#REF!</v>
      </c>
      <c r="B1004" s="298" t="e">
        <f>IF('Запит 2-8'!#REF!&lt;&gt;"",'Запит 2-8'!#REF!,"")</f>
        <v>#REF!</v>
      </c>
      <c r="C1004" s="297" t="e">
        <f>'Запит 2-8'!#REF!</f>
        <v>#REF!</v>
      </c>
      <c r="D1004" s="296" t="e">
        <f>'Запит 2-8'!#REF!</f>
        <v>#REF!</v>
      </c>
      <c r="E1004" s="413" t="e">
        <f>'Паспорт-3'!F929</f>
        <v>#REF!</v>
      </c>
      <c r="F1004" s="414"/>
      <c r="G1004" s="429" t="e">
        <f t="shared" si="122"/>
        <v>#REF!</v>
      </c>
      <c r="H1004" s="81" t="e">
        <f t="shared" si="123"/>
        <v>#REF!</v>
      </c>
    </row>
    <row r="1005" spans="1:8" x14ac:dyDescent="0.2">
      <c r="A1005" s="326" t="e">
        <f>'Запит 2-8'!#REF!</f>
        <v>#REF!</v>
      </c>
      <c r="B1005" s="298" t="e">
        <f>IF('Запит 2-8'!#REF!&lt;&gt;"",'Запит 2-8'!#REF!,"")</f>
        <v>#REF!</v>
      </c>
      <c r="C1005" s="297" t="e">
        <f>'Запит 2-8'!#REF!</f>
        <v>#REF!</v>
      </c>
      <c r="D1005" s="296" t="e">
        <f>'Запит 2-8'!#REF!</f>
        <v>#REF!</v>
      </c>
      <c r="E1005" s="413" t="e">
        <f>'Паспорт-3'!F930</f>
        <v>#REF!</v>
      </c>
      <c r="F1005" s="414"/>
      <c r="G1005" s="429" t="e">
        <f t="shared" si="122"/>
        <v>#REF!</v>
      </c>
      <c r="H1005" s="81" t="e">
        <f t="shared" si="123"/>
        <v>#REF!</v>
      </c>
    </row>
    <row r="1006" spans="1:8" x14ac:dyDescent="0.2">
      <c r="A1006" s="326" t="e">
        <f>'Запит 2-8'!#REF!</f>
        <v>#REF!</v>
      </c>
      <c r="B1006" s="298" t="e">
        <f>IF('Запит 2-8'!#REF!&lt;&gt;"",'Запит 2-8'!#REF!,"")</f>
        <v>#REF!</v>
      </c>
      <c r="C1006" s="297" t="e">
        <f>'Запит 2-8'!#REF!</f>
        <v>#REF!</v>
      </c>
      <c r="D1006" s="296" t="e">
        <f>'Запит 2-8'!#REF!</f>
        <v>#REF!</v>
      </c>
      <c r="E1006" s="413" t="e">
        <f>'Паспорт-3'!F931</f>
        <v>#REF!</v>
      </c>
      <c r="F1006" s="414"/>
      <c r="G1006" s="429" t="e">
        <f t="shared" si="122"/>
        <v>#REF!</v>
      </c>
      <c r="H1006" s="81" t="e">
        <f t="shared" si="123"/>
        <v>#REF!</v>
      </c>
    </row>
    <row r="1007" spans="1:8" x14ac:dyDescent="0.2">
      <c r="A1007" s="326" t="e">
        <f>'Запит 2-8'!#REF!</f>
        <v>#REF!</v>
      </c>
      <c r="B1007" s="298" t="e">
        <f>IF('Запит 2-8'!#REF!&lt;&gt;"",'Запит 2-8'!#REF!,"")</f>
        <v>#REF!</v>
      </c>
      <c r="C1007" s="297" t="e">
        <f>'Запит 2-8'!#REF!</f>
        <v>#REF!</v>
      </c>
      <c r="D1007" s="296" t="e">
        <f>'Запит 2-8'!#REF!</f>
        <v>#REF!</v>
      </c>
      <c r="E1007" s="413" t="e">
        <f>'Паспорт-3'!F932</f>
        <v>#REF!</v>
      </c>
      <c r="F1007" s="414"/>
      <c r="G1007" s="429" t="e">
        <f t="shared" si="122"/>
        <v>#REF!</v>
      </c>
      <c r="H1007" s="81" t="e">
        <f t="shared" si="123"/>
        <v>#REF!</v>
      </c>
    </row>
    <row r="1008" spans="1:8" x14ac:dyDescent="0.2">
      <c r="A1008" s="326" t="e">
        <f>'Запит 2-8'!#REF!</f>
        <v>#REF!</v>
      </c>
      <c r="B1008" s="298" t="e">
        <f>IF('Запит 2-8'!#REF!&lt;&gt;"",'Запит 2-8'!#REF!,"")</f>
        <v>#REF!</v>
      </c>
      <c r="C1008" s="297" t="e">
        <f>'Запит 2-8'!#REF!</f>
        <v>#REF!</v>
      </c>
      <c r="D1008" s="296" t="e">
        <f>'Запит 2-8'!#REF!</f>
        <v>#REF!</v>
      </c>
      <c r="E1008" s="413" t="e">
        <f>'Паспорт-3'!F933</f>
        <v>#REF!</v>
      </c>
      <c r="F1008" s="414"/>
      <c r="G1008" s="429" t="e">
        <f t="shared" si="122"/>
        <v>#REF!</v>
      </c>
      <c r="H1008" s="81" t="e">
        <f t="shared" si="123"/>
        <v>#REF!</v>
      </c>
    </row>
    <row r="1009" spans="1:8" x14ac:dyDescent="0.2">
      <c r="A1009" s="326" t="e">
        <f>'Запит 2-8'!#REF!</f>
        <v>#REF!</v>
      </c>
      <c r="B1009" s="298" t="e">
        <f>IF('Запит 2-8'!#REF!&lt;&gt;"",'Запит 2-8'!#REF!,"")</f>
        <v>#REF!</v>
      </c>
      <c r="C1009" s="297" t="e">
        <f>'Запит 2-8'!#REF!</f>
        <v>#REF!</v>
      </c>
      <c r="D1009" s="296" t="e">
        <f>'Запит 2-8'!#REF!</f>
        <v>#REF!</v>
      </c>
      <c r="E1009" s="413" t="e">
        <f>'Паспорт-3'!F934</f>
        <v>#REF!</v>
      </c>
      <c r="F1009" s="414"/>
      <c r="G1009" s="429" t="e">
        <f t="shared" si="122"/>
        <v>#REF!</v>
      </c>
      <c r="H1009" s="81" t="e">
        <f t="shared" si="123"/>
        <v>#REF!</v>
      </c>
    </row>
    <row r="1010" spans="1:8" x14ac:dyDescent="0.2">
      <c r="A1010" s="326" t="e">
        <f>'Запит 2-8'!#REF!</f>
        <v>#REF!</v>
      </c>
      <c r="B1010" s="298" t="e">
        <f>IF('Запит 2-8'!#REF!&lt;&gt;"",'Запит 2-8'!#REF!,"")</f>
        <v>#REF!</v>
      </c>
      <c r="C1010" s="297" t="e">
        <f>'Запит 2-8'!#REF!</f>
        <v>#REF!</v>
      </c>
      <c r="D1010" s="296" t="e">
        <f>'Запит 2-8'!#REF!</f>
        <v>#REF!</v>
      </c>
      <c r="E1010" s="413" t="e">
        <f>'Паспорт-3'!F935</f>
        <v>#REF!</v>
      </c>
      <c r="F1010" s="414"/>
      <c r="G1010" s="429" t="e">
        <f t="shared" si="122"/>
        <v>#REF!</v>
      </c>
      <c r="H1010" s="81" t="e">
        <f t="shared" si="123"/>
        <v>#REF!</v>
      </c>
    </row>
    <row r="1011" spans="1:8" x14ac:dyDescent="0.2">
      <c r="A1011" s="326" t="e">
        <f>'Запит 2-8'!#REF!</f>
        <v>#REF!</v>
      </c>
      <c r="B1011" s="298" t="e">
        <f>IF('Запит 2-8'!#REF!&lt;&gt;"",'Запит 2-8'!#REF!,"")</f>
        <v>#REF!</v>
      </c>
      <c r="C1011" s="297" t="e">
        <f>'Запит 2-8'!#REF!</f>
        <v>#REF!</v>
      </c>
      <c r="D1011" s="296" t="e">
        <f>'Запит 2-8'!#REF!</f>
        <v>#REF!</v>
      </c>
      <c r="E1011" s="413" t="e">
        <f>'Паспорт-3'!F936</f>
        <v>#REF!</v>
      </c>
      <c r="F1011" s="414"/>
      <c r="G1011" s="429" t="e">
        <f t="shared" si="122"/>
        <v>#REF!</v>
      </c>
      <c r="H1011" s="81" t="e">
        <f t="shared" si="123"/>
        <v>#REF!</v>
      </c>
    </row>
    <row r="1012" spans="1:8" x14ac:dyDescent="0.2">
      <c r="A1012" s="326" t="e">
        <f>'Запит 2-8'!#REF!</f>
        <v>#REF!</v>
      </c>
      <c r="B1012" s="298" t="e">
        <f>IF('Запит 2-8'!#REF!&lt;&gt;"",'Запит 2-8'!#REF!,"")</f>
        <v>#REF!</v>
      </c>
      <c r="C1012" s="297" t="e">
        <f>'Запит 2-8'!#REF!</f>
        <v>#REF!</v>
      </c>
      <c r="D1012" s="296" t="e">
        <f>'Запит 2-8'!#REF!</f>
        <v>#REF!</v>
      </c>
      <c r="E1012" s="413" t="e">
        <f>'Паспорт-3'!F937</f>
        <v>#REF!</v>
      </c>
      <c r="F1012" s="414"/>
      <c r="G1012" s="429" t="e">
        <f t="shared" si="122"/>
        <v>#REF!</v>
      </c>
      <c r="H1012" s="81" t="e">
        <f t="shared" si="123"/>
        <v>#REF!</v>
      </c>
    </row>
    <row r="1013" spans="1:8" x14ac:dyDescent="0.2">
      <c r="A1013" s="326" t="e">
        <f>'Запит 2-8'!#REF!</f>
        <v>#REF!</v>
      </c>
      <c r="B1013" s="298" t="e">
        <f>IF('Запит 2-8'!#REF!&lt;&gt;"",'Запит 2-8'!#REF!,"")</f>
        <v>#REF!</v>
      </c>
      <c r="C1013" s="297" t="e">
        <f>'Запит 2-8'!#REF!</f>
        <v>#REF!</v>
      </c>
      <c r="D1013" s="296" t="e">
        <f>'Запит 2-8'!#REF!</f>
        <v>#REF!</v>
      </c>
      <c r="E1013" s="413" t="e">
        <f>'Паспорт-3'!F938</f>
        <v>#REF!</v>
      </c>
      <c r="F1013" s="414"/>
      <c r="G1013" s="429" t="e">
        <f t="shared" si="122"/>
        <v>#REF!</v>
      </c>
      <c r="H1013" s="81" t="e">
        <f t="shared" si="123"/>
        <v>#REF!</v>
      </c>
    </row>
    <row r="1014" spans="1:8" x14ac:dyDescent="0.2">
      <c r="A1014" s="326" t="e">
        <f>'Запит 2-8'!#REF!</f>
        <v>#REF!</v>
      </c>
      <c r="B1014" s="298" t="e">
        <f>IF('Запит 2-8'!#REF!&lt;&gt;"",'Запит 2-8'!#REF!,"")</f>
        <v>#REF!</v>
      </c>
      <c r="C1014" s="297" t="e">
        <f>'Запит 2-8'!#REF!</f>
        <v>#REF!</v>
      </c>
      <c r="D1014" s="296" t="e">
        <f>'Запит 2-8'!#REF!</f>
        <v>#REF!</v>
      </c>
      <c r="E1014" s="413" t="e">
        <f>'Паспорт-3'!F939</f>
        <v>#REF!</v>
      </c>
      <c r="F1014" s="414"/>
      <c r="G1014" s="429" t="e">
        <f t="shared" si="122"/>
        <v>#REF!</v>
      </c>
      <c r="H1014" s="81" t="e">
        <f t="shared" si="123"/>
        <v>#REF!</v>
      </c>
    </row>
    <row r="1015" spans="1:8" x14ac:dyDescent="0.2">
      <c r="A1015" s="433" t="e">
        <f>'Запит 2-8'!#REF!</f>
        <v>#REF!</v>
      </c>
      <c r="B1015" s="434" t="e">
        <f>IF('Запит 2-8'!#REF!&lt;&gt;"",'Запит 2-8'!#REF!,"")</f>
        <v>#REF!</v>
      </c>
      <c r="C1015" s="435" t="e">
        <f>'Запит 2-8'!#REF!</f>
        <v>#REF!</v>
      </c>
      <c r="D1015" s="436" t="e">
        <f>'Запит 2-8'!#REF!</f>
        <v>#REF!</v>
      </c>
      <c r="E1015" s="437" t="e">
        <f>'Паспорт-3'!F940</f>
        <v>#REF!</v>
      </c>
      <c r="F1015" s="438"/>
      <c r="G1015" s="439" t="e">
        <f t="shared" si="122"/>
        <v>#REF!</v>
      </c>
      <c r="H1015" s="81" t="e">
        <f t="shared" si="123"/>
        <v>#REF!</v>
      </c>
    </row>
    <row r="1016" spans="1:8" ht="12.75" customHeight="1" x14ac:dyDescent="0.2">
      <c r="A1016" s="824" t="s">
        <v>211</v>
      </c>
      <c r="B1016" s="825"/>
      <c r="C1016" s="825"/>
      <c r="D1016" s="825"/>
      <c r="E1016" s="825"/>
      <c r="F1016" s="825"/>
      <c r="G1016" s="826"/>
      <c r="H1016" s="81" t="e">
        <f>H1000</f>
        <v>#REF!</v>
      </c>
    </row>
    <row r="1017" spans="1:8" x14ac:dyDescent="0.2">
      <c r="A1017" s="426" t="e">
        <f>'Запит 2-8'!#REF!</f>
        <v>#REF!</v>
      </c>
      <c r="B1017" s="827" t="s">
        <v>108</v>
      </c>
      <c r="C1017" s="828"/>
      <c r="D1017" s="828"/>
      <c r="E1017" s="832"/>
      <c r="F1017" s="832"/>
      <c r="G1017" s="833"/>
      <c r="H1017" s="81" t="e">
        <f>H1018</f>
        <v>#REF!</v>
      </c>
    </row>
    <row r="1018" spans="1:8" x14ac:dyDescent="0.2">
      <c r="A1018" s="326" t="e">
        <f>'Запит 2-8'!#REF!</f>
        <v>#REF!</v>
      </c>
      <c r="B1018" s="421" t="e">
        <f>IF('Запит 2-8'!#REF!&lt;&gt;"",'Запит 2-8'!#REF!,"")</f>
        <v>#REF!</v>
      </c>
      <c r="C1018" s="422" t="e">
        <f>'Запит 2-8'!#REF!</f>
        <v>#REF!</v>
      </c>
      <c r="D1018" s="423" t="e">
        <f>'Запит 2-8'!#REF!</f>
        <v>#REF!</v>
      </c>
      <c r="E1018" s="424" t="e">
        <f>'Паспорт-3'!F942</f>
        <v>#REF!</v>
      </c>
      <c r="F1018" s="425"/>
      <c r="G1018" s="428" t="e">
        <f t="shared" ref="G1018:G1032" si="124">F1018-E1018</f>
        <v>#REF!</v>
      </c>
      <c r="H1018" s="81" t="e">
        <f t="shared" ref="H1018:H1032" si="125">IF(B1018&lt;&gt;"","Для друку","")</f>
        <v>#REF!</v>
      </c>
    </row>
    <row r="1019" spans="1:8" x14ac:dyDescent="0.2">
      <c r="A1019" s="326" t="e">
        <f>'Запит 2-8'!#REF!</f>
        <v>#REF!</v>
      </c>
      <c r="B1019" s="298" t="e">
        <f>IF('Запит 2-8'!#REF!&lt;&gt;"",'Запит 2-8'!#REF!,"")</f>
        <v>#REF!</v>
      </c>
      <c r="C1019" s="297" t="e">
        <f>'Запит 2-8'!#REF!</f>
        <v>#REF!</v>
      </c>
      <c r="D1019" s="296" t="e">
        <f>'Запит 2-8'!#REF!</f>
        <v>#REF!</v>
      </c>
      <c r="E1019" s="413" t="e">
        <f>'Паспорт-3'!F943</f>
        <v>#REF!</v>
      </c>
      <c r="F1019" s="414"/>
      <c r="G1019" s="429" t="e">
        <f t="shared" si="124"/>
        <v>#REF!</v>
      </c>
      <c r="H1019" s="81" t="e">
        <f t="shared" si="125"/>
        <v>#REF!</v>
      </c>
    </row>
    <row r="1020" spans="1:8" x14ac:dyDescent="0.2">
      <c r="A1020" s="326" t="e">
        <f>'Запит 2-8'!#REF!</f>
        <v>#REF!</v>
      </c>
      <c r="B1020" s="298" t="e">
        <f>IF('Запит 2-8'!#REF!&lt;&gt;"",'Запит 2-8'!#REF!,"")</f>
        <v>#REF!</v>
      </c>
      <c r="C1020" s="297" t="e">
        <f>'Запит 2-8'!#REF!</f>
        <v>#REF!</v>
      </c>
      <c r="D1020" s="296" t="e">
        <f>'Запит 2-8'!#REF!</f>
        <v>#REF!</v>
      </c>
      <c r="E1020" s="413" t="e">
        <f>'Паспорт-3'!F944</f>
        <v>#REF!</v>
      </c>
      <c r="F1020" s="414"/>
      <c r="G1020" s="429" t="e">
        <f t="shared" si="124"/>
        <v>#REF!</v>
      </c>
      <c r="H1020" s="81" t="e">
        <f t="shared" si="125"/>
        <v>#REF!</v>
      </c>
    </row>
    <row r="1021" spans="1:8" x14ac:dyDescent="0.2">
      <c r="A1021" s="326" t="e">
        <f>'Запит 2-8'!#REF!</f>
        <v>#REF!</v>
      </c>
      <c r="B1021" s="298" t="e">
        <f>IF('Запит 2-8'!#REF!&lt;&gt;"",'Запит 2-8'!#REF!,"")</f>
        <v>#REF!</v>
      </c>
      <c r="C1021" s="297" t="e">
        <f>'Запит 2-8'!#REF!</f>
        <v>#REF!</v>
      </c>
      <c r="D1021" s="296" t="e">
        <f>'Запит 2-8'!#REF!</f>
        <v>#REF!</v>
      </c>
      <c r="E1021" s="413" t="e">
        <f>'Паспорт-3'!F945</f>
        <v>#REF!</v>
      </c>
      <c r="F1021" s="414"/>
      <c r="G1021" s="429" t="e">
        <f t="shared" si="124"/>
        <v>#REF!</v>
      </c>
      <c r="H1021" s="81" t="e">
        <f t="shared" si="125"/>
        <v>#REF!</v>
      </c>
    </row>
    <row r="1022" spans="1:8" x14ac:dyDescent="0.2">
      <c r="A1022" s="326" t="e">
        <f>'Запит 2-8'!#REF!</f>
        <v>#REF!</v>
      </c>
      <c r="B1022" s="298" t="e">
        <f>IF('Запит 2-8'!#REF!&lt;&gt;"",'Запит 2-8'!#REF!,"")</f>
        <v>#REF!</v>
      </c>
      <c r="C1022" s="297" t="e">
        <f>'Запит 2-8'!#REF!</f>
        <v>#REF!</v>
      </c>
      <c r="D1022" s="296" t="e">
        <f>'Запит 2-8'!#REF!</f>
        <v>#REF!</v>
      </c>
      <c r="E1022" s="413" t="e">
        <f>'Паспорт-3'!F946</f>
        <v>#REF!</v>
      </c>
      <c r="F1022" s="414"/>
      <c r="G1022" s="429" t="e">
        <f t="shared" si="124"/>
        <v>#REF!</v>
      </c>
      <c r="H1022" s="81" t="e">
        <f t="shared" si="125"/>
        <v>#REF!</v>
      </c>
    </row>
    <row r="1023" spans="1:8" x14ac:dyDescent="0.2">
      <c r="A1023" s="326" t="e">
        <f>'Запит 2-8'!#REF!</f>
        <v>#REF!</v>
      </c>
      <c r="B1023" s="298" t="e">
        <f>IF('Запит 2-8'!#REF!&lt;&gt;"",'Запит 2-8'!#REF!,"")</f>
        <v>#REF!</v>
      </c>
      <c r="C1023" s="297" t="e">
        <f>'Запит 2-8'!#REF!</f>
        <v>#REF!</v>
      </c>
      <c r="D1023" s="296" t="e">
        <f>'Запит 2-8'!#REF!</f>
        <v>#REF!</v>
      </c>
      <c r="E1023" s="413" t="e">
        <f>'Паспорт-3'!F947</f>
        <v>#REF!</v>
      </c>
      <c r="F1023" s="414"/>
      <c r="G1023" s="429" t="e">
        <f t="shared" si="124"/>
        <v>#REF!</v>
      </c>
      <c r="H1023" s="81" t="e">
        <f t="shared" si="125"/>
        <v>#REF!</v>
      </c>
    </row>
    <row r="1024" spans="1:8" x14ac:dyDescent="0.2">
      <c r="A1024" s="326" t="e">
        <f>'Запит 2-8'!#REF!</f>
        <v>#REF!</v>
      </c>
      <c r="B1024" s="298" t="e">
        <f>IF('Запит 2-8'!#REF!&lt;&gt;"",'Запит 2-8'!#REF!,"")</f>
        <v>#REF!</v>
      </c>
      <c r="C1024" s="297" t="e">
        <f>'Запит 2-8'!#REF!</f>
        <v>#REF!</v>
      </c>
      <c r="D1024" s="296" t="e">
        <f>'Запит 2-8'!#REF!</f>
        <v>#REF!</v>
      </c>
      <c r="E1024" s="413" t="e">
        <f>'Паспорт-3'!F948</f>
        <v>#REF!</v>
      </c>
      <c r="F1024" s="414"/>
      <c r="G1024" s="429" t="e">
        <f t="shared" si="124"/>
        <v>#REF!</v>
      </c>
      <c r="H1024" s="81" t="e">
        <f t="shared" si="125"/>
        <v>#REF!</v>
      </c>
    </row>
    <row r="1025" spans="1:8" x14ac:dyDescent="0.2">
      <c r="A1025" s="326" t="e">
        <f>'Запит 2-8'!#REF!</f>
        <v>#REF!</v>
      </c>
      <c r="B1025" s="298" t="e">
        <f>IF('Запит 2-8'!#REF!&lt;&gt;"",'Запит 2-8'!#REF!,"")</f>
        <v>#REF!</v>
      </c>
      <c r="C1025" s="297" t="e">
        <f>'Запит 2-8'!#REF!</f>
        <v>#REF!</v>
      </c>
      <c r="D1025" s="296" t="e">
        <f>'Запит 2-8'!#REF!</f>
        <v>#REF!</v>
      </c>
      <c r="E1025" s="413" t="e">
        <f>'Паспорт-3'!F949</f>
        <v>#REF!</v>
      </c>
      <c r="F1025" s="414"/>
      <c r="G1025" s="429" t="e">
        <f t="shared" si="124"/>
        <v>#REF!</v>
      </c>
      <c r="H1025" s="81" t="e">
        <f t="shared" si="125"/>
        <v>#REF!</v>
      </c>
    </row>
    <row r="1026" spans="1:8" x14ac:dyDescent="0.2">
      <c r="A1026" s="326" t="e">
        <f>'Запит 2-8'!#REF!</f>
        <v>#REF!</v>
      </c>
      <c r="B1026" s="298" t="e">
        <f>IF('Запит 2-8'!#REF!&lt;&gt;"",'Запит 2-8'!#REF!,"")</f>
        <v>#REF!</v>
      </c>
      <c r="C1026" s="297" t="e">
        <f>'Запит 2-8'!#REF!</f>
        <v>#REF!</v>
      </c>
      <c r="D1026" s="296" t="e">
        <f>'Запит 2-8'!#REF!</f>
        <v>#REF!</v>
      </c>
      <c r="E1026" s="413" t="e">
        <f>'Паспорт-3'!F950</f>
        <v>#REF!</v>
      </c>
      <c r="F1026" s="414"/>
      <c r="G1026" s="429" t="e">
        <f t="shared" si="124"/>
        <v>#REF!</v>
      </c>
      <c r="H1026" s="81" t="e">
        <f t="shared" si="125"/>
        <v>#REF!</v>
      </c>
    </row>
    <row r="1027" spans="1:8" x14ac:dyDescent="0.2">
      <c r="A1027" s="326" t="e">
        <f>'Запит 2-8'!#REF!</f>
        <v>#REF!</v>
      </c>
      <c r="B1027" s="298" t="e">
        <f>IF('Запит 2-8'!#REF!&lt;&gt;"",'Запит 2-8'!#REF!,"")</f>
        <v>#REF!</v>
      </c>
      <c r="C1027" s="297" t="e">
        <f>'Запит 2-8'!#REF!</f>
        <v>#REF!</v>
      </c>
      <c r="D1027" s="296" t="e">
        <f>'Запит 2-8'!#REF!</f>
        <v>#REF!</v>
      </c>
      <c r="E1027" s="413" t="e">
        <f>'Паспорт-3'!F951</f>
        <v>#REF!</v>
      </c>
      <c r="F1027" s="414"/>
      <c r="G1027" s="429" t="e">
        <f t="shared" si="124"/>
        <v>#REF!</v>
      </c>
      <c r="H1027" s="81" t="e">
        <f t="shared" si="125"/>
        <v>#REF!</v>
      </c>
    </row>
    <row r="1028" spans="1:8" x14ac:dyDescent="0.2">
      <c r="A1028" s="326" t="e">
        <f>'Запит 2-8'!#REF!</f>
        <v>#REF!</v>
      </c>
      <c r="B1028" s="298" t="e">
        <f>IF('Запит 2-8'!#REF!&lt;&gt;"",'Запит 2-8'!#REF!,"")</f>
        <v>#REF!</v>
      </c>
      <c r="C1028" s="297" t="e">
        <f>'Запит 2-8'!#REF!</f>
        <v>#REF!</v>
      </c>
      <c r="D1028" s="296" t="e">
        <f>'Запит 2-8'!#REF!</f>
        <v>#REF!</v>
      </c>
      <c r="E1028" s="413" t="e">
        <f>'Паспорт-3'!F952</f>
        <v>#REF!</v>
      </c>
      <c r="F1028" s="414"/>
      <c r="G1028" s="429" t="e">
        <f t="shared" si="124"/>
        <v>#REF!</v>
      </c>
      <c r="H1028" s="81" t="e">
        <f t="shared" si="125"/>
        <v>#REF!</v>
      </c>
    </row>
    <row r="1029" spans="1:8" x14ac:dyDescent="0.2">
      <c r="A1029" s="326" t="e">
        <f>'Запит 2-8'!#REF!</f>
        <v>#REF!</v>
      </c>
      <c r="B1029" s="298" t="e">
        <f>IF('Запит 2-8'!#REF!&lt;&gt;"",'Запит 2-8'!#REF!,"")</f>
        <v>#REF!</v>
      </c>
      <c r="C1029" s="297" t="e">
        <f>'Запит 2-8'!#REF!</f>
        <v>#REF!</v>
      </c>
      <c r="D1029" s="296" t="e">
        <f>'Запит 2-8'!#REF!</f>
        <v>#REF!</v>
      </c>
      <c r="E1029" s="413" t="e">
        <f>'Паспорт-3'!F953</f>
        <v>#REF!</v>
      </c>
      <c r="F1029" s="414"/>
      <c r="G1029" s="429" t="e">
        <f t="shared" si="124"/>
        <v>#REF!</v>
      </c>
      <c r="H1029" s="81" t="e">
        <f t="shared" si="125"/>
        <v>#REF!</v>
      </c>
    </row>
    <row r="1030" spans="1:8" x14ac:dyDescent="0.2">
      <c r="A1030" s="326" t="e">
        <f>'Запит 2-8'!#REF!</f>
        <v>#REF!</v>
      </c>
      <c r="B1030" s="298" t="e">
        <f>IF('Запит 2-8'!#REF!&lt;&gt;"",'Запит 2-8'!#REF!,"")</f>
        <v>#REF!</v>
      </c>
      <c r="C1030" s="297" t="e">
        <f>'Запит 2-8'!#REF!</f>
        <v>#REF!</v>
      </c>
      <c r="D1030" s="296" t="e">
        <f>'Запит 2-8'!#REF!</f>
        <v>#REF!</v>
      </c>
      <c r="E1030" s="413" t="e">
        <f>'Паспорт-3'!F954</f>
        <v>#REF!</v>
      </c>
      <c r="F1030" s="414"/>
      <c r="G1030" s="429" t="e">
        <f t="shared" si="124"/>
        <v>#REF!</v>
      </c>
      <c r="H1030" s="81" t="e">
        <f t="shared" si="125"/>
        <v>#REF!</v>
      </c>
    </row>
    <row r="1031" spans="1:8" x14ac:dyDescent="0.2">
      <c r="A1031" s="326" t="e">
        <f>'Запит 2-8'!#REF!</f>
        <v>#REF!</v>
      </c>
      <c r="B1031" s="298" t="e">
        <f>IF('Запит 2-8'!#REF!&lt;&gt;"",'Запит 2-8'!#REF!,"")</f>
        <v>#REF!</v>
      </c>
      <c r="C1031" s="297" t="e">
        <f>'Запит 2-8'!#REF!</f>
        <v>#REF!</v>
      </c>
      <c r="D1031" s="296" t="e">
        <f>'Запит 2-8'!#REF!</f>
        <v>#REF!</v>
      </c>
      <c r="E1031" s="413" t="e">
        <f>'Паспорт-3'!F955</f>
        <v>#REF!</v>
      </c>
      <c r="F1031" s="414"/>
      <c r="G1031" s="429" t="e">
        <f t="shared" si="124"/>
        <v>#REF!</v>
      </c>
      <c r="H1031" s="81" t="e">
        <f t="shared" si="125"/>
        <v>#REF!</v>
      </c>
    </row>
    <row r="1032" spans="1:8" x14ac:dyDescent="0.2">
      <c r="A1032" s="433" t="e">
        <f>'Запит 2-8'!#REF!</f>
        <v>#REF!</v>
      </c>
      <c r="B1032" s="434" t="e">
        <f>IF('Запит 2-8'!#REF!&lt;&gt;"",'Запит 2-8'!#REF!,"")</f>
        <v>#REF!</v>
      </c>
      <c r="C1032" s="435" t="e">
        <f>'Запит 2-8'!#REF!</f>
        <v>#REF!</v>
      </c>
      <c r="D1032" s="436" t="e">
        <f>'Запит 2-8'!#REF!</f>
        <v>#REF!</v>
      </c>
      <c r="E1032" s="437" t="e">
        <f>'Паспорт-3'!F956</f>
        <v>#REF!</v>
      </c>
      <c r="F1032" s="438"/>
      <c r="G1032" s="439" t="e">
        <f t="shared" si="124"/>
        <v>#REF!</v>
      </c>
      <c r="H1032" s="81" t="e">
        <f t="shared" si="125"/>
        <v>#REF!</v>
      </c>
    </row>
    <row r="1033" spans="1:8" ht="12.75" customHeight="1" x14ac:dyDescent="0.2">
      <c r="A1033" s="824" t="s">
        <v>211</v>
      </c>
      <c r="B1033" s="825"/>
      <c r="C1033" s="825"/>
      <c r="D1033" s="825"/>
      <c r="E1033" s="825"/>
      <c r="F1033" s="825"/>
      <c r="G1033" s="826"/>
      <c r="H1033" s="81" t="e">
        <f>H1017</f>
        <v>#REF!</v>
      </c>
    </row>
    <row r="1034" spans="1:8" x14ac:dyDescent="0.2">
      <c r="A1034" s="426" t="e">
        <f>'Запит 2-8'!#REF!</f>
        <v>#REF!</v>
      </c>
      <c r="B1034" s="827" t="s">
        <v>109</v>
      </c>
      <c r="C1034" s="828"/>
      <c r="D1034" s="828"/>
      <c r="E1034" s="832"/>
      <c r="F1034" s="832"/>
      <c r="G1034" s="833"/>
      <c r="H1034" s="81" t="e">
        <f>H1035</f>
        <v>#REF!</v>
      </c>
    </row>
    <row r="1035" spans="1:8" x14ac:dyDescent="0.2">
      <c r="A1035" s="326" t="e">
        <f>'Запит 2-8'!#REF!</f>
        <v>#REF!</v>
      </c>
      <c r="B1035" s="421" t="e">
        <f>IF('Запит 2-8'!#REF!&lt;&gt;"",'Запит 2-8'!#REF!,"")</f>
        <v>#REF!</v>
      </c>
      <c r="C1035" s="422" t="e">
        <f>'Запит 2-8'!#REF!</f>
        <v>#REF!</v>
      </c>
      <c r="D1035" s="423" t="e">
        <f>'Запит 2-8'!#REF!</f>
        <v>#REF!</v>
      </c>
      <c r="E1035" s="424" t="e">
        <f>'Паспорт-3'!F958</f>
        <v>#REF!</v>
      </c>
      <c r="F1035" s="425"/>
      <c r="G1035" s="428" t="e">
        <f t="shared" ref="G1035:G1044" si="126">F1035-E1035</f>
        <v>#REF!</v>
      </c>
      <c r="H1035" s="81" t="e">
        <f t="shared" ref="H1035:H1044" si="127">IF(B1035&lt;&gt;"","Для друку","")</f>
        <v>#REF!</v>
      </c>
    </row>
    <row r="1036" spans="1:8" x14ac:dyDescent="0.2">
      <c r="A1036" s="326" t="e">
        <f>'Запит 2-8'!#REF!</f>
        <v>#REF!</v>
      </c>
      <c r="B1036" s="298" t="e">
        <f>IF('Запит 2-8'!#REF!&lt;&gt;"",'Запит 2-8'!#REF!,"")</f>
        <v>#REF!</v>
      </c>
      <c r="C1036" s="297" t="e">
        <f>'Запит 2-8'!#REF!</f>
        <v>#REF!</v>
      </c>
      <c r="D1036" s="296" t="e">
        <f>'Запит 2-8'!#REF!</f>
        <v>#REF!</v>
      </c>
      <c r="E1036" s="413" t="e">
        <f>'Паспорт-3'!F959</f>
        <v>#REF!</v>
      </c>
      <c r="F1036" s="414"/>
      <c r="G1036" s="429" t="e">
        <f t="shared" si="126"/>
        <v>#REF!</v>
      </c>
      <c r="H1036" s="81" t="e">
        <f t="shared" si="127"/>
        <v>#REF!</v>
      </c>
    </row>
    <row r="1037" spans="1:8" x14ac:dyDescent="0.2">
      <c r="A1037" s="326" t="e">
        <f>'Запит 2-8'!#REF!</f>
        <v>#REF!</v>
      </c>
      <c r="B1037" s="298" t="e">
        <f>IF('Запит 2-8'!#REF!&lt;&gt;"",'Запит 2-8'!#REF!,"")</f>
        <v>#REF!</v>
      </c>
      <c r="C1037" s="297" t="e">
        <f>'Запит 2-8'!#REF!</f>
        <v>#REF!</v>
      </c>
      <c r="D1037" s="296" t="e">
        <f>'Запит 2-8'!#REF!</f>
        <v>#REF!</v>
      </c>
      <c r="E1037" s="413" t="e">
        <f>'Паспорт-3'!F960</f>
        <v>#REF!</v>
      </c>
      <c r="F1037" s="414"/>
      <c r="G1037" s="429" t="e">
        <f t="shared" si="126"/>
        <v>#REF!</v>
      </c>
      <c r="H1037" s="81" t="e">
        <f t="shared" si="127"/>
        <v>#REF!</v>
      </c>
    </row>
    <row r="1038" spans="1:8" x14ac:dyDescent="0.2">
      <c r="A1038" s="326" t="e">
        <f>'Запит 2-8'!#REF!</f>
        <v>#REF!</v>
      </c>
      <c r="B1038" s="298" t="e">
        <f>IF('Запит 2-8'!#REF!&lt;&gt;"",'Запит 2-8'!#REF!,"")</f>
        <v>#REF!</v>
      </c>
      <c r="C1038" s="297" t="e">
        <f>'Запит 2-8'!#REF!</f>
        <v>#REF!</v>
      </c>
      <c r="D1038" s="296" t="e">
        <f>'Запит 2-8'!#REF!</f>
        <v>#REF!</v>
      </c>
      <c r="E1038" s="413" t="e">
        <f>'Паспорт-3'!F961</f>
        <v>#REF!</v>
      </c>
      <c r="F1038" s="414"/>
      <c r="G1038" s="429" t="e">
        <f t="shared" si="126"/>
        <v>#REF!</v>
      </c>
      <c r="H1038" s="81" t="e">
        <f t="shared" si="127"/>
        <v>#REF!</v>
      </c>
    </row>
    <row r="1039" spans="1:8" x14ac:dyDescent="0.2">
      <c r="A1039" s="326" t="e">
        <f>'Запит 2-8'!#REF!</f>
        <v>#REF!</v>
      </c>
      <c r="B1039" s="298" t="e">
        <f>IF('Запит 2-8'!#REF!&lt;&gt;"",'Запит 2-8'!#REF!,"")</f>
        <v>#REF!</v>
      </c>
      <c r="C1039" s="297" t="e">
        <f>'Запит 2-8'!#REF!</f>
        <v>#REF!</v>
      </c>
      <c r="D1039" s="296" t="e">
        <f>'Запит 2-8'!#REF!</f>
        <v>#REF!</v>
      </c>
      <c r="E1039" s="413" t="e">
        <f>'Паспорт-3'!F962</f>
        <v>#REF!</v>
      </c>
      <c r="F1039" s="414"/>
      <c r="G1039" s="429" t="e">
        <f t="shared" si="126"/>
        <v>#REF!</v>
      </c>
      <c r="H1039" s="81" t="e">
        <f t="shared" si="127"/>
        <v>#REF!</v>
      </c>
    </row>
    <row r="1040" spans="1:8" x14ac:dyDescent="0.2">
      <c r="A1040" s="326" t="e">
        <f>'Запит 2-8'!#REF!</f>
        <v>#REF!</v>
      </c>
      <c r="B1040" s="298" t="e">
        <f>IF('Запит 2-8'!#REF!&lt;&gt;"",'Запит 2-8'!#REF!,"")</f>
        <v>#REF!</v>
      </c>
      <c r="C1040" s="297" t="e">
        <f>'Запит 2-8'!#REF!</f>
        <v>#REF!</v>
      </c>
      <c r="D1040" s="296" t="e">
        <f>'Запит 2-8'!#REF!</f>
        <v>#REF!</v>
      </c>
      <c r="E1040" s="413" t="e">
        <f>'Паспорт-3'!F963</f>
        <v>#REF!</v>
      </c>
      <c r="F1040" s="414"/>
      <c r="G1040" s="429" t="e">
        <f t="shared" si="126"/>
        <v>#REF!</v>
      </c>
      <c r="H1040" s="81" t="e">
        <f t="shared" si="127"/>
        <v>#REF!</v>
      </c>
    </row>
    <row r="1041" spans="1:8" x14ac:dyDescent="0.2">
      <c r="A1041" s="326" t="e">
        <f>'Запит 2-8'!#REF!</f>
        <v>#REF!</v>
      </c>
      <c r="B1041" s="298" t="e">
        <f>IF('Запит 2-8'!#REF!&lt;&gt;"",'Запит 2-8'!#REF!,"")</f>
        <v>#REF!</v>
      </c>
      <c r="C1041" s="297" t="e">
        <f>'Запит 2-8'!#REF!</f>
        <v>#REF!</v>
      </c>
      <c r="D1041" s="296" t="e">
        <f>'Запит 2-8'!#REF!</f>
        <v>#REF!</v>
      </c>
      <c r="E1041" s="413" t="e">
        <f>'Паспорт-3'!F964</f>
        <v>#REF!</v>
      </c>
      <c r="F1041" s="414"/>
      <c r="G1041" s="429" t="e">
        <f t="shared" si="126"/>
        <v>#REF!</v>
      </c>
      <c r="H1041" s="81" t="e">
        <f t="shared" si="127"/>
        <v>#REF!</v>
      </c>
    </row>
    <row r="1042" spans="1:8" x14ac:dyDescent="0.2">
      <c r="A1042" s="326" t="e">
        <f>'Запит 2-8'!#REF!</f>
        <v>#REF!</v>
      </c>
      <c r="B1042" s="298" t="e">
        <f>IF('Запит 2-8'!#REF!&lt;&gt;"",'Запит 2-8'!#REF!,"")</f>
        <v>#REF!</v>
      </c>
      <c r="C1042" s="297" t="e">
        <f>'Запит 2-8'!#REF!</f>
        <v>#REF!</v>
      </c>
      <c r="D1042" s="296" t="e">
        <f>'Запит 2-8'!#REF!</f>
        <v>#REF!</v>
      </c>
      <c r="E1042" s="413" t="e">
        <f>'Паспорт-3'!F965</f>
        <v>#REF!</v>
      </c>
      <c r="F1042" s="414"/>
      <c r="G1042" s="429" t="e">
        <f t="shared" si="126"/>
        <v>#REF!</v>
      </c>
      <c r="H1042" s="81" t="e">
        <f t="shared" si="127"/>
        <v>#REF!</v>
      </c>
    </row>
    <row r="1043" spans="1:8" ht="12.75" customHeight="1" x14ac:dyDescent="0.2">
      <c r="A1043" s="326" t="e">
        <f>'Запит 2-8'!#REF!</f>
        <v>#REF!</v>
      </c>
      <c r="B1043" s="298" t="e">
        <f>IF('Запит 2-8'!#REF!&lt;&gt;"",'Запит 2-8'!#REF!,"")</f>
        <v>#REF!</v>
      </c>
      <c r="C1043" s="297" t="e">
        <f>'Запит 2-8'!#REF!</f>
        <v>#REF!</v>
      </c>
      <c r="D1043" s="296" t="e">
        <f>'Запит 2-8'!#REF!</f>
        <v>#REF!</v>
      </c>
      <c r="E1043" s="413" t="e">
        <f>'Паспорт-3'!F966</f>
        <v>#REF!</v>
      </c>
      <c r="F1043" s="414"/>
      <c r="G1043" s="429" t="e">
        <f t="shared" si="126"/>
        <v>#REF!</v>
      </c>
      <c r="H1043" s="81" t="e">
        <f t="shared" si="127"/>
        <v>#REF!</v>
      </c>
    </row>
    <row r="1044" spans="1:8" x14ac:dyDescent="0.2">
      <c r="A1044" s="433" t="e">
        <f>'Запит 2-8'!#REF!</f>
        <v>#REF!</v>
      </c>
      <c r="B1044" s="434" t="e">
        <f>IF('Запит 2-8'!#REF!&lt;&gt;"",'Запит 2-8'!#REF!,"")</f>
        <v>#REF!</v>
      </c>
      <c r="C1044" s="435" t="e">
        <f>'Запит 2-8'!#REF!</f>
        <v>#REF!</v>
      </c>
      <c r="D1044" s="436" t="e">
        <f>'Запит 2-8'!#REF!</f>
        <v>#REF!</v>
      </c>
      <c r="E1044" s="437" t="e">
        <f>'Паспорт-3'!F967</f>
        <v>#REF!</v>
      </c>
      <c r="F1044" s="438"/>
      <c r="G1044" s="439" t="e">
        <f t="shared" si="126"/>
        <v>#REF!</v>
      </c>
      <c r="H1044" s="81" t="e">
        <f t="shared" si="127"/>
        <v>#REF!</v>
      </c>
    </row>
    <row r="1045" spans="1:8" ht="12.75" customHeight="1" x14ac:dyDescent="0.2">
      <c r="A1045" s="824" t="s">
        <v>211</v>
      </c>
      <c r="B1045" s="825"/>
      <c r="C1045" s="825"/>
      <c r="D1045" s="825"/>
      <c r="E1045" s="825"/>
      <c r="F1045" s="825"/>
      <c r="G1045" s="826"/>
      <c r="H1045" s="81" t="e">
        <f>H1034</f>
        <v>#REF!</v>
      </c>
    </row>
    <row r="1046" spans="1:8" ht="12.75" customHeight="1" x14ac:dyDescent="0.2">
      <c r="A1046" s="824" t="s">
        <v>231</v>
      </c>
      <c r="B1046" s="825"/>
      <c r="C1046" s="825"/>
      <c r="D1046" s="825"/>
      <c r="E1046" s="825"/>
      <c r="F1046" s="825"/>
      <c r="G1046" s="826"/>
      <c r="H1046" s="81" t="e">
        <f>H982</f>
        <v>#REF!</v>
      </c>
    </row>
    <row r="1047" spans="1:8" ht="12.75" customHeight="1" x14ac:dyDescent="0.2">
      <c r="A1047" s="779" t="e">
        <f>'Запит 2-8'!#REF!</f>
        <v>#REF!</v>
      </c>
      <c r="B1047" s="780"/>
      <c r="C1047" s="780"/>
      <c r="D1047" s="780"/>
      <c r="E1047" s="780"/>
      <c r="F1047" s="780"/>
      <c r="G1047" s="781"/>
      <c r="H1047" s="81" t="e">
        <f>H1048</f>
        <v>#REF!</v>
      </c>
    </row>
    <row r="1048" spans="1:8" x14ac:dyDescent="0.2">
      <c r="A1048" s="420" t="s">
        <v>4</v>
      </c>
      <c r="B1048" s="827" t="s">
        <v>106</v>
      </c>
      <c r="C1048" s="828"/>
      <c r="D1048" s="828"/>
      <c r="E1048" s="829"/>
      <c r="F1048" s="829"/>
      <c r="G1048" s="830"/>
      <c r="H1048" s="81" t="e">
        <f>H1049</f>
        <v>#REF!</v>
      </c>
    </row>
    <row r="1049" spans="1:8" x14ac:dyDescent="0.2">
      <c r="A1049" s="326" t="e">
        <f>'Запит 2-8'!#REF!</f>
        <v>#REF!</v>
      </c>
      <c r="B1049" s="421" t="e">
        <f>IF('Запит 2-8'!#REF!&lt;&gt;"",'Запит 2-8'!#REF!,"")</f>
        <v>#REF!</v>
      </c>
      <c r="C1049" s="422" t="e">
        <f>'Запит 2-8'!#REF!</f>
        <v>#REF!</v>
      </c>
      <c r="D1049" s="423" t="e">
        <f>'Запит 2-8'!#REF!</f>
        <v>#REF!</v>
      </c>
      <c r="E1049" s="424" t="e">
        <f>'Паспорт-3'!F970</f>
        <v>#REF!</v>
      </c>
      <c r="F1049" s="425"/>
      <c r="G1049" s="428" t="e">
        <f t="shared" ref="G1049:G1063" si="128">F1049-E1049</f>
        <v>#REF!</v>
      </c>
      <c r="H1049" s="81" t="e">
        <f t="shared" ref="H1049:H1063" si="129">IF(B1049&lt;&gt;"","Для друку","")</f>
        <v>#REF!</v>
      </c>
    </row>
    <row r="1050" spans="1:8" x14ac:dyDescent="0.2">
      <c r="A1050" s="326" t="e">
        <f>'Запит 2-8'!#REF!</f>
        <v>#REF!</v>
      </c>
      <c r="B1050" s="298" t="e">
        <f>IF('Запит 2-8'!#REF!&lt;&gt;"",'Запит 2-8'!#REF!,"")</f>
        <v>#REF!</v>
      </c>
      <c r="C1050" s="297" t="e">
        <f>'Запит 2-8'!#REF!</f>
        <v>#REF!</v>
      </c>
      <c r="D1050" s="296" t="e">
        <f>'Запит 2-8'!#REF!</f>
        <v>#REF!</v>
      </c>
      <c r="E1050" s="413" t="e">
        <f>'Паспорт-3'!F971</f>
        <v>#REF!</v>
      </c>
      <c r="F1050" s="414"/>
      <c r="G1050" s="429" t="e">
        <f t="shared" si="128"/>
        <v>#REF!</v>
      </c>
      <c r="H1050" s="81" t="e">
        <f t="shared" si="129"/>
        <v>#REF!</v>
      </c>
    </row>
    <row r="1051" spans="1:8" x14ac:dyDescent="0.2">
      <c r="A1051" s="326" t="e">
        <f>'Запит 2-8'!#REF!</f>
        <v>#REF!</v>
      </c>
      <c r="B1051" s="298" t="e">
        <f>IF('Запит 2-8'!#REF!&lt;&gt;"",'Запит 2-8'!#REF!,"")</f>
        <v>#REF!</v>
      </c>
      <c r="C1051" s="297" t="e">
        <f>'Запит 2-8'!#REF!</f>
        <v>#REF!</v>
      </c>
      <c r="D1051" s="296" t="e">
        <f>'Запит 2-8'!#REF!</f>
        <v>#REF!</v>
      </c>
      <c r="E1051" s="413" t="e">
        <f>'Паспорт-3'!F972</f>
        <v>#REF!</v>
      </c>
      <c r="F1051" s="414"/>
      <c r="G1051" s="429" t="e">
        <f t="shared" si="128"/>
        <v>#REF!</v>
      </c>
      <c r="H1051" s="81" t="e">
        <f t="shared" si="129"/>
        <v>#REF!</v>
      </c>
    </row>
    <row r="1052" spans="1:8" x14ac:dyDescent="0.2">
      <c r="A1052" s="326" t="e">
        <f>'Запит 2-8'!#REF!</f>
        <v>#REF!</v>
      </c>
      <c r="B1052" s="298" t="e">
        <f>IF('Запит 2-8'!#REF!&lt;&gt;"",'Запит 2-8'!#REF!,"")</f>
        <v>#REF!</v>
      </c>
      <c r="C1052" s="297" t="e">
        <f>'Запит 2-8'!#REF!</f>
        <v>#REF!</v>
      </c>
      <c r="D1052" s="296" t="e">
        <f>'Запит 2-8'!#REF!</f>
        <v>#REF!</v>
      </c>
      <c r="E1052" s="413" t="e">
        <f>'Паспорт-3'!F973</f>
        <v>#REF!</v>
      </c>
      <c r="F1052" s="414"/>
      <c r="G1052" s="429" t="e">
        <f t="shared" si="128"/>
        <v>#REF!</v>
      </c>
      <c r="H1052" s="81" t="e">
        <f t="shared" si="129"/>
        <v>#REF!</v>
      </c>
    </row>
    <row r="1053" spans="1:8" x14ac:dyDescent="0.2">
      <c r="A1053" s="326" t="e">
        <f>'Запит 2-8'!#REF!</f>
        <v>#REF!</v>
      </c>
      <c r="B1053" s="298" t="e">
        <f>IF('Запит 2-8'!#REF!&lt;&gt;"",'Запит 2-8'!#REF!,"")</f>
        <v>#REF!</v>
      </c>
      <c r="C1053" s="297" t="e">
        <f>'Запит 2-8'!#REF!</f>
        <v>#REF!</v>
      </c>
      <c r="D1053" s="296" t="e">
        <f>'Запит 2-8'!#REF!</f>
        <v>#REF!</v>
      </c>
      <c r="E1053" s="413" t="e">
        <f>'Паспорт-3'!F974</f>
        <v>#REF!</v>
      </c>
      <c r="F1053" s="414"/>
      <c r="G1053" s="429" t="e">
        <f t="shared" si="128"/>
        <v>#REF!</v>
      </c>
      <c r="H1053" s="81" t="e">
        <f t="shared" si="129"/>
        <v>#REF!</v>
      </c>
    </row>
    <row r="1054" spans="1:8" x14ac:dyDescent="0.2">
      <c r="A1054" s="326" t="e">
        <f>'Запит 2-8'!#REF!</f>
        <v>#REF!</v>
      </c>
      <c r="B1054" s="298" t="e">
        <f>IF('Запит 2-8'!#REF!&lt;&gt;"",'Запит 2-8'!#REF!,"")</f>
        <v>#REF!</v>
      </c>
      <c r="C1054" s="297" t="e">
        <f>'Запит 2-8'!#REF!</f>
        <v>#REF!</v>
      </c>
      <c r="D1054" s="296" t="e">
        <f>'Запит 2-8'!#REF!</f>
        <v>#REF!</v>
      </c>
      <c r="E1054" s="413" t="e">
        <f>'Паспорт-3'!F975</f>
        <v>#REF!</v>
      </c>
      <c r="F1054" s="414"/>
      <c r="G1054" s="429" t="e">
        <f t="shared" si="128"/>
        <v>#REF!</v>
      </c>
      <c r="H1054" s="81" t="e">
        <f t="shared" si="129"/>
        <v>#REF!</v>
      </c>
    </row>
    <row r="1055" spans="1:8" x14ac:dyDescent="0.2">
      <c r="A1055" s="326" t="e">
        <f>'Запит 2-8'!#REF!</f>
        <v>#REF!</v>
      </c>
      <c r="B1055" s="298" t="e">
        <f>IF('Запит 2-8'!#REF!&lt;&gt;"",'Запит 2-8'!#REF!,"")</f>
        <v>#REF!</v>
      </c>
      <c r="C1055" s="297" t="e">
        <f>'Запит 2-8'!#REF!</f>
        <v>#REF!</v>
      </c>
      <c r="D1055" s="296" t="e">
        <f>'Запит 2-8'!#REF!</f>
        <v>#REF!</v>
      </c>
      <c r="E1055" s="413" t="e">
        <f>'Паспорт-3'!F976</f>
        <v>#REF!</v>
      </c>
      <c r="F1055" s="414"/>
      <c r="G1055" s="429" t="e">
        <f t="shared" si="128"/>
        <v>#REF!</v>
      </c>
      <c r="H1055" s="81" t="e">
        <f t="shared" si="129"/>
        <v>#REF!</v>
      </c>
    </row>
    <row r="1056" spans="1:8" x14ac:dyDescent="0.2">
      <c r="A1056" s="326" t="e">
        <f>'Запит 2-8'!#REF!</f>
        <v>#REF!</v>
      </c>
      <c r="B1056" s="298" t="e">
        <f>IF('Запит 2-8'!#REF!&lt;&gt;"",'Запит 2-8'!#REF!,"")</f>
        <v>#REF!</v>
      </c>
      <c r="C1056" s="297" t="e">
        <f>'Запит 2-8'!#REF!</f>
        <v>#REF!</v>
      </c>
      <c r="D1056" s="296" t="e">
        <f>'Запит 2-8'!#REF!</f>
        <v>#REF!</v>
      </c>
      <c r="E1056" s="413" t="e">
        <f>'Паспорт-3'!F977</f>
        <v>#REF!</v>
      </c>
      <c r="F1056" s="414"/>
      <c r="G1056" s="429" t="e">
        <f t="shared" si="128"/>
        <v>#REF!</v>
      </c>
      <c r="H1056" s="81" t="e">
        <f t="shared" si="129"/>
        <v>#REF!</v>
      </c>
    </row>
    <row r="1057" spans="1:8" x14ac:dyDescent="0.2">
      <c r="A1057" s="326" t="e">
        <f>'Запит 2-8'!#REF!</f>
        <v>#REF!</v>
      </c>
      <c r="B1057" s="298" t="e">
        <f>IF('Запит 2-8'!#REF!&lt;&gt;"",'Запит 2-8'!#REF!,"")</f>
        <v>#REF!</v>
      </c>
      <c r="C1057" s="297" t="e">
        <f>'Запит 2-8'!#REF!</f>
        <v>#REF!</v>
      </c>
      <c r="D1057" s="296" t="e">
        <f>'Запит 2-8'!#REF!</f>
        <v>#REF!</v>
      </c>
      <c r="E1057" s="413" t="e">
        <f>'Паспорт-3'!F978</f>
        <v>#REF!</v>
      </c>
      <c r="F1057" s="414"/>
      <c r="G1057" s="429" t="e">
        <f t="shared" si="128"/>
        <v>#REF!</v>
      </c>
      <c r="H1057" s="81" t="e">
        <f t="shared" si="129"/>
        <v>#REF!</v>
      </c>
    </row>
    <row r="1058" spans="1:8" x14ac:dyDescent="0.2">
      <c r="A1058" s="326" t="e">
        <f>'Запит 2-8'!#REF!</f>
        <v>#REF!</v>
      </c>
      <c r="B1058" s="298" t="e">
        <f>IF('Запит 2-8'!#REF!&lt;&gt;"",'Запит 2-8'!#REF!,"")</f>
        <v>#REF!</v>
      </c>
      <c r="C1058" s="297" t="e">
        <f>'Запит 2-8'!#REF!</f>
        <v>#REF!</v>
      </c>
      <c r="D1058" s="296" t="e">
        <f>'Запит 2-8'!#REF!</f>
        <v>#REF!</v>
      </c>
      <c r="E1058" s="413" t="e">
        <f>'Паспорт-3'!F979</f>
        <v>#REF!</v>
      </c>
      <c r="F1058" s="414"/>
      <c r="G1058" s="429" t="e">
        <f t="shared" si="128"/>
        <v>#REF!</v>
      </c>
      <c r="H1058" s="81" t="e">
        <f t="shared" si="129"/>
        <v>#REF!</v>
      </c>
    </row>
    <row r="1059" spans="1:8" x14ac:dyDescent="0.2">
      <c r="A1059" s="326" t="e">
        <f>'Запит 2-8'!#REF!</f>
        <v>#REF!</v>
      </c>
      <c r="B1059" s="298" t="e">
        <f>IF('Запит 2-8'!#REF!&lt;&gt;"",'Запит 2-8'!#REF!,"")</f>
        <v>#REF!</v>
      </c>
      <c r="C1059" s="297" t="e">
        <f>'Запит 2-8'!#REF!</f>
        <v>#REF!</v>
      </c>
      <c r="D1059" s="296" t="e">
        <f>'Запит 2-8'!#REF!</f>
        <v>#REF!</v>
      </c>
      <c r="E1059" s="413" t="e">
        <f>'Паспорт-3'!F980</f>
        <v>#REF!</v>
      </c>
      <c r="F1059" s="414"/>
      <c r="G1059" s="429" t="e">
        <f t="shared" si="128"/>
        <v>#REF!</v>
      </c>
      <c r="H1059" s="81" t="e">
        <f t="shared" si="129"/>
        <v>#REF!</v>
      </c>
    </row>
    <row r="1060" spans="1:8" x14ac:dyDescent="0.2">
      <c r="A1060" s="326" t="e">
        <f>'Запит 2-8'!#REF!</f>
        <v>#REF!</v>
      </c>
      <c r="B1060" s="298" t="e">
        <f>IF('Запит 2-8'!#REF!&lt;&gt;"",'Запит 2-8'!#REF!,"")</f>
        <v>#REF!</v>
      </c>
      <c r="C1060" s="297" t="e">
        <f>'Запит 2-8'!#REF!</f>
        <v>#REF!</v>
      </c>
      <c r="D1060" s="296" t="e">
        <f>'Запит 2-8'!#REF!</f>
        <v>#REF!</v>
      </c>
      <c r="E1060" s="413" t="e">
        <f>'Паспорт-3'!F981</f>
        <v>#REF!</v>
      </c>
      <c r="F1060" s="414"/>
      <c r="G1060" s="429" t="e">
        <f t="shared" si="128"/>
        <v>#REF!</v>
      </c>
      <c r="H1060" s="81" t="e">
        <f t="shared" si="129"/>
        <v>#REF!</v>
      </c>
    </row>
    <row r="1061" spans="1:8" x14ac:dyDescent="0.2">
      <c r="A1061" s="326" t="e">
        <f>'Запит 2-8'!#REF!</f>
        <v>#REF!</v>
      </c>
      <c r="B1061" s="298" t="e">
        <f>IF('Запит 2-8'!#REF!&lt;&gt;"",'Запит 2-8'!#REF!,"")</f>
        <v>#REF!</v>
      </c>
      <c r="C1061" s="297" t="e">
        <f>'Запит 2-8'!#REF!</f>
        <v>#REF!</v>
      </c>
      <c r="D1061" s="296" t="e">
        <f>'Запит 2-8'!#REF!</f>
        <v>#REF!</v>
      </c>
      <c r="E1061" s="413" t="e">
        <f>'Паспорт-3'!F982</f>
        <v>#REF!</v>
      </c>
      <c r="F1061" s="414"/>
      <c r="G1061" s="429" t="e">
        <f t="shared" si="128"/>
        <v>#REF!</v>
      </c>
      <c r="H1061" s="81" t="e">
        <f t="shared" si="129"/>
        <v>#REF!</v>
      </c>
    </row>
    <row r="1062" spans="1:8" x14ac:dyDescent="0.2">
      <c r="A1062" s="326" t="e">
        <f>'Запит 2-8'!#REF!</f>
        <v>#REF!</v>
      </c>
      <c r="B1062" s="298" t="e">
        <f>IF('Запит 2-8'!#REF!&lt;&gt;"",'Запит 2-8'!#REF!,"")</f>
        <v>#REF!</v>
      </c>
      <c r="C1062" s="297" t="e">
        <f>'Запит 2-8'!#REF!</f>
        <v>#REF!</v>
      </c>
      <c r="D1062" s="296" t="e">
        <f>'Запит 2-8'!#REF!</f>
        <v>#REF!</v>
      </c>
      <c r="E1062" s="413" t="e">
        <f>'Паспорт-3'!F983</f>
        <v>#REF!</v>
      </c>
      <c r="F1062" s="414"/>
      <c r="G1062" s="429" t="e">
        <f t="shared" si="128"/>
        <v>#REF!</v>
      </c>
      <c r="H1062" s="81" t="e">
        <f t="shared" si="129"/>
        <v>#REF!</v>
      </c>
    </row>
    <row r="1063" spans="1:8" x14ac:dyDescent="0.2">
      <c r="A1063" s="433" t="e">
        <f>'Запит 2-8'!#REF!</f>
        <v>#REF!</v>
      </c>
      <c r="B1063" s="434" t="e">
        <f>IF('Запит 2-8'!#REF!&lt;&gt;"",'Запит 2-8'!#REF!,"")</f>
        <v>#REF!</v>
      </c>
      <c r="C1063" s="435" t="e">
        <f>'Запит 2-8'!#REF!</f>
        <v>#REF!</v>
      </c>
      <c r="D1063" s="436" t="e">
        <f>'Запит 2-8'!#REF!</f>
        <v>#REF!</v>
      </c>
      <c r="E1063" s="437" t="e">
        <f>'Паспорт-3'!F984</f>
        <v>#REF!</v>
      </c>
      <c r="F1063" s="438"/>
      <c r="G1063" s="439" t="e">
        <f t="shared" si="128"/>
        <v>#REF!</v>
      </c>
      <c r="H1063" s="81" t="e">
        <f t="shared" si="129"/>
        <v>#REF!</v>
      </c>
    </row>
    <row r="1064" spans="1:8" ht="12.75" customHeight="1" x14ac:dyDescent="0.2">
      <c r="A1064" s="824" t="s">
        <v>211</v>
      </c>
      <c r="B1064" s="825"/>
      <c r="C1064" s="825"/>
      <c r="D1064" s="825"/>
      <c r="E1064" s="825"/>
      <c r="F1064" s="825"/>
      <c r="G1064" s="826"/>
      <c r="H1064" s="81" t="e">
        <f>H1048</f>
        <v>#REF!</v>
      </c>
    </row>
    <row r="1065" spans="1:8" x14ac:dyDescent="0.2">
      <c r="A1065" s="420" t="e">
        <f>'Запит 2-8'!#REF!</f>
        <v>#REF!</v>
      </c>
      <c r="B1065" s="827" t="s">
        <v>107</v>
      </c>
      <c r="C1065" s="828"/>
      <c r="D1065" s="828"/>
      <c r="E1065" s="828"/>
      <c r="F1065" s="828"/>
      <c r="G1065" s="831"/>
      <c r="H1065" s="81" t="e">
        <f>H1066</f>
        <v>#REF!</v>
      </c>
    </row>
    <row r="1066" spans="1:8" x14ac:dyDescent="0.2">
      <c r="A1066" s="326" t="e">
        <f>'Запит 2-8'!#REF!</f>
        <v>#REF!</v>
      </c>
      <c r="B1066" s="421" t="e">
        <f>IF('Запит 2-8'!#REF!&lt;&gt;"",'Запит 2-8'!#REF!,"")</f>
        <v>#REF!</v>
      </c>
      <c r="C1066" s="422" t="e">
        <f>'Запит 2-8'!#REF!</f>
        <v>#REF!</v>
      </c>
      <c r="D1066" s="423" t="e">
        <f>'Запит 2-8'!#REF!</f>
        <v>#REF!</v>
      </c>
      <c r="E1066" s="430" t="e">
        <f>'Паспорт-3'!F986</f>
        <v>#REF!</v>
      </c>
      <c r="F1066" s="431"/>
      <c r="G1066" s="432" t="e">
        <f t="shared" ref="G1066:G1080" si="130">F1066-E1066</f>
        <v>#REF!</v>
      </c>
      <c r="H1066" s="81" t="e">
        <f t="shared" ref="H1066:H1080" si="131">IF(B1066&lt;&gt;"","Для друку","")</f>
        <v>#REF!</v>
      </c>
    </row>
    <row r="1067" spans="1:8" x14ac:dyDescent="0.2">
      <c r="A1067" s="326" t="e">
        <f>'Запит 2-8'!#REF!</f>
        <v>#REF!</v>
      </c>
      <c r="B1067" s="298" t="e">
        <f>IF('Запит 2-8'!#REF!&lt;&gt;"",'Запит 2-8'!#REF!,"")</f>
        <v>#REF!</v>
      </c>
      <c r="C1067" s="297" t="e">
        <f>'Запит 2-8'!#REF!</f>
        <v>#REF!</v>
      </c>
      <c r="D1067" s="296" t="e">
        <f>'Запит 2-8'!#REF!</f>
        <v>#REF!</v>
      </c>
      <c r="E1067" s="413" t="e">
        <f>'Паспорт-3'!F987</f>
        <v>#REF!</v>
      </c>
      <c r="F1067" s="414"/>
      <c r="G1067" s="429" t="e">
        <f t="shared" si="130"/>
        <v>#REF!</v>
      </c>
      <c r="H1067" s="81" t="e">
        <f t="shared" si="131"/>
        <v>#REF!</v>
      </c>
    </row>
    <row r="1068" spans="1:8" x14ac:dyDescent="0.2">
      <c r="A1068" s="326" t="e">
        <f>'Запит 2-8'!#REF!</f>
        <v>#REF!</v>
      </c>
      <c r="B1068" s="298" t="e">
        <f>IF('Запит 2-8'!#REF!&lt;&gt;"",'Запит 2-8'!#REF!,"")</f>
        <v>#REF!</v>
      </c>
      <c r="C1068" s="297" t="e">
        <f>'Запит 2-8'!#REF!</f>
        <v>#REF!</v>
      </c>
      <c r="D1068" s="296" t="e">
        <f>'Запит 2-8'!#REF!</f>
        <v>#REF!</v>
      </c>
      <c r="E1068" s="413" t="e">
        <f>'Паспорт-3'!F988</f>
        <v>#REF!</v>
      </c>
      <c r="F1068" s="414"/>
      <c r="G1068" s="429" t="e">
        <f t="shared" si="130"/>
        <v>#REF!</v>
      </c>
      <c r="H1068" s="81" t="e">
        <f t="shared" si="131"/>
        <v>#REF!</v>
      </c>
    </row>
    <row r="1069" spans="1:8" x14ac:dyDescent="0.2">
      <c r="A1069" s="326" t="e">
        <f>'Запит 2-8'!#REF!</f>
        <v>#REF!</v>
      </c>
      <c r="B1069" s="298" t="e">
        <f>IF('Запит 2-8'!#REF!&lt;&gt;"",'Запит 2-8'!#REF!,"")</f>
        <v>#REF!</v>
      </c>
      <c r="C1069" s="297" t="e">
        <f>'Запит 2-8'!#REF!</f>
        <v>#REF!</v>
      </c>
      <c r="D1069" s="296" t="e">
        <f>'Запит 2-8'!#REF!</f>
        <v>#REF!</v>
      </c>
      <c r="E1069" s="413" t="e">
        <f>'Паспорт-3'!F989</f>
        <v>#REF!</v>
      </c>
      <c r="F1069" s="414"/>
      <c r="G1069" s="429" t="e">
        <f t="shared" si="130"/>
        <v>#REF!</v>
      </c>
      <c r="H1069" s="81" t="e">
        <f t="shared" si="131"/>
        <v>#REF!</v>
      </c>
    </row>
    <row r="1070" spans="1:8" x14ac:dyDescent="0.2">
      <c r="A1070" s="326" t="e">
        <f>'Запит 2-8'!#REF!</f>
        <v>#REF!</v>
      </c>
      <c r="B1070" s="298" t="e">
        <f>IF('Запит 2-8'!#REF!&lt;&gt;"",'Запит 2-8'!#REF!,"")</f>
        <v>#REF!</v>
      </c>
      <c r="C1070" s="297" t="e">
        <f>'Запит 2-8'!#REF!</f>
        <v>#REF!</v>
      </c>
      <c r="D1070" s="296" t="e">
        <f>'Запит 2-8'!#REF!</f>
        <v>#REF!</v>
      </c>
      <c r="E1070" s="413" t="e">
        <f>'Паспорт-3'!F990</f>
        <v>#REF!</v>
      </c>
      <c r="F1070" s="414"/>
      <c r="G1070" s="429" t="e">
        <f t="shared" si="130"/>
        <v>#REF!</v>
      </c>
      <c r="H1070" s="81" t="e">
        <f t="shared" si="131"/>
        <v>#REF!</v>
      </c>
    </row>
    <row r="1071" spans="1:8" x14ac:dyDescent="0.2">
      <c r="A1071" s="326" t="e">
        <f>'Запит 2-8'!#REF!</f>
        <v>#REF!</v>
      </c>
      <c r="B1071" s="298" t="e">
        <f>IF('Запит 2-8'!#REF!&lt;&gt;"",'Запит 2-8'!#REF!,"")</f>
        <v>#REF!</v>
      </c>
      <c r="C1071" s="297" t="e">
        <f>'Запит 2-8'!#REF!</f>
        <v>#REF!</v>
      </c>
      <c r="D1071" s="296" t="e">
        <f>'Запит 2-8'!#REF!</f>
        <v>#REF!</v>
      </c>
      <c r="E1071" s="413" t="e">
        <f>'Паспорт-3'!F991</f>
        <v>#REF!</v>
      </c>
      <c r="F1071" s="414"/>
      <c r="G1071" s="429" t="e">
        <f t="shared" si="130"/>
        <v>#REF!</v>
      </c>
      <c r="H1071" s="81" t="e">
        <f t="shared" si="131"/>
        <v>#REF!</v>
      </c>
    </row>
    <row r="1072" spans="1:8" x14ac:dyDescent="0.2">
      <c r="A1072" s="326" t="e">
        <f>'Запит 2-8'!#REF!</f>
        <v>#REF!</v>
      </c>
      <c r="B1072" s="298" t="e">
        <f>IF('Запит 2-8'!#REF!&lt;&gt;"",'Запит 2-8'!#REF!,"")</f>
        <v>#REF!</v>
      </c>
      <c r="C1072" s="297" t="e">
        <f>'Запит 2-8'!#REF!</f>
        <v>#REF!</v>
      </c>
      <c r="D1072" s="296" t="e">
        <f>'Запит 2-8'!#REF!</f>
        <v>#REF!</v>
      </c>
      <c r="E1072" s="413" t="e">
        <f>'Паспорт-3'!F992</f>
        <v>#REF!</v>
      </c>
      <c r="F1072" s="414"/>
      <c r="G1072" s="429" t="e">
        <f t="shared" si="130"/>
        <v>#REF!</v>
      </c>
      <c r="H1072" s="81" t="e">
        <f t="shared" si="131"/>
        <v>#REF!</v>
      </c>
    </row>
    <row r="1073" spans="1:8" x14ac:dyDescent="0.2">
      <c r="A1073" s="326" t="e">
        <f>'Запит 2-8'!#REF!</f>
        <v>#REF!</v>
      </c>
      <c r="B1073" s="298" t="e">
        <f>IF('Запит 2-8'!#REF!&lt;&gt;"",'Запит 2-8'!#REF!,"")</f>
        <v>#REF!</v>
      </c>
      <c r="C1073" s="297" t="e">
        <f>'Запит 2-8'!#REF!</f>
        <v>#REF!</v>
      </c>
      <c r="D1073" s="296" t="e">
        <f>'Запит 2-8'!#REF!</f>
        <v>#REF!</v>
      </c>
      <c r="E1073" s="413" t="e">
        <f>'Паспорт-3'!F993</f>
        <v>#REF!</v>
      </c>
      <c r="F1073" s="414"/>
      <c r="G1073" s="429" t="e">
        <f t="shared" si="130"/>
        <v>#REF!</v>
      </c>
      <c r="H1073" s="81" t="e">
        <f t="shared" si="131"/>
        <v>#REF!</v>
      </c>
    </row>
    <row r="1074" spans="1:8" x14ac:dyDescent="0.2">
      <c r="A1074" s="326" t="e">
        <f>'Запит 2-8'!#REF!</f>
        <v>#REF!</v>
      </c>
      <c r="B1074" s="298" t="e">
        <f>IF('Запит 2-8'!#REF!&lt;&gt;"",'Запит 2-8'!#REF!,"")</f>
        <v>#REF!</v>
      </c>
      <c r="C1074" s="297" t="e">
        <f>'Запит 2-8'!#REF!</f>
        <v>#REF!</v>
      </c>
      <c r="D1074" s="296" t="e">
        <f>'Запит 2-8'!#REF!</f>
        <v>#REF!</v>
      </c>
      <c r="E1074" s="413" t="e">
        <f>'Паспорт-3'!F994</f>
        <v>#REF!</v>
      </c>
      <c r="F1074" s="414"/>
      <c r="G1074" s="429" t="e">
        <f t="shared" si="130"/>
        <v>#REF!</v>
      </c>
      <c r="H1074" s="81" t="e">
        <f t="shared" si="131"/>
        <v>#REF!</v>
      </c>
    </row>
    <row r="1075" spans="1:8" x14ac:dyDescent="0.2">
      <c r="A1075" s="326" t="e">
        <f>'Запит 2-8'!#REF!</f>
        <v>#REF!</v>
      </c>
      <c r="B1075" s="298" t="e">
        <f>IF('Запит 2-8'!#REF!&lt;&gt;"",'Запит 2-8'!#REF!,"")</f>
        <v>#REF!</v>
      </c>
      <c r="C1075" s="297" t="e">
        <f>'Запит 2-8'!#REF!</f>
        <v>#REF!</v>
      </c>
      <c r="D1075" s="296" t="e">
        <f>'Запит 2-8'!#REF!</f>
        <v>#REF!</v>
      </c>
      <c r="E1075" s="413" t="e">
        <f>'Паспорт-3'!F995</f>
        <v>#REF!</v>
      </c>
      <c r="F1075" s="414"/>
      <c r="G1075" s="429" t="e">
        <f t="shared" si="130"/>
        <v>#REF!</v>
      </c>
      <c r="H1075" s="81" t="e">
        <f t="shared" si="131"/>
        <v>#REF!</v>
      </c>
    </row>
    <row r="1076" spans="1:8" x14ac:dyDescent="0.2">
      <c r="A1076" s="326" t="e">
        <f>'Запит 2-8'!#REF!</f>
        <v>#REF!</v>
      </c>
      <c r="B1076" s="298" t="e">
        <f>IF('Запит 2-8'!#REF!&lt;&gt;"",'Запит 2-8'!#REF!,"")</f>
        <v>#REF!</v>
      </c>
      <c r="C1076" s="297" t="e">
        <f>'Запит 2-8'!#REF!</f>
        <v>#REF!</v>
      </c>
      <c r="D1076" s="296" t="e">
        <f>'Запит 2-8'!#REF!</f>
        <v>#REF!</v>
      </c>
      <c r="E1076" s="413" t="e">
        <f>'Паспорт-3'!F996</f>
        <v>#REF!</v>
      </c>
      <c r="F1076" s="414"/>
      <c r="G1076" s="429" t="e">
        <f t="shared" si="130"/>
        <v>#REF!</v>
      </c>
      <c r="H1076" s="81" t="e">
        <f t="shared" si="131"/>
        <v>#REF!</v>
      </c>
    </row>
    <row r="1077" spans="1:8" x14ac:dyDescent="0.2">
      <c r="A1077" s="326" t="e">
        <f>'Запит 2-8'!#REF!</f>
        <v>#REF!</v>
      </c>
      <c r="B1077" s="298" t="e">
        <f>IF('Запит 2-8'!#REF!&lt;&gt;"",'Запит 2-8'!#REF!,"")</f>
        <v>#REF!</v>
      </c>
      <c r="C1077" s="297" t="e">
        <f>'Запит 2-8'!#REF!</f>
        <v>#REF!</v>
      </c>
      <c r="D1077" s="296" t="e">
        <f>'Запит 2-8'!#REF!</f>
        <v>#REF!</v>
      </c>
      <c r="E1077" s="413" t="e">
        <f>'Паспорт-3'!F997</f>
        <v>#REF!</v>
      </c>
      <c r="F1077" s="414"/>
      <c r="G1077" s="429" t="e">
        <f t="shared" si="130"/>
        <v>#REF!</v>
      </c>
      <c r="H1077" s="81" t="e">
        <f t="shared" si="131"/>
        <v>#REF!</v>
      </c>
    </row>
    <row r="1078" spans="1:8" x14ac:dyDescent="0.2">
      <c r="A1078" s="326" t="e">
        <f>'Запит 2-8'!#REF!</f>
        <v>#REF!</v>
      </c>
      <c r="B1078" s="298" t="e">
        <f>IF('Запит 2-8'!#REF!&lt;&gt;"",'Запит 2-8'!#REF!,"")</f>
        <v>#REF!</v>
      </c>
      <c r="C1078" s="297" t="e">
        <f>'Запит 2-8'!#REF!</f>
        <v>#REF!</v>
      </c>
      <c r="D1078" s="296" t="e">
        <f>'Запит 2-8'!#REF!</f>
        <v>#REF!</v>
      </c>
      <c r="E1078" s="413" t="e">
        <f>'Паспорт-3'!F998</f>
        <v>#REF!</v>
      </c>
      <c r="F1078" s="414"/>
      <c r="G1078" s="429" t="e">
        <f t="shared" si="130"/>
        <v>#REF!</v>
      </c>
      <c r="H1078" s="81" t="e">
        <f t="shared" si="131"/>
        <v>#REF!</v>
      </c>
    </row>
    <row r="1079" spans="1:8" x14ac:dyDescent="0.2">
      <c r="A1079" s="326" t="e">
        <f>'Запит 2-8'!#REF!</f>
        <v>#REF!</v>
      </c>
      <c r="B1079" s="298" t="e">
        <f>IF('Запит 2-8'!#REF!&lt;&gt;"",'Запит 2-8'!#REF!,"")</f>
        <v>#REF!</v>
      </c>
      <c r="C1079" s="297" t="e">
        <f>'Запит 2-8'!#REF!</f>
        <v>#REF!</v>
      </c>
      <c r="D1079" s="296" t="e">
        <f>'Запит 2-8'!#REF!</f>
        <v>#REF!</v>
      </c>
      <c r="E1079" s="413" t="e">
        <f>'Паспорт-3'!F999</f>
        <v>#REF!</v>
      </c>
      <c r="F1079" s="414"/>
      <c r="G1079" s="429" t="e">
        <f t="shared" si="130"/>
        <v>#REF!</v>
      </c>
      <c r="H1079" s="81" t="e">
        <f t="shared" si="131"/>
        <v>#REF!</v>
      </c>
    </row>
    <row r="1080" spans="1:8" x14ac:dyDescent="0.2">
      <c r="A1080" s="433" t="e">
        <f>'Запит 2-8'!#REF!</f>
        <v>#REF!</v>
      </c>
      <c r="B1080" s="434" t="e">
        <f>IF('Запит 2-8'!#REF!&lt;&gt;"",'Запит 2-8'!#REF!,"")</f>
        <v>#REF!</v>
      </c>
      <c r="C1080" s="435" t="e">
        <f>'Запит 2-8'!#REF!</f>
        <v>#REF!</v>
      </c>
      <c r="D1080" s="436" t="e">
        <f>'Запит 2-8'!#REF!</f>
        <v>#REF!</v>
      </c>
      <c r="E1080" s="437" t="e">
        <f>'Паспорт-3'!F1000</f>
        <v>#REF!</v>
      </c>
      <c r="F1080" s="438"/>
      <c r="G1080" s="439" t="e">
        <f t="shared" si="130"/>
        <v>#REF!</v>
      </c>
      <c r="H1080" s="81" t="e">
        <f t="shared" si="131"/>
        <v>#REF!</v>
      </c>
    </row>
    <row r="1081" spans="1:8" ht="12.75" customHeight="1" x14ac:dyDescent="0.2">
      <c r="A1081" s="824" t="s">
        <v>211</v>
      </c>
      <c r="B1081" s="825"/>
      <c r="C1081" s="825"/>
      <c r="D1081" s="825"/>
      <c r="E1081" s="825"/>
      <c r="F1081" s="825"/>
      <c r="G1081" s="826"/>
      <c r="H1081" s="81" t="e">
        <f>H1065</f>
        <v>#REF!</v>
      </c>
    </row>
    <row r="1082" spans="1:8" x14ac:dyDescent="0.2">
      <c r="A1082" s="426" t="e">
        <f>'Запит 2-8'!#REF!</f>
        <v>#REF!</v>
      </c>
      <c r="B1082" s="827" t="s">
        <v>108</v>
      </c>
      <c r="C1082" s="828"/>
      <c r="D1082" s="828"/>
      <c r="E1082" s="832"/>
      <c r="F1082" s="832"/>
      <c r="G1082" s="833"/>
      <c r="H1082" s="81" t="e">
        <f>H1083</f>
        <v>#REF!</v>
      </c>
    </row>
    <row r="1083" spans="1:8" x14ac:dyDescent="0.2">
      <c r="A1083" s="326" t="e">
        <f>'Запит 2-8'!#REF!</f>
        <v>#REF!</v>
      </c>
      <c r="B1083" s="421" t="e">
        <f>IF('Запит 2-8'!#REF!&lt;&gt;"",'Запит 2-8'!#REF!,"")</f>
        <v>#REF!</v>
      </c>
      <c r="C1083" s="422" t="e">
        <f>'Запит 2-8'!#REF!</f>
        <v>#REF!</v>
      </c>
      <c r="D1083" s="423" t="e">
        <f>'Запит 2-8'!#REF!</f>
        <v>#REF!</v>
      </c>
      <c r="E1083" s="424" t="e">
        <f>'Паспорт-3'!F1002</f>
        <v>#REF!</v>
      </c>
      <c r="F1083" s="425"/>
      <c r="G1083" s="428" t="e">
        <f t="shared" ref="G1083:G1097" si="132">F1083-E1083</f>
        <v>#REF!</v>
      </c>
      <c r="H1083" s="81" t="e">
        <f t="shared" ref="H1083:H1097" si="133">IF(B1083&lt;&gt;"","Для друку","")</f>
        <v>#REF!</v>
      </c>
    </row>
    <row r="1084" spans="1:8" x14ac:dyDescent="0.2">
      <c r="A1084" s="326" t="e">
        <f>'Запит 2-8'!#REF!</f>
        <v>#REF!</v>
      </c>
      <c r="B1084" s="298" t="e">
        <f>IF('Запит 2-8'!#REF!&lt;&gt;"",'Запит 2-8'!#REF!,"")</f>
        <v>#REF!</v>
      </c>
      <c r="C1084" s="297" t="e">
        <f>'Запит 2-8'!#REF!</f>
        <v>#REF!</v>
      </c>
      <c r="D1084" s="296" t="e">
        <f>'Запит 2-8'!#REF!</f>
        <v>#REF!</v>
      </c>
      <c r="E1084" s="413" t="e">
        <f>'Паспорт-3'!F1003</f>
        <v>#REF!</v>
      </c>
      <c r="F1084" s="414"/>
      <c r="G1084" s="429" t="e">
        <f t="shared" si="132"/>
        <v>#REF!</v>
      </c>
      <c r="H1084" s="81" t="e">
        <f t="shared" si="133"/>
        <v>#REF!</v>
      </c>
    </row>
    <row r="1085" spans="1:8" x14ac:dyDescent="0.2">
      <c r="A1085" s="326" t="e">
        <f>'Запит 2-8'!#REF!</f>
        <v>#REF!</v>
      </c>
      <c r="B1085" s="298" t="e">
        <f>IF('Запит 2-8'!#REF!&lt;&gt;"",'Запит 2-8'!#REF!,"")</f>
        <v>#REF!</v>
      </c>
      <c r="C1085" s="297" t="e">
        <f>'Запит 2-8'!#REF!</f>
        <v>#REF!</v>
      </c>
      <c r="D1085" s="296" t="e">
        <f>'Запит 2-8'!#REF!</f>
        <v>#REF!</v>
      </c>
      <c r="E1085" s="413" t="e">
        <f>'Паспорт-3'!F1004</f>
        <v>#REF!</v>
      </c>
      <c r="F1085" s="414"/>
      <c r="G1085" s="429" t="e">
        <f t="shared" si="132"/>
        <v>#REF!</v>
      </c>
      <c r="H1085" s="81" t="e">
        <f t="shared" si="133"/>
        <v>#REF!</v>
      </c>
    </row>
    <row r="1086" spans="1:8" x14ac:dyDescent="0.2">
      <c r="A1086" s="326" t="e">
        <f>'Запит 2-8'!#REF!</f>
        <v>#REF!</v>
      </c>
      <c r="B1086" s="298" t="e">
        <f>IF('Запит 2-8'!#REF!&lt;&gt;"",'Запит 2-8'!#REF!,"")</f>
        <v>#REF!</v>
      </c>
      <c r="C1086" s="297" t="e">
        <f>'Запит 2-8'!#REF!</f>
        <v>#REF!</v>
      </c>
      <c r="D1086" s="296" t="e">
        <f>'Запит 2-8'!#REF!</f>
        <v>#REF!</v>
      </c>
      <c r="E1086" s="413" t="e">
        <f>'Паспорт-3'!F1005</f>
        <v>#REF!</v>
      </c>
      <c r="F1086" s="414"/>
      <c r="G1086" s="429" t="e">
        <f t="shared" si="132"/>
        <v>#REF!</v>
      </c>
      <c r="H1086" s="81" t="e">
        <f t="shared" si="133"/>
        <v>#REF!</v>
      </c>
    </row>
    <row r="1087" spans="1:8" x14ac:dyDescent="0.2">
      <c r="A1087" s="326" t="e">
        <f>'Запит 2-8'!#REF!</f>
        <v>#REF!</v>
      </c>
      <c r="B1087" s="298" t="e">
        <f>IF('Запит 2-8'!#REF!&lt;&gt;"",'Запит 2-8'!#REF!,"")</f>
        <v>#REF!</v>
      </c>
      <c r="C1087" s="297" t="e">
        <f>'Запит 2-8'!#REF!</f>
        <v>#REF!</v>
      </c>
      <c r="D1087" s="296" t="e">
        <f>'Запит 2-8'!#REF!</f>
        <v>#REF!</v>
      </c>
      <c r="E1087" s="413" t="e">
        <f>'Паспорт-3'!F1006</f>
        <v>#REF!</v>
      </c>
      <c r="F1087" s="414"/>
      <c r="G1087" s="429" t="e">
        <f t="shared" si="132"/>
        <v>#REF!</v>
      </c>
      <c r="H1087" s="81" t="e">
        <f t="shared" si="133"/>
        <v>#REF!</v>
      </c>
    </row>
    <row r="1088" spans="1:8" x14ac:dyDescent="0.2">
      <c r="A1088" s="326" t="e">
        <f>'Запит 2-8'!#REF!</f>
        <v>#REF!</v>
      </c>
      <c r="B1088" s="298" t="e">
        <f>IF('Запит 2-8'!#REF!&lt;&gt;"",'Запит 2-8'!#REF!,"")</f>
        <v>#REF!</v>
      </c>
      <c r="C1088" s="297" t="e">
        <f>'Запит 2-8'!#REF!</f>
        <v>#REF!</v>
      </c>
      <c r="D1088" s="296" t="e">
        <f>'Запит 2-8'!#REF!</f>
        <v>#REF!</v>
      </c>
      <c r="E1088" s="413" t="e">
        <f>'Паспорт-3'!F1007</f>
        <v>#REF!</v>
      </c>
      <c r="F1088" s="414"/>
      <c r="G1088" s="429" t="e">
        <f t="shared" si="132"/>
        <v>#REF!</v>
      </c>
      <c r="H1088" s="81" t="e">
        <f t="shared" si="133"/>
        <v>#REF!</v>
      </c>
    </row>
    <row r="1089" spans="1:8" x14ac:dyDescent="0.2">
      <c r="A1089" s="326" t="e">
        <f>'Запит 2-8'!#REF!</f>
        <v>#REF!</v>
      </c>
      <c r="B1089" s="298" t="e">
        <f>IF('Запит 2-8'!#REF!&lt;&gt;"",'Запит 2-8'!#REF!,"")</f>
        <v>#REF!</v>
      </c>
      <c r="C1089" s="297" t="e">
        <f>'Запит 2-8'!#REF!</f>
        <v>#REF!</v>
      </c>
      <c r="D1089" s="296" t="e">
        <f>'Запит 2-8'!#REF!</f>
        <v>#REF!</v>
      </c>
      <c r="E1089" s="413" t="e">
        <f>'Паспорт-3'!F1008</f>
        <v>#REF!</v>
      </c>
      <c r="F1089" s="414"/>
      <c r="G1089" s="429" t="e">
        <f t="shared" si="132"/>
        <v>#REF!</v>
      </c>
      <c r="H1089" s="81" t="e">
        <f t="shared" si="133"/>
        <v>#REF!</v>
      </c>
    </row>
    <row r="1090" spans="1:8" x14ac:dyDescent="0.2">
      <c r="A1090" s="326" t="e">
        <f>'Запит 2-8'!#REF!</f>
        <v>#REF!</v>
      </c>
      <c r="B1090" s="298" t="e">
        <f>IF('Запит 2-8'!#REF!&lt;&gt;"",'Запит 2-8'!#REF!,"")</f>
        <v>#REF!</v>
      </c>
      <c r="C1090" s="297" t="e">
        <f>'Запит 2-8'!#REF!</f>
        <v>#REF!</v>
      </c>
      <c r="D1090" s="296" t="e">
        <f>'Запит 2-8'!#REF!</f>
        <v>#REF!</v>
      </c>
      <c r="E1090" s="413" t="e">
        <f>'Паспорт-3'!F1009</f>
        <v>#REF!</v>
      </c>
      <c r="F1090" s="414"/>
      <c r="G1090" s="429" t="e">
        <f t="shared" si="132"/>
        <v>#REF!</v>
      </c>
      <c r="H1090" s="81" t="e">
        <f t="shared" si="133"/>
        <v>#REF!</v>
      </c>
    </row>
    <row r="1091" spans="1:8" x14ac:dyDescent="0.2">
      <c r="A1091" s="326" t="e">
        <f>'Запит 2-8'!#REF!</f>
        <v>#REF!</v>
      </c>
      <c r="B1091" s="298" t="e">
        <f>IF('Запит 2-8'!#REF!&lt;&gt;"",'Запит 2-8'!#REF!,"")</f>
        <v>#REF!</v>
      </c>
      <c r="C1091" s="297" t="e">
        <f>'Запит 2-8'!#REF!</f>
        <v>#REF!</v>
      </c>
      <c r="D1091" s="296" t="e">
        <f>'Запит 2-8'!#REF!</f>
        <v>#REF!</v>
      </c>
      <c r="E1091" s="413" t="e">
        <f>'Паспорт-3'!F1010</f>
        <v>#REF!</v>
      </c>
      <c r="F1091" s="414"/>
      <c r="G1091" s="429" t="e">
        <f t="shared" si="132"/>
        <v>#REF!</v>
      </c>
      <c r="H1091" s="81" t="e">
        <f t="shared" si="133"/>
        <v>#REF!</v>
      </c>
    </row>
    <row r="1092" spans="1:8" x14ac:dyDescent="0.2">
      <c r="A1092" s="326" t="e">
        <f>'Запит 2-8'!#REF!</f>
        <v>#REF!</v>
      </c>
      <c r="B1092" s="298" t="e">
        <f>IF('Запит 2-8'!#REF!&lt;&gt;"",'Запит 2-8'!#REF!,"")</f>
        <v>#REF!</v>
      </c>
      <c r="C1092" s="297" t="e">
        <f>'Запит 2-8'!#REF!</f>
        <v>#REF!</v>
      </c>
      <c r="D1092" s="296" t="e">
        <f>'Запит 2-8'!#REF!</f>
        <v>#REF!</v>
      </c>
      <c r="E1092" s="413" t="e">
        <f>'Паспорт-3'!F1011</f>
        <v>#REF!</v>
      </c>
      <c r="F1092" s="414"/>
      <c r="G1092" s="429" t="e">
        <f t="shared" si="132"/>
        <v>#REF!</v>
      </c>
      <c r="H1092" s="81" t="e">
        <f t="shared" si="133"/>
        <v>#REF!</v>
      </c>
    </row>
    <row r="1093" spans="1:8" x14ac:dyDescent="0.2">
      <c r="A1093" s="326" t="e">
        <f>'Запит 2-8'!#REF!</f>
        <v>#REF!</v>
      </c>
      <c r="B1093" s="298" t="e">
        <f>IF('Запит 2-8'!#REF!&lt;&gt;"",'Запит 2-8'!#REF!,"")</f>
        <v>#REF!</v>
      </c>
      <c r="C1093" s="297" t="e">
        <f>'Запит 2-8'!#REF!</f>
        <v>#REF!</v>
      </c>
      <c r="D1093" s="296" t="e">
        <f>'Запит 2-8'!#REF!</f>
        <v>#REF!</v>
      </c>
      <c r="E1093" s="413" t="e">
        <f>'Паспорт-3'!F1012</f>
        <v>#REF!</v>
      </c>
      <c r="F1093" s="414"/>
      <c r="G1093" s="429" t="e">
        <f t="shared" si="132"/>
        <v>#REF!</v>
      </c>
      <c r="H1093" s="81" t="e">
        <f t="shared" si="133"/>
        <v>#REF!</v>
      </c>
    </row>
    <row r="1094" spans="1:8" x14ac:dyDescent="0.2">
      <c r="A1094" s="326" t="e">
        <f>'Запит 2-8'!#REF!</f>
        <v>#REF!</v>
      </c>
      <c r="B1094" s="298" t="e">
        <f>IF('Запит 2-8'!#REF!&lt;&gt;"",'Запит 2-8'!#REF!,"")</f>
        <v>#REF!</v>
      </c>
      <c r="C1094" s="297" t="e">
        <f>'Запит 2-8'!#REF!</f>
        <v>#REF!</v>
      </c>
      <c r="D1094" s="296" t="e">
        <f>'Запит 2-8'!#REF!</f>
        <v>#REF!</v>
      </c>
      <c r="E1094" s="413" t="e">
        <f>'Паспорт-3'!F1013</f>
        <v>#REF!</v>
      </c>
      <c r="F1094" s="414"/>
      <c r="G1094" s="429" t="e">
        <f t="shared" si="132"/>
        <v>#REF!</v>
      </c>
      <c r="H1094" s="81" t="e">
        <f t="shared" si="133"/>
        <v>#REF!</v>
      </c>
    </row>
    <row r="1095" spans="1:8" x14ac:dyDescent="0.2">
      <c r="A1095" s="326" t="e">
        <f>'Запит 2-8'!#REF!</f>
        <v>#REF!</v>
      </c>
      <c r="B1095" s="298" t="e">
        <f>IF('Запит 2-8'!#REF!&lt;&gt;"",'Запит 2-8'!#REF!,"")</f>
        <v>#REF!</v>
      </c>
      <c r="C1095" s="297" t="e">
        <f>'Запит 2-8'!#REF!</f>
        <v>#REF!</v>
      </c>
      <c r="D1095" s="296" t="e">
        <f>'Запит 2-8'!#REF!</f>
        <v>#REF!</v>
      </c>
      <c r="E1095" s="413" t="e">
        <f>'Паспорт-3'!F1014</f>
        <v>#REF!</v>
      </c>
      <c r="F1095" s="414"/>
      <c r="G1095" s="429" t="e">
        <f t="shared" si="132"/>
        <v>#REF!</v>
      </c>
      <c r="H1095" s="81" t="e">
        <f t="shared" si="133"/>
        <v>#REF!</v>
      </c>
    </row>
    <row r="1096" spans="1:8" x14ac:dyDescent="0.2">
      <c r="A1096" s="326" t="e">
        <f>'Запит 2-8'!#REF!</f>
        <v>#REF!</v>
      </c>
      <c r="B1096" s="298" t="e">
        <f>IF('Запит 2-8'!#REF!&lt;&gt;"",'Запит 2-8'!#REF!,"")</f>
        <v>#REF!</v>
      </c>
      <c r="C1096" s="297" t="e">
        <f>'Запит 2-8'!#REF!</f>
        <v>#REF!</v>
      </c>
      <c r="D1096" s="296" t="e">
        <f>'Запит 2-8'!#REF!</f>
        <v>#REF!</v>
      </c>
      <c r="E1096" s="413" t="e">
        <f>'Паспорт-3'!F1015</f>
        <v>#REF!</v>
      </c>
      <c r="F1096" s="414"/>
      <c r="G1096" s="429" t="e">
        <f t="shared" si="132"/>
        <v>#REF!</v>
      </c>
      <c r="H1096" s="81" t="e">
        <f t="shared" si="133"/>
        <v>#REF!</v>
      </c>
    </row>
    <row r="1097" spans="1:8" x14ac:dyDescent="0.2">
      <c r="A1097" s="433" t="e">
        <f>'Запит 2-8'!#REF!</f>
        <v>#REF!</v>
      </c>
      <c r="B1097" s="434" t="e">
        <f>IF('Запит 2-8'!#REF!&lt;&gt;"",'Запит 2-8'!#REF!,"")</f>
        <v>#REF!</v>
      </c>
      <c r="C1097" s="435" t="e">
        <f>'Запит 2-8'!#REF!</f>
        <v>#REF!</v>
      </c>
      <c r="D1097" s="436" t="e">
        <f>'Запит 2-8'!#REF!</f>
        <v>#REF!</v>
      </c>
      <c r="E1097" s="437" t="e">
        <f>'Паспорт-3'!F1016</f>
        <v>#REF!</v>
      </c>
      <c r="F1097" s="438"/>
      <c r="G1097" s="439" t="e">
        <f t="shared" si="132"/>
        <v>#REF!</v>
      </c>
      <c r="H1097" s="81" t="e">
        <f t="shared" si="133"/>
        <v>#REF!</v>
      </c>
    </row>
    <row r="1098" spans="1:8" ht="12.75" customHeight="1" x14ac:dyDescent="0.2">
      <c r="A1098" s="824" t="s">
        <v>211</v>
      </c>
      <c r="B1098" s="825"/>
      <c r="C1098" s="825"/>
      <c r="D1098" s="825"/>
      <c r="E1098" s="825"/>
      <c r="F1098" s="825"/>
      <c r="G1098" s="826"/>
      <c r="H1098" s="81" t="e">
        <f>H1082</f>
        <v>#REF!</v>
      </c>
    </row>
    <row r="1099" spans="1:8" x14ac:dyDescent="0.2">
      <c r="A1099" s="426" t="e">
        <f>'Запит 2-8'!#REF!</f>
        <v>#REF!</v>
      </c>
      <c r="B1099" s="827" t="s">
        <v>109</v>
      </c>
      <c r="C1099" s="828"/>
      <c r="D1099" s="828"/>
      <c r="E1099" s="832"/>
      <c r="F1099" s="832"/>
      <c r="G1099" s="833"/>
      <c r="H1099" s="81" t="e">
        <f>H1100</f>
        <v>#REF!</v>
      </c>
    </row>
    <row r="1100" spans="1:8" x14ac:dyDescent="0.2">
      <c r="A1100" s="326" t="e">
        <f>'Запит 2-8'!#REF!</f>
        <v>#REF!</v>
      </c>
      <c r="B1100" s="421" t="e">
        <f>IF('Запит 2-8'!#REF!&lt;&gt;"",'Запит 2-8'!#REF!,"")</f>
        <v>#REF!</v>
      </c>
      <c r="C1100" s="422" t="e">
        <f>'Запит 2-8'!#REF!</f>
        <v>#REF!</v>
      </c>
      <c r="D1100" s="423" t="e">
        <f>'Запит 2-8'!#REF!</f>
        <v>#REF!</v>
      </c>
      <c r="E1100" s="424" t="e">
        <f>'Паспорт-3'!F1018</f>
        <v>#REF!</v>
      </c>
      <c r="F1100" s="425"/>
      <c r="G1100" s="428" t="e">
        <f t="shared" ref="G1100:G1109" si="134">F1100-E1100</f>
        <v>#REF!</v>
      </c>
      <c r="H1100" s="81" t="e">
        <f t="shared" ref="H1100:H1109" si="135">IF(B1100&lt;&gt;"","Для друку","")</f>
        <v>#REF!</v>
      </c>
    </row>
    <row r="1101" spans="1:8" x14ac:dyDescent="0.2">
      <c r="A1101" s="326" t="e">
        <f>'Запит 2-8'!#REF!</f>
        <v>#REF!</v>
      </c>
      <c r="B1101" s="298" t="e">
        <f>IF('Запит 2-8'!#REF!&lt;&gt;"",'Запит 2-8'!#REF!,"")</f>
        <v>#REF!</v>
      </c>
      <c r="C1101" s="297" t="e">
        <f>'Запит 2-8'!#REF!</f>
        <v>#REF!</v>
      </c>
      <c r="D1101" s="296" t="e">
        <f>'Запит 2-8'!#REF!</f>
        <v>#REF!</v>
      </c>
      <c r="E1101" s="413" t="e">
        <f>'Паспорт-3'!F1019</f>
        <v>#REF!</v>
      </c>
      <c r="F1101" s="414"/>
      <c r="G1101" s="429" t="e">
        <f t="shared" si="134"/>
        <v>#REF!</v>
      </c>
      <c r="H1101" s="81" t="e">
        <f t="shared" si="135"/>
        <v>#REF!</v>
      </c>
    </row>
    <row r="1102" spans="1:8" x14ac:dyDescent="0.2">
      <c r="A1102" s="326" t="e">
        <f>'Запит 2-8'!#REF!</f>
        <v>#REF!</v>
      </c>
      <c r="B1102" s="298" t="e">
        <f>IF('Запит 2-8'!#REF!&lt;&gt;"",'Запит 2-8'!#REF!,"")</f>
        <v>#REF!</v>
      </c>
      <c r="C1102" s="297" t="e">
        <f>'Запит 2-8'!#REF!</f>
        <v>#REF!</v>
      </c>
      <c r="D1102" s="296" t="e">
        <f>'Запит 2-8'!#REF!</f>
        <v>#REF!</v>
      </c>
      <c r="E1102" s="413" t="e">
        <f>'Паспорт-3'!F1020</f>
        <v>#REF!</v>
      </c>
      <c r="F1102" s="414"/>
      <c r="G1102" s="429" t="e">
        <f t="shared" si="134"/>
        <v>#REF!</v>
      </c>
      <c r="H1102" s="81" t="e">
        <f t="shared" si="135"/>
        <v>#REF!</v>
      </c>
    </row>
    <row r="1103" spans="1:8" x14ac:dyDescent="0.2">
      <c r="A1103" s="326" t="e">
        <f>'Запит 2-8'!#REF!</f>
        <v>#REF!</v>
      </c>
      <c r="B1103" s="298" t="e">
        <f>IF('Запит 2-8'!#REF!&lt;&gt;"",'Запит 2-8'!#REF!,"")</f>
        <v>#REF!</v>
      </c>
      <c r="C1103" s="297" t="e">
        <f>'Запит 2-8'!#REF!</f>
        <v>#REF!</v>
      </c>
      <c r="D1103" s="296" t="e">
        <f>'Запит 2-8'!#REF!</f>
        <v>#REF!</v>
      </c>
      <c r="E1103" s="413" t="e">
        <f>'Паспорт-3'!F1021</f>
        <v>#REF!</v>
      </c>
      <c r="F1103" s="414"/>
      <c r="G1103" s="429" t="e">
        <f t="shared" si="134"/>
        <v>#REF!</v>
      </c>
      <c r="H1103" s="81" t="e">
        <f t="shared" si="135"/>
        <v>#REF!</v>
      </c>
    </row>
    <row r="1104" spans="1:8" x14ac:dyDescent="0.2">
      <c r="A1104" s="326" t="e">
        <f>'Запит 2-8'!#REF!</f>
        <v>#REF!</v>
      </c>
      <c r="B1104" s="298" t="e">
        <f>IF('Запит 2-8'!#REF!&lt;&gt;"",'Запит 2-8'!#REF!,"")</f>
        <v>#REF!</v>
      </c>
      <c r="C1104" s="297" t="e">
        <f>'Запит 2-8'!#REF!</f>
        <v>#REF!</v>
      </c>
      <c r="D1104" s="296" t="e">
        <f>'Запит 2-8'!#REF!</f>
        <v>#REF!</v>
      </c>
      <c r="E1104" s="413" t="e">
        <f>'Паспорт-3'!F1022</f>
        <v>#REF!</v>
      </c>
      <c r="F1104" s="414"/>
      <c r="G1104" s="429" t="e">
        <f t="shared" si="134"/>
        <v>#REF!</v>
      </c>
      <c r="H1104" s="81" t="e">
        <f t="shared" si="135"/>
        <v>#REF!</v>
      </c>
    </row>
    <row r="1105" spans="1:8" x14ac:dyDescent="0.2">
      <c r="A1105" s="326" t="e">
        <f>'Запит 2-8'!#REF!</f>
        <v>#REF!</v>
      </c>
      <c r="B1105" s="298" t="e">
        <f>IF('Запит 2-8'!#REF!&lt;&gt;"",'Запит 2-8'!#REF!,"")</f>
        <v>#REF!</v>
      </c>
      <c r="C1105" s="297" t="e">
        <f>'Запит 2-8'!#REF!</f>
        <v>#REF!</v>
      </c>
      <c r="D1105" s="296" t="e">
        <f>'Запит 2-8'!#REF!</f>
        <v>#REF!</v>
      </c>
      <c r="E1105" s="413" t="e">
        <f>'Паспорт-3'!F1023</f>
        <v>#REF!</v>
      </c>
      <c r="F1105" s="414"/>
      <c r="G1105" s="429" t="e">
        <f t="shared" si="134"/>
        <v>#REF!</v>
      </c>
      <c r="H1105" s="81" t="e">
        <f t="shared" si="135"/>
        <v>#REF!</v>
      </c>
    </row>
    <row r="1106" spans="1:8" x14ac:dyDescent="0.2">
      <c r="A1106" s="326" t="e">
        <f>'Запит 2-8'!#REF!</f>
        <v>#REF!</v>
      </c>
      <c r="B1106" s="298" t="e">
        <f>IF('Запит 2-8'!#REF!&lt;&gt;"",'Запит 2-8'!#REF!,"")</f>
        <v>#REF!</v>
      </c>
      <c r="C1106" s="297" t="e">
        <f>'Запит 2-8'!#REF!</f>
        <v>#REF!</v>
      </c>
      <c r="D1106" s="296" t="e">
        <f>'Запит 2-8'!#REF!</f>
        <v>#REF!</v>
      </c>
      <c r="E1106" s="413" t="e">
        <f>'Паспорт-3'!F1024</f>
        <v>#REF!</v>
      </c>
      <c r="F1106" s="414"/>
      <c r="G1106" s="429" t="e">
        <f t="shared" si="134"/>
        <v>#REF!</v>
      </c>
      <c r="H1106" s="81" t="e">
        <f t="shared" si="135"/>
        <v>#REF!</v>
      </c>
    </row>
    <row r="1107" spans="1:8" x14ac:dyDescent="0.2">
      <c r="A1107" s="326" t="e">
        <f>'Запит 2-8'!#REF!</f>
        <v>#REF!</v>
      </c>
      <c r="B1107" s="298" t="e">
        <f>IF('Запит 2-8'!#REF!&lt;&gt;"",'Запит 2-8'!#REF!,"")</f>
        <v>#REF!</v>
      </c>
      <c r="C1107" s="297" t="e">
        <f>'Запит 2-8'!#REF!</f>
        <v>#REF!</v>
      </c>
      <c r="D1107" s="296" t="e">
        <f>'Запит 2-8'!#REF!</f>
        <v>#REF!</v>
      </c>
      <c r="E1107" s="413" t="e">
        <f>'Паспорт-3'!F1025</f>
        <v>#REF!</v>
      </c>
      <c r="F1107" s="414"/>
      <c r="G1107" s="429" t="e">
        <f t="shared" si="134"/>
        <v>#REF!</v>
      </c>
      <c r="H1107" s="81" t="e">
        <f t="shared" si="135"/>
        <v>#REF!</v>
      </c>
    </row>
    <row r="1108" spans="1:8" ht="12.75" customHeight="1" x14ac:dyDescent="0.2">
      <c r="A1108" s="326" t="e">
        <f>'Запит 2-8'!#REF!</f>
        <v>#REF!</v>
      </c>
      <c r="B1108" s="298" t="e">
        <f>IF('Запит 2-8'!#REF!&lt;&gt;"",'Запит 2-8'!#REF!,"")</f>
        <v>#REF!</v>
      </c>
      <c r="C1108" s="297" t="e">
        <f>'Запит 2-8'!#REF!</f>
        <v>#REF!</v>
      </c>
      <c r="D1108" s="296" t="e">
        <f>'Запит 2-8'!#REF!</f>
        <v>#REF!</v>
      </c>
      <c r="E1108" s="413" t="e">
        <f>'Паспорт-3'!F1026</f>
        <v>#REF!</v>
      </c>
      <c r="F1108" s="414"/>
      <c r="G1108" s="429" t="e">
        <f t="shared" si="134"/>
        <v>#REF!</v>
      </c>
      <c r="H1108" s="81" t="e">
        <f t="shared" si="135"/>
        <v>#REF!</v>
      </c>
    </row>
    <row r="1109" spans="1:8" x14ac:dyDescent="0.2">
      <c r="A1109" s="433" t="e">
        <f>'Запит 2-8'!#REF!</f>
        <v>#REF!</v>
      </c>
      <c r="B1109" s="434" t="e">
        <f>IF('Запит 2-8'!#REF!&lt;&gt;"",'Запит 2-8'!#REF!,"")</f>
        <v>#REF!</v>
      </c>
      <c r="C1109" s="435" t="e">
        <f>'Запит 2-8'!#REF!</f>
        <v>#REF!</v>
      </c>
      <c r="D1109" s="436" t="e">
        <f>'Запит 2-8'!#REF!</f>
        <v>#REF!</v>
      </c>
      <c r="E1109" s="437" t="e">
        <f>'Паспорт-3'!F1027</f>
        <v>#REF!</v>
      </c>
      <c r="F1109" s="438"/>
      <c r="G1109" s="439" t="e">
        <f t="shared" si="134"/>
        <v>#REF!</v>
      </c>
      <c r="H1109" s="81" t="e">
        <f t="shared" si="135"/>
        <v>#REF!</v>
      </c>
    </row>
    <row r="1110" spans="1:8" ht="12.75" customHeight="1" x14ac:dyDescent="0.2">
      <c r="A1110" s="824" t="s">
        <v>211</v>
      </c>
      <c r="B1110" s="825"/>
      <c r="C1110" s="825"/>
      <c r="D1110" s="825"/>
      <c r="E1110" s="825"/>
      <c r="F1110" s="825"/>
      <c r="G1110" s="826"/>
      <c r="H1110" s="81" t="e">
        <f>H1099</f>
        <v>#REF!</v>
      </c>
    </row>
    <row r="1111" spans="1:8" ht="12.75" customHeight="1" x14ac:dyDescent="0.2">
      <c r="A1111" s="824" t="s">
        <v>231</v>
      </c>
      <c r="B1111" s="825"/>
      <c r="C1111" s="825"/>
      <c r="D1111" s="825"/>
      <c r="E1111" s="825"/>
      <c r="F1111" s="825"/>
      <c r="G1111" s="826"/>
      <c r="H1111" s="81" t="e">
        <f>H1047</f>
        <v>#REF!</v>
      </c>
    </row>
    <row r="1112" spans="1:8" ht="12.75" customHeight="1" x14ac:dyDescent="0.2">
      <c r="A1112" s="779" t="e">
        <f>'Запит 2-8'!#REF!</f>
        <v>#REF!</v>
      </c>
      <c r="B1112" s="780"/>
      <c r="C1112" s="780"/>
      <c r="D1112" s="780"/>
      <c r="E1112" s="780"/>
      <c r="F1112" s="780"/>
      <c r="G1112" s="781"/>
      <c r="H1112" s="81" t="e">
        <f>H1113</f>
        <v>#REF!</v>
      </c>
    </row>
    <row r="1113" spans="1:8" x14ac:dyDescent="0.2">
      <c r="A1113" s="420" t="s">
        <v>4</v>
      </c>
      <c r="B1113" s="827" t="s">
        <v>106</v>
      </c>
      <c r="C1113" s="828"/>
      <c r="D1113" s="828"/>
      <c r="E1113" s="829"/>
      <c r="F1113" s="829"/>
      <c r="G1113" s="830"/>
      <c r="H1113" s="81" t="e">
        <f>H1114</f>
        <v>#REF!</v>
      </c>
    </row>
    <row r="1114" spans="1:8" x14ac:dyDescent="0.2">
      <c r="A1114" s="326" t="e">
        <f>'Запит 2-8'!#REF!</f>
        <v>#REF!</v>
      </c>
      <c r="B1114" s="421" t="e">
        <f>IF('Запит 2-8'!#REF!&lt;&gt;"",'Запит 2-8'!#REF!,"")</f>
        <v>#REF!</v>
      </c>
      <c r="C1114" s="422" t="e">
        <f>'Запит 2-8'!#REF!</f>
        <v>#REF!</v>
      </c>
      <c r="D1114" s="423" t="e">
        <f>'Запит 2-8'!#REF!</f>
        <v>#REF!</v>
      </c>
      <c r="E1114" s="424" t="e">
        <f>'Паспорт-3'!F1030</f>
        <v>#REF!</v>
      </c>
      <c r="F1114" s="425"/>
      <c r="G1114" s="428" t="e">
        <f t="shared" ref="G1114:G1128" si="136">F1114-E1114</f>
        <v>#REF!</v>
      </c>
      <c r="H1114" s="81" t="e">
        <f t="shared" ref="H1114:H1128" si="137">IF(B1114&lt;&gt;"","Для друку","")</f>
        <v>#REF!</v>
      </c>
    </row>
    <row r="1115" spans="1:8" x14ac:dyDescent="0.2">
      <c r="A1115" s="326" t="e">
        <f>'Запит 2-8'!#REF!</f>
        <v>#REF!</v>
      </c>
      <c r="B1115" s="298" t="e">
        <f>IF('Запит 2-8'!#REF!&lt;&gt;"",'Запит 2-8'!#REF!,"")</f>
        <v>#REF!</v>
      </c>
      <c r="C1115" s="297" t="e">
        <f>'Запит 2-8'!#REF!</f>
        <v>#REF!</v>
      </c>
      <c r="D1115" s="296" t="e">
        <f>'Запит 2-8'!#REF!</f>
        <v>#REF!</v>
      </c>
      <c r="E1115" s="413" t="e">
        <f>'Паспорт-3'!F1031</f>
        <v>#REF!</v>
      </c>
      <c r="F1115" s="414"/>
      <c r="G1115" s="429" t="e">
        <f t="shared" si="136"/>
        <v>#REF!</v>
      </c>
      <c r="H1115" s="81" t="e">
        <f t="shared" si="137"/>
        <v>#REF!</v>
      </c>
    </row>
    <row r="1116" spans="1:8" x14ac:dyDescent="0.2">
      <c r="A1116" s="326" t="e">
        <f>'Запит 2-8'!#REF!</f>
        <v>#REF!</v>
      </c>
      <c r="B1116" s="298" t="e">
        <f>IF('Запит 2-8'!#REF!&lt;&gt;"",'Запит 2-8'!#REF!,"")</f>
        <v>#REF!</v>
      </c>
      <c r="C1116" s="297" t="e">
        <f>'Запит 2-8'!#REF!</f>
        <v>#REF!</v>
      </c>
      <c r="D1116" s="296" t="e">
        <f>'Запит 2-8'!#REF!</f>
        <v>#REF!</v>
      </c>
      <c r="E1116" s="413" t="e">
        <f>'Паспорт-3'!F1032</f>
        <v>#REF!</v>
      </c>
      <c r="F1116" s="414"/>
      <c r="G1116" s="429" t="e">
        <f t="shared" si="136"/>
        <v>#REF!</v>
      </c>
      <c r="H1116" s="81" t="e">
        <f t="shared" si="137"/>
        <v>#REF!</v>
      </c>
    </row>
    <row r="1117" spans="1:8" x14ac:dyDescent="0.2">
      <c r="A1117" s="326" t="e">
        <f>'Запит 2-8'!#REF!</f>
        <v>#REF!</v>
      </c>
      <c r="B1117" s="298" t="e">
        <f>IF('Запит 2-8'!#REF!&lt;&gt;"",'Запит 2-8'!#REF!,"")</f>
        <v>#REF!</v>
      </c>
      <c r="C1117" s="297" t="e">
        <f>'Запит 2-8'!#REF!</f>
        <v>#REF!</v>
      </c>
      <c r="D1117" s="296" t="e">
        <f>'Запит 2-8'!#REF!</f>
        <v>#REF!</v>
      </c>
      <c r="E1117" s="413" t="e">
        <f>'Паспорт-3'!F1033</f>
        <v>#REF!</v>
      </c>
      <c r="F1117" s="414"/>
      <c r="G1117" s="429" t="e">
        <f t="shared" si="136"/>
        <v>#REF!</v>
      </c>
      <c r="H1117" s="81" t="e">
        <f t="shared" si="137"/>
        <v>#REF!</v>
      </c>
    </row>
    <row r="1118" spans="1:8" x14ac:dyDescent="0.2">
      <c r="A1118" s="326" t="e">
        <f>'Запит 2-8'!#REF!</f>
        <v>#REF!</v>
      </c>
      <c r="B1118" s="298" t="e">
        <f>IF('Запит 2-8'!#REF!&lt;&gt;"",'Запит 2-8'!#REF!,"")</f>
        <v>#REF!</v>
      </c>
      <c r="C1118" s="297" t="e">
        <f>'Запит 2-8'!#REF!</f>
        <v>#REF!</v>
      </c>
      <c r="D1118" s="296" t="e">
        <f>'Запит 2-8'!#REF!</f>
        <v>#REF!</v>
      </c>
      <c r="E1118" s="413" t="e">
        <f>'Паспорт-3'!F1034</f>
        <v>#REF!</v>
      </c>
      <c r="F1118" s="414"/>
      <c r="G1118" s="429" t="e">
        <f t="shared" si="136"/>
        <v>#REF!</v>
      </c>
      <c r="H1118" s="81" t="e">
        <f t="shared" si="137"/>
        <v>#REF!</v>
      </c>
    </row>
    <row r="1119" spans="1:8" x14ac:dyDescent="0.2">
      <c r="A1119" s="326" t="e">
        <f>'Запит 2-8'!#REF!</f>
        <v>#REF!</v>
      </c>
      <c r="B1119" s="298" t="e">
        <f>IF('Запит 2-8'!#REF!&lt;&gt;"",'Запит 2-8'!#REF!,"")</f>
        <v>#REF!</v>
      </c>
      <c r="C1119" s="297" t="e">
        <f>'Запит 2-8'!#REF!</f>
        <v>#REF!</v>
      </c>
      <c r="D1119" s="296" t="e">
        <f>'Запит 2-8'!#REF!</f>
        <v>#REF!</v>
      </c>
      <c r="E1119" s="413" t="e">
        <f>'Паспорт-3'!F1035</f>
        <v>#REF!</v>
      </c>
      <c r="F1119" s="414"/>
      <c r="G1119" s="429" t="e">
        <f t="shared" si="136"/>
        <v>#REF!</v>
      </c>
      <c r="H1119" s="81" t="e">
        <f t="shared" si="137"/>
        <v>#REF!</v>
      </c>
    </row>
    <row r="1120" spans="1:8" x14ac:dyDescent="0.2">
      <c r="A1120" s="326" t="e">
        <f>'Запит 2-8'!#REF!</f>
        <v>#REF!</v>
      </c>
      <c r="B1120" s="298" t="e">
        <f>IF('Запит 2-8'!#REF!&lt;&gt;"",'Запит 2-8'!#REF!,"")</f>
        <v>#REF!</v>
      </c>
      <c r="C1120" s="297" t="e">
        <f>'Запит 2-8'!#REF!</f>
        <v>#REF!</v>
      </c>
      <c r="D1120" s="296" t="e">
        <f>'Запит 2-8'!#REF!</f>
        <v>#REF!</v>
      </c>
      <c r="E1120" s="413" t="e">
        <f>'Паспорт-3'!F1036</f>
        <v>#REF!</v>
      </c>
      <c r="F1120" s="414"/>
      <c r="G1120" s="429" t="e">
        <f t="shared" si="136"/>
        <v>#REF!</v>
      </c>
      <c r="H1120" s="81" t="e">
        <f t="shared" si="137"/>
        <v>#REF!</v>
      </c>
    </row>
    <row r="1121" spans="1:8" x14ac:dyDescent="0.2">
      <c r="A1121" s="326" t="e">
        <f>'Запит 2-8'!#REF!</f>
        <v>#REF!</v>
      </c>
      <c r="B1121" s="298" t="e">
        <f>IF('Запит 2-8'!#REF!&lt;&gt;"",'Запит 2-8'!#REF!,"")</f>
        <v>#REF!</v>
      </c>
      <c r="C1121" s="297" t="e">
        <f>'Запит 2-8'!#REF!</f>
        <v>#REF!</v>
      </c>
      <c r="D1121" s="296" t="e">
        <f>'Запит 2-8'!#REF!</f>
        <v>#REF!</v>
      </c>
      <c r="E1121" s="413" t="e">
        <f>'Паспорт-3'!F1037</f>
        <v>#REF!</v>
      </c>
      <c r="F1121" s="414"/>
      <c r="G1121" s="429" t="e">
        <f t="shared" si="136"/>
        <v>#REF!</v>
      </c>
      <c r="H1121" s="81" t="e">
        <f t="shared" si="137"/>
        <v>#REF!</v>
      </c>
    </row>
    <row r="1122" spans="1:8" x14ac:dyDescent="0.2">
      <c r="A1122" s="326" t="e">
        <f>'Запит 2-8'!#REF!</f>
        <v>#REF!</v>
      </c>
      <c r="B1122" s="298" t="e">
        <f>IF('Запит 2-8'!#REF!&lt;&gt;"",'Запит 2-8'!#REF!,"")</f>
        <v>#REF!</v>
      </c>
      <c r="C1122" s="297" t="e">
        <f>'Запит 2-8'!#REF!</f>
        <v>#REF!</v>
      </c>
      <c r="D1122" s="296" t="e">
        <f>'Запит 2-8'!#REF!</f>
        <v>#REF!</v>
      </c>
      <c r="E1122" s="413" t="e">
        <f>'Паспорт-3'!F1038</f>
        <v>#REF!</v>
      </c>
      <c r="F1122" s="414"/>
      <c r="G1122" s="429" t="e">
        <f t="shared" si="136"/>
        <v>#REF!</v>
      </c>
      <c r="H1122" s="81" t="e">
        <f t="shared" si="137"/>
        <v>#REF!</v>
      </c>
    </row>
    <row r="1123" spans="1:8" x14ac:dyDescent="0.2">
      <c r="A1123" s="326" t="e">
        <f>'Запит 2-8'!#REF!</f>
        <v>#REF!</v>
      </c>
      <c r="B1123" s="298" t="e">
        <f>IF('Запит 2-8'!#REF!&lt;&gt;"",'Запит 2-8'!#REF!,"")</f>
        <v>#REF!</v>
      </c>
      <c r="C1123" s="297" t="e">
        <f>'Запит 2-8'!#REF!</f>
        <v>#REF!</v>
      </c>
      <c r="D1123" s="296" t="e">
        <f>'Запит 2-8'!#REF!</f>
        <v>#REF!</v>
      </c>
      <c r="E1123" s="413" t="e">
        <f>'Паспорт-3'!F1039</f>
        <v>#REF!</v>
      </c>
      <c r="F1123" s="414"/>
      <c r="G1123" s="429" t="e">
        <f t="shared" si="136"/>
        <v>#REF!</v>
      </c>
      <c r="H1123" s="81" t="e">
        <f t="shared" si="137"/>
        <v>#REF!</v>
      </c>
    </row>
    <row r="1124" spans="1:8" x14ac:dyDescent="0.2">
      <c r="A1124" s="326" t="e">
        <f>'Запит 2-8'!#REF!</f>
        <v>#REF!</v>
      </c>
      <c r="B1124" s="298" t="e">
        <f>IF('Запит 2-8'!#REF!&lt;&gt;"",'Запит 2-8'!#REF!,"")</f>
        <v>#REF!</v>
      </c>
      <c r="C1124" s="297" t="e">
        <f>'Запит 2-8'!#REF!</f>
        <v>#REF!</v>
      </c>
      <c r="D1124" s="296" t="e">
        <f>'Запит 2-8'!#REF!</f>
        <v>#REF!</v>
      </c>
      <c r="E1124" s="413" t="e">
        <f>'Паспорт-3'!F1040</f>
        <v>#REF!</v>
      </c>
      <c r="F1124" s="414"/>
      <c r="G1124" s="429" t="e">
        <f t="shared" si="136"/>
        <v>#REF!</v>
      </c>
      <c r="H1124" s="81" t="e">
        <f t="shared" si="137"/>
        <v>#REF!</v>
      </c>
    </row>
    <row r="1125" spans="1:8" x14ac:dyDescent="0.2">
      <c r="A1125" s="326" t="e">
        <f>'Запит 2-8'!#REF!</f>
        <v>#REF!</v>
      </c>
      <c r="B1125" s="298" t="e">
        <f>IF('Запит 2-8'!#REF!&lt;&gt;"",'Запит 2-8'!#REF!,"")</f>
        <v>#REF!</v>
      </c>
      <c r="C1125" s="297" t="e">
        <f>'Запит 2-8'!#REF!</f>
        <v>#REF!</v>
      </c>
      <c r="D1125" s="296" t="e">
        <f>'Запит 2-8'!#REF!</f>
        <v>#REF!</v>
      </c>
      <c r="E1125" s="413" t="e">
        <f>'Паспорт-3'!F1041</f>
        <v>#REF!</v>
      </c>
      <c r="F1125" s="414"/>
      <c r="G1125" s="429" t="e">
        <f t="shared" si="136"/>
        <v>#REF!</v>
      </c>
      <c r="H1125" s="81" t="e">
        <f t="shared" si="137"/>
        <v>#REF!</v>
      </c>
    </row>
    <row r="1126" spans="1:8" x14ac:dyDescent="0.2">
      <c r="A1126" s="326" t="e">
        <f>'Запит 2-8'!#REF!</f>
        <v>#REF!</v>
      </c>
      <c r="B1126" s="298" t="e">
        <f>IF('Запит 2-8'!#REF!&lt;&gt;"",'Запит 2-8'!#REF!,"")</f>
        <v>#REF!</v>
      </c>
      <c r="C1126" s="297" t="e">
        <f>'Запит 2-8'!#REF!</f>
        <v>#REF!</v>
      </c>
      <c r="D1126" s="296" t="e">
        <f>'Запит 2-8'!#REF!</f>
        <v>#REF!</v>
      </c>
      <c r="E1126" s="413" t="e">
        <f>'Паспорт-3'!F1042</f>
        <v>#REF!</v>
      </c>
      <c r="F1126" s="414"/>
      <c r="G1126" s="429" t="e">
        <f t="shared" si="136"/>
        <v>#REF!</v>
      </c>
      <c r="H1126" s="81" t="e">
        <f t="shared" si="137"/>
        <v>#REF!</v>
      </c>
    </row>
    <row r="1127" spans="1:8" x14ac:dyDescent="0.2">
      <c r="A1127" s="326" t="e">
        <f>'Запит 2-8'!#REF!</f>
        <v>#REF!</v>
      </c>
      <c r="B1127" s="298" t="e">
        <f>IF('Запит 2-8'!#REF!&lt;&gt;"",'Запит 2-8'!#REF!,"")</f>
        <v>#REF!</v>
      </c>
      <c r="C1127" s="297" t="e">
        <f>'Запит 2-8'!#REF!</f>
        <v>#REF!</v>
      </c>
      <c r="D1127" s="296" t="e">
        <f>'Запит 2-8'!#REF!</f>
        <v>#REF!</v>
      </c>
      <c r="E1127" s="413" t="e">
        <f>'Паспорт-3'!F1043</f>
        <v>#REF!</v>
      </c>
      <c r="F1127" s="414"/>
      <c r="G1127" s="429" t="e">
        <f t="shared" si="136"/>
        <v>#REF!</v>
      </c>
      <c r="H1127" s="81" t="e">
        <f t="shared" si="137"/>
        <v>#REF!</v>
      </c>
    </row>
    <row r="1128" spans="1:8" x14ac:dyDescent="0.2">
      <c r="A1128" s="433" t="e">
        <f>'Запит 2-8'!#REF!</f>
        <v>#REF!</v>
      </c>
      <c r="B1128" s="434" t="e">
        <f>IF('Запит 2-8'!#REF!&lt;&gt;"",'Запит 2-8'!#REF!,"")</f>
        <v>#REF!</v>
      </c>
      <c r="C1128" s="435" t="e">
        <f>'Запит 2-8'!#REF!</f>
        <v>#REF!</v>
      </c>
      <c r="D1128" s="436" t="e">
        <f>'Запит 2-8'!#REF!</f>
        <v>#REF!</v>
      </c>
      <c r="E1128" s="437" t="e">
        <f>'Паспорт-3'!F1044</f>
        <v>#REF!</v>
      </c>
      <c r="F1128" s="438"/>
      <c r="G1128" s="439" t="e">
        <f t="shared" si="136"/>
        <v>#REF!</v>
      </c>
      <c r="H1128" s="81" t="e">
        <f t="shared" si="137"/>
        <v>#REF!</v>
      </c>
    </row>
    <row r="1129" spans="1:8" ht="12.75" customHeight="1" x14ac:dyDescent="0.2">
      <c r="A1129" s="824" t="s">
        <v>211</v>
      </c>
      <c r="B1129" s="825"/>
      <c r="C1129" s="825"/>
      <c r="D1129" s="825"/>
      <c r="E1129" s="825"/>
      <c r="F1129" s="825"/>
      <c r="G1129" s="826"/>
      <c r="H1129" s="81" t="e">
        <f>H1113</f>
        <v>#REF!</v>
      </c>
    </row>
    <row r="1130" spans="1:8" x14ac:dyDescent="0.2">
      <c r="A1130" s="420" t="e">
        <f>'Запит 2-8'!#REF!</f>
        <v>#REF!</v>
      </c>
      <c r="B1130" s="827" t="s">
        <v>107</v>
      </c>
      <c r="C1130" s="828"/>
      <c r="D1130" s="828"/>
      <c r="E1130" s="828"/>
      <c r="F1130" s="828"/>
      <c r="G1130" s="831"/>
      <c r="H1130" s="81" t="e">
        <f>H1131</f>
        <v>#REF!</v>
      </c>
    </row>
    <row r="1131" spans="1:8" x14ac:dyDescent="0.2">
      <c r="A1131" s="326" t="e">
        <f>'Запит 2-8'!#REF!</f>
        <v>#REF!</v>
      </c>
      <c r="B1131" s="421" t="e">
        <f>IF('Запит 2-8'!#REF!&lt;&gt;"",'Запит 2-8'!#REF!,"")</f>
        <v>#REF!</v>
      </c>
      <c r="C1131" s="422" t="e">
        <f>'Запит 2-8'!#REF!</f>
        <v>#REF!</v>
      </c>
      <c r="D1131" s="423" t="e">
        <f>'Запит 2-8'!#REF!</f>
        <v>#REF!</v>
      </c>
      <c r="E1131" s="430" t="e">
        <f>'Паспорт-3'!F1046</f>
        <v>#REF!</v>
      </c>
      <c r="F1131" s="431"/>
      <c r="G1131" s="432" t="e">
        <f t="shared" ref="G1131:G1145" si="138">F1131-E1131</f>
        <v>#REF!</v>
      </c>
      <c r="H1131" s="81" t="e">
        <f t="shared" ref="H1131:H1145" si="139">IF(B1131&lt;&gt;"","Для друку","")</f>
        <v>#REF!</v>
      </c>
    </row>
    <row r="1132" spans="1:8" x14ac:dyDescent="0.2">
      <c r="A1132" s="326" t="e">
        <f>'Запит 2-8'!#REF!</f>
        <v>#REF!</v>
      </c>
      <c r="B1132" s="298" t="e">
        <f>IF('Запит 2-8'!#REF!&lt;&gt;"",'Запит 2-8'!#REF!,"")</f>
        <v>#REF!</v>
      </c>
      <c r="C1132" s="297" t="e">
        <f>'Запит 2-8'!#REF!</f>
        <v>#REF!</v>
      </c>
      <c r="D1132" s="296" t="e">
        <f>'Запит 2-8'!#REF!</f>
        <v>#REF!</v>
      </c>
      <c r="E1132" s="413" t="e">
        <f>'Паспорт-3'!F1047</f>
        <v>#REF!</v>
      </c>
      <c r="F1132" s="414"/>
      <c r="G1132" s="429" t="e">
        <f t="shared" si="138"/>
        <v>#REF!</v>
      </c>
      <c r="H1132" s="81" t="e">
        <f t="shared" si="139"/>
        <v>#REF!</v>
      </c>
    </row>
    <row r="1133" spans="1:8" x14ac:dyDescent="0.2">
      <c r="A1133" s="326" t="e">
        <f>'Запит 2-8'!#REF!</f>
        <v>#REF!</v>
      </c>
      <c r="B1133" s="298" t="e">
        <f>IF('Запит 2-8'!#REF!&lt;&gt;"",'Запит 2-8'!#REF!,"")</f>
        <v>#REF!</v>
      </c>
      <c r="C1133" s="297" t="e">
        <f>'Запит 2-8'!#REF!</f>
        <v>#REF!</v>
      </c>
      <c r="D1133" s="296" t="e">
        <f>'Запит 2-8'!#REF!</f>
        <v>#REF!</v>
      </c>
      <c r="E1133" s="413" t="e">
        <f>'Паспорт-3'!F1048</f>
        <v>#REF!</v>
      </c>
      <c r="F1133" s="414"/>
      <c r="G1133" s="429" t="e">
        <f t="shared" si="138"/>
        <v>#REF!</v>
      </c>
      <c r="H1133" s="81" t="e">
        <f t="shared" si="139"/>
        <v>#REF!</v>
      </c>
    </row>
    <row r="1134" spans="1:8" x14ac:dyDescent="0.2">
      <c r="A1134" s="326" t="e">
        <f>'Запит 2-8'!#REF!</f>
        <v>#REF!</v>
      </c>
      <c r="B1134" s="298" t="e">
        <f>IF('Запит 2-8'!#REF!&lt;&gt;"",'Запит 2-8'!#REF!,"")</f>
        <v>#REF!</v>
      </c>
      <c r="C1134" s="297" t="e">
        <f>'Запит 2-8'!#REF!</f>
        <v>#REF!</v>
      </c>
      <c r="D1134" s="296" t="e">
        <f>'Запит 2-8'!#REF!</f>
        <v>#REF!</v>
      </c>
      <c r="E1134" s="413" t="e">
        <f>'Паспорт-3'!F1049</f>
        <v>#REF!</v>
      </c>
      <c r="F1134" s="414"/>
      <c r="G1134" s="429" t="e">
        <f t="shared" si="138"/>
        <v>#REF!</v>
      </c>
      <c r="H1134" s="81" t="e">
        <f t="shared" si="139"/>
        <v>#REF!</v>
      </c>
    </row>
    <row r="1135" spans="1:8" x14ac:dyDescent="0.2">
      <c r="A1135" s="326" t="e">
        <f>'Запит 2-8'!#REF!</f>
        <v>#REF!</v>
      </c>
      <c r="B1135" s="298" t="e">
        <f>IF('Запит 2-8'!#REF!&lt;&gt;"",'Запит 2-8'!#REF!,"")</f>
        <v>#REF!</v>
      </c>
      <c r="C1135" s="297" t="e">
        <f>'Запит 2-8'!#REF!</f>
        <v>#REF!</v>
      </c>
      <c r="D1135" s="296" t="e">
        <f>'Запит 2-8'!#REF!</f>
        <v>#REF!</v>
      </c>
      <c r="E1135" s="413" t="e">
        <f>'Паспорт-3'!F1050</f>
        <v>#REF!</v>
      </c>
      <c r="F1135" s="414"/>
      <c r="G1135" s="429" t="e">
        <f t="shared" si="138"/>
        <v>#REF!</v>
      </c>
      <c r="H1135" s="81" t="e">
        <f t="shared" si="139"/>
        <v>#REF!</v>
      </c>
    </row>
    <row r="1136" spans="1:8" x14ac:dyDescent="0.2">
      <c r="A1136" s="326" t="e">
        <f>'Запит 2-8'!#REF!</f>
        <v>#REF!</v>
      </c>
      <c r="B1136" s="298" t="e">
        <f>IF('Запит 2-8'!#REF!&lt;&gt;"",'Запит 2-8'!#REF!,"")</f>
        <v>#REF!</v>
      </c>
      <c r="C1136" s="297" t="e">
        <f>'Запит 2-8'!#REF!</f>
        <v>#REF!</v>
      </c>
      <c r="D1136" s="296" t="e">
        <f>'Запит 2-8'!#REF!</f>
        <v>#REF!</v>
      </c>
      <c r="E1136" s="413" t="e">
        <f>'Паспорт-3'!F1051</f>
        <v>#REF!</v>
      </c>
      <c r="F1136" s="414"/>
      <c r="G1136" s="429" t="e">
        <f t="shared" si="138"/>
        <v>#REF!</v>
      </c>
      <c r="H1136" s="81" t="e">
        <f t="shared" si="139"/>
        <v>#REF!</v>
      </c>
    </row>
    <row r="1137" spans="1:8" x14ac:dyDescent="0.2">
      <c r="A1137" s="326" t="e">
        <f>'Запит 2-8'!#REF!</f>
        <v>#REF!</v>
      </c>
      <c r="B1137" s="298" t="e">
        <f>IF('Запит 2-8'!#REF!&lt;&gt;"",'Запит 2-8'!#REF!,"")</f>
        <v>#REF!</v>
      </c>
      <c r="C1137" s="297" t="e">
        <f>'Запит 2-8'!#REF!</f>
        <v>#REF!</v>
      </c>
      <c r="D1137" s="296" t="e">
        <f>'Запит 2-8'!#REF!</f>
        <v>#REF!</v>
      </c>
      <c r="E1137" s="413" t="e">
        <f>'Паспорт-3'!F1052</f>
        <v>#REF!</v>
      </c>
      <c r="F1137" s="414"/>
      <c r="G1137" s="429" t="e">
        <f t="shared" si="138"/>
        <v>#REF!</v>
      </c>
      <c r="H1137" s="81" t="e">
        <f t="shared" si="139"/>
        <v>#REF!</v>
      </c>
    </row>
    <row r="1138" spans="1:8" x14ac:dyDescent="0.2">
      <c r="A1138" s="326" t="e">
        <f>'Запит 2-8'!#REF!</f>
        <v>#REF!</v>
      </c>
      <c r="B1138" s="298" t="e">
        <f>IF('Запит 2-8'!#REF!&lt;&gt;"",'Запит 2-8'!#REF!,"")</f>
        <v>#REF!</v>
      </c>
      <c r="C1138" s="297" t="e">
        <f>'Запит 2-8'!#REF!</f>
        <v>#REF!</v>
      </c>
      <c r="D1138" s="296" t="e">
        <f>'Запит 2-8'!#REF!</f>
        <v>#REF!</v>
      </c>
      <c r="E1138" s="413" t="e">
        <f>'Паспорт-3'!F1053</f>
        <v>#REF!</v>
      </c>
      <c r="F1138" s="414"/>
      <c r="G1138" s="429" t="e">
        <f t="shared" si="138"/>
        <v>#REF!</v>
      </c>
      <c r="H1138" s="81" t="e">
        <f t="shared" si="139"/>
        <v>#REF!</v>
      </c>
    </row>
    <row r="1139" spans="1:8" x14ac:dyDescent="0.2">
      <c r="A1139" s="326" t="e">
        <f>'Запит 2-8'!#REF!</f>
        <v>#REF!</v>
      </c>
      <c r="B1139" s="298" t="e">
        <f>IF('Запит 2-8'!#REF!&lt;&gt;"",'Запит 2-8'!#REF!,"")</f>
        <v>#REF!</v>
      </c>
      <c r="C1139" s="297" t="e">
        <f>'Запит 2-8'!#REF!</f>
        <v>#REF!</v>
      </c>
      <c r="D1139" s="296" t="e">
        <f>'Запит 2-8'!#REF!</f>
        <v>#REF!</v>
      </c>
      <c r="E1139" s="413" t="e">
        <f>'Паспорт-3'!F1054</f>
        <v>#REF!</v>
      </c>
      <c r="F1139" s="414"/>
      <c r="G1139" s="429" t="e">
        <f t="shared" si="138"/>
        <v>#REF!</v>
      </c>
      <c r="H1139" s="81" t="e">
        <f t="shared" si="139"/>
        <v>#REF!</v>
      </c>
    </row>
    <row r="1140" spans="1:8" x14ac:dyDescent="0.2">
      <c r="A1140" s="326" t="e">
        <f>'Запит 2-8'!#REF!</f>
        <v>#REF!</v>
      </c>
      <c r="B1140" s="298" t="e">
        <f>IF('Запит 2-8'!#REF!&lt;&gt;"",'Запит 2-8'!#REF!,"")</f>
        <v>#REF!</v>
      </c>
      <c r="C1140" s="297" t="e">
        <f>'Запит 2-8'!#REF!</f>
        <v>#REF!</v>
      </c>
      <c r="D1140" s="296" t="e">
        <f>'Запит 2-8'!#REF!</f>
        <v>#REF!</v>
      </c>
      <c r="E1140" s="413" t="e">
        <f>'Паспорт-3'!F1055</f>
        <v>#REF!</v>
      </c>
      <c r="F1140" s="414"/>
      <c r="G1140" s="429" t="e">
        <f t="shared" si="138"/>
        <v>#REF!</v>
      </c>
      <c r="H1140" s="81" t="e">
        <f t="shared" si="139"/>
        <v>#REF!</v>
      </c>
    </row>
    <row r="1141" spans="1:8" x14ac:dyDescent="0.2">
      <c r="A1141" s="326" t="e">
        <f>'Запит 2-8'!#REF!</f>
        <v>#REF!</v>
      </c>
      <c r="B1141" s="298" t="e">
        <f>IF('Запит 2-8'!#REF!&lt;&gt;"",'Запит 2-8'!#REF!,"")</f>
        <v>#REF!</v>
      </c>
      <c r="C1141" s="297" t="e">
        <f>'Запит 2-8'!#REF!</f>
        <v>#REF!</v>
      </c>
      <c r="D1141" s="296" t="e">
        <f>'Запит 2-8'!#REF!</f>
        <v>#REF!</v>
      </c>
      <c r="E1141" s="413" t="e">
        <f>'Паспорт-3'!F1056</f>
        <v>#REF!</v>
      </c>
      <c r="F1141" s="414"/>
      <c r="G1141" s="429" t="e">
        <f t="shared" si="138"/>
        <v>#REF!</v>
      </c>
      <c r="H1141" s="81" t="e">
        <f t="shared" si="139"/>
        <v>#REF!</v>
      </c>
    </row>
    <row r="1142" spans="1:8" x14ac:dyDescent="0.2">
      <c r="A1142" s="326" t="e">
        <f>'Запит 2-8'!#REF!</f>
        <v>#REF!</v>
      </c>
      <c r="B1142" s="298" t="e">
        <f>IF('Запит 2-8'!#REF!&lt;&gt;"",'Запит 2-8'!#REF!,"")</f>
        <v>#REF!</v>
      </c>
      <c r="C1142" s="297" t="e">
        <f>'Запит 2-8'!#REF!</f>
        <v>#REF!</v>
      </c>
      <c r="D1142" s="296" t="e">
        <f>'Запит 2-8'!#REF!</f>
        <v>#REF!</v>
      </c>
      <c r="E1142" s="413" t="e">
        <f>'Паспорт-3'!F1057</f>
        <v>#REF!</v>
      </c>
      <c r="F1142" s="414"/>
      <c r="G1142" s="429" t="e">
        <f t="shared" si="138"/>
        <v>#REF!</v>
      </c>
      <c r="H1142" s="81" t="e">
        <f t="shared" si="139"/>
        <v>#REF!</v>
      </c>
    </row>
    <row r="1143" spans="1:8" x14ac:dyDescent="0.2">
      <c r="A1143" s="326" t="e">
        <f>'Запит 2-8'!#REF!</f>
        <v>#REF!</v>
      </c>
      <c r="B1143" s="298" t="e">
        <f>IF('Запит 2-8'!#REF!&lt;&gt;"",'Запит 2-8'!#REF!,"")</f>
        <v>#REF!</v>
      </c>
      <c r="C1143" s="297" t="e">
        <f>'Запит 2-8'!#REF!</f>
        <v>#REF!</v>
      </c>
      <c r="D1143" s="296" t="e">
        <f>'Запит 2-8'!#REF!</f>
        <v>#REF!</v>
      </c>
      <c r="E1143" s="413" t="e">
        <f>'Паспорт-3'!F1058</f>
        <v>#REF!</v>
      </c>
      <c r="F1143" s="414"/>
      <c r="G1143" s="429" t="e">
        <f t="shared" si="138"/>
        <v>#REF!</v>
      </c>
      <c r="H1143" s="81" t="e">
        <f t="shared" si="139"/>
        <v>#REF!</v>
      </c>
    </row>
    <row r="1144" spans="1:8" x14ac:dyDescent="0.2">
      <c r="A1144" s="326" t="e">
        <f>'Запит 2-8'!#REF!</f>
        <v>#REF!</v>
      </c>
      <c r="B1144" s="298" t="e">
        <f>IF('Запит 2-8'!#REF!&lt;&gt;"",'Запит 2-8'!#REF!,"")</f>
        <v>#REF!</v>
      </c>
      <c r="C1144" s="297" t="e">
        <f>'Запит 2-8'!#REF!</f>
        <v>#REF!</v>
      </c>
      <c r="D1144" s="296" t="e">
        <f>'Запит 2-8'!#REF!</f>
        <v>#REF!</v>
      </c>
      <c r="E1144" s="413" t="e">
        <f>'Паспорт-3'!F1059</f>
        <v>#REF!</v>
      </c>
      <c r="F1144" s="414"/>
      <c r="G1144" s="429" t="e">
        <f t="shared" si="138"/>
        <v>#REF!</v>
      </c>
      <c r="H1144" s="81" t="e">
        <f t="shared" si="139"/>
        <v>#REF!</v>
      </c>
    </row>
    <row r="1145" spans="1:8" x14ac:dyDescent="0.2">
      <c r="A1145" s="433" t="e">
        <f>'Запит 2-8'!#REF!</f>
        <v>#REF!</v>
      </c>
      <c r="B1145" s="434" t="e">
        <f>IF('Запит 2-8'!#REF!&lt;&gt;"",'Запит 2-8'!#REF!,"")</f>
        <v>#REF!</v>
      </c>
      <c r="C1145" s="435" t="e">
        <f>'Запит 2-8'!#REF!</f>
        <v>#REF!</v>
      </c>
      <c r="D1145" s="436" t="e">
        <f>'Запит 2-8'!#REF!</f>
        <v>#REF!</v>
      </c>
      <c r="E1145" s="437" t="e">
        <f>'Паспорт-3'!F1060</f>
        <v>#REF!</v>
      </c>
      <c r="F1145" s="438"/>
      <c r="G1145" s="439" t="e">
        <f t="shared" si="138"/>
        <v>#REF!</v>
      </c>
      <c r="H1145" s="81" t="e">
        <f t="shared" si="139"/>
        <v>#REF!</v>
      </c>
    </row>
    <row r="1146" spans="1:8" ht="12.75" customHeight="1" x14ac:dyDescent="0.2">
      <c r="A1146" s="824" t="s">
        <v>211</v>
      </c>
      <c r="B1146" s="825"/>
      <c r="C1146" s="825"/>
      <c r="D1146" s="825"/>
      <c r="E1146" s="825"/>
      <c r="F1146" s="825"/>
      <c r="G1146" s="826"/>
      <c r="H1146" s="81" t="e">
        <f>H1130</f>
        <v>#REF!</v>
      </c>
    </row>
    <row r="1147" spans="1:8" x14ac:dyDescent="0.2">
      <c r="A1147" s="426" t="e">
        <f>'Запит 2-8'!#REF!</f>
        <v>#REF!</v>
      </c>
      <c r="B1147" s="827" t="s">
        <v>108</v>
      </c>
      <c r="C1147" s="828"/>
      <c r="D1147" s="828"/>
      <c r="E1147" s="832"/>
      <c r="F1147" s="832"/>
      <c r="G1147" s="833"/>
      <c r="H1147" s="81" t="e">
        <f>H1148</f>
        <v>#REF!</v>
      </c>
    </row>
    <row r="1148" spans="1:8" x14ac:dyDescent="0.2">
      <c r="A1148" s="326" t="e">
        <f>'Запит 2-8'!#REF!</f>
        <v>#REF!</v>
      </c>
      <c r="B1148" s="421" t="e">
        <f>IF('Запит 2-8'!#REF!&lt;&gt;"",'Запит 2-8'!#REF!,"")</f>
        <v>#REF!</v>
      </c>
      <c r="C1148" s="422" t="e">
        <f>'Запит 2-8'!#REF!</f>
        <v>#REF!</v>
      </c>
      <c r="D1148" s="423" t="e">
        <f>'Запит 2-8'!#REF!</f>
        <v>#REF!</v>
      </c>
      <c r="E1148" s="424" t="e">
        <f>'Паспорт-3'!F1062</f>
        <v>#REF!</v>
      </c>
      <c r="F1148" s="425"/>
      <c r="G1148" s="428" t="e">
        <f t="shared" ref="G1148:G1162" si="140">F1148-E1148</f>
        <v>#REF!</v>
      </c>
      <c r="H1148" s="81" t="e">
        <f t="shared" ref="H1148:H1162" si="141">IF(B1148&lt;&gt;"","Для друку","")</f>
        <v>#REF!</v>
      </c>
    </row>
    <row r="1149" spans="1:8" x14ac:dyDescent="0.2">
      <c r="A1149" s="326" t="e">
        <f>'Запит 2-8'!#REF!</f>
        <v>#REF!</v>
      </c>
      <c r="B1149" s="298" t="e">
        <f>IF('Запит 2-8'!#REF!&lt;&gt;"",'Запит 2-8'!#REF!,"")</f>
        <v>#REF!</v>
      </c>
      <c r="C1149" s="297" t="e">
        <f>'Запит 2-8'!#REF!</f>
        <v>#REF!</v>
      </c>
      <c r="D1149" s="296" t="e">
        <f>'Запит 2-8'!#REF!</f>
        <v>#REF!</v>
      </c>
      <c r="E1149" s="413" t="e">
        <f>'Паспорт-3'!F1063</f>
        <v>#REF!</v>
      </c>
      <c r="F1149" s="414"/>
      <c r="G1149" s="429" t="e">
        <f t="shared" si="140"/>
        <v>#REF!</v>
      </c>
      <c r="H1149" s="81" t="e">
        <f t="shared" si="141"/>
        <v>#REF!</v>
      </c>
    </row>
    <row r="1150" spans="1:8" x14ac:dyDescent="0.2">
      <c r="A1150" s="326" t="e">
        <f>'Запит 2-8'!#REF!</f>
        <v>#REF!</v>
      </c>
      <c r="B1150" s="298" t="e">
        <f>IF('Запит 2-8'!#REF!&lt;&gt;"",'Запит 2-8'!#REF!,"")</f>
        <v>#REF!</v>
      </c>
      <c r="C1150" s="297" t="e">
        <f>'Запит 2-8'!#REF!</f>
        <v>#REF!</v>
      </c>
      <c r="D1150" s="296" t="e">
        <f>'Запит 2-8'!#REF!</f>
        <v>#REF!</v>
      </c>
      <c r="E1150" s="413" t="e">
        <f>'Паспорт-3'!F1064</f>
        <v>#REF!</v>
      </c>
      <c r="F1150" s="414"/>
      <c r="G1150" s="429" t="e">
        <f t="shared" si="140"/>
        <v>#REF!</v>
      </c>
      <c r="H1150" s="81" t="e">
        <f t="shared" si="141"/>
        <v>#REF!</v>
      </c>
    </row>
    <row r="1151" spans="1:8" x14ac:dyDescent="0.2">
      <c r="A1151" s="326" t="e">
        <f>'Запит 2-8'!#REF!</f>
        <v>#REF!</v>
      </c>
      <c r="B1151" s="298" t="e">
        <f>IF('Запит 2-8'!#REF!&lt;&gt;"",'Запит 2-8'!#REF!,"")</f>
        <v>#REF!</v>
      </c>
      <c r="C1151" s="297" t="e">
        <f>'Запит 2-8'!#REF!</f>
        <v>#REF!</v>
      </c>
      <c r="D1151" s="296" t="e">
        <f>'Запит 2-8'!#REF!</f>
        <v>#REF!</v>
      </c>
      <c r="E1151" s="413" t="e">
        <f>'Паспорт-3'!F1065</f>
        <v>#REF!</v>
      </c>
      <c r="F1151" s="414"/>
      <c r="G1151" s="429" t="e">
        <f t="shared" si="140"/>
        <v>#REF!</v>
      </c>
      <c r="H1151" s="81" t="e">
        <f t="shared" si="141"/>
        <v>#REF!</v>
      </c>
    </row>
    <row r="1152" spans="1:8" x14ac:dyDescent="0.2">
      <c r="A1152" s="326" t="e">
        <f>'Запит 2-8'!#REF!</f>
        <v>#REF!</v>
      </c>
      <c r="B1152" s="298" t="e">
        <f>IF('Запит 2-8'!#REF!&lt;&gt;"",'Запит 2-8'!#REF!,"")</f>
        <v>#REF!</v>
      </c>
      <c r="C1152" s="297" t="e">
        <f>'Запит 2-8'!#REF!</f>
        <v>#REF!</v>
      </c>
      <c r="D1152" s="296" t="e">
        <f>'Запит 2-8'!#REF!</f>
        <v>#REF!</v>
      </c>
      <c r="E1152" s="413" t="e">
        <f>'Паспорт-3'!F1066</f>
        <v>#REF!</v>
      </c>
      <c r="F1152" s="414"/>
      <c r="G1152" s="429" t="e">
        <f t="shared" si="140"/>
        <v>#REF!</v>
      </c>
      <c r="H1152" s="81" t="e">
        <f t="shared" si="141"/>
        <v>#REF!</v>
      </c>
    </row>
    <row r="1153" spans="1:8" x14ac:dyDescent="0.2">
      <c r="A1153" s="326" t="e">
        <f>'Запит 2-8'!#REF!</f>
        <v>#REF!</v>
      </c>
      <c r="B1153" s="298" t="e">
        <f>IF('Запит 2-8'!#REF!&lt;&gt;"",'Запит 2-8'!#REF!,"")</f>
        <v>#REF!</v>
      </c>
      <c r="C1153" s="297" t="e">
        <f>'Запит 2-8'!#REF!</f>
        <v>#REF!</v>
      </c>
      <c r="D1153" s="296" t="e">
        <f>'Запит 2-8'!#REF!</f>
        <v>#REF!</v>
      </c>
      <c r="E1153" s="413" t="e">
        <f>'Паспорт-3'!F1067</f>
        <v>#REF!</v>
      </c>
      <c r="F1153" s="414"/>
      <c r="G1153" s="429" t="e">
        <f t="shared" si="140"/>
        <v>#REF!</v>
      </c>
      <c r="H1153" s="81" t="e">
        <f t="shared" si="141"/>
        <v>#REF!</v>
      </c>
    </row>
    <row r="1154" spans="1:8" x14ac:dyDescent="0.2">
      <c r="A1154" s="326" t="e">
        <f>'Запит 2-8'!#REF!</f>
        <v>#REF!</v>
      </c>
      <c r="B1154" s="298" t="e">
        <f>IF('Запит 2-8'!#REF!&lt;&gt;"",'Запит 2-8'!#REF!,"")</f>
        <v>#REF!</v>
      </c>
      <c r="C1154" s="297" t="e">
        <f>'Запит 2-8'!#REF!</f>
        <v>#REF!</v>
      </c>
      <c r="D1154" s="296" t="e">
        <f>'Запит 2-8'!#REF!</f>
        <v>#REF!</v>
      </c>
      <c r="E1154" s="413" t="e">
        <f>'Паспорт-3'!F1068</f>
        <v>#REF!</v>
      </c>
      <c r="F1154" s="414"/>
      <c r="G1154" s="429" t="e">
        <f t="shared" si="140"/>
        <v>#REF!</v>
      </c>
      <c r="H1154" s="81" t="e">
        <f t="shared" si="141"/>
        <v>#REF!</v>
      </c>
    </row>
    <row r="1155" spans="1:8" x14ac:dyDescent="0.2">
      <c r="A1155" s="326" t="e">
        <f>'Запит 2-8'!#REF!</f>
        <v>#REF!</v>
      </c>
      <c r="B1155" s="298" t="e">
        <f>IF('Запит 2-8'!#REF!&lt;&gt;"",'Запит 2-8'!#REF!,"")</f>
        <v>#REF!</v>
      </c>
      <c r="C1155" s="297" t="e">
        <f>'Запит 2-8'!#REF!</f>
        <v>#REF!</v>
      </c>
      <c r="D1155" s="296" t="e">
        <f>'Запит 2-8'!#REF!</f>
        <v>#REF!</v>
      </c>
      <c r="E1155" s="413" t="e">
        <f>'Паспорт-3'!F1069</f>
        <v>#REF!</v>
      </c>
      <c r="F1155" s="414"/>
      <c r="G1155" s="429" t="e">
        <f t="shared" si="140"/>
        <v>#REF!</v>
      </c>
      <c r="H1155" s="81" t="e">
        <f t="shared" si="141"/>
        <v>#REF!</v>
      </c>
    </row>
    <row r="1156" spans="1:8" x14ac:dyDescent="0.2">
      <c r="A1156" s="326" t="e">
        <f>'Запит 2-8'!#REF!</f>
        <v>#REF!</v>
      </c>
      <c r="B1156" s="298" t="e">
        <f>IF('Запит 2-8'!#REF!&lt;&gt;"",'Запит 2-8'!#REF!,"")</f>
        <v>#REF!</v>
      </c>
      <c r="C1156" s="297" t="e">
        <f>'Запит 2-8'!#REF!</f>
        <v>#REF!</v>
      </c>
      <c r="D1156" s="296" t="e">
        <f>'Запит 2-8'!#REF!</f>
        <v>#REF!</v>
      </c>
      <c r="E1156" s="413" t="e">
        <f>'Паспорт-3'!F1070</f>
        <v>#REF!</v>
      </c>
      <c r="F1156" s="414"/>
      <c r="G1156" s="429" t="e">
        <f t="shared" si="140"/>
        <v>#REF!</v>
      </c>
      <c r="H1156" s="81" t="e">
        <f t="shared" si="141"/>
        <v>#REF!</v>
      </c>
    </row>
    <row r="1157" spans="1:8" x14ac:dyDescent="0.2">
      <c r="A1157" s="326" t="e">
        <f>'Запит 2-8'!#REF!</f>
        <v>#REF!</v>
      </c>
      <c r="B1157" s="298" t="e">
        <f>IF('Запит 2-8'!#REF!&lt;&gt;"",'Запит 2-8'!#REF!,"")</f>
        <v>#REF!</v>
      </c>
      <c r="C1157" s="297" t="e">
        <f>'Запит 2-8'!#REF!</f>
        <v>#REF!</v>
      </c>
      <c r="D1157" s="296" t="e">
        <f>'Запит 2-8'!#REF!</f>
        <v>#REF!</v>
      </c>
      <c r="E1157" s="413" t="e">
        <f>'Паспорт-3'!F1071</f>
        <v>#REF!</v>
      </c>
      <c r="F1157" s="414"/>
      <c r="G1157" s="429" t="e">
        <f t="shared" si="140"/>
        <v>#REF!</v>
      </c>
      <c r="H1157" s="81" t="e">
        <f t="shared" si="141"/>
        <v>#REF!</v>
      </c>
    </row>
    <row r="1158" spans="1:8" x14ac:dyDescent="0.2">
      <c r="A1158" s="326" t="e">
        <f>'Запит 2-8'!#REF!</f>
        <v>#REF!</v>
      </c>
      <c r="B1158" s="298" t="e">
        <f>IF('Запит 2-8'!#REF!&lt;&gt;"",'Запит 2-8'!#REF!,"")</f>
        <v>#REF!</v>
      </c>
      <c r="C1158" s="297" t="e">
        <f>'Запит 2-8'!#REF!</f>
        <v>#REF!</v>
      </c>
      <c r="D1158" s="296" t="e">
        <f>'Запит 2-8'!#REF!</f>
        <v>#REF!</v>
      </c>
      <c r="E1158" s="413" t="e">
        <f>'Паспорт-3'!F1072</f>
        <v>#REF!</v>
      </c>
      <c r="F1158" s="414"/>
      <c r="G1158" s="429" t="e">
        <f t="shared" si="140"/>
        <v>#REF!</v>
      </c>
      <c r="H1158" s="81" t="e">
        <f t="shared" si="141"/>
        <v>#REF!</v>
      </c>
    </row>
    <row r="1159" spans="1:8" x14ac:dyDescent="0.2">
      <c r="A1159" s="326" t="e">
        <f>'Запит 2-8'!#REF!</f>
        <v>#REF!</v>
      </c>
      <c r="B1159" s="298" t="e">
        <f>IF('Запит 2-8'!#REF!&lt;&gt;"",'Запит 2-8'!#REF!,"")</f>
        <v>#REF!</v>
      </c>
      <c r="C1159" s="297" t="e">
        <f>'Запит 2-8'!#REF!</f>
        <v>#REF!</v>
      </c>
      <c r="D1159" s="296" t="e">
        <f>'Запит 2-8'!#REF!</f>
        <v>#REF!</v>
      </c>
      <c r="E1159" s="413" t="e">
        <f>'Паспорт-3'!F1073</f>
        <v>#REF!</v>
      </c>
      <c r="F1159" s="414"/>
      <c r="G1159" s="429" t="e">
        <f t="shared" si="140"/>
        <v>#REF!</v>
      </c>
      <c r="H1159" s="81" t="e">
        <f t="shared" si="141"/>
        <v>#REF!</v>
      </c>
    </row>
    <row r="1160" spans="1:8" x14ac:dyDescent="0.2">
      <c r="A1160" s="326" t="e">
        <f>'Запит 2-8'!#REF!</f>
        <v>#REF!</v>
      </c>
      <c r="B1160" s="298" t="e">
        <f>IF('Запит 2-8'!#REF!&lt;&gt;"",'Запит 2-8'!#REF!,"")</f>
        <v>#REF!</v>
      </c>
      <c r="C1160" s="297" t="e">
        <f>'Запит 2-8'!#REF!</f>
        <v>#REF!</v>
      </c>
      <c r="D1160" s="296" t="e">
        <f>'Запит 2-8'!#REF!</f>
        <v>#REF!</v>
      </c>
      <c r="E1160" s="413" t="e">
        <f>'Паспорт-3'!F1074</f>
        <v>#REF!</v>
      </c>
      <c r="F1160" s="414"/>
      <c r="G1160" s="429" t="e">
        <f t="shared" si="140"/>
        <v>#REF!</v>
      </c>
      <c r="H1160" s="81" t="e">
        <f t="shared" si="141"/>
        <v>#REF!</v>
      </c>
    </row>
    <row r="1161" spans="1:8" x14ac:dyDescent="0.2">
      <c r="A1161" s="326" t="e">
        <f>'Запит 2-8'!#REF!</f>
        <v>#REF!</v>
      </c>
      <c r="B1161" s="298" t="e">
        <f>IF('Запит 2-8'!#REF!&lt;&gt;"",'Запит 2-8'!#REF!,"")</f>
        <v>#REF!</v>
      </c>
      <c r="C1161" s="297" t="e">
        <f>'Запит 2-8'!#REF!</f>
        <v>#REF!</v>
      </c>
      <c r="D1161" s="296" t="e">
        <f>'Запит 2-8'!#REF!</f>
        <v>#REF!</v>
      </c>
      <c r="E1161" s="413" t="e">
        <f>'Паспорт-3'!F1075</f>
        <v>#REF!</v>
      </c>
      <c r="F1161" s="414"/>
      <c r="G1161" s="429" t="e">
        <f t="shared" si="140"/>
        <v>#REF!</v>
      </c>
      <c r="H1161" s="81" t="e">
        <f t="shared" si="141"/>
        <v>#REF!</v>
      </c>
    </row>
    <row r="1162" spans="1:8" x14ac:dyDescent="0.2">
      <c r="A1162" s="433" t="e">
        <f>'Запит 2-8'!#REF!</f>
        <v>#REF!</v>
      </c>
      <c r="B1162" s="434" t="e">
        <f>IF('Запит 2-8'!#REF!&lt;&gt;"",'Запит 2-8'!#REF!,"")</f>
        <v>#REF!</v>
      </c>
      <c r="C1162" s="435" t="e">
        <f>'Запит 2-8'!#REF!</f>
        <v>#REF!</v>
      </c>
      <c r="D1162" s="436" t="e">
        <f>'Запит 2-8'!#REF!</f>
        <v>#REF!</v>
      </c>
      <c r="E1162" s="437" t="e">
        <f>'Паспорт-3'!F1076</f>
        <v>#REF!</v>
      </c>
      <c r="F1162" s="438"/>
      <c r="G1162" s="439" t="e">
        <f t="shared" si="140"/>
        <v>#REF!</v>
      </c>
      <c r="H1162" s="81" t="e">
        <f t="shared" si="141"/>
        <v>#REF!</v>
      </c>
    </row>
    <row r="1163" spans="1:8" ht="12.75" customHeight="1" x14ac:dyDescent="0.2">
      <c r="A1163" s="824" t="s">
        <v>211</v>
      </c>
      <c r="B1163" s="825"/>
      <c r="C1163" s="825"/>
      <c r="D1163" s="825"/>
      <c r="E1163" s="825"/>
      <c r="F1163" s="825"/>
      <c r="G1163" s="826"/>
      <c r="H1163" s="81" t="e">
        <f>H1147</f>
        <v>#REF!</v>
      </c>
    </row>
    <row r="1164" spans="1:8" x14ac:dyDescent="0.2">
      <c r="A1164" s="426" t="e">
        <f>'Запит 2-8'!#REF!</f>
        <v>#REF!</v>
      </c>
      <c r="B1164" s="827" t="s">
        <v>109</v>
      </c>
      <c r="C1164" s="828"/>
      <c r="D1164" s="828"/>
      <c r="E1164" s="832"/>
      <c r="F1164" s="832"/>
      <c r="G1164" s="833"/>
      <c r="H1164" s="81" t="e">
        <f>H1165</f>
        <v>#REF!</v>
      </c>
    </row>
    <row r="1165" spans="1:8" x14ac:dyDescent="0.2">
      <c r="A1165" s="326" t="e">
        <f>'Запит 2-8'!#REF!</f>
        <v>#REF!</v>
      </c>
      <c r="B1165" s="421" t="e">
        <f>IF('Запит 2-8'!#REF!&lt;&gt;"",'Запит 2-8'!#REF!,"")</f>
        <v>#REF!</v>
      </c>
      <c r="C1165" s="422" t="e">
        <f>'Запит 2-8'!#REF!</f>
        <v>#REF!</v>
      </c>
      <c r="D1165" s="423" t="e">
        <f>'Запит 2-8'!#REF!</f>
        <v>#REF!</v>
      </c>
      <c r="E1165" s="424" t="e">
        <f>'Паспорт-3'!F1078</f>
        <v>#REF!</v>
      </c>
      <c r="F1165" s="425"/>
      <c r="G1165" s="428" t="e">
        <f t="shared" ref="G1165:G1174" si="142">F1165-E1165</f>
        <v>#REF!</v>
      </c>
      <c r="H1165" s="81" t="e">
        <f t="shared" ref="H1165:H1174" si="143">IF(B1165&lt;&gt;"","Для друку","")</f>
        <v>#REF!</v>
      </c>
    </row>
    <row r="1166" spans="1:8" x14ac:dyDescent="0.2">
      <c r="A1166" s="326" t="e">
        <f>'Запит 2-8'!#REF!</f>
        <v>#REF!</v>
      </c>
      <c r="B1166" s="298" t="e">
        <f>IF('Запит 2-8'!#REF!&lt;&gt;"",'Запит 2-8'!#REF!,"")</f>
        <v>#REF!</v>
      </c>
      <c r="C1166" s="297" t="e">
        <f>'Запит 2-8'!#REF!</f>
        <v>#REF!</v>
      </c>
      <c r="D1166" s="296" t="e">
        <f>'Запит 2-8'!#REF!</f>
        <v>#REF!</v>
      </c>
      <c r="E1166" s="413" t="e">
        <f>'Паспорт-3'!F1079</f>
        <v>#REF!</v>
      </c>
      <c r="F1166" s="414"/>
      <c r="G1166" s="429" t="e">
        <f t="shared" si="142"/>
        <v>#REF!</v>
      </c>
      <c r="H1166" s="81" t="e">
        <f t="shared" si="143"/>
        <v>#REF!</v>
      </c>
    </row>
    <row r="1167" spans="1:8" x14ac:dyDescent="0.2">
      <c r="A1167" s="326" t="e">
        <f>'Запит 2-8'!#REF!</f>
        <v>#REF!</v>
      </c>
      <c r="B1167" s="298" t="e">
        <f>IF('Запит 2-8'!#REF!&lt;&gt;"",'Запит 2-8'!#REF!,"")</f>
        <v>#REF!</v>
      </c>
      <c r="C1167" s="297" t="e">
        <f>'Запит 2-8'!#REF!</f>
        <v>#REF!</v>
      </c>
      <c r="D1167" s="296" t="e">
        <f>'Запит 2-8'!#REF!</f>
        <v>#REF!</v>
      </c>
      <c r="E1167" s="413" t="e">
        <f>'Паспорт-3'!F1080</f>
        <v>#REF!</v>
      </c>
      <c r="F1167" s="414"/>
      <c r="G1167" s="429" t="e">
        <f t="shared" si="142"/>
        <v>#REF!</v>
      </c>
      <c r="H1167" s="81" t="e">
        <f t="shared" si="143"/>
        <v>#REF!</v>
      </c>
    </row>
    <row r="1168" spans="1:8" x14ac:dyDescent="0.2">
      <c r="A1168" s="326" t="e">
        <f>'Запит 2-8'!#REF!</f>
        <v>#REF!</v>
      </c>
      <c r="B1168" s="298" t="e">
        <f>IF('Запит 2-8'!#REF!&lt;&gt;"",'Запит 2-8'!#REF!,"")</f>
        <v>#REF!</v>
      </c>
      <c r="C1168" s="297" t="e">
        <f>'Запит 2-8'!#REF!</f>
        <v>#REF!</v>
      </c>
      <c r="D1168" s="296" t="e">
        <f>'Запит 2-8'!#REF!</f>
        <v>#REF!</v>
      </c>
      <c r="E1168" s="413" t="e">
        <f>'Паспорт-3'!F1081</f>
        <v>#REF!</v>
      </c>
      <c r="F1168" s="414"/>
      <c r="G1168" s="429" t="e">
        <f t="shared" si="142"/>
        <v>#REF!</v>
      </c>
      <c r="H1168" s="81" t="e">
        <f t="shared" si="143"/>
        <v>#REF!</v>
      </c>
    </row>
    <row r="1169" spans="1:8" x14ac:dyDescent="0.2">
      <c r="A1169" s="326" t="e">
        <f>'Запит 2-8'!#REF!</f>
        <v>#REF!</v>
      </c>
      <c r="B1169" s="298" t="e">
        <f>IF('Запит 2-8'!#REF!&lt;&gt;"",'Запит 2-8'!#REF!,"")</f>
        <v>#REF!</v>
      </c>
      <c r="C1169" s="297" t="e">
        <f>'Запит 2-8'!#REF!</f>
        <v>#REF!</v>
      </c>
      <c r="D1169" s="296" t="e">
        <f>'Запит 2-8'!#REF!</f>
        <v>#REF!</v>
      </c>
      <c r="E1169" s="413" t="e">
        <f>'Паспорт-3'!F1082</f>
        <v>#REF!</v>
      </c>
      <c r="F1169" s="414"/>
      <c r="G1169" s="429" t="e">
        <f t="shared" si="142"/>
        <v>#REF!</v>
      </c>
      <c r="H1169" s="81" t="e">
        <f t="shared" si="143"/>
        <v>#REF!</v>
      </c>
    </row>
    <row r="1170" spans="1:8" x14ac:dyDescent="0.2">
      <c r="A1170" s="326" t="e">
        <f>'Запит 2-8'!#REF!</f>
        <v>#REF!</v>
      </c>
      <c r="B1170" s="298" t="e">
        <f>IF('Запит 2-8'!#REF!&lt;&gt;"",'Запит 2-8'!#REF!,"")</f>
        <v>#REF!</v>
      </c>
      <c r="C1170" s="297" t="e">
        <f>'Запит 2-8'!#REF!</f>
        <v>#REF!</v>
      </c>
      <c r="D1170" s="296" t="e">
        <f>'Запит 2-8'!#REF!</f>
        <v>#REF!</v>
      </c>
      <c r="E1170" s="413" t="e">
        <f>'Паспорт-3'!F1083</f>
        <v>#REF!</v>
      </c>
      <c r="F1170" s="414"/>
      <c r="G1170" s="429" t="e">
        <f t="shared" si="142"/>
        <v>#REF!</v>
      </c>
      <c r="H1170" s="81" t="e">
        <f t="shared" si="143"/>
        <v>#REF!</v>
      </c>
    </row>
    <row r="1171" spans="1:8" x14ac:dyDescent="0.2">
      <c r="A1171" s="326" t="e">
        <f>'Запит 2-8'!#REF!</f>
        <v>#REF!</v>
      </c>
      <c r="B1171" s="298" t="e">
        <f>IF('Запит 2-8'!#REF!&lt;&gt;"",'Запит 2-8'!#REF!,"")</f>
        <v>#REF!</v>
      </c>
      <c r="C1171" s="297" t="e">
        <f>'Запит 2-8'!#REF!</f>
        <v>#REF!</v>
      </c>
      <c r="D1171" s="296" t="e">
        <f>'Запит 2-8'!#REF!</f>
        <v>#REF!</v>
      </c>
      <c r="E1171" s="413" t="e">
        <f>'Паспорт-3'!F1084</f>
        <v>#REF!</v>
      </c>
      <c r="F1171" s="414"/>
      <c r="G1171" s="429" t="e">
        <f t="shared" si="142"/>
        <v>#REF!</v>
      </c>
      <c r="H1171" s="81" t="e">
        <f t="shared" si="143"/>
        <v>#REF!</v>
      </c>
    </row>
    <row r="1172" spans="1:8" x14ac:dyDescent="0.2">
      <c r="A1172" s="326" t="e">
        <f>'Запит 2-8'!#REF!</f>
        <v>#REF!</v>
      </c>
      <c r="B1172" s="298" t="e">
        <f>IF('Запит 2-8'!#REF!&lt;&gt;"",'Запит 2-8'!#REF!,"")</f>
        <v>#REF!</v>
      </c>
      <c r="C1172" s="297" t="e">
        <f>'Запит 2-8'!#REF!</f>
        <v>#REF!</v>
      </c>
      <c r="D1172" s="296" t="e">
        <f>'Запит 2-8'!#REF!</f>
        <v>#REF!</v>
      </c>
      <c r="E1172" s="413" t="e">
        <f>'Паспорт-3'!F1085</f>
        <v>#REF!</v>
      </c>
      <c r="F1172" s="414"/>
      <c r="G1172" s="429" t="e">
        <f t="shared" si="142"/>
        <v>#REF!</v>
      </c>
      <c r="H1172" s="81" t="e">
        <f t="shared" si="143"/>
        <v>#REF!</v>
      </c>
    </row>
    <row r="1173" spans="1:8" ht="12.75" customHeight="1" x14ac:dyDescent="0.2">
      <c r="A1173" s="326" t="e">
        <f>'Запит 2-8'!#REF!</f>
        <v>#REF!</v>
      </c>
      <c r="B1173" s="298" t="e">
        <f>IF('Запит 2-8'!#REF!&lt;&gt;"",'Запит 2-8'!#REF!,"")</f>
        <v>#REF!</v>
      </c>
      <c r="C1173" s="297" t="e">
        <f>'Запит 2-8'!#REF!</f>
        <v>#REF!</v>
      </c>
      <c r="D1173" s="296" t="e">
        <f>'Запит 2-8'!#REF!</f>
        <v>#REF!</v>
      </c>
      <c r="E1173" s="413" t="e">
        <f>'Паспорт-3'!F1086</f>
        <v>#REF!</v>
      </c>
      <c r="F1173" s="414"/>
      <c r="G1173" s="429" t="e">
        <f t="shared" si="142"/>
        <v>#REF!</v>
      </c>
      <c r="H1173" s="81" t="e">
        <f t="shared" si="143"/>
        <v>#REF!</v>
      </c>
    </row>
    <row r="1174" spans="1:8" x14ac:dyDescent="0.2">
      <c r="A1174" s="433" t="e">
        <f>'Запит 2-8'!#REF!</f>
        <v>#REF!</v>
      </c>
      <c r="B1174" s="434" t="e">
        <f>IF('Запит 2-8'!#REF!&lt;&gt;"",'Запит 2-8'!#REF!,"")</f>
        <v>#REF!</v>
      </c>
      <c r="C1174" s="435" t="e">
        <f>'Запит 2-8'!#REF!</f>
        <v>#REF!</v>
      </c>
      <c r="D1174" s="436" t="e">
        <f>'Запит 2-8'!#REF!</f>
        <v>#REF!</v>
      </c>
      <c r="E1174" s="437" t="e">
        <f>'Паспорт-3'!F1087</f>
        <v>#REF!</v>
      </c>
      <c r="F1174" s="438"/>
      <c r="G1174" s="439" t="e">
        <f t="shared" si="142"/>
        <v>#REF!</v>
      </c>
      <c r="H1174" s="81" t="e">
        <f t="shared" si="143"/>
        <v>#REF!</v>
      </c>
    </row>
    <row r="1175" spans="1:8" ht="12.75" customHeight="1" x14ac:dyDescent="0.2">
      <c r="A1175" s="824" t="s">
        <v>211</v>
      </c>
      <c r="B1175" s="825"/>
      <c r="C1175" s="825"/>
      <c r="D1175" s="825"/>
      <c r="E1175" s="825"/>
      <c r="F1175" s="825"/>
      <c r="G1175" s="826"/>
      <c r="H1175" s="81" t="e">
        <f>H1164</f>
        <v>#REF!</v>
      </c>
    </row>
    <row r="1176" spans="1:8" ht="12.75" customHeight="1" x14ac:dyDescent="0.2">
      <c r="A1176" s="824" t="s">
        <v>231</v>
      </c>
      <c r="B1176" s="825"/>
      <c r="C1176" s="825"/>
      <c r="D1176" s="825"/>
      <c r="E1176" s="825"/>
      <c r="F1176" s="825"/>
      <c r="G1176" s="826"/>
      <c r="H1176" s="81" t="e">
        <f>H1112</f>
        <v>#REF!</v>
      </c>
    </row>
    <row r="1177" spans="1:8" ht="12.75" customHeight="1" x14ac:dyDescent="0.2">
      <c r="A1177" s="779" t="e">
        <f>'Запит 2-8'!#REF!</f>
        <v>#REF!</v>
      </c>
      <c r="B1177" s="780"/>
      <c r="C1177" s="780"/>
      <c r="D1177" s="780"/>
      <c r="E1177" s="780"/>
      <c r="F1177" s="780"/>
      <c r="G1177" s="781"/>
      <c r="H1177" s="81" t="e">
        <f>H1178</f>
        <v>#REF!</v>
      </c>
    </row>
    <row r="1178" spans="1:8" x14ac:dyDescent="0.2">
      <c r="A1178" s="420" t="s">
        <v>4</v>
      </c>
      <c r="B1178" s="827" t="s">
        <v>106</v>
      </c>
      <c r="C1178" s="828"/>
      <c r="D1178" s="828"/>
      <c r="E1178" s="829"/>
      <c r="F1178" s="829"/>
      <c r="G1178" s="830"/>
      <c r="H1178" s="81" t="e">
        <f>H1179</f>
        <v>#REF!</v>
      </c>
    </row>
    <row r="1179" spans="1:8" x14ac:dyDescent="0.2">
      <c r="A1179" s="326" t="e">
        <f>'Запит 2-8'!#REF!</f>
        <v>#REF!</v>
      </c>
      <c r="B1179" s="421" t="e">
        <f>IF('Запит 2-8'!#REF!&lt;&gt;"",'Запит 2-8'!#REF!,"")</f>
        <v>#REF!</v>
      </c>
      <c r="C1179" s="422" t="e">
        <f>'Запит 2-8'!#REF!</f>
        <v>#REF!</v>
      </c>
      <c r="D1179" s="423" t="e">
        <f>'Запит 2-8'!#REF!</f>
        <v>#REF!</v>
      </c>
      <c r="E1179" s="424" t="e">
        <f>'Паспорт-3'!F1090</f>
        <v>#REF!</v>
      </c>
      <c r="F1179" s="425"/>
      <c r="G1179" s="428" t="e">
        <f t="shared" ref="G1179:G1193" si="144">F1179-E1179</f>
        <v>#REF!</v>
      </c>
      <c r="H1179" s="81" t="e">
        <f t="shared" ref="H1179:H1193" si="145">IF(B1179&lt;&gt;"","Для друку","")</f>
        <v>#REF!</v>
      </c>
    </row>
    <row r="1180" spans="1:8" x14ac:dyDescent="0.2">
      <c r="A1180" s="326" t="e">
        <f>'Запит 2-8'!#REF!</f>
        <v>#REF!</v>
      </c>
      <c r="B1180" s="298" t="e">
        <f>IF('Запит 2-8'!#REF!&lt;&gt;"",'Запит 2-8'!#REF!,"")</f>
        <v>#REF!</v>
      </c>
      <c r="C1180" s="297" t="e">
        <f>'Запит 2-8'!#REF!</f>
        <v>#REF!</v>
      </c>
      <c r="D1180" s="296" t="e">
        <f>'Запит 2-8'!#REF!</f>
        <v>#REF!</v>
      </c>
      <c r="E1180" s="413" t="e">
        <f>'Паспорт-3'!F1091</f>
        <v>#REF!</v>
      </c>
      <c r="F1180" s="414"/>
      <c r="G1180" s="429" t="e">
        <f t="shared" si="144"/>
        <v>#REF!</v>
      </c>
      <c r="H1180" s="81" t="e">
        <f t="shared" si="145"/>
        <v>#REF!</v>
      </c>
    </row>
    <row r="1181" spans="1:8" x14ac:dyDescent="0.2">
      <c r="A1181" s="326" t="e">
        <f>'Запит 2-8'!#REF!</f>
        <v>#REF!</v>
      </c>
      <c r="B1181" s="298" t="e">
        <f>IF('Запит 2-8'!#REF!&lt;&gt;"",'Запит 2-8'!#REF!,"")</f>
        <v>#REF!</v>
      </c>
      <c r="C1181" s="297" t="e">
        <f>'Запит 2-8'!#REF!</f>
        <v>#REF!</v>
      </c>
      <c r="D1181" s="296" t="e">
        <f>'Запит 2-8'!#REF!</f>
        <v>#REF!</v>
      </c>
      <c r="E1181" s="413" t="e">
        <f>'Паспорт-3'!F1092</f>
        <v>#REF!</v>
      </c>
      <c r="F1181" s="414"/>
      <c r="G1181" s="429" t="e">
        <f t="shared" si="144"/>
        <v>#REF!</v>
      </c>
      <c r="H1181" s="81" t="e">
        <f t="shared" si="145"/>
        <v>#REF!</v>
      </c>
    </row>
    <row r="1182" spans="1:8" x14ac:dyDescent="0.2">
      <c r="A1182" s="326" t="e">
        <f>'Запит 2-8'!#REF!</f>
        <v>#REF!</v>
      </c>
      <c r="B1182" s="298" t="e">
        <f>IF('Запит 2-8'!#REF!&lt;&gt;"",'Запит 2-8'!#REF!,"")</f>
        <v>#REF!</v>
      </c>
      <c r="C1182" s="297" t="e">
        <f>'Запит 2-8'!#REF!</f>
        <v>#REF!</v>
      </c>
      <c r="D1182" s="296" t="e">
        <f>'Запит 2-8'!#REF!</f>
        <v>#REF!</v>
      </c>
      <c r="E1182" s="413" t="e">
        <f>'Паспорт-3'!F1093</f>
        <v>#REF!</v>
      </c>
      <c r="F1182" s="414"/>
      <c r="G1182" s="429" t="e">
        <f t="shared" si="144"/>
        <v>#REF!</v>
      </c>
      <c r="H1182" s="81" t="e">
        <f t="shared" si="145"/>
        <v>#REF!</v>
      </c>
    </row>
    <row r="1183" spans="1:8" x14ac:dyDescent="0.2">
      <c r="A1183" s="326" t="e">
        <f>'Запит 2-8'!#REF!</f>
        <v>#REF!</v>
      </c>
      <c r="B1183" s="298" t="e">
        <f>IF('Запит 2-8'!#REF!&lt;&gt;"",'Запит 2-8'!#REF!,"")</f>
        <v>#REF!</v>
      </c>
      <c r="C1183" s="297" t="e">
        <f>'Запит 2-8'!#REF!</f>
        <v>#REF!</v>
      </c>
      <c r="D1183" s="296" t="e">
        <f>'Запит 2-8'!#REF!</f>
        <v>#REF!</v>
      </c>
      <c r="E1183" s="413" t="e">
        <f>'Паспорт-3'!F1094</f>
        <v>#REF!</v>
      </c>
      <c r="F1183" s="414"/>
      <c r="G1183" s="429" t="e">
        <f t="shared" si="144"/>
        <v>#REF!</v>
      </c>
      <c r="H1183" s="81" t="e">
        <f t="shared" si="145"/>
        <v>#REF!</v>
      </c>
    </row>
    <row r="1184" spans="1:8" x14ac:dyDescent="0.2">
      <c r="A1184" s="326" t="e">
        <f>'Запит 2-8'!#REF!</f>
        <v>#REF!</v>
      </c>
      <c r="B1184" s="298" t="e">
        <f>IF('Запит 2-8'!#REF!&lt;&gt;"",'Запит 2-8'!#REF!,"")</f>
        <v>#REF!</v>
      </c>
      <c r="C1184" s="297" t="e">
        <f>'Запит 2-8'!#REF!</f>
        <v>#REF!</v>
      </c>
      <c r="D1184" s="296" t="e">
        <f>'Запит 2-8'!#REF!</f>
        <v>#REF!</v>
      </c>
      <c r="E1184" s="413" t="e">
        <f>'Паспорт-3'!F1095</f>
        <v>#REF!</v>
      </c>
      <c r="F1184" s="414"/>
      <c r="G1184" s="429" t="e">
        <f t="shared" si="144"/>
        <v>#REF!</v>
      </c>
      <c r="H1184" s="81" t="e">
        <f t="shared" si="145"/>
        <v>#REF!</v>
      </c>
    </row>
    <row r="1185" spans="1:8" x14ac:dyDescent="0.2">
      <c r="A1185" s="326" t="e">
        <f>'Запит 2-8'!#REF!</f>
        <v>#REF!</v>
      </c>
      <c r="B1185" s="298" t="e">
        <f>IF('Запит 2-8'!#REF!&lt;&gt;"",'Запит 2-8'!#REF!,"")</f>
        <v>#REF!</v>
      </c>
      <c r="C1185" s="297" t="e">
        <f>'Запит 2-8'!#REF!</f>
        <v>#REF!</v>
      </c>
      <c r="D1185" s="296" t="e">
        <f>'Запит 2-8'!#REF!</f>
        <v>#REF!</v>
      </c>
      <c r="E1185" s="413" t="e">
        <f>'Паспорт-3'!F1096</f>
        <v>#REF!</v>
      </c>
      <c r="F1185" s="414"/>
      <c r="G1185" s="429" t="e">
        <f t="shared" si="144"/>
        <v>#REF!</v>
      </c>
      <c r="H1185" s="81" t="e">
        <f t="shared" si="145"/>
        <v>#REF!</v>
      </c>
    </row>
    <row r="1186" spans="1:8" x14ac:dyDescent="0.2">
      <c r="A1186" s="326" t="e">
        <f>'Запит 2-8'!#REF!</f>
        <v>#REF!</v>
      </c>
      <c r="B1186" s="298" t="e">
        <f>IF('Запит 2-8'!#REF!&lt;&gt;"",'Запит 2-8'!#REF!,"")</f>
        <v>#REF!</v>
      </c>
      <c r="C1186" s="297" t="e">
        <f>'Запит 2-8'!#REF!</f>
        <v>#REF!</v>
      </c>
      <c r="D1186" s="296" t="e">
        <f>'Запит 2-8'!#REF!</f>
        <v>#REF!</v>
      </c>
      <c r="E1186" s="413" t="e">
        <f>'Паспорт-3'!F1097</f>
        <v>#REF!</v>
      </c>
      <c r="F1186" s="414"/>
      <c r="G1186" s="429" t="e">
        <f t="shared" si="144"/>
        <v>#REF!</v>
      </c>
      <c r="H1186" s="81" t="e">
        <f t="shared" si="145"/>
        <v>#REF!</v>
      </c>
    </row>
    <row r="1187" spans="1:8" x14ac:dyDescent="0.2">
      <c r="A1187" s="326" t="e">
        <f>'Запит 2-8'!#REF!</f>
        <v>#REF!</v>
      </c>
      <c r="B1187" s="298" t="e">
        <f>IF('Запит 2-8'!#REF!&lt;&gt;"",'Запит 2-8'!#REF!,"")</f>
        <v>#REF!</v>
      </c>
      <c r="C1187" s="297" t="e">
        <f>'Запит 2-8'!#REF!</f>
        <v>#REF!</v>
      </c>
      <c r="D1187" s="296" t="e">
        <f>'Запит 2-8'!#REF!</f>
        <v>#REF!</v>
      </c>
      <c r="E1187" s="413" t="e">
        <f>'Паспорт-3'!F1098</f>
        <v>#REF!</v>
      </c>
      <c r="F1187" s="414"/>
      <c r="G1187" s="429" t="e">
        <f t="shared" si="144"/>
        <v>#REF!</v>
      </c>
      <c r="H1187" s="81" t="e">
        <f t="shared" si="145"/>
        <v>#REF!</v>
      </c>
    </row>
    <row r="1188" spans="1:8" x14ac:dyDescent="0.2">
      <c r="A1188" s="326" t="e">
        <f>'Запит 2-8'!#REF!</f>
        <v>#REF!</v>
      </c>
      <c r="B1188" s="298" t="e">
        <f>IF('Запит 2-8'!#REF!&lt;&gt;"",'Запит 2-8'!#REF!,"")</f>
        <v>#REF!</v>
      </c>
      <c r="C1188" s="297" t="e">
        <f>'Запит 2-8'!#REF!</f>
        <v>#REF!</v>
      </c>
      <c r="D1188" s="296" t="e">
        <f>'Запит 2-8'!#REF!</f>
        <v>#REF!</v>
      </c>
      <c r="E1188" s="413" t="e">
        <f>'Паспорт-3'!F1099</f>
        <v>#REF!</v>
      </c>
      <c r="F1188" s="414"/>
      <c r="G1188" s="429" t="e">
        <f t="shared" si="144"/>
        <v>#REF!</v>
      </c>
      <c r="H1188" s="81" t="e">
        <f t="shared" si="145"/>
        <v>#REF!</v>
      </c>
    </row>
    <row r="1189" spans="1:8" x14ac:dyDescent="0.2">
      <c r="A1189" s="326" t="e">
        <f>'Запит 2-8'!#REF!</f>
        <v>#REF!</v>
      </c>
      <c r="B1189" s="298" t="e">
        <f>IF('Запит 2-8'!#REF!&lt;&gt;"",'Запит 2-8'!#REF!,"")</f>
        <v>#REF!</v>
      </c>
      <c r="C1189" s="297" t="e">
        <f>'Запит 2-8'!#REF!</f>
        <v>#REF!</v>
      </c>
      <c r="D1189" s="296" t="e">
        <f>'Запит 2-8'!#REF!</f>
        <v>#REF!</v>
      </c>
      <c r="E1189" s="413" t="e">
        <f>'Паспорт-3'!F1100</f>
        <v>#REF!</v>
      </c>
      <c r="F1189" s="414"/>
      <c r="G1189" s="429" t="e">
        <f t="shared" si="144"/>
        <v>#REF!</v>
      </c>
      <c r="H1189" s="81" t="e">
        <f t="shared" si="145"/>
        <v>#REF!</v>
      </c>
    </row>
    <row r="1190" spans="1:8" x14ac:dyDescent="0.2">
      <c r="A1190" s="326" t="e">
        <f>'Запит 2-8'!#REF!</f>
        <v>#REF!</v>
      </c>
      <c r="B1190" s="298" t="e">
        <f>IF('Запит 2-8'!#REF!&lt;&gt;"",'Запит 2-8'!#REF!,"")</f>
        <v>#REF!</v>
      </c>
      <c r="C1190" s="297" t="e">
        <f>'Запит 2-8'!#REF!</f>
        <v>#REF!</v>
      </c>
      <c r="D1190" s="296" t="e">
        <f>'Запит 2-8'!#REF!</f>
        <v>#REF!</v>
      </c>
      <c r="E1190" s="413" t="e">
        <f>'Паспорт-3'!F1101</f>
        <v>#REF!</v>
      </c>
      <c r="F1190" s="414"/>
      <c r="G1190" s="429" t="e">
        <f t="shared" si="144"/>
        <v>#REF!</v>
      </c>
      <c r="H1190" s="81" t="e">
        <f t="shared" si="145"/>
        <v>#REF!</v>
      </c>
    </row>
    <row r="1191" spans="1:8" x14ac:dyDescent="0.2">
      <c r="A1191" s="326" t="e">
        <f>'Запит 2-8'!#REF!</f>
        <v>#REF!</v>
      </c>
      <c r="B1191" s="298" t="e">
        <f>IF('Запит 2-8'!#REF!&lt;&gt;"",'Запит 2-8'!#REF!,"")</f>
        <v>#REF!</v>
      </c>
      <c r="C1191" s="297" t="e">
        <f>'Запит 2-8'!#REF!</f>
        <v>#REF!</v>
      </c>
      <c r="D1191" s="296" t="e">
        <f>'Запит 2-8'!#REF!</f>
        <v>#REF!</v>
      </c>
      <c r="E1191" s="413" t="e">
        <f>'Паспорт-3'!F1102</f>
        <v>#REF!</v>
      </c>
      <c r="F1191" s="414"/>
      <c r="G1191" s="429" t="e">
        <f t="shared" si="144"/>
        <v>#REF!</v>
      </c>
      <c r="H1191" s="81" t="e">
        <f t="shared" si="145"/>
        <v>#REF!</v>
      </c>
    </row>
    <row r="1192" spans="1:8" x14ac:dyDescent="0.2">
      <c r="A1192" s="326" t="e">
        <f>'Запит 2-8'!#REF!</f>
        <v>#REF!</v>
      </c>
      <c r="B1192" s="298" t="e">
        <f>IF('Запит 2-8'!#REF!&lt;&gt;"",'Запит 2-8'!#REF!,"")</f>
        <v>#REF!</v>
      </c>
      <c r="C1192" s="297" t="e">
        <f>'Запит 2-8'!#REF!</f>
        <v>#REF!</v>
      </c>
      <c r="D1192" s="296" t="e">
        <f>'Запит 2-8'!#REF!</f>
        <v>#REF!</v>
      </c>
      <c r="E1192" s="413" t="e">
        <f>'Паспорт-3'!F1103</f>
        <v>#REF!</v>
      </c>
      <c r="F1192" s="414"/>
      <c r="G1192" s="429" t="e">
        <f t="shared" si="144"/>
        <v>#REF!</v>
      </c>
      <c r="H1192" s="81" t="e">
        <f t="shared" si="145"/>
        <v>#REF!</v>
      </c>
    </row>
    <row r="1193" spans="1:8" x14ac:dyDescent="0.2">
      <c r="A1193" s="433" t="e">
        <f>'Запит 2-8'!#REF!</f>
        <v>#REF!</v>
      </c>
      <c r="B1193" s="434" t="e">
        <f>IF('Запит 2-8'!#REF!&lt;&gt;"",'Запит 2-8'!#REF!,"")</f>
        <v>#REF!</v>
      </c>
      <c r="C1193" s="435" t="e">
        <f>'Запит 2-8'!#REF!</f>
        <v>#REF!</v>
      </c>
      <c r="D1193" s="436" t="e">
        <f>'Запит 2-8'!#REF!</f>
        <v>#REF!</v>
      </c>
      <c r="E1193" s="437" t="e">
        <f>'Паспорт-3'!F1104</f>
        <v>#REF!</v>
      </c>
      <c r="F1193" s="438"/>
      <c r="G1193" s="439" t="e">
        <f t="shared" si="144"/>
        <v>#REF!</v>
      </c>
      <c r="H1193" s="81" t="e">
        <f t="shared" si="145"/>
        <v>#REF!</v>
      </c>
    </row>
    <row r="1194" spans="1:8" ht="12.75" customHeight="1" x14ac:dyDescent="0.2">
      <c r="A1194" s="824" t="s">
        <v>211</v>
      </c>
      <c r="B1194" s="825"/>
      <c r="C1194" s="825"/>
      <c r="D1194" s="825"/>
      <c r="E1194" s="825"/>
      <c r="F1194" s="825"/>
      <c r="G1194" s="826"/>
      <c r="H1194" s="81" t="e">
        <f>H1178</f>
        <v>#REF!</v>
      </c>
    </row>
    <row r="1195" spans="1:8" x14ac:dyDescent="0.2">
      <c r="A1195" s="420" t="e">
        <f>'Запит 2-8'!#REF!</f>
        <v>#REF!</v>
      </c>
      <c r="B1195" s="827" t="s">
        <v>107</v>
      </c>
      <c r="C1195" s="828"/>
      <c r="D1195" s="828"/>
      <c r="E1195" s="828"/>
      <c r="F1195" s="828"/>
      <c r="G1195" s="831"/>
      <c r="H1195" s="81" t="e">
        <f>H1196</f>
        <v>#REF!</v>
      </c>
    </row>
    <row r="1196" spans="1:8" x14ac:dyDescent="0.2">
      <c r="A1196" s="326" t="e">
        <f>'Запит 2-8'!#REF!</f>
        <v>#REF!</v>
      </c>
      <c r="B1196" s="421" t="e">
        <f>IF('Запит 2-8'!#REF!&lt;&gt;"",'Запит 2-8'!#REF!,"")</f>
        <v>#REF!</v>
      </c>
      <c r="C1196" s="422" t="e">
        <f>'Запит 2-8'!#REF!</f>
        <v>#REF!</v>
      </c>
      <c r="D1196" s="423" t="e">
        <f>'Запит 2-8'!#REF!</f>
        <v>#REF!</v>
      </c>
      <c r="E1196" s="430" t="e">
        <f>'Паспорт-3'!F1106</f>
        <v>#REF!</v>
      </c>
      <c r="F1196" s="431"/>
      <c r="G1196" s="432" t="e">
        <f t="shared" ref="G1196:G1210" si="146">F1196-E1196</f>
        <v>#REF!</v>
      </c>
      <c r="H1196" s="81" t="e">
        <f t="shared" ref="H1196:H1210" si="147">IF(B1196&lt;&gt;"","Для друку","")</f>
        <v>#REF!</v>
      </c>
    </row>
    <row r="1197" spans="1:8" x14ac:dyDescent="0.2">
      <c r="A1197" s="326" t="e">
        <f>'Запит 2-8'!#REF!</f>
        <v>#REF!</v>
      </c>
      <c r="B1197" s="298" t="e">
        <f>IF('Запит 2-8'!#REF!&lt;&gt;"",'Запит 2-8'!#REF!,"")</f>
        <v>#REF!</v>
      </c>
      <c r="C1197" s="297" t="e">
        <f>'Запит 2-8'!#REF!</f>
        <v>#REF!</v>
      </c>
      <c r="D1197" s="296" t="e">
        <f>'Запит 2-8'!#REF!</f>
        <v>#REF!</v>
      </c>
      <c r="E1197" s="413" t="e">
        <f>'Паспорт-3'!F1107</f>
        <v>#REF!</v>
      </c>
      <c r="F1197" s="414"/>
      <c r="G1197" s="429" t="e">
        <f t="shared" si="146"/>
        <v>#REF!</v>
      </c>
      <c r="H1197" s="81" t="e">
        <f t="shared" si="147"/>
        <v>#REF!</v>
      </c>
    </row>
    <row r="1198" spans="1:8" x14ac:dyDescent="0.2">
      <c r="A1198" s="326" t="e">
        <f>'Запит 2-8'!#REF!</f>
        <v>#REF!</v>
      </c>
      <c r="B1198" s="298" t="e">
        <f>IF('Запит 2-8'!#REF!&lt;&gt;"",'Запит 2-8'!#REF!,"")</f>
        <v>#REF!</v>
      </c>
      <c r="C1198" s="297" t="e">
        <f>'Запит 2-8'!#REF!</f>
        <v>#REF!</v>
      </c>
      <c r="D1198" s="296" t="e">
        <f>'Запит 2-8'!#REF!</f>
        <v>#REF!</v>
      </c>
      <c r="E1198" s="413" t="e">
        <f>'Паспорт-3'!F1108</f>
        <v>#REF!</v>
      </c>
      <c r="F1198" s="414"/>
      <c r="G1198" s="429" t="e">
        <f t="shared" si="146"/>
        <v>#REF!</v>
      </c>
      <c r="H1198" s="81" t="e">
        <f t="shared" si="147"/>
        <v>#REF!</v>
      </c>
    </row>
    <row r="1199" spans="1:8" x14ac:dyDescent="0.2">
      <c r="A1199" s="326" t="e">
        <f>'Запит 2-8'!#REF!</f>
        <v>#REF!</v>
      </c>
      <c r="B1199" s="298" t="e">
        <f>IF('Запит 2-8'!#REF!&lt;&gt;"",'Запит 2-8'!#REF!,"")</f>
        <v>#REF!</v>
      </c>
      <c r="C1199" s="297" t="e">
        <f>'Запит 2-8'!#REF!</f>
        <v>#REF!</v>
      </c>
      <c r="D1199" s="296" t="e">
        <f>'Запит 2-8'!#REF!</f>
        <v>#REF!</v>
      </c>
      <c r="E1199" s="413" t="e">
        <f>'Паспорт-3'!F1109</f>
        <v>#REF!</v>
      </c>
      <c r="F1199" s="414"/>
      <c r="G1199" s="429" t="e">
        <f t="shared" si="146"/>
        <v>#REF!</v>
      </c>
      <c r="H1199" s="81" t="e">
        <f t="shared" si="147"/>
        <v>#REF!</v>
      </c>
    </row>
    <row r="1200" spans="1:8" x14ac:dyDescent="0.2">
      <c r="A1200" s="326" t="e">
        <f>'Запит 2-8'!#REF!</f>
        <v>#REF!</v>
      </c>
      <c r="B1200" s="298" t="e">
        <f>IF('Запит 2-8'!#REF!&lt;&gt;"",'Запит 2-8'!#REF!,"")</f>
        <v>#REF!</v>
      </c>
      <c r="C1200" s="297" t="e">
        <f>'Запит 2-8'!#REF!</f>
        <v>#REF!</v>
      </c>
      <c r="D1200" s="296" t="e">
        <f>'Запит 2-8'!#REF!</f>
        <v>#REF!</v>
      </c>
      <c r="E1200" s="413" t="e">
        <f>'Паспорт-3'!F1110</f>
        <v>#REF!</v>
      </c>
      <c r="F1200" s="414"/>
      <c r="G1200" s="429" t="e">
        <f t="shared" si="146"/>
        <v>#REF!</v>
      </c>
      <c r="H1200" s="81" t="e">
        <f t="shared" si="147"/>
        <v>#REF!</v>
      </c>
    </row>
    <row r="1201" spans="1:8" x14ac:dyDescent="0.2">
      <c r="A1201" s="326" t="e">
        <f>'Запит 2-8'!#REF!</f>
        <v>#REF!</v>
      </c>
      <c r="B1201" s="298" t="e">
        <f>IF('Запит 2-8'!#REF!&lt;&gt;"",'Запит 2-8'!#REF!,"")</f>
        <v>#REF!</v>
      </c>
      <c r="C1201" s="297" t="e">
        <f>'Запит 2-8'!#REF!</f>
        <v>#REF!</v>
      </c>
      <c r="D1201" s="296" t="e">
        <f>'Запит 2-8'!#REF!</f>
        <v>#REF!</v>
      </c>
      <c r="E1201" s="413" t="e">
        <f>'Паспорт-3'!F1111</f>
        <v>#REF!</v>
      </c>
      <c r="F1201" s="414"/>
      <c r="G1201" s="429" t="e">
        <f t="shared" si="146"/>
        <v>#REF!</v>
      </c>
      <c r="H1201" s="81" t="e">
        <f t="shared" si="147"/>
        <v>#REF!</v>
      </c>
    </row>
    <row r="1202" spans="1:8" x14ac:dyDescent="0.2">
      <c r="A1202" s="326" t="e">
        <f>'Запит 2-8'!#REF!</f>
        <v>#REF!</v>
      </c>
      <c r="B1202" s="298" t="e">
        <f>IF('Запит 2-8'!#REF!&lt;&gt;"",'Запит 2-8'!#REF!,"")</f>
        <v>#REF!</v>
      </c>
      <c r="C1202" s="297" t="e">
        <f>'Запит 2-8'!#REF!</f>
        <v>#REF!</v>
      </c>
      <c r="D1202" s="296" t="e">
        <f>'Запит 2-8'!#REF!</f>
        <v>#REF!</v>
      </c>
      <c r="E1202" s="413" t="e">
        <f>'Паспорт-3'!F1112</f>
        <v>#REF!</v>
      </c>
      <c r="F1202" s="414"/>
      <c r="G1202" s="429" t="e">
        <f t="shared" si="146"/>
        <v>#REF!</v>
      </c>
      <c r="H1202" s="81" t="e">
        <f t="shared" si="147"/>
        <v>#REF!</v>
      </c>
    </row>
    <row r="1203" spans="1:8" x14ac:dyDescent="0.2">
      <c r="A1203" s="326" t="e">
        <f>'Запит 2-8'!#REF!</f>
        <v>#REF!</v>
      </c>
      <c r="B1203" s="298" t="e">
        <f>IF('Запит 2-8'!#REF!&lt;&gt;"",'Запит 2-8'!#REF!,"")</f>
        <v>#REF!</v>
      </c>
      <c r="C1203" s="297" t="e">
        <f>'Запит 2-8'!#REF!</f>
        <v>#REF!</v>
      </c>
      <c r="D1203" s="296" t="e">
        <f>'Запит 2-8'!#REF!</f>
        <v>#REF!</v>
      </c>
      <c r="E1203" s="413" t="e">
        <f>'Паспорт-3'!F1113</f>
        <v>#REF!</v>
      </c>
      <c r="F1203" s="414"/>
      <c r="G1203" s="429" t="e">
        <f t="shared" si="146"/>
        <v>#REF!</v>
      </c>
      <c r="H1203" s="81" t="e">
        <f t="shared" si="147"/>
        <v>#REF!</v>
      </c>
    </row>
    <row r="1204" spans="1:8" x14ac:dyDescent="0.2">
      <c r="A1204" s="326" t="e">
        <f>'Запит 2-8'!#REF!</f>
        <v>#REF!</v>
      </c>
      <c r="B1204" s="298" t="e">
        <f>IF('Запит 2-8'!#REF!&lt;&gt;"",'Запит 2-8'!#REF!,"")</f>
        <v>#REF!</v>
      </c>
      <c r="C1204" s="297" t="e">
        <f>'Запит 2-8'!#REF!</f>
        <v>#REF!</v>
      </c>
      <c r="D1204" s="296" t="e">
        <f>'Запит 2-8'!#REF!</f>
        <v>#REF!</v>
      </c>
      <c r="E1204" s="413" t="e">
        <f>'Паспорт-3'!F1114</f>
        <v>#REF!</v>
      </c>
      <c r="F1204" s="414"/>
      <c r="G1204" s="429" t="e">
        <f t="shared" si="146"/>
        <v>#REF!</v>
      </c>
      <c r="H1204" s="81" t="e">
        <f t="shared" si="147"/>
        <v>#REF!</v>
      </c>
    </row>
    <row r="1205" spans="1:8" x14ac:dyDescent="0.2">
      <c r="A1205" s="326" t="e">
        <f>'Запит 2-8'!#REF!</f>
        <v>#REF!</v>
      </c>
      <c r="B1205" s="298" t="e">
        <f>IF('Запит 2-8'!#REF!&lt;&gt;"",'Запит 2-8'!#REF!,"")</f>
        <v>#REF!</v>
      </c>
      <c r="C1205" s="297" t="e">
        <f>'Запит 2-8'!#REF!</f>
        <v>#REF!</v>
      </c>
      <c r="D1205" s="296" t="e">
        <f>'Запит 2-8'!#REF!</f>
        <v>#REF!</v>
      </c>
      <c r="E1205" s="413" t="e">
        <f>'Паспорт-3'!F1115</f>
        <v>#REF!</v>
      </c>
      <c r="F1205" s="414"/>
      <c r="G1205" s="429" t="e">
        <f t="shared" si="146"/>
        <v>#REF!</v>
      </c>
      <c r="H1205" s="81" t="e">
        <f t="shared" si="147"/>
        <v>#REF!</v>
      </c>
    </row>
    <row r="1206" spans="1:8" x14ac:dyDescent="0.2">
      <c r="A1206" s="326" t="e">
        <f>'Запит 2-8'!#REF!</f>
        <v>#REF!</v>
      </c>
      <c r="B1206" s="298" t="e">
        <f>IF('Запит 2-8'!#REF!&lt;&gt;"",'Запит 2-8'!#REF!,"")</f>
        <v>#REF!</v>
      </c>
      <c r="C1206" s="297" t="e">
        <f>'Запит 2-8'!#REF!</f>
        <v>#REF!</v>
      </c>
      <c r="D1206" s="296" t="e">
        <f>'Запит 2-8'!#REF!</f>
        <v>#REF!</v>
      </c>
      <c r="E1206" s="413" t="e">
        <f>'Паспорт-3'!F1116</f>
        <v>#REF!</v>
      </c>
      <c r="F1206" s="414"/>
      <c r="G1206" s="429" t="e">
        <f t="shared" si="146"/>
        <v>#REF!</v>
      </c>
      <c r="H1206" s="81" t="e">
        <f t="shared" si="147"/>
        <v>#REF!</v>
      </c>
    </row>
    <row r="1207" spans="1:8" x14ac:dyDescent="0.2">
      <c r="A1207" s="326" t="e">
        <f>'Запит 2-8'!#REF!</f>
        <v>#REF!</v>
      </c>
      <c r="B1207" s="298" t="e">
        <f>IF('Запит 2-8'!#REF!&lt;&gt;"",'Запит 2-8'!#REF!,"")</f>
        <v>#REF!</v>
      </c>
      <c r="C1207" s="297" t="e">
        <f>'Запит 2-8'!#REF!</f>
        <v>#REF!</v>
      </c>
      <c r="D1207" s="296" t="e">
        <f>'Запит 2-8'!#REF!</f>
        <v>#REF!</v>
      </c>
      <c r="E1207" s="413" t="e">
        <f>'Паспорт-3'!F1117</f>
        <v>#REF!</v>
      </c>
      <c r="F1207" s="414"/>
      <c r="G1207" s="429" t="e">
        <f t="shared" si="146"/>
        <v>#REF!</v>
      </c>
      <c r="H1207" s="81" t="e">
        <f t="shared" si="147"/>
        <v>#REF!</v>
      </c>
    </row>
    <row r="1208" spans="1:8" x14ac:dyDescent="0.2">
      <c r="A1208" s="326" t="e">
        <f>'Запит 2-8'!#REF!</f>
        <v>#REF!</v>
      </c>
      <c r="B1208" s="298" t="e">
        <f>IF('Запит 2-8'!#REF!&lt;&gt;"",'Запит 2-8'!#REF!,"")</f>
        <v>#REF!</v>
      </c>
      <c r="C1208" s="297" t="e">
        <f>'Запит 2-8'!#REF!</f>
        <v>#REF!</v>
      </c>
      <c r="D1208" s="296" t="e">
        <f>'Запит 2-8'!#REF!</f>
        <v>#REF!</v>
      </c>
      <c r="E1208" s="413" t="e">
        <f>'Паспорт-3'!F1118</f>
        <v>#REF!</v>
      </c>
      <c r="F1208" s="414"/>
      <c r="G1208" s="429" t="e">
        <f t="shared" si="146"/>
        <v>#REF!</v>
      </c>
      <c r="H1208" s="81" t="e">
        <f t="shared" si="147"/>
        <v>#REF!</v>
      </c>
    </row>
    <row r="1209" spans="1:8" x14ac:dyDescent="0.2">
      <c r="A1209" s="326" t="e">
        <f>'Запит 2-8'!#REF!</f>
        <v>#REF!</v>
      </c>
      <c r="B1209" s="298" t="e">
        <f>IF('Запит 2-8'!#REF!&lt;&gt;"",'Запит 2-8'!#REF!,"")</f>
        <v>#REF!</v>
      </c>
      <c r="C1209" s="297" t="e">
        <f>'Запит 2-8'!#REF!</f>
        <v>#REF!</v>
      </c>
      <c r="D1209" s="296" t="e">
        <f>'Запит 2-8'!#REF!</f>
        <v>#REF!</v>
      </c>
      <c r="E1209" s="413" t="e">
        <f>'Паспорт-3'!F1119</f>
        <v>#REF!</v>
      </c>
      <c r="F1209" s="414"/>
      <c r="G1209" s="429" t="e">
        <f t="shared" si="146"/>
        <v>#REF!</v>
      </c>
      <c r="H1209" s="81" t="e">
        <f t="shared" si="147"/>
        <v>#REF!</v>
      </c>
    </row>
    <row r="1210" spans="1:8" x14ac:dyDescent="0.2">
      <c r="A1210" s="433" t="e">
        <f>'Запит 2-8'!#REF!</f>
        <v>#REF!</v>
      </c>
      <c r="B1210" s="434" t="e">
        <f>IF('Запит 2-8'!#REF!&lt;&gt;"",'Запит 2-8'!#REF!,"")</f>
        <v>#REF!</v>
      </c>
      <c r="C1210" s="435" t="e">
        <f>'Запит 2-8'!#REF!</f>
        <v>#REF!</v>
      </c>
      <c r="D1210" s="436" t="e">
        <f>'Запит 2-8'!#REF!</f>
        <v>#REF!</v>
      </c>
      <c r="E1210" s="437" t="e">
        <f>'Паспорт-3'!F1120</f>
        <v>#REF!</v>
      </c>
      <c r="F1210" s="438"/>
      <c r="G1210" s="439" t="e">
        <f t="shared" si="146"/>
        <v>#REF!</v>
      </c>
      <c r="H1210" s="81" t="e">
        <f t="shared" si="147"/>
        <v>#REF!</v>
      </c>
    </row>
    <row r="1211" spans="1:8" ht="12.75" customHeight="1" x14ac:dyDescent="0.2">
      <c r="A1211" s="824" t="s">
        <v>211</v>
      </c>
      <c r="B1211" s="825"/>
      <c r="C1211" s="825"/>
      <c r="D1211" s="825"/>
      <c r="E1211" s="825"/>
      <c r="F1211" s="825"/>
      <c r="G1211" s="826"/>
      <c r="H1211" s="81" t="e">
        <f>H1195</f>
        <v>#REF!</v>
      </c>
    </row>
    <row r="1212" spans="1:8" x14ac:dyDescent="0.2">
      <c r="A1212" s="426" t="e">
        <f>'Запит 2-8'!#REF!</f>
        <v>#REF!</v>
      </c>
      <c r="B1212" s="827" t="s">
        <v>108</v>
      </c>
      <c r="C1212" s="828"/>
      <c r="D1212" s="828"/>
      <c r="E1212" s="832"/>
      <c r="F1212" s="832"/>
      <c r="G1212" s="833"/>
      <c r="H1212" s="81" t="e">
        <f>H1213</f>
        <v>#REF!</v>
      </c>
    </row>
    <row r="1213" spans="1:8" x14ac:dyDescent="0.2">
      <c r="A1213" s="326" t="e">
        <f>'Запит 2-8'!#REF!</f>
        <v>#REF!</v>
      </c>
      <c r="B1213" s="421" t="e">
        <f>IF('Запит 2-8'!#REF!&lt;&gt;"",'Запит 2-8'!#REF!,"")</f>
        <v>#REF!</v>
      </c>
      <c r="C1213" s="422" t="e">
        <f>'Запит 2-8'!#REF!</f>
        <v>#REF!</v>
      </c>
      <c r="D1213" s="423" t="e">
        <f>'Запит 2-8'!#REF!</f>
        <v>#REF!</v>
      </c>
      <c r="E1213" s="424" t="e">
        <f>'Паспорт-3'!F1122</f>
        <v>#REF!</v>
      </c>
      <c r="F1213" s="425"/>
      <c r="G1213" s="428" t="e">
        <f t="shared" ref="G1213:G1227" si="148">F1213-E1213</f>
        <v>#REF!</v>
      </c>
      <c r="H1213" s="81" t="e">
        <f t="shared" ref="H1213:H1227" si="149">IF(B1213&lt;&gt;"","Для друку","")</f>
        <v>#REF!</v>
      </c>
    </row>
    <row r="1214" spans="1:8" x14ac:dyDescent="0.2">
      <c r="A1214" s="326" t="e">
        <f>'Запит 2-8'!#REF!</f>
        <v>#REF!</v>
      </c>
      <c r="B1214" s="298" t="e">
        <f>IF('Запит 2-8'!#REF!&lt;&gt;"",'Запит 2-8'!#REF!,"")</f>
        <v>#REF!</v>
      </c>
      <c r="C1214" s="297" t="e">
        <f>'Запит 2-8'!#REF!</f>
        <v>#REF!</v>
      </c>
      <c r="D1214" s="296" t="e">
        <f>'Запит 2-8'!#REF!</f>
        <v>#REF!</v>
      </c>
      <c r="E1214" s="413" t="e">
        <f>'Паспорт-3'!F1123</f>
        <v>#REF!</v>
      </c>
      <c r="F1214" s="414"/>
      <c r="G1214" s="429" t="e">
        <f t="shared" si="148"/>
        <v>#REF!</v>
      </c>
      <c r="H1214" s="81" t="e">
        <f t="shared" si="149"/>
        <v>#REF!</v>
      </c>
    </row>
    <row r="1215" spans="1:8" x14ac:dyDescent="0.2">
      <c r="A1215" s="326" t="e">
        <f>'Запит 2-8'!#REF!</f>
        <v>#REF!</v>
      </c>
      <c r="B1215" s="298" t="e">
        <f>IF('Запит 2-8'!#REF!&lt;&gt;"",'Запит 2-8'!#REF!,"")</f>
        <v>#REF!</v>
      </c>
      <c r="C1215" s="297" t="e">
        <f>'Запит 2-8'!#REF!</f>
        <v>#REF!</v>
      </c>
      <c r="D1215" s="296" t="e">
        <f>'Запит 2-8'!#REF!</f>
        <v>#REF!</v>
      </c>
      <c r="E1215" s="413" t="e">
        <f>'Паспорт-3'!F1124</f>
        <v>#REF!</v>
      </c>
      <c r="F1215" s="414"/>
      <c r="G1215" s="429" t="e">
        <f t="shared" si="148"/>
        <v>#REF!</v>
      </c>
      <c r="H1215" s="81" t="e">
        <f t="shared" si="149"/>
        <v>#REF!</v>
      </c>
    </row>
    <row r="1216" spans="1:8" x14ac:dyDescent="0.2">
      <c r="A1216" s="326" t="e">
        <f>'Запит 2-8'!#REF!</f>
        <v>#REF!</v>
      </c>
      <c r="B1216" s="298" t="e">
        <f>IF('Запит 2-8'!#REF!&lt;&gt;"",'Запит 2-8'!#REF!,"")</f>
        <v>#REF!</v>
      </c>
      <c r="C1216" s="297" t="e">
        <f>'Запит 2-8'!#REF!</f>
        <v>#REF!</v>
      </c>
      <c r="D1216" s="296" t="e">
        <f>'Запит 2-8'!#REF!</f>
        <v>#REF!</v>
      </c>
      <c r="E1216" s="413" t="e">
        <f>'Паспорт-3'!F1125</f>
        <v>#REF!</v>
      </c>
      <c r="F1216" s="414"/>
      <c r="G1216" s="429" t="e">
        <f t="shared" si="148"/>
        <v>#REF!</v>
      </c>
      <c r="H1216" s="81" t="e">
        <f t="shared" si="149"/>
        <v>#REF!</v>
      </c>
    </row>
    <row r="1217" spans="1:8" x14ac:dyDescent="0.2">
      <c r="A1217" s="326" t="e">
        <f>'Запит 2-8'!#REF!</f>
        <v>#REF!</v>
      </c>
      <c r="B1217" s="298" t="e">
        <f>IF('Запит 2-8'!#REF!&lt;&gt;"",'Запит 2-8'!#REF!,"")</f>
        <v>#REF!</v>
      </c>
      <c r="C1217" s="297" t="e">
        <f>'Запит 2-8'!#REF!</f>
        <v>#REF!</v>
      </c>
      <c r="D1217" s="296" t="e">
        <f>'Запит 2-8'!#REF!</f>
        <v>#REF!</v>
      </c>
      <c r="E1217" s="413" t="e">
        <f>'Паспорт-3'!F1126</f>
        <v>#REF!</v>
      </c>
      <c r="F1217" s="414"/>
      <c r="G1217" s="429" t="e">
        <f t="shared" si="148"/>
        <v>#REF!</v>
      </c>
      <c r="H1217" s="81" t="e">
        <f t="shared" si="149"/>
        <v>#REF!</v>
      </c>
    </row>
    <row r="1218" spans="1:8" x14ac:dyDescent="0.2">
      <c r="A1218" s="326" t="e">
        <f>'Запит 2-8'!#REF!</f>
        <v>#REF!</v>
      </c>
      <c r="B1218" s="298" t="e">
        <f>IF('Запит 2-8'!#REF!&lt;&gt;"",'Запит 2-8'!#REF!,"")</f>
        <v>#REF!</v>
      </c>
      <c r="C1218" s="297" t="e">
        <f>'Запит 2-8'!#REF!</f>
        <v>#REF!</v>
      </c>
      <c r="D1218" s="296" t="e">
        <f>'Запит 2-8'!#REF!</f>
        <v>#REF!</v>
      </c>
      <c r="E1218" s="413" t="e">
        <f>'Паспорт-3'!F1127</f>
        <v>#REF!</v>
      </c>
      <c r="F1218" s="414"/>
      <c r="G1218" s="429" t="e">
        <f t="shared" si="148"/>
        <v>#REF!</v>
      </c>
      <c r="H1218" s="81" t="e">
        <f t="shared" si="149"/>
        <v>#REF!</v>
      </c>
    </row>
    <row r="1219" spans="1:8" x14ac:dyDescent="0.2">
      <c r="A1219" s="326" t="e">
        <f>'Запит 2-8'!#REF!</f>
        <v>#REF!</v>
      </c>
      <c r="B1219" s="298" t="e">
        <f>IF('Запит 2-8'!#REF!&lt;&gt;"",'Запит 2-8'!#REF!,"")</f>
        <v>#REF!</v>
      </c>
      <c r="C1219" s="297" t="e">
        <f>'Запит 2-8'!#REF!</f>
        <v>#REF!</v>
      </c>
      <c r="D1219" s="296" t="e">
        <f>'Запит 2-8'!#REF!</f>
        <v>#REF!</v>
      </c>
      <c r="E1219" s="413" t="e">
        <f>'Паспорт-3'!F1128</f>
        <v>#REF!</v>
      </c>
      <c r="F1219" s="414"/>
      <c r="G1219" s="429" t="e">
        <f t="shared" si="148"/>
        <v>#REF!</v>
      </c>
      <c r="H1219" s="81" t="e">
        <f t="shared" si="149"/>
        <v>#REF!</v>
      </c>
    </row>
    <row r="1220" spans="1:8" x14ac:dyDescent="0.2">
      <c r="A1220" s="326" t="e">
        <f>'Запит 2-8'!#REF!</f>
        <v>#REF!</v>
      </c>
      <c r="B1220" s="298" t="e">
        <f>IF('Запит 2-8'!#REF!&lt;&gt;"",'Запит 2-8'!#REF!,"")</f>
        <v>#REF!</v>
      </c>
      <c r="C1220" s="297" t="e">
        <f>'Запит 2-8'!#REF!</f>
        <v>#REF!</v>
      </c>
      <c r="D1220" s="296" t="e">
        <f>'Запит 2-8'!#REF!</f>
        <v>#REF!</v>
      </c>
      <c r="E1220" s="413" t="e">
        <f>'Паспорт-3'!F1129</f>
        <v>#REF!</v>
      </c>
      <c r="F1220" s="414"/>
      <c r="G1220" s="429" t="e">
        <f t="shared" si="148"/>
        <v>#REF!</v>
      </c>
      <c r="H1220" s="81" t="e">
        <f t="shared" si="149"/>
        <v>#REF!</v>
      </c>
    </row>
    <row r="1221" spans="1:8" x14ac:dyDescent="0.2">
      <c r="A1221" s="326" t="e">
        <f>'Запит 2-8'!#REF!</f>
        <v>#REF!</v>
      </c>
      <c r="B1221" s="298" t="e">
        <f>IF('Запит 2-8'!#REF!&lt;&gt;"",'Запит 2-8'!#REF!,"")</f>
        <v>#REF!</v>
      </c>
      <c r="C1221" s="297" t="e">
        <f>'Запит 2-8'!#REF!</f>
        <v>#REF!</v>
      </c>
      <c r="D1221" s="296" t="e">
        <f>'Запит 2-8'!#REF!</f>
        <v>#REF!</v>
      </c>
      <c r="E1221" s="413" t="e">
        <f>'Паспорт-3'!F1130</f>
        <v>#REF!</v>
      </c>
      <c r="F1221" s="414"/>
      <c r="G1221" s="429" t="e">
        <f t="shared" si="148"/>
        <v>#REF!</v>
      </c>
      <c r="H1221" s="81" t="e">
        <f t="shared" si="149"/>
        <v>#REF!</v>
      </c>
    </row>
    <row r="1222" spans="1:8" x14ac:dyDescent="0.2">
      <c r="A1222" s="326" t="e">
        <f>'Запит 2-8'!#REF!</f>
        <v>#REF!</v>
      </c>
      <c r="B1222" s="298" t="e">
        <f>IF('Запит 2-8'!#REF!&lt;&gt;"",'Запит 2-8'!#REF!,"")</f>
        <v>#REF!</v>
      </c>
      <c r="C1222" s="297" t="e">
        <f>'Запит 2-8'!#REF!</f>
        <v>#REF!</v>
      </c>
      <c r="D1222" s="296" t="e">
        <f>'Запит 2-8'!#REF!</f>
        <v>#REF!</v>
      </c>
      <c r="E1222" s="413" t="e">
        <f>'Паспорт-3'!F1131</f>
        <v>#REF!</v>
      </c>
      <c r="F1222" s="414"/>
      <c r="G1222" s="429" t="e">
        <f t="shared" si="148"/>
        <v>#REF!</v>
      </c>
      <c r="H1222" s="81" t="e">
        <f t="shared" si="149"/>
        <v>#REF!</v>
      </c>
    </row>
    <row r="1223" spans="1:8" x14ac:dyDescent="0.2">
      <c r="A1223" s="326" t="e">
        <f>'Запит 2-8'!#REF!</f>
        <v>#REF!</v>
      </c>
      <c r="B1223" s="298" t="e">
        <f>IF('Запит 2-8'!#REF!&lt;&gt;"",'Запит 2-8'!#REF!,"")</f>
        <v>#REF!</v>
      </c>
      <c r="C1223" s="297" t="e">
        <f>'Запит 2-8'!#REF!</f>
        <v>#REF!</v>
      </c>
      <c r="D1223" s="296" t="e">
        <f>'Запит 2-8'!#REF!</f>
        <v>#REF!</v>
      </c>
      <c r="E1223" s="413" t="e">
        <f>'Паспорт-3'!F1132</f>
        <v>#REF!</v>
      </c>
      <c r="F1223" s="414"/>
      <c r="G1223" s="429" t="e">
        <f t="shared" si="148"/>
        <v>#REF!</v>
      </c>
      <c r="H1223" s="81" t="e">
        <f t="shared" si="149"/>
        <v>#REF!</v>
      </c>
    </row>
    <row r="1224" spans="1:8" x14ac:dyDescent="0.2">
      <c r="A1224" s="326" t="e">
        <f>'Запит 2-8'!#REF!</f>
        <v>#REF!</v>
      </c>
      <c r="B1224" s="298" t="e">
        <f>IF('Запит 2-8'!#REF!&lt;&gt;"",'Запит 2-8'!#REF!,"")</f>
        <v>#REF!</v>
      </c>
      <c r="C1224" s="297" t="e">
        <f>'Запит 2-8'!#REF!</f>
        <v>#REF!</v>
      </c>
      <c r="D1224" s="296" t="e">
        <f>'Запит 2-8'!#REF!</f>
        <v>#REF!</v>
      </c>
      <c r="E1224" s="413" t="e">
        <f>'Паспорт-3'!F1133</f>
        <v>#REF!</v>
      </c>
      <c r="F1224" s="414"/>
      <c r="G1224" s="429" t="e">
        <f t="shared" si="148"/>
        <v>#REF!</v>
      </c>
      <c r="H1224" s="81" t="e">
        <f t="shared" si="149"/>
        <v>#REF!</v>
      </c>
    </row>
    <row r="1225" spans="1:8" x14ac:dyDescent="0.2">
      <c r="A1225" s="326" t="e">
        <f>'Запит 2-8'!#REF!</f>
        <v>#REF!</v>
      </c>
      <c r="B1225" s="298" t="e">
        <f>IF('Запит 2-8'!#REF!&lt;&gt;"",'Запит 2-8'!#REF!,"")</f>
        <v>#REF!</v>
      </c>
      <c r="C1225" s="297" t="e">
        <f>'Запит 2-8'!#REF!</f>
        <v>#REF!</v>
      </c>
      <c r="D1225" s="296" t="e">
        <f>'Запит 2-8'!#REF!</f>
        <v>#REF!</v>
      </c>
      <c r="E1225" s="413" t="e">
        <f>'Паспорт-3'!F1134</f>
        <v>#REF!</v>
      </c>
      <c r="F1225" s="414"/>
      <c r="G1225" s="429" t="e">
        <f t="shared" si="148"/>
        <v>#REF!</v>
      </c>
      <c r="H1225" s="81" t="e">
        <f t="shared" si="149"/>
        <v>#REF!</v>
      </c>
    </row>
    <row r="1226" spans="1:8" x14ac:dyDescent="0.2">
      <c r="A1226" s="326" t="e">
        <f>'Запит 2-8'!#REF!</f>
        <v>#REF!</v>
      </c>
      <c r="B1226" s="298" t="e">
        <f>IF('Запит 2-8'!#REF!&lt;&gt;"",'Запит 2-8'!#REF!,"")</f>
        <v>#REF!</v>
      </c>
      <c r="C1226" s="297" t="e">
        <f>'Запит 2-8'!#REF!</f>
        <v>#REF!</v>
      </c>
      <c r="D1226" s="296" t="e">
        <f>'Запит 2-8'!#REF!</f>
        <v>#REF!</v>
      </c>
      <c r="E1226" s="413" t="e">
        <f>'Паспорт-3'!F1135</f>
        <v>#REF!</v>
      </c>
      <c r="F1226" s="414"/>
      <c r="G1226" s="429" t="e">
        <f t="shared" si="148"/>
        <v>#REF!</v>
      </c>
      <c r="H1226" s="81" t="e">
        <f t="shared" si="149"/>
        <v>#REF!</v>
      </c>
    </row>
    <row r="1227" spans="1:8" x14ac:dyDescent="0.2">
      <c r="A1227" s="433" t="e">
        <f>'Запит 2-8'!#REF!</f>
        <v>#REF!</v>
      </c>
      <c r="B1227" s="434" t="e">
        <f>IF('Запит 2-8'!#REF!&lt;&gt;"",'Запит 2-8'!#REF!,"")</f>
        <v>#REF!</v>
      </c>
      <c r="C1227" s="435" t="e">
        <f>'Запит 2-8'!#REF!</f>
        <v>#REF!</v>
      </c>
      <c r="D1227" s="436" t="e">
        <f>'Запит 2-8'!#REF!</f>
        <v>#REF!</v>
      </c>
      <c r="E1227" s="437" t="e">
        <f>'Паспорт-3'!F1136</f>
        <v>#REF!</v>
      </c>
      <c r="F1227" s="438"/>
      <c r="G1227" s="439" t="e">
        <f t="shared" si="148"/>
        <v>#REF!</v>
      </c>
      <c r="H1227" s="81" t="e">
        <f t="shared" si="149"/>
        <v>#REF!</v>
      </c>
    </row>
    <row r="1228" spans="1:8" ht="12.75" customHeight="1" x14ac:dyDescent="0.2">
      <c r="A1228" s="824" t="s">
        <v>211</v>
      </c>
      <c r="B1228" s="825"/>
      <c r="C1228" s="825"/>
      <c r="D1228" s="825"/>
      <c r="E1228" s="825"/>
      <c r="F1228" s="825"/>
      <c r="G1228" s="826"/>
      <c r="H1228" s="81" t="e">
        <f>H1212</f>
        <v>#REF!</v>
      </c>
    </row>
    <row r="1229" spans="1:8" x14ac:dyDescent="0.2">
      <c r="A1229" s="426" t="e">
        <f>'Запит 2-8'!#REF!</f>
        <v>#REF!</v>
      </c>
      <c r="B1229" s="827" t="s">
        <v>109</v>
      </c>
      <c r="C1229" s="828"/>
      <c r="D1229" s="828"/>
      <c r="E1229" s="832"/>
      <c r="F1229" s="832"/>
      <c r="G1229" s="833"/>
      <c r="H1229" s="81" t="e">
        <f>H1230</f>
        <v>#REF!</v>
      </c>
    </row>
    <row r="1230" spans="1:8" x14ac:dyDescent="0.2">
      <c r="A1230" s="326" t="e">
        <f>'Запит 2-8'!#REF!</f>
        <v>#REF!</v>
      </c>
      <c r="B1230" s="421" t="e">
        <f>IF('Запит 2-8'!#REF!&lt;&gt;"",'Запит 2-8'!#REF!,"")</f>
        <v>#REF!</v>
      </c>
      <c r="C1230" s="422" t="e">
        <f>'Запит 2-8'!#REF!</f>
        <v>#REF!</v>
      </c>
      <c r="D1230" s="423" t="e">
        <f>'Запит 2-8'!#REF!</f>
        <v>#REF!</v>
      </c>
      <c r="E1230" s="424" t="e">
        <f>'Паспорт-3'!F1138</f>
        <v>#REF!</v>
      </c>
      <c r="F1230" s="425"/>
      <c r="G1230" s="428" t="e">
        <f t="shared" ref="G1230:G1239" si="150">F1230-E1230</f>
        <v>#REF!</v>
      </c>
      <c r="H1230" s="81" t="e">
        <f t="shared" ref="H1230:H1239" si="151">IF(B1230&lt;&gt;"","Для друку","")</f>
        <v>#REF!</v>
      </c>
    </row>
    <row r="1231" spans="1:8" x14ac:dyDescent="0.2">
      <c r="A1231" s="326" t="e">
        <f>'Запит 2-8'!#REF!</f>
        <v>#REF!</v>
      </c>
      <c r="B1231" s="298" t="e">
        <f>IF('Запит 2-8'!#REF!&lt;&gt;"",'Запит 2-8'!#REF!,"")</f>
        <v>#REF!</v>
      </c>
      <c r="C1231" s="297" t="e">
        <f>'Запит 2-8'!#REF!</f>
        <v>#REF!</v>
      </c>
      <c r="D1231" s="296" t="e">
        <f>'Запит 2-8'!#REF!</f>
        <v>#REF!</v>
      </c>
      <c r="E1231" s="413" t="e">
        <f>'Паспорт-3'!F1139</f>
        <v>#REF!</v>
      </c>
      <c r="F1231" s="414"/>
      <c r="G1231" s="429" t="e">
        <f t="shared" si="150"/>
        <v>#REF!</v>
      </c>
      <c r="H1231" s="81" t="e">
        <f t="shared" si="151"/>
        <v>#REF!</v>
      </c>
    </row>
    <row r="1232" spans="1:8" x14ac:dyDescent="0.2">
      <c r="A1232" s="326" t="e">
        <f>'Запит 2-8'!#REF!</f>
        <v>#REF!</v>
      </c>
      <c r="B1232" s="298" t="e">
        <f>IF('Запит 2-8'!#REF!&lt;&gt;"",'Запит 2-8'!#REF!,"")</f>
        <v>#REF!</v>
      </c>
      <c r="C1232" s="297" t="e">
        <f>'Запит 2-8'!#REF!</f>
        <v>#REF!</v>
      </c>
      <c r="D1232" s="296" t="e">
        <f>'Запит 2-8'!#REF!</f>
        <v>#REF!</v>
      </c>
      <c r="E1232" s="413" t="e">
        <f>'Паспорт-3'!F1140</f>
        <v>#REF!</v>
      </c>
      <c r="F1232" s="414"/>
      <c r="G1232" s="429" t="e">
        <f t="shared" si="150"/>
        <v>#REF!</v>
      </c>
      <c r="H1232" s="81" t="e">
        <f t="shared" si="151"/>
        <v>#REF!</v>
      </c>
    </row>
    <row r="1233" spans="1:8" x14ac:dyDescent="0.2">
      <c r="A1233" s="326" t="e">
        <f>'Запит 2-8'!#REF!</f>
        <v>#REF!</v>
      </c>
      <c r="B1233" s="298" t="e">
        <f>IF('Запит 2-8'!#REF!&lt;&gt;"",'Запит 2-8'!#REF!,"")</f>
        <v>#REF!</v>
      </c>
      <c r="C1233" s="297" t="e">
        <f>'Запит 2-8'!#REF!</f>
        <v>#REF!</v>
      </c>
      <c r="D1233" s="296" t="e">
        <f>'Запит 2-8'!#REF!</f>
        <v>#REF!</v>
      </c>
      <c r="E1233" s="413" t="e">
        <f>'Паспорт-3'!F1141</f>
        <v>#REF!</v>
      </c>
      <c r="F1233" s="414"/>
      <c r="G1233" s="429" t="e">
        <f t="shared" si="150"/>
        <v>#REF!</v>
      </c>
      <c r="H1233" s="81" t="e">
        <f t="shared" si="151"/>
        <v>#REF!</v>
      </c>
    </row>
    <row r="1234" spans="1:8" x14ac:dyDescent="0.2">
      <c r="A1234" s="326" t="e">
        <f>'Запит 2-8'!#REF!</f>
        <v>#REF!</v>
      </c>
      <c r="B1234" s="298" t="e">
        <f>IF('Запит 2-8'!#REF!&lt;&gt;"",'Запит 2-8'!#REF!,"")</f>
        <v>#REF!</v>
      </c>
      <c r="C1234" s="297" t="e">
        <f>'Запит 2-8'!#REF!</f>
        <v>#REF!</v>
      </c>
      <c r="D1234" s="296" t="e">
        <f>'Запит 2-8'!#REF!</f>
        <v>#REF!</v>
      </c>
      <c r="E1234" s="413" t="e">
        <f>'Паспорт-3'!F1142</f>
        <v>#REF!</v>
      </c>
      <c r="F1234" s="414"/>
      <c r="G1234" s="429" t="e">
        <f t="shared" si="150"/>
        <v>#REF!</v>
      </c>
      <c r="H1234" s="81" t="e">
        <f t="shared" si="151"/>
        <v>#REF!</v>
      </c>
    </row>
    <row r="1235" spans="1:8" x14ac:dyDescent="0.2">
      <c r="A1235" s="326" t="e">
        <f>'Запит 2-8'!#REF!</f>
        <v>#REF!</v>
      </c>
      <c r="B1235" s="298" t="e">
        <f>IF('Запит 2-8'!#REF!&lt;&gt;"",'Запит 2-8'!#REF!,"")</f>
        <v>#REF!</v>
      </c>
      <c r="C1235" s="297" t="e">
        <f>'Запит 2-8'!#REF!</f>
        <v>#REF!</v>
      </c>
      <c r="D1235" s="296" t="e">
        <f>'Запит 2-8'!#REF!</f>
        <v>#REF!</v>
      </c>
      <c r="E1235" s="413" t="e">
        <f>'Паспорт-3'!F1143</f>
        <v>#REF!</v>
      </c>
      <c r="F1235" s="414"/>
      <c r="G1235" s="429" t="e">
        <f t="shared" si="150"/>
        <v>#REF!</v>
      </c>
      <c r="H1235" s="81" t="e">
        <f t="shared" si="151"/>
        <v>#REF!</v>
      </c>
    </row>
    <row r="1236" spans="1:8" x14ac:dyDescent="0.2">
      <c r="A1236" s="326" t="e">
        <f>'Запит 2-8'!#REF!</f>
        <v>#REF!</v>
      </c>
      <c r="B1236" s="298" t="e">
        <f>IF('Запит 2-8'!#REF!&lt;&gt;"",'Запит 2-8'!#REF!,"")</f>
        <v>#REF!</v>
      </c>
      <c r="C1236" s="297" t="e">
        <f>'Запит 2-8'!#REF!</f>
        <v>#REF!</v>
      </c>
      <c r="D1236" s="296" t="e">
        <f>'Запит 2-8'!#REF!</f>
        <v>#REF!</v>
      </c>
      <c r="E1236" s="413" t="e">
        <f>'Паспорт-3'!F1144</f>
        <v>#REF!</v>
      </c>
      <c r="F1236" s="414"/>
      <c r="G1236" s="429" t="e">
        <f t="shared" si="150"/>
        <v>#REF!</v>
      </c>
      <c r="H1236" s="81" t="e">
        <f t="shared" si="151"/>
        <v>#REF!</v>
      </c>
    </row>
    <row r="1237" spans="1:8" x14ac:dyDescent="0.2">
      <c r="A1237" s="326" t="e">
        <f>'Запит 2-8'!#REF!</f>
        <v>#REF!</v>
      </c>
      <c r="B1237" s="298" t="e">
        <f>IF('Запит 2-8'!#REF!&lt;&gt;"",'Запит 2-8'!#REF!,"")</f>
        <v>#REF!</v>
      </c>
      <c r="C1237" s="297" t="e">
        <f>'Запит 2-8'!#REF!</f>
        <v>#REF!</v>
      </c>
      <c r="D1237" s="296" t="e">
        <f>'Запит 2-8'!#REF!</f>
        <v>#REF!</v>
      </c>
      <c r="E1237" s="413" t="e">
        <f>'Паспорт-3'!F1145</f>
        <v>#REF!</v>
      </c>
      <c r="F1237" s="414"/>
      <c r="G1237" s="429" t="e">
        <f t="shared" si="150"/>
        <v>#REF!</v>
      </c>
      <c r="H1237" s="81" t="e">
        <f t="shared" si="151"/>
        <v>#REF!</v>
      </c>
    </row>
    <row r="1238" spans="1:8" ht="12.75" customHeight="1" x14ac:dyDescent="0.2">
      <c r="A1238" s="326" t="e">
        <f>'Запит 2-8'!#REF!</f>
        <v>#REF!</v>
      </c>
      <c r="B1238" s="298" t="e">
        <f>IF('Запит 2-8'!#REF!&lt;&gt;"",'Запит 2-8'!#REF!,"")</f>
        <v>#REF!</v>
      </c>
      <c r="C1238" s="297" t="e">
        <f>'Запит 2-8'!#REF!</f>
        <v>#REF!</v>
      </c>
      <c r="D1238" s="296" t="e">
        <f>'Запит 2-8'!#REF!</f>
        <v>#REF!</v>
      </c>
      <c r="E1238" s="413" t="e">
        <f>'Паспорт-3'!F1146</f>
        <v>#REF!</v>
      </c>
      <c r="F1238" s="414"/>
      <c r="G1238" s="429" t="e">
        <f t="shared" si="150"/>
        <v>#REF!</v>
      </c>
      <c r="H1238" s="81" t="e">
        <f t="shared" si="151"/>
        <v>#REF!</v>
      </c>
    </row>
    <row r="1239" spans="1:8" x14ac:dyDescent="0.2">
      <c r="A1239" s="433" t="e">
        <f>'Запит 2-8'!#REF!</f>
        <v>#REF!</v>
      </c>
      <c r="B1239" s="434" t="e">
        <f>IF('Запит 2-8'!#REF!&lt;&gt;"",'Запит 2-8'!#REF!,"")</f>
        <v>#REF!</v>
      </c>
      <c r="C1239" s="435" t="e">
        <f>'Запит 2-8'!#REF!</f>
        <v>#REF!</v>
      </c>
      <c r="D1239" s="436" t="e">
        <f>'Запит 2-8'!#REF!</f>
        <v>#REF!</v>
      </c>
      <c r="E1239" s="437" t="e">
        <f>'Паспорт-3'!F1147</f>
        <v>#REF!</v>
      </c>
      <c r="F1239" s="438"/>
      <c r="G1239" s="439" t="e">
        <f t="shared" si="150"/>
        <v>#REF!</v>
      </c>
      <c r="H1239" s="81" t="e">
        <f t="shared" si="151"/>
        <v>#REF!</v>
      </c>
    </row>
    <row r="1240" spans="1:8" ht="12.75" customHeight="1" x14ac:dyDescent="0.2">
      <c r="A1240" s="824" t="s">
        <v>211</v>
      </c>
      <c r="B1240" s="825"/>
      <c r="C1240" s="825"/>
      <c r="D1240" s="825"/>
      <c r="E1240" s="825"/>
      <c r="F1240" s="825"/>
      <c r="G1240" s="826"/>
      <c r="H1240" s="81" t="e">
        <f>H1229</f>
        <v>#REF!</v>
      </c>
    </row>
    <row r="1241" spans="1:8" ht="12.75" customHeight="1" x14ac:dyDescent="0.2">
      <c r="A1241" s="824" t="s">
        <v>231</v>
      </c>
      <c r="B1241" s="825"/>
      <c r="C1241" s="825"/>
      <c r="D1241" s="825"/>
      <c r="E1241" s="825"/>
      <c r="F1241" s="825"/>
      <c r="G1241" s="826"/>
      <c r="H1241" s="81" t="e">
        <f>H1177</f>
        <v>#REF!</v>
      </c>
    </row>
    <row r="1242" spans="1:8" ht="12.75" customHeight="1" x14ac:dyDescent="0.2">
      <c r="A1242" s="779" t="e">
        <f>'Запит 2-8'!#REF!</f>
        <v>#REF!</v>
      </c>
      <c r="B1242" s="780"/>
      <c r="C1242" s="780"/>
      <c r="D1242" s="780"/>
      <c r="E1242" s="780"/>
      <c r="F1242" s="780"/>
      <c r="G1242" s="781"/>
      <c r="H1242" s="81" t="e">
        <f>H1243</f>
        <v>#REF!</v>
      </c>
    </row>
    <row r="1243" spans="1:8" x14ac:dyDescent="0.2">
      <c r="A1243" s="420" t="s">
        <v>4</v>
      </c>
      <c r="B1243" s="827" t="s">
        <v>106</v>
      </c>
      <c r="C1243" s="828"/>
      <c r="D1243" s="828"/>
      <c r="E1243" s="829"/>
      <c r="F1243" s="829"/>
      <c r="G1243" s="830"/>
      <c r="H1243" s="81" t="e">
        <f>H1244</f>
        <v>#REF!</v>
      </c>
    </row>
    <row r="1244" spans="1:8" x14ac:dyDescent="0.2">
      <c r="A1244" s="326" t="e">
        <f>'Запит 2-8'!#REF!</f>
        <v>#REF!</v>
      </c>
      <c r="B1244" s="421" t="e">
        <f>IF('Запит 2-8'!#REF!&lt;&gt;"",'Запит 2-8'!#REF!,"")</f>
        <v>#REF!</v>
      </c>
      <c r="C1244" s="422" t="e">
        <f>'Запит 2-8'!#REF!</f>
        <v>#REF!</v>
      </c>
      <c r="D1244" s="423" t="e">
        <f>'Запит 2-8'!#REF!</f>
        <v>#REF!</v>
      </c>
      <c r="E1244" s="424" t="e">
        <f>'Паспорт-3'!F1150</f>
        <v>#REF!</v>
      </c>
      <c r="F1244" s="425"/>
      <c r="G1244" s="428" t="e">
        <f t="shared" ref="G1244:G1258" si="152">F1244-E1244</f>
        <v>#REF!</v>
      </c>
      <c r="H1244" s="81" t="e">
        <f t="shared" ref="H1244:H1258" si="153">IF(B1244&lt;&gt;"","Для друку","")</f>
        <v>#REF!</v>
      </c>
    </row>
    <row r="1245" spans="1:8" x14ac:dyDescent="0.2">
      <c r="A1245" s="326" t="e">
        <f>'Запит 2-8'!#REF!</f>
        <v>#REF!</v>
      </c>
      <c r="B1245" s="298" t="e">
        <f>IF('Запит 2-8'!#REF!&lt;&gt;"",'Запит 2-8'!#REF!,"")</f>
        <v>#REF!</v>
      </c>
      <c r="C1245" s="297" t="e">
        <f>'Запит 2-8'!#REF!</f>
        <v>#REF!</v>
      </c>
      <c r="D1245" s="296" t="e">
        <f>'Запит 2-8'!#REF!</f>
        <v>#REF!</v>
      </c>
      <c r="E1245" s="413" t="e">
        <f>'Паспорт-3'!F1151</f>
        <v>#REF!</v>
      </c>
      <c r="F1245" s="414"/>
      <c r="G1245" s="429" t="e">
        <f t="shared" si="152"/>
        <v>#REF!</v>
      </c>
      <c r="H1245" s="81" t="e">
        <f t="shared" si="153"/>
        <v>#REF!</v>
      </c>
    </row>
    <row r="1246" spans="1:8" x14ac:dyDescent="0.2">
      <c r="A1246" s="326" t="e">
        <f>'Запит 2-8'!#REF!</f>
        <v>#REF!</v>
      </c>
      <c r="B1246" s="298" t="e">
        <f>IF('Запит 2-8'!#REF!&lt;&gt;"",'Запит 2-8'!#REF!,"")</f>
        <v>#REF!</v>
      </c>
      <c r="C1246" s="297" t="e">
        <f>'Запит 2-8'!#REF!</f>
        <v>#REF!</v>
      </c>
      <c r="D1246" s="296" t="e">
        <f>'Запит 2-8'!#REF!</f>
        <v>#REF!</v>
      </c>
      <c r="E1246" s="413" t="e">
        <f>'Паспорт-3'!F1152</f>
        <v>#REF!</v>
      </c>
      <c r="F1246" s="414"/>
      <c r="G1246" s="429" t="e">
        <f t="shared" si="152"/>
        <v>#REF!</v>
      </c>
      <c r="H1246" s="81" t="e">
        <f t="shared" si="153"/>
        <v>#REF!</v>
      </c>
    </row>
    <row r="1247" spans="1:8" x14ac:dyDescent="0.2">
      <c r="A1247" s="326" t="e">
        <f>'Запит 2-8'!#REF!</f>
        <v>#REF!</v>
      </c>
      <c r="B1247" s="298" t="e">
        <f>IF('Запит 2-8'!#REF!&lt;&gt;"",'Запит 2-8'!#REF!,"")</f>
        <v>#REF!</v>
      </c>
      <c r="C1247" s="297" t="e">
        <f>'Запит 2-8'!#REF!</f>
        <v>#REF!</v>
      </c>
      <c r="D1247" s="296" t="e">
        <f>'Запит 2-8'!#REF!</f>
        <v>#REF!</v>
      </c>
      <c r="E1247" s="413" t="e">
        <f>'Паспорт-3'!F1153</f>
        <v>#REF!</v>
      </c>
      <c r="F1247" s="414"/>
      <c r="G1247" s="429" t="e">
        <f t="shared" si="152"/>
        <v>#REF!</v>
      </c>
      <c r="H1247" s="81" t="e">
        <f t="shared" si="153"/>
        <v>#REF!</v>
      </c>
    </row>
    <row r="1248" spans="1:8" x14ac:dyDescent="0.2">
      <c r="A1248" s="326" t="e">
        <f>'Запит 2-8'!#REF!</f>
        <v>#REF!</v>
      </c>
      <c r="B1248" s="298" t="e">
        <f>IF('Запит 2-8'!#REF!&lt;&gt;"",'Запит 2-8'!#REF!,"")</f>
        <v>#REF!</v>
      </c>
      <c r="C1248" s="297" t="e">
        <f>'Запит 2-8'!#REF!</f>
        <v>#REF!</v>
      </c>
      <c r="D1248" s="296" t="e">
        <f>'Запит 2-8'!#REF!</f>
        <v>#REF!</v>
      </c>
      <c r="E1248" s="413" t="e">
        <f>'Паспорт-3'!F1154</f>
        <v>#REF!</v>
      </c>
      <c r="F1248" s="414"/>
      <c r="G1248" s="429" t="e">
        <f t="shared" si="152"/>
        <v>#REF!</v>
      </c>
      <c r="H1248" s="81" t="e">
        <f t="shared" si="153"/>
        <v>#REF!</v>
      </c>
    </row>
    <row r="1249" spans="1:8" x14ac:dyDescent="0.2">
      <c r="A1249" s="326" t="e">
        <f>'Запит 2-8'!#REF!</f>
        <v>#REF!</v>
      </c>
      <c r="B1249" s="298" t="e">
        <f>IF('Запит 2-8'!#REF!&lt;&gt;"",'Запит 2-8'!#REF!,"")</f>
        <v>#REF!</v>
      </c>
      <c r="C1249" s="297" t="e">
        <f>'Запит 2-8'!#REF!</f>
        <v>#REF!</v>
      </c>
      <c r="D1249" s="296" t="e">
        <f>'Запит 2-8'!#REF!</f>
        <v>#REF!</v>
      </c>
      <c r="E1249" s="413" t="e">
        <f>'Паспорт-3'!F1155</f>
        <v>#REF!</v>
      </c>
      <c r="F1249" s="414"/>
      <c r="G1249" s="429" t="e">
        <f t="shared" si="152"/>
        <v>#REF!</v>
      </c>
      <c r="H1249" s="81" t="e">
        <f t="shared" si="153"/>
        <v>#REF!</v>
      </c>
    </row>
    <row r="1250" spans="1:8" x14ac:dyDescent="0.2">
      <c r="A1250" s="326" t="e">
        <f>'Запит 2-8'!#REF!</f>
        <v>#REF!</v>
      </c>
      <c r="B1250" s="298" t="e">
        <f>IF('Запит 2-8'!#REF!&lt;&gt;"",'Запит 2-8'!#REF!,"")</f>
        <v>#REF!</v>
      </c>
      <c r="C1250" s="297" t="e">
        <f>'Запит 2-8'!#REF!</f>
        <v>#REF!</v>
      </c>
      <c r="D1250" s="296" t="e">
        <f>'Запит 2-8'!#REF!</f>
        <v>#REF!</v>
      </c>
      <c r="E1250" s="413" t="e">
        <f>'Паспорт-3'!F1156</f>
        <v>#REF!</v>
      </c>
      <c r="F1250" s="414"/>
      <c r="G1250" s="429" t="e">
        <f t="shared" si="152"/>
        <v>#REF!</v>
      </c>
      <c r="H1250" s="81" t="e">
        <f t="shared" si="153"/>
        <v>#REF!</v>
      </c>
    </row>
    <row r="1251" spans="1:8" x14ac:dyDescent="0.2">
      <c r="A1251" s="326" t="e">
        <f>'Запит 2-8'!#REF!</f>
        <v>#REF!</v>
      </c>
      <c r="B1251" s="298" t="e">
        <f>IF('Запит 2-8'!#REF!&lt;&gt;"",'Запит 2-8'!#REF!,"")</f>
        <v>#REF!</v>
      </c>
      <c r="C1251" s="297" t="e">
        <f>'Запит 2-8'!#REF!</f>
        <v>#REF!</v>
      </c>
      <c r="D1251" s="296" t="e">
        <f>'Запит 2-8'!#REF!</f>
        <v>#REF!</v>
      </c>
      <c r="E1251" s="413" t="e">
        <f>'Паспорт-3'!F1157</f>
        <v>#REF!</v>
      </c>
      <c r="F1251" s="414"/>
      <c r="G1251" s="429" t="e">
        <f t="shared" si="152"/>
        <v>#REF!</v>
      </c>
      <c r="H1251" s="81" t="e">
        <f t="shared" si="153"/>
        <v>#REF!</v>
      </c>
    </row>
    <row r="1252" spans="1:8" x14ac:dyDescent="0.2">
      <c r="A1252" s="326" t="e">
        <f>'Запит 2-8'!#REF!</f>
        <v>#REF!</v>
      </c>
      <c r="B1252" s="298" t="e">
        <f>IF('Запит 2-8'!#REF!&lt;&gt;"",'Запит 2-8'!#REF!,"")</f>
        <v>#REF!</v>
      </c>
      <c r="C1252" s="297" t="e">
        <f>'Запит 2-8'!#REF!</f>
        <v>#REF!</v>
      </c>
      <c r="D1252" s="296" t="e">
        <f>'Запит 2-8'!#REF!</f>
        <v>#REF!</v>
      </c>
      <c r="E1252" s="413" t="e">
        <f>'Паспорт-3'!F1158</f>
        <v>#REF!</v>
      </c>
      <c r="F1252" s="414"/>
      <c r="G1252" s="429" t="e">
        <f t="shared" si="152"/>
        <v>#REF!</v>
      </c>
      <c r="H1252" s="81" t="e">
        <f t="shared" si="153"/>
        <v>#REF!</v>
      </c>
    </row>
    <row r="1253" spans="1:8" x14ac:dyDescent="0.2">
      <c r="A1253" s="326" t="e">
        <f>'Запит 2-8'!#REF!</f>
        <v>#REF!</v>
      </c>
      <c r="B1253" s="298" t="e">
        <f>IF('Запит 2-8'!#REF!&lt;&gt;"",'Запит 2-8'!#REF!,"")</f>
        <v>#REF!</v>
      </c>
      <c r="C1253" s="297" t="e">
        <f>'Запит 2-8'!#REF!</f>
        <v>#REF!</v>
      </c>
      <c r="D1253" s="296" t="e">
        <f>'Запит 2-8'!#REF!</f>
        <v>#REF!</v>
      </c>
      <c r="E1253" s="413" t="e">
        <f>'Паспорт-3'!F1159</f>
        <v>#REF!</v>
      </c>
      <c r="F1253" s="414"/>
      <c r="G1253" s="429" t="e">
        <f t="shared" si="152"/>
        <v>#REF!</v>
      </c>
      <c r="H1253" s="81" t="e">
        <f t="shared" si="153"/>
        <v>#REF!</v>
      </c>
    </row>
    <row r="1254" spans="1:8" x14ac:dyDescent="0.2">
      <c r="A1254" s="326" t="e">
        <f>'Запит 2-8'!#REF!</f>
        <v>#REF!</v>
      </c>
      <c r="B1254" s="298" t="e">
        <f>IF('Запит 2-8'!#REF!&lt;&gt;"",'Запит 2-8'!#REF!,"")</f>
        <v>#REF!</v>
      </c>
      <c r="C1254" s="297" t="e">
        <f>'Запит 2-8'!#REF!</f>
        <v>#REF!</v>
      </c>
      <c r="D1254" s="296" t="e">
        <f>'Запит 2-8'!#REF!</f>
        <v>#REF!</v>
      </c>
      <c r="E1254" s="413" t="e">
        <f>'Паспорт-3'!F1160</f>
        <v>#REF!</v>
      </c>
      <c r="F1254" s="414"/>
      <c r="G1254" s="429" t="e">
        <f t="shared" si="152"/>
        <v>#REF!</v>
      </c>
      <c r="H1254" s="81" t="e">
        <f t="shared" si="153"/>
        <v>#REF!</v>
      </c>
    </row>
    <row r="1255" spans="1:8" x14ac:dyDescent="0.2">
      <c r="A1255" s="326" t="e">
        <f>'Запит 2-8'!#REF!</f>
        <v>#REF!</v>
      </c>
      <c r="B1255" s="298" t="e">
        <f>IF('Запит 2-8'!#REF!&lt;&gt;"",'Запит 2-8'!#REF!,"")</f>
        <v>#REF!</v>
      </c>
      <c r="C1255" s="297" t="e">
        <f>'Запит 2-8'!#REF!</f>
        <v>#REF!</v>
      </c>
      <c r="D1255" s="296" t="e">
        <f>'Запит 2-8'!#REF!</f>
        <v>#REF!</v>
      </c>
      <c r="E1255" s="413" t="e">
        <f>'Паспорт-3'!F1161</f>
        <v>#REF!</v>
      </c>
      <c r="F1255" s="414"/>
      <c r="G1255" s="429" t="e">
        <f t="shared" si="152"/>
        <v>#REF!</v>
      </c>
      <c r="H1255" s="81" t="e">
        <f t="shared" si="153"/>
        <v>#REF!</v>
      </c>
    </row>
    <row r="1256" spans="1:8" x14ac:dyDescent="0.2">
      <c r="A1256" s="326" t="e">
        <f>'Запит 2-8'!#REF!</f>
        <v>#REF!</v>
      </c>
      <c r="B1256" s="298" t="e">
        <f>IF('Запит 2-8'!#REF!&lt;&gt;"",'Запит 2-8'!#REF!,"")</f>
        <v>#REF!</v>
      </c>
      <c r="C1256" s="297" t="e">
        <f>'Запит 2-8'!#REF!</f>
        <v>#REF!</v>
      </c>
      <c r="D1256" s="296" t="e">
        <f>'Запит 2-8'!#REF!</f>
        <v>#REF!</v>
      </c>
      <c r="E1256" s="413" t="e">
        <f>'Паспорт-3'!F1162</f>
        <v>#REF!</v>
      </c>
      <c r="F1256" s="414"/>
      <c r="G1256" s="429" t="e">
        <f t="shared" si="152"/>
        <v>#REF!</v>
      </c>
      <c r="H1256" s="81" t="e">
        <f t="shared" si="153"/>
        <v>#REF!</v>
      </c>
    </row>
    <row r="1257" spans="1:8" x14ac:dyDescent="0.2">
      <c r="A1257" s="326" t="e">
        <f>'Запит 2-8'!#REF!</f>
        <v>#REF!</v>
      </c>
      <c r="B1257" s="298" t="e">
        <f>IF('Запит 2-8'!#REF!&lt;&gt;"",'Запит 2-8'!#REF!,"")</f>
        <v>#REF!</v>
      </c>
      <c r="C1257" s="297" t="e">
        <f>'Запит 2-8'!#REF!</f>
        <v>#REF!</v>
      </c>
      <c r="D1257" s="296" t="e">
        <f>'Запит 2-8'!#REF!</f>
        <v>#REF!</v>
      </c>
      <c r="E1257" s="413" t="e">
        <f>'Паспорт-3'!F1163</f>
        <v>#REF!</v>
      </c>
      <c r="F1257" s="414"/>
      <c r="G1257" s="429" t="e">
        <f t="shared" si="152"/>
        <v>#REF!</v>
      </c>
      <c r="H1257" s="81" t="e">
        <f t="shared" si="153"/>
        <v>#REF!</v>
      </c>
    </row>
    <row r="1258" spans="1:8" x14ac:dyDescent="0.2">
      <c r="A1258" s="433" t="e">
        <f>'Запит 2-8'!#REF!</f>
        <v>#REF!</v>
      </c>
      <c r="B1258" s="434" t="e">
        <f>IF('Запит 2-8'!#REF!&lt;&gt;"",'Запит 2-8'!#REF!,"")</f>
        <v>#REF!</v>
      </c>
      <c r="C1258" s="435" t="e">
        <f>'Запит 2-8'!#REF!</f>
        <v>#REF!</v>
      </c>
      <c r="D1258" s="436" t="e">
        <f>'Запит 2-8'!#REF!</f>
        <v>#REF!</v>
      </c>
      <c r="E1258" s="437" t="e">
        <f>'Паспорт-3'!F1164</f>
        <v>#REF!</v>
      </c>
      <c r="F1258" s="438"/>
      <c r="G1258" s="439" t="e">
        <f t="shared" si="152"/>
        <v>#REF!</v>
      </c>
      <c r="H1258" s="81" t="e">
        <f t="shared" si="153"/>
        <v>#REF!</v>
      </c>
    </row>
    <row r="1259" spans="1:8" ht="12.75" customHeight="1" x14ac:dyDescent="0.2">
      <c r="A1259" s="824" t="s">
        <v>211</v>
      </c>
      <c r="B1259" s="825"/>
      <c r="C1259" s="825"/>
      <c r="D1259" s="825"/>
      <c r="E1259" s="825"/>
      <c r="F1259" s="825"/>
      <c r="G1259" s="826"/>
      <c r="H1259" s="81" t="e">
        <f>H1243</f>
        <v>#REF!</v>
      </c>
    </row>
    <row r="1260" spans="1:8" x14ac:dyDescent="0.2">
      <c r="A1260" s="420" t="e">
        <f>'Запит 2-8'!#REF!</f>
        <v>#REF!</v>
      </c>
      <c r="B1260" s="827" t="s">
        <v>107</v>
      </c>
      <c r="C1260" s="828"/>
      <c r="D1260" s="828"/>
      <c r="E1260" s="828"/>
      <c r="F1260" s="828"/>
      <c r="G1260" s="831"/>
      <c r="H1260" s="81" t="e">
        <f>H1261</f>
        <v>#REF!</v>
      </c>
    </row>
    <row r="1261" spans="1:8" x14ac:dyDescent="0.2">
      <c r="A1261" s="326" t="e">
        <f>'Запит 2-8'!#REF!</f>
        <v>#REF!</v>
      </c>
      <c r="B1261" s="421" t="e">
        <f>IF('Запит 2-8'!#REF!&lt;&gt;"",'Запит 2-8'!#REF!,"")</f>
        <v>#REF!</v>
      </c>
      <c r="C1261" s="422" t="e">
        <f>'Запит 2-8'!#REF!</f>
        <v>#REF!</v>
      </c>
      <c r="D1261" s="423" t="e">
        <f>'Запит 2-8'!#REF!</f>
        <v>#REF!</v>
      </c>
      <c r="E1261" s="430" t="e">
        <f>'Паспорт-3'!F1166</f>
        <v>#REF!</v>
      </c>
      <c r="F1261" s="431"/>
      <c r="G1261" s="432" t="e">
        <f t="shared" ref="G1261:G1275" si="154">F1261-E1261</f>
        <v>#REF!</v>
      </c>
      <c r="H1261" s="81" t="e">
        <f t="shared" ref="H1261:H1275" si="155">IF(B1261&lt;&gt;"","Для друку","")</f>
        <v>#REF!</v>
      </c>
    </row>
    <row r="1262" spans="1:8" x14ac:dyDescent="0.2">
      <c r="A1262" s="326" t="e">
        <f>'Запит 2-8'!#REF!</f>
        <v>#REF!</v>
      </c>
      <c r="B1262" s="298" t="e">
        <f>IF('Запит 2-8'!#REF!&lt;&gt;"",'Запит 2-8'!#REF!,"")</f>
        <v>#REF!</v>
      </c>
      <c r="C1262" s="297" t="e">
        <f>'Запит 2-8'!#REF!</f>
        <v>#REF!</v>
      </c>
      <c r="D1262" s="296" t="e">
        <f>'Запит 2-8'!#REF!</f>
        <v>#REF!</v>
      </c>
      <c r="E1262" s="413" t="e">
        <f>'Паспорт-3'!F1167</f>
        <v>#REF!</v>
      </c>
      <c r="F1262" s="414"/>
      <c r="G1262" s="429" t="e">
        <f t="shared" si="154"/>
        <v>#REF!</v>
      </c>
      <c r="H1262" s="81" t="e">
        <f t="shared" si="155"/>
        <v>#REF!</v>
      </c>
    </row>
    <row r="1263" spans="1:8" x14ac:dyDescent="0.2">
      <c r="A1263" s="326" t="e">
        <f>'Запит 2-8'!#REF!</f>
        <v>#REF!</v>
      </c>
      <c r="B1263" s="298" t="e">
        <f>IF('Запит 2-8'!#REF!&lt;&gt;"",'Запит 2-8'!#REF!,"")</f>
        <v>#REF!</v>
      </c>
      <c r="C1263" s="297" t="e">
        <f>'Запит 2-8'!#REF!</f>
        <v>#REF!</v>
      </c>
      <c r="D1263" s="296" t="e">
        <f>'Запит 2-8'!#REF!</f>
        <v>#REF!</v>
      </c>
      <c r="E1263" s="413" t="e">
        <f>'Паспорт-3'!F1168</f>
        <v>#REF!</v>
      </c>
      <c r="F1263" s="414"/>
      <c r="G1263" s="429" t="e">
        <f t="shared" si="154"/>
        <v>#REF!</v>
      </c>
      <c r="H1263" s="81" t="e">
        <f t="shared" si="155"/>
        <v>#REF!</v>
      </c>
    </row>
    <row r="1264" spans="1:8" x14ac:dyDescent="0.2">
      <c r="A1264" s="326" t="e">
        <f>'Запит 2-8'!#REF!</f>
        <v>#REF!</v>
      </c>
      <c r="B1264" s="298" t="e">
        <f>IF('Запит 2-8'!#REF!&lt;&gt;"",'Запит 2-8'!#REF!,"")</f>
        <v>#REF!</v>
      </c>
      <c r="C1264" s="297" t="e">
        <f>'Запит 2-8'!#REF!</f>
        <v>#REF!</v>
      </c>
      <c r="D1264" s="296" t="e">
        <f>'Запит 2-8'!#REF!</f>
        <v>#REF!</v>
      </c>
      <c r="E1264" s="413" t="e">
        <f>'Паспорт-3'!F1169</f>
        <v>#REF!</v>
      </c>
      <c r="F1264" s="414"/>
      <c r="G1264" s="429" t="e">
        <f t="shared" si="154"/>
        <v>#REF!</v>
      </c>
      <c r="H1264" s="81" t="e">
        <f t="shared" si="155"/>
        <v>#REF!</v>
      </c>
    </row>
    <row r="1265" spans="1:8" x14ac:dyDescent="0.2">
      <c r="A1265" s="326" t="e">
        <f>'Запит 2-8'!#REF!</f>
        <v>#REF!</v>
      </c>
      <c r="B1265" s="298" t="e">
        <f>IF('Запит 2-8'!#REF!&lt;&gt;"",'Запит 2-8'!#REF!,"")</f>
        <v>#REF!</v>
      </c>
      <c r="C1265" s="297" t="e">
        <f>'Запит 2-8'!#REF!</f>
        <v>#REF!</v>
      </c>
      <c r="D1265" s="296" t="e">
        <f>'Запит 2-8'!#REF!</f>
        <v>#REF!</v>
      </c>
      <c r="E1265" s="413" t="e">
        <f>'Паспорт-3'!F1170</f>
        <v>#REF!</v>
      </c>
      <c r="F1265" s="414"/>
      <c r="G1265" s="429" t="e">
        <f t="shared" si="154"/>
        <v>#REF!</v>
      </c>
      <c r="H1265" s="81" t="e">
        <f t="shared" si="155"/>
        <v>#REF!</v>
      </c>
    </row>
    <row r="1266" spans="1:8" x14ac:dyDescent="0.2">
      <c r="A1266" s="326" t="e">
        <f>'Запит 2-8'!#REF!</f>
        <v>#REF!</v>
      </c>
      <c r="B1266" s="298" t="e">
        <f>IF('Запит 2-8'!#REF!&lt;&gt;"",'Запит 2-8'!#REF!,"")</f>
        <v>#REF!</v>
      </c>
      <c r="C1266" s="297" t="e">
        <f>'Запит 2-8'!#REF!</f>
        <v>#REF!</v>
      </c>
      <c r="D1266" s="296" t="e">
        <f>'Запит 2-8'!#REF!</f>
        <v>#REF!</v>
      </c>
      <c r="E1266" s="413" t="e">
        <f>'Паспорт-3'!F1171</f>
        <v>#REF!</v>
      </c>
      <c r="F1266" s="414"/>
      <c r="G1266" s="429" t="e">
        <f t="shared" si="154"/>
        <v>#REF!</v>
      </c>
      <c r="H1266" s="81" t="e">
        <f t="shared" si="155"/>
        <v>#REF!</v>
      </c>
    </row>
    <row r="1267" spans="1:8" x14ac:dyDescent="0.2">
      <c r="A1267" s="326" t="e">
        <f>'Запит 2-8'!#REF!</f>
        <v>#REF!</v>
      </c>
      <c r="B1267" s="298" t="e">
        <f>IF('Запит 2-8'!#REF!&lt;&gt;"",'Запит 2-8'!#REF!,"")</f>
        <v>#REF!</v>
      </c>
      <c r="C1267" s="297" t="e">
        <f>'Запит 2-8'!#REF!</f>
        <v>#REF!</v>
      </c>
      <c r="D1267" s="296" t="e">
        <f>'Запит 2-8'!#REF!</f>
        <v>#REF!</v>
      </c>
      <c r="E1267" s="413" t="e">
        <f>'Паспорт-3'!F1172</f>
        <v>#REF!</v>
      </c>
      <c r="F1267" s="414"/>
      <c r="G1267" s="429" t="e">
        <f t="shared" si="154"/>
        <v>#REF!</v>
      </c>
      <c r="H1267" s="81" t="e">
        <f t="shared" si="155"/>
        <v>#REF!</v>
      </c>
    </row>
    <row r="1268" spans="1:8" x14ac:dyDescent="0.2">
      <c r="A1268" s="326" t="e">
        <f>'Запит 2-8'!#REF!</f>
        <v>#REF!</v>
      </c>
      <c r="B1268" s="298" t="e">
        <f>IF('Запит 2-8'!#REF!&lt;&gt;"",'Запит 2-8'!#REF!,"")</f>
        <v>#REF!</v>
      </c>
      <c r="C1268" s="297" t="e">
        <f>'Запит 2-8'!#REF!</f>
        <v>#REF!</v>
      </c>
      <c r="D1268" s="296" t="e">
        <f>'Запит 2-8'!#REF!</f>
        <v>#REF!</v>
      </c>
      <c r="E1268" s="413" t="e">
        <f>'Паспорт-3'!F1173</f>
        <v>#REF!</v>
      </c>
      <c r="F1268" s="414"/>
      <c r="G1268" s="429" t="e">
        <f t="shared" si="154"/>
        <v>#REF!</v>
      </c>
      <c r="H1268" s="81" t="e">
        <f t="shared" si="155"/>
        <v>#REF!</v>
      </c>
    </row>
    <row r="1269" spans="1:8" x14ac:dyDescent="0.2">
      <c r="A1269" s="326" t="e">
        <f>'Запит 2-8'!#REF!</f>
        <v>#REF!</v>
      </c>
      <c r="B1269" s="298" t="e">
        <f>IF('Запит 2-8'!#REF!&lt;&gt;"",'Запит 2-8'!#REF!,"")</f>
        <v>#REF!</v>
      </c>
      <c r="C1269" s="297" t="e">
        <f>'Запит 2-8'!#REF!</f>
        <v>#REF!</v>
      </c>
      <c r="D1269" s="296" t="e">
        <f>'Запит 2-8'!#REF!</f>
        <v>#REF!</v>
      </c>
      <c r="E1269" s="413" t="e">
        <f>'Паспорт-3'!F1174</f>
        <v>#REF!</v>
      </c>
      <c r="F1269" s="414"/>
      <c r="G1269" s="429" t="e">
        <f t="shared" si="154"/>
        <v>#REF!</v>
      </c>
      <c r="H1269" s="81" t="e">
        <f t="shared" si="155"/>
        <v>#REF!</v>
      </c>
    </row>
    <row r="1270" spans="1:8" x14ac:dyDescent="0.2">
      <c r="A1270" s="326" t="e">
        <f>'Запит 2-8'!#REF!</f>
        <v>#REF!</v>
      </c>
      <c r="B1270" s="298" t="e">
        <f>IF('Запит 2-8'!#REF!&lt;&gt;"",'Запит 2-8'!#REF!,"")</f>
        <v>#REF!</v>
      </c>
      <c r="C1270" s="297" t="e">
        <f>'Запит 2-8'!#REF!</f>
        <v>#REF!</v>
      </c>
      <c r="D1270" s="296" t="e">
        <f>'Запит 2-8'!#REF!</f>
        <v>#REF!</v>
      </c>
      <c r="E1270" s="413" t="e">
        <f>'Паспорт-3'!F1175</f>
        <v>#REF!</v>
      </c>
      <c r="F1270" s="414"/>
      <c r="G1270" s="429" t="e">
        <f t="shared" si="154"/>
        <v>#REF!</v>
      </c>
      <c r="H1270" s="81" t="e">
        <f t="shared" si="155"/>
        <v>#REF!</v>
      </c>
    </row>
    <row r="1271" spans="1:8" x14ac:dyDescent="0.2">
      <c r="A1271" s="326" t="e">
        <f>'Запит 2-8'!#REF!</f>
        <v>#REF!</v>
      </c>
      <c r="B1271" s="298" t="e">
        <f>IF('Запит 2-8'!#REF!&lt;&gt;"",'Запит 2-8'!#REF!,"")</f>
        <v>#REF!</v>
      </c>
      <c r="C1271" s="297" t="e">
        <f>'Запит 2-8'!#REF!</f>
        <v>#REF!</v>
      </c>
      <c r="D1271" s="296" t="e">
        <f>'Запит 2-8'!#REF!</f>
        <v>#REF!</v>
      </c>
      <c r="E1271" s="413" t="e">
        <f>'Паспорт-3'!F1176</f>
        <v>#REF!</v>
      </c>
      <c r="F1271" s="414"/>
      <c r="G1271" s="429" t="e">
        <f t="shared" si="154"/>
        <v>#REF!</v>
      </c>
      <c r="H1271" s="81" t="e">
        <f t="shared" si="155"/>
        <v>#REF!</v>
      </c>
    </row>
    <row r="1272" spans="1:8" x14ac:dyDescent="0.2">
      <c r="A1272" s="326" t="e">
        <f>'Запит 2-8'!#REF!</f>
        <v>#REF!</v>
      </c>
      <c r="B1272" s="298" t="e">
        <f>IF('Запит 2-8'!#REF!&lt;&gt;"",'Запит 2-8'!#REF!,"")</f>
        <v>#REF!</v>
      </c>
      <c r="C1272" s="297" t="e">
        <f>'Запит 2-8'!#REF!</f>
        <v>#REF!</v>
      </c>
      <c r="D1272" s="296" t="e">
        <f>'Запит 2-8'!#REF!</f>
        <v>#REF!</v>
      </c>
      <c r="E1272" s="413" t="e">
        <f>'Паспорт-3'!F1177</f>
        <v>#REF!</v>
      </c>
      <c r="F1272" s="414"/>
      <c r="G1272" s="429" t="e">
        <f t="shared" si="154"/>
        <v>#REF!</v>
      </c>
      <c r="H1272" s="81" t="e">
        <f t="shared" si="155"/>
        <v>#REF!</v>
      </c>
    </row>
    <row r="1273" spans="1:8" x14ac:dyDescent="0.2">
      <c r="A1273" s="326" t="e">
        <f>'Запит 2-8'!#REF!</f>
        <v>#REF!</v>
      </c>
      <c r="B1273" s="298" t="e">
        <f>IF('Запит 2-8'!#REF!&lt;&gt;"",'Запит 2-8'!#REF!,"")</f>
        <v>#REF!</v>
      </c>
      <c r="C1273" s="297" t="e">
        <f>'Запит 2-8'!#REF!</f>
        <v>#REF!</v>
      </c>
      <c r="D1273" s="296" t="e">
        <f>'Запит 2-8'!#REF!</f>
        <v>#REF!</v>
      </c>
      <c r="E1273" s="413" t="e">
        <f>'Паспорт-3'!F1178</f>
        <v>#REF!</v>
      </c>
      <c r="F1273" s="414"/>
      <c r="G1273" s="429" t="e">
        <f t="shared" si="154"/>
        <v>#REF!</v>
      </c>
      <c r="H1273" s="81" t="e">
        <f t="shared" si="155"/>
        <v>#REF!</v>
      </c>
    </row>
    <row r="1274" spans="1:8" x14ac:dyDescent="0.2">
      <c r="A1274" s="326" t="e">
        <f>'Запит 2-8'!#REF!</f>
        <v>#REF!</v>
      </c>
      <c r="B1274" s="298" t="e">
        <f>IF('Запит 2-8'!#REF!&lt;&gt;"",'Запит 2-8'!#REF!,"")</f>
        <v>#REF!</v>
      </c>
      <c r="C1274" s="297" t="e">
        <f>'Запит 2-8'!#REF!</f>
        <v>#REF!</v>
      </c>
      <c r="D1274" s="296" t="e">
        <f>'Запит 2-8'!#REF!</f>
        <v>#REF!</v>
      </c>
      <c r="E1274" s="413" t="e">
        <f>'Паспорт-3'!F1179</f>
        <v>#REF!</v>
      </c>
      <c r="F1274" s="414"/>
      <c r="G1274" s="429" t="e">
        <f t="shared" si="154"/>
        <v>#REF!</v>
      </c>
      <c r="H1274" s="81" t="e">
        <f t="shared" si="155"/>
        <v>#REF!</v>
      </c>
    </row>
    <row r="1275" spans="1:8" x14ac:dyDescent="0.2">
      <c r="A1275" s="433" t="e">
        <f>'Запит 2-8'!#REF!</f>
        <v>#REF!</v>
      </c>
      <c r="B1275" s="434" t="e">
        <f>IF('Запит 2-8'!#REF!&lt;&gt;"",'Запит 2-8'!#REF!,"")</f>
        <v>#REF!</v>
      </c>
      <c r="C1275" s="435" t="e">
        <f>'Запит 2-8'!#REF!</f>
        <v>#REF!</v>
      </c>
      <c r="D1275" s="436" t="e">
        <f>'Запит 2-8'!#REF!</f>
        <v>#REF!</v>
      </c>
      <c r="E1275" s="437" t="e">
        <f>'Паспорт-3'!F1180</f>
        <v>#REF!</v>
      </c>
      <c r="F1275" s="438"/>
      <c r="G1275" s="439" t="e">
        <f t="shared" si="154"/>
        <v>#REF!</v>
      </c>
      <c r="H1275" s="81" t="e">
        <f t="shared" si="155"/>
        <v>#REF!</v>
      </c>
    </row>
    <row r="1276" spans="1:8" ht="12.75" customHeight="1" x14ac:dyDescent="0.2">
      <c r="A1276" s="824" t="s">
        <v>211</v>
      </c>
      <c r="B1276" s="825"/>
      <c r="C1276" s="825"/>
      <c r="D1276" s="825"/>
      <c r="E1276" s="825"/>
      <c r="F1276" s="825"/>
      <c r="G1276" s="826"/>
      <c r="H1276" s="81" t="e">
        <f>H1260</f>
        <v>#REF!</v>
      </c>
    </row>
    <row r="1277" spans="1:8" x14ac:dyDescent="0.2">
      <c r="A1277" s="426" t="e">
        <f>'Запит 2-8'!#REF!</f>
        <v>#REF!</v>
      </c>
      <c r="B1277" s="827" t="s">
        <v>108</v>
      </c>
      <c r="C1277" s="828"/>
      <c r="D1277" s="828"/>
      <c r="E1277" s="832"/>
      <c r="F1277" s="832"/>
      <c r="G1277" s="833"/>
      <c r="H1277" s="81" t="e">
        <f>H1278</f>
        <v>#REF!</v>
      </c>
    </row>
    <row r="1278" spans="1:8" x14ac:dyDescent="0.2">
      <c r="A1278" s="326" t="e">
        <f>'Запит 2-8'!#REF!</f>
        <v>#REF!</v>
      </c>
      <c r="B1278" s="421" t="e">
        <f>IF('Запит 2-8'!#REF!&lt;&gt;"",'Запит 2-8'!#REF!,"")</f>
        <v>#REF!</v>
      </c>
      <c r="C1278" s="422" t="e">
        <f>'Запит 2-8'!#REF!</f>
        <v>#REF!</v>
      </c>
      <c r="D1278" s="423" t="e">
        <f>'Запит 2-8'!#REF!</f>
        <v>#REF!</v>
      </c>
      <c r="E1278" s="424" t="e">
        <f>'Паспорт-3'!F1182</f>
        <v>#REF!</v>
      </c>
      <c r="F1278" s="425"/>
      <c r="G1278" s="428" t="e">
        <f t="shared" ref="G1278:G1292" si="156">F1278-E1278</f>
        <v>#REF!</v>
      </c>
      <c r="H1278" s="81" t="e">
        <f t="shared" ref="H1278:H1292" si="157">IF(B1278&lt;&gt;"","Для друку","")</f>
        <v>#REF!</v>
      </c>
    </row>
    <row r="1279" spans="1:8" x14ac:dyDescent="0.2">
      <c r="A1279" s="326" t="e">
        <f>'Запит 2-8'!#REF!</f>
        <v>#REF!</v>
      </c>
      <c r="B1279" s="298" t="e">
        <f>IF('Запит 2-8'!#REF!&lt;&gt;"",'Запит 2-8'!#REF!,"")</f>
        <v>#REF!</v>
      </c>
      <c r="C1279" s="297" t="e">
        <f>'Запит 2-8'!#REF!</f>
        <v>#REF!</v>
      </c>
      <c r="D1279" s="296" t="e">
        <f>'Запит 2-8'!#REF!</f>
        <v>#REF!</v>
      </c>
      <c r="E1279" s="413" t="e">
        <f>'Паспорт-3'!F1183</f>
        <v>#REF!</v>
      </c>
      <c r="F1279" s="414"/>
      <c r="G1279" s="429" t="e">
        <f t="shared" si="156"/>
        <v>#REF!</v>
      </c>
      <c r="H1279" s="81" t="e">
        <f t="shared" si="157"/>
        <v>#REF!</v>
      </c>
    </row>
    <row r="1280" spans="1:8" x14ac:dyDescent="0.2">
      <c r="A1280" s="326" t="e">
        <f>'Запит 2-8'!#REF!</f>
        <v>#REF!</v>
      </c>
      <c r="B1280" s="298" t="e">
        <f>IF('Запит 2-8'!#REF!&lt;&gt;"",'Запит 2-8'!#REF!,"")</f>
        <v>#REF!</v>
      </c>
      <c r="C1280" s="297" t="e">
        <f>'Запит 2-8'!#REF!</f>
        <v>#REF!</v>
      </c>
      <c r="D1280" s="296" t="e">
        <f>'Запит 2-8'!#REF!</f>
        <v>#REF!</v>
      </c>
      <c r="E1280" s="413" t="e">
        <f>'Паспорт-3'!F1184</f>
        <v>#REF!</v>
      </c>
      <c r="F1280" s="414"/>
      <c r="G1280" s="429" t="e">
        <f t="shared" si="156"/>
        <v>#REF!</v>
      </c>
      <c r="H1280" s="81" t="e">
        <f t="shared" si="157"/>
        <v>#REF!</v>
      </c>
    </row>
    <row r="1281" spans="1:8" x14ac:dyDescent="0.2">
      <c r="A1281" s="326" t="e">
        <f>'Запит 2-8'!#REF!</f>
        <v>#REF!</v>
      </c>
      <c r="B1281" s="298" t="e">
        <f>IF('Запит 2-8'!#REF!&lt;&gt;"",'Запит 2-8'!#REF!,"")</f>
        <v>#REF!</v>
      </c>
      <c r="C1281" s="297" t="e">
        <f>'Запит 2-8'!#REF!</f>
        <v>#REF!</v>
      </c>
      <c r="D1281" s="296" t="e">
        <f>'Запит 2-8'!#REF!</f>
        <v>#REF!</v>
      </c>
      <c r="E1281" s="413" t="e">
        <f>'Паспорт-3'!F1185</f>
        <v>#REF!</v>
      </c>
      <c r="F1281" s="414"/>
      <c r="G1281" s="429" t="e">
        <f t="shared" si="156"/>
        <v>#REF!</v>
      </c>
      <c r="H1281" s="81" t="e">
        <f t="shared" si="157"/>
        <v>#REF!</v>
      </c>
    </row>
    <row r="1282" spans="1:8" x14ac:dyDescent="0.2">
      <c r="A1282" s="326" t="e">
        <f>'Запит 2-8'!#REF!</f>
        <v>#REF!</v>
      </c>
      <c r="B1282" s="298" t="e">
        <f>IF('Запит 2-8'!#REF!&lt;&gt;"",'Запит 2-8'!#REF!,"")</f>
        <v>#REF!</v>
      </c>
      <c r="C1282" s="297" t="e">
        <f>'Запит 2-8'!#REF!</f>
        <v>#REF!</v>
      </c>
      <c r="D1282" s="296" t="e">
        <f>'Запит 2-8'!#REF!</f>
        <v>#REF!</v>
      </c>
      <c r="E1282" s="413" t="e">
        <f>'Паспорт-3'!F1186</f>
        <v>#REF!</v>
      </c>
      <c r="F1282" s="414"/>
      <c r="G1282" s="429" t="e">
        <f t="shared" si="156"/>
        <v>#REF!</v>
      </c>
      <c r="H1282" s="81" t="e">
        <f t="shared" si="157"/>
        <v>#REF!</v>
      </c>
    </row>
    <row r="1283" spans="1:8" x14ac:dyDescent="0.2">
      <c r="A1283" s="326" t="e">
        <f>'Запит 2-8'!#REF!</f>
        <v>#REF!</v>
      </c>
      <c r="B1283" s="298" t="e">
        <f>IF('Запит 2-8'!#REF!&lt;&gt;"",'Запит 2-8'!#REF!,"")</f>
        <v>#REF!</v>
      </c>
      <c r="C1283" s="297" t="e">
        <f>'Запит 2-8'!#REF!</f>
        <v>#REF!</v>
      </c>
      <c r="D1283" s="296" t="e">
        <f>'Запит 2-8'!#REF!</f>
        <v>#REF!</v>
      </c>
      <c r="E1283" s="413" t="e">
        <f>'Паспорт-3'!F1187</f>
        <v>#REF!</v>
      </c>
      <c r="F1283" s="414"/>
      <c r="G1283" s="429" t="e">
        <f t="shared" si="156"/>
        <v>#REF!</v>
      </c>
      <c r="H1283" s="81" t="e">
        <f t="shared" si="157"/>
        <v>#REF!</v>
      </c>
    </row>
    <row r="1284" spans="1:8" x14ac:dyDescent="0.2">
      <c r="A1284" s="326" t="e">
        <f>'Запит 2-8'!#REF!</f>
        <v>#REF!</v>
      </c>
      <c r="B1284" s="298" t="e">
        <f>IF('Запит 2-8'!#REF!&lt;&gt;"",'Запит 2-8'!#REF!,"")</f>
        <v>#REF!</v>
      </c>
      <c r="C1284" s="297" t="e">
        <f>'Запит 2-8'!#REF!</f>
        <v>#REF!</v>
      </c>
      <c r="D1284" s="296" t="e">
        <f>'Запит 2-8'!#REF!</f>
        <v>#REF!</v>
      </c>
      <c r="E1284" s="413" t="e">
        <f>'Паспорт-3'!F1188</f>
        <v>#REF!</v>
      </c>
      <c r="F1284" s="414"/>
      <c r="G1284" s="429" t="e">
        <f t="shared" si="156"/>
        <v>#REF!</v>
      </c>
      <c r="H1284" s="81" t="e">
        <f t="shared" si="157"/>
        <v>#REF!</v>
      </c>
    </row>
    <row r="1285" spans="1:8" x14ac:dyDescent="0.2">
      <c r="A1285" s="326" t="e">
        <f>'Запит 2-8'!#REF!</f>
        <v>#REF!</v>
      </c>
      <c r="B1285" s="298" t="e">
        <f>IF('Запит 2-8'!#REF!&lt;&gt;"",'Запит 2-8'!#REF!,"")</f>
        <v>#REF!</v>
      </c>
      <c r="C1285" s="297" t="e">
        <f>'Запит 2-8'!#REF!</f>
        <v>#REF!</v>
      </c>
      <c r="D1285" s="296" t="e">
        <f>'Запит 2-8'!#REF!</f>
        <v>#REF!</v>
      </c>
      <c r="E1285" s="413" t="e">
        <f>'Паспорт-3'!F1189</f>
        <v>#REF!</v>
      </c>
      <c r="F1285" s="414"/>
      <c r="G1285" s="429" t="e">
        <f t="shared" si="156"/>
        <v>#REF!</v>
      </c>
      <c r="H1285" s="81" t="e">
        <f t="shared" si="157"/>
        <v>#REF!</v>
      </c>
    </row>
    <row r="1286" spans="1:8" x14ac:dyDescent="0.2">
      <c r="A1286" s="326" t="e">
        <f>'Запит 2-8'!#REF!</f>
        <v>#REF!</v>
      </c>
      <c r="B1286" s="298" t="e">
        <f>IF('Запит 2-8'!#REF!&lt;&gt;"",'Запит 2-8'!#REF!,"")</f>
        <v>#REF!</v>
      </c>
      <c r="C1286" s="297" t="e">
        <f>'Запит 2-8'!#REF!</f>
        <v>#REF!</v>
      </c>
      <c r="D1286" s="296" t="e">
        <f>'Запит 2-8'!#REF!</f>
        <v>#REF!</v>
      </c>
      <c r="E1286" s="413" t="e">
        <f>'Паспорт-3'!F1190</f>
        <v>#REF!</v>
      </c>
      <c r="F1286" s="414"/>
      <c r="G1286" s="429" t="e">
        <f t="shared" si="156"/>
        <v>#REF!</v>
      </c>
      <c r="H1286" s="81" t="e">
        <f t="shared" si="157"/>
        <v>#REF!</v>
      </c>
    </row>
    <row r="1287" spans="1:8" x14ac:dyDescent="0.2">
      <c r="A1287" s="326" t="e">
        <f>'Запит 2-8'!#REF!</f>
        <v>#REF!</v>
      </c>
      <c r="B1287" s="298" t="e">
        <f>IF('Запит 2-8'!#REF!&lt;&gt;"",'Запит 2-8'!#REF!,"")</f>
        <v>#REF!</v>
      </c>
      <c r="C1287" s="297" t="e">
        <f>'Запит 2-8'!#REF!</f>
        <v>#REF!</v>
      </c>
      <c r="D1287" s="296" t="e">
        <f>'Запит 2-8'!#REF!</f>
        <v>#REF!</v>
      </c>
      <c r="E1287" s="413" t="e">
        <f>'Паспорт-3'!F1191</f>
        <v>#REF!</v>
      </c>
      <c r="F1287" s="414"/>
      <c r="G1287" s="429" t="e">
        <f t="shared" si="156"/>
        <v>#REF!</v>
      </c>
      <c r="H1287" s="81" t="e">
        <f t="shared" si="157"/>
        <v>#REF!</v>
      </c>
    </row>
    <row r="1288" spans="1:8" x14ac:dyDescent="0.2">
      <c r="A1288" s="326" t="e">
        <f>'Запит 2-8'!#REF!</f>
        <v>#REF!</v>
      </c>
      <c r="B1288" s="298" t="e">
        <f>IF('Запит 2-8'!#REF!&lt;&gt;"",'Запит 2-8'!#REF!,"")</f>
        <v>#REF!</v>
      </c>
      <c r="C1288" s="297" t="e">
        <f>'Запит 2-8'!#REF!</f>
        <v>#REF!</v>
      </c>
      <c r="D1288" s="296" t="e">
        <f>'Запит 2-8'!#REF!</f>
        <v>#REF!</v>
      </c>
      <c r="E1288" s="413" t="e">
        <f>'Паспорт-3'!F1192</f>
        <v>#REF!</v>
      </c>
      <c r="F1288" s="414"/>
      <c r="G1288" s="429" t="e">
        <f t="shared" si="156"/>
        <v>#REF!</v>
      </c>
      <c r="H1288" s="81" t="e">
        <f t="shared" si="157"/>
        <v>#REF!</v>
      </c>
    </row>
    <row r="1289" spans="1:8" x14ac:dyDescent="0.2">
      <c r="A1289" s="326" t="e">
        <f>'Запит 2-8'!#REF!</f>
        <v>#REF!</v>
      </c>
      <c r="B1289" s="298" t="e">
        <f>IF('Запит 2-8'!#REF!&lt;&gt;"",'Запит 2-8'!#REF!,"")</f>
        <v>#REF!</v>
      </c>
      <c r="C1289" s="297" t="e">
        <f>'Запит 2-8'!#REF!</f>
        <v>#REF!</v>
      </c>
      <c r="D1289" s="296" t="e">
        <f>'Запит 2-8'!#REF!</f>
        <v>#REF!</v>
      </c>
      <c r="E1289" s="413" t="e">
        <f>'Паспорт-3'!F1193</f>
        <v>#REF!</v>
      </c>
      <c r="F1289" s="414"/>
      <c r="G1289" s="429" t="e">
        <f t="shared" si="156"/>
        <v>#REF!</v>
      </c>
      <c r="H1289" s="81" t="e">
        <f t="shared" si="157"/>
        <v>#REF!</v>
      </c>
    </row>
    <row r="1290" spans="1:8" x14ac:dyDescent="0.2">
      <c r="A1290" s="326" t="e">
        <f>'Запит 2-8'!#REF!</f>
        <v>#REF!</v>
      </c>
      <c r="B1290" s="298" t="e">
        <f>IF('Запит 2-8'!#REF!&lt;&gt;"",'Запит 2-8'!#REF!,"")</f>
        <v>#REF!</v>
      </c>
      <c r="C1290" s="297" t="e">
        <f>'Запит 2-8'!#REF!</f>
        <v>#REF!</v>
      </c>
      <c r="D1290" s="296" t="e">
        <f>'Запит 2-8'!#REF!</f>
        <v>#REF!</v>
      </c>
      <c r="E1290" s="413" t="e">
        <f>'Паспорт-3'!F1194</f>
        <v>#REF!</v>
      </c>
      <c r="F1290" s="414"/>
      <c r="G1290" s="429" t="e">
        <f t="shared" si="156"/>
        <v>#REF!</v>
      </c>
      <c r="H1290" s="81" t="e">
        <f t="shared" si="157"/>
        <v>#REF!</v>
      </c>
    </row>
    <row r="1291" spans="1:8" x14ac:dyDescent="0.2">
      <c r="A1291" s="326" t="e">
        <f>'Запит 2-8'!#REF!</f>
        <v>#REF!</v>
      </c>
      <c r="B1291" s="298" t="e">
        <f>IF('Запит 2-8'!#REF!&lt;&gt;"",'Запит 2-8'!#REF!,"")</f>
        <v>#REF!</v>
      </c>
      <c r="C1291" s="297" t="e">
        <f>'Запит 2-8'!#REF!</f>
        <v>#REF!</v>
      </c>
      <c r="D1291" s="296" t="e">
        <f>'Запит 2-8'!#REF!</f>
        <v>#REF!</v>
      </c>
      <c r="E1291" s="413" t="e">
        <f>'Паспорт-3'!F1195</f>
        <v>#REF!</v>
      </c>
      <c r="F1291" s="414"/>
      <c r="G1291" s="429" t="e">
        <f t="shared" si="156"/>
        <v>#REF!</v>
      </c>
      <c r="H1291" s="81" t="e">
        <f t="shared" si="157"/>
        <v>#REF!</v>
      </c>
    </row>
    <row r="1292" spans="1:8" x14ac:dyDescent="0.2">
      <c r="A1292" s="433" t="e">
        <f>'Запит 2-8'!#REF!</f>
        <v>#REF!</v>
      </c>
      <c r="B1292" s="434" t="e">
        <f>IF('Запит 2-8'!#REF!&lt;&gt;"",'Запит 2-8'!#REF!,"")</f>
        <v>#REF!</v>
      </c>
      <c r="C1292" s="435" t="e">
        <f>'Запит 2-8'!#REF!</f>
        <v>#REF!</v>
      </c>
      <c r="D1292" s="436" t="e">
        <f>'Запит 2-8'!#REF!</f>
        <v>#REF!</v>
      </c>
      <c r="E1292" s="437" t="e">
        <f>'Паспорт-3'!F1196</f>
        <v>#REF!</v>
      </c>
      <c r="F1292" s="438"/>
      <c r="G1292" s="439" t="e">
        <f t="shared" si="156"/>
        <v>#REF!</v>
      </c>
      <c r="H1292" s="81" t="e">
        <f t="shared" si="157"/>
        <v>#REF!</v>
      </c>
    </row>
    <row r="1293" spans="1:8" ht="12.75" customHeight="1" x14ac:dyDescent="0.2">
      <c r="A1293" s="824" t="s">
        <v>211</v>
      </c>
      <c r="B1293" s="825"/>
      <c r="C1293" s="825"/>
      <c r="D1293" s="825"/>
      <c r="E1293" s="825"/>
      <c r="F1293" s="825"/>
      <c r="G1293" s="826"/>
      <c r="H1293" s="81" t="e">
        <f>H1277</f>
        <v>#REF!</v>
      </c>
    </row>
    <row r="1294" spans="1:8" x14ac:dyDescent="0.2">
      <c r="A1294" s="426" t="e">
        <f>'Запит 2-8'!#REF!</f>
        <v>#REF!</v>
      </c>
      <c r="B1294" s="827" t="s">
        <v>109</v>
      </c>
      <c r="C1294" s="828"/>
      <c r="D1294" s="828"/>
      <c r="E1294" s="832"/>
      <c r="F1294" s="832"/>
      <c r="G1294" s="833"/>
      <c r="H1294" s="81" t="e">
        <f>H1295</f>
        <v>#REF!</v>
      </c>
    </row>
    <row r="1295" spans="1:8" x14ac:dyDescent="0.2">
      <c r="A1295" s="326" t="e">
        <f>'Запит 2-8'!#REF!</f>
        <v>#REF!</v>
      </c>
      <c r="B1295" s="421" t="e">
        <f>IF('Запит 2-8'!#REF!&lt;&gt;"",'Запит 2-8'!#REF!,"")</f>
        <v>#REF!</v>
      </c>
      <c r="C1295" s="422" t="e">
        <f>'Запит 2-8'!#REF!</f>
        <v>#REF!</v>
      </c>
      <c r="D1295" s="423" t="e">
        <f>'Запит 2-8'!#REF!</f>
        <v>#REF!</v>
      </c>
      <c r="E1295" s="424" t="e">
        <f>'Паспорт-3'!F1198</f>
        <v>#REF!</v>
      </c>
      <c r="F1295" s="425"/>
      <c r="G1295" s="428" t="e">
        <f t="shared" ref="G1295:G1304" si="158">F1295-E1295</f>
        <v>#REF!</v>
      </c>
      <c r="H1295" s="81" t="e">
        <f t="shared" ref="H1295:H1304" si="159">IF(B1295&lt;&gt;"","Для друку","")</f>
        <v>#REF!</v>
      </c>
    </row>
    <row r="1296" spans="1:8" x14ac:dyDescent="0.2">
      <c r="A1296" s="326" t="e">
        <f>'Запит 2-8'!#REF!</f>
        <v>#REF!</v>
      </c>
      <c r="B1296" s="298" t="e">
        <f>IF('Запит 2-8'!#REF!&lt;&gt;"",'Запит 2-8'!#REF!,"")</f>
        <v>#REF!</v>
      </c>
      <c r="C1296" s="297" t="e">
        <f>'Запит 2-8'!#REF!</f>
        <v>#REF!</v>
      </c>
      <c r="D1296" s="296" t="e">
        <f>'Запит 2-8'!#REF!</f>
        <v>#REF!</v>
      </c>
      <c r="E1296" s="413" t="e">
        <f>'Паспорт-3'!F1199</f>
        <v>#REF!</v>
      </c>
      <c r="F1296" s="414"/>
      <c r="G1296" s="429" t="e">
        <f t="shared" si="158"/>
        <v>#REF!</v>
      </c>
      <c r="H1296" s="81" t="e">
        <f t="shared" si="159"/>
        <v>#REF!</v>
      </c>
    </row>
    <row r="1297" spans="1:8" x14ac:dyDescent="0.2">
      <c r="A1297" s="326" t="e">
        <f>'Запит 2-8'!#REF!</f>
        <v>#REF!</v>
      </c>
      <c r="B1297" s="298" t="e">
        <f>IF('Запит 2-8'!#REF!&lt;&gt;"",'Запит 2-8'!#REF!,"")</f>
        <v>#REF!</v>
      </c>
      <c r="C1297" s="297" t="e">
        <f>'Запит 2-8'!#REF!</f>
        <v>#REF!</v>
      </c>
      <c r="D1297" s="296" t="e">
        <f>'Запит 2-8'!#REF!</f>
        <v>#REF!</v>
      </c>
      <c r="E1297" s="413" t="e">
        <f>'Паспорт-3'!F1200</f>
        <v>#REF!</v>
      </c>
      <c r="F1297" s="414"/>
      <c r="G1297" s="429" t="e">
        <f t="shared" si="158"/>
        <v>#REF!</v>
      </c>
      <c r="H1297" s="81" t="e">
        <f t="shared" si="159"/>
        <v>#REF!</v>
      </c>
    </row>
    <row r="1298" spans="1:8" x14ac:dyDescent="0.2">
      <c r="A1298" s="326" t="e">
        <f>'Запит 2-8'!#REF!</f>
        <v>#REF!</v>
      </c>
      <c r="B1298" s="298" t="e">
        <f>IF('Запит 2-8'!#REF!&lt;&gt;"",'Запит 2-8'!#REF!,"")</f>
        <v>#REF!</v>
      </c>
      <c r="C1298" s="297" t="e">
        <f>'Запит 2-8'!#REF!</f>
        <v>#REF!</v>
      </c>
      <c r="D1298" s="296" t="e">
        <f>'Запит 2-8'!#REF!</f>
        <v>#REF!</v>
      </c>
      <c r="E1298" s="413" t="e">
        <f>'Паспорт-3'!F1201</f>
        <v>#REF!</v>
      </c>
      <c r="F1298" s="414"/>
      <c r="G1298" s="429" t="e">
        <f t="shared" si="158"/>
        <v>#REF!</v>
      </c>
      <c r="H1298" s="81" t="e">
        <f t="shared" si="159"/>
        <v>#REF!</v>
      </c>
    </row>
    <row r="1299" spans="1:8" x14ac:dyDescent="0.2">
      <c r="A1299" s="326" t="e">
        <f>'Запит 2-8'!#REF!</f>
        <v>#REF!</v>
      </c>
      <c r="B1299" s="298" t="e">
        <f>IF('Запит 2-8'!#REF!&lt;&gt;"",'Запит 2-8'!#REF!,"")</f>
        <v>#REF!</v>
      </c>
      <c r="C1299" s="297" t="e">
        <f>'Запит 2-8'!#REF!</f>
        <v>#REF!</v>
      </c>
      <c r="D1299" s="296" t="e">
        <f>'Запит 2-8'!#REF!</f>
        <v>#REF!</v>
      </c>
      <c r="E1299" s="413" t="e">
        <f>'Паспорт-3'!F1202</f>
        <v>#REF!</v>
      </c>
      <c r="F1299" s="414"/>
      <c r="G1299" s="429" t="e">
        <f t="shared" si="158"/>
        <v>#REF!</v>
      </c>
      <c r="H1299" s="81" t="e">
        <f t="shared" si="159"/>
        <v>#REF!</v>
      </c>
    </row>
    <row r="1300" spans="1:8" x14ac:dyDescent="0.2">
      <c r="A1300" s="326" t="e">
        <f>'Запит 2-8'!#REF!</f>
        <v>#REF!</v>
      </c>
      <c r="B1300" s="298" t="e">
        <f>IF('Запит 2-8'!#REF!&lt;&gt;"",'Запит 2-8'!#REF!,"")</f>
        <v>#REF!</v>
      </c>
      <c r="C1300" s="297" t="e">
        <f>'Запит 2-8'!#REF!</f>
        <v>#REF!</v>
      </c>
      <c r="D1300" s="296" t="e">
        <f>'Запит 2-8'!#REF!</f>
        <v>#REF!</v>
      </c>
      <c r="E1300" s="413" t="e">
        <f>'Паспорт-3'!F1203</f>
        <v>#REF!</v>
      </c>
      <c r="F1300" s="414"/>
      <c r="G1300" s="429" t="e">
        <f t="shared" si="158"/>
        <v>#REF!</v>
      </c>
      <c r="H1300" s="81" t="e">
        <f t="shared" si="159"/>
        <v>#REF!</v>
      </c>
    </row>
    <row r="1301" spans="1:8" x14ac:dyDescent="0.2">
      <c r="A1301" s="326" t="e">
        <f>'Запит 2-8'!#REF!</f>
        <v>#REF!</v>
      </c>
      <c r="B1301" s="298" t="e">
        <f>IF('Запит 2-8'!#REF!&lt;&gt;"",'Запит 2-8'!#REF!,"")</f>
        <v>#REF!</v>
      </c>
      <c r="C1301" s="297" t="e">
        <f>'Запит 2-8'!#REF!</f>
        <v>#REF!</v>
      </c>
      <c r="D1301" s="296" t="e">
        <f>'Запит 2-8'!#REF!</f>
        <v>#REF!</v>
      </c>
      <c r="E1301" s="413" t="e">
        <f>'Паспорт-3'!F1204</f>
        <v>#REF!</v>
      </c>
      <c r="F1301" s="414"/>
      <c r="G1301" s="429" t="e">
        <f t="shared" si="158"/>
        <v>#REF!</v>
      </c>
      <c r="H1301" s="81" t="e">
        <f t="shared" si="159"/>
        <v>#REF!</v>
      </c>
    </row>
    <row r="1302" spans="1:8" x14ac:dyDescent="0.2">
      <c r="A1302" s="326" t="e">
        <f>'Запит 2-8'!#REF!</f>
        <v>#REF!</v>
      </c>
      <c r="B1302" s="298" t="e">
        <f>IF('Запит 2-8'!#REF!&lt;&gt;"",'Запит 2-8'!#REF!,"")</f>
        <v>#REF!</v>
      </c>
      <c r="C1302" s="297" t="e">
        <f>'Запит 2-8'!#REF!</f>
        <v>#REF!</v>
      </c>
      <c r="D1302" s="296" t="e">
        <f>'Запит 2-8'!#REF!</f>
        <v>#REF!</v>
      </c>
      <c r="E1302" s="413" t="e">
        <f>'Паспорт-3'!F1205</f>
        <v>#REF!</v>
      </c>
      <c r="F1302" s="414"/>
      <c r="G1302" s="429" t="e">
        <f t="shared" si="158"/>
        <v>#REF!</v>
      </c>
      <c r="H1302" s="81" t="e">
        <f t="shared" si="159"/>
        <v>#REF!</v>
      </c>
    </row>
    <row r="1303" spans="1:8" ht="12.75" customHeight="1" x14ac:dyDescent="0.2">
      <c r="A1303" s="326" t="e">
        <f>'Запит 2-8'!#REF!</f>
        <v>#REF!</v>
      </c>
      <c r="B1303" s="298" t="e">
        <f>IF('Запит 2-8'!#REF!&lt;&gt;"",'Запит 2-8'!#REF!,"")</f>
        <v>#REF!</v>
      </c>
      <c r="C1303" s="297" t="e">
        <f>'Запит 2-8'!#REF!</f>
        <v>#REF!</v>
      </c>
      <c r="D1303" s="296" t="e">
        <f>'Запит 2-8'!#REF!</f>
        <v>#REF!</v>
      </c>
      <c r="E1303" s="413" t="e">
        <f>'Паспорт-3'!F1206</f>
        <v>#REF!</v>
      </c>
      <c r="F1303" s="414"/>
      <c r="G1303" s="429" t="e">
        <f t="shared" si="158"/>
        <v>#REF!</v>
      </c>
      <c r="H1303" s="81" t="e">
        <f t="shared" si="159"/>
        <v>#REF!</v>
      </c>
    </row>
    <row r="1304" spans="1:8" ht="12.75" customHeight="1" x14ac:dyDescent="0.2">
      <c r="A1304" s="433" t="e">
        <f>'Запит 2-8'!#REF!</f>
        <v>#REF!</v>
      </c>
      <c r="B1304" s="434" t="e">
        <f>IF('Запит 2-8'!#REF!&lt;&gt;"",'Запит 2-8'!#REF!,"")</f>
        <v>#REF!</v>
      </c>
      <c r="C1304" s="435" t="e">
        <f>'Запит 2-8'!#REF!</f>
        <v>#REF!</v>
      </c>
      <c r="D1304" s="436" t="e">
        <f>'Запит 2-8'!#REF!</f>
        <v>#REF!</v>
      </c>
      <c r="E1304" s="437" t="e">
        <f>'Паспорт-3'!F1207</f>
        <v>#REF!</v>
      </c>
      <c r="F1304" s="438"/>
      <c r="G1304" s="439" t="e">
        <f t="shared" si="158"/>
        <v>#REF!</v>
      </c>
      <c r="H1304" s="81" t="e">
        <f t="shared" si="159"/>
        <v>#REF!</v>
      </c>
    </row>
    <row r="1305" spans="1:8" ht="12.75" customHeight="1" x14ac:dyDescent="0.2">
      <c r="A1305" s="824" t="s">
        <v>211</v>
      </c>
      <c r="B1305" s="825"/>
      <c r="C1305" s="825"/>
      <c r="D1305" s="825"/>
      <c r="E1305" s="825"/>
      <c r="F1305" s="825"/>
      <c r="G1305" s="826"/>
      <c r="H1305" s="81" t="e">
        <f>H1294</f>
        <v>#REF!</v>
      </c>
    </row>
    <row r="1306" spans="1:8" ht="12.75" customHeight="1" x14ac:dyDescent="0.2">
      <c r="A1306" s="824" t="s">
        <v>231</v>
      </c>
      <c r="B1306" s="825"/>
      <c r="C1306" s="825"/>
      <c r="D1306" s="825"/>
      <c r="E1306" s="825"/>
      <c r="F1306" s="825"/>
      <c r="G1306" s="826"/>
      <c r="H1306" s="81" t="e">
        <f>H1242</f>
        <v>#REF!</v>
      </c>
    </row>
    <row r="1307" spans="1:8" ht="12.75" customHeight="1" x14ac:dyDescent="0.2">
      <c r="A1307" s="834" t="e">
        <f>'Запит 2-8'!#REF!</f>
        <v>#REF!</v>
      </c>
      <c r="B1307" s="835"/>
      <c r="C1307" s="835"/>
      <c r="D1307" s="835"/>
      <c r="E1307" s="835"/>
      <c r="F1307" s="835"/>
      <c r="G1307" s="836"/>
      <c r="H1307" s="81" t="e">
        <f>H1308</f>
        <v>#REF!</v>
      </c>
    </row>
    <row r="1308" spans="1:8" ht="12.75" customHeight="1" x14ac:dyDescent="0.2">
      <c r="A1308" s="779" t="e">
        <f>'Запит 2-8'!#REF!</f>
        <v>#REF!</v>
      </c>
      <c r="B1308" s="780"/>
      <c r="C1308" s="780"/>
      <c r="D1308" s="780"/>
      <c r="E1308" s="780"/>
      <c r="F1308" s="780"/>
      <c r="G1308" s="781"/>
      <c r="H1308" s="81" t="e">
        <f>H1309</f>
        <v>#REF!</v>
      </c>
    </row>
    <row r="1309" spans="1:8" x14ac:dyDescent="0.2">
      <c r="A1309" s="420" t="s">
        <v>4</v>
      </c>
      <c r="B1309" s="827" t="s">
        <v>106</v>
      </c>
      <c r="C1309" s="828"/>
      <c r="D1309" s="828"/>
      <c r="E1309" s="829"/>
      <c r="F1309" s="829"/>
      <c r="G1309" s="830"/>
      <c r="H1309" s="81" t="e">
        <f>H1310</f>
        <v>#REF!</v>
      </c>
    </row>
    <row r="1310" spans="1:8" x14ac:dyDescent="0.2">
      <c r="A1310" s="326" t="e">
        <f>'Запит 2-8'!#REF!</f>
        <v>#REF!</v>
      </c>
      <c r="B1310" s="421" t="e">
        <f>IF('Запит 2-8'!#REF!&lt;&gt;"",'Запит 2-8'!#REF!,"")</f>
        <v>#REF!</v>
      </c>
      <c r="C1310" s="422" t="e">
        <f>'Запит 2-8'!#REF!</f>
        <v>#REF!</v>
      </c>
      <c r="D1310" s="423" t="e">
        <f>'Запит 2-8'!#REF!</f>
        <v>#REF!</v>
      </c>
      <c r="E1310" s="424" t="e">
        <f>'Паспорт-3'!F1211</f>
        <v>#REF!</v>
      </c>
      <c r="F1310" s="425"/>
      <c r="G1310" s="428" t="e">
        <f t="shared" ref="G1310:G1324" si="160">F1310-E1310</f>
        <v>#REF!</v>
      </c>
      <c r="H1310" s="81" t="e">
        <f t="shared" ref="H1310:H1324" si="161">IF(B1310&lt;&gt;"","Для друку","")</f>
        <v>#REF!</v>
      </c>
    </row>
    <row r="1311" spans="1:8" x14ac:dyDescent="0.2">
      <c r="A1311" s="326" t="e">
        <f>'Запит 2-8'!#REF!</f>
        <v>#REF!</v>
      </c>
      <c r="B1311" s="298" t="e">
        <f>IF('Запит 2-8'!#REF!&lt;&gt;"",'Запит 2-8'!#REF!,"")</f>
        <v>#REF!</v>
      </c>
      <c r="C1311" s="297" t="e">
        <f>'Запит 2-8'!#REF!</f>
        <v>#REF!</v>
      </c>
      <c r="D1311" s="296" t="e">
        <f>'Запит 2-8'!#REF!</f>
        <v>#REF!</v>
      </c>
      <c r="E1311" s="413" t="e">
        <f>'Паспорт-3'!F1212</f>
        <v>#REF!</v>
      </c>
      <c r="F1311" s="414"/>
      <c r="G1311" s="429" t="e">
        <f t="shared" si="160"/>
        <v>#REF!</v>
      </c>
      <c r="H1311" s="81" t="e">
        <f t="shared" si="161"/>
        <v>#REF!</v>
      </c>
    </row>
    <row r="1312" spans="1:8" x14ac:dyDescent="0.2">
      <c r="A1312" s="326" t="e">
        <f>'Запит 2-8'!#REF!</f>
        <v>#REF!</v>
      </c>
      <c r="B1312" s="298" t="e">
        <f>IF('Запит 2-8'!#REF!&lt;&gt;"",'Запит 2-8'!#REF!,"")</f>
        <v>#REF!</v>
      </c>
      <c r="C1312" s="297" t="e">
        <f>'Запит 2-8'!#REF!</f>
        <v>#REF!</v>
      </c>
      <c r="D1312" s="296" t="e">
        <f>'Запит 2-8'!#REF!</f>
        <v>#REF!</v>
      </c>
      <c r="E1312" s="413" t="e">
        <f>'Паспорт-3'!F1213</f>
        <v>#REF!</v>
      </c>
      <c r="F1312" s="414"/>
      <c r="G1312" s="429" t="e">
        <f t="shared" si="160"/>
        <v>#REF!</v>
      </c>
      <c r="H1312" s="81" t="e">
        <f t="shared" si="161"/>
        <v>#REF!</v>
      </c>
    </row>
    <row r="1313" spans="1:8" x14ac:dyDescent="0.2">
      <c r="A1313" s="326" t="e">
        <f>'Запит 2-8'!#REF!</f>
        <v>#REF!</v>
      </c>
      <c r="B1313" s="298" t="e">
        <f>IF('Запит 2-8'!#REF!&lt;&gt;"",'Запит 2-8'!#REF!,"")</f>
        <v>#REF!</v>
      </c>
      <c r="C1313" s="297" t="e">
        <f>'Запит 2-8'!#REF!</f>
        <v>#REF!</v>
      </c>
      <c r="D1313" s="296" t="e">
        <f>'Запит 2-8'!#REF!</f>
        <v>#REF!</v>
      </c>
      <c r="E1313" s="413" t="e">
        <f>'Паспорт-3'!F1214</f>
        <v>#REF!</v>
      </c>
      <c r="F1313" s="414"/>
      <c r="G1313" s="429" t="e">
        <f t="shared" si="160"/>
        <v>#REF!</v>
      </c>
      <c r="H1313" s="81" t="e">
        <f t="shared" si="161"/>
        <v>#REF!</v>
      </c>
    </row>
    <row r="1314" spans="1:8" x14ac:dyDescent="0.2">
      <c r="A1314" s="326" t="e">
        <f>'Запит 2-8'!#REF!</f>
        <v>#REF!</v>
      </c>
      <c r="B1314" s="298" t="e">
        <f>IF('Запит 2-8'!#REF!&lt;&gt;"",'Запит 2-8'!#REF!,"")</f>
        <v>#REF!</v>
      </c>
      <c r="C1314" s="297" t="e">
        <f>'Запит 2-8'!#REF!</f>
        <v>#REF!</v>
      </c>
      <c r="D1314" s="296" t="e">
        <f>'Запит 2-8'!#REF!</f>
        <v>#REF!</v>
      </c>
      <c r="E1314" s="413" t="e">
        <f>'Паспорт-3'!F1215</f>
        <v>#REF!</v>
      </c>
      <c r="F1314" s="414"/>
      <c r="G1314" s="429" t="e">
        <f t="shared" si="160"/>
        <v>#REF!</v>
      </c>
      <c r="H1314" s="81" t="e">
        <f t="shared" si="161"/>
        <v>#REF!</v>
      </c>
    </row>
    <row r="1315" spans="1:8" x14ac:dyDescent="0.2">
      <c r="A1315" s="326" t="e">
        <f>'Запит 2-8'!#REF!</f>
        <v>#REF!</v>
      </c>
      <c r="B1315" s="298" t="e">
        <f>IF('Запит 2-8'!#REF!&lt;&gt;"",'Запит 2-8'!#REF!,"")</f>
        <v>#REF!</v>
      </c>
      <c r="C1315" s="297" t="e">
        <f>'Запит 2-8'!#REF!</f>
        <v>#REF!</v>
      </c>
      <c r="D1315" s="296" t="e">
        <f>'Запит 2-8'!#REF!</f>
        <v>#REF!</v>
      </c>
      <c r="E1315" s="413" t="e">
        <f>'Паспорт-3'!F1216</f>
        <v>#REF!</v>
      </c>
      <c r="F1315" s="414"/>
      <c r="G1315" s="429" t="e">
        <f t="shared" si="160"/>
        <v>#REF!</v>
      </c>
      <c r="H1315" s="81" t="e">
        <f t="shared" si="161"/>
        <v>#REF!</v>
      </c>
    </row>
    <row r="1316" spans="1:8" x14ac:dyDescent="0.2">
      <c r="A1316" s="326" t="e">
        <f>'Запит 2-8'!#REF!</f>
        <v>#REF!</v>
      </c>
      <c r="B1316" s="298" t="e">
        <f>IF('Запит 2-8'!#REF!&lt;&gt;"",'Запит 2-8'!#REF!,"")</f>
        <v>#REF!</v>
      </c>
      <c r="C1316" s="297" t="e">
        <f>'Запит 2-8'!#REF!</f>
        <v>#REF!</v>
      </c>
      <c r="D1316" s="296" t="e">
        <f>'Запит 2-8'!#REF!</f>
        <v>#REF!</v>
      </c>
      <c r="E1316" s="413" t="e">
        <f>'Паспорт-3'!F1217</f>
        <v>#REF!</v>
      </c>
      <c r="F1316" s="414"/>
      <c r="G1316" s="429" t="e">
        <f t="shared" si="160"/>
        <v>#REF!</v>
      </c>
      <c r="H1316" s="81" t="e">
        <f t="shared" si="161"/>
        <v>#REF!</v>
      </c>
    </row>
    <row r="1317" spans="1:8" x14ac:dyDescent="0.2">
      <c r="A1317" s="326" t="e">
        <f>'Запит 2-8'!#REF!</f>
        <v>#REF!</v>
      </c>
      <c r="B1317" s="298" t="e">
        <f>IF('Запит 2-8'!#REF!&lt;&gt;"",'Запит 2-8'!#REF!,"")</f>
        <v>#REF!</v>
      </c>
      <c r="C1317" s="297" t="e">
        <f>'Запит 2-8'!#REF!</f>
        <v>#REF!</v>
      </c>
      <c r="D1317" s="296" t="e">
        <f>'Запит 2-8'!#REF!</f>
        <v>#REF!</v>
      </c>
      <c r="E1317" s="413" t="e">
        <f>'Паспорт-3'!F1218</f>
        <v>#REF!</v>
      </c>
      <c r="F1317" s="414"/>
      <c r="G1317" s="429" t="e">
        <f t="shared" si="160"/>
        <v>#REF!</v>
      </c>
      <c r="H1317" s="81" t="e">
        <f t="shared" si="161"/>
        <v>#REF!</v>
      </c>
    </row>
    <row r="1318" spans="1:8" x14ac:dyDescent="0.2">
      <c r="A1318" s="326" t="e">
        <f>'Запит 2-8'!#REF!</f>
        <v>#REF!</v>
      </c>
      <c r="B1318" s="298" t="e">
        <f>IF('Запит 2-8'!#REF!&lt;&gt;"",'Запит 2-8'!#REF!,"")</f>
        <v>#REF!</v>
      </c>
      <c r="C1318" s="297" t="e">
        <f>'Запит 2-8'!#REF!</f>
        <v>#REF!</v>
      </c>
      <c r="D1318" s="296" t="e">
        <f>'Запит 2-8'!#REF!</f>
        <v>#REF!</v>
      </c>
      <c r="E1318" s="413" t="e">
        <f>'Паспорт-3'!F1219</f>
        <v>#REF!</v>
      </c>
      <c r="F1318" s="414"/>
      <c r="G1318" s="429" t="e">
        <f t="shared" si="160"/>
        <v>#REF!</v>
      </c>
      <c r="H1318" s="81" t="e">
        <f t="shared" si="161"/>
        <v>#REF!</v>
      </c>
    </row>
    <row r="1319" spans="1:8" x14ac:dyDescent="0.2">
      <c r="A1319" s="326" t="e">
        <f>'Запит 2-8'!#REF!</f>
        <v>#REF!</v>
      </c>
      <c r="B1319" s="298" t="e">
        <f>IF('Запит 2-8'!#REF!&lt;&gt;"",'Запит 2-8'!#REF!,"")</f>
        <v>#REF!</v>
      </c>
      <c r="C1319" s="297" t="e">
        <f>'Запит 2-8'!#REF!</f>
        <v>#REF!</v>
      </c>
      <c r="D1319" s="296" t="e">
        <f>'Запит 2-8'!#REF!</f>
        <v>#REF!</v>
      </c>
      <c r="E1319" s="413" t="e">
        <f>'Паспорт-3'!F1220</f>
        <v>#REF!</v>
      </c>
      <c r="F1319" s="414"/>
      <c r="G1319" s="429" t="e">
        <f t="shared" si="160"/>
        <v>#REF!</v>
      </c>
      <c r="H1319" s="81" t="e">
        <f t="shared" si="161"/>
        <v>#REF!</v>
      </c>
    </row>
    <row r="1320" spans="1:8" x14ac:dyDescent="0.2">
      <c r="A1320" s="326" t="e">
        <f>'Запит 2-8'!#REF!</f>
        <v>#REF!</v>
      </c>
      <c r="B1320" s="298" t="e">
        <f>IF('Запит 2-8'!#REF!&lt;&gt;"",'Запит 2-8'!#REF!,"")</f>
        <v>#REF!</v>
      </c>
      <c r="C1320" s="297" t="e">
        <f>'Запит 2-8'!#REF!</f>
        <v>#REF!</v>
      </c>
      <c r="D1320" s="296" t="e">
        <f>'Запит 2-8'!#REF!</f>
        <v>#REF!</v>
      </c>
      <c r="E1320" s="413" t="e">
        <f>'Паспорт-3'!F1221</f>
        <v>#REF!</v>
      </c>
      <c r="F1320" s="414"/>
      <c r="G1320" s="429" t="e">
        <f t="shared" si="160"/>
        <v>#REF!</v>
      </c>
      <c r="H1320" s="81" t="e">
        <f t="shared" si="161"/>
        <v>#REF!</v>
      </c>
    </row>
    <row r="1321" spans="1:8" x14ac:dyDescent="0.2">
      <c r="A1321" s="326" t="e">
        <f>'Запит 2-8'!#REF!</f>
        <v>#REF!</v>
      </c>
      <c r="B1321" s="298" t="e">
        <f>IF('Запит 2-8'!#REF!&lt;&gt;"",'Запит 2-8'!#REF!,"")</f>
        <v>#REF!</v>
      </c>
      <c r="C1321" s="297" t="e">
        <f>'Запит 2-8'!#REF!</f>
        <v>#REF!</v>
      </c>
      <c r="D1321" s="296" t="e">
        <f>'Запит 2-8'!#REF!</f>
        <v>#REF!</v>
      </c>
      <c r="E1321" s="413" t="e">
        <f>'Паспорт-3'!F1222</f>
        <v>#REF!</v>
      </c>
      <c r="F1321" s="414"/>
      <c r="G1321" s="429" t="e">
        <f t="shared" si="160"/>
        <v>#REF!</v>
      </c>
      <c r="H1321" s="81" t="e">
        <f t="shared" si="161"/>
        <v>#REF!</v>
      </c>
    </row>
    <row r="1322" spans="1:8" x14ac:dyDescent="0.2">
      <c r="A1322" s="326" t="e">
        <f>'Запит 2-8'!#REF!</f>
        <v>#REF!</v>
      </c>
      <c r="B1322" s="298" t="e">
        <f>IF('Запит 2-8'!#REF!&lt;&gt;"",'Запит 2-8'!#REF!,"")</f>
        <v>#REF!</v>
      </c>
      <c r="C1322" s="297" t="e">
        <f>'Запит 2-8'!#REF!</f>
        <v>#REF!</v>
      </c>
      <c r="D1322" s="296" t="e">
        <f>'Запит 2-8'!#REF!</f>
        <v>#REF!</v>
      </c>
      <c r="E1322" s="413" t="e">
        <f>'Паспорт-3'!F1223</f>
        <v>#REF!</v>
      </c>
      <c r="F1322" s="414"/>
      <c r="G1322" s="429" t="e">
        <f t="shared" si="160"/>
        <v>#REF!</v>
      </c>
      <c r="H1322" s="81" t="e">
        <f t="shared" si="161"/>
        <v>#REF!</v>
      </c>
    </row>
    <row r="1323" spans="1:8" x14ac:dyDescent="0.2">
      <c r="A1323" s="326" t="e">
        <f>'Запит 2-8'!#REF!</f>
        <v>#REF!</v>
      </c>
      <c r="B1323" s="298" t="e">
        <f>IF('Запит 2-8'!#REF!&lt;&gt;"",'Запит 2-8'!#REF!,"")</f>
        <v>#REF!</v>
      </c>
      <c r="C1323" s="297" t="e">
        <f>'Запит 2-8'!#REF!</f>
        <v>#REF!</v>
      </c>
      <c r="D1323" s="296" t="e">
        <f>'Запит 2-8'!#REF!</f>
        <v>#REF!</v>
      </c>
      <c r="E1323" s="413" t="e">
        <f>'Паспорт-3'!F1224</f>
        <v>#REF!</v>
      </c>
      <c r="F1323" s="414"/>
      <c r="G1323" s="429" t="e">
        <f t="shared" si="160"/>
        <v>#REF!</v>
      </c>
      <c r="H1323" s="81" t="e">
        <f t="shared" si="161"/>
        <v>#REF!</v>
      </c>
    </row>
    <row r="1324" spans="1:8" x14ac:dyDescent="0.2">
      <c r="A1324" s="433" t="e">
        <f>'Запит 2-8'!#REF!</f>
        <v>#REF!</v>
      </c>
      <c r="B1324" s="434" t="e">
        <f>IF('Запит 2-8'!#REF!&lt;&gt;"",'Запит 2-8'!#REF!,"")</f>
        <v>#REF!</v>
      </c>
      <c r="C1324" s="435" t="e">
        <f>'Запит 2-8'!#REF!</f>
        <v>#REF!</v>
      </c>
      <c r="D1324" s="436" t="e">
        <f>'Запит 2-8'!#REF!</f>
        <v>#REF!</v>
      </c>
      <c r="E1324" s="437" t="e">
        <f>'Паспорт-3'!F1225</f>
        <v>#REF!</v>
      </c>
      <c r="F1324" s="438"/>
      <c r="G1324" s="439" t="e">
        <f t="shared" si="160"/>
        <v>#REF!</v>
      </c>
      <c r="H1324" s="81" t="e">
        <f t="shared" si="161"/>
        <v>#REF!</v>
      </c>
    </row>
    <row r="1325" spans="1:8" ht="12.75" customHeight="1" x14ac:dyDescent="0.2">
      <c r="A1325" s="824" t="s">
        <v>211</v>
      </c>
      <c r="B1325" s="825"/>
      <c r="C1325" s="825"/>
      <c r="D1325" s="825"/>
      <c r="E1325" s="825"/>
      <c r="F1325" s="825"/>
      <c r="G1325" s="826"/>
      <c r="H1325" s="81" t="e">
        <f>H1309</f>
        <v>#REF!</v>
      </c>
    </row>
    <row r="1326" spans="1:8" x14ac:dyDescent="0.2">
      <c r="A1326" s="420" t="e">
        <f>'Запит 2-8'!#REF!</f>
        <v>#REF!</v>
      </c>
      <c r="B1326" s="827" t="s">
        <v>107</v>
      </c>
      <c r="C1326" s="828"/>
      <c r="D1326" s="828"/>
      <c r="E1326" s="828"/>
      <c r="F1326" s="828"/>
      <c r="G1326" s="831"/>
      <c r="H1326" s="81" t="e">
        <f>H1327</f>
        <v>#REF!</v>
      </c>
    </row>
    <row r="1327" spans="1:8" x14ac:dyDescent="0.2">
      <c r="A1327" s="326" t="e">
        <f>'Запит 2-8'!#REF!</f>
        <v>#REF!</v>
      </c>
      <c r="B1327" s="421" t="e">
        <f>IF('Запит 2-8'!#REF!&lt;&gt;"",'Запит 2-8'!#REF!,"")</f>
        <v>#REF!</v>
      </c>
      <c r="C1327" s="422" t="e">
        <f>'Запит 2-8'!#REF!</f>
        <v>#REF!</v>
      </c>
      <c r="D1327" s="423" t="e">
        <f>'Запит 2-8'!#REF!</f>
        <v>#REF!</v>
      </c>
      <c r="E1327" s="430" t="e">
        <f>'Паспорт-3'!F1227</f>
        <v>#REF!</v>
      </c>
      <c r="F1327" s="431"/>
      <c r="G1327" s="432" t="e">
        <f t="shared" ref="G1327:G1341" si="162">F1327-E1327</f>
        <v>#REF!</v>
      </c>
      <c r="H1327" s="81" t="e">
        <f t="shared" ref="H1327:H1341" si="163">IF(B1327&lt;&gt;"","Для друку","")</f>
        <v>#REF!</v>
      </c>
    </row>
    <row r="1328" spans="1:8" x14ac:dyDescent="0.2">
      <c r="A1328" s="326" t="e">
        <f>'Запит 2-8'!#REF!</f>
        <v>#REF!</v>
      </c>
      <c r="B1328" s="298" t="e">
        <f>IF('Запит 2-8'!#REF!&lt;&gt;"",'Запит 2-8'!#REF!,"")</f>
        <v>#REF!</v>
      </c>
      <c r="C1328" s="297" t="e">
        <f>'Запит 2-8'!#REF!</f>
        <v>#REF!</v>
      </c>
      <c r="D1328" s="296" t="e">
        <f>'Запит 2-8'!#REF!</f>
        <v>#REF!</v>
      </c>
      <c r="E1328" s="413" t="e">
        <f>'Паспорт-3'!F1228</f>
        <v>#REF!</v>
      </c>
      <c r="F1328" s="414"/>
      <c r="G1328" s="429" t="e">
        <f t="shared" si="162"/>
        <v>#REF!</v>
      </c>
      <c r="H1328" s="81" t="e">
        <f t="shared" si="163"/>
        <v>#REF!</v>
      </c>
    </row>
    <row r="1329" spans="1:8" x14ac:dyDescent="0.2">
      <c r="A1329" s="326" t="e">
        <f>'Запит 2-8'!#REF!</f>
        <v>#REF!</v>
      </c>
      <c r="B1329" s="298" t="e">
        <f>IF('Запит 2-8'!#REF!&lt;&gt;"",'Запит 2-8'!#REF!,"")</f>
        <v>#REF!</v>
      </c>
      <c r="C1329" s="297" t="e">
        <f>'Запит 2-8'!#REF!</f>
        <v>#REF!</v>
      </c>
      <c r="D1329" s="296" t="e">
        <f>'Запит 2-8'!#REF!</f>
        <v>#REF!</v>
      </c>
      <c r="E1329" s="413" t="e">
        <f>'Паспорт-3'!F1229</f>
        <v>#REF!</v>
      </c>
      <c r="F1329" s="414"/>
      <c r="G1329" s="429" t="e">
        <f t="shared" si="162"/>
        <v>#REF!</v>
      </c>
      <c r="H1329" s="81" t="e">
        <f t="shared" si="163"/>
        <v>#REF!</v>
      </c>
    </row>
    <row r="1330" spans="1:8" x14ac:dyDescent="0.2">
      <c r="A1330" s="326" t="e">
        <f>'Запит 2-8'!#REF!</f>
        <v>#REF!</v>
      </c>
      <c r="B1330" s="298" t="e">
        <f>IF('Запит 2-8'!#REF!&lt;&gt;"",'Запит 2-8'!#REF!,"")</f>
        <v>#REF!</v>
      </c>
      <c r="C1330" s="297" t="e">
        <f>'Запит 2-8'!#REF!</f>
        <v>#REF!</v>
      </c>
      <c r="D1330" s="296" t="e">
        <f>'Запит 2-8'!#REF!</f>
        <v>#REF!</v>
      </c>
      <c r="E1330" s="413" t="e">
        <f>'Паспорт-3'!F1230</f>
        <v>#REF!</v>
      </c>
      <c r="F1330" s="414"/>
      <c r="G1330" s="429" t="e">
        <f t="shared" si="162"/>
        <v>#REF!</v>
      </c>
      <c r="H1330" s="81" t="e">
        <f t="shared" si="163"/>
        <v>#REF!</v>
      </c>
    </row>
    <row r="1331" spans="1:8" x14ac:dyDescent="0.2">
      <c r="A1331" s="326" t="e">
        <f>'Запит 2-8'!#REF!</f>
        <v>#REF!</v>
      </c>
      <c r="B1331" s="298" t="e">
        <f>IF('Запит 2-8'!#REF!&lt;&gt;"",'Запит 2-8'!#REF!,"")</f>
        <v>#REF!</v>
      </c>
      <c r="C1331" s="297" t="e">
        <f>'Запит 2-8'!#REF!</f>
        <v>#REF!</v>
      </c>
      <c r="D1331" s="296" t="e">
        <f>'Запит 2-8'!#REF!</f>
        <v>#REF!</v>
      </c>
      <c r="E1331" s="413" t="e">
        <f>'Паспорт-3'!F1231</f>
        <v>#REF!</v>
      </c>
      <c r="F1331" s="414"/>
      <c r="G1331" s="429" t="e">
        <f t="shared" si="162"/>
        <v>#REF!</v>
      </c>
      <c r="H1331" s="81" t="e">
        <f t="shared" si="163"/>
        <v>#REF!</v>
      </c>
    </row>
    <row r="1332" spans="1:8" x14ac:dyDescent="0.2">
      <c r="A1332" s="326" t="e">
        <f>'Запит 2-8'!#REF!</f>
        <v>#REF!</v>
      </c>
      <c r="B1332" s="298" t="e">
        <f>IF('Запит 2-8'!#REF!&lt;&gt;"",'Запит 2-8'!#REF!,"")</f>
        <v>#REF!</v>
      </c>
      <c r="C1332" s="297" t="e">
        <f>'Запит 2-8'!#REF!</f>
        <v>#REF!</v>
      </c>
      <c r="D1332" s="296" t="e">
        <f>'Запит 2-8'!#REF!</f>
        <v>#REF!</v>
      </c>
      <c r="E1332" s="413" t="e">
        <f>'Паспорт-3'!F1232</f>
        <v>#REF!</v>
      </c>
      <c r="F1332" s="414"/>
      <c r="G1332" s="429" t="e">
        <f t="shared" si="162"/>
        <v>#REF!</v>
      </c>
      <c r="H1332" s="81" t="e">
        <f t="shared" si="163"/>
        <v>#REF!</v>
      </c>
    </row>
    <row r="1333" spans="1:8" x14ac:dyDescent="0.2">
      <c r="A1333" s="326" t="e">
        <f>'Запит 2-8'!#REF!</f>
        <v>#REF!</v>
      </c>
      <c r="B1333" s="298" t="e">
        <f>IF('Запит 2-8'!#REF!&lt;&gt;"",'Запит 2-8'!#REF!,"")</f>
        <v>#REF!</v>
      </c>
      <c r="C1333" s="297" t="e">
        <f>'Запит 2-8'!#REF!</f>
        <v>#REF!</v>
      </c>
      <c r="D1333" s="296" t="e">
        <f>'Запит 2-8'!#REF!</f>
        <v>#REF!</v>
      </c>
      <c r="E1333" s="413" t="e">
        <f>'Паспорт-3'!F1233</f>
        <v>#REF!</v>
      </c>
      <c r="F1333" s="414"/>
      <c r="G1333" s="429" t="e">
        <f t="shared" si="162"/>
        <v>#REF!</v>
      </c>
      <c r="H1333" s="81" t="e">
        <f t="shared" si="163"/>
        <v>#REF!</v>
      </c>
    </row>
    <row r="1334" spans="1:8" x14ac:dyDescent="0.2">
      <c r="A1334" s="326" t="e">
        <f>'Запит 2-8'!#REF!</f>
        <v>#REF!</v>
      </c>
      <c r="B1334" s="298" t="e">
        <f>IF('Запит 2-8'!#REF!&lt;&gt;"",'Запит 2-8'!#REF!,"")</f>
        <v>#REF!</v>
      </c>
      <c r="C1334" s="297" t="e">
        <f>'Запит 2-8'!#REF!</f>
        <v>#REF!</v>
      </c>
      <c r="D1334" s="296" t="e">
        <f>'Запит 2-8'!#REF!</f>
        <v>#REF!</v>
      </c>
      <c r="E1334" s="413" t="e">
        <f>'Паспорт-3'!F1234</f>
        <v>#REF!</v>
      </c>
      <c r="F1334" s="414"/>
      <c r="G1334" s="429" t="e">
        <f t="shared" si="162"/>
        <v>#REF!</v>
      </c>
      <c r="H1334" s="81" t="e">
        <f t="shared" si="163"/>
        <v>#REF!</v>
      </c>
    </row>
    <row r="1335" spans="1:8" x14ac:dyDescent="0.2">
      <c r="A1335" s="326" t="e">
        <f>'Запит 2-8'!#REF!</f>
        <v>#REF!</v>
      </c>
      <c r="B1335" s="298" t="e">
        <f>IF('Запит 2-8'!#REF!&lt;&gt;"",'Запит 2-8'!#REF!,"")</f>
        <v>#REF!</v>
      </c>
      <c r="C1335" s="297" t="e">
        <f>'Запит 2-8'!#REF!</f>
        <v>#REF!</v>
      </c>
      <c r="D1335" s="296" t="e">
        <f>'Запит 2-8'!#REF!</f>
        <v>#REF!</v>
      </c>
      <c r="E1335" s="413" t="e">
        <f>'Паспорт-3'!F1235</f>
        <v>#REF!</v>
      </c>
      <c r="F1335" s="414"/>
      <c r="G1335" s="429" t="e">
        <f t="shared" si="162"/>
        <v>#REF!</v>
      </c>
      <c r="H1335" s="81" t="e">
        <f t="shared" si="163"/>
        <v>#REF!</v>
      </c>
    </row>
    <row r="1336" spans="1:8" x14ac:dyDescent="0.2">
      <c r="A1336" s="326" t="e">
        <f>'Запит 2-8'!#REF!</f>
        <v>#REF!</v>
      </c>
      <c r="B1336" s="298" t="e">
        <f>IF('Запит 2-8'!#REF!&lt;&gt;"",'Запит 2-8'!#REF!,"")</f>
        <v>#REF!</v>
      </c>
      <c r="C1336" s="297" t="e">
        <f>'Запит 2-8'!#REF!</f>
        <v>#REF!</v>
      </c>
      <c r="D1336" s="296" t="e">
        <f>'Запит 2-8'!#REF!</f>
        <v>#REF!</v>
      </c>
      <c r="E1336" s="413" t="e">
        <f>'Паспорт-3'!F1236</f>
        <v>#REF!</v>
      </c>
      <c r="F1336" s="414"/>
      <c r="G1336" s="429" t="e">
        <f t="shared" si="162"/>
        <v>#REF!</v>
      </c>
      <c r="H1336" s="81" t="e">
        <f t="shared" si="163"/>
        <v>#REF!</v>
      </c>
    </row>
    <row r="1337" spans="1:8" x14ac:dyDescent="0.2">
      <c r="A1337" s="326" t="e">
        <f>'Запит 2-8'!#REF!</f>
        <v>#REF!</v>
      </c>
      <c r="B1337" s="298" t="e">
        <f>IF('Запит 2-8'!#REF!&lt;&gt;"",'Запит 2-8'!#REF!,"")</f>
        <v>#REF!</v>
      </c>
      <c r="C1337" s="297" t="e">
        <f>'Запит 2-8'!#REF!</f>
        <v>#REF!</v>
      </c>
      <c r="D1337" s="296" t="e">
        <f>'Запит 2-8'!#REF!</f>
        <v>#REF!</v>
      </c>
      <c r="E1337" s="413" t="e">
        <f>'Паспорт-3'!F1237</f>
        <v>#REF!</v>
      </c>
      <c r="F1337" s="414"/>
      <c r="G1337" s="429" t="e">
        <f t="shared" si="162"/>
        <v>#REF!</v>
      </c>
      <c r="H1337" s="81" t="e">
        <f t="shared" si="163"/>
        <v>#REF!</v>
      </c>
    </row>
    <row r="1338" spans="1:8" x14ac:dyDescent="0.2">
      <c r="A1338" s="326" t="e">
        <f>'Запит 2-8'!#REF!</f>
        <v>#REF!</v>
      </c>
      <c r="B1338" s="298" t="e">
        <f>IF('Запит 2-8'!#REF!&lt;&gt;"",'Запит 2-8'!#REF!,"")</f>
        <v>#REF!</v>
      </c>
      <c r="C1338" s="297" t="e">
        <f>'Запит 2-8'!#REF!</f>
        <v>#REF!</v>
      </c>
      <c r="D1338" s="296" t="e">
        <f>'Запит 2-8'!#REF!</f>
        <v>#REF!</v>
      </c>
      <c r="E1338" s="413" t="e">
        <f>'Паспорт-3'!F1238</f>
        <v>#REF!</v>
      </c>
      <c r="F1338" s="414"/>
      <c r="G1338" s="429" t="e">
        <f t="shared" si="162"/>
        <v>#REF!</v>
      </c>
      <c r="H1338" s="81" t="e">
        <f t="shared" si="163"/>
        <v>#REF!</v>
      </c>
    </row>
    <row r="1339" spans="1:8" x14ac:dyDescent="0.2">
      <c r="A1339" s="326" t="e">
        <f>'Запит 2-8'!#REF!</f>
        <v>#REF!</v>
      </c>
      <c r="B1339" s="298" t="e">
        <f>IF('Запит 2-8'!#REF!&lt;&gt;"",'Запит 2-8'!#REF!,"")</f>
        <v>#REF!</v>
      </c>
      <c r="C1339" s="297" t="e">
        <f>'Запит 2-8'!#REF!</f>
        <v>#REF!</v>
      </c>
      <c r="D1339" s="296" t="e">
        <f>'Запит 2-8'!#REF!</f>
        <v>#REF!</v>
      </c>
      <c r="E1339" s="413" t="e">
        <f>'Паспорт-3'!F1239</f>
        <v>#REF!</v>
      </c>
      <c r="F1339" s="414"/>
      <c r="G1339" s="429" t="e">
        <f t="shared" si="162"/>
        <v>#REF!</v>
      </c>
      <c r="H1339" s="81" t="e">
        <f t="shared" si="163"/>
        <v>#REF!</v>
      </c>
    </row>
    <row r="1340" spans="1:8" x14ac:dyDescent="0.2">
      <c r="A1340" s="326" t="e">
        <f>'Запит 2-8'!#REF!</f>
        <v>#REF!</v>
      </c>
      <c r="B1340" s="298" t="e">
        <f>IF('Запит 2-8'!#REF!&lt;&gt;"",'Запит 2-8'!#REF!,"")</f>
        <v>#REF!</v>
      </c>
      <c r="C1340" s="297" t="e">
        <f>'Запит 2-8'!#REF!</f>
        <v>#REF!</v>
      </c>
      <c r="D1340" s="296" t="e">
        <f>'Запит 2-8'!#REF!</f>
        <v>#REF!</v>
      </c>
      <c r="E1340" s="413" t="e">
        <f>'Паспорт-3'!F1240</f>
        <v>#REF!</v>
      </c>
      <c r="F1340" s="414"/>
      <c r="G1340" s="429" t="e">
        <f t="shared" si="162"/>
        <v>#REF!</v>
      </c>
      <c r="H1340" s="81" t="e">
        <f t="shared" si="163"/>
        <v>#REF!</v>
      </c>
    </row>
    <row r="1341" spans="1:8" x14ac:dyDescent="0.2">
      <c r="A1341" s="433" t="e">
        <f>'Запит 2-8'!#REF!</f>
        <v>#REF!</v>
      </c>
      <c r="B1341" s="434" t="e">
        <f>IF('Запит 2-8'!#REF!&lt;&gt;"",'Запит 2-8'!#REF!,"")</f>
        <v>#REF!</v>
      </c>
      <c r="C1341" s="435" t="e">
        <f>'Запит 2-8'!#REF!</f>
        <v>#REF!</v>
      </c>
      <c r="D1341" s="436" t="e">
        <f>'Запит 2-8'!#REF!</f>
        <v>#REF!</v>
      </c>
      <c r="E1341" s="437" t="e">
        <f>'Паспорт-3'!F1241</f>
        <v>#REF!</v>
      </c>
      <c r="F1341" s="438"/>
      <c r="G1341" s="439" t="e">
        <f t="shared" si="162"/>
        <v>#REF!</v>
      </c>
      <c r="H1341" s="81" t="e">
        <f t="shared" si="163"/>
        <v>#REF!</v>
      </c>
    </row>
    <row r="1342" spans="1:8" ht="12.75" customHeight="1" x14ac:dyDescent="0.2">
      <c r="A1342" s="824" t="s">
        <v>211</v>
      </c>
      <c r="B1342" s="825"/>
      <c r="C1342" s="825"/>
      <c r="D1342" s="825"/>
      <c r="E1342" s="825"/>
      <c r="F1342" s="825"/>
      <c r="G1342" s="826"/>
      <c r="H1342" s="81" t="e">
        <f>H1326</f>
        <v>#REF!</v>
      </c>
    </row>
    <row r="1343" spans="1:8" x14ac:dyDescent="0.2">
      <c r="A1343" s="426" t="e">
        <f>'Запит 2-8'!#REF!</f>
        <v>#REF!</v>
      </c>
      <c r="B1343" s="827" t="s">
        <v>108</v>
      </c>
      <c r="C1343" s="828"/>
      <c r="D1343" s="828"/>
      <c r="E1343" s="832"/>
      <c r="F1343" s="832"/>
      <c r="G1343" s="833"/>
      <c r="H1343" s="81" t="e">
        <f>H1344</f>
        <v>#REF!</v>
      </c>
    </row>
    <row r="1344" spans="1:8" x14ac:dyDescent="0.2">
      <c r="A1344" s="326" t="e">
        <f>'Запит 2-8'!#REF!</f>
        <v>#REF!</v>
      </c>
      <c r="B1344" s="421" t="e">
        <f>IF('Запит 2-8'!#REF!&lt;&gt;"",'Запит 2-8'!#REF!,"")</f>
        <v>#REF!</v>
      </c>
      <c r="C1344" s="422" t="e">
        <f>'Запит 2-8'!#REF!</f>
        <v>#REF!</v>
      </c>
      <c r="D1344" s="423" t="e">
        <f>'Запит 2-8'!#REF!</f>
        <v>#REF!</v>
      </c>
      <c r="E1344" s="424" t="e">
        <f>'Паспорт-3'!F1243</f>
        <v>#REF!</v>
      </c>
      <c r="F1344" s="425"/>
      <c r="G1344" s="428" t="e">
        <f t="shared" ref="G1344:G1358" si="164">F1344-E1344</f>
        <v>#REF!</v>
      </c>
      <c r="H1344" s="81" t="e">
        <f t="shared" ref="H1344:H1358" si="165">IF(B1344&lt;&gt;"","Для друку","")</f>
        <v>#REF!</v>
      </c>
    </row>
    <row r="1345" spans="1:8" x14ac:dyDescent="0.2">
      <c r="A1345" s="326" t="e">
        <f>'Запит 2-8'!#REF!</f>
        <v>#REF!</v>
      </c>
      <c r="B1345" s="298" t="e">
        <f>IF('Запит 2-8'!#REF!&lt;&gt;"",'Запит 2-8'!#REF!,"")</f>
        <v>#REF!</v>
      </c>
      <c r="C1345" s="297" t="e">
        <f>'Запит 2-8'!#REF!</f>
        <v>#REF!</v>
      </c>
      <c r="D1345" s="296" t="e">
        <f>'Запит 2-8'!#REF!</f>
        <v>#REF!</v>
      </c>
      <c r="E1345" s="413" t="e">
        <f>'Паспорт-3'!F1244</f>
        <v>#REF!</v>
      </c>
      <c r="F1345" s="414"/>
      <c r="G1345" s="429" t="e">
        <f t="shared" si="164"/>
        <v>#REF!</v>
      </c>
      <c r="H1345" s="81" t="e">
        <f t="shared" si="165"/>
        <v>#REF!</v>
      </c>
    </row>
    <row r="1346" spans="1:8" x14ac:dyDescent="0.2">
      <c r="A1346" s="326" t="e">
        <f>'Запит 2-8'!#REF!</f>
        <v>#REF!</v>
      </c>
      <c r="B1346" s="298" t="e">
        <f>IF('Запит 2-8'!#REF!&lt;&gt;"",'Запит 2-8'!#REF!,"")</f>
        <v>#REF!</v>
      </c>
      <c r="C1346" s="297" t="e">
        <f>'Запит 2-8'!#REF!</f>
        <v>#REF!</v>
      </c>
      <c r="D1346" s="296" t="e">
        <f>'Запит 2-8'!#REF!</f>
        <v>#REF!</v>
      </c>
      <c r="E1346" s="413" t="e">
        <f>'Паспорт-3'!F1245</f>
        <v>#REF!</v>
      </c>
      <c r="F1346" s="414"/>
      <c r="G1346" s="429" t="e">
        <f t="shared" si="164"/>
        <v>#REF!</v>
      </c>
      <c r="H1346" s="81" t="e">
        <f t="shared" si="165"/>
        <v>#REF!</v>
      </c>
    </row>
    <row r="1347" spans="1:8" x14ac:dyDescent="0.2">
      <c r="A1347" s="326" t="e">
        <f>'Запит 2-8'!#REF!</f>
        <v>#REF!</v>
      </c>
      <c r="B1347" s="298" t="e">
        <f>IF('Запит 2-8'!#REF!&lt;&gt;"",'Запит 2-8'!#REF!,"")</f>
        <v>#REF!</v>
      </c>
      <c r="C1347" s="297" t="e">
        <f>'Запит 2-8'!#REF!</f>
        <v>#REF!</v>
      </c>
      <c r="D1347" s="296" t="e">
        <f>'Запит 2-8'!#REF!</f>
        <v>#REF!</v>
      </c>
      <c r="E1347" s="413" t="e">
        <f>'Паспорт-3'!F1246</f>
        <v>#REF!</v>
      </c>
      <c r="F1347" s="414"/>
      <c r="G1347" s="429" t="e">
        <f t="shared" si="164"/>
        <v>#REF!</v>
      </c>
      <c r="H1347" s="81" t="e">
        <f t="shared" si="165"/>
        <v>#REF!</v>
      </c>
    </row>
    <row r="1348" spans="1:8" x14ac:dyDescent="0.2">
      <c r="A1348" s="326" t="e">
        <f>'Запит 2-8'!#REF!</f>
        <v>#REF!</v>
      </c>
      <c r="B1348" s="298" t="e">
        <f>IF('Запит 2-8'!#REF!&lt;&gt;"",'Запит 2-8'!#REF!,"")</f>
        <v>#REF!</v>
      </c>
      <c r="C1348" s="297" t="e">
        <f>'Запит 2-8'!#REF!</f>
        <v>#REF!</v>
      </c>
      <c r="D1348" s="296" t="e">
        <f>'Запит 2-8'!#REF!</f>
        <v>#REF!</v>
      </c>
      <c r="E1348" s="413" t="e">
        <f>'Паспорт-3'!F1247</f>
        <v>#REF!</v>
      </c>
      <c r="F1348" s="414"/>
      <c r="G1348" s="429" t="e">
        <f t="shared" si="164"/>
        <v>#REF!</v>
      </c>
      <c r="H1348" s="81" t="e">
        <f t="shared" si="165"/>
        <v>#REF!</v>
      </c>
    </row>
    <row r="1349" spans="1:8" x14ac:dyDescent="0.2">
      <c r="A1349" s="326" t="e">
        <f>'Запит 2-8'!#REF!</f>
        <v>#REF!</v>
      </c>
      <c r="B1349" s="298" t="e">
        <f>IF('Запит 2-8'!#REF!&lt;&gt;"",'Запит 2-8'!#REF!,"")</f>
        <v>#REF!</v>
      </c>
      <c r="C1349" s="297" t="e">
        <f>'Запит 2-8'!#REF!</f>
        <v>#REF!</v>
      </c>
      <c r="D1349" s="296" t="e">
        <f>'Запит 2-8'!#REF!</f>
        <v>#REF!</v>
      </c>
      <c r="E1349" s="413" t="e">
        <f>'Паспорт-3'!F1248</f>
        <v>#REF!</v>
      </c>
      <c r="F1349" s="414"/>
      <c r="G1349" s="429" t="e">
        <f t="shared" si="164"/>
        <v>#REF!</v>
      </c>
      <c r="H1349" s="81" t="e">
        <f t="shared" si="165"/>
        <v>#REF!</v>
      </c>
    </row>
    <row r="1350" spans="1:8" x14ac:dyDescent="0.2">
      <c r="A1350" s="326" t="e">
        <f>'Запит 2-8'!#REF!</f>
        <v>#REF!</v>
      </c>
      <c r="B1350" s="298" t="e">
        <f>IF('Запит 2-8'!#REF!&lt;&gt;"",'Запит 2-8'!#REF!,"")</f>
        <v>#REF!</v>
      </c>
      <c r="C1350" s="297" t="e">
        <f>'Запит 2-8'!#REF!</f>
        <v>#REF!</v>
      </c>
      <c r="D1350" s="296" t="e">
        <f>'Запит 2-8'!#REF!</f>
        <v>#REF!</v>
      </c>
      <c r="E1350" s="413" t="e">
        <f>'Паспорт-3'!F1249</f>
        <v>#REF!</v>
      </c>
      <c r="F1350" s="414"/>
      <c r="G1350" s="429" t="e">
        <f t="shared" si="164"/>
        <v>#REF!</v>
      </c>
      <c r="H1350" s="81" t="e">
        <f t="shared" si="165"/>
        <v>#REF!</v>
      </c>
    </row>
    <row r="1351" spans="1:8" x14ac:dyDescent="0.2">
      <c r="A1351" s="326" t="e">
        <f>'Запит 2-8'!#REF!</f>
        <v>#REF!</v>
      </c>
      <c r="B1351" s="298" t="e">
        <f>IF('Запит 2-8'!#REF!&lt;&gt;"",'Запит 2-8'!#REF!,"")</f>
        <v>#REF!</v>
      </c>
      <c r="C1351" s="297" t="e">
        <f>'Запит 2-8'!#REF!</f>
        <v>#REF!</v>
      </c>
      <c r="D1351" s="296" t="e">
        <f>'Запит 2-8'!#REF!</f>
        <v>#REF!</v>
      </c>
      <c r="E1351" s="413" t="e">
        <f>'Паспорт-3'!F1250</f>
        <v>#REF!</v>
      </c>
      <c r="F1351" s="414"/>
      <c r="G1351" s="429" t="e">
        <f t="shared" si="164"/>
        <v>#REF!</v>
      </c>
      <c r="H1351" s="81" t="e">
        <f t="shared" si="165"/>
        <v>#REF!</v>
      </c>
    </row>
    <row r="1352" spans="1:8" x14ac:dyDescent="0.2">
      <c r="A1352" s="326" t="e">
        <f>'Запит 2-8'!#REF!</f>
        <v>#REF!</v>
      </c>
      <c r="B1352" s="298" t="e">
        <f>IF('Запит 2-8'!#REF!&lt;&gt;"",'Запит 2-8'!#REF!,"")</f>
        <v>#REF!</v>
      </c>
      <c r="C1352" s="297" t="e">
        <f>'Запит 2-8'!#REF!</f>
        <v>#REF!</v>
      </c>
      <c r="D1352" s="296" t="e">
        <f>'Запит 2-8'!#REF!</f>
        <v>#REF!</v>
      </c>
      <c r="E1352" s="413" t="e">
        <f>'Паспорт-3'!F1251</f>
        <v>#REF!</v>
      </c>
      <c r="F1352" s="414"/>
      <c r="G1352" s="429" t="e">
        <f t="shared" si="164"/>
        <v>#REF!</v>
      </c>
      <c r="H1352" s="81" t="e">
        <f t="shared" si="165"/>
        <v>#REF!</v>
      </c>
    </row>
    <row r="1353" spans="1:8" x14ac:dyDescent="0.2">
      <c r="A1353" s="326" t="e">
        <f>'Запит 2-8'!#REF!</f>
        <v>#REF!</v>
      </c>
      <c r="B1353" s="298" t="e">
        <f>IF('Запит 2-8'!#REF!&lt;&gt;"",'Запит 2-8'!#REF!,"")</f>
        <v>#REF!</v>
      </c>
      <c r="C1353" s="297" t="e">
        <f>'Запит 2-8'!#REF!</f>
        <v>#REF!</v>
      </c>
      <c r="D1353" s="296" t="e">
        <f>'Запит 2-8'!#REF!</f>
        <v>#REF!</v>
      </c>
      <c r="E1353" s="413" t="e">
        <f>'Паспорт-3'!F1252</f>
        <v>#REF!</v>
      </c>
      <c r="F1353" s="414"/>
      <c r="G1353" s="429" t="e">
        <f t="shared" si="164"/>
        <v>#REF!</v>
      </c>
      <c r="H1353" s="81" t="e">
        <f t="shared" si="165"/>
        <v>#REF!</v>
      </c>
    </row>
    <row r="1354" spans="1:8" x14ac:dyDescent="0.2">
      <c r="A1354" s="326" t="e">
        <f>'Запит 2-8'!#REF!</f>
        <v>#REF!</v>
      </c>
      <c r="B1354" s="298" t="e">
        <f>IF('Запит 2-8'!#REF!&lt;&gt;"",'Запит 2-8'!#REF!,"")</f>
        <v>#REF!</v>
      </c>
      <c r="C1354" s="297" t="e">
        <f>'Запит 2-8'!#REF!</f>
        <v>#REF!</v>
      </c>
      <c r="D1354" s="296" t="e">
        <f>'Запит 2-8'!#REF!</f>
        <v>#REF!</v>
      </c>
      <c r="E1354" s="413" t="e">
        <f>'Паспорт-3'!F1253</f>
        <v>#REF!</v>
      </c>
      <c r="F1354" s="414"/>
      <c r="G1354" s="429" t="e">
        <f t="shared" si="164"/>
        <v>#REF!</v>
      </c>
      <c r="H1354" s="81" t="e">
        <f t="shared" si="165"/>
        <v>#REF!</v>
      </c>
    </row>
    <row r="1355" spans="1:8" x14ac:dyDescent="0.2">
      <c r="A1355" s="326" t="e">
        <f>'Запит 2-8'!#REF!</f>
        <v>#REF!</v>
      </c>
      <c r="B1355" s="298" t="e">
        <f>IF('Запит 2-8'!#REF!&lt;&gt;"",'Запит 2-8'!#REF!,"")</f>
        <v>#REF!</v>
      </c>
      <c r="C1355" s="297" t="e">
        <f>'Запит 2-8'!#REF!</f>
        <v>#REF!</v>
      </c>
      <c r="D1355" s="296" t="e">
        <f>'Запит 2-8'!#REF!</f>
        <v>#REF!</v>
      </c>
      <c r="E1355" s="413" t="e">
        <f>'Паспорт-3'!F1254</f>
        <v>#REF!</v>
      </c>
      <c r="F1355" s="414"/>
      <c r="G1355" s="429" t="e">
        <f t="shared" si="164"/>
        <v>#REF!</v>
      </c>
      <c r="H1355" s="81" t="e">
        <f t="shared" si="165"/>
        <v>#REF!</v>
      </c>
    </row>
    <row r="1356" spans="1:8" x14ac:dyDescent="0.2">
      <c r="A1356" s="326" t="e">
        <f>'Запит 2-8'!#REF!</f>
        <v>#REF!</v>
      </c>
      <c r="B1356" s="298" t="e">
        <f>IF('Запит 2-8'!#REF!&lt;&gt;"",'Запит 2-8'!#REF!,"")</f>
        <v>#REF!</v>
      </c>
      <c r="C1356" s="297" t="e">
        <f>'Запит 2-8'!#REF!</f>
        <v>#REF!</v>
      </c>
      <c r="D1356" s="296" t="e">
        <f>'Запит 2-8'!#REF!</f>
        <v>#REF!</v>
      </c>
      <c r="E1356" s="413" t="e">
        <f>'Паспорт-3'!F1255</f>
        <v>#REF!</v>
      </c>
      <c r="F1356" s="414"/>
      <c r="G1356" s="429" t="e">
        <f t="shared" si="164"/>
        <v>#REF!</v>
      </c>
      <c r="H1356" s="81" t="e">
        <f t="shared" si="165"/>
        <v>#REF!</v>
      </c>
    </row>
    <row r="1357" spans="1:8" x14ac:dyDescent="0.2">
      <c r="A1357" s="326" t="e">
        <f>'Запит 2-8'!#REF!</f>
        <v>#REF!</v>
      </c>
      <c r="B1357" s="298" t="e">
        <f>IF('Запит 2-8'!#REF!&lt;&gt;"",'Запит 2-8'!#REF!,"")</f>
        <v>#REF!</v>
      </c>
      <c r="C1357" s="297" t="e">
        <f>'Запит 2-8'!#REF!</f>
        <v>#REF!</v>
      </c>
      <c r="D1357" s="296" t="e">
        <f>'Запит 2-8'!#REF!</f>
        <v>#REF!</v>
      </c>
      <c r="E1357" s="413" t="e">
        <f>'Паспорт-3'!F1256</f>
        <v>#REF!</v>
      </c>
      <c r="F1357" s="414"/>
      <c r="G1357" s="429" t="e">
        <f t="shared" si="164"/>
        <v>#REF!</v>
      </c>
      <c r="H1357" s="81" t="e">
        <f t="shared" si="165"/>
        <v>#REF!</v>
      </c>
    </row>
    <row r="1358" spans="1:8" x14ac:dyDescent="0.2">
      <c r="A1358" s="433" t="e">
        <f>'Запит 2-8'!#REF!</f>
        <v>#REF!</v>
      </c>
      <c r="B1358" s="434" t="e">
        <f>IF('Запит 2-8'!#REF!&lt;&gt;"",'Запит 2-8'!#REF!,"")</f>
        <v>#REF!</v>
      </c>
      <c r="C1358" s="435" t="e">
        <f>'Запит 2-8'!#REF!</f>
        <v>#REF!</v>
      </c>
      <c r="D1358" s="436" t="e">
        <f>'Запит 2-8'!#REF!</f>
        <v>#REF!</v>
      </c>
      <c r="E1358" s="437" t="e">
        <f>'Паспорт-3'!F1257</f>
        <v>#REF!</v>
      </c>
      <c r="F1358" s="438"/>
      <c r="G1358" s="439" t="e">
        <f t="shared" si="164"/>
        <v>#REF!</v>
      </c>
      <c r="H1358" s="81" t="e">
        <f t="shared" si="165"/>
        <v>#REF!</v>
      </c>
    </row>
    <row r="1359" spans="1:8" ht="12.75" customHeight="1" x14ac:dyDescent="0.2">
      <c r="A1359" s="824" t="s">
        <v>211</v>
      </c>
      <c r="B1359" s="825"/>
      <c r="C1359" s="825"/>
      <c r="D1359" s="825"/>
      <c r="E1359" s="825"/>
      <c r="F1359" s="825"/>
      <c r="G1359" s="826"/>
      <c r="H1359" s="81" t="e">
        <f>H1343</f>
        <v>#REF!</v>
      </c>
    </row>
    <row r="1360" spans="1:8" x14ac:dyDescent="0.2">
      <c r="A1360" s="426" t="e">
        <f>'Запит 2-8'!#REF!</f>
        <v>#REF!</v>
      </c>
      <c r="B1360" s="827" t="s">
        <v>109</v>
      </c>
      <c r="C1360" s="828"/>
      <c r="D1360" s="828"/>
      <c r="E1360" s="832"/>
      <c r="F1360" s="832"/>
      <c r="G1360" s="833"/>
      <c r="H1360" s="81" t="e">
        <f>H1361</f>
        <v>#REF!</v>
      </c>
    </row>
    <row r="1361" spans="1:8" x14ac:dyDescent="0.2">
      <c r="A1361" s="326" t="e">
        <f>'Запит 2-8'!#REF!</f>
        <v>#REF!</v>
      </c>
      <c r="B1361" s="421" t="e">
        <f>IF('Запит 2-8'!#REF!&lt;&gt;"",'Запит 2-8'!#REF!,"")</f>
        <v>#REF!</v>
      </c>
      <c r="C1361" s="422" t="e">
        <f>'Запит 2-8'!#REF!</f>
        <v>#REF!</v>
      </c>
      <c r="D1361" s="423" t="e">
        <f>'Запит 2-8'!#REF!</f>
        <v>#REF!</v>
      </c>
      <c r="E1361" s="424" t="e">
        <f>'Паспорт-3'!F1259</f>
        <v>#REF!</v>
      </c>
      <c r="F1361" s="425"/>
      <c r="G1361" s="428" t="e">
        <f t="shared" ref="G1361:G1370" si="166">F1361-E1361</f>
        <v>#REF!</v>
      </c>
      <c r="H1361" s="81" t="e">
        <f t="shared" ref="H1361:H1370" si="167">IF(B1361&lt;&gt;"","Для друку","")</f>
        <v>#REF!</v>
      </c>
    </row>
    <row r="1362" spans="1:8" x14ac:dyDescent="0.2">
      <c r="A1362" s="326" t="e">
        <f>'Запит 2-8'!#REF!</f>
        <v>#REF!</v>
      </c>
      <c r="B1362" s="298" t="e">
        <f>IF('Запит 2-8'!#REF!&lt;&gt;"",'Запит 2-8'!#REF!,"")</f>
        <v>#REF!</v>
      </c>
      <c r="C1362" s="297" t="e">
        <f>'Запит 2-8'!#REF!</f>
        <v>#REF!</v>
      </c>
      <c r="D1362" s="296" t="e">
        <f>'Запит 2-8'!#REF!</f>
        <v>#REF!</v>
      </c>
      <c r="E1362" s="413" t="e">
        <f>'Паспорт-3'!F1260</f>
        <v>#REF!</v>
      </c>
      <c r="F1362" s="414"/>
      <c r="G1362" s="429" t="e">
        <f t="shared" si="166"/>
        <v>#REF!</v>
      </c>
      <c r="H1362" s="81" t="e">
        <f t="shared" si="167"/>
        <v>#REF!</v>
      </c>
    </row>
    <row r="1363" spans="1:8" x14ac:dyDescent="0.2">
      <c r="A1363" s="326" t="e">
        <f>'Запит 2-8'!#REF!</f>
        <v>#REF!</v>
      </c>
      <c r="B1363" s="298" t="e">
        <f>IF('Запит 2-8'!#REF!&lt;&gt;"",'Запит 2-8'!#REF!,"")</f>
        <v>#REF!</v>
      </c>
      <c r="C1363" s="297" t="e">
        <f>'Запит 2-8'!#REF!</f>
        <v>#REF!</v>
      </c>
      <c r="D1363" s="296" t="e">
        <f>'Запит 2-8'!#REF!</f>
        <v>#REF!</v>
      </c>
      <c r="E1363" s="413" t="e">
        <f>'Паспорт-3'!F1261</f>
        <v>#REF!</v>
      </c>
      <c r="F1363" s="414"/>
      <c r="G1363" s="429" t="e">
        <f t="shared" si="166"/>
        <v>#REF!</v>
      </c>
      <c r="H1363" s="81" t="e">
        <f t="shared" si="167"/>
        <v>#REF!</v>
      </c>
    </row>
    <row r="1364" spans="1:8" x14ac:dyDescent="0.2">
      <c r="A1364" s="326" t="e">
        <f>'Запит 2-8'!#REF!</f>
        <v>#REF!</v>
      </c>
      <c r="B1364" s="298" t="e">
        <f>IF('Запит 2-8'!#REF!&lt;&gt;"",'Запит 2-8'!#REF!,"")</f>
        <v>#REF!</v>
      </c>
      <c r="C1364" s="297" t="e">
        <f>'Запит 2-8'!#REF!</f>
        <v>#REF!</v>
      </c>
      <c r="D1364" s="296" t="e">
        <f>'Запит 2-8'!#REF!</f>
        <v>#REF!</v>
      </c>
      <c r="E1364" s="413" t="e">
        <f>'Паспорт-3'!F1262</f>
        <v>#REF!</v>
      </c>
      <c r="F1364" s="414"/>
      <c r="G1364" s="429" t="e">
        <f t="shared" si="166"/>
        <v>#REF!</v>
      </c>
      <c r="H1364" s="81" t="e">
        <f t="shared" si="167"/>
        <v>#REF!</v>
      </c>
    </row>
    <row r="1365" spans="1:8" x14ac:dyDescent="0.2">
      <c r="A1365" s="326" t="e">
        <f>'Запит 2-8'!#REF!</f>
        <v>#REF!</v>
      </c>
      <c r="B1365" s="298" t="e">
        <f>IF('Запит 2-8'!#REF!&lt;&gt;"",'Запит 2-8'!#REF!,"")</f>
        <v>#REF!</v>
      </c>
      <c r="C1365" s="297" t="e">
        <f>'Запит 2-8'!#REF!</f>
        <v>#REF!</v>
      </c>
      <c r="D1365" s="296" t="e">
        <f>'Запит 2-8'!#REF!</f>
        <v>#REF!</v>
      </c>
      <c r="E1365" s="413" t="e">
        <f>'Паспорт-3'!F1263</f>
        <v>#REF!</v>
      </c>
      <c r="F1365" s="414"/>
      <c r="G1365" s="429" t="e">
        <f t="shared" si="166"/>
        <v>#REF!</v>
      </c>
      <c r="H1365" s="81" t="e">
        <f t="shared" si="167"/>
        <v>#REF!</v>
      </c>
    </row>
    <row r="1366" spans="1:8" x14ac:dyDescent="0.2">
      <c r="A1366" s="326" t="e">
        <f>'Запит 2-8'!#REF!</f>
        <v>#REF!</v>
      </c>
      <c r="B1366" s="298" t="e">
        <f>IF('Запит 2-8'!#REF!&lt;&gt;"",'Запит 2-8'!#REF!,"")</f>
        <v>#REF!</v>
      </c>
      <c r="C1366" s="297" t="e">
        <f>'Запит 2-8'!#REF!</f>
        <v>#REF!</v>
      </c>
      <c r="D1366" s="296" t="e">
        <f>'Запит 2-8'!#REF!</f>
        <v>#REF!</v>
      </c>
      <c r="E1366" s="413" t="e">
        <f>'Паспорт-3'!F1264</f>
        <v>#REF!</v>
      </c>
      <c r="F1366" s="414"/>
      <c r="G1366" s="429" t="e">
        <f t="shared" si="166"/>
        <v>#REF!</v>
      </c>
      <c r="H1366" s="81" t="e">
        <f t="shared" si="167"/>
        <v>#REF!</v>
      </c>
    </row>
    <row r="1367" spans="1:8" x14ac:dyDescent="0.2">
      <c r="A1367" s="326" t="e">
        <f>'Запит 2-8'!#REF!</f>
        <v>#REF!</v>
      </c>
      <c r="B1367" s="298" t="e">
        <f>IF('Запит 2-8'!#REF!&lt;&gt;"",'Запит 2-8'!#REF!,"")</f>
        <v>#REF!</v>
      </c>
      <c r="C1367" s="297" t="e">
        <f>'Запит 2-8'!#REF!</f>
        <v>#REF!</v>
      </c>
      <c r="D1367" s="296" t="e">
        <f>'Запит 2-8'!#REF!</f>
        <v>#REF!</v>
      </c>
      <c r="E1367" s="413" t="e">
        <f>'Паспорт-3'!F1265</f>
        <v>#REF!</v>
      </c>
      <c r="F1367" s="414"/>
      <c r="G1367" s="429" t="e">
        <f t="shared" si="166"/>
        <v>#REF!</v>
      </c>
      <c r="H1367" s="81" t="e">
        <f t="shared" si="167"/>
        <v>#REF!</v>
      </c>
    </row>
    <row r="1368" spans="1:8" x14ac:dyDescent="0.2">
      <c r="A1368" s="326" t="e">
        <f>'Запит 2-8'!#REF!</f>
        <v>#REF!</v>
      </c>
      <c r="B1368" s="298" t="e">
        <f>IF('Запит 2-8'!#REF!&lt;&gt;"",'Запит 2-8'!#REF!,"")</f>
        <v>#REF!</v>
      </c>
      <c r="C1368" s="297" t="e">
        <f>'Запит 2-8'!#REF!</f>
        <v>#REF!</v>
      </c>
      <c r="D1368" s="296" t="e">
        <f>'Запит 2-8'!#REF!</f>
        <v>#REF!</v>
      </c>
      <c r="E1368" s="413" t="e">
        <f>'Паспорт-3'!F1266</f>
        <v>#REF!</v>
      </c>
      <c r="F1368" s="414"/>
      <c r="G1368" s="429" t="e">
        <f t="shared" si="166"/>
        <v>#REF!</v>
      </c>
      <c r="H1368" s="81" t="e">
        <f t="shared" si="167"/>
        <v>#REF!</v>
      </c>
    </row>
    <row r="1369" spans="1:8" ht="12.75" customHeight="1" x14ac:dyDescent="0.2">
      <c r="A1369" s="326" t="e">
        <f>'Запит 2-8'!#REF!</f>
        <v>#REF!</v>
      </c>
      <c r="B1369" s="298" t="e">
        <f>IF('Запит 2-8'!#REF!&lt;&gt;"",'Запит 2-8'!#REF!,"")</f>
        <v>#REF!</v>
      </c>
      <c r="C1369" s="297" t="e">
        <f>'Запит 2-8'!#REF!</f>
        <v>#REF!</v>
      </c>
      <c r="D1369" s="296" t="e">
        <f>'Запит 2-8'!#REF!</f>
        <v>#REF!</v>
      </c>
      <c r="E1369" s="413" t="e">
        <f>'Паспорт-3'!F1267</f>
        <v>#REF!</v>
      </c>
      <c r="F1369" s="414"/>
      <c r="G1369" s="429" t="e">
        <f t="shared" si="166"/>
        <v>#REF!</v>
      </c>
      <c r="H1369" s="81" t="e">
        <f t="shared" si="167"/>
        <v>#REF!</v>
      </c>
    </row>
    <row r="1370" spans="1:8" x14ac:dyDescent="0.2">
      <c r="A1370" s="433" t="e">
        <f>'Запит 2-8'!#REF!</f>
        <v>#REF!</v>
      </c>
      <c r="B1370" s="434" t="e">
        <f>IF('Запит 2-8'!#REF!&lt;&gt;"",'Запит 2-8'!#REF!,"")</f>
        <v>#REF!</v>
      </c>
      <c r="C1370" s="435" t="e">
        <f>'Запит 2-8'!#REF!</f>
        <v>#REF!</v>
      </c>
      <c r="D1370" s="436" t="e">
        <f>'Запит 2-8'!#REF!</f>
        <v>#REF!</v>
      </c>
      <c r="E1370" s="437" t="e">
        <f>'Паспорт-3'!F1268</f>
        <v>#REF!</v>
      </c>
      <c r="F1370" s="438"/>
      <c r="G1370" s="439" t="e">
        <f t="shared" si="166"/>
        <v>#REF!</v>
      </c>
      <c r="H1370" s="81" t="e">
        <f t="shared" si="167"/>
        <v>#REF!</v>
      </c>
    </row>
    <row r="1371" spans="1:8" ht="12.75" customHeight="1" x14ac:dyDescent="0.2">
      <c r="A1371" s="824" t="s">
        <v>211</v>
      </c>
      <c r="B1371" s="825"/>
      <c r="C1371" s="825"/>
      <c r="D1371" s="825"/>
      <c r="E1371" s="825"/>
      <c r="F1371" s="825"/>
      <c r="G1371" s="826"/>
      <c r="H1371" s="81" t="e">
        <f>H1360</f>
        <v>#REF!</v>
      </c>
    </row>
    <row r="1372" spans="1:8" ht="12.75" customHeight="1" x14ac:dyDescent="0.2">
      <c r="A1372" s="824" t="s">
        <v>231</v>
      </c>
      <c r="B1372" s="825"/>
      <c r="C1372" s="825"/>
      <c r="D1372" s="825"/>
      <c r="E1372" s="825"/>
      <c r="F1372" s="825"/>
      <c r="G1372" s="826"/>
      <c r="H1372" s="81" t="e">
        <f>H1308</f>
        <v>#REF!</v>
      </c>
    </row>
    <row r="1373" spans="1:8" ht="12.75" customHeight="1" x14ac:dyDescent="0.2">
      <c r="A1373" s="779" t="e">
        <f>'Запит 2-8'!#REF!</f>
        <v>#REF!</v>
      </c>
      <c r="B1373" s="780"/>
      <c r="C1373" s="780"/>
      <c r="D1373" s="780"/>
      <c r="E1373" s="780"/>
      <c r="F1373" s="780"/>
      <c r="G1373" s="781"/>
      <c r="H1373" s="81" t="e">
        <f>H1374</f>
        <v>#REF!</v>
      </c>
    </row>
    <row r="1374" spans="1:8" x14ac:dyDescent="0.2">
      <c r="A1374" s="420" t="s">
        <v>4</v>
      </c>
      <c r="B1374" s="827" t="s">
        <v>106</v>
      </c>
      <c r="C1374" s="828"/>
      <c r="D1374" s="828"/>
      <c r="E1374" s="829"/>
      <c r="F1374" s="829"/>
      <c r="G1374" s="830"/>
      <c r="H1374" s="81" t="e">
        <f>H1375</f>
        <v>#REF!</v>
      </c>
    </row>
    <row r="1375" spans="1:8" x14ac:dyDescent="0.2">
      <c r="A1375" s="326" t="e">
        <f>'Запит 2-8'!#REF!</f>
        <v>#REF!</v>
      </c>
      <c r="B1375" s="421" t="e">
        <f>IF('Запит 2-8'!#REF!&lt;&gt;"",'Запит 2-8'!#REF!,"")</f>
        <v>#REF!</v>
      </c>
      <c r="C1375" s="422" t="e">
        <f>'Запит 2-8'!#REF!</f>
        <v>#REF!</v>
      </c>
      <c r="D1375" s="423" t="e">
        <f>'Запит 2-8'!#REF!</f>
        <v>#REF!</v>
      </c>
      <c r="E1375" s="424" t="e">
        <f>'Паспорт-3'!F1271</f>
        <v>#REF!</v>
      </c>
      <c r="F1375" s="425"/>
      <c r="G1375" s="428" t="e">
        <f t="shared" ref="G1375:G1389" si="168">F1375-E1375</f>
        <v>#REF!</v>
      </c>
      <c r="H1375" s="81" t="e">
        <f t="shared" ref="H1375:H1389" si="169">IF(B1375&lt;&gt;"","Для друку","")</f>
        <v>#REF!</v>
      </c>
    </row>
    <row r="1376" spans="1:8" x14ac:dyDescent="0.2">
      <c r="A1376" s="326" t="e">
        <f>'Запит 2-8'!#REF!</f>
        <v>#REF!</v>
      </c>
      <c r="B1376" s="298" t="e">
        <f>IF('Запит 2-8'!#REF!&lt;&gt;"",'Запит 2-8'!#REF!,"")</f>
        <v>#REF!</v>
      </c>
      <c r="C1376" s="297" t="e">
        <f>'Запит 2-8'!#REF!</f>
        <v>#REF!</v>
      </c>
      <c r="D1376" s="296" t="e">
        <f>'Запит 2-8'!#REF!</f>
        <v>#REF!</v>
      </c>
      <c r="E1376" s="413" t="e">
        <f>'Паспорт-3'!F1272</f>
        <v>#REF!</v>
      </c>
      <c r="F1376" s="414"/>
      <c r="G1376" s="429" t="e">
        <f t="shared" si="168"/>
        <v>#REF!</v>
      </c>
      <c r="H1376" s="81" t="e">
        <f t="shared" si="169"/>
        <v>#REF!</v>
      </c>
    </row>
    <row r="1377" spans="1:8" x14ac:dyDescent="0.2">
      <c r="A1377" s="326" t="e">
        <f>'Запит 2-8'!#REF!</f>
        <v>#REF!</v>
      </c>
      <c r="B1377" s="298" t="e">
        <f>IF('Запит 2-8'!#REF!&lt;&gt;"",'Запит 2-8'!#REF!,"")</f>
        <v>#REF!</v>
      </c>
      <c r="C1377" s="297" t="e">
        <f>'Запит 2-8'!#REF!</f>
        <v>#REF!</v>
      </c>
      <c r="D1377" s="296" t="e">
        <f>'Запит 2-8'!#REF!</f>
        <v>#REF!</v>
      </c>
      <c r="E1377" s="413" t="e">
        <f>'Паспорт-3'!F1273</f>
        <v>#REF!</v>
      </c>
      <c r="F1377" s="414"/>
      <c r="G1377" s="429" t="e">
        <f t="shared" si="168"/>
        <v>#REF!</v>
      </c>
      <c r="H1377" s="81" t="e">
        <f t="shared" si="169"/>
        <v>#REF!</v>
      </c>
    </row>
    <row r="1378" spans="1:8" x14ac:dyDescent="0.2">
      <c r="A1378" s="326" t="e">
        <f>'Запит 2-8'!#REF!</f>
        <v>#REF!</v>
      </c>
      <c r="B1378" s="298" t="e">
        <f>IF('Запит 2-8'!#REF!&lt;&gt;"",'Запит 2-8'!#REF!,"")</f>
        <v>#REF!</v>
      </c>
      <c r="C1378" s="297" t="e">
        <f>'Запит 2-8'!#REF!</f>
        <v>#REF!</v>
      </c>
      <c r="D1378" s="296" t="e">
        <f>'Запит 2-8'!#REF!</f>
        <v>#REF!</v>
      </c>
      <c r="E1378" s="413" t="e">
        <f>'Паспорт-3'!F1274</f>
        <v>#REF!</v>
      </c>
      <c r="F1378" s="414"/>
      <c r="G1378" s="429" t="e">
        <f t="shared" si="168"/>
        <v>#REF!</v>
      </c>
      <c r="H1378" s="81" t="e">
        <f t="shared" si="169"/>
        <v>#REF!</v>
      </c>
    </row>
    <row r="1379" spans="1:8" x14ac:dyDescent="0.2">
      <c r="A1379" s="326" t="e">
        <f>'Запит 2-8'!#REF!</f>
        <v>#REF!</v>
      </c>
      <c r="B1379" s="298" t="e">
        <f>IF('Запит 2-8'!#REF!&lt;&gt;"",'Запит 2-8'!#REF!,"")</f>
        <v>#REF!</v>
      </c>
      <c r="C1379" s="297" t="e">
        <f>'Запит 2-8'!#REF!</f>
        <v>#REF!</v>
      </c>
      <c r="D1379" s="296" t="e">
        <f>'Запит 2-8'!#REF!</f>
        <v>#REF!</v>
      </c>
      <c r="E1379" s="413" t="e">
        <f>'Паспорт-3'!F1275</f>
        <v>#REF!</v>
      </c>
      <c r="F1379" s="414"/>
      <c r="G1379" s="429" t="e">
        <f t="shared" si="168"/>
        <v>#REF!</v>
      </c>
      <c r="H1379" s="81" t="e">
        <f t="shared" si="169"/>
        <v>#REF!</v>
      </c>
    </row>
    <row r="1380" spans="1:8" x14ac:dyDescent="0.2">
      <c r="A1380" s="326" t="e">
        <f>'Запит 2-8'!#REF!</f>
        <v>#REF!</v>
      </c>
      <c r="B1380" s="298" t="e">
        <f>IF('Запит 2-8'!#REF!&lt;&gt;"",'Запит 2-8'!#REF!,"")</f>
        <v>#REF!</v>
      </c>
      <c r="C1380" s="297" t="e">
        <f>'Запит 2-8'!#REF!</f>
        <v>#REF!</v>
      </c>
      <c r="D1380" s="296" t="e">
        <f>'Запит 2-8'!#REF!</f>
        <v>#REF!</v>
      </c>
      <c r="E1380" s="413" t="e">
        <f>'Паспорт-3'!F1276</f>
        <v>#REF!</v>
      </c>
      <c r="F1380" s="414"/>
      <c r="G1380" s="429" t="e">
        <f t="shared" si="168"/>
        <v>#REF!</v>
      </c>
      <c r="H1380" s="81" t="e">
        <f t="shared" si="169"/>
        <v>#REF!</v>
      </c>
    </row>
    <row r="1381" spans="1:8" x14ac:dyDescent="0.2">
      <c r="A1381" s="326" t="e">
        <f>'Запит 2-8'!#REF!</f>
        <v>#REF!</v>
      </c>
      <c r="B1381" s="298" t="e">
        <f>IF('Запит 2-8'!#REF!&lt;&gt;"",'Запит 2-8'!#REF!,"")</f>
        <v>#REF!</v>
      </c>
      <c r="C1381" s="297" t="e">
        <f>'Запит 2-8'!#REF!</f>
        <v>#REF!</v>
      </c>
      <c r="D1381" s="296" t="e">
        <f>'Запит 2-8'!#REF!</f>
        <v>#REF!</v>
      </c>
      <c r="E1381" s="413" t="e">
        <f>'Паспорт-3'!F1277</f>
        <v>#REF!</v>
      </c>
      <c r="F1381" s="414"/>
      <c r="G1381" s="429" t="e">
        <f t="shared" si="168"/>
        <v>#REF!</v>
      </c>
      <c r="H1381" s="81" t="e">
        <f t="shared" si="169"/>
        <v>#REF!</v>
      </c>
    </row>
    <row r="1382" spans="1:8" x14ac:dyDescent="0.2">
      <c r="A1382" s="326" t="e">
        <f>'Запит 2-8'!#REF!</f>
        <v>#REF!</v>
      </c>
      <c r="B1382" s="298" t="e">
        <f>IF('Запит 2-8'!#REF!&lt;&gt;"",'Запит 2-8'!#REF!,"")</f>
        <v>#REF!</v>
      </c>
      <c r="C1382" s="297" t="e">
        <f>'Запит 2-8'!#REF!</f>
        <v>#REF!</v>
      </c>
      <c r="D1382" s="296" t="e">
        <f>'Запит 2-8'!#REF!</f>
        <v>#REF!</v>
      </c>
      <c r="E1382" s="413" t="e">
        <f>'Паспорт-3'!F1278</f>
        <v>#REF!</v>
      </c>
      <c r="F1382" s="414"/>
      <c r="G1382" s="429" t="e">
        <f t="shared" si="168"/>
        <v>#REF!</v>
      </c>
      <c r="H1382" s="81" t="e">
        <f t="shared" si="169"/>
        <v>#REF!</v>
      </c>
    </row>
    <row r="1383" spans="1:8" x14ac:dyDescent="0.2">
      <c r="A1383" s="326" t="e">
        <f>'Запит 2-8'!#REF!</f>
        <v>#REF!</v>
      </c>
      <c r="B1383" s="298" t="e">
        <f>IF('Запит 2-8'!#REF!&lt;&gt;"",'Запит 2-8'!#REF!,"")</f>
        <v>#REF!</v>
      </c>
      <c r="C1383" s="297" t="e">
        <f>'Запит 2-8'!#REF!</f>
        <v>#REF!</v>
      </c>
      <c r="D1383" s="296" t="e">
        <f>'Запит 2-8'!#REF!</f>
        <v>#REF!</v>
      </c>
      <c r="E1383" s="413" t="e">
        <f>'Паспорт-3'!F1279</f>
        <v>#REF!</v>
      </c>
      <c r="F1383" s="414"/>
      <c r="G1383" s="429" t="e">
        <f t="shared" si="168"/>
        <v>#REF!</v>
      </c>
      <c r="H1383" s="81" t="e">
        <f t="shared" si="169"/>
        <v>#REF!</v>
      </c>
    </row>
    <row r="1384" spans="1:8" x14ac:dyDescent="0.2">
      <c r="A1384" s="326" t="e">
        <f>'Запит 2-8'!#REF!</f>
        <v>#REF!</v>
      </c>
      <c r="B1384" s="298" t="e">
        <f>IF('Запит 2-8'!#REF!&lt;&gt;"",'Запит 2-8'!#REF!,"")</f>
        <v>#REF!</v>
      </c>
      <c r="C1384" s="297" t="e">
        <f>'Запит 2-8'!#REF!</f>
        <v>#REF!</v>
      </c>
      <c r="D1384" s="296" t="e">
        <f>'Запит 2-8'!#REF!</f>
        <v>#REF!</v>
      </c>
      <c r="E1384" s="413" t="e">
        <f>'Паспорт-3'!F1280</f>
        <v>#REF!</v>
      </c>
      <c r="F1384" s="414"/>
      <c r="G1384" s="429" t="e">
        <f t="shared" si="168"/>
        <v>#REF!</v>
      </c>
      <c r="H1384" s="81" t="e">
        <f t="shared" si="169"/>
        <v>#REF!</v>
      </c>
    </row>
    <row r="1385" spans="1:8" x14ac:dyDescent="0.2">
      <c r="A1385" s="326" t="e">
        <f>'Запит 2-8'!#REF!</f>
        <v>#REF!</v>
      </c>
      <c r="B1385" s="298" t="e">
        <f>IF('Запит 2-8'!#REF!&lt;&gt;"",'Запит 2-8'!#REF!,"")</f>
        <v>#REF!</v>
      </c>
      <c r="C1385" s="297" t="e">
        <f>'Запит 2-8'!#REF!</f>
        <v>#REF!</v>
      </c>
      <c r="D1385" s="296" t="e">
        <f>'Запит 2-8'!#REF!</f>
        <v>#REF!</v>
      </c>
      <c r="E1385" s="413" t="e">
        <f>'Паспорт-3'!F1281</f>
        <v>#REF!</v>
      </c>
      <c r="F1385" s="414"/>
      <c r="G1385" s="429" t="e">
        <f t="shared" si="168"/>
        <v>#REF!</v>
      </c>
      <c r="H1385" s="81" t="e">
        <f t="shared" si="169"/>
        <v>#REF!</v>
      </c>
    </row>
    <row r="1386" spans="1:8" x14ac:dyDescent="0.2">
      <c r="A1386" s="326" t="e">
        <f>'Запит 2-8'!#REF!</f>
        <v>#REF!</v>
      </c>
      <c r="B1386" s="298" t="e">
        <f>IF('Запит 2-8'!#REF!&lt;&gt;"",'Запит 2-8'!#REF!,"")</f>
        <v>#REF!</v>
      </c>
      <c r="C1386" s="297" t="e">
        <f>'Запит 2-8'!#REF!</f>
        <v>#REF!</v>
      </c>
      <c r="D1386" s="296" t="e">
        <f>'Запит 2-8'!#REF!</f>
        <v>#REF!</v>
      </c>
      <c r="E1386" s="413" t="e">
        <f>'Паспорт-3'!F1282</f>
        <v>#REF!</v>
      </c>
      <c r="F1386" s="414"/>
      <c r="G1386" s="429" t="e">
        <f t="shared" si="168"/>
        <v>#REF!</v>
      </c>
      <c r="H1386" s="81" t="e">
        <f t="shared" si="169"/>
        <v>#REF!</v>
      </c>
    </row>
    <row r="1387" spans="1:8" x14ac:dyDescent="0.2">
      <c r="A1387" s="326" t="e">
        <f>'Запит 2-8'!#REF!</f>
        <v>#REF!</v>
      </c>
      <c r="B1387" s="298" t="e">
        <f>IF('Запит 2-8'!#REF!&lt;&gt;"",'Запит 2-8'!#REF!,"")</f>
        <v>#REF!</v>
      </c>
      <c r="C1387" s="297" t="e">
        <f>'Запит 2-8'!#REF!</f>
        <v>#REF!</v>
      </c>
      <c r="D1387" s="296" t="e">
        <f>'Запит 2-8'!#REF!</f>
        <v>#REF!</v>
      </c>
      <c r="E1387" s="413" t="e">
        <f>'Паспорт-3'!F1283</f>
        <v>#REF!</v>
      </c>
      <c r="F1387" s="414"/>
      <c r="G1387" s="429" t="e">
        <f t="shared" si="168"/>
        <v>#REF!</v>
      </c>
      <c r="H1387" s="81" t="e">
        <f t="shared" si="169"/>
        <v>#REF!</v>
      </c>
    </row>
    <row r="1388" spans="1:8" x14ac:dyDescent="0.2">
      <c r="A1388" s="326" t="e">
        <f>'Запит 2-8'!#REF!</f>
        <v>#REF!</v>
      </c>
      <c r="B1388" s="298" t="e">
        <f>IF('Запит 2-8'!#REF!&lt;&gt;"",'Запит 2-8'!#REF!,"")</f>
        <v>#REF!</v>
      </c>
      <c r="C1388" s="297" t="e">
        <f>'Запит 2-8'!#REF!</f>
        <v>#REF!</v>
      </c>
      <c r="D1388" s="296" t="e">
        <f>'Запит 2-8'!#REF!</f>
        <v>#REF!</v>
      </c>
      <c r="E1388" s="413" t="e">
        <f>'Паспорт-3'!F1284</f>
        <v>#REF!</v>
      </c>
      <c r="F1388" s="414"/>
      <c r="G1388" s="429" t="e">
        <f t="shared" si="168"/>
        <v>#REF!</v>
      </c>
      <c r="H1388" s="81" t="e">
        <f t="shared" si="169"/>
        <v>#REF!</v>
      </c>
    </row>
    <row r="1389" spans="1:8" x14ac:dyDescent="0.2">
      <c r="A1389" s="433" t="e">
        <f>'Запит 2-8'!#REF!</f>
        <v>#REF!</v>
      </c>
      <c r="B1389" s="434" t="e">
        <f>IF('Запит 2-8'!#REF!&lt;&gt;"",'Запит 2-8'!#REF!,"")</f>
        <v>#REF!</v>
      </c>
      <c r="C1389" s="435" t="e">
        <f>'Запит 2-8'!#REF!</f>
        <v>#REF!</v>
      </c>
      <c r="D1389" s="436" t="e">
        <f>'Запит 2-8'!#REF!</f>
        <v>#REF!</v>
      </c>
      <c r="E1389" s="437" t="e">
        <f>'Паспорт-3'!F1285</f>
        <v>#REF!</v>
      </c>
      <c r="F1389" s="438"/>
      <c r="G1389" s="439" t="e">
        <f t="shared" si="168"/>
        <v>#REF!</v>
      </c>
      <c r="H1389" s="81" t="e">
        <f t="shared" si="169"/>
        <v>#REF!</v>
      </c>
    </row>
    <row r="1390" spans="1:8" ht="12.75" customHeight="1" x14ac:dyDescent="0.2">
      <c r="A1390" s="824" t="s">
        <v>211</v>
      </c>
      <c r="B1390" s="825"/>
      <c r="C1390" s="825"/>
      <c r="D1390" s="825"/>
      <c r="E1390" s="825"/>
      <c r="F1390" s="825"/>
      <c r="G1390" s="826"/>
      <c r="H1390" s="81" t="e">
        <f>H1374</f>
        <v>#REF!</v>
      </c>
    </row>
    <row r="1391" spans="1:8" x14ac:dyDescent="0.2">
      <c r="A1391" s="420" t="e">
        <f>'Запит 2-8'!#REF!</f>
        <v>#REF!</v>
      </c>
      <c r="B1391" s="827" t="s">
        <v>107</v>
      </c>
      <c r="C1391" s="828"/>
      <c r="D1391" s="828"/>
      <c r="E1391" s="828"/>
      <c r="F1391" s="828"/>
      <c r="G1391" s="831"/>
      <c r="H1391" s="81" t="e">
        <f>H1392</f>
        <v>#REF!</v>
      </c>
    </row>
    <row r="1392" spans="1:8" x14ac:dyDescent="0.2">
      <c r="A1392" s="326" t="e">
        <f>'Запит 2-8'!#REF!</f>
        <v>#REF!</v>
      </c>
      <c r="B1392" s="421" t="e">
        <f>IF('Запит 2-8'!#REF!&lt;&gt;"",'Запит 2-8'!#REF!,"")</f>
        <v>#REF!</v>
      </c>
      <c r="C1392" s="422" t="e">
        <f>'Запит 2-8'!#REF!</f>
        <v>#REF!</v>
      </c>
      <c r="D1392" s="423" t="e">
        <f>'Запит 2-8'!#REF!</f>
        <v>#REF!</v>
      </c>
      <c r="E1392" s="430" t="e">
        <f>'Паспорт-3'!F1287</f>
        <v>#REF!</v>
      </c>
      <c r="F1392" s="431"/>
      <c r="G1392" s="432" t="e">
        <f t="shared" ref="G1392:G1406" si="170">F1392-E1392</f>
        <v>#REF!</v>
      </c>
      <c r="H1392" s="81" t="e">
        <f t="shared" ref="H1392:H1406" si="171">IF(B1392&lt;&gt;"","Для друку","")</f>
        <v>#REF!</v>
      </c>
    </row>
    <row r="1393" spans="1:8" x14ac:dyDescent="0.2">
      <c r="A1393" s="326" t="e">
        <f>'Запит 2-8'!#REF!</f>
        <v>#REF!</v>
      </c>
      <c r="B1393" s="298" t="e">
        <f>IF('Запит 2-8'!#REF!&lt;&gt;"",'Запит 2-8'!#REF!,"")</f>
        <v>#REF!</v>
      </c>
      <c r="C1393" s="297" t="e">
        <f>'Запит 2-8'!#REF!</f>
        <v>#REF!</v>
      </c>
      <c r="D1393" s="296" t="e">
        <f>'Запит 2-8'!#REF!</f>
        <v>#REF!</v>
      </c>
      <c r="E1393" s="413" t="e">
        <f>'Паспорт-3'!F1288</f>
        <v>#REF!</v>
      </c>
      <c r="F1393" s="414"/>
      <c r="G1393" s="429" t="e">
        <f t="shared" si="170"/>
        <v>#REF!</v>
      </c>
      <c r="H1393" s="81" t="e">
        <f t="shared" si="171"/>
        <v>#REF!</v>
      </c>
    </row>
    <row r="1394" spans="1:8" x14ac:dyDescent="0.2">
      <c r="A1394" s="326" t="e">
        <f>'Запит 2-8'!#REF!</f>
        <v>#REF!</v>
      </c>
      <c r="B1394" s="298" t="e">
        <f>IF('Запит 2-8'!#REF!&lt;&gt;"",'Запит 2-8'!#REF!,"")</f>
        <v>#REF!</v>
      </c>
      <c r="C1394" s="297" t="e">
        <f>'Запит 2-8'!#REF!</f>
        <v>#REF!</v>
      </c>
      <c r="D1394" s="296" t="e">
        <f>'Запит 2-8'!#REF!</f>
        <v>#REF!</v>
      </c>
      <c r="E1394" s="413" t="e">
        <f>'Паспорт-3'!F1289</f>
        <v>#REF!</v>
      </c>
      <c r="F1394" s="414"/>
      <c r="G1394" s="429" t="e">
        <f t="shared" si="170"/>
        <v>#REF!</v>
      </c>
      <c r="H1394" s="81" t="e">
        <f t="shared" si="171"/>
        <v>#REF!</v>
      </c>
    </row>
    <row r="1395" spans="1:8" x14ac:dyDescent="0.2">
      <c r="A1395" s="326" t="e">
        <f>'Запит 2-8'!#REF!</f>
        <v>#REF!</v>
      </c>
      <c r="B1395" s="298" t="e">
        <f>IF('Запит 2-8'!#REF!&lt;&gt;"",'Запит 2-8'!#REF!,"")</f>
        <v>#REF!</v>
      </c>
      <c r="C1395" s="297" t="e">
        <f>'Запит 2-8'!#REF!</f>
        <v>#REF!</v>
      </c>
      <c r="D1395" s="296" t="e">
        <f>'Запит 2-8'!#REF!</f>
        <v>#REF!</v>
      </c>
      <c r="E1395" s="413" t="e">
        <f>'Паспорт-3'!F1290</f>
        <v>#REF!</v>
      </c>
      <c r="F1395" s="414"/>
      <c r="G1395" s="429" t="e">
        <f t="shared" si="170"/>
        <v>#REF!</v>
      </c>
      <c r="H1395" s="81" t="e">
        <f t="shared" si="171"/>
        <v>#REF!</v>
      </c>
    </row>
    <row r="1396" spans="1:8" x14ac:dyDescent="0.2">
      <c r="A1396" s="326" t="e">
        <f>'Запит 2-8'!#REF!</f>
        <v>#REF!</v>
      </c>
      <c r="B1396" s="298" t="e">
        <f>IF('Запит 2-8'!#REF!&lt;&gt;"",'Запит 2-8'!#REF!,"")</f>
        <v>#REF!</v>
      </c>
      <c r="C1396" s="297" t="e">
        <f>'Запит 2-8'!#REF!</f>
        <v>#REF!</v>
      </c>
      <c r="D1396" s="296" t="e">
        <f>'Запит 2-8'!#REF!</f>
        <v>#REF!</v>
      </c>
      <c r="E1396" s="413" t="e">
        <f>'Паспорт-3'!F1291</f>
        <v>#REF!</v>
      </c>
      <c r="F1396" s="414"/>
      <c r="G1396" s="429" t="e">
        <f t="shared" si="170"/>
        <v>#REF!</v>
      </c>
      <c r="H1396" s="81" t="e">
        <f t="shared" si="171"/>
        <v>#REF!</v>
      </c>
    </row>
    <row r="1397" spans="1:8" x14ac:dyDescent="0.2">
      <c r="A1397" s="326" t="e">
        <f>'Запит 2-8'!#REF!</f>
        <v>#REF!</v>
      </c>
      <c r="B1397" s="298" t="e">
        <f>IF('Запит 2-8'!#REF!&lt;&gt;"",'Запит 2-8'!#REF!,"")</f>
        <v>#REF!</v>
      </c>
      <c r="C1397" s="297" t="e">
        <f>'Запит 2-8'!#REF!</f>
        <v>#REF!</v>
      </c>
      <c r="D1397" s="296" t="e">
        <f>'Запит 2-8'!#REF!</f>
        <v>#REF!</v>
      </c>
      <c r="E1397" s="413" t="e">
        <f>'Паспорт-3'!F1292</f>
        <v>#REF!</v>
      </c>
      <c r="F1397" s="414"/>
      <c r="G1397" s="429" t="e">
        <f t="shared" si="170"/>
        <v>#REF!</v>
      </c>
      <c r="H1397" s="81" t="e">
        <f t="shared" si="171"/>
        <v>#REF!</v>
      </c>
    </row>
    <row r="1398" spans="1:8" x14ac:dyDescent="0.2">
      <c r="A1398" s="326" t="e">
        <f>'Запит 2-8'!#REF!</f>
        <v>#REF!</v>
      </c>
      <c r="B1398" s="298" t="e">
        <f>IF('Запит 2-8'!#REF!&lt;&gt;"",'Запит 2-8'!#REF!,"")</f>
        <v>#REF!</v>
      </c>
      <c r="C1398" s="297" t="e">
        <f>'Запит 2-8'!#REF!</f>
        <v>#REF!</v>
      </c>
      <c r="D1398" s="296" t="e">
        <f>'Запит 2-8'!#REF!</f>
        <v>#REF!</v>
      </c>
      <c r="E1398" s="413" t="e">
        <f>'Паспорт-3'!F1293</f>
        <v>#REF!</v>
      </c>
      <c r="F1398" s="414"/>
      <c r="G1398" s="429" t="e">
        <f t="shared" si="170"/>
        <v>#REF!</v>
      </c>
      <c r="H1398" s="81" t="e">
        <f t="shared" si="171"/>
        <v>#REF!</v>
      </c>
    </row>
    <row r="1399" spans="1:8" x14ac:dyDescent="0.2">
      <c r="A1399" s="326" t="e">
        <f>'Запит 2-8'!#REF!</f>
        <v>#REF!</v>
      </c>
      <c r="B1399" s="298" t="e">
        <f>IF('Запит 2-8'!#REF!&lt;&gt;"",'Запит 2-8'!#REF!,"")</f>
        <v>#REF!</v>
      </c>
      <c r="C1399" s="297" t="e">
        <f>'Запит 2-8'!#REF!</f>
        <v>#REF!</v>
      </c>
      <c r="D1399" s="296" t="e">
        <f>'Запит 2-8'!#REF!</f>
        <v>#REF!</v>
      </c>
      <c r="E1399" s="413" t="e">
        <f>'Паспорт-3'!F1294</f>
        <v>#REF!</v>
      </c>
      <c r="F1399" s="414"/>
      <c r="G1399" s="429" t="e">
        <f t="shared" si="170"/>
        <v>#REF!</v>
      </c>
      <c r="H1399" s="81" t="e">
        <f t="shared" si="171"/>
        <v>#REF!</v>
      </c>
    </row>
    <row r="1400" spans="1:8" x14ac:dyDescent="0.2">
      <c r="A1400" s="326" t="e">
        <f>'Запит 2-8'!#REF!</f>
        <v>#REF!</v>
      </c>
      <c r="B1400" s="298" t="e">
        <f>IF('Запит 2-8'!#REF!&lt;&gt;"",'Запит 2-8'!#REF!,"")</f>
        <v>#REF!</v>
      </c>
      <c r="C1400" s="297" t="e">
        <f>'Запит 2-8'!#REF!</f>
        <v>#REF!</v>
      </c>
      <c r="D1400" s="296" t="e">
        <f>'Запит 2-8'!#REF!</f>
        <v>#REF!</v>
      </c>
      <c r="E1400" s="413" t="e">
        <f>'Паспорт-3'!F1295</f>
        <v>#REF!</v>
      </c>
      <c r="F1400" s="414"/>
      <c r="G1400" s="429" t="e">
        <f t="shared" si="170"/>
        <v>#REF!</v>
      </c>
      <c r="H1400" s="81" t="e">
        <f t="shared" si="171"/>
        <v>#REF!</v>
      </c>
    </row>
    <row r="1401" spans="1:8" x14ac:dyDescent="0.2">
      <c r="A1401" s="326" t="e">
        <f>'Запит 2-8'!#REF!</f>
        <v>#REF!</v>
      </c>
      <c r="B1401" s="298" t="e">
        <f>IF('Запит 2-8'!#REF!&lt;&gt;"",'Запит 2-8'!#REF!,"")</f>
        <v>#REF!</v>
      </c>
      <c r="C1401" s="297" t="e">
        <f>'Запит 2-8'!#REF!</f>
        <v>#REF!</v>
      </c>
      <c r="D1401" s="296" t="e">
        <f>'Запит 2-8'!#REF!</f>
        <v>#REF!</v>
      </c>
      <c r="E1401" s="413" t="e">
        <f>'Паспорт-3'!F1296</f>
        <v>#REF!</v>
      </c>
      <c r="F1401" s="414"/>
      <c r="G1401" s="429" t="e">
        <f t="shared" si="170"/>
        <v>#REF!</v>
      </c>
      <c r="H1401" s="81" t="e">
        <f t="shared" si="171"/>
        <v>#REF!</v>
      </c>
    </row>
    <row r="1402" spans="1:8" x14ac:dyDescent="0.2">
      <c r="A1402" s="326" t="e">
        <f>'Запит 2-8'!#REF!</f>
        <v>#REF!</v>
      </c>
      <c r="B1402" s="298" t="e">
        <f>IF('Запит 2-8'!#REF!&lt;&gt;"",'Запит 2-8'!#REF!,"")</f>
        <v>#REF!</v>
      </c>
      <c r="C1402" s="297" t="e">
        <f>'Запит 2-8'!#REF!</f>
        <v>#REF!</v>
      </c>
      <c r="D1402" s="296" t="e">
        <f>'Запит 2-8'!#REF!</f>
        <v>#REF!</v>
      </c>
      <c r="E1402" s="413" t="e">
        <f>'Паспорт-3'!F1297</f>
        <v>#REF!</v>
      </c>
      <c r="F1402" s="414"/>
      <c r="G1402" s="429" t="e">
        <f t="shared" si="170"/>
        <v>#REF!</v>
      </c>
      <c r="H1402" s="81" t="e">
        <f t="shared" si="171"/>
        <v>#REF!</v>
      </c>
    </row>
    <row r="1403" spans="1:8" x14ac:dyDescent="0.2">
      <c r="A1403" s="326" t="e">
        <f>'Запит 2-8'!#REF!</f>
        <v>#REF!</v>
      </c>
      <c r="B1403" s="298" t="e">
        <f>IF('Запит 2-8'!#REF!&lt;&gt;"",'Запит 2-8'!#REF!,"")</f>
        <v>#REF!</v>
      </c>
      <c r="C1403" s="297" t="e">
        <f>'Запит 2-8'!#REF!</f>
        <v>#REF!</v>
      </c>
      <c r="D1403" s="296" t="e">
        <f>'Запит 2-8'!#REF!</f>
        <v>#REF!</v>
      </c>
      <c r="E1403" s="413" t="e">
        <f>'Паспорт-3'!F1298</f>
        <v>#REF!</v>
      </c>
      <c r="F1403" s="414"/>
      <c r="G1403" s="429" t="e">
        <f t="shared" si="170"/>
        <v>#REF!</v>
      </c>
      <c r="H1403" s="81" t="e">
        <f t="shared" si="171"/>
        <v>#REF!</v>
      </c>
    </row>
    <row r="1404" spans="1:8" x14ac:dyDescent="0.2">
      <c r="A1404" s="326" t="e">
        <f>'Запит 2-8'!#REF!</f>
        <v>#REF!</v>
      </c>
      <c r="B1404" s="298" t="e">
        <f>IF('Запит 2-8'!#REF!&lt;&gt;"",'Запит 2-8'!#REF!,"")</f>
        <v>#REF!</v>
      </c>
      <c r="C1404" s="297" t="e">
        <f>'Запит 2-8'!#REF!</f>
        <v>#REF!</v>
      </c>
      <c r="D1404" s="296" t="e">
        <f>'Запит 2-8'!#REF!</f>
        <v>#REF!</v>
      </c>
      <c r="E1404" s="413" t="e">
        <f>'Паспорт-3'!F1299</f>
        <v>#REF!</v>
      </c>
      <c r="F1404" s="414"/>
      <c r="G1404" s="429" t="e">
        <f t="shared" si="170"/>
        <v>#REF!</v>
      </c>
      <c r="H1404" s="81" t="e">
        <f t="shared" si="171"/>
        <v>#REF!</v>
      </c>
    </row>
    <row r="1405" spans="1:8" x14ac:dyDescent="0.2">
      <c r="A1405" s="326" t="e">
        <f>'Запит 2-8'!#REF!</f>
        <v>#REF!</v>
      </c>
      <c r="B1405" s="298" t="e">
        <f>IF('Запит 2-8'!#REF!&lt;&gt;"",'Запит 2-8'!#REF!,"")</f>
        <v>#REF!</v>
      </c>
      <c r="C1405" s="297" t="e">
        <f>'Запит 2-8'!#REF!</f>
        <v>#REF!</v>
      </c>
      <c r="D1405" s="296" t="e">
        <f>'Запит 2-8'!#REF!</f>
        <v>#REF!</v>
      </c>
      <c r="E1405" s="413" t="e">
        <f>'Паспорт-3'!F1300</f>
        <v>#REF!</v>
      </c>
      <c r="F1405" s="414"/>
      <c r="G1405" s="429" t="e">
        <f t="shared" si="170"/>
        <v>#REF!</v>
      </c>
      <c r="H1405" s="81" t="e">
        <f t="shared" si="171"/>
        <v>#REF!</v>
      </c>
    </row>
    <row r="1406" spans="1:8" x14ac:dyDescent="0.2">
      <c r="A1406" s="433" t="e">
        <f>'Запит 2-8'!#REF!</f>
        <v>#REF!</v>
      </c>
      <c r="B1406" s="434" t="e">
        <f>IF('Запит 2-8'!#REF!&lt;&gt;"",'Запит 2-8'!#REF!,"")</f>
        <v>#REF!</v>
      </c>
      <c r="C1406" s="435" t="e">
        <f>'Запит 2-8'!#REF!</f>
        <v>#REF!</v>
      </c>
      <c r="D1406" s="436" t="e">
        <f>'Запит 2-8'!#REF!</f>
        <v>#REF!</v>
      </c>
      <c r="E1406" s="437" t="e">
        <f>'Паспорт-3'!F1301</f>
        <v>#REF!</v>
      </c>
      <c r="F1406" s="438"/>
      <c r="G1406" s="439" t="e">
        <f t="shared" si="170"/>
        <v>#REF!</v>
      </c>
      <c r="H1406" s="81" t="e">
        <f t="shared" si="171"/>
        <v>#REF!</v>
      </c>
    </row>
    <row r="1407" spans="1:8" ht="12.75" customHeight="1" x14ac:dyDescent="0.2">
      <c r="A1407" s="824" t="s">
        <v>211</v>
      </c>
      <c r="B1407" s="825"/>
      <c r="C1407" s="825"/>
      <c r="D1407" s="825"/>
      <c r="E1407" s="825"/>
      <c r="F1407" s="825"/>
      <c r="G1407" s="826"/>
      <c r="H1407" s="81" t="e">
        <f>H1391</f>
        <v>#REF!</v>
      </c>
    </row>
    <row r="1408" spans="1:8" x14ac:dyDescent="0.2">
      <c r="A1408" s="426" t="e">
        <f>'Запит 2-8'!#REF!</f>
        <v>#REF!</v>
      </c>
      <c r="B1408" s="827" t="s">
        <v>108</v>
      </c>
      <c r="C1408" s="828"/>
      <c r="D1408" s="828"/>
      <c r="E1408" s="832"/>
      <c r="F1408" s="832"/>
      <c r="G1408" s="833"/>
      <c r="H1408" s="81" t="e">
        <f>H1409</f>
        <v>#REF!</v>
      </c>
    </row>
    <row r="1409" spans="1:8" x14ac:dyDescent="0.2">
      <c r="A1409" s="326" t="e">
        <f>'Запит 2-8'!#REF!</f>
        <v>#REF!</v>
      </c>
      <c r="B1409" s="421" t="e">
        <f>IF('Запит 2-8'!#REF!&lt;&gt;"",'Запит 2-8'!#REF!,"")</f>
        <v>#REF!</v>
      </c>
      <c r="C1409" s="422" t="e">
        <f>'Запит 2-8'!#REF!</f>
        <v>#REF!</v>
      </c>
      <c r="D1409" s="423" t="e">
        <f>'Запит 2-8'!#REF!</f>
        <v>#REF!</v>
      </c>
      <c r="E1409" s="424" t="e">
        <f>'Паспорт-3'!F1303</f>
        <v>#REF!</v>
      </c>
      <c r="F1409" s="425"/>
      <c r="G1409" s="428" t="e">
        <f t="shared" ref="G1409:G1423" si="172">F1409-E1409</f>
        <v>#REF!</v>
      </c>
      <c r="H1409" s="81" t="e">
        <f t="shared" ref="H1409:H1423" si="173">IF(B1409&lt;&gt;"","Для друку","")</f>
        <v>#REF!</v>
      </c>
    </row>
    <row r="1410" spans="1:8" x14ac:dyDescent="0.2">
      <c r="A1410" s="326" t="e">
        <f>'Запит 2-8'!#REF!</f>
        <v>#REF!</v>
      </c>
      <c r="B1410" s="298" t="e">
        <f>IF('Запит 2-8'!#REF!&lt;&gt;"",'Запит 2-8'!#REF!,"")</f>
        <v>#REF!</v>
      </c>
      <c r="C1410" s="297" t="e">
        <f>'Запит 2-8'!#REF!</f>
        <v>#REF!</v>
      </c>
      <c r="D1410" s="296" t="e">
        <f>'Запит 2-8'!#REF!</f>
        <v>#REF!</v>
      </c>
      <c r="E1410" s="413" t="e">
        <f>'Паспорт-3'!F1304</f>
        <v>#REF!</v>
      </c>
      <c r="F1410" s="414"/>
      <c r="G1410" s="429" t="e">
        <f t="shared" si="172"/>
        <v>#REF!</v>
      </c>
      <c r="H1410" s="81" t="e">
        <f t="shared" si="173"/>
        <v>#REF!</v>
      </c>
    </row>
    <row r="1411" spans="1:8" x14ac:dyDescent="0.2">
      <c r="A1411" s="326" t="e">
        <f>'Запит 2-8'!#REF!</f>
        <v>#REF!</v>
      </c>
      <c r="B1411" s="298" t="e">
        <f>IF('Запит 2-8'!#REF!&lt;&gt;"",'Запит 2-8'!#REF!,"")</f>
        <v>#REF!</v>
      </c>
      <c r="C1411" s="297" t="e">
        <f>'Запит 2-8'!#REF!</f>
        <v>#REF!</v>
      </c>
      <c r="D1411" s="296" t="e">
        <f>'Запит 2-8'!#REF!</f>
        <v>#REF!</v>
      </c>
      <c r="E1411" s="413" t="e">
        <f>'Паспорт-3'!F1305</f>
        <v>#REF!</v>
      </c>
      <c r="F1411" s="414"/>
      <c r="G1411" s="429" t="e">
        <f t="shared" si="172"/>
        <v>#REF!</v>
      </c>
      <c r="H1411" s="81" t="e">
        <f t="shared" si="173"/>
        <v>#REF!</v>
      </c>
    </row>
    <row r="1412" spans="1:8" x14ac:dyDescent="0.2">
      <c r="A1412" s="326" t="e">
        <f>'Запит 2-8'!#REF!</f>
        <v>#REF!</v>
      </c>
      <c r="B1412" s="298" t="e">
        <f>IF('Запит 2-8'!#REF!&lt;&gt;"",'Запит 2-8'!#REF!,"")</f>
        <v>#REF!</v>
      </c>
      <c r="C1412" s="297" t="e">
        <f>'Запит 2-8'!#REF!</f>
        <v>#REF!</v>
      </c>
      <c r="D1412" s="296" t="e">
        <f>'Запит 2-8'!#REF!</f>
        <v>#REF!</v>
      </c>
      <c r="E1412" s="413" t="e">
        <f>'Паспорт-3'!F1306</f>
        <v>#REF!</v>
      </c>
      <c r="F1412" s="414"/>
      <c r="G1412" s="429" t="e">
        <f t="shared" si="172"/>
        <v>#REF!</v>
      </c>
      <c r="H1412" s="81" t="e">
        <f t="shared" si="173"/>
        <v>#REF!</v>
      </c>
    </row>
    <row r="1413" spans="1:8" x14ac:dyDescent="0.2">
      <c r="A1413" s="326" t="e">
        <f>'Запит 2-8'!#REF!</f>
        <v>#REF!</v>
      </c>
      <c r="B1413" s="298" t="e">
        <f>IF('Запит 2-8'!#REF!&lt;&gt;"",'Запит 2-8'!#REF!,"")</f>
        <v>#REF!</v>
      </c>
      <c r="C1413" s="297" t="e">
        <f>'Запит 2-8'!#REF!</f>
        <v>#REF!</v>
      </c>
      <c r="D1413" s="296" t="e">
        <f>'Запит 2-8'!#REF!</f>
        <v>#REF!</v>
      </c>
      <c r="E1413" s="413" t="e">
        <f>'Паспорт-3'!F1307</f>
        <v>#REF!</v>
      </c>
      <c r="F1413" s="414"/>
      <c r="G1413" s="429" t="e">
        <f t="shared" si="172"/>
        <v>#REF!</v>
      </c>
      <c r="H1413" s="81" t="e">
        <f t="shared" si="173"/>
        <v>#REF!</v>
      </c>
    </row>
    <row r="1414" spans="1:8" x14ac:dyDescent="0.2">
      <c r="A1414" s="326" t="e">
        <f>'Запит 2-8'!#REF!</f>
        <v>#REF!</v>
      </c>
      <c r="B1414" s="298" t="e">
        <f>IF('Запит 2-8'!#REF!&lt;&gt;"",'Запит 2-8'!#REF!,"")</f>
        <v>#REF!</v>
      </c>
      <c r="C1414" s="297" t="e">
        <f>'Запит 2-8'!#REF!</f>
        <v>#REF!</v>
      </c>
      <c r="D1414" s="296" t="e">
        <f>'Запит 2-8'!#REF!</f>
        <v>#REF!</v>
      </c>
      <c r="E1414" s="413" t="e">
        <f>'Паспорт-3'!F1308</f>
        <v>#REF!</v>
      </c>
      <c r="F1414" s="414"/>
      <c r="G1414" s="429" t="e">
        <f t="shared" si="172"/>
        <v>#REF!</v>
      </c>
      <c r="H1414" s="81" t="e">
        <f t="shared" si="173"/>
        <v>#REF!</v>
      </c>
    </row>
    <row r="1415" spans="1:8" x14ac:dyDescent="0.2">
      <c r="A1415" s="326" t="e">
        <f>'Запит 2-8'!#REF!</f>
        <v>#REF!</v>
      </c>
      <c r="B1415" s="298" t="e">
        <f>IF('Запит 2-8'!#REF!&lt;&gt;"",'Запит 2-8'!#REF!,"")</f>
        <v>#REF!</v>
      </c>
      <c r="C1415" s="297" t="e">
        <f>'Запит 2-8'!#REF!</f>
        <v>#REF!</v>
      </c>
      <c r="D1415" s="296" t="e">
        <f>'Запит 2-8'!#REF!</f>
        <v>#REF!</v>
      </c>
      <c r="E1415" s="413" t="e">
        <f>'Паспорт-3'!F1309</f>
        <v>#REF!</v>
      </c>
      <c r="F1415" s="414"/>
      <c r="G1415" s="429" t="e">
        <f t="shared" si="172"/>
        <v>#REF!</v>
      </c>
      <c r="H1415" s="81" t="e">
        <f t="shared" si="173"/>
        <v>#REF!</v>
      </c>
    </row>
    <row r="1416" spans="1:8" x14ac:dyDescent="0.2">
      <c r="A1416" s="326" t="e">
        <f>'Запит 2-8'!#REF!</f>
        <v>#REF!</v>
      </c>
      <c r="B1416" s="298" t="e">
        <f>IF('Запит 2-8'!#REF!&lt;&gt;"",'Запит 2-8'!#REF!,"")</f>
        <v>#REF!</v>
      </c>
      <c r="C1416" s="297" t="e">
        <f>'Запит 2-8'!#REF!</f>
        <v>#REF!</v>
      </c>
      <c r="D1416" s="296" t="e">
        <f>'Запит 2-8'!#REF!</f>
        <v>#REF!</v>
      </c>
      <c r="E1416" s="413" t="e">
        <f>'Паспорт-3'!F1310</f>
        <v>#REF!</v>
      </c>
      <c r="F1416" s="414"/>
      <c r="G1416" s="429" t="e">
        <f t="shared" si="172"/>
        <v>#REF!</v>
      </c>
      <c r="H1416" s="81" t="e">
        <f t="shared" si="173"/>
        <v>#REF!</v>
      </c>
    </row>
    <row r="1417" spans="1:8" x14ac:dyDescent="0.2">
      <c r="A1417" s="326" t="e">
        <f>'Запит 2-8'!#REF!</f>
        <v>#REF!</v>
      </c>
      <c r="B1417" s="298" t="e">
        <f>IF('Запит 2-8'!#REF!&lt;&gt;"",'Запит 2-8'!#REF!,"")</f>
        <v>#REF!</v>
      </c>
      <c r="C1417" s="297" t="e">
        <f>'Запит 2-8'!#REF!</f>
        <v>#REF!</v>
      </c>
      <c r="D1417" s="296" t="e">
        <f>'Запит 2-8'!#REF!</f>
        <v>#REF!</v>
      </c>
      <c r="E1417" s="413" t="e">
        <f>'Паспорт-3'!F1311</f>
        <v>#REF!</v>
      </c>
      <c r="F1417" s="414"/>
      <c r="G1417" s="429" t="e">
        <f t="shared" si="172"/>
        <v>#REF!</v>
      </c>
      <c r="H1417" s="81" t="e">
        <f t="shared" si="173"/>
        <v>#REF!</v>
      </c>
    </row>
    <row r="1418" spans="1:8" x14ac:dyDescent="0.2">
      <c r="A1418" s="326" t="e">
        <f>'Запит 2-8'!#REF!</f>
        <v>#REF!</v>
      </c>
      <c r="B1418" s="298" t="e">
        <f>IF('Запит 2-8'!#REF!&lt;&gt;"",'Запит 2-8'!#REF!,"")</f>
        <v>#REF!</v>
      </c>
      <c r="C1418" s="297" t="e">
        <f>'Запит 2-8'!#REF!</f>
        <v>#REF!</v>
      </c>
      <c r="D1418" s="296" t="e">
        <f>'Запит 2-8'!#REF!</f>
        <v>#REF!</v>
      </c>
      <c r="E1418" s="413" t="e">
        <f>'Паспорт-3'!F1312</f>
        <v>#REF!</v>
      </c>
      <c r="F1418" s="414"/>
      <c r="G1418" s="429" t="e">
        <f t="shared" si="172"/>
        <v>#REF!</v>
      </c>
      <c r="H1418" s="81" t="e">
        <f t="shared" si="173"/>
        <v>#REF!</v>
      </c>
    </row>
    <row r="1419" spans="1:8" x14ac:dyDescent="0.2">
      <c r="A1419" s="326" t="e">
        <f>'Запит 2-8'!#REF!</f>
        <v>#REF!</v>
      </c>
      <c r="B1419" s="298" t="e">
        <f>IF('Запит 2-8'!#REF!&lt;&gt;"",'Запит 2-8'!#REF!,"")</f>
        <v>#REF!</v>
      </c>
      <c r="C1419" s="297" t="e">
        <f>'Запит 2-8'!#REF!</f>
        <v>#REF!</v>
      </c>
      <c r="D1419" s="296" t="e">
        <f>'Запит 2-8'!#REF!</f>
        <v>#REF!</v>
      </c>
      <c r="E1419" s="413" t="e">
        <f>'Паспорт-3'!F1313</f>
        <v>#REF!</v>
      </c>
      <c r="F1419" s="414"/>
      <c r="G1419" s="429" t="e">
        <f t="shared" si="172"/>
        <v>#REF!</v>
      </c>
      <c r="H1419" s="81" t="e">
        <f t="shared" si="173"/>
        <v>#REF!</v>
      </c>
    </row>
    <row r="1420" spans="1:8" x14ac:dyDescent="0.2">
      <c r="A1420" s="326" t="e">
        <f>'Запит 2-8'!#REF!</f>
        <v>#REF!</v>
      </c>
      <c r="B1420" s="298" t="e">
        <f>IF('Запит 2-8'!#REF!&lt;&gt;"",'Запит 2-8'!#REF!,"")</f>
        <v>#REF!</v>
      </c>
      <c r="C1420" s="297" t="e">
        <f>'Запит 2-8'!#REF!</f>
        <v>#REF!</v>
      </c>
      <c r="D1420" s="296" t="e">
        <f>'Запит 2-8'!#REF!</f>
        <v>#REF!</v>
      </c>
      <c r="E1420" s="413" t="e">
        <f>'Паспорт-3'!F1314</f>
        <v>#REF!</v>
      </c>
      <c r="F1420" s="414"/>
      <c r="G1420" s="429" t="e">
        <f t="shared" si="172"/>
        <v>#REF!</v>
      </c>
      <c r="H1420" s="81" t="e">
        <f t="shared" si="173"/>
        <v>#REF!</v>
      </c>
    </row>
    <row r="1421" spans="1:8" x14ac:dyDescent="0.2">
      <c r="A1421" s="326" t="e">
        <f>'Запит 2-8'!#REF!</f>
        <v>#REF!</v>
      </c>
      <c r="B1421" s="298" t="e">
        <f>IF('Запит 2-8'!#REF!&lt;&gt;"",'Запит 2-8'!#REF!,"")</f>
        <v>#REF!</v>
      </c>
      <c r="C1421" s="297" t="e">
        <f>'Запит 2-8'!#REF!</f>
        <v>#REF!</v>
      </c>
      <c r="D1421" s="296" t="e">
        <f>'Запит 2-8'!#REF!</f>
        <v>#REF!</v>
      </c>
      <c r="E1421" s="413" t="e">
        <f>'Паспорт-3'!F1315</f>
        <v>#REF!</v>
      </c>
      <c r="F1421" s="414"/>
      <c r="G1421" s="429" t="e">
        <f t="shared" si="172"/>
        <v>#REF!</v>
      </c>
      <c r="H1421" s="81" t="e">
        <f t="shared" si="173"/>
        <v>#REF!</v>
      </c>
    </row>
    <row r="1422" spans="1:8" x14ac:dyDescent="0.2">
      <c r="A1422" s="326" t="e">
        <f>'Запит 2-8'!#REF!</f>
        <v>#REF!</v>
      </c>
      <c r="B1422" s="298" t="e">
        <f>IF('Запит 2-8'!#REF!&lt;&gt;"",'Запит 2-8'!#REF!,"")</f>
        <v>#REF!</v>
      </c>
      <c r="C1422" s="297" t="e">
        <f>'Запит 2-8'!#REF!</f>
        <v>#REF!</v>
      </c>
      <c r="D1422" s="296" t="e">
        <f>'Запит 2-8'!#REF!</f>
        <v>#REF!</v>
      </c>
      <c r="E1422" s="413" t="e">
        <f>'Паспорт-3'!F1316</f>
        <v>#REF!</v>
      </c>
      <c r="F1422" s="414"/>
      <c r="G1422" s="429" t="e">
        <f t="shared" si="172"/>
        <v>#REF!</v>
      </c>
      <c r="H1422" s="81" t="e">
        <f t="shared" si="173"/>
        <v>#REF!</v>
      </c>
    </row>
    <row r="1423" spans="1:8" x14ac:dyDescent="0.2">
      <c r="A1423" s="433" t="e">
        <f>'Запит 2-8'!#REF!</f>
        <v>#REF!</v>
      </c>
      <c r="B1423" s="434" t="e">
        <f>IF('Запит 2-8'!#REF!&lt;&gt;"",'Запит 2-8'!#REF!,"")</f>
        <v>#REF!</v>
      </c>
      <c r="C1423" s="435" t="e">
        <f>'Запит 2-8'!#REF!</f>
        <v>#REF!</v>
      </c>
      <c r="D1423" s="436" t="e">
        <f>'Запит 2-8'!#REF!</f>
        <v>#REF!</v>
      </c>
      <c r="E1423" s="437" t="e">
        <f>'Паспорт-3'!F1317</f>
        <v>#REF!</v>
      </c>
      <c r="F1423" s="438"/>
      <c r="G1423" s="439" t="e">
        <f t="shared" si="172"/>
        <v>#REF!</v>
      </c>
      <c r="H1423" s="81" t="e">
        <f t="shared" si="173"/>
        <v>#REF!</v>
      </c>
    </row>
    <row r="1424" spans="1:8" ht="12.75" customHeight="1" x14ac:dyDescent="0.2">
      <c r="A1424" s="824" t="s">
        <v>211</v>
      </c>
      <c r="B1424" s="825"/>
      <c r="C1424" s="825"/>
      <c r="D1424" s="825"/>
      <c r="E1424" s="825"/>
      <c r="F1424" s="825"/>
      <c r="G1424" s="826"/>
      <c r="H1424" s="81" t="e">
        <f>H1408</f>
        <v>#REF!</v>
      </c>
    </row>
    <row r="1425" spans="1:8" x14ac:dyDescent="0.2">
      <c r="A1425" s="426" t="e">
        <f>'Запит 2-8'!#REF!</f>
        <v>#REF!</v>
      </c>
      <c r="B1425" s="827" t="s">
        <v>109</v>
      </c>
      <c r="C1425" s="828"/>
      <c r="D1425" s="828"/>
      <c r="E1425" s="832"/>
      <c r="F1425" s="832"/>
      <c r="G1425" s="833"/>
      <c r="H1425" s="81" t="e">
        <f>H1426</f>
        <v>#REF!</v>
      </c>
    </row>
    <row r="1426" spans="1:8" x14ac:dyDescent="0.2">
      <c r="A1426" s="326" t="e">
        <f>'Запит 2-8'!#REF!</f>
        <v>#REF!</v>
      </c>
      <c r="B1426" s="421" t="e">
        <f>IF('Запит 2-8'!#REF!&lt;&gt;"",'Запит 2-8'!#REF!,"")</f>
        <v>#REF!</v>
      </c>
      <c r="C1426" s="422" t="e">
        <f>'Запит 2-8'!#REF!</f>
        <v>#REF!</v>
      </c>
      <c r="D1426" s="423" t="e">
        <f>'Запит 2-8'!#REF!</f>
        <v>#REF!</v>
      </c>
      <c r="E1426" s="424" t="e">
        <f>'Паспорт-3'!F1319</f>
        <v>#REF!</v>
      </c>
      <c r="F1426" s="425"/>
      <c r="G1426" s="428" t="e">
        <f t="shared" ref="G1426:G1435" si="174">F1426-E1426</f>
        <v>#REF!</v>
      </c>
      <c r="H1426" s="81" t="e">
        <f t="shared" ref="H1426:H1435" si="175">IF(B1426&lt;&gt;"","Для друку","")</f>
        <v>#REF!</v>
      </c>
    </row>
    <row r="1427" spans="1:8" x14ac:dyDescent="0.2">
      <c r="A1427" s="326" t="e">
        <f>'Запит 2-8'!#REF!</f>
        <v>#REF!</v>
      </c>
      <c r="B1427" s="298" t="e">
        <f>IF('Запит 2-8'!#REF!&lt;&gt;"",'Запит 2-8'!#REF!,"")</f>
        <v>#REF!</v>
      </c>
      <c r="C1427" s="297" t="e">
        <f>'Запит 2-8'!#REF!</f>
        <v>#REF!</v>
      </c>
      <c r="D1427" s="296" t="e">
        <f>'Запит 2-8'!#REF!</f>
        <v>#REF!</v>
      </c>
      <c r="E1427" s="413" t="e">
        <f>'Паспорт-3'!F1320</f>
        <v>#REF!</v>
      </c>
      <c r="F1427" s="414"/>
      <c r="G1427" s="429" t="e">
        <f t="shared" si="174"/>
        <v>#REF!</v>
      </c>
      <c r="H1427" s="81" t="e">
        <f t="shared" si="175"/>
        <v>#REF!</v>
      </c>
    </row>
    <row r="1428" spans="1:8" x14ac:dyDescent="0.2">
      <c r="A1428" s="326" t="e">
        <f>'Запит 2-8'!#REF!</f>
        <v>#REF!</v>
      </c>
      <c r="B1428" s="298" t="e">
        <f>IF('Запит 2-8'!#REF!&lt;&gt;"",'Запит 2-8'!#REF!,"")</f>
        <v>#REF!</v>
      </c>
      <c r="C1428" s="297" t="e">
        <f>'Запит 2-8'!#REF!</f>
        <v>#REF!</v>
      </c>
      <c r="D1428" s="296" t="e">
        <f>'Запит 2-8'!#REF!</f>
        <v>#REF!</v>
      </c>
      <c r="E1428" s="413" t="e">
        <f>'Паспорт-3'!F1321</f>
        <v>#REF!</v>
      </c>
      <c r="F1428" s="414"/>
      <c r="G1428" s="429" t="e">
        <f t="shared" si="174"/>
        <v>#REF!</v>
      </c>
      <c r="H1428" s="81" t="e">
        <f t="shared" si="175"/>
        <v>#REF!</v>
      </c>
    </row>
    <row r="1429" spans="1:8" x14ac:dyDescent="0.2">
      <c r="A1429" s="326" t="e">
        <f>'Запит 2-8'!#REF!</f>
        <v>#REF!</v>
      </c>
      <c r="B1429" s="298" t="e">
        <f>IF('Запит 2-8'!#REF!&lt;&gt;"",'Запит 2-8'!#REF!,"")</f>
        <v>#REF!</v>
      </c>
      <c r="C1429" s="297" t="e">
        <f>'Запит 2-8'!#REF!</f>
        <v>#REF!</v>
      </c>
      <c r="D1429" s="296" t="e">
        <f>'Запит 2-8'!#REF!</f>
        <v>#REF!</v>
      </c>
      <c r="E1429" s="413" t="e">
        <f>'Паспорт-3'!F1322</f>
        <v>#REF!</v>
      </c>
      <c r="F1429" s="414"/>
      <c r="G1429" s="429" t="e">
        <f t="shared" si="174"/>
        <v>#REF!</v>
      </c>
      <c r="H1429" s="81" t="e">
        <f t="shared" si="175"/>
        <v>#REF!</v>
      </c>
    </row>
    <row r="1430" spans="1:8" x14ac:dyDescent="0.2">
      <c r="A1430" s="326" t="e">
        <f>'Запит 2-8'!#REF!</f>
        <v>#REF!</v>
      </c>
      <c r="B1430" s="298" t="e">
        <f>IF('Запит 2-8'!#REF!&lt;&gt;"",'Запит 2-8'!#REF!,"")</f>
        <v>#REF!</v>
      </c>
      <c r="C1430" s="297" t="e">
        <f>'Запит 2-8'!#REF!</f>
        <v>#REF!</v>
      </c>
      <c r="D1430" s="296" t="e">
        <f>'Запит 2-8'!#REF!</f>
        <v>#REF!</v>
      </c>
      <c r="E1430" s="413" t="e">
        <f>'Паспорт-3'!F1323</f>
        <v>#REF!</v>
      </c>
      <c r="F1430" s="414"/>
      <c r="G1430" s="429" t="e">
        <f t="shared" si="174"/>
        <v>#REF!</v>
      </c>
      <c r="H1430" s="81" t="e">
        <f t="shared" si="175"/>
        <v>#REF!</v>
      </c>
    </row>
    <row r="1431" spans="1:8" x14ac:dyDescent="0.2">
      <c r="A1431" s="326" t="e">
        <f>'Запит 2-8'!#REF!</f>
        <v>#REF!</v>
      </c>
      <c r="B1431" s="298" t="e">
        <f>IF('Запит 2-8'!#REF!&lt;&gt;"",'Запит 2-8'!#REF!,"")</f>
        <v>#REF!</v>
      </c>
      <c r="C1431" s="297" t="e">
        <f>'Запит 2-8'!#REF!</f>
        <v>#REF!</v>
      </c>
      <c r="D1431" s="296" t="e">
        <f>'Запит 2-8'!#REF!</f>
        <v>#REF!</v>
      </c>
      <c r="E1431" s="413" t="e">
        <f>'Паспорт-3'!F1324</f>
        <v>#REF!</v>
      </c>
      <c r="F1431" s="414"/>
      <c r="G1431" s="429" t="e">
        <f t="shared" si="174"/>
        <v>#REF!</v>
      </c>
      <c r="H1431" s="81" t="e">
        <f t="shared" si="175"/>
        <v>#REF!</v>
      </c>
    </row>
    <row r="1432" spans="1:8" x14ac:dyDescent="0.2">
      <c r="A1432" s="326" t="e">
        <f>'Запит 2-8'!#REF!</f>
        <v>#REF!</v>
      </c>
      <c r="B1432" s="298" t="e">
        <f>IF('Запит 2-8'!#REF!&lt;&gt;"",'Запит 2-8'!#REF!,"")</f>
        <v>#REF!</v>
      </c>
      <c r="C1432" s="297" t="e">
        <f>'Запит 2-8'!#REF!</f>
        <v>#REF!</v>
      </c>
      <c r="D1432" s="296" t="e">
        <f>'Запит 2-8'!#REF!</f>
        <v>#REF!</v>
      </c>
      <c r="E1432" s="413" t="e">
        <f>'Паспорт-3'!F1325</f>
        <v>#REF!</v>
      </c>
      <c r="F1432" s="414"/>
      <c r="G1432" s="429" t="e">
        <f t="shared" si="174"/>
        <v>#REF!</v>
      </c>
      <c r="H1432" s="81" t="e">
        <f t="shared" si="175"/>
        <v>#REF!</v>
      </c>
    </row>
    <row r="1433" spans="1:8" x14ac:dyDescent="0.2">
      <c r="A1433" s="326" t="e">
        <f>'Запит 2-8'!#REF!</f>
        <v>#REF!</v>
      </c>
      <c r="B1433" s="298" t="e">
        <f>IF('Запит 2-8'!#REF!&lt;&gt;"",'Запит 2-8'!#REF!,"")</f>
        <v>#REF!</v>
      </c>
      <c r="C1433" s="297" t="e">
        <f>'Запит 2-8'!#REF!</f>
        <v>#REF!</v>
      </c>
      <c r="D1433" s="296" t="e">
        <f>'Запит 2-8'!#REF!</f>
        <v>#REF!</v>
      </c>
      <c r="E1433" s="413" t="e">
        <f>'Паспорт-3'!F1326</f>
        <v>#REF!</v>
      </c>
      <c r="F1433" s="414"/>
      <c r="G1433" s="429" t="e">
        <f t="shared" si="174"/>
        <v>#REF!</v>
      </c>
      <c r="H1433" s="81" t="e">
        <f t="shared" si="175"/>
        <v>#REF!</v>
      </c>
    </row>
    <row r="1434" spans="1:8" ht="12.75" customHeight="1" x14ac:dyDescent="0.2">
      <c r="A1434" s="326" t="e">
        <f>'Запит 2-8'!#REF!</f>
        <v>#REF!</v>
      </c>
      <c r="B1434" s="298" t="e">
        <f>IF('Запит 2-8'!#REF!&lt;&gt;"",'Запит 2-8'!#REF!,"")</f>
        <v>#REF!</v>
      </c>
      <c r="C1434" s="297" t="e">
        <f>'Запит 2-8'!#REF!</f>
        <v>#REF!</v>
      </c>
      <c r="D1434" s="296" t="e">
        <f>'Запит 2-8'!#REF!</f>
        <v>#REF!</v>
      </c>
      <c r="E1434" s="413" t="e">
        <f>'Паспорт-3'!F1327</f>
        <v>#REF!</v>
      </c>
      <c r="F1434" s="414"/>
      <c r="G1434" s="429" t="e">
        <f t="shared" si="174"/>
        <v>#REF!</v>
      </c>
      <c r="H1434" s="81" t="e">
        <f t="shared" si="175"/>
        <v>#REF!</v>
      </c>
    </row>
    <row r="1435" spans="1:8" x14ac:dyDescent="0.2">
      <c r="A1435" s="433" t="e">
        <f>'Запит 2-8'!#REF!</f>
        <v>#REF!</v>
      </c>
      <c r="B1435" s="434" t="e">
        <f>IF('Запит 2-8'!#REF!&lt;&gt;"",'Запит 2-8'!#REF!,"")</f>
        <v>#REF!</v>
      </c>
      <c r="C1435" s="435" t="e">
        <f>'Запит 2-8'!#REF!</f>
        <v>#REF!</v>
      </c>
      <c r="D1435" s="436" t="e">
        <f>'Запит 2-8'!#REF!</f>
        <v>#REF!</v>
      </c>
      <c r="E1435" s="437" t="e">
        <f>'Паспорт-3'!F1328</f>
        <v>#REF!</v>
      </c>
      <c r="F1435" s="438"/>
      <c r="G1435" s="439" t="e">
        <f t="shared" si="174"/>
        <v>#REF!</v>
      </c>
      <c r="H1435" s="81" t="e">
        <f t="shared" si="175"/>
        <v>#REF!</v>
      </c>
    </row>
    <row r="1436" spans="1:8" ht="12.75" customHeight="1" x14ac:dyDescent="0.2">
      <c r="A1436" s="824" t="s">
        <v>211</v>
      </c>
      <c r="B1436" s="825"/>
      <c r="C1436" s="825"/>
      <c r="D1436" s="825"/>
      <c r="E1436" s="825"/>
      <c r="F1436" s="825"/>
      <c r="G1436" s="826"/>
      <c r="H1436" s="81" t="e">
        <f>H1425</f>
        <v>#REF!</v>
      </c>
    </row>
    <row r="1437" spans="1:8" ht="12.75" customHeight="1" x14ac:dyDescent="0.2">
      <c r="A1437" s="824" t="s">
        <v>231</v>
      </c>
      <c r="B1437" s="825"/>
      <c r="C1437" s="825"/>
      <c r="D1437" s="825"/>
      <c r="E1437" s="825"/>
      <c r="F1437" s="825"/>
      <c r="G1437" s="826"/>
      <c r="H1437" s="81" t="e">
        <f>H1373</f>
        <v>#REF!</v>
      </c>
    </row>
    <row r="1438" spans="1:8" ht="12.75" customHeight="1" x14ac:dyDescent="0.2">
      <c r="A1438" s="779" t="e">
        <f>'Запит 2-8'!#REF!</f>
        <v>#REF!</v>
      </c>
      <c r="B1438" s="780"/>
      <c r="C1438" s="780"/>
      <c r="D1438" s="780"/>
      <c r="E1438" s="780"/>
      <c r="F1438" s="780"/>
      <c r="G1438" s="781"/>
      <c r="H1438" s="81" t="e">
        <f>H1439</f>
        <v>#REF!</v>
      </c>
    </row>
    <row r="1439" spans="1:8" x14ac:dyDescent="0.2">
      <c r="A1439" s="420" t="s">
        <v>4</v>
      </c>
      <c r="B1439" s="827" t="s">
        <v>106</v>
      </c>
      <c r="C1439" s="828"/>
      <c r="D1439" s="828"/>
      <c r="E1439" s="829"/>
      <c r="F1439" s="829"/>
      <c r="G1439" s="830"/>
      <c r="H1439" s="81" t="e">
        <f>H1440</f>
        <v>#REF!</v>
      </c>
    </row>
    <row r="1440" spans="1:8" x14ac:dyDescent="0.2">
      <c r="A1440" s="326" t="e">
        <f>'Запит 2-8'!#REF!</f>
        <v>#REF!</v>
      </c>
      <c r="B1440" s="421" t="e">
        <f>IF('Запит 2-8'!#REF!&lt;&gt;"",'Запит 2-8'!#REF!,"")</f>
        <v>#REF!</v>
      </c>
      <c r="C1440" s="422" t="e">
        <f>'Запит 2-8'!#REF!</f>
        <v>#REF!</v>
      </c>
      <c r="D1440" s="423" t="e">
        <f>'Запит 2-8'!#REF!</f>
        <v>#REF!</v>
      </c>
      <c r="E1440" s="424" t="e">
        <f>'Паспорт-3'!F1331</f>
        <v>#REF!</v>
      </c>
      <c r="F1440" s="425"/>
      <c r="G1440" s="428" t="e">
        <f t="shared" ref="G1440:G1454" si="176">F1440-E1440</f>
        <v>#REF!</v>
      </c>
      <c r="H1440" s="81" t="e">
        <f t="shared" ref="H1440:H1454" si="177">IF(B1440&lt;&gt;"","Для друку","")</f>
        <v>#REF!</v>
      </c>
    </row>
    <row r="1441" spans="1:8" x14ac:dyDescent="0.2">
      <c r="A1441" s="326" t="e">
        <f>'Запит 2-8'!#REF!</f>
        <v>#REF!</v>
      </c>
      <c r="B1441" s="298" t="e">
        <f>IF('Запит 2-8'!#REF!&lt;&gt;"",'Запит 2-8'!#REF!,"")</f>
        <v>#REF!</v>
      </c>
      <c r="C1441" s="297" t="e">
        <f>'Запит 2-8'!#REF!</f>
        <v>#REF!</v>
      </c>
      <c r="D1441" s="296" t="e">
        <f>'Запит 2-8'!#REF!</f>
        <v>#REF!</v>
      </c>
      <c r="E1441" s="413" t="e">
        <f>'Паспорт-3'!F1332</f>
        <v>#REF!</v>
      </c>
      <c r="F1441" s="414"/>
      <c r="G1441" s="429" t="e">
        <f t="shared" si="176"/>
        <v>#REF!</v>
      </c>
      <c r="H1441" s="81" t="e">
        <f t="shared" si="177"/>
        <v>#REF!</v>
      </c>
    </row>
    <row r="1442" spans="1:8" x14ac:dyDescent="0.2">
      <c r="A1442" s="326" t="e">
        <f>'Запит 2-8'!#REF!</f>
        <v>#REF!</v>
      </c>
      <c r="B1442" s="298" t="e">
        <f>IF('Запит 2-8'!#REF!&lt;&gt;"",'Запит 2-8'!#REF!,"")</f>
        <v>#REF!</v>
      </c>
      <c r="C1442" s="297" t="e">
        <f>'Запит 2-8'!#REF!</f>
        <v>#REF!</v>
      </c>
      <c r="D1442" s="296" t="e">
        <f>'Запит 2-8'!#REF!</f>
        <v>#REF!</v>
      </c>
      <c r="E1442" s="413" t="e">
        <f>'Паспорт-3'!F1333</f>
        <v>#REF!</v>
      </c>
      <c r="F1442" s="414"/>
      <c r="G1442" s="429" t="e">
        <f t="shared" si="176"/>
        <v>#REF!</v>
      </c>
      <c r="H1442" s="81" t="e">
        <f t="shared" si="177"/>
        <v>#REF!</v>
      </c>
    </row>
    <row r="1443" spans="1:8" x14ac:dyDescent="0.2">
      <c r="A1443" s="326" t="e">
        <f>'Запит 2-8'!#REF!</f>
        <v>#REF!</v>
      </c>
      <c r="B1443" s="298" t="e">
        <f>IF('Запит 2-8'!#REF!&lt;&gt;"",'Запит 2-8'!#REF!,"")</f>
        <v>#REF!</v>
      </c>
      <c r="C1443" s="297" t="e">
        <f>'Запит 2-8'!#REF!</f>
        <v>#REF!</v>
      </c>
      <c r="D1443" s="296" t="e">
        <f>'Запит 2-8'!#REF!</f>
        <v>#REF!</v>
      </c>
      <c r="E1443" s="413" t="e">
        <f>'Паспорт-3'!F1334</f>
        <v>#REF!</v>
      </c>
      <c r="F1443" s="414"/>
      <c r="G1443" s="429" t="e">
        <f t="shared" si="176"/>
        <v>#REF!</v>
      </c>
      <c r="H1443" s="81" t="e">
        <f t="shared" si="177"/>
        <v>#REF!</v>
      </c>
    </row>
    <row r="1444" spans="1:8" x14ac:dyDescent="0.2">
      <c r="A1444" s="326" t="e">
        <f>'Запит 2-8'!#REF!</f>
        <v>#REF!</v>
      </c>
      <c r="B1444" s="298" t="e">
        <f>IF('Запит 2-8'!#REF!&lt;&gt;"",'Запит 2-8'!#REF!,"")</f>
        <v>#REF!</v>
      </c>
      <c r="C1444" s="297" t="e">
        <f>'Запит 2-8'!#REF!</f>
        <v>#REF!</v>
      </c>
      <c r="D1444" s="296" t="e">
        <f>'Запит 2-8'!#REF!</f>
        <v>#REF!</v>
      </c>
      <c r="E1444" s="413" t="e">
        <f>'Паспорт-3'!F1335</f>
        <v>#REF!</v>
      </c>
      <c r="F1444" s="414"/>
      <c r="G1444" s="429" t="e">
        <f t="shared" si="176"/>
        <v>#REF!</v>
      </c>
      <c r="H1444" s="81" t="e">
        <f t="shared" si="177"/>
        <v>#REF!</v>
      </c>
    </row>
    <row r="1445" spans="1:8" x14ac:dyDescent="0.2">
      <c r="A1445" s="326" t="e">
        <f>'Запит 2-8'!#REF!</f>
        <v>#REF!</v>
      </c>
      <c r="B1445" s="298" t="e">
        <f>IF('Запит 2-8'!#REF!&lt;&gt;"",'Запит 2-8'!#REF!,"")</f>
        <v>#REF!</v>
      </c>
      <c r="C1445" s="297" t="e">
        <f>'Запит 2-8'!#REF!</f>
        <v>#REF!</v>
      </c>
      <c r="D1445" s="296" t="e">
        <f>'Запит 2-8'!#REF!</f>
        <v>#REF!</v>
      </c>
      <c r="E1445" s="413" t="e">
        <f>'Паспорт-3'!F1336</f>
        <v>#REF!</v>
      </c>
      <c r="F1445" s="414"/>
      <c r="G1445" s="429" t="e">
        <f t="shared" si="176"/>
        <v>#REF!</v>
      </c>
      <c r="H1445" s="81" t="e">
        <f t="shared" si="177"/>
        <v>#REF!</v>
      </c>
    </row>
    <row r="1446" spans="1:8" x14ac:dyDescent="0.2">
      <c r="A1446" s="326" t="e">
        <f>'Запит 2-8'!#REF!</f>
        <v>#REF!</v>
      </c>
      <c r="B1446" s="298" t="e">
        <f>IF('Запит 2-8'!#REF!&lt;&gt;"",'Запит 2-8'!#REF!,"")</f>
        <v>#REF!</v>
      </c>
      <c r="C1446" s="297" t="e">
        <f>'Запит 2-8'!#REF!</f>
        <v>#REF!</v>
      </c>
      <c r="D1446" s="296" t="e">
        <f>'Запит 2-8'!#REF!</f>
        <v>#REF!</v>
      </c>
      <c r="E1446" s="413" t="e">
        <f>'Паспорт-3'!F1337</f>
        <v>#REF!</v>
      </c>
      <c r="F1446" s="414"/>
      <c r="G1446" s="429" t="e">
        <f t="shared" si="176"/>
        <v>#REF!</v>
      </c>
      <c r="H1446" s="81" t="e">
        <f t="shared" si="177"/>
        <v>#REF!</v>
      </c>
    </row>
    <row r="1447" spans="1:8" x14ac:dyDescent="0.2">
      <c r="A1447" s="326" t="e">
        <f>'Запит 2-8'!#REF!</f>
        <v>#REF!</v>
      </c>
      <c r="B1447" s="298" t="e">
        <f>IF('Запит 2-8'!#REF!&lt;&gt;"",'Запит 2-8'!#REF!,"")</f>
        <v>#REF!</v>
      </c>
      <c r="C1447" s="297" t="e">
        <f>'Запит 2-8'!#REF!</f>
        <v>#REF!</v>
      </c>
      <c r="D1447" s="296" t="e">
        <f>'Запит 2-8'!#REF!</f>
        <v>#REF!</v>
      </c>
      <c r="E1447" s="413" t="e">
        <f>'Паспорт-3'!F1338</f>
        <v>#REF!</v>
      </c>
      <c r="F1447" s="414"/>
      <c r="G1447" s="429" t="e">
        <f t="shared" si="176"/>
        <v>#REF!</v>
      </c>
      <c r="H1447" s="81" t="e">
        <f t="shared" si="177"/>
        <v>#REF!</v>
      </c>
    </row>
    <row r="1448" spans="1:8" x14ac:dyDescent="0.2">
      <c r="A1448" s="326" t="e">
        <f>'Запит 2-8'!#REF!</f>
        <v>#REF!</v>
      </c>
      <c r="B1448" s="298" t="e">
        <f>IF('Запит 2-8'!#REF!&lt;&gt;"",'Запит 2-8'!#REF!,"")</f>
        <v>#REF!</v>
      </c>
      <c r="C1448" s="297" t="e">
        <f>'Запит 2-8'!#REF!</f>
        <v>#REF!</v>
      </c>
      <c r="D1448" s="296" t="e">
        <f>'Запит 2-8'!#REF!</f>
        <v>#REF!</v>
      </c>
      <c r="E1448" s="413" t="e">
        <f>'Паспорт-3'!F1339</f>
        <v>#REF!</v>
      </c>
      <c r="F1448" s="414"/>
      <c r="G1448" s="429" t="e">
        <f t="shared" si="176"/>
        <v>#REF!</v>
      </c>
      <c r="H1448" s="81" t="e">
        <f t="shared" si="177"/>
        <v>#REF!</v>
      </c>
    </row>
    <row r="1449" spans="1:8" x14ac:dyDescent="0.2">
      <c r="A1449" s="326" t="e">
        <f>'Запит 2-8'!#REF!</f>
        <v>#REF!</v>
      </c>
      <c r="B1449" s="298" t="e">
        <f>IF('Запит 2-8'!#REF!&lt;&gt;"",'Запит 2-8'!#REF!,"")</f>
        <v>#REF!</v>
      </c>
      <c r="C1449" s="297" t="e">
        <f>'Запит 2-8'!#REF!</f>
        <v>#REF!</v>
      </c>
      <c r="D1449" s="296" t="e">
        <f>'Запит 2-8'!#REF!</f>
        <v>#REF!</v>
      </c>
      <c r="E1449" s="413" t="e">
        <f>'Паспорт-3'!F1340</f>
        <v>#REF!</v>
      </c>
      <c r="F1449" s="414"/>
      <c r="G1449" s="429" t="e">
        <f t="shared" si="176"/>
        <v>#REF!</v>
      </c>
      <c r="H1449" s="81" t="e">
        <f t="shared" si="177"/>
        <v>#REF!</v>
      </c>
    </row>
    <row r="1450" spans="1:8" x14ac:dyDescent="0.2">
      <c r="A1450" s="326" t="e">
        <f>'Запит 2-8'!#REF!</f>
        <v>#REF!</v>
      </c>
      <c r="B1450" s="298" t="e">
        <f>IF('Запит 2-8'!#REF!&lt;&gt;"",'Запит 2-8'!#REF!,"")</f>
        <v>#REF!</v>
      </c>
      <c r="C1450" s="297" t="e">
        <f>'Запит 2-8'!#REF!</f>
        <v>#REF!</v>
      </c>
      <c r="D1450" s="296" t="e">
        <f>'Запит 2-8'!#REF!</f>
        <v>#REF!</v>
      </c>
      <c r="E1450" s="413" t="e">
        <f>'Паспорт-3'!F1341</f>
        <v>#REF!</v>
      </c>
      <c r="F1450" s="414"/>
      <c r="G1450" s="429" t="e">
        <f t="shared" si="176"/>
        <v>#REF!</v>
      </c>
      <c r="H1450" s="81" t="e">
        <f t="shared" si="177"/>
        <v>#REF!</v>
      </c>
    </row>
    <row r="1451" spans="1:8" x14ac:dyDescent="0.2">
      <c r="A1451" s="326" t="e">
        <f>'Запит 2-8'!#REF!</f>
        <v>#REF!</v>
      </c>
      <c r="B1451" s="298" t="e">
        <f>IF('Запит 2-8'!#REF!&lt;&gt;"",'Запит 2-8'!#REF!,"")</f>
        <v>#REF!</v>
      </c>
      <c r="C1451" s="297" t="e">
        <f>'Запит 2-8'!#REF!</f>
        <v>#REF!</v>
      </c>
      <c r="D1451" s="296" t="e">
        <f>'Запит 2-8'!#REF!</f>
        <v>#REF!</v>
      </c>
      <c r="E1451" s="413" t="e">
        <f>'Паспорт-3'!F1342</f>
        <v>#REF!</v>
      </c>
      <c r="F1451" s="414"/>
      <c r="G1451" s="429" t="e">
        <f t="shared" si="176"/>
        <v>#REF!</v>
      </c>
      <c r="H1451" s="81" t="e">
        <f t="shared" si="177"/>
        <v>#REF!</v>
      </c>
    </row>
    <row r="1452" spans="1:8" x14ac:dyDescent="0.2">
      <c r="A1452" s="326" t="e">
        <f>'Запит 2-8'!#REF!</f>
        <v>#REF!</v>
      </c>
      <c r="B1452" s="298" t="e">
        <f>IF('Запит 2-8'!#REF!&lt;&gt;"",'Запит 2-8'!#REF!,"")</f>
        <v>#REF!</v>
      </c>
      <c r="C1452" s="297" t="e">
        <f>'Запит 2-8'!#REF!</f>
        <v>#REF!</v>
      </c>
      <c r="D1452" s="296" t="e">
        <f>'Запит 2-8'!#REF!</f>
        <v>#REF!</v>
      </c>
      <c r="E1452" s="413" t="e">
        <f>'Паспорт-3'!F1343</f>
        <v>#REF!</v>
      </c>
      <c r="F1452" s="414"/>
      <c r="G1452" s="429" t="e">
        <f t="shared" si="176"/>
        <v>#REF!</v>
      </c>
      <c r="H1452" s="81" t="e">
        <f t="shared" si="177"/>
        <v>#REF!</v>
      </c>
    </row>
    <row r="1453" spans="1:8" x14ac:dyDescent="0.2">
      <c r="A1453" s="326" t="e">
        <f>'Запит 2-8'!#REF!</f>
        <v>#REF!</v>
      </c>
      <c r="B1453" s="298" t="e">
        <f>IF('Запит 2-8'!#REF!&lt;&gt;"",'Запит 2-8'!#REF!,"")</f>
        <v>#REF!</v>
      </c>
      <c r="C1453" s="297" t="e">
        <f>'Запит 2-8'!#REF!</f>
        <v>#REF!</v>
      </c>
      <c r="D1453" s="296" t="e">
        <f>'Запит 2-8'!#REF!</f>
        <v>#REF!</v>
      </c>
      <c r="E1453" s="413" t="e">
        <f>'Паспорт-3'!F1344</f>
        <v>#REF!</v>
      </c>
      <c r="F1453" s="414"/>
      <c r="G1453" s="429" t="e">
        <f t="shared" si="176"/>
        <v>#REF!</v>
      </c>
      <c r="H1453" s="81" t="e">
        <f t="shared" si="177"/>
        <v>#REF!</v>
      </c>
    </row>
    <row r="1454" spans="1:8" x14ac:dyDescent="0.2">
      <c r="A1454" s="433" t="e">
        <f>'Запит 2-8'!#REF!</f>
        <v>#REF!</v>
      </c>
      <c r="B1454" s="434" t="e">
        <f>IF('Запит 2-8'!#REF!&lt;&gt;"",'Запит 2-8'!#REF!,"")</f>
        <v>#REF!</v>
      </c>
      <c r="C1454" s="435" t="e">
        <f>'Запит 2-8'!#REF!</f>
        <v>#REF!</v>
      </c>
      <c r="D1454" s="436" t="e">
        <f>'Запит 2-8'!#REF!</f>
        <v>#REF!</v>
      </c>
      <c r="E1454" s="437" t="e">
        <f>'Паспорт-3'!F1345</f>
        <v>#REF!</v>
      </c>
      <c r="F1454" s="438"/>
      <c r="G1454" s="439" t="e">
        <f t="shared" si="176"/>
        <v>#REF!</v>
      </c>
      <c r="H1454" s="81" t="e">
        <f t="shared" si="177"/>
        <v>#REF!</v>
      </c>
    </row>
    <row r="1455" spans="1:8" ht="12.75" customHeight="1" x14ac:dyDescent="0.2">
      <c r="A1455" s="824" t="s">
        <v>211</v>
      </c>
      <c r="B1455" s="825"/>
      <c r="C1455" s="825"/>
      <c r="D1455" s="825"/>
      <c r="E1455" s="825"/>
      <c r="F1455" s="825"/>
      <c r="G1455" s="826"/>
      <c r="H1455" s="81" t="e">
        <f>H1439</f>
        <v>#REF!</v>
      </c>
    </row>
    <row r="1456" spans="1:8" x14ac:dyDescent="0.2">
      <c r="A1456" s="420" t="e">
        <f>'Запит 2-8'!#REF!</f>
        <v>#REF!</v>
      </c>
      <c r="B1456" s="827" t="s">
        <v>107</v>
      </c>
      <c r="C1456" s="828"/>
      <c r="D1456" s="828"/>
      <c r="E1456" s="828"/>
      <c r="F1456" s="828"/>
      <c r="G1456" s="831"/>
      <c r="H1456" s="81" t="e">
        <f>H1457</f>
        <v>#REF!</v>
      </c>
    </row>
    <row r="1457" spans="1:8" x14ac:dyDescent="0.2">
      <c r="A1457" s="326" t="e">
        <f>'Запит 2-8'!#REF!</f>
        <v>#REF!</v>
      </c>
      <c r="B1457" s="421" t="e">
        <f>IF('Запит 2-8'!#REF!&lt;&gt;"",'Запит 2-8'!#REF!,"")</f>
        <v>#REF!</v>
      </c>
      <c r="C1457" s="422" t="e">
        <f>'Запит 2-8'!#REF!</f>
        <v>#REF!</v>
      </c>
      <c r="D1457" s="423" t="e">
        <f>'Запит 2-8'!#REF!</f>
        <v>#REF!</v>
      </c>
      <c r="E1457" s="430" t="e">
        <f>'Паспорт-3'!F1347</f>
        <v>#REF!</v>
      </c>
      <c r="F1457" s="431"/>
      <c r="G1457" s="432" t="e">
        <f t="shared" ref="G1457:G1471" si="178">F1457-E1457</f>
        <v>#REF!</v>
      </c>
      <c r="H1457" s="81" t="e">
        <f t="shared" ref="H1457:H1471" si="179">IF(B1457&lt;&gt;"","Для друку","")</f>
        <v>#REF!</v>
      </c>
    </row>
    <row r="1458" spans="1:8" x14ac:dyDescent="0.2">
      <c r="A1458" s="326" t="e">
        <f>'Запит 2-8'!#REF!</f>
        <v>#REF!</v>
      </c>
      <c r="B1458" s="298" t="e">
        <f>IF('Запит 2-8'!#REF!&lt;&gt;"",'Запит 2-8'!#REF!,"")</f>
        <v>#REF!</v>
      </c>
      <c r="C1458" s="297" t="e">
        <f>'Запит 2-8'!#REF!</f>
        <v>#REF!</v>
      </c>
      <c r="D1458" s="296" t="e">
        <f>'Запит 2-8'!#REF!</f>
        <v>#REF!</v>
      </c>
      <c r="E1458" s="413" t="e">
        <f>'Паспорт-3'!F1348</f>
        <v>#REF!</v>
      </c>
      <c r="F1458" s="414"/>
      <c r="G1458" s="429" t="e">
        <f t="shared" si="178"/>
        <v>#REF!</v>
      </c>
      <c r="H1458" s="81" t="e">
        <f t="shared" si="179"/>
        <v>#REF!</v>
      </c>
    </row>
    <row r="1459" spans="1:8" x14ac:dyDescent="0.2">
      <c r="A1459" s="326" t="e">
        <f>'Запит 2-8'!#REF!</f>
        <v>#REF!</v>
      </c>
      <c r="B1459" s="298" t="e">
        <f>IF('Запит 2-8'!#REF!&lt;&gt;"",'Запит 2-8'!#REF!,"")</f>
        <v>#REF!</v>
      </c>
      <c r="C1459" s="297" t="e">
        <f>'Запит 2-8'!#REF!</f>
        <v>#REF!</v>
      </c>
      <c r="D1459" s="296" t="e">
        <f>'Запит 2-8'!#REF!</f>
        <v>#REF!</v>
      </c>
      <c r="E1459" s="413" t="e">
        <f>'Паспорт-3'!F1349</f>
        <v>#REF!</v>
      </c>
      <c r="F1459" s="414"/>
      <c r="G1459" s="429" t="e">
        <f t="shared" si="178"/>
        <v>#REF!</v>
      </c>
      <c r="H1459" s="81" t="e">
        <f t="shared" si="179"/>
        <v>#REF!</v>
      </c>
    </row>
    <row r="1460" spans="1:8" x14ac:dyDescent="0.2">
      <c r="A1460" s="326" t="e">
        <f>'Запит 2-8'!#REF!</f>
        <v>#REF!</v>
      </c>
      <c r="B1460" s="298" t="e">
        <f>IF('Запит 2-8'!#REF!&lt;&gt;"",'Запит 2-8'!#REF!,"")</f>
        <v>#REF!</v>
      </c>
      <c r="C1460" s="297" t="e">
        <f>'Запит 2-8'!#REF!</f>
        <v>#REF!</v>
      </c>
      <c r="D1460" s="296" t="e">
        <f>'Запит 2-8'!#REF!</f>
        <v>#REF!</v>
      </c>
      <c r="E1460" s="413" t="e">
        <f>'Паспорт-3'!F1350</f>
        <v>#REF!</v>
      </c>
      <c r="F1460" s="414"/>
      <c r="G1460" s="429" t="e">
        <f t="shared" si="178"/>
        <v>#REF!</v>
      </c>
      <c r="H1460" s="81" t="e">
        <f t="shared" si="179"/>
        <v>#REF!</v>
      </c>
    </row>
    <row r="1461" spans="1:8" x14ac:dyDescent="0.2">
      <c r="A1461" s="326" t="e">
        <f>'Запит 2-8'!#REF!</f>
        <v>#REF!</v>
      </c>
      <c r="B1461" s="298" t="e">
        <f>IF('Запит 2-8'!#REF!&lt;&gt;"",'Запит 2-8'!#REF!,"")</f>
        <v>#REF!</v>
      </c>
      <c r="C1461" s="297" t="e">
        <f>'Запит 2-8'!#REF!</f>
        <v>#REF!</v>
      </c>
      <c r="D1461" s="296" t="e">
        <f>'Запит 2-8'!#REF!</f>
        <v>#REF!</v>
      </c>
      <c r="E1461" s="413" t="e">
        <f>'Паспорт-3'!F1351</f>
        <v>#REF!</v>
      </c>
      <c r="F1461" s="414"/>
      <c r="G1461" s="429" t="e">
        <f t="shared" si="178"/>
        <v>#REF!</v>
      </c>
      <c r="H1461" s="81" t="e">
        <f t="shared" si="179"/>
        <v>#REF!</v>
      </c>
    </row>
    <row r="1462" spans="1:8" x14ac:dyDescent="0.2">
      <c r="A1462" s="326" t="e">
        <f>'Запит 2-8'!#REF!</f>
        <v>#REF!</v>
      </c>
      <c r="B1462" s="298" t="e">
        <f>IF('Запит 2-8'!#REF!&lt;&gt;"",'Запит 2-8'!#REF!,"")</f>
        <v>#REF!</v>
      </c>
      <c r="C1462" s="297" t="e">
        <f>'Запит 2-8'!#REF!</f>
        <v>#REF!</v>
      </c>
      <c r="D1462" s="296" t="e">
        <f>'Запит 2-8'!#REF!</f>
        <v>#REF!</v>
      </c>
      <c r="E1462" s="413" t="e">
        <f>'Паспорт-3'!F1352</f>
        <v>#REF!</v>
      </c>
      <c r="F1462" s="414"/>
      <c r="G1462" s="429" t="e">
        <f t="shared" si="178"/>
        <v>#REF!</v>
      </c>
      <c r="H1462" s="81" t="e">
        <f t="shared" si="179"/>
        <v>#REF!</v>
      </c>
    </row>
    <row r="1463" spans="1:8" x14ac:dyDescent="0.2">
      <c r="A1463" s="326" t="e">
        <f>'Запит 2-8'!#REF!</f>
        <v>#REF!</v>
      </c>
      <c r="B1463" s="298" t="e">
        <f>IF('Запит 2-8'!#REF!&lt;&gt;"",'Запит 2-8'!#REF!,"")</f>
        <v>#REF!</v>
      </c>
      <c r="C1463" s="297" t="e">
        <f>'Запит 2-8'!#REF!</f>
        <v>#REF!</v>
      </c>
      <c r="D1463" s="296" t="e">
        <f>'Запит 2-8'!#REF!</f>
        <v>#REF!</v>
      </c>
      <c r="E1463" s="413" t="e">
        <f>'Паспорт-3'!F1353</f>
        <v>#REF!</v>
      </c>
      <c r="F1463" s="414"/>
      <c r="G1463" s="429" t="e">
        <f t="shared" si="178"/>
        <v>#REF!</v>
      </c>
      <c r="H1463" s="81" t="e">
        <f t="shared" si="179"/>
        <v>#REF!</v>
      </c>
    </row>
    <row r="1464" spans="1:8" x14ac:dyDescent="0.2">
      <c r="A1464" s="326" t="e">
        <f>'Запит 2-8'!#REF!</f>
        <v>#REF!</v>
      </c>
      <c r="B1464" s="298" t="e">
        <f>IF('Запит 2-8'!#REF!&lt;&gt;"",'Запит 2-8'!#REF!,"")</f>
        <v>#REF!</v>
      </c>
      <c r="C1464" s="297" t="e">
        <f>'Запит 2-8'!#REF!</f>
        <v>#REF!</v>
      </c>
      <c r="D1464" s="296" t="e">
        <f>'Запит 2-8'!#REF!</f>
        <v>#REF!</v>
      </c>
      <c r="E1464" s="413" t="e">
        <f>'Паспорт-3'!F1354</f>
        <v>#REF!</v>
      </c>
      <c r="F1464" s="414"/>
      <c r="G1464" s="429" t="e">
        <f t="shared" si="178"/>
        <v>#REF!</v>
      </c>
      <c r="H1464" s="81" t="e">
        <f t="shared" si="179"/>
        <v>#REF!</v>
      </c>
    </row>
    <row r="1465" spans="1:8" x14ac:dyDescent="0.2">
      <c r="A1465" s="326" t="e">
        <f>'Запит 2-8'!#REF!</f>
        <v>#REF!</v>
      </c>
      <c r="B1465" s="298" t="e">
        <f>IF('Запит 2-8'!#REF!&lt;&gt;"",'Запит 2-8'!#REF!,"")</f>
        <v>#REF!</v>
      </c>
      <c r="C1465" s="297" t="e">
        <f>'Запит 2-8'!#REF!</f>
        <v>#REF!</v>
      </c>
      <c r="D1465" s="296" t="e">
        <f>'Запит 2-8'!#REF!</f>
        <v>#REF!</v>
      </c>
      <c r="E1465" s="413" t="e">
        <f>'Паспорт-3'!F1355</f>
        <v>#REF!</v>
      </c>
      <c r="F1465" s="414"/>
      <c r="G1465" s="429" t="e">
        <f t="shared" si="178"/>
        <v>#REF!</v>
      </c>
      <c r="H1465" s="81" t="e">
        <f t="shared" si="179"/>
        <v>#REF!</v>
      </c>
    </row>
    <row r="1466" spans="1:8" x14ac:dyDescent="0.2">
      <c r="A1466" s="326" t="e">
        <f>'Запит 2-8'!#REF!</f>
        <v>#REF!</v>
      </c>
      <c r="B1466" s="298" t="e">
        <f>IF('Запит 2-8'!#REF!&lt;&gt;"",'Запит 2-8'!#REF!,"")</f>
        <v>#REF!</v>
      </c>
      <c r="C1466" s="297" t="e">
        <f>'Запит 2-8'!#REF!</f>
        <v>#REF!</v>
      </c>
      <c r="D1466" s="296" t="e">
        <f>'Запит 2-8'!#REF!</f>
        <v>#REF!</v>
      </c>
      <c r="E1466" s="413" t="e">
        <f>'Паспорт-3'!F1356</f>
        <v>#REF!</v>
      </c>
      <c r="F1466" s="414"/>
      <c r="G1466" s="429" t="e">
        <f t="shared" si="178"/>
        <v>#REF!</v>
      </c>
      <c r="H1466" s="81" t="e">
        <f t="shared" si="179"/>
        <v>#REF!</v>
      </c>
    </row>
    <row r="1467" spans="1:8" x14ac:dyDescent="0.2">
      <c r="A1467" s="326" t="e">
        <f>'Запит 2-8'!#REF!</f>
        <v>#REF!</v>
      </c>
      <c r="B1467" s="298" t="e">
        <f>IF('Запит 2-8'!#REF!&lt;&gt;"",'Запит 2-8'!#REF!,"")</f>
        <v>#REF!</v>
      </c>
      <c r="C1467" s="297" t="e">
        <f>'Запит 2-8'!#REF!</f>
        <v>#REF!</v>
      </c>
      <c r="D1467" s="296" t="e">
        <f>'Запит 2-8'!#REF!</f>
        <v>#REF!</v>
      </c>
      <c r="E1467" s="413" t="e">
        <f>'Паспорт-3'!F1357</f>
        <v>#REF!</v>
      </c>
      <c r="F1467" s="414"/>
      <c r="G1467" s="429" t="e">
        <f t="shared" si="178"/>
        <v>#REF!</v>
      </c>
      <c r="H1467" s="81" t="e">
        <f t="shared" si="179"/>
        <v>#REF!</v>
      </c>
    </row>
    <row r="1468" spans="1:8" x14ac:dyDescent="0.2">
      <c r="A1468" s="326" t="e">
        <f>'Запит 2-8'!#REF!</f>
        <v>#REF!</v>
      </c>
      <c r="B1468" s="298" t="e">
        <f>IF('Запит 2-8'!#REF!&lt;&gt;"",'Запит 2-8'!#REF!,"")</f>
        <v>#REF!</v>
      </c>
      <c r="C1468" s="297" t="e">
        <f>'Запит 2-8'!#REF!</f>
        <v>#REF!</v>
      </c>
      <c r="D1468" s="296" t="e">
        <f>'Запит 2-8'!#REF!</f>
        <v>#REF!</v>
      </c>
      <c r="E1468" s="413" t="e">
        <f>'Паспорт-3'!F1358</f>
        <v>#REF!</v>
      </c>
      <c r="F1468" s="414"/>
      <c r="G1468" s="429" t="e">
        <f t="shared" si="178"/>
        <v>#REF!</v>
      </c>
      <c r="H1468" s="81" t="e">
        <f t="shared" si="179"/>
        <v>#REF!</v>
      </c>
    </row>
    <row r="1469" spans="1:8" x14ac:dyDescent="0.2">
      <c r="A1469" s="326" t="e">
        <f>'Запит 2-8'!#REF!</f>
        <v>#REF!</v>
      </c>
      <c r="B1469" s="298" t="e">
        <f>IF('Запит 2-8'!#REF!&lt;&gt;"",'Запит 2-8'!#REF!,"")</f>
        <v>#REF!</v>
      </c>
      <c r="C1469" s="297" t="e">
        <f>'Запит 2-8'!#REF!</f>
        <v>#REF!</v>
      </c>
      <c r="D1469" s="296" t="e">
        <f>'Запит 2-8'!#REF!</f>
        <v>#REF!</v>
      </c>
      <c r="E1469" s="413" t="e">
        <f>'Паспорт-3'!F1359</f>
        <v>#REF!</v>
      </c>
      <c r="F1469" s="414"/>
      <c r="G1469" s="429" t="e">
        <f t="shared" si="178"/>
        <v>#REF!</v>
      </c>
      <c r="H1469" s="81" t="e">
        <f t="shared" si="179"/>
        <v>#REF!</v>
      </c>
    </row>
    <row r="1470" spans="1:8" x14ac:dyDescent="0.2">
      <c r="A1470" s="326" t="e">
        <f>'Запит 2-8'!#REF!</f>
        <v>#REF!</v>
      </c>
      <c r="B1470" s="298" t="e">
        <f>IF('Запит 2-8'!#REF!&lt;&gt;"",'Запит 2-8'!#REF!,"")</f>
        <v>#REF!</v>
      </c>
      <c r="C1470" s="297" t="e">
        <f>'Запит 2-8'!#REF!</f>
        <v>#REF!</v>
      </c>
      <c r="D1470" s="296" t="e">
        <f>'Запит 2-8'!#REF!</f>
        <v>#REF!</v>
      </c>
      <c r="E1470" s="413" t="e">
        <f>'Паспорт-3'!F1360</f>
        <v>#REF!</v>
      </c>
      <c r="F1470" s="414"/>
      <c r="G1470" s="429" t="e">
        <f t="shared" si="178"/>
        <v>#REF!</v>
      </c>
      <c r="H1470" s="81" t="e">
        <f t="shared" si="179"/>
        <v>#REF!</v>
      </c>
    </row>
    <row r="1471" spans="1:8" x14ac:dyDescent="0.2">
      <c r="A1471" s="433" t="e">
        <f>'Запит 2-8'!#REF!</f>
        <v>#REF!</v>
      </c>
      <c r="B1471" s="434" t="e">
        <f>IF('Запит 2-8'!#REF!&lt;&gt;"",'Запит 2-8'!#REF!,"")</f>
        <v>#REF!</v>
      </c>
      <c r="C1471" s="435" t="e">
        <f>'Запит 2-8'!#REF!</f>
        <v>#REF!</v>
      </c>
      <c r="D1471" s="436" t="e">
        <f>'Запит 2-8'!#REF!</f>
        <v>#REF!</v>
      </c>
      <c r="E1471" s="437" t="e">
        <f>'Паспорт-3'!F1361</f>
        <v>#REF!</v>
      </c>
      <c r="F1471" s="438"/>
      <c r="G1471" s="439" t="e">
        <f t="shared" si="178"/>
        <v>#REF!</v>
      </c>
      <c r="H1471" s="81" t="e">
        <f t="shared" si="179"/>
        <v>#REF!</v>
      </c>
    </row>
    <row r="1472" spans="1:8" ht="12.75" customHeight="1" x14ac:dyDescent="0.2">
      <c r="A1472" s="824" t="s">
        <v>211</v>
      </c>
      <c r="B1472" s="825"/>
      <c r="C1472" s="825"/>
      <c r="D1472" s="825"/>
      <c r="E1472" s="825"/>
      <c r="F1472" s="825"/>
      <c r="G1472" s="826"/>
      <c r="H1472" s="81" t="e">
        <f>H1456</f>
        <v>#REF!</v>
      </c>
    </row>
    <row r="1473" spans="1:8" x14ac:dyDescent="0.2">
      <c r="A1473" s="426" t="e">
        <f>'Запит 2-8'!#REF!</f>
        <v>#REF!</v>
      </c>
      <c r="B1473" s="827" t="s">
        <v>108</v>
      </c>
      <c r="C1473" s="828"/>
      <c r="D1473" s="828"/>
      <c r="E1473" s="832"/>
      <c r="F1473" s="832"/>
      <c r="G1473" s="833"/>
      <c r="H1473" s="81" t="e">
        <f>H1474</f>
        <v>#REF!</v>
      </c>
    </row>
    <row r="1474" spans="1:8" x14ac:dyDescent="0.2">
      <c r="A1474" s="326" t="e">
        <f>'Запит 2-8'!#REF!</f>
        <v>#REF!</v>
      </c>
      <c r="B1474" s="421" t="e">
        <f>IF('Запит 2-8'!#REF!&lt;&gt;"",'Запит 2-8'!#REF!,"")</f>
        <v>#REF!</v>
      </c>
      <c r="C1474" s="422" t="e">
        <f>'Запит 2-8'!#REF!</f>
        <v>#REF!</v>
      </c>
      <c r="D1474" s="423" t="e">
        <f>'Запит 2-8'!#REF!</f>
        <v>#REF!</v>
      </c>
      <c r="E1474" s="424" t="e">
        <f>'Паспорт-3'!F1363</f>
        <v>#REF!</v>
      </c>
      <c r="F1474" s="425"/>
      <c r="G1474" s="428" t="e">
        <f t="shared" ref="G1474:G1488" si="180">F1474-E1474</f>
        <v>#REF!</v>
      </c>
      <c r="H1474" s="81" t="e">
        <f t="shared" ref="H1474:H1488" si="181">IF(B1474&lt;&gt;"","Для друку","")</f>
        <v>#REF!</v>
      </c>
    </row>
    <row r="1475" spans="1:8" x14ac:dyDescent="0.2">
      <c r="A1475" s="326" t="e">
        <f>'Запит 2-8'!#REF!</f>
        <v>#REF!</v>
      </c>
      <c r="B1475" s="298" t="e">
        <f>IF('Запит 2-8'!#REF!&lt;&gt;"",'Запит 2-8'!#REF!,"")</f>
        <v>#REF!</v>
      </c>
      <c r="C1475" s="297" t="e">
        <f>'Запит 2-8'!#REF!</f>
        <v>#REF!</v>
      </c>
      <c r="D1475" s="296" t="e">
        <f>'Запит 2-8'!#REF!</f>
        <v>#REF!</v>
      </c>
      <c r="E1475" s="413" t="e">
        <f>'Паспорт-3'!F1364</f>
        <v>#REF!</v>
      </c>
      <c r="F1475" s="414"/>
      <c r="G1475" s="429" t="e">
        <f t="shared" si="180"/>
        <v>#REF!</v>
      </c>
      <c r="H1475" s="81" t="e">
        <f t="shared" si="181"/>
        <v>#REF!</v>
      </c>
    </row>
    <row r="1476" spans="1:8" x14ac:dyDescent="0.2">
      <c r="A1476" s="326" t="e">
        <f>'Запит 2-8'!#REF!</f>
        <v>#REF!</v>
      </c>
      <c r="B1476" s="298" t="e">
        <f>IF('Запит 2-8'!#REF!&lt;&gt;"",'Запит 2-8'!#REF!,"")</f>
        <v>#REF!</v>
      </c>
      <c r="C1476" s="297" t="e">
        <f>'Запит 2-8'!#REF!</f>
        <v>#REF!</v>
      </c>
      <c r="D1476" s="296" t="e">
        <f>'Запит 2-8'!#REF!</f>
        <v>#REF!</v>
      </c>
      <c r="E1476" s="413" t="e">
        <f>'Паспорт-3'!F1365</f>
        <v>#REF!</v>
      </c>
      <c r="F1476" s="414"/>
      <c r="G1476" s="429" t="e">
        <f t="shared" si="180"/>
        <v>#REF!</v>
      </c>
      <c r="H1476" s="81" t="e">
        <f t="shared" si="181"/>
        <v>#REF!</v>
      </c>
    </row>
    <row r="1477" spans="1:8" x14ac:dyDescent="0.2">
      <c r="A1477" s="326" t="e">
        <f>'Запит 2-8'!#REF!</f>
        <v>#REF!</v>
      </c>
      <c r="B1477" s="298" t="e">
        <f>IF('Запит 2-8'!#REF!&lt;&gt;"",'Запит 2-8'!#REF!,"")</f>
        <v>#REF!</v>
      </c>
      <c r="C1477" s="297" t="e">
        <f>'Запит 2-8'!#REF!</f>
        <v>#REF!</v>
      </c>
      <c r="D1477" s="296" t="e">
        <f>'Запит 2-8'!#REF!</f>
        <v>#REF!</v>
      </c>
      <c r="E1477" s="413" t="e">
        <f>'Паспорт-3'!F1366</f>
        <v>#REF!</v>
      </c>
      <c r="F1477" s="414"/>
      <c r="G1477" s="429" t="e">
        <f t="shared" si="180"/>
        <v>#REF!</v>
      </c>
      <c r="H1477" s="81" t="e">
        <f t="shared" si="181"/>
        <v>#REF!</v>
      </c>
    </row>
    <row r="1478" spans="1:8" x14ac:dyDescent="0.2">
      <c r="A1478" s="326" t="e">
        <f>'Запит 2-8'!#REF!</f>
        <v>#REF!</v>
      </c>
      <c r="B1478" s="298" t="e">
        <f>IF('Запит 2-8'!#REF!&lt;&gt;"",'Запит 2-8'!#REF!,"")</f>
        <v>#REF!</v>
      </c>
      <c r="C1478" s="297" t="e">
        <f>'Запит 2-8'!#REF!</f>
        <v>#REF!</v>
      </c>
      <c r="D1478" s="296" t="e">
        <f>'Запит 2-8'!#REF!</f>
        <v>#REF!</v>
      </c>
      <c r="E1478" s="413" t="e">
        <f>'Паспорт-3'!F1367</f>
        <v>#REF!</v>
      </c>
      <c r="F1478" s="414"/>
      <c r="G1478" s="429" t="e">
        <f t="shared" si="180"/>
        <v>#REF!</v>
      </c>
      <c r="H1478" s="81" t="e">
        <f t="shared" si="181"/>
        <v>#REF!</v>
      </c>
    </row>
    <row r="1479" spans="1:8" x14ac:dyDescent="0.2">
      <c r="A1479" s="326" t="e">
        <f>'Запит 2-8'!#REF!</f>
        <v>#REF!</v>
      </c>
      <c r="B1479" s="298" t="e">
        <f>IF('Запит 2-8'!#REF!&lt;&gt;"",'Запит 2-8'!#REF!,"")</f>
        <v>#REF!</v>
      </c>
      <c r="C1479" s="297" t="e">
        <f>'Запит 2-8'!#REF!</f>
        <v>#REF!</v>
      </c>
      <c r="D1479" s="296" t="e">
        <f>'Запит 2-8'!#REF!</f>
        <v>#REF!</v>
      </c>
      <c r="E1479" s="413" t="e">
        <f>'Паспорт-3'!F1368</f>
        <v>#REF!</v>
      </c>
      <c r="F1479" s="414"/>
      <c r="G1479" s="429" t="e">
        <f t="shared" si="180"/>
        <v>#REF!</v>
      </c>
      <c r="H1479" s="81" t="e">
        <f t="shared" si="181"/>
        <v>#REF!</v>
      </c>
    </row>
    <row r="1480" spans="1:8" x14ac:dyDescent="0.2">
      <c r="A1480" s="326" t="e">
        <f>'Запит 2-8'!#REF!</f>
        <v>#REF!</v>
      </c>
      <c r="B1480" s="298" t="e">
        <f>IF('Запит 2-8'!#REF!&lt;&gt;"",'Запит 2-8'!#REF!,"")</f>
        <v>#REF!</v>
      </c>
      <c r="C1480" s="297" t="e">
        <f>'Запит 2-8'!#REF!</f>
        <v>#REF!</v>
      </c>
      <c r="D1480" s="296" t="e">
        <f>'Запит 2-8'!#REF!</f>
        <v>#REF!</v>
      </c>
      <c r="E1480" s="413" t="e">
        <f>'Паспорт-3'!F1369</f>
        <v>#REF!</v>
      </c>
      <c r="F1480" s="414"/>
      <c r="G1480" s="429" t="e">
        <f t="shared" si="180"/>
        <v>#REF!</v>
      </c>
      <c r="H1480" s="81" t="e">
        <f t="shared" si="181"/>
        <v>#REF!</v>
      </c>
    </row>
    <row r="1481" spans="1:8" x14ac:dyDescent="0.2">
      <c r="A1481" s="326" t="e">
        <f>'Запит 2-8'!#REF!</f>
        <v>#REF!</v>
      </c>
      <c r="B1481" s="298" t="e">
        <f>IF('Запит 2-8'!#REF!&lt;&gt;"",'Запит 2-8'!#REF!,"")</f>
        <v>#REF!</v>
      </c>
      <c r="C1481" s="297" t="e">
        <f>'Запит 2-8'!#REF!</f>
        <v>#REF!</v>
      </c>
      <c r="D1481" s="296" t="e">
        <f>'Запит 2-8'!#REF!</f>
        <v>#REF!</v>
      </c>
      <c r="E1481" s="413" t="e">
        <f>'Паспорт-3'!F1370</f>
        <v>#REF!</v>
      </c>
      <c r="F1481" s="414"/>
      <c r="G1481" s="429" t="e">
        <f t="shared" si="180"/>
        <v>#REF!</v>
      </c>
      <c r="H1481" s="81" t="e">
        <f t="shared" si="181"/>
        <v>#REF!</v>
      </c>
    </row>
    <row r="1482" spans="1:8" x14ac:dyDescent="0.2">
      <c r="A1482" s="326" t="e">
        <f>'Запит 2-8'!#REF!</f>
        <v>#REF!</v>
      </c>
      <c r="B1482" s="298" t="e">
        <f>IF('Запит 2-8'!#REF!&lt;&gt;"",'Запит 2-8'!#REF!,"")</f>
        <v>#REF!</v>
      </c>
      <c r="C1482" s="297" t="e">
        <f>'Запит 2-8'!#REF!</f>
        <v>#REF!</v>
      </c>
      <c r="D1482" s="296" t="e">
        <f>'Запит 2-8'!#REF!</f>
        <v>#REF!</v>
      </c>
      <c r="E1482" s="413" t="e">
        <f>'Паспорт-3'!F1371</f>
        <v>#REF!</v>
      </c>
      <c r="F1482" s="414"/>
      <c r="G1482" s="429" t="e">
        <f t="shared" si="180"/>
        <v>#REF!</v>
      </c>
      <c r="H1482" s="81" t="e">
        <f t="shared" si="181"/>
        <v>#REF!</v>
      </c>
    </row>
    <row r="1483" spans="1:8" x14ac:dyDescent="0.2">
      <c r="A1483" s="326" t="e">
        <f>'Запит 2-8'!#REF!</f>
        <v>#REF!</v>
      </c>
      <c r="B1483" s="298" t="e">
        <f>IF('Запит 2-8'!#REF!&lt;&gt;"",'Запит 2-8'!#REF!,"")</f>
        <v>#REF!</v>
      </c>
      <c r="C1483" s="297" t="e">
        <f>'Запит 2-8'!#REF!</f>
        <v>#REF!</v>
      </c>
      <c r="D1483" s="296" t="e">
        <f>'Запит 2-8'!#REF!</f>
        <v>#REF!</v>
      </c>
      <c r="E1483" s="413" t="e">
        <f>'Паспорт-3'!F1372</f>
        <v>#REF!</v>
      </c>
      <c r="F1483" s="414"/>
      <c r="G1483" s="429" t="e">
        <f t="shared" si="180"/>
        <v>#REF!</v>
      </c>
      <c r="H1483" s="81" t="e">
        <f t="shared" si="181"/>
        <v>#REF!</v>
      </c>
    </row>
    <row r="1484" spans="1:8" x14ac:dyDescent="0.2">
      <c r="A1484" s="326" t="e">
        <f>'Запит 2-8'!#REF!</f>
        <v>#REF!</v>
      </c>
      <c r="B1484" s="298" t="e">
        <f>IF('Запит 2-8'!#REF!&lt;&gt;"",'Запит 2-8'!#REF!,"")</f>
        <v>#REF!</v>
      </c>
      <c r="C1484" s="297" t="e">
        <f>'Запит 2-8'!#REF!</f>
        <v>#REF!</v>
      </c>
      <c r="D1484" s="296" t="e">
        <f>'Запит 2-8'!#REF!</f>
        <v>#REF!</v>
      </c>
      <c r="E1484" s="413" t="e">
        <f>'Паспорт-3'!F1373</f>
        <v>#REF!</v>
      </c>
      <c r="F1484" s="414"/>
      <c r="G1484" s="429" t="e">
        <f t="shared" si="180"/>
        <v>#REF!</v>
      </c>
      <c r="H1484" s="81" t="e">
        <f t="shared" si="181"/>
        <v>#REF!</v>
      </c>
    </row>
    <row r="1485" spans="1:8" x14ac:dyDescent="0.2">
      <c r="A1485" s="326" t="e">
        <f>'Запит 2-8'!#REF!</f>
        <v>#REF!</v>
      </c>
      <c r="B1485" s="298" t="e">
        <f>IF('Запит 2-8'!#REF!&lt;&gt;"",'Запит 2-8'!#REF!,"")</f>
        <v>#REF!</v>
      </c>
      <c r="C1485" s="297" t="e">
        <f>'Запит 2-8'!#REF!</f>
        <v>#REF!</v>
      </c>
      <c r="D1485" s="296" t="e">
        <f>'Запит 2-8'!#REF!</f>
        <v>#REF!</v>
      </c>
      <c r="E1485" s="413" t="e">
        <f>'Паспорт-3'!F1374</f>
        <v>#REF!</v>
      </c>
      <c r="F1485" s="414"/>
      <c r="G1485" s="429" t="e">
        <f t="shared" si="180"/>
        <v>#REF!</v>
      </c>
      <c r="H1485" s="81" t="e">
        <f t="shared" si="181"/>
        <v>#REF!</v>
      </c>
    </row>
    <row r="1486" spans="1:8" x14ac:dyDescent="0.2">
      <c r="A1486" s="326" t="e">
        <f>'Запит 2-8'!#REF!</f>
        <v>#REF!</v>
      </c>
      <c r="B1486" s="298" t="e">
        <f>IF('Запит 2-8'!#REF!&lt;&gt;"",'Запит 2-8'!#REF!,"")</f>
        <v>#REF!</v>
      </c>
      <c r="C1486" s="297" t="e">
        <f>'Запит 2-8'!#REF!</f>
        <v>#REF!</v>
      </c>
      <c r="D1486" s="296" t="e">
        <f>'Запит 2-8'!#REF!</f>
        <v>#REF!</v>
      </c>
      <c r="E1486" s="413" t="e">
        <f>'Паспорт-3'!F1375</f>
        <v>#REF!</v>
      </c>
      <c r="F1486" s="414"/>
      <c r="G1486" s="429" t="e">
        <f t="shared" si="180"/>
        <v>#REF!</v>
      </c>
      <c r="H1486" s="81" t="e">
        <f t="shared" si="181"/>
        <v>#REF!</v>
      </c>
    </row>
    <row r="1487" spans="1:8" x14ac:dyDescent="0.2">
      <c r="A1487" s="326" t="e">
        <f>'Запит 2-8'!#REF!</f>
        <v>#REF!</v>
      </c>
      <c r="B1487" s="298" t="e">
        <f>IF('Запит 2-8'!#REF!&lt;&gt;"",'Запит 2-8'!#REF!,"")</f>
        <v>#REF!</v>
      </c>
      <c r="C1487" s="297" t="e">
        <f>'Запит 2-8'!#REF!</f>
        <v>#REF!</v>
      </c>
      <c r="D1487" s="296" t="e">
        <f>'Запит 2-8'!#REF!</f>
        <v>#REF!</v>
      </c>
      <c r="E1487" s="413" t="e">
        <f>'Паспорт-3'!F1376</f>
        <v>#REF!</v>
      </c>
      <c r="F1487" s="414"/>
      <c r="G1487" s="429" t="e">
        <f t="shared" si="180"/>
        <v>#REF!</v>
      </c>
      <c r="H1487" s="81" t="e">
        <f t="shared" si="181"/>
        <v>#REF!</v>
      </c>
    </row>
    <row r="1488" spans="1:8" x14ac:dyDescent="0.2">
      <c r="A1488" s="433" t="e">
        <f>'Запит 2-8'!#REF!</f>
        <v>#REF!</v>
      </c>
      <c r="B1488" s="434" t="e">
        <f>IF('Запит 2-8'!#REF!&lt;&gt;"",'Запит 2-8'!#REF!,"")</f>
        <v>#REF!</v>
      </c>
      <c r="C1488" s="435" t="e">
        <f>'Запит 2-8'!#REF!</f>
        <v>#REF!</v>
      </c>
      <c r="D1488" s="436" t="e">
        <f>'Запит 2-8'!#REF!</f>
        <v>#REF!</v>
      </c>
      <c r="E1488" s="437" t="e">
        <f>'Паспорт-3'!F1377</f>
        <v>#REF!</v>
      </c>
      <c r="F1488" s="438"/>
      <c r="G1488" s="439" t="e">
        <f t="shared" si="180"/>
        <v>#REF!</v>
      </c>
      <c r="H1488" s="81" t="e">
        <f t="shared" si="181"/>
        <v>#REF!</v>
      </c>
    </row>
    <row r="1489" spans="1:8" ht="12.75" customHeight="1" x14ac:dyDescent="0.2">
      <c r="A1489" s="824" t="s">
        <v>211</v>
      </c>
      <c r="B1489" s="825"/>
      <c r="C1489" s="825"/>
      <c r="D1489" s="825"/>
      <c r="E1489" s="825"/>
      <c r="F1489" s="825"/>
      <c r="G1489" s="826"/>
      <c r="H1489" s="81" t="e">
        <f>H1473</f>
        <v>#REF!</v>
      </c>
    </row>
    <row r="1490" spans="1:8" x14ac:dyDescent="0.2">
      <c r="A1490" s="426" t="e">
        <f>'Запит 2-8'!#REF!</f>
        <v>#REF!</v>
      </c>
      <c r="B1490" s="827" t="s">
        <v>109</v>
      </c>
      <c r="C1490" s="828"/>
      <c r="D1490" s="828"/>
      <c r="E1490" s="832"/>
      <c r="F1490" s="832"/>
      <c r="G1490" s="833"/>
      <c r="H1490" s="81" t="e">
        <f>H1491</f>
        <v>#REF!</v>
      </c>
    </row>
    <row r="1491" spans="1:8" x14ac:dyDescent="0.2">
      <c r="A1491" s="326" t="e">
        <f>'Запит 2-8'!#REF!</f>
        <v>#REF!</v>
      </c>
      <c r="B1491" s="421" t="e">
        <f>IF('Запит 2-8'!#REF!&lt;&gt;"",'Запит 2-8'!#REF!,"")</f>
        <v>#REF!</v>
      </c>
      <c r="C1491" s="422" t="e">
        <f>'Запит 2-8'!#REF!</f>
        <v>#REF!</v>
      </c>
      <c r="D1491" s="423" t="e">
        <f>'Запит 2-8'!#REF!</f>
        <v>#REF!</v>
      </c>
      <c r="E1491" s="424" t="e">
        <f>'Паспорт-3'!F1379</f>
        <v>#REF!</v>
      </c>
      <c r="F1491" s="425"/>
      <c r="G1491" s="428" t="e">
        <f t="shared" ref="G1491:G1500" si="182">F1491-E1491</f>
        <v>#REF!</v>
      </c>
      <c r="H1491" s="81" t="e">
        <f t="shared" ref="H1491:H1500" si="183">IF(B1491&lt;&gt;"","Для друку","")</f>
        <v>#REF!</v>
      </c>
    </row>
    <row r="1492" spans="1:8" x14ac:dyDescent="0.2">
      <c r="A1492" s="326" t="e">
        <f>'Запит 2-8'!#REF!</f>
        <v>#REF!</v>
      </c>
      <c r="B1492" s="298" t="e">
        <f>IF('Запит 2-8'!#REF!&lt;&gt;"",'Запит 2-8'!#REF!,"")</f>
        <v>#REF!</v>
      </c>
      <c r="C1492" s="297" t="e">
        <f>'Запит 2-8'!#REF!</f>
        <v>#REF!</v>
      </c>
      <c r="D1492" s="296" t="e">
        <f>'Запит 2-8'!#REF!</f>
        <v>#REF!</v>
      </c>
      <c r="E1492" s="413" t="e">
        <f>'Паспорт-3'!F1380</f>
        <v>#REF!</v>
      </c>
      <c r="F1492" s="414"/>
      <c r="G1492" s="429" t="e">
        <f t="shared" si="182"/>
        <v>#REF!</v>
      </c>
      <c r="H1492" s="81" t="e">
        <f t="shared" si="183"/>
        <v>#REF!</v>
      </c>
    </row>
    <row r="1493" spans="1:8" x14ac:dyDescent="0.2">
      <c r="A1493" s="326" t="e">
        <f>'Запит 2-8'!#REF!</f>
        <v>#REF!</v>
      </c>
      <c r="B1493" s="298" t="e">
        <f>IF('Запит 2-8'!#REF!&lt;&gt;"",'Запит 2-8'!#REF!,"")</f>
        <v>#REF!</v>
      </c>
      <c r="C1493" s="297" t="e">
        <f>'Запит 2-8'!#REF!</f>
        <v>#REF!</v>
      </c>
      <c r="D1493" s="296" t="e">
        <f>'Запит 2-8'!#REF!</f>
        <v>#REF!</v>
      </c>
      <c r="E1493" s="413" t="e">
        <f>'Паспорт-3'!F1381</f>
        <v>#REF!</v>
      </c>
      <c r="F1493" s="414"/>
      <c r="G1493" s="429" t="e">
        <f t="shared" si="182"/>
        <v>#REF!</v>
      </c>
      <c r="H1493" s="81" t="e">
        <f t="shared" si="183"/>
        <v>#REF!</v>
      </c>
    </row>
    <row r="1494" spans="1:8" x14ac:dyDescent="0.2">
      <c r="A1494" s="326" t="e">
        <f>'Запит 2-8'!#REF!</f>
        <v>#REF!</v>
      </c>
      <c r="B1494" s="298" t="e">
        <f>IF('Запит 2-8'!#REF!&lt;&gt;"",'Запит 2-8'!#REF!,"")</f>
        <v>#REF!</v>
      </c>
      <c r="C1494" s="297" t="e">
        <f>'Запит 2-8'!#REF!</f>
        <v>#REF!</v>
      </c>
      <c r="D1494" s="296" t="e">
        <f>'Запит 2-8'!#REF!</f>
        <v>#REF!</v>
      </c>
      <c r="E1494" s="413" t="e">
        <f>'Паспорт-3'!F1382</f>
        <v>#REF!</v>
      </c>
      <c r="F1494" s="414"/>
      <c r="G1494" s="429" t="e">
        <f t="shared" si="182"/>
        <v>#REF!</v>
      </c>
      <c r="H1494" s="81" t="e">
        <f t="shared" si="183"/>
        <v>#REF!</v>
      </c>
    </row>
    <row r="1495" spans="1:8" x14ac:dyDescent="0.2">
      <c r="A1495" s="326" t="e">
        <f>'Запит 2-8'!#REF!</f>
        <v>#REF!</v>
      </c>
      <c r="B1495" s="298" t="e">
        <f>IF('Запит 2-8'!#REF!&lt;&gt;"",'Запит 2-8'!#REF!,"")</f>
        <v>#REF!</v>
      </c>
      <c r="C1495" s="297" t="e">
        <f>'Запит 2-8'!#REF!</f>
        <v>#REF!</v>
      </c>
      <c r="D1495" s="296" t="e">
        <f>'Запит 2-8'!#REF!</f>
        <v>#REF!</v>
      </c>
      <c r="E1495" s="413" t="e">
        <f>'Паспорт-3'!F1383</f>
        <v>#REF!</v>
      </c>
      <c r="F1495" s="414"/>
      <c r="G1495" s="429" t="e">
        <f t="shared" si="182"/>
        <v>#REF!</v>
      </c>
      <c r="H1495" s="81" t="e">
        <f t="shared" si="183"/>
        <v>#REF!</v>
      </c>
    </row>
    <row r="1496" spans="1:8" x14ac:dyDescent="0.2">
      <c r="A1496" s="326" t="e">
        <f>'Запит 2-8'!#REF!</f>
        <v>#REF!</v>
      </c>
      <c r="B1496" s="298" t="e">
        <f>IF('Запит 2-8'!#REF!&lt;&gt;"",'Запит 2-8'!#REF!,"")</f>
        <v>#REF!</v>
      </c>
      <c r="C1496" s="297" t="e">
        <f>'Запит 2-8'!#REF!</f>
        <v>#REF!</v>
      </c>
      <c r="D1496" s="296" t="e">
        <f>'Запит 2-8'!#REF!</f>
        <v>#REF!</v>
      </c>
      <c r="E1496" s="413" t="e">
        <f>'Паспорт-3'!F1384</f>
        <v>#REF!</v>
      </c>
      <c r="F1496" s="414"/>
      <c r="G1496" s="429" t="e">
        <f t="shared" si="182"/>
        <v>#REF!</v>
      </c>
      <c r="H1496" s="81" t="e">
        <f t="shared" si="183"/>
        <v>#REF!</v>
      </c>
    </row>
    <row r="1497" spans="1:8" x14ac:dyDescent="0.2">
      <c r="A1497" s="326" t="e">
        <f>'Запит 2-8'!#REF!</f>
        <v>#REF!</v>
      </c>
      <c r="B1497" s="298" t="e">
        <f>IF('Запит 2-8'!#REF!&lt;&gt;"",'Запит 2-8'!#REF!,"")</f>
        <v>#REF!</v>
      </c>
      <c r="C1497" s="297" t="e">
        <f>'Запит 2-8'!#REF!</f>
        <v>#REF!</v>
      </c>
      <c r="D1497" s="296" t="e">
        <f>'Запит 2-8'!#REF!</f>
        <v>#REF!</v>
      </c>
      <c r="E1497" s="413" t="e">
        <f>'Паспорт-3'!F1385</f>
        <v>#REF!</v>
      </c>
      <c r="F1497" s="414"/>
      <c r="G1497" s="429" t="e">
        <f t="shared" si="182"/>
        <v>#REF!</v>
      </c>
      <c r="H1497" s="81" t="e">
        <f t="shared" si="183"/>
        <v>#REF!</v>
      </c>
    </row>
    <row r="1498" spans="1:8" x14ac:dyDescent="0.2">
      <c r="A1498" s="326" t="e">
        <f>'Запит 2-8'!#REF!</f>
        <v>#REF!</v>
      </c>
      <c r="B1498" s="298" t="e">
        <f>IF('Запит 2-8'!#REF!&lt;&gt;"",'Запит 2-8'!#REF!,"")</f>
        <v>#REF!</v>
      </c>
      <c r="C1498" s="297" t="e">
        <f>'Запит 2-8'!#REF!</f>
        <v>#REF!</v>
      </c>
      <c r="D1498" s="296" t="e">
        <f>'Запит 2-8'!#REF!</f>
        <v>#REF!</v>
      </c>
      <c r="E1498" s="413" t="e">
        <f>'Паспорт-3'!F1386</f>
        <v>#REF!</v>
      </c>
      <c r="F1498" s="414"/>
      <c r="G1498" s="429" t="e">
        <f t="shared" si="182"/>
        <v>#REF!</v>
      </c>
      <c r="H1498" s="81" t="e">
        <f t="shared" si="183"/>
        <v>#REF!</v>
      </c>
    </row>
    <row r="1499" spans="1:8" ht="12.75" customHeight="1" x14ac:dyDescent="0.2">
      <c r="A1499" s="326" t="e">
        <f>'Запит 2-8'!#REF!</f>
        <v>#REF!</v>
      </c>
      <c r="B1499" s="298" t="e">
        <f>IF('Запит 2-8'!#REF!&lt;&gt;"",'Запит 2-8'!#REF!,"")</f>
        <v>#REF!</v>
      </c>
      <c r="C1499" s="297" t="e">
        <f>'Запит 2-8'!#REF!</f>
        <v>#REF!</v>
      </c>
      <c r="D1499" s="296" t="e">
        <f>'Запит 2-8'!#REF!</f>
        <v>#REF!</v>
      </c>
      <c r="E1499" s="413" t="e">
        <f>'Паспорт-3'!F1387</f>
        <v>#REF!</v>
      </c>
      <c r="F1499" s="414"/>
      <c r="G1499" s="429" t="e">
        <f t="shared" si="182"/>
        <v>#REF!</v>
      </c>
      <c r="H1499" s="81" t="e">
        <f t="shared" si="183"/>
        <v>#REF!</v>
      </c>
    </row>
    <row r="1500" spans="1:8" x14ac:dyDescent="0.2">
      <c r="A1500" s="433" t="e">
        <f>'Запит 2-8'!#REF!</f>
        <v>#REF!</v>
      </c>
      <c r="B1500" s="434" t="e">
        <f>IF('Запит 2-8'!#REF!&lt;&gt;"",'Запит 2-8'!#REF!,"")</f>
        <v>#REF!</v>
      </c>
      <c r="C1500" s="435" t="e">
        <f>'Запит 2-8'!#REF!</f>
        <v>#REF!</v>
      </c>
      <c r="D1500" s="436" t="e">
        <f>'Запит 2-8'!#REF!</f>
        <v>#REF!</v>
      </c>
      <c r="E1500" s="437" t="e">
        <f>'Паспорт-3'!F1388</f>
        <v>#REF!</v>
      </c>
      <c r="F1500" s="438"/>
      <c r="G1500" s="439" t="e">
        <f t="shared" si="182"/>
        <v>#REF!</v>
      </c>
      <c r="H1500" s="81" t="e">
        <f t="shared" si="183"/>
        <v>#REF!</v>
      </c>
    </row>
    <row r="1501" spans="1:8" ht="12.75" customHeight="1" x14ac:dyDescent="0.2">
      <c r="A1501" s="824" t="s">
        <v>211</v>
      </c>
      <c r="B1501" s="825"/>
      <c r="C1501" s="825"/>
      <c r="D1501" s="825"/>
      <c r="E1501" s="825"/>
      <c r="F1501" s="825"/>
      <c r="G1501" s="826"/>
      <c r="H1501" s="81" t="e">
        <f>H1490</f>
        <v>#REF!</v>
      </c>
    </row>
    <row r="1502" spans="1:8" ht="12.75" customHeight="1" x14ac:dyDescent="0.2">
      <c r="A1502" s="824" t="s">
        <v>231</v>
      </c>
      <c r="B1502" s="825"/>
      <c r="C1502" s="825"/>
      <c r="D1502" s="825"/>
      <c r="E1502" s="825"/>
      <c r="F1502" s="825"/>
      <c r="G1502" s="826"/>
      <c r="H1502" s="81" t="e">
        <f>H1438</f>
        <v>#REF!</v>
      </c>
    </row>
    <row r="1503" spans="1:8" ht="12.75" customHeight="1" x14ac:dyDescent="0.2">
      <c r="A1503" s="779" t="e">
        <f>'Запит 2-8'!#REF!</f>
        <v>#REF!</v>
      </c>
      <c r="B1503" s="780"/>
      <c r="C1503" s="780"/>
      <c r="D1503" s="780"/>
      <c r="E1503" s="780"/>
      <c r="F1503" s="780"/>
      <c r="G1503" s="781"/>
      <c r="H1503" s="81" t="e">
        <f>H1504</f>
        <v>#REF!</v>
      </c>
    </row>
    <row r="1504" spans="1:8" x14ac:dyDescent="0.2">
      <c r="A1504" s="420" t="s">
        <v>4</v>
      </c>
      <c r="B1504" s="827" t="s">
        <v>106</v>
      </c>
      <c r="C1504" s="828"/>
      <c r="D1504" s="828"/>
      <c r="E1504" s="829"/>
      <c r="F1504" s="829"/>
      <c r="G1504" s="830"/>
      <c r="H1504" s="81" t="e">
        <f>H1505</f>
        <v>#REF!</v>
      </c>
    </row>
    <row r="1505" spans="1:8" x14ac:dyDescent="0.2">
      <c r="A1505" s="326" t="e">
        <f>'Запит 2-8'!#REF!</f>
        <v>#REF!</v>
      </c>
      <c r="B1505" s="421" t="e">
        <f>IF('Запит 2-8'!#REF!&lt;&gt;"",'Запит 2-8'!#REF!,"")</f>
        <v>#REF!</v>
      </c>
      <c r="C1505" s="422" t="e">
        <f>'Запит 2-8'!#REF!</f>
        <v>#REF!</v>
      </c>
      <c r="D1505" s="423" t="e">
        <f>'Запит 2-8'!#REF!</f>
        <v>#REF!</v>
      </c>
      <c r="E1505" s="424" t="e">
        <f>'Паспорт-3'!F1391</f>
        <v>#REF!</v>
      </c>
      <c r="F1505" s="425"/>
      <c r="G1505" s="428" t="e">
        <f t="shared" ref="G1505:G1519" si="184">F1505-E1505</f>
        <v>#REF!</v>
      </c>
      <c r="H1505" s="81" t="e">
        <f t="shared" ref="H1505:H1519" si="185">IF(B1505&lt;&gt;"","Для друку","")</f>
        <v>#REF!</v>
      </c>
    </row>
    <row r="1506" spans="1:8" x14ac:dyDescent="0.2">
      <c r="A1506" s="326" t="e">
        <f>'Запит 2-8'!#REF!</f>
        <v>#REF!</v>
      </c>
      <c r="B1506" s="298" t="e">
        <f>IF('Запит 2-8'!#REF!&lt;&gt;"",'Запит 2-8'!#REF!,"")</f>
        <v>#REF!</v>
      </c>
      <c r="C1506" s="297" t="e">
        <f>'Запит 2-8'!#REF!</f>
        <v>#REF!</v>
      </c>
      <c r="D1506" s="296" t="e">
        <f>'Запит 2-8'!#REF!</f>
        <v>#REF!</v>
      </c>
      <c r="E1506" s="413" t="e">
        <f>'Паспорт-3'!F1392</f>
        <v>#REF!</v>
      </c>
      <c r="F1506" s="414"/>
      <c r="G1506" s="429" t="e">
        <f t="shared" si="184"/>
        <v>#REF!</v>
      </c>
      <c r="H1506" s="81" t="e">
        <f t="shared" si="185"/>
        <v>#REF!</v>
      </c>
    </row>
    <row r="1507" spans="1:8" x14ac:dyDescent="0.2">
      <c r="A1507" s="326" t="e">
        <f>'Запит 2-8'!#REF!</f>
        <v>#REF!</v>
      </c>
      <c r="B1507" s="298" t="e">
        <f>IF('Запит 2-8'!#REF!&lt;&gt;"",'Запит 2-8'!#REF!,"")</f>
        <v>#REF!</v>
      </c>
      <c r="C1507" s="297" t="e">
        <f>'Запит 2-8'!#REF!</f>
        <v>#REF!</v>
      </c>
      <c r="D1507" s="296" t="e">
        <f>'Запит 2-8'!#REF!</f>
        <v>#REF!</v>
      </c>
      <c r="E1507" s="413" t="e">
        <f>'Паспорт-3'!F1393</f>
        <v>#REF!</v>
      </c>
      <c r="F1507" s="414"/>
      <c r="G1507" s="429" t="e">
        <f t="shared" si="184"/>
        <v>#REF!</v>
      </c>
      <c r="H1507" s="81" t="e">
        <f t="shared" si="185"/>
        <v>#REF!</v>
      </c>
    </row>
    <row r="1508" spans="1:8" x14ac:dyDescent="0.2">
      <c r="A1508" s="326" t="e">
        <f>'Запит 2-8'!#REF!</f>
        <v>#REF!</v>
      </c>
      <c r="B1508" s="298" t="e">
        <f>IF('Запит 2-8'!#REF!&lt;&gt;"",'Запит 2-8'!#REF!,"")</f>
        <v>#REF!</v>
      </c>
      <c r="C1508" s="297" t="e">
        <f>'Запит 2-8'!#REF!</f>
        <v>#REF!</v>
      </c>
      <c r="D1508" s="296" t="e">
        <f>'Запит 2-8'!#REF!</f>
        <v>#REF!</v>
      </c>
      <c r="E1508" s="413" t="e">
        <f>'Паспорт-3'!F1394</f>
        <v>#REF!</v>
      </c>
      <c r="F1508" s="414"/>
      <c r="G1508" s="429" t="e">
        <f t="shared" si="184"/>
        <v>#REF!</v>
      </c>
      <c r="H1508" s="81" t="e">
        <f t="shared" si="185"/>
        <v>#REF!</v>
      </c>
    </row>
    <row r="1509" spans="1:8" x14ac:dyDescent="0.2">
      <c r="A1509" s="326" t="e">
        <f>'Запит 2-8'!#REF!</f>
        <v>#REF!</v>
      </c>
      <c r="B1509" s="298" t="e">
        <f>IF('Запит 2-8'!#REF!&lt;&gt;"",'Запит 2-8'!#REF!,"")</f>
        <v>#REF!</v>
      </c>
      <c r="C1509" s="297" t="e">
        <f>'Запит 2-8'!#REF!</f>
        <v>#REF!</v>
      </c>
      <c r="D1509" s="296" t="e">
        <f>'Запит 2-8'!#REF!</f>
        <v>#REF!</v>
      </c>
      <c r="E1509" s="413" t="e">
        <f>'Паспорт-3'!F1395</f>
        <v>#REF!</v>
      </c>
      <c r="F1509" s="414"/>
      <c r="G1509" s="429" t="e">
        <f t="shared" si="184"/>
        <v>#REF!</v>
      </c>
      <c r="H1509" s="81" t="e">
        <f t="shared" si="185"/>
        <v>#REF!</v>
      </c>
    </row>
    <row r="1510" spans="1:8" x14ac:dyDescent="0.2">
      <c r="A1510" s="326" t="e">
        <f>'Запит 2-8'!#REF!</f>
        <v>#REF!</v>
      </c>
      <c r="B1510" s="298" t="e">
        <f>IF('Запит 2-8'!#REF!&lt;&gt;"",'Запит 2-8'!#REF!,"")</f>
        <v>#REF!</v>
      </c>
      <c r="C1510" s="297" t="e">
        <f>'Запит 2-8'!#REF!</f>
        <v>#REF!</v>
      </c>
      <c r="D1510" s="296" t="e">
        <f>'Запит 2-8'!#REF!</f>
        <v>#REF!</v>
      </c>
      <c r="E1510" s="413" t="e">
        <f>'Паспорт-3'!F1396</f>
        <v>#REF!</v>
      </c>
      <c r="F1510" s="414"/>
      <c r="G1510" s="429" t="e">
        <f t="shared" si="184"/>
        <v>#REF!</v>
      </c>
      <c r="H1510" s="81" t="e">
        <f t="shared" si="185"/>
        <v>#REF!</v>
      </c>
    </row>
    <row r="1511" spans="1:8" x14ac:dyDescent="0.2">
      <c r="A1511" s="326" t="e">
        <f>'Запит 2-8'!#REF!</f>
        <v>#REF!</v>
      </c>
      <c r="B1511" s="298" t="e">
        <f>IF('Запит 2-8'!#REF!&lt;&gt;"",'Запит 2-8'!#REF!,"")</f>
        <v>#REF!</v>
      </c>
      <c r="C1511" s="297" t="e">
        <f>'Запит 2-8'!#REF!</f>
        <v>#REF!</v>
      </c>
      <c r="D1511" s="296" t="e">
        <f>'Запит 2-8'!#REF!</f>
        <v>#REF!</v>
      </c>
      <c r="E1511" s="413" t="e">
        <f>'Паспорт-3'!F1397</f>
        <v>#REF!</v>
      </c>
      <c r="F1511" s="414"/>
      <c r="G1511" s="429" t="e">
        <f t="shared" si="184"/>
        <v>#REF!</v>
      </c>
      <c r="H1511" s="81" t="e">
        <f t="shared" si="185"/>
        <v>#REF!</v>
      </c>
    </row>
    <row r="1512" spans="1:8" x14ac:dyDescent="0.2">
      <c r="A1512" s="326" t="e">
        <f>'Запит 2-8'!#REF!</f>
        <v>#REF!</v>
      </c>
      <c r="B1512" s="298" t="e">
        <f>IF('Запит 2-8'!#REF!&lt;&gt;"",'Запит 2-8'!#REF!,"")</f>
        <v>#REF!</v>
      </c>
      <c r="C1512" s="297" t="e">
        <f>'Запит 2-8'!#REF!</f>
        <v>#REF!</v>
      </c>
      <c r="D1512" s="296" t="e">
        <f>'Запит 2-8'!#REF!</f>
        <v>#REF!</v>
      </c>
      <c r="E1512" s="413" t="e">
        <f>'Паспорт-3'!F1398</f>
        <v>#REF!</v>
      </c>
      <c r="F1512" s="414"/>
      <c r="G1512" s="429" t="e">
        <f t="shared" si="184"/>
        <v>#REF!</v>
      </c>
      <c r="H1512" s="81" t="e">
        <f t="shared" si="185"/>
        <v>#REF!</v>
      </c>
    </row>
    <row r="1513" spans="1:8" x14ac:dyDescent="0.2">
      <c r="A1513" s="326" t="e">
        <f>'Запит 2-8'!#REF!</f>
        <v>#REF!</v>
      </c>
      <c r="B1513" s="298" t="e">
        <f>IF('Запит 2-8'!#REF!&lt;&gt;"",'Запит 2-8'!#REF!,"")</f>
        <v>#REF!</v>
      </c>
      <c r="C1513" s="297" t="e">
        <f>'Запит 2-8'!#REF!</f>
        <v>#REF!</v>
      </c>
      <c r="D1513" s="296" t="e">
        <f>'Запит 2-8'!#REF!</f>
        <v>#REF!</v>
      </c>
      <c r="E1513" s="413" t="e">
        <f>'Паспорт-3'!F1399</f>
        <v>#REF!</v>
      </c>
      <c r="F1513" s="414"/>
      <c r="G1513" s="429" t="e">
        <f t="shared" si="184"/>
        <v>#REF!</v>
      </c>
      <c r="H1513" s="81" t="e">
        <f t="shared" si="185"/>
        <v>#REF!</v>
      </c>
    </row>
    <row r="1514" spans="1:8" x14ac:dyDescent="0.2">
      <c r="A1514" s="326" t="e">
        <f>'Запит 2-8'!#REF!</f>
        <v>#REF!</v>
      </c>
      <c r="B1514" s="298" t="e">
        <f>IF('Запит 2-8'!#REF!&lt;&gt;"",'Запит 2-8'!#REF!,"")</f>
        <v>#REF!</v>
      </c>
      <c r="C1514" s="297" t="e">
        <f>'Запит 2-8'!#REF!</f>
        <v>#REF!</v>
      </c>
      <c r="D1514" s="296" t="e">
        <f>'Запит 2-8'!#REF!</f>
        <v>#REF!</v>
      </c>
      <c r="E1514" s="413" t="e">
        <f>'Паспорт-3'!F1400</f>
        <v>#REF!</v>
      </c>
      <c r="F1514" s="414"/>
      <c r="G1514" s="429" t="e">
        <f t="shared" si="184"/>
        <v>#REF!</v>
      </c>
      <c r="H1514" s="81" t="e">
        <f t="shared" si="185"/>
        <v>#REF!</v>
      </c>
    </row>
    <row r="1515" spans="1:8" x14ac:dyDescent="0.2">
      <c r="A1515" s="326" t="e">
        <f>'Запит 2-8'!#REF!</f>
        <v>#REF!</v>
      </c>
      <c r="B1515" s="298" t="e">
        <f>IF('Запит 2-8'!#REF!&lt;&gt;"",'Запит 2-8'!#REF!,"")</f>
        <v>#REF!</v>
      </c>
      <c r="C1515" s="297" t="e">
        <f>'Запит 2-8'!#REF!</f>
        <v>#REF!</v>
      </c>
      <c r="D1515" s="296" t="e">
        <f>'Запит 2-8'!#REF!</f>
        <v>#REF!</v>
      </c>
      <c r="E1515" s="413" t="e">
        <f>'Паспорт-3'!F1401</f>
        <v>#REF!</v>
      </c>
      <c r="F1515" s="414"/>
      <c r="G1515" s="429" t="e">
        <f t="shared" si="184"/>
        <v>#REF!</v>
      </c>
      <c r="H1515" s="81" t="e">
        <f t="shared" si="185"/>
        <v>#REF!</v>
      </c>
    </row>
    <row r="1516" spans="1:8" x14ac:dyDescent="0.2">
      <c r="A1516" s="326" t="e">
        <f>'Запит 2-8'!#REF!</f>
        <v>#REF!</v>
      </c>
      <c r="B1516" s="298" t="e">
        <f>IF('Запит 2-8'!#REF!&lt;&gt;"",'Запит 2-8'!#REF!,"")</f>
        <v>#REF!</v>
      </c>
      <c r="C1516" s="297" t="e">
        <f>'Запит 2-8'!#REF!</f>
        <v>#REF!</v>
      </c>
      <c r="D1516" s="296" t="e">
        <f>'Запит 2-8'!#REF!</f>
        <v>#REF!</v>
      </c>
      <c r="E1516" s="413" t="e">
        <f>'Паспорт-3'!F1402</f>
        <v>#REF!</v>
      </c>
      <c r="F1516" s="414"/>
      <c r="G1516" s="429" t="e">
        <f t="shared" si="184"/>
        <v>#REF!</v>
      </c>
      <c r="H1516" s="81" t="e">
        <f t="shared" si="185"/>
        <v>#REF!</v>
      </c>
    </row>
    <row r="1517" spans="1:8" x14ac:dyDescent="0.2">
      <c r="A1517" s="326" t="e">
        <f>'Запит 2-8'!#REF!</f>
        <v>#REF!</v>
      </c>
      <c r="B1517" s="298" t="e">
        <f>IF('Запит 2-8'!#REF!&lt;&gt;"",'Запит 2-8'!#REF!,"")</f>
        <v>#REF!</v>
      </c>
      <c r="C1517" s="297" t="e">
        <f>'Запит 2-8'!#REF!</f>
        <v>#REF!</v>
      </c>
      <c r="D1517" s="296" t="e">
        <f>'Запит 2-8'!#REF!</f>
        <v>#REF!</v>
      </c>
      <c r="E1517" s="413" t="e">
        <f>'Паспорт-3'!F1403</f>
        <v>#REF!</v>
      </c>
      <c r="F1517" s="414"/>
      <c r="G1517" s="429" t="e">
        <f t="shared" si="184"/>
        <v>#REF!</v>
      </c>
      <c r="H1517" s="81" t="e">
        <f t="shared" si="185"/>
        <v>#REF!</v>
      </c>
    </row>
    <row r="1518" spans="1:8" x14ac:dyDescent="0.2">
      <c r="A1518" s="326" t="e">
        <f>'Запит 2-8'!#REF!</f>
        <v>#REF!</v>
      </c>
      <c r="B1518" s="298" t="e">
        <f>IF('Запит 2-8'!#REF!&lt;&gt;"",'Запит 2-8'!#REF!,"")</f>
        <v>#REF!</v>
      </c>
      <c r="C1518" s="297" t="e">
        <f>'Запит 2-8'!#REF!</f>
        <v>#REF!</v>
      </c>
      <c r="D1518" s="296" t="e">
        <f>'Запит 2-8'!#REF!</f>
        <v>#REF!</v>
      </c>
      <c r="E1518" s="413" t="e">
        <f>'Паспорт-3'!F1404</f>
        <v>#REF!</v>
      </c>
      <c r="F1518" s="414"/>
      <c r="G1518" s="429" t="e">
        <f t="shared" si="184"/>
        <v>#REF!</v>
      </c>
      <c r="H1518" s="81" t="e">
        <f t="shared" si="185"/>
        <v>#REF!</v>
      </c>
    </row>
    <row r="1519" spans="1:8" x14ac:dyDescent="0.2">
      <c r="A1519" s="433" t="e">
        <f>'Запит 2-8'!#REF!</f>
        <v>#REF!</v>
      </c>
      <c r="B1519" s="434" t="e">
        <f>IF('Запит 2-8'!#REF!&lt;&gt;"",'Запит 2-8'!#REF!,"")</f>
        <v>#REF!</v>
      </c>
      <c r="C1519" s="435" t="e">
        <f>'Запит 2-8'!#REF!</f>
        <v>#REF!</v>
      </c>
      <c r="D1519" s="436" t="e">
        <f>'Запит 2-8'!#REF!</f>
        <v>#REF!</v>
      </c>
      <c r="E1519" s="437" t="e">
        <f>'Паспорт-3'!F1405</f>
        <v>#REF!</v>
      </c>
      <c r="F1519" s="438"/>
      <c r="G1519" s="439" t="e">
        <f t="shared" si="184"/>
        <v>#REF!</v>
      </c>
      <c r="H1519" s="81" t="e">
        <f t="shared" si="185"/>
        <v>#REF!</v>
      </c>
    </row>
    <row r="1520" spans="1:8" ht="12.75" customHeight="1" x14ac:dyDescent="0.2">
      <c r="A1520" s="824" t="s">
        <v>211</v>
      </c>
      <c r="B1520" s="825"/>
      <c r="C1520" s="825"/>
      <c r="D1520" s="825"/>
      <c r="E1520" s="825"/>
      <c r="F1520" s="825"/>
      <c r="G1520" s="826"/>
      <c r="H1520" s="81" t="e">
        <f>H1504</f>
        <v>#REF!</v>
      </c>
    </row>
    <row r="1521" spans="1:8" x14ac:dyDescent="0.2">
      <c r="A1521" s="420" t="e">
        <f>'Запит 2-8'!#REF!</f>
        <v>#REF!</v>
      </c>
      <c r="B1521" s="827" t="s">
        <v>107</v>
      </c>
      <c r="C1521" s="828"/>
      <c r="D1521" s="828"/>
      <c r="E1521" s="828"/>
      <c r="F1521" s="828"/>
      <c r="G1521" s="831"/>
      <c r="H1521" s="81" t="e">
        <f>H1522</f>
        <v>#REF!</v>
      </c>
    </row>
    <row r="1522" spans="1:8" x14ac:dyDescent="0.2">
      <c r="A1522" s="326" t="e">
        <f>'Запит 2-8'!#REF!</f>
        <v>#REF!</v>
      </c>
      <c r="B1522" s="421" t="e">
        <f>IF('Запит 2-8'!#REF!&lt;&gt;"",'Запит 2-8'!#REF!,"")</f>
        <v>#REF!</v>
      </c>
      <c r="C1522" s="422" t="e">
        <f>'Запит 2-8'!#REF!</f>
        <v>#REF!</v>
      </c>
      <c r="D1522" s="423" t="e">
        <f>'Запит 2-8'!#REF!</f>
        <v>#REF!</v>
      </c>
      <c r="E1522" s="430" t="e">
        <f>'Паспорт-3'!F1407</f>
        <v>#REF!</v>
      </c>
      <c r="F1522" s="431"/>
      <c r="G1522" s="432" t="e">
        <f t="shared" ref="G1522:G1536" si="186">F1522-E1522</f>
        <v>#REF!</v>
      </c>
      <c r="H1522" s="81" t="e">
        <f t="shared" ref="H1522:H1536" si="187">IF(B1522&lt;&gt;"","Для друку","")</f>
        <v>#REF!</v>
      </c>
    </row>
    <row r="1523" spans="1:8" x14ac:dyDescent="0.2">
      <c r="A1523" s="326" t="e">
        <f>'Запит 2-8'!#REF!</f>
        <v>#REF!</v>
      </c>
      <c r="B1523" s="298" t="e">
        <f>IF('Запит 2-8'!#REF!&lt;&gt;"",'Запит 2-8'!#REF!,"")</f>
        <v>#REF!</v>
      </c>
      <c r="C1523" s="297" t="e">
        <f>'Запит 2-8'!#REF!</f>
        <v>#REF!</v>
      </c>
      <c r="D1523" s="296" t="e">
        <f>'Запит 2-8'!#REF!</f>
        <v>#REF!</v>
      </c>
      <c r="E1523" s="413" t="e">
        <f>'Паспорт-3'!F1408</f>
        <v>#REF!</v>
      </c>
      <c r="F1523" s="414"/>
      <c r="G1523" s="429" t="e">
        <f t="shared" si="186"/>
        <v>#REF!</v>
      </c>
      <c r="H1523" s="81" t="e">
        <f t="shared" si="187"/>
        <v>#REF!</v>
      </c>
    </row>
    <row r="1524" spans="1:8" x14ac:dyDescent="0.2">
      <c r="A1524" s="326" t="e">
        <f>'Запит 2-8'!#REF!</f>
        <v>#REF!</v>
      </c>
      <c r="B1524" s="298" t="e">
        <f>IF('Запит 2-8'!#REF!&lt;&gt;"",'Запит 2-8'!#REF!,"")</f>
        <v>#REF!</v>
      </c>
      <c r="C1524" s="297" t="e">
        <f>'Запит 2-8'!#REF!</f>
        <v>#REF!</v>
      </c>
      <c r="D1524" s="296" t="e">
        <f>'Запит 2-8'!#REF!</f>
        <v>#REF!</v>
      </c>
      <c r="E1524" s="413" t="e">
        <f>'Паспорт-3'!F1409</f>
        <v>#REF!</v>
      </c>
      <c r="F1524" s="414"/>
      <c r="G1524" s="429" t="e">
        <f t="shared" si="186"/>
        <v>#REF!</v>
      </c>
      <c r="H1524" s="81" t="e">
        <f t="shared" si="187"/>
        <v>#REF!</v>
      </c>
    </row>
    <row r="1525" spans="1:8" x14ac:dyDescent="0.2">
      <c r="A1525" s="326" t="e">
        <f>'Запит 2-8'!#REF!</f>
        <v>#REF!</v>
      </c>
      <c r="B1525" s="298" t="e">
        <f>IF('Запит 2-8'!#REF!&lt;&gt;"",'Запит 2-8'!#REF!,"")</f>
        <v>#REF!</v>
      </c>
      <c r="C1525" s="297" t="e">
        <f>'Запит 2-8'!#REF!</f>
        <v>#REF!</v>
      </c>
      <c r="D1525" s="296" t="e">
        <f>'Запит 2-8'!#REF!</f>
        <v>#REF!</v>
      </c>
      <c r="E1525" s="413" t="e">
        <f>'Паспорт-3'!F1410</f>
        <v>#REF!</v>
      </c>
      <c r="F1525" s="414"/>
      <c r="G1525" s="429" t="e">
        <f t="shared" si="186"/>
        <v>#REF!</v>
      </c>
      <c r="H1525" s="81" t="e">
        <f t="shared" si="187"/>
        <v>#REF!</v>
      </c>
    </row>
    <row r="1526" spans="1:8" x14ac:dyDescent="0.2">
      <c r="A1526" s="326" t="e">
        <f>'Запит 2-8'!#REF!</f>
        <v>#REF!</v>
      </c>
      <c r="B1526" s="298" t="e">
        <f>IF('Запит 2-8'!#REF!&lt;&gt;"",'Запит 2-8'!#REF!,"")</f>
        <v>#REF!</v>
      </c>
      <c r="C1526" s="297" t="e">
        <f>'Запит 2-8'!#REF!</f>
        <v>#REF!</v>
      </c>
      <c r="D1526" s="296" t="e">
        <f>'Запит 2-8'!#REF!</f>
        <v>#REF!</v>
      </c>
      <c r="E1526" s="413" t="e">
        <f>'Паспорт-3'!F1411</f>
        <v>#REF!</v>
      </c>
      <c r="F1526" s="414"/>
      <c r="G1526" s="429" t="e">
        <f t="shared" si="186"/>
        <v>#REF!</v>
      </c>
      <c r="H1526" s="81" t="e">
        <f t="shared" si="187"/>
        <v>#REF!</v>
      </c>
    </row>
    <row r="1527" spans="1:8" x14ac:dyDescent="0.2">
      <c r="A1527" s="326" t="e">
        <f>'Запит 2-8'!#REF!</f>
        <v>#REF!</v>
      </c>
      <c r="B1527" s="298" t="e">
        <f>IF('Запит 2-8'!#REF!&lt;&gt;"",'Запит 2-8'!#REF!,"")</f>
        <v>#REF!</v>
      </c>
      <c r="C1527" s="297" t="e">
        <f>'Запит 2-8'!#REF!</f>
        <v>#REF!</v>
      </c>
      <c r="D1527" s="296" t="e">
        <f>'Запит 2-8'!#REF!</f>
        <v>#REF!</v>
      </c>
      <c r="E1527" s="413" t="e">
        <f>'Паспорт-3'!F1412</f>
        <v>#REF!</v>
      </c>
      <c r="F1527" s="414"/>
      <c r="G1527" s="429" t="e">
        <f t="shared" si="186"/>
        <v>#REF!</v>
      </c>
      <c r="H1527" s="81" t="e">
        <f t="shared" si="187"/>
        <v>#REF!</v>
      </c>
    </row>
    <row r="1528" spans="1:8" x14ac:dyDescent="0.2">
      <c r="A1528" s="326" t="e">
        <f>'Запит 2-8'!#REF!</f>
        <v>#REF!</v>
      </c>
      <c r="B1528" s="298" t="e">
        <f>IF('Запит 2-8'!#REF!&lt;&gt;"",'Запит 2-8'!#REF!,"")</f>
        <v>#REF!</v>
      </c>
      <c r="C1528" s="297" t="e">
        <f>'Запит 2-8'!#REF!</f>
        <v>#REF!</v>
      </c>
      <c r="D1528" s="296" t="e">
        <f>'Запит 2-8'!#REF!</f>
        <v>#REF!</v>
      </c>
      <c r="E1528" s="413" t="e">
        <f>'Паспорт-3'!F1413</f>
        <v>#REF!</v>
      </c>
      <c r="F1528" s="414"/>
      <c r="G1528" s="429" t="e">
        <f t="shared" si="186"/>
        <v>#REF!</v>
      </c>
      <c r="H1528" s="81" t="e">
        <f t="shared" si="187"/>
        <v>#REF!</v>
      </c>
    </row>
    <row r="1529" spans="1:8" x14ac:dyDescent="0.2">
      <c r="A1529" s="326" t="e">
        <f>'Запит 2-8'!#REF!</f>
        <v>#REF!</v>
      </c>
      <c r="B1529" s="298" t="e">
        <f>IF('Запит 2-8'!#REF!&lt;&gt;"",'Запит 2-8'!#REF!,"")</f>
        <v>#REF!</v>
      </c>
      <c r="C1529" s="297" t="e">
        <f>'Запит 2-8'!#REF!</f>
        <v>#REF!</v>
      </c>
      <c r="D1529" s="296" t="e">
        <f>'Запит 2-8'!#REF!</f>
        <v>#REF!</v>
      </c>
      <c r="E1529" s="413" t="e">
        <f>'Паспорт-3'!F1414</f>
        <v>#REF!</v>
      </c>
      <c r="F1529" s="414"/>
      <c r="G1529" s="429" t="e">
        <f t="shared" si="186"/>
        <v>#REF!</v>
      </c>
      <c r="H1529" s="81" t="e">
        <f t="shared" si="187"/>
        <v>#REF!</v>
      </c>
    </row>
    <row r="1530" spans="1:8" x14ac:dyDescent="0.2">
      <c r="A1530" s="326" t="e">
        <f>'Запит 2-8'!#REF!</f>
        <v>#REF!</v>
      </c>
      <c r="B1530" s="298" t="e">
        <f>IF('Запит 2-8'!#REF!&lt;&gt;"",'Запит 2-8'!#REF!,"")</f>
        <v>#REF!</v>
      </c>
      <c r="C1530" s="297" t="e">
        <f>'Запит 2-8'!#REF!</f>
        <v>#REF!</v>
      </c>
      <c r="D1530" s="296" t="e">
        <f>'Запит 2-8'!#REF!</f>
        <v>#REF!</v>
      </c>
      <c r="E1530" s="413" t="e">
        <f>'Паспорт-3'!F1415</f>
        <v>#REF!</v>
      </c>
      <c r="F1530" s="414"/>
      <c r="G1530" s="429" t="e">
        <f t="shared" si="186"/>
        <v>#REF!</v>
      </c>
      <c r="H1530" s="81" t="e">
        <f t="shared" si="187"/>
        <v>#REF!</v>
      </c>
    </row>
    <row r="1531" spans="1:8" x14ac:dyDescent="0.2">
      <c r="A1531" s="326" t="e">
        <f>'Запит 2-8'!#REF!</f>
        <v>#REF!</v>
      </c>
      <c r="B1531" s="298" t="e">
        <f>IF('Запит 2-8'!#REF!&lt;&gt;"",'Запит 2-8'!#REF!,"")</f>
        <v>#REF!</v>
      </c>
      <c r="C1531" s="297" t="e">
        <f>'Запит 2-8'!#REF!</f>
        <v>#REF!</v>
      </c>
      <c r="D1531" s="296" t="e">
        <f>'Запит 2-8'!#REF!</f>
        <v>#REF!</v>
      </c>
      <c r="E1531" s="413" t="e">
        <f>'Паспорт-3'!F1416</f>
        <v>#REF!</v>
      </c>
      <c r="F1531" s="414"/>
      <c r="G1531" s="429" t="e">
        <f t="shared" si="186"/>
        <v>#REF!</v>
      </c>
      <c r="H1531" s="81" t="e">
        <f t="shared" si="187"/>
        <v>#REF!</v>
      </c>
    </row>
    <row r="1532" spans="1:8" x14ac:dyDescent="0.2">
      <c r="A1532" s="326" t="e">
        <f>'Запит 2-8'!#REF!</f>
        <v>#REF!</v>
      </c>
      <c r="B1532" s="298" t="e">
        <f>IF('Запит 2-8'!#REF!&lt;&gt;"",'Запит 2-8'!#REF!,"")</f>
        <v>#REF!</v>
      </c>
      <c r="C1532" s="297" t="e">
        <f>'Запит 2-8'!#REF!</f>
        <v>#REF!</v>
      </c>
      <c r="D1532" s="296" t="e">
        <f>'Запит 2-8'!#REF!</f>
        <v>#REF!</v>
      </c>
      <c r="E1532" s="413" t="e">
        <f>'Паспорт-3'!F1417</f>
        <v>#REF!</v>
      </c>
      <c r="F1532" s="414"/>
      <c r="G1532" s="429" t="e">
        <f t="shared" si="186"/>
        <v>#REF!</v>
      </c>
      <c r="H1532" s="81" t="e">
        <f t="shared" si="187"/>
        <v>#REF!</v>
      </c>
    </row>
    <row r="1533" spans="1:8" x14ac:dyDescent="0.2">
      <c r="A1533" s="326" t="e">
        <f>'Запит 2-8'!#REF!</f>
        <v>#REF!</v>
      </c>
      <c r="B1533" s="298" t="e">
        <f>IF('Запит 2-8'!#REF!&lt;&gt;"",'Запит 2-8'!#REF!,"")</f>
        <v>#REF!</v>
      </c>
      <c r="C1533" s="297" t="e">
        <f>'Запит 2-8'!#REF!</f>
        <v>#REF!</v>
      </c>
      <c r="D1533" s="296" t="e">
        <f>'Запит 2-8'!#REF!</f>
        <v>#REF!</v>
      </c>
      <c r="E1533" s="413" t="e">
        <f>'Паспорт-3'!F1418</f>
        <v>#REF!</v>
      </c>
      <c r="F1533" s="414"/>
      <c r="G1533" s="429" t="e">
        <f t="shared" si="186"/>
        <v>#REF!</v>
      </c>
      <c r="H1533" s="81" t="e">
        <f t="shared" si="187"/>
        <v>#REF!</v>
      </c>
    </row>
    <row r="1534" spans="1:8" x14ac:dyDescent="0.2">
      <c r="A1534" s="326" t="e">
        <f>'Запит 2-8'!#REF!</f>
        <v>#REF!</v>
      </c>
      <c r="B1534" s="298" t="e">
        <f>IF('Запит 2-8'!#REF!&lt;&gt;"",'Запит 2-8'!#REF!,"")</f>
        <v>#REF!</v>
      </c>
      <c r="C1534" s="297" t="e">
        <f>'Запит 2-8'!#REF!</f>
        <v>#REF!</v>
      </c>
      <c r="D1534" s="296" t="e">
        <f>'Запит 2-8'!#REF!</f>
        <v>#REF!</v>
      </c>
      <c r="E1534" s="413" t="e">
        <f>'Паспорт-3'!F1419</f>
        <v>#REF!</v>
      </c>
      <c r="F1534" s="414"/>
      <c r="G1534" s="429" t="e">
        <f t="shared" si="186"/>
        <v>#REF!</v>
      </c>
      <c r="H1534" s="81" t="e">
        <f t="shared" si="187"/>
        <v>#REF!</v>
      </c>
    </row>
    <row r="1535" spans="1:8" x14ac:dyDescent="0.2">
      <c r="A1535" s="326" t="e">
        <f>'Запит 2-8'!#REF!</f>
        <v>#REF!</v>
      </c>
      <c r="B1535" s="298" t="e">
        <f>IF('Запит 2-8'!#REF!&lt;&gt;"",'Запит 2-8'!#REF!,"")</f>
        <v>#REF!</v>
      </c>
      <c r="C1535" s="297" t="e">
        <f>'Запит 2-8'!#REF!</f>
        <v>#REF!</v>
      </c>
      <c r="D1535" s="296" t="e">
        <f>'Запит 2-8'!#REF!</f>
        <v>#REF!</v>
      </c>
      <c r="E1535" s="413" t="e">
        <f>'Паспорт-3'!F1420</f>
        <v>#REF!</v>
      </c>
      <c r="F1535" s="414"/>
      <c r="G1535" s="429" t="e">
        <f t="shared" si="186"/>
        <v>#REF!</v>
      </c>
      <c r="H1535" s="81" t="e">
        <f t="shared" si="187"/>
        <v>#REF!</v>
      </c>
    </row>
    <row r="1536" spans="1:8" x14ac:dyDescent="0.2">
      <c r="A1536" s="433" t="e">
        <f>'Запит 2-8'!#REF!</f>
        <v>#REF!</v>
      </c>
      <c r="B1536" s="434" t="e">
        <f>IF('Запит 2-8'!#REF!&lt;&gt;"",'Запит 2-8'!#REF!,"")</f>
        <v>#REF!</v>
      </c>
      <c r="C1536" s="435" t="e">
        <f>'Запит 2-8'!#REF!</f>
        <v>#REF!</v>
      </c>
      <c r="D1536" s="436" t="e">
        <f>'Запит 2-8'!#REF!</f>
        <v>#REF!</v>
      </c>
      <c r="E1536" s="437" t="e">
        <f>'Паспорт-3'!F1421</f>
        <v>#REF!</v>
      </c>
      <c r="F1536" s="438"/>
      <c r="G1536" s="439" t="e">
        <f t="shared" si="186"/>
        <v>#REF!</v>
      </c>
      <c r="H1536" s="81" t="e">
        <f t="shared" si="187"/>
        <v>#REF!</v>
      </c>
    </row>
    <row r="1537" spans="1:8" ht="12.75" customHeight="1" x14ac:dyDescent="0.2">
      <c r="A1537" s="824" t="s">
        <v>211</v>
      </c>
      <c r="B1537" s="825"/>
      <c r="C1537" s="825"/>
      <c r="D1537" s="825"/>
      <c r="E1537" s="825"/>
      <c r="F1537" s="825"/>
      <c r="G1537" s="826"/>
      <c r="H1537" s="81" t="e">
        <f>H1521</f>
        <v>#REF!</v>
      </c>
    </row>
    <row r="1538" spans="1:8" x14ac:dyDescent="0.2">
      <c r="A1538" s="426" t="e">
        <f>'Запит 2-8'!#REF!</f>
        <v>#REF!</v>
      </c>
      <c r="B1538" s="827" t="s">
        <v>108</v>
      </c>
      <c r="C1538" s="828"/>
      <c r="D1538" s="828"/>
      <c r="E1538" s="832"/>
      <c r="F1538" s="832"/>
      <c r="G1538" s="833"/>
      <c r="H1538" s="81" t="e">
        <f>H1539</f>
        <v>#REF!</v>
      </c>
    </row>
    <row r="1539" spans="1:8" x14ac:dyDescent="0.2">
      <c r="A1539" s="326" t="e">
        <f>'Запит 2-8'!#REF!</f>
        <v>#REF!</v>
      </c>
      <c r="B1539" s="421" t="e">
        <f>IF('Запит 2-8'!#REF!&lt;&gt;"",'Запит 2-8'!#REF!,"")</f>
        <v>#REF!</v>
      </c>
      <c r="C1539" s="422" t="e">
        <f>'Запит 2-8'!#REF!</f>
        <v>#REF!</v>
      </c>
      <c r="D1539" s="423" t="e">
        <f>'Запит 2-8'!#REF!</f>
        <v>#REF!</v>
      </c>
      <c r="E1539" s="424" t="e">
        <f>'Паспорт-3'!F1423</f>
        <v>#REF!</v>
      </c>
      <c r="F1539" s="425"/>
      <c r="G1539" s="428" t="e">
        <f t="shared" ref="G1539:G1553" si="188">F1539-E1539</f>
        <v>#REF!</v>
      </c>
      <c r="H1539" s="81" t="e">
        <f t="shared" ref="H1539:H1553" si="189">IF(B1539&lt;&gt;"","Для друку","")</f>
        <v>#REF!</v>
      </c>
    </row>
    <row r="1540" spans="1:8" x14ac:dyDescent="0.2">
      <c r="A1540" s="326" t="e">
        <f>'Запит 2-8'!#REF!</f>
        <v>#REF!</v>
      </c>
      <c r="B1540" s="298" t="e">
        <f>IF('Запит 2-8'!#REF!&lt;&gt;"",'Запит 2-8'!#REF!,"")</f>
        <v>#REF!</v>
      </c>
      <c r="C1540" s="297" t="e">
        <f>'Запит 2-8'!#REF!</f>
        <v>#REF!</v>
      </c>
      <c r="D1540" s="296" t="e">
        <f>'Запит 2-8'!#REF!</f>
        <v>#REF!</v>
      </c>
      <c r="E1540" s="413" t="e">
        <f>'Паспорт-3'!F1424</f>
        <v>#REF!</v>
      </c>
      <c r="F1540" s="414"/>
      <c r="G1540" s="429" t="e">
        <f t="shared" si="188"/>
        <v>#REF!</v>
      </c>
      <c r="H1540" s="81" t="e">
        <f t="shared" si="189"/>
        <v>#REF!</v>
      </c>
    </row>
    <row r="1541" spans="1:8" x14ac:dyDescent="0.2">
      <c r="A1541" s="326" t="e">
        <f>'Запит 2-8'!#REF!</f>
        <v>#REF!</v>
      </c>
      <c r="B1541" s="298" t="e">
        <f>IF('Запит 2-8'!#REF!&lt;&gt;"",'Запит 2-8'!#REF!,"")</f>
        <v>#REF!</v>
      </c>
      <c r="C1541" s="297" t="e">
        <f>'Запит 2-8'!#REF!</f>
        <v>#REF!</v>
      </c>
      <c r="D1541" s="296" t="e">
        <f>'Запит 2-8'!#REF!</f>
        <v>#REF!</v>
      </c>
      <c r="E1541" s="413" t="e">
        <f>'Паспорт-3'!F1425</f>
        <v>#REF!</v>
      </c>
      <c r="F1541" s="414"/>
      <c r="G1541" s="429" t="e">
        <f t="shared" si="188"/>
        <v>#REF!</v>
      </c>
      <c r="H1541" s="81" t="e">
        <f t="shared" si="189"/>
        <v>#REF!</v>
      </c>
    </row>
    <row r="1542" spans="1:8" x14ac:dyDescent="0.2">
      <c r="A1542" s="326" t="e">
        <f>'Запит 2-8'!#REF!</f>
        <v>#REF!</v>
      </c>
      <c r="B1542" s="298" t="e">
        <f>IF('Запит 2-8'!#REF!&lt;&gt;"",'Запит 2-8'!#REF!,"")</f>
        <v>#REF!</v>
      </c>
      <c r="C1542" s="297" t="e">
        <f>'Запит 2-8'!#REF!</f>
        <v>#REF!</v>
      </c>
      <c r="D1542" s="296" t="e">
        <f>'Запит 2-8'!#REF!</f>
        <v>#REF!</v>
      </c>
      <c r="E1542" s="413" t="e">
        <f>'Паспорт-3'!F1426</f>
        <v>#REF!</v>
      </c>
      <c r="F1542" s="414"/>
      <c r="G1542" s="429" t="e">
        <f t="shared" si="188"/>
        <v>#REF!</v>
      </c>
      <c r="H1542" s="81" t="e">
        <f t="shared" si="189"/>
        <v>#REF!</v>
      </c>
    </row>
    <row r="1543" spans="1:8" x14ac:dyDescent="0.2">
      <c r="A1543" s="326" t="e">
        <f>'Запит 2-8'!#REF!</f>
        <v>#REF!</v>
      </c>
      <c r="B1543" s="298" t="e">
        <f>IF('Запит 2-8'!#REF!&lt;&gt;"",'Запит 2-8'!#REF!,"")</f>
        <v>#REF!</v>
      </c>
      <c r="C1543" s="297" t="e">
        <f>'Запит 2-8'!#REF!</f>
        <v>#REF!</v>
      </c>
      <c r="D1543" s="296" t="e">
        <f>'Запит 2-8'!#REF!</f>
        <v>#REF!</v>
      </c>
      <c r="E1543" s="413" t="e">
        <f>'Паспорт-3'!F1427</f>
        <v>#REF!</v>
      </c>
      <c r="F1543" s="414"/>
      <c r="G1543" s="429" t="e">
        <f t="shared" si="188"/>
        <v>#REF!</v>
      </c>
      <c r="H1543" s="81" t="e">
        <f t="shared" si="189"/>
        <v>#REF!</v>
      </c>
    </row>
    <row r="1544" spans="1:8" x14ac:dyDescent="0.2">
      <c r="A1544" s="326" t="e">
        <f>'Запит 2-8'!#REF!</f>
        <v>#REF!</v>
      </c>
      <c r="B1544" s="298" t="e">
        <f>IF('Запит 2-8'!#REF!&lt;&gt;"",'Запит 2-8'!#REF!,"")</f>
        <v>#REF!</v>
      </c>
      <c r="C1544" s="297" t="e">
        <f>'Запит 2-8'!#REF!</f>
        <v>#REF!</v>
      </c>
      <c r="D1544" s="296" t="e">
        <f>'Запит 2-8'!#REF!</f>
        <v>#REF!</v>
      </c>
      <c r="E1544" s="413" t="e">
        <f>'Паспорт-3'!F1428</f>
        <v>#REF!</v>
      </c>
      <c r="F1544" s="414"/>
      <c r="G1544" s="429" t="e">
        <f t="shared" si="188"/>
        <v>#REF!</v>
      </c>
      <c r="H1544" s="81" t="e">
        <f t="shared" si="189"/>
        <v>#REF!</v>
      </c>
    </row>
    <row r="1545" spans="1:8" x14ac:dyDescent="0.2">
      <c r="A1545" s="326" t="e">
        <f>'Запит 2-8'!#REF!</f>
        <v>#REF!</v>
      </c>
      <c r="B1545" s="298" t="e">
        <f>IF('Запит 2-8'!#REF!&lt;&gt;"",'Запит 2-8'!#REF!,"")</f>
        <v>#REF!</v>
      </c>
      <c r="C1545" s="297" t="e">
        <f>'Запит 2-8'!#REF!</f>
        <v>#REF!</v>
      </c>
      <c r="D1545" s="296" t="e">
        <f>'Запит 2-8'!#REF!</f>
        <v>#REF!</v>
      </c>
      <c r="E1545" s="413" t="e">
        <f>'Паспорт-3'!F1429</f>
        <v>#REF!</v>
      </c>
      <c r="F1545" s="414"/>
      <c r="G1545" s="429" t="e">
        <f t="shared" si="188"/>
        <v>#REF!</v>
      </c>
      <c r="H1545" s="81" t="e">
        <f t="shared" si="189"/>
        <v>#REF!</v>
      </c>
    </row>
    <row r="1546" spans="1:8" x14ac:dyDescent="0.2">
      <c r="A1546" s="326" t="e">
        <f>'Запит 2-8'!#REF!</f>
        <v>#REF!</v>
      </c>
      <c r="B1546" s="298" t="e">
        <f>IF('Запит 2-8'!#REF!&lt;&gt;"",'Запит 2-8'!#REF!,"")</f>
        <v>#REF!</v>
      </c>
      <c r="C1546" s="297" t="e">
        <f>'Запит 2-8'!#REF!</f>
        <v>#REF!</v>
      </c>
      <c r="D1546" s="296" t="e">
        <f>'Запит 2-8'!#REF!</f>
        <v>#REF!</v>
      </c>
      <c r="E1546" s="413" t="e">
        <f>'Паспорт-3'!F1430</f>
        <v>#REF!</v>
      </c>
      <c r="F1546" s="414"/>
      <c r="G1546" s="429" t="e">
        <f t="shared" si="188"/>
        <v>#REF!</v>
      </c>
      <c r="H1546" s="81" t="e">
        <f t="shared" si="189"/>
        <v>#REF!</v>
      </c>
    </row>
    <row r="1547" spans="1:8" x14ac:dyDescent="0.2">
      <c r="A1547" s="326" t="e">
        <f>'Запит 2-8'!#REF!</f>
        <v>#REF!</v>
      </c>
      <c r="B1547" s="298" t="e">
        <f>IF('Запит 2-8'!#REF!&lt;&gt;"",'Запит 2-8'!#REF!,"")</f>
        <v>#REF!</v>
      </c>
      <c r="C1547" s="297" t="e">
        <f>'Запит 2-8'!#REF!</f>
        <v>#REF!</v>
      </c>
      <c r="D1547" s="296" t="e">
        <f>'Запит 2-8'!#REF!</f>
        <v>#REF!</v>
      </c>
      <c r="E1547" s="413" t="e">
        <f>'Паспорт-3'!F1431</f>
        <v>#REF!</v>
      </c>
      <c r="F1547" s="414"/>
      <c r="G1547" s="429" t="e">
        <f t="shared" si="188"/>
        <v>#REF!</v>
      </c>
      <c r="H1547" s="81" t="e">
        <f t="shared" si="189"/>
        <v>#REF!</v>
      </c>
    </row>
    <row r="1548" spans="1:8" x14ac:dyDescent="0.2">
      <c r="A1548" s="326" t="e">
        <f>'Запит 2-8'!#REF!</f>
        <v>#REF!</v>
      </c>
      <c r="B1548" s="298" t="e">
        <f>IF('Запит 2-8'!#REF!&lt;&gt;"",'Запит 2-8'!#REF!,"")</f>
        <v>#REF!</v>
      </c>
      <c r="C1548" s="297" t="e">
        <f>'Запит 2-8'!#REF!</f>
        <v>#REF!</v>
      </c>
      <c r="D1548" s="296" t="e">
        <f>'Запит 2-8'!#REF!</f>
        <v>#REF!</v>
      </c>
      <c r="E1548" s="413" t="e">
        <f>'Паспорт-3'!F1432</f>
        <v>#REF!</v>
      </c>
      <c r="F1548" s="414"/>
      <c r="G1548" s="429" t="e">
        <f t="shared" si="188"/>
        <v>#REF!</v>
      </c>
      <c r="H1548" s="81" t="e">
        <f t="shared" si="189"/>
        <v>#REF!</v>
      </c>
    </row>
    <row r="1549" spans="1:8" x14ac:dyDescent="0.2">
      <c r="A1549" s="326" t="e">
        <f>'Запит 2-8'!#REF!</f>
        <v>#REF!</v>
      </c>
      <c r="B1549" s="298" t="e">
        <f>IF('Запит 2-8'!#REF!&lt;&gt;"",'Запит 2-8'!#REF!,"")</f>
        <v>#REF!</v>
      </c>
      <c r="C1549" s="297" t="e">
        <f>'Запит 2-8'!#REF!</f>
        <v>#REF!</v>
      </c>
      <c r="D1549" s="296" t="e">
        <f>'Запит 2-8'!#REF!</f>
        <v>#REF!</v>
      </c>
      <c r="E1549" s="413" t="e">
        <f>'Паспорт-3'!F1433</f>
        <v>#REF!</v>
      </c>
      <c r="F1549" s="414"/>
      <c r="G1549" s="429" t="e">
        <f t="shared" si="188"/>
        <v>#REF!</v>
      </c>
      <c r="H1549" s="81" t="e">
        <f t="shared" si="189"/>
        <v>#REF!</v>
      </c>
    </row>
    <row r="1550" spans="1:8" x14ac:dyDescent="0.2">
      <c r="A1550" s="326" t="e">
        <f>'Запит 2-8'!#REF!</f>
        <v>#REF!</v>
      </c>
      <c r="B1550" s="298" t="e">
        <f>IF('Запит 2-8'!#REF!&lt;&gt;"",'Запит 2-8'!#REF!,"")</f>
        <v>#REF!</v>
      </c>
      <c r="C1550" s="297" t="e">
        <f>'Запит 2-8'!#REF!</f>
        <v>#REF!</v>
      </c>
      <c r="D1550" s="296" t="e">
        <f>'Запит 2-8'!#REF!</f>
        <v>#REF!</v>
      </c>
      <c r="E1550" s="413" t="e">
        <f>'Паспорт-3'!F1434</f>
        <v>#REF!</v>
      </c>
      <c r="F1550" s="414"/>
      <c r="G1550" s="429" t="e">
        <f t="shared" si="188"/>
        <v>#REF!</v>
      </c>
      <c r="H1550" s="81" t="e">
        <f t="shared" si="189"/>
        <v>#REF!</v>
      </c>
    </row>
    <row r="1551" spans="1:8" x14ac:dyDescent="0.2">
      <c r="A1551" s="326" t="e">
        <f>'Запит 2-8'!#REF!</f>
        <v>#REF!</v>
      </c>
      <c r="B1551" s="298" t="e">
        <f>IF('Запит 2-8'!#REF!&lt;&gt;"",'Запит 2-8'!#REF!,"")</f>
        <v>#REF!</v>
      </c>
      <c r="C1551" s="297" t="e">
        <f>'Запит 2-8'!#REF!</f>
        <v>#REF!</v>
      </c>
      <c r="D1551" s="296" t="e">
        <f>'Запит 2-8'!#REF!</f>
        <v>#REF!</v>
      </c>
      <c r="E1551" s="413" t="e">
        <f>'Паспорт-3'!F1435</f>
        <v>#REF!</v>
      </c>
      <c r="F1551" s="414"/>
      <c r="G1551" s="429" t="e">
        <f t="shared" si="188"/>
        <v>#REF!</v>
      </c>
      <c r="H1551" s="81" t="e">
        <f t="shared" si="189"/>
        <v>#REF!</v>
      </c>
    </row>
    <row r="1552" spans="1:8" x14ac:dyDescent="0.2">
      <c r="A1552" s="326" t="e">
        <f>'Запит 2-8'!#REF!</f>
        <v>#REF!</v>
      </c>
      <c r="B1552" s="298" t="e">
        <f>IF('Запит 2-8'!#REF!&lt;&gt;"",'Запит 2-8'!#REF!,"")</f>
        <v>#REF!</v>
      </c>
      <c r="C1552" s="297" t="e">
        <f>'Запит 2-8'!#REF!</f>
        <v>#REF!</v>
      </c>
      <c r="D1552" s="296" t="e">
        <f>'Запит 2-8'!#REF!</f>
        <v>#REF!</v>
      </c>
      <c r="E1552" s="413" t="e">
        <f>'Паспорт-3'!F1436</f>
        <v>#REF!</v>
      </c>
      <c r="F1552" s="414"/>
      <c r="G1552" s="429" t="e">
        <f t="shared" si="188"/>
        <v>#REF!</v>
      </c>
      <c r="H1552" s="81" t="e">
        <f t="shared" si="189"/>
        <v>#REF!</v>
      </c>
    </row>
    <row r="1553" spans="1:8" x14ac:dyDescent="0.2">
      <c r="A1553" s="433" t="e">
        <f>'Запит 2-8'!#REF!</f>
        <v>#REF!</v>
      </c>
      <c r="B1553" s="434" t="e">
        <f>IF('Запит 2-8'!#REF!&lt;&gt;"",'Запит 2-8'!#REF!,"")</f>
        <v>#REF!</v>
      </c>
      <c r="C1553" s="435" t="e">
        <f>'Запит 2-8'!#REF!</f>
        <v>#REF!</v>
      </c>
      <c r="D1553" s="436" t="e">
        <f>'Запит 2-8'!#REF!</f>
        <v>#REF!</v>
      </c>
      <c r="E1553" s="437" t="e">
        <f>'Паспорт-3'!F1437</f>
        <v>#REF!</v>
      </c>
      <c r="F1553" s="438"/>
      <c r="G1553" s="439" t="e">
        <f t="shared" si="188"/>
        <v>#REF!</v>
      </c>
      <c r="H1553" s="81" t="e">
        <f t="shared" si="189"/>
        <v>#REF!</v>
      </c>
    </row>
    <row r="1554" spans="1:8" ht="12.75" customHeight="1" x14ac:dyDescent="0.2">
      <c r="A1554" s="824" t="s">
        <v>211</v>
      </c>
      <c r="B1554" s="825"/>
      <c r="C1554" s="825"/>
      <c r="D1554" s="825"/>
      <c r="E1554" s="825"/>
      <c r="F1554" s="825"/>
      <c r="G1554" s="826"/>
      <c r="H1554" s="81" t="e">
        <f>H1538</f>
        <v>#REF!</v>
      </c>
    </row>
    <row r="1555" spans="1:8" x14ac:dyDescent="0.2">
      <c r="A1555" s="426" t="e">
        <f>'Запит 2-8'!#REF!</f>
        <v>#REF!</v>
      </c>
      <c r="B1555" s="827" t="s">
        <v>109</v>
      </c>
      <c r="C1555" s="828"/>
      <c r="D1555" s="828"/>
      <c r="E1555" s="832"/>
      <c r="F1555" s="832"/>
      <c r="G1555" s="833"/>
      <c r="H1555" s="81" t="e">
        <f>H1556</f>
        <v>#REF!</v>
      </c>
    </row>
    <row r="1556" spans="1:8" x14ac:dyDescent="0.2">
      <c r="A1556" s="326" t="e">
        <f>'Запит 2-8'!#REF!</f>
        <v>#REF!</v>
      </c>
      <c r="B1556" s="421" t="e">
        <f>IF('Запит 2-8'!#REF!&lt;&gt;"",'Запит 2-8'!#REF!,"")</f>
        <v>#REF!</v>
      </c>
      <c r="C1556" s="422" t="e">
        <f>'Запит 2-8'!#REF!</f>
        <v>#REF!</v>
      </c>
      <c r="D1556" s="423" t="e">
        <f>'Запит 2-8'!#REF!</f>
        <v>#REF!</v>
      </c>
      <c r="E1556" s="424" t="e">
        <f>'Паспорт-3'!F1439</f>
        <v>#REF!</v>
      </c>
      <c r="F1556" s="425"/>
      <c r="G1556" s="428" t="e">
        <f t="shared" ref="G1556:G1565" si="190">F1556-E1556</f>
        <v>#REF!</v>
      </c>
      <c r="H1556" s="81" t="e">
        <f t="shared" ref="H1556:H1565" si="191">IF(B1556&lt;&gt;"","Для друку","")</f>
        <v>#REF!</v>
      </c>
    </row>
    <row r="1557" spans="1:8" x14ac:dyDescent="0.2">
      <c r="A1557" s="326" t="e">
        <f>'Запит 2-8'!#REF!</f>
        <v>#REF!</v>
      </c>
      <c r="B1557" s="298" t="e">
        <f>IF('Запит 2-8'!#REF!&lt;&gt;"",'Запит 2-8'!#REF!,"")</f>
        <v>#REF!</v>
      </c>
      <c r="C1557" s="297" t="e">
        <f>'Запит 2-8'!#REF!</f>
        <v>#REF!</v>
      </c>
      <c r="D1557" s="296" t="e">
        <f>'Запит 2-8'!#REF!</f>
        <v>#REF!</v>
      </c>
      <c r="E1557" s="413" t="e">
        <f>'Паспорт-3'!F1440</f>
        <v>#REF!</v>
      </c>
      <c r="F1557" s="414"/>
      <c r="G1557" s="429" t="e">
        <f t="shared" si="190"/>
        <v>#REF!</v>
      </c>
      <c r="H1557" s="81" t="e">
        <f t="shared" si="191"/>
        <v>#REF!</v>
      </c>
    </row>
    <row r="1558" spans="1:8" x14ac:dyDescent="0.2">
      <c r="A1558" s="326" t="e">
        <f>'Запит 2-8'!#REF!</f>
        <v>#REF!</v>
      </c>
      <c r="B1558" s="298" t="e">
        <f>IF('Запит 2-8'!#REF!&lt;&gt;"",'Запит 2-8'!#REF!,"")</f>
        <v>#REF!</v>
      </c>
      <c r="C1558" s="297" t="e">
        <f>'Запит 2-8'!#REF!</f>
        <v>#REF!</v>
      </c>
      <c r="D1558" s="296" t="e">
        <f>'Запит 2-8'!#REF!</f>
        <v>#REF!</v>
      </c>
      <c r="E1558" s="413" t="e">
        <f>'Паспорт-3'!F1441</f>
        <v>#REF!</v>
      </c>
      <c r="F1558" s="414"/>
      <c r="G1558" s="429" t="e">
        <f t="shared" si="190"/>
        <v>#REF!</v>
      </c>
      <c r="H1558" s="81" t="e">
        <f t="shared" si="191"/>
        <v>#REF!</v>
      </c>
    </row>
    <row r="1559" spans="1:8" x14ac:dyDescent="0.2">
      <c r="A1559" s="326" t="e">
        <f>'Запит 2-8'!#REF!</f>
        <v>#REF!</v>
      </c>
      <c r="B1559" s="298" t="e">
        <f>IF('Запит 2-8'!#REF!&lt;&gt;"",'Запит 2-8'!#REF!,"")</f>
        <v>#REF!</v>
      </c>
      <c r="C1559" s="297" t="e">
        <f>'Запит 2-8'!#REF!</f>
        <v>#REF!</v>
      </c>
      <c r="D1559" s="296" t="e">
        <f>'Запит 2-8'!#REF!</f>
        <v>#REF!</v>
      </c>
      <c r="E1559" s="413" t="e">
        <f>'Паспорт-3'!F1442</f>
        <v>#REF!</v>
      </c>
      <c r="F1559" s="414"/>
      <c r="G1559" s="429" t="e">
        <f t="shared" si="190"/>
        <v>#REF!</v>
      </c>
      <c r="H1559" s="81" t="e">
        <f t="shared" si="191"/>
        <v>#REF!</v>
      </c>
    </row>
    <row r="1560" spans="1:8" x14ac:dyDescent="0.2">
      <c r="A1560" s="326" t="e">
        <f>'Запит 2-8'!#REF!</f>
        <v>#REF!</v>
      </c>
      <c r="B1560" s="298" t="e">
        <f>IF('Запит 2-8'!#REF!&lt;&gt;"",'Запит 2-8'!#REF!,"")</f>
        <v>#REF!</v>
      </c>
      <c r="C1560" s="297" t="e">
        <f>'Запит 2-8'!#REF!</f>
        <v>#REF!</v>
      </c>
      <c r="D1560" s="296" t="e">
        <f>'Запит 2-8'!#REF!</f>
        <v>#REF!</v>
      </c>
      <c r="E1560" s="413" t="e">
        <f>'Паспорт-3'!F1443</f>
        <v>#REF!</v>
      </c>
      <c r="F1560" s="414"/>
      <c r="G1560" s="429" t="e">
        <f t="shared" si="190"/>
        <v>#REF!</v>
      </c>
      <c r="H1560" s="81" t="e">
        <f t="shared" si="191"/>
        <v>#REF!</v>
      </c>
    </row>
    <row r="1561" spans="1:8" x14ac:dyDescent="0.2">
      <c r="A1561" s="326" t="e">
        <f>'Запит 2-8'!#REF!</f>
        <v>#REF!</v>
      </c>
      <c r="B1561" s="298" t="e">
        <f>IF('Запит 2-8'!#REF!&lt;&gt;"",'Запит 2-8'!#REF!,"")</f>
        <v>#REF!</v>
      </c>
      <c r="C1561" s="297" t="e">
        <f>'Запит 2-8'!#REF!</f>
        <v>#REF!</v>
      </c>
      <c r="D1561" s="296" t="e">
        <f>'Запит 2-8'!#REF!</f>
        <v>#REF!</v>
      </c>
      <c r="E1561" s="413" t="e">
        <f>'Паспорт-3'!F1444</f>
        <v>#REF!</v>
      </c>
      <c r="F1561" s="414"/>
      <c r="G1561" s="429" t="e">
        <f t="shared" si="190"/>
        <v>#REF!</v>
      </c>
      <c r="H1561" s="81" t="e">
        <f t="shared" si="191"/>
        <v>#REF!</v>
      </c>
    </row>
    <row r="1562" spans="1:8" x14ac:dyDescent="0.2">
      <c r="A1562" s="326" t="e">
        <f>'Запит 2-8'!#REF!</f>
        <v>#REF!</v>
      </c>
      <c r="B1562" s="298" t="e">
        <f>IF('Запит 2-8'!#REF!&lt;&gt;"",'Запит 2-8'!#REF!,"")</f>
        <v>#REF!</v>
      </c>
      <c r="C1562" s="297" t="e">
        <f>'Запит 2-8'!#REF!</f>
        <v>#REF!</v>
      </c>
      <c r="D1562" s="296" t="e">
        <f>'Запит 2-8'!#REF!</f>
        <v>#REF!</v>
      </c>
      <c r="E1562" s="413" t="e">
        <f>'Паспорт-3'!F1445</f>
        <v>#REF!</v>
      </c>
      <c r="F1562" s="414"/>
      <c r="G1562" s="429" t="e">
        <f t="shared" si="190"/>
        <v>#REF!</v>
      </c>
      <c r="H1562" s="81" t="e">
        <f t="shared" si="191"/>
        <v>#REF!</v>
      </c>
    </row>
    <row r="1563" spans="1:8" x14ac:dyDescent="0.2">
      <c r="A1563" s="326" t="e">
        <f>'Запит 2-8'!#REF!</f>
        <v>#REF!</v>
      </c>
      <c r="B1563" s="298" t="e">
        <f>IF('Запит 2-8'!#REF!&lt;&gt;"",'Запит 2-8'!#REF!,"")</f>
        <v>#REF!</v>
      </c>
      <c r="C1563" s="297" t="e">
        <f>'Запит 2-8'!#REF!</f>
        <v>#REF!</v>
      </c>
      <c r="D1563" s="296" t="e">
        <f>'Запит 2-8'!#REF!</f>
        <v>#REF!</v>
      </c>
      <c r="E1563" s="413" t="e">
        <f>'Паспорт-3'!F1446</f>
        <v>#REF!</v>
      </c>
      <c r="F1563" s="414"/>
      <c r="G1563" s="429" t="e">
        <f t="shared" si="190"/>
        <v>#REF!</v>
      </c>
      <c r="H1563" s="81" t="e">
        <f t="shared" si="191"/>
        <v>#REF!</v>
      </c>
    </row>
    <row r="1564" spans="1:8" ht="12.75" customHeight="1" x14ac:dyDescent="0.2">
      <c r="A1564" s="326" t="e">
        <f>'Запит 2-8'!#REF!</f>
        <v>#REF!</v>
      </c>
      <c r="B1564" s="298" t="e">
        <f>IF('Запит 2-8'!#REF!&lt;&gt;"",'Запит 2-8'!#REF!,"")</f>
        <v>#REF!</v>
      </c>
      <c r="C1564" s="297" t="e">
        <f>'Запит 2-8'!#REF!</f>
        <v>#REF!</v>
      </c>
      <c r="D1564" s="296" t="e">
        <f>'Запит 2-8'!#REF!</f>
        <v>#REF!</v>
      </c>
      <c r="E1564" s="413" t="e">
        <f>'Паспорт-3'!F1447</f>
        <v>#REF!</v>
      </c>
      <c r="F1564" s="414"/>
      <c r="G1564" s="429" t="e">
        <f t="shared" si="190"/>
        <v>#REF!</v>
      </c>
      <c r="H1564" s="81" t="e">
        <f t="shared" si="191"/>
        <v>#REF!</v>
      </c>
    </row>
    <row r="1565" spans="1:8" x14ac:dyDescent="0.2">
      <c r="A1565" s="433" t="e">
        <f>'Запит 2-8'!#REF!</f>
        <v>#REF!</v>
      </c>
      <c r="B1565" s="434" t="e">
        <f>IF('Запит 2-8'!#REF!&lt;&gt;"",'Запит 2-8'!#REF!,"")</f>
        <v>#REF!</v>
      </c>
      <c r="C1565" s="435" t="e">
        <f>'Запит 2-8'!#REF!</f>
        <v>#REF!</v>
      </c>
      <c r="D1565" s="436" t="e">
        <f>'Запит 2-8'!#REF!</f>
        <v>#REF!</v>
      </c>
      <c r="E1565" s="437" t="e">
        <f>'Паспорт-3'!F1448</f>
        <v>#REF!</v>
      </c>
      <c r="F1565" s="438"/>
      <c r="G1565" s="439" t="e">
        <f t="shared" si="190"/>
        <v>#REF!</v>
      </c>
      <c r="H1565" s="81" t="e">
        <f t="shared" si="191"/>
        <v>#REF!</v>
      </c>
    </row>
    <row r="1566" spans="1:8" ht="12.75" customHeight="1" x14ac:dyDescent="0.2">
      <c r="A1566" s="824" t="s">
        <v>211</v>
      </c>
      <c r="B1566" s="825"/>
      <c r="C1566" s="825"/>
      <c r="D1566" s="825"/>
      <c r="E1566" s="825"/>
      <c r="F1566" s="825"/>
      <c r="G1566" s="826"/>
      <c r="H1566" s="81" t="e">
        <f>H1555</f>
        <v>#REF!</v>
      </c>
    </row>
    <row r="1567" spans="1:8" ht="12.75" customHeight="1" x14ac:dyDescent="0.2">
      <c r="A1567" s="824" t="s">
        <v>231</v>
      </c>
      <c r="B1567" s="825"/>
      <c r="C1567" s="825"/>
      <c r="D1567" s="825"/>
      <c r="E1567" s="825"/>
      <c r="F1567" s="825"/>
      <c r="G1567" s="826"/>
      <c r="H1567" s="81" t="e">
        <f>H1503</f>
        <v>#REF!</v>
      </c>
    </row>
    <row r="1568" spans="1:8" ht="12.75" customHeight="1" x14ac:dyDescent="0.2">
      <c r="A1568" s="779" t="e">
        <f>'Запит 2-8'!#REF!</f>
        <v>#REF!</v>
      </c>
      <c r="B1568" s="780"/>
      <c r="C1568" s="780"/>
      <c r="D1568" s="780"/>
      <c r="E1568" s="780"/>
      <c r="F1568" s="780"/>
      <c r="G1568" s="781"/>
      <c r="H1568" s="81" t="e">
        <f>H1569</f>
        <v>#REF!</v>
      </c>
    </row>
    <row r="1569" spans="1:8" x14ac:dyDescent="0.2">
      <c r="A1569" s="420" t="s">
        <v>4</v>
      </c>
      <c r="B1569" s="827" t="s">
        <v>106</v>
      </c>
      <c r="C1569" s="828"/>
      <c r="D1569" s="828"/>
      <c r="E1569" s="829"/>
      <c r="F1569" s="829"/>
      <c r="G1569" s="830"/>
      <c r="H1569" s="81" t="e">
        <f>H1570</f>
        <v>#REF!</v>
      </c>
    </row>
    <row r="1570" spans="1:8" x14ac:dyDescent="0.2">
      <c r="A1570" s="326" t="e">
        <f>'Запит 2-8'!#REF!</f>
        <v>#REF!</v>
      </c>
      <c r="B1570" s="421" t="e">
        <f>IF('Запит 2-8'!#REF!&lt;&gt;"",'Запит 2-8'!#REF!,"")</f>
        <v>#REF!</v>
      </c>
      <c r="C1570" s="422" t="e">
        <f>'Запит 2-8'!#REF!</f>
        <v>#REF!</v>
      </c>
      <c r="D1570" s="423" t="e">
        <f>'Запит 2-8'!#REF!</f>
        <v>#REF!</v>
      </c>
      <c r="E1570" s="424" t="e">
        <f>'Паспорт-3'!F1451</f>
        <v>#REF!</v>
      </c>
      <c r="F1570" s="425"/>
      <c r="G1570" s="428" t="e">
        <f t="shared" ref="G1570:G1584" si="192">F1570-E1570</f>
        <v>#REF!</v>
      </c>
      <c r="H1570" s="81" t="e">
        <f t="shared" ref="H1570:H1584" si="193">IF(B1570&lt;&gt;"","Для друку","")</f>
        <v>#REF!</v>
      </c>
    </row>
    <row r="1571" spans="1:8" x14ac:dyDescent="0.2">
      <c r="A1571" s="326" t="e">
        <f>'Запит 2-8'!#REF!</f>
        <v>#REF!</v>
      </c>
      <c r="B1571" s="298" t="e">
        <f>IF('Запит 2-8'!#REF!&lt;&gt;"",'Запит 2-8'!#REF!,"")</f>
        <v>#REF!</v>
      </c>
      <c r="C1571" s="297" t="e">
        <f>'Запит 2-8'!#REF!</f>
        <v>#REF!</v>
      </c>
      <c r="D1571" s="296" t="e">
        <f>'Запит 2-8'!#REF!</f>
        <v>#REF!</v>
      </c>
      <c r="E1571" s="413" t="e">
        <f>'Паспорт-3'!F1452</f>
        <v>#REF!</v>
      </c>
      <c r="F1571" s="414"/>
      <c r="G1571" s="429" t="e">
        <f t="shared" si="192"/>
        <v>#REF!</v>
      </c>
      <c r="H1571" s="81" t="e">
        <f t="shared" si="193"/>
        <v>#REF!</v>
      </c>
    </row>
    <row r="1572" spans="1:8" x14ac:dyDescent="0.2">
      <c r="A1572" s="326" t="e">
        <f>'Запит 2-8'!#REF!</f>
        <v>#REF!</v>
      </c>
      <c r="B1572" s="298" t="e">
        <f>IF('Запит 2-8'!#REF!&lt;&gt;"",'Запит 2-8'!#REF!,"")</f>
        <v>#REF!</v>
      </c>
      <c r="C1572" s="297" t="e">
        <f>'Запит 2-8'!#REF!</f>
        <v>#REF!</v>
      </c>
      <c r="D1572" s="296" t="e">
        <f>'Запит 2-8'!#REF!</f>
        <v>#REF!</v>
      </c>
      <c r="E1572" s="413" t="e">
        <f>'Паспорт-3'!F1453</f>
        <v>#REF!</v>
      </c>
      <c r="F1572" s="414"/>
      <c r="G1572" s="429" t="e">
        <f t="shared" si="192"/>
        <v>#REF!</v>
      </c>
      <c r="H1572" s="81" t="e">
        <f t="shared" si="193"/>
        <v>#REF!</v>
      </c>
    </row>
    <row r="1573" spans="1:8" x14ac:dyDescent="0.2">
      <c r="A1573" s="326" t="e">
        <f>'Запит 2-8'!#REF!</f>
        <v>#REF!</v>
      </c>
      <c r="B1573" s="298" t="e">
        <f>IF('Запит 2-8'!#REF!&lt;&gt;"",'Запит 2-8'!#REF!,"")</f>
        <v>#REF!</v>
      </c>
      <c r="C1573" s="297" t="e">
        <f>'Запит 2-8'!#REF!</f>
        <v>#REF!</v>
      </c>
      <c r="D1573" s="296" t="e">
        <f>'Запит 2-8'!#REF!</f>
        <v>#REF!</v>
      </c>
      <c r="E1573" s="413" t="e">
        <f>'Паспорт-3'!F1454</f>
        <v>#REF!</v>
      </c>
      <c r="F1573" s="414"/>
      <c r="G1573" s="429" t="e">
        <f t="shared" si="192"/>
        <v>#REF!</v>
      </c>
      <c r="H1573" s="81" t="e">
        <f t="shared" si="193"/>
        <v>#REF!</v>
      </c>
    </row>
    <row r="1574" spans="1:8" x14ac:dyDescent="0.2">
      <c r="A1574" s="326" t="e">
        <f>'Запит 2-8'!#REF!</f>
        <v>#REF!</v>
      </c>
      <c r="B1574" s="298" t="e">
        <f>IF('Запит 2-8'!#REF!&lt;&gt;"",'Запит 2-8'!#REF!,"")</f>
        <v>#REF!</v>
      </c>
      <c r="C1574" s="297" t="e">
        <f>'Запит 2-8'!#REF!</f>
        <v>#REF!</v>
      </c>
      <c r="D1574" s="296" t="e">
        <f>'Запит 2-8'!#REF!</f>
        <v>#REF!</v>
      </c>
      <c r="E1574" s="413" t="e">
        <f>'Паспорт-3'!F1455</f>
        <v>#REF!</v>
      </c>
      <c r="F1574" s="414"/>
      <c r="G1574" s="429" t="e">
        <f t="shared" si="192"/>
        <v>#REF!</v>
      </c>
      <c r="H1574" s="81" t="e">
        <f t="shared" si="193"/>
        <v>#REF!</v>
      </c>
    </row>
    <row r="1575" spans="1:8" x14ac:dyDescent="0.2">
      <c r="A1575" s="326" t="e">
        <f>'Запит 2-8'!#REF!</f>
        <v>#REF!</v>
      </c>
      <c r="B1575" s="298" t="e">
        <f>IF('Запит 2-8'!#REF!&lt;&gt;"",'Запит 2-8'!#REF!,"")</f>
        <v>#REF!</v>
      </c>
      <c r="C1575" s="297" t="e">
        <f>'Запит 2-8'!#REF!</f>
        <v>#REF!</v>
      </c>
      <c r="D1575" s="296" t="e">
        <f>'Запит 2-8'!#REF!</f>
        <v>#REF!</v>
      </c>
      <c r="E1575" s="413" t="e">
        <f>'Паспорт-3'!F1456</f>
        <v>#REF!</v>
      </c>
      <c r="F1575" s="414"/>
      <c r="G1575" s="429" t="e">
        <f t="shared" si="192"/>
        <v>#REF!</v>
      </c>
      <c r="H1575" s="81" t="e">
        <f t="shared" si="193"/>
        <v>#REF!</v>
      </c>
    </row>
    <row r="1576" spans="1:8" x14ac:dyDescent="0.2">
      <c r="A1576" s="326" t="e">
        <f>'Запит 2-8'!#REF!</f>
        <v>#REF!</v>
      </c>
      <c r="B1576" s="298" t="e">
        <f>IF('Запит 2-8'!#REF!&lt;&gt;"",'Запит 2-8'!#REF!,"")</f>
        <v>#REF!</v>
      </c>
      <c r="C1576" s="297" t="e">
        <f>'Запит 2-8'!#REF!</f>
        <v>#REF!</v>
      </c>
      <c r="D1576" s="296" t="e">
        <f>'Запит 2-8'!#REF!</f>
        <v>#REF!</v>
      </c>
      <c r="E1576" s="413" t="e">
        <f>'Паспорт-3'!F1457</f>
        <v>#REF!</v>
      </c>
      <c r="F1576" s="414"/>
      <c r="G1576" s="429" t="e">
        <f t="shared" si="192"/>
        <v>#REF!</v>
      </c>
      <c r="H1576" s="81" t="e">
        <f t="shared" si="193"/>
        <v>#REF!</v>
      </c>
    </row>
    <row r="1577" spans="1:8" x14ac:dyDescent="0.2">
      <c r="A1577" s="326" t="e">
        <f>'Запит 2-8'!#REF!</f>
        <v>#REF!</v>
      </c>
      <c r="B1577" s="298" t="e">
        <f>IF('Запит 2-8'!#REF!&lt;&gt;"",'Запит 2-8'!#REF!,"")</f>
        <v>#REF!</v>
      </c>
      <c r="C1577" s="297" t="e">
        <f>'Запит 2-8'!#REF!</f>
        <v>#REF!</v>
      </c>
      <c r="D1577" s="296" t="e">
        <f>'Запит 2-8'!#REF!</f>
        <v>#REF!</v>
      </c>
      <c r="E1577" s="413" t="e">
        <f>'Паспорт-3'!F1458</f>
        <v>#REF!</v>
      </c>
      <c r="F1577" s="414"/>
      <c r="G1577" s="429" t="e">
        <f t="shared" si="192"/>
        <v>#REF!</v>
      </c>
      <c r="H1577" s="81" t="e">
        <f t="shared" si="193"/>
        <v>#REF!</v>
      </c>
    </row>
    <row r="1578" spans="1:8" x14ac:dyDescent="0.2">
      <c r="A1578" s="326" t="e">
        <f>'Запит 2-8'!#REF!</f>
        <v>#REF!</v>
      </c>
      <c r="B1578" s="298" t="e">
        <f>IF('Запит 2-8'!#REF!&lt;&gt;"",'Запит 2-8'!#REF!,"")</f>
        <v>#REF!</v>
      </c>
      <c r="C1578" s="297" t="e">
        <f>'Запит 2-8'!#REF!</f>
        <v>#REF!</v>
      </c>
      <c r="D1578" s="296" t="e">
        <f>'Запит 2-8'!#REF!</f>
        <v>#REF!</v>
      </c>
      <c r="E1578" s="413" t="e">
        <f>'Паспорт-3'!F1459</f>
        <v>#REF!</v>
      </c>
      <c r="F1578" s="414"/>
      <c r="G1578" s="429" t="e">
        <f t="shared" si="192"/>
        <v>#REF!</v>
      </c>
      <c r="H1578" s="81" t="e">
        <f t="shared" si="193"/>
        <v>#REF!</v>
      </c>
    </row>
    <row r="1579" spans="1:8" x14ac:dyDescent="0.2">
      <c r="A1579" s="326" t="e">
        <f>'Запит 2-8'!#REF!</f>
        <v>#REF!</v>
      </c>
      <c r="B1579" s="298" t="e">
        <f>IF('Запит 2-8'!#REF!&lt;&gt;"",'Запит 2-8'!#REF!,"")</f>
        <v>#REF!</v>
      </c>
      <c r="C1579" s="297" t="e">
        <f>'Запит 2-8'!#REF!</f>
        <v>#REF!</v>
      </c>
      <c r="D1579" s="296" t="e">
        <f>'Запит 2-8'!#REF!</f>
        <v>#REF!</v>
      </c>
      <c r="E1579" s="413" t="e">
        <f>'Паспорт-3'!F1460</f>
        <v>#REF!</v>
      </c>
      <c r="F1579" s="414"/>
      <c r="G1579" s="429" t="e">
        <f t="shared" si="192"/>
        <v>#REF!</v>
      </c>
      <c r="H1579" s="81" t="e">
        <f t="shared" si="193"/>
        <v>#REF!</v>
      </c>
    </row>
    <row r="1580" spans="1:8" x14ac:dyDescent="0.2">
      <c r="A1580" s="326" t="e">
        <f>'Запит 2-8'!#REF!</f>
        <v>#REF!</v>
      </c>
      <c r="B1580" s="298" t="e">
        <f>IF('Запит 2-8'!#REF!&lt;&gt;"",'Запит 2-8'!#REF!,"")</f>
        <v>#REF!</v>
      </c>
      <c r="C1580" s="297" t="e">
        <f>'Запит 2-8'!#REF!</f>
        <v>#REF!</v>
      </c>
      <c r="D1580" s="296" t="e">
        <f>'Запит 2-8'!#REF!</f>
        <v>#REF!</v>
      </c>
      <c r="E1580" s="413" t="e">
        <f>'Паспорт-3'!F1461</f>
        <v>#REF!</v>
      </c>
      <c r="F1580" s="414"/>
      <c r="G1580" s="429" t="e">
        <f t="shared" si="192"/>
        <v>#REF!</v>
      </c>
      <c r="H1580" s="81" t="e">
        <f t="shared" si="193"/>
        <v>#REF!</v>
      </c>
    </row>
    <row r="1581" spans="1:8" x14ac:dyDescent="0.2">
      <c r="A1581" s="326" t="e">
        <f>'Запит 2-8'!#REF!</f>
        <v>#REF!</v>
      </c>
      <c r="B1581" s="298" t="e">
        <f>IF('Запит 2-8'!#REF!&lt;&gt;"",'Запит 2-8'!#REF!,"")</f>
        <v>#REF!</v>
      </c>
      <c r="C1581" s="297" t="e">
        <f>'Запит 2-8'!#REF!</f>
        <v>#REF!</v>
      </c>
      <c r="D1581" s="296" t="e">
        <f>'Запит 2-8'!#REF!</f>
        <v>#REF!</v>
      </c>
      <c r="E1581" s="413" t="e">
        <f>'Паспорт-3'!F1462</f>
        <v>#REF!</v>
      </c>
      <c r="F1581" s="414"/>
      <c r="G1581" s="429" t="e">
        <f t="shared" si="192"/>
        <v>#REF!</v>
      </c>
      <c r="H1581" s="81" t="e">
        <f t="shared" si="193"/>
        <v>#REF!</v>
      </c>
    </row>
    <row r="1582" spans="1:8" x14ac:dyDescent="0.2">
      <c r="A1582" s="326" t="e">
        <f>'Запит 2-8'!#REF!</f>
        <v>#REF!</v>
      </c>
      <c r="B1582" s="298" t="e">
        <f>IF('Запит 2-8'!#REF!&lt;&gt;"",'Запит 2-8'!#REF!,"")</f>
        <v>#REF!</v>
      </c>
      <c r="C1582" s="297" t="e">
        <f>'Запит 2-8'!#REF!</f>
        <v>#REF!</v>
      </c>
      <c r="D1582" s="296" t="e">
        <f>'Запит 2-8'!#REF!</f>
        <v>#REF!</v>
      </c>
      <c r="E1582" s="413" t="e">
        <f>'Паспорт-3'!F1463</f>
        <v>#REF!</v>
      </c>
      <c r="F1582" s="414"/>
      <c r="G1582" s="429" t="e">
        <f t="shared" si="192"/>
        <v>#REF!</v>
      </c>
      <c r="H1582" s="81" t="e">
        <f t="shared" si="193"/>
        <v>#REF!</v>
      </c>
    </row>
    <row r="1583" spans="1:8" x14ac:dyDescent="0.2">
      <c r="A1583" s="326" t="e">
        <f>'Запит 2-8'!#REF!</f>
        <v>#REF!</v>
      </c>
      <c r="B1583" s="298" t="e">
        <f>IF('Запит 2-8'!#REF!&lt;&gt;"",'Запит 2-8'!#REF!,"")</f>
        <v>#REF!</v>
      </c>
      <c r="C1583" s="297" t="e">
        <f>'Запит 2-8'!#REF!</f>
        <v>#REF!</v>
      </c>
      <c r="D1583" s="296" t="e">
        <f>'Запит 2-8'!#REF!</f>
        <v>#REF!</v>
      </c>
      <c r="E1583" s="413" t="e">
        <f>'Паспорт-3'!F1464</f>
        <v>#REF!</v>
      </c>
      <c r="F1583" s="414"/>
      <c r="G1583" s="429" t="e">
        <f t="shared" si="192"/>
        <v>#REF!</v>
      </c>
      <c r="H1583" s="81" t="e">
        <f t="shared" si="193"/>
        <v>#REF!</v>
      </c>
    </row>
    <row r="1584" spans="1:8" x14ac:dyDescent="0.2">
      <c r="A1584" s="433" t="e">
        <f>'Запит 2-8'!#REF!</f>
        <v>#REF!</v>
      </c>
      <c r="B1584" s="434" t="e">
        <f>IF('Запит 2-8'!#REF!&lt;&gt;"",'Запит 2-8'!#REF!,"")</f>
        <v>#REF!</v>
      </c>
      <c r="C1584" s="435" t="e">
        <f>'Запит 2-8'!#REF!</f>
        <v>#REF!</v>
      </c>
      <c r="D1584" s="436" t="e">
        <f>'Запит 2-8'!#REF!</f>
        <v>#REF!</v>
      </c>
      <c r="E1584" s="437" t="e">
        <f>'Паспорт-3'!F1465</f>
        <v>#REF!</v>
      </c>
      <c r="F1584" s="438"/>
      <c r="G1584" s="439" t="e">
        <f t="shared" si="192"/>
        <v>#REF!</v>
      </c>
      <c r="H1584" s="81" t="e">
        <f t="shared" si="193"/>
        <v>#REF!</v>
      </c>
    </row>
    <row r="1585" spans="1:8" ht="12.75" customHeight="1" x14ac:dyDescent="0.2">
      <c r="A1585" s="824" t="s">
        <v>211</v>
      </c>
      <c r="B1585" s="825"/>
      <c r="C1585" s="825"/>
      <c r="D1585" s="825"/>
      <c r="E1585" s="825"/>
      <c r="F1585" s="825"/>
      <c r="G1585" s="826"/>
      <c r="H1585" s="81" t="e">
        <f>H1569</f>
        <v>#REF!</v>
      </c>
    </row>
    <row r="1586" spans="1:8" x14ac:dyDescent="0.2">
      <c r="A1586" s="420" t="e">
        <f>'Запит 2-8'!#REF!</f>
        <v>#REF!</v>
      </c>
      <c r="B1586" s="827" t="s">
        <v>107</v>
      </c>
      <c r="C1586" s="828"/>
      <c r="D1586" s="828"/>
      <c r="E1586" s="828"/>
      <c r="F1586" s="828"/>
      <c r="G1586" s="831"/>
      <c r="H1586" s="81" t="e">
        <f>H1587</f>
        <v>#REF!</v>
      </c>
    </row>
    <row r="1587" spans="1:8" x14ac:dyDescent="0.2">
      <c r="A1587" s="326" t="e">
        <f>'Запит 2-8'!#REF!</f>
        <v>#REF!</v>
      </c>
      <c r="B1587" s="421" t="e">
        <f>IF('Запит 2-8'!#REF!&lt;&gt;"",'Запит 2-8'!#REF!,"")</f>
        <v>#REF!</v>
      </c>
      <c r="C1587" s="422" t="e">
        <f>'Запит 2-8'!#REF!</f>
        <v>#REF!</v>
      </c>
      <c r="D1587" s="423" t="e">
        <f>'Запит 2-8'!#REF!</f>
        <v>#REF!</v>
      </c>
      <c r="E1587" s="430" t="e">
        <f>'Паспорт-3'!F1467</f>
        <v>#REF!</v>
      </c>
      <c r="F1587" s="431"/>
      <c r="G1587" s="432" t="e">
        <f t="shared" ref="G1587:G1601" si="194">F1587-E1587</f>
        <v>#REF!</v>
      </c>
      <c r="H1587" s="81" t="e">
        <f t="shared" ref="H1587:H1601" si="195">IF(B1587&lt;&gt;"","Для друку","")</f>
        <v>#REF!</v>
      </c>
    </row>
    <row r="1588" spans="1:8" x14ac:dyDescent="0.2">
      <c r="A1588" s="326" t="e">
        <f>'Запит 2-8'!#REF!</f>
        <v>#REF!</v>
      </c>
      <c r="B1588" s="298" t="e">
        <f>IF('Запит 2-8'!#REF!&lt;&gt;"",'Запит 2-8'!#REF!,"")</f>
        <v>#REF!</v>
      </c>
      <c r="C1588" s="297" t="e">
        <f>'Запит 2-8'!#REF!</f>
        <v>#REF!</v>
      </c>
      <c r="D1588" s="296" t="e">
        <f>'Запит 2-8'!#REF!</f>
        <v>#REF!</v>
      </c>
      <c r="E1588" s="413" t="e">
        <f>'Паспорт-3'!F1468</f>
        <v>#REF!</v>
      </c>
      <c r="F1588" s="414"/>
      <c r="G1588" s="429" t="e">
        <f t="shared" si="194"/>
        <v>#REF!</v>
      </c>
      <c r="H1588" s="81" t="e">
        <f t="shared" si="195"/>
        <v>#REF!</v>
      </c>
    </row>
    <row r="1589" spans="1:8" x14ac:dyDescent="0.2">
      <c r="A1589" s="326" t="e">
        <f>'Запит 2-8'!#REF!</f>
        <v>#REF!</v>
      </c>
      <c r="B1589" s="298" t="e">
        <f>IF('Запит 2-8'!#REF!&lt;&gt;"",'Запит 2-8'!#REF!,"")</f>
        <v>#REF!</v>
      </c>
      <c r="C1589" s="297" t="e">
        <f>'Запит 2-8'!#REF!</f>
        <v>#REF!</v>
      </c>
      <c r="D1589" s="296" t="e">
        <f>'Запит 2-8'!#REF!</f>
        <v>#REF!</v>
      </c>
      <c r="E1589" s="413" t="e">
        <f>'Паспорт-3'!F1469</f>
        <v>#REF!</v>
      </c>
      <c r="F1589" s="414"/>
      <c r="G1589" s="429" t="e">
        <f t="shared" si="194"/>
        <v>#REF!</v>
      </c>
      <c r="H1589" s="81" t="e">
        <f t="shared" si="195"/>
        <v>#REF!</v>
      </c>
    </row>
    <row r="1590" spans="1:8" x14ac:dyDescent="0.2">
      <c r="A1590" s="326" t="e">
        <f>'Запит 2-8'!#REF!</f>
        <v>#REF!</v>
      </c>
      <c r="B1590" s="298" t="e">
        <f>IF('Запит 2-8'!#REF!&lt;&gt;"",'Запит 2-8'!#REF!,"")</f>
        <v>#REF!</v>
      </c>
      <c r="C1590" s="297" t="e">
        <f>'Запит 2-8'!#REF!</f>
        <v>#REF!</v>
      </c>
      <c r="D1590" s="296" t="e">
        <f>'Запит 2-8'!#REF!</f>
        <v>#REF!</v>
      </c>
      <c r="E1590" s="413" t="e">
        <f>'Паспорт-3'!F1470</f>
        <v>#REF!</v>
      </c>
      <c r="F1590" s="414"/>
      <c r="G1590" s="429" t="e">
        <f t="shared" si="194"/>
        <v>#REF!</v>
      </c>
      <c r="H1590" s="81" t="e">
        <f t="shared" si="195"/>
        <v>#REF!</v>
      </c>
    </row>
    <row r="1591" spans="1:8" x14ac:dyDescent="0.2">
      <c r="A1591" s="326" t="e">
        <f>'Запит 2-8'!#REF!</f>
        <v>#REF!</v>
      </c>
      <c r="B1591" s="298" t="e">
        <f>IF('Запит 2-8'!#REF!&lt;&gt;"",'Запит 2-8'!#REF!,"")</f>
        <v>#REF!</v>
      </c>
      <c r="C1591" s="297" t="e">
        <f>'Запит 2-8'!#REF!</f>
        <v>#REF!</v>
      </c>
      <c r="D1591" s="296" t="e">
        <f>'Запит 2-8'!#REF!</f>
        <v>#REF!</v>
      </c>
      <c r="E1591" s="413" t="e">
        <f>'Паспорт-3'!F1471</f>
        <v>#REF!</v>
      </c>
      <c r="F1591" s="414"/>
      <c r="G1591" s="429" t="e">
        <f t="shared" si="194"/>
        <v>#REF!</v>
      </c>
      <c r="H1591" s="81" t="e">
        <f t="shared" si="195"/>
        <v>#REF!</v>
      </c>
    </row>
    <row r="1592" spans="1:8" x14ac:dyDescent="0.2">
      <c r="A1592" s="326" t="e">
        <f>'Запит 2-8'!#REF!</f>
        <v>#REF!</v>
      </c>
      <c r="B1592" s="298" t="e">
        <f>IF('Запит 2-8'!#REF!&lt;&gt;"",'Запит 2-8'!#REF!,"")</f>
        <v>#REF!</v>
      </c>
      <c r="C1592" s="297" t="e">
        <f>'Запит 2-8'!#REF!</f>
        <v>#REF!</v>
      </c>
      <c r="D1592" s="296" t="e">
        <f>'Запит 2-8'!#REF!</f>
        <v>#REF!</v>
      </c>
      <c r="E1592" s="413" t="e">
        <f>'Паспорт-3'!F1472</f>
        <v>#REF!</v>
      </c>
      <c r="F1592" s="414"/>
      <c r="G1592" s="429" t="e">
        <f t="shared" si="194"/>
        <v>#REF!</v>
      </c>
      <c r="H1592" s="81" t="e">
        <f t="shared" si="195"/>
        <v>#REF!</v>
      </c>
    </row>
    <row r="1593" spans="1:8" x14ac:dyDescent="0.2">
      <c r="A1593" s="326" t="e">
        <f>'Запит 2-8'!#REF!</f>
        <v>#REF!</v>
      </c>
      <c r="B1593" s="298" t="e">
        <f>IF('Запит 2-8'!#REF!&lt;&gt;"",'Запит 2-8'!#REF!,"")</f>
        <v>#REF!</v>
      </c>
      <c r="C1593" s="297" t="e">
        <f>'Запит 2-8'!#REF!</f>
        <v>#REF!</v>
      </c>
      <c r="D1593" s="296" t="e">
        <f>'Запит 2-8'!#REF!</f>
        <v>#REF!</v>
      </c>
      <c r="E1593" s="413" t="e">
        <f>'Паспорт-3'!F1473</f>
        <v>#REF!</v>
      </c>
      <c r="F1593" s="414"/>
      <c r="G1593" s="429" t="e">
        <f t="shared" si="194"/>
        <v>#REF!</v>
      </c>
      <c r="H1593" s="81" t="e">
        <f t="shared" si="195"/>
        <v>#REF!</v>
      </c>
    </row>
    <row r="1594" spans="1:8" x14ac:dyDescent="0.2">
      <c r="A1594" s="326" t="e">
        <f>'Запит 2-8'!#REF!</f>
        <v>#REF!</v>
      </c>
      <c r="B1594" s="298" t="e">
        <f>IF('Запит 2-8'!#REF!&lt;&gt;"",'Запит 2-8'!#REF!,"")</f>
        <v>#REF!</v>
      </c>
      <c r="C1594" s="297" t="e">
        <f>'Запит 2-8'!#REF!</f>
        <v>#REF!</v>
      </c>
      <c r="D1594" s="296" t="e">
        <f>'Запит 2-8'!#REF!</f>
        <v>#REF!</v>
      </c>
      <c r="E1594" s="413" t="e">
        <f>'Паспорт-3'!F1474</f>
        <v>#REF!</v>
      </c>
      <c r="F1594" s="414"/>
      <c r="G1594" s="429" t="e">
        <f t="shared" si="194"/>
        <v>#REF!</v>
      </c>
      <c r="H1594" s="81" t="e">
        <f t="shared" si="195"/>
        <v>#REF!</v>
      </c>
    </row>
    <row r="1595" spans="1:8" x14ac:dyDescent="0.2">
      <c r="A1595" s="326" t="e">
        <f>'Запит 2-8'!#REF!</f>
        <v>#REF!</v>
      </c>
      <c r="B1595" s="298" t="e">
        <f>IF('Запит 2-8'!#REF!&lt;&gt;"",'Запит 2-8'!#REF!,"")</f>
        <v>#REF!</v>
      </c>
      <c r="C1595" s="297" t="e">
        <f>'Запит 2-8'!#REF!</f>
        <v>#REF!</v>
      </c>
      <c r="D1595" s="296" t="e">
        <f>'Запит 2-8'!#REF!</f>
        <v>#REF!</v>
      </c>
      <c r="E1595" s="413" t="e">
        <f>'Паспорт-3'!F1475</f>
        <v>#REF!</v>
      </c>
      <c r="F1595" s="414"/>
      <c r="G1595" s="429" t="e">
        <f t="shared" si="194"/>
        <v>#REF!</v>
      </c>
      <c r="H1595" s="81" t="e">
        <f t="shared" si="195"/>
        <v>#REF!</v>
      </c>
    </row>
    <row r="1596" spans="1:8" x14ac:dyDescent="0.2">
      <c r="A1596" s="326" t="e">
        <f>'Запит 2-8'!#REF!</f>
        <v>#REF!</v>
      </c>
      <c r="B1596" s="298" t="e">
        <f>IF('Запит 2-8'!#REF!&lt;&gt;"",'Запит 2-8'!#REF!,"")</f>
        <v>#REF!</v>
      </c>
      <c r="C1596" s="297" t="e">
        <f>'Запит 2-8'!#REF!</f>
        <v>#REF!</v>
      </c>
      <c r="D1596" s="296" t="e">
        <f>'Запит 2-8'!#REF!</f>
        <v>#REF!</v>
      </c>
      <c r="E1596" s="413" t="e">
        <f>'Паспорт-3'!F1476</f>
        <v>#REF!</v>
      </c>
      <c r="F1596" s="414"/>
      <c r="G1596" s="429" t="e">
        <f t="shared" si="194"/>
        <v>#REF!</v>
      </c>
      <c r="H1596" s="81" t="e">
        <f t="shared" si="195"/>
        <v>#REF!</v>
      </c>
    </row>
    <row r="1597" spans="1:8" x14ac:dyDescent="0.2">
      <c r="A1597" s="326" t="e">
        <f>'Запит 2-8'!#REF!</f>
        <v>#REF!</v>
      </c>
      <c r="B1597" s="298" t="e">
        <f>IF('Запит 2-8'!#REF!&lt;&gt;"",'Запит 2-8'!#REF!,"")</f>
        <v>#REF!</v>
      </c>
      <c r="C1597" s="297" t="e">
        <f>'Запит 2-8'!#REF!</f>
        <v>#REF!</v>
      </c>
      <c r="D1597" s="296" t="e">
        <f>'Запит 2-8'!#REF!</f>
        <v>#REF!</v>
      </c>
      <c r="E1597" s="413" t="e">
        <f>'Паспорт-3'!F1477</f>
        <v>#REF!</v>
      </c>
      <c r="F1597" s="414"/>
      <c r="G1597" s="429" t="e">
        <f t="shared" si="194"/>
        <v>#REF!</v>
      </c>
      <c r="H1597" s="81" t="e">
        <f t="shared" si="195"/>
        <v>#REF!</v>
      </c>
    </row>
    <row r="1598" spans="1:8" x14ac:dyDescent="0.2">
      <c r="A1598" s="326" t="e">
        <f>'Запит 2-8'!#REF!</f>
        <v>#REF!</v>
      </c>
      <c r="B1598" s="298" t="e">
        <f>IF('Запит 2-8'!#REF!&lt;&gt;"",'Запит 2-8'!#REF!,"")</f>
        <v>#REF!</v>
      </c>
      <c r="C1598" s="297" t="e">
        <f>'Запит 2-8'!#REF!</f>
        <v>#REF!</v>
      </c>
      <c r="D1598" s="296" t="e">
        <f>'Запит 2-8'!#REF!</f>
        <v>#REF!</v>
      </c>
      <c r="E1598" s="413" t="e">
        <f>'Паспорт-3'!F1478</f>
        <v>#REF!</v>
      </c>
      <c r="F1598" s="414"/>
      <c r="G1598" s="429" t="e">
        <f t="shared" si="194"/>
        <v>#REF!</v>
      </c>
      <c r="H1598" s="81" t="e">
        <f t="shared" si="195"/>
        <v>#REF!</v>
      </c>
    </row>
    <row r="1599" spans="1:8" x14ac:dyDescent="0.2">
      <c r="A1599" s="326" t="e">
        <f>'Запит 2-8'!#REF!</f>
        <v>#REF!</v>
      </c>
      <c r="B1599" s="298" t="e">
        <f>IF('Запит 2-8'!#REF!&lt;&gt;"",'Запит 2-8'!#REF!,"")</f>
        <v>#REF!</v>
      </c>
      <c r="C1599" s="297" t="e">
        <f>'Запит 2-8'!#REF!</f>
        <v>#REF!</v>
      </c>
      <c r="D1599" s="296" t="e">
        <f>'Запит 2-8'!#REF!</f>
        <v>#REF!</v>
      </c>
      <c r="E1599" s="413" t="e">
        <f>'Паспорт-3'!F1479</f>
        <v>#REF!</v>
      </c>
      <c r="F1599" s="414"/>
      <c r="G1599" s="429" t="e">
        <f t="shared" si="194"/>
        <v>#REF!</v>
      </c>
      <c r="H1599" s="81" t="e">
        <f t="shared" si="195"/>
        <v>#REF!</v>
      </c>
    </row>
    <row r="1600" spans="1:8" x14ac:dyDescent="0.2">
      <c r="A1600" s="326" t="e">
        <f>'Запит 2-8'!#REF!</f>
        <v>#REF!</v>
      </c>
      <c r="B1600" s="298" t="e">
        <f>IF('Запит 2-8'!#REF!&lt;&gt;"",'Запит 2-8'!#REF!,"")</f>
        <v>#REF!</v>
      </c>
      <c r="C1600" s="297" t="e">
        <f>'Запит 2-8'!#REF!</f>
        <v>#REF!</v>
      </c>
      <c r="D1600" s="296" t="e">
        <f>'Запит 2-8'!#REF!</f>
        <v>#REF!</v>
      </c>
      <c r="E1600" s="413" t="e">
        <f>'Паспорт-3'!F1480</f>
        <v>#REF!</v>
      </c>
      <c r="F1600" s="414"/>
      <c r="G1600" s="429" t="e">
        <f t="shared" si="194"/>
        <v>#REF!</v>
      </c>
      <c r="H1600" s="81" t="e">
        <f t="shared" si="195"/>
        <v>#REF!</v>
      </c>
    </row>
    <row r="1601" spans="1:8" x14ac:dyDescent="0.2">
      <c r="A1601" s="433" t="e">
        <f>'Запит 2-8'!#REF!</f>
        <v>#REF!</v>
      </c>
      <c r="B1601" s="434" t="e">
        <f>IF('Запит 2-8'!#REF!&lt;&gt;"",'Запит 2-8'!#REF!,"")</f>
        <v>#REF!</v>
      </c>
      <c r="C1601" s="435" t="e">
        <f>'Запит 2-8'!#REF!</f>
        <v>#REF!</v>
      </c>
      <c r="D1601" s="436" t="e">
        <f>'Запит 2-8'!#REF!</f>
        <v>#REF!</v>
      </c>
      <c r="E1601" s="437" t="e">
        <f>'Паспорт-3'!F1481</f>
        <v>#REF!</v>
      </c>
      <c r="F1601" s="438"/>
      <c r="G1601" s="439" t="e">
        <f t="shared" si="194"/>
        <v>#REF!</v>
      </c>
      <c r="H1601" s="81" t="e">
        <f t="shared" si="195"/>
        <v>#REF!</v>
      </c>
    </row>
    <row r="1602" spans="1:8" ht="12.75" customHeight="1" x14ac:dyDescent="0.2">
      <c r="A1602" s="824" t="s">
        <v>211</v>
      </c>
      <c r="B1602" s="825"/>
      <c r="C1602" s="825"/>
      <c r="D1602" s="825"/>
      <c r="E1602" s="825"/>
      <c r="F1602" s="825"/>
      <c r="G1602" s="826"/>
      <c r="H1602" s="81" t="e">
        <f>H1586</f>
        <v>#REF!</v>
      </c>
    </row>
    <row r="1603" spans="1:8" x14ac:dyDescent="0.2">
      <c r="A1603" s="426" t="e">
        <f>'Запит 2-8'!#REF!</f>
        <v>#REF!</v>
      </c>
      <c r="B1603" s="827" t="s">
        <v>108</v>
      </c>
      <c r="C1603" s="828"/>
      <c r="D1603" s="828"/>
      <c r="E1603" s="832"/>
      <c r="F1603" s="832"/>
      <c r="G1603" s="833"/>
      <c r="H1603" s="81" t="e">
        <f>H1604</f>
        <v>#REF!</v>
      </c>
    </row>
    <row r="1604" spans="1:8" x14ac:dyDescent="0.2">
      <c r="A1604" s="326" t="e">
        <f>'Запит 2-8'!#REF!</f>
        <v>#REF!</v>
      </c>
      <c r="B1604" s="421" t="e">
        <f>IF('Запит 2-8'!#REF!&lt;&gt;"",'Запит 2-8'!#REF!,"")</f>
        <v>#REF!</v>
      </c>
      <c r="C1604" s="422" t="e">
        <f>'Запит 2-8'!#REF!</f>
        <v>#REF!</v>
      </c>
      <c r="D1604" s="423" t="e">
        <f>'Запит 2-8'!#REF!</f>
        <v>#REF!</v>
      </c>
      <c r="E1604" s="424" t="e">
        <f>'Паспорт-3'!F1483</f>
        <v>#REF!</v>
      </c>
      <c r="F1604" s="425"/>
      <c r="G1604" s="428" t="e">
        <f t="shared" ref="G1604:G1618" si="196">F1604-E1604</f>
        <v>#REF!</v>
      </c>
      <c r="H1604" s="81" t="e">
        <f t="shared" ref="H1604:H1618" si="197">IF(B1604&lt;&gt;"","Для друку","")</f>
        <v>#REF!</v>
      </c>
    </row>
    <row r="1605" spans="1:8" x14ac:dyDescent="0.2">
      <c r="A1605" s="326" t="e">
        <f>'Запит 2-8'!#REF!</f>
        <v>#REF!</v>
      </c>
      <c r="B1605" s="298" t="e">
        <f>IF('Запит 2-8'!#REF!&lt;&gt;"",'Запит 2-8'!#REF!,"")</f>
        <v>#REF!</v>
      </c>
      <c r="C1605" s="297" t="e">
        <f>'Запит 2-8'!#REF!</f>
        <v>#REF!</v>
      </c>
      <c r="D1605" s="296" t="e">
        <f>'Запит 2-8'!#REF!</f>
        <v>#REF!</v>
      </c>
      <c r="E1605" s="413" t="e">
        <f>'Паспорт-3'!F1484</f>
        <v>#REF!</v>
      </c>
      <c r="F1605" s="414"/>
      <c r="G1605" s="429" t="e">
        <f t="shared" si="196"/>
        <v>#REF!</v>
      </c>
      <c r="H1605" s="81" t="e">
        <f t="shared" si="197"/>
        <v>#REF!</v>
      </c>
    </row>
    <row r="1606" spans="1:8" x14ac:dyDescent="0.2">
      <c r="A1606" s="326" t="e">
        <f>'Запит 2-8'!#REF!</f>
        <v>#REF!</v>
      </c>
      <c r="B1606" s="298" t="e">
        <f>IF('Запит 2-8'!#REF!&lt;&gt;"",'Запит 2-8'!#REF!,"")</f>
        <v>#REF!</v>
      </c>
      <c r="C1606" s="297" t="e">
        <f>'Запит 2-8'!#REF!</f>
        <v>#REF!</v>
      </c>
      <c r="D1606" s="296" t="e">
        <f>'Запит 2-8'!#REF!</f>
        <v>#REF!</v>
      </c>
      <c r="E1606" s="413" t="e">
        <f>'Паспорт-3'!F1485</f>
        <v>#REF!</v>
      </c>
      <c r="F1606" s="414"/>
      <c r="G1606" s="429" t="e">
        <f t="shared" si="196"/>
        <v>#REF!</v>
      </c>
      <c r="H1606" s="81" t="e">
        <f t="shared" si="197"/>
        <v>#REF!</v>
      </c>
    </row>
    <row r="1607" spans="1:8" x14ac:dyDescent="0.2">
      <c r="A1607" s="326" t="e">
        <f>'Запит 2-8'!#REF!</f>
        <v>#REF!</v>
      </c>
      <c r="B1607" s="298" t="e">
        <f>IF('Запит 2-8'!#REF!&lt;&gt;"",'Запит 2-8'!#REF!,"")</f>
        <v>#REF!</v>
      </c>
      <c r="C1607" s="297" t="e">
        <f>'Запит 2-8'!#REF!</f>
        <v>#REF!</v>
      </c>
      <c r="D1607" s="296" t="e">
        <f>'Запит 2-8'!#REF!</f>
        <v>#REF!</v>
      </c>
      <c r="E1607" s="413" t="e">
        <f>'Паспорт-3'!F1486</f>
        <v>#REF!</v>
      </c>
      <c r="F1607" s="414"/>
      <c r="G1607" s="429" t="e">
        <f t="shared" si="196"/>
        <v>#REF!</v>
      </c>
      <c r="H1607" s="81" t="e">
        <f t="shared" si="197"/>
        <v>#REF!</v>
      </c>
    </row>
    <row r="1608" spans="1:8" x14ac:dyDescent="0.2">
      <c r="A1608" s="326" t="e">
        <f>'Запит 2-8'!#REF!</f>
        <v>#REF!</v>
      </c>
      <c r="B1608" s="298" t="e">
        <f>IF('Запит 2-8'!#REF!&lt;&gt;"",'Запит 2-8'!#REF!,"")</f>
        <v>#REF!</v>
      </c>
      <c r="C1608" s="297" t="e">
        <f>'Запит 2-8'!#REF!</f>
        <v>#REF!</v>
      </c>
      <c r="D1608" s="296" t="e">
        <f>'Запит 2-8'!#REF!</f>
        <v>#REF!</v>
      </c>
      <c r="E1608" s="413" t="e">
        <f>'Паспорт-3'!F1487</f>
        <v>#REF!</v>
      </c>
      <c r="F1608" s="414"/>
      <c r="G1608" s="429" t="e">
        <f t="shared" si="196"/>
        <v>#REF!</v>
      </c>
      <c r="H1608" s="81" t="e">
        <f t="shared" si="197"/>
        <v>#REF!</v>
      </c>
    </row>
    <row r="1609" spans="1:8" x14ac:dyDescent="0.2">
      <c r="A1609" s="326" t="e">
        <f>'Запит 2-8'!#REF!</f>
        <v>#REF!</v>
      </c>
      <c r="B1609" s="298" t="e">
        <f>IF('Запит 2-8'!#REF!&lt;&gt;"",'Запит 2-8'!#REF!,"")</f>
        <v>#REF!</v>
      </c>
      <c r="C1609" s="297" t="e">
        <f>'Запит 2-8'!#REF!</f>
        <v>#REF!</v>
      </c>
      <c r="D1609" s="296" t="e">
        <f>'Запит 2-8'!#REF!</f>
        <v>#REF!</v>
      </c>
      <c r="E1609" s="413" t="e">
        <f>'Паспорт-3'!F1488</f>
        <v>#REF!</v>
      </c>
      <c r="F1609" s="414"/>
      <c r="G1609" s="429" t="e">
        <f t="shared" si="196"/>
        <v>#REF!</v>
      </c>
      <c r="H1609" s="81" t="e">
        <f t="shared" si="197"/>
        <v>#REF!</v>
      </c>
    </row>
    <row r="1610" spans="1:8" x14ac:dyDescent="0.2">
      <c r="A1610" s="326" t="e">
        <f>'Запит 2-8'!#REF!</f>
        <v>#REF!</v>
      </c>
      <c r="B1610" s="298" t="e">
        <f>IF('Запит 2-8'!#REF!&lt;&gt;"",'Запит 2-8'!#REF!,"")</f>
        <v>#REF!</v>
      </c>
      <c r="C1610" s="297" t="e">
        <f>'Запит 2-8'!#REF!</f>
        <v>#REF!</v>
      </c>
      <c r="D1610" s="296" t="e">
        <f>'Запит 2-8'!#REF!</f>
        <v>#REF!</v>
      </c>
      <c r="E1610" s="413" t="e">
        <f>'Паспорт-3'!F1489</f>
        <v>#REF!</v>
      </c>
      <c r="F1610" s="414"/>
      <c r="G1610" s="429" t="e">
        <f t="shared" si="196"/>
        <v>#REF!</v>
      </c>
      <c r="H1610" s="81" t="e">
        <f t="shared" si="197"/>
        <v>#REF!</v>
      </c>
    </row>
    <row r="1611" spans="1:8" x14ac:dyDescent="0.2">
      <c r="A1611" s="326" t="e">
        <f>'Запит 2-8'!#REF!</f>
        <v>#REF!</v>
      </c>
      <c r="B1611" s="298" t="e">
        <f>IF('Запит 2-8'!#REF!&lt;&gt;"",'Запит 2-8'!#REF!,"")</f>
        <v>#REF!</v>
      </c>
      <c r="C1611" s="297" t="e">
        <f>'Запит 2-8'!#REF!</f>
        <v>#REF!</v>
      </c>
      <c r="D1611" s="296" t="e">
        <f>'Запит 2-8'!#REF!</f>
        <v>#REF!</v>
      </c>
      <c r="E1611" s="413" t="e">
        <f>'Паспорт-3'!F1490</f>
        <v>#REF!</v>
      </c>
      <c r="F1611" s="414"/>
      <c r="G1611" s="429" t="e">
        <f t="shared" si="196"/>
        <v>#REF!</v>
      </c>
      <c r="H1611" s="81" t="e">
        <f t="shared" si="197"/>
        <v>#REF!</v>
      </c>
    </row>
    <row r="1612" spans="1:8" x14ac:dyDescent="0.2">
      <c r="A1612" s="326" t="e">
        <f>'Запит 2-8'!#REF!</f>
        <v>#REF!</v>
      </c>
      <c r="B1612" s="298" t="e">
        <f>IF('Запит 2-8'!#REF!&lt;&gt;"",'Запит 2-8'!#REF!,"")</f>
        <v>#REF!</v>
      </c>
      <c r="C1612" s="297" t="e">
        <f>'Запит 2-8'!#REF!</f>
        <v>#REF!</v>
      </c>
      <c r="D1612" s="296" t="e">
        <f>'Запит 2-8'!#REF!</f>
        <v>#REF!</v>
      </c>
      <c r="E1612" s="413" t="e">
        <f>'Паспорт-3'!F1491</f>
        <v>#REF!</v>
      </c>
      <c r="F1612" s="414"/>
      <c r="G1612" s="429" t="e">
        <f t="shared" si="196"/>
        <v>#REF!</v>
      </c>
      <c r="H1612" s="81" t="e">
        <f t="shared" si="197"/>
        <v>#REF!</v>
      </c>
    </row>
    <row r="1613" spans="1:8" x14ac:dyDescent="0.2">
      <c r="A1613" s="326" t="e">
        <f>'Запит 2-8'!#REF!</f>
        <v>#REF!</v>
      </c>
      <c r="B1613" s="298" t="e">
        <f>IF('Запит 2-8'!#REF!&lt;&gt;"",'Запит 2-8'!#REF!,"")</f>
        <v>#REF!</v>
      </c>
      <c r="C1613" s="297" t="e">
        <f>'Запит 2-8'!#REF!</f>
        <v>#REF!</v>
      </c>
      <c r="D1613" s="296" t="e">
        <f>'Запит 2-8'!#REF!</f>
        <v>#REF!</v>
      </c>
      <c r="E1613" s="413" t="e">
        <f>'Паспорт-3'!F1492</f>
        <v>#REF!</v>
      </c>
      <c r="F1613" s="414"/>
      <c r="G1613" s="429" t="e">
        <f t="shared" si="196"/>
        <v>#REF!</v>
      </c>
      <c r="H1613" s="81" t="e">
        <f t="shared" si="197"/>
        <v>#REF!</v>
      </c>
    </row>
    <row r="1614" spans="1:8" x14ac:dyDescent="0.2">
      <c r="A1614" s="326" t="e">
        <f>'Запит 2-8'!#REF!</f>
        <v>#REF!</v>
      </c>
      <c r="B1614" s="298" t="e">
        <f>IF('Запит 2-8'!#REF!&lt;&gt;"",'Запит 2-8'!#REF!,"")</f>
        <v>#REF!</v>
      </c>
      <c r="C1614" s="297" t="e">
        <f>'Запит 2-8'!#REF!</f>
        <v>#REF!</v>
      </c>
      <c r="D1614" s="296" t="e">
        <f>'Запит 2-8'!#REF!</f>
        <v>#REF!</v>
      </c>
      <c r="E1614" s="413" t="e">
        <f>'Паспорт-3'!F1493</f>
        <v>#REF!</v>
      </c>
      <c r="F1614" s="414"/>
      <c r="G1614" s="429" t="e">
        <f t="shared" si="196"/>
        <v>#REF!</v>
      </c>
      <c r="H1614" s="81" t="e">
        <f t="shared" si="197"/>
        <v>#REF!</v>
      </c>
    </row>
    <row r="1615" spans="1:8" x14ac:dyDescent="0.2">
      <c r="A1615" s="326" t="e">
        <f>'Запит 2-8'!#REF!</f>
        <v>#REF!</v>
      </c>
      <c r="B1615" s="298" t="e">
        <f>IF('Запит 2-8'!#REF!&lt;&gt;"",'Запит 2-8'!#REF!,"")</f>
        <v>#REF!</v>
      </c>
      <c r="C1615" s="297" t="e">
        <f>'Запит 2-8'!#REF!</f>
        <v>#REF!</v>
      </c>
      <c r="D1615" s="296" t="e">
        <f>'Запит 2-8'!#REF!</f>
        <v>#REF!</v>
      </c>
      <c r="E1615" s="413" t="e">
        <f>'Паспорт-3'!F1494</f>
        <v>#REF!</v>
      </c>
      <c r="F1615" s="414"/>
      <c r="G1615" s="429" t="e">
        <f t="shared" si="196"/>
        <v>#REF!</v>
      </c>
      <c r="H1615" s="81" t="e">
        <f t="shared" si="197"/>
        <v>#REF!</v>
      </c>
    </row>
    <row r="1616" spans="1:8" x14ac:dyDescent="0.2">
      <c r="A1616" s="326" t="e">
        <f>'Запит 2-8'!#REF!</f>
        <v>#REF!</v>
      </c>
      <c r="B1616" s="298" t="e">
        <f>IF('Запит 2-8'!#REF!&lt;&gt;"",'Запит 2-8'!#REF!,"")</f>
        <v>#REF!</v>
      </c>
      <c r="C1616" s="297" t="e">
        <f>'Запит 2-8'!#REF!</f>
        <v>#REF!</v>
      </c>
      <c r="D1616" s="296" t="e">
        <f>'Запит 2-8'!#REF!</f>
        <v>#REF!</v>
      </c>
      <c r="E1616" s="413" t="e">
        <f>'Паспорт-3'!F1495</f>
        <v>#REF!</v>
      </c>
      <c r="F1616" s="414"/>
      <c r="G1616" s="429" t="e">
        <f t="shared" si="196"/>
        <v>#REF!</v>
      </c>
      <c r="H1616" s="81" t="e">
        <f t="shared" si="197"/>
        <v>#REF!</v>
      </c>
    </row>
    <row r="1617" spans="1:8" x14ac:dyDescent="0.2">
      <c r="A1617" s="326" t="e">
        <f>'Запит 2-8'!#REF!</f>
        <v>#REF!</v>
      </c>
      <c r="B1617" s="298" t="e">
        <f>IF('Запит 2-8'!#REF!&lt;&gt;"",'Запит 2-8'!#REF!,"")</f>
        <v>#REF!</v>
      </c>
      <c r="C1617" s="297" t="e">
        <f>'Запит 2-8'!#REF!</f>
        <v>#REF!</v>
      </c>
      <c r="D1617" s="296" t="e">
        <f>'Запит 2-8'!#REF!</f>
        <v>#REF!</v>
      </c>
      <c r="E1617" s="413" t="e">
        <f>'Паспорт-3'!F1496</f>
        <v>#REF!</v>
      </c>
      <c r="F1617" s="414"/>
      <c r="G1617" s="429" t="e">
        <f t="shared" si="196"/>
        <v>#REF!</v>
      </c>
      <c r="H1617" s="81" t="e">
        <f t="shared" si="197"/>
        <v>#REF!</v>
      </c>
    </row>
    <row r="1618" spans="1:8" x14ac:dyDescent="0.2">
      <c r="A1618" s="433" t="e">
        <f>'Запит 2-8'!#REF!</f>
        <v>#REF!</v>
      </c>
      <c r="B1618" s="434" t="e">
        <f>IF('Запит 2-8'!#REF!&lt;&gt;"",'Запит 2-8'!#REF!,"")</f>
        <v>#REF!</v>
      </c>
      <c r="C1618" s="435" t="e">
        <f>'Запит 2-8'!#REF!</f>
        <v>#REF!</v>
      </c>
      <c r="D1618" s="436" t="e">
        <f>'Запит 2-8'!#REF!</f>
        <v>#REF!</v>
      </c>
      <c r="E1618" s="437" t="e">
        <f>'Паспорт-3'!F1497</f>
        <v>#REF!</v>
      </c>
      <c r="F1618" s="438"/>
      <c r="G1618" s="439" t="e">
        <f t="shared" si="196"/>
        <v>#REF!</v>
      </c>
      <c r="H1618" s="81" t="e">
        <f t="shared" si="197"/>
        <v>#REF!</v>
      </c>
    </row>
    <row r="1619" spans="1:8" ht="12.75" customHeight="1" x14ac:dyDescent="0.2">
      <c r="A1619" s="824" t="s">
        <v>211</v>
      </c>
      <c r="B1619" s="825"/>
      <c r="C1619" s="825"/>
      <c r="D1619" s="825"/>
      <c r="E1619" s="825"/>
      <c r="F1619" s="825"/>
      <c r="G1619" s="826"/>
      <c r="H1619" s="81" t="e">
        <f>H1603</f>
        <v>#REF!</v>
      </c>
    </row>
    <row r="1620" spans="1:8" x14ac:dyDescent="0.2">
      <c r="A1620" s="426" t="e">
        <f>'Запит 2-8'!#REF!</f>
        <v>#REF!</v>
      </c>
      <c r="B1620" s="827" t="s">
        <v>109</v>
      </c>
      <c r="C1620" s="828"/>
      <c r="D1620" s="828"/>
      <c r="E1620" s="832"/>
      <c r="F1620" s="832"/>
      <c r="G1620" s="833"/>
      <c r="H1620" s="81" t="e">
        <f>H1621</f>
        <v>#REF!</v>
      </c>
    </row>
    <row r="1621" spans="1:8" x14ac:dyDescent="0.2">
      <c r="A1621" s="326" t="e">
        <f>'Запит 2-8'!#REF!</f>
        <v>#REF!</v>
      </c>
      <c r="B1621" s="421" t="e">
        <f>IF('Запит 2-8'!#REF!&lt;&gt;"",'Запит 2-8'!#REF!,"")</f>
        <v>#REF!</v>
      </c>
      <c r="C1621" s="422" t="e">
        <f>'Запит 2-8'!#REF!</f>
        <v>#REF!</v>
      </c>
      <c r="D1621" s="423" t="e">
        <f>'Запит 2-8'!#REF!</f>
        <v>#REF!</v>
      </c>
      <c r="E1621" s="424" t="e">
        <f>'Паспорт-3'!F1499</f>
        <v>#REF!</v>
      </c>
      <c r="F1621" s="425"/>
      <c r="G1621" s="428" t="e">
        <f t="shared" ref="G1621:G1630" si="198">F1621-E1621</f>
        <v>#REF!</v>
      </c>
      <c r="H1621" s="81" t="e">
        <f t="shared" ref="H1621:H1630" si="199">IF(B1621&lt;&gt;"","Для друку","")</f>
        <v>#REF!</v>
      </c>
    </row>
    <row r="1622" spans="1:8" x14ac:dyDescent="0.2">
      <c r="A1622" s="326" t="e">
        <f>'Запит 2-8'!#REF!</f>
        <v>#REF!</v>
      </c>
      <c r="B1622" s="298" t="e">
        <f>IF('Запит 2-8'!#REF!&lt;&gt;"",'Запит 2-8'!#REF!,"")</f>
        <v>#REF!</v>
      </c>
      <c r="C1622" s="297" t="e">
        <f>'Запит 2-8'!#REF!</f>
        <v>#REF!</v>
      </c>
      <c r="D1622" s="296" t="e">
        <f>'Запит 2-8'!#REF!</f>
        <v>#REF!</v>
      </c>
      <c r="E1622" s="413" t="e">
        <f>'Паспорт-3'!F1500</f>
        <v>#REF!</v>
      </c>
      <c r="F1622" s="414"/>
      <c r="G1622" s="429" t="e">
        <f t="shared" si="198"/>
        <v>#REF!</v>
      </c>
      <c r="H1622" s="81" t="e">
        <f t="shared" si="199"/>
        <v>#REF!</v>
      </c>
    </row>
    <row r="1623" spans="1:8" x14ac:dyDescent="0.2">
      <c r="A1623" s="326" t="e">
        <f>'Запит 2-8'!#REF!</f>
        <v>#REF!</v>
      </c>
      <c r="B1623" s="298" t="e">
        <f>IF('Запит 2-8'!#REF!&lt;&gt;"",'Запит 2-8'!#REF!,"")</f>
        <v>#REF!</v>
      </c>
      <c r="C1623" s="297" t="e">
        <f>'Запит 2-8'!#REF!</f>
        <v>#REF!</v>
      </c>
      <c r="D1623" s="296" t="e">
        <f>'Запит 2-8'!#REF!</f>
        <v>#REF!</v>
      </c>
      <c r="E1623" s="413" t="e">
        <f>'Паспорт-3'!F1501</f>
        <v>#REF!</v>
      </c>
      <c r="F1623" s="414"/>
      <c r="G1623" s="429" t="e">
        <f t="shared" si="198"/>
        <v>#REF!</v>
      </c>
      <c r="H1623" s="81" t="e">
        <f t="shared" si="199"/>
        <v>#REF!</v>
      </c>
    </row>
    <row r="1624" spans="1:8" x14ac:dyDescent="0.2">
      <c r="A1624" s="326" t="e">
        <f>'Запит 2-8'!#REF!</f>
        <v>#REF!</v>
      </c>
      <c r="B1624" s="298" t="e">
        <f>IF('Запит 2-8'!#REF!&lt;&gt;"",'Запит 2-8'!#REF!,"")</f>
        <v>#REF!</v>
      </c>
      <c r="C1624" s="297" t="e">
        <f>'Запит 2-8'!#REF!</f>
        <v>#REF!</v>
      </c>
      <c r="D1624" s="296" t="e">
        <f>'Запит 2-8'!#REF!</f>
        <v>#REF!</v>
      </c>
      <c r="E1624" s="413" t="e">
        <f>'Паспорт-3'!F1502</f>
        <v>#REF!</v>
      </c>
      <c r="F1624" s="414"/>
      <c r="G1624" s="429" t="e">
        <f t="shared" si="198"/>
        <v>#REF!</v>
      </c>
      <c r="H1624" s="81" t="e">
        <f t="shared" si="199"/>
        <v>#REF!</v>
      </c>
    </row>
    <row r="1625" spans="1:8" x14ac:dyDescent="0.2">
      <c r="A1625" s="326" t="e">
        <f>'Запит 2-8'!#REF!</f>
        <v>#REF!</v>
      </c>
      <c r="B1625" s="298" t="e">
        <f>IF('Запит 2-8'!#REF!&lt;&gt;"",'Запит 2-8'!#REF!,"")</f>
        <v>#REF!</v>
      </c>
      <c r="C1625" s="297" t="e">
        <f>'Запит 2-8'!#REF!</f>
        <v>#REF!</v>
      </c>
      <c r="D1625" s="296" t="e">
        <f>'Запит 2-8'!#REF!</f>
        <v>#REF!</v>
      </c>
      <c r="E1625" s="413" t="e">
        <f>'Паспорт-3'!F1503</f>
        <v>#REF!</v>
      </c>
      <c r="F1625" s="414"/>
      <c r="G1625" s="429" t="e">
        <f t="shared" si="198"/>
        <v>#REF!</v>
      </c>
      <c r="H1625" s="81" t="e">
        <f t="shared" si="199"/>
        <v>#REF!</v>
      </c>
    </row>
    <row r="1626" spans="1:8" x14ac:dyDescent="0.2">
      <c r="A1626" s="326" t="e">
        <f>'Запит 2-8'!#REF!</f>
        <v>#REF!</v>
      </c>
      <c r="B1626" s="298" t="e">
        <f>IF('Запит 2-8'!#REF!&lt;&gt;"",'Запит 2-8'!#REF!,"")</f>
        <v>#REF!</v>
      </c>
      <c r="C1626" s="297" t="e">
        <f>'Запит 2-8'!#REF!</f>
        <v>#REF!</v>
      </c>
      <c r="D1626" s="296" t="e">
        <f>'Запит 2-8'!#REF!</f>
        <v>#REF!</v>
      </c>
      <c r="E1626" s="413" t="e">
        <f>'Паспорт-3'!F1504</f>
        <v>#REF!</v>
      </c>
      <c r="F1626" s="414"/>
      <c r="G1626" s="429" t="e">
        <f t="shared" si="198"/>
        <v>#REF!</v>
      </c>
      <c r="H1626" s="81" t="e">
        <f t="shared" si="199"/>
        <v>#REF!</v>
      </c>
    </row>
    <row r="1627" spans="1:8" x14ac:dyDescent="0.2">
      <c r="A1627" s="326" t="e">
        <f>'Запит 2-8'!#REF!</f>
        <v>#REF!</v>
      </c>
      <c r="B1627" s="298" t="e">
        <f>IF('Запит 2-8'!#REF!&lt;&gt;"",'Запит 2-8'!#REF!,"")</f>
        <v>#REF!</v>
      </c>
      <c r="C1627" s="297" t="e">
        <f>'Запит 2-8'!#REF!</f>
        <v>#REF!</v>
      </c>
      <c r="D1627" s="296" t="e">
        <f>'Запит 2-8'!#REF!</f>
        <v>#REF!</v>
      </c>
      <c r="E1627" s="413" t="e">
        <f>'Паспорт-3'!F1505</f>
        <v>#REF!</v>
      </c>
      <c r="F1627" s="414"/>
      <c r="G1627" s="429" t="e">
        <f t="shared" si="198"/>
        <v>#REF!</v>
      </c>
      <c r="H1627" s="81" t="e">
        <f t="shared" si="199"/>
        <v>#REF!</v>
      </c>
    </row>
    <row r="1628" spans="1:8" x14ac:dyDescent="0.2">
      <c r="A1628" s="326" t="e">
        <f>'Запит 2-8'!#REF!</f>
        <v>#REF!</v>
      </c>
      <c r="B1628" s="298" t="e">
        <f>IF('Запит 2-8'!#REF!&lt;&gt;"",'Запит 2-8'!#REF!,"")</f>
        <v>#REF!</v>
      </c>
      <c r="C1628" s="297" t="e">
        <f>'Запит 2-8'!#REF!</f>
        <v>#REF!</v>
      </c>
      <c r="D1628" s="296" t="e">
        <f>'Запит 2-8'!#REF!</f>
        <v>#REF!</v>
      </c>
      <c r="E1628" s="413" t="e">
        <f>'Паспорт-3'!F1506</f>
        <v>#REF!</v>
      </c>
      <c r="F1628" s="414"/>
      <c r="G1628" s="429" t="e">
        <f t="shared" si="198"/>
        <v>#REF!</v>
      </c>
      <c r="H1628" s="81" t="e">
        <f t="shared" si="199"/>
        <v>#REF!</v>
      </c>
    </row>
    <row r="1629" spans="1:8" ht="12.75" customHeight="1" x14ac:dyDescent="0.2">
      <c r="A1629" s="326" t="e">
        <f>'Запит 2-8'!#REF!</f>
        <v>#REF!</v>
      </c>
      <c r="B1629" s="298" t="e">
        <f>IF('Запит 2-8'!#REF!&lt;&gt;"",'Запит 2-8'!#REF!,"")</f>
        <v>#REF!</v>
      </c>
      <c r="C1629" s="297" t="e">
        <f>'Запит 2-8'!#REF!</f>
        <v>#REF!</v>
      </c>
      <c r="D1629" s="296" t="e">
        <f>'Запит 2-8'!#REF!</f>
        <v>#REF!</v>
      </c>
      <c r="E1629" s="413" t="e">
        <f>'Паспорт-3'!F1507</f>
        <v>#REF!</v>
      </c>
      <c r="F1629" s="414"/>
      <c r="G1629" s="429" t="e">
        <f t="shared" si="198"/>
        <v>#REF!</v>
      </c>
      <c r="H1629" s="81" t="e">
        <f t="shared" si="199"/>
        <v>#REF!</v>
      </c>
    </row>
    <row r="1630" spans="1:8" ht="12.75" customHeight="1" x14ac:dyDescent="0.2">
      <c r="A1630" s="433" t="e">
        <f>'Запит 2-8'!#REF!</f>
        <v>#REF!</v>
      </c>
      <c r="B1630" s="434" t="e">
        <f>IF('Запит 2-8'!#REF!&lt;&gt;"",'Запит 2-8'!#REF!,"")</f>
        <v>#REF!</v>
      </c>
      <c r="C1630" s="435" t="e">
        <f>'Запит 2-8'!#REF!</f>
        <v>#REF!</v>
      </c>
      <c r="D1630" s="436" t="e">
        <f>'Запит 2-8'!#REF!</f>
        <v>#REF!</v>
      </c>
      <c r="E1630" s="437" t="e">
        <f>'Паспорт-3'!F1508</f>
        <v>#REF!</v>
      </c>
      <c r="F1630" s="438"/>
      <c r="G1630" s="439" t="e">
        <f t="shared" si="198"/>
        <v>#REF!</v>
      </c>
      <c r="H1630" s="81" t="e">
        <f t="shared" si="199"/>
        <v>#REF!</v>
      </c>
    </row>
    <row r="1631" spans="1:8" ht="12.75" customHeight="1" x14ac:dyDescent="0.2">
      <c r="A1631" s="824" t="s">
        <v>211</v>
      </c>
      <c r="B1631" s="825"/>
      <c r="C1631" s="825"/>
      <c r="D1631" s="825"/>
      <c r="E1631" s="825"/>
      <c r="F1631" s="825"/>
      <c r="G1631" s="826"/>
      <c r="H1631" s="81" t="e">
        <f>H1620</f>
        <v>#REF!</v>
      </c>
    </row>
    <row r="1632" spans="1:8" ht="12.75" customHeight="1" x14ac:dyDescent="0.2">
      <c r="A1632" s="824" t="s">
        <v>231</v>
      </c>
      <c r="B1632" s="825"/>
      <c r="C1632" s="825"/>
      <c r="D1632" s="825"/>
      <c r="E1632" s="825"/>
      <c r="F1632" s="825"/>
      <c r="G1632" s="826"/>
      <c r="H1632" s="81" t="e">
        <f>H1568</f>
        <v>#REF!</v>
      </c>
    </row>
    <row r="1633" spans="1:8" ht="12.75" customHeight="1" x14ac:dyDescent="0.2">
      <c r="A1633" s="834" t="e">
        <f>'Запит 2-8'!#REF!</f>
        <v>#REF!</v>
      </c>
      <c r="B1633" s="835"/>
      <c r="C1633" s="835"/>
      <c r="D1633" s="835"/>
      <c r="E1633" s="835"/>
      <c r="F1633" s="835"/>
      <c r="G1633" s="836"/>
      <c r="H1633" s="81" t="e">
        <f>H1634</f>
        <v>#REF!</v>
      </c>
    </row>
    <row r="1634" spans="1:8" ht="12.75" customHeight="1" x14ac:dyDescent="0.2">
      <c r="A1634" s="779" t="e">
        <f>'Запит 2-8'!#REF!</f>
        <v>#REF!</v>
      </c>
      <c r="B1634" s="780"/>
      <c r="C1634" s="780"/>
      <c r="D1634" s="780"/>
      <c r="E1634" s="780"/>
      <c r="F1634" s="780"/>
      <c r="G1634" s="781"/>
      <c r="H1634" s="81" t="e">
        <f>H1635</f>
        <v>#REF!</v>
      </c>
    </row>
    <row r="1635" spans="1:8" x14ac:dyDescent="0.2">
      <c r="A1635" s="420" t="s">
        <v>4</v>
      </c>
      <c r="B1635" s="827" t="s">
        <v>106</v>
      </c>
      <c r="C1635" s="828"/>
      <c r="D1635" s="828"/>
      <c r="E1635" s="829"/>
      <c r="F1635" s="829"/>
      <c r="G1635" s="830"/>
      <c r="H1635" s="81" t="e">
        <f>H1636</f>
        <v>#REF!</v>
      </c>
    </row>
    <row r="1636" spans="1:8" x14ac:dyDescent="0.2">
      <c r="A1636" s="326" t="e">
        <f>'Запит 2-8'!#REF!</f>
        <v>#REF!</v>
      </c>
      <c r="B1636" s="421" t="e">
        <f>IF('Запит 2-8'!#REF!&lt;&gt;"",'Запит 2-8'!#REF!,"")</f>
        <v>#REF!</v>
      </c>
      <c r="C1636" s="422" t="e">
        <f>'Запит 2-8'!#REF!</f>
        <v>#REF!</v>
      </c>
      <c r="D1636" s="423" t="e">
        <f>'Запит 2-8'!#REF!</f>
        <v>#REF!</v>
      </c>
      <c r="E1636" s="424" t="e">
        <f>'Паспорт-3'!F1512</f>
        <v>#REF!</v>
      </c>
      <c r="F1636" s="425"/>
      <c r="G1636" s="428" t="e">
        <f t="shared" ref="G1636:G1650" si="200">F1636-E1636</f>
        <v>#REF!</v>
      </c>
      <c r="H1636" s="81" t="e">
        <f t="shared" ref="H1636:H1650" si="201">IF(B1636&lt;&gt;"","Для друку","")</f>
        <v>#REF!</v>
      </c>
    </row>
    <row r="1637" spans="1:8" x14ac:dyDescent="0.2">
      <c r="A1637" s="326" t="e">
        <f>'Запит 2-8'!#REF!</f>
        <v>#REF!</v>
      </c>
      <c r="B1637" s="298" t="e">
        <f>IF('Запит 2-8'!#REF!&lt;&gt;"",'Запит 2-8'!#REF!,"")</f>
        <v>#REF!</v>
      </c>
      <c r="C1637" s="297" t="e">
        <f>'Запит 2-8'!#REF!</f>
        <v>#REF!</v>
      </c>
      <c r="D1637" s="296" t="e">
        <f>'Запит 2-8'!#REF!</f>
        <v>#REF!</v>
      </c>
      <c r="E1637" s="413" t="e">
        <f>'Паспорт-3'!F1513</f>
        <v>#REF!</v>
      </c>
      <c r="F1637" s="414"/>
      <c r="G1637" s="429" t="e">
        <f t="shared" si="200"/>
        <v>#REF!</v>
      </c>
      <c r="H1637" s="81" t="e">
        <f t="shared" si="201"/>
        <v>#REF!</v>
      </c>
    </row>
    <row r="1638" spans="1:8" x14ac:dyDescent="0.2">
      <c r="A1638" s="326" t="e">
        <f>'Запит 2-8'!#REF!</f>
        <v>#REF!</v>
      </c>
      <c r="B1638" s="298" t="e">
        <f>IF('Запит 2-8'!#REF!&lt;&gt;"",'Запит 2-8'!#REF!,"")</f>
        <v>#REF!</v>
      </c>
      <c r="C1638" s="297" t="e">
        <f>'Запит 2-8'!#REF!</f>
        <v>#REF!</v>
      </c>
      <c r="D1638" s="296" t="e">
        <f>'Запит 2-8'!#REF!</f>
        <v>#REF!</v>
      </c>
      <c r="E1638" s="413" t="e">
        <f>'Паспорт-3'!F1514</f>
        <v>#REF!</v>
      </c>
      <c r="F1638" s="414"/>
      <c r="G1638" s="429" t="e">
        <f t="shared" si="200"/>
        <v>#REF!</v>
      </c>
      <c r="H1638" s="81" t="e">
        <f t="shared" si="201"/>
        <v>#REF!</v>
      </c>
    </row>
    <row r="1639" spans="1:8" x14ac:dyDescent="0.2">
      <c r="A1639" s="326" t="e">
        <f>'Запит 2-8'!#REF!</f>
        <v>#REF!</v>
      </c>
      <c r="B1639" s="298" t="e">
        <f>IF('Запит 2-8'!#REF!&lt;&gt;"",'Запит 2-8'!#REF!,"")</f>
        <v>#REF!</v>
      </c>
      <c r="C1639" s="297" t="e">
        <f>'Запит 2-8'!#REF!</f>
        <v>#REF!</v>
      </c>
      <c r="D1639" s="296" t="e">
        <f>'Запит 2-8'!#REF!</f>
        <v>#REF!</v>
      </c>
      <c r="E1639" s="413" t="e">
        <f>'Паспорт-3'!F1515</f>
        <v>#REF!</v>
      </c>
      <c r="F1639" s="414"/>
      <c r="G1639" s="429" t="e">
        <f t="shared" si="200"/>
        <v>#REF!</v>
      </c>
      <c r="H1639" s="81" t="e">
        <f t="shared" si="201"/>
        <v>#REF!</v>
      </c>
    </row>
    <row r="1640" spans="1:8" x14ac:dyDescent="0.2">
      <c r="A1640" s="326" t="e">
        <f>'Запит 2-8'!#REF!</f>
        <v>#REF!</v>
      </c>
      <c r="B1640" s="298" t="e">
        <f>IF('Запит 2-8'!#REF!&lt;&gt;"",'Запит 2-8'!#REF!,"")</f>
        <v>#REF!</v>
      </c>
      <c r="C1640" s="297" t="e">
        <f>'Запит 2-8'!#REF!</f>
        <v>#REF!</v>
      </c>
      <c r="D1640" s="296" t="e">
        <f>'Запит 2-8'!#REF!</f>
        <v>#REF!</v>
      </c>
      <c r="E1640" s="413" t="e">
        <f>'Паспорт-3'!F1516</f>
        <v>#REF!</v>
      </c>
      <c r="F1640" s="414"/>
      <c r="G1640" s="429" t="e">
        <f t="shared" si="200"/>
        <v>#REF!</v>
      </c>
      <c r="H1640" s="81" t="e">
        <f t="shared" si="201"/>
        <v>#REF!</v>
      </c>
    </row>
    <row r="1641" spans="1:8" x14ac:dyDescent="0.2">
      <c r="A1641" s="326" t="e">
        <f>'Запит 2-8'!#REF!</f>
        <v>#REF!</v>
      </c>
      <c r="B1641" s="298" t="e">
        <f>IF('Запит 2-8'!#REF!&lt;&gt;"",'Запит 2-8'!#REF!,"")</f>
        <v>#REF!</v>
      </c>
      <c r="C1641" s="297" t="e">
        <f>'Запит 2-8'!#REF!</f>
        <v>#REF!</v>
      </c>
      <c r="D1641" s="296" t="e">
        <f>'Запит 2-8'!#REF!</f>
        <v>#REF!</v>
      </c>
      <c r="E1641" s="413" t="e">
        <f>'Паспорт-3'!F1517</f>
        <v>#REF!</v>
      </c>
      <c r="F1641" s="414"/>
      <c r="G1641" s="429" t="e">
        <f t="shared" si="200"/>
        <v>#REF!</v>
      </c>
      <c r="H1641" s="81" t="e">
        <f t="shared" si="201"/>
        <v>#REF!</v>
      </c>
    </row>
    <row r="1642" spans="1:8" x14ac:dyDescent="0.2">
      <c r="A1642" s="326" t="e">
        <f>'Запит 2-8'!#REF!</f>
        <v>#REF!</v>
      </c>
      <c r="B1642" s="298" t="e">
        <f>IF('Запит 2-8'!#REF!&lt;&gt;"",'Запит 2-8'!#REF!,"")</f>
        <v>#REF!</v>
      </c>
      <c r="C1642" s="297" t="e">
        <f>'Запит 2-8'!#REF!</f>
        <v>#REF!</v>
      </c>
      <c r="D1642" s="296" t="e">
        <f>'Запит 2-8'!#REF!</f>
        <v>#REF!</v>
      </c>
      <c r="E1642" s="413" t="e">
        <f>'Паспорт-3'!F1518</f>
        <v>#REF!</v>
      </c>
      <c r="F1642" s="414"/>
      <c r="G1642" s="429" t="e">
        <f t="shared" si="200"/>
        <v>#REF!</v>
      </c>
      <c r="H1642" s="81" t="e">
        <f t="shared" si="201"/>
        <v>#REF!</v>
      </c>
    </row>
    <row r="1643" spans="1:8" x14ac:dyDescent="0.2">
      <c r="A1643" s="326" t="e">
        <f>'Запит 2-8'!#REF!</f>
        <v>#REF!</v>
      </c>
      <c r="B1643" s="298" t="e">
        <f>IF('Запит 2-8'!#REF!&lt;&gt;"",'Запит 2-8'!#REF!,"")</f>
        <v>#REF!</v>
      </c>
      <c r="C1643" s="297" t="e">
        <f>'Запит 2-8'!#REF!</f>
        <v>#REF!</v>
      </c>
      <c r="D1643" s="296" t="e">
        <f>'Запит 2-8'!#REF!</f>
        <v>#REF!</v>
      </c>
      <c r="E1643" s="413" t="e">
        <f>'Паспорт-3'!F1519</f>
        <v>#REF!</v>
      </c>
      <c r="F1643" s="414"/>
      <c r="G1643" s="429" t="e">
        <f t="shared" si="200"/>
        <v>#REF!</v>
      </c>
      <c r="H1643" s="81" t="e">
        <f t="shared" si="201"/>
        <v>#REF!</v>
      </c>
    </row>
    <row r="1644" spans="1:8" x14ac:dyDescent="0.2">
      <c r="A1644" s="326" t="e">
        <f>'Запит 2-8'!#REF!</f>
        <v>#REF!</v>
      </c>
      <c r="B1644" s="298" t="e">
        <f>IF('Запит 2-8'!#REF!&lt;&gt;"",'Запит 2-8'!#REF!,"")</f>
        <v>#REF!</v>
      </c>
      <c r="C1644" s="297" t="e">
        <f>'Запит 2-8'!#REF!</f>
        <v>#REF!</v>
      </c>
      <c r="D1644" s="296" t="e">
        <f>'Запит 2-8'!#REF!</f>
        <v>#REF!</v>
      </c>
      <c r="E1644" s="413" t="e">
        <f>'Паспорт-3'!F1520</f>
        <v>#REF!</v>
      </c>
      <c r="F1644" s="414"/>
      <c r="G1644" s="429" t="e">
        <f t="shared" si="200"/>
        <v>#REF!</v>
      </c>
      <c r="H1644" s="81" t="e">
        <f t="shared" si="201"/>
        <v>#REF!</v>
      </c>
    </row>
    <row r="1645" spans="1:8" x14ac:dyDescent="0.2">
      <c r="A1645" s="326" t="e">
        <f>'Запит 2-8'!#REF!</f>
        <v>#REF!</v>
      </c>
      <c r="B1645" s="298" t="e">
        <f>IF('Запит 2-8'!#REF!&lt;&gt;"",'Запит 2-8'!#REF!,"")</f>
        <v>#REF!</v>
      </c>
      <c r="C1645" s="297" t="e">
        <f>'Запит 2-8'!#REF!</f>
        <v>#REF!</v>
      </c>
      <c r="D1645" s="296" t="e">
        <f>'Запит 2-8'!#REF!</f>
        <v>#REF!</v>
      </c>
      <c r="E1645" s="413" t="e">
        <f>'Паспорт-3'!F1521</f>
        <v>#REF!</v>
      </c>
      <c r="F1645" s="414"/>
      <c r="G1645" s="429" t="e">
        <f t="shared" si="200"/>
        <v>#REF!</v>
      </c>
      <c r="H1645" s="81" t="e">
        <f t="shared" si="201"/>
        <v>#REF!</v>
      </c>
    </row>
    <row r="1646" spans="1:8" x14ac:dyDescent="0.2">
      <c r="A1646" s="326" t="e">
        <f>'Запит 2-8'!#REF!</f>
        <v>#REF!</v>
      </c>
      <c r="B1646" s="298" t="e">
        <f>IF('Запит 2-8'!#REF!&lt;&gt;"",'Запит 2-8'!#REF!,"")</f>
        <v>#REF!</v>
      </c>
      <c r="C1646" s="297" t="e">
        <f>'Запит 2-8'!#REF!</f>
        <v>#REF!</v>
      </c>
      <c r="D1646" s="296" t="e">
        <f>'Запит 2-8'!#REF!</f>
        <v>#REF!</v>
      </c>
      <c r="E1646" s="413" t="e">
        <f>'Паспорт-3'!F1522</f>
        <v>#REF!</v>
      </c>
      <c r="F1646" s="414"/>
      <c r="G1646" s="429" t="e">
        <f t="shared" si="200"/>
        <v>#REF!</v>
      </c>
      <c r="H1646" s="81" t="e">
        <f t="shared" si="201"/>
        <v>#REF!</v>
      </c>
    </row>
    <row r="1647" spans="1:8" x14ac:dyDescent="0.2">
      <c r="A1647" s="326" t="e">
        <f>'Запит 2-8'!#REF!</f>
        <v>#REF!</v>
      </c>
      <c r="B1647" s="298" t="e">
        <f>IF('Запит 2-8'!#REF!&lt;&gt;"",'Запит 2-8'!#REF!,"")</f>
        <v>#REF!</v>
      </c>
      <c r="C1647" s="297" t="e">
        <f>'Запит 2-8'!#REF!</f>
        <v>#REF!</v>
      </c>
      <c r="D1647" s="296" t="e">
        <f>'Запит 2-8'!#REF!</f>
        <v>#REF!</v>
      </c>
      <c r="E1647" s="413" t="e">
        <f>'Паспорт-3'!F1523</f>
        <v>#REF!</v>
      </c>
      <c r="F1647" s="414"/>
      <c r="G1647" s="429" t="e">
        <f t="shared" si="200"/>
        <v>#REF!</v>
      </c>
      <c r="H1647" s="81" t="e">
        <f t="shared" si="201"/>
        <v>#REF!</v>
      </c>
    </row>
    <row r="1648" spans="1:8" x14ac:dyDescent="0.2">
      <c r="A1648" s="326" t="e">
        <f>'Запит 2-8'!#REF!</f>
        <v>#REF!</v>
      </c>
      <c r="B1648" s="298" t="e">
        <f>IF('Запит 2-8'!#REF!&lt;&gt;"",'Запит 2-8'!#REF!,"")</f>
        <v>#REF!</v>
      </c>
      <c r="C1648" s="297" t="e">
        <f>'Запит 2-8'!#REF!</f>
        <v>#REF!</v>
      </c>
      <c r="D1648" s="296" t="e">
        <f>'Запит 2-8'!#REF!</f>
        <v>#REF!</v>
      </c>
      <c r="E1648" s="413" t="e">
        <f>'Паспорт-3'!F1524</f>
        <v>#REF!</v>
      </c>
      <c r="F1648" s="414"/>
      <c r="G1648" s="429" t="e">
        <f t="shared" si="200"/>
        <v>#REF!</v>
      </c>
      <c r="H1648" s="81" t="e">
        <f t="shared" si="201"/>
        <v>#REF!</v>
      </c>
    </row>
    <row r="1649" spans="1:8" x14ac:dyDescent="0.2">
      <c r="A1649" s="326" t="e">
        <f>'Запит 2-8'!#REF!</f>
        <v>#REF!</v>
      </c>
      <c r="B1649" s="298" t="e">
        <f>IF('Запит 2-8'!#REF!&lt;&gt;"",'Запит 2-8'!#REF!,"")</f>
        <v>#REF!</v>
      </c>
      <c r="C1649" s="297" t="e">
        <f>'Запит 2-8'!#REF!</f>
        <v>#REF!</v>
      </c>
      <c r="D1649" s="296" t="e">
        <f>'Запит 2-8'!#REF!</f>
        <v>#REF!</v>
      </c>
      <c r="E1649" s="413" t="e">
        <f>'Паспорт-3'!F1525</f>
        <v>#REF!</v>
      </c>
      <c r="F1649" s="414"/>
      <c r="G1649" s="429" t="e">
        <f t="shared" si="200"/>
        <v>#REF!</v>
      </c>
      <c r="H1649" s="81" t="e">
        <f t="shared" si="201"/>
        <v>#REF!</v>
      </c>
    </row>
    <row r="1650" spans="1:8" x14ac:dyDescent="0.2">
      <c r="A1650" s="433" t="e">
        <f>'Запит 2-8'!#REF!</f>
        <v>#REF!</v>
      </c>
      <c r="B1650" s="434" t="e">
        <f>IF('Запит 2-8'!#REF!&lt;&gt;"",'Запит 2-8'!#REF!,"")</f>
        <v>#REF!</v>
      </c>
      <c r="C1650" s="435" t="e">
        <f>'Запит 2-8'!#REF!</f>
        <v>#REF!</v>
      </c>
      <c r="D1650" s="436" t="e">
        <f>'Запит 2-8'!#REF!</f>
        <v>#REF!</v>
      </c>
      <c r="E1650" s="437" t="e">
        <f>'Паспорт-3'!F1526</f>
        <v>#REF!</v>
      </c>
      <c r="F1650" s="438"/>
      <c r="G1650" s="439" t="e">
        <f t="shared" si="200"/>
        <v>#REF!</v>
      </c>
      <c r="H1650" s="81" t="e">
        <f t="shared" si="201"/>
        <v>#REF!</v>
      </c>
    </row>
    <row r="1651" spans="1:8" ht="12.75" customHeight="1" x14ac:dyDescent="0.2">
      <c r="A1651" s="824" t="s">
        <v>211</v>
      </c>
      <c r="B1651" s="825"/>
      <c r="C1651" s="825"/>
      <c r="D1651" s="825"/>
      <c r="E1651" s="825"/>
      <c r="F1651" s="825"/>
      <c r="G1651" s="826"/>
      <c r="H1651" s="81" t="e">
        <f>H1635</f>
        <v>#REF!</v>
      </c>
    </row>
    <row r="1652" spans="1:8" x14ac:dyDescent="0.2">
      <c r="A1652" s="420" t="e">
        <f>'Запит 2-8'!#REF!</f>
        <v>#REF!</v>
      </c>
      <c r="B1652" s="827" t="s">
        <v>107</v>
      </c>
      <c r="C1652" s="828"/>
      <c r="D1652" s="828"/>
      <c r="E1652" s="828"/>
      <c r="F1652" s="828"/>
      <c r="G1652" s="831"/>
      <c r="H1652" s="81" t="e">
        <f>H1653</f>
        <v>#REF!</v>
      </c>
    </row>
    <row r="1653" spans="1:8" x14ac:dyDescent="0.2">
      <c r="A1653" s="326" t="e">
        <f>'Запит 2-8'!#REF!</f>
        <v>#REF!</v>
      </c>
      <c r="B1653" s="421" t="e">
        <f>IF('Запит 2-8'!#REF!&lt;&gt;"",'Запит 2-8'!#REF!,"")</f>
        <v>#REF!</v>
      </c>
      <c r="C1653" s="422" t="e">
        <f>'Запит 2-8'!#REF!</f>
        <v>#REF!</v>
      </c>
      <c r="D1653" s="423" t="e">
        <f>'Запит 2-8'!#REF!</f>
        <v>#REF!</v>
      </c>
      <c r="E1653" s="430" t="e">
        <f>'Паспорт-3'!F1528</f>
        <v>#REF!</v>
      </c>
      <c r="F1653" s="431"/>
      <c r="G1653" s="432" t="e">
        <f t="shared" ref="G1653:G1667" si="202">F1653-E1653</f>
        <v>#REF!</v>
      </c>
      <c r="H1653" s="81" t="e">
        <f t="shared" ref="H1653:H1667" si="203">IF(B1653&lt;&gt;"","Для друку","")</f>
        <v>#REF!</v>
      </c>
    </row>
    <row r="1654" spans="1:8" x14ac:dyDescent="0.2">
      <c r="A1654" s="326" t="e">
        <f>'Запит 2-8'!#REF!</f>
        <v>#REF!</v>
      </c>
      <c r="B1654" s="298" t="e">
        <f>IF('Запит 2-8'!#REF!&lt;&gt;"",'Запит 2-8'!#REF!,"")</f>
        <v>#REF!</v>
      </c>
      <c r="C1654" s="297" t="e">
        <f>'Запит 2-8'!#REF!</f>
        <v>#REF!</v>
      </c>
      <c r="D1654" s="296" t="e">
        <f>'Запит 2-8'!#REF!</f>
        <v>#REF!</v>
      </c>
      <c r="E1654" s="413" t="e">
        <f>'Паспорт-3'!F1529</f>
        <v>#REF!</v>
      </c>
      <c r="F1654" s="414"/>
      <c r="G1654" s="429" t="e">
        <f t="shared" si="202"/>
        <v>#REF!</v>
      </c>
      <c r="H1654" s="81" t="e">
        <f t="shared" si="203"/>
        <v>#REF!</v>
      </c>
    </row>
    <row r="1655" spans="1:8" x14ac:dyDescent="0.2">
      <c r="A1655" s="326" t="e">
        <f>'Запит 2-8'!#REF!</f>
        <v>#REF!</v>
      </c>
      <c r="B1655" s="298" t="e">
        <f>IF('Запит 2-8'!#REF!&lt;&gt;"",'Запит 2-8'!#REF!,"")</f>
        <v>#REF!</v>
      </c>
      <c r="C1655" s="297" t="e">
        <f>'Запит 2-8'!#REF!</f>
        <v>#REF!</v>
      </c>
      <c r="D1655" s="296" t="e">
        <f>'Запит 2-8'!#REF!</f>
        <v>#REF!</v>
      </c>
      <c r="E1655" s="413" t="e">
        <f>'Паспорт-3'!F1530</f>
        <v>#REF!</v>
      </c>
      <c r="F1655" s="414"/>
      <c r="G1655" s="429" t="e">
        <f t="shared" si="202"/>
        <v>#REF!</v>
      </c>
      <c r="H1655" s="81" t="e">
        <f t="shared" si="203"/>
        <v>#REF!</v>
      </c>
    </row>
    <row r="1656" spans="1:8" x14ac:dyDescent="0.2">
      <c r="A1656" s="326" t="e">
        <f>'Запит 2-8'!#REF!</f>
        <v>#REF!</v>
      </c>
      <c r="B1656" s="298" t="e">
        <f>IF('Запит 2-8'!#REF!&lt;&gt;"",'Запит 2-8'!#REF!,"")</f>
        <v>#REF!</v>
      </c>
      <c r="C1656" s="297" t="e">
        <f>'Запит 2-8'!#REF!</f>
        <v>#REF!</v>
      </c>
      <c r="D1656" s="296" t="e">
        <f>'Запит 2-8'!#REF!</f>
        <v>#REF!</v>
      </c>
      <c r="E1656" s="413" t="e">
        <f>'Паспорт-3'!F1531</f>
        <v>#REF!</v>
      </c>
      <c r="F1656" s="414"/>
      <c r="G1656" s="429" t="e">
        <f t="shared" si="202"/>
        <v>#REF!</v>
      </c>
      <c r="H1656" s="81" t="e">
        <f t="shared" si="203"/>
        <v>#REF!</v>
      </c>
    </row>
    <row r="1657" spans="1:8" x14ac:dyDescent="0.2">
      <c r="A1657" s="326" t="e">
        <f>'Запит 2-8'!#REF!</f>
        <v>#REF!</v>
      </c>
      <c r="B1657" s="298" t="e">
        <f>IF('Запит 2-8'!#REF!&lt;&gt;"",'Запит 2-8'!#REF!,"")</f>
        <v>#REF!</v>
      </c>
      <c r="C1657" s="297" t="e">
        <f>'Запит 2-8'!#REF!</f>
        <v>#REF!</v>
      </c>
      <c r="D1657" s="296" t="e">
        <f>'Запит 2-8'!#REF!</f>
        <v>#REF!</v>
      </c>
      <c r="E1657" s="413" t="e">
        <f>'Паспорт-3'!F1532</f>
        <v>#REF!</v>
      </c>
      <c r="F1657" s="414"/>
      <c r="G1657" s="429" t="e">
        <f t="shared" si="202"/>
        <v>#REF!</v>
      </c>
      <c r="H1657" s="81" t="e">
        <f t="shared" si="203"/>
        <v>#REF!</v>
      </c>
    </row>
    <row r="1658" spans="1:8" x14ac:dyDescent="0.2">
      <c r="A1658" s="326" t="e">
        <f>'Запит 2-8'!#REF!</f>
        <v>#REF!</v>
      </c>
      <c r="B1658" s="298" t="e">
        <f>IF('Запит 2-8'!#REF!&lt;&gt;"",'Запит 2-8'!#REF!,"")</f>
        <v>#REF!</v>
      </c>
      <c r="C1658" s="297" t="e">
        <f>'Запит 2-8'!#REF!</f>
        <v>#REF!</v>
      </c>
      <c r="D1658" s="296" t="e">
        <f>'Запит 2-8'!#REF!</f>
        <v>#REF!</v>
      </c>
      <c r="E1658" s="413" t="e">
        <f>'Паспорт-3'!F1533</f>
        <v>#REF!</v>
      </c>
      <c r="F1658" s="414"/>
      <c r="G1658" s="429" t="e">
        <f t="shared" si="202"/>
        <v>#REF!</v>
      </c>
      <c r="H1658" s="81" t="e">
        <f t="shared" si="203"/>
        <v>#REF!</v>
      </c>
    </row>
    <row r="1659" spans="1:8" x14ac:dyDescent="0.2">
      <c r="A1659" s="326" t="e">
        <f>'Запит 2-8'!#REF!</f>
        <v>#REF!</v>
      </c>
      <c r="B1659" s="298" t="e">
        <f>IF('Запит 2-8'!#REF!&lt;&gt;"",'Запит 2-8'!#REF!,"")</f>
        <v>#REF!</v>
      </c>
      <c r="C1659" s="297" t="e">
        <f>'Запит 2-8'!#REF!</f>
        <v>#REF!</v>
      </c>
      <c r="D1659" s="296" t="e">
        <f>'Запит 2-8'!#REF!</f>
        <v>#REF!</v>
      </c>
      <c r="E1659" s="413" t="e">
        <f>'Паспорт-3'!F1534</f>
        <v>#REF!</v>
      </c>
      <c r="F1659" s="414"/>
      <c r="G1659" s="429" t="e">
        <f t="shared" si="202"/>
        <v>#REF!</v>
      </c>
      <c r="H1659" s="81" t="e">
        <f t="shared" si="203"/>
        <v>#REF!</v>
      </c>
    </row>
    <row r="1660" spans="1:8" x14ac:dyDescent="0.2">
      <c r="A1660" s="326" t="e">
        <f>'Запит 2-8'!#REF!</f>
        <v>#REF!</v>
      </c>
      <c r="B1660" s="298" t="e">
        <f>IF('Запит 2-8'!#REF!&lt;&gt;"",'Запит 2-8'!#REF!,"")</f>
        <v>#REF!</v>
      </c>
      <c r="C1660" s="297" t="e">
        <f>'Запит 2-8'!#REF!</f>
        <v>#REF!</v>
      </c>
      <c r="D1660" s="296" t="e">
        <f>'Запит 2-8'!#REF!</f>
        <v>#REF!</v>
      </c>
      <c r="E1660" s="413" t="e">
        <f>'Паспорт-3'!F1535</f>
        <v>#REF!</v>
      </c>
      <c r="F1660" s="414"/>
      <c r="G1660" s="429" t="e">
        <f t="shared" si="202"/>
        <v>#REF!</v>
      </c>
      <c r="H1660" s="81" t="e">
        <f t="shared" si="203"/>
        <v>#REF!</v>
      </c>
    </row>
    <row r="1661" spans="1:8" x14ac:dyDescent="0.2">
      <c r="A1661" s="326" t="e">
        <f>'Запит 2-8'!#REF!</f>
        <v>#REF!</v>
      </c>
      <c r="B1661" s="298" t="e">
        <f>IF('Запит 2-8'!#REF!&lt;&gt;"",'Запит 2-8'!#REF!,"")</f>
        <v>#REF!</v>
      </c>
      <c r="C1661" s="297" t="e">
        <f>'Запит 2-8'!#REF!</f>
        <v>#REF!</v>
      </c>
      <c r="D1661" s="296" t="e">
        <f>'Запит 2-8'!#REF!</f>
        <v>#REF!</v>
      </c>
      <c r="E1661" s="413" t="e">
        <f>'Паспорт-3'!F1536</f>
        <v>#REF!</v>
      </c>
      <c r="F1661" s="414"/>
      <c r="G1661" s="429" t="e">
        <f t="shared" si="202"/>
        <v>#REF!</v>
      </c>
      <c r="H1661" s="81" t="e">
        <f t="shared" si="203"/>
        <v>#REF!</v>
      </c>
    </row>
    <row r="1662" spans="1:8" x14ac:dyDescent="0.2">
      <c r="A1662" s="326" t="e">
        <f>'Запит 2-8'!#REF!</f>
        <v>#REF!</v>
      </c>
      <c r="B1662" s="298" t="e">
        <f>IF('Запит 2-8'!#REF!&lt;&gt;"",'Запит 2-8'!#REF!,"")</f>
        <v>#REF!</v>
      </c>
      <c r="C1662" s="297" t="e">
        <f>'Запит 2-8'!#REF!</f>
        <v>#REF!</v>
      </c>
      <c r="D1662" s="296" t="e">
        <f>'Запит 2-8'!#REF!</f>
        <v>#REF!</v>
      </c>
      <c r="E1662" s="413" t="e">
        <f>'Паспорт-3'!F1537</f>
        <v>#REF!</v>
      </c>
      <c r="F1662" s="414"/>
      <c r="G1662" s="429" t="e">
        <f t="shared" si="202"/>
        <v>#REF!</v>
      </c>
      <c r="H1662" s="81" t="e">
        <f t="shared" si="203"/>
        <v>#REF!</v>
      </c>
    </row>
    <row r="1663" spans="1:8" x14ac:dyDescent="0.2">
      <c r="A1663" s="326" t="e">
        <f>'Запит 2-8'!#REF!</f>
        <v>#REF!</v>
      </c>
      <c r="B1663" s="298" t="e">
        <f>IF('Запит 2-8'!#REF!&lt;&gt;"",'Запит 2-8'!#REF!,"")</f>
        <v>#REF!</v>
      </c>
      <c r="C1663" s="297" t="e">
        <f>'Запит 2-8'!#REF!</f>
        <v>#REF!</v>
      </c>
      <c r="D1663" s="296" t="e">
        <f>'Запит 2-8'!#REF!</f>
        <v>#REF!</v>
      </c>
      <c r="E1663" s="413" t="e">
        <f>'Паспорт-3'!F1538</f>
        <v>#REF!</v>
      </c>
      <c r="F1663" s="414"/>
      <c r="G1663" s="429" t="e">
        <f t="shared" si="202"/>
        <v>#REF!</v>
      </c>
      <c r="H1663" s="81" t="e">
        <f t="shared" si="203"/>
        <v>#REF!</v>
      </c>
    </row>
    <row r="1664" spans="1:8" x14ac:dyDescent="0.2">
      <c r="A1664" s="326" t="e">
        <f>'Запит 2-8'!#REF!</f>
        <v>#REF!</v>
      </c>
      <c r="B1664" s="298" t="e">
        <f>IF('Запит 2-8'!#REF!&lt;&gt;"",'Запит 2-8'!#REF!,"")</f>
        <v>#REF!</v>
      </c>
      <c r="C1664" s="297" t="e">
        <f>'Запит 2-8'!#REF!</f>
        <v>#REF!</v>
      </c>
      <c r="D1664" s="296" t="e">
        <f>'Запит 2-8'!#REF!</f>
        <v>#REF!</v>
      </c>
      <c r="E1664" s="413" t="e">
        <f>'Паспорт-3'!F1539</f>
        <v>#REF!</v>
      </c>
      <c r="F1664" s="414"/>
      <c r="G1664" s="429" t="e">
        <f t="shared" si="202"/>
        <v>#REF!</v>
      </c>
      <c r="H1664" s="81" t="e">
        <f t="shared" si="203"/>
        <v>#REF!</v>
      </c>
    </row>
    <row r="1665" spans="1:8" x14ac:dyDescent="0.2">
      <c r="A1665" s="326" t="e">
        <f>'Запит 2-8'!#REF!</f>
        <v>#REF!</v>
      </c>
      <c r="B1665" s="298" t="e">
        <f>IF('Запит 2-8'!#REF!&lt;&gt;"",'Запит 2-8'!#REF!,"")</f>
        <v>#REF!</v>
      </c>
      <c r="C1665" s="297" t="e">
        <f>'Запит 2-8'!#REF!</f>
        <v>#REF!</v>
      </c>
      <c r="D1665" s="296" t="e">
        <f>'Запит 2-8'!#REF!</f>
        <v>#REF!</v>
      </c>
      <c r="E1665" s="413" t="e">
        <f>'Паспорт-3'!F1540</f>
        <v>#REF!</v>
      </c>
      <c r="F1665" s="414"/>
      <c r="G1665" s="429" t="e">
        <f t="shared" si="202"/>
        <v>#REF!</v>
      </c>
      <c r="H1665" s="81" t="e">
        <f t="shared" si="203"/>
        <v>#REF!</v>
      </c>
    </row>
    <row r="1666" spans="1:8" x14ac:dyDescent="0.2">
      <c r="A1666" s="326" t="e">
        <f>'Запит 2-8'!#REF!</f>
        <v>#REF!</v>
      </c>
      <c r="B1666" s="298" t="e">
        <f>IF('Запит 2-8'!#REF!&lt;&gt;"",'Запит 2-8'!#REF!,"")</f>
        <v>#REF!</v>
      </c>
      <c r="C1666" s="297" t="e">
        <f>'Запит 2-8'!#REF!</f>
        <v>#REF!</v>
      </c>
      <c r="D1666" s="296" t="e">
        <f>'Запит 2-8'!#REF!</f>
        <v>#REF!</v>
      </c>
      <c r="E1666" s="413" t="e">
        <f>'Паспорт-3'!F1541</f>
        <v>#REF!</v>
      </c>
      <c r="F1666" s="414"/>
      <c r="G1666" s="429" t="e">
        <f t="shared" si="202"/>
        <v>#REF!</v>
      </c>
      <c r="H1666" s="81" t="e">
        <f t="shared" si="203"/>
        <v>#REF!</v>
      </c>
    </row>
    <row r="1667" spans="1:8" x14ac:dyDescent="0.2">
      <c r="A1667" s="433" t="e">
        <f>'Запит 2-8'!#REF!</f>
        <v>#REF!</v>
      </c>
      <c r="B1667" s="434" t="e">
        <f>IF('Запит 2-8'!#REF!&lt;&gt;"",'Запит 2-8'!#REF!,"")</f>
        <v>#REF!</v>
      </c>
      <c r="C1667" s="435" t="e">
        <f>'Запит 2-8'!#REF!</f>
        <v>#REF!</v>
      </c>
      <c r="D1667" s="436" t="e">
        <f>'Запит 2-8'!#REF!</f>
        <v>#REF!</v>
      </c>
      <c r="E1667" s="437" t="e">
        <f>'Паспорт-3'!F1542</f>
        <v>#REF!</v>
      </c>
      <c r="F1667" s="438"/>
      <c r="G1667" s="439" t="e">
        <f t="shared" si="202"/>
        <v>#REF!</v>
      </c>
      <c r="H1667" s="81" t="e">
        <f t="shared" si="203"/>
        <v>#REF!</v>
      </c>
    </row>
    <row r="1668" spans="1:8" ht="12.75" customHeight="1" x14ac:dyDescent="0.2">
      <c r="A1668" s="824" t="s">
        <v>211</v>
      </c>
      <c r="B1668" s="825"/>
      <c r="C1668" s="825"/>
      <c r="D1668" s="825"/>
      <c r="E1668" s="825"/>
      <c r="F1668" s="825"/>
      <c r="G1668" s="826"/>
      <c r="H1668" s="81" t="e">
        <f>H1652</f>
        <v>#REF!</v>
      </c>
    </row>
    <row r="1669" spans="1:8" x14ac:dyDescent="0.2">
      <c r="A1669" s="426" t="e">
        <f>'Запит 2-8'!#REF!</f>
        <v>#REF!</v>
      </c>
      <c r="B1669" s="827" t="s">
        <v>108</v>
      </c>
      <c r="C1669" s="828"/>
      <c r="D1669" s="828"/>
      <c r="E1669" s="832"/>
      <c r="F1669" s="832"/>
      <c r="G1669" s="833"/>
      <c r="H1669" s="81" t="e">
        <f>H1670</f>
        <v>#REF!</v>
      </c>
    </row>
    <row r="1670" spans="1:8" x14ac:dyDescent="0.2">
      <c r="A1670" s="326" t="e">
        <f>'Запит 2-8'!#REF!</f>
        <v>#REF!</v>
      </c>
      <c r="B1670" s="421" t="e">
        <f>IF('Запит 2-8'!#REF!&lt;&gt;"",'Запит 2-8'!#REF!,"")</f>
        <v>#REF!</v>
      </c>
      <c r="C1670" s="422" t="e">
        <f>'Запит 2-8'!#REF!</f>
        <v>#REF!</v>
      </c>
      <c r="D1670" s="423" t="e">
        <f>'Запит 2-8'!#REF!</f>
        <v>#REF!</v>
      </c>
      <c r="E1670" s="424" t="e">
        <f>'Паспорт-3'!F1544</f>
        <v>#REF!</v>
      </c>
      <c r="F1670" s="425"/>
      <c r="G1670" s="428" t="e">
        <f t="shared" ref="G1670:G1684" si="204">F1670-E1670</f>
        <v>#REF!</v>
      </c>
      <c r="H1670" s="81" t="e">
        <f t="shared" ref="H1670:H1684" si="205">IF(B1670&lt;&gt;"","Для друку","")</f>
        <v>#REF!</v>
      </c>
    </row>
    <row r="1671" spans="1:8" x14ac:dyDescent="0.2">
      <c r="A1671" s="326" t="e">
        <f>'Запит 2-8'!#REF!</f>
        <v>#REF!</v>
      </c>
      <c r="B1671" s="298" t="e">
        <f>IF('Запит 2-8'!#REF!&lt;&gt;"",'Запит 2-8'!#REF!,"")</f>
        <v>#REF!</v>
      </c>
      <c r="C1671" s="297" t="e">
        <f>'Запит 2-8'!#REF!</f>
        <v>#REF!</v>
      </c>
      <c r="D1671" s="296" t="e">
        <f>'Запит 2-8'!#REF!</f>
        <v>#REF!</v>
      </c>
      <c r="E1671" s="413" t="e">
        <f>'Паспорт-3'!F1545</f>
        <v>#REF!</v>
      </c>
      <c r="F1671" s="414"/>
      <c r="G1671" s="429" t="e">
        <f t="shared" si="204"/>
        <v>#REF!</v>
      </c>
      <c r="H1671" s="81" t="e">
        <f t="shared" si="205"/>
        <v>#REF!</v>
      </c>
    </row>
    <row r="1672" spans="1:8" x14ac:dyDescent="0.2">
      <c r="A1672" s="326" t="e">
        <f>'Запит 2-8'!#REF!</f>
        <v>#REF!</v>
      </c>
      <c r="B1672" s="298" t="e">
        <f>IF('Запит 2-8'!#REF!&lt;&gt;"",'Запит 2-8'!#REF!,"")</f>
        <v>#REF!</v>
      </c>
      <c r="C1672" s="297" t="e">
        <f>'Запит 2-8'!#REF!</f>
        <v>#REF!</v>
      </c>
      <c r="D1672" s="296" t="e">
        <f>'Запит 2-8'!#REF!</f>
        <v>#REF!</v>
      </c>
      <c r="E1672" s="413" t="e">
        <f>'Паспорт-3'!F1546</f>
        <v>#REF!</v>
      </c>
      <c r="F1672" s="414"/>
      <c r="G1672" s="429" t="e">
        <f t="shared" si="204"/>
        <v>#REF!</v>
      </c>
      <c r="H1672" s="81" t="e">
        <f t="shared" si="205"/>
        <v>#REF!</v>
      </c>
    </row>
    <row r="1673" spans="1:8" x14ac:dyDescent="0.2">
      <c r="A1673" s="326" t="e">
        <f>'Запит 2-8'!#REF!</f>
        <v>#REF!</v>
      </c>
      <c r="B1673" s="298" t="e">
        <f>IF('Запит 2-8'!#REF!&lt;&gt;"",'Запит 2-8'!#REF!,"")</f>
        <v>#REF!</v>
      </c>
      <c r="C1673" s="297" t="e">
        <f>'Запит 2-8'!#REF!</f>
        <v>#REF!</v>
      </c>
      <c r="D1673" s="296" t="e">
        <f>'Запит 2-8'!#REF!</f>
        <v>#REF!</v>
      </c>
      <c r="E1673" s="413" t="e">
        <f>'Паспорт-3'!F1547</f>
        <v>#REF!</v>
      </c>
      <c r="F1673" s="414"/>
      <c r="G1673" s="429" t="e">
        <f t="shared" si="204"/>
        <v>#REF!</v>
      </c>
      <c r="H1673" s="81" t="e">
        <f t="shared" si="205"/>
        <v>#REF!</v>
      </c>
    </row>
    <row r="1674" spans="1:8" x14ac:dyDescent="0.2">
      <c r="A1674" s="326" t="e">
        <f>'Запит 2-8'!#REF!</f>
        <v>#REF!</v>
      </c>
      <c r="B1674" s="298" t="e">
        <f>IF('Запит 2-8'!#REF!&lt;&gt;"",'Запит 2-8'!#REF!,"")</f>
        <v>#REF!</v>
      </c>
      <c r="C1674" s="297" t="e">
        <f>'Запит 2-8'!#REF!</f>
        <v>#REF!</v>
      </c>
      <c r="D1674" s="296" t="e">
        <f>'Запит 2-8'!#REF!</f>
        <v>#REF!</v>
      </c>
      <c r="E1674" s="413" t="e">
        <f>'Паспорт-3'!F1548</f>
        <v>#REF!</v>
      </c>
      <c r="F1674" s="414"/>
      <c r="G1674" s="429" t="e">
        <f t="shared" si="204"/>
        <v>#REF!</v>
      </c>
      <c r="H1674" s="81" t="e">
        <f t="shared" si="205"/>
        <v>#REF!</v>
      </c>
    </row>
    <row r="1675" spans="1:8" x14ac:dyDescent="0.2">
      <c r="A1675" s="326" t="e">
        <f>'Запит 2-8'!#REF!</f>
        <v>#REF!</v>
      </c>
      <c r="B1675" s="298" t="e">
        <f>IF('Запит 2-8'!#REF!&lt;&gt;"",'Запит 2-8'!#REF!,"")</f>
        <v>#REF!</v>
      </c>
      <c r="C1675" s="297" t="e">
        <f>'Запит 2-8'!#REF!</f>
        <v>#REF!</v>
      </c>
      <c r="D1675" s="296" t="e">
        <f>'Запит 2-8'!#REF!</f>
        <v>#REF!</v>
      </c>
      <c r="E1675" s="413" t="e">
        <f>'Паспорт-3'!F1549</f>
        <v>#REF!</v>
      </c>
      <c r="F1675" s="414"/>
      <c r="G1675" s="429" t="e">
        <f t="shared" si="204"/>
        <v>#REF!</v>
      </c>
      <c r="H1675" s="81" t="e">
        <f t="shared" si="205"/>
        <v>#REF!</v>
      </c>
    </row>
    <row r="1676" spans="1:8" x14ac:dyDescent="0.2">
      <c r="A1676" s="326" t="e">
        <f>'Запит 2-8'!#REF!</f>
        <v>#REF!</v>
      </c>
      <c r="B1676" s="298" t="e">
        <f>IF('Запит 2-8'!#REF!&lt;&gt;"",'Запит 2-8'!#REF!,"")</f>
        <v>#REF!</v>
      </c>
      <c r="C1676" s="297" t="e">
        <f>'Запит 2-8'!#REF!</f>
        <v>#REF!</v>
      </c>
      <c r="D1676" s="296" t="e">
        <f>'Запит 2-8'!#REF!</f>
        <v>#REF!</v>
      </c>
      <c r="E1676" s="413" t="e">
        <f>'Паспорт-3'!F1550</f>
        <v>#REF!</v>
      </c>
      <c r="F1676" s="414"/>
      <c r="G1676" s="429" t="e">
        <f t="shared" si="204"/>
        <v>#REF!</v>
      </c>
      <c r="H1676" s="81" t="e">
        <f t="shared" si="205"/>
        <v>#REF!</v>
      </c>
    </row>
    <row r="1677" spans="1:8" x14ac:dyDescent="0.2">
      <c r="A1677" s="326" t="e">
        <f>'Запит 2-8'!#REF!</f>
        <v>#REF!</v>
      </c>
      <c r="B1677" s="298" t="e">
        <f>IF('Запит 2-8'!#REF!&lt;&gt;"",'Запит 2-8'!#REF!,"")</f>
        <v>#REF!</v>
      </c>
      <c r="C1677" s="297" t="e">
        <f>'Запит 2-8'!#REF!</f>
        <v>#REF!</v>
      </c>
      <c r="D1677" s="296" t="e">
        <f>'Запит 2-8'!#REF!</f>
        <v>#REF!</v>
      </c>
      <c r="E1677" s="413" t="e">
        <f>'Паспорт-3'!F1551</f>
        <v>#REF!</v>
      </c>
      <c r="F1677" s="414"/>
      <c r="G1677" s="429" t="e">
        <f t="shared" si="204"/>
        <v>#REF!</v>
      </c>
      <c r="H1677" s="81" t="e">
        <f t="shared" si="205"/>
        <v>#REF!</v>
      </c>
    </row>
    <row r="1678" spans="1:8" x14ac:dyDescent="0.2">
      <c r="A1678" s="326" t="e">
        <f>'Запит 2-8'!#REF!</f>
        <v>#REF!</v>
      </c>
      <c r="B1678" s="298" t="e">
        <f>IF('Запит 2-8'!#REF!&lt;&gt;"",'Запит 2-8'!#REF!,"")</f>
        <v>#REF!</v>
      </c>
      <c r="C1678" s="297" t="e">
        <f>'Запит 2-8'!#REF!</f>
        <v>#REF!</v>
      </c>
      <c r="D1678" s="296" t="e">
        <f>'Запит 2-8'!#REF!</f>
        <v>#REF!</v>
      </c>
      <c r="E1678" s="413" t="e">
        <f>'Паспорт-3'!F1552</f>
        <v>#REF!</v>
      </c>
      <c r="F1678" s="414"/>
      <c r="G1678" s="429" t="e">
        <f t="shared" si="204"/>
        <v>#REF!</v>
      </c>
      <c r="H1678" s="81" t="e">
        <f t="shared" si="205"/>
        <v>#REF!</v>
      </c>
    </row>
    <row r="1679" spans="1:8" x14ac:dyDescent="0.2">
      <c r="A1679" s="326" t="e">
        <f>'Запит 2-8'!#REF!</f>
        <v>#REF!</v>
      </c>
      <c r="B1679" s="298" t="e">
        <f>IF('Запит 2-8'!#REF!&lt;&gt;"",'Запит 2-8'!#REF!,"")</f>
        <v>#REF!</v>
      </c>
      <c r="C1679" s="297" t="e">
        <f>'Запит 2-8'!#REF!</f>
        <v>#REF!</v>
      </c>
      <c r="D1679" s="296" t="e">
        <f>'Запит 2-8'!#REF!</f>
        <v>#REF!</v>
      </c>
      <c r="E1679" s="413" t="e">
        <f>'Паспорт-3'!F1553</f>
        <v>#REF!</v>
      </c>
      <c r="F1679" s="414"/>
      <c r="G1679" s="429" t="e">
        <f t="shared" si="204"/>
        <v>#REF!</v>
      </c>
      <c r="H1679" s="81" t="e">
        <f t="shared" si="205"/>
        <v>#REF!</v>
      </c>
    </row>
    <row r="1680" spans="1:8" x14ac:dyDescent="0.2">
      <c r="A1680" s="326" t="e">
        <f>'Запит 2-8'!#REF!</f>
        <v>#REF!</v>
      </c>
      <c r="B1680" s="298" t="e">
        <f>IF('Запит 2-8'!#REF!&lt;&gt;"",'Запит 2-8'!#REF!,"")</f>
        <v>#REF!</v>
      </c>
      <c r="C1680" s="297" t="e">
        <f>'Запит 2-8'!#REF!</f>
        <v>#REF!</v>
      </c>
      <c r="D1680" s="296" t="e">
        <f>'Запит 2-8'!#REF!</f>
        <v>#REF!</v>
      </c>
      <c r="E1680" s="413" t="e">
        <f>'Паспорт-3'!F1554</f>
        <v>#REF!</v>
      </c>
      <c r="F1680" s="414"/>
      <c r="G1680" s="429" t="e">
        <f t="shared" si="204"/>
        <v>#REF!</v>
      </c>
      <c r="H1680" s="81" t="e">
        <f t="shared" si="205"/>
        <v>#REF!</v>
      </c>
    </row>
    <row r="1681" spans="1:8" x14ac:dyDescent="0.2">
      <c r="A1681" s="326" t="e">
        <f>'Запит 2-8'!#REF!</f>
        <v>#REF!</v>
      </c>
      <c r="B1681" s="298" t="e">
        <f>IF('Запит 2-8'!#REF!&lt;&gt;"",'Запит 2-8'!#REF!,"")</f>
        <v>#REF!</v>
      </c>
      <c r="C1681" s="297" t="e">
        <f>'Запит 2-8'!#REF!</f>
        <v>#REF!</v>
      </c>
      <c r="D1681" s="296" t="e">
        <f>'Запит 2-8'!#REF!</f>
        <v>#REF!</v>
      </c>
      <c r="E1681" s="413" t="e">
        <f>'Паспорт-3'!F1555</f>
        <v>#REF!</v>
      </c>
      <c r="F1681" s="414"/>
      <c r="G1681" s="429" t="e">
        <f t="shared" si="204"/>
        <v>#REF!</v>
      </c>
      <c r="H1681" s="81" t="e">
        <f t="shared" si="205"/>
        <v>#REF!</v>
      </c>
    </row>
    <row r="1682" spans="1:8" x14ac:dyDescent="0.2">
      <c r="A1682" s="326" t="e">
        <f>'Запит 2-8'!#REF!</f>
        <v>#REF!</v>
      </c>
      <c r="B1682" s="298" t="e">
        <f>IF('Запит 2-8'!#REF!&lt;&gt;"",'Запит 2-8'!#REF!,"")</f>
        <v>#REF!</v>
      </c>
      <c r="C1682" s="297" t="e">
        <f>'Запит 2-8'!#REF!</f>
        <v>#REF!</v>
      </c>
      <c r="D1682" s="296" t="e">
        <f>'Запит 2-8'!#REF!</f>
        <v>#REF!</v>
      </c>
      <c r="E1682" s="413" t="e">
        <f>'Паспорт-3'!F1556</f>
        <v>#REF!</v>
      </c>
      <c r="F1682" s="414"/>
      <c r="G1682" s="429" t="e">
        <f t="shared" si="204"/>
        <v>#REF!</v>
      </c>
      <c r="H1682" s="81" t="e">
        <f t="shared" si="205"/>
        <v>#REF!</v>
      </c>
    </row>
    <row r="1683" spans="1:8" x14ac:dyDescent="0.2">
      <c r="A1683" s="326" t="e">
        <f>'Запит 2-8'!#REF!</f>
        <v>#REF!</v>
      </c>
      <c r="B1683" s="298" t="e">
        <f>IF('Запит 2-8'!#REF!&lt;&gt;"",'Запит 2-8'!#REF!,"")</f>
        <v>#REF!</v>
      </c>
      <c r="C1683" s="297" t="e">
        <f>'Запит 2-8'!#REF!</f>
        <v>#REF!</v>
      </c>
      <c r="D1683" s="296" t="e">
        <f>'Запит 2-8'!#REF!</f>
        <v>#REF!</v>
      </c>
      <c r="E1683" s="413" t="e">
        <f>'Паспорт-3'!F1557</f>
        <v>#REF!</v>
      </c>
      <c r="F1683" s="414"/>
      <c r="G1683" s="429" t="e">
        <f t="shared" si="204"/>
        <v>#REF!</v>
      </c>
      <c r="H1683" s="81" t="e">
        <f t="shared" si="205"/>
        <v>#REF!</v>
      </c>
    </row>
    <row r="1684" spans="1:8" x14ac:dyDescent="0.2">
      <c r="A1684" s="433" t="e">
        <f>'Запит 2-8'!#REF!</f>
        <v>#REF!</v>
      </c>
      <c r="B1684" s="434" t="e">
        <f>IF('Запит 2-8'!#REF!&lt;&gt;"",'Запит 2-8'!#REF!,"")</f>
        <v>#REF!</v>
      </c>
      <c r="C1684" s="435" t="e">
        <f>'Запит 2-8'!#REF!</f>
        <v>#REF!</v>
      </c>
      <c r="D1684" s="436" t="e">
        <f>'Запит 2-8'!#REF!</f>
        <v>#REF!</v>
      </c>
      <c r="E1684" s="437" t="e">
        <f>'Паспорт-3'!F1558</f>
        <v>#REF!</v>
      </c>
      <c r="F1684" s="438"/>
      <c r="G1684" s="439" t="e">
        <f t="shared" si="204"/>
        <v>#REF!</v>
      </c>
      <c r="H1684" s="81" t="e">
        <f t="shared" si="205"/>
        <v>#REF!</v>
      </c>
    </row>
    <row r="1685" spans="1:8" ht="12.75" customHeight="1" x14ac:dyDescent="0.2">
      <c r="A1685" s="824" t="s">
        <v>211</v>
      </c>
      <c r="B1685" s="825"/>
      <c r="C1685" s="825"/>
      <c r="D1685" s="825"/>
      <c r="E1685" s="825"/>
      <c r="F1685" s="825"/>
      <c r="G1685" s="826"/>
      <c r="H1685" s="81" t="e">
        <f>H1669</f>
        <v>#REF!</v>
      </c>
    </row>
    <row r="1686" spans="1:8" x14ac:dyDescent="0.2">
      <c r="A1686" s="426" t="e">
        <f>'Запит 2-8'!#REF!</f>
        <v>#REF!</v>
      </c>
      <c r="B1686" s="827" t="s">
        <v>109</v>
      </c>
      <c r="C1686" s="828"/>
      <c r="D1686" s="828"/>
      <c r="E1686" s="832"/>
      <c r="F1686" s="832"/>
      <c r="G1686" s="833"/>
      <c r="H1686" s="81" t="e">
        <f>H1687</f>
        <v>#REF!</v>
      </c>
    </row>
    <row r="1687" spans="1:8" x14ac:dyDescent="0.2">
      <c r="A1687" s="326" t="e">
        <f>'Запит 2-8'!#REF!</f>
        <v>#REF!</v>
      </c>
      <c r="B1687" s="421" t="e">
        <f>IF('Запит 2-8'!#REF!&lt;&gt;"",'Запит 2-8'!#REF!,"")</f>
        <v>#REF!</v>
      </c>
      <c r="C1687" s="422" t="e">
        <f>'Запит 2-8'!#REF!</f>
        <v>#REF!</v>
      </c>
      <c r="D1687" s="423" t="e">
        <f>'Запит 2-8'!#REF!</f>
        <v>#REF!</v>
      </c>
      <c r="E1687" s="424" t="e">
        <f>'Паспорт-3'!F1560</f>
        <v>#REF!</v>
      </c>
      <c r="F1687" s="425"/>
      <c r="G1687" s="428" t="e">
        <f t="shared" ref="G1687:G1696" si="206">F1687-E1687</f>
        <v>#REF!</v>
      </c>
      <c r="H1687" s="81" t="e">
        <f t="shared" ref="H1687:H1696" si="207">IF(B1687&lt;&gt;"","Для друку","")</f>
        <v>#REF!</v>
      </c>
    </row>
    <row r="1688" spans="1:8" x14ac:dyDescent="0.2">
      <c r="A1688" s="326" t="e">
        <f>'Запит 2-8'!#REF!</f>
        <v>#REF!</v>
      </c>
      <c r="B1688" s="298" t="e">
        <f>IF('Запит 2-8'!#REF!&lt;&gt;"",'Запит 2-8'!#REF!,"")</f>
        <v>#REF!</v>
      </c>
      <c r="C1688" s="297" t="e">
        <f>'Запит 2-8'!#REF!</f>
        <v>#REF!</v>
      </c>
      <c r="D1688" s="296" t="e">
        <f>'Запит 2-8'!#REF!</f>
        <v>#REF!</v>
      </c>
      <c r="E1688" s="413" t="e">
        <f>'Паспорт-3'!F1561</f>
        <v>#REF!</v>
      </c>
      <c r="F1688" s="414"/>
      <c r="G1688" s="429" t="e">
        <f t="shared" si="206"/>
        <v>#REF!</v>
      </c>
      <c r="H1688" s="81" t="e">
        <f t="shared" si="207"/>
        <v>#REF!</v>
      </c>
    </row>
    <row r="1689" spans="1:8" x14ac:dyDescent="0.2">
      <c r="A1689" s="326" t="e">
        <f>'Запит 2-8'!#REF!</f>
        <v>#REF!</v>
      </c>
      <c r="B1689" s="298" t="e">
        <f>IF('Запит 2-8'!#REF!&lt;&gt;"",'Запит 2-8'!#REF!,"")</f>
        <v>#REF!</v>
      </c>
      <c r="C1689" s="297" t="e">
        <f>'Запит 2-8'!#REF!</f>
        <v>#REF!</v>
      </c>
      <c r="D1689" s="296" t="e">
        <f>'Запит 2-8'!#REF!</f>
        <v>#REF!</v>
      </c>
      <c r="E1689" s="413" t="e">
        <f>'Паспорт-3'!F1562</f>
        <v>#REF!</v>
      </c>
      <c r="F1689" s="414"/>
      <c r="G1689" s="429" t="e">
        <f t="shared" si="206"/>
        <v>#REF!</v>
      </c>
      <c r="H1689" s="81" t="e">
        <f t="shared" si="207"/>
        <v>#REF!</v>
      </c>
    </row>
    <row r="1690" spans="1:8" x14ac:dyDescent="0.2">
      <c r="A1690" s="326" t="e">
        <f>'Запит 2-8'!#REF!</f>
        <v>#REF!</v>
      </c>
      <c r="B1690" s="298" t="e">
        <f>IF('Запит 2-8'!#REF!&lt;&gt;"",'Запит 2-8'!#REF!,"")</f>
        <v>#REF!</v>
      </c>
      <c r="C1690" s="297" t="e">
        <f>'Запит 2-8'!#REF!</f>
        <v>#REF!</v>
      </c>
      <c r="D1690" s="296" t="e">
        <f>'Запит 2-8'!#REF!</f>
        <v>#REF!</v>
      </c>
      <c r="E1690" s="413" t="e">
        <f>'Паспорт-3'!F1563</f>
        <v>#REF!</v>
      </c>
      <c r="F1690" s="414"/>
      <c r="G1690" s="429" t="e">
        <f t="shared" si="206"/>
        <v>#REF!</v>
      </c>
      <c r="H1690" s="81" t="e">
        <f t="shared" si="207"/>
        <v>#REF!</v>
      </c>
    </row>
    <row r="1691" spans="1:8" x14ac:dyDescent="0.2">
      <c r="A1691" s="326" t="e">
        <f>'Запит 2-8'!#REF!</f>
        <v>#REF!</v>
      </c>
      <c r="B1691" s="298" t="e">
        <f>IF('Запит 2-8'!#REF!&lt;&gt;"",'Запит 2-8'!#REF!,"")</f>
        <v>#REF!</v>
      </c>
      <c r="C1691" s="297" t="e">
        <f>'Запит 2-8'!#REF!</f>
        <v>#REF!</v>
      </c>
      <c r="D1691" s="296" t="e">
        <f>'Запит 2-8'!#REF!</f>
        <v>#REF!</v>
      </c>
      <c r="E1691" s="413" t="e">
        <f>'Паспорт-3'!F1564</f>
        <v>#REF!</v>
      </c>
      <c r="F1691" s="414"/>
      <c r="G1691" s="429" t="e">
        <f t="shared" si="206"/>
        <v>#REF!</v>
      </c>
      <c r="H1691" s="81" t="e">
        <f t="shared" si="207"/>
        <v>#REF!</v>
      </c>
    </row>
    <row r="1692" spans="1:8" x14ac:dyDescent="0.2">
      <c r="A1692" s="326" t="e">
        <f>'Запит 2-8'!#REF!</f>
        <v>#REF!</v>
      </c>
      <c r="B1692" s="298" t="e">
        <f>IF('Запит 2-8'!#REF!&lt;&gt;"",'Запит 2-8'!#REF!,"")</f>
        <v>#REF!</v>
      </c>
      <c r="C1692" s="297" t="e">
        <f>'Запит 2-8'!#REF!</f>
        <v>#REF!</v>
      </c>
      <c r="D1692" s="296" t="e">
        <f>'Запит 2-8'!#REF!</f>
        <v>#REF!</v>
      </c>
      <c r="E1692" s="413" t="e">
        <f>'Паспорт-3'!F1565</f>
        <v>#REF!</v>
      </c>
      <c r="F1692" s="414"/>
      <c r="G1692" s="429" t="e">
        <f t="shared" si="206"/>
        <v>#REF!</v>
      </c>
      <c r="H1692" s="81" t="e">
        <f t="shared" si="207"/>
        <v>#REF!</v>
      </c>
    </row>
    <row r="1693" spans="1:8" x14ac:dyDescent="0.2">
      <c r="A1693" s="326" t="e">
        <f>'Запит 2-8'!#REF!</f>
        <v>#REF!</v>
      </c>
      <c r="B1693" s="298" t="e">
        <f>IF('Запит 2-8'!#REF!&lt;&gt;"",'Запит 2-8'!#REF!,"")</f>
        <v>#REF!</v>
      </c>
      <c r="C1693" s="297" t="e">
        <f>'Запит 2-8'!#REF!</f>
        <v>#REF!</v>
      </c>
      <c r="D1693" s="296" t="e">
        <f>'Запит 2-8'!#REF!</f>
        <v>#REF!</v>
      </c>
      <c r="E1693" s="413" t="e">
        <f>'Паспорт-3'!F1566</f>
        <v>#REF!</v>
      </c>
      <c r="F1693" s="414"/>
      <c r="G1693" s="429" t="e">
        <f t="shared" si="206"/>
        <v>#REF!</v>
      </c>
      <c r="H1693" s="81" t="e">
        <f t="shared" si="207"/>
        <v>#REF!</v>
      </c>
    </row>
    <row r="1694" spans="1:8" x14ac:dyDescent="0.2">
      <c r="A1694" s="326" t="e">
        <f>'Запит 2-8'!#REF!</f>
        <v>#REF!</v>
      </c>
      <c r="B1694" s="298" t="e">
        <f>IF('Запит 2-8'!#REF!&lt;&gt;"",'Запит 2-8'!#REF!,"")</f>
        <v>#REF!</v>
      </c>
      <c r="C1694" s="297" t="e">
        <f>'Запит 2-8'!#REF!</f>
        <v>#REF!</v>
      </c>
      <c r="D1694" s="296" t="e">
        <f>'Запит 2-8'!#REF!</f>
        <v>#REF!</v>
      </c>
      <c r="E1694" s="413" t="e">
        <f>'Паспорт-3'!F1567</f>
        <v>#REF!</v>
      </c>
      <c r="F1694" s="414"/>
      <c r="G1694" s="429" t="e">
        <f t="shared" si="206"/>
        <v>#REF!</v>
      </c>
      <c r="H1694" s="81" t="e">
        <f t="shared" si="207"/>
        <v>#REF!</v>
      </c>
    </row>
    <row r="1695" spans="1:8" ht="12.75" customHeight="1" x14ac:dyDescent="0.2">
      <c r="A1695" s="326" t="e">
        <f>'Запит 2-8'!#REF!</f>
        <v>#REF!</v>
      </c>
      <c r="B1695" s="298" t="e">
        <f>IF('Запит 2-8'!#REF!&lt;&gt;"",'Запит 2-8'!#REF!,"")</f>
        <v>#REF!</v>
      </c>
      <c r="C1695" s="297" t="e">
        <f>'Запит 2-8'!#REF!</f>
        <v>#REF!</v>
      </c>
      <c r="D1695" s="296" t="e">
        <f>'Запит 2-8'!#REF!</f>
        <v>#REF!</v>
      </c>
      <c r="E1695" s="413" t="e">
        <f>'Паспорт-3'!F1568</f>
        <v>#REF!</v>
      </c>
      <c r="F1695" s="414"/>
      <c r="G1695" s="429" t="e">
        <f t="shared" si="206"/>
        <v>#REF!</v>
      </c>
      <c r="H1695" s="81" t="e">
        <f t="shared" si="207"/>
        <v>#REF!</v>
      </c>
    </row>
    <row r="1696" spans="1:8" x14ac:dyDescent="0.2">
      <c r="A1696" s="433" t="e">
        <f>'Запит 2-8'!#REF!</f>
        <v>#REF!</v>
      </c>
      <c r="B1696" s="434" t="e">
        <f>IF('Запит 2-8'!#REF!&lt;&gt;"",'Запит 2-8'!#REF!,"")</f>
        <v>#REF!</v>
      </c>
      <c r="C1696" s="435" t="e">
        <f>'Запит 2-8'!#REF!</f>
        <v>#REF!</v>
      </c>
      <c r="D1696" s="436" t="e">
        <f>'Запит 2-8'!#REF!</f>
        <v>#REF!</v>
      </c>
      <c r="E1696" s="437" t="e">
        <f>'Паспорт-3'!F1569</f>
        <v>#REF!</v>
      </c>
      <c r="F1696" s="438"/>
      <c r="G1696" s="439" t="e">
        <f t="shared" si="206"/>
        <v>#REF!</v>
      </c>
      <c r="H1696" s="81" t="e">
        <f t="shared" si="207"/>
        <v>#REF!</v>
      </c>
    </row>
    <row r="1697" spans="1:8" ht="12.75" customHeight="1" x14ac:dyDescent="0.2">
      <c r="A1697" s="824" t="s">
        <v>211</v>
      </c>
      <c r="B1697" s="825"/>
      <c r="C1697" s="825"/>
      <c r="D1697" s="825"/>
      <c r="E1697" s="825"/>
      <c r="F1697" s="825"/>
      <c r="G1697" s="826"/>
      <c r="H1697" s="81" t="e">
        <f>H1686</f>
        <v>#REF!</v>
      </c>
    </row>
    <row r="1698" spans="1:8" ht="12.75" customHeight="1" x14ac:dyDescent="0.2">
      <c r="A1698" s="824" t="s">
        <v>231</v>
      </c>
      <c r="B1698" s="825"/>
      <c r="C1698" s="825"/>
      <c r="D1698" s="825"/>
      <c r="E1698" s="825"/>
      <c r="F1698" s="825"/>
      <c r="G1698" s="826"/>
      <c r="H1698" s="81" t="e">
        <f>H1634</f>
        <v>#REF!</v>
      </c>
    </row>
    <row r="1699" spans="1:8" ht="12.75" customHeight="1" x14ac:dyDescent="0.2">
      <c r="A1699" s="779" t="e">
        <f>'Запит 2-8'!#REF!</f>
        <v>#REF!</v>
      </c>
      <c r="B1699" s="780"/>
      <c r="C1699" s="780"/>
      <c r="D1699" s="780"/>
      <c r="E1699" s="780"/>
      <c r="F1699" s="780"/>
      <c r="G1699" s="781"/>
      <c r="H1699" s="81" t="e">
        <f>H1700</f>
        <v>#REF!</v>
      </c>
    </row>
    <row r="1700" spans="1:8" x14ac:dyDescent="0.2">
      <c r="A1700" s="420" t="s">
        <v>4</v>
      </c>
      <c r="B1700" s="827" t="s">
        <v>106</v>
      </c>
      <c r="C1700" s="828"/>
      <c r="D1700" s="828"/>
      <c r="E1700" s="829"/>
      <c r="F1700" s="829"/>
      <c r="G1700" s="830"/>
      <c r="H1700" s="81" t="e">
        <f>H1701</f>
        <v>#REF!</v>
      </c>
    </row>
    <row r="1701" spans="1:8" x14ac:dyDescent="0.2">
      <c r="A1701" s="326" t="e">
        <f>'Запит 2-8'!#REF!</f>
        <v>#REF!</v>
      </c>
      <c r="B1701" s="421" t="e">
        <f>IF('Запит 2-8'!#REF!&lt;&gt;"",'Запит 2-8'!#REF!,"")</f>
        <v>#REF!</v>
      </c>
      <c r="C1701" s="422" t="e">
        <f>'Запит 2-8'!#REF!</f>
        <v>#REF!</v>
      </c>
      <c r="D1701" s="423" t="e">
        <f>'Запит 2-8'!#REF!</f>
        <v>#REF!</v>
      </c>
      <c r="E1701" s="424" t="e">
        <f>'Паспорт-3'!F1572</f>
        <v>#REF!</v>
      </c>
      <c r="F1701" s="425"/>
      <c r="G1701" s="428" t="e">
        <f t="shared" ref="G1701:G1715" si="208">F1701-E1701</f>
        <v>#REF!</v>
      </c>
      <c r="H1701" s="81" t="e">
        <f t="shared" ref="H1701:H1715" si="209">IF(B1701&lt;&gt;"","Для друку","")</f>
        <v>#REF!</v>
      </c>
    </row>
    <row r="1702" spans="1:8" x14ac:dyDescent="0.2">
      <c r="A1702" s="326" t="e">
        <f>'Запит 2-8'!#REF!</f>
        <v>#REF!</v>
      </c>
      <c r="B1702" s="298" t="e">
        <f>IF('Запит 2-8'!#REF!&lt;&gt;"",'Запит 2-8'!#REF!,"")</f>
        <v>#REF!</v>
      </c>
      <c r="C1702" s="297" t="e">
        <f>'Запит 2-8'!#REF!</f>
        <v>#REF!</v>
      </c>
      <c r="D1702" s="296" t="e">
        <f>'Запит 2-8'!#REF!</f>
        <v>#REF!</v>
      </c>
      <c r="E1702" s="413" t="e">
        <f>'Паспорт-3'!F1573</f>
        <v>#REF!</v>
      </c>
      <c r="F1702" s="414"/>
      <c r="G1702" s="429" t="e">
        <f t="shared" si="208"/>
        <v>#REF!</v>
      </c>
      <c r="H1702" s="81" t="e">
        <f t="shared" si="209"/>
        <v>#REF!</v>
      </c>
    </row>
    <row r="1703" spans="1:8" x14ac:dyDescent="0.2">
      <c r="A1703" s="326" t="e">
        <f>'Запит 2-8'!#REF!</f>
        <v>#REF!</v>
      </c>
      <c r="B1703" s="298" t="e">
        <f>IF('Запит 2-8'!#REF!&lt;&gt;"",'Запит 2-8'!#REF!,"")</f>
        <v>#REF!</v>
      </c>
      <c r="C1703" s="297" t="e">
        <f>'Запит 2-8'!#REF!</f>
        <v>#REF!</v>
      </c>
      <c r="D1703" s="296" t="e">
        <f>'Запит 2-8'!#REF!</f>
        <v>#REF!</v>
      </c>
      <c r="E1703" s="413" t="e">
        <f>'Паспорт-3'!F1574</f>
        <v>#REF!</v>
      </c>
      <c r="F1703" s="414"/>
      <c r="G1703" s="429" t="e">
        <f t="shared" si="208"/>
        <v>#REF!</v>
      </c>
      <c r="H1703" s="81" t="e">
        <f t="shared" si="209"/>
        <v>#REF!</v>
      </c>
    </row>
    <row r="1704" spans="1:8" x14ac:dyDescent="0.2">
      <c r="A1704" s="326" t="e">
        <f>'Запит 2-8'!#REF!</f>
        <v>#REF!</v>
      </c>
      <c r="B1704" s="298" t="e">
        <f>IF('Запит 2-8'!#REF!&lt;&gt;"",'Запит 2-8'!#REF!,"")</f>
        <v>#REF!</v>
      </c>
      <c r="C1704" s="297" t="e">
        <f>'Запит 2-8'!#REF!</f>
        <v>#REF!</v>
      </c>
      <c r="D1704" s="296" t="e">
        <f>'Запит 2-8'!#REF!</f>
        <v>#REF!</v>
      </c>
      <c r="E1704" s="413" t="e">
        <f>'Паспорт-3'!F1575</f>
        <v>#REF!</v>
      </c>
      <c r="F1704" s="414"/>
      <c r="G1704" s="429" t="e">
        <f t="shared" si="208"/>
        <v>#REF!</v>
      </c>
      <c r="H1704" s="81" t="e">
        <f t="shared" si="209"/>
        <v>#REF!</v>
      </c>
    </row>
    <row r="1705" spans="1:8" x14ac:dyDescent="0.2">
      <c r="A1705" s="326" t="e">
        <f>'Запит 2-8'!#REF!</f>
        <v>#REF!</v>
      </c>
      <c r="B1705" s="298" t="e">
        <f>IF('Запит 2-8'!#REF!&lt;&gt;"",'Запит 2-8'!#REF!,"")</f>
        <v>#REF!</v>
      </c>
      <c r="C1705" s="297" t="e">
        <f>'Запит 2-8'!#REF!</f>
        <v>#REF!</v>
      </c>
      <c r="D1705" s="296" t="e">
        <f>'Запит 2-8'!#REF!</f>
        <v>#REF!</v>
      </c>
      <c r="E1705" s="413" t="e">
        <f>'Паспорт-3'!F1576</f>
        <v>#REF!</v>
      </c>
      <c r="F1705" s="414"/>
      <c r="G1705" s="429" t="e">
        <f t="shared" si="208"/>
        <v>#REF!</v>
      </c>
      <c r="H1705" s="81" t="e">
        <f t="shared" si="209"/>
        <v>#REF!</v>
      </c>
    </row>
    <row r="1706" spans="1:8" x14ac:dyDescent="0.2">
      <c r="A1706" s="326" t="e">
        <f>'Запит 2-8'!#REF!</f>
        <v>#REF!</v>
      </c>
      <c r="B1706" s="298" t="e">
        <f>IF('Запит 2-8'!#REF!&lt;&gt;"",'Запит 2-8'!#REF!,"")</f>
        <v>#REF!</v>
      </c>
      <c r="C1706" s="297" t="e">
        <f>'Запит 2-8'!#REF!</f>
        <v>#REF!</v>
      </c>
      <c r="D1706" s="296" t="e">
        <f>'Запит 2-8'!#REF!</f>
        <v>#REF!</v>
      </c>
      <c r="E1706" s="413" t="e">
        <f>'Паспорт-3'!F1577</f>
        <v>#REF!</v>
      </c>
      <c r="F1706" s="414"/>
      <c r="G1706" s="429" t="e">
        <f t="shared" si="208"/>
        <v>#REF!</v>
      </c>
      <c r="H1706" s="81" t="e">
        <f t="shared" si="209"/>
        <v>#REF!</v>
      </c>
    </row>
    <row r="1707" spans="1:8" x14ac:dyDescent="0.2">
      <c r="A1707" s="326" t="e">
        <f>'Запит 2-8'!#REF!</f>
        <v>#REF!</v>
      </c>
      <c r="B1707" s="298" t="e">
        <f>IF('Запит 2-8'!#REF!&lt;&gt;"",'Запит 2-8'!#REF!,"")</f>
        <v>#REF!</v>
      </c>
      <c r="C1707" s="297" t="e">
        <f>'Запит 2-8'!#REF!</f>
        <v>#REF!</v>
      </c>
      <c r="D1707" s="296" t="e">
        <f>'Запит 2-8'!#REF!</f>
        <v>#REF!</v>
      </c>
      <c r="E1707" s="413" t="e">
        <f>'Паспорт-3'!F1578</f>
        <v>#REF!</v>
      </c>
      <c r="F1707" s="414"/>
      <c r="G1707" s="429" t="e">
        <f t="shared" si="208"/>
        <v>#REF!</v>
      </c>
      <c r="H1707" s="81" t="e">
        <f t="shared" si="209"/>
        <v>#REF!</v>
      </c>
    </row>
    <row r="1708" spans="1:8" x14ac:dyDescent="0.2">
      <c r="A1708" s="326" t="e">
        <f>'Запит 2-8'!#REF!</f>
        <v>#REF!</v>
      </c>
      <c r="B1708" s="298" t="e">
        <f>IF('Запит 2-8'!#REF!&lt;&gt;"",'Запит 2-8'!#REF!,"")</f>
        <v>#REF!</v>
      </c>
      <c r="C1708" s="297" t="e">
        <f>'Запит 2-8'!#REF!</f>
        <v>#REF!</v>
      </c>
      <c r="D1708" s="296" t="e">
        <f>'Запит 2-8'!#REF!</f>
        <v>#REF!</v>
      </c>
      <c r="E1708" s="413" t="e">
        <f>'Паспорт-3'!F1579</f>
        <v>#REF!</v>
      </c>
      <c r="F1708" s="414"/>
      <c r="G1708" s="429" t="e">
        <f t="shared" si="208"/>
        <v>#REF!</v>
      </c>
      <c r="H1708" s="81" t="e">
        <f t="shared" si="209"/>
        <v>#REF!</v>
      </c>
    </row>
    <row r="1709" spans="1:8" x14ac:dyDescent="0.2">
      <c r="A1709" s="326" t="e">
        <f>'Запит 2-8'!#REF!</f>
        <v>#REF!</v>
      </c>
      <c r="B1709" s="298" t="e">
        <f>IF('Запит 2-8'!#REF!&lt;&gt;"",'Запит 2-8'!#REF!,"")</f>
        <v>#REF!</v>
      </c>
      <c r="C1709" s="297" t="e">
        <f>'Запит 2-8'!#REF!</f>
        <v>#REF!</v>
      </c>
      <c r="D1709" s="296" t="e">
        <f>'Запит 2-8'!#REF!</f>
        <v>#REF!</v>
      </c>
      <c r="E1709" s="413" t="e">
        <f>'Паспорт-3'!F1580</f>
        <v>#REF!</v>
      </c>
      <c r="F1709" s="414"/>
      <c r="G1709" s="429" t="e">
        <f t="shared" si="208"/>
        <v>#REF!</v>
      </c>
      <c r="H1709" s="81" t="e">
        <f t="shared" si="209"/>
        <v>#REF!</v>
      </c>
    </row>
    <row r="1710" spans="1:8" x14ac:dyDescent="0.2">
      <c r="A1710" s="326" t="e">
        <f>'Запит 2-8'!#REF!</f>
        <v>#REF!</v>
      </c>
      <c r="B1710" s="298" t="e">
        <f>IF('Запит 2-8'!#REF!&lt;&gt;"",'Запит 2-8'!#REF!,"")</f>
        <v>#REF!</v>
      </c>
      <c r="C1710" s="297" t="e">
        <f>'Запит 2-8'!#REF!</f>
        <v>#REF!</v>
      </c>
      <c r="D1710" s="296" t="e">
        <f>'Запит 2-8'!#REF!</f>
        <v>#REF!</v>
      </c>
      <c r="E1710" s="413" t="e">
        <f>'Паспорт-3'!F1581</f>
        <v>#REF!</v>
      </c>
      <c r="F1710" s="414"/>
      <c r="G1710" s="429" t="e">
        <f t="shared" si="208"/>
        <v>#REF!</v>
      </c>
      <c r="H1710" s="81" t="e">
        <f t="shared" si="209"/>
        <v>#REF!</v>
      </c>
    </row>
    <row r="1711" spans="1:8" x14ac:dyDescent="0.2">
      <c r="A1711" s="326" t="e">
        <f>'Запит 2-8'!#REF!</f>
        <v>#REF!</v>
      </c>
      <c r="B1711" s="298" t="e">
        <f>IF('Запит 2-8'!#REF!&lt;&gt;"",'Запит 2-8'!#REF!,"")</f>
        <v>#REF!</v>
      </c>
      <c r="C1711" s="297" t="e">
        <f>'Запит 2-8'!#REF!</f>
        <v>#REF!</v>
      </c>
      <c r="D1711" s="296" t="e">
        <f>'Запит 2-8'!#REF!</f>
        <v>#REF!</v>
      </c>
      <c r="E1711" s="413" t="e">
        <f>'Паспорт-3'!F1582</f>
        <v>#REF!</v>
      </c>
      <c r="F1711" s="414"/>
      <c r="G1711" s="429" t="e">
        <f t="shared" si="208"/>
        <v>#REF!</v>
      </c>
      <c r="H1711" s="81" t="e">
        <f t="shared" si="209"/>
        <v>#REF!</v>
      </c>
    </row>
    <row r="1712" spans="1:8" x14ac:dyDescent="0.2">
      <c r="A1712" s="326" t="e">
        <f>'Запит 2-8'!#REF!</f>
        <v>#REF!</v>
      </c>
      <c r="B1712" s="298" t="e">
        <f>IF('Запит 2-8'!#REF!&lt;&gt;"",'Запит 2-8'!#REF!,"")</f>
        <v>#REF!</v>
      </c>
      <c r="C1712" s="297" t="e">
        <f>'Запит 2-8'!#REF!</f>
        <v>#REF!</v>
      </c>
      <c r="D1712" s="296" t="e">
        <f>'Запит 2-8'!#REF!</f>
        <v>#REF!</v>
      </c>
      <c r="E1712" s="413" t="e">
        <f>'Паспорт-3'!F1583</f>
        <v>#REF!</v>
      </c>
      <c r="F1712" s="414"/>
      <c r="G1712" s="429" t="e">
        <f t="shared" si="208"/>
        <v>#REF!</v>
      </c>
      <c r="H1712" s="81" t="e">
        <f t="shared" si="209"/>
        <v>#REF!</v>
      </c>
    </row>
    <row r="1713" spans="1:8" x14ac:dyDescent="0.2">
      <c r="A1713" s="326" t="e">
        <f>'Запит 2-8'!#REF!</f>
        <v>#REF!</v>
      </c>
      <c r="B1713" s="298" t="e">
        <f>IF('Запит 2-8'!#REF!&lt;&gt;"",'Запит 2-8'!#REF!,"")</f>
        <v>#REF!</v>
      </c>
      <c r="C1713" s="297" t="e">
        <f>'Запит 2-8'!#REF!</f>
        <v>#REF!</v>
      </c>
      <c r="D1713" s="296" t="e">
        <f>'Запит 2-8'!#REF!</f>
        <v>#REF!</v>
      </c>
      <c r="E1713" s="413" t="e">
        <f>'Паспорт-3'!F1584</f>
        <v>#REF!</v>
      </c>
      <c r="F1713" s="414"/>
      <c r="G1713" s="429" t="e">
        <f t="shared" si="208"/>
        <v>#REF!</v>
      </c>
      <c r="H1713" s="81" t="e">
        <f t="shared" si="209"/>
        <v>#REF!</v>
      </c>
    </row>
    <row r="1714" spans="1:8" x14ac:dyDescent="0.2">
      <c r="A1714" s="326" t="e">
        <f>'Запит 2-8'!#REF!</f>
        <v>#REF!</v>
      </c>
      <c r="B1714" s="298" t="e">
        <f>IF('Запит 2-8'!#REF!&lt;&gt;"",'Запит 2-8'!#REF!,"")</f>
        <v>#REF!</v>
      </c>
      <c r="C1714" s="297" t="e">
        <f>'Запит 2-8'!#REF!</f>
        <v>#REF!</v>
      </c>
      <c r="D1714" s="296" t="e">
        <f>'Запит 2-8'!#REF!</f>
        <v>#REF!</v>
      </c>
      <c r="E1714" s="413" t="e">
        <f>'Паспорт-3'!F1585</f>
        <v>#REF!</v>
      </c>
      <c r="F1714" s="414"/>
      <c r="G1714" s="429" t="e">
        <f t="shared" si="208"/>
        <v>#REF!</v>
      </c>
      <c r="H1714" s="81" t="e">
        <f t="shared" si="209"/>
        <v>#REF!</v>
      </c>
    </row>
    <row r="1715" spans="1:8" x14ac:dyDescent="0.2">
      <c r="A1715" s="433" t="e">
        <f>'Запит 2-8'!#REF!</f>
        <v>#REF!</v>
      </c>
      <c r="B1715" s="434" t="e">
        <f>IF('Запит 2-8'!#REF!&lt;&gt;"",'Запит 2-8'!#REF!,"")</f>
        <v>#REF!</v>
      </c>
      <c r="C1715" s="435" t="e">
        <f>'Запит 2-8'!#REF!</f>
        <v>#REF!</v>
      </c>
      <c r="D1715" s="436" t="e">
        <f>'Запит 2-8'!#REF!</f>
        <v>#REF!</v>
      </c>
      <c r="E1715" s="437" t="e">
        <f>'Паспорт-3'!F1586</f>
        <v>#REF!</v>
      </c>
      <c r="F1715" s="438"/>
      <c r="G1715" s="439" t="e">
        <f t="shared" si="208"/>
        <v>#REF!</v>
      </c>
      <c r="H1715" s="81" t="e">
        <f t="shared" si="209"/>
        <v>#REF!</v>
      </c>
    </row>
    <row r="1716" spans="1:8" ht="12.75" customHeight="1" x14ac:dyDescent="0.2">
      <c r="A1716" s="824" t="s">
        <v>211</v>
      </c>
      <c r="B1716" s="825"/>
      <c r="C1716" s="825"/>
      <c r="D1716" s="825"/>
      <c r="E1716" s="825"/>
      <c r="F1716" s="825"/>
      <c r="G1716" s="826"/>
      <c r="H1716" s="81" t="e">
        <f>H1700</f>
        <v>#REF!</v>
      </c>
    </row>
    <row r="1717" spans="1:8" x14ac:dyDescent="0.2">
      <c r="A1717" s="420" t="e">
        <f>'Запит 2-8'!#REF!</f>
        <v>#REF!</v>
      </c>
      <c r="B1717" s="827" t="s">
        <v>107</v>
      </c>
      <c r="C1717" s="828"/>
      <c r="D1717" s="828"/>
      <c r="E1717" s="828"/>
      <c r="F1717" s="828"/>
      <c r="G1717" s="831"/>
      <c r="H1717" s="81" t="e">
        <f>H1718</f>
        <v>#REF!</v>
      </c>
    </row>
    <row r="1718" spans="1:8" x14ac:dyDescent="0.2">
      <c r="A1718" s="326" t="e">
        <f>'Запит 2-8'!#REF!</f>
        <v>#REF!</v>
      </c>
      <c r="B1718" s="421" t="e">
        <f>IF('Запит 2-8'!#REF!&lt;&gt;"",'Запит 2-8'!#REF!,"")</f>
        <v>#REF!</v>
      </c>
      <c r="C1718" s="422" t="e">
        <f>'Запит 2-8'!#REF!</f>
        <v>#REF!</v>
      </c>
      <c r="D1718" s="423" t="e">
        <f>'Запит 2-8'!#REF!</f>
        <v>#REF!</v>
      </c>
      <c r="E1718" s="430" t="e">
        <f>'Паспорт-3'!F1588</f>
        <v>#REF!</v>
      </c>
      <c r="F1718" s="431"/>
      <c r="G1718" s="432" t="e">
        <f t="shared" ref="G1718:G1732" si="210">F1718-E1718</f>
        <v>#REF!</v>
      </c>
      <c r="H1718" s="81" t="e">
        <f t="shared" ref="H1718:H1732" si="211">IF(B1718&lt;&gt;"","Для друку","")</f>
        <v>#REF!</v>
      </c>
    </row>
    <row r="1719" spans="1:8" x14ac:dyDescent="0.2">
      <c r="A1719" s="326" t="e">
        <f>'Запит 2-8'!#REF!</f>
        <v>#REF!</v>
      </c>
      <c r="B1719" s="298" t="e">
        <f>IF('Запит 2-8'!#REF!&lt;&gt;"",'Запит 2-8'!#REF!,"")</f>
        <v>#REF!</v>
      </c>
      <c r="C1719" s="297" t="e">
        <f>'Запит 2-8'!#REF!</f>
        <v>#REF!</v>
      </c>
      <c r="D1719" s="296" t="e">
        <f>'Запит 2-8'!#REF!</f>
        <v>#REF!</v>
      </c>
      <c r="E1719" s="413" t="e">
        <f>'Паспорт-3'!F1589</f>
        <v>#REF!</v>
      </c>
      <c r="F1719" s="414"/>
      <c r="G1719" s="429" t="e">
        <f t="shared" si="210"/>
        <v>#REF!</v>
      </c>
      <c r="H1719" s="81" t="e">
        <f t="shared" si="211"/>
        <v>#REF!</v>
      </c>
    </row>
    <row r="1720" spans="1:8" x14ac:dyDescent="0.2">
      <c r="A1720" s="326" t="e">
        <f>'Запит 2-8'!#REF!</f>
        <v>#REF!</v>
      </c>
      <c r="B1720" s="298" t="e">
        <f>IF('Запит 2-8'!#REF!&lt;&gt;"",'Запит 2-8'!#REF!,"")</f>
        <v>#REF!</v>
      </c>
      <c r="C1720" s="297" t="e">
        <f>'Запит 2-8'!#REF!</f>
        <v>#REF!</v>
      </c>
      <c r="D1720" s="296" t="e">
        <f>'Запит 2-8'!#REF!</f>
        <v>#REF!</v>
      </c>
      <c r="E1720" s="413" t="e">
        <f>'Паспорт-3'!F1590</f>
        <v>#REF!</v>
      </c>
      <c r="F1720" s="414"/>
      <c r="G1720" s="429" t="e">
        <f t="shared" si="210"/>
        <v>#REF!</v>
      </c>
      <c r="H1720" s="81" t="e">
        <f t="shared" si="211"/>
        <v>#REF!</v>
      </c>
    </row>
    <row r="1721" spans="1:8" x14ac:dyDescent="0.2">
      <c r="A1721" s="326" t="e">
        <f>'Запит 2-8'!#REF!</f>
        <v>#REF!</v>
      </c>
      <c r="B1721" s="298" t="e">
        <f>IF('Запит 2-8'!#REF!&lt;&gt;"",'Запит 2-8'!#REF!,"")</f>
        <v>#REF!</v>
      </c>
      <c r="C1721" s="297" t="e">
        <f>'Запит 2-8'!#REF!</f>
        <v>#REF!</v>
      </c>
      <c r="D1721" s="296" t="e">
        <f>'Запит 2-8'!#REF!</f>
        <v>#REF!</v>
      </c>
      <c r="E1721" s="413" t="e">
        <f>'Паспорт-3'!F1591</f>
        <v>#REF!</v>
      </c>
      <c r="F1721" s="414"/>
      <c r="G1721" s="429" t="e">
        <f t="shared" si="210"/>
        <v>#REF!</v>
      </c>
      <c r="H1721" s="81" t="e">
        <f t="shared" si="211"/>
        <v>#REF!</v>
      </c>
    </row>
    <row r="1722" spans="1:8" x14ac:dyDescent="0.2">
      <c r="A1722" s="326" t="e">
        <f>'Запит 2-8'!#REF!</f>
        <v>#REF!</v>
      </c>
      <c r="B1722" s="298" t="e">
        <f>IF('Запит 2-8'!#REF!&lt;&gt;"",'Запит 2-8'!#REF!,"")</f>
        <v>#REF!</v>
      </c>
      <c r="C1722" s="297" t="e">
        <f>'Запит 2-8'!#REF!</f>
        <v>#REF!</v>
      </c>
      <c r="D1722" s="296" t="e">
        <f>'Запит 2-8'!#REF!</f>
        <v>#REF!</v>
      </c>
      <c r="E1722" s="413" t="e">
        <f>'Паспорт-3'!F1592</f>
        <v>#REF!</v>
      </c>
      <c r="F1722" s="414"/>
      <c r="G1722" s="429" t="e">
        <f t="shared" si="210"/>
        <v>#REF!</v>
      </c>
      <c r="H1722" s="81" t="e">
        <f t="shared" si="211"/>
        <v>#REF!</v>
      </c>
    </row>
    <row r="1723" spans="1:8" x14ac:dyDescent="0.2">
      <c r="A1723" s="326" t="e">
        <f>'Запит 2-8'!#REF!</f>
        <v>#REF!</v>
      </c>
      <c r="B1723" s="298" t="e">
        <f>IF('Запит 2-8'!#REF!&lt;&gt;"",'Запит 2-8'!#REF!,"")</f>
        <v>#REF!</v>
      </c>
      <c r="C1723" s="297" t="e">
        <f>'Запит 2-8'!#REF!</f>
        <v>#REF!</v>
      </c>
      <c r="D1723" s="296" t="e">
        <f>'Запит 2-8'!#REF!</f>
        <v>#REF!</v>
      </c>
      <c r="E1723" s="413" t="e">
        <f>'Паспорт-3'!F1593</f>
        <v>#REF!</v>
      </c>
      <c r="F1723" s="414"/>
      <c r="G1723" s="429" t="e">
        <f t="shared" si="210"/>
        <v>#REF!</v>
      </c>
      <c r="H1723" s="81" t="e">
        <f t="shared" si="211"/>
        <v>#REF!</v>
      </c>
    </row>
    <row r="1724" spans="1:8" x14ac:dyDescent="0.2">
      <c r="A1724" s="326" t="e">
        <f>'Запит 2-8'!#REF!</f>
        <v>#REF!</v>
      </c>
      <c r="B1724" s="298" t="e">
        <f>IF('Запит 2-8'!#REF!&lt;&gt;"",'Запит 2-8'!#REF!,"")</f>
        <v>#REF!</v>
      </c>
      <c r="C1724" s="297" t="e">
        <f>'Запит 2-8'!#REF!</f>
        <v>#REF!</v>
      </c>
      <c r="D1724" s="296" t="e">
        <f>'Запит 2-8'!#REF!</f>
        <v>#REF!</v>
      </c>
      <c r="E1724" s="413" t="e">
        <f>'Паспорт-3'!F1594</f>
        <v>#REF!</v>
      </c>
      <c r="F1724" s="414"/>
      <c r="G1724" s="429" t="e">
        <f t="shared" si="210"/>
        <v>#REF!</v>
      </c>
      <c r="H1724" s="81" t="e">
        <f t="shared" si="211"/>
        <v>#REF!</v>
      </c>
    </row>
    <row r="1725" spans="1:8" x14ac:dyDescent="0.2">
      <c r="A1725" s="326" t="e">
        <f>'Запит 2-8'!#REF!</f>
        <v>#REF!</v>
      </c>
      <c r="B1725" s="298" t="e">
        <f>IF('Запит 2-8'!#REF!&lt;&gt;"",'Запит 2-8'!#REF!,"")</f>
        <v>#REF!</v>
      </c>
      <c r="C1725" s="297" t="e">
        <f>'Запит 2-8'!#REF!</f>
        <v>#REF!</v>
      </c>
      <c r="D1725" s="296" t="e">
        <f>'Запит 2-8'!#REF!</f>
        <v>#REF!</v>
      </c>
      <c r="E1725" s="413" t="e">
        <f>'Паспорт-3'!F1595</f>
        <v>#REF!</v>
      </c>
      <c r="F1725" s="414"/>
      <c r="G1725" s="429" t="e">
        <f t="shared" si="210"/>
        <v>#REF!</v>
      </c>
      <c r="H1725" s="81" t="e">
        <f t="shared" si="211"/>
        <v>#REF!</v>
      </c>
    </row>
    <row r="1726" spans="1:8" x14ac:dyDescent="0.2">
      <c r="A1726" s="326" t="e">
        <f>'Запит 2-8'!#REF!</f>
        <v>#REF!</v>
      </c>
      <c r="B1726" s="298" t="e">
        <f>IF('Запит 2-8'!#REF!&lt;&gt;"",'Запит 2-8'!#REF!,"")</f>
        <v>#REF!</v>
      </c>
      <c r="C1726" s="297" t="e">
        <f>'Запит 2-8'!#REF!</f>
        <v>#REF!</v>
      </c>
      <c r="D1726" s="296" t="e">
        <f>'Запит 2-8'!#REF!</f>
        <v>#REF!</v>
      </c>
      <c r="E1726" s="413" t="e">
        <f>'Паспорт-3'!F1596</f>
        <v>#REF!</v>
      </c>
      <c r="F1726" s="414"/>
      <c r="G1726" s="429" t="e">
        <f t="shared" si="210"/>
        <v>#REF!</v>
      </c>
      <c r="H1726" s="81" t="e">
        <f t="shared" si="211"/>
        <v>#REF!</v>
      </c>
    </row>
    <row r="1727" spans="1:8" x14ac:dyDescent="0.2">
      <c r="A1727" s="326" t="e">
        <f>'Запит 2-8'!#REF!</f>
        <v>#REF!</v>
      </c>
      <c r="B1727" s="298" t="e">
        <f>IF('Запит 2-8'!#REF!&lt;&gt;"",'Запит 2-8'!#REF!,"")</f>
        <v>#REF!</v>
      </c>
      <c r="C1727" s="297" t="e">
        <f>'Запит 2-8'!#REF!</f>
        <v>#REF!</v>
      </c>
      <c r="D1727" s="296" t="e">
        <f>'Запит 2-8'!#REF!</f>
        <v>#REF!</v>
      </c>
      <c r="E1727" s="413" t="e">
        <f>'Паспорт-3'!F1597</f>
        <v>#REF!</v>
      </c>
      <c r="F1727" s="414"/>
      <c r="G1727" s="429" t="e">
        <f t="shared" si="210"/>
        <v>#REF!</v>
      </c>
      <c r="H1727" s="81" t="e">
        <f t="shared" si="211"/>
        <v>#REF!</v>
      </c>
    </row>
    <row r="1728" spans="1:8" x14ac:dyDescent="0.2">
      <c r="A1728" s="326" t="e">
        <f>'Запит 2-8'!#REF!</f>
        <v>#REF!</v>
      </c>
      <c r="B1728" s="298" t="e">
        <f>IF('Запит 2-8'!#REF!&lt;&gt;"",'Запит 2-8'!#REF!,"")</f>
        <v>#REF!</v>
      </c>
      <c r="C1728" s="297" t="e">
        <f>'Запит 2-8'!#REF!</f>
        <v>#REF!</v>
      </c>
      <c r="D1728" s="296" t="e">
        <f>'Запит 2-8'!#REF!</f>
        <v>#REF!</v>
      </c>
      <c r="E1728" s="413" t="e">
        <f>'Паспорт-3'!F1598</f>
        <v>#REF!</v>
      </c>
      <c r="F1728" s="414"/>
      <c r="G1728" s="429" t="e">
        <f t="shared" si="210"/>
        <v>#REF!</v>
      </c>
      <c r="H1728" s="81" t="e">
        <f t="shared" si="211"/>
        <v>#REF!</v>
      </c>
    </row>
    <row r="1729" spans="1:8" x14ac:dyDescent="0.2">
      <c r="A1729" s="326" t="e">
        <f>'Запит 2-8'!#REF!</f>
        <v>#REF!</v>
      </c>
      <c r="B1729" s="298" t="e">
        <f>IF('Запит 2-8'!#REF!&lt;&gt;"",'Запит 2-8'!#REF!,"")</f>
        <v>#REF!</v>
      </c>
      <c r="C1729" s="297" t="e">
        <f>'Запит 2-8'!#REF!</f>
        <v>#REF!</v>
      </c>
      <c r="D1729" s="296" t="e">
        <f>'Запит 2-8'!#REF!</f>
        <v>#REF!</v>
      </c>
      <c r="E1729" s="413" t="e">
        <f>'Паспорт-3'!F1599</f>
        <v>#REF!</v>
      </c>
      <c r="F1729" s="414"/>
      <c r="G1729" s="429" t="e">
        <f t="shared" si="210"/>
        <v>#REF!</v>
      </c>
      <c r="H1729" s="81" t="e">
        <f t="shared" si="211"/>
        <v>#REF!</v>
      </c>
    </row>
    <row r="1730" spans="1:8" x14ac:dyDescent="0.2">
      <c r="A1730" s="326" t="e">
        <f>'Запит 2-8'!#REF!</f>
        <v>#REF!</v>
      </c>
      <c r="B1730" s="298" t="e">
        <f>IF('Запит 2-8'!#REF!&lt;&gt;"",'Запит 2-8'!#REF!,"")</f>
        <v>#REF!</v>
      </c>
      <c r="C1730" s="297" t="e">
        <f>'Запит 2-8'!#REF!</f>
        <v>#REF!</v>
      </c>
      <c r="D1730" s="296" t="e">
        <f>'Запит 2-8'!#REF!</f>
        <v>#REF!</v>
      </c>
      <c r="E1730" s="413" t="e">
        <f>'Паспорт-3'!F1600</f>
        <v>#REF!</v>
      </c>
      <c r="F1730" s="414"/>
      <c r="G1730" s="429" t="e">
        <f t="shared" si="210"/>
        <v>#REF!</v>
      </c>
      <c r="H1730" s="81" t="e">
        <f t="shared" si="211"/>
        <v>#REF!</v>
      </c>
    </row>
    <row r="1731" spans="1:8" x14ac:dyDescent="0.2">
      <c r="A1731" s="326" t="e">
        <f>'Запит 2-8'!#REF!</f>
        <v>#REF!</v>
      </c>
      <c r="B1731" s="298" t="e">
        <f>IF('Запит 2-8'!#REF!&lt;&gt;"",'Запит 2-8'!#REF!,"")</f>
        <v>#REF!</v>
      </c>
      <c r="C1731" s="297" t="e">
        <f>'Запит 2-8'!#REF!</f>
        <v>#REF!</v>
      </c>
      <c r="D1731" s="296" t="e">
        <f>'Запит 2-8'!#REF!</f>
        <v>#REF!</v>
      </c>
      <c r="E1731" s="413" t="e">
        <f>'Паспорт-3'!F1601</f>
        <v>#REF!</v>
      </c>
      <c r="F1731" s="414"/>
      <c r="G1731" s="429" t="e">
        <f t="shared" si="210"/>
        <v>#REF!</v>
      </c>
      <c r="H1731" s="81" t="e">
        <f t="shared" si="211"/>
        <v>#REF!</v>
      </c>
    </row>
    <row r="1732" spans="1:8" x14ac:dyDescent="0.2">
      <c r="A1732" s="433" t="e">
        <f>'Запит 2-8'!#REF!</f>
        <v>#REF!</v>
      </c>
      <c r="B1732" s="434" t="e">
        <f>IF('Запит 2-8'!#REF!&lt;&gt;"",'Запит 2-8'!#REF!,"")</f>
        <v>#REF!</v>
      </c>
      <c r="C1732" s="435" t="e">
        <f>'Запит 2-8'!#REF!</f>
        <v>#REF!</v>
      </c>
      <c r="D1732" s="436" t="e">
        <f>'Запит 2-8'!#REF!</f>
        <v>#REF!</v>
      </c>
      <c r="E1732" s="437" t="e">
        <f>'Паспорт-3'!F1602</f>
        <v>#REF!</v>
      </c>
      <c r="F1732" s="438"/>
      <c r="G1732" s="439" t="e">
        <f t="shared" si="210"/>
        <v>#REF!</v>
      </c>
      <c r="H1732" s="81" t="e">
        <f t="shared" si="211"/>
        <v>#REF!</v>
      </c>
    </row>
    <row r="1733" spans="1:8" ht="12.75" customHeight="1" x14ac:dyDescent="0.2">
      <c r="A1733" s="824" t="s">
        <v>211</v>
      </c>
      <c r="B1733" s="825"/>
      <c r="C1733" s="825"/>
      <c r="D1733" s="825"/>
      <c r="E1733" s="825"/>
      <c r="F1733" s="825"/>
      <c r="G1733" s="826"/>
      <c r="H1733" s="81" t="e">
        <f>H1717</f>
        <v>#REF!</v>
      </c>
    </row>
    <row r="1734" spans="1:8" x14ac:dyDescent="0.2">
      <c r="A1734" s="426" t="e">
        <f>'Запит 2-8'!#REF!</f>
        <v>#REF!</v>
      </c>
      <c r="B1734" s="827" t="s">
        <v>108</v>
      </c>
      <c r="C1734" s="828"/>
      <c r="D1734" s="828"/>
      <c r="E1734" s="832"/>
      <c r="F1734" s="832"/>
      <c r="G1734" s="833"/>
      <c r="H1734" s="81" t="e">
        <f>H1735</f>
        <v>#REF!</v>
      </c>
    </row>
    <row r="1735" spans="1:8" x14ac:dyDescent="0.2">
      <c r="A1735" s="326" t="e">
        <f>'Запит 2-8'!#REF!</f>
        <v>#REF!</v>
      </c>
      <c r="B1735" s="421" t="e">
        <f>IF('Запит 2-8'!#REF!&lt;&gt;"",'Запит 2-8'!#REF!,"")</f>
        <v>#REF!</v>
      </c>
      <c r="C1735" s="422" t="e">
        <f>'Запит 2-8'!#REF!</f>
        <v>#REF!</v>
      </c>
      <c r="D1735" s="423" t="e">
        <f>'Запит 2-8'!#REF!</f>
        <v>#REF!</v>
      </c>
      <c r="E1735" s="424" t="e">
        <f>'Паспорт-3'!F1604</f>
        <v>#REF!</v>
      </c>
      <c r="F1735" s="425"/>
      <c r="G1735" s="428" t="e">
        <f t="shared" ref="G1735:G1749" si="212">F1735-E1735</f>
        <v>#REF!</v>
      </c>
      <c r="H1735" s="81" t="e">
        <f t="shared" ref="H1735:H1749" si="213">IF(B1735&lt;&gt;"","Для друку","")</f>
        <v>#REF!</v>
      </c>
    </row>
    <row r="1736" spans="1:8" x14ac:dyDescent="0.2">
      <c r="A1736" s="326" t="e">
        <f>'Запит 2-8'!#REF!</f>
        <v>#REF!</v>
      </c>
      <c r="B1736" s="298" t="e">
        <f>IF('Запит 2-8'!#REF!&lt;&gt;"",'Запит 2-8'!#REF!,"")</f>
        <v>#REF!</v>
      </c>
      <c r="C1736" s="297" t="e">
        <f>'Запит 2-8'!#REF!</f>
        <v>#REF!</v>
      </c>
      <c r="D1736" s="296" t="e">
        <f>'Запит 2-8'!#REF!</f>
        <v>#REF!</v>
      </c>
      <c r="E1736" s="413" t="e">
        <f>'Паспорт-3'!F1605</f>
        <v>#REF!</v>
      </c>
      <c r="F1736" s="414"/>
      <c r="G1736" s="429" t="e">
        <f t="shared" si="212"/>
        <v>#REF!</v>
      </c>
      <c r="H1736" s="81" t="e">
        <f t="shared" si="213"/>
        <v>#REF!</v>
      </c>
    </row>
    <row r="1737" spans="1:8" x14ac:dyDescent="0.2">
      <c r="A1737" s="326" t="e">
        <f>'Запит 2-8'!#REF!</f>
        <v>#REF!</v>
      </c>
      <c r="B1737" s="298" t="e">
        <f>IF('Запит 2-8'!#REF!&lt;&gt;"",'Запит 2-8'!#REF!,"")</f>
        <v>#REF!</v>
      </c>
      <c r="C1737" s="297" t="e">
        <f>'Запит 2-8'!#REF!</f>
        <v>#REF!</v>
      </c>
      <c r="D1737" s="296" t="e">
        <f>'Запит 2-8'!#REF!</f>
        <v>#REF!</v>
      </c>
      <c r="E1737" s="413" t="e">
        <f>'Паспорт-3'!F1606</f>
        <v>#REF!</v>
      </c>
      <c r="F1737" s="414"/>
      <c r="G1737" s="429" t="e">
        <f t="shared" si="212"/>
        <v>#REF!</v>
      </c>
      <c r="H1737" s="81" t="e">
        <f t="shared" si="213"/>
        <v>#REF!</v>
      </c>
    </row>
    <row r="1738" spans="1:8" x14ac:dyDescent="0.2">
      <c r="A1738" s="326" t="e">
        <f>'Запит 2-8'!#REF!</f>
        <v>#REF!</v>
      </c>
      <c r="B1738" s="298" t="e">
        <f>IF('Запит 2-8'!#REF!&lt;&gt;"",'Запит 2-8'!#REF!,"")</f>
        <v>#REF!</v>
      </c>
      <c r="C1738" s="297" t="e">
        <f>'Запит 2-8'!#REF!</f>
        <v>#REF!</v>
      </c>
      <c r="D1738" s="296" t="e">
        <f>'Запит 2-8'!#REF!</f>
        <v>#REF!</v>
      </c>
      <c r="E1738" s="413" t="e">
        <f>'Паспорт-3'!F1607</f>
        <v>#REF!</v>
      </c>
      <c r="F1738" s="414"/>
      <c r="G1738" s="429" t="e">
        <f t="shared" si="212"/>
        <v>#REF!</v>
      </c>
      <c r="H1738" s="81" t="e">
        <f t="shared" si="213"/>
        <v>#REF!</v>
      </c>
    </row>
    <row r="1739" spans="1:8" x14ac:dyDescent="0.2">
      <c r="A1739" s="326" t="e">
        <f>'Запит 2-8'!#REF!</f>
        <v>#REF!</v>
      </c>
      <c r="B1739" s="298" t="e">
        <f>IF('Запит 2-8'!#REF!&lt;&gt;"",'Запит 2-8'!#REF!,"")</f>
        <v>#REF!</v>
      </c>
      <c r="C1739" s="297" t="e">
        <f>'Запит 2-8'!#REF!</f>
        <v>#REF!</v>
      </c>
      <c r="D1739" s="296" t="e">
        <f>'Запит 2-8'!#REF!</f>
        <v>#REF!</v>
      </c>
      <c r="E1739" s="413" t="e">
        <f>'Паспорт-3'!F1608</f>
        <v>#REF!</v>
      </c>
      <c r="F1739" s="414"/>
      <c r="G1739" s="429" t="e">
        <f t="shared" si="212"/>
        <v>#REF!</v>
      </c>
      <c r="H1739" s="81" t="e">
        <f t="shared" si="213"/>
        <v>#REF!</v>
      </c>
    </row>
    <row r="1740" spans="1:8" x14ac:dyDescent="0.2">
      <c r="A1740" s="326" t="e">
        <f>'Запит 2-8'!#REF!</f>
        <v>#REF!</v>
      </c>
      <c r="B1740" s="298" t="e">
        <f>IF('Запит 2-8'!#REF!&lt;&gt;"",'Запит 2-8'!#REF!,"")</f>
        <v>#REF!</v>
      </c>
      <c r="C1740" s="297" t="e">
        <f>'Запит 2-8'!#REF!</f>
        <v>#REF!</v>
      </c>
      <c r="D1740" s="296" t="e">
        <f>'Запит 2-8'!#REF!</f>
        <v>#REF!</v>
      </c>
      <c r="E1740" s="413" t="e">
        <f>'Паспорт-3'!F1609</f>
        <v>#REF!</v>
      </c>
      <c r="F1740" s="414"/>
      <c r="G1740" s="429" t="e">
        <f t="shared" si="212"/>
        <v>#REF!</v>
      </c>
      <c r="H1740" s="81" t="e">
        <f t="shared" si="213"/>
        <v>#REF!</v>
      </c>
    </row>
    <row r="1741" spans="1:8" x14ac:dyDescent="0.2">
      <c r="A1741" s="326" t="e">
        <f>'Запит 2-8'!#REF!</f>
        <v>#REF!</v>
      </c>
      <c r="B1741" s="298" t="e">
        <f>IF('Запит 2-8'!#REF!&lt;&gt;"",'Запит 2-8'!#REF!,"")</f>
        <v>#REF!</v>
      </c>
      <c r="C1741" s="297" t="e">
        <f>'Запит 2-8'!#REF!</f>
        <v>#REF!</v>
      </c>
      <c r="D1741" s="296" t="e">
        <f>'Запит 2-8'!#REF!</f>
        <v>#REF!</v>
      </c>
      <c r="E1741" s="413" t="e">
        <f>'Паспорт-3'!F1610</f>
        <v>#REF!</v>
      </c>
      <c r="F1741" s="414"/>
      <c r="G1741" s="429" t="e">
        <f t="shared" si="212"/>
        <v>#REF!</v>
      </c>
      <c r="H1741" s="81" t="e">
        <f t="shared" si="213"/>
        <v>#REF!</v>
      </c>
    </row>
    <row r="1742" spans="1:8" x14ac:dyDescent="0.2">
      <c r="A1742" s="326" t="e">
        <f>'Запит 2-8'!#REF!</f>
        <v>#REF!</v>
      </c>
      <c r="B1742" s="298" t="e">
        <f>IF('Запит 2-8'!#REF!&lt;&gt;"",'Запит 2-8'!#REF!,"")</f>
        <v>#REF!</v>
      </c>
      <c r="C1742" s="297" t="e">
        <f>'Запит 2-8'!#REF!</f>
        <v>#REF!</v>
      </c>
      <c r="D1742" s="296" t="e">
        <f>'Запит 2-8'!#REF!</f>
        <v>#REF!</v>
      </c>
      <c r="E1742" s="413" t="e">
        <f>'Паспорт-3'!F1611</f>
        <v>#REF!</v>
      </c>
      <c r="F1742" s="414"/>
      <c r="G1742" s="429" t="e">
        <f t="shared" si="212"/>
        <v>#REF!</v>
      </c>
      <c r="H1742" s="81" t="e">
        <f t="shared" si="213"/>
        <v>#REF!</v>
      </c>
    </row>
    <row r="1743" spans="1:8" x14ac:dyDescent="0.2">
      <c r="A1743" s="326" t="e">
        <f>'Запит 2-8'!#REF!</f>
        <v>#REF!</v>
      </c>
      <c r="B1743" s="298" t="e">
        <f>IF('Запит 2-8'!#REF!&lt;&gt;"",'Запит 2-8'!#REF!,"")</f>
        <v>#REF!</v>
      </c>
      <c r="C1743" s="297" t="e">
        <f>'Запит 2-8'!#REF!</f>
        <v>#REF!</v>
      </c>
      <c r="D1743" s="296" t="e">
        <f>'Запит 2-8'!#REF!</f>
        <v>#REF!</v>
      </c>
      <c r="E1743" s="413" t="e">
        <f>'Паспорт-3'!F1612</f>
        <v>#REF!</v>
      </c>
      <c r="F1743" s="414"/>
      <c r="G1743" s="429" t="e">
        <f t="shared" si="212"/>
        <v>#REF!</v>
      </c>
      <c r="H1743" s="81" t="e">
        <f t="shared" si="213"/>
        <v>#REF!</v>
      </c>
    </row>
    <row r="1744" spans="1:8" x14ac:dyDescent="0.2">
      <c r="A1744" s="326" t="e">
        <f>'Запит 2-8'!#REF!</f>
        <v>#REF!</v>
      </c>
      <c r="B1744" s="298" t="e">
        <f>IF('Запит 2-8'!#REF!&lt;&gt;"",'Запит 2-8'!#REF!,"")</f>
        <v>#REF!</v>
      </c>
      <c r="C1744" s="297" t="e">
        <f>'Запит 2-8'!#REF!</f>
        <v>#REF!</v>
      </c>
      <c r="D1744" s="296" t="e">
        <f>'Запит 2-8'!#REF!</f>
        <v>#REF!</v>
      </c>
      <c r="E1744" s="413" t="e">
        <f>'Паспорт-3'!F1613</f>
        <v>#REF!</v>
      </c>
      <c r="F1744" s="414"/>
      <c r="G1744" s="429" t="e">
        <f t="shared" si="212"/>
        <v>#REF!</v>
      </c>
      <c r="H1744" s="81" t="e">
        <f t="shared" si="213"/>
        <v>#REF!</v>
      </c>
    </row>
    <row r="1745" spans="1:8" x14ac:dyDescent="0.2">
      <c r="A1745" s="326" t="e">
        <f>'Запит 2-8'!#REF!</f>
        <v>#REF!</v>
      </c>
      <c r="B1745" s="298" t="e">
        <f>IF('Запит 2-8'!#REF!&lt;&gt;"",'Запит 2-8'!#REF!,"")</f>
        <v>#REF!</v>
      </c>
      <c r="C1745" s="297" t="e">
        <f>'Запит 2-8'!#REF!</f>
        <v>#REF!</v>
      </c>
      <c r="D1745" s="296" t="e">
        <f>'Запит 2-8'!#REF!</f>
        <v>#REF!</v>
      </c>
      <c r="E1745" s="413" t="e">
        <f>'Паспорт-3'!F1614</f>
        <v>#REF!</v>
      </c>
      <c r="F1745" s="414"/>
      <c r="G1745" s="429" t="e">
        <f t="shared" si="212"/>
        <v>#REF!</v>
      </c>
      <c r="H1745" s="81" t="e">
        <f t="shared" si="213"/>
        <v>#REF!</v>
      </c>
    </row>
    <row r="1746" spans="1:8" x14ac:dyDescent="0.2">
      <c r="A1746" s="326" t="e">
        <f>'Запит 2-8'!#REF!</f>
        <v>#REF!</v>
      </c>
      <c r="B1746" s="298" t="e">
        <f>IF('Запит 2-8'!#REF!&lt;&gt;"",'Запит 2-8'!#REF!,"")</f>
        <v>#REF!</v>
      </c>
      <c r="C1746" s="297" t="e">
        <f>'Запит 2-8'!#REF!</f>
        <v>#REF!</v>
      </c>
      <c r="D1746" s="296" t="e">
        <f>'Запит 2-8'!#REF!</f>
        <v>#REF!</v>
      </c>
      <c r="E1746" s="413" t="e">
        <f>'Паспорт-3'!F1615</f>
        <v>#REF!</v>
      </c>
      <c r="F1746" s="414"/>
      <c r="G1746" s="429" t="e">
        <f t="shared" si="212"/>
        <v>#REF!</v>
      </c>
      <c r="H1746" s="81" t="e">
        <f t="shared" si="213"/>
        <v>#REF!</v>
      </c>
    </row>
    <row r="1747" spans="1:8" x14ac:dyDescent="0.2">
      <c r="A1747" s="326" t="e">
        <f>'Запит 2-8'!#REF!</f>
        <v>#REF!</v>
      </c>
      <c r="B1747" s="298" t="e">
        <f>IF('Запит 2-8'!#REF!&lt;&gt;"",'Запит 2-8'!#REF!,"")</f>
        <v>#REF!</v>
      </c>
      <c r="C1747" s="297" t="e">
        <f>'Запит 2-8'!#REF!</f>
        <v>#REF!</v>
      </c>
      <c r="D1747" s="296" t="e">
        <f>'Запит 2-8'!#REF!</f>
        <v>#REF!</v>
      </c>
      <c r="E1747" s="413" t="e">
        <f>'Паспорт-3'!F1616</f>
        <v>#REF!</v>
      </c>
      <c r="F1747" s="414"/>
      <c r="G1747" s="429" t="e">
        <f t="shared" si="212"/>
        <v>#REF!</v>
      </c>
      <c r="H1747" s="81" t="e">
        <f t="shared" si="213"/>
        <v>#REF!</v>
      </c>
    </row>
    <row r="1748" spans="1:8" x14ac:dyDescent="0.2">
      <c r="A1748" s="326" t="e">
        <f>'Запит 2-8'!#REF!</f>
        <v>#REF!</v>
      </c>
      <c r="B1748" s="298" t="e">
        <f>IF('Запит 2-8'!#REF!&lt;&gt;"",'Запит 2-8'!#REF!,"")</f>
        <v>#REF!</v>
      </c>
      <c r="C1748" s="297" t="e">
        <f>'Запит 2-8'!#REF!</f>
        <v>#REF!</v>
      </c>
      <c r="D1748" s="296" t="e">
        <f>'Запит 2-8'!#REF!</f>
        <v>#REF!</v>
      </c>
      <c r="E1748" s="413" t="e">
        <f>'Паспорт-3'!F1617</f>
        <v>#REF!</v>
      </c>
      <c r="F1748" s="414"/>
      <c r="G1748" s="429" t="e">
        <f t="shared" si="212"/>
        <v>#REF!</v>
      </c>
      <c r="H1748" s="81" t="e">
        <f t="shared" si="213"/>
        <v>#REF!</v>
      </c>
    </row>
    <row r="1749" spans="1:8" x14ac:dyDescent="0.2">
      <c r="A1749" s="433" t="e">
        <f>'Запит 2-8'!#REF!</f>
        <v>#REF!</v>
      </c>
      <c r="B1749" s="434" t="e">
        <f>IF('Запит 2-8'!#REF!&lt;&gt;"",'Запит 2-8'!#REF!,"")</f>
        <v>#REF!</v>
      </c>
      <c r="C1749" s="435" t="e">
        <f>'Запит 2-8'!#REF!</f>
        <v>#REF!</v>
      </c>
      <c r="D1749" s="436" t="e">
        <f>'Запит 2-8'!#REF!</f>
        <v>#REF!</v>
      </c>
      <c r="E1749" s="437" t="e">
        <f>'Паспорт-3'!F1618</f>
        <v>#REF!</v>
      </c>
      <c r="F1749" s="438"/>
      <c r="G1749" s="439" t="e">
        <f t="shared" si="212"/>
        <v>#REF!</v>
      </c>
      <c r="H1749" s="81" t="e">
        <f t="shared" si="213"/>
        <v>#REF!</v>
      </c>
    </row>
    <row r="1750" spans="1:8" ht="12.75" customHeight="1" x14ac:dyDescent="0.2">
      <c r="A1750" s="824" t="s">
        <v>211</v>
      </c>
      <c r="B1750" s="825"/>
      <c r="C1750" s="825"/>
      <c r="D1750" s="825"/>
      <c r="E1750" s="825"/>
      <c r="F1750" s="825"/>
      <c r="G1750" s="826"/>
      <c r="H1750" s="81" t="e">
        <f>H1734</f>
        <v>#REF!</v>
      </c>
    </row>
    <row r="1751" spans="1:8" x14ac:dyDescent="0.2">
      <c r="A1751" s="426" t="e">
        <f>'Запит 2-8'!#REF!</f>
        <v>#REF!</v>
      </c>
      <c r="B1751" s="827" t="s">
        <v>109</v>
      </c>
      <c r="C1751" s="828"/>
      <c r="D1751" s="828"/>
      <c r="E1751" s="832"/>
      <c r="F1751" s="832"/>
      <c r="G1751" s="833"/>
      <c r="H1751" s="81" t="e">
        <f>H1752</f>
        <v>#REF!</v>
      </c>
    </row>
    <row r="1752" spans="1:8" x14ac:dyDescent="0.2">
      <c r="A1752" s="326" t="e">
        <f>'Запит 2-8'!#REF!</f>
        <v>#REF!</v>
      </c>
      <c r="B1752" s="421" t="e">
        <f>IF('Запит 2-8'!#REF!&lt;&gt;"",'Запит 2-8'!#REF!,"")</f>
        <v>#REF!</v>
      </c>
      <c r="C1752" s="422" t="e">
        <f>'Запит 2-8'!#REF!</f>
        <v>#REF!</v>
      </c>
      <c r="D1752" s="423" t="e">
        <f>'Запит 2-8'!#REF!</f>
        <v>#REF!</v>
      </c>
      <c r="E1752" s="424" t="e">
        <f>'Паспорт-3'!F1620</f>
        <v>#REF!</v>
      </c>
      <c r="F1752" s="425"/>
      <c r="G1752" s="428" t="e">
        <f t="shared" ref="G1752:G1761" si="214">F1752-E1752</f>
        <v>#REF!</v>
      </c>
      <c r="H1752" s="81" t="e">
        <f t="shared" ref="H1752:H1761" si="215">IF(B1752&lt;&gt;"","Для друку","")</f>
        <v>#REF!</v>
      </c>
    </row>
    <row r="1753" spans="1:8" x14ac:dyDescent="0.2">
      <c r="A1753" s="326" t="e">
        <f>'Запит 2-8'!#REF!</f>
        <v>#REF!</v>
      </c>
      <c r="B1753" s="298" t="e">
        <f>IF('Запит 2-8'!#REF!&lt;&gt;"",'Запит 2-8'!#REF!,"")</f>
        <v>#REF!</v>
      </c>
      <c r="C1753" s="297" t="e">
        <f>'Запит 2-8'!#REF!</f>
        <v>#REF!</v>
      </c>
      <c r="D1753" s="296" t="e">
        <f>'Запит 2-8'!#REF!</f>
        <v>#REF!</v>
      </c>
      <c r="E1753" s="413" t="e">
        <f>'Паспорт-3'!F1621</f>
        <v>#REF!</v>
      </c>
      <c r="F1753" s="414"/>
      <c r="G1753" s="429" t="e">
        <f t="shared" si="214"/>
        <v>#REF!</v>
      </c>
      <c r="H1753" s="81" t="e">
        <f t="shared" si="215"/>
        <v>#REF!</v>
      </c>
    </row>
    <row r="1754" spans="1:8" x14ac:dyDescent="0.2">
      <c r="A1754" s="326" t="e">
        <f>'Запит 2-8'!#REF!</f>
        <v>#REF!</v>
      </c>
      <c r="B1754" s="298" t="e">
        <f>IF('Запит 2-8'!#REF!&lt;&gt;"",'Запит 2-8'!#REF!,"")</f>
        <v>#REF!</v>
      </c>
      <c r="C1754" s="297" t="e">
        <f>'Запит 2-8'!#REF!</f>
        <v>#REF!</v>
      </c>
      <c r="D1754" s="296" t="e">
        <f>'Запит 2-8'!#REF!</f>
        <v>#REF!</v>
      </c>
      <c r="E1754" s="413" t="e">
        <f>'Паспорт-3'!F1622</f>
        <v>#REF!</v>
      </c>
      <c r="F1754" s="414"/>
      <c r="G1754" s="429" t="e">
        <f t="shared" si="214"/>
        <v>#REF!</v>
      </c>
      <c r="H1754" s="81" t="e">
        <f t="shared" si="215"/>
        <v>#REF!</v>
      </c>
    </row>
    <row r="1755" spans="1:8" x14ac:dyDescent="0.2">
      <c r="A1755" s="326" t="e">
        <f>'Запит 2-8'!#REF!</f>
        <v>#REF!</v>
      </c>
      <c r="B1755" s="298" t="e">
        <f>IF('Запит 2-8'!#REF!&lt;&gt;"",'Запит 2-8'!#REF!,"")</f>
        <v>#REF!</v>
      </c>
      <c r="C1755" s="297" t="e">
        <f>'Запит 2-8'!#REF!</f>
        <v>#REF!</v>
      </c>
      <c r="D1755" s="296" t="e">
        <f>'Запит 2-8'!#REF!</f>
        <v>#REF!</v>
      </c>
      <c r="E1755" s="413" t="e">
        <f>'Паспорт-3'!F1623</f>
        <v>#REF!</v>
      </c>
      <c r="F1755" s="414"/>
      <c r="G1755" s="429" t="e">
        <f t="shared" si="214"/>
        <v>#REF!</v>
      </c>
      <c r="H1755" s="81" t="e">
        <f t="shared" si="215"/>
        <v>#REF!</v>
      </c>
    </row>
    <row r="1756" spans="1:8" x14ac:dyDescent="0.2">
      <c r="A1756" s="326" t="e">
        <f>'Запит 2-8'!#REF!</f>
        <v>#REF!</v>
      </c>
      <c r="B1756" s="298" t="e">
        <f>IF('Запит 2-8'!#REF!&lt;&gt;"",'Запит 2-8'!#REF!,"")</f>
        <v>#REF!</v>
      </c>
      <c r="C1756" s="297" t="e">
        <f>'Запит 2-8'!#REF!</f>
        <v>#REF!</v>
      </c>
      <c r="D1756" s="296" t="e">
        <f>'Запит 2-8'!#REF!</f>
        <v>#REF!</v>
      </c>
      <c r="E1756" s="413" t="e">
        <f>'Паспорт-3'!F1624</f>
        <v>#REF!</v>
      </c>
      <c r="F1756" s="414"/>
      <c r="G1756" s="429" t="e">
        <f t="shared" si="214"/>
        <v>#REF!</v>
      </c>
      <c r="H1756" s="81" t="e">
        <f t="shared" si="215"/>
        <v>#REF!</v>
      </c>
    </row>
    <row r="1757" spans="1:8" x14ac:dyDescent="0.2">
      <c r="A1757" s="326" t="e">
        <f>'Запит 2-8'!#REF!</f>
        <v>#REF!</v>
      </c>
      <c r="B1757" s="298" t="e">
        <f>IF('Запит 2-8'!#REF!&lt;&gt;"",'Запит 2-8'!#REF!,"")</f>
        <v>#REF!</v>
      </c>
      <c r="C1757" s="297" t="e">
        <f>'Запит 2-8'!#REF!</f>
        <v>#REF!</v>
      </c>
      <c r="D1757" s="296" t="e">
        <f>'Запит 2-8'!#REF!</f>
        <v>#REF!</v>
      </c>
      <c r="E1757" s="413" t="e">
        <f>'Паспорт-3'!F1625</f>
        <v>#REF!</v>
      </c>
      <c r="F1757" s="414"/>
      <c r="G1757" s="429" t="e">
        <f t="shared" si="214"/>
        <v>#REF!</v>
      </c>
      <c r="H1757" s="81" t="e">
        <f t="shared" si="215"/>
        <v>#REF!</v>
      </c>
    </row>
    <row r="1758" spans="1:8" x14ac:dyDescent="0.2">
      <c r="A1758" s="326" t="e">
        <f>'Запит 2-8'!#REF!</f>
        <v>#REF!</v>
      </c>
      <c r="B1758" s="298" t="e">
        <f>IF('Запит 2-8'!#REF!&lt;&gt;"",'Запит 2-8'!#REF!,"")</f>
        <v>#REF!</v>
      </c>
      <c r="C1758" s="297" t="e">
        <f>'Запит 2-8'!#REF!</f>
        <v>#REF!</v>
      </c>
      <c r="D1758" s="296" t="e">
        <f>'Запит 2-8'!#REF!</f>
        <v>#REF!</v>
      </c>
      <c r="E1758" s="413" t="e">
        <f>'Паспорт-3'!F1626</f>
        <v>#REF!</v>
      </c>
      <c r="F1758" s="414"/>
      <c r="G1758" s="429" t="e">
        <f t="shared" si="214"/>
        <v>#REF!</v>
      </c>
      <c r="H1758" s="81" t="e">
        <f t="shared" si="215"/>
        <v>#REF!</v>
      </c>
    </row>
    <row r="1759" spans="1:8" x14ac:dyDescent="0.2">
      <c r="A1759" s="326" t="e">
        <f>'Запит 2-8'!#REF!</f>
        <v>#REF!</v>
      </c>
      <c r="B1759" s="298" t="e">
        <f>IF('Запит 2-8'!#REF!&lt;&gt;"",'Запит 2-8'!#REF!,"")</f>
        <v>#REF!</v>
      </c>
      <c r="C1759" s="297" t="e">
        <f>'Запит 2-8'!#REF!</f>
        <v>#REF!</v>
      </c>
      <c r="D1759" s="296" t="e">
        <f>'Запит 2-8'!#REF!</f>
        <v>#REF!</v>
      </c>
      <c r="E1759" s="413" t="e">
        <f>'Паспорт-3'!F1627</f>
        <v>#REF!</v>
      </c>
      <c r="F1759" s="414"/>
      <c r="G1759" s="429" t="e">
        <f t="shared" si="214"/>
        <v>#REF!</v>
      </c>
      <c r="H1759" s="81" t="e">
        <f t="shared" si="215"/>
        <v>#REF!</v>
      </c>
    </row>
    <row r="1760" spans="1:8" ht="12.75" customHeight="1" x14ac:dyDescent="0.2">
      <c r="A1760" s="326" t="e">
        <f>'Запит 2-8'!#REF!</f>
        <v>#REF!</v>
      </c>
      <c r="B1760" s="298" t="e">
        <f>IF('Запит 2-8'!#REF!&lt;&gt;"",'Запит 2-8'!#REF!,"")</f>
        <v>#REF!</v>
      </c>
      <c r="C1760" s="297" t="e">
        <f>'Запит 2-8'!#REF!</f>
        <v>#REF!</v>
      </c>
      <c r="D1760" s="296" t="e">
        <f>'Запит 2-8'!#REF!</f>
        <v>#REF!</v>
      </c>
      <c r="E1760" s="413" t="e">
        <f>'Паспорт-3'!F1628</f>
        <v>#REF!</v>
      </c>
      <c r="F1760" s="414"/>
      <c r="G1760" s="429" t="e">
        <f t="shared" si="214"/>
        <v>#REF!</v>
      </c>
      <c r="H1760" s="81" t="e">
        <f t="shared" si="215"/>
        <v>#REF!</v>
      </c>
    </row>
    <row r="1761" spans="1:8" x14ac:dyDescent="0.2">
      <c r="A1761" s="433" t="e">
        <f>'Запит 2-8'!#REF!</f>
        <v>#REF!</v>
      </c>
      <c r="B1761" s="434" t="e">
        <f>IF('Запит 2-8'!#REF!&lt;&gt;"",'Запит 2-8'!#REF!,"")</f>
        <v>#REF!</v>
      </c>
      <c r="C1761" s="435" t="e">
        <f>'Запит 2-8'!#REF!</f>
        <v>#REF!</v>
      </c>
      <c r="D1761" s="436" t="e">
        <f>'Запит 2-8'!#REF!</f>
        <v>#REF!</v>
      </c>
      <c r="E1761" s="437" t="e">
        <f>'Паспорт-3'!F1629</f>
        <v>#REF!</v>
      </c>
      <c r="F1761" s="438"/>
      <c r="G1761" s="439" t="e">
        <f t="shared" si="214"/>
        <v>#REF!</v>
      </c>
      <c r="H1761" s="81" t="e">
        <f t="shared" si="215"/>
        <v>#REF!</v>
      </c>
    </row>
    <row r="1762" spans="1:8" ht="12.75" customHeight="1" x14ac:dyDescent="0.2">
      <c r="A1762" s="824" t="s">
        <v>211</v>
      </c>
      <c r="B1762" s="825"/>
      <c r="C1762" s="825"/>
      <c r="D1762" s="825"/>
      <c r="E1762" s="825"/>
      <c r="F1762" s="825"/>
      <c r="G1762" s="826"/>
      <c r="H1762" s="81" t="e">
        <f>H1751</f>
        <v>#REF!</v>
      </c>
    </row>
    <row r="1763" spans="1:8" ht="12.75" customHeight="1" x14ac:dyDescent="0.2">
      <c r="A1763" s="824" t="s">
        <v>231</v>
      </c>
      <c r="B1763" s="825"/>
      <c r="C1763" s="825"/>
      <c r="D1763" s="825"/>
      <c r="E1763" s="825"/>
      <c r="F1763" s="825"/>
      <c r="G1763" s="826"/>
      <c r="H1763" s="81" t="e">
        <f>H1699</f>
        <v>#REF!</v>
      </c>
    </row>
    <row r="1764" spans="1:8" ht="12.75" customHeight="1" x14ac:dyDescent="0.2">
      <c r="A1764" s="779" t="e">
        <f>'Запит 2-8'!#REF!</f>
        <v>#REF!</v>
      </c>
      <c r="B1764" s="780"/>
      <c r="C1764" s="780"/>
      <c r="D1764" s="780"/>
      <c r="E1764" s="780"/>
      <c r="F1764" s="780"/>
      <c r="G1764" s="781"/>
      <c r="H1764" s="81" t="e">
        <f>H1765</f>
        <v>#REF!</v>
      </c>
    </row>
    <row r="1765" spans="1:8" x14ac:dyDescent="0.2">
      <c r="A1765" s="420" t="s">
        <v>4</v>
      </c>
      <c r="B1765" s="827" t="s">
        <v>106</v>
      </c>
      <c r="C1765" s="828"/>
      <c r="D1765" s="828"/>
      <c r="E1765" s="829"/>
      <c r="F1765" s="829"/>
      <c r="G1765" s="830"/>
      <c r="H1765" s="81" t="e">
        <f>H1766</f>
        <v>#REF!</v>
      </c>
    </row>
    <row r="1766" spans="1:8" x14ac:dyDescent="0.2">
      <c r="A1766" s="326" t="e">
        <f>'Запит 2-8'!#REF!</f>
        <v>#REF!</v>
      </c>
      <c r="B1766" s="421" t="e">
        <f>IF('Запит 2-8'!#REF!&lt;&gt;"",'Запит 2-8'!#REF!,"")</f>
        <v>#REF!</v>
      </c>
      <c r="C1766" s="422" t="e">
        <f>'Запит 2-8'!#REF!</f>
        <v>#REF!</v>
      </c>
      <c r="D1766" s="423" t="e">
        <f>'Запит 2-8'!#REF!</f>
        <v>#REF!</v>
      </c>
      <c r="E1766" s="424" t="e">
        <f>'Паспорт-3'!F1632</f>
        <v>#REF!</v>
      </c>
      <c r="F1766" s="425"/>
      <c r="G1766" s="428" t="e">
        <f t="shared" ref="G1766:G1780" si="216">F1766-E1766</f>
        <v>#REF!</v>
      </c>
      <c r="H1766" s="81" t="e">
        <f t="shared" ref="H1766:H1780" si="217">IF(B1766&lt;&gt;"","Для друку","")</f>
        <v>#REF!</v>
      </c>
    </row>
    <row r="1767" spans="1:8" x14ac:dyDescent="0.2">
      <c r="A1767" s="326" t="e">
        <f>'Запит 2-8'!#REF!</f>
        <v>#REF!</v>
      </c>
      <c r="B1767" s="298" t="e">
        <f>IF('Запит 2-8'!#REF!&lt;&gt;"",'Запит 2-8'!#REF!,"")</f>
        <v>#REF!</v>
      </c>
      <c r="C1767" s="297" t="e">
        <f>'Запит 2-8'!#REF!</f>
        <v>#REF!</v>
      </c>
      <c r="D1767" s="296" t="e">
        <f>'Запит 2-8'!#REF!</f>
        <v>#REF!</v>
      </c>
      <c r="E1767" s="413" t="e">
        <f>'Паспорт-3'!F1633</f>
        <v>#REF!</v>
      </c>
      <c r="F1767" s="414"/>
      <c r="G1767" s="429" t="e">
        <f t="shared" si="216"/>
        <v>#REF!</v>
      </c>
      <c r="H1767" s="81" t="e">
        <f t="shared" si="217"/>
        <v>#REF!</v>
      </c>
    </row>
    <row r="1768" spans="1:8" x14ac:dyDescent="0.2">
      <c r="A1768" s="326" t="e">
        <f>'Запит 2-8'!#REF!</f>
        <v>#REF!</v>
      </c>
      <c r="B1768" s="298" t="e">
        <f>IF('Запит 2-8'!#REF!&lt;&gt;"",'Запит 2-8'!#REF!,"")</f>
        <v>#REF!</v>
      </c>
      <c r="C1768" s="297" t="e">
        <f>'Запит 2-8'!#REF!</f>
        <v>#REF!</v>
      </c>
      <c r="D1768" s="296" t="e">
        <f>'Запит 2-8'!#REF!</f>
        <v>#REF!</v>
      </c>
      <c r="E1768" s="413" t="e">
        <f>'Паспорт-3'!F1634</f>
        <v>#REF!</v>
      </c>
      <c r="F1768" s="414"/>
      <c r="G1768" s="429" t="e">
        <f t="shared" si="216"/>
        <v>#REF!</v>
      </c>
      <c r="H1768" s="81" t="e">
        <f t="shared" si="217"/>
        <v>#REF!</v>
      </c>
    </row>
    <row r="1769" spans="1:8" x14ac:dyDescent="0.2">
      <c r="A1769" s="326" t="e">
        <f>'Запит 2-8'!#REF!</f>
        <v>#REF!</v>
      </c>
      <c r="B1769" s="298" t="e">
        <f>IF('Запит 2-8'!#REF!&lt;&gt;"",'Запит 2-8'!#REF!,"")</f>
        <v>#REF!</v>
      </c>
      <c r="C1769" s="297" t="e">
        <f>'Запит 2-8'!#REF!</f>
        <v>#REF!</v>
      </c>
      <c r="D1769" s="296" t="e">
        <f>'Запит 2-8'!#REF!</f>
        <v>#REF!</v>
      </c>
      <c r="E1769" s="413" t="e">
        <f>'Паспорт-3'!F1635</f>
        <v>#REF!</v>
      </c>
      <c r="F1769" s="414"/>
      <c r="G1769" s="429" t="e">
        <f t="shared" si="216"/>
        <v>#REF!</v>
      </c>
      <c r="H1769" s="81" t="e">
        <f t="shared" si="217"/>
        <v>#REF!</v>
      </c>
    </row>
    <row r="1770" spans="1:8" x14ac:dyDescent="0.2">
      <c r="A1770" s="326" t="e">
        <f>'Запит 2-8'!#REF!</f>
        <v>#REF!</v>
      </c>
      <c r="B1770" s="298" t="e">
        <f>IF('Запит 2-8'!#REF!&lt;&gt;"",'Запит 2-8'!#REF!,"")</f>
        <v>#REF!</v>
      </c>
      <c r="C1770" s="297" t="e">
        <f>'Запит 2-8'!#REF!</f>
        <v>#REF!</v>
      </c>
      <c r="D1770" s="296" t="e">
        <f>'Запит 2-8'!#REF!</f>
        <v>#REF!</v>
      </c>
      <c r="E1770" s="413" t="e">
        <f>'Паспорт-3'!F1636</f>
        <v>#REF!</v>
      </c>
      <c r="F1770" s="414"/>
      <c r="G1770" s="429" t="e">
        <f t="shared" si="216"/>
        <v>#REF!</v>
      </c>
      <c r="H1770" s="81" t="e">
        <f t="shared" si="217"/>
        <v>#REF!</v>
      </c>
    </row>
    <row r="1771" spans="1:8" x14ac:dyDescent="0.2">
      <c r="A1771" s="326" t="e">
        <f>'Запит 2-8'!#REF!</f>
        <v>#REF!</v>
      </c>
      <c r="B1771" s="298" t="e">
        <f>IF('Запит 2-8'!#REF!&lt;&gt;"",'Запит 2-8'!#REF!,"")</f>
        <v>#REF!</v>
      </c>
      <c r="C1771" s="297" t="e">
        <f>'Запит 2-8'!#REF!</f>
        <v>#REF!</v>
      </c>
      <c r="D1771" s="296" t="e">
        <f>'Запит 2-8'!#REF!</f>
        <v>#REF!</v>
      </c>
      <c r="E1771" s="413" t="e">
        <f>'Паспорт-3'!F1637</f>
        <v>#REF!</v>
      </c>
      <c r="F1771" s="414"/>
      <c r="G1771" s="429" t="e">
        <f t="shared" si="216"/>
        <v>#REF!</v>
      </c>
      <c r="H1771" s="81" t="e">
        <f t="shared" si="217"/>
        <v>#REF!</v>
      </c>
    </row>
    <row r="1772" spans="1:8" x14ac:dyDescent="0.2">
      <c r="A1772" s="326" t="e">
        <f>'Запит 2-8'!#REF!</f>
        <v>#REF!</v>
      </c>
      <c r="B1772" s="298" t="e">
        <f>IF('Запит 2-8'!#REF!&lt;&gt;"",'Запит 2-8'!#REF!,"")</f>
        <v>#REF!</v>
      </c>
      <c r="C1772" s="297" t="e">
        <f>'Запит 2-8'!#REF!</f>
        <v>#REF!</v>
      </c>
      <c r="D1772" s="296" t="e">
        <f>'Запит 2-8'!#REF!</f>
        <v>#REF!</v>
      </c>
      <c r="E1772" s="413" t="e">
        <f>'Паспорт-3'!F1638</f>
        <v>#REF!</v>
      </c>
      <c r="F1772" s="414"/>
      <c r="G1772" s="429" t="e">
        <f t="shared" si="216"/>
        <v>#REF!</v>
      </c>
      <c r="H1772" s="81" t="e">
        <f t="shared" si="217"/>
        <v>#REF!</v>
      </c>
    </row>
    <row r="1773" spans="1:8" x14ac:dyDescent="0.2">
      <c r="A1773" s="326" t="e">
        <f>'Запит 2-8'!#REF!</f>
        <v>#REF!</v>
      </c>
      <c r="B1773" s="298" t="e">
        <f>IF('Запит 2-8'!#REF!&lt;&gt;"",'Запит 2-8'!#REF!,"")</f>
        <v>#REF!</v>
      </c>
      <c r="C1773" s="297" t="e">
        <f>'Запит 2-8'!#REF!</f>
        <v>#REF!</v>
      </c>
      <c r="D1773" s="296" t="e">
        <f>'Запит 2-8'!#REF!</f>
        <v>#REF!</v>
      </c>
      <c r="E1773" s="413" t="e">
        <f>'Паспорт-3'!F1639</f>
        <v>#REF!</v>
      </c>
      <c r="F1773" s="414"/>
      <c r="G1773" s="429" t="e">
        <f t="shared" si="216"/>
        <v>#REF!</v>
      </c>
      <c r="H1773" s="81" t="e">
        <f t="shared" si="217"/>
        <v>#REF!</v>
      </c>
    </row>
    <row r="1774" spans="1:8" x14ac:dyDescent="0.2">
      <c r="A1774" s="326" t="e">
        <f>'Запит 2-8'!#REF!</f>
        <v>#REF!</v>
      </c>
      <c r="B1774" s="298" t="e">
        <f>IF('Запит 2-8'!#REF!&lt;&gt;"",'Запит 2-8'!#REF!,"")</f>
        <v>#REF!</v>
      </c>
      <c r="C1774" s="297" t="e">
        <f>'Запит 2-8'!#REF!</f>
        <v>#REF!</v>
      </c>
      <c r="D1774" s="296" t="e">
        <f>'Запит 2-8'!#REF!</f>
        <v>#REF!</v>
      </c>
      <c r="E1774" s="413" t="e">
        <f>'Паспорт-3'!F1640</f>
        <v>#REF!</v>
      </c>
      <c r="F1774" s="414"/>
      <c r="G1774" s="429" t="e">
        <f t="shared" si="216"/>
        <v>#REF!</v>
      </c>
      <c r="H1774" s="81" t="e">
        <f t="shared" si="217"/>
        <v>#REF!</v>
      </c>
    </row>
    <row r="1775" spans="1:8" x14ac:dyDescent="0.2">
      <c r="A1775" s="326" t="e">
        <f>'Запит 2-8'!#REF!</f>
        <v>#REF!</v>
      </c>
      <c r="B1775" s="298" t="e">
        <f>IF('Запит 2-8'!#REF!&lt;&gt;"",'Запит 2-8'!#REF!,"")</f>
        <v>#REF!</v>
      </c>
      <c r="C1775" s="297" t="e">
        <f>'Запит 2-8'!#REF!</f>
        <v>#REF!</v>
      </c>
      <c r="D1775" s="296" t="e">
        <f>'Запит 2-8'!#REF!</f>
        <v>#REF!</v>
      </c>
      <c r="E1775" s="413" t="e">
        <f>'Паспорт-3'!F1641</f>
        <v>#REF!</v>
      </c>
      <c r="F1775" s="414"/>
      <c r="G1775" s="429" t="e">
        <f t="shared" si="216"/>
        <v>#REF!</v>
      </c>
      <c r="H1775" s="81" t="e">
        <f t="shared" si="217"/>
        <v>#REF!</v>
      </c>
    </row>
    <row r="1776" spans="1:8" x14ac:dyDescent="0.2">
      <c r="A1776" s="326" t="e">
        <f>'Запит 2-8'!#REF!</f>
        <v>#REF!</v>
      </c>
      <c r="B1776" s="298" t="e">
        <f>IF('Запит 2-8'!#REF!&lt;&gt;"",'Запит 2-8'!#REF!,"")</f>
        <v>#REF!</v>
      </c>
      <c r="C1776" s="297" t="e">
        <f>'Запит 2-8'!#REF!</f>
        <v>#REF!</v>
      </c>
      <c r="D1776" s="296" t="e">
        <f>'Запит 2-8'!#REF!</f>
        <v>#REF!</v>
      </c>
      <c r="E1776" s="413" t="e">
        <f>'Паспорт-3'!F1642</f>
        <v>#REF!</v>
      </c>
      <c r="F1776" s="414"/>
      <c r="G1776" s="429" t="e">
        <f t="shared" si="216"/>
        <v>#REF!</v>
      </c>
      <c r="H1776" s="81" t="e">
        <f t="shared" si="217"/>
        <v>#REF!</v>
      </c>
    </row>
    <row r="1777" spans="1:8" x14ac:dyDescent="0.2">
      <c r="A1777" s="326" t="e">
        <f>'Запит 2-8'!#REF!</f>
        <v>#REF!</v>
      </c>
      <c r="B1777" s="298" t="e">
        <f>IF('Запит 2-8'!#REF!&lt;&gt;"",'Запит 2-8'!#REF!,"")</f>
        <v>#REF!</v>
      </c>
      <c r="C1777" s="297" t="e">
        <f>'Запит 2-8'!#REF!</f>
        <v>#REF!</v>
      </c>
      <c r="D1777" s="296" t="e">
        <f>'Запит 2-8'!#REF!</f>
        <v>#REF!</v>
      </c>
      <c r="E1777" s="413" t="e">
        <f>'Паспорт-3'!F1643</f>
        <v>#REF!</v>
      </c>
      <c r="F1777" s="414"/>
      <c r="G1777" s="429" t="e">
        <f t="shared" si="216"/>
        <v>#REF!</v>
      </c>
      <c r="H1777" s="81" t="e">
        <f t="shared" si="217"/>
        <v>#REF!</v>
      </c>
    </row>
    <row r="1778" spans="1:8" x14ac:dyDescent="0.2">
      <c r="A1778" s="326" t="e">
        <f>'Запит 2-8'!#REF!</f>
        <v>#REF!</v>
      </c>
      <c r="B1778" s="298" t="e">
        <f>IF('Запит 2-8'!#REF!&lt;&gt;"",'Запит 2-8'!#REF!,"")</f>
        <v>#REF!</v>
      </c>
      <c r="C1778" s="297" t="e">
        <f>'Запит 2-8'!#REF!</f>
        <v>#REF!</v>
      </c>
      <c r="D1778" s="296" t="e">
        <f>'Запит 2-8'!#REF!</f>
        <v>#REF!</v>
      </c>
      <c r="E1778" s="413" t="e">
        <f>'Паспорт-3'!F1644</f>
        <v>#REF!</v>
      </c>
      <c r="F1778" s="414"/>
      <c r="G1778" s="429" t="e">
        <f t="shared" si="216"/>
        <v>#REF!</v>
      </c>
      <c r="H1778" s="81" t="e">
        <f t="shared" si="217"/>
        <v>#REF!</v>
      </c>
    </row>
    <row r="1779" spans="1:8" x14ac:dyDescent="0.2">
      <c r="A1779" s="326" t="e">
        <f>'Запит 2-8'!#REF!</f>
        <v>#REF!</v>
      </c>
      <c r="B1779" s="298" t="e">
        <f>IF('Запит 2-8'!#REF!&lt;&gt;"",'Запит 2-8'!#REF!,"")</f>
        <v>#REF!</v>
      </c>
      <c r="C1779" s="297" t="e">
        <f>'Запит 2-8'!#REF!</f>
        <v>#REF!</v>
      </c>
      <c r="D1779" s="296" t="e">
        <f>'Запит 2-8'!#REF!</f>
        <v>#REF!</v>
      </c>
      <c r="E1779" s="413" t="e">
        <f>'Паспорт-3'!F1645</f>
        <v>#REF!</v>
      </c>
      <c r="F1779" s="414"/>
      <c r="G1779" s="429" t="e">
        <f t="shared" si="216"/>
        <v>#REF!</v>
      </c>
      <c r="H1779" s="81" t="e">
        <f t="shared" si="217"/>
        <v>#REF!</v>
      </c>
    </row>
    <row r="1780" spans="1:8" x14ac:dyDescent="0.2">
      <c r="A1780" s="433" t="e">
        <f>'Запит 2-8'!#REF!</f>
        <v>#REF!</v>
      </c>
      <c r="B1780" s="434" t="e">
        <f>IF('Запит 2-8'!#REF!&lt;&gt;"",'Запит 2-8'!#REF!,"")</f>
        <v>#REF!</v>
      </c>
      <c r="C1780" s="435" t="e">
        <f>'Запит 2-8'!#REF!</f>
        <v>#REF!</v>
      </c>
      <c r="D1780" s="436" t="e">
        <f>'Запит 2-8'!#REF!</f>
        <v>#REF!</v>
      </c>
      <c r="E1780" s="437" t="e">
        <f>'Паспорт-3'!F1646</f>
        <v>#REF!</v>
      </c>
      <c r="F1780" s="438"/>
      <c r="G1780" s="439" t="e">
        <f t="shared" si="216"/>
        <v>#REF!</v>
      </c>
      <c r="H1780" s="81" t="e">
        <f t="shared" si="217"/>
        <v>#REF!</v>
      </c>
    </row>
    <row r="1781" spans="1:8" ht="12.75" customHeight="1" x14ac:dyDescent="0.2">
      <c r="A1781" s="824" t="s">
        <v>211</v>
      </c>
      <c r="B1781" s="825"/>
      <c r="C1781" s="825"/>
      <c r="D1781" s="825"/>
      <c r="E1781" s="825"/>
      <c r="F1781" s="825"/>
      <c r="G1781" s="826"/>
      <c r="H1781" s="81" t="e">
        <f>H1765</f>
        <v>#REF!</v>
      </c>
    </row>
    <row r="1782" spans="1:8" x14ac:dyDescent="0.2">
      <c r="A1782" s="420" t="e">
        <f>'Запит 2-8'!#REF!</f>
        <v>#REF!</v>
      </c>
      <c r="B1782" s="827" t="s">
        <v>107</v>
      </c>
      <c r="C1782" s="828"/>
      <c r="D1782" s="828"/>
      <c r="E1782" s="828"/>
      <c r="F1782" s="828"/>
      <c r="G1782" s="831"/>
      <c r="H1782" s="81" t="e">
        <f>H1783</f>
        <v>#REF!</v>
      </c>
    </row>
    <row r="1783" spans="1:8" x14ac:dyDescent="0.2">
      <c r="A1783" s="326" t="e">
        <f>'Запит 2-8'!#REF!</f>
        <v>#REF!</v>
      </c>
      <c r="B1783" s="421" t="e">
        <f>IF('Запит 2-8'!#REF!&lt;&gt;"",'Запит 2-8'!#REF!,"")</f>
        <v>#REF!</v>
      </c>
      <c r="C1783" s="422" t="e">
        <f>'Запит 2-8'!#REF!</f>
        <v>#REF!</v>
      </c>
      <c r="D1783" s="423" t="e">
        <f>'Запит 2-8'!#REF!</f>
        <v>#REF!</v>
      </c>
      <c r="E1783" s="430" t="e">
        <f>'Паспорт-3'!F1648</f>
        <v>#REF!</v>
      </c>
      <c r="F1783" s="431"/>
      <c r="G1783" s="432" t="e">
        <f t="shared" ref="G1783:G1797" si="218">F1783-E1783</f>
        <v>#REF!</v>
      </c>
      <c r="H1783" s="81" t="e">
        <f t="shared" ref="H1783:H1797" si="219">IF(B1783&lt;&gt;"","Для друку","")</f>
        <v>#REF!</v>
      </c>
    </row>
    <row r="1784" spans="1:8" x14ac:dyDescent="0.2">
      <c r="A1784" s="326" t="e">
        <f>'Запит 2-8'!#REF!</f>
        <v>#REF!</v>
      </c>
      <c r="B1784" s="298" t="e">
        <f>IF('Запит 2-8'!#REF!&lt;&gt;"",'Запит 2-8'!#REF!,"")</f>
        <v>#REF!</v>
      </c>
      <c r="C1784" s="297" t="e">
        <f>'Запит 2-8'!#REF!</f>
        <v>#REF!</v>
      </c>
      <c r="D1784" s="296" t="e">
        <f>'Запит 2-8'!#REF!</f>
        <v>#REF!</v>
      </c>
      <c r="E1784" s="413" t="e">
        <f>'Паспорт-3'!F1649</f>
        <v>#REF!</v>
      </c>
      <c r="F1784" s="414"/>
      <c r="G1784" s="429" t="e">
        <f t="shared" si="218"/>
        <v>#REF!</v>
      </c>
      <c r="H1784" s="81" t="e">
        <f t="shared" si="219"/>
        <v>#REF!</v>
      </c>
    </row>
    <row r="1785" spans="1:8" x14ac:dyDescent="0.2">
      <c r="A1785" s="326" t="e">
        <f>'Запит 2-8'!#REF!</f>
        <v>#REF!</v>
      </c>
      <c r="B1785" s="298" t="e">
        <f>IF('Запит 2-8'!#REF!&lt;&gt;"",'Запит 2-8'!#REF!,"")</f>
        <v>#REF!</v>
      </c>
      <c r="C1785" s="297" t="e">
        <f>'Запит 2-8'!#REF!</f>
        <v>#REF!</v>
      </c>
      <c r="D1785" s="296" t="e">
        <f>'Запит 2-8'!#REF!</f>
        <v>#REF!</v>
      </c>
      <c r="E1785" s="413" t="e">
        <f>'Паспорт-3'!F1650</f>
        <v>#REF!</v>
      </c>
      <c r="F1785" s="414"/>
      <c r="G1785" s="429" t="e">
        <f t="shared" si="218"/>
        <v>#REF!</v>
      </c>
      <c r="H1785" s="81" t="e">
        <f t="shared" si="219"/>
        <v>#REF!</v>
      </c>
    </row>
    <row r="1786" spans="1:8" x14ac:dyDescent="0.2">
      <c r="A1786" s="326" t="e">
        <f>'Запит 2-8'!#REF!</f>
        <v>#REF!</v>
      </c>
      <c r="B1786" s="298" t="e">
        <f>IF('Запит 2-8'!#REF!&lt;&gt;"",'Запит 2-8'!#REF!,"")</f>
        <v>#REF!</v>
      </c>
      <c r="C1786" s="297" t="e">
        <f>'Запит 2-8'!#REF!</f>
        <v>#REF!</v>
      </c>
      <c r="D1786" s="296" t="e">
        <f>'Запит 2-8'!#REF!</f>
        <v>#REF!</v>
      </c>
      <c r="E1786" s="413" t="e">
        <f>'Паспорт-3'!F1651</f>
        <v>#REF!</v>
      </c>
      <c r="F1786" s="414"/>
      <c r="G1786" s="429" t="e">
        <f t="shared" si="218"/>
        <v>#REF!</v>
      </c>
      <c r="H1786" s="81" t="e">
        <f t="shared" si="219"/>
        <v>#REF!</v>
      </c>
    </row>
    <row r="1787" spans="1:8" x14ac:dyDescent="0.2">
      <c r="A1787" s="326" t="e">
        <f>'Запит 2-8'!#REF!</f>
        <v>#REF!</v>
      </c>
      <c r="B1787" s="298" t="e">
        <f>IF('Запит 2-8'!#REF!&lt;&gt;"",'Запит 2-8'!#REF!,"")</f>
        <v>#REF!</v>
      </c>
      <c r="C1787" s="297" t="e">
        <f>'Запит 2-8'!#REF!</f>
        <v>#REF!</v>
      </c>
      <c r="D1787" s="296" t="e">
        <f>'Запит 2-8'!#REF!</f>
        <v>#REF!</v>
      </c>
      <c r="E1787" s="413" t="e">
        <f>'Паспорт-3'!F1652</f>
        <v>#REF!</v>
      </c>
      <c r="F1787" s="414"/>
      <c r="G1787" s="429" t="e">
        <f t="shared" si="218"/>
        <v>#REF!</v>
      </c>
      <c r="H1787" s="81" t="e">
        <f t="shared" si="219"/>
        <v>#REF!</v>
      </c>
    </row>
    <row r="1788" spans="1:8" x14ac:dyDescent="0.2">
      <c r="A1788" s="326" t="e">
        <f>'Запит 2-8'!#REF!</f>
        <v>#REF!</v>
      </c>
      <c r="B1788" s="298" t="e">
        <f>IF('Запит 2-8'!#REF!&lt;&gt;"",'Запит 2-8'!#REF!,"")</f>
        <v>#REF!</v>
      </c>
      <c r="C1788" s="297" t="e">
        <f>'Запит 2-8'!#REF!</f>
        <v>#REF!</v>
      </c>
      <c r="D1788" s="296" t="e">
        <f>'Запит 2-8'!#REF!</f>
        <v>#REF!</v>
      </c>
      <c r="E1788" s="413" t="e">
        <f>'Паспорт-3'!F1653</f>
        <v>#REF!</v>
      </c>
      <c r="F1788" s="414"/>
      <c r="G1788" s="429" t="e">
        <f t="shared" si="218"/>
        <v>#REF!</v>
      </c>
      <c r="H1788" s="81" t="e">
        <f t="shared" si="219"/>
        <v>#REF!</v>
      </c>
    </row>
    <row r="1789" spans="1:8" x14ac:dyDescent="0.2">
      <c r="A1789" s="326" t="e">
        <f>'Запит 2-8'!#REF!</f>
        <v>#REF!</v>
      </c>
      <c r="B1789" s="298" t="e">
        <f>IF('Запит 2-8'!#REF!&lt;&gt;"",'Запит 2-8'!#REF!,"")</f>
        <v>#REF!</v>
      </c>
      <c r="C1789" s="297" t="e">
        <f>'Запит 2-8'!#REF!</f>
        <v>#REF!</v>
      </c>
      <c r="D1789" s="296" t="e">
        <f>'Запит 2-8'!#REF!</f>
        <v>#REF!</v>
      </c>
      <c r="E1789" s="413" t="e">
        <f>'Паспорт-3'!F1654</f>
        <v>#REF!</v>
      </c>
      <c r="F1789" s="414"/>
      <c r="G1789" s="429" t="e">
        <f t="shared" si="218"/>
        <v>#REF!</v>
      </c>
      <c r="H1789" s="81" t="e">
        <f t="shared" si="219"/>
        <v>#REF!</v>
      </c>
    </row>
    <row r="1790" spans="1:8" x14ac:dyDescent="0.2">
      <c r="A1790" s="326" t="e">
        <f>'Запит 2-8'!#REF!</f>
        <v>#REF!</v>
      </c>
      <c r="B1790" s="298" t="e">
        <f>IF('Запит 2-8'!#REF!&lt;&gt;"",'Запит 2-8'!#REF!,"")</f>
        <v>#REF!</v>
      </c>
      <c r="C1790" s="297" t="e">
        <f>'Запит 2-8'!#REF!</f>
        <v>#REF!</v>
      </c>
      <c r="D1790" s="296" t="e">
        <f>'Запит 2-8'!#REF!</f>
        <v>#REF!</v>
      </c>
      <c r="E1790" s="413" t="e">
        <f>'Паспорт-3'!F1655</f>
        <v>#REF!</v>
      </c>
      <c r="F1790" s="414"/>
      <c r="G1790" s="429" t="e">
        <f t="shared" si="218"/>
        <v>#REF!</v>
      </c>
      <c r="H1790" s="81" t="e">
        <f t="shared" si="219"/>
        <v>#REF!</v>
      </c>
    </row>
    <row r="1791" spans="1:8" x14ac:dyDescent="0.2">
      <c r="A1791" s="326" t="e">
        <f>'Запит 2-8'!#REF!</f>
        <v>#REF!</v>
      </c>
      <c r="B1791" s="298" t="e">
        <f>IF('Запит 2-8'!#REF!&lt;&gt;"",'Запит 2-8'!#REF!,"")</f>
        <v>#REF!</v>
      </c>
      <c r="C1791" s="297" t="e">
        <f>'Запит 2-8'!#REF!</f>
        <v>#REF!</v>
      </c>
      <c r="D1791" s="296" t="e">
        <f>'Запит 2-8'!#REF!</f>
        <v>#REF!</v>
      </c>
      <c r="E1791" s="413" t="e">
        <f>'Паспорт-3'!F1656</f>
        <v>#REF!</v>
      </c>
      <c r="F1791" s="414"/>
      <c r="G1791" s="429" t="e">
        <f t="shared" si="218"/>
        <v>#REF!</v>
      </c>
      <c r="H1791" s="81" t="e">
        <f t="shared" si="219"/>
        <v>#REF!</v>
      </c>
    </row>
    <row r="1792" spans="1:8" x14ac:dyDescent="0.2">
      <c r="A1792" s="326" t="e">
        <f>'Запит 2-8'!#REF!</f>
        <v>#REF!</v>
      </c>
      <c r="B1792" s="298" t="e">
        <f>IF('Запит 2-8'!#REF!&lt;&gt;"",'Запит 2-8'!#REF!,"")</f>
        <v>#REF!</v>
      </c>
      <c r="C1792" s="297" t="e">
        <f>'Запит 2-8'!#REF!</f>
        <v>#REF!</v>
      </c>
      <c r="D1792" s="296" t="e">
        <f>'Запит 2-8'!#REF!</f>
        <v>#REF!</v>
      </c>
      <c r="E1792" s="413" t="e">
        <f>'Паспорт-3'!F1657</f>
        <v>#REF!</v>
      </c>
      <c r="F1792" s="414"/>
      <c r="G1792" s="429" t="e">
        <f t="shared" si="218"/>
        <v>#REF!</v>
      </c>
      <c r="H1792" s="81" t="e">
        <f t="shared" si="219"/>
        <v>#REF!</v>
      </c>
    </row>
    <row r="1793" spans="1:8" x14ac:dyDescent="0.2">
      <c r="A1793" s="326" t="e">
        <f>'Запит 2-8'!#REF!</f>
        <v>#REF!</v>
      </c>
      <c r="B1793" s="298" t="e">
        <f>IF('Запит 2-8'!#REF!&lt;&gt;"",'Запит 2-8'!#REF!,"")</f>
        <v>#REF!</v>
      </c>
      <c r="C1793" s="297" t="e">
        <f>'Запит 2-8'!#REF!</f>
        <v>#REF!</v>
      </c>
      <c r="D1793" s="296" t="e">
        <f>'Запит 2-8'!#REF!</f>
        <v>#REF!</v>
      </c>
      <c r="E1793" s="413" t="e">
        <f>'Паспорт-3'!F1658</f>
        <v>#REF!</v>
      </c>
      <c r="F1793" s="414"/>
      <c r="G1793" s="429" t="e">
        <f t="shared" si="218"/>
        <v>#REF!</v>
      </c>
      <c r="H1793" s="81" t="e">
        <f t="shared" si="219"/>
        <v>#REF!</v>
      </c>
    </row>
    <row r="1794" spans="1:8" x14ac:dyDescent="0.2">
      <c r="A1794" s="326" t="e">
        <f>'Запит 2-8'!#REF!</f>
        <v>#REF!</v>
      </c>
      <c r="B1794" s="298" t="e">
        <f>IF('Запит 2-8'!#REF!&lt;&gt;"",'Запит 2-8'!#REF!,"")</f>
        <v>#REF!</v>
      </c>
      <c r="C1794" s="297" t="e">
        <f>'Запит 2-8'!#REF!</f>
        <v>#REF!</v>
      </c>
      <c r="D1794" s="296" t="e">
        <f>'Запит 2-8'!#REF!</f>
        <v>#REF!</v>
      </c>
      <c r="E1794" s="413" t="e">
        <f>'Паспорт-3'!F1659</f>
        <v>#REF!</v>
      </c>
      <c r="F1794" s="414"/>
      <c r="G1794" s="429" t="e">
        <f t="shared" si="218"/>
        <v>#REF!</v>
      </c>
      <c r="H1794" s="81" t="e">
        <f t="shared" si="219"/>
        <v>#REF!</v>
      </c>
    </row>
    <row r="1795" spans="1:8" x14ac:dyDescent="0.2">
      <c r="A1795" s="326" t="e">
        <f>'Запит 2-8'!#REF!</f>
        <v>#REF!</v>
      </c>
      <c r="B1795" s="298" t="e">
        <f>IF('Запит 2-8'!#REF!&lt;&gt;"",'Запит 2-8'!#REF!,"")</f>
        <v>#REF!</v>
      </c>
      <c r="C1795" s="297" t="e">
        <f>'Запит 2-8'!#REF!</f>
        <v>#REF!</v>
      </c>
      <c r="D1795" s="296" t="e">
        <f>'Запит 2-8'!#REF!</f>
        <v>#REF!</v>
      </c>
      <c r="E1795" s="413" t="e">
        <f>'Паспорт-3'!F1660</f>
        <v>#REF!</v>
      </c>
      <c r="F1795" s="414"/>
      <c r="G1795" s="429" t="e">
        <f t="shared" si="218"/>
        <v>#REF!</v>
      </c>
      <c r="H1795" s="81" t="e">
        <f t="shared" si="219"/>
        <v>#REF!</v>
      </c>
    </row>
    <row r="1796" spans="1:8" x14ac:dyDescent="0.2">
      <c r="A1796" s="326" t="e">
        <f>'Запит 2-8'!#REF!</f>
        <v>#REF!</v>
      </c>
      <c r="B1796" s="298" t="e">
        <f>IF('Запит 2-8'!#REF!&lt;&gt;"",'Запит 2-8'!#REF!,"")</f>
        <v>#REF!</v>
      </c>
      <c r="C1796" s="297" t="e">
        <f>'Запит 2-8'!#REF!</f>
        <v>#REF!</v>
      </c>
      <c r="D1796" s="296" t="e">
        <f>'Запит 2-8'!#REF!</f>
        <v>#REF!</v>
      </c>
      <c r="E1796" s="413" t="e">
        <f>'Паспорт-3'!F1661</f>
        <v>#REF!</v>
      </c>
      <c r="F1796" s="414"/>
      <c r="G1796" s="429" t="e">
        <f t="shared" si="218"/>
        <v>#REF!</v>
      </c>
      <c r="H1796" s="81" t="e">
        <f t="shared" si="219"/>
        <v>#REF!</v>
      </c>
    </row>
    <row r="1797" spans="1:8" x14ac:dyDescent="0.2">
      <c r="A1797" s="433" t="e">
        <f>'Запит 2-8'!#REF!</f>
        <v>#REF!</v>
      </c>
      <c r="B1797" s="434" t="e">
        <f>IF('Запит 2-8'!#REF!&lt;&gt;"",'Запит 2-8'!#REF!,"")</f>
        <v>#REF!</v>
      </c>
      <c r="C1797" s="435" t="e">
        <f>'Запит 2-8'!#REF!</f>
        <v>#REF!</v>
      </c>
      <c r="D1797" s="436" t="e">
        <f>'Запит 2-8'!#REF!</f>
        <v>#REF!</v>
      </c>
      <c r="E1797" s="437" t="e">
        <f>'Паспорт-3'!F1662</f>
        <v>#REF!</v>
      </c>
      <c r="F1797" s="438"/>
      <c r="G1797" s="439" t="e">
        <f t="shared" si="218"/>
        <v>#REF!</v>
      </c>
      <c r="H1797" s="81" t="e">
        <f t="shared" si="219"/>
        <v>#REF!</v>
      </c>
    </row>
    <row r="1798" spans="1:8" ht="12.75" customHeight="1" x14ac:dyDescent="0.2">
      <c r="A1798" s="824" t="s">
        <v>211</v>
      </c>
      <c r="B1798" s="825"/>
      <c r="C1798" s="825"/>
      <c r="D1798" s="825"/>
      <c r="E1798" s="825"/>
      <c r="F1798" s="825"/>
      <c r="G1798" s="826"/>
      <c r="H1798" s="81" t="e">
        <f>H1782</f>
        <v>#REF!</v>
      </c>
    </row>
    <row r="1799" spans="1:8" x14ac:dyDescent="0.2">
      <c r="A1799" s="426" t="e">
        <f>'Запит 2-8'!#REF!</f>
        <v>#REF!</v>
      </c>
      <c r="B1799" s="827" t="s">
        <v>108</v>
      </c>
      <c r="C1799" s="828"/>
      <c r="D1799" s="828"/>
      <c r="E1799" s="832"/>
      <c r="F1799" s="832"/>
      <c r="G1799" s="833"/>
      <c r="H1799" s="81" t="e">
        <f>H1800</f>
        <v>#REF!</v>
      </c>
    </row>
    <row r="1800" spans="1:8" x14ac:dyDescent="0.2">
      <c r="A1800" s="326" t="e">
        <f>'Запит 2-8'!#REF!</f>
        <v>#REF!</v>
      </c>
      <c r="B1800" s="421" t="e">
        <f>IF('Запит 2-8'!#REF!&lt;&gt;"",'Запит 2-8'!#REF!,"")</f>
        <v>#REF!</v>
      </c>
      <c r="C1800" s="422" t="e">
        <f>'Запит 2-8'!#REF!</f>
        <v>#REF!</v>
      </c>
      <c r="D1800" s="423" t="e">
        <f>'Запит 2-8'!#REF!</f>
        <v>#REF!</v>
      </c>
      <c r="E1800" s="424" t="e">
        <f>'Паспорт-3'!F1664</f>
        <v>#REF!</v>
      </c>
      <c r="F1800" s="425"/>
      <c r="G1800" s="428" t="e">
        <f t="shared" ref="G1800:G1814" si="220">F1800-E1800</f>
        <v>#REF!</v>
      </c>
      <c r="H1800" s="81" t="e">
        <f t="shared" ref="H1800:H1814" si="221">IF(B1800&lt;&gt;"","Для друку","")</f>
        <v>#REF!</v>
      </c>
    </row>
    <row r="1801" spans="1:8" x14ac:dyDescent="0.2">
      <c r="A1801" s="326" t="e">
        <f>'Запит 2-8'!#REF!</f>
        <v>#REF!</v>
      </c>
      <c r="B1801" s="298" t="e">
        <f>IF('Запит 2-8'!#REF!&lt;&gt;"",'Запит 2-8'!#REF!,"")</f>
        <v>#REF!</v>
      </c>
      <c r="C1801" s="297" t="e">
        <f>'Запит 2-8'!#REF!</f>
        <v>#REF!</v>
      </c>
      <c r="D1801" s="296" t="e">
        <f>'Запит 2-8'!#REF!</f>
        <v>#REF!</v>
      </c>
      <c r="E1801" s="413" t="e">
        <f>'Паспорт-3'!F1665</f>
        <v>#REF!</v>
      </c>
      <c r="F1801" s="414"/>
      <c r="G1801" s="429" t="e">
        <f t="shared" si="220"/>
        <v>#REF!</v>
      </c>
      <c r="H1801" s="81" t="e">
        <f t="shared" si="221"/>
        <v>#REF!</v>
      </c>
    </row>
    <row r="1802" spans="1:8" x14ac:dyDescent="0.2">
      <c r="A1802" s="326" t="e">
        <f>'Запит 2-8'!#REF!</f>
        <v>#REF!</v>
      </c>
      <c r="B1802" s="298" t="e">
        <f>IF('Запит 2-8'!#REF!&lt;&gt;"",'Запит 2-8'!#REF!,"")</f>
        <v>#REF!</v>
      </c>
      <c r="C1802" s="297" t="e">
        <f>'Запит 2-8'!#REF!</f>
        <v>#REF!</v>
      </c>
      <c r="D1802" s="296" t="e">
        <f>'Запит 2-8'!#REF!</f>
        <v>#REF!</v>
      </c>
      <c r="E1802" s="413" t="e">
        <f>'Паспорт-3'!F1666</f>
        <v>#REF!</v>
      </c>
      <c r="F1802" s="414"/>
      <c r="G1802" s="429" t="e">
        <f t="shared" si="220"/>
        <v>#REF!</v>
      </c>
      <c r="H1802" s="81" t="e">
        <f t="shared" si="221"/>
        <v>#REF!</v>
      </c>
    </row>
    <row r="1803" spans="1:8" x14ac:dyDescent="0.2">
      <c r="A1803" s="326" t="e">
        <f>'Запит 2-8'!#REF!</f>
        <v>#REF!</v>
      </c>
      <c r="B1803" s="298" t="e">
        <f>IF('Запит 2-8'!#REF!&lt;&gt;"",'Запит 2-8'!#REF!,"")</f>
        <v>#REF!</v>
      </c>
      <c r="C1803" s="297" t="e">
        <f>'Запит 2-8'!#REF!</f>
        <v>#REF!</v>
      </c>
      <c r="D1803" s="296" t="e">
        <f>'Запит 2-8'!#REF!</f>
        <v>#REF!</v>
      </c>
      <c r="E1803" s="413" t="e">
        <f>'Паспорт-3'!F1667</f>
        <v>#REF!</v>
      </c>
      <c r="F1803" s="414"/>
      <c r="G1803" s="429" t="e">
        <f t="shared" si="220"/>
        <v>#REF!</v>
      </c>
      <c r="H1803" s="81" t="e">
        <f t="shared" si="221"/>
        <v>#REF!</v>
      </c>
    </row>
    <row r="1804" spans="1:8" x14ac:dyDescent="0.2">
      <c r="A1804" s="326" t="e">
        <f>'Запит 2-8'!#REF!</f>
        <v>#REF!</v>
      </c>
      <c r="B1804" s="298" t="e">
        <f>IF('Запит 2-8'!#REF!&lt;&gt;"",'Запит 2-8'!#REF!,"")</f>
        <v>#REF!</v>
      </c>
      <c r="C1804" s="297" t="e">
        <f>'Запит 2-8'!#REF!</f>
        <v>#REF!</v>
      </c>
      <c r="D1804" s="296" t="e">
        <f>'Запит 2-8'!#REF!</f>
        <v>#REF!</v>
      </c>
      <c r="E1804" s="413" t="e">
        <f>'Паспорт-3'!F1668</f>
        <v>#REF!</v>
      </c>
      <c r="F1804" s="414"/>
      <c r="G1804" s="429" t="e">
        <f t="shared" si="220"/>
        <v>#REF!</v>
      </c>
      <c r="H1804" s="81" t="e">
        <f t="shared" si="221"/>
        <v>#REF!</v>
      </c>
    </row>
    <row r="1805" spans="1:8" x14ac:dyDescent="0.2">
      <c r="A1805" s="326" t="e">
        <f>'Запит 2-8'!#REF!</f>
        <v>#REF!</v>
      </c>
      <c r="B1805" s="298" t="e">
        <f>IF('Запит 2-8'!#REF!&lt;&gt;"",'Запит 2-8'!#REF!,"")</f>
        <v>#REF!</v>
      </c>
      <c r="C1805" s="297" t="e">
        <f>'Запит 2-8'!#REF!</f>
        <v>#REF!</v>
      </c>
      <c r="D1805" s="296" t="e">
        <f>'Запит 2-8'!#REF!</f>
        <v>#REF!</v>
      </c>
      <c r="E1805" s="413" t="e">
        <f>'Паспорт-3'!F1669</f>
        <v>#REF!</v>
      </c>
      <c r="F1805" s="414"/>
      <c r="G1805" s="429" t="e">
        <f t="shared" si="220"/>
        <v>#REF!</v>
      </c>
      <c r="H1805" s="81" t="e">
        <f t="shared" si="221"/>
        <v>#REF!</v>
      </c>
    </row>
    <row r="1806" spans="1:8" x14ac:dyDescent="0.2">
      <c r="A1806" s="326" t="e">
        <f>'Запит 2-8'!#REF!</f>
        <v>#REF!</v>
      </c>
      <c r="B1806" s="298" t="e">
        <f>IF('Запит 2-8'!#REF!&lt;&gt;"",'Запит 2-8'!#REF!,"")</f>
        <v>#REF!</v>
      </c>
      <c r="C1806" s="297" t="e">
        <f>'Запит 2-8'!#REF!</f>
        <v>#REF!</v>
      </c>
      <c r="D1806" s="296" t="e">
        <f>'Запит 2-8'!#REF!</f>
        <v>#REF!</v>
      </c>
      <c r="E1806" s="413" t="e">
        <f>'Паспорт-3'!F1670</f>
        <v>#REF!</v>
      </c>
      <c r="F1806" s="414"/>
      <c r="G1806" s="429" t="e">
        <f t="shared" si="220"/>
        <v>#REF!</v>
      </c>
      <c r="H1806" s="81" t="e">
        <f t="shared" si="221"/>
        <v>#REF!</v>
      </c>
    </row>
    <row r="1807" spans="1:8" x14ac:dyDescent="0.2">
      <c r="A1807" s="326" t="e">
        <f>'Запит 2-8'!#REF!</f>
        <v>#REF!</v>
      </c>
      <c r="B1807" s="298" t="e">
        <f>IF('Запит 2-8'!#REF!&lt;&gt;"",'Запит 2-8'!#REF!,"")</f>
        <v>#REF!</v>
      </c>
      <c r="C1807" s="297" t="e">
        <f>'Запит 2-8'!#REF!</f>
        <v>#REF!</v>
      </c>
      <c r="D1807" s="296" t="e">
        <f>'Запит 2-8'!#REF!</f>
        <v>#REF!</v>
      </c>
      <c r="E1807" s="413" t="e">
        <f>'Паспорт-3'!F1671</f>
        <v>#REF!</v>
      </c>
      <c r="F1807" s="414"/>
      <c r="G1807" s="429" t="e">
        <f t="shared" si="220"/>
        <v>#REF!</v>
      </c>
      <c r="H1807" s="81" t="e">
        <f t="shared" si="221"/>
        <v>#REF!</v>
      </c>
    </row>
    <row r="1808" spans="1:8" x14ac:dyDescent="0.2">
      <c r="A1808" s="326" t="e">
        <f>'Запит 2-8'!#REF!</f>
        <v>#REF!</v>
      </c>
      <c r="B1808" s="298" t="e">
        <f>IF('Запит 2-8'!#REF!&lt;&gt;"",'Запит 2-8'!#REF!,"")</f>
        <v>#REF!</v>
      </c>
      <c r="C1808" s="297" t="e">
        <f>'Запит 2-8'!#REF!</f>
        <v>#REF!</v>
      </c>
      <c r="D1808" s="296" t="e">
        <f>'Запит 2-8'!#REF!</f>
        <v>#REF!</v>
      </c>
      <c r="E1808" s="413" t="e">
        <f>'Паспорт-3'!F1672</f>
        <v>#REF!</v>
      </c>
      <c r="F1808" s="414"/>
      <c r="G1808" s="429" t="e">
        <f t="shared" si="220"/>
        <v>#REF!</v>
      </c>
      <c r="H1808" s="81" t="e">
        <f t="shared" si="221"/>
        <v>#REF!</v>
      </c>
    </row>
    <row r="1809" spans="1:8" x14ac:dyDescent="0.2">
      <c r="A1809" s="326" t="e">
        <f>'Запит 2-8'!#REF!</f>
        <v>#REF!</v>
      </c>
      <c r="B1809" s="298" t="e">
        <f>IF('Запит 2-8'!#REF!&lt;&gt;"",'Запит 2-8'!#REF!,"")</f>
        <v>#REF!</v>
      </c>
      <c r="C1809" s="297" t="e">
        <f>'Запит 2-8'!#REF!</f>
        <v>#REF!</v>
      </c>
      <c r="D1809" s="296" t="e">
        <f>'Запит 2-8'!#REF!</f>
        <v>#REF!</v>
      </c>
      <c r="E1809" s="413" t="e">
        <f>'Паспорт-3'!F1673</f>
        <v>#REF!</v>
      </c>
      <c r="F1809" s="414"/>
      <c r="G1809" s="429" t="e">
        <f t="shared" si="220"/>
        <v>#REF!</v>
      </c>
      <c r="H1809" s="81" t="e">
        <f t="shared" si="221"/>
        <v>#REF!</v>
      </c>
    </row>
    <row r="1810" spans="1:8" x14ac:dyDescent="0.2">
      <c r="A1810" s="326" t="e">
        <f>'Запит 2-8'!#REF!</f>
        <v>#REF!</v>
      </c>
      <c r="B1810" s="298" t="e">
        <f>IF('Запит 2-8'!#REF!&lt;&gt;"",'Запит 2-8'!#REF!,"")</f>
        <v>#REF!</v>
      </c>
      <c r="C1810" s="297" t="e">
        <f>'Запит 2-8'!#REF!</f>
        <v>#REF!</v>
      </c>
      <c r="D1810" s="296" t="e">
        <f>'Запит 2-8'!#REF!</f>
        <v>#REF!</v>
      </c>
      <c r="E1810" s="413" t="e">
        <f>'Паспорт-3'!F1674</f>
        <v>#REF!</v>
      </c>
      <c r="F1810" s="414"/>
      <c r="G1810" s="429" t="e">
        <f t="shared" si="220"/>
        <v>#REF!</v>
      </c>
      <c r="H1810" s="81" t="e">
        <f t="shared" si="221"/>
        <v>#REF!</v>
      </c>
    </row>
    <row r="1811" spans="1:8" x14ac:dyDescent="0.2">
      <c r="A1811" s="326" t="e">
        <f>'Запит 2-8'!#REF!</f>
        <v>#REF!</v>
      </c>
      <c r="B1811" s="298" t="e">
        <f>IF('Запит 2-8'!#REF!&lt;&gt;"",'Запит 2-8'!#REF!,"")</f>
        <v>#REF!</v>
      </c>
      <c r="C1811" s="297" t="e">
        <f>'Запит 2-8'!#REF!</f>
        <v>#REF!</v>
      </c>
      <c r="D1811" s="296" t="e">
        <f>'Запит 2-8'!#REF!</f>
        <v>#REF!</v>
      </c>
      <c r="E1811" s="413" t="e">
        <f>'Паспорт-3'!F1675</f>
        <v>#REF!</v>
      </c>
      <c r="F1811" s="414"/>
      <c r="G1811" s="429" t="e">
        <f t="shared" si="220"/>
        <v>#REF!</v>
      </c>
      <c r="H1811" s="81" t="e">
        <f t="shared" si="221"/>
        <v>#REF!</v>
      </c>
    </row>
    <row r="1812" spans="1:8" x14ac:dyDescent="0.2">
      <c r="A1812" s="326" t="e">
        <f>'Запит 2-8'!#REF!</f>
        <v>#REF!</v>
      </c>
      <c r="B1812" s="298" t="e">
        <f>IF('Запит 2-8'!#REF!&lt;&gt;"",'Запит 2-8'!#REF!,"")</f>
        <v>#REF!</v>
      </c>
      <c r="C1812" s="297" t="e">
        <f>'Запит 2-8'!#REF!</f>
        <v>#REF!</v>
      </c>
      <c r="D1812" s="296" t="e">
        <f>'Запит 2-8'!#REF!</f>
        <v>#REF!</v>
      </c>
      <c r="E1812" s="413" t="e">
        <f>'Паспорт-3'!F1676</f>
        <v>#REF!</v>
      </c>
      <c r="F1812" s="414"/>
      <c r="G1812" s="429" t="e">
        <f t="shared" si="220"/>
        <v>#REF!</v>
      </c>
      <c r="H1812" s="81" t="e">
        <f t="shared" si="221"/>
        <v>#REF!</v>
      </c>
    </row>
    <row r="1813" spans="1:8" x14ac:dyDescent="0.2">
      <c r="A1813" s="326" t="e">
        <f>'Запит 2-8'!#REF!</f>
        <v>#REF!</v>
      </c>
      <c r="B1813" s="298" t="e">
        <f>IF('Запит 2-8'!#REF!&lt;&gt;"",'Запит 2-8'!#REF!,"")</f>
        <v>#REF!</v>
      </c>
      <c r="C1813" s="297" t="e">
        <f>'Запит 2-8'!#REF!</f>
        <v>#REF!</v>
      </c>
      <c r="D1813" s="296" t="e">
        <f>'Запит 2-8'!#REF!</f>
        <v>#REF!</v>
      </c>
      <c r="E1813" s="413" t="e">
        <f>'Паспорт-3'!F1677</f>
        <v>#REF!</v>
      </c>
      <c r="F1813" s="414"/>
      <c r="G1813" s="429" t="e">
        <f t="shared" si="220"/>
        <v>#REF!</v>
      </c>
      <c r="H1813" s="81" t="e">
        <f t="shared" si="221"/>
        <v>#REF!</v>
      </c>
    </row>
    <row r="1814" spans="1:8" x14ac:dyDescent="0.2">
      <c r="A1814" s="433" t="e">
        <f>'Запит 2-8'!#REF!</f>
        <v>#REF!</v>
      </c>
      <c r="B1814" s="434" t="e">
        <f>IF('Запит 2-8'!#REF!&lt;&gt;"",'Запит 2-8'!#REF!,"")</f>
        <v>#REF!</v>
      </c>
      <c r="C1814" s="435" t="e">
        <f>'Запит 2-8'!#REF!</f>
        <v>#REF!</v>
      </c>
      <c r="D1814" s="436" t="e">
        <f>'Запит 2-8'!#REF!</f>
        <v>#REF!</v>
      </c>
      <c r="E1814" s="437" t="e">
        <f>'Паспорт-3'!F1678</f>
        <v>#REF!</v>
      </c>
      <c r="F1814" s="438"/>
      <c r="G1814" s="439" t="e">
        <f t="shared" si="220"/>
        <v>#REF!</v>
      </c>
      <c r="H1814" s="81" t="e">
        <f t="shared" si="221"/>
        <v>#REF!</v>
      </c>
    </row>
    <row r="1815" spans="1:8" ht="12.75" customHeight="1" x14ac:dyDescent="0.2">
      <c r="A1815" s="824" t="s">
        <v>211</v>
      </c>
      <c r="B1815" s="825"/>
      <c r="C1815" s="825"/>
      <c r="D1815" s="825"/>
      <c r="E1815" s="825"/>
      <c r="F1815" s="825"/>
      <c r="G1815" s="826"/>
      <c r="H1815" s="81" t="e">
        <f>H1799</f>
        <v>#REF!</v>
      </c>
    </row>
    <row r="1816" spans="1:8" x14ac:dyDescent="0.2">
      <c r="A1816" s="426" t="e">
        <f>'Запит 2-8'!#REF!</f>
        <v>#REF!</v>
      </c>
      <c r="B1816" s="827" t="s">
        <v>109</v>
      </c>
      <c r="C1816" s="828"/>
      <c r="D1816" s="828"/>
      <c r="E1816" s="832"/>
      <c r="F1816" s="832"/>
      <c r="G1816" s="833"/>
      <c r="H1816" s="81" t="e">
        <f>H1817</f>
        <v>#REF!</v>
      </c>
    </row>
    <row r="1817" spans="1:8" x14ac:dyDescent="0.2">
      <c r="A1817" s="326" t="e">
        <f>'Запит 2-8'!#REF!</f>
        <v>#REF!</v>
      </c>
      <c r="B1817" s="421" t="e">
        <f>IF('Запит 2-8'!#REF!&lt;&gt;"",'Запит 2-8'!#REF!,"")</f>
        <v>#REF!</v>
      </c>
      <c r="C1817" s="422" t="e">
        <f>'Запит 2-8'!#REF!</f>
        <v>#REF!</v>
      </c>
      <c r="D1817" s="423" t="e">
        <f>'Запит 2-8'!#REF!</f>
        <v>#REF!</v>
      </c>
      <c r="E1817" s="424" t="e">
        <f>'Паспорт-3'!F1680</f>
        <v>#REF!</v>
      </c>
      <c r="F1817" s="425"/>
      <c r="G1817" s="428" t="e">
        <f t="shared" ref="G1817:G1826" si="222">F1817-E1817</f>
        <v>#REF!</v>
      </c>
      <c r="H1817" s="81" t="e">
        <f t="shared" ref="H1817:H1826" si="223">IF(B1817&lt;&gt;"","Для друку","")</f>
        <v>#REF!</v>
      </c>
    </row>
    <row r="1818" spans="1:8" x14ac:dyDescent="0.2">
      <c r="A1818" s="326" t="e">
        <f>'Запит 2-8'!#REF!</f>
        <v>#REF!</v>
      </c>
      <c r="B1818" s="298" t="e">
        <f>IF('Запит 2-8'!#REF!&lt;&gt;"",'Запит 2-8'!#REF!,"")</f>
        <v>#REF!</v>
      </c>
      <c r="C1818" s="297" t="e">
        <f>'Запит 2-8'!#REF!</f>
        <v>#REF!</v>
      </c>
      <c r="D1818" s="296" t="e">
        <f>'Запит 2-8'!#REF!</f>
        <v>#REF!</v>
      </c>
      <c r="E1818" s="413" t="e">
        <f>'Паспорт-3'!F1681</f>
        <v>#REF!</v>
      </c>
      <c r="F1818" s="414"/>
      <c r="G1818" s="429" t="e">
        <f t="shared" si="222"/>
        <v>#REF!</v>
      </c>
      <c r="H1818" s="81" t="e">
        <f t="shared" si="223"/>
        <v>#REF!</v>
      </c>
    </row>
    <row r="1819" spans="1:8" x14ac:dyDescent="0.2">
      <c r="A1819" s="326" t="e">
        <f>'Запит 2-8'!#REF!</f>
        <v>#REF!</v>
      </c>
      <c r="B1819" s="298" t="e">
        <f>IF('Запит 2-8'!#REF!&lt;&gt;"",'Запит 2-8'!#REF!,"")</f>
        <v>#REF!</v>
      </c>
      <c r="C1819" s="297" t="e">
        <f>'Запит 2-8'!#REF!</f>
        <v>#REF!</v>
      </c>
      <c r="D1819" s="296" t="e">
        <f>'Запит 2-8'!#REF!</f>
        <v>#REF!</v>
      </c>
      <c r="E1819" s="413" t="e">
        <f>'Паспорт-3'!F1682</f>
        <v>#REF!</v>
      </c>
      <c r="F1819" s="414"/>
      <c r="G1819" s="429" t="e">
        <f t="shared" si="222"/>
        <v>#REF!</v>
      </c>
      <c r="H1819" s="81" t="e">
        <f t="shared" si="223"/>
        <v>#REF!</v>
      </c>
    </row>
    <row r="1820" spans="1:8" x14ac:dyDescent="0.2">
      <c r="A1820" s="326" t="e">
        <f>'Запит 2-8'!#REF!</f>
        <v>#REF!</v>
      </c>
      <c r="B1820" s="298" t="e">
        <f>IF('Запит 2-8'!#REF!&lt;&gt;"",'Запит 2-8'!#REF!,"")</f>
        <v>#REF!</v>
      </c>
      <c r="C1820" s="297" t="e">
        <f>'Запит 2-8'!#REF!</f>
        <v>#REF!</v>
      </c>
      <c r="D1820" s="296" t="e">
        <f>'Запит 2-8'!#REF!</f>
        <v>#REF!</v>
      </c>
      <c r="E1820" s="413" t="e">
        <f>'Паспорт-3'!F1683</f>
        <v>#REF!</v>
      </c>
      <c r="F1820" s="414"/>
      <c r="G1820" s="429" t="e">
        <f t="shared" si="222"/>
        <v>#REF!</v>
      </c>
      <c r="H1820" s="81" t="e">
        <f t="shared" si="223"/>
        <v>#REF!</v>
      </c>
    </row>
    <row r="1821" spans="1:8" x14ac:dyDescent="0.2">
      <c r="A1821" s="326" t="e">
        <f>'Запит 2-8'!#REF!</f>
        <v>#REF!</v>
      </c>
      <c r="B1821" s="298" t="e">
        <f>IF('Запит 2-8'!#REF!&lt;&gt;"",'Запит 2-8'!#REF!,"")</f>
        <v>#REF!</v>
      </c>
      <c r="C1821" s="297" t="e">
        <f>'Запит 2-8'!#REF!</f>
        <v>#REF!</v>
      </c>
      <c r="D1821" s="296" t="e">
        <f>'Запит 2-8'!#REF!</f>
        <v>#REF!</v>
      </c>
      <c r="E1821" s="413" t="e">
        <f>'Паспорт-3'!F1684</f>
        <v>#REF!</v>
      </c>
      <c r="F1821" s="414"/>
      <c r="G1821" s="429" t="e">
        <f t="shared" si="222"/>
        <v>#REF!</v>
      </c>
      <c r="H1821" s="81" t="e">
        <f t="shared" si="223"/>
        <v>#REF!</v>
      </c>
    </row>
    <row r="1822" spans="1:8" x14ac:dyDescent="0.2">
      <c r="A1822" s="326" t="e">
        <f>'Запит 2-8'!#REF!</f>
        <v>#REF!</v>
      </c>
      <c r="B1822" s="298" t="e">
        <f>IF('Запит 2-8'!#REF!&lt;&gt;"",'Запит 2-8'!#REF!,"")</f>
        <v>#REF!</v>
      </c>
      <c r="C1822" s="297" t="e">
        <f>'Запит 2-8'!#REF!</f>
        <v>#REF!</v>
      </c>
      <c r="D1822" s="296" t="e">
        <f>'Запит 2-8'!#REF!</f>
        <v>#REF!</v>
      </c>
      <c r="E1822" s="413" t="e">
        <f>'Паспорт-3'!F1685</f>
        <v>#REF!</v>
      </c>
      <c r="F1822" s="414"/>
      <c r="G1822" s="429" t="e">
        <f t="shared" si="222"/>
        <v>#REF!</v>
      </c>
      <c r="H1822" s="81" t="e">
        <f t="shared" si="223"/>
        <v>#REF!</v>
      </c>
    </row>
    <row r="1823" spans="1:8" x14ac:dyDescent="0.2">
      <c r="A1823" s="326" t="e">
        <f>'Запит 2-8'!#REF!</f>
        <v>#REF!</v>
      </c>
      <c r="B1823" s="298" t="e">
        <f>IF('Запит 2-8'!#REF!&lt;&gt;"",'Запит 2-8'!#REF!,"")</f>
        <v>#REF!</v>
      </c>
      <c r="C1823" s="297" t="e">
        <f>'Запит 2-8'!#REF!</f>
        <v>#REF!</v>
      </c>
      <c r="D1823" s="296" t="e">
        <f>'Запит 2-8'!#REF!</f>
        <v>#REF!</v>
      </c>
      <c r="E1823" s="413" t="e">
        <f>'Паспорт-3'!F1686</f>
        <v>#REF!</v>
      </c>
      <c r="F1823" s="414"/>
      <c r="G1823" s="429" t="e">
        <f t="shared" si="222"/>
        <v>#REF!</v>
      </c>
      <c r="H1823" s="81" t="e">
        <f t="shared" si="223"/>
        <v>#REF!</v>
      </c>
    </row>
    <row r="1824" spans="1:8" x14ac:dyDescent="0.2">
      <c r="A1824" s="326" t="e">
        <f>'Запит 2-8'!#REF!</f>
        <v>#REF!</v>
      </c>
      <c r="B1824" s="298" t="e">
        <f>IF('Запит 2-8'!#REF!&lt;&gt;"",'Запит 2-8'!#REF!,"")</f>
        <v>#REF!</v>
      </c>
      <c r="C1824" s="297" t="e">
        <f>'Запит 2-8'!#REF!</f>
        <v>#REF!</v>
      </c>
      <c r="D1824" s="296" t="e">
        <f>'Запит 2-8'!#REF!</f>
        <v>#REF!</v>
      </c>
      <c r="E1824" s="413" t="e">
        <f>'Паспорт-3'!F1687</f>
        <v>#REF!</v>
      </c>
      <c r="F1824" s="414"/>
      <c r="G1824" s="429" t="e">
        <f t="shared" si="222"/>
        <v>#REF!</v>
      </c>
      <c r="H1824" s="81" t="e">
        <f t="shared" si="223"/>
        <v>#REF!</v>
      </c>
    </row>
    <row r="1825" spans="1:8" ht="12.75" customHeight="1" x14ac:dyDescent="0.2">
      <c r="A1825" s="326" t="e">
        <f>'Запит 2-8'!#REF!</f>
        <v>#REF!</v>
      </c>
      <c r="B1825" s="298" t="e">
        <f>IF('Запит 2-8'!#REF!&lt;&gt;"",'Запит 2-8'!#REF!,"")</f>
        <v>#REF!</v>
      </c>
      <c r="C1825" s="297" t="e">
        <f>'Запит 2-8'!#REF!</f>
        <v>#REF!</v>
      </c>
      <c r="D1825" s="296" t="e">
        <f>'Запит 2-8'!#REF!</f>
        <v>#REF!</v>
      </c>
      <c r="E1825" s="413" t="e">
        <f>'Паспорт-3'!F1688</f>
        <v>#REF!</v>
      </c>
      <c r="F1825" s="414"/>
      <c r="G1825" s="429" t="e">
        <f t="shared" si="222"/>
        <v>#REF!</v>
      </c>
      <c r="H1825" s="81" t="e">
        <f t="shared" si="223"/>
        <v>#REF!</v>
      </c>
    </row>
    <row r="1826" spans="1:8" x14ac:dyDescent="0.2">
      <c r="A1826" s="433" t="e">
        <f>'Запит 2-8'!#REF!</f>
        <v>#REF!</v>
      </c>
      <c r="B1826" s="434" t="e">
        <f>IF('Запит 2-8'!#REF!&lt;&gt;"",'Запит 2-8'!#REF!,"")</f>
        <v>#REF!</v>
      </c>
      <c r="C1826" s="435" t="e">
        <f>'Запит 2-8'!#REF!</f>
        <v>#REF!</v>
      </c>
      <c r="D1826" s="436" t="e">
        <f>'Запит 2-8'!#REF!</f>
        <v>#REF!</v>
      </c>
      <c r="E1826" s="437" t="e">
        <f>'Паспорт-3'!F1689</f>
        <v>#REF!</v>
      </c>
      <c r="F1826" s="438"/>
      <c r="G1826" s="439" t="e">
        <f t="shared" si="222"/>
        <v>#REF!</v>
      </c>
      <c r="H1826" s="81" t="e">
        <f t="shared" si="223"/>
        <v>#REF!</v>
      </c>
    </row>
    <row r="1827" spans="1:8" ht="12.75" customHeight="1" x14ac:dyDescent="0.2">
      <c r="A1827" s="824" t="s">
        <v>211</v>
      </c>
      <c r="B1827" s="825"/>
      <c r="C1827" s="825"/>
      <c r="D1827" s="825"/>
      <c r="E1827" s="825"/>
      <c r="F1827" s="825"/>
      <c r="G1827" s="826"/>
      <c r="H1827" s="81" t="e">
        <f>H1816</f>
        <v>#REF!</v>
      </c>
    </row>
    <row r="1828" spans="1:8" ht="12.75" customHeight="1" x14ac:dyDescent="0.2">
      <c r="A1828" s="824" t="s">
        <v>231</v>
      </c>
      <c r="B1828" s="825"/>
      <c r="C1828" s="825"/>
      <c r="D1828" s="825"/>
      <c r="E1828" s="825"/>
      <c r="F1828" s="825"/>
      <c r="G1828" s="826"/>
      <c r="H1828" s="81" t="e">
        <f>H1764</f>
        <v>#REF!</v>
      </c>
    </row>
    <row r="1829" spans="1:8" ht="12.75" customHeight="1" x14ac:dyDescent="0.2">
      <c r="A1829" s="779" t="e">
        <f>'Запит 2-8'!#REF!</f>
        <v>#REF!</v>
      </c>
      <c r="B1829" s="780"/>
      <c r="C1829" s="780"/>
      <c r="D1829" s="780"/>
      <c r="E1829" s="780"/>
      <c r="F1829" s="780"/>
      <c r="G1829" s="781"/>
      <c r="H1829" s="81" t="e">
        <f>H1830</f>
        <v>#REF!</v>
      </c>
    </row>
    <row r="1830" spans="1:8" x14ac:dyDescent="0.2">
      <c r="A1830" s="420" t="s">
        <v>4</v>
      </c>
      <c r="B1830" s="827" t="s">
        <v>106</v>
      </c>
      <c r="C1830" s="828"/>
      <c r="D1830" s="828"/>
      <c r="E1830" s="829"/>
      <c r="F1830" s="829"/>
      <c r="G1830" s="830"/>
      <c r="H1830" s="81" t="e">
        <f>H1831</f>
        <v>#REF!</v>
      </c>
    </row>
    <row r="1831" spans="1:8" x14ac:dyDescent="0.2">
      <c r="A1831" s="326" t="e">
        <f>'Запит 2-8'!#REF!</f>
        <v>#REF!</v>
      </c>
      <c r="B1831" s="421" t="e">
        <f>IF('Запит 2-8'!#REF!&lt;&gt;"",'Запит 2-8'!#REF!,"")</f>
        <v>#REF!</v>
      </c>
      <c r="C1831" s="422" t="e">
        <f>'Запит 2-8'!#REF!</f>
        <v>#REF!</v>
      </c>
      <c r="D1831" s="423" t="e">
        <f>'Запит 2-8'!#REF!</f>
        <v>#REF!</v>
      </c>
      <c r="E1831" s="424" t="e">
        <f>'Паспорт-3'!F1692</f>
        <v>#REF!</v>
      </c>
      <c r="F1831" s="425"/>
      <c r="G1831" s="428" t="e">
        <f t="shared" ref="G1831:G1845" si="224">F1831-E1831</f>
        <v>#REF!</v>
      </c>
      <c r="H1831" s="81" t="e">
        <f t="shared" ref="H1831:H1845" si="225">IF(B1831&lt;&gt;"","Для друку","")</f>
        <v>#REF!</v>
      </c>
    </row>
    <row r="1832" spans="1:8" x14ac:dyDescent="0.2">
      <c r="A1832" s="326" t="e">
        <f>'Запит 2-8'!#REF!</f>
        <v>#REF!</v>
      </c>
      <c r="B1832" s="298" t="e">
        <f>IF('Запит 2-8'!#REF!&lt;&gt;"",'Запит 2-8'!#REF!,"")</f>
        <v>#REF!</v>
      </c>
      <c r="C1832" s="297" t="e">
        <f>'Запит 2-8'!#REF!</f>
        <v>#REF!</v>
      </c>
      <c r="D1832" s="296" t="e">
        <f>'Запит 2-8'!#REF!</f>
        <v>#REF!</v>
      </c>
      <c r="E1832" s="413" t="e">
        <f>'Паспорт-3'!F1693</f>
        <v>#REF!</v>
      </c>
      <c r="F1832" s="414"/>
      <c r="G1832" s="429" t="e">
        <f t="shared" si="224"/>
        <v>#REF!</v>
      </c>
      <c r="H1832" s="81" t="e">
        <f t="shared" si="225"/>
        <v>#REF!</v>
      </c>
    </row>
    <row r="1833" spans="1:8" x14ac:dyDescent="0.2">
      <c r="A1833" s="326" t="e">
        <f>'Запит 2-8'!#REF!</f>
        <v>#REF!</v>
      </c>
      <c r="B1833" s="298" t="e">
        <f>IF('Запит 2-8'!#REF!&lt;&gt;"",'Запит 2-8'!#REF!,"")</f>
        <v>#REF!</v>
      </c>
      <c r="C1833" s="297" t="e">
        <f>'Запит 2-8'!#REF!</f>
        <v>#REF!</v>
      </c>
      <c r="D1833" s="296" t="e">
        <f>'Запит 2-8'!#REF!</f>
        <v>#REF!</v>
      </c>
      <c r="E1833" s="413" t="e">
        <f>'Паспорт-3'!F1694</f>
        <v>#REF!</v>
      </c>
      <c r="F1833" s="414"/>
      <c r="G1833" s="429" t="e">
        <f t="shared" si="224"/>
        <v>#REF!</v>
      </c>
      <c r="H1833" s="81" t="e">
        <f t="shared" si="225"/>
        <v>#REF!</v>
      </c>
    </row>
    <row r="1834" spans="1:8" x14ac:dyDescent="0.2">
      <c r="A1834" s="326" t="e">
        <f>'Запит 2-8'!#REF!</f>
        <v>#REF!</v>
      </c>
      <c r="B1834" s="298" t="e">
        <f>IF('Запит 2-8'!#REF!&lt;&gt;"",'Запит 2-8'!#REF!,"")</f>
        <v>#REF!</v>
      </c>
      <c r="C1834" s="297" t="e">
        <f>'Запит 2-8'!#REF!</f>
        <v>#REF!</v>
      </c>
      <c r="D1834" s="296" t="e">
        <f>'Запит 2-8'!#REF!</f>
        <v>#REF!</v>
      </c>
      <c r="E1834" s="413" t="e">
        <f>'Паспорт-3'!F1695</f>
        <v>#REF!</v>
      </c>
      <c r="F1834" s="414"/>
      <c r="G1834" s="429" t="e">
        <f t="shared" si="224"/>
        <v>#REF!</v>
      </c>
      <c r="H1834" s="81" t="e">
        <f t="shared" si="225"/>
        <v>#REF!</v>
      </c>
    </row>
    <row r="1835" spans="1:8" x14ac:dyDescent="0.2">
      <c r="A1835" s="326" t="e">
        <f>'Запит 2-8'!#REF!</f>
        <v>#REF!</v>
      </c>
      <c r="B1835" s="298" t="e">
        <f>IF('Запит 2-8'!#REF!&lt;&gt;"",'Запит 2-8'!#REF!,"")</f>
        <v>#REF!</v>
      </c>
      <c r="C1835" s="297" t="e">
        <f>'Запит 2-8'!#REF!</f>
        <v>#REF!</v>
      </c>
      <c r="D1835" s="296" t="e">
        <f>'Запит 2-8'!#REF!</f>
        <v>#REF!</v>
      </c>
      <c r="E1835" s="413" t="e">
        <f>'Паспорт-3'!F1696</f>
        <v>#REF!</v>
      </c>
      <c r="F1835" s="414"/>
      <c r="G1835" s="429" t="e">
        <f t="shared" si="224"/>
        <v>#REF!</v>
      </c>
      <c r="H1835" s="81" t="e">
        <f t="shared" si="225"/>
        <v>#REF!</v>
      </c>
    </row>
    <row r="1836" spans="1:8" x14ac:dyDescent="0.2">
      <c r="A1836" s="326" t="e">
        <f>'Запит 2-8'!#REF!</f>
        <v>#REF!</v>
      </c>
      <c r="B1836" s="298" t="e">
        <f>IF('Запит 2-8'!#REF!&lt;&gt;"",'Запит 2-8'!#REF!,"")</f>
        <v>#REF!</v>
      </c>
      <c r="C1836" s="297" t="e">
        <f>'Запит 2-8'!#REF!</f>
        <v>#REF!</v>
      </c>
      <c r="D1836" s="296" t="e">
        <f>'Запит 2-8'!#REF!</f>
        <v>#REF!</v>
      </c>
      <c r="E1836" s="413" t="e">
        <f>'Паспорт-3'!F1697</f>
        <v>#REF!</v>
      </c>
      <c r="F1836" s="414"/>
      <c r="G1836" s="429" t="e">
        <f t="shared" si="224"/>
        <v>#REF!</v>
      </c>
      <c r="H1836" s="81" t="e">
        <f t="shared" si="225"/>
        <v>#REF!</v>
      </c>
    </row>
    <row r="1837" spans="1:8" x14ac:dyDescent="0.2">
      <c r="A1837" s="326" t="e">
        <f>'Запит 2-8'!#REF!</f>
        <v>#REF!</v>
      </c>
      <c r="B1837" s="298" t="e">
        <f>IF('Запит 2-8'!#REF!&lt;&gt;"",'Запит 2-8'!#REF!,"")</f>
        <v>#REF!</v>
      </c>
      <c r="C1837" s="297" t="e">
        <f>'Запит 2-8'!#REF!</f>
        <v>#REF!</v>
      </c>
      <c r="D1837" s="296" t="e">
        <f>'Запит 2-8'!#REF!</f>
        <v>#REF!</v>
      </c>
      <c r="E1837" s="413" t="e">
        <f>'Паспорт-3'!F1698</f>
        <v>#REF!</v>
      </c>
      <c r="F1837" s="414"/>
      <c r="G1837" s="429" t="e">
        <f t="shared" si="224"/>
        <v>#REF!</v>
      </c>
      <c r="H1837" s="81" t="e">
        <f t="shared" si="225"/>
        <v>#REF!</v>
      </c>
    </row>
    <row r="1838" spans="1:8" x14ac:dyDescent="0.2">
      <c r="A1838" s="326" t="e">
        <f>'Запит 2-8'!#REF!</f>
        <v>#REF!</v>
      </c>
      <c r="B1838" s="298" t="e">
        <f>IF('Запит 2-8'!#REF!&lt;&gt;"",'Запит 2-8'!#REF!,"")</f>
        <v>#REF!</v>
      </c>
      <c r="C1838" s="297" t="e">
        <f>'Запит 2-8'!#REF!</f>
        <v>#REF!</v>
      </c>
      <c r="D1838" s="296" t="e">
        <f>'Запит 2-8'!#REF!</f>
        <v>#REF!</v>
      </c>
      <c r="E1838" s="413" t="e">
        <f>'Паспорт-3'!F1699</f>
        <v>#REF!</v>
      </c>
      <c r="F1838" s="414"/>
      <c r="G1838" s="429" t="e">
        <f t="shared" si="224"/>
        <v>#REF!</v>
      </c>
      <c r="H1838" s="81" t="e">
        <f t="shared" si="225"/>
        <v>#REF!</v>
      </c>
    </row>
    <row r="1839" spans="1:8" x14ac:dyDescent="0.2">
      <c r="A1839" s="326" t="e">
        <f>'Запит 2-8'!#REF!</f>
        <v>#REF!</v>
      </c>
      <c r="B1839" s="298" t="e">
        <f>IF('Запит 2-8'!#REF!&lt;&gt;"",'Запит 2-8'!#REF!,"")</f>
        <v>#REF!</v>
      </c>
      <c r="C1839" s="297" t="e">
        <f>'Запит 2-8'!#REF!</f>
        <v>#REF!</v>
      </c>
      <c r="D1839" s="296" t="e">
        <f>'Запит 2-8'!#REF!</f>
        <v>#REF!</v>
      </c>
      <c r="E1839" s="413" t="e">
        <f>'Паспорт-3'!F1700</f>
        <v>#REF!</v>
      </c>
      <c r="F1839" s="414"/>
      <c r="G1839" s="429" t="e">
        <f t="shared" si="224"/>
        <v>#REF!</v>
      </c>
      <c r="H1839" s="81" t="e">
        <f t="shared" si="225"/>
        <v>#REF!</v>
      </c>
    </row>
    <row r="1840" spans="1:8" x14ac:dyDescent="0.2">
      <c r="A1840" s="326" t="e">
        <f>'Запит 2-8'!#REF!</f>
        <v>#REF!</v>
      </c>
      <c r="B1840" s="298" t="e">
        <f>IF('Запит 2-8'!#REF!&lt;&gt;"",'Запит 2-8'!#REF!,"")</f>
        <v>#REF!</v>
      </c>
      <c r="C1840" s="297" t="e">
        <f>'Запит 2-8'!#REF!</f>
        <v>#REF!</v>
      </c>
      <c r="D1840" s="296" t="e">
        <f>'Запит 2-8'!#REF!</f>
        <v>#REF!</v>
      </c>
      <c r="E1840" s="413" t="e">
        <f>'Паспорт-3'!F1701</f>
        <v>#REF!</v>
      </c>
      <c r="F1840" s="414"/>
      <c r="G1840" s="429" t="e">
        <f t="shared" si="224"/>
        <v>#REF!</v>
      </c>
      <c r="H1840" s="81" t="e">
        <f t="shared" si="225"/>
        <v>#REF!</v>
      </c>
    </row>
    <row r="1841" spans="1:8" x14ac:dyDescent="0.2">
      <c r="A1841" s="326" t="e">
        <f>'Запит 2-8'!#REF!</f>
        <v>#REF!</v>
      </c>
      <c r="B1841" s="298" t="e">
        <f>IF('Запит 2-8'!#REF!&lt;&gt;"",'Запит 2-8'!#REF!,"")</f>
        <v>#REF!</v>
      </c>
      <c r="C1841" s="297" t="e">
        <f>'Запит 2-8'!#REF!</f>
        <v>#REF!</v>
      </c>
      <c r="D1841" s="296" t="e">
        <f>'Запит 2-8'!#REF!</f>
        <v>#REF!</v>
      </c>
      <c r="E1841" s="413" t="e">
        <f>'Паспорт-3'!F1702</f>
        <v>#REF!</v>
      </c>
      <c r="F1841" s="414"/>
      <c r="G1841" s="429" t="e">
        <f t="shared" si="224"/>
        <v>#REF!</v>
      </c>
      <c r="H1841" s="81" t="e">
        <f t="shared" si="225"/>
        <v>#REF!</v>
      </c>
    </row>
    <row r="1842" spans="1:8" x14ac:dyDescent="0.2">
      <c r="A1842" s="326" t="e">
        <f>'Запит 2-8'!#REF!</f>
        <v>#REF!</v>
      </c>
      <c r="B1842" s="298" t="e">
        <f>IF('Запит 2-8'!#REF!&lt;&gt;"",'Запит 2-8'!#REF!,"")</f>
        <v>#REF!</v>
      </c>
      <c r="C1842" s="297" t="e">
        <f>'Запит 2-8'!#REF!</f>
        <v>#REF!</v>
      </c>
      <c r="D1842" s="296" t="e">
        <f>'Запит 2-8'!#REF!</f>
        <v>#REF!</v>
      </c>
      <c r="E1842" s="413" t="e">
        <f>'Паспорт-3'!F1703</f>
        <v>#REF!</v>
      </c>
      <c r="F1842" s="414"/>
      <c r="G1842" s="429" t="e">
        <f t="shared" si="224"/>
        <v>#REF!</v>
      </c>
      <c r="H1842" s="81" t="e">
        <f t="shared" si="225"/>
        <v>#REF!</v>
      </c>
    </row>
    <row r="1843" spans="1:8" x14ac:dyDescent="0.2">
      <c r="A1843" s="326" t="e">
        <f>'Запит 2-8'!#REF!</f>
        <v>#REF!</v>
      </c>
      <c r="B1843" s="298" t="e">
        <f>IF('Запит 2-8'!#REF!&lt;&gt;"",'Запит 2-8'!#REF!,"")</f>
        <v>#REF!</v>
      </c>
      <c r="C1843" s="297" t="e">
        <f>'Запит 2-8'!#REF!</f>
        <v>#REF!</v>
      </c>
      <c r="D1843" s="296" t="e">
        <f>'Запит 2-8'!#REF!</f>
        <v>#REF!</v>
      </c>
      <c r="E1843" s="413" t="e">
        <f>'Паспорт-3'!F1704</f>
        <v>#REF!</v>
      </c>
      <c r="F1843" s="414"/>
      <c r="G1843" s="429" t="e">
        <f t="shared" si="224"/>
        <v>#REF!</v>
      </c>
      <c r="H1843" s="81" t="e">
        <f t="shared" si="225"/>
        <v>#REF!</v>
      </c>
    </row>
    <row r="1844" spans="1:8" x14ac:dyDescent="0.2">
      <c r="A1844" s="326" t="e">
        <f>'Запит 2-8'!#REF!</f>
        <v>#REF!</v>
      </c>
      <c r="B1844" s="298" t="e">
        <f>IF('Запит 2-8'!#REF!&lt;&gt;"",'Запит 2-8'!#REF!,"")</f>
        <v>#REF!</v>
      </c>
      <c r="C1844" s="297" t="e">
        <f>'Запит 2-8'!#REF!</f>
        <v>#REF!</v>
      </c>
      <c r="D1844" s="296" t="e">
        <f>'Запит 2-8'!#REF!</f>
        <v>#REF!</v>
      </c>
      <c r="E1844" s="413" t="e">
        <f>'Паспорт-3'!F1705</f>
        <v>#REF!</v>
      </c>
      <c r="F1844" s="414"/>
      <c r="G1844" s="429" t="e">
        <f t="shared" si="224"/>
        <v>#REF!</v>
      </c>
      <c r="H1844" s="81" t="e">
        <f t="shared" si="225"/>
        <v>#REF!</v>
      </c>
    </row>
    <row r="1845" spans="1:8" x14ac:dyDescent="0.2">
      <c r="A1845" s="433" t="e">
        <f>'Запит 2-8'!#REF!</f>
        <v>#REF!</v>
      </c>
      <c r="B1845" s="434" t="e">
        <f>IF('Запит 2-8'!#REF!&lt;&gt;"",'Запит 2-8'!#REF!,"")</f>
        <v>#REF!</v>
      </c>
      <c r="C1845" s="435" t="e">
        <f>'Запит 2-8'!#REF!</f>
        <v>#REF!</v>
      </c>
      <c r="D1845" s="436" t="e">
        <f>'Запит 2-8'!#REF!</f>
        <v>#REF!</v>
      </c>
      <c r="E1845" s="437" t="e">
        <f>'Паспорт-3'!F1706</f>
        <v>#REF!</v>
      </c>
      <c r="F1845" s="438"/>
      <c r="G1845" s="439" t="e">
        <f t="shared" si="224"/>
        <v>#REF!</v>
      </c>
      <c r="H1845" s="81" t="e">
        <f t="shared" si="225"/>
        <v>#REF!</v>
      </c>
    </row>
    <row r="1846" spans="1:8" ht="12.75" customHeight="1" x14ac:dyDescent="0.2">
      <c r="A1846" s="824" t="s">
        <v>211</v>
      </c>
      <c r="B1846" s="825"/>
      <c r="C1846" s="825"/>
      <c r="D1846" s="825"/>
      <c r="E1846" s="825"/>
      <c r="F1846" s="825"/>
      <c r="G1846" s="826"/>
      <c r="H1846" s="81" t="e">
        <f>H1830</f>
        <v>#REF!</v>
      </c>
    </row>
    <row r="1847" spans="1:8" x14ac:dyDescent="0.2">
      <c r="A1847" s="420" t="e">
        <f>'Запит 2-8'!#REF!</f>
        <v>#REF!</v>
      </c>
      <c r="B1847" s="827" t="s">
        <v>107</v>
      </c>
      <c r="C1847" s="828"/>
      <c r="D1847" s="828"/>
      <c r="E1847" s="828"/>
      <c r="F1847" s="828"/>
      <c r="G1847" s="831"/>
      <c r="H1847" s="81" t="e">
        <f>H1848</f>
        <v>#REF!</v>
      </c>
    </row>
    <row r="1848" spans="1:8" x14ac:dyDescent="0.2">
      <c r="A1848" s="326" t="e">
        <f>'Запит 2-8'!#REF!</f>
        <v>#REF!</v>
      </c>
      <c r="B1848" s="421" t="e">
        <f>IF('Запит 2-8'!#REF!&lt;&gt;"",'Запит 2-8'!#REF!,"")</f>
        <v>#REF!</v>
      </c>
      <c r="C1848" s="422" t="e">
        <f>'Запит 2-8'!#REF!</f>
        <v>#REF!</v>
      </c>
      <c r="D1848" s="423" t="e">
        <f>'Запит 2-8'!#REF!</f>
        <v>#REF!</v>
      </c>
      <c r="E1848" s="430" t="e">
        <f>'Паспорт-3'!F1708</f>
        <v>#REF!</v>
      </c>
      <c r="F1848" s="431"/>
      <c r="G1848" s="432" t="e">
        <f t="shared" ref="G1848:G1862" si="226">F1848-E1848</f>
        <v>#REF!</v>
      </c>
      <c r="H1848" s="81" t="e">
        <f t="shared" ref="H1848:H1862" si="227">IF(B1848&lt;&gt;"","Для друку","")</f>
        <v>#REF!</v>
      </c>
    </row>
    <row r="1849" spans="1:8" x14ac:dyDescent="0.2">
      <c r="A1849" s="326" t="e">
        <f>'Запит 2-8'!#REF!</f>
        <v>#REF!</v>
      </c>
      <c r="B1849" s="298" t="e">
        <f>IF('Запит 2-8'!#REF!&lt;&gt;"",'Запит 2-8'!#REF!,"")</f>
        <v>#REF!</v>
      </c>
      <c r="C1849" s="297" t="e">
        <f>'Запит 2-8'!#REF!</f>
        <v>#REF!</v>
      </c>
      <c r="D1849" s="296" t="e">
        <f>'Запит 2-8'!#REF!</f>
        <v>#REF!</v>
      </c>
      <c r="E1849" s="413" t="e">
        <f>'Паспорт-3'!F1709</f>
        <v>#REF!</v>
      </c>
      <c r="F1849" s="414"/>
      <c r="G1849" s="429" t="e">
        <f t="shared" si="226"/>
        <v>#REF!</v>
      </c>
      <c r="H1849" s="81" t="e">
        <f t="shared" si="227"/>
        <v>#REF!</v>
      </c>
    </row>
    <row r="1850" spans="1:8" x14ac:dyDescent="0.2">
      <c r="A1850" s="326" t="e">
        <f>'Запит 2-8'!#REF!</f>
        <v>#REF!</v>
      </c>
      <c r="B1850" s="298" t="e">
        <f>IF('Запит 2-8'!#REF!&lt;&gt;"",'Запит 2-8'!#REF!,"")</f>
        <v>#REF!</v>
      </c>
      <c r="C1850" s="297" t="e">
        <f>'Запит 2-8'!#REF!</f>
        <v>#REF!</v>
      </c>
      <c r="D1850" s="296" t="e">
        <f>'Запит 2-8'!#REF!</f>
        <v>#REF!</v>
      </c>
      <c r="E1850" s="413" t="e">
        <f>'Паспорт-3'!F1710</f>
        <v>#REF!</v>
      </c>
      <c r="F1850" s="414"/>
      <c r="G1850" s="429" t="e">
        <f t="shared" si="226"/>
        <v>#REF!</v>
      </c>
      <c r="H1850" s="81" t="e">
        <f t="shared" si="227"/>
        <v>#REF!</v>
      </c>
    </row>
    <row r="1851" spans="1:8" x14ac:dyDescent="0.2">
      <c r="A1851" s="326" t="e">
        <f>'Запит 2-8'!#REF!</f>
        <v>#REF!</v>
      </c>
      <c r="B1851" s="298" t="e">
        <f>IF('Запит 2-8'!#REF!&lt;&gt;"",'Запит 2-8'!#REF!,"")</f>
        <v>#REF!</v>
      </c>
      <c r="C1851" s="297" t="e">
        <f>'Запит 2-8'!#REF!</f>
        <v>#REF!</v>
      </c>
      <c r="D1851" s="296" t="e">
        <f>'Запит 2-8'!#REF!</f>
        <v>#REF!</v>
      </c>
      <c r="E1851" s="413" t="e">
        <f>'Паспорт-3'!F1711</f>
        <v>#REF!</v>
      </c>
      <c r="F1851" s="414"/>
      <c r="G1851" s="429" t="e">
        <f t="shared" si="226"/>
        <v>#REF!</v>
      </c>
      <c r="H1851" s="81" t="e">
        <f t="shared" si="227"/>
        <v>#REF!</v>
      </c>
    </row>
    <row r="1852" spans="1:8" x14ac:dyDescent="0.2">
      <c r="A1852" s="326" t="e">
        <f>'Запит 2-8'!#REF!</f>
        <v>#REF!</v>
      </c>
      <c r="B1852" s="298" t="e">
        <f>IF('Запит 2-8'!#REF!&lt;&gt;"",'Запит 2-8'!#REF!,"")</f>
        <v>#REF!</v>
      </c>
      <c r="C1852" s="297" t="e">
        <f>'Запит 2-8'!#REF!</f>
        <v>#REF!</v>
      </c>
      <c r="D1852" s="296" t="e">
        <f>'Запит 2-8'!#REF!</f>
        <v>#REF!</v>
      </c>
      <c r="E1852" s="413" t="e">
        <f>'Паспорт-3'!F1712</f>
        <v>#REF!</v>
      </c>
      <c r="F1852" s="414"/>
      <c r="G1852" s="429" t="e">
        <f t="shared" si="226"/>
        <v>#REF!</v>
      </c>
      <c r="H1852" s="81" t="e">
        <f t="shared" si="227"/>
        <v>#REF!</v>
      </c>
    </row>
    <row r="1853" spans="1:8" x14ac:dyDescent="0.2">
      <c r="A1853" s="326" t="e">
        <f>'Запит 2-8'!#REF!</f>
        <v>#REF!</v>
      </c>
      <c r="B1853" s="298" t="e">
        <f>IF('Запит 2-8'!#REF!&lt;&gt;"",'Запит 2-8'!#REF!,"")</f>
        <v>#REF!</v>
      </c>
      <c r="C1853" s="297" t="e">
        <f>'Запит 2-8'!#REF!</f>
        <v>#REF!</v>
      </c>
      <c r="D1853" s="296" t="e">
        <f>'Запит 2-8'!#REF!</f>
        <v>#REF!</v>
      </c>
      <c r="E1853" s="413" t="e">
        <f>'Паспорт-3'!F1713</f>
        <v>#REF!</v>
      </c>
      <c r="F1853" s="414"/>
      <c r="G1853" s="429" t="e">
        <f t="shared" si="226"/>
        <v>#REF!</v>
      </c>
      <c r="H1853" s="81" t="e">
        <f t="shared" si="227"/>
        <v>#REF!</v>
      </c>
    </row>
    <row r="1854" spans="1:8" x14ac:dyDescent="0.2">
      <c r="A1854" s="326" t="e">
        <f>'Запит 2-8'!#REF!</f>
        <v>#REF!</v>
      </c>
      <c r="B1854" s="298" t="e">
        <f>IF('Запит 2-8'!#REF!&lt;&gt;"",'Запит 2-8'!#REF!,"")</f>
        <v>#REF!</v>
      </c>
      <c r="C1854" s="297" t="e">
        <f>'Запит 2-8'!#REF!</f>
        <v>#REF!</v>
      </c>
      <c r="D1854" s="296" t="e">
        <f>'Запит 2-8'!#REF!</f>
        <v>#REF!</v>
      </c>
      <c r="E1854" s="413" t="e">
        <f>'Паспорт-3'!F1714</f>
        <v>#REF!</v>
      </c>
      <c r="F1854" s="414"/>
      <c r="G1854" s="429" t="e">
        <f t="shared" si="226"/>
        <v>#REF!</v>
      </c>
      <c r="H1854" s="81" t="e">
        <f t="shared" si="227"/>
        <v>#REF!</v>
      </c>
    </row>
    <row r="1855" spans="1:8" x14ac:dyDescent="0.2">
      <c r="A1855" s="326" t="e">
        <f>'Запит 2-8'!#REF!</f>
        <v>#REF!</v>
      </c>
      <c r="B1855" s="298" t="e">
        <f>IF('Запит 2-8'!#REF!&lt;&gt;"",'Запит 2-8'!#REF!,"")</f>
        <v>#REF!</v>
      </c>
      <c r="C1855" s="297" t="e">
        <f>'Запит 2-8'!#REF!</f>
        <v>#REF!</v>
      </c>
      <c r="D1855" s="296" t="e">
        <f>'Запит 2-8'!#REF!</f>
        <v>#REF!</v>
      </c>
      <c r="E1855" s="413" t="e">
        <f>'Паспорт-3'!F1715</f>
        <v>#REF!</v>
      </c>
      <c r="F1855" s="414"/>
      <c r="G1855" s="429" t="e">
        <f t="shared" si="226"/>
        <v>#REF!</v>
      </c>
      <c r="H1855" s="81" t="e">
        <f t="shared" si="227"/>
        <v>#REF!</v>
      </c>
    </row>
    <row r="1856" spans="1:8" x14ac:dyDescent="0.2">
      <c r="A1856" s="326" t="e">
        <f>'Запит 2-8'!#REF!</f>
        <v>#REF!</v>
      </c>
      <c r="B1856" s="298" t="e">
        <f>IF('Запит 2-8'!#REF!&lt;&gt;"",'Запит 2-8'!#REF!,"")</f>
        <v>#REF!</v>
      </c>
      <c r="C1856" s="297" t="e">
        <f>'Запит 2-8'!#REF!</f>
        <v>#REF!</v>
      </c>
      <c r="D1856" s="296" t="e">
        <f>'Запит 2-8'!#REF!</f>
        <v>#REF!</v>
      </c>
      <c r="E1856" s="413" t="e">
        <f>'Паспорт-3'!F1716</f>
        <v>#REF!</v>
      </c>
      <c r="F1856" s="414"/>
      <c r="G1856" s="429" t="e">
        <f t="shared" si="226"/>
        <v>#REF!</v>
      </c>
      <c r="H1856" s="81" t="e">
        <f t="shared" si="227"/>
        <v>#REF!</v>
      </c>
    </row>
    <row r="1857" spans="1:8" x14ac:dyDescent="0.2">
      <c r="A1857" s="326" t="e">
        <f>'Запит 2-8'!#REF!</f>
        <v>#REF!</v>
      </c>
      <c r="B1857" s="298" t="e">
        <f>IF('Запит 2-8'!#REF!&lt;&gt;"",'Запит 2-8'!#REF!,"")</f>
        <v>#REF!</v>
      </c>
      <c r="C1857" s="297" t="e">
        <f>'Запит 2-8'!#REF!</f>
        <v>#REF!</v>
      </c>
      <c r="D1857" s="296" t="e">
        <f>'Запит 2-8'!#REF!</f>
        <v>#REF!</v>
      </c>
      <c r="E1857" s="413" t="e">
        <f>'Паспорт-3'!F1717</f>
        <v>#REF!</v>
      </c>
      <c r="F1857" s="414"/>
      <c r="G1857" s="429" t="e">
        <f t="shared" si="226"/>
        <v>#REF!</v>
      </c>
      <c r="H1857" s="81" t="e">
        <f t="shared" si="227"/>
        <v>#REF!</v>
      </c>
    </row>
    <row r="1858" spans="1:8" x14ac:dyDescent="0.2">
      <c r="A1858" s="326" t="e">
        <f>'Запит 2-8'!#REF!</f>
        <v>#REF!</v>
      </c>
      <c r="B1858" s="298" t="e">
        <f>IF('Запит 2-8'!#REF!&lt;&gt;"",'Запит 2-8'!#REF!,"")</f>
        <v>#REF!</v>
      </c>
      <c r="C1858" s="297" t="e">
        <f>'Запит 2-8'!#REF!</f>
        <v>#REF!</v>
      </c>
      <c r="D1858" s="296" t="e">
        <f>'Запит 2-8'!#REF!</f>
        <v>#REF!</v>
      </c>
      <c r="E1858" s="413" t="e">
        <f>'Паспорт-3'!F1718</f>
        <v>#REF!</v>
      </c>
      <c r="F1858" s="414"/>
      <c r="G1858" s="429" t="e">
        <f t="shared" si="226"/>
        <v>#REF!</v>
      </c>
      <c r="H1858" s="81" t="e">
        <f t="shared" si="227"/>
        <v>#REF!</v>
      </c>
    </row>
    <row r="1859" spans="1:8" x14ac:dyDescent="0.2">
      <c r="A1859" s="326" t="e">
        <f>'Запит 2-8'!#REF!</f>
        <v>#REF!</v>
      </c>
      <c r="B1859" s="298" t="e">
        <f>IF('Запит 2-8'!#REF!&lt;&gt;"",'Запит 2-8'!#REF!,"")</f>
        <v>#REF!</v>
      </c>
      <c r="C1859" s="297" t="e">
        <f>'Запит 2-8'!#REF!</f>
        <v>#REF!</v>
      </c>
      <c r="D1859" s="296" t="e">
        <f>'Запит 2-8'!#REF!</f>
        <v>#REF!</v>
      </c>
      <c r="E1859" s="413" t="e">
        <f>'Паспорт-3'!F1719</f>
        <v>#REF!</v>
      </c>
      <c r="F1859" s="414"/>
      <c r="G1859" s="429" t="e">
        <f t="shared" si="226"/>
        <v>#REF!</v>
      </c>
      <c r="H1859" s="81" t="e">
        <f t="shared" si="227"/>
        <v>#REF!</v>
      </c>
    </row>
    <row r="1860" spans="1:8" x14ac:dyDescent="0.2">
      <c r="A1860" s="326" t="e">
        <f>'Запит 2-8'!#REF!</f>
        <v>#REF!</v>
      </c>
      <c r="B1860" s="298" t="e">
        <f>IF('Запит 2-8'!#REF!&lt;&gt;"",'Запит 2-8'!#REF!,"")</f>
        <v>#REF!</v>
      </c>
      <c r="C1860" s="297" t="e">
        <f>'Запит 2-8'!#REF!</f>
        <v>#REF!</v>
      </c>
      <c r="D1860" s="296" t="e">
        <f>'Запит 2-8'!#REF!</f>
        <v>#REF!</v>
      </c>
      <c r="E1860" s="413" t="e">
        <f>'Паспорт-3'!F1720</f>
        <v>#REF!</v>
      </c>
      <c r="F1860" s="414"/>
      <c r="G1860" s="429" t="e">
        <f t="shared" si="226"/>
        <v>#REF!</v>
      </c>
      <c r="H1860" s="81" t="e">
        <f t="shared" si="227"/>
        <v>#REF!</v>
      </c>
    </row>
    <row r="1861" spans="1:8" x14ac:dyDescent="0.2">
      <c r="A1861" s="326" t="e">
        <f>'Запит 2-8'!#REF!</f>
        <v>#REF!</v>
      </c>
      <c r="B1861" s="298" t="e">
        <f>IF('Запит 2-8'!#REF!&lt;&gt;"",'Запит 2-8'!#REF!,"")</f>
        <v>#REF!</v>
      </c>
      <c r="C1861" s="297" t="e">
        <f>'Запит 2-8'!#REF!</f>
        <v>#REF!</v>
      </c>
      <c r="D1861" s="296" t="e">
        <f>'Запит 2-8'!#REF!</f>
        <v>#REF!</v>
      </c>
      <c r="E1861" s="413" t="e">
        <f>'Паспорт-3'!F1721</f>
        <v>#REF!</v>
      </c>
      <c r="F1861" s="414"/>
      <c r="G1861" s="429" t="e">
        <f t="shared" si="226"/>
        <v>#REF!</v>
      </c>
      <c r="H1861" s="81" t="e">
        <f t="shared" si="227"/>
        <v>#REF!</v>
      </c>
    </row>
    <row r="1862" spans="1:8" x14ac:dyDescent="0.2">
      <c r="A1862" s="433" t="e">
        <f>'Запит 2-8'!#REF!</f>
        <v>#REF!</v>
      </c>
      <c r="B1862" s="434" t="e">
        <f>IF('Запит 2-8'!#REF!&lt;&gt;"",'Запит 2-8'!#REF!,"")</f>
        <v>#REF!</v>
      </c>
      <c r="C1862" s="435" t="e">
        <f>'Запит 2-8'!#REF!</f>
        <v>#REF!</v>
      </c>
      <c r="D1862" s="436" t="e">
        <f>'Запит 2-8'!#REF!</f>
        <v>#REF!</v>
      </c>
      <c r="E1862" s="437" t="e">
        <f>'Паспорт-3'!F1722</f>
        <v>#REF!</v>
      </c>
      <c r="F1862" s="438"/>
      <c r="G1862" s="439" t="e">
        <f t="shared" si="226"/>
        <v>#REF!</v>
      </c>
      <c r="H1862" s="81" t="e">
        <f t="shared" si="227"/>
        <v>#REF!</v>
      </c>
    </row>
    <row r="1863" spans="1:8" ht="12.75" customHeight="1" x14ac:dyDescent="0.2">
      <c r="A1863" s="824" t="s">
        <v>211</v>
      </c>
      <c r="B1863" s="825"/>
      <c r="C1863" s="825"/>
      <c r="D1863" s="825"/>
      <c r="E1863" s="825"/>
      <c r="F1863" s="825"/>
      <c r="G1863" s="826"/>
      <c r="H1863" s="81" t="e">
        <f>H1847</f>
        <v>#REF!</v>
      </c>
    </row>
    <row r="1864" spans="1:8" x14ac:dyDescent="0.2">
      <c r="A1864" s="426" t="e">
        <f>'Запит 2-8'!#REF!</f>
        <v>#REF!</v>
      </c>
      <c r="B1864" s="827" t="s">
        <v>108</v>
      </c>
      <c r="C1864" s="828"/>
      <c r="D1864" s="828"/>
      <c r="E1864" s="832"/>
      <c r="F1864" s="832"/>
      <c r="G1864" s="833"/>
      <c r="H1864" s="81" t="e">
        <f>H1865</f>
        <v>#REF!</v>
      </c>
    </row>
    <row r="1865" spans="1:8" x14ac:dyDescent="0.2">
      <c r="A1865" s="326" t="e">
        <f>'Запит 2-8'!#REF!</f>
        <v>#REF!</v>
      </c>
      <c r="B1865" s="421" t="e">
        <f>IF('Запит 2-8'!#REF!&lt;&gt;"",'Запит 2-8'!#REF!,"")</f>
        <v>#REF!</v>
      </c>
      <c r="C1865" s="422" t="e">
        <f>'Запит 2-8'!#REF!</f>
        <v>#REF!</v>
      </c>
      <c r="D1865" s="423" t="e">
        <f>'Запит 2-8'!#REF!</f>
        <v>#REF!</v>
      </c>
      <c r="E1865" s="424" t="e">
        <f>'Паспорт-3'!F1724</f>
        <v>#REF!</v>
      </c>
      <c r="F1865" s="425"/>
      <c r="G1865" s="428" t="e">
        <f t="shared" ref="G1865:G1879" si="228">F1865-E1865</f>
        <v>#REF!</v>
      </c>
      <c r="H1865" s="81" t="e">
        <f t="shared" ref="H1865:H1879" si="229">IF(B1865&lt;&gt;"","Для друку","")</f>
        <v>#REF!</v>
      </c>
    </row>
    <row r="1866" spans="1:8" x14ac:dyDescent="0.2">
      <c r="A1866" s="326" t="e">
        <f>'Запит 2-8'!#REF!</f>
        <v>#REF!</v>
      </c>
      <c r="B1866" s="298" t="e">
        <f>IF('Запит 2-8'!#REF!&lt;&gt;"",'Запит 2-8'!#REF!,"")</f>
        <v>#REF!</v>
      </c>
      <c r="C1866" s="297" t="e">
        <f>'Запит 2-8'!#REF!</f>
        <v>#REF!</v>
      </c>
      <c r="D1866" s="296" t="e">
        <f>'Запит 2-8'!#REF!</f>
        <v>#REF!</v>
      </c>
      <c r="E1866" s="413" t="e">
        <f>'Паспорт-3'!F1725</f>
        <v>#REF!</v>
      </c>
      <c r="F1866" s="414"/>
      <c r="G1866" s="429" t="e">
        <f t="shared" si="228"/>
        <v>#REF!</v>
      </c>
      <c r="H1866" s="81" t="e">
        <f t="shared" si="229"/>
        <v>#REF!</v>
      </c>
    </row>
    <row r="1867" spans="1:8" x14ac:dyDescent="0.2">
      <c r="A1867" s="326" t="e">
        <f>'Запит 2-8'!#REF!</f>
        <v>#REF!</v>
      </c>
      <c r="B1867" s="298" t="e">
        <f>IF('Запит 2-8'!#REF!&lt;&gt;"",'Запит 2-8'!#REF!,"")</f>
        <v>#REF!</v>
      </c>
      <c r="C1867" s="297" t="e">
        <f>'Запит 2-8'!#REF!</f>
        <v>#REF!</v>
      </c>
      <c r="D1867" s="296" t="e">
        <f>'Запит 2-8'!#REF!</f>
        <v>#REF!</v>
      </c>
      <c r="E1867" s="413" t="e">
        <f>'Паспорт-3'!F1726</f>
        <v>#REF!</v>
      </c>
      <c r="F1867" s="414"/>
      <c r="G1867" s="429" t="e">
        <f t="shared" si="228"/>
        <v>#REF!</v>
      </c>
      <c r="H1867" s="81" t="e">
        <f t="shared" si="229"/>
        <v>#REF!</v>
      </c>
    </row>
    <row r="1868" spans="1:8" x14ac:dyDescent="0.2">
      <c r="A1868" s="326" t="e">
        <f>'Запит 2-8'!#REF!</f>
        <v>#REF!</v>
      </c>
      <c r="B1868" s="298" t="e">
        <f>IF('Запит 2-8'!#REF!&lt;&gt;"",'Запит 2-8'!#REF!,"")</f>
        <v>#REF!</v>
      </c>
      <c r="C1868" s="297" t="e">
        <f>'Запит 2-8'!#REF!</f>
        <v>#REF!</v>
      </c>
      <c r="D1868" s="296" t="e">
        <f>'Запит 2-8'!#REF!</f>
        <v>#REF!</v>
      </c>
      <c r="E1868" s="413" t="e">
        <f>'Паспорт-3'!F1727</f>
        <v>#REF!</v>
      </c>
      <c r="F1868" s="414"/>
      <c r="G1868" s="429" t="e">
        <f t="shared" si="228"/>
        <v>#REF!</v>
      </c>
      <c r="H1868" s="81" t="e">
        <f t="shared" si="229"/>
        <v>#REF!</v>
      </c>
    </row>
    <row r="1869" spans="1:8" x14ac:dyDescent="0.2">
      <c r="A1869" s="326" t="e">
        <f>'Запит 2-8'!#REF!</f>
        <v>#REF!</v>
      </c>
      <c r="B1869" s="298" t="e">
        <f>IF('Запит 2-8'!#REF!&lt;&gt;"",'Запит 2-8'!#REF!,"")</f>
        <v>#REF!</v>
      </c>
      <c r="C1869" s="297" t="e">
        <f>'Запит 2-8'!#REF!</f>
        <v>#REF!</v>
      </c>
      <c r="D1869" s="296" t="e">
        <f>'Запит 2-8'!#REF!</f>
        <v>#REF!</v>
      </c>
      <c r="E1869" s="413" t="e">
        <f>'Паспорт-3'!F1728</f>
        <v>#REF!</v>
      </c>
      <c r="F1869" s="414"/>
      <c r="G1869" s="429" t="e">
        <f t="shared" si="228"/>
        <v>#REF!</v>
      </c>
      <c r="H1869" s="81" t="e">
        <f t="shared" si="229"/>
        <v>#REF!</v>
      </c>
    </row>
    <row r="1870" spans="1:8" x14ac:dyDescent="0.2">
      <c r="A1870" s="326" t="e">
        <f>'Запит 2-8'!#REF!</f>
        <v>#REF!</v>
      </c>
      <c r="B1870" s="298" t="e">
        <f>IF('Запит 2-8'!#REF!&lt;&gt;"",'Запит 2-8'!#REF!,"")</f>
        <v>#REF!</v>
      </c>
      <c r="C1870" s="297" t="e">
        <f>'Запит 2-8'!#REF!</f>
        <v>#REF!</v>
      </c>
      <c r="D1870" s="296" t="e">
        <f>'Запит 2-8'!#REF!</f>
        <v>#REF!</v>
      </c>
      <c r="E1870" s="413" t="e">
        <f>'Паспорт-3'!F1729</f>
        <v>#REF!</v>
      </c>
      <c r="F1870" s="414"/>
      <c r="G1870" s="429" t="e">
        <f t="shared" si="228"/>
        <v>#REF!</v>
      </c>
      <c r="H1870" s="81" t="e">
        <f t="shared" si="229"/>
        <v>#REF!</v>
      </c>
    </row>
    <row r="1871" spans="1:8" x14ac:dyDescent="0.2">
      <c r="A1871" s="326" t="e">
        <f>'Запит 2-8'!#REF!</f>
        <v>#REF!</v>
      </c>
      <c r="B1871" s="298" t="e">
        <f>IF('Запит 2-8'!#REF!&lt;&gt;"",'Запит 2-8'!#REF!,"")</f>
        <v>#REF!</v>
      </c>
      <c r="C1871" s="297" t="e">
        <f>'Запит 2-8'!#REF!</f>
        <v>#REF!</v>
      </c>
      <c r="D1871" s="296" t="e">
        <f>'Запит 2-8'!#REF!</f>
        <v>#REF!</v>
      </c>
      <c r="E1871" s="413" t="e">
        <f>'Паспорт-3'!F1730</f>
        <v>#REF!</v>
      </c>
      <c r="F1871" s="414"/>
      <c r="G1871" s="429" t="e">
        <f t="shared" si="228"/>
        <v>#REF!</v>
      </c>
      <c r="H1871" s="81" t="e">
        <f t="shared" si="229"/>
        <v>#REF!</v>
      </c>
    </row>
    <row r="1872" spans="1:8" x14ac:dyDescent="0.2">
      <c r="A1872" s="326" t="e">
        <f>'Запит 2-8'!#REF!</f>
        <v>#REF!</v>
      </c>
      <c r="B1872" s="298" t="e">
        <f>IF('Запит 2-8'!#REF!&lt;&gt;"",'Запит 2-8'!#REF!,"")</f>
        <v>#REF!</v>
      </c>
      <c r="C1872" s="297" t="e">
        <f>'Запит 2-8'!#REF!</f>
        <v>#REF!</v>
      </c>
      <c r="D1872" s="296" t="e">
        <f>'Запит 2-8'!#REF!</f>
        <v>#REF!</v>
      </c>
      <c r="E1872" s="413" t="e">
        <f>'Паспорт-3'!F1731</f>
        <v>#REF!</v>
      </c>
      <c r="F1872" s="414"/>
      <c r="G1872" s="429" t="e">
        <f t="shared" si="228"/>
        <v>#REF!</v>
      </c>
      <c r="H1872" s="81" t="e">
        <f t="shared" si="229"/>
        <v>#REF!</v>
      </c>
    </row>
    <row r="1873" spans="1:8" x14ac:dyDescent="0.2">
      <c r="A1873" s="326" t="e">
        <f>'Запит 2-8'!#REF!</f>
        <v>#REF!</v>
      </c>
      <c r="B1873" s="298" t="e">
        <f>IF('Запит 2-8'!#REF!&lt;&gt;"",'Запит 2-8'!#REF!,"")</f>
        <v>#REF!</v>
      </c>
      <c r="C1873" s="297" t="e">
        <f>'Запит 2-8'!#REF!</f>
        <v>#REF!</v>
      </c>
      <c r="D1873" s="296" t="e">
        <f>'Запит 2-8'!#REF!</f>
        <v>#REF!</v>
      </c>
      <c r="E1873" s="413" t="e">
        <f>'Паспорт-3'!F1732</f>
        <v>#REF!</v>
      </c>
      <c r="F1873" s="414"/>
      <c r="G1873" s="429" t="e">
        <f t="shared" si="228"/>
        <v>#REF!</v>
      </c>
      <c r="H1873" s="81" t="e">
        <f t="shared" si="229"/>
        <v>#REF!</v>
      </c>
    </row>
    <row r="1874" spans="1:8" x14ac:dyDescent="0.2">
      <c r="A1874" s="326" t="e">
        <f>'Запит 2-8'!#REF!</f>
        <v>#REF!</v>
      </c>
      <c r="B1874" s="298" t="e">
        <f>IF('Запит 2-8'!#REF!&lt;&gt;"",'Запит 2-8'!#REF!,"")</f>
        <v>#REF!</v>
      </c>
      <c r="C1874" s="297" t="e">
        <f>'Запит 2-8'!#REF!</f>
        <v>#REF!</v>
      </c>
      <c r="D1874" s="296" t="e">
        <f>'Запит 2-8'!#REF!</f>
        <v>#REF!</v>
      </c>
      <c r="E1874" s="413" t="e">
        <f>'Паспорт-3'!F1733</f>
        <v>#REF!</v>
      </c>
      <c r="F1874" s="414"/>
      <c r="G1874" s="429" t="e">
        <f t="shared" si="228"/>
        <v>#REF!</v>
      </c>
      <c r="H1874" s="81" t="e">
        <f t="shared" si="229"/>
        <v>#REF!</v>
      </c>
    </row>
    <row r="1875" spans="1:8" x14ac:dyDescent="0.2">
      <c r="A1875" s="326" t="e">
        <f>'Запит 2-8'!#REF!</f>
        <v>#REF!</v>
      </c>
      <c r="B1875" s="298" t="e">
        <f>IF('Запит 2-8'!#REF!&lt;&gt;"",'Запит 2-8'!#REF!,"")</f>
        <v>#REF!</v>
      </c>
      <c r="C1875" s="297" t="e">
        <f>'Запит 2-8'!#REF!</f>
        <v>#REF!</v>
      </c>
      <c r="D1875" s="296" t="e">
        <f>'Запит 2-8'!#REF!</f>
        <v>#REF!</v>
      </c>
      <c r="E1875" s="413" t="e">
        <f>'Паспорт-3'!F1734</f>
        <v>#REF!</v>
      </c>
      <c r="F1875" s="414"/>
      <c r="G1875" s="429" t="e">
        <f t="shared" si="228"/>
        <v>#REF!</v>
      </c>
      <c r="H1875" s="81" t="e">
        <f t="shared" si="229"/>
        <v>#REF!</v>
      </c>
    </row>
    <row r="1876" spans="1:8" x14ac:dyDescent="0.2">
      <c r="A1876" s="326" t="e">
        <f>'Запит 2-8'!#REF!</f>
        <v>#REF!</v>
      </c>
      <c r="B1876" s="298" t="e">
        <f>IF('Запит 2-8'!#REF!&lt;&gt;"",'Запит 2-8'!#REF!,"")</f>
        <v>#REF!</v>
      </c>
      <c r="C1876" s="297" t="e">
        <f>'Запит 2-8'!#REF!</f>
        <v>#REF!</v>
      </c>
      <c r="D1876" s="296" t="e">
        <f>'Запит 2-8'!#REF!</f>
        <v>#REF!</v>
      </c>
      <c r="E1876" s="413" t="e">
        <f>'Паспорт-3'!F1735</f>
        <v>#REF!</v>
      </c>
      <c r="F1876" s="414"/>
      <c r="G1876" s="429" t="e">
        <f t="shared" si="228"/>
        <v>#REF!</v>
      </c>
      <c r="H1876" s="81" t="e">
        <f t="shared" si="229"/>
        <v>#REF!</v>
      </c>
    </row>
    <row r="1877" spans="1:8" x14ac:dyDescent="0.2">
      <c r="A1877" s="326" t="e">
        <f>'Запит 2-8'!#REF!</f>
        <v>#REF!</v>
      </c>
      <c r="B1877" s="298" t="e">
        <f>IF('Запит 2-8'!#REF!&lt;&gt;"",'Запит 2-8'!#REF!,"")</f>
        <v>#REF!</v>
      </c>
      <c r="C1877" s="297" t="e">
        <f>'Запит 2-8'!#REF!</f>
        <v>#REF!</v>
      </c>
      <c r="D1877" s="296" t="e">
        <f>'Запит 2-8'!#REF!</f>
        <v>#REF!</v>
      </c>
      <c r="E1877" s="413" t="e">
        <f>'Паспорт-3'!F1736</f>
        <v>#REF!</v>
      </c>
      <c r="F1877" s="414"/>
      <c r="G1877" s="429" t="e">
        <f t="shared" si="228"/>
        <v>#REF!</v>
      </c>
      <c r="H1877" s="81" t="e">
        <f t="shared" si="229"/>
        <v>#REF!</v>
      </c>
    </row>
    <row r="1878" spans="1:8" x14ac:dyDescent="0.2">
      <c r="A1878" s="326" t="e">
        <f>'Запит 2-8'!#REF!</f>
        <v>#REF!</v>
      </c>
      <c r="B1878" s="298" t="e">
        <f>IF('Запит 2-8'!#REF!&lt;&gt;"",'Запит 2-8'!#REF!,"")</f>
        <v>#REF!</v>
      </c>
      <c r="C1878" s="297" t="e">
        <f>'Запит 2-8'!#REF!</f>
        <v>#REF!</v>
      </c>
      <c r="D1878" s="296" t="e">
        <f>'Запит 2-8'!#REF!</f>
        <v>#REF!</v>
      </c>
      <c r="E1878" s="413" t="e">
        <f>'Паспорт-3'!F1737</f>
        <v>#REF!</v>
      </c>
      <c r="F1878" s="414"/>
      <c r="G1878" s="429" t="e">
        <f t="shared" si="228"/>
        <v>#REF!</v>
      </c>
      <c r="H1878" s="81" t="e">
        <f t="shared" si="229"/>
        <v>#REF!</v>
      </c>
    </row>
    <row r="1879" spans="1:8" x14ac:dyDescent="0.2">
      <c r="A1879" s="433" t="e">
        <f>'Запит 2-8'!#REF!</f>
        <v>#REF!</v>
      </c>
      <c r="B1879" s="434" t="e">
        <f>IF('Запит 2-8'!#REF!&lt;&gt;"",'Запит 2-8'!#REF!,"")</f>
        <v>#REF!</v>
      </c>
      <c r="C1879" s="435" t="e">
        <f>'Запит 2-8'!#REF!</f>
        <v>#REF!</v>
      </c>
      <c r="D1879" s="436" t="e">
        <f>'Запит 2-8'!#REF!</f>
        <v>#REF!</v>
      </c>
      <c r="E1879" s="437" t="e">
        <f>'Паспорт-3'!F1738</f>
        <v>#REF!</v>
      </c>
      <c r="F1879" s="438"/>
      <c r="G1879" s="439" t="e">
        <f t="shared" si="228"/>
        <v>#REF!</v>
      </c>
      <c r="H1879" s="81" t="e">
        <f t="shared" si="229"/>
        <v>#REF!</v>
      </c>
    </row>
    <row r="1880" spans="1:8" ht="12.75" customHeight="1" x14ac:dyDescent="0.2">
      <c r="A1880" s="824" t="s">
        <v>211</v>
      </c>
      <c r="B1880" s="825"/>
      <c r="C1880" s="825"/>
      <c r="D1880" s="825"/>
      <c r="E1880" s="825"/>
      <c r="F1880" s="825"/>
      <c r="G1880" s="826"/>
      <c r="H1880" s="81" t="e">
        <f>H1864</f>
        <v>#REF!</v>
      </c>
    </row>
    <row r="1881" spans="1:8" x14ac:dyDescent="0.2">
      <c r="A1881" s="426" t="e">
        <f>'Запит 2-8'!#REF!</f>
        <v>#REF!</v>
      </c>
      <c r="B1881" s="827" t="s">
        <v>109</v>
      </c>
      <c r="C1881" s="828"/>
      <c r="D1881" s="828"/>
      <c r="E1881" s="832"/>
      <c r="F1881" s="832"/>
      <c r="G1881" s="833"/>
      <c r="H1881" s="81" t="e">
        <f>H1882</f>
        <v>#REF!</v>
      </c>
    </row>
    <row r="1882" spans="1:8" x14ac:dyDescent="0.2">
      <c r="A1882" s="326" t="e">
        <f>'Запит 2-8'!#REF!</f>
        <v>#REF!</v>
      </c>
      <c r="B1882" s="421" t="e">
        <f>IF('Запит 2-8'!#REF!&lt;&gt;"",'Запит 2-8'!#REF!,"")</f>
        <v>#REF!</v>
      </c>
      <c r="C1882" s="422" t="e">
        <f>'Запит 2-8'!#REF!</f>
        <v>#REF!</v>
      </c>
      <c r="D1882" s="423" t="e">
        <f>'Запит 2-8'!#REF!</f>
        <v>#REF!</v>
      </c>
      <c r="E1882" s="424" t="e">
        <f>'Паспорт-3'!F1740</f>
        <v>#REF!</v>
      </c>
      <c r="F1882" s="425"/>
      <c r="G1882" s="428" t="e">
        <f t="shared" ref="G1882:G1891" si="230">F1882-E1882</f>
        <v>#REF!</v>
      </c>
      <c r="H1882" s="81" t="e">
        <f t="shared" ref="H1882:H1891" si="231">IF(B1882&lt;&gt;"","Для друку","")</f>
        <v>#REF!</v>
      </c>
    </row>
    <row r="1883" spans="1:8" x14ac:dyDescent="0.2">
      <c r="A1883" s="326" t="e">
        <f>'Запит 2-8'!#REF!</f>
        <v>#REF!</v>
      </c>
      <c r="B1883" s="298" t="e">
        <f>IF('Запит 2-8'!#REF!&lt;&gt;"",'Запит 2-8'!#REF!,"")</f>
        <v>#REF!</v>
      </c>
      <c r="C1883" s="297" t="e">
        <f>'Запит 2-8'!#REF!</f>
        <v>#REF!</v>
      </c>
      <c r="D1883" s="296" t="e">
        <f>'Запит 2-8'!#REF!</f>
        <v>#REF!</v>
      </c>
      <c r="E1883" s="413" t="e">
        <f>'Паспорт-3'!F1741</f>
        <v>#REF!</v>
      </c>
      <c r="F1883" s="414"/>
      <c r="G1883" s="429" t="e">
        <f t="shared" si="230"/>
        <v>#REF!</v>
      </c>
      <c r="H1883" s="81" t="e">
        <f t="shared" si="231"/>
        <v>#REF!</v>
      </c>
    </row>
    <row r="1884" spans="1:8" x14ac:dyDescent="0.2">
      <c r="A1884" s="326" t="e">
        <f>'Запит 2-8'!#REF!</f>
        <v>#REF!</v>
      </c>
      <c r="B1884" s="298" t="e">
        <f>IF('Запит 2-8'!#REF!&lt;&gt;"",'Запит 2-8'!#REF!,"")</f>
        <v>#REF!</v>
      </c>
      <c r="C1884" s="297" t="e">
        <f>'Запит 2-8'!#REF!</f>
        <v>#REF!</v>
      </c>
      <c r="D1884" s="296" t="e">
        <f>'Запит 2-8'!#REF!</f>
        <v>#REF!</v>
      </c>
      <c r="E1884" s="413" t="e">
        <f>'Паспорт-3'!F1742</f>
        <v>#REF!</v>
      </c>
      <c r="F1884" s="414"/>
      <c r="G1884" s="429" t="e">
        <f t="shared" si="230"/>
        <v>#REF!</v>
      </c>
      <c r="H1884" s="81" t="e">
        <f t="shared" si="231"/>
        <v>#REF!</v>
      </c>
    </row>
    <row r="1885" spans="1:8" x14ac:dyDescent="0.2">
      <c r="A1885" s="326" t="e">
        <f>'Запит 2-8'!#REF!</f>
        <v>#REF!</v>
      </c>
      <c r="B1885" s="298" t="e">
        <f>IF('Запит 2-8'!#REF!&lt;&gt;"",'Запит 2-8'!#REF!,"")</f>
        <v>#REF!</v>
      </c>
      <c r="C1885" s="297" t="e">
        <f>'Запит 2-8'!#REF!</f>
        <v>#REF!</v>
      </c>
      <c r="D1885" s="296" t="e">
        <f>'Запит 2-8'!#REF!</f>
        <v>#REF!</v>
      </c>
      <c r="E1885" s="413" t="e">
        <f>'Паспорт-3'!F1743</f>
        <v>#REF!</v>
      </c>
      <c r="F1885" s="414"/>
      <c r="G1885" s="429" t="e">
        <f t="shared" si="230"/>
        <v>#REF!</v>
      </c>
      <c r="H1885" s="81" t="e">
        <f t="shared" si="231"/>
        <v>#REF!</v>
      </c>
    </row>
    <row r="1886" spans="1:8" x14ac:dyDescent="0.2">
      <c r="A1886" s="326" t="e">
        <f>'Запит 2-8'!#REF!</f>
        <v>#REF!</v>
      </c>
      <c r="B1886" s="298" t="e">
        <f>IF('Запит 2-8'!#REF!&lt;&gt;"",'Запит 2-8'!#REF!,"")</f>
        <v>#REF!</v>
      </c>
      <c r="C1886" s="297" t="e">
        <f>'Запит 2-8'!#REF!</f>
        <v>#REF!</v>
      </c>
      <c r="D1886" s="296" t="e">
        <f>'Запит 2-8'!#REF!</f>
        <v>#REF!</v>
      </c>
      <c r="E1886" s="413" t="e">
        <f>'Паспорт-3'!F1744</f>
        <v>#REF!</v>
      </c>
      <c r="F1886" s="414"/>
      <c r="G1886" s="429" t="e">
        <f t="shared" si="230"/>
        <v>#REF!</v>
      </c>
      <c r="H1886" s="81" t="e">
        <f t="shared" si="231"/>
        <v>#REF!</v>
      </c>
    </row>
    <row r="1887" spans="1:8" x14ac:dyDescent="0.2">
      <c r="A1887" s="326" t="e">
        <f>'Запит 2-8'!#REF!</f>
        <v>#REF!</v>
      </c>
      <c r="B1887" s="298" t="e">
        <f>IF('Запит 2-8'!#REF!&lt;&gt;"",'Запит 2-8'!#REF!,"")</f>
        <v>#REF!</v>
      </c>
      <c r="C1887" s="297" t="e">
        <f>'Запит 2-8'!#REF!</f>
        <v>#REF!</v>
      </c>
      <c r="D1887" s="296" t="e">
        <f>'Запит 2-8'!#REF!</f>
        <v>#REF!</v>
      </c>
      <c r="E1887" s="413" t="e">
        <f>'Паспорт-3'!F1745</f>
        <v>#REF!</v>
      </c>
      <c r="F1887" s="414"/>
      <c r="G1887" s="429" t="e">
        <f t="shared" si="230"/>
        <v>#REF!</v>
      </c>
      <c r="H1887" s="81" t="e">
        <f t="shared" si="231"/>
        <v>#REF!</v>
      </c>
    </row>
    <row r="1888" spans="1:8" x14ac:dyDescent="0.2">
      <c r="A1888" s="326" t="e">
        <f>'Запит 2-8'!#REF!</f>
        <v>#REF!</v>
      </c>
      <c r="B1888" s="298" t="e">
        <f>IF('Запит 2-8'!#REF!&lt;&gt;"",'Запит 2-8'!#REF!,"")</f>
        <v>#REF!</v>
      </c>
      <c r="C1888" s="297" t="e">
        <f>'Запит 2-8'!#REF!</f>
        <v>#REF!</v>
      </c>
      <c r="D1888" s="296" t="e">
        <f>'Запит 2-8'!#REF!</f>
        <v>#REF!</v>
      </c>
      <c r="E1888" s="413" t="e">
        <f>'Паспорт-3'!F1746</f>
        <v>#REF!</v>
      </c>
      <c r="F1888" s="414"/>
      <c r="G1888" s="429" t="e">
        <f t="shared" si="230"/>
        <v>#REF!</v>
      </c>
      <c r="H1888" s="81" t="e">
        <f t="shared" si="231"/>
        <v>#REF!</v>
      </c>
    </row>
    <row r="1889" spans="1:8" x14ac:dyDescent="0.2">
      <c r="A1889" s="326" t="e">
        <f>'Запит 2-8'!#REF!</f>
        <v>#REF!</v>
      </c>
      <c r="B1889" s="298" t="e">
        <f>IF('Запит 2-8'!#REF!&lt;&gt;"",'Запит 2-8'!#REF!,"")</f>
        <v>#REF!</v>
      </c>
      <c r="C1889" s="297" t="e">
        <f>'Запит 2-8'!#REF!</f>
        <v>#REF!</v>
      </c>
      <c r="D1889" s="296" t="e">
        <f>'Запит 2-8'!#REF!</f>
        <v>#REF!</v>
      </c>
      <c r="E1889" s="413" t="e">
        <f>'Паспорт-3'!F1747</f>
        <v>#REF!</v>
      </c>
      <c r="F1889" s="414"/>
      <c r="G1889" s="429" t="e">
        <f t="shared" si="230"/>
        <v>#REF!</v>
      </c>
      <c r="H1889" s="81" t="e">
        <f t="shared" si="231"/>
        <v>#REF!</v>
      </c>
    </row>
    <row r="1890" spans="1:8" ht="12.75" customHeight="1" x14ac:dyDescent="0.2">
      <c r="A1890" s="326" t="e">
        <f>'Запит 2-8'!#REF!</f>
        <v>#REF!</v>
      </c>
      <c r="B1890" s="298" t="e">
        <f>IF('Запит 2-8'!#REF!&lt;&gt;"",'Запит 2-8'!#REF!,"")</f>
        <v>#REF!</v>
      </c>
      <c r="C1890" s="297" t="e">
        <f>'Запит 2-8'!#REF!</f>
        <v>#REF!</v>
      </c>
      <c r="D1890" s="296" t="e">
        <f>'Запит 2-8'!#REF!</f>
        <v>#REF!</v>
      </c>
      <c r="E1890" s="413" t="e">
        <f>'Паспорт-3'!F1748</f>
        <v>#REF!</v>
      </c>
      <c r="F1890" s="414"/>
      <c r="G1890" s="429" t="e">
        <f t="shared" si="230"/>
        <v>#REF!</v>
      </c>
      <c r="H1890" s="81" t="e">
        <f t="shared" si="231"/>
        <v>#REF!</v>
      </c>
    </row>
    <row r="1891" spans="1:8" x14ac:dyDescent="0.2">
      <c r="A1891" s="433" t="e">
        <f>'Запит 2-8'!#REF!</f>
        <v>#REF!</v>
      </c>
      <c r="B1891" s="434" t="e">
        <f>IF('Запит 2-8'!#REF!&lt;&gt;"",'Запит 2-8'!#REF!,"")</f>
        <v>#REF!</v>
      </c>
      <c r="C1891" s="435" t="e">
        <f>'Запит 2-8'!#REF!</f>
        <v>#REF!</v>
      </c>
      <c r="D1891" s="436" t="e">
        <f>'Запит 2-8'!#REF!</f>
        <v>#REF!</v>
      </c>
      <c r="E1891" s="437" t="e">
        <f>'Паспорт-3'!F1749</f>
        <v>#REF!</v>
      </c>
      <c r="F1891" s="438"/>
      <c r="G1891" s="439" t="e">
        <f t="shared" si="230"/>
        <v>#REF!</v>
      </c>
      <c r="H1891" s="81" t="e">
        <f t="shared" si="231"/>
        <v>#REF!</v>
      </c>
    </row>
    <row r="1892" spans="1:8" ht="12.75" customHeight="1" x14ac:dyDescent="0.2">
      <c r="A1892" s="824" t="s">
        <v>211</v>
      </c>
      <c r="B1892" s="825"/>
      <c r="C1892" s="825"/>
      <c r="D1892" s="825"/>
      <c r="E1892" s="825"/>
      <c r="F1892" s="825"/>
      <c r="G1892" s="826"/>
      <c r="H1892" s="81" t="e">
        <f>H1881</f>
        <v>#REF!</v>
      </c>
    </row>
    <row r="1893" spans="1:8" ht="12.75" customHeight="1" x14ac:dyDescent="0.2">
      <c r="A1893" s="824" t="s">
        <v>231</v>
      </c>
      <c r="B1893" s="825"/>
      <c r="C1893" s="825"/>
      <c r="D1893" s="825"/>
      <c r="E1893" s="825"/>
      <c r="F1893" s="825"/>
      <c r="G1893" s="826"/>
      <c r="H1893" s="81" t="e">
        <f>H1829</f>
        <v>#REF!</v>
      </c>
    </row>
    <row r="1894" spans="1:8" ht="12.75" customHeight="1" x14ac:dyDescent="0.2">
      <c r="A1894" s="779" t="e">
        <f>'Запит 2-8'!#REF!</f>
        <v>#REF!</v>
      </c>
      <c r="B1894" s="780"/>
      <c r="C1894" s="780"/>
      <c r="D1894" s="780"/>
      <c r="E1894" s="780"/>
      <c r="F1894" s="780"/>
      <c r="G1894" s="781"/>
      <c r="H1894" s="81" t="e">
        <f>H1895</f>
        <v>#REF!</v>
      </c>
    </row>
    <row r="1895" spans="1:8" x14ac:dyDescent="0.2">
      <c r="A1895" s="420" t="s">
        <v>4</v>
      </c>
      <c r="B1895" s="827" t="s">
        <v>106</v>
      </c>
      <c r="C1895" s="828"/>
      <c r="D1895" s="828"/>
      <c r="E1895" s="829"/>
      <c r="F1895" s="829"/>
      <c r="G1895" s="830"/>
      <c r="H1895" s="81" t="e">
        <f>H1896</f>
        <v>#REF!</v>
      </c>
    </row>
    <row r="1896" spans="1:8" x14ac:dyDescent="0.2">
      <c r="A1896" s="326" t="e">
        <f>'Запит 2-8'!#REF!</f>
        <v>#REF!</v>
      </c>
      <c r="B1896" s="421" t="e">
        <f>IF('Запит 2-8'!#REF!&lt;&gt;"",'Запит 2-8'!#REF!,"")</f>
        <v>#REF!</v>
      </c>
      <c r="C1896" s="422" t="e">
        <f>'Запит 2-8'!#REF!</f>
        <v>#REF!</v>
      </c>
      <c r="D1896" s="423" t="e">
        <f>'Запит 2-8'!#REF!</f>
        <v>#REF!</v>
      </c>
      <c r="E1896" s="424" t="e">
        <f>'Паспорт-3'!F1752</f>
        <v>#REF!</v>
      </c>
      <c r="F1896" s="425"/>
      <c r="G1896" s="428" t="e">
        <f t="shared" ref="G1896:G1910" si="232">F1896-E1896</f>
        <v>#REF!</v>
      </c>
      <c r="H1896" s="81" t="e">
        <f t="shared" ref="H1896:H1910" si="233">IF(B1896&lt;&gt;"","Для друку","")</f>
        <v>#REF!</v>
      </c>
    </row>
    <row r="1897" spans="1:8" x14ac:dyDescent="0.2">
      <c r="A1897" s="326" t="e">
        <f>'Запит 2-8'!#REF!</f>
        <v>#REF!</v>
      </c>
      <c r="B1897" s="298" t="e">
        <f>IF('Запит 2-8'!#REF!&lt;&gt;"",'Запит 2-8'!#REF!,"")</f>
        <v>#REF!</v>
      </c>
      <c r="C1897" s="297" t="e">
        <f>'Запит 2-8'!#REF!</f>
        <v>#REF!</v>
      </c>
      <c r="D1897" s="296" t="e">
        <f>'Запит 2-8'!#REF!</f>
        <v>#REF!</v>
      </c>
      <c r="E1897" s="413" t="e">
        <f>'Паспорт-3'!F1753</f>
        <v>#REF!</v>
      </c>
      <c r="F1897" s="414"/>
      <c r="G1897" s="429" t="e">
        <f t="shared" si="232"/>
        <v>#REF!</v>
      </c>
      <c r="H1897" s="81" t="e">
        <f t="shared" si="233"/>
        <v>#REF!</v>
      </c>
    </row>
    <row r="1898" spans="1:8" x14ac:dyDescent="0.2">
      <c r="A1898" s="326" t="e">
        <f>'Запит 2-8'!#REF!</f>
        <v>#REF!</v>
      </c>
      <c r="B1898" s="298" t="e">
        <f>IF('Запит 2-8'!#REF!&lt;&gt;"",'Запит 2-8'!#REF!,"")</f>
        <v>#REF!</v>
      </c>
      <c r="C1898" s="297" t="e">
        <f>'Запит 2-8'!#REF!</f>
        <v>#REF!</v>
      </c>
      <c r="D1898" s="296" t="e">
        <f>'Запит 2-8'!#REF!</f>
        <v>#REF!</v>
      </c>
      <c r="E1898" s="413" t="e">
        <f>'Паспорт-3'!F1754</f>
        <v>#REF!</v>
      </c>
      <c r="F1898" s="414"/>
      <c r="G1898" s="429" t="e">
        <f t="shared" si="232"/>
        <v>#REF!</v>
      </c>
      <c r="H1898" s="81" t="e">
        <f t="shared" si="233"/>
        <v>#REF!</v>
      </c>
    </row>
    <row r="1899" spans="1:8" x14ac:dyDescent="0.2">
      <c r="A1899" s="326" t="e">
        <f>'Запит 2-8'!#REF!</f>
        <v>#REF!</v>
      </c>
      <c r="B1899" s="298" t="e">
        <f>IF('Запит 2-8'!#REF!&lt;&gt;"",'Запит 2-8'!#REF!,"")</f>
        <v>#REF!</v>
      </c>
      <c r="C1899" s="297" t="e">
        <f>'Запит 2-8'!#REF!</f>
        <v>#REF!</v>
      </c>
      <c r="D1899" s="296" t="e">
        <f>'Запит 2-8'!#REF!</f>
        <v>#REF!</v>
      </c>
      <c r="E1899" s="413" t="e">
        <f>'Паспорт-3'!F1755</f>
        <v>#REF!</v>
      </c>
      <c r="F1899" s="414"/>
      <c r="G1899" s="429" t="e">
        <f t="shared" si="232"/>
        <v>#REF!</v>
      </c>
      <c r="H1899" s="81" t="e">
        <f t="shared" si="233"/>
        <v>#REF!</v>
      </c>
    </row>
    <row r="1900" spans="1:8" x14ac:dyDescent="0.2">
      <c r="A1900" s="326" t="e">
        <f>'Запит 2-8'!#REF!</f>
        <v>#REF!</v>
      </c>
      <c r="B1900" s="298" t="e">
        <f>IF('Запит 2-8'!#REF!&lt;&gt;"",'Запит 2-8'!#REF!,"")</f>
        <v>#REF!</v>
      </c>
      <c r="C1900" s="297" t="e">
        <f>'Запит 2-8'!#REF!</f>
        <v>#REF!</v>
      </c>
      <c r="D1900" s="296" t="e">
        <f>'Запит 2-8'!#REF!</f>
        <v>#REF!</v>
      </c>
      <c r="E1900" s="413" t="e">
        <f>'Паспорт-3'!F1756</f>
        <v>#REF!</v>
      </c>
      <c r="F1900" s="414"/>
      <c r="G1900" s="429" t="e">
        <f t="shared" si="232"/>
        <v>#REF!</v>
      </c>
      <c r="H1900" s="81" t="e">
        <f t="shared" si="233"/>
        <v>#REF!</v>
      </c>
    </row>
    <row r="1901" spans="1:8" x14ac:dyDescent="0.2">
      <c r="A1901" s="326" t="e">
        <f>'Запит 2-8'!#REF!</f>
        <v>#REF!</v>
      </c>
      <c r="B1901" s="298" t="e">
        <f>IF('Запит 2-8'!#REF!&lt;&gt;"",'Запит 2-8'!#REF!,"")</f>
        <v>#REF!</v>
      </c>
      <c r="C1901" s="297" t="e">
        <f>'Запит 2-8'!#REF!</f>
        <v>#REF!</v>
      </c>
      <c r="D1901" s="296" t="e">
        <f>'Запит 2-8'!#REF!</f>
        <v>#REF!</v>
      </c>
      <c r="E1901" s="413" t="e">
        <f>'Паспорт-3'!F1757</f>
        <v>#REF!</v>
      </c>
      <c r="F1901" s="414"/>
      <c r="G1901" s="429" t="e">
        <f t="shared" si="232"/>
        <v>#REF!</v>
      </c>
      <c r="H1901" s="81" t="e">
        <f t="shared" si="233"/>
        <v>#REF!</v>
      </c>
    </row>
    <row r="1902" spans="1:8" x14ac:dyDescent="0.2">
      <c r="A1902" s="326" t="e">
        <f>'Запит 2-8'!#REF!</f>
        <v>#REF!</v>
      </c>
      <c r="B1902" s="298" t="e">
        <f>IF('Запит 2-8'!#REF!&lt;&gt;"",'Запит 2-8'!#REF!,"")</f>
        <v>#REF!</v>
      </c>
      <c r="C1902" s="297" t="e">
        <f>'Запит 2-8'!#REF!</f>
        <v>#REF!</v>
      </c>
      <c r="D1902" s="296" t="e">
        <f>'Запит 2-8'!#REF!</f>
        <v>#REF!</v>
      </c>
      <c r="E1902" s="413" t="e">
        <f>'Паспорт-3'!F1758</f>
        <v>#REF!</v>
      </c>
      <c r="F1902" s="414"/>
      <c r="G1902" s="429" t="e">
        <f t="shared" si="232"/>
        <v>#REF!</v>
      </c>
      <c r="H1902" s="81" t="e">
        <f t="shared" si="233"/>
        <v>#REF!</v>
      </c>
    </row>
    <row r="1903" spans="1:8" x14ac:dyDescent="0.2">
      <c r="A1903" s="326" t="e">
        <f>'Запит 2-8'!#REF!</f>
        <v>#REF!</v>
      </c>
      <c r="B1903" s="298" t="e">
        <f>IF('Запит 2-8'!#REF!&lt;&gt;"",'Запит 2-8'!#REF!,"")</f>
        <v>#REF!</v>
      </c>
      <c r="C1903" s="297" t="e">
        <f>'Запит 2-8'!#REF!</f>
        <v>#REF!</v>
      </c>
      <c r="D1903" s="296" t="e">
        <f>'Запит 2-8'!#REF!</f>
        <v>#REF!</v>
      </c>
      <c r="E1903" s="413" t="e">
        <f>'Паспорт-3'!F1759</f>
        <v>#REF!</v>
      </c>
      <c r="F1903" s="414"/>
      <c r="G1903" s="429" t="e">
        <f t="shared" si="232"/>
        <v>#REF!</v>
      </c>
      <c r="H1903" s="81" t="e">
        <f t="shared" si="233"/>
        <v>#REF!</v>
      </c>
    </row>
    <row r="1904" spans="1:8" x14ac:dyDescent="0.2">
      <c r="A1904" s="326" t="e">
        <f>'Запит 2-8'!#REF!</f>
        <v>#REF!</v>
      </c>
      <c r="B1904" s="298" t="e">
        <f>IF('Запит 2-8'!#REF!&lt;&gt;"",'Запит 2-8'!#REF!,"")</f>
        <v>#REF!</v>
      </c>
      <c r="C1904" s="297" t="e">
        <f>'Запит 2-8'!#REF!</f>
        <v>#REF!</v>
      </c>
      <c r="D1904" s="296" t="e">
        <f>'Запит 2-8'!#REF!</f>
        <v>#REF!</v>
      </c>
      <c r="E1904" s="413" t="e">
        <f>'Паспорт-3'!F1760</f>
        <v>#REF!</v>
      </c>
      <c r="F1904" s="414"/>
      <c r="G1904" s="429" t="e">
        <f t="shared" si="232"/>
        <v>#REF!</v>
      </c>
      <c r="H1904" s="81" t="e">
        <f t="shared" si="233"/>
        <v>#REF!</v>
      </c>
    </row>
    <row r="1905" spans="1:8" x14ac:dyDescent="0.2">
      <c r="A1905" s="326" t="e">
        <f>'Запит 2-8'!#REF!</f>
        <v>#REF!</v>
      </c>
      <c r="B1905" s="298" t="e">
        <f>IF('Запит 2-8'!#REF!&lt;&gt;"",'Запит 2-8'!#REF!,"")</f>
        <v>#REF!</v>
      </c>
      <c r="C1905" s="297" t="e">
        <f>'Запит 2-8'!#REF!</f>
        <v>#REF!</v>
      </c>
      <c r="D1905" s="296" t="e">
        <f>'Запит 2-8'!#REF!</f>
        <v>#REF!</v>
      </c>
      <c r="E1905" s="413" t="e">
        <f>'Паспорт-3'!F1761</f>
        <v>#REF!</v>
      </c>
      <c r="F1905" s="414"/>
      <c r="G1905" s="429" t="e">
        <f t="shared" si="232"/>
        <v>#REF!</v>
      </c>
      <c r="H1905" s="81" t="e">
        <f t="shared" si="233"/>
        <v>#REF!</v>
      </c>
    </row>
    <row r="1906" spans="1:8" x14ac:dyDescent="0.2">
      <c r="A1906" s="326" t="e">
        <f>'Запит 2-8'!#REF!</f>
        <v>#REF!</v>
      </c>
      <c r="B1906" s="298" t="e">
        <f>IF('Запит 2-8'!#REF!&lt;&gt;"",'Запит 2-8'!#REF!,"")</f>
        <v>#REF!</v>
      </c>
      <c r="C1906" s="297" t="e">
        <f>'Запит 2-8'!#REF!</f>
        <v>#REF!</v>
      </c>
      <c r="D1906" s="296" t="e">
        <f>'Запит 2-8'!#REF!</f>
        <v>#REF!</v>
      </c>
      <c r="E1906" s="413" t="e">
        <f>'Паспорт-3'!F1762</f>
        <v>#REF!</v>
      </c>
      <c r="F1906" s="414"/>
      <c r="G1906" s="429" t="e">
        <f t="shared" si="232"/>
        <v>#REF!</v>
      </c>
      <c r="H1906" s="81" t="e">
        <f t="shared" si="233"/>
        <v>#REF!</v>
      </c>
    </row>
    <row r="1907" spans="1:8" x14ac:dyDescent="0.2">
      <c r="A1907" s="326" t="e">
        <f>'Запит 2-8'!#REF!</f>
        <v>#REF!</v>
      </c>
      <c r="B1907" s="298" t="e">
        <f>IF('Запит 2-8'!#REF!&lt;&gt;"",'Запит 2-8'!#REF!,"")</f>
        <v>#REF!</v>
      </c>
      <c r="C1907" s="297" t="e">
        <f>'Запит 2-8'!#REF!</f>
        <v>#REF!</v>
      </c>
      <c r="D1907" s="296" t="e">
        <f>'Запит 2-8'!#REF!</f>
        <v>#REF!</v>
      </c>
      <c r="E1907" s="413" t="e">
        <f>'Паспорт-3'!F1763</f>
        <v>#REF!</v>
      </c>
      <c r="F1907" s="414"/>
      <c r="G1907" s="429" t="e">
        <f t="shared" si="232"/>
        <v>#REF!</v>
      </c>
      <c r="H1907" s="81" t="e">
        <f t="shared" si="233"/>
        <v>#REF!</v>
      </c>
    </row>
    <row r="1908" spans="1:8" x14ac:dyDescent="0.2">
      <c r="A1908" s="326" t="e">
        <f>'Запит 2-8'!#REF!</f>
        <v>#REF!</v>
      </c>
      <c r="B1908" s="298" t="e">
        <f>IF('Запит 2-8'!#REF!&lt;&gt;"",'Запит 2-8'!#REF!,"")</f>
        <v>#REF!</v>
      </c>
      <c r="C1908" s="297" t="e">
        <f>'Запит 2-8'!#REF!</f>
        <v>#REF!</v>
      </c>
      <c r="D1908" s="296" t="e">
        <f>'Запит 2-8'!#REF!</f>
        <v>#REF!</v>
      </c>
      <c r="E1908" s="413" t="e">
        <f>'Паспорт-3'!F1764</f>
        <v>#REF!</v>
      </c>
      <c r="F1908" s="414"/>
      <c r="G1908" s="429" t="e">
        <f t="shared" si="232"/>
        <v>#REF!</v>
      </c>
      <c r="H1908" s="81" t="e">
        <f t="shared" si="233"/>
        <v>#REF!</v>
      </c>
    </row>
    <row r="1909" spans="1:8" x14ac:dyDescent="0.2">
      <c r="A1909" s="326" t="e">
        <f>'Запит 2-8'!#REF!</f>
        <v>#REF!</v>
      </c>
      <c r="B1909" s="298" t="e">
        <f>IF('Запит 2-8'!#REF!&lt;&gt;"",'Запит 2-8'!#REF!,"")</f>
        <v>#REF!</v>
      </c>
      <c r="C1909" s="297" t="e">
        <f>'Запит 2-8'!#REF!</f>
        <v>#REF!</v>
      </c>
      <c r="D1909" s="296" t="e">
        <f>'Запит 2-8'!#REF!</f>
        <v>#REF!</v>
      </c>
      <c r="E1909" s="413" t="e">
        <f>'Паспорт-3'!F1765</f>
        <v>#REF!</v>
      </c>
      <c r="F1909" s="414"/>
      <c r="G1909" s="429" t="e">
        <f t="shared" si="232"/>
        <v>#REF!</v>
      </c>
      <c r="H1909" s="81" t="e">
        <f t="shared" si="233"/>
        <v>#REF!</v>
      </c>
    </row>
    <row r="1910" spans="1:8" x14ac:dyDescent="0.2">
      <c r="A1910" s="433" t="e">
        <f>'Запит 2-8'!#REF!</f>
        <v>#REF!</v>
      </c>
      <c r="B1910" s="434" t="e">
        <f>IF('Запит 2-8'!#REF!&lt;&gt;"",'Запит 2-8'!#REF!,"")</f>
        <v>#REF!</v>
      </c>
      <c r="C1910" s="435" t="e">
        <f>'Запит 2-8'!#REF!</f>
        <v>#REF!</v>
      </c>
      <c r="D1910" s="436" t="e">
        <f>'Запит 2-8'!#REF!</f>
        <v>#REF!</v>
      </c>
      <c r="E1910" s="437" t="e">
        <f>'Паспорт-3'!F1766</f>
        <v>#REF!</v>
      </c>
      <c r="F1910" s="438"/>
      <c r="G1910" s="439" t="e">
        <f t="shared" si="232"/>
        <v>#REF!</v>
      </c>
      <c r="H1910" s="81" t="e">
        <f t="shared" si="233"/>
        <v>#REF!</v>
      </c>
    </row>
    <row r="1911" spans="1:8" ht="12.75" customHeight="1" x14ac:dyDescent="0.2">
      <c r="A1911" s="824" t="s">
        <v>211</v>
      </c>
      <c r="B1911" s="825"/>
      <c r="C1911" s="825"/>
      <c r="D1911" s="825"/>
      <c r="E1911" s="825"/>
      <c r="F1911" s="825"/>
      <c r="G1911" s="826"/>
      <c r="H1911" s="81" t="e">
        <f>H1895</f>
        <v>#REF!</v>
      </c>
    </row>
    <row r="1912" spans="1:8" x14ac:dyDescent="0.2">
      <c r="A1912" s="420" t="e">
        <f>'Запит 2-8'!#REF!</f>
        <v>#REF!</v>
      </c>
      <c r="B1912" s="827" t="s">
        <v>107</v>
      </c>
      <c r="C1912" s="828"/>
      <c r="D1912" s="828"/>
      <c r="E1912" s="828"/>
      <c r="F1912" s="828"/>
      <c r="G1912" s="831"/>
      <c r="H1912" s="81" t="e">
        <f>H1913</f>
        <v>#REF!</v>
      </c>
    </row>
    <row r="1913" spans="1:8" x14ac:dyDescent="0.2">
      <c r="A1913" s="326" t="e">
        <f>'Запит 2-8'!#REF!</f>
        <v>#REF!</v>
      </c>
      <c r="B1913" s="421" t="e">
        <f>IF('Запит 2-8'!#REF!&lt;&gt;"",'Запит 2-8'!#REF!,"")</f>
        <v>#REF!</v>
      </c>
      <c r="C1913" s="422" t="e">
        <f>'Запит 2-8'!#REF!</f>
        <v>#REF!</v>
      </c>
      <c r="D1913" s="423" t="e">
        <f>'Запит 2-8'!#REF!</f>
        <v>#REF!</v>
      </c>
      <c r="E1913" s="430" t="e">
        <f>'Паспорт-3'!F1768</f>
        <v>#REF!</v>
      </c>
      <c r="F1913" s="431"/>
      <c r="G1913" s="432" t="e">
        <f t="shared" ref="G1913:G1927" si="234">F1913-E1913</f>
        <v>#REF!</v>
      </c>
      <c r="H1913" s="81" t="e">
        <f t="shared" ref="H1913:H1927" si="235">IF(B1913&lt;&gt;"","Для друку","")</f>
        <v>#REF!</v>
      </c>
    </row>
    <row r="1914" spans="1:8" x14ac:dyDescent="0.2">
      <c r="A1914" s="326" t="e">
        <f>'Запит 2-8'!#REF!</f>
        <v>#REF!</v>
      </c>
      <c r="B1914" s="298" t="e">
        <f>IF('Запит 2-8'!#REF!&lt;&gt;"",'Запит 2-8'!#REF!,"")</f>
        <v>#REF!</v>
      </c>
      <c r="C1914" s="297" t="e">
        <f>'Запит 2-8'!#REF!</f>
        <v>#REF!</v>
      </c>
      <c r="D1914" s="296" t="e">
        <f>'Запит 2-8'!#REF!</f>
        <v>#REF!</v>
      </c>
      <c r="E1914" s="413" t="e">
        <f>'Паспорт-3'!F1769</f>
        <v>#REF!</v>
      </c>
      <c r="F1914" s="414"/>
      <c r="G1914" s="429" t="e">
        <f t="shared" si="234"/>
        <v>#REF!</v>
      </c>
      <c r="H1914" s="81" t="e">
        <f t="shared" si="235"/>
        <v>#REF!</v>
      </c>
    </row>
    <row r="1915" spans="1:8" x14ac:dyDescent="0.2">
      <c r="A1915" s="326" t="e">
        <f>'Запит 2-8'!#REF!</f>
        <v>#REF!</v>
      </c>
      <c r="B1915" s="298" t="e">
        <f>IF('Запит 2-8'!#REF!&lt;&gt;"",'Запит 2-8'!#REF!,"")</f>
        <v>#REF!</v>
      </c>
      <c r="C1915" s="297" t="e">
        <f>'Запит 2-8'!#REF!</f>
        <v>#REF!</v>
      </c>
      <c r="D1915" s="296" t="e">
        <f>'Запит 2-8'!#REF!</f>
        <v>#REF!</v>
      </c>
      <c r="E1915" s="413" t="e">
        <f>'Паспорт-3'!F1770</f>
        <v>#REF!</v>
      </c>
      <c r="F1915" s="414"/>
      <c r="G1915" s="429" t="e">
        <f t="shared" si="234"/>
        <v>#REF!</v>
      </c>
      <c r="H1915" s="81" t="e">
        <f t="shared" si="235"/>
        <v>#REF!</v>
      </c>
    </row>
    <row r="1916" spans="1:8" x14ac:dyDescent="0.2">
      <c r="A1916" s="326" t="e">
        <f>'Запит 2-8'!#REF!</f>
        <v>#REF!</v>
      </c>
      <c r="B1916" s="298" t="e">
        <f>IF('Запит 2-8'!#REF!&lt;&gt;"",'Запит 2-8'!#REF!,"")</f>
        <v>#REF!</v>
      </c>
      <c r="C1916" s="297" t="e">
        <f>'Запит 2-8'!#REF!</f>
        <v>#REF!</v>
      </c>
      <c r="D1916" s="296" t="e">
        <f>'Запит 2-8'!#REF!</f>
        <v>#REF!</v>
      </c>
      <c r="E1916" s="413" t="e">
        <f>'Паспорт-3'!F1771</f>
        <v>#REF!</v>
      </c>
      <c r="F1916" s="414"/>
      <c r="G1916" s="429" t="e">
        <f t="shared" si="234"/>
        <v>#REF!</v>
      </c>
      <c r="H1916" s="81" t="e">
        <f t="shared" si="235"/>
        <v>#REF!</v>
      </c>
    </row>
    <row r="1917" spans="1:8" x14ac:dyDescent="0.2">
      <c r="A1917" s="326" t="e">
        <f>'Запит 2-8'!#REF!</f>
        <v>#REF!</v>
      </c>
      <c r="B1917" s="298" t="e">
        <f>IF('Запит 2-8'!#REF!&lt;&gt;"",'Запит 2-8'!#REF!,"")</f>
        <v>#REF!</v>
      </c>
      <c r="C1917" s="297" t="e">
        <f>'Запит 2-8'!#REF!</f>
        <v>#REF!</v>
      </c>
      <c r="D1917" s="296" t="e">
        <f>'Запит 2-8'!#REF!</f>
        <v>#REF!</v>
      </c>
      <c r="E1917" s="413" t="e">
        <f>'Паспорт-3'!F1772</f>
        <v>#REF!</v>
      </c>
      <c r="F1917" s="414"/>
      <c r="G1917" s="429" t="e">
        <f t="shared" si="234"/>
        <v>#REF!</v>
      </c>
      <c r="H1917" s="81" t="e">
        <f t="shared" si="235"/>
        <v>#REF!</v>
      </c>
    </row>
    <row r="1918" spans="1:8" x14ac:dyDescent="0.2">
      <c r="A1918" s="326" t="e">
        <f>'Запит 2-8'!#REF!</f>
        <v>#REF!</v>
      </c>
      <c r="B1918" s="298" t="e">
        <f>IF('Запит 2-8'!#REF!&lt;&gt;"",'Запит 2-8'!#REF!,"")</f>
        <v>#REF!</v>
      </c>
      <c r="C1918" s="297" t="e">
        <f>'Запит 2-8'!#REF!</f>
        <v>#REF!</v>
      </c>
      <c r="D1918" s="296" t="e">
        <f>'Запит 2-8'!#REF!</f>
        <v>#REF!</v>
      </c>
      <c r="E1918" s="413" t="e">
        <f>'Паспорт-3'!F1773</f>
        <v>#REF!</v>
      </c>
      <c r="F1918" s="414"/>
      <c r="G1918" s="429" t="e">
        <f t="shared" si="234"/>
        <v>#REF!</v>
      </c>
      <c r="H1918" s="81" t="e">
        <f t="shared" si="235"/>
        <v>#REF!</v>
      </c>
    </row>
    <row r="1919" spans="1:8" x14ac:dyDescent="0.2">
      <c r="A1919" s="326" t="e">
        <f>'Запит 2-8'!#REF!</f>
        <v>#REF!</v>
      </c>
      <c r="B1919" s="298" t="e">
        <f>IF('Запит 2-8'!#REF!&lt;&gt;"",'Запит 2-8'!#REF!,"")</f>
        <v>#REF!</v>
      </c>
      <c r="C1919" s="297" t="e">
        <f>'Запит 2-8'!#REF!</f>
        <v>#REF!</v>
      </c>
      <c r="D1919" s="296" t="e">
        <f>'Запит 2-8'!#REF!</f>
        <v>#REF!</v>
      </c>
      <c r="E1919" s="413" t="e">
        <f>'Паспорт-3'!F1774</f>
        <v>#REF!</v>
      </c>
      <c r="F1919" s="414"/>
      <c r="G1919" s="429" t="e">
        <f t="shared" si="234"/>
        <v>#REF!</v>
      </c>
      <c r="H1919" s="81" t="e">
        <f t="shared" si="235"/>
        <v>#REF!</v>
      </c>
    </row>
    <row r="1920" spans="1:8" x14ac:dyDescent="0.2">
      <c r="A1920" s="326" t="e">
        <f>'Запит 2-8'!#REF!</f>
        <v>#REF!</v>
      </c>
      <c r="B1920" s="298" t="e">
        <f>IF('Запит 2-8'!#REF!&lt;&gt;"",'Запит 2-8'!#REF!,"")</f>
        <v>#REF!</v>
      </c>
      <c r="C1920" s="297" t="e">
        <f>'Запит 2-8'!#REF!</f>
        <v>#REF!</v>
      </c>
      <c r="D1920" s="296" t="e">
        <f>'Запит 2-8'!#REF!</f>
        <v>#REF!</v>
      </c>
      <c r="E1920" s="413" t="e">
        <f>'Паспорт-3'!F1775</f>
        <v>#REF!</v>
      </c>
      <c r="F1920" s="414"/>
      <c r="G1920" s="429" t="e">
        <f t="shared" si="234"/>
        <v>#REF!</v>
      </c>
      <c r="H1920" s="81" t="e">
        <f t="shared" si="235"/>
        <v>#REF!</v>
      </c>
    </row>
    <row r="1921" spans="1:8" x14ac:dyDescent="0.2">
      <c r="A1921" s="326" t="e">
        <f>'Запит 2-8'!#REF!</f>
        <v>#REF!</v>
      </c>
      <c r="B1921" s="298" t="e">
        <f>IF('Запит 2-8'!#REF!&lt;&gt;"",'Запит 2-8'!#REF!,"")</f>
        <v>#REF!</v>
      </c>
      <c r="C1921" s="297" t="e">
        <f>'Запит 2-8'!#REF!</f>
        <v>#REF!</v>
      </c>
      <c r="D1921" s="296" t="e">
        <f>'Запит 2-8'!#REF!</f>
        <v>#REF!</v>
      </c>
      <c r="E1921" s="413" t="e">
        <f>'Паспорт-3'!F1776</f>
        <v>#REF!</v>
      </c>
      <c r="F1921" s="414"/>
      <c r="G1921" s="429" t="e">
        <f t="shared" si="234"/>
        <v>#REF!</v>
      </c>
      <c r="H1921" s="81" t="e">
        <f t="shared" si="235"/>
        <v>#REF!</v>
      </c>
    </row>
    <row r="1922" spans="1:8" x14ac:dyDescent="0.2">
      <c r="A1922" s="326" t="e">
        <f>'Запит 2-8'!#REF!</f>
        <v>#REF!</v>
      </c>
      <c r="B1922" s="298" t="e">
        <f>IF('Запит 2-8'!#REF!&lt;&gt;"",'Запит 2-8'!#REF!,"")</f>
        <v>#REF!</v>
      </c>
      <c r="C1922" s="297" t="e">
        <f>'Запит 2-8'!#REF!</f>
        <v>#REF!</v>
      </c>
      <c r="D1922" s="296" t="e">
        <f>'Запит 2-8'!#REF!</f>
        <v>#REF!</v>
      </c>
      <c r="E1922" s="413" t="e">
        <f>'Паспорт-3'!F1777</f>
        <v>#REF!</v>
      </c>
      <c r="F1922" s="414"/>
      <c r="G1922" s="429" t="e">
        <f t="shared" si="234"/>
        <v>#REF!</v>
      </c>
      <c r="H1922" s="81" t="e">
        <f t="shared" si="235"/>
        <v>#REF!</v>
      </c>
    </row>
    <row r="1923" spans="1:8" x14ac:dyDescent="0.2">
      <c r="A1923" s="326" t="e">
        <f>'Запит 2-8'!#REF!</f>
        <v>#REF!</v>
      </c>
      <c r="B1923" s="298" t="e">
        <f>IF('Запит 2-8'!#REF!&lt;&gt;"",'Запит 2-8'!#REF!,"")</f>
        <v>#REF!</v>
      </c>
      <c r="C1923" s="297" t="e">
        <f>'Запит 2-8'!#REF!</f>
        <v>#REF!</v>
      </c>
      <c r="D1923" s="296" t="e">
        <f>'Запит 2-8'!#REF!</f>
        <v>#REF!</v>
      </c>
      <c r="E1923" s="413" t="e">
        <f>'Паспорт-3'!F1778</f>
        <v>#REF!</v>
      </c>
      <c r="F1923" s="414"/>
      <c r="G1923" s="429" t="e">
        <f t="shared" si="234"/>
        <v>#REF!</v>
      </c>
      <c r="H1923" s="81" t="e">
        <f t="shared" si="235"/>
        <v>#REF!</v>
      </c>
    </row>
    <row r="1924" spans="1:8" x14ac:dyDescent="0.2">
      <c r="A1924" s="326" t="e">
        <f>'Запит 2-8'!#REF!</f>
        <v>#REF!</v>
      </c>
      <c r="B1924" s="298" t="e">
        <f>IF('Запит 2-8'!#REF!&lt;&gt;"",'Запит 2-8'!#REF!,"")</f>
        <v>#REF!</v>
      </c>
      <c r="C1924" s="297" t="e">
        <f>'Запит 2-8'!#REF!</f>
        <v>#REF!</v>
      </c>
      <c r="D1924" s="296" t="e">
        <f>'Запит 2-8'!#REF!</f>
        <v>#REF!</v>
      </c>
      <c r="E1924" s="413" t="e">
        <f>'Паспорт-3'!F1779</f>
        <v>#REF!</v>
      </c>
      <c r="F1924" s="414"/>
      <c r="G1924" s="429" t="e">
        <f t="shared" si="234"/>
        <v>#REF!</v>
      </c>
      <c r="H1924" s="81" t="e">
        <f t="shared" si="235"/>
        <v>#REF!</v>
      </c>
    </row>
    <row r="1925" spans="1:8" x14ac:dyDescent="0.2">
      <c r="A1925" s="326" t="e">
        <f>'Запит 2-8'!#REF!</f>
        <v>#REF!</v>
      </c>
      <c r="B1925" s="298" t="e">
        <f>IF('Запит 2-8'!#REF!&lt;&gt;"",'Запит 2-8'!#REF!,"")</f>
        <v>#REF!</v>
      </c>
      <c r="C1925" s="297" t="e">
        <f>'Запит 2-8'!#REF!</f>
        <v>#REF!</v>
      </c>
      <c r="D1925" s="296" t="e">
        <f>'Запит 2-8'!#REF!</f>
        <v>#REF!</v>
      </c>
      <c r="E1925" s="413" t="e">
        <f>'Паспорт-3'!F1780</f>
        <v>#REF!</v>
      </c>
      <c r="F1925" s="414"/>
      <c r="G1925" s="429" t="e">
        <f t="shared" si="234"/>
        <v>#REF!</v>
      </c>
      <c r="H1925" s="81" t="e">
        <f t="shared" si="235"/>
        <v>#REF!</v>
      </c>
    </row>
    <row r="1926" spans="1:8" x14ac:dyDescent="0.2">
      <c r="A1926" s="326" t="e">
        <f>'Запит 2-8'!#REF!</f>
        <v>#REF!</v>
      </c>
      <c r="B1926" s="298" t="e">
        <f>IF('Запит 2-8'!#REF!&lt;&gt;"",'Запит 2-8'!#REF!,"")</f>
        <v>#REF!</v>
      </c>
      <c r="C1926" s="297" t="e">
        <f>'Запит 2-8'!#REF!</f>
        <v>#REF!</v>
      </c>
      <c r="D1926" s="296" t="e">
        <f>'Запит 2-8'!#REF!</f>
        <v>#REF!</v>
      </c>
      <c r="E1926" s="413" t="e">
        <f>'Паспорт-3'!F1781</f>
        <v>#REF!</v>
      </c>
      <c r="F1926" s="414"/>
      <c r="G1926" s="429" t="e">
        <f t="shared" si="234"/>
        <v>#REF!</v>
      </c>
      <c r="H1926" s="81" t="e">
        <f t="shared" si="235"/>
        <v>#REF!</v>
      </c>
    </row>
    <row r="1927" spans="1:8" x14ac:dyDescent="0.2">
      <c r="A1927" s="433" t="e">
        <f>'Запит 2-8'!#REF!</f>
        <v>#REF!</v>
      </c>
      <c r="B1927" s="434" t="e">
        <f>IF('Запит 2-8'!#REF!&lt;&gt;"",'Запит 2-8'!#REF!,"")</f>
        <v>#REF!</v>
      </c>
      <c r="C1927" s="435" t="e">
        <f>'Запит 2-8'!#REF!</f>
        <v>#REF!</v>
      </c>
      <c r="D1927" s="436" t="e">
        <f>'Запит 2-8'!#REF!</f>
        <v>#REF!</v>
      </c>
      <c r="E1927" s="437" t="e">
        <f>'Паспорт-3'!F1782</f>
        <v>#REF!</v>
      </c>
      <c r="F1927" s="438"/>
      <c r="G1927" s="439" t="e">
        <f t="shared" si="234"/>
        <v>#REF!</v>
      </c>
      <c r="H1927" s="81" t="e">
        <f t="shared" si="235"/>
        <v>#REF!</v>
      </c>
    </row>
    <row r="1928" spans="1:8" ht="12.75" customHeight="1" x14ac:dyDescent="0.2">
      <c r="A1928" s="824" t="s">
        <v>211</v>
      </c>
      <c r="B1928" s="825"/>
      <c r="C1928" s="825"/>
      <c r="D1928" s="825"/>
      <c r="E1928" s="825"/>
      <c r="F1928" s="825"/>
      <c r="G1928" s="826"/>
      <c r="H1928" s="81" t="e">
        <f>H1912</f>
        <v>#REF!</v>
      </c>
    </row>
    <row r="1929" spans="1:8" x14ac:dyDescent="0.2">
      <c r="A1929" s="426" t="e">
        <f>'Запит 2-8'!#REF!</f>
        <v>#REF!</v>
      </c>
      <c r="B1929" s="827" t="s">
        <v>108</v>
      </c>
      <c r="C1929" s="828"/>
      <c r="D1929" s="828"/>
      <c r="E1929" s="832"/>
      <c r="F1929" s="832"/>
      <c r="G1929" s="833"/>
      <c r="H1929" s="81" t="e">
        <f>H1930</f>
        <v>#REF!</v>
      </c>
    </row>
    <row r="1930" spans="1:8" x14ac:dyDescent="0.2">
      <c r="A1930" s="326" t="e">
        <f>'Запит 2-8'!#REF!</f>
        <v>#REF!</v>
      </c>
      <c r="B1930" s="421" t="e">
        <f>IF('Запит 2-8'!#REF!&lt;&gt;"",'Запит 2-8'!#REF!,"")</f>
        <v>#REF!</v>
      </c>
      <c r="C1930" s="422" t="e">
        <f>'Запит 2-8'!#REF!</f>
        <v>#REF!</v>
      </c>
      <c r="D1930" s="423" t="e">
        <f>'Запит 2-8'!#REF!</f>
        <v>#REF!</v>
      </c>
      <c r="E1930" s="424" t="e">
        <f>'Паспорт-3'!F1784</f>
        <v>#REF!</v>
      </c>
      <c r="F1930" s="425"/>
      <c r="G1930" s="428" t="e">
        <f t="shared" ref="G1930:G1944" si="236">F1930-E1930</f>
        <v>#REF!</v>
      </c>
      <c r="H1930" s="81" t="e">
        <f t="shared" ref="H1930:H1944" si="237">IF(B1930&lt;&gt;"","Для друку","")</f>
        <v>#REF!</v>
      </c>
    </row>
    <row r="1931" spans="1:8" x14ac:dyDescent="0.2">
      <c r="A1931" s="326" t="e">
        <f>'Запит 2-8'!#REF!</f>
        <v>#REF!</v>
      </c>
      <c r="B1931" s="298" t="e">
        <f>IF('Запит 2-8'!#REF!&lt;&gt;"",'Запит 2-8'!#REF!,"")</f>
        <v>#REF!</v>
      </c>
      <c r="C1931" s="297" t="e">
        <f>'Запит 2-8'!#REF!</f>
        <v>#REF!</v>
      </c>
      <c r="D1931" s="296" t="e">
        <f>'Запит 2-8'!#REF!</f>
        <v>#REF!</v>
      </c>
      <c r="E1931" s="413" t="e">
        <f>'Паспорт-3'!F1785</f>
        <v>#REF!</v>
      </c>
      <c r="F1931" s="414"/>
      <c r="G1931" s="429" t="e">
        <f t="shared" si="236"/>
        <v>#REF!</v>
      </c>
      <c r="H1931" s="81" t="e">
        <f t="shared" si="237"/>
        <v>#REF!</v>
      </c>
    </row>
    <row r="1932" spans="1:8" x14ac:dyDescent="0.2">
      <c r="A1932" s="326" t="e">
        <f>'Запит 2-8'!#REF!</f>
        <v>#REF!</v>
      </c>
      <c r="B1932" s="298" t="e">
        <f>IF('Запит 2-8'!#REF!&lt;&gt;"",'Запит 2-8'!#REF!,"")</f>
        <v>#REF!</v>
      </c>
      <c r="C1932" s="297" t="e">
        <f>'Запит 2-8'!#REF!</f>
        <v>#REF!</v>
      </c>
      <c r="D1932" s="296" t="e">
        <f>'Запит 2-8'!#REF!</f>
        <v>#REF!</v>
      </c>
      <c r="E1932" s="413" t="e">
        <f>'Паспорт-3'!F1786</f>
        <v>#REF!</v>
      </c>
      <c r="F1932" s="414"/>
      <c r="G1932" s="429" t="e">
        <f t="shared" si="236"/>
        <v>#REF!</v>
      </c>
      <c r="H1932" s="81" t="e">
        <f t="shared" si="237"/>
        <v>#REF!</v>
      </c>
    </row>
    <row r="1933" spans="1:8" x14ac:dyDescent="0.2">
      <c r="A1933" s="326" t="e">
        <f>'Запит 2-8'!#REF!</f>
        <v>#REF!</v>
      </c>
      <c r="B1933" s="298" t="e">
        <f>IF('Запит 2-8'!#REF!&lt;&gt;"",'Запит 2-8'!#REF!,"")</f>
        <v>#REF!</v>
      </c>
      <c r="C1933" s="297" t="e">
        <f>'Запит 2-8'!#REF!</f>
        <v>#REF!</v>
      </c>
      <c r="D1933" s="296" t="e">
        <f>'Запит 2-8'!#REF!</f>
        <v>#REF!</v>
      </c>
      <c r="E1933" s="413" t="e">
        <f>'Паспорт-3'!F1787</f>
        <v>#REF!</v>
      </c>
      <c r="F1933" s="414"/>
      <c r="G1933" s="429" t="e">
        <f t="shared" si="236"/>
        <v>#REF!</v>
      </c>
      <c r="H1933" s="81" t="e">
        <f t="shared" si="237"/>
        <v>#REF!</v>
      </c>
    </row>
    <row r="1934" spans="1:8" x14ac:dyDescent="0.2">
      <c r="A1934" s="326" t="e">
        <f>'Запит 2-8'!#REF!</f>
        <v>#REF!</v>
      </c>
      <c r="B1934" s="298" t="e">
        <f>IF('Запит 2-8'!#REF!&lt;&gt;"",'Запит 2-8'!#REF!,"")</f>
        <v>#REF!</v>
      </c>
      <c r="C1934" s="297" t="e">
        <f>'Запит 2-8'!#REF!</f>
        <v>#REF!</v>
      </c>
      <c r="D1934" s="296" t="e">
        <f>'Запит 2-8'!#REF!</f>
        <v>#REF!</v>
      </c>
      <c r="E1934" s="413" t="e">
        <f>'Паспорт-3'!F1788</f>
        <v>#REF!</v>
      </c>
      <c r="F1934" s="414"/>
      <c r="G1934" s="429" t="e">
        <f t="shared" si="236"/>
        <v>#REF!</v>
      </c>
      <c r="H1934" s="81" t="e">
        <f t="shared" si="237"/>
        <v>#REF!</v>
      </c>
    </row>
    <row r="1935" spans="1:8" x14ac:dyDescent="0.2">
      <c r="A1935" s="326" t="e">
        <f>'Запит 2-8'!#REF!</f>
        <v>#REF!</v>
      </c>
      <c r="B1935" s="298" t="e">
        <f>IF('Запит 2-8'!#REF!&lt;&gt;"",'Запит 2-8'!#REF!,"")</f>
        <v>#REF!</v>
      </c>
      <c r="C1935" s="297" t="e">
        <f>'Запит 2-8'!#REF!</f>
        <v>#REF!</v>
      </c>
      <c r="D1935" s="296" t="e">
        <f>'Запит 2-8'!#REF!</f>
        <v>#REF!</v>
      </c>
      <c r="E1935" s="413" t="e">
        <f>'Паспорт-3'!F1789</f>
        <v>#REF!</v>
      </c>
      <c r="F1935" s="414"/>
      <c r="G1935" s="429" t="e">
        <f t="shared" si="236"/>
        <v>#REF!</v>
      </c>
      <c r="H1935" s="81" t="e">
        <f t="shared" si="237"/>
        <v>#REF!</v>
      </c>
    </row>
    <row r="1936" spans="1:8" x14ac:dyDescent="0.2">
      <c r="A1936" s="326" t="e">
        <f>'Запит 2-8'!#REF!</f>
        <v>#REF!</v>
      </c>
      <c r="B1936" s="298" t="e">
        <f>IF('Запит 2-8'!#REF!&lt;&gt;"",'Запит 2-8'!#REF!,"")</f>
        <v>#REF!</v>
      </c>
      <c r="C1936" s="297" t="e">
        <f>'Запит 2-8'!#REF!</f>
        <v>#REF!</v>
      </c>
      <c r="D1936" s="296" t="e">
        <f>'Запит 2-8'!#REF!</f>
        <v>#REF!</v>
      </c>
      <c r="E1936" s="413" t="e">
        <f>'Паспорт-3'!F1790</f>
        <v>#REF!</v>
      </c>
      <c r="F1936" s="414"/>
      <c r="G1936" s="429" t="e">
        <f t="shared" si="236"/>
        <v>#REF!</v>
      </c>
      <c r="H1936" s="81" t="e">
        <f t="shared" si="237"/>
        <v>#REF!</v>
      </c>
    </row>
    <row r="1937" spans="1:8" x14ac:dyDescent="0.2">
      <c r="A1937" s="326" t="e">
        <f>'Запит 2-8'!#REF!</f>
        <v>#REF!</v>
      </c>
      <c r="B1937" s="298" t="e">
        <f>IF('Запит 2-8'!#REF!&lt;&gt;"",'Запит 2-8'!#REF!,"")</f>
        <v>#REF!</v>
      </c>
      <c r="C1937" s="297" t="e">
        <f>'Запит 2-8'!#REF!</f>
        <v>#REF!</v>
      </c>
      <c r="D1937" s="296" t="e">
        <f>'Запит 2-8'!#REF!</f>
        <v>#REF!</v>
      </c>
      <c r="E1937" s="413" t="e">
        <f>'Паспорт-3'!F1791</f>
        <v>#REF!</v>
      </c>
      <c r="F1937" s="414"/>
      <c r="G1937" s="429" t="e">
        <f t="shared" si="236"/>
        <v>#REF!</v>
      </c>
      <c r="H1937" s="81" t="e">
        <f t="shared" si="237"/>
        <v>#REF!</v>
      </c>
    </row>
    <row r="1938" spans="1:8" x14ac:dyDescent="0.2">
      <c r="A1938" s="326" t="e">
        <f>'Запит 2-8'!#REF!</f>
        <v>#REF!</v>
      </c>
      <c r="B1938" s="298" t="e">
        <f>IF('Запит 2-8'!#REF!&lt;&gt;"",'Запит 2-8'!#REF!,"")</f>
        <v>#REF!</v>
      </c>
      <c r="C1938" s="297" t="e">
        <f>'Запит 2-8'!#REF!</f>
        <v>#REF!</v>
      </c>
      <c r="D1938" s="296" t="e">
        <f>'Запит 2-8'!#REF!</f>
        <v>#REF!</v>
      </c>
      <c r="E1938" s="413" t="e">
        <f>'Паспорт-3'!F1792</f>
        <v>#REF!</v>
      </c>
      <c r="F1938" s="414"/>
      <c r="G1938" s="429" t="e">
        <f t="shared" si="236"/>
        <v>#REF!</v>
      </c>
      <c r="H1938" s="81" t="e">
        <f t="shared" si="237"/>
        <v>#REF!</v>
      </c>
    </row>
    <row r="1939" spans="1:8" x14ac:dyDescent="0.2">
      <c r="A1939" s="326" t="e">
        <f>'Запит 2-8'!#REF!</f>
        <v>#REF!</v>
      </c>
      <c r="B1939" s="298" t="e">
        <f>IF('Запит 2-8'!#REF!&lt;&gt;"",'Запит 2-8'!#REF!,"")</f>
        <v>#REF!</v>
      </c>
      <c r="C1939" s="297" t="e">
        <f>'Запит 2-8'!#REF!</f>
        <v>#REF!</v>
      </c>
      <c r="D1939" s="296" t="e">
        <f>'Запит 2-8'!#REF!</f>
        <v>#REF!</v>
      </c>
      <c r="E1939" s="413" t="e">
        <f>'Паспорт-3'!F1793</f>
        <v>#REF!</v>
      </c>
      <c r="F1939" s="414"/>
      <c r="G1939" s="429" t="e">
        <f t="shared" si="236"/>
        <v>#REF!</v>
      </c>
      <c r="H1939" s="81" t="e">
        <f t="shared" si="237"/>
        <v>#REF!</v>
      </c>
    </row>
    <row r="1940" spans="1:8" x14ac:dyDescent="0.2">
      <c r="A1940" s="326" t="e">
        <f>'Запит 2-8'!#REF!</f>
        <v>#REF!</v>
      </c>
      <c r="B1940" s="298" t="e">
        <f>IF('Запит 2-8'!#REF!&lt;&gt;"",'Запит 2-8'!#REF!,"")</f>
        <v>#REF!</v>
      </c>
      <c r="C1940" s="297" t="e">
        <f>'Запит 2-8'!#REF!</f>
        <v>#REF!</v>
      </c>
      <c r="D1940" s="296" t="e">
        <f>'Запит 2-8'!#REF!</f>
        <v>#REF!</v>
      </c>
      <c r="E1940" s="413" t="e">
        <f>'Паспорт-3'!F1794</f>
        <v>#REF!</v>
      </c>
      <c r="F1940" s="414"/>
      <c r="G1940" s="429" t="e">
        <f t="shared" si="236"/>
        <v>#REF!</v>
      </c>
      <c r="H1940" s="81" t="e">
        <f t="shared" si="237"/>
        <v>#REF!</v>
      </c>
    </row>
    <row r="1941" spans="1:8" x14ac:dyDescent="0.2">
      <c r="A1941" s="326" t="e">
        <f>'Запит 2-8'!#REF!</f>
        <v>#REF!</v>
      </c>
      <c r="B1941" s="298" t="e">
        <f>IF('Запит 2-8'!#REF!&lt;&gt;"",'Запит 2-8'!#REF!,"")</f>
        <v>#REF!</v>
      </c>
      <c r="C1941" s="297" t="e">
        <f>'Запит 2-8'!#REF!</f>
        <v>#REF!</v>
      </c>
      <c r="D1941" s="296" t="e">
        <f>'Запит 2-8'!#REF!</f>
        <v>#REF!</v>
      </c>
      <c r="E1941" s="413" t="e">
        <f>'Паспорт-3'!F1795</f>
        <v>#REF!</v>
      </c>
      <c r="F1941" s="414"/>
      <c r="G1941" s="429" t="e">
        <f t="shared" si="236"/>
        <v>#REF!</v>
      </c>
      <c r="H1941" s="81" t="e">
        <f t="shared" si="237"/>
        <v>#REF!</v>
      </c>
    </row>
    <row r="1942" spans="1:8" x14ac:dyDescent="0.2">
      <c r="A1942" s="326" t="e">
        <f>'Запит 2-8'!#REF!</f>
        <v>#REF!</v>
      </c>
      <c r="B1942" s="298" t="e">
        <f>IF('Запит 2-8'!#REF!&lt;&gt;"",'Запит 2-8'!#REF!,"")</f>
        <v>#REF!</v>
      </c>
      <c r="C1942" s="297" t="e">
        <f>'Запит 2-8'!#REF!</f>
        <v>#REF!</v>
      </c>
      <c r="D1942" s="296" t="e">
        <f>'Запит 2-8'!#REF!</f>
        <v>#REF!</v>
      </c>
      <c r="E1942" s="413" t="e">
        <f>'Паспорт-3'!F1796</f>
        <v>#REF!</v>
      </c>
      <c r="F1942" s="414"/>
      <c r="G1942" s="429" t="e">
        <f t="shared" si="236"/>
        <v>#REF!</v>
      </c>
      <c r="H1942" s="81" t="e">
        <f t="shared" si="237"/>
        <v>#REF!</v>
      </c>
    </row>
    <row r="1943" spans="1:8" x14ac:dyDescent="0.2">
      <c r="A1943" s="326" t="e">
        <f>'Запит 2-8'!#REF!</f>
        <v>#REF!</v>
      </c>
      <c r="B1943" s="298" t="e">
        <f>IF('Запит 2-8'!#REF!&lt;&gt;"",'Запит 2-8'!#REF!,"")</f>
        <v>#REF!</v>
      </c>
      <c r="C1943" s="297" t="e">
        <f>'Запит 2-8'!#REF!</f>
        <v>#REF!</v>
      </c>
      <c r="D1943" s="296" t="e">
        <f>'Запит 2-8'!#REF!</f>
        <v>#REF!</v>
      </c>
      <c r="E1943" s="413" t="e">
        <f>'Паспорт-3'!F1797</f>
        <v>#REF!</v>
      </c>
      <c r="F1943" s="414"/>
      <c r="G1943" s="429" t="e">
        <f t="shared" si="236"/>
        <v>#REF!</v>
      </c>
      <c r="H1943" s="81" t="e">
        <f t="shared" si="237"/>
        <v>#REF!</v>
      </c>
    </row>
    <row r="1944" spans="1:8" x14ac:dyDescent="0.2">
      <c r="A1944" s="433" t="e">
        <f>'Запит 2-8'!#REF!</f>
        <v>#REF!</v>
      </c>
      <c r="B1944" s="434" t="e">
        <f>IF('Запит 2-8'!#REF!&lt;&gt;"",'Запит 2-8'!#REF!,"")</f>
        <v>#REF!</v>
      </c>
      <c r="C1944" s="435" t="e">
        <f>'Запит 2-8'!#REF!</f>
        <v>#REF!</v>
      </c>
      <c r="D1944" s="436" t="e">
        <f>'Запит 2-8'!#REF!</f>
        <v>#REF!</v>
      </c>
      <c r="E1944" s="437" t="e">
        <f>'Паспорт-3'!F1798</f>
        <v>#REF!</v>
      </c>
      <c r="F1944" s="438"/>
      <c r="G1944" s="439" t="e">
        <f t="shared" si="236"/>
        <v>#REF!</v>
      </c>
      <c r="H1944" s="81" t="e">
        <f t="shared" si="237"/>
        <v>#REF!</v>
      </c>
    </row>
    <row r="1945" spans="1:8" ht="12.75" customHeight="1" x14ac:dyDescent="0.2">
      <c r="A1945" s="824" t="s">
        <v>211</v>
      </c>
      <c r="B1945" s="825"/>
      <c r="C1945" s="825"/>
      <c r="D1945" s="825"/>
      <c r="E1945" s="825"/>
      <c r="F1945" s="825"/>
      <c r="G1945" s="826"/>
      <c r="H1945" s="81" t="e">
        <f>H1929</f>
        <v>#REF!</v>
      </c>
    </row>
    <row r="1946" spans="1:8" x14ac:dyDescent="0.2">
      <c r="A1946" s="426" t="e">
        <f>'Запит 2-8'!#REF!</f>
        <v>#REF!</v>
      </c>
      <c r="B1946" s="827" t="s">
        <v>109</v>
      </c>
      <c r="C1946" s="828"/>
      <c r="D1946" s="828"/>
      <c r="E1946" s="832"/>
      <c r="F1946" s="832"/>
      <c r="G1946" s="833"/>
      <c r="H1946" s="81" t="e">
        <f>H1947</f>
        <v>#REF!</v>
      </c>
    </row>
    <row r="1947" spans="1:8" x14ac:dyDescent="0.2">
      <c r="A1947" s="326" t="e">
        <f>'Запит 2-8'!#REF!</f>
        <v>#REF!</v>
      </c>
      <c r="B1947" s="421" t="e">
        <f>IF('Запит 2-8'!#REF!&lt;&gt;"",'Запит 2-8'!#REF!,"")</f>
        <v>#REF!</v>
      </c>
      <c r="C1947" s="422" t="e">
        <f>'Запит 2-8'!#REF!</f>
        <v>#REF!</v>
      </c>
      <c r="D1947" s="423" t="e">
        <f>'Запит 2-8'!#REF!</f>
        <v>#REF!</v>
      </c>
      <c r="E1947" s="424" t="e">
        <f>'Паспорт-3'!F1800</f>
        <v>#REF!</v>
      </c>
      <c r="F1947" s="425"/>
      <c r="G1947" s="428" t="e">
        <f t="shared" ref="G1947:G1956" si="238">F1947-E1947</f>
        <v>#REF!</v>
      </c>
      <c r="H1947" s="81" t="e">
        <f t="shared" ref="H1947:H1956" si="239">IF(B1947&lt;&gt;"","Для друку","")</f>
        <v>#REF!</v>
      </c>
    </row>
    <row r="1948" spans="1:8" x14ac:dyDescent="0.2">
      <c r="A1948" s="326" t="e">
        <f>'Запит 2-8'!#REF!</f>
        <v>#REF!</v>
      </c>
      <c r="B1948" s="298" t="e">
        <f>IF('Запит 2-8'!#REF!&lt;&gt;"",'Запит 2-8'!#REF!,"")</f>
        <v>#REF!</v>
      </c>
      <c r="C1948" s="297" t="e">
        <f>'Запит 2-8'!#REF!</f>
        <v>#REF!</v>
      </c>
      <c r="D1948" s="296" t="e">
        <f>'Запит 2-8'!#REF!</f>
        <v>#REF!</v>
      </c>
      <c r="E1948" s="413" t="e">
        <f>'Паспорт-3'!F1801</f>
        <v>#REF!</v>
      </c>
      <c r="F1948" s="414"/>
      <c r="G1948" s="429" t="e">
        <f t="shared" si="238"/>
        <v>#REF!</v>
      </c>
      <c r="H1948" s="81" t="e">
        <f t="shared" si="239"/>
        <v>#REF!</v>
      </c>
    </row>
    <row r="1949" spans="1:8" x14ac:dyDescent="0.2">
      <c r="A1949" s="326" t="e">
        <f>'Запит 2-8'!#REF!</f>
        <v>#REF!</v>
      </c>
      <c r="B1949" s="298" t="e">
        <f>IF('Запит 2-8'!#REF!&lt;&gt;"",'Запит 2-8'!#REF!,"")</f>
        <v>#REF!</v>
      </c>
      <c r="C1949" s="297" t="e">
        <f>'Запит 2-8'!#REF!</f>
        <v>#REF!</v>
      </c>
      <c r="D1949" s="296" t="e">
        <f>'Запит 2-8'!#REF!</f>
        <v>#REF!</v>
      </c>
      <c r="E1949" s="413" t="e">
        <f>'Паспорт-3'!F1802</f>
        <v>#REF!</v>
      </c>
      <c r="F1949" s="414"/>
      <c r="G1949" s="429" t="e">
        <f t="shared" si="238"/>
        <v>#REF!</v>
      </c>
      <c r="H1949" s="81" t="e">
        <f t="shared" si="239"/>
        <v>#REF!</v>
      </c>
    </row>
    <row r="1950" spans="1:8" x14ac:dyDescent="0.2">
      <c r="A1950" s="326" t="e">
        <f>'Запит 2-8'!#REF!</f>
        <v>#REF!</v>
      </c>
      <c r="B1950" s="298" t="e">
        <f>IF('Запит 2-8'!#REF!&lt;&gt;"",'Запит 2-8'!#REF!,"")</f>
        <v>#REF!</v>
      </c>
      <c r="C1950" s="297" t="e">
        <f>'Запит 2-8'!#REF!</f>
        <v>#REF!</v>
      </c>
      <c r="D1950" s="296" t="e">
        <f>'Запит 2-8'!#REF!</f>
        <v>#REF!</v>
      </c>
      <c r="E1950" s="413" t="e">
        <f>'Паспорт-3'!F1803</f>
        <v>#REF!</v>
      </c>
      <c r="F1950" s="414"/>
      <c r="G1950" s="429" t="e">
        <f t="shared" si="238"/>
        <v>#REF!</v>
      </c>
      <c r="H1950" s="81" t="e">
        <f t="shared" si="239"/>
        <v>#REF!</v>
      </c>
    </row>
    <row r="1951" spans="1:8" x14ac:dyDescent="0.2">
      <c r="A1951" s="326" t="e">
        <f>'Запит 2-8'!#REF!</f>
        <v>#REF!</v>
      </c>
      <c r="B1951" s="298" t="e">
        <f>IF('Запит 2-8'!#REF!&lt;&gt;"",'Запит 2-8'!#REF!,"")</f>
        <v>#REF!</v>
      </c>
      <c r="C1951" s="297" t="e">
        <f>'Запит 2-8'!#REF!</f>
        <v>#REF!</v>
      </c>
      <c r="D1951" s="296" t="e">
        <f>'Запит 2-8'!#REF!</f>
        <v>#REF!</v>
      </c>
      <c r="E1951" s="413" t="e">
        <f>'Паспорт-3'!F1804</f>
        <v>#REF!</v>
      </c>
      <c r="F1951" s="414"/>
      <c r="G1951" s="429" t="e">
        <f t="shared" si="238"/>
        <v>#REF!</v>
      </c>
      <c r="H1951" s="81" t="e">
        <f t="shared" si="239"/>
        <v>#REF!</v>
      </c>
    </row>
    <row r="1952" spans="1:8" x14ac:dyDescent="0.2">
      <c r="A1952" s="326" t="e">
        <f>'Запит 2-8'!#REF!</f>
        <v>#REF!</v>
      </c>
      <c r="B1952" s="298" t="e">
        <f>IF('Запит 2-8'!#REF!&lt;&gt;"",'Запит 2-8'!#REF!,"")</f>
        <v>#REF!</v>
      </c>
      <c r="C1952" s="297" t="e">
        <f>'Запит 2-8'!#REF!</f>
        <v>#REF!</v>
      </c>
      <c r="D1952" s="296" t="e">
        <f>'Запит 2-8'!#REF!</f>
        <v>#REF!</v>
      </c>
      <c r="E1952" s="413" t="e">
        <f>'Паспорт-3'!F1805</f>
        <v>#REF!</v>
      </c>
      <c r="F1952" s="414"/>
      <c r="G1952" s="429" t="e">
        <f t="shared" si="238"/>
        <v>#REF!</v>
      </c>
      <c r="H1952" s="81" t="e">
        <f t="shared" si="239"/>
        <v>#REF!</v>
      </c>
    </row>
    <row r="1953" spans="1:8" x14ac:dyDescent="0.2">
      <c r="A1953" s="326" t="e">
        <f>'Запит 2-8'!#REF!</f>
        <v>#REF!</v>
      </c>
      <c r="B1953" s="298" t="e">
        <f>IF('Запит 2-8'!#REF!&lt;&gt;"",'Запит 2-8'!#REF!,"")</f>
        <v>#REF!</v>
      </c>
      <c r="C1953" s="297" t="e">
        <f>'Запит 2-8'!#REF!</f>
        <v>#REF!</v>
      </c>
      <c r="D1953" s="296" t="e">
        <f>'Запит 2-8'!#REF!</f>
        <v>#REF!</v>
      </c>
      <c r="E1953" s="413" t="e">
        <f>'Паспорт-3'!F1806</f>
        <v>#REF!</v>
      </c>
      <c r="F1953" s="414"/>
      <c r="G1953" s="429" t="e">
        <f t="shared" si="238"/>
        <v>#REF!</v>
      </c>
      <c r="H1953" s="81" t="e">
        <f t="shared" si="239"/>
        <v>#REF!</v>
      </c>
    </row>
    <row r="1954" spans="1:8" x14ac:dyDescent="0.2">
      <c r="A1954" s="326" t="e">
        <f>'Запит 2-8'!#REF!</f>
        <v>#REF!</v>
      </c>
      <c r="B1954" s="298" t="e">
        <f>IF('Запит 2-8'!#REF!&lt;&gt;"",'Запит 2-8'!#REF!,"")</f>
        <v>#REF!</v>
      </c>
      <c r="C1954" s="297" t="e">
        <f>'Запит 2-8'!#REF!</f>
        <v>#REF!</v>
      </c>
      <c r="D1954" s="296" t="e">
        <f>'Запит 2-8'!#REF!</f>
        <v>#REF!</v>
      </c>
      <c r="E1954" s="413" t="e">
        <f>'Паспорт-3'!F1807</f>
        <v>#REF!</v>
      </c>
      <c r="F1954" s="414"/>
      <c r="G1954" s="429" t="e">
        <f t="shared" si="238"/>
        <v>#REF!</v>
      </c>
      <c r="H1954" s="81" t="e">
        <f t="shared" si="239"/>
        <v>#REF!</v>
      </c>
    </row>
    <row r="1955" spans="1:8" ht="12.75" customHeight="1" x14ac:dyDescent="0.2">
      <c r="A1955" s="326" t="e">
        <f>'Запит 2-8'!#REF!</f>
        <v>#REF!</v>
      </c>
      <c r="B1955" s="298" t="e">
        <f>IF('Запит 2-8'!#REF!&lt;&gt;"",'Запит 2-8'!#REF!,"")</f>
        <v>#REF!</v>
      </c>
      <c r="C1955" s="297" t="e">
        <f>'Запит 2-8'!#REF!</f>
        <v>#REF!</v>
      </c>
      <c r="D1955" s="296" t="e">
        <f>'Запит 2-8'!#REF!</f>
        <v>#REF!</v>
      </c>
      <c r="E1955" s="413" t="e">
        <f>'Паспорт-3'!F1808</f>
        <v>#REF!</v>
      </c>
      <c r="F1955" s="414"/>
      <c r="G1955" s="429" t="e">
        <f t="shared" si="238"/>
        <v>#REF!</v>
      </c>
      <c r="H1955" s="81" t="e">
        <f t="shared" si="239"/>
        <v>#REF!</v>
      </c>
    </row>
    <row r="1956" spans="1:8" ht="12.75" customHeight="1" x14ac:dyDescent="0.2">
      <c r="A1956" s="433" t="e">
        <f>'Запит 2-8'!#REF!</f>
        <v>#REF!</v>
      </c>
      <c r="B1956" s="434" t="e">
        <f>IF('Запит 2-8'!#REF!&lt;&gt;"",'Запит 2-8'!#REF!,"")</f>
        <v>#REF!</v>
      </c>
      <c r="C1956" s="435" t="e">
        <f>'Запит 2-8'!#REF!</f>
        <v>#REF!</v>
      </c>
      <c r="D1956" s="436" t="e">
        <f>'Запит 2-8'!#REF!</f>
        <v>#REF!</v>
      </c>
      <c r="E1956" s="437" t="e">
        <f>'Паспорт-3'!F1809</f>
        <v>#REF!</v>
      </c>
      <c r="F1956" s="438"/>
      <c r="G1956" s="439" t="e">
        <f t="shared" si="238"/>
        <v>#REF!</v>
      </c>
      <c r="H1956" s="81" t="e">
        <f t="shared" si="239"/>
        <v>#REF!</v>
      </c>
    </row>
    <row r="1957" spans="1:8" ht="12.75" customHeight="1" x14ac:dyDescent="0.2">
      <c r="A1957" s="824" t="s">
        <v>211</v>
      </c>
      <c r="B1957" s="825"/>
      <c r="C1957" s="825"/>
      <c r="D1957" s="825"/>
      <c r="E1957" s="825"/>
      <c r="F1957" s="825"/>
      <c r="G1957" s="826"/>
      <c r="H1957" s="81" t="e">
        <f>H1946</f>
        <v>#REF!</v>
      </c>
    </row>
    <row r="1958" spans="1:8" ht="12.75" customHeight="1" x14ac:dyDescent="0.2">
      <c r="A1958" s="824" t="s">
        <v>231</v>
      </c>
      <c r="B1958" s="825"/>
      <c r="C1958" s="825"/>
      <c r="D1958" s="825"/>
      <c r="E1958" s="825"/>
      <c r="F1958" s="825"/>
      <c r="G1958" s="826"/>
      <c r="H1958" s="81" t="e">
        <f>H1894</f>
        <v>#REF!</v>
      </c>
    </row>
    <row r="1959" spans="1:8" ht="12.75" customHeight="1" x14ac:dyDescent="0.2">
      <c r="A1959" s="834" t="e">
        <f>'Запит 2-8'!#REF!</f>
        <v>#REF!</v>
      </c>
      <c r="B1959" s="835"/>
      <c r="C1959" s="835"/>
      <c r="D1959" s="835"/>
      <c r="E1959" s="835"/>
      <c r="F1959" s="835"/>
      <c r="G1959" s="836"/>
      <c r="H1959" s="81" t="e">
        <f>H1960</f>
        <v>#REF!</v>
      </c>
    </row>
    <row r="1960" spans="1:8" ht="12.75" customHeight="1" x14ac:dyDescent="0.2">
      <c r="A1960" s="779" t="e">
        <f>'Запит 2-8'!#REF!</f>
        <v>#REF!</v>
      </c>
      <c r="B1960" s="780"/>
      <c r="C1960" s="780"/>
      <c r="D1960" s="780"/>
      <c r="E1960" s="780"/>
      <c r="F1960" s="780"/>
      <c r="G1960" s="781"/>
      <c r="H1960" s="81" t="e">
        <f>H1961</f>
        <v>#REF!</v>
      </c>
    </row>
    <row r="1961" spans="1:8" x14ac:dyDescent="0.2">
      <c r="A1961" s="420" t="s">
        <v>4</v>
      </c>
      <c r="B1961" s="827" t="s">
        <v>106</v>
      </c>
      <c r="C1961" s="828"/>
      <c r="D1961" s="828"/>
      <c r="E1961" s="829"/>
      <c r="F1961" s="829"/>
      <c r="G1961" s="830"/>
      <c r="H1961" s="81" t="e">
        <f>H1962</f>
        <v>#REF!</v>
      </c>
    </row>
    <row r="1962" spans="1:8" x14ac:dyDescent="0.2">
      <c r="A1962" s="326" t="e">
        <f>'Запит 2-8'!#REF!</f>
        <v>#REF!</v>
      </c>
      <c r="B1962" s="421" t="e">
        <f>IF('Запит 2-8'!#REF!&lt;&gt;"",'Запит 2-8'!#REF!,"")</f>
        <v>#REF!</v>
      </c>
      <c r="C1962" s="422" t="e">
        <f>'Запит 2-8'!#REF!</f>
        <v>#REF!</v>
      </c>
      <c r="D1962" s="423" t="e">
        <f>'Запит 2-8'!#REF!</f>
        <v>#REF!</v>
      </c>
      <c r="E1962" s="424" t="e">
        <f>'Паспорт-3'!F1813</f>
        <v>#REF!</v>
      </c>
      <c r="F1962" s="425"/>
      <c r="G1962" s="428" t="e">
        <f t="shared" ref="G1962:G1976" si="240">F1962-E1962</f>
        <v>#REF!</v>
      </c>
      <c r="H1962" s="81" t="e">
        <f t="shared" ref="H1962:H1976" si="241">IF(B1962&lt;&gt;"","Для друку","")</f>
        <v>#REF!</v>
      </c>
    </row>
    <row r="1963" spans="1:8" x14ac:dyDescent="0.2">
      <c r="A1963" s="326" t="e">
        <f>'Запит 2-8'!#REF!</f>
        <v>#REF!</v>
      </c>
      <c r="B1963" s="298" t="e">
        <f>IF('Запит 2-8'!#REF!&lt;&gt;"",'Запит 2-8'!#REF!,"")</f>
        <v>#REF!</v>
      </c>
      <c r="C1963" s="297" t="e">
        <f>'Запит 2-8'!#REF!</f>
        <v>#REF!</v>
      </c>
      <c r="D1963" s="296" t="e">
        <f>'Запит 2-8'!#REF!</f>
        <v>#REF!</v>
      </c>
      <c r="E1963" s="413" t="e">
        <f>'Паспорт-3'!F1814</f>
        <v>#REF!</v>
      </c>
      <c r="F1963" s="414"/>
      <c r="G1963" s="429" t="e">
        <f t="shared" si="240"/>
        <v>#REF!</v>
      </c>
      <c r="H1963" s="81" t="e">
        <f t="shared" si="241"/>
        <v>#REF!</v>
      </c>
    </row>
    <row r="1964" spans="1:8" x14ac:dyDescent="0.2">
      <c r="A1964" s="326" t="e">
        <f>'Запит 2-8'!#REF!</f>
        <v>#REF!</v>
      </c>
      <c r="B1964" s="298" t="e">
        <f>IF('Запит 2-8'!#REF!&lt;&gt;"",'Запит 2-8'!#REF!,"")</f>
        <v>#REF!</v>
      </c>
      <c r="C1964" s="297" t="e">
        <f>'Запит 2-8'!#REF!</f>
        <v>#REF!</v>
      </c>
      <c r="D1964" s="296" t="e">
        <f>'Запит 2-8'!#REF!</f>
        <v>#REF!</v>
      </c>
      <c r="E1964" s="413" t="e">
        <f>'Паспорт-3'!F1815</f>
        <v>#REF!</v>
      </c>
      <c r="F1964" s="414"/>
      <c r="G1964" s="429" t="e">
        <f t="shared" si="240"/>
        <v>#REF!</v>
      </c>
      <c r="H1964" s="81" t="e">
        <f t="shared" si="241"/>
        <v>#REF!</v>
      </c>
    </row>
    <row r="1965" spans="1:8" x14ac:dyDescent="0.2">
      <c r="A1965" s="326" t="e">
        <f>'Запит 2-8'!#REF!</f>
        <v>#REF!</v>
      </c>
      <c r="B1965" s="298" t="e">
        <f>IF('Запит 2-8'!#REF!&lt;&gt;"",'Запит 2-8'!#REF!,"")</f>
        <v>#REF!</v>
      </c>
      <c r="C1965" s="297" t="e">
        <f>'Запит 2-8'!#REF!</f>
        <v>#REF!</v>
      </c>
      <c r="D1965" s="296" t="e">
        <f>'Запит 2-8'!#REF!</f>
        <v>#REF!</v>
      </c>
      <c r="E1965" s="413" t="e">
        <f>'Паспорт-3'!F1816</f>
        <v>#REF!</v>
      </c>
      <c r="F1965" s="414"/>
      <c r="G1965" s="429" t="e">
        <f t="shared" si="240"/>
        <v>#REF!</v>
      </c>
      <c r="H1965" s="81" t="e">
        <f t="shared" si="241"/>
        <v>#REF!</v>
      </c>
    </row>
    <row r="1966" spans="1:8" x14ac:dyDescent="0.2">
      <c r="A1966" s="326" t="e">
        <f>'Запит 2-8'!#REF!</f>
        <v>#REF!</v>
      </c>
      <c r="B1966" s="298" t="e">
        <f>IF('Запит 2-8'!#REF!&lt;&gt;"",'Запит 2-8'!#REF!,"")</f>
        <v>#REF!</v>
      </c>
      <c r="C1966" s="297" t="e">
        <f>'Запит 2-8'!#REF!</f>
        <v>#REF!</v>
      </c>
      <c r="D1966" s="296" t="e">
        <f>'Запит 2-8'!#REF!</f>
        <v>#REF!</v>
      </c>
      <c r="E1966" s="413" t="e">
        <f>'Паспорт-3'!F1817</f>
        <v>#REF!</v>
      </c>
      <c r="F1966" s="414"/>
      <c r="G1966" s="429" t="e">
        <f t="shared" si="240"/>
        <v>#REF!</v>
      </c>
      <c r="H1966" s="81" t="e">
        <f t="shared" si="241"/>
        <v>#REF!</v>
      </c>
    </row>
    <row r="1967" spans="1:8" x14ac:dyDescent="0.2">
      <c r="A1967" s="326" t="e">
        <f>'Запит 2-8'!#REF!</f>
        <v>#REF!</v>
      </c>
      <c r="B1967" s="298" t="e">
        <f>IF('Запит 2-8'!#REF!&lt;&gt;"",'Запит 2-8'!#REF!,"")</f>
        <v>#REF!</v>
      </c>
      <c r="C1967" s="297" t="e">
        <f>'Запит 2-8'!#REF!</f>
        <v>#REF!</v>
      </c>
      <c r="D1967" s="296" t="e">
        <f>'Запит 2-8'!#REF!</f>
        <v>#REF!</v>
      </c>
      <c r="E1967" s="413" t="e">
        <f>'Паспорт-3'!F1818</f>
        <v>#REF!</v>
      </c>
      <c r="F1967" s="414"/>
      <c r="G1967" s="429" t="e">
        <f t="shared" si="240"/>
        <v>#REF!</v>
      </c>
      <c r="H1967" s="81" t="e">
        <f t="shared" si="241"/>
        <v>#REF!</v>
      </c>
    </row>
    <row r="1968" spans="1:8" x14ac:dyDescent="0.2">
      <c r="A1968" s="326" t="e">
        <f>'Запит 2-8'!#REF!</f>
        <v>#REF!</v>
      </c>
      <c r="B1968" s="298" t="e">
        <f>IF('Запит 2-8'!#REF!&lt;&gt;"",'Запит 2-8'!#REF!,"")</f>
        <v>#REF!</v>
      </c>
      <c r="C1968" s="297" t="e">
        <f>'Запит 2-8'!#REF!</f>
        <v>#REF!</v>
      </c>
      <c r="D1968" s="296" t="e">
        <f>'Запит 2-8'!#REF!</f>
        <v>#REF!</v>
      </c>
      <c r="E1968" s="413" t="e">
        <f>'Паспорт-3'!F1819</f>
        <v>#REF!</v>
      </c>
      <c r="F1968" s="414"/>
      <c r="G1968" s="429" t="e">
        <f t="shared" si="240"/>
        <v>#REF!</v>
      </c>
      <c r="H1968" s="81" t="e">
        <f t="shared" si="241"/>
        <v>#REF!</v>
      </c>
    </row>
    <row r="1969" spans="1:8" x14ac:dyDescent="0.2">
      <c r="A1969" s="326" t="e">
        <f>'Запит 2-8'!#REF!</f>
        <v>#REF!</v>
      </c>
      <c r="B1969" s="298" t="e">
        <f>IF('Запит 2-8'!#REF!&lt;&gt;"",'Запит 2-8'!#REF!,"")</f>
        <v>#REF!</v>
      </c>
      <c r="C1969" s="297" t="e">
        <f>'Запит 2-8'!#REF!</f>
        <v>#REF!</v>
      </c>
      <c r="D1969" s="296" t="e">
        <f>'Запит 2-8'!#REF!</f>
        <v>#REF!</v>
      </c>
      <c r="E1969" s="413" t="e">
        <f>'Паспорт-3'!F1820</f>
        <v>#REF!</v>
      </c>
      <c r="F1969" s="414"/>
      <c r="G1969" s="429" t="e">
        <f t="shared" si="240"/>
        <v>#REF!</v>
      </c>
      <c r="H1969" s="81" t="e">
        <f t="shared" si="241"/>
        <v>#REF!</v>
      </c>
    </row>
    <row r="1970" spans="1:8" x14ac:dyDescent="0.2">
      <c r="A1970" s="326" t="e">
        <f>'Запит 2-8'!#REF!</f>
        <v>#REF!</v>
      </c>
      <c r="B1970" s="298" t="e">
        <f>IF('Запит 2-8'!#REF!&lt;&gt;"",'Запит 2-8'!#REF!,"")</f>
        <v>#REF!</v>
      </c>
      <c r="C1970" s="297" t="e">
        <f>'Запит 2-8'!#REF!</f>
        <v>#REF!</v>
      </c>
      <c r="D1970" s="296" t="e">
        <f>'Запит 2-8'!#REF!</f>
        <v>#REF!</v>
      </c>
      <c r="E1970" s="413" t="e">
        <f>'Паспорт-3'!F1821</f>
        <v>#REF!</v>
      </c>
      <c r="F1970" s="414"/>
      <c r="G1970" s="429" t="e">
        <f t="shared" si="240"/>
        <v>#REF!</v>
      </c>
      <c r="H1970" s="81" t="e">
        <f t="shared" si="241"/>
        <v>#REF!</v>
      </c>
    </row>
    <row r="1971" spans="1:8" x14ac:dyDescent="0.2">
      <c r="A1971" s="326" t="e">
        <f>'Запит 2-8'!#REF!</f>
        <v>#REF!</v>
      </c>
      <c r="B1971" s="298" t="e">
        <f>IF('Запит 2-8'!#REF!&lt;&gt;"",'Запит 2-8'!#REF!,"")</f>
        <v>#REF!</v>
      </c>
      <c r="C1971" s="297" t="e">
        <f>'Запит 2-8'!#REF!</f>
        <v>#REF!</v>
      </c>
      <c r="D1971" s="296" t="e">
        <f>'Запит 2-8'!#REF!</f>
        <v>#REF!</v>
      </c>
      <c r="E1971" s="413" t="e">
        <f>'Паспорт-3'!F1822</f>
        <v>#REF!</v>
      </c>
      <c r="F1971" s="414"/>
      <c r="G1971" s="429" t="e">
        <f t="shared" si="240"/>
        <v>#REF!</v>
      </c>
      <c r="H1971" s="81" t="e">
        <f t="shared" si="241"/>
        <v>#REF!</v>
      </c>
    </row>
    <row r="1972" spans="1:8" x14ac:dyDescent="0.2">
      <c r="A1972" s="326" t="e">
        <f>'Запит 2-8'!#REF!</f>
        <v>#REF!</v>
      </c>
      <c r="B1972" s="298" t="e">
        <f>IF('Запит 2-8'!#REF!&lt;&gt;"",'Запит 2-8'!#REF!,"")</f>
        <v>#REF!</v>
      </c>
      <c r="C1972" s="297" t="e">
        <f>'Запит 2-8'!#REF!</f>
        <v>#REF!</v>
      </c>
      <c r="D1972" s="296" t="e">
        <f>'Запит 2-8'!#REF!</f>
        <v>#REF!</v>
      </c>
      <c r="E1972" s="413" t="e">
        <f>'Паспорт-3'!F1823</f>
        <v>#REF!</v>
      </c>
      <c r="F1972" s="414"/>
      <c r="G1972" s="429" t="e">
        <f t="shared" si="240"/>
        <v>#REF!</v>
      </c>
      <c r="H1972" s="81" t="e">
        <f t="shared" si="241"/>
        <v>#REF!</v>
      </c>
    </row>
    <row r="1973" spans="1:8" x14ac:dyDescent="0.2">
      <c r="A1973" s="326" t="e">
        <f>'Запит 2-8'!#REF!</f>
        <v>#REF!</v>
      </c>
      <c r="B1973" s="298" t="e">
        <f>IF('Запит 2-8'!#REF!&lt;&gt;"",'Запит 2-8'!#REF!,"")</f>
        <v>#REF!</v>
      </c>
      <c r="C1973" s="297" t="e">
        <f>'Запит 2-8'!#REF!</f>
        <v>#REF!</v>
      </c>
      <c r="D1973" s="296" t="e">
        <f>'Запит 2-8'!#REF!</f>
        <v>#REF!</v>
      </c>
      <c r="E1973" s="413" t="e">
        <f>'Паспорт-3'!F1824</f>
        <v>#REF!</v>
      </c>
      <c r="F1973" s="414"/>
      <c r="G1973" s="429" t="e">
        <f t="shared" si="240"/>
        <v>#REF!</v>
      </c>
      <c r="H1973" s="81" t="e">
        <f t="shared" si="241"/>
        <v>#REF!</v>
      </c>
    </row>
    <row r="1974" spans="1:8" x14ac:dyDescent="0.2">
      <c r="A1974" s="326" t="e">
        <f>'Запит 2-8'!#REF!</f>
        <v>#REF!</v>
      </c>
      <c r="B1974" s="298" t="e">
        <f>IF('Запит 2-8'!#REF!&lt;&gt;"",'Запит 2-8'!#REF!,"")</f>
        <v>#REF!</v>
      </c>
      <c r="C1974" s="297" t="e">
        <f>'Запит 2-8'!#REF!</f>
        <v>#REF!</v>
      </c>
      <c r="D1974" s="296" t="e">
        <f>'Запит 2-8'!#REF!</f>
        <v>#REF!</v>
      </c>
      <c r="E1974" s="413" t="e">
        <f>'Паспорт-3'!F1825</f>
        <v>#REF!</v>
      </c>
      <c r="F1974" s="414"/>
      <c r="G1974" s="429" t="e">
        <f t="shared" si="240"/>
        <v>#REF!</v>
      </c>
      <c r="H1974" s="81" t="e">
        <f t="shared" si="241"/>
        <v>#REF!</v>
      </c>
    </row>
    <row r="1975" spans="1:8" x14ac:dyDescent="0.2">
      <c r="A1975" s="326" t="e">
        <f>'Запит 2-8'!#REF!</f>
        <v>#REF!</v>
      </c>
      <c r="B1975" s="298" t="e">
        <f>IF('Запит 2-8'!#REF!&lt;&gt;"",'Запит 2-8'!#REF!,"")</f>
        <v>#REF!</v>
      </c>
      <c r="C1975" s="297" t="e">
        <f>'Запит 2-8'!#REF!</f>
        <v>#REF!</v>
      </c>
      <c r="D1975" s="296" t="e">
        <f>'Запит 2-8'!#REF!</f>
        <v>#REF!</v>
      </c>
      <c r="E1975" s="413" t="e">
        <f>'Паспорт-3'!F1826</f>
        <v>#REF!</v>
      </c>
      <c r="F1975" s="414"/>
      <c r="G1975" s="429" t="e">
        <f t="shared" si="240"/>
        <v>#REF!</v>
      </c>
      <c r="H1975" s="81" t="e">
        <f t="shared" si="241"/>
        <v>#REF!</v>
      </c>
    </row>
    <row r="1976" spans="1:8" x14ac:dyDescent="0.2">
      <c r="A1976" s="433" t="e">
        <f>'Запит 2-8'!#REF!</f>
        <v>#REF!</v>
      </c>
      <c r="B1976" s="434" t="e">
        <f>IF('Запит 2-8'!#REF!&lt;&gt;"",'Запит 2-8'!#REF!,"")</f>
        <v>#REF!</v>
      </c>
      <c r="C1976" s="435" t="e">
        <f>'Запит 2-8'!#REF!</f>
        <v>#REF!</v>
      </c>
      <c r="D1976" s="436" t="e">
        <f>'Запит 2-8'!#REF!</f>
        <v>#REF!</v>
      </c>
      <c r="E1976" s="437" t="e">
        <f>'Паспорт-3'!F1827</f>
        <v>#REF!</v>
      </c>
      <c r="F1976" s="438"/>
      <c r="G1976" s="439" t="e">
        <f t="shared" si="240"/>
        <v>#REF!</v>
      </c>
      <c r="H1976" s="81" t="e">
        <f t="shared" si="241"/>
        <v>#REF!</v>
      </c>
    </row>
    <row r="1977" spans="1:8" ht="12.75" customHeight="1" x14ac:dyDescent="0.2">
      <c r="A1977" s="824" t="s">
        <v>211</v>
      </c>
      <c r="B1977" s="825"/>
      <c r="C1977" s="825"/>
      <c r="D1977" s="825"/>
      <c r="E1977" s="825"/>
      <c r="F1977" s="825"/>
      <c r="G1977" s="826"/>
      <c r="H1977" s="81" t="e">
        <f>H1961</f>
        <v>#REF!</v>
      </c>
    </row>
    <row r="1978" spans="1:8" x14ac:dyDescent="0.2">
      <c r="A1978" s="420" t="e">
        <f>'Запит 2-8'!#REF!</f>
        <v>#REF!</v>
      </c>
      <c r="B1978" s="827" t="s">
        <v>107</v>
      </c>
      <c r="C1978" s="828"/>
      <c r="D1978" s="828"/>
      <c r="E1978" s="828"/>
      <c r="F1978" s="828"/>
      <c r="G1978" s="831"/>
      <c r="H1978" s="81" t="e">
        <f>H1979</f>
        <v>#REF!</v>
      </c>
    </row>
    <row r="1979" spans="1:8" x14ac:dyDescent="0.2">
      <c r="A1979" s="326" t="e">
        <f>'Запит 2-8'!#REF!</f>
        <v>#REF!</v>
      </c>
      <c r="B1979" s="421" t="e">
        <f>IF('Запит 2-8'!#REF!&lt;&gt;"",'Запит 2-8'!#REF!,"")</f>
        <v>#REF!</v>
      </c>
      <c r="C1979" s="422" t="e">
        <f>'Запит 2-8'!#REF!</f>
        <v>#REF!</v>
      </c>
      <c r="D1979" s="423" t="e">
        <f>'Запит 2-8'!#REF!</f>
        <v>#REF!</v>
      </c>
      <c r="E1979" s="430" t="e">
        <f>'Паспорт-3'!F1829</f>
        <v>#REF!</v>
      </c>
      <c r="F1979" s="431"/>
      <c r="G1979" s="432" t="e">
        <f t="shared" ref="G1979:G1993" si="242">F1979-E1979</f>
        <v>#REF!</v>
      </c>
      <c r="H1979" s="81" t="e">
        <f t="shared" ref="H1979:H1993" si="243">IF(B1979&lt;&gt;"","Для друку","")</f>
        <v>#REF!</v>
      </c>
    </row>
    <row r="1980" spans="1:8" x14ac:dyDescent="0.2">
      <c r="A1980" s="326" t="e">
        <f>'Запит 2-8'!#REF!</f>
        <v>#REF!</v>
      </c>
      <c r="B1980" s="298" t="e">
        <f>IF('Запит 2-8'!#REF!&lt;&gt;"",'Запит 2-8'!#REF!,"")</f>
        <v>#REF!</v>
      </c>
      <c r="C1980" s="297" t="e">
        <f>'Запит 2-8'!#REF!</f>
        <v>#REF!</v>
      </c>
      <c r="D1980" s="296" t="e">
        <f>'Запит 2-8'!#REF!</f>
        <v>#REF!</v>
      </c>
      <c r="E1980" s="413" t="e">
        <f>'Паспорт-3'!F1830</f>
        <v>#REF!</v>
      </c>
      <c r="F1980" s="414"/>
      <c r="G1980" s="429" t="e">
        <f t="shared" si="242"/>
        <v>#REF!</v>
      </c>
      <c r="H1980" s="81" t="e">
        <f t="shared" si="243"/>
        <v>#REF!</v>
      </c>
    </row>
    <row r="1981" spans="1:8" x14ac:dyDescent="0.2">
      <c r="A1981" s="326" t="e">
        <f>'Запит 2-8'!#REF!</f>
        <v>#REF!</v>
      </c>
      <c r="B1981" s="298" t="e">
        <f>IF('Запит 2-8'!#REF!&lt;&gt;"",'Запит 2-8'!#REF!,"")</f>
        <v>#REF!</v>
      </c>
      <c r="C1981" s="297" t="e">
        <f>'Запит 2-8'!#REF!</f>
        <v>#REF!</v>
      </c>
      <c r="D1981" s="296" t="e">
        <f>'Запит 2-8'!#REF!</f>
        <v>#REF!</v>
      </c>
      <c r="E1981" s="413" t="e">
        <f>'Паспорт-3'!F1831</f>
        <v>#REF!</v>
      </c>
      <c r="F1981" s="414"/>
      <c r="G1981" s="429" t="e">
        <f t="shared" si="242"/>
        <v>#REF!</v>
      </c>
      <c r="H1981" s="81" t="e">
        <f t="shared" si="243"/>
        <v>#REF!</v>
      </c>
    </row>
    <row r="1982" spans="1:8" x14ac:dyDescent="0.2">
      <c r="A1982" s="326" t="e">
        <f>'Запит 2-8'!#REF!</f>
        <v>#REF!</v>
      </c>
      <c r="B1982" s="298" t="e">
        <f>IF('Запит 2-8'!#REF!&lt;&gt;"",'Запит 2-8'!#REF!,"")</f>
        <v>#REF!</v>
      </c>
      <c r="C1982" s="297" t="e">
        <f>'Запит 2-8'!#REF!</f>
        <v>#REF!</v>
      </c>
      <c r="D1982" s="296" t="e">
        <f>'Запит 2-8'!#REF!</f>
        <v>#REF!</v>
      </c>
      <c r="E1982" s="413" t="e">
        <f>'Паспорт-3'!F1832</f>
        <v>#REF!</v>
      </c>
      <c r="F1982" s="414"/>
      <c r="G1982" s="429" t="e">
        <f t="shared" si="242"/>
        <v>#REF!</v>
      </c>
      <c r="H1982" s="81" t="e">
        <f t="shared" si="243"/>
        <v>#REF!</v>
      </c>
    </row>
    <row r="1983" spans="1:8" x14ac:dyDescent="0.2">
      <c r="A1983" s="326" t="e">
        <f>'Запит 2-8'!#REF!</f>
        <v>#REF!</v>
      </c>
      <c r="B1983" s="298" t="e">
        <f>IF('Запит 2-8'!#REF!&lt;&gt;"",'Запит 2-8'!#REF!,"")</f>
        <v>#REF!</v>
      </c>
      <c r="C1983" s="297" t="e">
        <f>'Запит 2-8'!#REF!</f>
        <v>#REF!</v>
      </c>
      <c r="D1983" s="296" t="e">
        <f>'Запит 2-8'!#REF!</f>
        <v>#REF!</v>
      </c>
      <c r="E1983" s="413" t="e">
        <f>'Паспорт-3'!F1833</f>
        <v>#REF!</v>
      </c>
      <c r="F1983" s="414"/>
      <c r="G1983" s="429" t="e">
        <f t="shared" si="242"/>
        <v>#REF!</v>
      </c>
      <c r="H1983" s="81" t="e">
        <f t="shared" si="243"/>
        <v>#REF!</v>
      </c>
    </row>
    <row r="1984" spans="1:8" x14ac:dyDescent="0.2">
      <c r="A1984" s="326" t="e">
        <f>'Запит 2-8'!#REF!</f>
        <v>#REF!</v>
      </c>
      <c r="B1984" s="298" t="e">
        <f>IF('Запит 2-8'!#REF!&lt;&gt;"",'Запит 2-8'!#REF!,"")</f>
        <v>#REF!</v>
      </c>
      <c r="C1984" s="297" t="e">
        <f>'Запит 2-8'!#REF!</f>
        <v>#REF!</v>
      </c>
      <c r="D1984" s="296" t="e">
        <f>'Запит 2-8'!#REF!</f>
        <v>#REF!</v>
      </c>
      <c r="E1984" s="413" t="e">
        <f>'Паспорт-3'!F1834</f>
        <v>#REF!</v>
      </c>
      <c r="F1984" s="414"/>
      <c r="G1984" s="429" t="e">
        <f t="shared" si="242"/>
        <v>#REF!</v>
      </c>
      <c r="H1984" s="81" t="e">
        <f t="shared" si="243"/>
        <v>#REF!</v>
      </c>
    </row>
    <row r="1985" spans="1:8" x14ac:dyDescent="0.2">
      <c r="A1985" s="326" t="e">
        <f>'Запит 2-8'!#REF!</f>
        <v>#REF!</v>
      </c>
      <c r="B1985" s="298" t="e">
        <f>IF('Запит 2-8'!#REF!&lt;&gt;"",'Запит 2-8'!#REF!,"")</f>
        <v>#REF!</v>
      </c>
      <c r="C1985" s="297" t="e">
        <f>'Запит 2-8'!#REF!</f>
        <v>#REF!</v>
      </c>
      <c r="D1985" s="296" t="e">
        <f>'Запит 2-8'!#REF!</f>
        <v>#REF!</v>
      </c>
      <c r="E1985" s="413" t="e">
        <f>'Паспорт-3'!F1835</f>
        <v>#REF!</v>
      </c>
      <c r="F1985" s="414"/>
      <c r="G1985" s="429" t="e">
        <f t="shared" si="242"/>
        <v>#REF!</v>
      </c>
      <c r="H1985" s="81" t="e">
        <f t="shared" si="243"/>
        <v>#REF!</v>
      </c>
    </row>
    <row r="1986" spans="1:8" x14ac:dyDescent="0.2">
      <c r="A1986" s="326" t="e">
        <f>'Запит 2-8'!#REF!</f>
        <v>#REF!</v>
      </c>
      <c r="B1986" s="298" t="e">
        <f>IF('Запит 2-8'!#REF!&lt;&gt;"",'Запит 2-8'!#REF!,"")</f>
        <v>#REF!</v>
      </c>
      <c r="C1986" s="297" t="e">
        <f>'Запит 2-8'!#REF!</f>
        <v>#REF!</v>
      </c>
      <c r="D1986" s="296" t="e">
        <f>'Запит 2-8'!#REF!</f>
        <v>#REF!</v>
      </c>
      <c r="E1986" s="413" t="e">
        <f>'Паспорт-3'!F1836</f>
        <v>#REF!</v>
      </c>
      <c r="F1986" s="414"/>
      <c r="G1986" s="429" t="e">
        <f t="shared" si="242"/>
        <v>#REF!</v>
      </c>
      <c r="H1986" s="81" t="e">
        <f t="shared" si="243"/>
        <v>#REF!</v>
      </c>
    </row>
    <row r="1987" spans="1:8" x14ac:dyDescent="0.2">
      <c r="A1987" s="326" t="e">
        <f>'Запит 2-8'!#REF!</f>
        <v>#REF!</v>
      </c>
      <c r="B1987" s="298" t="e">
        <f>IF('Запит 2-8'!#REF!&lt;&gt;"",'Запит 2-8'!#REF!,"")</f>
        <v>#REF!</v>
      </c>
      <c r="C1987" s="297" t="e">
        <f>'Запит 2-8'!#REF!</f>
        <v>#REF!</v>
      </c>
      <c r="D1987" s="296" t="e">
        <f>'Запит 2-8'!#REF!</f>
        <v>#REF!</v>
      </c>
      <c r="E1987" s="413" t="e">
        <f>'Паспорт-3'!F1837</f>
        <v>#REF!</v>
      </c>
      <c r="F1987" s="414"/>
      <c r="G1987" s="429" t="e">
        <f t="shared" si="242"/>
        <v>#REF!</v>
      </c>
      <c r="H1987" s="81" t="e">
        <f t="shared" si="243"/>
        <v>#REF!</v>
      </c>
    </row>
    <row r="1988" spans="1:8" x14ac:dyDescent="0.2">
      <c r="A1988" s="326" t="e">
        <f>'Запит 2-8'!#REF!</f>
        <v>#REF!</v>
      </c>
      <c r="B1988" s="298" t="e">
        <f>IF('Запит 2-8'!#REF!&lt;&gt;"",'Запит 2-8'!#REF!,"")</f>
        <v>#REF!</v>
      </c>
      <c r="C1988" s="297" t="e">
        <f>'Запит 2-8'!#REF!</f>
        <v>#REF!</v>
      </c>
      <c r="D1988" s="296" t="e">
        <f>'Запит 2-8'!#REF!</f>
        <v>#REF!</v>
      </c>
      <c r="E1988" s="413" t="e">
        <f>'Паспорт-3'!F1838</f>
        <v>#REF!</v>
      </c>
      <c r="F1988" s="414"/>
      <c r="G1988" s="429" t="e">
        <f t="shared" si="242"/>
        <v>#REF!</v>
      </c>
      <c r="H1988" s="81" t="e">
        <f t="shared" si="243"/>
        <v>#REF!</v>
      </c>
    </row>
    <row r="1989" spans="1:8" x14ac:dyDescent="0.2">
      <c r="A1989" s="326" t="e">
        <f>'Запит 2-8'!#REF!</f>
        <v>#REF!</v>
      </c>
      <c r="B1989" s="298" t="e">
        <f>IF('Запит 2-8'!#REF!&lt;&gt;"",'Запит 2-8'!#REF!,"")</f>
        <v>#REF!</v>
      </c>
      <c r="C1989" s="297" t="e">
        <f>'Запит 2-8'!#REF!</f>
        <v>#REF!</v>
      </c>
      <c r="D1989" s="296" t="e">
        <f>'Запит 2-8'!#REF!</f>
        <v>#REF!</v>
      </c>
      <c r="E1989" s="413" t="e">
        <f>'Паспорт-3'!F1839</f>
        <v>#REF!</v>
      </c>
      <c r="F1989" s="414"/>
      <c r="G1989" s="429" t="e">
        <f t="shared" si="242"/>
        <v>#REF!</v>
      </c>
      <c r="H1989" s="81" t="e">
        <f t="shared" si="243"/>
        <v>#REF!</v>
      </c>
    </row>
    <row r="1990" spans="1:8" x14ac:dyDescent="0.2">
      <c r="A1990" s="326" t="e">
        <f>'Запит 2-8'!#REF!</f>
        <v>#REF!</v>
      </c>
      <c r="B1990" s="298" t="e">
        <f>IF('Запит 2-8'!#REF!&lt;&gt;"",'Запит 2-8'!#REF!,"")</f>
        <v>#REF!</v>
      </c>
      <c r="C1990" s="297" t="e">
        <f>'Запит 2-8'!#REF!</f>
        <v>#REF!</v>
      </c>
      <c r="D1990" s="296" t="e">
        <f>'Запит 2-8'!#REF!</f>
        <v>#REF!</v>
      </c>
      <c r="E1990" s="413" t="e">
        <f>'Паспорт-3'!F1840</f>
        <v>#REF!</v>
      </c>
      <c r="F1990" s="414"/>
      <c r="G1990" s="429" t="e">
        <f t="shared" si="242"/>
        <v>#REF!</v>
      </c>
      <c r="H1990" s="81" t="e">
        <f t="shared" si="243"/>
        <v>#REF!</v>
      </c>
    </row>
    <row r="1991" spans="1:8" x14ac:dyDescent="0.2">
      <c r="A1991" s="326" t="e">
        <f>'Запит 2-8'!#REF!</f>
        <v>#REF!</v>
      </c>
      <c r="B1991" s="298" t="e">
        <f>IF('Запит 2-8'!#REF!&lt;&gt;"",'Запит 2-8'!#REF!,"")</f>
        <v>#REF!</v>
      </c>
      <c r="C1991" s="297" t="e">
        <f>'Запит 2-8'!#REF!</f>
        <v>#REF!</v>
      </c>
      <c r="D1991" s="296" t="e">
        <f>'Запит 2-8'!#REF!</f>
        <v>#REF!</v>
      </c>
      <c r="E1991" s="413" t="e">
        <f>'Паспорт-3'!F1841</f>
        <v>#REF!</v>
      </c>
      <c r="F1991" s="414"/>
      <c r="G1991" s="429" t="e">
        <f t="shared" si="242"/>
        <v>#REF!</v>
      </c>
      <c r="H1991" s="81" t="e">
        <f t="shared" si="243"/>
        <v>#REF!</v>
      </c>
    </row>
    <row r="1992" spans="1:8" x14ac:dyDescent="0.2">
      <c r="A1992" s="326" t="e">
        <f>'Запит 2-8'!#REF!</f>
        <v>#REF!</v>
      </c>
      <c r="B1992" s="298" t="e">
        <f>IF('Запит 2-8'!#REF!&lt;&gt;"",'Запит 2-8'!#REF!,"")</f>
        <v>#REF!</v>
      </c>
      <c r="C1992" s="297" t="e">
        <f>'Запит 2-8'!#REF!</f>
        <v>#REF!</v>
      </c>
      <c r="D1992" s="296" t="e">
        <f>'Запит 2-8'!#REF!</f>
        <v>#REF!</v>
      </c>
      <c r="E1992" s="413" t="e">
        <f>'Паспорт-3'!F1842</f>
        <v>#REF!</v>
      </c>
      <c r="F1992" s="414"/>
      <c r="G1992" s="429" t="e">
        <f t="shared" si="242"/>
        <v>#REF!</v>
      </c>
      <c r="H1992" s="81" t="e">
        <f t="shared" si="243"/>
        <v>#REF!</v>
      </c>
    </row>
    <row r="1993" spans="1:8" x14ac:dyDescent="0.2">
      <c r="A1993" s="433" t="e">
        <f>'Запит 2-8'!#REF!</f>
        <v>#REF!</v>
      </c>
      <c r="B1993" s="434" t="e">
        <f>IF('Запит 2-8'!#REF!&lt;&gt;"",'Запит 2-8'!#REF!,"")</f>
        <v>#REF!</v>
      </c>
      <c r="C1993" s="435" t="e">
        <f>'Запит 2-8'!#REF!</f>
        <v>#REF!</v>
      </c>
      <c r="D1993" s="436" t="e">
        <f>'Запит 2-8'!#REF!</f>
        <v>#REF!</v>
      </c>
      <c r="E1993" s="437" t="e">
        <f>'Паспорт-3'!F1843</f>
        <v>#REF!</v>
      </c>
      <c r="F1993" s="438"/>
      <c r="G1993" s="439" t="e">
        <f t="shared" si="242"/>
        <v>#REF!</v>
      </c>
      <c r="H1993" s="81" t="e">
        <f t="shared" si="243"/>
        <v>#REF!</v>
      </c>
    </row>
    <row r="1994" spans="1:8" ht="12.75" customHeight="1" x14ac:dyDescent="0.2">
      <c r="A1994" s="824" t="s">
        <v>211</v>
      </c>
      <c r="B1994" s="825"/>
      <c r="C1994" s="825"/>
      <c r="D1994" s="825"/>
      <c r="E1994" s="825"/>
      <c r="F1994" s="825"/>
      <c r="G1994" s="826"/>
      <c r="H1994" s="81" t="e">
        <f>H1978</f>
        <v>#REF!</v>
      </c>
    </row>
    <row r="1995" spans="1:8" x14ac:dyDescent="0.2">
      <c r="A1995" s="426" t="e">
        <f>'Запит 2-8'!#REF!</f>
        <v>#REF!</v>
      </c>
      <c r="B1995" s="827" t="s">
        <v>108</v>
      </c>
      <c r="C1995" s="828"/>
      <c r="D1995" s="828"/>
      <c r="E1995" s="832"/>
      <c r="F1995" s="832"/>
      <c r="G1995" s="833"/>
      <c r="H1995" s="81" t="e">
        <f>H1996</f>
        <v>#REF!</v>
      </c>
    </row>
    <row r="1996" spans="1:8" x14ac:dyDescent="0.2">
      <c r="A1996" s="326" t="e">
        <f>'Запит 2-8'!#REF!</f>
        <v>#REF!</v>
      </c>
      <c r="B1996" s="421" t="e">
        <f>IF('Запит 2-8'!#REF!&lt;&gt;"",'Запит 2-8'!#REF!,"")</f>
        <v>#REF!</v>
      </c>
      <c r="C1996" s="422" t="e">
        <f>'Запит 2-8'!#REF!</f>
        <v>#REF!</v>
      </c>
      <c r="D1996" s="423" t="e">
        <f>'Запит 2-8'!#REF!</f>
        <v>#REF!</v>
      </c>
      <c r="E1996" s="424" t="e">
        <f>'Паспорт-3'!F1845</f>
        <v>#REF!</v>
      </c>
      <c r="F1996" s="425"/>
      <c r="G1996" s="428" t="e">
        <f t="shared" ref="G1996:G2010" si="244">F1996-E1996</f>
        <v>#REF!</v>
      </c>
      <c r="H1996" s="81" t="e">
        <f t="shared" ref="H1996:H2010" si="245">IF(B1996&lt;&gt;"","Для друку","")</f>
        <v>#REF!</v>
      </c>
    </row>
    <row r="1997" spans="1:8" x14ac:dyDescent="0.2">
      <c r="A1997" s="326" t="e">
        <f>'Запит 2-8'!#REF!</f>
        <v>#REF!</v>
      </c>
      <c r="B1997" s="298" t="e">
        <f>IF('Запит 2-8'!#REF!&lt;&gt;"",'Запит 2-8'!#REF!,"")</f>
        <v>#REF!</v>
      </c>
      <c r="C1997" s="297" t="e">
        <f>'Запит 2-8'!#REF!</f>
        <v>#REF!</v>
      </c>
      <c r="D1997" s="296" t="e">
        <f>'Запит 2-8'!#REF!</f>
        <v>#REF!</v>
      </c>
      <c r="E1997" s="413" t="e">
        <f>'Паспорт-3'!F1846</f>
        <v>#REF!</v>
      </c>
      <c r="F1997" s="414"/>
      <c r="G1997" s="429" t="e">
        <f t="shared" si="244"/>
        <v>#REF!</v>
      </c>
      <c r="H1997" s="81" t="e">
        <f t="shared" si="245"/>
        <v>#REF!</v>
      </c>
    </row>
    <row r="1998" spans="1:8" x14ac:dyDescent="0.2">
      <c r="A1998" s="326" t="e">
        <f>'Запит 2-8'!#REF!</f>
        <v>#REF!</v>
      </c>
      <c r="B1998" s="298" t="e">
        <f>IF('Запит 2-8'!#REF!&lt;&gt;"",'Запит 2-8'!#REF!,"")</f>
        <v>#REF!</v>
      </c>
      <c r="C1998" s="297" t="e">
        <f>'Запит 2-8'!#REF!</f>
        <v>#REF!</v>
      </c>
      <c r="D1998" s="296" t="e">
        <f>'Запит 2-8'!#REF!</f>
        <v>#REF!</v>
      </c>
      <c r="E1998" s="413" t="e">
        <f>'Паспорт-3'!F1847</f>
        <v>#REF!</v>
      </c>
      <c r="F1998" s="414"/>
      <c r="G1998" s="429" t="e">
        <f t="shared" si="244"/>
        <v>#REF!</v>
      </c>
      <c r="H1998" s="81" t="e">
        <f t="shared" si="245"/>
        <v>#REF!</v>
      </c>
    </row>
    <row r="1999" spans="1:8" x14ac:dyDescent="0.2">
      <c r="A1999" s="326" t="e">
        <f>'Запит 2-8'!#REF!</f>
        <v>#REF!</v>
      </c>
      <c r="B1999" s="298" t="e">
        <f>IF('Запит 2-8'!#REF!&lt;&gt;"",'Запит 2-8'!#REF!,"")</f>
        <v>#REF!</v>
      </c>
      <c r="C1999" s="297" t="e">
        <f>'Запит 2-8'!#REF!</f>
        <v>#REF!</v>
      </c>
      <c r="D1999" s="296" t="e">
        <f>'Запит 2-8'!#REF!</f>
        <v>#REF!</v>
      </c>
      <c r="E1999" s="413" t="e">
        <f>'Паспорт-3'!F1848</f>
        <v>#REF!</v>
      </c>
      <c r="F1999" s="414"/>
      <c r="G1999" s="429" t="e">
        <f t="shared" si="244"/>
        <v>#REF!</v>
      </c>
      <c r="H1999" s="81" t="e">
        <f t="shared" si="245"/>
        <v>#REF!</v>
      </c>
    </row>
    <row r="2000" spans="1:8" x14ac:dyDescent="0.2">
      <c r="A2000" s="326" t="e">
        <f>'Запит 2-8'!#REF!</f>
        <v>#REF!</v>
      </c>
      <c r="B2000" s="298" t="e">
        <f>IF('Запит 2-8'!#REF!&lt;&gt;"",'Запит 2-8'!#REF!,"")</f>
        <v>#REF!</v>
      </c>
      <c r="C2000" s="297" t="e">
        <f>'Запит 2-8'!#REF!</f>
        <v>#REF!</v>
      </c>
      <c r="D2000" s="296" t="e">
        <f>'Запит 2-8'!#REF!</f>
        <v>#REF!</v>
      </c>
      <c r="E2000" s="413" t="e">
        <f>'Паспорт-3'!F1849</f>
        <v>#REF!</v>
      </c>
      <c r="F2000" s="414"/>
      <c r="G2000" s="429" t="e">
        <f t="shared" si="244"/>
        <v>#REF!</v>
      </c>
      <c r="H2000" s="81" t="e">
        <f t="shared" si="245"/>
        <v>#REF!</v>
      </c>
    </row>
    <row r="2001" spans="1:8" x14ac:dyDescent="0.2">
      <c r="A2001" s="326" t="e">
        <f>'Запит 2-8'!#REF!</f>
        <v>#REF!</v>
      </c>
      <c r="B2001" s="298" t="e">
        <f>IF('Запит 2-8'!#REF!&lt;&gt;"",'Запит 2-8'!#REF!,"")</f>
        <v>#REF!</v>
      </c>
      <c r="C2001" s="297" t="e">
        <f>'Запит 2-8'!#REF!</f>
        <v>#REF!</v>
      </c>
      <c r="D2001" s="296" t="e">
        <f>'Запит 2-8'!#REF!</f>
        <v>#REF!</v>
      </c>
      <c r="E2001" s="413" t="e">
        <f>'Паспорт-3'!F1850</f>
        <v>#REF!</v>
      </c>
      <c r="F2001" s="414"/>
      <c r="G2001" s="429" t="e">
        <f t="shared" si="244"/>
        <v>#REF!</v>
      </c>
      <c r="H2001" s="81" t="e">
        <f t="shared" si="245"/>
        <v>#REF!</v>
      </c>
    </row>
    <row r="2002" spans="1:8" x14ac:dyDescent="0.2">
      <c r="A2002" s="326" t="e">
        <f>'Запит 2-8'!#REF!</f>
        <v>#REF!</v>
      </c>
      <c r="B2002" s="298" t="e">
        <f>IF('Запит 2-8'!#REF!&lt;&gt;"",'Запит 2-8'!#REF!,"")</f>
        <v>#REF!</v>
      </c>
      <c r="C2002" s="297" t="e">
        <f>'Запит 2-8'!#REF!</f>
        <v>#REF!</v>
      </c>
      <c r="D2002" s="296" t="e">
        <f>'Запит 2-8'!#REF!</f>
        <v>#REF!</v>
      </c>
      <c r="E2002" s="413" t="e">
        <f>'Паспорт-3'!F1851</f>
        <v>#REF!</v>
      </c>
      <c r="F2002" s="414"/>
      <c r="G2002" s="429" t="e">
        <f t="shared" si="244"/>
        <v>#REF!</v>
      </c>
      <c r="H2002" s="81" t="e">
        <f t="shared" si="245"/>
        <v>#REF!</v>
      </c>
    </row>
    <row r="2003" spans="1:8" x14ac:dyDescent="0.2">
      <c r="A2003" s="326" t="e">
        <f>'Запит 2-8'!#REF!</f>
        <v>#REF!</v>
      </c>
      <c r="B2003" s="298" t="e">
        <f>IF('Запит 2-8'!#REF!&lt;&gt;"",'Запит 2-8'!#REF!,"")</f>
        <v>#REF!</v>
      </c>
      <c r="C2003" s="297" t="e">
        <f>'Запит 2-8'!#REF!</f>
        <v>#REF!</v>
      </c>
      <c r="D2003" s="296" t="e">
        <f>'Запит 2-8'!#REF!</f>
        <v>#REF!</v>
      </c>
      <c r="E2003" s="413" t="e">
        <f>'Паспорт-3'!F1852</f>
        <v>#REF!</v>
      </c>
      <c r="F2003" s="414"/>
      <c r="G2003" s="429" t="e">
        <f t="shared" si="244"/>
        <v>#REF!</v>
      </c>
      <c r="H2003" s="81" t="e">
        <f t="shared" si="245"/>
        <v>#REF!</v>
      </c>
    </row>
    <row r="2004" spans="1:8" x14ac:dyDescent="0.2">
      <c r="A2004" s="326" t="e">
        <f>'Запит 2-8'!#REF!</f>
        <v>#REF!</v>
      </c>
      <c r="B2004" s="298" t="e">
        <f>IF('Запит 2-8'!#REF!&lt;&gt;"",'Запит 2-8'!#REF!,"")</f>
        <v>#REF!</v>
      </c>
      <c r="C2004" s="297" t="e">
        <f>'Запит 2-8'!#REF!</f>
        <v>#REF!</v>
      </c>
      <c r="D2004" s="296" t="e">
        <f>'Запит 2-8'!#REF!</f>
        <v>#REF!</v>
      </c>
      <c r="E2004" s="413" t="e">
        <f>'Паспорт-3'!F1853</f>
        <v>#REF!</v>
      </c>
      <c r="F2004" s="414"/>
      <c r="G2004" s="429" t="e">
        <f t="shared" si="244"/>
        <v>#REF!</v>
      </c>
      <c r="H2004" s="81" t="e">
        <f t="shared" si="245"/>
        <v>#REF!</v>
      </c>
    </row>
    <row r="2005" spans="1:8" x14ac:dyDescent="0.2">
      <c r="A2005" s="326" t="e">
        <f>'Запит 2-8'!#REF!</f>
        <v>#REF!</v>
      </c>
      <c r="B2005" s="298" t="e">
        <f>IF('Запит 2-8'!#REF!&lt;&gt;"",'Запит 2-8'!#REF!,"")</f>
        <v>#REF!</v>
      </c>
      <c r="C2005" s="297" t="e">
        <f>'Запит 2-8'!#REF!</f>
        <v>#REF!</v>
      </c>
      <c r="D2005" s="296" t="e">
        <f>'Запит 2-8'!#REF!</f>
        <v>#REF!</v>
      </c>
      <c r="E2005" s="413" t="e">
        <f>'Паспорт-3'!F1854</f>
        <v>#REF!</v>
      </c>
      <c r="F2005" s="414"/>
      <c r="G2005" s="429" t="e">
        <f t="shared" si="244"/>
        <v>#REF!</v>
      </c>
      <c r="H2005" s="81" t="e">
        <f t="shared" si="245"/>
        <v>#REF!</v>
      </c>
    </row>
    <row r="2006" spans="1:8" x14ac:dyDescent="0.2">
      <c r="A2006" s="326" t="e">
        <f>'Запит 2-8'!#REF!</f>
        <v>#REF!</v>
      </c>
      <c r="B2006" s="298" t="e">
        <f>IF('Запит 2-8'!#REF!&lt;&gt;"",'Запит 2-8'!#REF!,"")</f>
        <v>#REF!</v>
      </c>
      <c r="C2006" s="297" t="e">
        <f>'Запит 2-8'!#REF!</f>
        <v>#REF!</v>
      </c>
      <c r="D2006" s="296" t="e">
        <f>'Запит 2-8'!#REF!</f>
        <v>#REF!</v>
      </c>
      <c r="E2006" s="413" t="e">
        <f>'Паспорт-3'!F1855</f>
        <v>#REF!</v>
      </c>
      <c r="F2006" s="414"/>
      <c r="G2006" s="429" t="e">
        <f t="shared" si="244"/>
        <v>#REF!</v>
      </c>
      <c r="H2006" s="81" t="e">
        <f t="shared" si="245"/>
        <v>#REF!</v>
      </c>
    </row>
    <row r="2007" spans="1:8" x14ac:dyDescent="0.2">
      <c r="A2007" s="326" t="e">
        <f>'Запит 2-8'!#REF!</f>
        <v>#REF!</v>
      </c>
      <c r="B2007" s="298" t="e">
        <f>IF('Запит 2-8'!#REF!&lt;&gt;"",'Запит 2-8'!#REF!,"")</f>
        <v>#REF!</v>
      </c>
      <c r="C2007" s="297" t="e">
        <f>'Запит 2-8'!#REF!</f>
        <v>#REF!</v>
      </c>
      <c r="D2007" s="296" t="e">
        <f>'Запит 2-8'!#REF!</f>
        <v>#REF!</v>
      </c>
      <c r="E2007" s="413" t="e">
        <f>'Паспорт-3'!F1856</f>
        <v>#REF!</v>
      </c>
      <c r="F2007" s="414"/>
      <c r="G2007" s="429" t="e">
        <f t="shared" si="244"/>
        <v>#REF!</v>
      </c>
      <c r="H2007" s="81" t="e">
        <f t="shared" si="245"/>
        <v>#REF!</v>
      </c>
    </row>
    <row r="2008" spans="1:8" x14ac:dyDescent="0.2">
      <c r="A2008" s="326" t="e">
        <f>'Запит 2-8'!#REF!</f>
        <v>#REF!</v>
      </c>
      <c r="B2008" s="298" t="e">
        <f>IF('Запит 2-8'!#REF!&lt;&gt;"",'Запит 2-8'!#REF!,"")</f>
        <v>#REF!</v>
      </c>
      <c r="C2008" s="297" t="e">
        <f>'Запит 2-8'!#REF!</f>
        <v>#REF!</v>
      </c>
      <c r="D2008" s="296" t="e">
        <f>'Запит 2-8'!#REF!</f>
        <v>#REF!</v>
      </c>
      <c r="E2008" s="413" t="e">
        <f>'Паспорт-3'!F1857</f>
        <v>#REF!</v>
      </c>
      <c r="F2008" s="414"/>
      <c r="G2008" s="429" t="e">
        <f t="shared" si="244"/>
        <v>#REF!</v>
      </c>
      <c r="H2008" s="81" t="e">
        <f t="shared" si="245"/>
        <v>#REF!</v>
      </c>
    </row>
    <row r="2009" spans="1:8" x14ac:dyDescent="0.2">
      <c r="A2009" s="326" t="e">
        <f>'Запит 2-8'!#REF!</f>
        <v>#REF!</v>
      </c>
      <c r="B2009" s="298" t="e">
        <f>IF('Запит 2-8'!#REF!&lt;&gt;"",'Запит 2-8'!#REF!,"")</f>
        <v>#REF!</v>
      </c>
      <c r="C2009" s="297" t="e">
        <f>'Запит 2-8'!#REF!</f>
        <v>#REF!</v>
      </c>
      <c r="D2009" s="296" t="e">
        <f>'Запит 2-8'!#REF!</f>
        <v>#REF!</v>
      </c>
      <c r="E2009" s="413" t="e">
        <f>'Паспорт-3'!F1858</f>
        <v>#REF!</v>
      </c>
      <c r="F2009" s="414"/>
      <c r="G2009" s="429" t="e">
        <f t="shared" si="244"/>
        <v>#REF!</v>
      </c>
      <c r="H2009" s="81" t="e">
        <f t="shared" si="245"/>
        <v>#REF!</v>
      </c>
    </row>
    <row r="2010" spans="1:8" x14ac:dyDescent="0.2">
      <c r="A2010" s="433" t="e">
        <f>'Запит 2-8'!#REF!</f>
        <v>#REF!</v>
      </c>
      <c r="B2010" s="434" t="e">
        <f>IF('Запит 2-8'!#REF!&lt;&gt;"",'Запит 2-8'!#REF!,"")</f>
        <v>#REF!</v>
      </c>
      <c r="C2010" s="435" t="e">
        <f>'Запит 2-8'!#REF!</f>
        <v>#REF!</v>
      </c>
      <c r="D2010" s="436" t="e">
        <f>'Запит 2-8'!#REF!</f>
        <v>#REF!</v>
      </c>
      <c r="E2010" s="437" t="e">
        <f>'Паспорт-3'!F1859</f>
        <v>#REF!</v>
      </c>
      <c r="F2010" s="438"/>
      <c r="G2010" s="439" t="e">
        <f t="shared" si="244"/>
        <v>#REF!</v>
      </c>
      <c r="H2010" s="81" t="e">
        <f t="shared" si="245"/>
        <v>#REF!</v>
      </c>
    </row>
    <row r="2011" spans="1:8" ht="12.75" customHeight="1" x14ac:dyDescent="0.2">
      <c r="A2011" s="824" t="s">
        <v>211</v>
      </c>
      <c r="B2011" s="825"/>
      <c r="C2011" s="825"/>
      <c r="D2011" s="825"/>
      <c r="E2011" s="825"/>
      <c r="F2011" s="825"/>
      <c r="G2011" s="826"/>
      <c r="H2011" s="81" t="e">
        <f>H1995</f>
        <v>#REF!</v>
      </c>
    </row>
    <row r="2012" spans="1:8" x14ac:dyDescent="0.2">
      <c r="A2012" s="426" t="e">
        <f>'Запит 2-8'!#REF!</f>
        <v>#REF!</v>
      </c>
      <c r="B2012" s="827" t="s">
        <v>109</v>
      </c>
      <c r="C2012" s="828"/>
      <c r="D2012" s="828"/>
      <c r="E2012" s="832"/>
      <c r="F2012" s="832"/>
      <c r="G2012" s="833"/>
      <c r="H2012" s="81" t="e">
        <f>H2013</f>
        <v>#REF!</v>
      </c>
    </row>
    <row r="2013" spans="1:8" x14ac:dyDescent="0.2">
      <c r="A2013" s="326" t="e">
        <f>'Запит 2-8'!#REF!</f>
        <v>#REF!</v>
      </c>
      <c r="B2013" s="421" t="e">
        <f>IF('Запит 2-8'!#REF!&lt;&gt;"",'Запит 2-8'!#REF!,"")</f>
        <v>#REF!</v>
      </c>
      <c r="C2013" s="422" t="e">
        <f>'Запит 2-8'!#REF!</f>
        <v>#REF!</v>
      </c>
      <c r="D2013" s="423" t="e">
        <f>'Запит 2-8'!#REF!</f>
        <v>#REF!</v>
      </c>
      <c r="E2013" s="424" t="e">
        <f>'Паспорт-3'!F1861</f>
        <v>#REF!</v>
      </c>
      <c r="F2013" s="425"/>
      <c r="G2013" s="428" t="e">
        <f t="shared" ref="G2013:G2022" si="246">F2013-E2013</f>
        <v>#REF!</v>
      </c>
      <c r="H2013" s="81" t="e">
        <f t="shared" ref="H2013:H2022" si="247">IF(B2013&lt;&gt;"","Для друку","")</f>
        <v>#REF!</v>
      </c>
    </row>
    <row r="2014" spans="1:8" x14ac:dyDescent="0.2">
      <c r="A2014" s="326" t="e">
        <f>'Запит 2-8'!#REF!</f>
        <v>#REF!</v>
      </c>
      <c r="B2014" s="298" t="e">
        <f>IF('Запит 2-8'!#REF!&lt;&gt;"",'Запит 2-8'!#REF!,"")</f>
        <v>#REF!</v>
      </c>
      <c r="C2014" s="297" t="e">
        <f>'Запит 2-8'!#REF!</f>
        <v>#REF!</v>
      </c>
      <c r="D2014" s="296" t="e">
        <f>'Запит 2-8'!#REF!</f>
        <v>#REF!</v>
      </c>
      <c r="E2014" s="413" t="e">
        <f>'Паспорт-3'!F1862</f>
        <v>#REF!</v>
      </c>
      <c r="F2014" s="414"/>
      <c r="G2014" s="429" t="e">
        <f t="shared" si="246"/>
        <v>#REF!</v>
      </c>
      <c r="H2014" s="81" t="e">
        <f t="shared" si="247"/>
        <v>#REF!</v>
      </c>
    </row>
    <row r="2015" spans="1:8" x14ac:dyDescent="0.2">
      <c r="A2015" s="326" t="e">
        <f>'Запит 2-8'!#REF!</f>
        <v>#REF!</v>
      </c>
      <c r="B2015" s="298" t="e">
        <f>IF('Запит 2-8'!#REF!&lt;&gt;"",'Запит 2-8'!#REF!,"")</f>
        <v>#REF!</v>
      </c>
      <c r="C2015" s="297" t="e">
        <f>'Запит 2-8'!#REF!</f>
        <v>#REF!</v>
      </c>
      <c r="D2015" s="296" t="e">
        <f>'Запит 2-8'!#REF!</f>
        <v>#REF!</v>
      </c>
      <c r="E2015" s="413" t="e">
        <f>'Паспорт-3'!F1863</f>
        <v>#REF!</v>
      </c>
      <c r="F2015" s="414"/>
      <c r="G2015" s="429" t="e">
        <f t="shared" si="246"/>
        <v>#REF!</v>
      </c>
      <c r="H2015" s="81" t="e">
        <f t="shared" si="247"/>
        <v>#REF!</v>
      </c>
    </row>
    <row r="2016" spans="1:8" x14ac:dyDescent="0.2">
      <c r="A2016" s="326" t="e">
        <f>'Запит 2-8'!#REF!</f>
        <v>#REF!</v>
      </c>
      <c r="B2016" s="298" t="e">
        <f>IF('Запит 2-8'!#REF!&lt;&gt;"",'Запит 2-8'!#REF!,"")</f>
        <v>#REF!</v>
      </c>
      <c r="C2016" s="297" t="e">
        <f>'Запит 2-8'!#REF!</f>
        <v>#REF!</v>
      </c>
      <c r="D2016" s="296" t="e">
        <f>'Запит 2-8'!#REF!</f>
        <v>#REF!</v>
      </c>
      <c r="E2016" s="413" t="e">
        <f>'Паспорт-3'!F1864</f>
        <v>#REF!</v>
      </c>
      <c r="F2016" s="414"/>
      <c r="G2016" s="429" t="e">
        <f t="shared" si="246"/>
        <v>#REF!</v>
      </c>
      <c r="H2016" s="81" t="e">
        <f t="shared" si="247"/>
        <v>#REF!</v>
      </c>
    </row>
    <row r="2017" spans="1:8" x14ac:dyDescent="0.2">
      <c r="A2017" s="326" t="e">
        <f>'Запит 2-8'!#REF!</f>
        <v>#REF!</v>
      </c>
      <c r="B2017" s="298" t="e">
        <f>IF('Запит 2-8'!#REF!&lt;&gt;"",'Запит 2-8'!#REF!,"")</f>
        <v>#REF!</v>
      </c>
      <c r="C2017" s="297" t="e">
        <f>'Запит 2-8'!#REF!</f>
        <v>#REF!</v>
      </c>
      <c r="D2017" s="296" t="e">
        <f>'Запит 2-8'!#REF!</f>
        <v>#REF!</v>
      </c>
      <c r="E2017" s="413" t="e">
        <f>'Паспорт-3'!F1865</f>
        <v>#REF!</v>
      </c>
      <c r="F2017" s="414"/>
      <c r="G2017" s="429" t="e">
        <f t="shared" si="246"/>
        <v>#REF!</v>
      </c>
      <c r="H2017" s="81" t="e">
        <f t="shared" si="247"/>
        <v>#REF!</v>
      </c>
    </row>
    <row r="2018" spans="1:8" x14ac:dyDescent="0.2">
      <c r="A2018" s="326" t="e">
        <f>'Запит 2-8'!#REF!</f>
        <v>#REF!</v>
      </c>
      <c r="B2018" s="298" t="e">
        <f>IF('Запит 2-8'!#REF!&lt;&gt;"",'Запит 2-8'!#REF!,"")</f>
        <v>#REF!</v>
      </c>
      <c r="C2018" s="297" t="e">
        <f>'Запит 2-8'!#REF!</f>
        <v>#REF!</v>
      </c>
      <c r="D2018" s="296" t="e">
        <f>'Запит 2-8'!#REF!</f>
        <v>#REF!</v>
      </c>
      <c r="E2018" s="413" t="e">
        <f>'Паспорт-3'!F1866</f>
        <v>#REF!</v>
      </c>
      <c r="F2018" s="414"/>
      <c r="G2018" s="429" t="e">
        <f t="shared" si="246"/>
        <v>#REF!</v>
      </c>
      <c r="H2018" s="81" t="e">
        <f t="shared" si="247"/>
        <v>#REF!</v>
      </c>
    </row>
    <row r="2019" spans="1:8" x14ac:dyDescent="0.2">
      <c r="A2019" s="326" t="e">
        <f>'Запит 2-8'!#REF!</f>
        <v>#REF!</v>
      </c>
      <c r="B2019" s="298" t="e">
        <f>IF('Запит 2-8'!#REF!&lt;&gt;"",'Запит 2-8'!#REF!,"")</f>
        <v>#REF!</v>
      </c>
      <c r="C2019" s="297" t="e">
        <f>'Запит 2-8'!#REF!</f>
        <v>#REF!</v>
      </c>
      <c r="D2019" s="296" t="e">
        <f>'Запит 2-8'!#REF!</f>
        <v>#REF!</v>
      </c>
      <c r="E2019" s="413" t="e">
        <f>'Паспорт-3'!F1867</f>
        <v>#REF!</v>
      </c>
      <c r="F2019" s="414"/>
      <c r="G2019" s="429" t="e">
        <f t="shared" si="246"/>
        <v>#REF!</v>
      </c>
      <c r="H2019" s="81" t="e">
        <f t="shared" si="247"/>
        <v>#REF!</v>
      </c>
    </row>
    <row r="2020" spans="1:8" x14ac:dyDescent="0.2">
      <c r="A2020" s="326" t="e">
        <f>'Запит 2-8'!#REF!</f>
        <v>#REF!</v>
      </c>
      <c r="B2020" s="298" t="e">
        <f>IF('Запит 2-8'!#REF!&lt;&gt;"",'Запит 2-8'!#REF!,"")</f>
        <v>#REF!</v>
      </c>
      <c r="C2020" s="297" t="e">
        <f>'Запит 2-8'!#REF!</f>
        <v>#REF!</v>
      </c>
      <c r="D2020" s="296" t="e">
        <f>'Запит 2-8'!#REF!</f>
        <v>#REF!</v>
      </c>
      <c r="E2020" s="413" t="e">
        <f>'Паспорт-3'!F1868</f>
        <v>#REF!</v>
      </c>
      <c r="F2020" s="414"/>
      <c r="G2020" s="429" t="e">
        <f t="shared" si="246"/>
        <v>#REF!</v>
      </c>
      <c r="H2020" s="81" t="e">
        <f t="shared" si="247"/>
        <v>#REF!</v>
      </c>
    </row>
    <row r="2021" spans="1:8" ht="12.75" customHeight="1" x14ac:dyDescent="0.2">
      <c r="A2021" s="326" t="e">
        <f>'Запит 2-8'!#REF!</f>
        <v>#REF!</v>
      </c>
      <c r="B2021" s="298" t="e">
        <f>IF('Запит 2-8'!#REF!&lt;&gt;"",'Запит 2-8'!#REF!,"")</f>
        <v>#REF!</v>
      </c>
      <c r="C2021" s="297" t="e">
        <f>'Запит 2-8'!#REF!</f>
        <v>#REF!</v>
      </c>
      <c r="D2021" s="296" t="e">
        <f>'Запит 2-8'!#REF!</f>
        <v>#REF!</v>
      </c>
      <c r="E2021" s="413" t="e">
        <f>'Паспорт-3'!F1869</f>
        <v>#REF!</v>
      </c>
      <c r="F2021" s="414"/>
      <c r="G2021" s="429" t="e">
        <f t="shared" si="246"/>
        <v>#REF!</v>
      </c>
      <c r="H2021" s="81" t="e">
        <f t="shared" si="247"/>
        <v>#REF!</v>
      </c>
    </row>
    <row r="2022" spans="1:8" x14ac:dyDescent="0.2">
      <c r="A2022" s="433" t="e">
        <f>'Запит 2-8'!#REF!</f>
        <v>#REF!</v>
      </c>
      <c r="B2022" s="434" t="e">
        <f>IF('Запит 2-8'!#REF!&lt;&gt;"",'Запит 2-8'!#REF!,"")</f>
        <v>#REF!</v>
      </c>
      <c r="C2022" s="435" t="e">
        <f>'Запит 2-8'!#REF!</f>
        <v>#REF!</v>
      </c>
      <c r="D2022" s="436" t="e">
        <f>'Запит 2-8'!#REF!</f>
        <v>#REF!</v>
      </c>
      <c r="E2022" s="437" t="e">
        <f>'Паспорт-3'!F1870</f>
        <v>#REF!</v>
      </c>
      <c r="F2022" s="438"/>
      <c r="G2022" s="439" t="e">
        <f t="shared" si="246"/>
        <v>#REF!</v>
      </c>
      <c r="H2022" s="81" t="e">
        <f t="shared" si="247"/>
        <v>#REF!</v>
      </c>
    </row>
    <row r="2023" spans="1:8" ht="12.75" customHeight="1" x14ac:dyDescent="0.2">
      <c r="A2023" s="824" t="s">
        <v>211</v>
      </c>
      <c r="B2023" s="825"/>
      <c r="C2023" s="825"/>
      <c r="D2023" s="825"/>
      <c r="E2023" s="825"/>
      <c r="F2023" s="825"/>
      <c r="G2023" s="826"/>
      <c r="H2023" s="81" t="e">
        <f>H2012</f>
        <v>#REF!</v>
      </c>
    </row>
    <row r="2024" spans="1:8" ht="12.75" customHeight="1" x14ac:dyDescent="0.2">
      <c r="A2024" s="824" t="s">
        <v>231</v>
      </c>
      <c r="B2024" s="825"/>
      <c r="C2024" s="825"/>
      <c r="D2024" s="825"/>
      <c r="E2024" s="825"/>
      <c r="F2024" s="825"/>
      <c r="G2024" s="826"/>
      <c r="H2024" s="81" t="e">
        <f>H1960</f>
        <v>#REF!</v>
      </c>
    </row>
    <row r="2025" spans="1:8" ht="12.75" customHeight="1" x14ac:dyDescent="0.2">
      <c r="A2025" s="779" t="e">
        <f>'Запит 2-8'!#REF!</f>
        <v>#REF!</v>
      </c>
      <c r="B2025" s="780"/>
      <c r="C2025" s="780"/>
      <c r="D2025" s="780"/>
      <c r="E2025" s="780"/>
      <c r="F2025" s="780"/>
      <c r="G2025" s="781"/>
      <c r="H2025" s="81" t="e">
        <f>H2026</f>
        <v>#REF!</v>
      </c>
    </row>
    <row r="2026" spans="1:8" x14ac:dyDescent="0.2">
      <c r="A2026" s="420" t="s">
        <v>4</v>
      </c>
      <c r="B2026" s="827" t="s">
        <v>106</v>
      </c>
      <c r="C2026" s="828"/>
      <c r="D2026" s="828"/>
      <c r="E2026" s="829"/>
      <c r="F2026" s="829"/>
      <c r="G2026" s="830"/>
      <c r="H2026" s="81" t="e">
        <f>H2027</f>
        <v>#REF!</v>
      </c>
    </row>
    <row r="2027" spans="1:8" x14ac:dyDescent="0.2">
      <c r="A2027" s="326" t="e">
        <f>'Запит 2-8'!#REF!</f>
        <v>#REF!</v>
      </c>
      <c r="B2027" s="421" t="e">
        <f>IF('Запит 2-8'!#REF!&lt;&gt;"",'Запит 2-8'!#REF!,"")</f>
        <v>#REF!</v>
      </c>
      <c r="C2027" s="422" t="e">
        <f>'Запит 2-8'!#REF!</f>
        <v>#REF!</v>
      </c>
      <c r="D2027" s="423" t="e">
        <f>'Запит 2-8'!#REF!</f>
        <v>#REF!</v>
      </c>
      <c r="E2027" s="424" t="e">
        <f>'Паспорт-3'!F1873</f>
        <v>#REF!</v>
      </c>
      <c r="F2027" s="425"/>
      <c r="G2027" s="428" t="e">
        <f t="shared" ref="G2027:G2041" si="248">F2027-E2027</f>
        <v>#REF!</v>
      </c>
      <c r="H2027" s="81" t="e">
        <f t="shared" ref="H2027:H2041" si="249">IF(B2027&lt;&gt;"","Для друку","")</f>
        <v>#REF!</v>
      </c>
    </row>
    <row r="2028" spans="1:8" x14ac:dyDescent="0.2">
      <c r="A2028" s="326" t="e">
        <f>'Запит 2-8'!#REF!</f>
        <v>#REF!</v>
      </c>
      <c r="B2028" s="298" t="e">
        <f>IF('Запит 2-8'!#REF!&lt;&gt;"",'Запит 2-8'!#REF!,"")</f>
        <v>#REF!</v>
      </c>
      <c r="C2028" s="297" t="e">
        <f>'Запит 2-8'!#REF!</f>
        <v>#REF!</v>
      </c>
      <c r="D2028" s="296" t="e">
        <f>'Запит 2-8'!#REF!</f>
        <v>#REF!</v>
      </c>
      <c r="E2028" s="413" t="e">
        <f>'Паспорт-3'!F1874</f>
        <v>#REF!</v>
      </c>
      <c r="F2028" s="414"/>
      <c r="G2028" s="429" t="e">
        <f t="shared" si="248"/>
        <v>#REF!</v>
      </c>
      <c r="H2028" s="81" t="e">
        <f t="shared" si="249"/>
        <v>#REF!</v>
      </c>
    </row>
    <row r="2029" spans="1:8" x14ac:dyDescent="0.2">
      <c r="A2029" s="326" t="e">
        <f>'Запит 2-8'!#REF!</f>
        <v>#REF!</v>
      </c>
      <c r="B2029" s="298" t="e">
        <f>IF('Запит 2-8'!#REF!&lt;&gt;"",'Запит 2-8'!#REF!,"")</f>
        <v>#REF!</v>
      </c>
      <c r="C2029" s="297" t="e">
        <f>'Запит 2-8'!#REF!</f>
        <v>#REF!</v>
      </c>
      <c r="D2029" s="296" t="e">
        <f>'Запит 2-8'!#REF!</f>
        <v>#REF!</v>
      </c>
      <c r="E2029" s="413" t="e">
        <f>'Паспорт-3'!F1875</f>
        <v>#REF!</v>
      </c>
      <c r="F2029" s="414"/>
      <c r="G2029" s="429" t="e">
        <f t="shared" si="248"/>
        <v>#REF!</v>
      </c>
      <c r="H2029" s="81" t="e">
        <f t="shared" si="249"/>
        <v>#REF!</v>
      </c>
    </row>
    <row r="2030" spans="1:8" x14ac:dyDescent="0.2">
      <c r="A2030" s="326" t="e">
        <f>'Запит 2-8'!#REF!</f>
        <v>#REF!</v>
      </c>
      <c r="B2030" s="298" t="e">
        <f>IF('Запит 2-8'!#REF!&lt;&gt;"",'Запит 2-8'!#REF!,"")</f>
        <v>#REF!</v>
      </c>
      <c r="C2030" s="297" t="e">
        <f>'Запит 2-8'!#REF!</f>
        <v>#REF!</v>
      </c>
      <c r="D2030" s="296" t="e">
        <f>'Запит 2-8'!#REF!</f>
        <v>#REF!</v>
      </c>
      <c r="E2030" s="413" t="e">
        <f>'Паспорт-3'!F1876</f>
        <v>#REF!</v>
      </c>
      <c r="F2030" s="414"/>
      <c r="G2030" s="429" t="e">
        <f t="shared" si="248"/>
        <v>#REF!</v>
      </c>
      <c r="H2030" s="81" t="e">
        <f t="shared" si="249"/>
        <v>#REF!</v>
      </c>
    </row>
    <row r="2031" spans="1:8" x14ac:dyDescent="0.2">
      <c r="A2031" s="326" t="e">
        <f>'Запит 2-8'!#REF!</f>
        <v>#REF!</v>
      </c>
      <c r="B2031" s="298" t="e">
        <f>IF('Запит 2-8'!#REF!&lt;&gt;"",'Запит 2-8'!#REF!,"")</f>
        <v>#REF!</v>
      </c>
      <c r="C2031" s="297" t="e">
        <f>'Запит 2-8'!#REF!</f>
        <v>#REF!</v>
      </c>
      <c r="D2031" s="296" t="e">
        <f>'Запит 2-8'!#REF!</f>
        <v>#REF!</v>
      </c>
      <c r="E2031" s="413" t="e">
        <f>'Паспорт-3'!F1877</f>
        <v>#REF!</v>
      </c>
      <c r="F2031" s="414"/>
      <c r="G2031" s="429" t="e">
        <f t="shared" si="248"/>
        <v>#REF!</v>
      </c>
      <c r="H2031" s="81" t="e">
        <f t="shared" si="249"/>
        <v>#REF!</v>
      </c>
    </row>
    <row r="2032" spans="1:8" x14ac:dyDescent="0.2">
      <c r="A2032" s="326" t="e">
        <f>'Запит 2-8'!#REF!</f>
        <v>#REF!</v>
      </c>
      <c r="B2032" s="298" t="e">
        <f>IF('Запит 2-8'!#REF!&lt;&gt;"",'Запит 2-8'!#REF!,"")</f>
        <v>#REF!</v>
      </c>
      <c r="C2032" s="297" t="e">
        <f>'Запит 2-8'!#REF!</f>
        <v>#REF!</v>
      </c>
      <c r="D2032" s="296" t="e">
        <f>'Запит 2-8'!#REF!</f>
        <v>#REF!</v>
      </c>
      <c r="E2032" s="413" t="e">
        <f>'Паспорт-3'!F1878</f>
        <v>#REF!</v>
      </c>
      <c r="F2032" s="414"/>
      <c r="G2032" s="429" t="e">
        <f t="shared" si="248"/>
        <v>#REF!</v>
      </c>
      <c r="H2032" s="81" t="e">
        <f t="shared" si="249"/>
        <v>#REF!</v>
      </c>
    </row>
    <row r="2033" spans="1:8" x14ac:dyDescent="0.2">
      <c r="A2033" s="326" t="e">
        <f>'Запит 2-8'!#REF!</f>
        <v>#REF!</v>
      </c>
      <c r="B2033" s="298" t="e">
        <f>IF('Запит 2-8'!#REF!&lt;&gt;"",'Запит 2-8'!#REF!,"")</f>
        <v>#REF!</v>
      </c>
      <c r="C2033" s="297" t="e">
        <f>'Запит 2-8'!#REF!</f>
        <v>#REF!</v>
      </c>
      <c r="D2033" s="296" t="e">
        <f>'Запит 2-8'!#REF!</f>
        <v>#REF!</v>
      </c>
      <c r="E2033" s="413" t="e">
        <f>'Паспорт-3'!F1879</f>
        <v>#REF!</v>
      </c>
      <c r="F2033" s="414"/>
      <c r="G2033" s="429" t="e">
        <f t="shared" si="248"/>
        <v>#REF!</v>
      </c>
      <c r="H2033" s="81" t="e">
        <f t="shared" si="249"/>
        <v>#REF!</v>
      </c>
    </row>
    <row r="2034" spans="1:8" x14ac:dyDescent="0.2">
      <c r="A2034" s="326" t="e">
        <f>'Запит 2-8'!#REF!</f>
        <v>#REF!</v>
      </c>
      <c r="B2034" s="298" t="e">
        <f>IF('Запит 2-8'!#REF!&lt;&gt;"",'Запит 2-8'!#REF!,"")</f>
        <v>#REF!</v>
      </c>
      <c r="C2034" s="297" t="e">
        <f>'Запит 2-8'!#REF!</f>
        <v>#REF!</v>
      </c>
      <c r="D2034" s="296" t="e">
        <f>'Запит 2-8'!#REF!</f>
        <v>#REF!</v>
      </c>
      <c r="E2034" s="413" t="e">
        <f>'Паспорт-3'!F1880</f>
        <v>#REF!</v>
      </c>
      <c r="F2034" s="414"/>
      <c r="G2034" s="429" t="e">
        <f t="shared" si="248"/>
        <v>#REF!</v>
      </c>
      <c r="H2034" s="81" t="e">
        <f t="shared" si="249"/>
        <v>#REF!</v>
      </c>
    </row>
    <row r="2035" spans="1:8" x14ac:dyDescent="0.2">
      <c r="A2035" s="326" t="e">
        <f>'Запит 2-8'!#REF!</f>
        <v>#REF!</v>
      </c>
      <c r="B2035" s="298" t="e">
        <f>IF('Запит 2-8'!#REF!&lt;&gt;"",'Запит 2-8'!#REF!,"")</f>
        <v>#REF!</v>
      </c>
      <c r="C2035" s="297" t="e">
        <f>'Запит 2-8'!#REF!</f>
        <v>#REF!</v>
      </c>
      <c r="D2035" s="296" t="e">
        <f>'Запит 2-8'!#REF!</f>
        <v>#REF!</v>
      </c>
      <c r="E2035" s="413" t="e">
        <f>'Паспорт-3'!F1881</f>
        <v>#REF!</v>
      </c>
      <c r="F2035" s="414"/>
      <c r="G2035" s="429" t="e">
        <f t="shared" si="248"/>
        <v>#REF!</v>
      </c>
      <c r="H2035" s="81" t="e">
        <f t="shared" si="249"/>
        <v>#REF!</v>
      </c>
    </row>
    <row r="2036" spans="1:8" x14ac:dyDescent="0.2">
      <c r="A2036" s="326" t="e">
        <f>'Запит 2-8'!#REF!</f>
        <v>#REF!</v>
      </c>
      <c r="B2036" s="298" t="e">
        <f>IF('Запит 2-8'!#REF!&lt;&gt;"",'Запит 2-8'!#REF!,"")</f>
        <v>#REF!</v>
      </c>
      <c r="C2036" s="297" t="e">
        <f>'Запит 2-8'!#REF!</f>
        <v>#REF!</v>
      </c>
      <c r="D2036" s="296" t="e">
        <f>'Запит 2-8'!#REF!</f>
        <v>#REF!</v>
      </c>
      <c r="E2036" s="413" t="e">
        <f>'Паспорт-3'!F1882</f>
        <v>#REF!</v>
      </c>
      <c r="F2036" s="414"/>
      <c r="G2036" s="429" t="e">
        <f t="shared" si="248"/>
        <v>#REF!</v>
      </c>
      <c r="H2036" s="81" t="e">
        <f t="shared" si="249"/>
        <v>#REF!</v>
      </c>
    </row>
    <row r="2037" spans="1:8" x14ac:dyDescent="0.2">
      <c r="A2037" s="326" t="e">
        <f>'Запит 2-8'!#REF!</f>
        <v>#REF!</v>
      </c>
      <c r="B2037" s="298" t="e">
        <f>IF('Запит 2-8'!#REF!&lt;&gt;"",'Запит 2-8'!#REF!,"")</f>
        <v>#REF!</v>
      </c>
      <c r="C2037" s="297" t="e">
        <f>'Запит 2-8'!#REF!</f>
        <v>#REF!</v>
      </c>
      <c r="D2037" s="296" t="e">
        <f>'Запит 2-8'!#REF!</f>
        <v>#REF!</v>
      </c>
      <c r="E2037" s="413" t="e">
        <f>'Паспорт-3'!F1883</f>
        <v>#REF!</v>
      </c>
      <c r="F2037" s="414"/>
      <c r="G2037" s="429" t="e">
        <f t="shared" si="248"/>
        <v>#REF!</v>
      </c>
      <c r="H2037" s="81" t="e">
        <f t="shared" si="249"/>
        <v>#REF!</v>
      </c>
    </row>
    <row r="2038" spans="1:8" x14ac:dyDescent="0.2">
      <c r="A2038" s="326" t="e">
        <f>'Запит 2-8'!#REF!</f>
        <v>#REF!</v>
      </c>
      <c r="B2038" s="298" t="e">
        <f>IF('Запит 2-8'!#REF!&lt;&gt;"",'Запит 2-8'!#REF!,"")</f>
        <v>#REF!</v>
      </c>
      <c r="C2038" s="297" t="e">
        <f>'Запит 2-8'!#REF!</f>
        <v>#REF!</v>
      </c>
      <c r="D2038" s="296" t="e">
        <f>'Запит 2-8'!#REF!</f>
        <v>#REF!</v>
      </c>
      <c r="E2038" s="413" t="e">
        <f>'Паспорт-3'!F1884</f>
        <v>#REF!</v>
      </c>
      <c r="F2038" s="414"/>
      <c r="G2038" s="429" t="e">
        <f t="shared" si="248"/>
        <v>#REF!</v>
      </c>
      <c r="H2038" s="81" t="e">
        <f t="shared" si="249"/>
        <v>#REF!</v>
      </c>
    </row>
    <row r="2039" spans="1:8" x14ac:dyDescent="0.2">
      <c r="A2039" s="326" t="e">
        <f>'Запит 2-8'!#REF!</f>
        <v>#REF!</v>
      </c>
      <c r="B2039" s="298" t="e">
        <f>IF('Запит 2-8'!#REF!&lt;&gt;"",'Запит 2-8'!#REF!,"")</f>
        <v>#REF!</v>
      </c>
      <c r="C2039" s="297" t="e">
        <f>'Запит 2-8'!#REF!</f>
        <v>#REF!</v>
      </c>
      <c r="D2039" s="296" t="e">
        <f>'Запит 2-8'!#REF!</f>
        <v>#REF!</v>
      </c>
      <c r="E2039" s="413" t="e">
        <f>'Паспорт-3'!F1885</f>
        <v>#REF!</v>
      </c>
      <c r="F2039" s="414"/>
      <c r="G2039" s="429" t="e">
        <f t="shared" si="248"/>
        <v>#REF!</v>
      </c>
      <c r="H2039" s="81" t="e">
        <f t="shared" si="249"/>
        <v>#REF!</v>
      </c>
    </row>
    <row r="2040" spans="1:8" x14ac:dyDescent="0.2">
      <c r="A2040" s="326" t="e">
        <f>'Запит 2-8'!#REF!</f>
        <v>#REF!</v>
      </c>
      <c r="B2040" s="298" t="e">
        <f>IF('Запит 2-8'!#REF!&lt;&gt;"",'Запит 2-8'!#REF!,"")</f>
        <v>#REF!</v>
      </c>
      <c r="C2040" s="297" t="e">
        <f>'Запит 2-8'!#REF!</f>
        <v>#REF!</v>
      </c>
      <c r="D2040" s="296" t="e">
        <f>'Запит 2-8'!#REF!</f>
        <v>#REF!</v>
      </c>
      <c r="E2040" s="413" t="e">
        <f>'Паспорт-3'!F1886</f>
        <v>#REF!</v>
      </c>
      <c r="F2040" s="414"/>
      <c r="G2040" s="429" t="e">
        <f t="shared" si="248"/>
        <v>#REF!</v>
      </c>
      <c r="H2040" s="81" t="e">
        <f t="shared" si="249"/>
        <v>#REF!</v>
      </c>
    </row>
    <row r="2041" spans="1:8" x14ac:dyDescent="0.2">
      <c r="A2041" s="433" t="e">
        <f>'Запит 2-8'!#REF!</f>
        <v>#REF!</v>
      </c>
      <c r="B2041" s="434" t="e">
        <f>IF('Запит 2-8'!#REF!&lt;&gt;"",'Запит 2-8'!#REF!,"")</f>
        <v>#REF!</v>
      </c>
      <c r="C2041" s="435" t="e">
        <f>'Запит 2-8'!#REF!</f>
        <v>#REF!</v>
      </c>
      <c r="D2041" s="436" t="e">
        <f>'Запит 2-8'!#REF!</f>
        <v>#REF!</v>
      </c>
      <c r="E2041" s="437" t="e">
        <f>'Паспорт-3'!F1887</f>
        <v>#REF!</v>
      </c>
      <c r="F2041" s="438"/>
      <c r="G2041" s="439" t="e">
        <f t="shared" si="248"/>
        <v>#REF!</v>
      </c>
      <c r="H2041" s="81" t="e">
        <f t="shared" si="249"/>
        <v>#REF!</v>
      </c>
    </row>
    <row r="2042" spans="1:8" ht="12.75" customHeight="1" x14ac:dyDescent="0.2">
      <c r="A2042" s="824" t="s">
        <v>211</v>
      </c>
      <c r="B2042" s="825"/>
      <c r="C2042" s="825"/>
      <c r="D2042" s="825"/>
      <c r="E2042" s="825"/>
      <c r="F2042" s="825"/>
      <c r="G2042" s="826"/>
      <c r="H2042" s="81" t="e">
        <f>H2026</f>
        <v>#REF!</v>
      </c>
    </row>
    <row r="2043" spans="1:8" x14ac:dyDescent="0.2">
      <c r="A2043" s="420" t="e">
        <f>'Запит 2-8'!#REF!</f>
        <v>#REF!</v>
      </c>
      <c r="B2043" s="827" t="s">
        <v>107</v>
      </c>
      <c r="C2043" s="828"/>
      <c r="D2043" s="828"/>
      <c r="E2043" s="828"/>
      <c r="F2043" s="828"/>
      <c r="G2043" s="831"/>
      <c r="H2043" s="81" t="e">
        <f>H2044</f>
        <v>#REF!</v>
      </c>
    </row>
    <row r="2044" spans="1:8" x14ac:dyDescent="0.2">
      <c r="A2044" s="326" t="e">
        <f>'Запит 2-8'!#REF!</f>
        <v>#REF!</v>
      </c>
      <c r="B2044" s="421" t="e">
        <f>IF('Запит 2-8'!#REF!&lt;&gt;"",'Запит 2-8'!#REF!,"")</f>
        <v>#REF!</v>
      </c>
      <c r="C2044" s="422" t="e">
        <f>'Запит 2-8'!#REF!</f>
        <v>#REF!</v>
      </c>
      <c r="D2044" s="423" t="e">
        <f>'Запит 2-8'!#REF!</f>
        <v>#REF!</v>
      </c>
      <c r="E2044" s="430" t="e">
        <f>'Паспорт-3'!F1889</f>
        <v>#REF!</v>
      </c>
      <c r="F2044" s="431"/>
      <c r="G2044" s="432" t="e">
        <f t="shared" ref="G2044:G2058" si="250">F2044-E2044</f>
        <v>#REF!</v>
      </c>
      <c r="H2044" s="81" t="e">
        <f t="shared" ref="H2044:H2058" si="251">IF(B2044&lt;&gt;"","Для друку","")</f>
        <v>#REF!</v>
      </c>
    </row>
    <row r="2045" spans="1:8" x14ac:dyDescent="0.2">
      <c r="A2045" s="326" t="e">
        <f>'Запит 2-8'!#REF!</f>
        <v>#REF!</v>
      </c>
      <c r="B2045" s="298" t="e">
        <f>IF('Запит 2-8'!#REF!&lt;&gt;"",'Запит 2-8'!#REF!,"")</f>
        <v>#REF!</v>
      </c>
      <c r="C2045" s="297" t="e">
        <f>'Запит 2-8'!#REF!</f>
        <v>#REF!</v>
      </c>
      <c r="D2045" s="296" t="e">
        <f>'Запит 2-8'!#REF!</f>
        <v>#REF!</v>
      </c>
      <c r="E2045" s="413" t="e">
        <f>'Паспорт-3'!F1890</f>
        <v>#REF!</v>
      </c>
      <c r="F2045" s="414"/>
      <c r="G2045" s="429" t="e">
        <f t="shared" si="250"/>
        <v>#REF!</v>
      </c>
      <c r="H2045" s="81" t="e">
        <f t="shared" si="251"/>
        <v>#REF!</v>
      </c>
    </row>
    <row r="2046" spans="1:8" x14ac:dyDescent="0.2">
      <c r="A2046" s="326" t="e">
        <f>'Запит 2-8'!#REF!</f>
        <v>#REF!</v>
      </c>
      <c r="B2046" s="298" t="e">
        <f>IF('Запит 2-8'!#REF!&lt;&gt;"",'Запит 2-8'!#REF!,"")</f>
        <v>#REF!</v>
      </c>
      <c r="C2046" s="297" t="e">
        <f>'Запит 2-8'!#REF!</f>
        <v>#REF!</v>
      </c>
      <c r="D2046" s="296" t="e">
        <f>'Запит 2-8'!#REF!</f>
        <v>#REF!</v>
      </c>
      <c r="E2046" s="413" t="e">
        <f>'Паспорт-3'!F1891</f>
        <v>#REF!</v>
      </c>
      <c r="F2046" s="414"/>
      <c r="G2046" s="429" t="e">
        <f t="shared" si="250"/>
        <v>#REF!</v>
      </c>
      <c r="H2046" s="81" t="e">
        <f t="shared" si="251"/>
        <v>#REF!</v>
      </c>
    </row>
    <row r="2047" spans="1:8" x14ac:dyDescent="0.2">
      <c r="A2047" s="326" t="e">
        <f>'Запит 2-8'!#REF!</f>
        <v>#REF!</v>
      </c>
      <c r="B2047" s="298" t="e">
        <f>IF('Запит 2-8'!#REF!&lt;&gt;"",'Запит 2-8'!#REF!,"")</f>
        <v>#REF!</v>
      </c>
      <c r="C2047" s="297" t="e">
        <f>'Запит 2-8'!#REF!</f>
        <v>#REF!</v>
      </c>
      <c r="D2047" s="296" t="e">
        <f>'Запит 2-8'!#REF!</f>
        <v>#REF!</v>
      </c>
      <c r="E2047" s="413" t="e">
        <f>'Паспорт-3'!F1892</f>
        <v>#REF!</v>
      </c>
      <c r="F2047" s="414"/>
      <c r="G2047" s="429" t="e">
        <f t="shared" si="250"/>
        <v>#REF!</v>
      </c>
      <c r="H2047" s="81" t="e">
        <f t="shared" si="251"/>
        <v>#REF!</v>
      </c>
    </row>
    <row r="2048" spans="1:8" x14ac:dyDescent="0.2">
      <c r="A2048" s="326" t="e">
        <f>'Запит 2-8'!#REF!</f>
        <v>#REF!</v>
      </c>
      <c r="B2048" s="298" t="e">
        <f>IF('Запит 2-8'!#REF!&lt;&gt;"",'Запит 2-8'!#REF!,"")</f>
        <v>#REF!</v>
      </c>
      <c r="C2048" s="297" t="e">
        <f>'Запит 2-8'!#REF!</f>
        <v>#REF!</v>
      </c>
      <c r="D2048" s="296" t="e">
        <f>'Запит 2-8'!#REF!</f>
        <v>#REF!</v>
      </c>
      <c r="E2048" s="413" t="e">
        <f>'Паспорт-3'!F1893</f>
        <v>#REF!</v>
      </c>
      <c r="F2048" s="414"/>
      <c r="G2048" s="429" t="e">
        <f t="shared" si="250"/>
        <v>#REF!</v>
      </c>
      <c r="H2048" s="81" t="e">
        <f t="shared" si="251"/>
        <v>#REF!</v>
      </c>
    </row>
    <row r="2049" spans="1:8" x14ac:dyDescent="0.2">
      <c r="A2049" s="326" t="e">
        <f>'Запит 2-8'!#REF!</f>
        <v>#REF!</v>
      </c>
      <c r="B2049" s="298" t="e">
        <f>IF('Запит 2-8'!#REF!&lt;&gt;"",'Запит 2-8'!#REF!,"")</f>
        <v>#REF!</v>
      </c>
      <c r="C2049" s="297" t="e">
        <f>'Запит 2-8'!#REF!</f>
        <v>#REF!</v>
      </c>
      <c r="D2049" s="296" t="e">
        <f>'Запит 2-8'!#REF!</f>
        <v>#REF!</v>
      </c>
      <c r="E2049" s="413" t="e">
        <f>'Паспорт-3'!F1894</f>
        <v>#REF!</v>
      </c>
      <c r="F2049" s="414"/>
      <c r="G2049" s="429" t="e">
        <f t="shared" si="250"/>
        <v>#REF!</v>
      </c>
      <c r="H2049" s="81" t="e">
        <f t="shared" si="251"/>
        <v>#REF!</v>
      </c>
    </row>
    <row r="2050" spans="1:8" x14ac:dyDescent="0.2">
      <c r="A2050" s="326" t="e">
        <f>'Запит 2-8'!#REF!</f>
        <v>#REF!</v>
      </c>
      <c r="B2050" s="298" t="e">
        <f>IF('Запит 2-8'!#REF!&lt;&gt;"",'Запит 2-8'!#REF!,"")</f>
        <v>#REF!</v>
      </c>
      <c r="C2050" s="297" t="e">
        <f>'Запит 2-8'!#REF!</f>
        <v>#REF!</v>
      </c>
      <c r="D2050" s="296" t="e">
        <f>'Запит 2-8'!#REF!</f>
        <v>#REF!</v>
      </c>
      <c r="E2050" s="413" t="e">
        <f>'Паспорт-3'!F1895</f>
        <v>#REF!</v>
      </c>
      <c r="F2050" s="414"/>
      <c r="G2050" s="429" t="e">
        <f t="shared" si="250"/>
        <v>#REF!</v>
      </c>
      <c r="H2050" s="81" t="e">
        <f t="shared" si="251"/>
        <v>#REF!</v>
      </c>
    </row>
    <row r="2051" spans="1:8" x14ac:dyDescent="0.2">
      <c r="A2051" s="326" t="e">
        <f>'Запит 2-8'!#REF!</f>
        <v>#REF!</v>
      </c>
      <c r="B2051" s="298" t="e">
        <f>IF('Запит 2-8'!#REF!&lt;&gt;"",'Запит 2-8'!#REF!,"")</f>
        <v>#REF!</v>
      </c>
      <c r="C2051" s="297" t="e">
        <f>'Запит 2-8'!#REF!</f>
        <v>#REF!</v>
      </c>
      <c r="D2051" s="296" t="e">
        <f>'Запит 2-8'!#REF!</f>
        <v>#REF!</v>
      </c>
      <c r="E2051" s="413" t="e">
        <f>'Паспорт-3'!F1896</f>
        <v>#REF!</v>
      </c>
      <c r="F2051" s="414"/>
      <c r="G2051" s="429" t="e">
        <f t="shared" si="250"/>
        <v>#REF!</v>
      </c>
      <c r="H2051" s="81" t="e">
        <f t="shared" si="251"/>
        <v>#REF!</v>
      </c>
    </row>
    <row r="2052" spans="1:8" x14ac:dyDescent="0.2">
      <c r="A2052" s="326" t="e">
        <f>'Запит 2-8'!#REF!</f>
        <v>#REF!</v>
      </c>
      <c r="B2052" s="298" t="e">
        <f>IF('Запит 2-8'!#REF!&lt;&gt;"",'Запит 2-8'!#REF!,"")</f>
        <v>#REF!</v>
      </c>
      <c r="C2052" s="297" t="e">
        <f>'Запит 2-8'!#REF!</f>
        <v>#REF!</v>
      </c>
      <c r="D2052" s="296" t="e">
        <f>'Запит 2-8'!#REF!</f>
        <v>#REF!</v>
      </c>
      <c r="E2052" s="413" t="e">
        <f>'Паспорт-3'!F1897</f>
        <v>#REF!</v>
      </c>
      <c r="F2052" s="414"/>
      <c r="G2052" s="429" t="e">
        <f t="shared" si="250"/>
        <v>#REF!</v>
      </c>
      <c r="H2052" s="81" t="e">
        <f t="shared" si="251"/>
        <v>#REF!</v>
      </c>
    </row>
    <row r="2053" spans="1:8" x14ac:dyDescent="0.2">
      <c r="A2053" s="326" t="e">
        <f>'Запит 2-8'!#REF!</f>
        <v>#REF!</v>
      </c>
      <c r="B2053" s="298" t="e">
        <f>IF('Запит 2-8'!#REF!&lt;&gt;"",'Запит 2-8'!#REF!,"")</f>
        <v>#REF!</v>
      </c>
      <c r="C2053" s="297" t="e">
        <f>'Запит 2-8'!#REF!</f>
        <v>#REF!</v>
      </c>
      <c r="D2053" s="296" t="e">
        <f>'Запит 2-8'!#REF!</f>
        <v>#REF!</v>
      </c>
      <c r="E2053" s="413" t="e">
        <f>'Паспорт-3'!F1898</f>
        <v>#REF!</v>
      </c>
      <c r="F2053" s="414"/>
      <c r="G2053" s="429" t="e">
        <f t="shared" si="250"/>
        <v>#REF!</v>
      </c>
      <c r="H2053" s="81" t="e">
        <f t="shared" si="251"/>
        <v>#REF!</v>
      </c>
    </row>
    <row r="2054" spans="1:8" x14ac:dyDescent="0.2">
      <c r="A2054" s="326" t="e">
        <f>'Запит 2-8'!#REF!</f>
        <v>#REF!</v>
      </c>
      <c r="B2054" s="298" t="e">
        <f>IF('Запит 2-8'!#REF!&lt;&gt;"",'Запит 2-8'!#REF!,"")</f>
        <v>#REF!</v>
      </c>
      <c r="C2054" s="297" t="e">
        <f>'Запит 2-8'!#REF!</f>
        <v>#REF!</v>
      </c>
      <c r="D2054" s="296" t="e">
        <f>'Запит 2-8'!#REF!</f>
        <v>#REF!</v>
      </c>
      <c r="E2054" s="413" t="e">
        <f>'Паспорт-3'!F1899</f>
        <v>#REF!</v>
      </c>
      <c r="F2054" s="414"/>
      <c r="G2054" s="429" t="e">
        <f t="shared" si="250"/>
        <v>#REF!</v>
      </c>
      <c r="H2054" s="81" t="e">
        <f t="shared" si="251"/>
        <v>#REF!</v>
      </c>
    </row>
    <row r="2055" spans="1:8" x14ac:dyDescent="0.2">
      <c r="A2055" s="326" t="e">
        <f>'Запит 2-8'!#REF!</f>
        <v>#REF!</v>
      </c>
      <c r="B2055" s="298" t="e">
        <f>IF('Запит 2-8'!#REF!&lt;&gt;"",'Запит 2-8'!#REF!,"")</f>
        <v>#REF!</v>
      </c>
      <c r="C2055" s="297" t="e">
        <f>'Запит 2-8'!#REF!</f>
        <v>#REF!</v>
      </c>
      <c r="D2055" s="296" t="e">
        <f>'Запит 2-8'!#REF!</f>
        <v>#REF!</v>
      </c>
      <c r="E2055" s="413" t="e">
        <f>'Паспорт-3'!F1900</f>
        <v>#REF!</v>
      </c>
      <c r="F2055" s="414"/>
      <c r="G2055" s="429" t="e">
        <f t="shared" si="250"/>
        <v>#REF!</v>
      </c>
      <c r="H2055" s="81" t="e">
        <f t="shared" si="251"/>
        <v>#REF!</v>
      </c>
    </row>
    <row r="2056" spans="1:8" x14ac:dyDescent="0.2">
      <c r="A2056" s="326" t="e">
        <f>'Запит 2-8'!#REF!</f>
        <v>#REF!</v>
      </c>
      <c r="B2056" s="298" t="e">
        <f>IF('Запит 2-8'!#REF!&lt;&gt;"",'Запит 2-8'!#REF!,"")</f>
        <v>#REF!</v>
      </c>
      <c r="C2056" s="297" t="e">
        <f>'Запит 2-8'!#REF!</f>
        <v>#REF!</v>
      </c>
      <c r="D2056" s="296" t="e">
        <f>'Запит 2-8'!#REF!</f>
        <v>#REF!</v>
      </c>
      <c r="E2056" s="413" t="e">
        <f>'Паспорт-3'!F1901</f>
        <v>#REF!</v>
      </c>
      <c r="F2056" s="414"/>
      <c r="G2056" s="429" t="e">
        <f t="shared" si="250"/>
        <v>#REF!</v>
      </c>
      <c r="H2056" s="81" t="e">
        <f t="shared" si="251"/>
        <v>#REF!</v>
      </c>
    </row>
    <row r="2057" spans="1:8" x14ac:dyDescent="0.2">
      <c r="A2057" s="326" t="e">
        <f>'Запит 2-8'!#REF!</f>
        <v>#REF!</v>
      </c>
      <c r="B2057" s="298" t="e">
        <f>IF('Запит 2-8'!#REF!&lt;&gt;"",'Запит 2-8'!#REF!,"")</f>
        <v>#REF!</v>
      </c>
      <c r="C2057" s="297" t="e">
        <f>'Запит 2-8'!#REF!</f>
        <v>#REF!</v>
      </c>
      <c r="D2057" s="296" t="e">
        <f>'Запит 2-8'!#REF!</f>
        <v>#REF!</v>
      </c>
      <c r="E2057" s="413" t="e">
        <f>'Паспорт-3'!F1902</f>
        <v>#REF!</v>
      </c>
      <c r="F2057" s="414"/>
      <c r="G2057" s="429" t="e">
        <f t="shared" si="250"/>
        <v>#REF!</v>
      </c>
      <c r="H2057" s="81" t="e">
        <f t="shared" si="251"/>
        <v>#REF!</v>
      </c>
    </row>
    <row r="2058" spans="1:8" x14ac:dyDescent="0.2">
      <c r="A2058" s="433" t="e">
        <f>'Запит 2-8'!#REF!</f>
        <v>#REF!</v>
      </c>
      <c r="B2058" s="434" t="e">
        <f>IF('Запит 2-8'!#REF!&lt;&gt;"",'Запит 2-8'!#REF!,"")</f>
        <v>#REF!</v>
      </c>
      <c r="C2058" s="435" t="e">
        <f>'Запит 2-8'!#REF!</f>
        <v>#REF!</v>
      </c>
      <c r="D2058" s="436" t="e">
        <f>'Запит 2-8'!#REF!</f>
        <v>#REF!</v>
      </c>
      <c r="E2058" s="437" t="e">
        <f>'Паспорт-3'!F1903</f>
        <v>#REF!</v>
      </c>
      <c r="F2058" s="438"/>
      <c r="G2058" s="439" t="e">
        <f t="shared" si="250"/>
        <v>#REF!</v>
      </c>
      <c r="H2058" s="81" t="e">
        <f t="shared" si="251"/>
        <v>#REF!</v>
      </c>
    </row>
    <row r="2059" spans="1:8" ht="12.75" customHeight="1" x14ac:dyDescent="0.2">
      <c r="A2059" s="824" t="s">
        <v>211</v>
      </c>
      <c r="B2059" s="825"/>
      <c r="C2059" s="825"/>
      <c r="D2059" s="825"/>
      <c r="E2059" s="825"/>
      <c r="F2059" s="825"/>
      <c r="G2059" s="826"/>
      <c r="H2059" s="81" t="e">
        <f>H2043</f>
        <v>#REF!</v>
      </c>
    </row>
    <row r="2060" spans="1:8" x14ac:dyDescent="0.2">
      <c r="A2060" s="426" t="e">
        <f>'Запит 2-8'!#REF!</f>
        <v>#REF!</v>
      </c>
      <c r="B2060" s="827" t="s">
        <v>108</v>
      </c>
      <c r="C2060" s="828"/>
      <c r="D2060" s="828"/>
      <c r="E2060" s="832"/>
      <c r="F2060" s="832"/>
      <c r="G2060" s="833"/>
      <c r="H2060" s="81" t="e">
        <f>H2061</f>
        <v>#REF!</v>
      </c>
    </row>
    <row r="2061" spans="1:8" x14ac:dyDescent="0.2">
      <c r="A2061" s="326" t="e">
        <f>'Запит 2-8'!#REF!</f>
        <v>#REF!</v>
      </c>
      <c r="B2061" s="421" t="e">
        <f>IF('Запит 2-8'!#REF!&lt;&gt;"",'Запит 2-8'!#REF!,"")</f>
        <v>#REF!</v>
      </c>
      <c r="C2061" s="422" t="e">
        <f>'Запит 2-8'!#REF!</f>
        <v>#REF!</v>
      </c>
      <c r="D2061" s="423" t="e">
        <f>'Запит 2-8'!#REF!</f>
        <v>#REF!</v>
      </c>
      <c r="E2061" s="424" t="e">
        <f>'Паспорт-3'!F1905</f>
        <v>#REF!</v>
      </c>
      <c r="F2061" s="425"/>
      <c r="G2061" s="428" t="e">
        <f t="shared" ref="G2061:G2075" si="252">F2061-E2061</f>
        <v>#REF!</v>
      </c>
      <c r="H2061" s="81" t="e">
        <f t="shared" ref="H2061:H2075" si="253">IF(B2061&lt;&gt;"","Для друку","")</f>
        <v>#REF!</v>
      </c>
    </row>
    <row r="2062" spans="1:8" x14ac:dyDescent="0.2">
      <c r="A2062" s="326" t="e">
        <f>'Запит 2-8'!#REF!</f>
        <v>#REF!</v>
      </c>
      <c r="B2062" s="298" t="e">
        <f>IF('Запит 2-8'!#REF!&lt;&gt;"",'Запит 2-8'!#REF!,"")</f>
        <v>#REF!</v>
      </c>
      <c r="C2062" s="297" t="e">
        <f>'Запит 2-8'!#REF!</f>
        <v>#REF!</v>
      </c>
      <c r="D2062" s="296" t="e">
        <f>'Запит 2-8'!#REF!</f>
        <v>#REF!</v>
      </c>
      <c r="E2062" s="413" t="e">
        <f>'Паспорт-3'!F1906</f>
        <v>#REF!</v>
      </c>
      <c r="F2062" s="414"/>
      <c r="G2062" s="429" t="e">
        <f t="shared" si="252"/>
        <v>#REF!</v>
      </c>
      <c r="H2062" s="81" t="e">
        <f t="shared" si="253"/>
        <v>#REF!</v>
      </c>
    </row>
    <row r="2063" spans="1:8" x14ac:dyDescent="0.2">
      <c r="A2063" s="326" t="e">
        <f>'Запит 2-8'!#REF!</f>
        <v>#REF!</v>
      </c>
      <c r="B2063" s="298" t="e">
        <f>IF('Запит 2-8'!#REF!&lt;&gt;"",'Запит 2-8'!#REF!,"")</f>
        <v>#REF!</v>
      </c>
      <c r="C2063" s="297" t="e">
        <f>'Запит 2-8'!#REF!</f>
        <v>#REF!</v>
      </c>
      <c r="D2063" s="296" t="e">
        <f>'Запит 2-8'!#REF!</f>
        <v>#REF!</v>
      </c>
      <c r="E2063" s="413" t="e">
        <f>'Паспорт-3'!F1907</f>
        <v>#REF!</v>
      </c>
      <c r="F2063" s="414"/>
      <c r="G2063" s="429" t="e">
        <f t="shared" si="252"/>
        <v>#REF!</v>
      </c>
      <c r="H2063" s="81" t="e">
        <f t="shared" si="253"/>
        <v>#REF!</v>
      </c>
    </row>
    <row r="2064" spans="1:8" x14ac:dyDescent="0.2">
      <c r="A2064" s="326" t="e">
        <f>'Запит 2-8'!#REF!</f>
        <v>#REF!</v>
      </c>
      <c r="B2064" s="298" t="e">
        <f>IF('Запит 2-8'!#REF!&lt;&gt;"",'Запит 2-8'!#REF!,"")</f>
        <v>#REF!</v>
      </c>
      <c r="C2064" s="297" t="e">
        <f>'Запит 2-8'!#REF!</f>
        <v>#REF!</v>
      </c>
      <c r="D2064" s="296" t="e">
        <f>'Запит 2-8'!#REF!</f>
        <v>#REF!</v>
      </c>
      <c r="E2064" s="413" t="e">
        <f>'Паспорт-3'!F1908</f>
        <v>#REF!</v>
      </c>
      <c r="F2064" s="414"/>
      <c r="G2064" s="429" t="e">
        <f t="shared" si="252"/>
        <v>#REF!</v>
      </c>
      <c r="H2064" s="81" t="e">
        <f t="shared" si="253"/>
        <v>#REF!</v>
      </c>
    </row>
    <row r="2065" spans="1:8" x14ac:dyDescent="0.2">
      <c r="A2065" s="326" t="e">
        <f>'Запит 2-8'!#REF!</f>
        <v>#REF!</v>
      </c>
      <c r="B2065" s="298" t="e">
        <f>IF('Запит 2-8'!#REF!&lt;&gt;"",'Запит 2-8'!#REF!,"")</f>
        <v>#REF!</v>
      </c>
      <c r="C2065" s="297" t="e">
        <f>'Запит 2-8'!#REF!</f>
        <v>#REF!</v>
      </c>
      <c r="D2065" s="296" t="e">
        <f>'Запит 2-8'!#REF!</f>
        <v>#REF!</v>
      </c>
      <c r="E2065" s="413" t="e">
        <f>'Паспорт-3'!F1909</f>
        <v>#REF!</v>
      </c>
      <c r="F2065" s="414"/>
      <c r="G2065" s="429" t="e">
        <f t="shared" si="252"/>
        <v>#REF!</v>
      </c>
      <c r="H2065" s="81" t="e">
        <f t="shared" si="253"/>
        <v>#REF!</v>
      </c>
    </row>
    <row r="2066" spans="1:8" x14ac:dyDescent="0.2">
      <c r="A2066" s="326" t="e">
        <f>'Запит 2-8'!#REF!</f>
        <v>#REF!</v>
      </c>
      <c r="B2066" s="298" t="e">
        <f>IF('Запит 2-8'!#REF!&lt;&gt;"",'Запит 2-8'!#REF!,"")</f>
        <v>#REF!</v>
      </c>
      <c r="C2066" s="297" t="e">
        <f>'Запит 2-8'!#REF!</f>
        <v>#REF!</v>
      </c>
      <c r="D2066" s="296" t="e">
        <f>'Запит 2-8'!#REF!</f>
        <v>#REF!</v>
      </c>
      <c r="E2066" s="413" t="e">
        <f>'Паспорт-3'!F1910</f>
        <v>#REF!</v>
      </c>
      <c r="F2066" s="414"/>
      <c r="G2066" s="429" t="e">
        <f t="shared" si="252"/>
        <v>#REF!</v>
      </c>
      <c r="H2066" s="81" t="e">
        <f t="shared" si="253"/>
        <v>#REF!</v>
      </c>
    </row>
    <row r="2067" spans="1:8" x14ac:dyDescent="0.2">
      <c r="A2067" s="326" t="e">
        <f>'Запит 2-8'!#REF!</f>
        <v>#REF!</v>
      </c>
      <c r="B2067" s="298" t="e">
        <f>IF('Запит 2-8'!#REF!&lt;&gt;"",'Запит 2-8'!#REF!,"")</f>
        <v>#REF!</v>
      </c>
      <c r="C2067" s="297" t="e">
        <f>'Запит 2-8'!#REF!</f>
        <v>#REF!</v>
      </c>
      <c r="D2067" s="296" t="e">
        <f>'Запит 2-8'!#REF!</f>
        <v>#REF!</v>
      </c>
      <c r="E2067" s="413" t="e">
        <f>'Паспорт-3'!F1911</f>
        <v>#REF!</v>
      </c>
      <c r="F2067" s="414"/>
      <c r="G2067" s="429" t="e">
        <f t="shared" si="252"/>
        <v>#REF!</v>
      </c>
      <c r="H2067" s="81" t="e">
        <f t="shared" si="253"/>
        <v>#REF!</v>
      </c>
    </row>
    <row r="2068" spans="1:8" x14ac:dyDescent="0.2">
      <c r="A2068" s="326" t="e">
        <f>'Запит 2-8'!#REF!</f>
        <v>#REF!</v>
      </c>
      <c r="B2068" s="298" t="e">
        <f>IF('Запит 2-8'!#REF!&lt;&gt;"",'Запит 2-8'!#REF!,"")</f>
        <v>#REF!</v>
      </c>
      <c r="C2068" s="297" t="e">
        <f>'Запит 2-8'!#REF!</f>
        <v>#REF!</v>
      </c>
      <c r="D2068" s="296" t="e">
        <f>'Запит 2-8'!#REF!</f>
        <v>#REF!</v>
      </c>
      <c r="E2068" s="413" t="e">
        <f>'Паспорт-3'!F1912</f>
        <v>#REF!</v>
      </c>
      <c r="F2068" s="414"/>
      <c r="G2068" s="429" t="e">
        <f t="shared" si="252"/>
        <v>#REF!</v>
      </c>
      <c r="H2068" s="81" t="e">
        <f t="shared" si="253"/>
        <v>#REF!</v>
      </c>
    </row>
    <row r="2069" spans="1:8" x14ac:dyDescent="0.2">
      <c r="A2069" s="326" t="e">
        <f>'Запит 2-8'!#REF!</f>
        <v>#REF!</v>
      </c>
      <c r="B2069" s="298" t="e">
        <f>IF('Запит 2-8'!#REF!&lt;&gt;"",'Запит 2-8'!#REF!,"")</f>
        <v>#REF!</v>
      </c>
      <c r="C2069" s="297" t="e">
        <f>'Запит 2-8'!#REF!</f>
        <v>#REF!</v>
      </c>
      <c r="D2069" s="296" t="e">
        <f>'Запит 2-8'!#REF!</f>
        <v>#REF!</v>
      </c>
      <c r="E2069" s="413" t="e">
        <f>'Паспорт-3'!F1913</f>
        <v>#REF!</v>
      </c>
      <c r="F2069" s="414"/>
      <c r="G2069" s="429" t="e">
        <f t="shared" si="252"/>
        <v>#REF!</v>
      </c>
      <c r="H2069" s="81" t="e">
        <f t="shared" si="253"/>
        <v>#REF!</v>
      </c>
    </row>
    <row r="2070" spans="1:8" x14ac:dyDescent="0.2">
      <c r="A2070" s="326" t="e">
        <f>'Запит 2-8'!#REF!</f>
        <v>#REF!</v>
      </c>
      <c r="B2070" s="298" t="e">
        <f>IF('Запит 2-8'!#REF!&lt;&gt;"",'Запит 2-8'!#REF!,"")</f>
        <v>#REF!</v>
      </c>
      <c r="C2070" s="297" t="e">
        <f>'Запит 2-8'!#REF!</f>
        <v>#REF!</v>
      </c>
      <c r="D2070" s="296" t="e">
        <f>'Запит 2-8'!#REF!</f>
        <v>#REF!</v>
      </c>
      <c r="E2070" s="413" t="e">
        <f>'Паспорт-3'!F1914</f>
        <v>#REF!</v>
      </c>
      <c r="F2070" s="414"/>
      <c r="G2070" s="429" t="e">
        <f t="shared" si="252"/>
        <v>#REF!</v>
      </c>
      <c r="H2070" s="81" t="e">
        <f t="shared" si="253"/>
        <v>#REF!</v>
      </c>
    </row>
    <row r="2071" spans="1:8" x14ac:dyDescent="0.2">
      <c r="A2071" s="326" t="e">
        <f>'Запит 2-8'!#REF!</f>
        <v>#REF!</v>
      </c>
      <c r="B2071" s="298" t="e">
        <f>IF('Запит 2-8'!#REF!&lt;&gt;"",'Запит 2-8'!#REF!,"")</f>
        <v>#REF!</v>
      </c>
      <c r="C2071" s="297" t="e">
        <f>'Запит 2-8'!#REF!</f>
        <v>#REF!</v>
      </c>
      <c r="D2071" s="296" t="e">
        <f>'Запит 2-8'!#REF!</f>
        <v>#REF!</v>
      </c>
      <c r="E2071" s="413" t="e">
        <f>'Паспорт-3'!F1915</f>
        <v>#REF!</v>
      </c>
      <c r="F2071" s="414"/>
      <c r="G2071" s="429" t="e">
        <f t="shared" si="252"/>
        <v>#REF!</v>
      </c>
      <c r="H2071" s="81" t="e">
        <f t="shared" si="253"/>
        <v>#REF!</v>
      </c>
    </row>
    <row r="2072" spans="1:8" x14ac:dyDescent="0.2">
      <c r="A2072" s="326" t="e">
        <f>'Запит 2-8'!#REF!</f>
        <v>#REF!</v>
      </c>
      <c r="B2072" s="298" t="e">
        <f>IF('Запит 2-8'!#REF!&lt;&gt;"",'Запит 2-8'!#REF!,"")</f>
        <v>#REF!</v>
      </c>
      <c r="C2072" s="297" t="e">
        <f>'Запит 2-8'!#REF!</f>
        <v>#REF!</v>
      </c>
      <c r="D2072" s="296" t="e">
        <f>'Запит 2-8'!#REF!</f>
        <v>#REF!</v>
      </c>
      <c r="E2072" s="413" t="e">
        <f>'Паспорт-3'!F1916</f>
        <v>#REF!</v>
      </c>
      <c r="F2072" s="414"/>
      <c r="G2072" s="429" t="e">
        <f t="shared" si="252"/>
        <v>#REF!</v>
      </c>
      <c r="H2072" s="81" t="e">
        <f t="shared" si="253"/>
        <v>#REF!</v>
      </c>
    </row>
    <row r="2073" spans="1:8" x14ac:dyDescent="0.2">
      <c r="A2073" s="326" t="e">
        <f>'Запит 2-8'!#REF!</f>
        <v>#REF!</v>
      </c>
      <c r="B2073" s="298" t="e">
        <f>IF('Запит 2-8'!#REF!&lt;&gt;"",'Запит 2-8'!#REF!,"")</f>
        <v>#REF!</v>
      </c>
      <c r="C2073" s="297" t="e">
        <f>'Запит 2-8'!#REF!</f>
        <v>#REF!</v>
      </c>
      <c r="D2073" s="296" t="e">
        <f>'Запит 2-8'!#REF!</f>
        <v>#REF!</v>
      </c>
      <c r="E2073" s="413" t="e">
        <f>'Паспорт-3'!F1917</f>
        <v>#REF!</v>
      </c>
      <c r="F2073" s="414"/>
      <c r="G2073" s="429" t="e">
        <f t="shared" si="252"/>
        <v>#REF!</v>
      </c>
      <c r="H2073" s="81" t="e">
        <f t="shared" si="253"/>
        <v>#REF!</v>
      </c>
    </row>
    <row r="2074" spans="1:8" x14ac:dyDescent="0.2">
      <c r="A2074" s="326" t="e">
        <f>'Запит 2-8'!#REF!</f>
        <v>#REF!</v>
      </c>
      <c r="B2074" s="298" t="e">
        <f>IF('Запит 2-8'!#REF!&lt;&gt;"",'Запит 2-8'!#REF!,"")</f>
        <v>#REF!</v>
      </c>
      <c r="C2074" s="297" t="e">
        <f>'Запит 2-8'!#REF!</f>
        <v>#REF!</v>
      </c>
      <c r="D2074" s="296" t="e">
        <f>'Запит 2-8'!#REF!</f>
        <v>#REF!</v>
      </c>
      <c r="E2074" s="413" t="e">
        <f>'Паспорт-3'!F1918</f>
        <v>#REF!</v>
      </c>
      <c r="F2074" s="414"/>
      <c r="G2074" s="429" t="e">
        <f t="shared" si="252"/>
        <v>#REF!</v>
      </c>
      <c r="H2074" s="81" t="e">
        <f t="shared" si="253"/>
        <v>#REF!</v>
      </c>
    </row>
    <row r="2075" spans="1:8" x14ac:dyDescent="0.2">
      <c r="A2075" s="433" t="e">
        <f>'Запит 2-8'!#REF!</f>
        <v>#REF!</v>
      </c>
      <c r="B2075" s="434" t="e">
        <f>IF('Запит 2-8'!#REF!&lt;&gt;"",'Запит 2-8'!#REF!,"")</f>
        <v>#REF!</v>
      </c>
      <c r="C2075" s="435" t="e">
        <f>'Запит 2-8'!#REF!</f>
        <v>#REF!</v>
      </c>
      <c r="D2075" s="436" t="e">
        <f>'Запит 2-8'!#REF!</f>
        <v>#REF!</v>
      </c>
      <c r="E2075" s="437" t="e">
        <f>'Паспорт-3'!F1919</f>
        <v>#REF!</v>
      </c>
      <c r="F2075" s="438"/>
      <c r="G2075" s="439" t="e">
        <f t="shared" si="252"/>
        <v>#REF!</v>
      </c>
      <c r="H2075" s="81" t="e">
        <f t="shared" si="253"/>
        <v>#REF!</v>
      </c>
    </row>
    <row r="2076" spans="1:8" ht="12.75" customHeight="1" x14ac:dyDescent="0.2">
      <c r="A2076" s="824" t="s">
        <v>211</v>
      </c>
      <c r="B2076" s="825"/>
      <c r="C2076" s="825"/>
      <c r="D2076" s="825"/>
      <c r="E2076" s="825"/>
      <c r="F2076" s="825"/>
      <c r="G2076" s="826"/>
      <c r="H2076" s="81" t="e">
        <f>H2060</f>
        <v>#REF!</v>
      </c>
    </row>
    <row r="2077" spans="1:8" x14ac:dyDescent="0.2">
      <c r="A2077" s="426" t="e">
        <f>'Запит 2-8'!#REF!</f>
        <v>#REF!</v>
      </c>
      <c r="B2077" s="827" t="s">
        <v>109</v>
      </c>
      <c r="C2077" s="828"/>
      <c r="D2077" s="828"/>
      <c r="E2077" s="832"/>
      <c r="F2077" s="832"/>
      <c r="G2077" s="833"/>
      <c r="H2077" s="81" t="e">
        <f>H2078</f>
        <v>#REF!</v>
      </c>
    </row>
    <row r="2078" spans="1:8" x14ac:dyDescent="0.2">
      <c r="A2078" s="326" t="e">
        <f>'Запит 2-8'!#REF!</f>
        <v>#REF!</v>
      </c>
      <c r="B2078" s="421" t="e">
        <f>IF('Запит 2-8'!#REF!&lt;&gt;"",'Запит 2-8'!#REF!,"")</f>
        <v>#REF!</v>
      </c>
      <c r="C2078" s="422" t="e">
        <f>'Запит 2-8'!#REF!</f>
        <v>#REF!</v>
      </c>
      <c r="D2078" s="423" t="e">
        <f>'Запит 2-8'!#REF!</f>
        <v>#REF!</v>
      </c>
      <c r="E2078" s="424" t="e">
        <f>'Паспорт-3'!F1921</f>
        <v>#REF!</v>
      </c>
      <c r="F2078" s="425"/>
      <c r="G2078" s="428" t="e">
        <f t="shared" ref="G2078:G2087" si="254">F2078-E2078</f>
        <v>#REF!</v>
      </c>
      <c r="H2078" s="81" t="e">
        <f t="shared" ref="H2078:H2087" si="255">IF(B2078&lt;&gt;"","Для друку","")</f>
        <v>#REF!</v>
      </c>
    </row>
    <row r="2079" spans="1:8" x14ac:dyDescent="0.2">
      <c r="A2079" s="326" t="e">
        <f>'Запит 2-8'!#REF!</f>
        <v>#REF!</v>
      </c>
      <c r="B2079" s="298" t="e">
        <f>IF('Запит 2-8'!#REF!&lt;&gt;"",'Запит 2-8'!#REF!,"")</f>
        <v>#REF!</v>
      </c>
      <c r="C2079" s="297" t="e">
        <f>'Запит 2-8'!#REF!</f>
        <v>#REF!</v>
      </c>
      <c r="D2079" s="296" t="e">
        <f>'Запит 2-8'!#REF!</f>
        <v>#REF!</v>
      </c>
      <c r="E2079" s="413" t="e">
        <f>'Паспорт-3'!F1922</f>
        <v>#REF!</v>
      </c>
      <c r="F2079" s="414"/>
      <c r="G2079" s="429" t="e">
        <f t="shared" si="254"/>
        <v>#REF!</v>
      </c>
      <c r="H2079" s="81" t="e">
        <f t="shared" si="255"/>
        <v>#REF!</v>
      </c>
    </row>
    <row r="2080" spans="1:8" x14ac:dyDescent="0.2">
      <c r="A2080" s="326" t="e">
        <f>'Запит 2-8'!#REF!</f>
        <v>#REF!</v>
      </c>
      <c r="B2080" s="298" t="e">
        <f>IF('Запит 2-8'!#REF!&lt;&gt;"",'Запит 2-8'!#REF!,"")</f>
        <v>#REF!</v>
      </c>
      <c r="C2080" s="297" t="e">
        <f>'Запит 2-8'!#REF!</f>
        <v>#REF!</v>
      </c>
      <c r="D2080" s="296" t="e">
        <f>'Запит 2-8'!#REF!</f>
        <v>#REF!</v>
      </c>
      <c r="E2080" s="413" t="e">
        <f>'Паспорт-3'!F1923</f>
        <v>#REF!</v>
      </c>
      <c r="F2080" s="414"/>
      <c r="G2080" s="429" t="e">
        <f t="shared" si="254"/>
        <v>#REF!</v>
      </c>
      <c r="H2080" s="81" t="e">
        <f t="shared" si="255"/>
        <v>#REF!</v>
      </c>
    </row>
    <row r="2081" spans="1:8" x14ac:dyDescent="0.2">
      <c r="A2081" s="326" t="e">
        <f>'Запит 2-8'!#REF!</f>
        <v>#REF!</v>
      </c>
      <c r="B2081" s="298" t="e">
        <f>IF('Запит 2-8'!#REF!&lt;&gt;"",'Запит 2-8'!#REF!,"")</f>
        <v>#REF!</v>
      </c>
      <c r="C2081" s="297" t="e">
        <f>'Запит 2-8'!#REF!</f>
        <v>#REF!</v>
      </c>
      <c r="D2081" s="296" t="e">
        <f>'Запит 2-8'!#REF!</f>
        <v>#REF!</v>
      </c>
      <c r="E2081" s="413" t="e">
        <f>'Паспорт-3'!F1924</f>
        <v>#REF!</v>
      </c>
      <c r="F2081" s="414"/>
      <c r="G2081" s="429" t="e">
        <f t="shared" si="254"/>
        <v>#REF!</v>
      </c>
      <c r="H2081" s="81" t="e">
        <f t="shared" si="255"/>
        <v>#REF!</v>
      </c>
    </row>
    <row r="2082" spans="1:8" x14ac:dyDescent="0.2">
      <c r="A2082" s="326" t="e">
        <f>'Запит 2-8'!#REF!</f>
        <v>#REF!</v>
      </c>
      <c r="B2082" s="298" t="e">
        <f>IF('Запит 2-8'!#REF!&lt;&gt;"",'Запит 2-8'!#REF!,"")</f>
        <v>#REF!</v>
      </c>
      <c r="C2082" s="297" t="e">
        <f>'Запит 2-8'!#REF!</f>
        <v>#REF!</v>
      </c>
      <c r="D2082" s="296" t="e">
        <f>'Запит 2-8'!#REF!</f>
        <v>#REF!</v>
      </c>
      <c r="E2082" s="413" t="e">
        <f>'Паспорт-3'!F1925</f>
        <v>#REF!</v>
      </c>
      <c r="F2082" s="414"/>
      <c r="G2082" s="429" t="e">
        <f t="shared" si="254"/>
        <v>#REF!</v>
      </c>
      <c r="H2082" s="81" t="e">
        <f t="shared" si="255"/>
        <v>#REF!</v>
      </c>
    </row>
    <row r="2083" spans="1:8" x14ac:dyDescent="0.2">
      <c r="A2083" s="326" t="e">
        <f>'Запит 2-8'!#REF!</f>
        <v>#REF!</v>
      </c>
      <c r="B2083" s="298" t="e">
        <f>IF('Запит 2-8'!#REF!&lt;&gt;"",'Запит 2-8'!#REF!,"")</f>
        <v>#REF!</v>
      </c>
      <c r="C2083" s="297" t="e">
        <f>'Запит 2-8'!#REF!</f>
        <v>#REF!</v>
      </c>
      <c r="D2083" s="296" t="e">
        <f>'Запит 2-8'!#REF!</f>
        <v>#REF!</v>
      </c>
      <c r="E2083" s="413" t="e">
        <f>'Паспорт-3'!F1926</f>
        <v>#REF!</v>
      </c>
      <c r="F2083" s="414"/>
      <c r="G2083" s="429" t="e">
        <f t="shared" si="254"/>
        <v>#REF!</v>
      </c>
      <c r="H2083" s="81" t="e">
        <f t="shared" si="255"/>
        <v>#REF!</v>
      </c>
    </row>
    <row r="2084" spans="1:8" x14ac:dyDescent="0.2">
      <c r="A2084" s="326" t="e">
        <f>'Запит 2-8'!#REF!</f>
        <v>#REF!</v>
      </c>
      <c r="B2084" s="298" t="e">
        <f>IF('Запит 2-8'!#REF!&lt;&gt;"",'Запит 2-8'!#REF!,"")</f>
        <v>#REF!</v>
      </c>
      <c r="C2084" s="297" t="e">
        <f>'Запит 2-8'!#REF!</f>
        <v>#REF!</v>
      </c>
      <c r="D2084" s="296" t="e">
        <f>'Запит 2-8'!#REF!</f>
        <v>#REF!</v>
      </c>
      <c r="E2084" s="413" t="e">
        <f>'Паспорт-3'!F1927</f>
        <v>#REF!</v>
      </c>
      <c r="F2084" s="414"/>
      <c r="G2084" s="429" t="e">
        <f t="shared" si="254"/>
        <v>#REF!</v>
      </c>
      <c r="H2084" s="81" t="e">
        <f t="shared" si="255"/>
        <v>#REF!</v>
      </c>
    </row>
    <row r="2085" spans="1:8" x14ac:dyDescent="0.2">
      <c r="A2085" s="326" t="e">
        <f>'Запит 2-8'!#REF!</f>
        <v>#REF!</v>
      </c>
      <c r="B2085" s="298" t="e">
        <f>IF('Запит 2-8'!#REF!&lt;&gt;"",'Запит 2-8'!#REF!,"")</f>
        <v>#REF!</v>
      </c>
      <c r="C2085" s="297" t="e">
        <f>'Запит 2-8'!#REF!</f>
        <v>#REF!</v>
      </c>
      <c r="D2085" s="296" t="e">
        <f>'Запит 2-8'!#REF!</f>
        <v>#REF!</v>
      </c>
      <c r="E2085" s="413" t="e">
        <f>'Паспорт-3'!F1928</f>
        <v>#REF!</v>
      </c>
      <c r="F2085" s="414"/>
      <c r="G2085" s="429" t="e">
        <f t="shared" si="254"/>
        <v>#REF!</v>
      </c>
      <c r="H2085" s="81" t="e">
        <f t="shared" si="255"/>
        <v>#REF!</v>
      </c>
    </row>
    <row r="2086" spans="1:8" ht="12.75" customHeight="1" x14ac:dyDescent="0.2">
      <c r="A2086" s="326" t="e">
        <f>'Запит 2-8'!#REF!</f>
        <v>#REF!</v>
      </c>
      <c r="B2086" s="298" t="e">
        <f>IF('Запит 2-8'!#REF!&lt;&gt;"",'Запит 2-8'!#REF!,"")</f>
        <v>#REF!</v>
      </c>
      <c r="C2086" s="297" t="e">
        <f>'Запит 2-8'!#REF!</f>
        <v>#REF!</v>
      </c>
      <c r="D2086" s="296" t="e">
        <f>'Запит 2-8'!#REF!</f>
        <v>#REF!</v>
      </c>
      <c r="E2086" s="413" t="e">
        <f>'Паспорт-3'!F1929</f>
        <v>#REF!</v>
      </c>
      <c r="F2086" s="414"/>
      <c r="G2086" s="429" t="e">
        <f t="shared" si="254"/>
        <v>#REF!</v>
      </c>
      <c r="H2086" s="81" t="e">
        <f t="shared" si="255"/>
        <v>#REF!</v>
      </c>
    </row>
    <row r="2087" spans="1:8" x14ac:dyDescent="0.2">
      <c r="A2087" s="433" t="e">
        <f>'Запит 2-8'!#REF!</f>
        <v>#REF!</v>
      </c>
      <c r="B2087" s="434" t="e">
        <f>IF('Запит 2-8'!#REF!&lt;&gt;"",'Запит 2-8'!#REF!,"")</f>
        <v>#REF!</v>
      </c>
      <c r="C2087" s="435" t="e">
        <f>'Запит 2-8'!#REF!</f>
        <v>#REF!</v>
      </c>
      <c r="D2087" s="436" t="e">
        <f>'Запит 2-8'!#REF!</f>
        <v>#REF!</v>
      </c>
      <c r="E2087" s="437" t="e">
        <f>'Паспорт-3'!F1930</f>
        <v>#REF!</v>
      </c>
      <c r="F2087" s="438"/>
      <c r="G2087" s="439" t="e">
        <f t="shared" si="254"/>
        <v>#REF!</v>
      </c>
      <c r="H2087" s="81" t="e">
        <f t="shared" si="255"/>
        <v>#REF!</v>
      </c>
    </row>
    <row r="2088" spans="1:8" ht="12.75" customHeight="1" x14ac:dyDescent="0.2">
      <c r="A2088" s="824" t="s">
        <v>211</v>
      </c>
      <c r="B2088" s="825"/>
      <c r="C2088" s="825"/>
      <c r="D2088" s="825"/>
      <c r="E2088" s="825"/>
      <c r="F2088" s="825"/>
      <c r="G2088" s="826"/>
      <c r="H2088" s="81" t="e">
        <f>H2077</f>
        <v>#REF!</v>
      </c>
    </row>
    <row r="2089" spans="1:8" ht="12.75" customHeight="1" x14ac:dyDescent="0.2">
      <c r="A2089" s="824" t="s">
        <v>231</v>
      </c>
      <c r="B2089" s="825"/>
      <c r="C2089" s="825"/>
      <c r="D2089" s="825"/>
      <c r="E2089" s="825"/>
      <c r="F2089" s="825"/>
      <c r="G2089" s="826"/>
      <c r="H2089" s="81" t="e">
        <f>H2025</f>
        <v>#REF!</v>
      </c>
    </row>
    <row r="2090" spans="1:8" ht="12.75" customHeight="1" x14ac:dyDescent="0.2">
      <c r="A2090" s="779" t="e">
        <f>'Запит 2-8'!#REF!</f>
        <v>#REF!</v>
      </c>
      <c r="B2090" s="780"/>
      <c r="C2090" s="780"/>
      <c r="D2090" s="780"/>
      <c r="E2090" s="780"/>
      <c r="F2090" s="780"/>
      <c r="G2090" s="781"/>
      <c r="H2090" s="81" t="e">
        <f>H2091</f>
        <v>#REF!</v>
      </c>
    </row>
    <row r="2091" spans="1:8" x14ac:dyDescent="0.2">
      <c r="A2091" s="420" t="s">
        <v>4</v>
      </c>
      <c r="B2091" s="827" t="s">
        <v>106</v>
      </c>
      <c r="C2091" s="828"/>
      <c r="D2091" s="828"/>
      <c r="E2091" s="829"/>
      <c r="F2091" s="829"/>
      <c r="G2091" s="830"/>
      <c r="H2091" s="81" t="e">
        <f>H2092</f>
        <v>#REF!</v>
      </c>
    </row>
    <row r="2092" spans="1:8" x14ac:dyDescent="0.2">
      <c r="A2092" s="326" t="e">
        <f>'Запит 2-8'!#REF!</f>
        <v>#REF!</v>
      </c>
      <c r="B2092" s="421" t="e">
        <f>IF('Запит 2-8'!#REF!&lt;&gt;"",'Запит 2-8'!#REF!,"")</f>
        <v>#REF!</v>
      </c>
      <c r="C2092" s="422" t="e">
        <f>'Запит 2-8'!#REF!</f>
        <v>#REF!</v>
      </c>
      <c r="D2092" s="423" t="e">
        <f>'Запит 2-8'!#REF!</f>
        <v>#REF!</v>
      </c>
      <c r="E2092" s="424" t="e">
        <f>'Паспорт-3'!F1933</f>
        <v>#REF!</v>
      </c>
      <c r="F2092" s="425"/>
      <c r="G2092" s="428" t="e">
        <f t="shared" ref="G2092:G2106" si="256">F2092-E2092</f>
        <v>#REF!</v>
      </c>
      <c r="H2092" s="81" t="e">
        <f t="shared" ref="H2092:H2106" si="257">IF(B2092&lt;&gt;"","Для друку","")</f>
        <v>#REF!</v>
      </c>
    </row>
    <row r="2093" spans="1:8" x14ac:dyDescent="0.2">
      <c r="A2093" s="326" t="e">
        <f>'Запит 2-8'!#REF!</f>
        <v>#REF!</v>
      </c>
      <c r="B2093" s="298" t="e">
        <f>IF('Запит 2-8'!#REF!&lt;&gt;"",'Запит 2-8'!#REF!,"")</f>
        <v>#REF!</v>
      </c>
      <c r="C2093" s="297" t="e">
        <f>'Запит 2-8'!#REF!</f>
        <v>#REF!</v>
      </c>
      <c r="D2093" s="296" t="e">
        <f>'Запит 2-8'!#REF!</f>
        <v>#REF!</v>
      </c>
      <c r="E2093" s="413" t="e">
        <f>'Паспорт-3'!F1934</f>
        <v>#REF!</v>
      </c>
      <c r="F2093" s="414"/>
      <c r="G2093" s="429" t="e">
        <f t="shared" si="256"/>
        <v>#REF!</v>
      </c>
      <c r="H2093" s="81" t="e">
        <f t="shared" si="257"/>
        <v>#REF!</v>
      </c>
    </row>
    <row r="2094" spans="1:8" x14ac:dyDescent="0.2">
      <c r="A2094" s="326" t="e">
        <f>'Запит 2-8'!#REF!</f>
        <v>#REF!</v>
      </c>
      <c r="B2094" s="298" t="e">
        <f>IF('Запит 2-8'!#REF!&lt;&gt;"",'Запит 2-8'!#REF!,"")</f>
        <v>#REF!</v>
      </c>
      <c r="C2094" s="297" t="e">
        <f>'Запит 2-8'!#REF!</f>
        <v>#REF!</v>
      </c>
      <c r="D2094" s="296" t="e">
        <f>'Запит 2-8'!#REF!</f>
        <v>#REF!</v>
      </c>
      <c r="E2094" s="413" t="e">
        <f>'Паспорт-3'!F1935</f>
        <v>#REF!</v>
      </c>
      <c r="F2094" s="414"/>
      <c r="G2094" s="429" t="e">
        <f t="shared" si="256"/>
        <v>#REF!</v>
      </c>
      <c r="H2094" s="81" t="e">
        <f t="shared" si="257"/>
        <v>#REF!</v>
      </c>
    </row>
    <row r="2095" spans="1:8" x14ac:dyDescent="0.2">
      <c r="A2095" s="326" t="e">
        <f>'Запит 2-8'!#REF!</f>
        <v>#REF!</v>
      </c>
      <c r="B2095" s="298" t="e">
        <f>IF('Запит 2-8'!#REF!&lt;&gt;"",'Запит 2-8'!#REF!,"")</f>
        <v>#REF!</v>
      </c>
      <c r="C2095" s="297" t="e">
        <f>'Запит 2-8'!#REF!</f>
        <v>#REF!</v>
      </c>
      <c r="D2095" s="296" t="e">
        <f>'Запит 2-8'!#REF!</f>
        <v>#REF!</v>
      </c>
      <c r="E2095" s="413" t="e">
        <f>'Паспорт-3'!F1936</f>
        <v>#REF!</v>
      </c>
      <c r="F2095" s="414"/>
      <c r="G2095" s="429" t="e">
        <f t="shared" si="256"/>
        <v>#REF!</v>
      </c>
      <c r="H2095" s="81" t="e">
        <f t="shared" si="257"/>
        <v>#REF!</v>
      </c>
    </row>
    <row r="2096" spans="1:8" x14ac:dyDescent="0.2">
      <c r="A2096" s="326" t="e">
        <f>'Запит 2-8'!#REF!</f>
        <v>#REF!</v>
      </c>
      <c r="B2096" s="298" t="e">
        <f>IF('Запит 2-8'!#REF!&lt;&gt;"",'Запит 2-8'!#REF!,"")</f>
        <v>#REF!</v>
      </c>
      <c r="C2096" s="297" t="e">
        <f>'Запит 2-8'!#REF!</f>
        <v>#REF!</v>
      </c>
      <c r="D2096" s="296" t="e">
        <f>'Запит 2-8'!#REF!</f>
        <v>#REF!</v>
      </c>
      <c r="E2096" s="413" t="e">
        <f>'Паспорт-3'!F1937</f>
        <v>#REF!</v>
      </c>
      <c r="F2096" s="414"/>
      <c r="G2096" s="429" t="e">
        <f t="shared" si="256"/>
        <v>#REF!</v>
      </c>
      <c r="H2096" s="81" t="e">
        <f t="shared" si="257"/>
        <v>#REF!</v>
      </c>
    </row>
    <row r="2097" spans="1:8" x14ac:dyDescent="0.2">
      <c r="A2097" s="326" t="e">
        <f>'Запит 2-8'!#REF!</f>
        <v>#REF!</v>
      </c>
      <c r="B2097" s="298" t="e">
        <f>IF('Запит 2-8'!#REF!&lt;&gt;"",'Запит 2-8'!#REF!,"")</f>
        <v>#REF!</v>
      </c>
      <c r="C2097" s="297" t="e">
        <f>'Запит 2-8'!#REF!</f>
        <v>#REF!</v>
      </c>
      <c r="D2097" s="296" t="e">
        <f>'Запит 2-8'!#REF!</f>
        <v>#REF!</v>
      </c>
      <c r="E2097" s="413" t="e">
        <f>'Паспорт-3'!F1938</f>
        <v>#REF!</v>
      </c>
      <c r="F2097" s="414"/>
      <c r="G2097" s="429" t="e">
        <f t="shared" si="256"/>
        <v>#REF!</v>
      </c>
      <c r="H2097" s="81" t="e">
        <f t="shared" si="257"/>
        <v>#REF!</v>
      </c>
    </row>
    <row r="2098" spans="1:8" x14ac:dyDescent="0.2">
      <c r="A2098" s="326" t="e">
        <f>'Запит 2-8'!#REF!</f>
        <v>#REF!</v>
      </c>
      <c r="B2098" s="298" t="e">
        <f>IF('Запит 2-8'!#REF!&lt;&gt;"",'Запит 2-8'!#REF!,"")</f>
        <v>#REF!</v>
      </c>
      <c r="C2098" s="297" t="e">
        <f>'Запит 2-8'!#REF!</f>
        <v>#REF!</v>
      </c>
      <c r="D2098" s="296" t="e">
        <f>'Запит 2-8'!#REF!</f>
        <v>#REF!</v>
      </c>
      <c r="E2098" s="413" t="e">
        <f>'Паспорт-3'!F1939</f>
        <v>#REF!</v>
      </c>
      <c r="F2098" s="414"/>
      <c r="G2098" s="429" t="e">
        <f t="shared" si="256"/>
        <v>#REF!</v>
      </c>
      <c r="H2098" s="81" t="e">
        <f t="shared" si="257"/>
        <v>#REF!</v>
      </c>
    </row>
    <row r="2099" spans="1:8" x14ac:dyDescent="0.2">
      <c r="A2099" s="326" t="e">
        <f>'Запит 2-8'!#REF!</f>
        <v>#REF!</v>
      </c>
      <c r="B2099" s="298" t="e">
        <f>IF('Запит 2-8'!#REF!&lt;&gt;"",'Запит 2-8'!#REF!,"")</f>
        <v>#REF!</v>
      </c>
      <c r="C2099" s="297" t="e">
        <f>'Запит 2-8'!#REF!</f>
        <v>#REF!</v>
      </c>
      <c r="D2099" s="296" t="e">
        <f>'Запит 2-8'!#REF!</f>
        <v>#REF!</v>
      </c>
      <c r="E2099" s="413" t="e">
        <f>'Паспорт-3'!F1940</f>
        <v>#REF!</v>
      </c>
      <c r="F2099" s="414"/>
      <c r="G2099" s="429" t="e">
        <f t="shared" si="256"/>
        <v>#REF!</v>
      </c>
      <c r="H2099" s="81" t="e">
        <f t="shared" si="257"/>
        <v>#REF!</v>
      </c>
    </row>
    <row r="2100" spans="1:8" x14ac:dyDescent="0.2">
      <c r="A2100" s="326" t="e">
        <f>'Запит 2-8'!#REF!</f>
        <v>#REF!</v>
      </c>
      <c r="B2100" s="298" t="e">
        <f>IF('Запит 2-8'!#REF!&lt;&gt;"",'Запит 2-8'!#REF!,"")</f>
        <v>#REF!</v>
      </c>
      <c r="C2100" s="297" t="e">
        <f>'Запит 2-8'!#REF!</f>
        <v>#REF!</v>
      </c>
      <c r="D2100" s="296" t="e">
        <f>'Запит 2-8'!#REF!</f>
        <v>#REF!</v>
      </c>
      <c r="E2100" s="413" t="e">
        <f>'Паспорт-3'!F1941</f>
        <v>#REF!</v>
      </c>
      <c r="F2100" s="414"/>
      <c r="G2100" s="429" t="e">
        <f t="shared" si="256"/>
        <v>#REF!</v>
      </c>
      <c r="H2100" s="81" t="e">
        <f t="shared" si="257"/>
        <v>#REF!</v>
      </c>
    </row>
    <row r="2101" spans="1:8" x14ac:dyDescent="0.2">
      <c r="A2101" s="326" t="e">
        <f>'Запит 2-8'!#REF!</f>
        <v>#REF!</v>
      </c>
      <c r="B2101" s="298" t="e">
        <f>IF('Запит 2-8'!#REF!&lt;&gt;"",'Запит 2-8'!#REF!,"")</f>
        <v>#REF!</v>
      </c>
      <c r="C2101" s="297" t="e">
        <f>'Запит 2-8'!#REF!</f>
        <v>#REF!</v>
      </c>
      <c r="D2101" s="296" t="e">
        <f>'Запит 2-8'!#REF!</f>
        <v>#REF!</v>
      </c>
      <c r="E2101" s="413" t="e">
        <f>'Паспорт-3'!F1942</f>
        <v>#REF!</v>
      </c>
      <c r="F2101" s="414"/>
      <c r="G2101" s="429" t="e">
        <f t="shared" si="256"/>
        <v>#REF!</v>
      </c>
      <c r="H2101" s="81" t="e">
        <f t="shared" si="257"/>
        <v>#REF!</v>
      </c>
    </row>
    <row r="2102" spans="1:8" x14ac:dyDescent="0.2">
      <c r="A2102" s="326" t="e">
        <f>'Запит 2-8'!#REF!</f>
        <v>#REF!</v>
      </c>
      <c r="B2102" s="298" t="e">
        <f>IF('Запит 2-8'!#REF!&lt;&gt;"",'Запит 2-8'!#REF!,"")</f>
        <v>#REF!</v>
      </c>
      <c r="C2102" s="297" t="e">
        <f>'Запит 2-8'!#REF!</f>
        <v>#REF!</v>
      </c>
      <c r="D2102" s="296" t="e">
        <f>'Запит 2-8'!#REF!</f>
        <v>#REF!</v>
      </c>
      <c r="E2102" s="413" t="e">
        <f>'Паспорт-3'!F1943</f>
        <v>#REF!</v>
      </c>
      <c r="F2102" s="414"/>
      <c r="G2102" s="429" t="e">
        <f t="shared" si="256"/>
        <v>#REF!</v>
      </c>
      <c r="H2102" s="81" t="e">
        <f t="shared" si="257"/>
        <v>#REF!</v>
      </c>
    </row>
    <row r="2103" spans="1:8" x14ac:dyDescent="0.2">
      <c r="A2103" s="326" t="e">
        <f>'Запит 2-8'!#REF!</f>
        <v>#REF!</v>
      </c>
      <c r="B2103" s="298" t="e">
        <f>IF('Запит 2-8'!#REF!&lt;&gt;"",'Запит 2-8'!#REF!,"")</f>
        <v>#REF!</v>
      </c>
      <c r="C2103" s="297" t="e">
        <f>'Запит 2-8'!#REF!</f>
        <v>#REF!</v>
      </c>
      <c r="D2103" s="296" t="e">
        <f>'Запит 2-8'!#REF!</f>
        <v>#REF!</v>
      </c>
      <c r="E2103" s="413" t="e">
        <f>'Паспорт-3'!F1944</f>
        <v>#REF!</v>
      </c>
      <c r="F2103" s="414"/>
      <c r="G2103" s="429" t="e">
        <f t="shared" si="256"/>
        <v>#REF!</v>
      </c>
      <c r="H2103" s="81" t="e">
        <f t="shared" si="257"/>
        <v>#REF!</v>
      </c>
    </row>
    <row r="2104" spans="1:8" x14ac:dyDescent="0.2">
      <c r="A2104" s="326" t="e">
        <f>'Запит 2-8'!#REF!</f>
        <v>#REF!</v>
      </c>
      <c r="B2104" s="298" t="e">
        <f>IF('Запит 2-8'!#REF!&lt;&gt;"",'Запит 2-8'!#REF!,"")</f>
        <v>#REF!</v>
      </c>
      <c r="C2104" s="297" t="e">
        <f>'Запит 2-8'!#REF!</f>
        <v>#REF!</v>
      </c>
      <c r="D2104" s="296" t="e">
        <f>'Запит 2-8'!#REF!</f>
        <v>#REF!</v>
      </c>
      <c r="E2104" s="413" t="e">
        <f>'Паспорт-3'!F1945</f>
        <v>#REF!</v>
      </c>
      <c r="F2104" s="414"/>
      <c r="G2104" s="429" t="e">
        <f t="shared" si="256"/>
        <v>#REF!</v>
      </c>
      <c r="H2104" s="81" t="e">
        <f t="shared" si="257"/>
        <v>#REF!</v>
      </c>
    </row>
    <row r="2105" spans="1:8" x14ac:dyDescent="0.2">
      <c r="A2105" s="326" t="e">
        <f>'Запит 2-8'!#REF!</f>
        <v>#REF!</v>
      </c>
      <c r="B2105" s="298" t="e">
        <f>IF('Запит 2-8'!#REF!&lt;&gt;"",'Запит 2-8'!#REF!,"")</f>
        <v>#REF!</v>
      </c>
      <c r="C2105" s="297" t="e">
        <f>'Запит 2-8'!#REF!</f>
        <v>#REF!</v>
      </c>
      <c r="D2105" s="296" t="e">
        <f>'Запит 2-8'!#REF!</f>
        <v>#REF!</v>
      </c>
      <c r="E2105" s="413" t="e">
        <f>'Паспорт-3'!F1946</f>
        <v>#REF!</v>
      </c>
      <c r="F2105" s="414"/>
      <c r="G2105" s="429" t="e">
        <f t="shared" si="256"/>
        <v>#REF!</v>
      </c>
      <c r="H2105" s="81" t="e">
        <f t="shared" si="257"/>
        <v>#REF!</v>
      </c>
    </row>
    <row r="2106" spans="1:8" x14ac:dyDescent="0.2">
      <c r="A2106" s="433" t="e">
        <f>'Запит 2-8'!#REF!</f>
        <v>#REF!</v>
      </c>
      <c r="B2106" s="434" t="e">
        <f>IF('Запит 2-8'!#REF!&lt;&gt;"",'Запит 2-8'!#REF!,"")</f>
        <v>#REF!</v>
      </c>
      <c r="C2106" s="435" t="e">
        <f>'Запит 2-8'!#REF!</f>
        <v>#REF!</v>
      </c>
      <c r="D2106" s="436" t="e">
        <f>'Запит 2-8'!#REF!</f>
        <v>#REF!</v>
      </c>
      <c r="E2106" s="437" t="e">
        <f>'Паспорт-3'!F1947</f>
        <v>#REF!</v>
      </c>
      <c r="F2106" s="438"/>
      <c r="G2106" s="439" t="e">
        <f t="shared" si="256"/>
        <v>#REF!</v>
      </c>
      <c r="H2106" s="81" t="e">
        <f t="shared" si="257"/>
        <v>#REF!</v>
      </c>
    </row>
    <row r="2107" spans="1:8" ht="12.75" customHeight="1" x14ac:dyDescent="0.2">
      <c r="A2107" s="824" t="s">
        <v>211</v>
      </c>
      <c r="B2107" s="825"/>
      <c r="C2107" s="825"/>
      <c r="D2107" s="825"/>
      <c r="E2107" s="825"/>
      <c r="F2107" s="825"/>
      <c r="G2107" s="826"/>
      <c r="H2107" s="81" t="e">
        <f>H2091</f>
        <v>#REF!</v>
      </c>
    </row>
    <row r="2108" spans="1:8" x14ac:dyDescent="0.2">
      <c r="A2108" s="420" t="e">
        <f>'Запит 2-8'!#REF!</f>
        <v>#REF!</v>
      </c>
      <c r="B2108" s="827" t="s">
        <v>107</v>
      </c>
      <c r="C2108" s="828"/>
      <c r="D2108" s="828"/>
      <c r="E2108" s="828"/>
      <c r="F2108" s="828"/>
      <c r="G2108" s="831"/>
      <c r="H2108" s="81" t="e">
        <f>H2109</f>
        <v>#REF!</v>
      </c>
    </row>
    <row r="2109" spans="1:8" x14ac:dyDescent="0.2">
      <c r="A2109" s="326" t="e">
        <f>'Запит 2-8'!#REF!</f>
        <v>#REF!</v>
      </c>
      <c r="B2109" s="421" t="e">
        <f>IF('Запит 2-8'!#REF!&lt;&gt;"",'Запит 2-8'!#REF!,"")</f>
        <v>#REF!</v>
      </c>
      <c r="C2109" s="422" t="e">
        <f>'Запит 2-8'!#REF!</f>
        <v>#REF!</v>
      </c>
      <c r="D2109" s="423" t="e">
        <f>'Запит 2-8'!#REF!</f>
        <v>#REF!</v>
      </c>
      <c r="E2109" s="430" t="e">
        <f>'Паспорт-3'!F1949</f>
        <v>#REF!</v>
      </c>
      <c r="F2109" s="431"/>
      <c r="G2109" s="432" t="e">
        <f t="shared" ref="G2109:G2123" si="258">F2109-E2109</f>
        <v>#REF!</v>
      </c>
      <c r="H2109" s="81" t="e">
        <f t="shared" ref="H2109:H2123" si="259">IF(B2109&lt;&gt;"","Для друку","")</f>
        <v>#REF!</v>
      </c>
    </row>
    <row r="2110" spans="1:8" x14ac:dyDescent="0.2">
      <c r="A2110" s="326" t="e">
        <f>'Запит 2-8'!#REF!</f>
        <v>#REF!</v>
      </c>
      <c r="B2110" s="298" t="e">
        <f>IF('Запит 2-8'!#REF!&lt;&gt;"",'Запит 2-8'!#REF!,"")</f>
        <v>#REF!</v>
      </c>
      <c r="C2110" s="297" t="e">
        <f>'Запит 2-8'!#REF!</f>
        <v>#REF!</v>
      </c>
      <c r="D2110" s="296" t="e">
        <f>'Запит 2-8'!#REF!</f>
        <v>#REF!</v>
      </c>
      <c r="E2110" s="413" t="e">
        <f>'Паспорт-3'!F1950</f>
        <v>#REF!</v>
      </c>
      <c r="F2110" s="414"/>
      <c r="G2110" s="429" t="e">
        <f t="shared" si="258"/>
        <v>#REF!</v>
      </c>
      <c r="H2110" s="81" t="e">
        <f t="shared" si="259"/>
        <v>#REF!</v>
      </c>
    </row>
    <row r="2111" spans="1:8" x14ac:dyDescent="0.2">
      <c r="A2111" s="326" t="e">
        <f>'Запит 2-8'!#REF!</f>
        <v>#REF!</v>
      </c>
      <c r="B2111" s="298" t="e">
        <f>IF('Запит 2-8'!#REF!&lt;&gt;"",'Запит 2-8'!#REF!,"")</f>
        <v>#REF!</v>
      </c>
      <c r="C2111" s="297" t="e">
        <f>'Запит 2-8'!#REF!</f>
        <v>#REF!</v>
      </c>
      <c r="D2111" s="296" t="e">
        <f>'Запит 2-8'!#REF!</f>
        <v>#REF!</v>
      </c>
      <c r="E2111" s="413" t="e">
        <f>'Паспорт-3'!F1951</f>
        <v>#REF!</v>
      </c>
      <c r="F2111" s="414"/>
      <c r="G2111" s="429" t="e">
        <f t="shared" si="258"/>
        <v>#REF!</v>
      </c>
      <c r="H2111" s="81" t="e">
        <f t="shared" si="259"/>
        <v>#REF!</v>
      </c>
    </row>
    <row r="2112" spans="1:8" x14ac:dyDescent="0.2">
      <c r="A2112" s="326" t="e">
        <f>'Запит 2-8'!#REF!</f>
        <v>#REF!</v>
      </c>
      <c r="B2112" s="298" t="e">
        <f>IF('Запит 2-8'!#REF!&lt;&gt;"",'Запит 2-8'!#REF!,"")</f>
        <v>#REF!</v>
      </c>
      <c r="C2112" s="297" t="e">
        <f>'Запит 2-8'!#REF!</f>
        <v>#REF!</v>
      </c>
      <c r="D2112" s="296" t="e">
        <f>'Запит 2-8'!#REF!</f>
        <v>#REF!</v>
      </c>
      <c r="E2112" s="413" t="e">
        <f>'Паспорт-3'!F1952</f>
        <v>#REF!</v>
      </c>
      <c r="F2112" s="414"/>
      <c r="G2112" s="429" t="e">
        <f t="shared" si="258"/>
        <v>#REF!</v>
      </c>
      <c r="H2112" s="81" t="e">
        <f t="shared" si="259"/>
        <v>#REF!</v>
      </c>
    </row>
    <row r="2113" spans="1:8" x14ac:dyDescent="0.2">
      <c r="A2113" s="326" t="e">
        <f>'Запит 2-8'!#REF!</f>
        <v>#REF!</v>
      </c>
      <c r="B2113" s="298" t="e">
        <f>IF('Запит 2-8'!#REF!&lt;&gt;"",'Запит 2-8'!#REF!,"")</f>
        <v>#REF!</v>
      </c>
      <c r="C2113" s="297" t="e">
        <f>'Запит 2-8'!#REF!</f>
        <v>#REF!</v>
      </c>
      <c r="D2113" s="296" t="e">
        <f>'Запит 2-8'!#REF!</f>
        <v>#REF!</v>
      </c>
      <c r="E2113" s="413" t="e">
        <f>'Паспорт-3'!F1953</f>
        <v>#REF!</v>
      </c>
      <c r="F2113" s="414"/>
      <c r="G2113" s="429" t="e">
        <f t="shared" si="258"/>
        <v>#REF!</v>
      </c>
      <c r="H2113" s="81" t="e">
        <f t="shared" si="259"/>
        <v>#REF!</v>
      </c>
    </row>
    <row r="2114" spans="1:8" x14ac:dyDescent="0.2">
      <c r="A2114" s="326" t="e">
        <f>'Запит 2-8'!#REF!</f>
        <v>#REF!</v>
      </c>
      <c r="B2114" s="298" t="e">
        <f>IF('Запит 2-8'!#REF!&lt;&gt;"",'Запит 2-8'!#REF!,"")</f>
        <v>#REF!</v>
      </c>
      <c r="C2114" s="297" t="e">
        <f>'Запит 2-8'!#REF!</f>
        <v>#REF!</v>
      </c>
      <c r="D2114" s="296" t="e">
        <f>'Запит 2-8'!#REF!</f>
        <v>#REF!</v>
      </c>
      <c r="E2114" s="413" t="e">
        <f>'Паспорт-3'!F1954</f>
        <v>#REF!</v>
      </c>
      <c r="F2114" s="414"/>
      <c r="G2114" s="429" t="e">
        <f t="shared" si="258"/>
        <v>#REF!</v>
      </c>
      <c r="H2114" s="81" t="e">
        <f t="shared" si="259"/>
        <v>#REF!</v>
      </c>
    </row>
    <row r="2115" spans="1:8" x14ac:dyDescent="0.2">
      <c r="A2115" s="326" t="e">
        <f>'Запит 2-8'!#REF!</f>
        <v>#REF!</v>
      </c>
      <c r="B2115" s="298" t="e">
        <f>IF('Запит 2-8'!#REF!&lt;&gt;"",'Запит 2-8'!#REF!,"")</f>
        <v>#REF!</v>
      </c>
      <c r="C2115" s="297" t="e">
        <f>'Запит 2-8'!#REF!</f>
        <v>#REF!</v>
      </c>
      <c r="D2115" s="296" t="e">
        <f>'Запит 2-8'!#REF!</f>
        <v>#REF!</v>
      </c>
      <c r="E2115" s="413" t="e">
        <f>'Паспорт-3'!F1955</f>
        <v>#REF!</v>
      </c>
      <c r="F2115" s="414"/>
      <c r="G2115" s="429" t="e">
        <f t="shared" si="258"/>
        <v>#REF!</v>
      </c>
      <c r="H2115" s="81" t="e">
        <f t="shared" si="259"/>
        <v>#REF!</v>
      </c>
    </row>
    <row r="2116" spans="1:8" x14ac:dyDescent="0.2">
      <c r="A2116" s="326" t="e">
        <f>'Запит 2-8'!#REF!</f>
        <v>#REF!</v>
      </c>
      <c r="B2116" s="298" t="e">
        <f>IF('Запит 2-8'!#REF!&lt;&gt;"",'Запит 2-8'!#REF!,"")</f>
        <v>#REF!</v>
      </c>
      <c r="C2116" s="297" t="e">
        <f>'Запит 2-8'!#REF!</f>
        <v>#REF!</v>
      </c>
      <c r="D2116" s="296" t="e">
        <f>'Запит 2-8'!#REF!</f>
        <v>#REF!</v>
      </c>
      <c r="E2116" s="413" t="e">
        <f>'Паспорт-3'!F1956</f>
        <v>#REF!</v>
      </c>
      <c r="F2116" s="414"/>
      <c r="G2116" s="429" t="e">
        <f t="shared" si="258"/>
        <v>#REF!</v>
      </c>
      <c r="H2116" s="81" t="e">
        <f t="shared" si="259"/>
        <v>#REF!</v>
      </c>
    </row>
    <row r="2117" spans="1:8" x14ac:dyDescent="0.2">
      <c r="A2117" s="326" t="e">
        <f>'Запит 2-8'!#REF!</f>
        <v>#REF!</v>
      </c>
      <c r="B2117" s="298" t="e">
        <f>IF('Запит 2-8'!#REF!&lt;&gt;"",'Запит 2-8'!#REF!,"")</f>
        <v>#REF!</v>
      </c>
      <c r="C2117" s="297" t="e">
        <f>'Запит 2-8'!#REF!</f>
        <v>#REF!</v>
      </c>
      <c r="D2117" s="296" t="e">
        <f>'Запит 2-8'!#REF!</f>
        <v>#REF!</v>
      </c>
      <c r="E2117" s="413" t="e">
        <f>'Паспорт-3'!F1957</f>
        <v>#REF!</v>
      </c>
      <c r="F2117" s="414"/>
      <c r="G2117" s="429" t="e">
        <f t="shared" si="258"/>
        <v>#REF!</v>
      </c>
      <c r="H2117" s="81" t="e">
        <f t="shared" si="259"/>
        <v>#REF!</v>
      </c>
    </row>
    <row r="2118" spans="1:8" x14ac:dyDescent="0.2">
      <c r="A2118" s="326" t="e">
        <f>'Запит 2-8'!#REF!</f>
        <v>#REF!</v>
      </c>
      <c r="B2118" s="298" t="e">
        <f>IF('Запит 2-8'!#REF!&lt;&gt;"",'Запит 2-8'!#REF!,"")</f>
        <v>#REF!</v>
      </c>
      <c r="C2118" s="297" t="e">
        <f>'Запит 2-8'!#REF!</f>
        <v>#REF!</v>
      </c>
      <c r="D2118" s="296" t="e">
        <f>'Запит 2-8'!#REF!</f>
        <v>#REF!</v>
      </c>
      <c r="E2118" s="413" t="e">
        <f>'Паспорт-3'!F1958</f>
        <v>#REF!</v>
      </c>
      <c r="F2118" s="414"/>
      <c r="G2118" s="429" t="e">
        <f t="shared" si="258"/>
        <v>#REF!</v>
      </c>
      <c r="H2118" s="81" t="e">
        <f t="shared" si="259"/>
        <v>#REF!</v>
      </c>
    </row>
    <row r="2119" spans="1:8" x14ac:dyDescent="0.2">
      <c r="A2119" s="326" t="e">
        <f>'Запит 2-8'!#REF!</f>
        <v>#REF!</v>
      </c>
      <c r="B2119" s="298" t="e">
        <f>IF('Запит 2-8'!#REF!&lt;&gt;"",'Запит 2-8'!#REF!,"")</f>
        <v>#REF!</v>
      </c>
      <c r="C2119" s="297" t="e">
        <f>'Запит 2-8'!#REF!</f>
        <v>#REF!</v>
      </c>
      <c r="D2119" s="296" t="e">
        <f>'Запит 2-8'!#REF!</f>
        <v>#REF!</v>
      </c>
      <c r="E2119" s="413" t="e">
        <f>'Паспорт-3'!F1959</f>
        <v>#REF!</v>
      </c>
      <c r="F2119" s="414"/>
      <c r="G2119" s="429" t="e">
        <f t="shared" si="258"/>
        <v>#REF!</v>
      </c>
      <c r="H2119" s="81" t="e">
        <f t="shared" si="259"/>
        <v>#REF!</v>
      </c>
    </row>
    <row r="2120" spans="1:8" x14ac:dyDescent="0.2">
      <c r="A2120" s="326" t="e">
        <f>'Запит 2-8'!#REF!</f>
        <v>#REF!</v>
      </c>
      <c r="B2120" s="298" t="e">
        <f>IF('Запит 2-8'!#REF!&lt;&gt;"",'Запит 2-8'!#REF!,"")</f>
        <v>#REF!</v>
      </c>
      <c r="C2120" s="297" t="e">
        <f>'Запит 2-8'!#REF!</f>
        <v>#REF!</v>
      </c>
      <c r="D2120" s="296" t="e">
        <f>'Запит 2-8'!#REF!</f>
        <v>#REF!</v>
      </c>
      <c r="E2120" s="413" t="e">
        <f>'Паспорт-3'!F1960</f>
        <v>#REF!</v>
      </c>
      <c r="F2120" s="414"/>
      <c r="G2120" s="429" t="e">
        <f t="shared" si="258"/>
        <v>#REF!</v>
      </c>
      <c r="H2120" s="81" t="e">
        <f t="shared" si="259"/>
        <v>#REF!</v>
      </c>
    </row>
    <row r="2121" spans="1:8" x14ac:dyDescent="0.2">
      <c r="A2121" s="326" t="e">
        <f>'Запит 2-8'!#REF!</f>
        <v>#REF!</v>
      </c>
      <c r="B2121" s="298" t="e">
        <f>IF('Запит 2-8'!#REF!&lt;&gt;"",'Запит 2-8'!#REF!,"")</f>
        <v>#REF!</v>
      </c>
      <c r="C2121" s="297" t="e">
        <f>'Запит 2-8'!#REF!</f>
        <v>#REF!</v>
      </c>
      <c r="D2121" s="296" t="e">
        <f>'Запит 2-8'!#REF!</f>
        <v>#REF!</v>
      </c>
      <c r="E2121" s="413" t="e">
        <f>'Паспорт-3'!F1961</f>
        <v>#REF!</v>
      </c>
      <c r="F2121" s="414"/>
      <c r="G2121" s="429" t="e">
        <f t="shared" si="258"/>
        <v>#REF!</v>
      </c>
      <c r="H2121" s="81" t="e">
        <f t="shared" si="259"/>
        <v>#REF!</v>
      </c>
    </row>
    <row r="2122" spans="1:8" x14ac:dyDescent="0.2">
      <c r="A2122" s="326" t="e">
        <f>'Запит 2-8'!#REF!</f>
        <v>#REF!</v>
      </c>
      <c r="B2122" s="298" t="e">
        <f>IF('Запит 2-8'!#REF!&lt;&gt;"",'Запит 2-8'!#REF!,"")</f>
        <v>#REF!</v>
      </c>
      <c r="C2122" s="297" t="e">
        <f>'Запит 2-8'!#REF!</f>
        <v>#REF!</v>
      </c>
      <c r="D2122" s="296" t="e">
        <f>'Запит 2-8'!#REF!</f>
        <v>#REF!</v>
      </c>
      <c r="E2122" s="413" t="e">
        <f>'Паспорт-3'!F1962</f>
        <v>#REF!</v>
      </c>
      <c r="F2122" s="414"/>
      <c r="G2122" s="429" t="e">
        <f t="shared" si="258"/>
        <v>#REF!</v>
      </c>
      <c r="H2122" s="81" t="e">
        <f t="shared" si="259"/>
        <v>#REF!</v>
      </c>
    </row>
    <row r="2123" spans="1:8" x14ac:dyDescent="0.2">
      <c r="A2123" s="433" t="e">
        <f>'Запит 2-8'!#REF!</f>
        <v>#REF!</v>
      </c>
      <c r="B2123" s="434" t="e">
        <f>IF('Запит 2-8'!#REF!&lt;&gt;"",'Запит 2-8'!#REF!,"")</f>
        <v>#REF!</v>
      </c>
      <c r="C2123" s="435" t="e">
        <f>'Запит 2-8'!#REF!</f>
        <v>#REF!</v>
      </c>
      <c r="D2123" s="436" t="e">
        <f>'Запит 2-8'!#REF!</f>
        <v>#REF!</v>
      </c>
      <c r="E2123" s="437" t="e">
        <f>'Паспорт-3'!F1963</f>
        <v>#REF!</v>
      </c>
      <c r="F2123" s="438"/>
      <c r="G2123" s="439" t="e">
        <f t="shared" si="258"/>
        <v>#REF!</v>
      </c>
      <c r="H2123" s="81" t="e">
        <f t="shared" si="259"/>
        <v>#REF!</v>
      </c>
    </row>
    <row r="2124" spans="1:8" ht="12.75" customHeight="1" x14ac:dyDescent="0.2">
      <c r="A2124" s="824" t="s">
        <v>211</v>
      </c>
      <c r="B2124" s="825"/>
      <c r="C2124" s="825"/>
      <c r="D2124" s="825"/>
      <c r="E2124" s="825"/>
      <c r="F2124" s="825"/>
      <c r="G2124" s="826"/>
      <c r="H2124" s="81" t="e">
        <f>H2108</f>
        <v>#REF!</v>
      </c>
    </row>
    <row r="2125" spans="1:8" x14ac:dyDescent="0.2">
      <c r="A2125" s="426" t="e">
        <f>'Запит 2-8'!#REF!</f>
        <v>#REF!</v>
      </c>
      <c r="B2125" s="827" t="s">
        <v>108</v>
      </c>
      <c r="C2125" s="828"/>
      <c r="D2125" s="828"/>
      <c r="E2125" s="832"/>
      <c r="F2125" s="832"/>
      <c r="G2125" s="833"/>
      <c r="H2125" s="81" t="e">
        <f>H2126</f>
        <v>#REF!</v>
      </c>
    </row>
    <row r="2126" spans="1:8" x14ac:dyDescent="0.2">
      <c r="A2126" s="326" t="e">
        <f>'Запит 2-8'!#REF!</f>
        <v>#REF!</v>
      </c>
      <c r="B2126" s="421" t="e">
        <f>IF('Запит 2-8'!#REF!&lt;&gt;"",'Запит 2-8'!#REF!,"")</f>
        <v>#REF!</v>
      </c>
      <c r="C2126" s="422" t="e">
        <f>'Запит 2-8'!#REF!</f>
        <v>#REF!</v>
      </c>
      <c r="D2126" s="423" t="e">
        <f>'Запит 2-8'!#REF!</f>
        <v>#REF!</v>
      </c>
      <c r="E2126" s="424" t="e">
        <f>'Паспорт-3'!F1965</f>
        <v>#REF!</v>
      </c>
      <c r="F2126" s="425"/>
      <c r="G2126" s="428" t="e">
        <f t="shared" ref="G2126:G2140" si="260">F2126-E2126</f>
        <v>#REF!</v>
      </c>
      <c r="H2126" s="81" t="e">
        <f t="shared" ref="H2126:H2140" si="261">IF(B2126&lt;&gt;"","Для друку","")</f>
        <v>#REF!</v>
      </c>
    </row>
    <row r="2127" spans="1:8" x14ac:dyDescent="0.2">
      <c r="A2127" s="326" t="e">
        <f>'Запит 2-8'!#REF!</f>
        <v>#REF!</v>
      </c>
      <c r="B2127" s="298" t="e">
        <f>IF('Запит 2-8'!#REF!&lt;&gt;"",'Запит 2-8'!#REF!,"")</f>
        <v>#REF!</v>
      </c>
      <c r="C2127" s="297" t="e">
        <f>'Запит 2-8'!#REF!</f>
        <v>#REF!</v>
      </c>
      <c r="D2127" s="296" t="e">
        <f>'Запит 2-8'!#REF!</f>
        <v>#REF!</v>
      </c>
      <c r="E2127" s="413" t="e">
        <f>'Паспорт-3'!F1966</f>
        <v>#REF!</v>
      </c>
      <c r="F2127" s="414"/>
      <c r="G2127" s="429" t="e">
        <f t="shared" si="260"/>
        <v>#REF!</v>
      </c>
      <c r="H2127" s="81" t="e">
        <f t="shared" si="261"/>
        <v>#REF!</v>
      </c>
    </row>
    <row r="2128" spans="1:8" x14ac:dyDescent="0.2">
      <c r="A2128" s="326" t="e">
        <f>'Запит 2-8'!#REF!</f>
        <v>#REF!</v>
      </c>
      <c r="B2128" s="298" t="e">
        <f>IF('Запит 2-8'!#REF!&lt;&gt;"",'Запит 2-8'!#REF!,"")</f>
        <v>#REF!</v>
      </c>
      <c r="C2128" s="297" t="e">
        <f>'Запит 2-8'!#REF!</f>
        <v>#REF!</v>
      </c>
      <c r="D2128" s="296" t="e">
        <f>'Запит 2-8'!#REF!</f>
        <v>#REF!</v>
      </c>
      <c r="E2128" s="413" t="e">
        <f>'Паспорт-3'!F1967</f>
        <v>#REF!</v>
      </c>
      <c r="F2128" s="414"/>
      <c r="G2128" s="429" t="e">
        <f t="shared" si="260"/>
        <v>#REF!</v>
      </c>
      <c r="H2128" s="81" t="e">
        <f t="shared" si="261"/>
        <v>#REF!</v>
      </c>
    </row>
    <row r="2129" spans="1:8" x14ac:dyDescent="0.2">
      <c r="A2129" s="326" t="e">
        <f>'Запит 2-8'!#REF!</f>
        <v>#REF!</v>
      </c>
      <c r="B2129" s="298" t="e">
        <f>IF('Запит 2-8'!#REF!&lt;&gt;"",'Запит 2-8'!#REF!,"")</f>
        <v>#REF!</v>
      </c>
      <c r="C2129" s="297" t="e">
        <f>'Запит 2-8'!#REF!</f>
        <v>#REF!</v>
      </c>
      <c r="D2129" s="296" t="e">
        <f>'Запит 2-8'!#REF!</f>
        <v>#REF!</v>
      </c>
      <c r="E2129" s="413" t="e">
        <f>'Паспорт-3'!F1968</f>
        <v>#REF!</v>
      </c>
      <c r="F2129" s="414"/>
      <c r="G2129" s="429" t="e">
        <f t="shared" si="260"/>
        <v>#REF!</v>
      </c>
      <c r="H2129" s="81" t="e">
        <f t="shared" si="261"/>
        <v>#REF!</v>
      </c>
    </row>
    <row r="2130" spans="1:8" x14ac:dyDescent="0.2">
      <c r="A2130" s="326" t="e">
        <f>'Запит 2-8'!#REF!</f>
        <v>#REF!</v>
      </c>
      <c r="B2130" s="298" t="e">
        <f>IF('Запит 2-8'!#REF!&lt;&gt;"",'Запит 2-8'!#REF!,"")</f>
        <v>#REF!</v>
      </c>
      <c r="C2130" s="297" t="e">
        <f>'Запит 2-8'!#REF!</f>
        <v>#REF!</v>
      </c>
      <c r="D2130" s="296" t="e">
        <f>'Запит 2-8'!#REF!</f>
        <v>#REF!</v>
      </c>
      <c r="E2130" s="413" t="e">
        <f>'Паспорт-3'!F1969</f>
        <v>#REF!</v>
      </c>
      <c r="F2130" s="414"/>
      <c r="G2130" s="429" t="e">
        <f t="shared" si="260"/>
        <v>#REF!</v>
      </c>
      <c r="H2130" s="81" t="e">
        <f t="shared" si="261"/>
        <v>#REF!</v>
      </c>
    </row>
    <row r="2131" spans="1:8" x14ac:dyDescent="0.2">
      <c r="A2131" s="326" t="e">
        <f>'Запит 2-8'!#REF!</f>
        <v>#REF!</v>
      </c>
      <c r="B2131" s="298" t="e">
        <f>IF('Запит 2-8'!#REF!&lt;&gt;"",'Запит 2-8'!#REF!,"")</f>
        <v>#REF!</v>
      </c>
      <c r="C2131" s="297" t="e">
        <f>'Запит 2-8'!#REF!</f>
        <v>#REF!</v>
      </c>
      <c r="D2131" s="296" t="e">
        <f>'Запит 2-8'!#REF!</f>
        <v>#REF!</v>
      </c>
      <c r="E2131" s="413" t="e">
        <f>'Паспорт-3'!F1970</f>
        <v>#REF!</v>
      </c>
      <c r="F2131" s="414"/>
      <c r="G2131" s="429" t="e">
        <f t="shared" si="260"/>
        <v>#REF!</v>
      </c>
      <c r="H2131" s="81" t="e">
        <f t="shared" si="261"/>
        <v>#REF!</v>
      </c>
    </row>
    <row r="2132" spans="1:8" x14ac:dyDescent="0.2">
      <c r="A2132" s="326" t="e">
        <f>'Запит 2-8'!#REF!</f>
        <v>#REF!</v>
      </c>
      <c r="B2132" s="298" t="e">
        <f>IF('Запит 2-8'!#REF!&lt;&gt;"",'Запит 2-8'!#REF!,"")</f>
        <v>#REF!</v>
      </c>
      <c r="C2132" s="297" t="e">
        <f>'Запит 2-8'!#REF!</f>
        <v>#REF!</v>
      </c>
      <c r="D2132" s="296" t="e">
        <f>'Запит 2-8'!#REF!</f>
        <v>#REF!</v>
      </c>
      <c r="E2132" s="413" t="e">
        <f>'Паспорт-3'!F1971</f>
        <v>#REF!</v>
      </c>
      <c r="F2132" s="414"/>
      <c r="G2132" s="429" t="e">
        <f t="shared" si="260"/>
        <v>#REF!</v>
      </c>
      <c r="H2132" s="81" t="e">
        <f t="shared" si="261"/>
        <v>#REF!</v>
      </c>
    </row>
    <row r="2133" spans="1:8" x14ac:dyDescent="0.2">
      <c r="A2133" s="326" t="e">
        <f>'Запит 2-8'!#REF!</f>
        <v>#REF!</v>
      </c>
      <c r="B2133" s="298" t="e">
        <f>IF('Запит 2-8'!#REF!&lt;&gt;"",'Запит 2-8'!#REF!,"")</f>
        <v>#REF!</v>
      </c>
      <c r="C2133" s="297" t="e">
        <f>'Запит 2-8'!#REF!</f>
        <v>#REF!</v>
      </c>
      <c r="D2133" s="296" t="e">
        <f>'Запит 2-8'!#REF!</f>
        <v>#REF!</v>
      </c>
      <c r="E2133" s="413" t="e">
        <f>'Паспорт-3'!F1972</f>
        <v>#REF!</v>
      </c>
      <c r="F2133" s="414"/>
      <c r="G2133" s="429" t="e">
        <f t="shared" si="260"/>
        <v>#REF!</v>
      </c>
      <c r="H2133" s="81" t="e">
        <f t="shared" si="261"/>
        <v>#REF!</v>
      </c>
    </row>
    <row r="2134" spans="1:8" x14ac:dyDescent="0.2">
      <c r="A2134" s="326" t="e">
        <f>'Запит 2-8'!#REF!</f>
        <v>#REF!</v>
      </c>
      <c r="B2134" s="298" t="e">
        <f>IF('Запит 2-8'!#REF!&lt;&gt;"",'Запит 2-8'!#REF!,"")</f>
        <v>#REF!</v>
      </c>
      <c r="C2134" s="297" t="e">
        <f>'Запит 2-8'!#REF!</f>
        <v>#REF!</v>
      </c>
      <c r="D2134" s="296" t="e">
        <f>'Запит 2-8'!#REF!</f>
        <v>#REF!</v>
      </c>
      <c r="E2134" s="413" t="e">
        <f>'Паспорт-3'!F1973</f>
        <v>#REF!</v>
      </c>
      <c r="F2134" s="414"/>
      <c r="G2134" s="429" t="e">
        <f t="shared" si="260"/>
        <v>#REF!</v>
      </c>
      <c r="H2134" s="81" t="e">
        <f t="shared" si="261"/>
        <v>#REF!</v>
      </c>
    </row>
    <row r="2135" spans="1:8" x14ac:dyDescent="0.2">
      <c r="A2135" s="326" t="e">
        <f>'Запит 2-8'!#REF!</f>
        <v>#REF!</v>
      </c>
      <c r="B2135" s="298" t="e">
        <f>IF('Запит 2-8'!#REF!&lt;&gt;"",'Запит 2-8'!#REF!,"")</f>
        <v>#REF!</v>
      </c>
      <c r="C2135" s="297" t="e">
        <f>'Запит 2-8'!#REF!</f>
        <v>#REF!</v>
      </c>
      <c r="D2135" s="296" t="e">
        <f>'Запит 2-8'!#REF!</f>
        <v>#REF!</v>
      </c>
      <c r="E2135" s="413" t="e">
        <f>'Паспорт-3'!F1974</f>
        <v>#REF!</v>
      </c>
      <c r="F2135" s="414"/>
      <c r="G2135" s="429" t="e">
        <f t="shared" si="260"/>
        <v>#REF!</v>
      </c>
      <c r="H2135" s="81" t="e">
        <f t="shared" si="261"/>
        <v>#REF!</v>
      </c>
    </row>
    <row r="2136" spans="1:8" x14ac:dyDescent="0.2">
      <c r="A2136" s="326" t="e">
        <f>'Запит 2-8'!#REF!</f>
        <v>#REF!</v>
      </c>
      <c r="B2136" s="298" t="e">
        <f>IF('Запит 2-8'!#REF!&lt;&gt;"",'Запит 2-8'!#REF!,"")</f>
        <v>#REF!</v>
      </c>
      <c r="C2136" s="297" t="e">
        <f>'Запит 2-8'!#REF!</f>
        <v>#REF!</v>
      </c>
      <c r="D2136" s="296" t="e">
        <f>'Запит 2-8'!#REF!</f>
        <v>#REF!</v>
      </c>
      <c r="E2136" s="413" t="e">
        <f>'Паспорт-3'!F1975</f>
        <v>#REF!</v>
      </c>
      <c r="F2136" s="414"/>
      <c r="G2136" s="429" t="e">
        <f t="shared" si="260"/>
        <v>#REF!</v>
      </c>
      <c r="H2136" s="81" t="e">
        <f t="shared" si="261"/>
        <v>#REF!</v>
      </c>
    </row>
    <row r="2137" spans="1:8" x14ac:dyDescent="0.2">
      <c r="A2137" s="326" t="e">
        <f>'Запит 2-8'!#REF!</f>
        <v>#REF!</v>
      </c>
      <c r="B2137" s="298" t="e">
        <f>IF('Запит 2-8'!#REF!&lt;&gt;"",'Запит 2-8'!#REF!,"")</f>
        <v>#REF!</v>
      </c>
      <c r="C2137" s="297" t="e">
        <f>'Запит 2-8'!#REF!</f>
        <v>#REF!</v>
      </c>
      <c r="D2137" s="296" t="e">
        <f>'Запит 2-8'!#REF!</f>
        <v>#REF!</v>
      </c>
      <c r="E2137" s="413" t="e">
        <f>'Паспорт-3'!F1976</f>
        <v>#REF!</v>
      </c>
      <c r="F2137" s="414"/>
      <c r="G2137" s="429" t="e">
        <f t="shared" si="260"/>
        <v>#REF!</v>
      </c>
      <c r="H2137" s="81" t="e">
        <f t="shared" si="261"/>
        <v>#REF!</v>
      </c>
    </row>
    <row r="2138" spans="1:8" x14ac:dyDescent="0.2">
      <c r="A2138" s="326" t="e">
        <f>'Запит 2-8'!#REF!</f>
        <v>#REF!</v>
      </c>
      <c r="B2138" s="298" t="e">
        <f>IF('Запит 2-8'!#REF!&lt;&gt;"",'Запит 2-8'!#REF!,"")</f>
        <v>#REF!</v>
      </c>
      <c r="C2138" s="297" t="e">
        <f>'Запит 2-8'!#REF!</f>
        <v>#REF!</v>
      </c>
      <c r="D2138" s="296" t="e">
        <f>'Запит 2-8'!#REF!</f>
        <v>#REF!</v>
      </c>
      <c r="E2138" s="413" t="e">
        <f>'Паспорт-3'!F1977</f>
        <v>#REF!</v>
      </c>
      <c r="F2138" s="414"/>
      <c r="G2138" s="429" t="e">
        <f t="shared" si="260"/>
        <v>#REF!</v>
      </c>
      <c r="H2138" s="81" t="e">
        <f t="shared" si="261"/>
        <v>#REF!</v>
      </c>
    </row>
    <row r="2139" spans="1:8" x14ac:dyDescent="0.2">
      <c r="A2139" s="326" t="e">
        <f>'Запит 2-8'!#REF!</f>
        <v>#REF!</v>
      </c>
      <c r="B2139" s="298" t="e">
        <f>IF('Запит 2-8'!#REF!&lt;&gt;"",'Запит 2-8'!#REF!,"")</f>
        <v>#REF!</v>
      </c>
      <c r="C2139" s="297" t="e">
        <f>'Запит 2-8'!#REF!</f>
        <v>#REF!</v>
      </c>
      <c r="D2139" s="296" t="e">
        <f>'Запит 2-8'!#REF!</f>
        <v>#REF!</v>
      </c>
      <c r="E2139" s="413" t="e">
        <f>'Паспорт-3'!F1978</f>
        <v>#REF!</v>
      </c>
      <c r="F2139" s="414"/>
      <c r="G2139" s="429" t="e">
        <f t="shared" si="260"/>
        <v>#REF!</v>
      </c>
      <c r="H2139" s="81" t="e">
        <f t="shared" si="261"/>
        <v>#REF!</v>
      </c>
    </row>
    <row r="2140" spans="1:8" x14ac:dyDescent="0.2">
      <c r="A2140" s="433" t="e">
        <f>'Запит 2-8'!#REF!</f>
        <v>#REF!</v>
      </c>
      <c r="B2140" s="434" t="e">
        <f>IF('Запит 2-8'!#REF!&lt;&gt;"",'Запит 2-8'!#REF!,"")</f>
        <v>#REF!</v>
      </c>
      <c r="C2140" s="435" t="e">
        <f>'Запит 2-8'!#REF!</f>
        <v>#REF!</v>
      </c>
      <c r="D2140" s="436" t="e">
        <f>'Запит 2-8'!#REF!</f>
        <v>#REF!</v>
      </c>
      <c r="E2140" s="437" t="e">
        <f>'Паспорт-3'!F1979</f>
        <v>#REF!</v>
      </c>
      <c r="F2140" s="438"/>
      <c r="G2140" s="439" t="e">
        <f t="shared" si="260"/>
        <v>#REF!</v>
      </c>
      <c r="H2140" s="81" t="e">
        <f t="shared" si="261"/>
        <v>#REF!</v>
      </c>
    </row>
    <row r="2141" spans="1:8" ht="12.75" customHeight="1" x14ac:dyDescent="0.2">
      <c r="A2141" s="824" t="s">
        <v>211</v>
      </c>
      <c r="B2141" s="825"/>
      <c r="C2141" s="825"/>
      <c r="D2141" s="825"/>
      <c r="E2141" s="825"/>
      <c r="F2141" s="825"/>
      <c r="G2141" s="826"/>
      <c r="H2141" s="81" t="e">
        <f>H2125</f>
        <v>#REF!</v>
      </c>
    </row>
    <row r="2142" spans="1:8" x14ac:dyDescent="0.2">
      <c r="A2142" s="426" t="e">
        <f>'Запит 2-8'!#REF!</f>
        <v>#REF!</v>
      </c>
      <c r="B2142" s="827" t="s">
        <v>109</v>
      </c>
      <c r="C2142" s="828"/>
      <c r="D2142" s="828"/>
      <c r="E2142" s="832"/>
      <c r="F2142" s="832"/>
      <c r="G2142" s="833"/>
      <c r="H2142" s="81" t="e">
        <f>H2143</f>
        <v>#REF!</v>
      </c>
    </row>
    <row r="2143" spans="1:8" x14ac:dyDescent="0.2">
      <c r="A2143" s="326" t="e">
        <f>'Запит 2-8'!#REF!</f>
        <v>#REF!</v>
      </c>
      <c r="B2143" s="421" t="e">
        <f>IF('Запит 2-8'!#REF!&lt;&gt;"",'Запит 2-8'!#REF!,"")</f>
        <v>#REF!</v>
      </c>
      <c r="C2143" s="422" t="e">
        <f>'Запит 2-8'!#REF!</f>
        <v>#REF!</v>
      </c>
      <c r="D2143" s="423" t="e">
        <f>'Запит 2-8'!#REF!</f>
        <v>#REF!</v>
      </c>
      <c r="E2143" s="424" t="e">
        <f>'Паспорт-3'!F1981</f>
        <v>#REF!</v>
      </c>
      <c r="F2143" s="425"/>
      <c r="G2143" s="428" t="e">
        <f t="shared" ref="G2143:G2152" si="262">F2143-E2143</f>
        <v>#REF!</v>
      </c>
      <c r="H2143" s="81" t="e">
        <f t="shared" ref="H2143:H2152" si="263">IF(B2143&lt;&gt;"","Для друку","")</f>
        <v>#REF!</v>
      </c>
    </row>
    <row r="2144" spans="1:8" x14ac:dyDescent="0.2">
      <c r="A2144" s="326" t="e">
        <f>'Запит 2-8'!#REF!</f>
        <v>#REF!</v>
      </c>
      <c r="B2144" s="298" t="e">
        <f>IF('Запит 2-8'!#REF!&lt;&gt;"",'Запит 2-8'!#REF!,"")</f>
        <v>#REF!</v>
      </c>
      <c r="C2144" s="297" t="e">
        <f>'Запит 2-8'!#REF!</f>
        <v>#REF!</v>
      </c>
      <c r="D2144" s="296" t="e">
        <f>'Запит 2-8'!#REF!</f>
        <v>#REF!</v>
      </c>
      <c r="E2144" s="413" t="e">
        <f>'Паспорт-3'!F1982</f>
        <v>#REF!</v>
      </c>
      <c r="F2144" s="414"/>
      <c r="G2144" s="429" t="e">
        <f t="shared" si="262"/>
        <v>#REF!</v>
      </c>
      <c r="H2144" s="81" t="e">
        <f t="shared" si="263"/>
        <v>#REF!</v>
      </c>
    </row>
    <row r="2145" spans="1:8" x14ac:dyDescent="0.2">
      <c r="A2145" s="326" t="e">
        <f>'Запит 2-8'!#REF!</f>
        <v>#REF!</v>
      </c>
      <c r="B2145" s="298" t="e">
        <f>IF('Запит 2-8'!#REF!&lt;&gt;"",'Запит 2-8'!#REF!,"")</f>
        <v>#REF!</v>
      </c>
      <c r="C2145" s="297" t="e">
        <f>'Запит 2-8'!#REF!</f>
        <v>#REF!</v>
      </c>
      <c r="D2145" s="296" t="e">
        <f>'Запит 2-8'!#REF!</f>
        <v>#REF!</v>
      </c>
      <c r="E2145" s="413" t="e">
        <f>'Паспорт-3'!F1983</f>
        <v>#REF!</v>
      </c>
      <c r="F2145" s="414"/>
      <c r="G2145" s="429" t="e">
        <f t="shared" si="262"/>
        <v>#REF!</v>
      </c>
      <c r="H2145" s="81" t="e">
        <f t="shared" si="263"/>
        <v>#REF!</v>
      </c>
    </row>
    <row r="2146" spans="1:8" x14ac:dyDescent="0.2">
      <c r="A2146" s="326" t="e">
        <f>'Запит 2-8'!#REF!</f>
        <v>#REF!</v>
      </c>
      <c r="B2146" s="298" t="e">
        <f>IF('Запит 2-8'!#REF!&lt;&gt;"",'Запит 2-8'!#REF!,"")</f>
        <v>#REF!</v>
      </c>
      <c r="C2146" s="297" t="e">
        <f>'Запит 2-8'!#REF!</f>
        <v>#REF!</v>
      </c>
      <c r="D2146" s="296" t="e">
        <f>'Запит 2-8'!#REF!</f>
        <v>#REF!</v>
      </c>
      <c r="E2146" s="413" t="e">
        <f>'Паспорт-3'!F1984</f>
        <v>#REF!</v>
      </c>
      <c r="F2146" s="414"/>
      <c r="G2146" s="429" t="e">
        <f t="shared" si="262"/>
        <v>#REF!</v>
      </c>
      <c r="H2146" s="81" t="e">
        <f t="shared" si="263"/>
        <v>#REF!</v>
      </c>
    </row>
    <row r="2147" spans="1:8" x14ac:dyDescent="0.2">
      <c r="A2147" s="326" t="e">
        <f>'Запит 2-8'!#REF!</f>
        <v>#REF!</v>
      </c>
      <c r="B2147" s="298" t="e">
        <f>IF('Запит 2-8'!#REF!&lt;&gt;"",'Запит 2-8'!#REF!,"")</f>
        <v>#REF!</v>
      </c>
      <c r="C2147" s="297" t="e">
        <f>'Запит 2-8'!#REF!</f>
        <v>#REF!</v>
      </c>
      <c r="D2147" s="296" t="e">
        <f>'Запит 2-8'!#REF!</f>
        <v>#REF!</v>
      </c>
      <c r="E2147" s="413" t="e">
        <f>'Паспорт-3'!F1985</f>
        <v>#REF!</v>
      </c>
      <c r="F2147" s="414"/>
      <c r="G2147" s="429" t="e">
        <f t="shared" si="262"/>
        <v>#REF!</v>
      </c>
      <c r="H2147" s="81" t="e">
        <f t="shared" si="263"/>
        <v>#REF!</v>
      </c>
    </row>
    <row r="2148" spans="1:8" x14ac:dyDescent="0.2">
      <c r="A2148" s="326" t="e">
        <f>'Запит 2-8'!#REF!</f>
        <v>#REF!</v>
      </c>
      <c r="B2148" s="298" t="e">
        <f>IF('Запит 2-8'!#REF!&lt;&gt;"",'Запит 2-8'!#REF!,"")</f>
        <v>#REF!</v>
      </c>
      <c r="C2148" s="297" t="e">
        <f>'Запит 2-8'!#REF!</f>
        <v>#REF!</v>
      </c>
      <c r="D2148" s="296" t="e">
        <f>'Запит 2-8'!#REF!</f>
        <v>#REF!</v>
      </c>
      <c r="E2148" s="413" t="e">
        <f>'Паспорт-3'!F1986</f>
        <v>#REF!</v>
      </c>
      <c r="F2148" s="414"/>
      <c r="G2148" s="429" t="e">
        <f t="shared" si="262"/>
        <v>#REF!</v>
      </c>
      <c r="H2148" s="81" t="e">
        <f t="shared" si="263"/>
        <v>#REF!</v>
      </c>
    </row>
    <row r="2149" spans="1:8" x14ac:dyDescent="0.2">
      <c r="A2149" s="326" t="e">
        <f>'Запит 2-8'!#REF!</f>
        <v>#REF!</v>
      </c>
      <c r="B2149" s="298" t="e">
        <f>IF('Запит 2-8'!#REF!&lt;&gt;"",'Запит 2-8'!#REF!,"")</f>
        <v>#REF!</v>
      </c>
      <c r="C2149" s="297" t="e">
        <f>'Запит 2-8'!#REF!</f>
        <v>#REF!</v>
      </c>
      <c r="D2149" s="296" t="e">
        <f>'Запит 2-8'!#REF!</f>
        <v>#REF!</v>
      </c>
      <c r="E2149" s="413" t="e">
        <f>'Паспорт-3'!F1987</f>
        <v>#REF!</v>
      </c>
      <c r="F2149" s="414"/>
      <c r="G2149" s="429" t="e">
        <f t="shared" si="262"/>
        <v>#REF!</v>
      </c>
      <c r="H2149" s="81" t="e">
        <f t="shared" si="263"/>
        <v>#REF!</v>
      </c>
    </row>
    <row r="2150" spans="1:8" x14ac:dyDescent="0.2">
      <c r="A2150" s="326" t="e">
        <f>'Запит 2-8'!#REF!</f>
        <v>#REF!</v>
      </c>
      <c r="B2150" s="298" t="e">
        <f>IF('Запит 2-8'!#REF!&lt;&gt;"",'Запит 2-8'!#REF!,"")</f>
        <v>#REF!</v>
      </c>
      <c r="C2150" s="297" t="e">
        <f>'Запит 2-8'!#REF!</f>
        <v>#REF!</v>
      </c>
      <c r="D2150" s="296" t="e">
        <f>'Запит 2-8'!#REF!</f>
        <v>#REF!</v>
      </c>
      <c r="E2150" s="413" t="e">
        <f>'Паспорт-3'!F1988</f>
        <v>#REF!</v>
      </c>
      <c r="F2150" s="414"/>
      <c r="G2150" s="429" t="e">
        <f t="shared" si="262"/>
        <v>#REF!</v>
      </c>
      <c r="H2150" s="81" t="e">
        <f t="shared" si="263"/>
        <v>#REF!</v>
      </c>
    </row>
    <row r="2151" spans="1:8" ht="12.75" customHeight="1" x14ac:dyDescent="0.2">
      <c r="A2151" s="326" t="e">
        <f>'Запит 2-8'!#REF!</f>
        <v>#REF!</v>
      </c>
      <c r="B2151" s="298" t="e">
        <f>IF('Запит 2-8'!#REF!&lt;&gt;"",'Запит 2-8'!#REF!,"")</f>
        <v>#REF!</v>
      </c>
      <c r="C2151" s="297" t="e">
        <f>'Запит 2-8'!#REF!</f>
        <v>#REF!</v>
      </c>
      <c r="D2151" s="296" t="e">
        <f>'Запит 2-8'!#REF!</f>
        <v>#REF!</v>
      </c>
      <c r="E2151" s="413" t="e">
        <f>'Паспорт-3'!F1989</f>
        <v>#REF!</v>
      </c>
      <c r="F2151" s="414"/>
      <c r="G2151" s="429" t="e">
        <f t="shared" si="262"/>
        <v>#REF!</v>
      </c>
      <c r="H2151" s="81" t="e">
        <f t="shared" si="263"/>
        <v>#REF!</v>
      </c>
    </row>
    <row r="2152" spans="1:8" x14ac:dyDescent="0.2">
      <c r="A2152" s="433" t="e">
        <f>'Запит 2-8'!#REF!</f>
        <v>#REF!</v>
      </c>
      <c r="B2152" s="434" t="e">
        <f>IF('Запит 2-8'!#REF!&lt;&gt;"",'Запит 2-8'!#REF!,"")</f>
        <v>#REF!</v>
      </c>
      <c r="C2152" s="435" t="e">
        <f>'Запит 2-8'!#REF!</f>
        <v>#REF!</v>
      </c>
      <c r="D2152" s="436" t="e">
        <f>'Запит 2-8'!#REF!</f>
        <v>#REF!</v>
      </c>
      <c r="E2152" s="437" t="e">
        <f>'Паспорт-3'!F1990</f>
        <v>#REF!</v>
      </c>
      <c r="F2152" s="438"/>
      <c r="G2152" s="439" t="e">
        <f t="shared" si="262"/>
        <v>#REF!</v>
      </c>
      <c r="H2152" s="81" t="e">
        <f t="shared" si="263"/>
        <v>#REF!</v>
      </c>
    </row>
    <row r="2153" spans="1:8" ht="12.75" customHeight="1" x14ac:dyDescent="0.2">
      <c r="A2153" s="824" t="s">
        <v>211</v>
      </c>
      <c r="B2153" s="825"/>
      <c r="C2153" s="825"/>
      <c r="D2153" s="825"/>
      <c r="E2153" s="825"/>
      <c r="F2153" s="825"/>
      <c r="G2153" s="826"/>
      <c r="H2153" s="81" t="e">
        <f>H2142</f>
        <v>#REF!</v>
      </c>
    </row>
    <row r="2154" spans="1:8" ht="12.75" customHeight="1" x14ac:dyDescent="0.2">
      <c r="A2154" s="824" t="s">
        <v>231</v>
      </c>
      <c r="B2154" s="825"/>
      <c r="C2154" s="825"/>
      <c r="D2154" s="825"/>
      <c r="E2154" s="825"/>
      <c r="F2154" s="825"/>
      <c r="G2154" s="826"/>
      <c r="H2154" s="81" t="e">
        <f>H2090</f>
        <v>#REF!</v>
      </c>
    </row>
    <row r="2155" spans="1:8" ht="12.75" customHeight="1" x14ac:dyDescent="0.2">
      <c r="A2155" s="779" t="e">
        <f>'Запит 2-8'!#REF!</f>
        <v>#REF!</v>
      </c>
      <c r="B2155" s="780"/>
      <c r="C2155" s="780"/>
      <c r="D2155" s="780"/>
      <c r="E2155" s="780"/>
      <c r="F2155" s="780"/>
      <c r="G2155" s="781"/>
      <c r="H2155" s="81" t="e">
        <f>H2156</f>
        <v>#REF!</v>
      </c>
    </row>
    <row r="2156" spans="1:8" x14ac:dyDescent="0.2">
      <c r="A2156" s="420" t="s">
        <v>4</v>
      </c>
      <c r="B2156" s="827" t="s">
        <v>106</v>
      </c>
      <c r="C2156" s="828"/>
      <c r="D2156" s="828"/>
      <c r="E2156" s="829"/>
      <c r="F2156" s="829"/>
      <c r="G2156" s="830"/>
      <c r="H2156" s="81" t="e">
        <f>H2157</f>
        <v>#REF!</v>
      </c>
    </row>
    <row r="2157" spans="1:8" x14ac:dyDescent="0.2">
      <c r="A2157" s="326" t="e">
        <f>'Запит 2-8'!#REF!</f>
        <v>#REF!</v>
      </c>
      <c r="B2157" s="421" t="e">
        <f>IF('Запит 2-8'!#REF!&lt;&gt;"",'Запит 2-8'!#REF!,"")</f>
        <v>#REF!</v>
      </c>
      <c r="C2157" s="422" t="e">
        <f>'Запит 2-8'!#REF!</f>
        <v>#REF!</v>
      </c>
      <c r="D2157" s="423" t="e">
        <f>'Запит 2-8'!#REF!</f>
        <v>#REF!</v>
      </c>
      <c r="E2157" s="424" t="e">
        <f>'Паспорт-3'!F1993</f>
        <v>#REF!</v>
      </c>
      <c r="F2157" s="425"/>
      <c r="G2157" s="428" t="e">
        <f t="shared" ref="G2157:G2171" si="264">F2157-E2157</f>
        <v>#REF!</v>
      </c>
      <c r="H2157" s="81" t="e">
        <f t="shared" ref="H2157:H2171" si="265">IF(B2157&lt;&gt;"","Для друку","")</f>
        <v>#REF!</v>
      </c>
    </row>
    <row r="2158" spans="1:8" x14ac:dyDescent="0.2">
      <c r="A2158" s="326" t="e">
        <f>'Запит 2-8'!#REF!</f>
        <v>#REF!</v>
      </c>
      <c r="B2158" s="298" t="e">
        <f>IF('Запит 2-8'!#REF!&lt;&gt;"",'Запит 2-8'!#REF!,"")</f>
        <v>#REF!</v>
      </c>
      <c r="C2158" s="297" t="e">
        <f>'Запит 2-8'!#REF!</f>
        <v>#REF!</v>
      </c>
      <c r="D2158" s="296" t="e">
        <f>'Запит 2-8'!#REF!</f>
        <v>#REF!</v>
      </c>
      <c r="E2158" s="413" t="e">
        <f>'Паспорт-3'!F1994</f>
        <v>#REF!</v>
      </c>
      <c r="F2158" s="414"/>
      <c r="G2158" s="429" t="e">
        <f t="shared" si="264"/>
        <v>#REF!</v>
      </c>
      <c r="H2158" s="81" t="e">
        <f t="shared" si="265"/>
        <v>#REF!</v>
      </c>
    </row>
    <row r="2159" spans="1:8" x14ac:dyDescent="0.2">
      <c r="A2159" s="326" t="e">
        <f>'Запит 2-8'!#REF!</f>
        <v>#REF!</v>
      </c>
      <c r="B2159" s="298" t="e">
        <f>IF('Запит 2-8'!#REF!&lt;&gt;"",'Запит 2-8'!#REF!,"")</f>
        <v>#REF!</v>
      </c>
      <c r="C2159" s="297" t="e">
        <f>'Запит 2-8'!#REF!</f>
        <v>#REF!</v>
      </c>
      <c r="D2159" s="296" t="e">
        <f>'Запит 2-8'!#REF!</f>
        <v>#REF!</v>
      </c>
      <c r="E2159" s="413" t="e">
        <f>'Паспорт-3'!F1995</f>
        <v>#REF!</v>
      </c>
      <c r="F2159" s="414"/>
      <c r="G2159" s="429" t="e">
        <f t="shared" si="264"/>
        <v>#REF!</v>
      </c>
      <c r="H2159" s="81" t="e">
        <f t="shared" si="265"/>
        <v>#REF!</v>
      </c>
    </row>
    <row r="2160" spans="1:8" x14ac:dyDescent="0.2">
      <c r="A2160" s="326" t="e">
        <f>'Запит 2-8'!#REF!</f>
        <v>#REF!</v>
      </c>
      <c r="B2160" s="298" t="e">
        <f>IF('Запит 2-8'!#REF!&lt;&gt;"",'Запит 2-8'!#REF!,"")</f>
        <v>#REF!</v>
      </c>
      <c r="C2160" s="297" t="e">
        <f>'Запит 2-8'!#REF!</f>
        <v>#REF!</v>
      </c>
      <c r="D2160" s="296" t="e">
        <f>'Запит 2-8'!#REF!</f>
        <v>#REF!</v>
      </c>
      <c r="E2160" s="413" t="e">
        <f>'Паспорт-3'!F1996</f>
        <v>#REF!</v>
      </c>
      <c r="F2160" s="414"/>
      <c r="G2160" s="429" t="e">
        <f t="shared" si="264"/>
        <v>#REF!</v>
      </c>
      <c r="H2160" s="81" t="e">
        <f t="shared" si="265"/>
        <v>#REF!</v>
      </c>
    </row>
    <row r="2161" spans="1:8" x14ac:dyDescent="0.2">
      <c r="A2161" s="326" t="e">
        <f>'Запит 2-8'!#REF!</f>
        <v>#REF!</v>
      </c>
      <c r="B2161" s="298" t="e">
        <f>IF('Запит 2-8'!#REF!&lt;&gt;"",'Запит 2-8'!#REF!,"")</f>
        <v>#REF!</v>
      </c>
      <c r="C2161" s="297" t="e">
        <f>'Запит 2-8'!#REF!</f>
        <v>#REF!</v>
      </c>
      <c r="D2161" s="296" t="e">
        <f>'Запит 2-8'!#REF!</f>
        <v>#REF!</v>
      </c>
      <c r="E2161" s="413" t="e">
        <f>'Паспорт-3'!F1997</f>
        <v>#REF!</v>
      </c>
      <c r="F2161" s="414"/>
      <c r="G2161" s="429" t="e">
        <f t="shared" si="264"/>
        <v>#REF!</v>
      </c>
      <c r="H2161" s="81" t="e">
        <f t="shared" si="265"/>
        <v>#REF!</v>
      </c>
    </row>
    <row r="2162" spans="1:8" x14ac:dyDescent="0.2">
      <c r="A2162" s="326" t="e">
        <f>'Запит 2-8'!#REF!</f>
        <v>#REF!</v>
      </c>
      <c r="B2162" s="298" t="e">
        <f>IF('Запит 2-8'!#REF!&lt;&gt;"",'Запит 2-8'!#REF!,"")</f>
        <v>#REF!</v>
      </c>
      <c r="C2162" s="297" t="e">
        <f>'Запит 2-8'!#REF!</f>
        <v>#REF!</v>
      </c>
      <c r="D2162" s="296" t="e">
        <f>'Запит 2-8'!#REF!</f>
        <v>#REF!</v>
      </c>
      <c r="E2162" s="413" t="e">
        <f>'Паспорт-3'!F1998</f>
        <v>#REF!</v>
      </c>
      <c r="F2162" s="414"/>
      <c r="G2162" s="429" t="e">
        <f t="shared" si="264"/>
        <v>#REF!</v>
      </c>
      <c r="H2162" s="81" t="e">
        <f t="shared" si="265"/>
        <v>#REF!</v>
      </c>
    </row>
    <row r="2163" spans="1:8" x14ac:dyDescent="0.2">
      <c r="A2163" s="326" t="e">
        <f>'Запит 2-8'!#REF!</f>
        <v>#REF!</v>
      </c>
      <c r="B2163" s="298" t="e">
        <f>IF('Запит 2-8'!#REF!&lt;&gt;"",'Запит 2-8'!#REF!,"")</f>
        <v>#REF!</v>
      </c>
      <c r="C2163" s="297" t="e">
        <f>'Запит 2-8'!#REF!</f>
        <v>#REF!</v>
      </c>
      <c r="D2163" s="296" t="e">
        <f>'Запит 2-8'!#REF!</f>
        <v>#REF!</v>
      </c>
      <c r="E2163" s="413" t="e">
        <f>'Паспорт-3'!F1999</f>
        <v>#REF!</v>
      </c>
      <c r="F2163" s="414"/>
      <c r="G2163" s="429" t="e">
        <f t="shared" si="264"/>
        <v>#REF!</v>
      </c>
      <c r="H2163" s="81" t="e">
        <f t="shared" si="265"/>
        <v>#REF!</v>
      </c>
    </row>
    <row r="2164" spans="1:8" x14ac:dyDescent="0.2">
      <c r="A2164" s="326" t="e">
        <f>'Запит 2-8'!#REF!</f>
        <v>#REF!</v>
      </c>
      <c r="B2164" s="298" t="e">
        <f>IF('Запит 2-8'!#REF!&lt;&gt;"",'Запит 2-8'!#REF!,"")</f>
        <v>#REF!</v>
      </c>
      <c r="C2164" s="297" t="e">
        <f>'Запит 2-8'!#REF!</f>
        <v>#REF!</v>
      </c>
      <c r="D2164" s="296" t="e">
        <f>'Запит 2-8'!#REF!</f>
        <v>#REF!</v>
      </c>
      <c r="E2164" s="413" t="e">
        <f>'Паспорт-3'!F2000</f>
        <v>#REF!</v>
      </c>
      <c r="F2164" s="414"/>
      <c r="G2164" s="429" t="e">
        <f t="shared" si="264"/>
        <v>#REF!</v>
      </c>
      <c r="H2164" s="81" t="e">
        <f t="shared" si="265"/>
        <v>#REF!</v>
      </c>
    </row>
    <row r="2165" spans="1:8" x14ac:dyDescent="0.2">
      <c r="A2165" s="326" t="e">
        <f>'Запит 2-8'!#REF!</f>
        <v>#REF!</v>
      </c>
      <c r="B2165" s="298" t="e">
        <f>IF('Запит 2-8'!#REF!&lt;&gt;"",'Запит 2-8'!#REF!,"")</f>
        <v>#REF!</v>
      </c>
      <c r="C2165" s="297" t="e">
        <f>'Запит 2-8'!#REF!</f>
        <v>#REF!</v>
      </c>
      <c r="D2165" s="296" t="e">
        <f>'Запит 2-8'!#REF!</f>
        <v>#REF!</v>
      </c>
      <c r="E2165" s="413" t="e">
        <f>'Паспорт-3'!F2001</f>
        <v>#REF!</v>
      </c>
      <c r="F2165" s="414"/>
      <c r="G2165" s="429" t="e">
        <f t="shared" si="264"/>
        <v>#REF!</v>
      </c>
      <c r="H2165" s="81" t="e">
        <f t="shared" si="265"/>
        <v>#REF!</v>
      </c>
    </row>
    <row r="2166" spans="1:8" x14ac:dyDescent="0.2">
      <c r="A2166" s="326" t="e">
        <f>'Запит 2-8'!#REF!</f>
        <v>#REF!</v>
      </c>
      <c r="B2166" s="298" t="e">
        <f>IF('Запит 2-8'!#REF!&lt;&gt;"",'Запит 2-8'!#REF!,"")</f>
        <v>#REF!</v>
      </c>
      <c r="C2166" s="297" t="e">
        <f>'Запит 2-8'!#REF!</f>
        <v>#REF!</v>
      </c>
      <c r="D2166" s="296" t="e">
        <f>'Запит 2-8'!#REF!</f>
        <v>#REF!</v>
      </c>
      <c r="E2166" s="413" t="e">
        <f>'Паспорт-3'!F2002</f>
        <v>#REF!</v>
      </c>
      <c r="F2166" s="414"/>
      <c r="G2166" s="429" t="e">
        <f t="shared" si="264"/>
        <v>#REF!</v>
      </c>
      <c r="H2166" s="81" t="e">
        <f t="shared" si="265"/>
        <v>#REF!</v>
      </c>
    </row>
    <row r="2167" spans="1:8" x14ac:dyDescent="0.2">
      <c r="A2167" s="326" t="e">
        <f>'Запит 2-8'!#REF!</f>
        <v>#REF!</v>
      </c>
      <c r="B2167" s="298" t="e">
        <f>IF('Запит 2-8'!#REF!&lt;&gt;"",'Запит 2-8'!#REF!,"")</f>
        <v>#REF!</v>
      </c>
      <c r="C2167" s="297" t="e">
        <f>'Запит 2-8'!#REF!</f>
        <v>#REF!</v>
      </c>
      <c r="D2167" s="296" t="e">
        <f>'Запит 2-8'!#REF!</f>
        <v>#REF!</v>
      </c>
      <c r="E2167" s="413" t="e">
        <f>'Паспорт-3'!F2003</f>
        <v>#REF!</v>
      </c>
      <c r="F2167" s="414"/>
      <c r="G2167" s="429" t="e">
        <f t="shared" si="264"/>
        <v>#REF!</v>
      </c>
      <c r="H2167" s="81" t="e">
        <f t="shared" si="265"/>
        <v>#REF!</v>
      </c>
    </row>
    <row r="2168" spans="1:8" x14ac:dyDescent="0.2">
      <c r="A2168" s="326" t="e">
        <f>'Запит 2-8'!#REF!</f>
        <v>#REF!</v>
      </c>
      <c r="B2168" s="298" t="e">
        <f>IF('Запит 2-8'!#REF!&lt;&gt;"",'Запит 2-8'!#REF!,"")</f>
        <v>#REF!</v>
      </c>
      <c r="C2168" s="297" t="e">
        <f>'Запит 2-8'!#REF!</f>
        <v>#REF!</v>
      </c>
      <c r="D2168" s="296" t="e">
        <f>'Запит 2-8'!#REF!</f>
        <v>#REF!</v>
      </c>
      <c r="E2168" s="413" t="e">
        <f>'Паспорт-3'!F2004</f>
        <v>#REF!</v>
      </c>
      <c r="F2168" s="414"/>
      <c r="G2168" s="429" t="e">
        <f t="shared" si="264"/>
        <v>#REF!</v>
      </c>
      <c r="H2168" s="81" t="e">
        <f t="shared" si="265"/>
        <v>#REF!</v>
      </c>
    </row>
    <row r="2169" spans="1:8" x14ac:dyDescent="0.2">
      <c r="A2169" s="326" t="e">
        <f>'Запит 2-8'!#REF!</f>
        <v>#REF!</v>
      </c>
      <c r="B2169" s="298" t="e">
        <f>IF('Запит 2-8'!#REF!&lt;&gt;"",'Запит 2-8'!#REF!,"")</f>
        <v>#REF!</v>
      </c>
      <c r="C2169" s="297" t="e">
        <f>'Запит 2-8'!#REF!</f>
        <v>#REF!</v>
      </c>
      <c r="D2169" s="296" t="e">
        <f>'Запит 2-8'!#REF!</f>
        <v>#REF!</v>
      </c>
      <c r="E2169" s="413" t="e">
        <f>'Паспорт-3'!F2005</f>
        <v>#REF!</v>
      </c>
      <c r="F2169" s="414"/>
      <c r="G2169" s="429" t="e">
        <f t="shared" si="264"/>
        <v>#REF!</v>
      </c>
      <c r="H2169" s="81" t="e">
        <f t="shared" si="265"/>
        <v>#REF!</v>
      </c>
    </row>
    <row r="2170" spans="1:8" x14ac:dyDescent="0.2">
      <c r="A2170" s="326" t="e">
        <f>'Запит 2-8'!#REF!</f>
        <v>#REF!</v>
      </c>
      <c r="B2170" s="298" t="e">
        <f>IF('Запит 2-8'!#REF!&lt;&gt;"",'Запит 2-8'!#REF!,"")</f>
        <v>#REF!</v>
      </c>
      <c r="C2170" s="297" t="e">
        <f>'Запит 2-8'!#REF!</f>
        <v>#REF!</v>
      </c>
      <c r="D2170" s="296" t="e">
        <f>'Запит 2-8'!#REF!</f>
        <v>#REF!</v>
      </c>
      <c r="E2170" s="413" t="e">
        <f>'Паспорт-3'!F2006</f>
        <v>#REF!</v>
      </c>
      <c r="F2170" s="414"/>
      <c r="G2170" s="429" t="e">
        <f t="shared" si="264"/>
        <v>#REF!</v>
      </c>
      <c r="H2170" s="81" t="e">
        <f t="shared" si="265"/>
        <v>#REF!</v>
      </c>
    </row>
    <row r="2171" spans="1:8" x14ac:dyDescent="0.2">
      <c r="A2171" s="433" t="e">
        <f>'Запит 2-8'!#REF!</f>
        <v>#REF!</v>
      </c>
      <c r="B2171" s="434" t="e">
        <f>IF('Запит 2-8'!#REF!&lt;&gt;"",'Запит 2-8'!#REF!,"")</f>
        <v>#REF!</v>
      </c>
      <c r="C2171" s="435" t="e">
        <f>'Запит 2-8'!#REF!</f>
        <v>#REF!</v>
      </c>
      <c r="D2171" s="436" t="e">
        <f>'Запит 2-8'!#REF!</f>
        <v>#REF!</v>
      </c>
      <c r="E2171" s="437" t="e">
        <f>'Паспорт-3'!F2007</f>
        <v>#REF!</v>
      </c>
      <c r="F2171" s="438"/>
      <c r="G2171" s="439" t="e">
        <f t="shared" si="264"/>
        <v>#REF!</v>
      </c>
      <c r="H2171" s="81" t="e">
        <f t="shared" si="265"/>
        <v>#REF!</v>
      </c>
    </row>
    <row r="2172" spans="1:8" ht="12.75" customHeight="1" x14ac:dyDescent="0.2">
      <c r="A2172" s="824" t="s">
        <v>211</v>
      </c>
      <c r="B2172" s="825"/>
      <c r="C2172" s="825"/>
      <c r="D2172" s="825"/>
      <c r="E2172" s="825"/>
      <c r="F2172" s="825"/>
      <c r="G2172" s="826"/>
      <c r="H2172" s="81" t="e">
        <f>H2156</f>
        <v>#REF!</v>
      </c>
    </row>
    <row r="2173" spans="1:8" x14ac:dyDescent="0.2">
      <c r="A2173" s="420" t="e">
        <f>'Запит 2-8'!#REF!</f>
        <v>#REF!</v>
      </c>
      <c r="B2173" s="827" t="s">
        <v>107</v>
      </c>
      <c r="C2173" s="828"/>
      <c r="D2173" s="828"/>
      <c r="E2173" s="828"/>
      <c r="F2173" s="828"/>
      <c r="G2173" s="831"/>
      <c r="H2173" s="81" t="e">
        <f>H2174</f>
        <v>#REF!</v>
      </c>
    </row>
    <row r="2174" spans="1:8" x14ac:dyDescent="0.2">
      <c r="A2174" s="326" t="e">
        <f>'Запит 2-8'!#REF!</f>
        <v>#REF!</v>
      </c>
      <c r="B2174" s="421" t="e">
        <f>IF('Запит 2-8'!#REF!&lt;&gt;"",'Запит 2-8'!#REF!,"")</f>
        <v>#REF!</v>
      </c>
      <c r="C2174" s="422" t="e">
        <f>'Запит 2-8'!#REF!</f>
        <v>#REF!</v>
      </c>
      <c r="D2174" s="423" t="e">
        <f>'Запит 2-8'!#REF!</f>
        <v>#REF!</v>
      </c>
      <c r="E2174" s="430" t="e">
        <f>'Паспорт-3'!F2009</f>
        <v>#REF!</v>
      </c>
      <c r="F2174" s="431"/>
      <c r="G2174" s="432" t="e">
        <f t="shared" ref="G2174:G2188" si="266">F2174-E2174</f>
        <v>#REF!</v>
      </c>
      <c r="H2174" s="81" t="e">
        <f t="shared" ref="H2174:H2188" si="267">IF(B2174&lt;&gt;"","Для друку","")</f>
        <v>#REF!</v>
      </c>
    </row>
    <row r="2175" spans="1:8" x14ac:dyDescent="0.2">
      <c r="A2175" s="326" t="e">
        <f>'Запит 2-8'!#REF!</f>
        <v>#REF!</v>
      </c>
      <c r="B2175" s="298" t="e">
        <f>IF('Запит 2-8'!#REF!&lt;&gt;"",'Запит 2-8'!#REF!,"")</f>
        <v>#REF!</v>
      </c>
      <c r="C2175" s="297" t="e">
        <f>'Запит 2-8'!#REF!</f>
        <v>#REF!</v>
      </c>
      <c r="D2175" s="296" t="e">
        <f>'Запит 2-8'!#REF!</f>
        <v>#REF!</v>
      </c>
      <c r="E2175" s="413" t="e">
        <f>'Паспорт-3'!F2010</f>
        <v>#REF!</v>
      </c>
      <c r="F2175" s="414"/>
      <c r="G2175" s="429" t="e">
        <f t="shared" si="266"/>
        <v>#REF!</v>
      </c>
      <c r="H2175" s="81" t="e">
        <f t="shared" si="267"/>
        <v>#REF!</v>
      </c>
    </row>
    <row r="2176" spans="1:8" x14ac:dyDescent="0.2">
      <c r="A2176" s="326" t="e">
        <f>'Запит 2-8'!#REF!</f>
        <v>#REF!</v>
      </c>
      <c r="B2176" s="298" t="e">
        <f>IF('Запит 2-8'!#REF!&lt;&gt;"",'Запит 2-8'!#REF!,"")</f>
        <v>#REF!</v>
      </c>
      <c r="C2176" s="297" t="e">
        <f>'Запит 2-8'!#REF!</f>
        <v>#REF!</v>
      </c>
      <c r="D2176" s="296" t="e">
        <f>'Запит 2-8'!#REF!</f>
        <v>#REF!</v>
      </c>
      <c r="E2176" s="413" t="e">
        <f>'Паспорт-3'!F2011</f>
        <v>#REF!</v>
      </c>
      <c r="F2176" s="414"/>
      <c r="G2176" s="429" t="e">
        <f t="shared" si="266"/>
        <v>#REF!</v>
      </c>
      <c r="H2176" s="81" t="e">
        <f t="shared" si="267"/>
        <v>#REF!</v>
      </c>
    </row>
    <row r="2177" spans="1:8" x14ac:dyDescent="0.2">
      <c r="A2177" s="326" t="e">
        <f>'Запит 2-8'!#REF!</f>
        <v>#REF!</v>
      </c>
      <c r="B2177" s="298" t="e">
        <f>IF('Запит 2-8'!#REF!&lt;&gt;"",'Запит 2-8'!#REF!,"")</f>
        <v>#REF!</v>
      </c>
      <c r="C2177" s="297" t="e">
        <f>'Запит 2-8'!#REF!</f>
        <v>#REF!</v>
      </c>
      <c r="D2177" s="296" t="e">
        <f>'Запит 2-8'!#REF!</f>
        <v>#REF!</v>
      </c>
      <c r="E2177" s="413" t="e">
        <f>'Паспорт-3'!F2012</f>
        <v>#REF!</v>
      </c>
      <c r="F2177" s="414"/>
      <c r="G2177" s="429" t="e">
        <f t="shared" si="266"/>
        <v>#REF!</v>
      </c>
      <c r="H2177" s="81" t="e">
        <f t="shared" si="267"/>
        <v>#REF!</v>
      </c>
    </row>
    <row r="2178" spans="1:8" x14ac:dyDescent="0.2">
      <c r="A2178" s="326" t="e">
        <f>'Запит 2-8'!#REF!</f>
        <v>#REF!</v>
      </c>
      <c r="B2178" s="298" t="e">
        <f>IF('Запит 2-8'!#REF!&lt;&gt;"",'Запит 2-8'!#REF!,"")</f>
        <v>#REF!</v>
      </c>
      <c r="C2178" s="297" t="e">
        <f>'Запит 2-8'!#REF!</f>
        <v>#REF!</v>
      </c>
      <c r="D2178" s="296" t="e">
        <f>'Запит 2-8'!#REF!</f>
        <v>#REF!</v>
      </c>
      <c r="E2178" s="413" t="e">
        <f>'Паспорт-3'!F2013</f>
        <v>#REF!</v>
      </c>
      <c r="F2178" s="414"/>
      <c r="G2178" s="429" t="e">
        <f t="shared" si="266"/>
        <v>#REF!</v>
      </c>
      <c r="H2178" s="81" t="e">
        <f t="shared" si="267"/>
        <v>#REF!</v>
      </c>
    </row>
    <row r="2179" spans="1:8" x14ac:dyDescent="0.2">
      <c r="A2179" s="326" t="e">
        <f>'Запит 2-8'!#REF!</f>
        <v>#REF!</v>
      </c>
      <c r="B2179" s="298" t="e">
        <f>IF('Запит 2-8'!#REF!&lt;&gt;"",'Запит 2-8'!#REF!,"")</f>
        <v>#REF!</v>
      </c>
      <c r="C2179" s="297" t="e">
        <f>'Запит 2-8'!#REF!</f>
        <v>#REF!</v>
      </c>
      <c r="D2179" s="296" t="e">
        <f>'Запит 2-8'!#REF!</f>
        <v>#REF!</v>
      </c>
      <c r="E2179" s="413" t="e">
        <f>'Паспорт-3'!F2014</f>
        <v>#REF!</v>
      </c>
      <c r="F2179" s="414"/>
      <c r="G2179" s="429" t="e">
        <f t="shared" si="266"/>
        <v>#REF!</v>
      </c>
      <c r="H2179" s="81" t="e">
        <f t="shared" si="267"/>
        <v>#REF!</v>
      </c>
    </row>
    <row r="2180" spans="1:8" x14ac:dyDescent="0.2">
      <c r="A2180" s="326" t="e">
        <f>'Запит 2-8'!#REF!</f>
        <v>#REF!</v>
      </c>
      <c r="B2180" s="298" t="e">
        <f>IF('Запит 2-8'!#REF!&lt;&gt;"",'Запит 2-8'!#REF!,"")</f>
        <v>#REF!</v>
      </c>
      <c r="C2180" s="297" t="e">
        <f>'Запит 2-8'!#REF!</f>
        <v>#REF!</v>
      </c>
      <c r="D2180" s="296" t="e">
        <f>'Запит 2-8'!#REF!</f>
        <v>#REF!</v>
      </c>
      <c r="E2180" s="413" t="e">
        <f>'Паспорт-3'!F2015</f>
        <v>#REF!</v>
      </c>
      <c r="F2180" s="414"/>
      <c r="G2180" s="429" t="e">
        <f t="shared" si="266"/>
        <v>#REF!</v>
      </c>
      <c r="H2180" s="81" t="e">
        <f t="shared" si="267"/>
        <v>#REF!</v>
      </c>
    </row>
    <row r="2181" spans="1:8" x14ac:dyDescent="0.2">
      <c r="A2181" s="326" t="e">
        <f>'Запит 2-8'!#REF!</f>
        <v>#REF!</v>
      </c>
      <c r="B2181" s="298" t="e">
        <f>IF('Запит 2-8'!#REF!&lt;&gt;"",'Запит 2-8'!#REF!,"")</f>
        <v>#REF!</v>
      </c>
      <c r="C2181" s="297" t="e">
        <f>'Запит 2-8'!#REF!</f>
        <v>#REF!</v>
      </c>
      <c r="D2181" s="296" t="e">
        <f>'Запит 2-8'!#REF!</f>
        <v>#REF!</v>
      </c>
      <c r="E2181" s="413" t="e">
        <f>'Паспорт-3'!F2016</f>
        <v>#REF!</v>
      </c>
      <c r="F2181" s="414"/>
      <c r="G2181" s="429" t="e">
        <f t="shared" si="266"/>
        <v>#REF!</v>
      </c>
      <c r="H2181" s="81" t="e">
        <f t="shared" si="267"/>
        <v>#REF!</v>
      </c>
    </row>
    <row r="2182" spans="1:8" x14ac:dyDescent="0.2">
      <c r="A2182" s="326" t="e">
        <f>'Запит 2-8'!#REF!</f>
        <v>#REF!</v>
      </c>
      <c r="B2182" s="298" t="e">
        <f>IF('Запит 2-8'!#REF!&lt;&gt;"",'Запит 2-8'!#REF!,"")</f>
        <v>#REF!</v>
      </c>
      <c r="C2182" s="297" t="e">
        <f>'Запит 2-8'!#REF!</f>
        <v>#REF!</v>
      </c>
      <c r="D2182" s="296" t="e">
        <f>'Запит 2-8'!#REF!</f>
        <v>#REF!</v>
      </c>
      <c r="E2182" s="413" t="e">
        <f>'Паспорт-3'!F2017</f>
        <v>#REF!</v>
      </c>
      <c r="F2182" s="414"/>
      <c r="G2182" s="429" t="e">
        <f t="shared" si="266"/>
        <v>#REF!</v>
      </c>
      <c r="H2182" s="81" t="e">
        <f t="shared" si="267"/>
        <v>#REF!</v>
      </c>
    </row>
    <row r="2183" spans="1:8" x14ac:dyDescent="0.2">
      <c r="A2183" s="326" t="e">
        <f>'Запит 2-8'!#REF!</f>
        <v>#REF!</v>
      </c>
      <c r="B2183" s="298" t="e">
        <f>IF('Запит 2-8'!#REF!&lt;&gt;"",'Запит 2-8'!#REF!,"")</f>
        <v>#REF!</v>
      </c>
      <c r="C2183" s="297" t="e">
        <f>'Запит 2-8'!#REF!</f>
        <v>#REF!</v>
      </c>
      <c r="D2183" s="296" t="e">
        <f>'Запит 2-8'!#REF!</f>
        <v>#REF!</v>
      </c>
      <c r="E2183" s="413" t="e">
        <f>'Паспорт-3'!F2018</f>
        <v>#REF!</v>
      </c>
      <c r="F2183" s="414"/>
      <c r="G2183" s="429" t="e">
        <f t="shared" si="266"/>
        <v>#REF!</v>
      </c>
      <c r="H2183" s="81" t="e">
        <f t="shared" si="267"/>
        <v>#REF!</v>
      </c>
    </row>
    <row r="2184" spans="1:8" x14ac:dyDescent="0.2">
      <c r="A2184" s="326" t="e">
        <f>'Запит 2-8'!#REF!</f>
        <v>#REF!</v>
      </c>
      <c r="B2184" s="298" t="e">
        <f>IF('Запит 2-8'!#REF!&lt;&gt;"",'Запит 2-8'!#REF!,"")</f>
        <v>#REF!</v>
      </c>
      <c r="C2184" s="297" t="e">
        <f>'Запит 2-8'!#REF!</f>
        <v>#REF!</v>
      </c>
      <c r="D2184" s="296" t="e">
        <f>'Запит 2-8'!#REF!</f>
        <v>#REF!</v>
      </c>
      <c r="E2184" s="413" t="e">
        <f>'Паспорт-3'!F2019</f>
        <v>#REF!</v>
      </c>
      <c r="F2184" s="414"/>
      <c r="G2184" s="429" t="e">
        <f t="shared" si="266"/>
        <v>#REF!</v>
      </c>
      <c r="H2184" s="81" t="e">
        <f t="shared" si="267"/>
        <v>#REF!</v>
      </c>
    </row>
    <row r="2185" spans="1:8" x14ac:dyDescent="0.2">
      <c r="A2185" s="326" t="e">
        <f>'Запит 2-8'!#REF!</f>
        <v>#REF!</v>
      </c>
      <c r="B2185" s="298" t="e">
        <f>IF('Запит 2-8'!#REF!&lt;&gt;"",'Запит 2-8'!#REF!,"")</f>
        <v>#REF!</v>
      </c>
      <c r="C2185" s="297" t="e">
        <f>'Запит 2-8'!#REF!</f>
        <v>#REF!</v>
      </c>
      <c r="D2185" s="296" t="e">
        <f>'Запит 2-8'!#REF!</f>
        <v>#REF!</v>
      </c>
      <c r="E2185" s="413" t="e">
        <f>'Паспорт-3'!F2020</f>
        <v>#REF!</v>
      </c>
      <c r="F2185" s="414"/>
      <c r="G2185" s="429" t="e">
        <f t="shared" si="266"/>
        <v>#REF!</v>
      </c>
      <c r="H2185" s="81" t="e">
        <f t="shared" si="267"/>
        <v>#REF!</v>
      </c>
    </row>
    <row r="2186" spans="1:8" x14ac:dyDescent="0.2">
      <c r="A2186" s="326" t="e">
        <f>'Запит 2-8'!#REF!</f>
        <v>#REF!</v>
      </c>
      <c r="B2186" s="298" t="e">
        <f>IF('Запит 2-8'!#REF!&lt;&gt;"",'Запит 2-8'!#REF!,"")</f>
        <v>#REF!</v>
      </c>
      <c r="C2186" s="297" t="e">
        <f>'Запит 2-8'!#REF!</f>
        <v>#REF!</v>
      </c>
      <c r="D2186" s="296" t="e">
        <f>'Запит 2-8'!#REF!</f>
        <v>#REF!</v>
      </c>
      <c r="E2186" s="413" t="e">
        <f>'Паспорт-3'!F2021</f>
        <v>#REF!</v>
      </c>
      <c r="F2186" s="414"/>
      <c r="G2186" s="429" t="e">
        <f t="shared" si="266"/>
        <v>#REF!</v>
      </c>
      <c r="H2186" s="81" t="e">
        <f t="shared" si="267"/>
        <v>#REF!</v>
      </c>
    </row>
    <row r="2187" spans="1:8" x14ac:dyDescent="0.2">
      <c r="A2187" s="326" t="e">
        <f>'Запит 2-8'!#REF!</f>
        <v>#REF!</v>
      </c>
      <c r="B2187" s="298" t="e">
        <f>IF('Запит 2-8'!#REF!&lt;&gt;"",'Запит 2-8'!#REF!,"")</f>
        <v>#REF!</v>
      </c>
      <c r="C2187" s="297" t="e">
        <f>'Запит 2-8'!#REF!</f>
        <v>#REF!</v>
      </c>
      <c r="D2187" s="296" t="e">
        <f>'Запит 2-8'!#REF!</f>
        <v>#REF!</v>
      </c>
      <c r="E2187" s="413" t="e">
        <f>'Паспорт-3'!F2022</f>
        <v>#REF!</v>
      </c>
      <c r="F2187" s="414"/>
      <c r="G2187" s="429" t="e">
        <f t="shared" si="266"/>
        <v>#REF!</v>
      </c>
      <c r="H2187" s="81" t="e">
        <f t="shared" si="267"/>
        <v>#REF!</v>
      </c>
    </row>
    <row r="2188" spans="1:8" x14ac:dyDescent="0.2">
      <c r="A2188" s="433" t="e">
        <f>'Запит 2-8'!#REF!</f>
        <v>#REF!</v>
      </c>
      <c r="B2188" s="434" t="e">
        <f>IF('Запит 2-8'!#REF!&lt;&gt;"",'Запит 2-8'!#REF!,"")</f>
        <v>#REF!</v>
      </c>
      <c r="C2188" s="435" t="e">
        <f>'Запит 2-8'!#REF!</f>
        <v>#REF!</v>
      </c>
      <c r="D2188" s="436" t="e">
        <f>'Запит 2-8'!#REF!</f>
        <v>#REF!</v>
      </c>
      <c r="E2188" s="437" t="e">
        <f>'Паспорт-3'!F2023</f>
        <v>#REF!</v>
      </c>
      <c r="F2188" s="438"/>
      <c r="G2188" s="439" t="e">
        <f t="shared" si="266"/>
        <v>#REF!</v>
      </c>
      <c r="H2188" s="81" t="e">
        <f t="shared" si="267"/>
        <v>#REF!</v>
      </c>
    </row>
    <row r="2189" spans="1:8" ht="12.75" customHeight="1" x14ac:dyDescent="0.2">
      <c r="A2189" s="824" t="s">
        <v>211</v>
      </c>
      <c r="B2189" s="825"/>
      <c r="C2189" s="825"/>
      <c r="D2189" s="825"/>
      <c r="E2189" s="825"/>
      <c r="F2189" s="825"/>
      <c r="G2189" s="826"/>
      <c r="H2189" s="81" t="e">
        <f>H2173</f>
        <v>#REF!</v>
      </c>
    </row>
    <row r="2190" spans="1:8" x14ac:dyDescent="0.2">
      <c r="A2190" s="426" t="e">
        <f>'Запит 2-8'!#REF!</f>
        <v>#REF!</v>
      </c>
      <c r="B2190" s="827" t="s">
        <v>108</v>
      </c>
      <c r="C2190" s="828"/>
      <c r="D2190" s="828"/>
      <c r="E2190" s="832"/>
      <c r="F2190" s="832"/>
      <c r="G2190" s="833"/>
      <c r="H2190" s="81" t="e">
        <f>H2191</f>
        <v>#REF!</v>
      </c>
    </row>
    <row r="2191" spans="1:8" x14ac:dyDescent="0.2">
      <c r="A2191" s="326" t="e">
        <f>'Запит 2-8'!#REF!</f>
        <v>#REF!</v>
      </c>
      <c r="B2191" s="421" t="e">
        <f>IF('Запит 2-8'!#REF!&lt;&gt;"",'Запит 2-8'!#REF!,"")</f>
        <v>#REF!</v>
      </c>
      <c r="C2191" s="422" t="e">
        <f>'Запит 2-8'!#REF!</f>
        <v>#REF!</v>
      </c>
      <c r="D2191" s="423" t="e">
        <f>'Запит 2-8'!#REF!</f>
        <v>#REF!</v>
      </c>
      <c r="E2191" s="424" t="e">
        <f>'Паспорт-3'!F2025</f>
        <v>#REF!</v>
      </c>
      <c r="F2191" s="425"/>
      <c r="G2191" s="428" t="e">
        <f t="shared" ref="G2191:G2205" si="268">F2191-E2191</f>
        <v>#REF!</v>
      </c>
      <c r="H2191" s="81" t="e">
        <f t="shared" ref="H2191:H2205" si="269">IF(B2191&lt;&gt;"","Для друку","")</f>
        <v>#REF!</v>
      </c>
    </row>
    <row r="2192" spans="1:8" x14ac:dyDescent="0.2">
      <c r="A2192" s="326" t="e">
        <f>'Запит 2-8'!#REF!</f>
        <v>#REF!</v>
      </c>
      <c r="B2192" s="298" t="e">
        <f>IF('Запит 2-8'!#REF!&lt;&gt;"",'Запит 2-8'!#REF!,"")</f>
        <v>#REF!</v>
      </c>
      <c r="C2192" s="297" t="e">
        <f>'Запит 2-8'!#REF!</f>
        <v>#REF!</v>
      </c>
      <c r="D2192" s="296" t="e">
        <f>'Запит 2-8'!#REF!</f>
        <v>#REF!</v>
      </c>
      <c r="E2192" s="413" t="e">
        <f>'Паспорт-3'!F2026</f>
        <v>#REF!</v>
      </c>
      <c r="F2192" s="414"/>
      <c r="G2192" s="429" t="e">
        <f t="shared" si="268"/>
        <v>#REF!</v>
      </c>
      <c r="H2192" s="81" t="e">
        <f t="shared" si="269"/>
        <v>#REF!</v>
      </c>
    </row>
    <row r="2193" spans="1:8" x14ac:dyDescent="0.2">
      <c r="A2193" s="326" t="e">
        <f>'Запит 2-8'!#REF!</f>
        <v>#REF!</v>
      </c>
      <c r="B2193" s="298" t="e">
        <f>IF('Запит 2-8'!#REF!&lt;&gt;"",'Запит 2-8'!#REF!,"")</f>
        <v>#REF!</v>
      </c>
      <c r="C2193" s="297" t="e">
        <f>'Запит 2-8'!#REF!</f>
        <v>#REF!</v>
      </c>
      <c r="D2193" s="296" t="e">
        <f>'Запит 2-8'!#REF!</f>
        <v>#REF!</v>
      </c>
      <c r="E2193" s="413" t="e">
        <f>'Паспорт-3'!F2027</f>
        <v>#REF!</v>
      </c>
      <c r="F2193" s="414"/>
      <c r="G2193" s="429" t="e">
        <f t="shared" si="268"/>
        <v>#REF!</v>
      </c>
      <c r="H2193" s="81" t="e">
        <f t="shared" si="269"/>
        <v>#REF!</v>
      </c>
    </row>
    <row r="2194" spans="1:8" x14ac:dyDescent="0.2">
      <c r="A2194" s="326" t="e">
        <f>'Запит 2-8'!#REF!</f>
        <v>#REF!</v>
      </c>
      <c r="B2194" s="298" t="e">
        <f>IF('Запит 2-8'!#REF!&lt;&gt;"",'Запит 2-8'!#REF!,"")</f>
        <v>#REF!</v>
      </c>
      <c r="C2194" s="297" t="e">
        <f>'Запит 2-8'!#REF!</f>
        <v>#REF!</v>
      </c>
      <c r="D2194" s="296" t="e">
        <f>'Запит 2-8'!#REF!</f>
        <v>#REF!</v>
      </c>
      <c r="E2194" s="413" t="e">
        <f>'Паспорт-3'!F2028</f>
        <v>#REF!</v>
      </c>
      <c r="F2194" s="414"/>
      <c r="G2194" s="429" t="e">
        <f t="shared" si="268"/>
        <v>#REF!</v>
      </c>
      <c r="H2194" s="81" t="e">
        <f t="shared" si="269"/>
        <v>#REF!</v>
      </c>
    </row>
    <row r="2195" spans="1:8" x14ac:dyDescent="0.2">
      <c r="A2195" s="326" t="e">
        <f>'Запит 2-8'!#REF!</f>
        <v>#REF!</v>
      </c>
      <c r="B2195" s="298" t="e">
        <f>IF('Запит 2-8'!#REF!&lt;&gt;"",'Запит 2-8'!#REF!,"")</f>
        <v>#REF!</v>
      </c>
      <c r="C2195" s="297" t="e">
        <f>'Запит 2-8'!#REF!</f>
        <v>#REF!</v>
      </c>
      <c r="D2195" s="296" t="e">
        <f>'Запит 2-8'!#REF!</f>
        <v>#REF!</v>
      </c>
      <c r="E2195" s="413" t="e">
        <f>'Паспорт-3'!F2029</f>
        <v>#REF!</v>
      </c>
      <c r="F2195" s="414"/>
      <c r="G2195" s="429" t="e">
        <f t="shared" si="268"/>
        <v>#REF!</v>
      </c>
      <c r="H2195" s="81" t="e">
        <f t="shared" si="269"/>
        <v>#REF!</v>
      </c>
    </row>
    <row r="2196" spans="1:8" x14ac:dyDescent="0.2">
      <c r="A2196" s="326" t="e">
        <f>'Запит 2-8'!#REF!</f>
        <v>#REF!</v>
      </c>
      <c r="B2196" s="298" t="e">
        <f>IF('Запит 2-8'!#REF!&lt;&gt;"",'Запит 2-8'!#REF!,"")</f>
        <v>#REF!</v>
      </c>
      <c r="C2196" s="297" t="e">
        <f>'Запит 2-8'!#REF!</f>
        <v>#REF!</v>
      </c>
      <c r="D2196" s="296" t="e">
        <f>'Запит 2-8'!#REF!</f>
        <v>#REF!</v>
      </c>
      <c r="E2196" s="413" t="e">
        <f>'Паспорт-3'!F2030</f>
        <v>#REF!</v>
      </c>
      <c r="F2196" s="414"/>
      <c r="G2196" s="429" t="e">
        <f t="shared" si="268"/>
        <v>#REF!</v>
      </c>
      <c r="H2196" s="81" t="e">
        <f t="shared" si="269"/>
        <v>#REF!</v>
      </c>
    </row>
    <row r="2197" spans="1:8" x14ac:dyDescent="0.2">
      <c r="A2197" s="326" t="e">
        <f>'Запит 2-8'!#REF!</f>
        <v>#REF!</v>
      </c>
      <c r="B2197" s="298" t="e">
        <f>IF('Запит 2-8'!#REF!&lt;&gt;"",'Запит 2-8'!#REF!,"")</f>
        <v>#REF!</v>
      </c>
      <c r="C2197" s="297" t="e">
        <f>'Запит 2-8'!#REF!</f>
        <v>#REF!</v>
      </c>
      <c r="D2197" s="296" t="e">
        <f>'Запит 2-8'!#REF!</f>
        <v>#REF!</v>
      </c>
      <c r="E2197" s="413" t="e">
        <f>'Паспорт-3'!F2031</f>
        <v>#REF!</v>
      </c>
      <c r="F2197" s="414"/>
      <c r="G2197" s="429" t="e">
        <f t="shared" si="268"/>
        <v>#REF!</v>
      </c>
      <c r="H2197" s="81" t="e">
        <f t="shared" si="269"/>
        <v>#REF!</v>
      </c>
    </row>
    <row r="2198" spans="1:8" x14ac:dyDescent="0.2">
      <c r="A2198" s="326" t="e">
        <f>'Запит 2-8'!#REF!</f>
        <v>#REF!</v>
      </c>
      <c r="B2198" s="298" t="e">
        <f>IF('Запит 2-8'!#REF!&lt;&gt;"",'Запит 2-8'!#REF!,"")</f>
        <v>#REF!</v>
      </c>
      <c r="C2198" s="297" t="e">
        <f>'Запит 2-8'!#REF!</f>
        <v>#REF!</v>
      </c>
      <c r="D2198" s="296" t="e">
        <f>'Запит 2-8'!#REF!</f>
        <v>#REF!</v>
      </c>
      <c r="E2198" s="413" t="e">
        <f>'Паспорт-3'!F2032</f>
        <v>#REF!</v>
      </c>
      <c r="F2198" s="414"/>
      <c r="G2198" s="429" t="e">
        <f t="shared" si="268"/>
        <v>#REF!</v>
      </c>
      <c r="H2198" s="81" t="e">
        <f t="shared" si="269"/>
        <v>#REF!</v>
      </c>
    </row>
    <row r="2199" spans="1:8" x14ac:dyDescent="0.2">
      <c r="A2199" s="326" t="e">
        <f>'Запит 2-8'!#REF!</f>
        <v>#REF!</v>
      </c>
      <c r="B2199" s="298" t="e">
        <f>IF('Запит 2-8'!#REF!&lt;&gt;"",'Запит 2-8'!#REF!,"")</f>
        <v>#REF!</v>
      </c>
      <c r="C2199" s="297" t="e">
        <f>'Запит 2-8'!#REF!</f>
        <v>#REF!</v>
      </c>
      <c r="D2199" s="296" t="e">
        <f>'Запит 2-8'!#REF!</f>
        <v>#REF!</v>
      </c>
      <c r="E2199" s="413" t="e">
        <f>'Паспорт-3'!F2033</f>
        <v>#REF!</v>
      </c>
      <c r="F2199" s="414"/>
      <c r="G2199" s="429" t="e">
        <f t="shared" si="268"/>
        <v>#REF!</v>
      </c>
      <c r="H2199" s="81" t="e">
        <f t="shared" si="269"/>
        <v>#REF!</v>
      </c>
    </row>
    <row r="2200" spans="1:8" x14ac:dyDescent="0.2">
      <c r="A2200" s="326" t="e">
        <f>'Запит 2-8'!#REF!</f>
        <v>#REF!</v>
      </c>
      <c r="B2200" s="298" t="e">
        <f>IF('Запит 2-8'!#REF!&lt;&gt;"",'Запит 2-8'!#REF!,"")</f>
        <v>#REF!</v>
      </c>
      <c r="C2200" s="297" t="e">
        <f>'Запит 2-8'!#REF!</f>
        <v>#REF!</v>
      </c>
      <c r="D2200" s="296" t="e">
        <f>'Запит 2-8'!#REF!</f>
        <v>#REF!</v>
      </c>
      <c r="E2200" s="413" t="e">
        <f>'Паспорт-3'!F2034</f>
        <v>#REF!</v>
      </c>
      <c r="F2200" s="414"/>
      <c r="G2200" s="429" t="e">
        <f t="shared" si="268"/>
        <v>#REF!</v>
      </c>
      <c r="H2200" s="81" t="e">
        <f t="shared" si="269"/>
        <v>#REF!</v>
      </c>
    </row>
    <row r="2201" spans="1:8" x14ac:dyDescent="0.2">
      <c r="A2201" s="326" t="e">
        <f>'Запит 2-8'!#REF!</f>
        <v>#REF!</v>
      </c>
      <c r="B2201" s="298" t="e">
        <f>IF('Запит 2-8'!#REF!&lt;&gt;"",'Запит 2-8'!#REF!,"")</f>
        <v>#REF!</v>
      </c>
      <c r="C2201" s="297" t="e">
        <f>'Запит 2-8'!#REF!</f>
        <v>#REF!</v>
      </c>
      <c r="D2201" s="296" t="e">
        <f>'Запит 2-8'!#REF!</f>
        <v>#REF!</v>
      </c>
      <c r="E2201" s="413" t="e">
        <f>'Паспорт-3'!F2035</f>
        <v>#REF!</v>
      </c>
      <c r="F2201" s="414"/>
      <c r="G2201" s="429" t="e">
        <f t="shared" si="268"/>
        <v>#REF!</v>
      </c>
      <c r="H2201" s="81" t="e">
        <f t="shared" si="269"/>
        <v>#REF!</v>
      </c>
    </row>
    <row r="2202" spans="1:8" x14ac:dyDescent="0.2">
      <c r="A2202" s="326" t="e">
        <f>'Запит 2-8'!#REF!</f>
        <v>#REF!</v>
      </c>
      <c r="B2202" s="298" t="e">
        <f>IF('Запит 2-8'!#REF!&lt;&gt;"",'Запит 2-8'!#REF!,"")</f>
        <v>#REF!</v>
      </c>
      <c r="C2202" s="297" t="e">
        <f>'Запит 2-8'!#REF!</f>
        <v>#REF!</v>
      </c>
      <c r="D2202" s="296" t="e">
        <f>'Запит 2-8'!#REF!</f>
        <v>#REF!</v>
      </c>
      <c r="E2202" s="413" t="e">
        <f>'Паспорт-3'!F2036</f>
        <v>#REF!</v>
      </c>
      <c r="F2202" s="414"/>
      <c r="G2202" s="429" t="e">
        <f t="shared" si="268"/>
        <v>#REF!</v>
      </c>
      <c r="H2202" s="81" t="e">
        <f t="shared" si="269"/>
        <v>#REF!</v>
      </c>
    </row>
    <row r="2203" spans="1:8" x14ac:dyDescent="0.2">
      <c r="A2203" s="326" t="e">
        <f>'Запит 2-8'!#REF!</f>
        <v>#REF!</v>
      </c>
      <c r="B2203" s="298" t="e">
        <f>IF('Запит 2-8'!#REF!&lt;&gt;"",'Запит 2-8'!#REF!,"")</f>
        <v>#REF!</v>
      </c>
      <c r="C2203" s="297" t="e">
        <f>'Запит 2-8'!#REF!</f>
        <v>#REF!</v>
      </c>
      <c r="D2203" s="296" t="e">
        <f>'Запит 2-8'!#REF!</f>
        <v>#REF!</v>
      </c>
      <c r="E2203" s="413" t="e">
        <f>'Паспорт-3'!F2037</f>
        <v>#REF!</v>
      </c>
      <c r="F2203" s="414"/>
      <c r="G2203" s="429" t="e">
        <f t="shared" si="268"/>
        <v>#REF!</v>
      </c>
      <c r="H2203" s="81" t="e">
        <f t="shared" si="269"/>
        <v>#REF!</v>
      </c>
    </row>
    <row r="2204" spans="1:8" x14ac:dyDescent="0.2">
      <c r="A2204" s="326" t="e">
        <f>'Запит 2-8'!#REF!</f>
        <v>#REF!</v>
      </c>
      <c r="B2204" s="298" t="e">
        <f>IF('Запит 2-8'!#REF!&lt;&gt;"",'Запит 2-8'!#REF!,"")</f>
        <v>#REF!</v>
      </c>
      <c r="C2204" s="297" t="e">
        <f>'Запит 2-8'!#REF!</f>
        <v>#REF!</v>
      </c>
      <c r="D2204" s="296" t="e">
        <f>'Запит 2-8'!#REF!</f>
        <v>#REF!</v>
      </c>
      <c r="E2204" s="413" t="e">
        <f>'Паспорт-3'!F2038</f>
        <v>#REF!</v>
      </c>
      <c r="F2204" s="414"/>
      <c r="G2204" s="429" t="e">
        <f t="shared" si="268"/>
        <v>#REF!</v>
      </c>
      <c r="H2204" s="81" t="e">
        <f t="shared" si="269"/>
        <v>#REF!</v>
      </c>
    </row>
    <row r="2205" spans="1:8" x14ac:dyDescent="0.2">
      <c r="A2205" s="433" t="e">
        <f>'Запит 2-8'!#REF!</f>
        <v>#REF!</v>
      </c>
      <c r="B2205" s="434" t="e">
        <f>IF('Запит 2-8'!#REF!&lt;&gt;"",'Запит 2-8'!#REF!,"")</f>
        <v>#REF!</v>
      </c>
      <c r="C2205" s="435" t="e">
        <f>'Запит 2-8'!#REF!</f>
        <v>#REF!</v>
      </c>
      <c r="D2205" s="436" t="e">
        <f>'Запит 2-8'!#REF!</f>
        <v>#REF!</v>
      </c>
      <c r="E2205" s="437" t="e">
        <f>'Паспорт-3'!F2039</f>
        <v>#REF!</v>
      </c>
      <c r="F2205" s="438"/>
      <c r="G2205" s="439" t="e">
        <f t="shared" si="268"/>
        <v>#REF!</v>
      </c>
      <c r="H2205" s="81" t="e">
        <f t="shared" si="269"/>
        <v>#REF!</v>
      </c>
    </row>
    <row r="2206" spans="1:8" ht="12.75" customHeight="1" x14ac:dyDescent="0.2">
      <c r="A2206" s="824" t="s">
        <v>211</v>
      </c>
      <c r="B2206" s="825"/>
      <c r="C2206" s="825"/>
      <c r="D2206" s="825"/>
      <c r="E2206" s="825"/>
      <c r="F2206" s="825"/>
      <c r="G2206" s="826"/>
      <c r="H2206" s="81" t="e">
        <f>H2190</f>
        <v>#REF!</v>
      </c>
    </row>
    <row r="2207" spans="1:8" x14ac:dyDescent="0.2">
      <c r="A2207" s="426" t="e">
        <f>'Запит 2-8'!#REF!</f>
        <v>#REF!</v>
      </c>
      <c r="B2207" s="827" t="s">
        <v>109</v>
      </c>
      <c r="C2207" s="828"/>
      <c r="D2207" s="828"/>
      <c r="E2207" s="832"/>
      <c r="F2207" s="832"/>
      <c r="G2207" s="833"/>
      <c r="H2207" s="81" t="e">
        <f>H2208</f>
        <v>#REF!</v>
      </c>
    </row>
    <row r="2208" spans="1:8" x14ac:dyDescent="0.2">
      <c r="A2208" s="326" t="e">
        <f>'Запит 2-8'!#REF!</f>
        <v>#REF!</v>
      </c>
      <c r="B2208" s="421" t="e">
        <f>IF('Запит 2-8'!#REF!&lt;&gt;"",'Запит 2-8'!#REF!,"")</f>
        <v>#REF!</v>
      </c>
      <c r="C2208" s="422" t="e">
        <f>'Запит 2-8'!#REF!</f>
        <v>#REF!</v>
      </c>
      <c r="D2208" s="423" t="e">
        <f>'Запит 2-8'!#REF!</f>
        <v>#REF!</v>
      </c>
      <c r="E2208" s="424" t="e">
        <f>'Паспорт-3'!F2041</f>
        <v>#REF!</v>
      </c>
      <c r="F2208" s="425"/>
      <c r="G2208" s="428" t="e">
        <f t="shared" ref="G2208:G2217" si="270">F2208-E2208</f>
        <v>#REF!</v>
      </c>
      <c r="H2208" s="81" t="e">
        <f t="shared" ref="H2208:H2217" si="271">IF(B2208&lt;&gt;"","Для друку","")</f>
        <v>#REF!</v>
      </c>
    </row>
    <row r="2209" spans="1:8" x14ac:dyDescent="0.2">
      <c r="A2209" s="326" t="e">
        <f>'Запит 2-8'!#REF!</f>
        <v>#REF!</v>
      </c>
      <c r="B2209" s="298" t="e">
        <f>IF('Запит 2-8'!#REF!&lt;&gt;"",'Запит 2-8'!#REF!,"")</f>
        <v>#REF!</v>
      </c>
      <c r="C2209" s="297" t="e">
        <f>'Запит 2-8'!#REF!</f>
        <v>#REF!</v>
      </c>
      <c r="D2209" s="296" t="e">
        <f>'Запит 2-8'!#REF!</f>
        <v>#REF!</v>
      </c>
      <c r="E2209" s="413" t="e">
        <f>'Паспорт-3'!F2042</f>
        <v>#REF!</v>
      </c>
      <c r="F2209" s="414"/>
      <c r="G2209" s="429" t="e">
        <f t="shared" si="270"/>
        <v>#REF!</v>
      </c>
      <c r="H2209" s="81" t="e">
        <f t="shared" si="271"/>
        <v>#REF!</v>
      </c>
    </row>
    <row r="2210" spans="1:8" x14ac:dyDescent="0.2">
      <c r="A2210" s="326" t="e">
        <f>'Запит 2-8'!#REF!</f>
        <v>#REF!</v>
      </c>
      <c r="B2210" s="298" t="e">
        <f>IF('Запит 2-8'!#REF!&lt;&gt;"",'Запит 2-8'!#REF!,"")</f>
        <v>#REF!</v>
      </c>
      <c r="C2210" s="297" t="e">
        <f>'Запит 2-8'!#REF!</f>
        <v>#REF!</v>
      </c>
      <c r="D2210" s="296" t="e">
        <f>'Запит 2-8'!#REF!</f>
        <v>#REF!</v>
      </c>
      <c r="E2210" s="413" t="e">
        <f>'Паспорт-3'!F2043</f>
        <v>#REF!</v>
      </c>
      <c r="F2210" s="414"/>
      <c r="G2210" s="429" t="e">
        <f t="shared" si="270"/>
        <v>#REF!</v>
      </c>
      <c r="H2210" s="81" t="e">
        <f t="shared" si="271"/>
        <v>#REF!</v>
      </c>
    </row>
    <row r="2211" spans="1:8" x14ac:dyDescent="0.2">
      <c r="A2211" s="326" t="e">
        <f>'Запит 2-8'!#REF!</f>
        <v>#REF!</v>
      </c>
      <c r="B2211" s="298" t="e">
        <f>IF('Запит 2-8'!#REF!&lt;&gt;"",'Запит 2-8'!#REF!,"")</f>
        <v>#REF!</v>
      </c>
      <c r="C2211" s="297" t="e">
        <f>'Запит 2-8'!#REF!</f>
        <v>#REF!</v>
      </c>
      <c r="D2211" s="296" t="e">
        <f>'Запит 2-8'!#REF!</f>
        <v>#REF!</v>
      </c>
      <c r="E2211" s="413" t="e">
        <f>'Паспорт-3'!F2044</f>
        <v>#REF!</v>
      </c>
      <c r="F2211" s="414"/>
      <c r="G2211" s="429" t="e">
        <f t="shared" si="270"/>
        <v>#REF!</v>
      </c>
      <c r="H2211" s="81" t="e">
        <f t="shared" si="271"/>
        <v>#REF!</v>
      </c>
    </row>
    <row r="2212" spans="1:8" x14ac:dyDescent="0.2">
      <c r="A2212" s="326" t="e">
        <f>'Запит 2-8'!#REF!</f>
        <v>#REF!</v>
      </c>
      <c r="B2212" s="298" t="e">
        <f>IF('Запит 2-8'!#REF!&lt;&gt;"",'Запит 2-8'!#REF!,"")</f>
        <v>#REF!</v>
      </c>
      <c r="C2212" s="297" t="e">
        <f>'Запит 2-8'!#REF!</f>
        <v>#REF!</v>
      </c>
      <c r="D2212" s="296" t="e">
        <f>'Запит 2-8'!#REF!</f>
        <v>#REF!</v>
      </c>
      <c r="E2212" s="413" t="e">
        <f>'Паспорт-3'!F2045</f>
        <v>#REF!</v>
      </c>
      <c r="F2212" s="414"/>
      <c r="G2212" s="429" t="e">
        <f t="shared" si="270"/>
        <v>#REF!</v>
      </c>
      <c r="H2212" s="81" t="e">
        <f t="shared" si="271"/>
        <v>#REF!</v>
      </c>
    </row>
    <row r="2213" spans="1:8" x14ac:dyDescent="0.2">
      <c r="A2213" s="326" t="e">
        <f>'Запит 2-8'!#REF!</f>
        <v>#REF!</v>
      </c>
      <c r="B2213" s="298" t="e">
        <f>IF('Запит 2-8'!#REF!&lt;&gt;"",'Запит 2-8'!#REF!,"")</f>
        <v>#REF!</v>
      </c>
      <c r="C2213" s="297" t="e">
        <f>'Запит 2-8'!#REF!</f>
        <v>#REF!</v>
      </c>
      <c r="D2213" s="296" t="e">
        <f>'Запит 2-8'!#REF!</f>
        <v>#REF!</v>
      </c>
      <c r="E2213" s="413" t="e">
        <f>'Паспорт-3'!F2046</f>
        <v>#REF!</v>
      </c>
      <c r="F2213" s="414"/>
      <c r="G2213" s="429" t="e">
        <f t="shared" si="270"/>
        <v>#REF!</v>
      </c>
      <c r="H2213" s="81" t="e">
        <f t="shared" si="271"/>
        <v>#REF!</v>
      </c>
    </row>
    <row r="2214" spans="1:8" x14ac:dyDescent="0.2">
      <c r="A2214" s="326" t="e">
        <f>'Запит 2-8'!#REF!</f>
        <v>#REF!</v>
      </c>
      <c r="B2214" s="298" t="e">
        <f>IF('Запит 2-8'!#REF!&lt;&gt;"",'Запит 2-8'!#REF!,"")</f>
        <v>#REF!</v>
      </c>
      <c r="C2214" s="297" t="e">
        <f>'Запит 2-8'!#REF!</f>
        <v>#REF!</v>
      </c>
      <c r="D2214" s="296" t="e">
        <f>'Запит 2-8'!#REF!</f>
        <v>#REF!</v>
      </c>
      <c r="E2214" s="413" t="e">
        <f>'Паспорт-3'!F2047</f>
        <v>#REF!</v>
      </c>
      <c r="F2214" s="414"/>
      <c r="G2214" s="429" t="e">
        <f t="shared" si="270"/>
        <v>#REF!</v>
      </c>
      <c r="H2214" s="81" t="e">
        <f t="shared" si="271"/>
        <v>#REF!</v>
      </c>
    </row>
    <row r="2215" spans="1:8" x14ac:dyDescent="0.2">
      <c r="A2215" s="326" t="e">
        <f>'Запит 2-8'!#REF!</f>
        <v>#REF!</v>
      </c>
      <c r="B2215" s="298" t="e">
        <f>IF('Запит 2-8'!#REF!&lt;&gt;"",'Запит 2-8'!#REF!,"")</f>
        <v>#REF!</v>
      </c>
      <c r="C2215" s="297" t="e">
        <f>'Запит 2-8'!#REF!</f>
        <v>#REF!</v>
      </c>
      <c r="D2215" s="296" t="e">
        <f>'Запит 2-8'!#REF!</f>
        <v>#REF!</v>
      </c>
      <c r="E2215" s="413" t="e">
        <f>'Паспорт-3'!F2048</f>
        <v>#REF!</v>
      </c>
      <c r="F2215" s="414"/>
      <c r="G2215" s="429" t="e">
        <f t="shared" si="270"/>
        <v>#REF!</v>
      </c>
      <c r="H2215" s="81" t="e">
        <f t="shared" si="271"/>
        <v>#REF!</v>
      </c>
    </row>
    <row r="2216" spans="1:8" ht="12.75" customHeight="1" x14ac:dyDescent="0.2">
      <c r="A2216" s="326" t="e">
        <f>'Запит 2-8'!#REF!</f>
        <v>#REF!</v>
      </c>
      <c r="B2216" s="298" t="e">
        <f>IF('Запит 2-8'!#REF!&lt;&gt;"",'Запит 2-8'!#REF!,"")</f>
        <v>#REF!</v>
      </c>
      <c r="C2216" s="297" t="e">
        <f>'Запит 2-8'!#REF!</f>
        <v>#REF!</v>
      </c>
      <c r="D2216" s="296" t="e">
        <f>'Запит 2-8'!#REF!</f>
        <v>#REF!</v>
      </c>
      <c r="E2216" s="413" t="e">
        <f>'Паспорт-3'!F2049</f>
        <v>#REF!</v>
      </c>
      <c r="F2216" s="414"/>
      <c r="G2216" s="429" t="e">
        <f t="shared" si="270"/>
        <v>#REF!</v>
      </c>
      <c r="H2216" s="81" t="e">
        <f t="shared" si="271"/>
        <v>#REF!</v>
      </c>
    </row>
    <row r="2217" spans="1:8" x14ac:dyDescent="0.2">
      <c r="A2217" s="433" t="e">
        <f>'Запит 2-8'!#REF!</f>
        <v>#REF!</v>
      </c>
      <c r="B2217" s="434" t="e">
        <f>IF('Запит 2-8'!#REF!&lt;&gt;"",'Запит 2-8'!#REF!,"")</f>
        <v>#REF!</v>
      </c>
      <c r="C2217" s="435" t="e">
        <f>'Запит 2-8'!#REF!</f>
        <v>#REF!</v>
      </c>
      <c r="D2217" s="436" t="e">
        <f>'Запит 2-8'!#REF!</f>
        <v>#REF!</v>
      </c>
      <c r="E2217" s="437" t="e">
        <f>'Паспорт-3'!F2050</f>
        <v>#REF!</v>
      </c>
      <c r="F2217" s="438"/>
      <c r="G2217" s="439" t="e">
        <f t="shared" si="270"/>
        <v>#REF!</v>
      </c>
      <c r="H2217" s="81" t="e">
        <f t="shared" si="271"/>
        <v>#REF!</v>
      </c>
    </row>
    <row r="2218" spans="1:8" ht="12.75" customHeight="1" x14ac:dyDescent="0.2">
      <c r="A2218" s="824" t="s">
        <v>211</v>
      </c>
      <c r="B2218" s="825"/>
      <c r="C2218" s="825"/>
      <c r="D2218" s="825"/>
      <c r="E2218" s="825"/>
      <c r="F2218" s="825"/>
      <c r="G2218" s="826"/>
      <c r="H2218" s="81" t="e">
        <f>H2207</f>
        <v>#REF!</v>
      </c>
    </row>
    <row r="2219" spans="1:8" ht="12.75" customHeight="1" x14ac:dyDescent="0.2">
      <c r="A2219" s="824" t="s">
        <v>231</v>
      </c>
      <c r="B2219" s="825"/>
      <c r="C2219" s="825"/>
      <c r="D2219" s="825"/>
      <c r="E2219" s="825"/>
      <c r="F2219" s="825"/>
      <c r="G2219" s="826"/>
      <c r="H2219" s="81" t="e">
        <f>H2155</f>
        <v>#REF!</v>
      </c>
    </row>
    <row r="2220" spans="1:8" ht="12.75" customHeight="1" x14ac:dyDescent="0.2">
      <c r="A2220" s="779" t="e">
        <f>'Запит 2-8'!#REF!</f>
        <v>#REF!</v>
      </c>
      <c r="B2220" s="780"/>
      <c r="C2220" s="780"/>
      <c r="D2220" s="780"/>
      <c r="E2220" s="780"/>
      <c r="F2220" s="780"/>
      <c r="G2220" s="781"/>
      <c r="H2220" s="81" t="e">
        <f>H2221</f>
        <v>#REF!</v>
      </c>
    </row>
    <row r="2221" spans="1:8" x14ac:dyDescent="0.2">
      <c r="A2221" s="420" t="s">
        <v>4</v>
      </c>
      <c r="B2221" s="827" t="s">
        <v>106</v>
      </c>
      <c r="C2221" s="828"/>
      <c r="D2221" s="828"/>
      <c r="E2221" s="829"/>
      <c r="F2221" s="829"/>
      <c r="G2221" s="830"/>
      <c r="H2221" s="81" t="e">
        <f>H2222</f>
        <v>#REF!</v>
      </c>
    </row>
    <row r="2222" spans="1:8" x14ac:dyDescent="0.2">
      <c r="A2222" s="326" t="e">
        <f>'Запит 2-8'!#REF!</f>
        <v>#REF!</v>
      </c>
      <c r="B2222" s="421" t="e">
        <f>IF('Запит 2-8'!#REF!&lt;&gt;"",'Запит 2-8'!#REF!,"")</f>
        <v>#REF!</v>
      </c>
      <c r="C2222" s="422" t="e">
        <f>'Запит 2-8'!#REF!</f>
        <v>#REF!</v>
      </c>
      <c r="D2222" s="423" t="e">
        <f>'Запит 2-8'!#REF!</f>
        <v>#REF!</v>
      </c>
      <c r="E2222" s="424" t="e">
        <f>'Паспорт-3'!F2053</f>
        <v>#REF!</v>
      </c>
      <c r="F2222" s="425"/>
      <c r="G2222" s="428" t="e">
        <f t="shared" ref="G2222:G2236" si="272">F2222-E2222</f>
        <v>#REF!</v>
      </c>
      <c r="H2222" s="81" t="e">
        <f t="shared" ref="H2222:H2236" si="273">IF(B2222&lt;&gt;"","Для друку","")</f>
        <v>#REF!</v>
      </c>
    </row>
    <row r="2223" spans="1:8" x14ac:dyDescent="0.2">
      <c r="A2223" s="326" t="e">
        <f>'Запит 2-8'!#REF!</f>
        <v>#REF!</v>
      </c>
      <c r="B2223" s="298" t="e">
        <f>IF('Запит 2-8'!#REF!&lt;&gt;"",'Запит 2-8'!#REF!,"")</f>
        <v>#REF!</v>
      </c>
      <c r="C2223" s="297" t="e">
        <f>'Запит 2-8'!#REF!</f>
        <v>#REF!</v>
      </c>
      <c r="D2223" s="296" t="e">
        <f>'Запит 2-8'!#REF!</f>
        <v>#REF!</v>
      </c>
      <c r="E2223" s="413" t="e">
        <f>'Паспорт-3'!F2054</f>
        <v>#REF!</v>
      </c>
      <c r="F2223" s="414"/>
      <c r="G2223" s="429" t="e">
        <f t="shared" si="272"/>
        <v>#REF!</v>
      </c>
      <c r="H2223" s="81" t="e">
        <f t="shared" si="273"/>
        <v>#REF!</v>
      </c>
    </row>
    <row r="2224" spans="1:8" x14ac:dyDescent="0.2">
      <c r="A2224" s="326" t="e">
        <f>'Запит 2-8'!#REF!</f>
        <v>#REF!</v>
      </c>
      <c r="B2224" s="298" t="e">
        <f>IF('Запит 2-8'!#REF!&lt;&gt;"",'Запит 2-8'!#REF!,"")</f>
        <v>#REF!</v>
      </c>
      <c r="C2224" s="297" t="e">
        <f>'Запит 2-8'!#REF!</f>
        <v>#REF!</v>
      </c>
      <c r="D2224" s="296" t="e">
        <f>'Запит 2-8'!#REF!</f>
        <v>#REF!</v>
      </c>
      <c r="E2224" s="413" t="e">
        <f>'Паспорт-3'!F2055</f>
        <v>#REF!</v>
      </c>
      <c r="F2224" s="414"/>
      <c r="G2224" s="429" t="e">
        <f t="shared" si="272"/>
        <v>#REF!</v>
      </c>
      <c r="H2224" s="81" t="e">
        <f t="shared" si="273"/>
        <v>#REF!</v>
      </c>
    </row>
    <row r="2225" spans="1:8" x14ac:dyDescent="0.2">
      <c r="A2225" s="326" t="e">
        <f>'Запит 2-8'!#REF!</f>
        <v>#REF!</v>
      </c>
      <c r="B2225" s="298" t="e">
        <f>IF('Запит 2-8'!#REF!&lt;&gt;"",'Запит 2-8'!#REF!,"")</f>
        <v>#REF!</v>
      </c>
      <c r="C2225" s="297" t="e">
        <f>'Запит 2-8'!#REF!</f>
        <v>#REF!</v>
      </c>
      <c r="D2225" s="296" t="e">
        <f>'Запит 2-8'!#REF!</f>
        <v>#REF!</v>
      </c>
      <c r="E2225" s="413" t="e">
        <f>'Паспорт-3'!F2056</f>
        <v>#REF!</v>
      </c>
      <c r="F2225" s="414"/>
      <c r="G2225" s="429" t="e">
        <f t="shared" si="272"/>
        <v>#REF!</v>
      </c>
      <c r="H2225" s="81" t="e">
        <f t="shared" si="273"/>
        <v>#REF!</v>
      </c>
    </row>
    <row r="2226" spans="1:8" x14ac:dyDescent="0.2">
      <c r="A2226" s="326" t="e">
        <f>'Запит 2-8'!#REF!</f>
        <v>#REF!</v>
      </c>
      <c r="B2226" s="298" t="e">
        <f>IF('Запит 2-8'!#REF!&lt;&gt;"",'Запит 2-8'!#REF!,"")</f>
        <v>#REF!</v>
      </c>
      <c r="C2226" s="297" t="e">
        <f>'Запит 2-8'!#REF!</f>
        <v>#REF!</v>
      </c>
      <c r="D2226" s="296" t="e">
        <f>'Запит 2-8'!#REF!</f>
        <v>#REF!</v>
      </c>
      <c r="E2226" s="413" t="e">
        <f>'Паспорт-3'!F2057</f>
        <v>#REF!</v>
      </c>
      <c r="F2226" s="414"/>
      <c r="G2226" s="429" t="e">
        <f t="shared" si="272"/>
        <v>#REF!</v>
      </c>
      <c r="H2226" s="81" t="e">
        <f t="shared" si="273"/>
        <v>#REF!</v>
      </c>
    </row>
    <row r="2227" spans="1:8" x14ac:dyDescent="0.2">
      <c r="A2227" s="326" t="e">
        <f>'Запит 2-8'!#REF!</f>
        <v>#REF!</v>
      </c>
      <c r="B2227" s="298" t="e">
        <f>IF('Запит 2-8'!#REF!&lt;&gt;"",'Запит 2-8'!#REF!,"")</f>
        <v>#REF!</v>
      </c>
      <c r="C2227" s="297" t="e">
        <f>'Запит 2-8'!#REF!</f>
        <v>#REF!</v>
      </c>
      <c r="D2227" s="296" t="e">
        <f>'Запит 2-8'!#REF!</f>
        <v>#REF!</v>
      </c>
      <c r="E2227" s="413" t="e">
        <f>'Паспорт-3'!F2058</f>
        <v>#REF!</v>
      </c>
      <c r="F2227" s="414"/>
      <c r="G2227" s="429" t="e">
        <f t="shared" si="272"/>
        <v>#REF!</v>
      </c>
      <c r="H2227" s="81" t="e">
        <f t="shared" si="273"/>
        <v>#REF!</v>
      </c>
    </row>
    <row r="2228" spans="1:8" x14ac:dyDescent="0.2">
      <c r="A2228" s="326" t="e">
        <f>'Запит 2-8'!#REF!</f>
        <v>#REF!</v>
      </c>
      <c r="B2228" s="298" t="e">
        <f>IF('Запит 2-8'!#REF!&lt;&gt;"",'Запит 2-8'!#REF!,"")</f>
        <v>#REF!</v>
      </c>
      <c r="C2228" s="297" t="e">
        <f>'Запит 2-8'!#REF!</f>
        <v>#REF!</v>
      </c>
      <c r="D2228" s="296" t="e">
        <f>'Запит 2-8'!#REF!</f>
        <v>#REF!</v>
      </c>
      <c r="E2228" s="413" t="e">
        <f>'Паспорт-3'!F2059</f>
        <v>#REF!</v>
      </c>
      <c r="F2228" s="414"/>
      <c r="G2228" s="429" t="e">
        <f t="shared" si="272"/>
        <v>#REF!</v>
      </c>
      <c r="H2228" s="81" t="e">
        <f t="shared" si="273"/>
        <v>#REF!</v>
      </c>
    </row>
    <row r="2229" spans="1:8" x14ac:dyDescent="0.2">
      <c r="A2229" s="326" t="e">
        <f>'Запит 2-8'!#REF!</f>
        <v>#REF!</v>
      </c>
      <c r="B2229" s="298" t="e">
        <f>IF('Запит 2-8'!#REF!&lt;&gt;"",'Запит 2-8'!#REF!,"")</f>
        <v>#REF!</v>
      </c>
      <c r="C2229" s="297" t="e">
        <f>'Запит 2-8'!#REF!</f>
        <v>#REF!</v>
      </c>
      <c r="D2229" s="296" t="e">
        <f>'Запит 2-8'!#REF!</f>
        <v>#REF!</v>
      </c>
      <c r="E2229" s="413" t="e">
        <f>'Паспорт-3'!F2060</f>
        <v>#REF!</v>
      </c>
      <c r="F2229" s="414"/>
      <c r="G2229" s="429" t="e">
        <f t="shared" si="272"/>
        <v>#REF!</v>
      </c>
      <c r="H2229" s="81" t="e">
        <f t="shared" si="273"/>
        <v>#REF!</v>
      </c>
    </row>
    <row r="2230" spans="1:8" x14ac:dyDescent="0.2">
      <c r="A2230" s="326" t="e">
        <f>'Запит 2-8'!#REF!</f>
        <v>#REF!</v>
      </c>
      <c r="B2230" s="298" t="e">
        <f>IF('Запит 2-8'!#REF!&lt;&gt;"",'Запит 2-8'!#REF!,"")</f>
        <v>#REF!</v>
      </c>
      <c r="C2230" s="297" t="e">
        <f>'Запит 2-8'!#REF!</f>
        <v>#REF!</v>
      </c>
      <c r="D2230" s="296" t="e">
        <f>'Запит 2-8'!#REF!</f>
        <v>#REF!</v>
      </c>
      <c r="E2230" s="413" t="e">
        <f>'Паспорт-3'!F2061</f>
        <v>#REF!</v>
      </c>
      <c r="F2230" s="414"/>
      <c r="G2230" s="429" t="e">
        <f t="shared" si="272"/>
        <v>#REF!</v>
      </c>
      <c r="H2230" s="81" t="e">
        <f t="shared" si="273"/>
        <v>#REF!</v>
      </c>
    </row>
    <row r="2231" spans="1:8" x14ac:dyDescent="0.2">
      <c r="A2231" s="326" t="e">
        <f>'Запит 2-8'!#REF!</f>
        <v>#REF!</v>
      </c>
      <c r="B2231" s="298" t="e">
        <f>IF('Запит 2-8'!#REF!&lt;&gt;"",'Запит 2-8'!#REF!,"")</f>
        <v>#REF!</v>
      </c>
      <c r="C2231" s="297" t="e">
        <f>'Запит 2-8'!#REF!</f>
        <v>#REF!</v>
      </c>
      <c r="D2231" s="296" t="e">
        <f>'Запит 2-8'!#REF!</f>
        <v>#REF!</v>
      </c>
      <c r="E2231" s="413" t="e">
        <f>'Паспорт-3'!F2062</f>
        <v>#REF!</v>
      </c>
      <c r="F2231" s="414"/>
      <c r="G2231" s="429" t="e">
        <f t="shared" si="272"/>
        <v>#REF!</v>
      </c>
      <c r="H2231" s="81" t="e">
        <f t="shared" si="273"/>
        <v>#REF!</v>
      </c>
    </row>
    <row r="2232" spans="1:8" x14ac:dyDescent="0.2">
      <c r="A2232" s="326" t="e">
        <f>'Запит 2-8'!#REF!</f>
        <v>#REF!</v>
      </c>
      <c r="B2232" s="298" t="e">
        <f>IF('Запит 2-8'!#REF!&lt;&gt;"",'Запит 2-8'!#REF!,"")</f>
        <v>#REF!</v>
      </c>
      <c r="C2232" s="297" t="e">
        <f>'Запит 2-8'!#REF!</f>
        <v>#REF!</v>
      </c>
      <c r="D2232" s="296" t="e">
        <f>'Запит 2-8'!#REF!</f>
        <v>#REF!</v>
      </c>
      <c r="E2232" s="413" t="e">
        <f>'Паспорт-3'!F2063</f>
        <v>#REF!</v>
      </c>
      <c r="F2232" s="414"/>
      <c r="G2232" s="429" t="e">
        <f t="shared" si="272"/>
        <v>#REF!</v>
      </c>
      <c r="H2232" s="81" t="e">
        <f t="shared" si="273"/>
        <v>#REF!</v>
      </c>
    </row>
    <row r="2233" spans="1:8" x14ac:dyDescent="0.2">
      <c r="A2233" s="326" t="e">
        <f>'Запит 2-8'!#REF!</f>
        <v>#REF!</v>
      </c>
      <c r="B2233" s="298" t="e">
        <f>IF('Запит 2-8'!#REF!&lt;&gt;"",'Запит 2-8'!#REF!,"")</f>
        <v>#REF!</v>
      </c>
      <c r="C2233" s="297" t="e">
        <f>'Запит 2-8'!#REF!</f>
        <v>#REF!</v>
      </c>
      <c r="D2233" s="296" t="e">
        <f>'Запит 2-8'!#REF!</f>
        <v>#REF!</v>
      </c>
      <c r="E2233" s="413" t="e">
        <f>'Паспорт-3'!F2064</f>
        <v>#REF!</v>
      </c>
      <c r="F2233" s="414"/>
      <c r="G2233" s="429" t="e">
        <f t="shared" si="272"/>
        <v>#REF!</v>
      </c>
      <c r="H2233" s="81" t="e">
        <f t="shared" si="273"/>
        <v>#REF!</v>
      </c>
    </row>
    <row r="2234" spans="1:8" x14ac:dyDescent="0.2">
      <c r="A2234" s="326" t="e">
        <f>'Запит 2-8'!#REF!</f>
        <v>#REF!</v>
      </c>
      <c r="B2234" s="298" t="e">
        <f>IF('Запит 2-8'!#REF!&lt;&gt;"",'Запит 2-8'!#REF!,"")</f>
        <v>#REF!</v>
      </c>
      <c r="C2234" s="297" t="e">
        <f>'Запит 2-8'!#REF!</f>
        <v>#REF!</v>
      </c>
      <c r="D2234" s="296" t="e">
        <f>'Запит 2-8'!#REF!</f>
        <v>#REF!</v>
      </c>
      <c r="E2234" s="413" t="e">
        <f>'Паспорт-3'!F2065</f>
        <v>#REF!</v>
      </c>
      <c r="F2234" s="414"/>
      <c r="G2234" s="429" t="e">
        <f t="shared" si="272"/>
        <v>#REF!</v>
      </c>
      <c r="H2234" s="81" t="e">
        <f t="shared" si="273"/>
        <v>#REF!</v>
      </c>
    </row>
    <row r="2235" spans="1:8" x14ac:dyDescent="0.2">
      <c r="A2235" s="326" t="e">
        <f>'Запит 2-8'!#REF!</f>
        <v>#REF!</v>
      </c>
      <c r="B2235" s="298" t="e">
        <f>IF('Запит 2-8'!#REF!&lt;&gt;"",'Запит 2-8'!#REF!,"")</f>
        <v>#REF!</v>
      </c>
      <c r="C2235" s="297" t="e">
        <f>'Запит 2-8'!#REF!</f>
        <v>#REF!</v>
      </c>
      <c r="D2235" s="296" t="e">
        <f>'Запит 2-8'!#REF!</f>
        <v>#REF!</v>
      </c>
      <c r="E2235" s="413" t="e">
        <f>'Паспорт-3'!F2066</f>
        <v>#REF!</v>
      </c>
      <c r="F2235" s="414"/>
      <c r="G2235" s="429" t="e">
        <f t="shared" si="272"/>
        <v>#REF!</v>
      </c>
      <c r="H2235" s="81" t="e">
        <f t="shared" si="273"/>
        <v>#REF!</v>
      </c>
    </row>
    <row r="2236" spans="1:8" x14ac:dyDescent="0.2">
      <c r="A2236" s="433" t="e">
        <f>'Запит 2-8'!#REF!</f>
        <v>#REF!</v>
      </c>
      <c r="B2236" s="434" t="e">
        <f>IF('Запит 2-8'!#REF!&lt;&gt;"",'Запит 2-8'!#REF!,"")</f>
        <v>#REF!</v>
      </c>
      <c r="C2236" s="435" t="e">
        <f>'Запит 2-8'!#REF!</f>
        <v>#REF!</v>
      </c>
      <c r="D2236" s="436" t="e">
        <f>'Запит 2-8'!#REF!</f>
        <v>#REF!</v>
      </c>
      <c r="E2236" s="437" t="e">
        <f>'Паспорт-3'!F2067</f>
        <v>#REF!</v>
      </c>
      <c r="F2236" s="438"/>
      <c r="G2236" s="439" t="e">
        <f t="shared" si="272"/>
        <v>#REF!</v>
      </c>
      <c r="H2236" s="81" t="e">
        <f t="shared" si="273"/>
        <v>#REF!</v>
      </c>
    </row>
    <row r="2237" spans="1:8" ht="12.75" customHeight="1" x14ac:dyDescent="0.2">
      <c r="A2237" s="824" t="s">
        <v>211</v>
      </c>
      <c r="B2237" s="825"/>
      <c r="C2237" s="825"/>
      <c r="D2237" s="825"/>
      <c r="E2237" s="825"/>
      <c r="F2237" s="825"/>
      <c r="G2237" s="826"/>
      <c r="H2237" s="81" t="e">
        <f>H2221</f>
        <v>#REF!</v>
      </c>
    </row>
    <row r="2238" spans="1:8" x14ac:dyDescent="0.2">
      <c r="A2238" s="420" t="e">
        <f>'Запит 2-8'!#REF!</f>
        <v>#REF!</v>
      </c>
      <c r="B2238" s="827" t="s">
        <v>107</v>
      </c>
      <c r="C2238" s="828"/>
      <c r="D2238" s="828"/>
      <c r="E2238" s="828"/>
      <c r="F2238" s="828"/>
      <c r="G2238" s="831"/>
      <c r="H2238" s="81" t="e">
        <f>H2239</f>
        <v>#REF!</v>
      </c>
    </row>
    <row r="2239" spans="1:8" x14ac:dyDescent="0.2">
      <c r="A2239" s="326" t="e">
        <f>'Запит 2-8'!#REF!</f>
        <v>#REF!</v>
      </c>
      <c r="B2239" s="421" t="e">
        <f>IF('Запит 2-8'!#REF!&lt;&gt;"",'Запит 2-8'!#REF!,"")</f>
        <v>#REF!</v>
      </c>
      <c r="C2239" s="422" t="e">
        <f>'Запит 2-8'!#REF!</f>
        <v>#REF!</v>
      </c>
      <c r="D2239" s="423" t="e">
        <f>'Запит 2-8'!#REF!</f>
        <v>#REF!</v>
      </c>
      <c r="E2239" s="430" t="e">
        <f>'Паспорт-3'!F2069</f>
        <v>#REF!</v>
      </c>
      <c r="F2239" s="431"/>
      <c r="G2239" s="432" t="e">
        <f t="shared" ref="G2239:G2253" si="274">F2239-E2239</f>
        <v>#REF!</v>
      </c>
      <c r="H2239" s="81" t="e">
        <f t="shared" ref="H2239:H2253" si="275">IF(B2239&lt;&gt;"","Для друку","")</f>
        <v>#REF!</v>
      </c>
    </row>
    <row r="2240" spans="1:8" x14ac:dyDescent="0.2">
      <c r="A2240" s="326" t="e">
        <f>'Запит 2-8'!#REF!</f>
        <v>#REF!</v>
      </c>
      <c r="B2240" s="298" t="e">
        <f>IF('Запит 2-8'!#REF!&lt;&gt;"",'Запит 2-8'!#REF!,"")</f>
        <v>#REF!</v>
      </c>
      <c r="C2240" s="297" t="e">
        <f>'Запит 2-8'!#REF!</f>
        <v>#REF!</v>
      </c>
      <c r="D2240" s="296" t="e">
        <f>'Запит 2-8'!#REF!</f>
        <v>#REF!</v>
      </c>
      <c r="E2240" s="413" t="e">
        <f>'Паспорт-3'!F2070</f>
        <v>#REF!</v>
      </c>
      <c r="F2240" s="414"/>
      <c r="G2240" s="429" t="e">
        <f t="shared" si="274"/>
        <v>#REF!</v>
      </c>
      <c r="H2240" s="81" t="e">
        <f t="shared" si="275"/>
        <v>#REF!</v>
      </c>
    </row>
    <row r="2241" spans="1:8" x14ac:dyDescent="0.2">
      <c r="A2241" s="326" t="e">
        <f>'Запит 2-8'!#REF!</f>
        <v>#REF!</v>
      </c>
      <c r="B2241" s="298" t="e">
        <f>IF('Запит 2-8'!#REF!&lt;&gt;"",'Запит 2-8'!#REF!,"")</f>
        <v>#REF!</v>
      </c>
      <c r="C2241" s="297" t="e">
        <f>'Запит 2-8'!#REF!</f>
        <v>#REF!</v>
      </c>
      <c r="D2241" s="296" t="e">
        <f>'Запит 2-8'!#REF!</f>
        <v>#REF!</v>
      </c>
      <c r="E2241" s="413" t="e">
        <f>'Паспорт-3'!F2071</f>
        <v>#REF!</v>
      </c>
      <c r="F2241" s="414"/>
      <c r="G2241" s="429" t="e">
        <f t="shared" si="274"/>
        <v>#REF!</v>
      </c>
      <c r="H2241" s="81" t="e">
        <f t="shared" si="275"/>
        <v>#REF!</v>
      </c>
    </row>
    <row r="2242" spans="1:8" x14ac:dyDescent="0.2">
      <c r="A2242" s="326" t="e">
        <f>'Запит 2-8'!#REF!</f>
        <v>#REF!</v>
      </c>
      <c r="B2242" s="298" t="e">
        <f>IF('Запит 2-8'!#REF!&lt;&gt;"",'Запит 2-8'!#REF!,"")</f>
        <v>#REF!</v>
      </c>
      <c r="C2242" s="297" t="e">
        <f>'Запит 2-8'!#REF!</f>
        <v>#REF!</v>
      </c>
      <c r="D2242" s="296" t="e">
        <f>'Запит 2-8'!#REF!</f>
        <v>#REF!</v>
      </c>
      <c r="E2242" s="413" t="e">
        <f>'Паспорт-3'!F2072</f>
        <v>#REF!</v>
      </c>
      <c r="F2242" s="414"/>
      <c r="G2242" s="429" t="e">
        <f t="shared" si="274"/>
        <v>#REF!</v>
      </c>
      <c r="H2242" s="81" t="e">
        <f t="shared" si="275"/>
        <v>#REF!</v>
      </c>
    </row>
    <row r="2243" spans="1:8" x14ac:dyDescent="0.2">
      <c r="A2243" s="326" t="e">
        <f>'Запит 2-8'!#REF!</f>
        <v>#REF!</v>
      </c>
      <c r="B2243" s="298" t="e">
        <f>IF('Запит 2-8'!#REF!&lt;&gt;"",'Запит 2-8'!#REF!,"")</f>
        <v>#REF!</v>
      </c>
      <c r="C2243" s="297" t="e">
        <f>'Запит 2-8'!#REF!</f>
        <v>#REF!</v>
      </c>
      <c r="D2243" s="296" t="e">
        <f>'Запит 2-8'!#REF!</f>
        <v>#REF!</v>
      </c>
      <c r="E2243" s="413" t="e">
        <f>'Паспорт-3'!F2073</f>
        <v>#REF!</v>
      </c>
      <c r="F2243" s="414"/>
      <c r="G2243" s="429" t="e">
        <f t="shared" si="274"/>
        <v>#REF!</v>
      </c>
      <c r="H2243" s="81" t="e">
        <f t="shared" si="275"/>
        <v>#REF!</v>
      </c>
    </row>
    <row r="2244" spans="1:8" x14ac:dyDescent="0.2">
      <c r="A2244" s="326" t="e">
        <f>'Запит 2-8'!#REF!</f>
        <v>#REF!</v>
      </c>
      <c r="B2244" s="298" t="e">
        <f>IF('Запит 2-8'!#REF!&lt;&gt;"",'Запит 2-8'!#REF!,"")</f>
        <v>#REF!</v>
      </c>
      <c r="C2244" s="297" t="e">
        <f>'Запит 2-8'!#REF!</f>
        <v>#REF!</v>
      </c>
      <c r="D2244" s="296" t="e">
        <f>'Запит 2-8'!#REF!</f>
        <v>#REF!</v>
      </c>
      <c r="E2244" s="413" t="e">
        <f>'Паспорт-3'!F2074</f>
        <v>#REF!</v>
      </c>
      <c r="F2244" s="414"/>
      <c r="G2244" s="429" t="e">
        <f t="shared" si="274"/>
        <v>#REF!</v>
      </c>
      <c r="H2244" s="81" t="e">
        <f t="shared" si="275"/>
        <v>#REF!</v>
      </c>
    </row>
    <row r="2245" spans="1:8" x14ac:dyDescent="0.2">
      <c r="A2245" s="326" t="e">
        <f>'Запит 2-8'!#REF!</f>
        <v>#REF!</v>
      </c>
      <c r="B2245" s="298" t="e">
        <f>IF('Запит 2-8'!#REF!&lt;&gt;"",'Запит 2-8'!#REF!,"")</f>
        <v>#REF!</v>
      </c>
      <c r="C2245" s="297" t="e">
        <f>'Запит 2-8'!#REF!</f>
        <v>#REF!</v>
      </c>
      <c r="D2245" s="296" t="e">
        <f>'Запит 2-8'!#REF!</f>
        <v>#REF!</v>
      </c>
      <c r="E2245" s="413" t="e">
        <f>'Паспорт-3'!F2075</f>
        <v>#REF!</v>
      </c>
      <c r="F2245" s="414"/>
      <c r="G2245" s="429" t="e">
        <f t="shared" si="274"/>
        <v>#REF!</v>
      </c>
      <c r="H2245" s="81" t="e">
        <f t="shared" si="275"/>
        <v>#REF!</v>
      </c>
    </row>
    <row r="2246" spans="1:8" x14ac:dyDescent="0.2">
      <c r="A2246" s="326" t="e">
        <f>'Запит 2-8'!#REF!</f>
        <v>#REF!</v>
      </c>
      <c r="B2246" s="298" t="e">
        <f>IF('Запит 2-8'!#REF!&lt;&gt;"",'Запит 2-8'!#REF!,"")</f>
        <v>#REF!</v>
      </c>
      <c r="C2246" s="297" t="e">
        <f>'Запит 2-8'!#REF!</f>
        <v>#REF!</v>
      </c>
      <c r="D2246" s="296" t="e">
        <f>'Запит 2-8'!#REF!</f>
        <v>#REF!</v>
      </c>
      <c r="E2246" s="413" t="e">
        <f>'Паспорт-3'!F2076</f>
        <v>#REF!</v>
      </c>
      <c r="F2246" s="414"/>
      <c r="G2246" s="429" t="e">
        <f t="shared" si="274"/>
        <v>#REF!</v>
      </c>
      <c r="H2246" s="81" t="e">
        <f t="shared" si="275"/>
        <v>#REF!</v>
      </c>
    </row>
    <row r="2247" spans="1:8" x14ac:dyDescent="0.2">
      <c r="A2247" s="326" t="e">
        <f>'Запит 2-8'!#REF!</f>
        <v>#REF!</v>
      </c>
      <c r="B2247" s="298" t="e">
        <f>IF('Запит 2-8'!#REF!&lt;&gt;"",'Запит 2-8'!#REF!,"")</f>
        <v>#REF!</v>
      </c>
      <c r="C2247" s="297" t="e">
        <f>'Запит 2-8'!#REF!</f>
        <v>#REF!</v>
      </c>
      <c r="D2247" s="296" t="e">
        <f>'Запит 2-8'!#REF!</f>
        <v>#REF!</v>
      </c>
      <c r="E2247" s="413" t="e">
        <f>'Паспорт-3'!F2077</f>
        <v>#REF!</v>
      </c>
      <c r="F2247" s="414"/>
      <c r="G2247" s="429" t="e">
        <f t="shared" si="274"/>
        <v>#REF!</v>
      </c>
      <c r="H2247" s="81" t="e">
        <f t="shared" si="275"/>
        <v>#REF!</v>
      </c>
    </row>
    <row r="2248" spans="1:8" x14ac:dyDescent="0.2">
      <c r="A2248" s="326" t="e">
        <f>'Запит 2-8'!#REF!</f>
        <v>#REF!</v>
      </c>
      <c r="B2248" s="298" t="e">
        <f>IF('Запит 2-8'!#REF!&lt;&gt;"",'Запит 2-8'!#REF!,"")</f>
        <v>#REF!</v>
      </c>
      <c r="C2248" s="297" t="e">
        <f>'Запит 2-8'!#REF!</f>
        <v>#REF!</v>
      </c>
      <c r="D2248" s="296" t="e">
        <f>'Запит 2-8'!#REF!</f>
        <v>#REF!</v>
      </c>
      <c r="E2248" s="413" t="e">
        <f>'Паспорт-3'!F2078</f>
        <v>#REF!</v>
      </c>
      <c r="F2248" s="414"/>
      <c r="G2248" s="429" t="e">
        <f t="shared" si="274"/>
        <v>#REF!</v>
      </c>
      <c r="H2248" s="81" t="e">
        <f t="shared" si="275"/>
        <v>#REF!</v>
      </c>
    </row>
    <row r="2249" spans="1:8" x14ac:dyDescent="0.2">
      <c r="A2249" s="326" t="e">
        <f>'Запит 2-8'!#REF!</f>
        <v>#REF!</v>
      </c>
      <c r="B2249" s="298" t="e">
        <f>IF('Запит 2-8'!#REF!&lt;&gt;"",'Запит 2-8'!#REF!,"")</f>
        <v>#REF!</v>
      </c>
      <c r="C2249" s="297" t="e">
        <f>'Запит 2-8'!#REF!</f>
        <v>#REF!</v>
      </c>
      <c r="D2249" s="296" t="e">
        <f>'Запит 2-8'!#REF!</f>
        <v>#REF!</v>
      </c>
      <c r="E2249" s="413" t="e">
        <f>'Паспорт-3'!F2079</f>
        <v>#REF!</v>
      </c>
      <c r="F2249" s="414"/>
      <c r="G2249" s="429" t="e">
        <f t="shared" si="274"/>
        <v>#REF!</v>
      </c>
      <c r="H2249" s="81" t="e">
        <f t="shared" si="275"/>
        <v>#REF!</v>
      </c>
    </row>
    <row r="2250" spans="1:8" x14ac:dyDescent="0.2">
      <c r="A2250" s="326" t="e">
        <f>'Запит 2-8'!#REF!</f>
        <v>#REF!</v>
      </c>
      <c r="B2250" s="298" t="e">
        <f>IF('Запит 2-8'!#REF!&lt;&gt;"",'Запит 2-8'!#REF!,"")</f>
        <v>#REF!</v>
      </c>
      <c r="C2250" s="297" t="e">
        <f>'Запит 2-8'!#REF!</f>
        <v>#REF!</v>
      </c>
      <c r="D2250" s="296" t="e">
        <f>'Запит 2-8'!#REF!</f>
        <v>#REF!</v>
      </c>
      <c r="E2250" s="413" t="e">
        <f>'Паспорт-3'!F2080</f>
        <v>#REF!</v>
      </c>
      <c r="F2250" s="414"/>
      <c r="G2250" s="429" t="e">
        <f t="shared" si="274"/>
        <v>#REF!</v>
      </c>
      <c r="H2250" s="81" t="e">
        <f t="shared" si="275"/>
        <v>#REF!</v>
      </c>
    </row>
    <row r="2251" spans="1:8" x14ac:dyDescent="0.2">
      <c r="A2251" s="326" t="e">
        <f>'Запит 2-8'!#REF!</f>
        <v>#REF!</v>
      </c>
      <c r="B2251" s="298" t="e">
        <f>IF('Запит 2-8'!#REF!&lt;&gt;"",'Запит 2-8'!#REF!,"")</f>
        <v>#REF!</v>
      </c>
      <c r="C2251" s="297" t="e">
        <f>'Запит 2-8'!#REF!</f>
        <v>#REF!</v>
      </c>
      <c r="D2251" s="296" t="e">
        <f>'Запит 2-8'!#REF!</f>
        <v>#REF!</v>
      </c>
      <c r="E2251" s="413" t="e">
        <f>'Паспорт-3'!F2081</f>
        <v>#REF!</v>
      </c>
      <c r="F2251" s="414"/>
      <c r="G2251" s="429" t="e">
        <f t="shared" si="274"/>
        <v>#REF!</v>
      </c>
      <c r="H2251" s="81" t="e">
        <f t="shared" si="275"/>
        <v>#REF!</v>
      </c>
    </row>
    <row r="2252" spans="1:8" x14ac:dyDescent="0.2">
      <c r="A2252" s="326" t="e">
        <f>'Запит 2-8'!#REF!</f>
        <v>#REF!</v>
      </c>
      <c r="B2252" s="298" t="e">
        <f>IF('Запит 2-8'!#REF!&lt;&gt;"",'Запит 2-8'!#REF!,"")</f>
        <v>#REF!</v>
      </c>
      <c r="C2252" s="297" t="e">
        <f>'Запит 2-8'!#REF!</f>
        <v>#REF!</v>
      </c>
      <c r="D2252" s="296" t="e">
        <f>'Запит 2-8'!#REF!</f>
        <v>#REF!</v>
      </c>
      <c r="E2252" s="413" t="e">
        <f>'Паспорт-3'!F2082</f>
        <v>#REF!</v>
      </c>
      <c r="F2252" s="414"/>
      <c r="G2252" s="429" t="e">
        <f t="shared" si="274"/>
        <v>#REF!</v>
      </c>
      <c r="H2252" s="81" t="e">
        <f t="shared" si="275"/>
        <v>#REF!</v>
      </c>
    </row>
    <row r="2253" spans="1:8" x14ac:dyDescent="0.2">
      <c r="A2253" s="433" t="e">
        <f>'Запит 2-8'!#REF!</f>
        <v>#REF!</v>
      </c>
      <c r="B2253" s="434" t="e">
        <f>IF('Запит 2-8'!#REF!&lt;&gt;"",'Запит 2-8'!#REF!,"")</f>
        <v>#REF!</v>
      </c>
      <c r="C2253" s="435" t="e">
        <f>'Запит 2-8'!#REF!</f>
        <v>#REF!</v>
      </c>
      <c r="D2253" s="436" t="e">
        <f>'Запит 2-8'!#REF!</f>
        <v>#REF!</v>
      </c>
      <c r="E2253" s="437" t="e">
        <f>'Паспорт-3'!F2083</f>
        <v>#REF!</v>
      </c>
      <c r="F2253" s="438"/>
      <c r="G2253" s="439" t="e">
        <f t="shared" si="274"/>
        <v>#REF!</v>
      </c>
      <c r="H2253" s="81" t="e">
        <f t="shared" si="275"/>
        <v>#REF!</v>
      </c>
    </row>
    <row r="2254" spans="1:8" ht="12.75" customHeight="1" x14ac:dyDescent="0.2">
      <c r="A2254" s="824" t="s">
        <v>211</v>
      </c>
      <c r="B2254" s="825"/>
      <c r="C2254" s="825"/>
      <c r="D2254" s="825"/>
      <c r="E2254" s="825"/>
      <c r="F2254" s="825"/>
      <c r="G2254" s="826"/>
      <c r="H2254" s="81" t="e">
        <f>H2238</f>
        <v>#REF!</v>
      </c>
    </row>
    <row r="2255" spans="1:8" x14ac:dyDescent="0.2">
      <c r="A2255" s="426" t="e">
        <f>'Запит 2-8'!#REF!</f>
        <v>#REF!</v>
      </c>
      <c r="B2255" s="827" t="s">
        <v>108</v>
      </c>
      <c r="C2255" s="828"/>
      <c r="D2255" s="828"/>
      <c r="E2255" s="832"/>
      <c r="F2255" s="832"/>
      <c r="G2255" s="833"/>
      <c r="H2255" s="81" t="e">
        <f>H2256</f>
        <v>#REF!</v>
      </c>
    </row>
    <row r="2256" spans="1:8" x14ac:dyDescent="0.2">
      <c r="A2256" s="326" t="e">
        <f>'Запит 2-8'!#REF!</f>
        <v>#REF!</v>
      </c>
      <c r="B2256" s="421" t="e">
        <f>IF('Запит 2-8'!#REF!&lt;&gt;"",'Запит 2-8'!#REF!,"")</f>
        <v>#REF!</v>
      </c>
      <c r="C2256" s="422" t="e">
        <f>'Запит 2-8'!#REF!</f>
        <v>#REF!</v>
      </c>
      <c r="D2256" s="423" t="e">
        <f>'Запит 2-8'!#REF!</f>
        <v>#REF!</v>
      </c>
      <c r="E2256" s="424" t="e">
        <f>'Паспорт-3'!F2085</f>
        <v>#REF!</v>
      </c>
      <c r="F2256" s="425"/>
      <c r="G2256" s="428" t="e">
        <f t="shared" ref="G2256:G2270" si="276">F2256-E2256</f>
        <v>#REF!</v>
      </c>
      <c r="H2256" s="81" t="e">
        <f t="shared" ref="H2256:H2270" si="277">IF(B2256&lt;&gt;"","Для друку","")</f>
        <v>#REF!</v>
      </c>
    </row>
    <row r="2257" spans="1:8" x14ac:dyDescent="0.2">
      <c r="A2257" s="326" t="e">
        <f>'Запит 2-8'!#REF!</f>
        <v>#REF!</v>
      </c>
      <c r="B2257" s="298" t="e">
        <f>IF('Запит 2-8'!#REF!&lt;&gt;"",'Запит 2-8'!#REF!,"")</f>
        <v>#REF!</v>
      </c>
      <c r="C2257" s="297" t="e">
        <f>'Запит 2-8'!#REF!</f>
        <v>#REF!</v>
      </c>
      <c r="D2257" s="296" t="e">
        <f>'Запит 2-8'!#REF!</f>
        <v>#REF!</v>
      </c>
      <c r="E2257" s="413" t="e">
        <f>'Паспорт-3'!F2086</f>
        <v>#REF!</v>
      </c>
      <c r="F2257" s="414"/>
      <c r="G2257" s="429" t="e">
        <f t="shared" si="276"/>
        <v>#REF!</v>
      </c>
      <c r="H2257" s="81" t="e">
        <f t="shared" si="277"/>
        <v>#REF!</v>
      </c>
    </row>
    <row r="2258" spans="1:8" x14ac:dyDescent="0.2">
      <c r="A2258" s="326" t="e">
        <f>'Запит 2-8'!#REF!</f>
        <v>#REF!</v>
      </c>
      <c r="B2258" s="298" t="e">
        <f>IF('Запит 2-8'!#REF!&lt;&gt;"",'Запит 2-8'!#REF!,"")</f>
        <v>#REF!</v>
      </c>
      <c r="C2258" s="297" t="e">
        <f>'Запит 2-8'!#REF!</f>
        <v>#REF!</v>
      </c>
      <c r="D2258" s="296" t="e">
        <f>'Запит 2-8'!#REF!</f>
        <v>#REF!</v>
      </c>
      <c r="E2258" s="413" t="e">
        <f>'Паспорт-3'!F2087</f>
        <v>#REF!</v>
      </c>
      <c r="F2258" s="414"/>
      <c r="G2258" s="429" t="e">
        <f t="shared" si="276"/>
        <v>#REF!</v>
      </c>
      <c r="H2258" s="81" t="e">
        <f t="shared" si="277"/>
        <v>#REF!</v>
      </c>
    </row>
    <row r="2259" spans="1:8" x14ac:dyDescent="0.2">
      <c r="A2259" s="326" t="e">
        <f>'Запит 2-8'!#REF!</f>
        <v>#REF!</v>
      </c>
      <c r="B2259" s="298" t="e">
        <f>IF('Запит 2-8'!#REF!&lt;&gt;"",'Запит 2-8'!#REF!,"")</f>
        <v>#REF!</v>
      </c>
      <c r="C2259" s="297" t="e">
        <f>'Запит 2-8'!#REF!</f>
        <v>#REF!</v>
      </c>
      <c r="D2259" s="296" t="e">
        <f>'Запит 2-8'!#REF!</f>
        <v>#REF!</v>
      </c>
      <c r="E2259" s="413" t="e">
        <f>'Паспорт-3'!F2088</f>
        <v>#REF!</v>
      </c>
      <c r="F2259" s="414"/>
      <c r="G2259" s="429" t="e">
        <f t="shared" si="276"/>
        <v>#REF!</v>
      </c>
      <c r="H2259" s="81" t="e">
        <f t="shared" si="277"/>
        <v>#REF!</v>
      </c>
    </row>
    <row r="2260" spans="1:8" x14ac:dyDescent="0.2">
      <c r="A2260" s="326" t="e">
        <f>'Запит 2-8'!#REF!</f>
        <v>#REF!</v>
      </c>
      <c r="B2260" s="298" t="e">
        <f>IF('Запит 2-8'!#REF!&lt;&gt;"",'Запит 2-8'!#REF!,"")</f>
        <v>#REF!</v>
      </c>
      <c r="C2260" s="297" t="e">
        <f>'Запит 2-8'!#REF!</f>
        <v>#REF!</v>
      </c>
      <c r="D2260" s="296" t="e">
        <f>'Запит 2-8'!#REF!</f>
        <v>#REF!</v>
      </c>
      <c r="E2260" s="413" t="e">
        <f>'Паспорт-3'!F2089</f>
        <v>#REF!</v>
      </c>
      <c r="F2260" s="414"/>
      <c r="G2260" s="429" t="e">
        <f t="shared" si="276"/>
        <v>#REF!</v>
      </c>
      <c r="H2260" s="81" t="e">
        <f t="shared" si="277"/>
        <v>#REF!</v>
      </c>
    </row>
    <row r="2261" spans="1:8" x14ac:dyDescent="0.2">
      <c r="A2261" s="326" t="e">
        <f>'Запит 2-8'!#REF!</f>
        <v>#REF!</v>
      </c>
      <c r="B2261" s="298" t="e">
        <f>IF('Запит 2-8'!#REF!&lt;&gt;"",'Запит 2-8'!#REF!,"")</f>
        <v>#REF!</v>
      </c>
      <c r="C2261" s="297" t="e">
        <f>'Запит 2-8'!#REF!</f>
        <v>#REF!</v>
      </c>
      <c r="D2261" s="296" t="e">
        <f>'Запит 2-8'!#REF!</f>
        <v>#REF!</v>
      </c>
      <c r="E2261" s="413" t="e">
        <f>'Паспорт-3'!F2090</f>
        <v>#REF!</v>
      </c>
      <c r="F2261" s="414"/>
      <c r="G2261" s="429" t="e">
        <f t="shared" si="276"/>
        <v>#REF!</v>
      </c>
      <c r="H2261" s="81" t="e">
        <f t="shared" si="277"/>
        <v>#REF!</v>
      </c>
    </row>
    <row r="2262" spans="1:8" x14ac:dyDescent="0.2">
      <c r="A2262" s="326" t="e">
        <f>'Запит 2-8'!#REF!</f>
        <v>#REF!</v>
      </c>
      <c r="B2262" s="298" t="e">
        <f>IF('Запит 2-8'!#REF!&lt;&gt;"",'Запит 2-8'!#REF!,"")</f>
        <v>#REF!</v>
      </c>
      <c r="C2262" s="297" t="e">
        <f>'Запит 2-8'!#REF!</f>
        <v>#REF!</v>
      </c>
      <c r="D2262" s="296" t="e">
        <f>'Запит 2-8'!#REF!</f>
        <v>#REF!</v>
      </c>
      <c r="E2262" s="413" t="e">
        <f>'Паспорт-3'!F2091</f>
        <v>#REF!</v>
      </c>
      <c r="F2262" s="414"/>
      <c r="G2262" s="429" t="e">
        <f t="shared" si="276"/>
        <v>#REF!</v>
      </c>
      <c r="H2262" s="81" t="e">
        <f t="shared" si="277"/>
        <v>#REF!</v>
      </c>
    </row>
    <row r="2263" spans="1:8" x14ac:dyDescent="0.2">
      <c r="A2263" s="326" t="e">
        <f>'Запит 2-8'!#REF!</f>
        <v>#REF!</v>
      </c>
      <c r="B2263" s="298" t="e">
        <f>IF('Запит 2-8'!#REF!&lt;&gt;"",'Запит 2-8'!#REF!,"")</f>
        <v>#REF!</v>
      </c>
      <c r="C2263" s="297" t="e">
        <f>'Запит 2-8'!#REF!</f>
        <v>#REF!</v>
      </c>
      <c r="D2263" s="296" t="e">
        <f>'Запит 2-8'!#REF!</f>
        <v>#REF!</v>
      </c>
      <c r="E2263" s="413" t="e">
        <f>'Паспорт-3'!F2092</f>
        <v>#REF!</v>
      </c>
      <c r="F2263" s="414"/>
      <c r="G2263" s="429" t="e">
        <f t="shared" si="276"/>
        <v>#REF!</v>
      </c>
      <c r="H2263" s="81" t="e">
        <f t="shared" si="277"/>
        <v>#REF!</v>
      </c>
    </row>
    <row r="2264" spans="1:8" x14ac:dyDescent="0.2">
      <c r="A2264" s="326" t="e">
        <f>'Запит 2-8'!#REF!</f>
        <v>#REF!</v>
      </c>
      <c r="B2264" s="298" t="e">
        <f>IF('Запит 2-8'!#REF!&lt;&gt;"",'Запит 2-8'!#REF!,"")</f>
        <v>#REF!</v>
      </c>
      <c r="C2264" s="297" t="e">
        <f>'Запит 2-8'!#REF!</f>
        <v>#REF!</v>
      </c>
      <c r="D2264" s="296" t="e">
        <f>'Запит 2-8'!#REF!</f>
        <v>#REF!</v>
      </c>
      <c r="E2264" s="413" t="e">
        <f>'Паспорт-3'!F2093</f>
        <v>#REF!</v>
      </c>
      <c r="F2264" s="414"/>
      <c r="G2264" s="429" t="e">
        <f t="shared" si="276"/>
        <v>#REF!</v>
      </c>
      <c r="H2264" s="81" t="e">
        <f t="shared" si="277"/>
        <v>#REF!</v>
      </c>
    </row>
    <row r="2265" spans="1:8" x14ac:dyDescent="0.2">
      <c r="A2265" s="326" t="e">
        <f>'Запит 2-8'!#REF!</f>
        <v>#REF!</v>
      </c>
      <c r="B2265" s="298" t="e">
        <f>IF('Запит 2-8'!#REF!&lt;&gt;"",'Запит 2-8'!#REF!,"")</f>
        <v>#REF!</v>
      </c>
      <c r="C2265" s="297" t="e">
        <f>'Запит 2-8'!#REF!</f>
        <v>#REF!</v>
      </c>
      <c r="D2265" s="296" t="e">
        <f>'Запит 2-8'!#REF!</f>
        <v>#REF!</v>
      </c>
      <c r="E2265" s="413" t="e">
        <f>'Паспорт-3'!F2094</f>
        <v>#REF!</v>
      </c>
      <c r="F2265" s="414"/>
      <c r="G2265" s="429" t="e">
        <f t="shared" si="276"/>
        <v>#REF!</v>
      </c>
      <c r="H2265" s="81" t="e">
        <f t="shared" si="277"/>
        <v>#REF!</v>
      </c>
    </row>
    <row r="2266" spans="1:8" x14ac:dyDescent="0.2">
      <c r="A2266" s="326" t="e">
        <f>'Запит 2-8'!#REF!</f>
        <v>#REF!</v>
      </c>
      <c r="B2266" s="298" t="e">
        <f>IF('Запит 2-8'!#REF!&lt;&gt;"",'Запит 2-8'!#REF!,"")</f>
        <v>#REF!</v>
      </c>
      <c r="C2266" s="297" t="e">
        <f>'Запит 2-8'!#REF!</f>
        <v>#REF!</v>
      </c>
      <c r="D2266" s="296" t="e">
        <f>'Запит 2-8'!#REF!</f>
        <v>#REF!</v>
      </c>
      <c r="E2266" s="413" t="e">
        <f>'Паспорт-3'!F2095</f>
        <v>#REF!</v>
      </c>
      <c r="F2266" s="414"/>
      <c r="G2266" s="429" t="e">
        <f t="shared" si="276"/>
        <v>#REF!</v>
      </c>
      <c r="H2266" s="81" t="e">
        <f t="shared" si="277"/>
        <v>#REF!</v>
      </c>
    </row>
    <row r="2267" spans="1:8" x14ac:dyDescent="0.2">
      <c r="A2267" s="326" t="e">
        <f>'Запит 2-8'!#REF!</f>
        <v>#REF!</v>
      </c>
      <c r="B2267" s="298" t="e">
        <f>IF('Запит 2-8'!#REF!&lt;&gt;"",'Запит 2-8'!#REF!,"")</f>
        <v>#REF!</v>
      </c>
      <c r="C2267" s="297" t="e">
        <f>'Запит 2-8'!#REF!</f>
        <v>#REF!</v>
      </c>
      <c r="D2267" s="296" t="e">
        <f>'Запит 2-8'!#REF!</f>
        <v>#REF!</v>
      </c>
      <c r="E2267" s="413" t="e">
        <f>'Паспорт-3'!F2096</f>
        <v>#REF!</v>
      </c>
      <c r="F2267" s="414"/>
      <c r="G2267" s="429" t="e">
        <f t="shared" si="276"/>
        <v>#REF!</v>
      </c>
      <c r="H2267" s="81" t="e">
        <f t="shared" si="277"/>
        <v>#REF!</v>
      </c>
    </row>
    <row r="2268" spans="1:8" x14ac:dyDescent="0.2">
      <c r="A2268" s="326" t="e">
        <f>'Запит 2-8'!#REF!</f>
        <v>#REF!</v>
      </c>
      <c r="B2268" s="298" t="e">
        <f>IF('Запит 2-8'!#REF!&lt;&gt;"",'Запит 2-8'!#REF!,"")</f>
        <v>#REF!</v>
      </c>
      <c r="C2268" s="297" t="e">
        <f>'Запит 2-8'!#REF!</f>
        <v>#REF!</v>
      </c>
      <c r="D2268" s="296" t="e">
        <f>'Запит 2-8'!#REF!</f>
        <v>#REF!</v>
      </c>
      <c r="E2268" s="413" t="e">
        <f>'Паспорт-3'!F2097</f>
        <v>#REF!</v>
      </c>
      <c r="F2268" s="414"/>
      <c r="G2268" s="429" t="e">
        <f t="shared" si="276"/>
        <v>#REF!</v>
      </c>
      <c r="H2268" s="81" t="e">
        <f t="shared" si="277"/>
        <v>#REF!</v>
      </c>
    </row>
    <row r="2269" spans="1:8" x14ac:dyDescent="0.2">
      <c r="A2269" s="326" t="e">
        <f>'Запит 2-8'!#REF!</f>
        <v>#REF!</v>
      </c>
      <c r="B2269" s="298" t="e">
        <f>IF('Запит 2-8'!#REF!&lt;&gt;"",'Запит 2-8'!#REF!,"")</f>
        <v>#REF!</v>
      </c>
      <c r="C2269" s="297" t="e">
        <f>'Запит 2-8'!#REF!</f>
        <v>#REF!</v>
      </c>
      <c r="D2269" s="296" t="e">
        <f>'Запит 2-8'!#REF!</f>
        <v>#REF!</v>
      </c>
      <c r="E2269" s="413" t="e">
        <f>'Паспорт-3'!F2098</f>
        <v>#REF!</v>
      </c>
      <c r="F2269" s="414"/>
      <c r="G2269" s="429" t="e">
        <f t="shared" si="276"/>
        <v>#REF!</v>
      </c>
      <c r="H2269" s="81" t="e">
        <f t="shared" si="277"/>
        <v>#REF!</v>
      </c>
    </row>
    <row r="2270" spans="1:8" x14ac:dyDescent="0.2">
      <c r="A2270" s="433" t="e">
        <f>'Запит 2-8'!#REF!</f>
        <v>#REF!</v>
      </c>
      <c r="B2270" s="434" t="e">
        <f>IF('Запит 2-8'!#REF!&lt;&gt;"",'Запит 2-8'!#REF!,"")</f>
        <v>#REF!</v>
      </c>
      <c r="C2270" s="435" t="e">
        <f>'Запит 2-8'!#REF!</f>
        <v>#REF!</v>
      </c>
      <c r="D2270" s="436" t="e">
        <f>'Запит 2-8'!#REF!</f>
        <v>#REF!</v>
      </c>
      <c r="E2270" s="437" t="e">
        <f>'Паспорт-3'!F2099</f>
        <v>#REF!</v>
      </c>
      <c r="F2270" s="438"/>
      <c r="G2270" s="439" t="e">
        <f t="shared" si="276"/>
        <v>#REF!</v>
      </c>
      <c r="H2270" s="81" t="e">
        <f t="shared" si="277"/>
        <v>#REF!</v>
      </c>
    </row>
    <row r="2271" spans="1:8" ht="12.75" customHeight="1" x14ac:dyDescent="0.2">
      <c r="A2271" s="824" t="s">
        <v>211</v>
      </c>
      <c r="B2271" s="825"/>
      <c r="C2271" s="825"/>
      <c r="D2271" s="825"/>
      <c r="E2271" s="825"/>
      <c r="F2271" s="825"/>
      <c r="G2271" s="826"/>
      <c r="H2271" s="81" t="e">
        <f>H2255</f>
        <v>#REF!</v>
      </c>
    </row>
    <row r="2272" spans="1:8" x14ac:dyDescent="0.2">
      <c r="A2272" s="426" t="e">
        <f>'Запит 2-8'!#REF!</f>
        <v>#REF!</v>
      </c>
      <c r="B2272" s="827" t="s">
        <v>109</v>
      </c>
      <c r="C2272" s="828"/>
      <c r="D2272" s="828"/>
      <c r="E2272" s="832"/>
      <c r="F2272" s="832"/>
      <c r="G2272" s="833"/>
      <c r="H2272" s="81" t="e">
        <f>H2273</f>
        <v>#REF!</v>
      </c>
    </row>
    <row r="2273" spans="1:8" x14ac:dyDescent="0.2">
      <c r="A2273" s="326" t="e">
        <f>'Запит 2-8'!#REF!</f>
        <v>#REF!</v>
      </c>
      <c r="B2273" s="421" t="e">
        <f>IF('Запит 2-8'!#REF!&lt;&gt;"",'Запит 2-8'!#REF!,"")</f>
        <v>#REF!</v>
      </c>
      <c r="C2273" s="422" t="e">
        <f>'Запит 2-8'!#REF!</f>
        <v>#REF!</v>
      </c>
      <c r="D2273" s="423" t="e">
        <f>'Запит 2-8'!#REF!</f>
        <v>#REF!</v>
      </c>
      <c r="E2273" s="424" t="e">
        <f>'Паспорт-3'!F2101</f>
        <v>#REF!</v>
      </c>
      <c r="F2273" s="425"/>
      <c r="G2273" s="428" t="e">
        <f t="shared" ref="G2273:G2282" si="278">F2273-E2273</f>
        <v>#REF!</v>
      </c>
      <c r="H2273" s="81" t="e">
        <f t="shared" ref="H2273:H2282" si="279">IF(B2273&lt;&gt;"","Для друку","")</f>
        <v>#REF!</v>
      </c>
    </row>
    <row r="2274" spans="1:8" x14ac:dyDescent="0.2">
      <c r="A2274" s="326" t="e">
        <f>'Запит 2-8'!#REF!</f>
        <v>#REF!</v>
      </c>
      <c r="B2274" s="298" t="e">
        <f>IF('Запит 2-8'!#REF!&lt;&gt;"",'Запит 2-8'!#REF!,"")</f>
        <v>#REF!</v>
      </c>
      <c r="C2274" s="297" t="e">
        <f>'Запит 2-8'!#REF!</f>
        <v>#REF!</v>
      </c>
      <c r="D2274" s="296" t="e">
        <f>'Запит 2-8'!#REF!</f>
        <v>#REF!</v>
      </c>
      <c r="E2274" s="413" t="e">
        <f>'Паспорт-3'!F2102</f>
        <v>#REF!</v>
      </c>
      <c r="F2274" s="414"/>
      <c r="G2274" s="429" t="e">
        <f t="shared" si="278"/>
        <v>#REF!</v>
      </c>
      <c r="H2274" s="81" t="e">
        <f t="shared" si="279"/>
        <v>#REF!</v>
      </c>
    </row>
    <row r="2275" spans="1:8" x14ac:dyDescent="0.2">
      <c r="A2275" s="326" t="e">
        <f>'Запит 2-8'!#REF!</f>
        <v>#REF!</v>
      </c>
      <c r="B2275" s="298" t="e">
        <f>IF('Запит 2-8'!#REF!&lt;&gt;"",'Запит 2-8'!#REF!,"")</f>
        <v>#REF!</v>
      </c>
      <c r="C2275" s="297" t="e">
        <f>'Запит 2-8'!#REF!</f>
        <v>#REF!</v>
      </c>
      <c r="D2275" s="296" t="e">
        <f>'Запит 2-8'!#REF!</f>
        <v>#REF!</v>
      </c>
      <c r="E2275" s="413" t="e">
        <f>'Паспорт-3'!F2103</f>
        <v>#REF!</v>
      </c>
      <c r="F2275" s="414"/>
      <c r="G2275" s="429" t="e">
        <f t="shared" si="278"/>
        <v>#REF!</v>
      </c>
      <c r="H2275" s="81" t="e">
        <f t="shared" si="279"/>
        <v>#REF!</v>
      </c>
    </row>
    <row r="2276" spans="1:8" x14ac:dyDescent="0.2">
      <c r="A2276" s="326" t="e">
        <f>'Запит 2-8'!#REF!</f>
        <v>#REF!</v>
      </c>
      <c r="B2276" s="298" t="e">
        <f>IF('Запит 2-8'!#REF!&lt;&gt;"",'Запит 2-8'!#REF!,"")</f>
        <v>#REF!</v>
      </c>
      <c r="C2276" s="297" t="e">
        <f>'Запит 2-8'!#REF!</f>
        <v>#REF!</v>
      </c>
      <c r="D2276" s="296" t="e">
        <f>'Запит 2-8'!#REF!</f>
        <v>#REF!</v>
      </c>
      <c r="E2276" s="413" t="e">
        <f>'Паспорт-3'!F2104</f>
        <v>#REF!</v>
      </c>
      <c r="F2276" s="414"/>
      <c r="G2276" s="429" t="e">
        <f t="shared" si="278"/>
        <v>#REF!</v>
      </c>
      <c r="H2276" s="81" t="e">
        <f t="shared" si="279"/>
        <v>#REF!</v>
      </c>
    </row>
    <row r="2277" spans="1:8" x14ac:dyDescent="0.2">
      <c r="A2277" s="326" t="e">
        <f>'Запит 2-8'!#REF!</f>
        <v>#REF!</v>
      </c>
      <c r="B2277" s="298" t="e">
        <f>IF('Запит 2-8'!#REF!&lt;&gt;"",'Запит 2-8'!#REF!,"")</f>
        <v>#REF!</v>
      </c>
      <c r="C2277" s="297" t="e">
        <f>'Запит 2-8'!#REF!</f>
        <v>#REF!</v>
      </c>
      <c r="D2277" s="296" t="e">
        <f>'Запит 2-8'!#REF!</f>
        <v>#REF!</v>
      </c>
      <c r="E2277" s="413" t="e">
        <f>'Паспорт-3'!F2105</f>
        <v>#REF!</v>
      </c>
      <c r="F2277" s="414"/>
      <c r="G2277" s="429" t="e">
        <f t="shared" si="278"/>
        <v>#REF!</v>
      </c>
      <c r="H2277" s="81" t="e">
        <f t="shared" si="279"/>
        <v>#REF!</v>
      </c>
    </row>
    <row r="2278" spans="1:8" x14ac:dyDescent="0.2">
      <c r="A2278" s="326" t="e">
        <f>'Запит 2-8'!#REF!</f>
        <v>#REF!</v>
      </c>
      <c r="B2278" s="298" t="e">
        <f>IF('Запит 2-8'!#REF!&lt;&gt;"",'Запит 2-8'!#REF!,"")</f>
        <v>#REF!</v>
      </c>
      <c r="C2278" s="297" t="e">
        <f>'Запит 2-8'!#REF!</f>
        <v>#REF!</v>
      </c>
      <c r="D2278" s="296" t="e">
        <f>'Запит 2-8'!#REF!</f>
        <v>#REF!</v>
      </c>
      <c r="E2278" s="413" t="e">
        <f>'Паспорт-3'!F2106</f>
        <v>#REF!</v>
      </c>
      <c r="F2278" s="414"/>
      <c r="G2278" s="429" t="e">
        <f t="shared" si="278"/>
        <v>#REF!</v>
      </c>
      <c r="H2278" s="81" t="e">
        <f t="shared" si="279"/>
        <v>#REF!</v>
      </c>
    </row>
    <row r="2279" spans="1:8" x14ac:dyDescent="0.2">
      <c r="A2279" s="326" t="e">
        <f>'Запит 2-8'!#REF!</f>
        <v>#REF!</v>
      </c>
      <c r="B2279" s="298" t="e">
        <f>IF('Запит 2-8'!#REF!&lt;&gt;"",'Запит 2-8'!#REF!,"")</f>
        <v>#REF!</v>
      </c>
      <c r="C2279" s="297" t="e">
        <f>'Запит 2-8'!#REF!</f>
        <v>#REF!</v>
      </c>
      <c r="D2279" s="296" t="e">
        <f>'Запит 2-8'!#REF!</f>
        <v>#REF!</v>
      </c>
      <c r="E2279" s="413" t="e">
        <f>'Паспорт-3'!F2107</f>
        <v>#REF!</v>
      </c>
      <c r="F2279" s="414"/>
      <c r="G2279" s="429" t="e">
        <f t="shared" si="278"/>
        <v>#REF!</v>
      </c>
      <c r="H2279" s="81" t="e">
        <f t="shared" si="279"/>
        <v>#REF!</v>
      </c>
    </row>
    <row r="2280" spans="1:8" x14ac:dyDescent="0.2">
      <c r="A2280" s="326" t="e">
        <f>'Запит 2-8'!#REF!</f>
        <v>#REF!</v>
      </c>
      <c r="B2280" s="298" t="e">
        <f>IF('Запит 2-8'!#REF!&lt;&gt;"",'Запит 2-8'!#REF!,"")</f>
        <v>#REF!</v>
      </c>
      <c r="C2280" s="297" t="e">
        <f>'Запит 2-8'!#REF!</f>
        <v>#REF!</v>
      </c>
      <c r="D2280" s="296" t="e">
        <f>'Запит 2-8'!#REF!</f>
        <v>#REF!</v>
      </c>
      <c r="E2280" s="413" t="e">
        <f>'Паспорт-3'!F2108</f>
        <v>#REF!</v>
      </c>
      <c r="F2280" s="414"/>
      <c r="G2280" s="429" t="e">
        <f t="shared" si="278"/>
        <v>#REF!</v>
      </c>
      <c r="H2280" s="81" t="e">
        <f t="shared" si="279"/>
        <v>#REF!</v>
      </c>
    </row>
    <row r="2281" spans="1:8" ht="12.75" customHeight="1" x14ac:dyDescent="0.2">
      <c r="A2281" s="326" t="e">
        <f>'Запит 2-8'!#REF!</f>
        <v>#REF!</v>
      </c>
      <c r="B2281" s="298" t="e">
        <f>IF('Запит 2-8'!#REF!&lt;&gt;"",'Запит 2-8'!#REF!,"")</f>
        <v>#REF!</v>
      </c>
      <c r="C2281" s="297" t="e">
        <f>'Запит 2-8'!#REF!</f>
        <v>#REF!</v>
      </c>
      <c r="D2281" s="296" t="e">
        <f>'Запит 2-8'!#REF!</f>
        <v>#REF!</v>
      </c>
      <c r="E2281" s="413" t="e">
        <f>'Паспорт-3'!F2109</f>
        <v>#REF!</v>
      </c>
      <c r="F2281" s="414"/>
      <c r="G2281" s="429" t="e">
        <f t="shared" si="278"/>
        <v>#REF!</v>
      </c>
      <c r="H2281" s="81" t="e">
        <f t="shared" si="279"/>
        <v>#REF!</v>
      </c>
    </row>
    <row r="2282" spans="1:8" ht="12.75" customHeight="1" x14ac:dyDescent="0.2">
      <c r="A2282" s="433" t="e">
        <f>'Запит 2-8'!#REF!</f>
        <v>#REF!</v>
      </c>
      <c r="B2282" s="434" t="e">
        <f>IF('Запит 2-8'!#REF!&lt;&gt;"",'Запит 2-8'!#REF!,"")</f>
        <v>#REF!</v>
      </c>
      <c r="C2282" s="435" t="e">
        <f>'Запит 2-8'!#REF!</f>
        <v>#REF!</v>
      </c>
      <c r="D2282" s="436" t="e">
        <f>'Запит 2-8'!#REF!</f>
        <v>#REF!</v>
      </c>
      <c r="E2282" s="437" t="e">
        <f>'Паспорт-3'!F2110</f>
        <v>#REF!</v>
      </c>
      <c r="F2282" s="438"/>
      <c r="G2282" s="439" t="e">
        <f t="shared" si="278"/>
        <v>#REF!</v>
      </c>
      <c r="H2282" s="81" t="e">
        <f t="shared" si="279"/>
        <v>#REF!</v>
      </c>
    </row>
    <row r="2283" spans="1:8" ht="12.75" customHeight="1" x14ac:dyDescent="0.2">
      <c r="A2283" s="824" t="s">
        <v>211</v>
      </c>
      <c r="B2283" s="825"/>
      <c r="C2283" s="825"/>
      <c r="D2283" s="825"/>
      <c r="E2283" s="825"/>
      <c r="F2283" s="825"/>
      <c r="G2283" s="826"/>
      <c r="H2283" s="81" t="e">
        <f>H2272</f>
        <v>#REF!</v>
      </c>
    </row>
    <row r="2284" spans="1:8" ht="12.75" customHeight="1" x14ac:dyDescent="0.2">
      <c r="A2284" s="824" t="s">
        <v>231</v>
      </c>
      <c r="B2284" s="825"/>
      <c r="C2284" s="825"/>
      <c r="D2284" s="825"/>
      <c r="E2284" s="825"/>
      <c r="F2284" s="825"/>
      <c r="G2284" s="826"/>
      <c r="H2284" s="81" t="e">
        <f>H2220</f>
        <v>#REF!</v>
      </c>
    </row>
    <row r="2285" spans="1:8" ht="12.75" customHeight="1" x14ac:dyDescent="0.2">
      <c r="A2285" s="834" t="e">
        <f>'Запит 2-8'!#REF!</f>
        <v>#REF!</v>
      </c>
      <c r="B2285" s="835"/>
      <c r="C2285" s="835"/>
      <c r="D2285" s="835"/>
      <c r="E2285" s="835"/>
      <c r="F2285" s="835"/>
      <c r="G2285" s="836"/>
      <c r="H2285" s="81" t="e">
        <f>H2286</f>
        <v>#REF!</v>
      </c>
    </row>
    <row r="2286" spans="1:8" ht="12.75" customHeight="1" x14ac:dyDescent="0.2">
      <c r="A2286" s="779" t="e">
        <f>'Запит 2-8'!#REF!</f>
        <v>#REF!</v>
      </c>
      <c r="B2286" s="780"/>
      <c r="C2286" s="780"/>
      <c r="D2286" s="780"/>
      <c r="E2286" s="780"/>
      <c r="F2286" s="780"/>
      <c r="G2286" s="781"/>
      <c r="H2286" s="81" t="e">
        <f>H2287</f>
        <v>#REF!</v>
      </c>
    </row>
    <row r="2287" spans="1:8" x14ac:dyDescent="0.2">
      <c r="A2287" s="420" t="s">
        <v>4</v>
      </c>
      <c r="B2287" s="827" t="s">
        <v>106</v>
      </c>
      <c r="C2287" s="828"/>
      <c r="D2287" s="828"/>
      <c r="E2287" s="829"/>
      <c r="F2287" s="829"/>
      <c r="G2287" s="830"/>
      <c r="H2287" s="81" t="e">
        <f>H2288</f>
        <v>#REF!</v>
      </c>
    </row>
    <row r="2288" spans="1:8" x14ac:dyDescent="0.2">
      <c r="A2288" s="326" t="e">
        <f>'Запит 2-8'!#REF!</f>
        <v>#REF!</v>
      </c>
      <c r="B2288" s="421" t="e">
        <f>IF('Запит 2-8'!#REF!&lt;&gt;"",'Запит 2-8'!#REF!,"")</f>
        <v>#REF!</v>
      </c>
      <c r="C2288" s="422" t="e">
        <f>'Запит 2-8'!#REF!</f>
        <v>#REF!</v>
      </c>
      <c r="D2288" s="423" t="e">
        <f>'Запит 2-8'!#REF!</f>
        <v>#REF!</v>
      </c>
      <c r="E2288" s="424" t="e">
        <f>'Паспорт-3'!F2114</f>
        <v>#REF!</v>
      </c>
      <c r="F2288" s="425"/>
      <c r="G2288" s="428" t="e">
        <f t="shared" ref="G2288:G2302" si="280">F2288-E2288</f>
        <v>#REF!</v>
      </c>
      <c r="H2288" s="81" t="e">
        <f t="shared" ref="H2288:H2302" si="281">IF(B2288&lt;&gt;"","Для друку","")</f>
        <v>#REF!</v>
      </c>
    </row>
    <row r="2289" spans="1:8" x14ac:dyDescent="0.2">
      <c r="A2289" s="326" t="e">
        <f>'Запит 2-8'!#REF!</f>
        <v>#REF!</v>
      </c>
      <c r="B2289" s="298" t="e">
        <f>IF('Запит 2-8'!#REF!&lt;&gt;"",'Запит 2-8'!#REF!,"")</f>
        <v>#REF!</v>
      </c>
      <c r="C2289" s="297" t="e">
        <f>'Запит 2-8'!#REF!</f>
        <v>#REF!</v>
      </c>
      <c r="D2289" s="296" t="e">
        <f>'Запит 2-8'!#REF!</f>
        <v>#REF!</v>
      </c>
      <c r="E2289" s="413" t="e">
        <f>'Паспорт-3'!F2115</f>
        <v>#REF!</v>
      </c>
      <c r="F2289" s="414"/>
      <c r="G2289" s="429" t="e">
        <f t="shared" si="280"/>
        <v>#REF!</v>
      </c>
      <c r="H2289" s="81" t="e">
        <f t="shared" si="281"/>
        <v>#REF!</v>
      </c>
    </row>
    <row r="2290" spans="1:8" x14ac:dyDescent="0.2">
      <c r="A2290" s="326" t="e">
        <f>'Запит 2-8'!#REF!</f>
        <v>#REF!</v>
      </c>
      <c r="B2290" s="298" t="e">
        <f>IF('Запит 2-8'!#REF!&lt;&gt;"",'Запит 2-8'!#REF!,"")</f>
        <v>#REF!</v>
      </c>
      <c r="C2290" s="297" t="e">
        <f>'Запит 2-8'!#REF!</f>
        <v>#REF!</v>
      </c>
      <c r="D2290" s="296" t="e">
        <f>'Запит 2-8'!#REF!</f>
        <v>#REF!</v>
      </c>
      <c r="E2290" s="413" t="e">
        <f>'Паспорт-3'!F2116</f>
        <v>#REF!</v>
      </c>
      <c r="F2290" s="414"/>
      <c r="G2290" s="429" t="e">
        <f t="shared" si="280"/>
        <v>#REF!</v>
      </c>
      <c r="H2290" s="81" t="e">
        <f t="shared" si="281"/>
        <v>#REF!</v>
      </c>
    </row>
    <row r="2291" spans="1:8" x14ac:dyDescent="0.2">
      <c r="A2291" s="326" t="e">
        <f>'Запит 2-8'!#REF!</f>
        <v>#REF!</v>
      </c>
      <c r="B2291" s="298" t="e">
        <f>IF('Запит 2-8'!#REF!&lt;&gt;"",'Запит 2-8'!#REF!,"")</f>
        <v>#REF!</v>
      </c>
      <c r="C2291" s="297" t="e">
        <f>'Запит 2-8'!#REF!</f>
        <v>#REF!</v>
      </c>
      <c r="D2291" s="296" t="e">
        <f>'Запит 2-8'!#REF!</f>
        <v>#REF!</v>
      </c>
      <c r="E2291" s="413" t="e">
        <f>'Паспорт-3'!F2117</f>
        <v>#REF!</v>
      </c>
      <c r="F2291" s="414"/>
      <c r="G2291" s="429" t="e">
        <f t="shared" si="280"/>
        <v>#REF!</v>
      </c>
      <c r="H2291" s="81" t="e">
        <f t="shared" si="281"/>
        <v>#REF!</v>
      </c>
    </row>
    <row r="2292" spans="1:8" x14ac:dyDescent="0.2">
      <c r="A2292" s="326" t="e">
        <f>'Запит 2-8'!#REF!</f>
        <v>#REF!</v>
      </c>
      <c r="B2292" s="298" t="e">
        <f>IF('Запит 2-8'!#REF!&lt;&gt;"",'Запит 2-8'!#REF!,"")</f>
        <v>#REF!</v>
      </c>
      <c r="C2292" s="297" t="e">
        <f>'Запит 2-8'!#REF!</f>
        <v>#REF!</v>
      </c>
      <c r="D2292" s="296" t="e">
        <f>'Запит 2-8'!#REF!</f>
        <v>#REF!</v>
      </c>
      <c r="E2292" s="413" t="e">
        <f>'Паспорт-3'!F2118</f>
        <v>#REF!</v>
      </c>
      <c r="F2292" s="414"/>
      <c r="G2292" s="429" t="e">
        <f t="shared" si="280"/>
        <v>#REF!</v>
      </c>
      <c r="H2292" s="81" t="e">
        <f t="shared" si="281"/>
        <v>#REF!</v>
      </c>
    </row>
    <row r="2293" spans="1:8" x14ac:dyDescent="0.2">
      <c r="A2293" s="326" t="e">
        <f>'Запит 2-8'!#REF!</f>
        <v>#REF!</v>
      </c>
      <c r="B2293" s="298" t="e">
        <f>IF('Запит 2-8'!#REF!&lt;&gt;"",'Запит 2-8'!#REF!,"")</f>
        <v>#REF!</v>
      </c>
      <c r="C2293" s="297" t="e">
        <f>'Запит 2-8'!#REF!</f>
        <v>#REF!</v>
      </c>
      <c r="D2293" s="296" t="e">
        <f>'Запит 2-8'!#REF!</f>
        <v>#REF!</v>
      </c>
      <c r="E2293" s="413" t="e">
        <f>'Паспорт-3'!F2119</f>
        <v>#REF!</v>
      </c>
      <c r="F2293" s="414"/>
      <c r="G2293" s="429" t="e">
        <f t="shared" si="280"/>
        <v>#REF!</v>
      </c>
      <c r="H2293" s="81" t="e">
        <f t="shared" si="281"/>
        <v>#REF!</v>
      </c>
    </row>
    <row r="2294" spans="1:8" x14ac:dyDescent="0.2">
      <c r="A2294" s="326" t="e">
        <f>'Запит 2-8'!#REF!</f>
        <v>#REF!</v>
      </c>
      <c r="B2294" s="298" t="e">
        <f>IF('Запит 2-8'!#REF!&lt;&gt;"",'Запит 2-8'!#REF!,"")</f>
        <v>#REF!</v>
      </c>
      <c r="C2294" s="297" t="e">
        <f>'Запит 2-8'!#REF!</f>
        <v>#REF!</v>
      </c>
      <c r="D2294" s="296" t="e">
        <f>'Запит 2-8'!#REF!</f>
        <v>#REF!</v>
      </c>
      <c r="E2294" s="413" t="e">
        <f>'Паспорт-3'!F2120</f>
        <v>#REF!</v>
      </c>
      <c r="F2294" s="414"/>
      <c r="G2294" s="429" t="e">
        <f t="shared" si="280"/>
        <v>#REF!</v>
      </c>
      <c r="H2294" s="81" t="e">
        <f t="shared" si="281"/>
        <v>#REF!</v>
      </c>
    </row>
    <row r="2295" spans="1:8" x14ac:dyDescent="0.2">
      <c r="A2295" s="326" t="e">
        <f>'Запит 2-8'!#REF!</f>
        <v>#REF!</v>
      </c>
      <c r="B2295" s="298" t="e">
        <f>IF('Запит 2-8'!#REF!&lt;&gt;"",'Запит 2-8'!#REF!,"")</f>
        <v>#REF!</v>
      </c>
      <c r="C2295" s="297" t="e">
        <f>'Запит 2-8'!#REF!</f>
        <v>#REF!</v>
      </c>
      <c r="D2295" s="296" t="e">
        <f>'Запит 2-8'!#REF!</f>
        <v>#REF!</v>
      </c>
      <c r="E2295" s="413" t="e">
        <f>'Паспорт-3'!F2121</f>
        <v>#REF!</v>
      </c>
      <c r="F2295" s="414"/>
      <c r="G2295" s="429" t="e">
        <f t="shared" si="280"/>
        <v>#REF!</v>
      </c>
      <c r="H2295" s="81" t="e">
        <f t="shared" si="281"/>
        <v>#REF!</v>
      </c>
    </row>
    <row r="2296" spans="1:8" x14ac:dyDescent="0.2">
      <c r="A2296" s="326" t="e">
        <f>'Запит 2-8'!#REF!</f>
        <v>#REF!</v>
      </c>
      <c r="B2296" s="298" t="e">
        <f>IF('Запит 2-8'!#REF!&lt;&gt;"",'Запит 2-8'!#REF!,"")</f>
        <v>#REF!</v>
      </c>
      <c r="C2296" s="297" t="e">
        <f>'Запит 2-8'!#REF!</f>
        <v>#REF!</v>
      </c>
      <c r="D2296" s="296" t="e">
        <f>'Запит 2-8'!#REF!</f>
        <v>#REF!</v>
      </c>
      <c r="E2296" s="413" t="e">
        <f>'Паспорт-3'!F2122</f>
        <v>#REF!</v>
      </c>
      <c r="F2296" s="414"/>
      <c r="G2296" s="429" t="e">
        <f t="shared" si="280"/>
        <v>#REF!</v>
      </c>
      <c r="H2296" s="81" t="e">
        <f t="shared" si="281"/>
        <v>#REF!</v>
      </c>
    </row>
    <row r="2297" spans="1:8" x14ac:dyDescent="0.2">
      <c r="A2297" s="326" t="e">
        <f>'Запит 2-8'!#REF!</f>
        <v>#REF!</v>
      </c>
      <c r="B2297" s="298" t="e">
        <f>IF('Запит 2-8'!#REF!&lt;&gt;"",'Запит 2-8'!#REF!,"")</f>
        <v>#REF!</v>
      </c>
      <c r="C2297" s="297" t="e">
        <f>'Запит 2-8'!#REF!</f>
        <v>#REF!</v>
      </c>
      <c r="D2297" s="296" t="e">
        <f>'Запит 2-8'!#REF!</f>
        <v>#REF!</v>
      </c>
      <c r="E2297" s="413" t="e">
        <f>'Паспорт-3'!F2123</f>
        <v>#REF!</v>
      </c>
      <c r="F2297" s="414"/>
      <c r="G2297" s="429" t="e">
        <f t="shared" si="280"/>
        <v>#REF!</v>
      </c>
      <c r="H2297" s="81" t="e">
        <f t="shared" si="281"/>
        <v>#REF!</v>
      </c>
    </row>
    <row r="2298" spans="1:8" x14ac:dyDescent="0.2">
      <c r="A2298" s="326" t="e">
        <f>'Запит 2-8'!#REF!</f>
        <v>#REF!</v>
      </c>
      <c r="B2298" s="298" t="e">
        <f>IF('Запит 2-8'!#REF!&lt;&gt;"",'Запит 2-8'!#REF!,"")</f>
        <v>#REF!</v>
      </c>
      <c r="C2298" s="297" t="e">
        <f>'Запит 2-8'!#REF!</f>
        <v>#REF!</v>
      </c>
      <c r="D2298" s="296" t="e">
        <f>'Запит 2-8'!#REF!</f>
        <v>#REF!</v>
      </c>
      <c r="E2298" s="413" t="e">
        <f>'Паспорт-3'!F2124</f>
        <v>#REF!</v>
      </c>
      <c r="F2298" s="414"/>
      <c r="G2298" s="429" t="e">
        <f t="shared" si="280"/>
        <v>#REF!</v>
      </c>
      <c r="H2298" s="81" t="e">
        <f t="shared" si="281"/>
        <v>#REF!</v>
      </c>
    </row>
    <row r="2299" spans="1:8" x14ac:dyDescent="0.2">
      <c r="A2299" s="326" t="e">
        <f>'Запит 2-8'!#REF!</f>
        <v>#REF!</v>
      </c>
      <c r="B2299" s="298" t="e">
        <f>IF('Запит 2-8'!#REF!&lt;&gt;"",'Запит 2-8'!#REF!,"")</f>
        <v>#REF!</v>
      </c>
      <c r="C2299" s="297" t="e">
        <f>'Запит 2-8'!#REF!</f>
        <v>#REF!</v>
      </c>
      <c r="D2299" s="296" t="e">
        <f>'Запит 2-8'!#REF!</f>
        <v>#REF!</v>
      </c>
      <c r="E2299" s="413" t="e">
        <f>'Паспорт-3'!F2125</f>
        <v>#REF!</v>
      </c>
      <c r="F2299" s="414"/>
      <c r="G2299" s="429" t="e">
        <f t="shared" si="280"/>
        <v>#REF!</v>
      </c>
      <c r="H2299" s="81" t="e">
        <f t="shared" si="281"/>
        <v>#REF!</v>
      </c>
    </row>
    <row r="2300" spans="1:8" x14ac:dyDescent="0.2">
      <c r="A2300" s="326" t="e">
        <f>'Запит 2-8'!#REF!</f>
        <v>#REF!</v>
      </c>
      <c r="B2300" s="298" t="e">
        <f>IF('Запит 2-8'!#REF!&lt;&gt;"",'Запит 2-8'!#REF!,"")</f>
        <v>#REF!</v>
      </c>
      <c r="C2300" s="297" t="e">
        <f>'Запит 2-8'!#REF!</f>
        <v>#REF!</v>
      </c>
      <c r="D2300" s="296" t="e">
        <f>'Запит 2-8'!#REF!</f>
        <v>#REF!</v>
      </c>
      <c r="E2300" s="413" t="e">
        <f>'Паспорт-3'!F2126</f>
        <v>#REF!</v>
      </c>
      <c r="F2300" s="414"/>
      <c r="G2300" s="429" t="e">
        <f t="shared" si="280"/>
        <v>#REF!</v>
      </c>
      <c r="H2300" s="81" t="e">
        <f t="shared" si="281"/>
        <v>#REF!</v>
      </c>
    </row>
    <row r="2301" spans="1:8" x14ac:dyDescent="0.2">
      <c r="A2301" s="326" t="e">
        <f>'Запит 2-8'!#REF!</f>
        <v>#REF!</v>
      </c>
      <c r="B2301" s="298" t="e">
        <f>IF('Запит 2-8'!#REF!&lt;&gt;"",'Запит 2-8'!#REF!,"")</f>
        <v>#REF!</v>
      </c>
      <c r="C2301" s="297" t="e">
        <f>'Запит 2-8'!#REF!</f>
        <v>#REF!</v>
      </c>
      <c r="D2301" s="296" t="e">
        <f>'Запит 2-8'!#REF!</f>
        <v>#REF!</v>
      </c>
      <c r="E2301" s="413" t="e">
        <f>'Паспорт-3'!F2127</f>
        <v>#REF!</v>
      </c>
      <c r="F2301" s="414"/>
      <c r="G2301" s="429" t="e">
        <f t="shared" si="280"/>
        <v>#REF!</v>
      </c>
      <c r="H2301" s="81" t="e">
        <f t="shared" si="281"/>
        <v>#REF!</v>
      </c>
    </row>
    <row r="2302" spans="1:8" x14ac:dyDescent="0.2">
      <c r="A2302" s="433" t="e">
        <f>'Запит 2-8'!#REF!</f>
        <v>#REF!</v>
      </c>
      <c r="B2302" s="434" t="e">
        <f>IF('Запит 2-8'!#REF!&lt;&gt;"",'Запит 2-8'!#REF!,"")</f>
        <v>#REF!</v>
      </c>
      <c r="C2302" s="435" t="e">
        <f>'Запит 2-8'!#REF!</f>
        <v>#REF!</v>
      </c>
      <c r="D2302" s="436" t="e">
        <f>'Запит 2-8'!#REF!</f>
        <v>#REF!</v>
      </c>
      <c r="E2302" s="437" t="e">
        <f>'Паспорт-3'!F2128</f>
        <v>#REF!</v>
      </c>
      <c r="F2302" s="438"/>
      <c r="G2302" s="439" t="e">
        <f t="shared" si="280"/>
        <v>#REF!</v>
      </c>
      <c r="H2302" s="81" t="e">
        <f t="shared" si="281"/>
        <v>#REF!</v>
      </c>
    </row>
    <row r="2303" spans="1:8" ht="12.75" customHeight="1" x14ac:dyDescent="0.2">
      <c r="A2303" s="824" t="s">
        <v>211</v>
      </c>
      <c r="B2303" s="825"/>
      <c r="C2303" s="825"/>
      <c r="D2303" s="825"/>
      <c r="E2303" s="825"/>
      <c r="F2303" s="825"/>
      <c r="G2303" s="826"/>
      <c r="H2303" s="81" t="e">
        <f>H2287</f>
        <v>#REF!</v>
      </c>
    </row>
    <row r="2304" spans="1:8" x14ac:dyDescent="0.2">
      <c r="A2304" s="420" t="e">
        <f>'Запит 2-8'!#REF!</f>
        <v>#REF!</v>
      </c>
      <c r="B2304" s="827" t="s">
        <v>107</v>
      </c>
      <c r="C2304" s="828"/>
      <c r="D2304" s="828"/>
      <c r="E2304" s="828"/>
      <c r="F2304" s="828"/>
      <c r="G2304" s="831"/>
      <c r="H2304" s="81" t="e">
        <f>H2305</f>
        <v>#REF!</v>
      </c>
    </row>
    <row r="2305" spans="1:8" x14ac:dyDescent="0.2">
      <c r="A2305" s="326" t="e">
        <f>'Запит 2-8'!#REF!</f>
        <v>#REF!</v>
      </c>
      <c r="B2305" s="421" t="e">
        <f>IF('Запит 2-8'!#REF!&lt;&gt;"",'Запит 2-8'!#REF!,"")</f>
        <v>#REF!</v>
      </c>
      <c r="C2305" s="422" t="e">
        <f>'Запит 2-8'!#REF!</f>
        <v>#REF!</v>
      </c>
      <c r="D2305" s="423" t="e">
        <f>'Запит 2-8'!#REF!</f>
        <v>#REF!</v>
      </c>
      <c r="E2305" s="430" t="e">
        <f>'Паспорт-3'!F2130</f>
        <v>#REF!</v>
      </c>
      <c r="F2305" s="431"/>
      <c r="G2305" s="432" t="e">
        <f t="shared" ref="G2305:G2319" si="282">F2305-E2305</f>
        <v>#REF!</v>
      </c>
      <c r="H2305" s="81" t="e">
        <f t="shared" ref="H2305:H2319" si="283">IF(B2305&lt;&gt;"","Для друку","")</f>
        <v>#REF!</v>
      </c>
    </row>
    <row r="2306" spans="1:8" x14ac:dyDescent="0.2">
      <c r="A2306" s="326" t="e">
        <f>'Запит 2-8'!#REF!</f>
        <v>#REF!</v>
      </c>
      <c r="B2306" s="298" t="e">
        <f>IF('Запит 2-8'!#REF!&lt;&gt;"",'Запит 2-8'!#REF!,"")</f>
        <v>#REF!</v>
      </c>
      <c r="C2306" s="297" t="e">
        <f>'Запит 2-8'!#REF!</f>
        <v>#REF!</v>
      </c>
      <c r="D2306" s="296" t="e">
        <f>'Запит 2-8'!#REF!</f>
        <v>#REF!</v>
      </c>
      <c r="E2306" s="413" t="e">
        <f>'Паспорт-3'!F2131</f>
        <v>#REF!</v>
      </c>
      <c r="F2306" s="414"/>
      <c r="G2306" s="429" t="e">
        <f t="shared" si="282"/>
        <v>#REF!</v>
      </c>
      <c r="H2306" s="81" t="e">
        <f t="shared" si="283"/>
        <v>#REF!</v>
      </c>
    </row>
    <row r="2307" spans="1:8" x14ac:dyDescent="0.2">
      <c r="A2307" s="326" t="e">
        <f>'Запит 2-8'!#REF!</f>
        <v>#REF!</v>
      </c>
      <c r="B2307" s="298" t="e">
        <f>IF('Запит 2-8'!#REF!&lt;&gt;"",'Запит 2-8'!#REF!,"")</f>
        <v>#REF!</v>
      </c>
      <c r="C2307" s="297" t="e">
        <f>'Запит 2-8'!#REF!</f>
        <v>#REF!</v>
      </c>
      <c r="D2307" s="296" t="e">
        <f>'Запит 2-8'!#REF!</f>
        <v>#REF!</v>
      </c>
      <c r="E2307" s="413" t="e">
        <f>'Паспорт-3'!F2132</f>
        <v>#REF!</v>
      </c>
      <c r="F2307" s="414"/>
      <c r="G2307" s="429" t="e">
        <f t="shared" si="282"/>
        <v>#REF!</v>
      </c>
      <c r="H2307" s="81" t="e">
        <f t="shared" si="283"/>
        <v>#REF!</v>
      </c>
    </row>
    <row r="2308" spans="1:8" x14ac:dyDescent="0.2">
      <c r="A2308" s="326" t="e">
        <f>'Запит 2-8'!#REF!</f>
        <v>#REF!</v>
      </c>
      <c r="B2308" s="298" t="e">
        <f>IF('Запит 2-8'!#REF!&lt;&gt;"",'Запит 2-8'!#REF!,"")</f>
        <v>#REF!</v>
      </c>
      <c r="C2308" s="297" t="e">
        <f>'Запит 2-8'!#REF!</f>
        <v>#REF!</v>
      </c>
      <c r="D2308" s="296" t="e">
        <f>'Запит 2-8'!#REF!</f>
        <v>#REF!</v>
      </c>
      <c r="E2308" s="413" t="e">
        <f>'Паспорт-3'!F2133</f>
        <v>#REF!</v>
      </c>
      <c r="F2308" s="414"/>
      <c r="G2308" s="429" t="e">
        <f t="shared" si="282"/>
        <v>#REF!</v>
      </c>
      <c r="H2308" s="81" t="e">
        <f t="shared" si="283"/>
        <v>#REF!</v>
      </c>
    </row>
    <row r="2309" spans="1:8" x14ac:dyDescent="0.2">
      <c r="A2309" s="326" t="e">
        <f>'Запит 2-8'!#REF!</f>
        <v>#REF!</v>
      </c>
      <c r="B2309" s="298" t="e">
        <f>IF('Запит 2-8'!#REF!&lt;&gt;"",'Запит 2-8'!#REF!,"")</f>
        <v>#REF!</v>
      </c>
      <c r="C2309" s="297" t="e">
        <f>'Запит 2-8'!#REF!</f>
        <v>#REF!</v>
      </c>
      <c r="D2309" s="296" t="e">
        <f>'Запит 2-8'!#REF!</f>
        <v>#REF!</v>
      </c>
      <c r="E2309" s="413" t="e">
        <f>'Паспорт-3'!F2134</f>
        <v>#REF!</v>
      </c>
      <c r="F2309" s="414"/>
      <c r="G2309" s="429" t="e">
        <f t="shared" si="282"/>
        <v>#REF!</v>
      </c>
      <c r="H2309" s="81" t="e">
        <f t="shared" si="283"/>
        <v>#REF!</v>
      </c>
    </row>
    <row r="2310" spans="1:8" x14ac:dyDescent="0.2">
      <c r="A2310" s="326" t="e">
        <f>'Запит 2-8'!#REF!</f>
        <v>#REF!</v>
      </c>
      <c r="B2310" s="298" t="e">
        <f>IF('Запит 2-8'!#REF!&lt;&gt;"",'Запит 2-8'!#REF!,"")</f>
        <v>#REF!</v>
      </c>
      <c r="C2310" s="297" t="e">
        <f>'Запит 2-8'!#REF!</f>
        <v>#REF!</v>
      </c>
      <c r="D2310" s="296" t="e">
        <f>'Запит 2-8'!#REF!</f>
        <v>#REF!</v>
      </c>
      <c r="E2310" s="413" t="e">
        <f>'Паспорт-3'!F2135</f>
        <v>#REF!</v>
      </c>
      <c r="F2310" s="414"/>
      <c r="G2310" s="429" t="e">
        <f t="shared" si="282"/>
        <v>#REF!</v>
      </c>
      <c r="H2310" s="81" t="e">
        <f t="shared" si="283"/>
        <v>#REF!</v>
      </c>
    </row>
    <row r="2311" spans="1:8" x14ac:dyDescent="0.2">
      <c r="A2311" s="326" t="e">
        <f>'Запит 2-8'!#REF!</f>
        <v>#REF!</v>
      </c>
      <c r="B2311" s="298" t="e">
        <f>IF('Запит 2-8'!#REF!&lt;&gt;"",'Запит 2-8'!#REF!,"")</f>
        <v>#REF!</v>
      </c>
      <c r="C2311" s="297" t="e">
        <f>'Запит 2-8'!#REF!</f>
        <v>#REF!</v>
      </c>
      <c r="D2311" s="296" t="e">
        <f>'Запит 2-8'!#REF!</f>
        <v>#REF!</v>
      </c>
      <c r="E2311" s="413" t="e">
        <f>'Паспорт-3'!F2136</f>
        <v>#REF!</v>
      </c>
      <c r="F2311" s="414"/>
      <c r="G2311" s="429" t="e">
        <f t="shared" si="282"/>
        <v>#REF!</v>
      </c>
      <c r="H2311" s="81" t="e">
        <f t="shared" si="283"/>
        <v>#REF!</v>
      </c>
    </row>
    <row r="2312" spans="1:8" x14ac:dyDescent="0.2">
      <c r="A2312" s="326" t="e">
        <f>'Запит 2-8'!#REF!</f>
        <v>#REF!</v>
      </c>
      <c r="B2312" s="298" t="e">
        <f>IF('Запит 2-8'!#REF!&lt;&gt;"",'Запит 2-8'!#REF!,"")</f>
        <v>#REF!</v>
      </c>
      <c r="C2312" s="297" t="e">
        <f>'Запит 2-8'!#REF!</f>
        <v>#REF!</v>
      </c>
      <c r="D2312" s="296" t="e">
        <f>'Запит 2-8'!#REF!</f>
        <v>#REF!</v>
      </c>
      <c r="E2312" s="413" t="e">
        <f>'Паспорт-3'!F2137</f>
        <v>#REF!</v>
      </c>
      <c r="F2312" s="414"/>
      <c r="G2312" s="429" t="e">
        <f t="shared" si="282"/>
        <v>#REF!</v>
      </c>
      <c r="H2312" s="81" t="e">
        <f t="shared" si="283"/>
        <v>#REF!</v>
      </c>
    </row>
    <row r="2313" spans="1:8" x14ac:dyDescent="0.2">
      <c r="A2313" s="326" t="e">
        <f>'Запит 2-8'!#REF!</f>
        <v>#REF!</v>
      </c>
      <c r="B2313" s="298" t="e">
        <f>IF('Запит 2-8'!#REF!&lt;&gt;"",'Запит 2-8'!#REF!,"")</f>
        <v>#REF!</v>
      </c>
      <c r="C2313" s="297" t="e">
        <f>'Запит 2-8'!#REF!</f>
        <v>#REF!</v>
      </c>
      <c r="D2313" s="296" t="e">
        <f>'Запит 2-8'!#REF!</f>
        <v>#REF!</v>
      </c>
      <c r="E2313" s="413" t="e">
        <f>'Паспорт-3'!F2138</f>
        <v>#REF!</v>
      </c>
      <c r="F2313" s="414"/>
      <c r="G2313" s="429" t="e">
        <f t="shared" si="282"/>
        <v>#REF!</v>
      </c>
      <c r="H2313" s="81" t="e">
        <f t="shared" si="283"/>
        <v>#REF!</v>
      </c>
    </row>
    <row r="2314" spans="1:8" x14ac:dyDescent="0.2">
      <c r="A2314" s="326" t="e">
        <f>'Запит 2-8'!#REF!</f>
        <v>#REF!</v>
      </c>
      <c r="B2314" s="298" t="e">
        <f>IF('Запит 2-8'!#REF!&lt;&gt;"",'Запит 2-8'!#REF!,"")</f>
        <v>#REF!</v>
      </c>
      <c r="C2314" s="297" t="e">
        <f>'Запит 2-8'!#REF!</f>
        <v>#REF!</v>
      </c>
      <c r="D2314" s="296" t="e">
        <f>'Запит 2-8'!#REF!</f>
        <v>#REF!</v>
      </c>
      <c r="E2314" s="413" t="e">
        <f>'Паспорт-3'!F2139</f>
        <v>#REF!</v>
      </c>
      <c r="F2314" s="414"/>
      <c r="G2314" s="429" t="e">
        <f t="shared" si="282"/>
        <v>#REF!</v>
      </c>
      <c r="H2314" s="81" t="e">
        <f t="shared" si="283"/>
        <v>#REF!</v>
      </c>
    </row>
    <row r="2315" spans="1:8" x14ac:dyDescent="0.2">
      <c r="A2315" s="326" t="e">
        <f>'Запит 2-8'!#REF!</f>
        <v>#REF!</v>
      </c>
      <c r="B2315" s="298" t="e">
        <f>IF('Запит 2-8'!#REF!&lt;&gt;"",'Запит 2-8'!#REF!,"")</f>
        <v>#REF!</v>
      </c>
      <c r="C2315" s="297" t="e">
        <f>'Запит 2-8'!#REF!</f>
        <v>#REF!</v>
      </c>
      <c r="D2315" s="296" t="e">
        <f>'Запит 2-8'!#REF!</f>
        <v>#REF!</v>
      </c>
      <c r="E2315" s="413" t="e">
        <f>'Паспорт-3'!F2140</f>
        <v>#REF!</v>
      </c>
      <c r="F2315" s="414"/>
      <c r="G2315" s="429" t="e">
        <f t="shared" si="282"/>
        <v>#REF!</v>
      </c>
      <c r="H2315" s="81" t="e">
        <f t="shared" si="283"/>
        <v>#REF!</v>
      </c>
    </row>
    <row r="2316" spans="1:8" x14ac:dyDescent="0.2">
      <c r="A2316" s="326" t="e">
        <f>'Запит 2-8'!#REF!</f>
        <v>#REF!</v>
      </c>
      <c r="B2316" s="298" t="e">
        <f>IF('Запит 2-8'!#REF!&lt;&gt;"",'Запит 2-8'!#REF!,"")</f>
        <v>#REF!</v>
      </c>
      <c r="C2316" s="297" t="e">
        <f>'Запит 2-8'!#REF!</f>
        <v>#REF!</v>
      </c>
      <c r="D2316" s="296" t="e">
        <f>'Запит 2-8'!#REF!</f>
        <v>#REF!</v>
      </c>
      <c r="E2316" s="413" t="e">
        <f>'Паспорт-3'!F2141</f>
        <v>#REF!</v>
      </c>
      <c r="F2316" s="414"/>
      <c r="G2316" s="429" t="e">
        <f t="shared" si="282"/>
        <v>#REF!</v>
      </c>
      <c r="H2316" s="81" t="e">
        <f t="shared" si="283"/>
        <v>#REF!</v>
      </c>
    </row>
    <row r="2317" spans="1:8" x14ac:dyDescent="0.2">
      <c r="A2317" s="326" t="e">
        <f>'Запит 2-8'!#REF!</f>
        <v>#REF!</v>
      </c>
      <c r="B2317" s="298" t="e">
        <f>IF('Запит 2-8'!#REF!&lt;&gt;"",'Запит 2-8'!#REF!,"")</f>
        <v>#REF!</v>
      </c>
      <c r="C2317" s="297" t="e">
        <f>'Запит 2-8'!#REF!</f>
        <v>#REF!</v>
      </c>
      <c r="D2317" s="296" t="e">
        <f>'Запит 2-8'!#REF!</f>
        <v>#REF!</v>
      </c>
      <c r="E2317" s="413" t="e">
        <f>'Паспорт-3'!F2142</f>
        <v>#REF!</v>
      </c>
      <c r="F2317" s="414"/>
      <c r="G2317" s="429" t="e">
        <f t="shared" si="282"/>
        <v>#REF!</v>
      </c>
      <c r="H2317" s="81" t="e">
        <f t="shared" si="283"/>
        <v>#REF!</v>
      </c>
    </row>
    <row r="2318" spans="1:8" x14ac:dyDescent="0.2">
      <c r="A2318" s="326" t="e">
        <f>'Запит 2-8'!#REF!</f>
        <v>#REF!</v>
      </c>
      <c r="B2318" s="298" t="e">
        <f>IF('Запит 2-8'!#REF!&lt;&gt;"",'Запит 2-8'!#REF!,"")</f>
        <v>#REF!</v>
      </c>
      <c r="C2318" s="297" t="e">
        <f>'Запит 2-8'!#REF!</f>
        <v>#REF!</v>
      </c>
      <c r="D2318" s="296" t="e">
        <f>'Запит 2-8'!#REF!</f>
        <v>#REF!</v>
      </c>
      <c r="E2318" s="413" t="e">
        <f>'Паспорт-3'!F2143</f>
        <v>#REF!</v>
      </c>
      <c r="F2318" s="414"/>
      <c r="G2318" s="429" t="e">
        <f t="shared" si="282"/>
        <v>#REF!</v>
      </c>
      <c r="H2318" s="81" t="e">
        <f t="shared" si="283"/>
        <v>#REF!</v>
      </c>
    </row>
    <row r="2319" spans="1:8" x14ac:dyDescent="0.2">
      <c r="A2319" s="433" t="e">
        <f>'Запит 2-8'!#REF!</f>
        <v>#REF!</v>
      </c>
      <c r="B2319" s="434" t="e">
        <f>IF('Запит 2-8'!#REF!&lt;&gt;"",'Запит 2-8'!#REF!,"")</f>
        <v>#REF!</v>
      </c>
      <c r="C2319" s="435" t="e">
        <f>'Запит 2-8'!#REF!</f>
        <v>#REF!</v>
      </c>
      <c r="D2319" s="436" t="e">
        <f>'Запит 2-8'!#REF!</f>
        <v>#REF!</v>
      </c>
      <c r="E2319" s="437" t="e">
        <f>'Паспорт-3'!F2144</f>
        <v>#REF!</v>
      </c>
      <c r="F2319" s="438"/>
      <c r="G2319" s="439" t="e">
        <f t="shared" si="282"/>
        <v>#REF!</v>
      </c>
      <c r="H2319" s="81" t="e">
        <f t="shared" si="283"/>
        <v>#REF!</v>
      </c>
    </row>
    <row r="2320" spans="1:8" ht="12.75" customHeight="1" x14ac:dyDescent="0.2">
      <c r="A2320" s="824" t="s">
        <v>211</v>
      </c>
      <c r="B2320" s="825"/>
      <c r="C2320" s="825"/>
      <c r="D2320" s="825"/>
      <c r="E2320" s="825"/>
      <c r="F2320" s="825"/>
      <c r="G2320" s="826"/>
      <c r="H2320" s="81" t="e">
        <f>H2304</f>
        <v>#REF!</v>
      </c>
    </row>
    <row r="2321" spans="1:8" x14ac:dyDescent="0.2">
      <c r="A2321" s="426" t="e">
        <f>'Запит 2-8'!#REF!</f>
        <v>#REF!</v>
      </c>
      <c r="B2321" s="827" t="s">
        <v>108</v>
      </c>
      <c r="C2321" s="828"/>
      <c r="D2321" s="828"/>
      <c r="E2321" s="832"/>
      <c r="F2321" s="832"/>
      <c r="G2321" s="833"/>
      <c r="H2321" s="81" t="e">
        <f>H2322</f>
        <v>#REF!</v>
      </c>
    </row>
    <row r="2322" spans="1:8" x14ac:dyDescent="0.2">
      <c r="A2322" s="326" t="e">
        <f>'Запит 2-8'!#REF!</f>
        <v>#REF!</v>
      </c>
      <c r="B2322" s="421" t="e">
        <f>IF('Запит 2-8'!#REF!&lt;&gt;"",'Запит 2-8'!#REF!,"")</f>
        <v>#REF!</v>
      </c>
      <c r="C2322" s="422" t="e">
        <f>'Запит 2-8'!#REF!</f>
        <v>#REF!</v>
      </c>
      <c r="D2322" s="423" t="e">
        <f>'Запит 2-8'!#REF!</f>
        <v>#REF!</v>
      </c>
      <c r="E2322" s="424" t="e">
        <f>'Паспорт-3'!F2146</f>
        <v>#REF!</v>
      </c>
      <c r="F2322" s="425"/>
      <c r="G2322" s="428" t="e">
        <f t="shared" ref="G2322:G2336" si="284">F2322-E2322</f>
        <v>#REF!</v>
      </c>
      <c r="H2322" s="81" t="e">
        <f t="shared" ref="H2322:H2336" si="285">IF(B2322&lt;&gt;"","Для друку","")</f>
        <v>#REF!</v>
      </c>
    </row>
    <row r="2323" spans="1:8" x14ac:dyDescent="0.2">
      <c r="A2323" s="326" t="e">
        <f>'Запит 2-8'!#REF!</f>
        <v>#REF!</v>
      </c>
      <c r="B2323" s="298" t="e">
        <f>IF('Запит 2-8'!#REF!&lt;&gt;"",'Запит 2-8'!#REF!,"")</f>
        <v>#REF!</v>
      </c>
      <c r="C2323" s="297" t="e">
        <f>'Запит 2-8'!#REF!</f>
        <v>#REF!</v>
      </c>
      <c r="D2323" s="296" t="e">
        <f>'Запит 2-8'!#REF!</f>
        <v>#REF!</v>
      </c>
      <c r="E2323" s="413" t="e">
        <f>'Паспорт-3'!F2147</f>
        <v>#REF!</v>
      </c>
      <c r="F2323" s="414"/>
      <c r="G2323" s="429" t="e">
        <f t="shared" si="284"/>
        <v>#REF!</v>
      </c>
      <c r="H2323" s="81" t="e">
        <f t="shared" si="285"/>
        <v>#REF!</v>
      </c>
    </row>
    <row r="2324" spans="1:8" x14ac:dyDescent="0.2">
      <c r="A2324" s="326" t="e">
        <f>'Запит 2-8'!#REF!</f>
        <v>#REF!</v>
      </c>
      <c r="B2324" s="298" t="e">
        <f>IF('Запит 2-8'!#REF!&lt;&gt;"",'Запит 2-8'!#REF!,"")</f>
        <v>#REF!</v>
      </c>
      <c r="C2324" s="297" t="e">
        <f>'Запит 2-8'!#REF!</f>
        <v>#REF!</v>
      </c>
      <c r="D2324" s="296" t="e">
        <f>'Запит 2-8'!#REF!</f>
        <v>#REF!</v>
      </c>
      <c r="E2324" s="413" t="e">
        <f>'Паспорт-3'!F2148</f>
        <v>#REF!</v>
      </c>
      <c r="F2324" s="414"/>
      <c r="G2324" s="429" t="e">
        <f t="shared" si="284"/>
        <v>#REF!</v>
      </c>
      <c r="H2324" s="81" t="e">
        <f t="shared" si="285"/>
        <v>#REF!</v>
      </c>
    </row>
    <row r="2325" spans="1:8" x14ac:dyDescent="0.2">
      <c r="A2325" s="326" t="e">
        <f>'Запит 2-8'!#REF!</f>
        <v>#REF!</v>
      </c>
      <c r="B2325" s="298" t="e">
        <f>IF('Запит 2-8'!#REF!&lt;&gt;"",'Запит 2-8'!#REF!,"")</f>
        <v>#REF!</v>
      </c>
      <c r="C2325" s="297" t="e">
        <f>'Запит 2-8'!#REF!</f>
        <v>#REF!</v>
      </c>
      <c r="D2325" s="296" t="e">
        <f>'Запит 2-8'!#REF!</f>
        <v>#REF!</v>
      </c>
      <c r="E2325" s="413" t="e">
        <f>'Паспорт-3'!F2149</f>
        <v>#REF!</v>
      </c>
      <c r="F2325" s="414"/>
      <c r="G2325" s="429" t="e">
        <f t="shared" si="284"/>
        <v>#REF!</v>
      </c>
      <c r="H2325" s="81" t="e">
        <f t="shared" si="285"/>
        <v>#REF!</v>
      </c>
    </row>
    <row r="2326" spans="1:8" x14ac:dyDescent="0.2">
      <c r="A2326" s="326" t="e">
        <f>'Запит 2-8'!#REF!</f>
        <v>#REF!</v>
      </c>
      <c r="B2326" s="298" t="e">
        <f>IF('Запит 2-8'!#REF!&lt;&gt;"",'Запит 2-8'!#REF!,"")</f>
        <v>#REF!</v>
      </c>
      <c r="C2326" s="297" t="e">
        <f>'Запит 2-8'!#REF!</f>
        <v>#REF!</v>
      </c>
      <c r="D2326" s="296" t="e">
        <f>'Запит 2-8'!#REF!</f>
        <v>#REF!</v>
      </c>
      <c r="E2326" s="413" t="e">
        <f>'Паспорт-3'!F2150</f>
        <v>#REF!</v>
      </c>
      <c r="F2326" s="414"/>
      <c r="G2326" s="429" t="e">
        <f t="shared" si="284"/>
        <v>#REF!</v>
      </c>
      <c r="H2326" s="81" t="e">
        <f t="shared" si="285"/>
        <v>#REF!</v>
      </c>
    </row>
    <row r="2327" spans="1:8" x14ac:dyDescent="0.2">
      <c r="A2327" s="326" t="e">
        <f>'Запит 2-8'!#REF!</f>
        <v>#REF!</v>
      </c>
      <c r="B2327" s="298" t="e">
        <f>IF('Запит 2-8'!#REF!&lt;&gt;"",'Запит 2-8'!#REF!,"")</f>
        <v>#REF!</v>
      </c>
      <c r="C2327" s="297" t="e">
        <f>'Запит 2-8'!#REF!</f>
        <v>#REF!</v>
      </c>
      <c r="D2327" s="296" t="e">
        <f>'Запит 2-8'!#REF!</f>
        <v>#REF!</v>
      </c>
      <c r="E2327" s="413" t="e">
        <f>'Паспорт-3'!F2151</f>
        <v>#REF!</v>
      </c>
      <c r="F2327" s="414"/>
      <c r="G2327" s="429" t="e">
        <f t="shared" si="284"/>
        <v>#REF!</v>
      </c>
      <c r="H2327" s="81" t="e">
        <f t="shared" si="285"/>
        <v>#REF!</v>
      </c>
    </row>
    <row r="2328" spans="1:8" x14ac:dyDescent="0.2">
      <c r="A2328" s="326" t="e">
        <f>'Запит 2-8'!#REF!</f>
        <v>#REF!</v>
      </c>
      <c r="B2328" s="298" t="e">
        <f>IF('Запит 2-8'!#REF!&lt;&gt;"",'Запит 2-8'!#REF!,"")</f>
        <v>#REF!</v>
      </c>
      <c r="C2328" s="297" t="e">
        <f>'Запит 2-8'!#REF!</f>
        <v>#REF!</v>
      </c>
      <c r="D2328" s="296" t="e">
        <f>'Запит 2-8'!#REF!</f>
        <v>#REF!</v>
      </c>
      <c r="E2328" s="413" t="e">
        <f>'Паспорт-3'!F2152</f>
        <v>#REF!</v>
      </c>
      <c r="F2328" s="414"/>
      <c r="G2328" s="429" t="e">
        <f t="shared" si="284"/>
        <v>#REF!</v>
      </c>
      <c r="H2328" s="81" t="e">
        <f t="shared" si="285"/>
        <v>#REF!</v>
      </c>
    </row>
    <row r="2329" spans="1:8" x14ac:dyDescent="0.2">
      <c r="A2329" s="326" t="e">
        <f>'Запит 2-8'!#REF!</f>
        <v>#REF!</v>
      </c>
      <c r="B2329" s="298" t="e">
        <f>IF('Запит 2-8'!#REF!&lt;&gt;"",'Запит 2-8'!#REF!,"")</f>
        <v>#REF!</v>
      </c>
      <c r="C2329" s="297" t="e">
        <f>'Запит 2-8'!#REF!</f>
        <v>#REF!</v>
      </c>
      <c r="D2329" s="296" t="e">
        <f>'Запит 2-8'!#REF!</f>
        <v>#REF!</v>
      </c>
      <c r="E2329" s="413" t="e">
        <f>'Паспорт-3'!F2153</f>
        <v>#REF!</v>
      </c>
      <c r="F2329" s="414"/>
      <c r="G2329" s="429" t="e">
        <f t="shared" si="284"/>
        <v>#REF!</v>
      </c>
      <c r="H2329" s="81" t="e">
        <f t="shared" si="285"/>
        <v>#REF!</v>
      </c>
    </row>
    <row r="2330" spans="1:8" x14ac:dyDescent="0.2">
      <c r="A2330" s="326" t="e">
        <f>'Запит 2-8'!#REF!</f>
        <v>#REF!</v>
      </c>
      <c r="B2330" s="298" t="e">
        <f>IF('Запит 2-8'!#REF!&lt;&gt;"",'Запит 2-8'!#REF!,"")</f>
        <v>#REF!</v>
      </c>
      <c r="C2330" s="297" t="e">
        <f>'Запит 2-8'!#REF!</f>
        <v>#REF!</v>
      </c>
      <c r="D2330" s="296" t="e">
        <f>'Запит 2-8'!#REF!</f>
        <v>#REF!</v>
      </c>
      <c r="E2330" s="413" t="e">
        <f>'Паспорт-3'!F2154</f>
        <v>#REF!</v>
      </c>
      <c r="F2330" s="414"/>
      <c r="G2330" s="429" t="e">
        <f t="shared" si="284"/>
        <v>#REF!</v>
      </c>
      <c r="H2330" s="81" t="e">
        <f t="shared" si="285"/>
        <v>#REF!</v>
      </c>
    </row>
    <row r="2331" spans="1:8" x14ac:dyDescent="0.2">
      <c r="A2331" s="326" t="e">
        <f>'Запит 2-8'!#REF!</f>
        <v>#REF!</v>
      </c>
      <c r="B2331" s="298" t="e">
        <f>IF('Запит 2-8'!#REF!&lt;&gt;"",'Запит 2-8'!#REF!,"")</f>
        <v>#REF!</v>
      </c>
      <c r="C2331" s="297" t="e">
        <f>'Запит 2-8'!#REF!</f>
        <v>#REF!</v>
      </c>
      <c r="D2331" s="296" t="e">
        <f>'Запит 2-8'!#REF!</f>
        <v>#REF!</v>
      </c>
      <c r="E2331" s="413" t="e">
        <f>'Паспорт-3'!F2155</f>
        <v>#REF!</v>
      </c>
      <c r="F2331" s="414"/>
      <c r="G2331" s="429" t="e">
        <f t="shared" si="284"/>
        <v>#REF!</v>
      </c>
      <c r="H2331" s="81" t="e">
        <f t="shared" si="285"/>
        <v>#REF!</v>
      </c>
    </row>
    <row r="2332" spans="1:8" x14ac:dyDescent="0.2">
      <c r="A2332" s="326" t="e">
        <f>'Запит 2-8'!#REF!</f>
        <v>#REF!</v>
      </c>
      <c r="B2332" s="298" t="e">
        <f>IF('Запит 2-8'!#REF!&lt;&gt;"",'Запит 2-8'!#REF!,"")</f>
        <v>#REF!</v>
      </c>
      <c r="C2332" s="297" t="e">
        <f>'Запит 2-8'!#REF!</f>
        <v>#REF!</v>
      </c>
      <c r="D2332" s="296" t="e">
        <f>'Запит 2-8'!#REF!</f>
        <v>#REF!</v>
      </c>
      <c r="E2332" s="413" t="e">
        <f>'Паспорт-3'!F2156</f>
        <v>#REF!</v>
      </c>
      <c r="F2332" s="414"/>
      <c r="G2332" s="429" t="e">
        <f t="shared" si="284"/>
        <v>#REF!</v>
      </c>
      <c r="H2332" s="81" t="e">
        <f t="shared" si="285"/>
        <v>#REF!</v>
      </c>
    </row>
    <row r="2333" spans="1:8" x14ac:dyDescent="0.2">
      <c r="A2333" s="326" t="e">
        <f>'Запит 2-8'!#REF!</f>
        <v>#REF!</v>
      </c>
      <c r="B2333" s="298" t="e">
        <f>IF('Запит 2-8'!#REF!&lt;&gt;"",'Запит 2-8'!#REF!,"")</f>
        <v>#REF!</v>
      </c>
      <c r="C2333" s="297" t="e">
        <f>'Запит 2-8'!#REF!</f>
        <v>#REF!</v>
      </c>
      <c r="D2333" s="296" t="e">
        <f>'Запит 2-8'!#REF!</f>
        <v>#REF!</v>
      </c>
      <c r="E2333" s="413" t="e">
        <f>'Паспорт-3'!F2157</f>
        <v>#REF!</v>
      </c>
      <c r="F2333" s="414"/>
      <c r="G2333" s="429" t="e">
        <f t="shared" si="284"/>
        <v>#REF!</v>
      </c>
      <c r="H2333" s="81" t="e">
        <f t="shared" si="285"/>
        <v>#REF!</v>
      </c>
    </row>
    <row r="2334" spans="1:8" x14ac:dyDescent="0.2">
      <c r="A2334" s="326" t="e">
        <f>'Запит 2-8'!#REF!</f>
        <v>#REF!</v>
      </c>
      <c r="B2334" s="298" t="e">
        <f>IF('Запит 2-8'!#REF!&lt;&gt;"",'Запит 2-8'!#REF!,"")</f>
        <v>#REF!</v>
      </c>
      <c r="C2334" s="297" t="e">
        <f>'Запит 2-8'!#REF!</f>
        <v>#REF!</v>
      </c>
      <c r="D2334" s="296" t="e">
        <f>'Запит 2-8'!#REF!</f>
        <v>#REF!</v>
      </c>
      <c r="E2334" s="413" t="e">
        <f>'Паспорт-3'!F2158</f>
        <v>#REF!</v>
      </c>
      <c r="F2334" s="414"/>
      <c r="G2334" s="429" t="e">
        <f t="shared" si="284"/>
        <v>#REF!</v>
      </c>
      <c r="H2334" s="81" t="e">
        <f t="shared" si="285"/>
        <v>#REF!</v>
      </c>
    </row>
    <row r="2335" spans="1:8" x14ac:dyDescent="0.2">
      <c r="A2335" s="326" t="e">
        <f>'Запит 2-8'!#REF!</f>
        <v>#REF!</v>
      </c>
      <c r="B2335" s="298" t="e">
        <f>IF('Запит 2-8'!#REF!&lt;&gt;"",'Запит 2-8'!#REF!,"")</f>
        <v>#REF!</v>
      </c>
      <c r="C2335" s="297" t="e">
        <f>'Запит 2-8'!#REF!</f>
        <v>#REF!</v>
      </c>
      <c r="D2335" s="296" t="e">
        <f>'Запит 2-8'!#REF!</f>
        <v>#REF!</v>
      </c>
      <c r="E2335" s="413" t="e">
        <f>'Паспорт-3'!F2159</f>
        <v>#REF!</v>
      </c>
      <c r="F2335" s="414"/>
      <c r="G2335" s="429" t="e">
        <f t="shared" si="284"/>
        <v>#REF!</v>
      </c>
      <c r="H2335" s="81" t="e">
        <f t="shared" si="285"/>
        <v>#REF!</v>
      </c>
    </row>
    <row r="2336" spans="1:8" x14ac:dyDescent="0.2">
      <c r="A2336" s="433" t="e">
        <f>'Запит 2-8'!#REF!</f>
        <v>#REF!</v>
      </c>
      <c r="B2336" s="434" t="e">
        <f>IF('Запит 2-8'!#REF!&lt;&gt;"",'Запит 2-8'!#REF!,"")</f>
        <v>#REF!</v>
      </c>
      <c r="C2336" s="435" t="e">
        <f>'Запит 2-8'!#REF!</f>
        <v>#REF!</v>
      </c>
      <c r="D2336" s="436" t="e">
        <f>'Запит 2-8'!#REF!</f>
        <v>#REF!</v>
      </c>
      <c r="E2336" s="437" t="e">
        <f>'Паспорт-3'!F2160</f>
        <v>#REF!</v>
      </c>
      <c r="F2336" s="438"/>
      <c r="G2336" s="439" t="e">
        <f t="shared" si="284"/>
        <v>#REF!</v>
      </c>
      <c r="H2336" s="81" t="e">
        <f t="shared" si="285"/>
        <v>#REF!</v>
      </c>
    </row>
    <row r="2337" spans="1:8" ht="12.75" customHeight="1" x14ac:dyDescent="0.2">
      <c r="A2337" s="824" t="s">
        <v>211</v>
      </c>
      <c r="B2337" s="825"/>
      <c r="C2337" s="825"/>
      <c r="D2337" s="825"/>
      <c r="E2337" s="825"/>
      <c r="F2337" s="825"/>
      <c r="G2337" s="826"/>
      <c r="H2337" s="81" t="e">
        <f>H2321</f>
        <v>#REF!</v>
      </c>
    </row>
    <row r="2338" spans="1:8" x14ac:dyDescent="0.2">
      <c r="A2338" s="426" t="e">
        <f>'Запит 2-8'!#REF!</f>
        <v>#REF!</v>
      </c>
      <c r="B2338" s="827" t="s">
        <v>109</v>
      </c>
      <c r="C2338" s="828"/>
      <c r="D2338" s="828"/>
      <c r="E2338" s="832"/>
      <c r="F2338" s="832"/>
      <c r="G2338" s="833"/>
      <c r="H2338" s="81" t="e">
        <f>H2339</f>
        <v>#REF!</v>
      </c>
    </row>
    <row r="2339" spans="1:8" x14ac:dyDescent="0.2">
      <c r="A2339" s="326" t="e">
        <f>'Запит 2-8'!#REF!</f>
        <v>#REF!</v>
      </c>
      <c r="B2339" s="421" t="e">
        <f>IF('Запит 2-8'!#REF!&lt;&gt;"",'Запит 2-8'!#REF!,"")</f>
        <v>#REF!</v>
      </c>
      <c r="C2339" s="422" t="e">
        <f>'Запит 2-8'!#REF!</f>
        <v>#REF!</v>
      </c>
      <c r="D2339" s="423" t="e">
        <f>'Запит 2-8'!#REF!</f>
        <v>#REF!</v>
      </c>
      <c r="E2339" s="424" t="e">
        <f>'Паспорт-3'!F2162</f>
        <v>#REF!</v>
      </c>
      <c r="F2339" s="425"/>
      <c r="G2339" s="428" t="e">
        <f t="shared" ref="G2339:G2348" si="286">F2339-E2339</f>
        <v>#REF!</v>
      </c>
      <c r="H2339" s="81" t="e">
        <f t="shared" ref="H2339:H2348" si="287">IF(B2339&lt;&gt;"","Для друку","")</f>
        <v>#REF!</v>
      </c>
    </row>
    <row r="2340" spans="1:8" x14ac:dyDescent="0.2">
      <c r="A2340" s="326" t="e">
        <f>'Запит 2-8'!#REF!</f>
        <v>#REF!</v>
      </c>
      <c r="B2340" s="298" t="e">
        <f>IF('Запит 2-8'!#REF!&lt;&gt;"",'Запит 2-8'!#REF!,"")</f>
        <v>#REF!</v>
      </c>
      <c r="C2340" s="297" t="e">
        <f>'Запит 2-8'!#REF!</f>
        <v>#REF!</v>
      </c>
      <c r="D2340" s="296" t="e">
        <f>'Запит 2-8'!#REF!</f>
        <v>#REF!</v>
      </c>
      <c r="E2340" s="413" t="e">
        <f>'Паспорт-3'!F2163</f>
        <v>#REF!</v>
      </c>
      <c r="F2340" s="414"/>
      <c r="G2340" s="429" t="e">
        <f t="shared" si="286"/>
        <v>#REF!</v>
      </c>
      <c r="H2340" s="81" t="e">
        <f t="shared" si="287"/>
        <v>#REF!</v>
      </c>
    </row>
    <row r="2341" spans="1:8" x14ac:dyDescent="0.2">
      <c r="A2341" s="326" t="e">
        <f>'Запит 2-8'!#REF!</f>
        <v>#REF!</v>
      </c>
      <c r="B2341" s="298" t="e">
        <f>IF('Запит 2-8'!#REF!&lt;&gt;"",'Запит 2-8'!#REF!,"")</f>
        <v>#REF!</v>
      </c>
      <c r="C2341" s="297" t="e">
        <f>'Запит 2-8'!#REF!</f>
        <v>#REF!</v>
      </c>
      <c r="D2341" s="296" t="e">
        <f>'Запит 2-8'!#REF!</f>
        <v>#REF!</v>
      </c>
      <c r="E2341" s="413" t="e">
        <f>'Паспорт-3'!F2164</f>
        <v>#REF!</v>
      </c>
      <c r="F2341" s="414"/>
      <c r="G2341" s="429" t="e">
        <f t="shared" si="286"/>
        <v>#REF!</v>
      </c>
      <c r="H2341" s="81" t="e">
        <f t="shared" si="287"/>
        <v>#REF!</v>
      </c>
    </row>
    <row r="2342" spans="1:8" x14ac:dyDescent="0.2">
      <c r="A2342" s="326" t="e">
        <f>'Запит 2-8'!#REF!</f>
        <v>#REF!</v>
      </c>
      <c r="B2342" s="298" t="e">
        <f>IF('Запит 2-8'!#REF!&lt;&gt;"",'Запит 2-8'!#REF!,"")</f>
        <v>#REF!</v>
      </c>
      <c r="C2342" s="297" t="e">
        <f>'Запит 2-8'!#REF!</f>
        <v>#REF!</v>
      </c>
      <c r="D2342" s="296" t="e">
        <f>'Запит 2-8'!#REF!</f>
        <v>#REF!</v>
      </c>
      <c r="E2342" s="413" t="e">
        <f>'Паспорт-3'!F2165</f>
        <v>#REF!</v>
      </c>
      <c r="F2342" s="414"/>
      <c r="G2342" s="429" t="e">
        <f t="shared" si="286"/>
        <v>#REF!</v>
      </c>
      <c r="H2342" s="81" t="e">
        <f t="shared" si="287"/>
        <v>#REF!</v>
      </c>
    </row>
    <row r="2343" spans="1:8" x14ac:dyDescent="0.2">
      <c r="A2343" s="326" t="e">
        <f>'Запит 2-8'!#REF!</f>
        <v>#REF!</v>
      </c>
      <c r="B2343" s="298" t="e">
        <f>IF('Запит 2-8'!#REF!&lt;&gt;"",'Запит 2-8'!#REF!,"")</f>
        <v>#REF!</v>
      </c>
      <c r="C2343" s="297" t="e">
        <f>'Запит 2-8'!#REF!</f>
        <v>#REF!</v>
      </c>
      <c r="D2343" s="296" t="e">
        <f>'Запит 2-8'!#REF!</f>
        <v>#REF!</v>
      </c>
      <c r="E2343" s="413" t="e">
        <f>'Паспорт-3'!F2166</f>
        <v>#REF!</v>
      </c>
      <c r="F2343" s="414"/>
      <c r="G2343" s="429" t="e">
        <f t="shared" si="286"/>
        <v>#REF!</v>
      </c>
      <c r="H2343" s="81" t="e">
        <f t="shared" si="287"/>
        <v>#REF!</v>
      </c>
    </row>
    <row r="2344" spans="1:8" x14ac:dyDescent="0.2">
      <c r="A2344" s="326" t="e">
        <f>'Запит 2-8'!#REF!</f>
        <v>#REF!</v>
      </c>
      <c r="B2344" s="298" t="e">
        <f>IF('Запит 2-8'!#REF!&lt;&gt;"",'Запит 2-8'!#REF!,"")</f>
        <v>#REF!</v>
      </c>
      <c r="C2344" s="297" t="e">
        <f>'Запит 2-8'!#REF!</f>
        <v>#REF!</v>
      </c>
      <c r="D2344" s="296" t="e">
        <f>'Запит 2-8'!#REF!</f>
        <v>#REF!</v>
      </c>
      <c r="E2344" s="413" t="e">
        <f>'Паспорт-3'!F2167</f>
        <v>#REF!</v>
      </c>
      <c r="F2344" s="414"/>
      <c r="G2344" s="429" t="e">
        <f t="shared" si="286"/>
        <v>#REF!</v>
      </c>
      <c r="H2344" s="81" t="e">
        <f t="shared" si="287"/>
        <v>#REF!</v>
      </c>
    </row>
    <row r="2345" spans="1:8" x14ac:dyDescent="0.2">
      <c r="A2345" s="326" t="e">
        <f>'Запит 2-8'!#REF!</f>
        <v>#REF!</v>
      </c>
      <c r="B2345" s="298" t="e">
        <f>IF('Запит 2-8'!#REF!&lt;&gt;"",'Запит 2-8'!#REF!,"")</f>
        <v>#REF!</v>
      </c>
      <c r="C2345" s="297" t="e">
        <f>'Запит 2-8'!#REF!</f>
        <v>#REF!</v>
      </c>
      <c r="D2345" s="296" t="e">
        <f>'Запит 2-8'!#REF!</f>
        <v>#REF!</v>
      </c>
      <c r="E2345" s="413" t="e">
        <f>'Паспорт-3'!F2168</f>
        <v>#REF!</v>
      </c>
      <c r="F2345" s="414"/>
      <c r="G2345" s="429" t="e">
        <f t="shared" si="286"/>
        <v>#REF!</v>
      </c>
      <c r="H2345" s="81" t="e">
        <f t="shared" si="287"/>
        <v>#REF!</v>
      </c>
    </row>
    <row r="2346" spans="1:8" x14ac:dyDescent="0.2">
      <c r="A2346" s="326" t="e">
        <f>'Запит 2-8'!#REF!</f>
        <v>#REF!</v>
      </c>
      <c r="B2346" s="298" t="e">
        <f>IF('Запит 2-8'!#REF!&lt;&gt;"",'Запит 2-8'!#REF!,"")</f>
        <v>#REF!</v>
      </c>
      <c r="C2346" s="297" t="e">
        <f>'Запит 2-8'!#REF!</f>
        <v>#REF!</v>
      </c>
      <c r="D2346" s="296" t="e">
        <f>'Запит 2-8'!#REF!</f>
        <v>#REF!</v>
      </c>
      <c r="E2346" s="413" t="e">
        <f>'Паспорт-3'!F2169</f>
        <v>#REF!</v>
      </c>
      <c r="F2346" s="414"/>
      <c r="G2346" s="429" t="e">
        <f t="shared" si="286"/>
        <v>#REF!</v>
      </c>
      <c r="H2346" s="81" t="e">
        <f t="shared" si="287"/>
        <v>#REF!</v>
      </c>
    </row>
    <row r="2347" spans="1:8" ht="12.75" customHeight="1" x14ac:dyDescent="0.2">
      <c r="A2347" s="326" t="e">
        <f>'Запит 2-8'!#REF!</f>
        <v>#REF!</v>
      </c>
      <c r="B2347" s="298" t="e">
        <f>IF('Запит 2-8'!#REF!&lt;&gt;"",'Запит 2-8'!#REF!,"")</f>
        <v>#REF!</v>
      </c>
      <c r="C2347" s="297" t="e">
        <f>'Запит 2-8'!#REF!</f>
        <v>#REF!</v>
      </c>
      <c r="D2347" s="296" t="e">
        <f>'Запит 2-8'!#REF!</f>
        <v>#REF!</v>
      </c>
      <c r="E2347" s="413" t="e">
        <f>'Паспорт-3'!F2170</f>
        <v>#REF!</v>
      </c>
      <c r="F2347" s="414"/>
      <c r="G2347" s="429" t="e">
        <f t="shared" si="286"/>
        <v>#REF!</v>
      </c>
      <c r="H2347" s="81" t="e">
        <f t="shared" si="287"/>
        <v>#REF!</v>
      </c>
    </row>
    <row r="2348" spans="1:8" x14ac:dyDescent="0.2">
      <c r="A2348" s="433" t="e">
        <f>'Запит 2-8'!#REF!</f>
        <v>#REF!</v>
      </c>
      <c r="B2348" s="434" t="e">
        <f>IF('Запит 2-8'!#REF!&lt;&gt;"",'Запит 2-8'!#REF!,"")</f>
        <v>#REF!</v>
      </c>
      <c r="C2348" s="435" t="e">
        <f>'Запит 2-8'!#REF!</f>
        <v>#REF!</v>
      </c>
      <c r="D2348" s="436" t="e">
        <f>'Запит 2-8'!#REF!</f>
        <v>#REF!</v>
      </c>
      <c r="E2348" s="437" t="e">
        <f>'Паспорт-3'!F2171</f>
        <v>#REF!</v>
      </c>
      <c r="F2348" s="438"/>
      <c r="G2348" s="439" t="e">
        <f t="shared" si="286"/>
        <v>#REF!</v>
      </c>
      <c r="H2348" s="81" t="e">
        <f t="shared" si="287"/>
        <v>#REF!</v>
      </c>
    </row>
    <row r="2349" spans="1:8" ht="12.75" customHeight="1" x14ac:dyDescent="0.2">
      <c r="A2349" s="824" t="s">
        <v>211</v>
      </c>
      <c r="B2349" s="825"/>
      <c r="C2349" s="825"/>
      <c r="D2349" s="825"/>
      <c r="E2349" s="825"/>
      <c r="F2349" s="825"/>
      <c r="G2349" s="826"/>
      <c r="H2349" s="81" t="e">
        <f>H2338</f>
        <v>#REF!</v>
      </c>
    </row>
    <row r="2350" spans="1:8" ht="12.75" customHeight="1" x14ac:dyDescent="0.2">
      <c r="A2350" s="824" t="s">
        <v>231</v>
      </c>
      <c r="B2350" s="825"/>
      <c r="C2350" s="825"/>
      <c r="D2350" s="825"/>
      <c r="E2350" s="825"/>
      <c r="F2350" s="825"/>
      <c r="G2350" s="826"/>
      <c r="H2350" s="81" t="e">
        <f>H2286</f>
        <v>#REF!</v>
      </c>
    </row>
    <row r="2351" spans="1:8" ht="12.75" customHeight="1" x14ac:dyDescent="0.2">
      <c r="A2351" s="779" t="e">
        <f>'Запит 2-8'!#REF!</f>
        <v>#REF!</v>
      </c>
      <c r="B2351" s="780"/>
      <c r="C2351" s="780"/>
      <c r="D2351" s="780"/>
      <c r="E2351" s="780"/>
      <c r="F2351" s="780"/>
      <c r="G2351" s="781"/>
      <c r="H2351" s="81" t="e">
        <f>H2352</f>
        <v>#REF!</v>
      </c>
    </row>
    <row r="2352" spans="1:8" x14ac:dyDescent="0.2">
      <c r="A2352" s="420" t="s">
        <v>4</v>
      </c>
      <c r="B2352" s="827" t="s">
        <v>106</v>
      </c>
      <c r="C2352" s="828"/>
      <c r="D2352" s="828"/>
      <c r="E2352" s="829"/>
      <c r="F2352" s="829"/>
      <c r="G2352" s="830"/>
      <c r="H2352" s="81" t="e">
        <f>H2353</f>
        <v>#REF!</v>
      </c>
    </row>
    <row r="2353" spans="1:8" x14ac:dyDescent="0.2">
      <c r="A2353" s="326" t="e">
        <f>'Запит 2-8'!#REF!</f>
        <v>#REF!</v>
      </c>
      <c r="B2353" s="421" t="e">
        <f>IF('Запит 2-8'!#REF!&lt;&gt;"",'Запит 2-8'!#REF!,"")</f>
        <v>#REF!</v>
      </c>
      <c r="C2353" s="422" t="e">
        <f>'Запит 2-8'!#REF!</f>
        <v>#REF!</v>
      </c>
      <c r="D2353" s="423" t="e">
        <f>'Запит 2-8'!#REF!</f>
        <v>#REF!</v>
      </c>
      <c r="E2353" s="424" t="e">
        <f>'Паспорт-3'!F2174</f>
        <v>#REF!</v>
      </c>
      <c r="F2353" s="425"/>
      <c r="G2353" s="428" t="e">
        <f t="shared" ref="G2353:G2367" si="288">F2353-E2353</f>
        <v>#REF!</v>
      </c>
      <c r="H2353" s="81" t="e">
        <f t="shared" ref="H2353:H2367" si="289">IF(B2353&lt;&gt;"","Для друку","")</f>
        <v>#REF!</v>
      </c>
    </row>
    <row r="2354" spans="1:8" x14ac:dyDescent="0.2">
      <c r="A2354" s="326" t="e">
        <f>'Запит 2-8'!#REF!</f>
        <v>#REF!</v>
      </c>
      <c r="B2354" s="298" t="e">
        <f>IF('Запит 2-8'!#REF!&lt;&gt;"",'Запит 2-8'!#REF!,"")</f>
        <v>#REF!</v>
      </c>
      <c r="C2354" s="297" t="e">
        <f>'Запит 2-8'!#REF!</f>
        <v>#REF!</v>
      </c>
      <c r="D2354" s="296" t="e">
        <f>'Запит 2-8'!#REF!</f>
        <v>#REF!</v>
      </c>
      <c r="E2354" s="413" t="e">
        <f>'Паспорт-3'!F2175</f>
        <v>#REF!</v>
      </c>
      <c r="F2354" s="414"/>
      <c r="G2354" s="429" t="e">
        <f t="shared" si="288"/>
        <v>#REF!</v>
      </c>
      <c r="H2354" s="81" t="e">
        <f t="shared" si="289"/>
        <v>#REF!</v>
      </c>
    </row>
    <row r="2355" spans="1:8" x14ac:dyDescent="0.2">
      <c r="A2355" s="326" t="e">
        <f>'Запит 2-8'!#REF!</f>
        <v>#REF!</v>
      </c>
      <c r="B2355" s="298" t="e">
        <f>IF('Запит 2-8'!#REF!&lt;&gt;"",'Запит 2-8'!#REF!,"")</f>
        <v>#REF!</v>
      </c>
      <c r="C2355" s="297" t="e">
        <f>'Запит 2-8'!#REF!</f>
        <v>#REF!</v>
      </c>
      <c r="D2355" s="296" t="e">
        <f>'Запит 2-8'!#REF!</f>
        <v>#REF!</v>
      </c>
      <c r="E2355" s="413" t="e">
        <f>'Паспорт-3'!F2176</f>
        <v>#REF!</v>
      </c>
      <c r="F2355" s="414"/>
      <c r="G2355" s="429" t="e">
        <f t="shared" si="288"/>
        <v>#REF!</v>
      </c>
      <c r="H2355" s="81" t="e">
        <f t="shared" si="289"/>
        <v>#REF!</v>
      </c>
    </row>
    <row r="2356" spans="1:8" x14ac:dyDescent="0.2">
      <c r="A2356" s="326" t="e">
        <f>'Запит 2-8'!#REF!</f>
        <v>#REF!</v>
      </c>
      <c r="B2356" s="298" t="e">
        <f>IF('Запит 2-8'!#REF!&lt;&gt;"",'Запит 2-8'!#REF!,"")</f>
        <v>#REF!</v>
      </c>
      <c r="C2356" s="297" t="e">
        <f>'Запит 2-8'!#REF!</f>
        <v>#REF!</v>
      </c>
      <c r="D2356" s="296" t="e">
        <f>'Запит 2-8'!#REF!</f>
        <v>#REF!</v>
      </c>
      <c r="E2356" s="413" t="e">
        <f>'Паспорт-3'!F2177</f>
        <v>#REF!</v>
      </c>
      <c r="F2356" s="414"/>
      <c r="G2356" s="429" t="e">
        <f t="shared" si="288"/>
        <v>#REF!</v>
      </c>
      <c r="H2356" s="81" t="e">
        <f t="shared" si="289"/>
        <v>#REF!</v>
      </c>
    </row>
    <row r="2357" spans="1:8" x14ac:dyDescent="0.2">
      <c r="A2357" s="326" t="e">
        <f>'Запит 2-8'!#REF!</f>
        <v>#REF!</v>
      </c>
      <c r="B2357" s="298" t="e">
        <f>IF('Запит 2-8'!#REF!&lt;&gt;"",'Запит 2-8'!#REF!,"")</f>
        <v>#REF!</v>
      </c>
      <c r="C2357" s="297" t="e">
        <f>'Запит 2-8'!#REF!</f>
        <v>#REF!</v>
      </c>
      <c r="D2357" s="296" t="e">
        <f>'Запит 2-8'!#REF!</f>
        <v>#REF!</v>
      </c>
      <c r="E2357" s="413" t="e">
        <f>'Паспорт-3'!F2178</f>
        <v>#REF!</v>
      </c>
      <c r="F2357" s="414"/>
      <c r="G2357" s="429" t="e">
        <f t="shared" si="288"/>
        <v>#REF!</v>
      </c>
      <c r="H2357" s="81" t="e">
        <f t="shared" si="289"/>
        <v>#REF!</v>
      </c>
    </row>
    <row r="2358" spans="1:8" x14ac:dyDescent="0.2">
      <c r="A2358" s="326" t="e">
        <f>'Запит 2-8'!#REF!</f>
        <v>#REF!</v>
      </c>
      <c r="B2358" s="298" t="e">
        <f>IF('Запит 2-8'!#REF!&lt;&gt;"",'Запит 2-8'!#REF!,"")</f>
        <v>#REF!</v>
      </c>
      <c r="C2358" s="297" t="e">
        <f>'Запит 2-8'!#REF!</f>
        <v>#REF!</v>
      </c>
      <c r="D2358" s="296" t="e">
        <f>'Запит 2-8'!#REF!</f>
        <v>#REF!</v>
      </c>
      <c r="E2358" s="413" t="e">
        <f>'Паспорт-3'!F2179</f>
        <v>#REF!</v>
      </c>
      <c r="F2358" s="414"/>
      <c r="G2358" s="429" t="e">
        <f t="shared" si="288"/>
        <v>#REF!</v>
      </c>
      <c r="H2358" s="81" t="e">
        <f t="shared" si="289"/>
        <v>#REF!</v>
      </c>
    </row>
    <row r="2359" spans="1:8" x14ac:dyDescent="0.2">
      <c r="A2359" s="326" t="e">
        <f>'Запит 2-8'!#REF!</f>
        <v>#REF!</v>
      </c>
      <c r="B2359" s="298" t="e">
        <f>IF('Запит 2-8'!#REF!&lt;&gt;"",'Запит 2-8'!#REF!,"")</f>
        <v>#REF!</v>
      </c>
      <c r="C2359" s="297" t="e">
        <f>'Запит 2-8'!#REF!</f>
        <v>#REF!</v>
      </c>
      <c r="D2359" s="296" t="e">
        <f>'Запит 2-8'!#REF!</f>
        <v>#REF!</v>
      </c>
      <c r="E2359" s="413" t="e">
        <f>'Паспорт-3'!F2180</f>
        <v>#REF!</v>
      </c>
      <c r="F2359" s="414"/>
      <c r="G2359" s="429" t="e">
        <f t="shared" si="288"/>
        <v>#REF!</v>
      </c>
      <c r="H2359" s="81" t="e">
        <f t="shared" si="289"/>
        <v>#REF!</v>
      </c>
    </row>
    <row r="2360" spans="1:8" x14ac:dyDescent="0.2">
      <c r="A2360" s="326" t="e">
        <f>'Запит 2-8'!#REF!</f>
        <v>#REF!</v>
      </c>
      <c r="B2360" s="298" t="e">
        <f>IF('Запит 2-8'!#REF!&lt;&gt;"",'Запит 2-8'!#REF!,"")</f>
        <v>#REF!</v>
      </c>
      <c r="C2360" s="297" t="e">
        <f>'Запит 2-8'!#REF!</f>
        <v>#REF!</v>
      </c>
      <c r="D2360" s="296" t="e">
        <f>'Запит 2-8'!#REF!</f>
        <v>#REF!</v>
      </c>
      <c r="E2360" s="413" t="e">
        <f>'Паспорт-3'!F2181</f>
        <v>#REF!</v>
      </c>
      <c r="F2360" s="414"/>
      <c r="G2360" s="429" t="e">
        <f t="shared" si="288"/>
        <v>#REF!</v>
      </c>
      <c r="H2360" s="81" t="e">
        <f t="shared" si="289"/>
        <v>#REF!</v>
      </c>
    </row>
    <row r="2361" spans="1:8" x14ac:dyDescent="0.2">
      <c r="A2361" s="326" t="e">
        <f>'Запит 2-8'!#REF!</f>
        <v>#REF!</v>
      </c>
      <c r="B2361" s="298" t="e">
        <f>IF('Запит 2-8'!#REF!&lt;&gt;"",'Запит 2-8'!#REF!,"")</f>
        <v>#REF!</v>
      </c>
      <c r="C2361" s="297" t="e">
        <f>'Запит 2-8'!#REF!</f>
        <v>#REF!</v>
      </c>
      <c r="D2361" s="296" t="e">
        <f>'Запит 2-8'!#REF!</f>
        <v>#REF!</v>
      </c>
      <c r="E2361" s="413" t="e">
        <f>'Паспорт-3'!F2182</f>
        <v>#REF!</v>
      </c>
      <c r="F2361" s="414"/>
      <c r="G2361" s="429" t="e">
        <f t="shared" si="288"/>
        <v>#REF!</v>
      </c>
      <c r="H2361" s="81" t="e">
        <f t="shared" si="289"/>
        <v>#REF!</v>
      </c>
    </row>
    <row r="2362" spans="1:8" x14ac:dyDescent="0.2">
      <c r="A2362" s="326" t="e">
        <f>'Запит 2-8'!#REF!</f>
        <v>#REF!</v>
      </c>
      <c r="B2362" s="298" t="e">
        <f>IF('Запит 2-8'!#REF!&lt;&gt;"",'Запит 2-8'!#REF!,"")</f>
        <v>#REF!</v>
      </c>
      <c r="C2362" s="297" t="e">
        <f>'Запит 2-8'!#REF!</f>
        <v>#REF!</v>
      </c>
      <c r="D2362" s="296" t="e">
        <f>'Запит 2-8'!#REF!</f>
        <v>#REF!</v>
      </c>
      <c r="E2362" s="413" t="e">
        <f>'Паспорт-3'!F2183</f>
        <v>#REF!</v>
      </c>
      <c r="F2362" s="414"/>
      <c r="G2362" s="429" t="e">
        <f t="shared" si="288"/>
        <v>#REF!</v>
      </c>
      <c r="H2362" s="81" t="e">
        <f t="shared" si="289"/>
        <v>#REF!</v>
      </c>
    </row>
    <row r="2363" spans="1:8" x14ac:dyDescent="0.2">
      <c r="A2363" s="326" t="e">
        <f>'Запит 2-8'!#REF!</f>
        <v>#REF!</v>
      </c>
      <c r="B2363" s="298" t="e">
        <f>IF('Запит 2-8'!#REF!&lt;&gt;"",'Запит 2-8'!#REF!,"")</f>
        <v>#REF!</v>
      </c>
      <c r="C2363" s="297" t="e">
        <f>'Запит 2-8'!#REF!</f>
        <v>#REF!</v>
      </c>
      <c r="D2363" s="296" t="e">
        <f>'Запит 2-8'!#REF!</f>
        <v>#REF!</v>
      </c>
      <c r="E2363" s="413" t="e">
        <f>'Паспорт-3'!F2184</f>
        <v>#REF!</v>
      </c>
      <c r="F2363" s="414"/>
      <c r="G2363" s="429" t="e">
        <f t="shared" si="288"/>
        <v>#REF!</v>
      </c>
      <c r="H2363" s="81" t="e">
        <f t="shared" si="289"/>
        <v>#REF!</v>
      </c>
    </row>
    <row r="2364" spans="1:8" x14ac:dyDescent="0.2">
      <c r="A2364" s="326" t="e">
        <f>'Запит 2-8'!#REF!</f>
        <v>#REF!</v>
      </c>
      <c r="B2364" s="298" t="e">
        <f>IF('Запит 2-8'!#REF!&lt;&gt;"",'Запит 2-8'!#REF!,"")</f>
        <v>#REF!</v>
      </c>
      <c r="C2364" s="297" t="e">
        <f>'Запит 2-8'!#REF!</f>
        <v>#REF!</v>
      </c>
      <c r="D2364" s="296" t="e">
        <f>'Запит 2-8'!#REF!</f>
        <v>#REF!</v>
      </c>
      <c r="E2364" s="413" t="e">
        <f>'Паспорт-3'!F2185</f>
        <v>#REF!</v>
      </c>
      <c r="F2364" s="414"/>
      <c r="G2364" s="429" t="e">
        <f t="shared" si="288"/>
        <v>#REF!</v>
      </c>
      <c r="H2364" s="81" t="e">
        <f t="shared" si="289"/>
        <v>#REF!</v>
      </c>
    </row>
    <row r="2365" spans="1:8" x14ac:dyDescent="0.2">
      <c r="A2365" s="326" t="e">
        <f>'Запит 2-8'!#REF!</f>
        <v>#REF!</v>
      </c>
      <c r="B2365" s="298" t="e">
        <f>IF('Запит 2-8'!#REF!&lt;&gt;"",'Запит 2-8'!#REF!,"")</f>
        <v>#REF!</v>
      </c>
      <c r="C2365" s="297" t="e">
        <f>'Запит 2-8'!#REF!</f>
        <v>#REF!</v>
      </c>
      <c r="D2365" s="296" t="e">
        <f>'Запит 2-8'!#REF!</f>
        <v>#REF!</v>
      </c>
      <c r="E2365" s="413" t="e">
        <f>'Паспорт-3'!F2186</f>
        <v>#REF!</v>
      </c>
      <c r="F2365" s="414"/>
      <c r="G2365" s="429" t="e">
        <f t="shared" si="288"/>
        <v>#REF!</v>
      </c>
      <c r="H2365" s="81" t="e">
        <f t="shared" si="289"/>
        <v>#REF!</v>
      </c>
    </row>
    <row r="2366" spans="1:8" x14ac:dyDescent="0.2">
      <c r="A2366" s="326" t="e">
        <f>'Запит 2-8'!#REF!</f>
        <v>#REF!</v>
      </c>
      <c r="B2366" s="298" t="e">
        <f>IF('Запит 2-8'!#REF!&lt;&gt;"",'Запит 2-8'!#REF!,"")</f>
        <v>#REF!</v>
      </c>
      <c r="C2366" s="297" t="e">
        <f>'Запит 2-8'!#REF!</f>
        <v>#REF!</v>
      </c>
      <c r="D2366" s="296" t="e">
        <f>'Запит 2-8'!#REF!</f>
        <v>#REF!</v>
      </c>
      <c r="E2366" s="413" t="e">
        <f>'Паспорт-3'!F2187</f>
        <v>#REF!</v>
      </c>
      <c r="F2366" s="414"/>
      <c r="G2366" s="429" t="e">
        <f t="shared" si="288"/>
        <v>#REF!</v>
      </c>
      <c r="H2366" s="81" t="e">
        <f t="shared" si="289"/>
        <v>#REF!</v>
      </c>
    </row>
    <row r="2367" spans="1:8" x14ac:dyDescent="0.2">
      <c r="A2367" s="433" t="e">
        <f>'Запит 2-8'!#REF!</f>
        <v>#REF!</v>
      </c>
      <c r="B2367" s="434" t="e">
        <f>IF('Запит 2-8'!#REF!&lt;&gt;"",'Запит 2-8'!#REF!,"")</f>
        <v>#REF!</v>
      </c>
      <c r="C2367" s="435" t="e">
        <f>'Запит 2-8'!#REF!</f>
        <v>#REF!</v>
      </c>
      <c r="D2367" s="436" t="e">
        <f>'Запит 2-8'!#REF!</f>
        <v>#REF!</v>
      </c>
      <c r="E2367" s="437" t="e">
        <f>'Паспорт-3'!F2188</f>
        <v>#REF!</v>
      </c>
      <c r="F2367" s="438"/>
      <c r="G2367" s="439" t="e">
        <f t="shared" si="288"/>
        <v>#REF!</v>
      </c>
      <c r="H2367" s="81" t="e">
        <f t="shared" si="289"/>
        <v>#REF!</v>
      </c>
    </row>
    <row r="2368" spans="1:8" ht="12.75" customHeight="1" x14ac:dyDescent="0.2">
      <c r="A2368" s="824" t="s">
        <v>211</v>
      </c>
      <c r="B2368" s="825"/>
      <c r="C2368" s="825"/>
      <c r="D2368" s="825"/>
      <c r="E2368" s="825"/>
      <c r="F2368" s="825"/>
      <c r="G2368" s="826"/>
      <c r="H2368" s="81" t="e">
        <f>H2352</f>
        <v>#REF!</v>
      </c>
    </row>
    <row r="2369" spans="1:8" x14ac:dyDescent="0.2">
      <c r="A2369" s="420" t="e">
        <f>'Запит 2-8'!#REF!</f>
        <v>#REF!</v>
      </c>
      <c r="B2369" s="827" t="s">
        <v>107</v>
      </c>
      <c r="C2369" s="828"/>
      <c r="D2369" s="828"/>
      <c r="E2369" s="828"/>
      <c r="F2369" s="828"/>
      <c r="G2369" s="831"/>
      <c r="H2369" s="81" t="e">
        <f>H2370</f>
        <v>#REF!</v>
      </c>
    </row>
    <row r="2370" spans="1:8" x14ac:dyDescent="0.2">
      <c r="A2370" s="326" t="e">
        <f>'Запит 2-8'!#REF!</f>
        <v>#REF!</v>
      </c>
      <c r="B2370" s="421" t="e">
        <f>IF('Запит 2-8'!#REF!&lt;&gt;"",'Запит 2-8'!#REF!,"")</f>
        <v>#REF!</v>
      </c>
      <c r="C2370" s="422" t="e">
        <f>'Запит 2-8'!#REF!</f>
        <v>#REF!</v>
      </c>
      <c r="D2370" s="423" t="e">
        <f>'Запит 2-8'!#REF!</f>
        <v>#REF!</v>
      </c>
      <c r="E2370" s="430" t="e">
        <f>'Паспорт-3'!F2190</f>
        <v>#REF!</v>
      </c>
      <c r="F2370" s="431"/>
      <c r="G2370" s="432" t="e">
        <f t="shared" ref="G2370:G2384" si="290">F2370-E2370</f>
        <v>#REF!</v>
      </c>
      <c r="H2370" s="81" t="e">
        <f t="shared" ref="H2370:H2384" si="291">IF(B2370&lt;&gt;"","Для друку","")</f>
        <v>#REF!</v>
      </c>
    </row>
    <row r="2371" spans="1:8" x14ac:dyDescent="0.2">
      <c r="A2371" s="326" t="e">
        <f>'Запит 2-8'!#REF!</f>
        <v>#REF!</v>
      </c>
      <c r="B2371" s="298" t="e">
        <f>IF('Запит 2-8'!#REF!&lt;&gt;"",'Запит 2-8'!#REF!,"")</f>
        <v>#REF!</v>
      </c>
      <c r="C2371" s="297" t="e">
        <f>'Запит 2-8'!#REF!</f>
        <v>#REF!</v>
      </c>
      <c r="D2371" s="296" t="e">
        <f>'Запит 2-8'!#REF!</f>
        <v>#REF!</v>
      </c>
      <c r="E2371" s="413" t="e">
        <f>'Паспорт-3'!F2191</f>
        <v>#REF!</v>
      </c>
      <c r="F2371" s="414"/>
      <c r="G2371" s="429" t="e">
        <f t="shared" si="290"/>
        <v>#REF!</v>
      </c>
      <c r="H2371" s="81" t="e">
        <f t="shared" si="291"/>
        <v>#REF!</v>
      </c>
    </row>
    <row r="2372" spans="1:8" x14ac:dyDescent="0.2">
      <c r="A2372" s="326" t="e">
        <f>'Запит 2-8'!#REF!</f>
        <v>#REF!</v>
      </c>
      <c r="B2372" s="298" t="e">
        <f>IF('Запит 2-8'!#REF!&lt;&gt;"",'Запит 2-8'!#REF!,"")</f>
        <v>#REF!</v>
      </c>
      <c r="C2372" s="297" t="e">
        <f>'Запит 2-8'!#REF!</f>
        <v>#REF!</v>
      </c>
      <c r="D2372" s="296" t="e">
        <f>'Запит 2-8'!#REF!</f>
        <v>#REF!</v>
      </c>
      <c r="E2372" s="413" t="e">
        <f>'Паспорт-3'!F2192</f>
        <v>#REF!</v>
      </c>
      <c r="F2372" s="414"/>
      <c r="G2372" s="429" t="e">
        <f t="shared" si="290"/>
        <v>#REF!</v>
      </c>
      <c r="H2372" s="81" t="e">
        <f t="shared" si="291"/>
        <v>#REF!</v>
      </c>
    </row>
    <row r="2373" spans="1:8" x14ac:dyDescent="0.2">
      <c r="A2373" s="326" t="e">
        <f>'Запит 2-8'!#REF!</f>
        <v>#REF!</v>
      </c>
      <c r="B2373" s="298" t="e">
        <f>IF('Запит 2-8'!#REF!&lt;&gt;"",'Запит 2-8'!#REF!,"")</f>
        <v>#REF!</v>
      </c>
      <c r="C2373" s="297" t="e">
        <f>'Запит 2-8'!#REF!</f>
        <v>#REF!</v>
      </c>
      <c r="D2373" s="296" t="e">
        <f>'Запит 2-8'!#REF!</f>
        <v>#REF!</v>
      </c>
      <c r="E2373" s="413" t="e">
        <f>'Паспорт-3'!F2193</f>
        <v>#REF!</v>
      </c>
      <c r="F2373" s="414"/>
      <c r="G2373" s="429" t="e">
        <f t="shared" si="290"/>
        <v>#REF!</v>
      </c>
      <c r="H2373" s="81" t="e">
        <f t="shared" si="291"/>
        <v>#REF!</v>
      </c>
    </row>
    <row r="2374" spans="1:8" x14ac:dyDescent="0.2">
      <c r="A2374" s="326" t="e">
        <f>'Запит 2-8'!#REF!</f>
        <v>#REF!</v>
      </c>
      <c r="B2374" s="298" t="e">
        <f>IF('Запит 2-8'!#REF!&lt;&gt;"",'Запит 2-8'!#REF!,"")</f>
        <v>#REF!</v>
      </c>
      <c r="C2374" s="297" t="e">
        <f>'Запит 2-8'!#REF!</f>
        <v>#REF!</v>
      </c>
      <c r="D2374" s="296" t="e">
        <f>'Запит 2-8'!#REF!</f>
        <v>#REF!</v>
      </c>
      <c r="E2374" s="413" t="e">
        <f>'Паспорт-3'!F2194</f>
        <v>#REF!</v>
      </c>
      <c r="F2374" s="414"/>
      <c r="G2374" s="429" t="e">
        <f t="shared" si="290"/>
        <v>#REF!</v>
      </c>
      <c r="H2374" s="81" t="e">
        <f t="shared" si="291"/>
        <v>#REF!</v>
      </c>
    </row>
    <row r="2375" spans="1:8" x14ac:dyDescent="0.2">
      <c r="A2375" s="326" t="e">
        <f>'Запит 2-8'!#REF!</f>
        <v>#REF!</v>
      </c>
      <c r="B2375" s="298" t="e">
        <f>IF('Запит 2-8'!#REF!&lt;&gt;"",'Запит 2-8'!#REF!,"")</f>
        <v>#REF!</v>
      </c>
      <c r="C2375" s="297" t="e">
        <f>'Запит 2-8'!#REF!</f>
        <v>#REF!</v>
      </c>
      <c r="D2375" s="296" t="e">
        <f>'Запит 2-8'!#REF!</f>
        <v>#REF!</v>
      </c>
      <c r="E2375" s="413" t="e">
        <f>'Паспорт-3'!F2195</f>
        <v>#REF!</v>
      </c>
      <c r="F2375" s="414"/>
      <c r="G2375" s="429" t="e">
        <f t="shared" si="290"/>
        <v>#REF!</v>
      </c>
      <c r="H2375" s="81" t="e">
        <f t="shared" si="291"/>
        <v>#REF!</v>
      </c>
    </row>
    <row r="2376" spans="1:8" x14ac:dyDescent="0.2">
      <c r="A2376" s="326" t="e">
        <f>'Запит 2-8'!#REF!</f>
        <v>#REF!</v>
      </c>
      <c r="B2376" s="298" t="e">
        <f>IF('Запит 2-8'!#REF!&lt;&gt;"",'Запит 2-8'!#REF!,"")</f>
        <v>#REF!</v>
      </c>
      <c r="C2376" s="297" t="e">
        <f>'Запит 2-8'!#REF!</f>
        <v>#REF!</v>
      </c>
      <c r="D2376" s="296" t="e">
        <f>'Запит 2-8'!#REF!</f>
        <v>#REF!</v>
      </c>
      <c r="E2376" s="413" t="e">
        <f>'Паспорт-3'!F2196</f>
        <v>#REF!</v>
      </c>
      <c r="F2376" s="414"/>
      <c r="G2376" s="429" t="e">
        <f t="shared" si="290"/>
        <v>#REF!</v>
      </c>
      <c r="H2376" s="81" t="e">
        <f t="shared" si="291"/>
        <v>#REF!</v>
      </c>
    </row>
    <row r="2377" spans="1:8" x14ac:dyDescent="0.2">
      <c r="A2377" s="326" t="e">
        <f>'Запит 2-8'!#REF!</f>
        <v>#REF!</v>
      </c>
      <c r="B2377" s="298" t="e">
        <f>IF('Запит 2-8'!#REF!&lt;&gt;"",'Запит 2-8'!#REF!,"")</f>
        <v>#REF!</v>
      </c>
      <c r="C2377" s="297" t="e">
        <f>'Запит 2-8'!#REF!</f>
        <v>#REF!</v>
      </c>
      <c r="D2377" s="296" t="e">
        <f>'Запит 2-8'!#REF!</f>
        <v>#REF!</v>
      </c>
      <c r="E2377" s="413" t="e">
        <f>'Паспорт-3'!F2197</f>
        <v>#REF!</v>
      </c>
      <c r="F2377" s="414"/>
      <c r="G2377" s="429" t="e">
        <f t="shared" si="290"/>
        <v>#REF!</v>
      </c>
      <c r="H2377" s="81" t="e">
        <f t="shared" si="291"/>
        <v>#REF!</v>
      </c>
    </row>
    <row r="2378" spans="1:8" x14ac:dyDescent="0.2">
      <c r="A2378" s="326" t="e">
        <f>'Запит 2-8'!#REF!</f>
        <v>#REF!</v>
      </c>
      <c r="B2378" s="298" t="e">
        <f>IF('Запит 2-8'!#REF!&lt;&gt;"",'Запит 2-8'!#REF!,"")</f>
        <v>#REF!</v>
      </c>
      <c r="C2378" s="297" t="e">
        <f>'Запит 2-8'!#REF!</f>
        <v>#REF!</v>
      </c>
      <c r="D2378" s="296" t="e">
        <f>'Запит 2-8'!#REF!</f>
        <v>#REF!</v>
      </c>
      <c r="E2378" s="413" t="e">
        <f>'Паспорт-3'!F2198</f>
        <v>#REF!</v>
      </c>
      <c r="F2378" s="414"/>
      <c r="G2378" s="429" t="e">
        <f t="shared" si="290"/>
        <v>#REF!</v>
      </c>
      <c r="H2378" s="81" t="e">
        <f t="shared" si="291"/>
        <v>#REF!</v>
      </c>
    </row>
    <row r="2379" spans="1:8" x14ac:dyDescent="0.2">
      <c r="A2379" s="326" t="e">
        <f>'Запит 2-8'!#REF!</f>
        <v>#REF!</v>
      </c>
      <c r="B2379" s="298" t="e">
        <f>IF('Запит 2-8'!#REF!&lt;&gt;"",'Запит 2-8'!#REF!,"")</f>
        <v>#REF!</v>
      </c>
      <c r="C2379" s="297" t="e">
        <f>'Запит 2-8'!#REF!</f>
        <v>#REF!</v>
      </c>
      <c r="D2379" s="296" t="e">
        <f>'Запит 2-8'!#REF!</f>
        <v>#REF!</v>
      </c>
      <c r="E2379" s="413" t="e">
        <f>'Паспорт-3'!F2199</f>
        <v>#REF!</v>
      </c>
      <c r="F2379" s="414"/>
      <c r="G2379" s="429" t="e">
        <f t="shared" si="290"/>
        <v>#REF!</v>
      </c>
      <c r="H2379" s="81" t="e">
        <f t="shared" si="291"/>
        <v>#REF!</v>
      </c>
    </row>
    <row r="2380" spans="1:8" x14ac:dyDescent="0.2">
      <c r="A2380" s="326" t="e">
        <f>'Запит 2-8'!#REF!</f>
        <v>#REF!</v>
      </c>
      <c r="B2380" s="298" t="e">
        <f>IF('Запит 2-8'!#REF!&lt;&gt;"",'Запит 2-8'!#REF!,"")</f>
        <v>#REF!</v>
      </c>
      <c r="C2380" s="297" t="e">
        <f>'Запит 2-8'!#REF!</f>
        <v>#REF!</v>
      </c>
      <c r="D2380" s="296" t="e">
        <f>'Запит 2-8'!#REF!</f>
        <v>#REF!</v>
      </c>
      <c r="E2380" s="413" t="e">
        <f>'Паспорт-3'!F2200</f>
        <v>#REF!</v>
      </c>
      <c r="F2380" s="414"/>
      <c r="G2380" s="429" t="e">
        <f t="shared" si="290"/>
        <v>#REF!</v>
      </c>
      <c r="H2380" s="81" t="e">
        <f t="shared" si="291"/>
        <v>#REF!</v>
      </c>
    </row>
    <row r="2381" spans="1:8" x14ac:dyDescent="0.2">
      <c r="A2381" s="326" t="e">
        <f>'Запит 2-8'!#REF!</f>
        <v>#REF!</v>
      </c>
      <c r="B2381" s="298" t="e">
        <f>IF('Запит 2-8'!#REF!&lt;&gt;"",'Запит 2-8'!#REF!,"")</f>
        <v>#REF!</v>
      </c>
      <c r="C2381" s="297" t="e">
        <f>'Запит 2-8'!#REF!</f>
        <v>#REF!</v>
      </c>
      <c r="D2381" s="296" t="e">
        <f>'Запит 2-8'!#REF!</f>
        <v>#REF!</v>
      </c>
      <c r="E2381" s="413" t="e">
        <f>'Паспорт-3'!F2201</f>
        <v>#REF!</v>
      </c>
      <c r="F2381" s="414"/>
      <c r="G2381" s="429" t="e">
        <f t="shared" si="290"/>
        <v>#REF!</v>
      </c>
      <c r="H2381" s="81" t="e">
        <f t="shared" si="291"/>
        <v>#REF!</v>
      </c>
    </row>
    <row r="2382" spans="1:8" x14ac:dyDescent="0.2">
      <c r="A2382" s="326" t="e">
        <f>'Запит 2-8'!#REF!</f>
        <v>#REF!</v>
      </c>
      <c r="B2382" s="298" t="e">
        <f>IF('Запит 2-8'!#REF!&lt;&gt;"",'Запит 2-8'!#REF!,"")</f>
        <v>#REF!</v>
      </c>
      <c r="C2382" s="297" t="e">
        <f>'Запит 2-8'!#REF!</f>
        <v>#REF!</v>
      </c>
      <c r="D2382" s="296" t="e">
        <f>'Запит 2-8'!#REF!</f>
        <v>#REF!</v>
      </c>
      <c r="E2382" s="413" t="e">
        <f>'Паспорт-3'!F2202</f>
        <v>#REF!</v>
      </c>
      <c r="F2382" s="414"/>
      <c r="G2382" s="429" t="e">
        <f t="shared" si="290"/>
        <v>#REF!</v>
      </c>
      <c r="H2382" s="81" t="e">
        <f t="shared" si="291"/>
        <v>#REF!</v>
      </c>
    </row>
    <row r="2383" spans="1:8" x14ac:dyDescent="0.2">
      <c r="A2383" s="326" t="e">
        <f>'Запит 2-8'!#REF!</f>
        <v>#REF!</v>
      </c>
      <c r="B2383" s="298" t="e">
        <f>IF('Запит 2-8'!#REF!&lt;&gt;"",'Запит 2-8'!#REF!,"")</f>
        <v>#REF!</v>
      </c>
      <c r="C2383" s="297" t="e">
        <f>'Запит 2-8'!#REF!</f>
        <v>#REF!</v>
      </c>
      <c r="D2383" s="296" t="e">
        <f>'Запит 2-8'!#REF!</f>
        <v>#REF!</v>
      </c>
      <c r="E2383" s="413" t="e">
        <f>'Паспорт-3'!F2203</f>
        <v>#REF!</v>
      </c>
      <c r="F2383" s="414"/>
      <c r="G2383" s="429" t="e">
        <f t="shared" si="290"/>
        <v>#REF!</v>
      </c>
      <c r="H2383" s="81" t="e">
        <f t="shared" si="291"/>
        <v>#REF!</v>
      </c>
    </row>
    <row r="2384" spans="1:8" x14ac:dyDescent="0.2">
      <c r="A2384" s="433" t="e">
        <f>'Запит 2-8'!#REF!</f>
        <v>#REF!</v>
      </c>
      <c r="B2384" s="434" t="e">
        <f>IF('Запит 2-8'!#REF!&lt;&gt;"",'Запит 2-8'!#REF!,"")</f>
        <v>#REF!</v>
      </c>
      <c r="C2384" s="435" t="e">
        <f>'Запит 2-8'!#REF!</f>
        <v>#REF!</v>
      </c>
      <c r="D2384" s="436" t="e">
        <f>'Запит 2-8'!#REF!</f>
        <v>#REF!</v>
      </c>
      <c r="E2384" s="437" t="e">
        <f>'Паспорт-3'!F2204</f>
        <v>#REF!</v>
      </c>
      <c r="F2384" s="438"/>
      <c r="G2384" s="439" t="e">
        <f t="shared" si="290"/>
        <v>#REF!</v>
      </c>
      <c r="H2384" s="81" t="e">
        <f t="shared" si="291"/>
        <v>#REF!</v>
      </c>
    </row>
    <row r="2385" spans="1:8" ht="12.75" customHeight="1" x14ac:dyDescent="0.2">
      <c r="A2385" s="824" t="s">
        <v>211</v>
      </c>
      <c r="B2385" s="825"/>
      <c r="C2385" s="825"/>
      <c r="D2385" s="825"/>
      <c r="E2385" s="825"/>
      <c r="F2385" s="825"/>
      <c r="G2385" s="826"/>
      <c r="H2385" s="81" t="e">
        <f>H2369</f>
        <v>#REF!</v>
      </c>
    </row>
    <row r="2386" spans="1:8" x14ac:dyDescent="0.2">
      <c r="A2386" s="426" t="e">
        <f>'Запит 2-8'!#REF!</f>
        <v>#REF!</v>
      </c>
      <c r="B2386" s="827" t="s">
        <v>108</v>
      </c>
      <c r="C2386" s="828"/>
      <c r="D2386" s="828"/>
      <c r="E2386" s="832"/>
      <c r="F2386" s="832"/>
      <c r="G2386" s="833"/>
      <c r="H2386" s="81" t="e">
        <f>H2387</f>
        <v>#REF!</v>
      </c>
    </row>
    <row r="2387" spans="1:8" x14ac:dyDescent="0.2">
      <c r="A2387" s="326" t="e">
        <f>'Запит 2-8'!#REF!</f>
        <v>#REF!</v>
      </c>
      <c r="B2387" s="421" t="e">
        <f>IF('Запит 2-8'!#REF!&lt;&gt;"",'Запит 2-8'!#REF!,"")</f>
        <v>#REF!</v>
      </c>
      <c r="C2387" s="422" t="e">
        <f>'Запит 2-8'!#REF!</f>
        <v>#REF!</v>
      </c>
      <c r="D2387" s="423" t="e">
        <f>'Запит 2-8'!#REF!</f>
        <v>#REF!</v>
      </c>
      <c r="E2387" s="424" t="e">
        <f>'Паспорт-3'!F2206</f>
        <v>#REF!</v>
      </c>
      <c r="F2387" s="425"/>
      <c r="G2387" s="428" t="e">
        <f t="shared" ref="G2387:G2401" si="292">F2387-E2387</f>
        <v>#REF!</v>
      </c>
      <c r="H2387" s="81" t="e">
        <f t="shared" ref="H2387:H2401" si="293">IF(B2387&lt;&gt;"","Для друку","")</f>
        <v>#REF!</v>
      </c>
    </row>
    <row r="2388" spans="1:8" x14ac:dyDescent="0.2">
      <c r="A2388" s="326" t="e">
        <f>'Запит 2-8'!#REF!</f>
        <v>#REF!</v>
      </c>
      <c r="B2388" s="298" t="e">
        <f>IF('Запит 2-8'!#REF!&lt;&gt;"",'Запит 2-8'!#REF!,"")</f>
        <v>#REF!</v>
      </c>
      <c r="C2388" s="297" t="e">
        <f>'Запит 2-8'!#REF!</f>
        <v>#REF!</v>
      </c>
      <c r="D2388" s="296" t="e">
        <f>'Запит 2-8'!#REF!</f>
        <v>#REF!</v>
      </c>
      <c r="E2388" s="413" t="e">
        <f>'Паспорт-3'!F2207</f>
        <v>#REF!</v>
      </c>
      <c r="F2388" s="414"/>
      <c r="G2388" s="429" t="e">
        <f t="shared" si="292"/>
        <v>#REF!</v>
      </c>
      <c r="H2388" s="81" t="e">
        <f t="shared" si="293"/>
        <v>#REF!</v>
      </c>
    </row>
    <row r="2389" spans="1:8" x14ac:dyDescent="0.2">
      <c r="A2389" s="326" t="e">
        <f>'Запит 2-8'!#REF!</f>
        <v>#REF!</v>
      </c>
      <c r="B2389" s="298" t="e">
        <f>IF('Запит 2-8'!#REF!&lt;&gt;"",'Запит 2-8'!#REF!,"")</f>
        <v>#REF!</v>
      </c>
      <c r="C2389" s="297" t="e">
        <f>'Запит 2-8'!#REF!</f>
        <v>#REF!</v>
      </c>
      <c r="D2389" s="296" t="e">
        <f>'Запит 2-8'!#REF!</f>
        <v>#REF!</v>
      </c>
      <c r="E2389" s="413" t="e">
        <f>'Паспорт-3'!F2208</f>
        <v>#REF!</v>
      </c>
      <c r="F2389" s="414"/>
      <c r="G2389" s="429" t="e">
        <f t="shared" si="292"/>
        <v>#REF!</v>
      </c>
      <c r="H2389" s="81" t="e">
        <f t="shared" si="293"/>
        <v>#REF!</v>
      </c>
    </row>
    <row r="2390" spans="1:8" x14ac:dyDescent="0.2">
      <c r="A2390" s="326" t="e">
        <f>'Запит 2-8'!#REF!</f>
        <v>#REF!</v>
      </c>
      <c r="B2390" s="298" t="e">
        <f>IF('Запит 2-8'!#REF!&lt;&gt;"",'Запит 2-8'!#REF!,"")</f>
        <v>#REF!</v>
      </c>
      <c r="C2390" s="297" t="e">
        <f>'Запит 2-8'!#REF!</f>
        <v>#REF!</v>
      </c>
      <c r="D2390" s="296" t="e">
        <f>'Запит 2-8'!#REF!</f>
        <v>#REF!</v>
      </c>
      <c r="E2390" s="413" t="e">
        <f>'Паспорт-3'!F2209</f>
        <v>#REF!</v>
      </c>
      <c r="F2390" s="414"/>
      <c r="G2390" s="429" t="e">
        <f t="shared" si="292"/>
        <v>#REF!</v>
      </c>
      <c r="H2390" s="81" t="e">
        <f t="shared" si="293"/>
        <v>#REF!</v>
      </c>
    </row>
    <row r="2391" spans="1:8" x14ac:dyDescent="0.2">
      <c r="A2391" s="326" t="e">
        <f>'Запит 2-8'!#REF!</f>
        <v>#REF!</v>
      </c>
      <c r="B2391" s="298" t="e">
        <f>IF('Запит 2-8'!#REF!&lt;&gt;"",'Запит 2-8'!#REF!,"")</f>
        <v>#REF!</v>
      </c>
      <c r="C2391" s="297" t="e">
        <f>'Запит 2-8'!#REF!</f>
        <v>#REF!</v>
      </c>
      <c r="D2391" s="296" t="e">
        <f>'Запит 2-8'!#REF!</f>
        <v>#REF!</v>
      </c>
      <c r="E2391" s="413" t="e">
        <f>'Паспорт-3'!F2210</f>
        <v>#REF!</v>
      </c>
      <c r="F2391" s="414"/>
      <c r="G2391" s="429" t="e">
        <f t="shared" si="292"/>
        <v>#REF!</v>
      </c>
      <c r="H2391" s="81" t="e">
        <f t="shared" si="293"/>
        <v>#REF!</v>
      </c>
    </row>
    <row r="2392" spans="1:8" x14ac:dyDescent="0.2">
      <c r="A2392" s="326" t="e">
        <f>'Запит 2-8'!#REF!</f>
        <v>#REF!</v>
      </c>
      <c r="B2392" s="298" t="e">
        <f>IF('Запит 2-8'!#REF!&lt;&gt;"",'Запит 2-8'!#REF!,"")</f>
        <v>#REF!</v>
      </c>
      <c r="C2392" s="297" t="e">
        <f>'Запит 2-8'!#REF!</f>
        <v>#REF!</v>
      </c>
      <c r="D2392" s="296" t="e">
        <f>'Запит 2-8'!#REF!</f>
        <v>#REF!</v>
      </c>
      <c r="E2392" s="413" t="e">
        <f>'Паспорт-3'!F2211</f>
        <v>#REF!</v>
      </c>
      <c r="F2392" s="414"/>
      <c r="G2392" s="429" t="e">
        <f t="shared" si="292"/>
        <v>#REF!</v>
      </c>
      <c r="H2392" s="81" t="e">
        <f t="shared" si="293"/>
        <v>#REF!</v>
      </c>
    </row>
    <row r="2393" spans="1:8" x14ac:dyDescent="0.2">
      <c r="A2393" s="326" t="e">
        <f>'Запит 2-8'!#REF!</f>
        <v>#REF!</v>
      </c>
      <c r="B2393" s="298" t="e">
        <f>IF('Запит 2-8'!#REF!&lt;&gt;"",'Запит 2-8'!#REF!,"")</f>
        <v>#REF!</v>
      </c>
      <c r="C2393" s="297" t="e">
        <f>'Запит 2-8'!#REF!</f>
        <v>#REF!</v>
      </c>
      <c r="D2393" s="296" t="e">
        <f>'Запит 2-8'!#REF!</f>
        <v>#REF!</v>
      </c>
      <c r="E2393" s="413" t="e">
        <f>'Паспорт-3'!F2212</f>
        <v>#REF!</v>
      </c>
      <c r="F2393" s="414"/>
      <c r="G2393" s="429" t="e">
        <f t="shared" si="292"/>
        <v>#REF!</v>
      </c>
      <c r="H2393" s="81" t="e">
        <f t="shared" si="293"/>
        <v>#REF!</v>
      </c>
    </row>
    <row r="2394" spans="1:8" x14ac:dyDescent="0.2">
      <c r="A2394" s="326" t="e">
        <f>'Запит 2-8'!#REF!</f>
        <v>#REF!</v>
      </c>
      <c r="B2394" s="298" t="e">
        <f>IF('Запит 2-8'!#REF!&lt;&gt;"",'Запит 2-8'!#REF!,"")</f>
        <v>#REF!</v>
      </c>
      <c r="C2394" s="297" t="e">
        <f>'Запит 2-8'!#REF!</f>
        <v>#REF!</v>
      </c>
      <c r="D2394" s="296" t="e">
        <f>'Запит 2-8'!#REF!</f>
        <v>#REF!</v>
      </c>
      <c r="E2394" s="413" t="e">
        <f>'Паспорт-3'!F2213</f>
        <v>#REF!</v>
      </c>
      <c r="F2394" s="414"/>
      <c r="G2394" s="429" t="e">
        <f t="shared" si="292"/>
        <v>#REF!</v>
      </c>
      <c r="H2394" s="81" t="e">
        <f t="shared" si="293"/>
        <v>#REF!</v>
      </c>
    </row>
    <row r="2395" spans="1:8" x14ac:dyDescent="0.2">
      <c r="A2395" s="326" t="e">
        <f>'Запит 2-8'!#REF!</f>
        <v>#REF!</v>
      </c>
      <c r="B2395" s="298" t="e">
        <f>IF('Запит 2-8'!#REF!&lt;&gt;"",'Запит 2-8'!#REF!,"")</f>
        <v>#REF!</v>
      </c>
      <c r="C2395" s="297" t="e">
        <f>'Запит 2-8'!#REF!</f>
        <v>#REF!</v>
      </c>
      <c r="D2395" s="296" t="e">
        <f>'Запит 2-8'!#REF!</f>
        <v>#REF!</v>
      </c>
      <c r="E2395" s="413" t="e">
        <f>'Паспорт-3'!F2214</f>
        <v>#REF!</v>
      </c>
      <c r="F2395" s="414"/>
      <c r="G2395" s="429" t="e">
        <f t="shared" si="292"/>
        <v>#REF!</v>
      </c>
      <c r="H2395" s="81" t="e">
        <f t="shared" si="293"/>
        <v>#REF!</v>
      </c>
    </row>
    <row r="2396" spans="1:8" x14ac:dyDescent="0.2">
      <c r="A2396" s="326" t="e">
        <f>'Запит 2-8'!#REF!</f>
        <v>#REF!</v>
      </c>
      <c r="B2396" s="298" t="e">
        <f>IF('Запит 2-8'!#REF!&lt;&gt;"",'Запит 2-8'!#REF!,"")</f>
        <v>#REF!</v>
      </c>
      <c r="C2396" s="297" t="e">
        <f>'Запит 2-8'!#REF!</f>
        <v>#REF!</v>
      </c>
      <c r="D2396" s="296" t="e">
        <f>'Запит 2-8'!#REF!</f>
        <v>#REF!</v>
      </c>
      <c r="E2396" s="413" t="e">
        <f>'Паспорт-3'!F2215</f>
        <v>#REF!</v>
      </c>
      <c r="F2396" s="414"/>
      <c r="G2396" s="429" t="e">
        <f t="shared" si="292"/>
        <v>#REF!</v>
      </c>
      <c r="H2396" s="81" t="e">
        <f t="shared" si="293"/>
        <v>#REF!</v>
      </c>
    </row>
    <row r="2397" spans="1:8" x14ac:dyDescent="0.2">
      <c r="A2397" s="326" t="e">
        <f>'Запит 2-8'!#REF!</f>
        <v>#REF!</v>
      </c>
      <c r="B2397" s="298" t="e">
        <f>IF('Запит 2-8'!#REF!&lt;&gt;"",'Запит 2-8'!#REF!,"")</f>
        <v>#REF!</v>
      </c>
      <c r="C2397" s="297" t="e">
        <f>'Запит 2-8'!#REF!</f>
        <v>#REF!</v>
      </c>
      <c r="D2397" s="296" t="e">
        <f>'Запит 2-8'!#REF!</f>
        <v>#REF!</v>
      </c>
      <c r="E2397" s="413" t="e">
        <f>'Паспорт-3'!F2216</f>
        <v>#REF!</v>
      </c>
      <c r="F2397" s="414"/>
      <c r="G2397" s="429" t="e">
        <f t="shared" si="292"/>
        <v>#REF!</v>
      </c>
      <c r="H2397" s="81" t="e">
        <f t="shared" si="293"/>
        <v>#REF!</v>
      </c>
    </row>
    <row r="2398" spans="1:8" x14ac:dyDescent="0.2">
      <c r="A2398" s="326" t="e">
        <f>'Запит 2-8'!#REF!</f>
        <v>#REF!</v>
      </c>
      <c r="B2398" s="298" t="e">
        <f>IF('Запит 2-8'!#REF!&lt;&gt;"",'Запит 2-8'!#REF!,"")</f>
        <v>#REF!</v>
      </c>
      <c r="C2398" s="297" t="e">
        <f>'Запит 2-8'!#REF!</f>
        <v>#REF!</v>
      </c>
      <c r="D2398" s="296" t="e">
        <f>'Запит 2-8'!#REF!</f>
        <v>#REF!</v>
      </c>
      <c r="E2398" s="413" t="e">
        <f>'Паспорт-3'!F2217</f>
        <v>#REF!</v>
      </c>
      <c r="F2398" s="414"/>
      <c r="G2398" s="429" t="e">
        <f t="shared" si="292"/>
        <v>#REF!</v>
      </c>
      <c r="H2398" s="81" t="e">
        <f t="shared" si="293"/>
        <v>#REF!</v>
      </c>
    </row>
    <row r="2399" spans="1:8" x14ac:dyDescent="0.2">
      <c r="A2399" s="326" t="e">
        <f>'Запит 2-8'!#REF!</f>
        <v>#REF!</v>
      </c>
      <c r="B2399" s="298" t="e">
        <f>IF('Запит 2-8'!#REF!&lt;&gt;"",'Запит 2-8'!#REF!,"")</f>
        <v>#REF!</v>
      </c>
      <c r="C2399" s="297" t="e">
        <f>'Запит 2-8'!#REF!</f>
        <v>#REF!</v>
      </c>
      <c r="D2399" s="296" t="e">
        <f>'Запит 2-8'!#REF!</f>
        <v>#REF!</v>
      </c>
      <c r="E2399" s="413" t="e">
        <f>'Паспорт-3'!F2218</f>
        <v>#REF!</v>
      </c>
      <c r="F2399" s="414"/>
      <c r="G2399" s="429" t="e">
        <f t="shared" si="292"/>
        <v>#REF!</v>
      </c>
      <c r="H2399" s="81" t="e">
        <f t="shared" si="293"/>
        <v>#REF!</v>
      </c>
    </row>
    <row r="2400" spans="1:8" x14ac:dyDescent="0.2">
      <c r="A2400" s="326" t="e">
        <f>'Запит 2-8'!#REF!</f>
        <v>#REF!</v>
      </c>
      <c r="B2400" s="298" t="e">
        <f>IF('Запит 2-8'!#REF!&lt;&gt;"",'Запит 2-8'!#REF!,"")</f>
        <v>#REF!</v>
      </c>
      <c r="C2400" s="297" t="e">
        <f>'Запит 2-8'!#REF!</f>
        <v>#REF!</v>
      </c>
      <c r="D2400" s="296" t="e">
        <f>'Запит 2-8'!#REF!</f>
        <v>#REF!</v>
      </c>
      <c r="E2400" s="413" t="e">
        <f>'Паспорт-3'!F2219</f>
        <v>#REF!</v>
      </c>
      <c r="F2400" s="414"/>
      <c r="G2400" s="429" t="e">
        <f t="shared" si="292"/>
        <v>#REF!</v>
      </c>
      <c r="H2400" s="81" t="e">
        <f t="shared" si="293"/>
        <v>#REF!</v>
      </c>
    </row>
    <row r="2401" spans="1:8" x14ac:dyDescent="0.2">
      <c r="A2401" s="433" t="e">
        <f>'Запит 2-8'!#REF!</f>
        <v>#REF!</v>
      </c>
      <c r="B2401" s="434" t="e">
        <f>IF('Запит 2-8'!#REF!&lt;&gt;"",'Запит 2-8'!#REF!,"")</f>
        <v>#REF!</v>
      </c>
      <c r="C2401" s="435" t="e">
        <f>'Запит 2-8'!#REF!</f>
        <v>#REF!</v>
      </c>
      <c r="D2401" s="436" t="e">
        <f>'Запит 2-8'!#REF!</f>
        <v>#REF!</v>
      </c>
      <c r="E2401" s="437" t="e">
        <f>'Паспорт-3'!F2220</f>
        <v>#REF!</v>
      </c>
      <c r="F2401" s="438"/>
      <c r="G2401" s="439" t="e">
        <f t="shared" si="292"/>
        <v>#REF!</v>
      </c>
      <c r="H2401" s="81" t="e">
        <f t="shared" si="293"/>
        <v>#REF!</v>
      </c>
    </row>
    <row r="2402" spans="1:8" ht="12.75" customHeight="1" x14ac:dyDescent="0.2">
      <c r="A2402" s="824" t="s">
        <v>211</v>
      </c>
      <c r="B2402" s="825"/>
      <c r="C2402" s="825"/>
      <c r="D2402" s="825"/>
      <c r="E2402" s="825"/>
      <c r="F2402" s="825"/>
      <c r="G2402" s="826"/>
      <c r="H2402" s="81" t="e">
        <f>H2386</f>
        <v>#REF!</v>
      </c>
    </row>
    <row r="2403" spans="1:8" x14ac:dyDescent="0.2">
      <c r="A2403" s="426" t="e">
        <f>'Запит 2-8'!#REF!</f>
        <v>#REF!</v>
      </c>
      <c r="B2403" s="827" t="s">
        <v>109</v>
      </c>
      <c r="C2403" s="828"/>
      <c r="D2403" s="828"/>
      <c r="E2403" s="832"/>
      <c r="F2403" s="832"/>
      <c r="G2403" s="833"/>
      <c r="H2403" s="81" t="e">
        <f>H2404</f>
        <v>#REF!</v>
      </c>
    </row>
    <row r="2404" spans="1:8" x14ac:dyDescent="0.2">
      <c r="A2404" s="326" t="e">
        <f>'Запит 2-8'!#REF!</f>
        <v>#REF!</v>
      </c>
      <c r="B2404" s="421" t="e">
        <f>IF('Запит 2-8'!#REF!&lt;&gt;"",'Запит 2-8'!#REF!,"")</f>
        <v>#REF!</v>
      </c>
      <c r="C2404" s="422" t="e">
        <f>'Запит 2-8'!#REF!</f>
        <v>#REF!</v>
      </c>
      <c r="D2404" s="423" t="e">
        <f>'Запит 2-8'!#REF!</f>
        <v>#REF!</v>
      </c>
      <c r="E2404" s="424" t="e">
        <f>'Паспорт-3'!F2222</f>
        <v>#REF!</v>
      </c>
      <c r="F2404" s="425"/>
      <c r="G2404" s="428" t="e">
        <f t="shared" ref="G2404:G2413" si="294">F2404-E2404</f>
        <v>#REF!</v>
      </c>
      <c r="H2404" s="81" t="e">
        <f t="shared" ref="H2404:H2413" si="295">IF(B2404&lt;&gt;"","Для друку","")</f>
        <v>#REF!</v>
      </c>
    </row>
    <row r="2405" spans="1:8" x14ac:dyDescent="0.2">
      <c r="A2405" s="326" t="e">
        <f>'Запит 2-8'!#REF!</f>
        <v>#REF!</v>
      </c>
      <c r="B2405" s="298" t="e">
        <f>IF('Запит 2-8'!#REF!&lt;&gt;"",'Запит 2-8'!#REF!,"")</f>
        <v>#REF!</v>
      </c>
      <c r="C2405" s="297" t="e">
        <f>'Запит 2-8'!#REF!</f>
        <v>#REF!</v>
      </c>
      <c r="D2405" s="296" t="e">
        <f>'Запит 2-8'!#REF!</f>
        <v>#REF!</v>
      </c>
      <c r="E2405" s="413" t="e">
        <f>'Паспорт-3'!F2223</f>
        <v>#REF!</v>
      </c>
      <c r="F2405" s="414"/>
      <c r="G2405" s="429" t="e">
        <f t="shared" si="294"/>
        <v>#REF!</v>
      </c>
      <c r="H2405" s="81" t="e">
        <f t="shared" si="295"/>
        <v>#REF!</v>
      </c>
    </row>
    <row r="2406" spans="1:8" x14ac:dyDescent="0.2">
      <c r="A2406" s="326" t="e">
        <f>'Запит 2-8'!#REF!</f>
        <v>#REF!</v>
      </c>
      <c r="B2406" s="298" t="e">
        <f>IF('Запит 2-8'!#REF!&lt;&gt;"",'Запит 2-8'!#REF!,"")</f>
        <v>#REF!</v>
      </c>
      <c r="C2406" s="297" t="e">
        <f>'Запит 2-8'!#REF!</f>
        <v>#REF!</v>
      </c>
      <c r="D2406" s="296" t="e">
        <f>'Запит 2-8'!#REF!</f>
        <v>#REF!</v>
      </c>
      <c r="E2406" s="413" t="e">
        <f>'Паспорт-3'!F2224</f>
        <v>#REF!</v>
      </c>
      <c r="F2406" s="414"/>
      <c r="G2406" s="429" t="e">
        <f t="shared" si="294"/>
        <v>#REF!</v>
      </c>
      <c r="H2406" s="81" t="e">
        <f t="shared" si="295"/>
        <v>#REF!</v>
      </c>
    </row>
    <row r="2407" spans="1:8" x14ac:dyDescent="0.2">
      <c r="A2407" s="326" t="e">
        <f>'Запит 2-8'!#REF!</f>
        <v>#REF!</v>
      </c>
      <c r="B2407" s="298" t="e">
        <f>IF('Запит 2-8'!#REF!&lt;&gt;"",'Запит 2-8'!#REF!,"")</f>
        <v>#REF!</v>
      </c>
      <c r="C2407" s="297" t="e">
        <f>'Запит 2-8'!#REF!</f>
        <v>#REF!</v>
      </c>
      <c r="D2407" s="296" t="e">
        <f>'Запит 2-8'!#REF!</f>
        <v>#REF!</v>
      </c>
      <c r="E2407" s="413" t="e">
        <f>'Паспорт-3'!F2225</f>
        <v>#REF!</v>
      </c>
      <c r="F2407" s="414"/>
      <c r="G2407" s="429" t="e">
        <f t="shared" si="294"/>
        <v>#REF!</v>
      </c>
      <c r="H2407" s="81" t="e">
        <f t="shared" si="295"/>
        <v>#REF!</v>
      </c>
    </row>
    <row r="2408" spans="1:8" x14ac:dyDescent="0.2">
      <c r="A2408" s="326" t="e">
        <f>'Запит 2-8'!#REF!</f>
        <v>#REF!</v>
      </c>
      <c r="B2408" s="298" t="e">
        <f>IF('Запит 2-8'!#REF!&lt;&gt;"",'Запит 2-8'!#REF!,"")</f>
        <v>#REF!</v>
      </c>
      <c r="C2408" s="297" t="e">
        <f>'Запит 2-8'!#REF!</f>
        <v>#REF!</v>
      </c>
      <c r="D2408" s="296" t="e">
        <f>'Запит 2-8'!#REF!</f>
        <v>#REF!</v>
      </c>
      <c r="E2408" s="413" t="e">
        <f>'Паспорт-3'!F2226</f>
        <v>#REF!</v>
      </c>
      <c r="F2408" s="414"/>
      <c r="G2408" s="429" t="e">
        <f t="shared" si="294"/>
        <v>#REF!</v>
      </c>
      <c r="H2408" s="81" t="e">
        <f t="shared" si="295"/>
        <v>#REF!</v>
      </c>
    </row>
    <row r="2409" spans="1:8" x14ac:dyDescent="0.2">
      <c r="A2409" s="326" t="e">
        <f>'Запит 2-8'!#REF!</f>
        <v>#REF!</v>
      </c>
      <c r="B2409" s="298" t="e">
        <f>IF('Запит 2-8'!#REF!&lt;&gt;"",'Запит 2-8'!#REF!,"")</f>
        <v>#REF!</v>
      </c>
      <c r="C2409" s="297" t="e">
        <f>'Запит 2-8'!#REF!</f>
        <v>#REF!</v>
      </c>
      <c r="D2409" s="296" t="e">
        <f>'Запит 2-8'!#REF!</f>
        <v>#REF!</v>
      </c>
      <c r="E2409" s="413" t="e">
        <f>'Паспорт-3'!F2227</f>
        <v>#REF!</v>
      </c>
      <c r="F2409" s="414"/>
      <c r="G2409" s="429" t="e">
        <f t="shared" si="294"/>
        <v>#REF!</v>
      </c>
      <c r="H2409" s="81" t="e">
        <f t="shared" si="295"/>
        <v>#REF!</v>
      </c>
    </row>
    <row r="2410" spans="1:8" x14ac:dyDescent="0.2">
      <c r="A2410" s="326" t="e">
        <f>'Запит 2-8'!#REF!</f>
        <v>#REF!</v>
      </c>
      <c r="B2410" s="298" t="e">
        <f>IF('Запит 2-8'!#REF!&lt;&gt;"",'Запит 2-8'!#REF!,"")</f>
        <v>#REF!</v>
      </c>
      <c r="C2410" s="297" t="e">
        <f>'Запит 2-8'!#REF!</f>
        <v>#REF!</v>
      </c>
      <c r="D2410" s="296" t="e">
        <f>'Запит 2-8'!#REF!</f>
        <v>#REF!</v>
      </c>
      <c r="E2410" s="413" t="e">
        <f>'Паспорт-3'!F2228</f>
        <v>#REF!</v>
      </c>
      <c r="F2410" s="414"/>
      <c r="G2410" s="429" t="e">
        <f t="shared" si="294"/>
        <v>#REF!</v>
      </c>
      <c r="H2410" s="81" t="e">
        <f t="shared" si="295"/>
        <v>#REF!</v>
      </c>
    </row>
    <row r="2411" spans="1:8" x14ac:dyDescent="0.2">
      <c r="A2411" s="326" t="e">
        <f>'Запит 2-8'!#REF!</f>
        <v>#REF!</v>
      </c>
      <c r="B2411" s="298" t="e">
        <f>IF('Запит 2-8'!#REF!&lt;&gt;"",'Запит 2-8'!#REF!,"")</f>
        <v>#REF!</v>
      </c>
      <c r="C2411" s="297" t="e">
        <f>'Запит 2-8'!#REF!</f>
        <v>#REF!</v>
      </c>
      <c r="D2411" s="296" t="e">
        <f>'Запит 2-8'!#REF!</f>
        <v>#REF!</v>
      </c>
      <c r="E2411" s="413" t="e">
        <f>'Паспорт-3'!F2229</f>
        <v>#REF!</v>
      </c>
      <c r="F2411" s="414"/>
      <c r="G2411" s="429" t="e">
        <f t="shared" si="294"/>
        <v>#REF!</v>
      </c>
      <c r="H2411" s="81" t="e">
        <f t="shared" si="295"/>
        <v>#REF!</v>
      </c>
    </row>
    <row r="2412" spans="1:8" ht="12.75" customHeight="1" x14ac:dyDescent="0.2">
      <c r="A2412" s="326" t="e">
        <f>'Запит 2-8'!#REF!</f>
        <v>#REF!</v>
      </c>
      <c r="B2412" s="298" t="e">
        <f>IF('Запит 2-8'!#REF!&lt;&gt;"",'Запит 2-8'!#REF!,"")</f>
        <v>#REF!</v>
      </c>
      <c r="C2412" s="297" t="e">
        <f>'Запит 2-8'!#REF!</f>
        <v>#REF!</v>
      </c>
      <c r="D2412" s="296" t="e">
        <f>'Запит 2-8'!#REF!</f>
        <v>#REF!</v>
      </c>
      <c r="E2412" s="413" t="e">
        <f>'Паспорт-3'!F2230</f>
        <v>#REF!</v>
      </c>
      <c r="F2412" s="414"/>
      <c r="G2412" s="429" t="e">
        <f t="shared" si="294"/>
        <v>#REF!</v>
      </c>
      <c r="H2412" s="81" t="e">
        <f t="shared" si="295"/>
        <v>#REF!</v>
      </c>
    </row>
    <row r="2413" spans="1:8" x14ac:dyDescent="0.2">
      <c r="A2413" s="433" t="e">
        <f>'Запит 2-8'!#REF!</f>
        <v>#REF!</v>
      </c>
      <c r="B2413" s="434" t="e">
        <f>IF('Запит 2-8'!#REF!&lt;&gt;"",'Запит 2-8'!#REF!,"")</f>
        <v>#REF!</v>
      </c>
      <c r="C2413" s="435" t="e">
        <f>'Запит 2-8'!#REF!</f>
        <v>#REF!</v>
      </c>
      <c r="D2413" s="436" t="e">
        <f>'Запит 2-8'!#REF!</f>
        <v>#REF!</v>
      </c>
      <c r="E2413" s="437" t="e">
        <f>'Паспорт-3'!F2231</f>
        <v>#REF!</v>
      </c>
      <c r="F2413" s="438"/>
      <c r="G2413" s="439" t="e">
        <f t="shared" si="294"/>
        <v>#REF!</v>
      </c>
      <c r="H2413" s="81" t="e">
        <f t="shared" si="295"/>
        <v>#REF!</v>
      </c>
    </row>
    <row r="2414" spans="1:8" ht="12.75" customHeight="1" x14ac:dyDescent="0.2">
      <c r="A2414" s="824" t="s">
        <v>211</v>
      </c>
      <c r="B2414" s="825"/>
      <c r="C2414" s="825"/>
      <c r="D2414" s="825"/>
      <c r="E2414" s="825"/>
      <c r="F2414" s="825"/>
      <c r="G2414" s="826"/>
      <c r="H2414" s="81" t="e">
        <f>H2403</f>
        <v>#REF!</v>
      </c>
    </row>
    <row r="2415" spans="1:8" ht="12.75" customHeight="1" x14ac:dyDescent="0.2">
      <c r="A2415" s="824" t="s">
        <v>231</v>
      </c>
      <c r="B2415" s="825"/>
      <c r="C2415" s="825"/>
      <c r="D2415" s="825"/>
      <c r="E2415" s="825"/>
      <c r="F2415" s="825"/>
      <c r="G2415" s="826"/>
      <c r="H2415" s="81" t="e">
        <f>H2351</f>
        <v>#REF!</v>
      </c>
    </row>
    <row r="2416" spans="1:8" ht="12.75" customHeight="1" x14ac:dyDescent="0.2">
      <c r="A2416" s="779" t="e">
        <f>'Запит 2-8'!#REF!</f>
        <v>#REF!</v>
      </c>
      <c r="B2416" s="780"/>
      <c r="C2416" s="780"/>
      <c r="D2416" s="780"/>
      <c r="E2416" s="780"/>
      <c r="F2416" s="780"/>
      <c r="G2416" s="781"/>
      <c r="H2416" s="81" t="e">
        <f>H2417</f>
        <v>#REF!</v>
      </c>
    </row>
    <row r="2417" spans="1:8" x14ac:dyDescent="0.2">
      <c r="A2417" s="420" t="s">
        <v>4</v>
      </c>
      <c r="B2417" s="827" t="s">
        <v>106</v>
      </c>
      <c r="C2417" s="828"/>
      <c r="D2417" s="828"/>
      <c r="E2417" s="829"/>
      <c r="F2417" s="829"/>
      <c r="G2417" s="830"/>
      <c r="H2417" s="81" t="e">
        <f>H2418</f>
        <v>#REF!</v>
      </c>
    </row>
    <row r="2418" spans="1:8" x14ac:dyDescent="0.2">
      <c r="A2418" s="326" t="e">
        <f>'Запит 2-8'!#REF!</f>
        <v>#REF!</v>
      </c>
      <c r="B2418" s="421" t="e">
        <f>IF('Запит 2-8'!#REF!&lt;&gt;"",'Запит 2-8'!#REF!,"")</f>
        <v>#REF!</v>
      </c>
      <c r="C2418" s="422" t="e">
        <f>'Запит 2-8'!#REF!</f>
        <v>#REF!</v>
      </c>
      <c r="D2418" s="423" t="e">
        <f>'Запит 2-8'!#REF!</f>
        <v>#REF!</v>
      </c>
      <c r="E2418" s="424" t="e">
        <f>'Паспорт-3'!F2234</f>
        <v>#REF!</v>
      </c>
      <c r="F2418" s="425"/>
      <c r="G2418" s="428" t="e">
        <f t="shared" ref="G2418:G2432" si="296">F2418-E2418</f>
        <v>#REF!</v>
      </c>
      <c r="H2418" s="81" t="e">
        <f t="shared" ref="H2418:H2432" si="297">IF(B2418&lt;&gt;"","Для друку","")</f>
        <v>#REF!</v>
      </c>
    </row>
    <row r="2419" spans="1:8" x14ac:dyDescent="0.2">
      <c r="A2419" s="326" t="e">
        <f>'Запит 2-8'!#REF!</f>
        <v>#REF!</v>
      </c>
      <c r="B2419" s="298" t="e">
        <f>IF('Запит 2-8'!#REF!&lt;&gt;"",'Запит 2-8'!#REF!,"")</f>
        <v>#REF!</v>
      </c>
      <c r="C2419" s="297" t="e">
        <f>'Запит 2-8'!#REF!</f>
        <v>#REF!</v>
      </c>
      <c r="D2419" s="296" t="e">
        <f>'Запит 2-8'!#REF!</f>
        <v>#REF!</v>
      </c>
      <c r="E2419" s="413" t="e">
        <f>'Паспорт-3'!F2235</f>
        <v>#REF!</v>
      </c>
      <c r="F2419" s="414"/>
      <c r="G2419" s="429" t="e">
        <f t="shared" si="296"/>
        <v>#REF!</v>
      </c>
      <c r="H2419" s="81" t="e">
        <f t="shared" si="297"/>
        <v>#REF!</v>
      </c>
    </row>
    <row r="2420" spans="1:8" x14ac:dyDescent="0.2">
      <c r="A2420" s="326" t="e">
        <f>'Запит 2-8'!#REF!</f>
        <v>#REF!</v>
      </c>
      <c r="B2420" s="298" t="e">
        <f>IF('Запит 2-8'!#REF!&lt;&gt;"",'Запит 2-8'!#REF!,"")</f>
        <v>#REF!</v>
      </c>
      <c r="C2420" s="297" t="e">
        <f>'Запит 2-8'!#REF!</f>
        <v>#REF!</v>
      </c>
      <c r="D2420" s="296" t="e">
        <f>'Запит 2-8'!#REF!</f>
        <v>#REF!</v>
      </c>
      <c r="E2420" s="413" t="e">
        <f>'Паспорт-3'!F2236</f>
        <v>#REF!</v>
      </c>
      <c r="F2420" s="414"/>
      <c r="G2420" s="429" t="e">
        <f t="shared" si="296"/>
        <v>#REF!</v>
      </c>
      <c r="H2420" s="81" t="e">
        <f t="shared" si="297"/>
        <v>#REF!</v>
      </c>
    </row>
    <row r="2421" spans="1:8" x14ac:dyDescent="0.2">
      <c r="A2421" s="326" t="e">
        <f>'Запит 2-8'!#REF!</f>
        <v>#REF!</v>
      </c>
      <c r="B2421" s="298" t="e">
        <f>IF('Запит 2-8'!#REF!&lt;&gt;"",'Запит 2-8'!#REF!,"")</f>
        <v>#REF!</v>
      </c>
      <c r="C2421" s="297" t="e">
        <f>'Запит 2-8'!#REF!</f>
        <v>#REF!</v>
      </c>
      <c r="D2421" s="296" t="e">
        <f>'Запит 2-8'!#REF!</f>
        <v>#REF!</v>
      </c>
      <c r="E2421" s="413" t="e">
        <f>'Паспорт-3'!F2237</f>
        <v>#REF!</v>
      </c>
      <c r="F2421" s="414"/>
      <c r="G2421" s="429" t="e">
        <f t="shared" si="296"/>
        <v>#REF!</v>
      </c>
      <c r="H2421" s="81" t="e">
        <f t="shared" si="297"/>
        <v>#REF!</v>
      </c>
    </row>
    <row r="2422" spans="1:8" x14ac:dyDescent="0.2">
      <c r="A2422" s="326" t="e">
        <f>'Запит 2-8'!#REF!</f>
        <v>#REF!</v>
      </c>
      <c r="B2422" s="298" t="e">
        <f>IF('Запит 2-8'!#REF!&lt;&gt;"",'Запит 2-8'!#REF!,"")</f>
        <v>#REF!</v>
      </c>
      <c r="C2422" s="297" t="e">
        <f>'Запит 2-8'!#REF!</f>
        <v>#REF!</v>
      </c>
      <c r="D2422" s="296" t="e">
        <f>'Запит 2-8'!#REF!</f>
        <v>#REF!</v>
      </c>
      <c r="E2422" s="413" t="e">
        <f>'Паспорт-3'!F2238</f>
        <v>#REF!</v>
      </c>
      <c r="F2422" s="414"/>
      <c r="G2422" s="429" t="e">
        <f t="shared" si="296"/>
        <v>#REF!</v>
      </c>
      <c r="H2422" s="81" t="e">
        <f t="shared" si="297"/>
        <v>#REF!</v>
      </c>
    </row>
    <row r="2423" spans="1:8" x14ac:dyDescent="0.2">
      <c r="A2423" s="326" t="e">
        <f>'Запит 2-8'!#REF!</f>
        <v>#REF!</v>
      </c>
      <c r="B2423" s="298" t="e">
        <f>IF('Запит 2-8'!#REF!&lt;&gt;"",'Запит 2-8'!#REF!,"")</f>
        <v>#REF!</v>
      </c>
      <c r="C2423" s="297" t="e">
        <f>'Запит 2-8'!#REF!</f>
        <v>#REF!</v>
      </c>
      <c r="D2423" s="296" t="e">
        <f>'Запит 2-8'!#REF!</f>
        <v>#REF!</v>
      </c>
      <c r="E2423" s="413" t="e">
        <f>'Паспорт-3'!F2239</f>
        <v>#REF!</v>
      </c>
      <c r="F2423" s="414"/>
      <c r="G2423" s="429" t="e">
        <f t="shared" si="296"/>
        <v>#REF!</v>
      </c>
      <c r="H2423" s="81" t="e">
        <f t="shared" si="297"/>
        <v>#REF!</v>
      </c>
    </row>
    <row r="2424" spans="1:8" x14ac:dyDescent="0.2">
      <c r="A2424" s="326" t="e">
        <f>'Запит 2-8'!#REF!</f>
        <v>#REF!</v>
      </c>
      <c r="B2424" s="298" t="e">
        <f>IF('Запит 2-8'!#REF!&lt;&gt;"",'Запит 2-8'!#REF!,"")</f>
        <v>#REF!</v>
      </c>
      <c r="C2424" s="297" t="e">
        <f>'Запит 2-8'!#REF!</f>
        <v>#REF!</v>
      </c>
      <c r="D2424" s="296" t="e">
        <f>'Запит 2-8'!#REF!</f>
        <v>#REF!</v>
      </c>
      <c r="E2424" s="413" t="e">
        <f>'Паспорт-3'!F2240</f>
        <v>#REF!</v>
      </c>
      <c r="F2424" s="414"/>
      <c r="G2424" s="429" t="e">
        <f t="shared" si="296"/>
        <v>#REF!</v>
      </c>
      <c r="H2424" s="81" t="e">
        <f t="shared" si="297"/>
        <v>#REF!</v>
      </c>
    </row>
    <row r="2425" spans="1:8" x14ac:dyDescent="0.2">
      <c r="A2425" s="326" t="e">
        <f>'Запит 2-8'!#REF!</f>
        <v>#REF!</v>
      </c>
      <c r="B2425" s="298" t="e">
        <f>IF('Запит 2-8'!#REF!&lt;&gt;"",'Запит 2-8'!#REF!,"")</f>
        <v>#REF!</v>
      </c>
      <c r="C2425" s="297" t="e">
        <f>'Запит 2-8'!#REF!</f>
        <v>#REF!</v>
      </c>
      <c r="D2425" s="296" t="e">
        <f>'Запит 2-8'!#REF!</f>
        <v>#REF!</v>
      </c>
      <c r="E2425" s="413" t="e">
        <f>'Паспорт-3'!F2241</f>
        <v>#REF!</v>
      </c>
      <c r="F2425" s="414"/>
      <c r="G2425" s="429" t="e">
        <f t="shared" si="296"/>
        <v>#REF!</v>
      </c>
      <c r="H2425" s="81" t="e">
        <f t="shared" si="297"/>
        <v>#REF!</v>
      </c>
    </row>
    <row r="2426" spans="1:8" x14ac:dyDescent="0.2">
      <c r="A2426" s="326" t="e">
        <f>'Запит 2-8'!#REF!</f>
        <v>#REF!</v>
      </c>
      <c r="B2426" s="298" t="e">
        <f>IF('Запит 2-8'!#REF!&lt;&gt;"",'Запит 2-8'!#REF!,"")</f>
        <v>#REF!</v>
      </c>
      <c r="C2426" s="297" t="e">
        <f>'Запит 2-8'!#REF!</f>
        <v>#REF!</v>
      </c>
      <c r="D2426" s="296" t="e">
        <f>'Запит 2-8'!#REF!</f>
        <v>#REF!</v>
      </c>
      <c r="E2426" s="413" t="e">
        <f>'Паспорт-3'!F2242</f>
        <v>#REF!</v>
      </c>
      <c r="F2426" s="414"/>
      <c r="G2426" s="429" t="e">
        <f t="shared" si="296"/>
        <v>#REF!</v>
      </c>
      <c r="H2426" s="81" t="e">
        <f t="shared" si="297"/>
        <v>#REF!</v>
      </c>
    </row>
    <row r="2427" spans="1:8" x14ac:dyDescent="0.2">
      <c r="A2427" s="326" t="e">
        <f>'Запит 2-8'!#REF!</f>
        <v>#REF!</v>
      </c>
      <c r="B2427" s="298" t="e">
        <f>IF('Запит 2-8'!#REF!&lt;&gt;"",'Запит 2-8'!#REF!,"")</f>
        <v>#REF!</v>
      </c>
      <c r="C2427" s="297" t="e">
        <f>'Запит 2-8'!#REF!</f>
        <v>#REF!</v>
      </c>
      <c r="D2427" s="296" t="e">
        <f>'Запит 2-8'!#REF!</f>
        <v>#REF!</v>
      </c>
      <c r="E2427" s="413" t="e">
        <f>'Паспорт-3'!F2243</f>
        <v>#REF!</v>
      </c>
      <c r="F2427" s="414"/>
      <c r="G2427" s="429" t="e">
        <f t="shared" si="296"/>
        <v>#REF!</v>
      </c>
      <c r="H2427" s="81" t="e">
        <f t="shared" si="297"/>
        <v>#REF!</v>
      </c>
    </row>
    <row r="2428" spans="1:8" x14ac:dyDescent="0.2">
      <c r="A2428" s="326" t="e">
        <f>'Запит 2-8'!#REF!</f>
        <v>#REF!</v>
      </c>
      <c r="B2428" s="298" t="e">
        <f>IF('Запит 2-8'!#REF!&lt;&gt;"",'Запит 2-8'!#REF!,"")</f>
        <v>#REF!</v>
      </c>
      <c r="C2428" s="297" t="e">
        <f>'Запит 2-8'!#REF!</f>
        <v>#REF!</v>
      </c>
      <c r="D2428" s="296" t="e">
        <f>'Запит 2-8'!#REF!</f>
        <v>#REF!</v>
      </c>
      <c r="E2428" s="413" t="e">
        <f>'Паспорт-3'!F2244</f>
        <v>#REF!</v>
      </c>
      <c r="F2428" s="414"/>
      <c r="G2428" s="429" t="e">
        <f t="shared" si="296"/>
        <v>#REF!</v>
      </c>
      <c r="H2428" s="81" t="e">
        <f t="shared" si="297"/>
        <v>#REF!</v>
      </c>
    </row>
    <row r="2429" spans="1:8" x14ac:dyDescent="0.2">
      <c r="A2429" s="326" t="e">
        <f>'Запит 2-8'!#REF!</f>
        <v>#REF!</v>
      </c>
      <c r="B2429" s="298" t="e">
        <f>IF('Запит 2-8'!#REF!&lt;&gt;"",'Запит 2-8'!#REF!,"")</f>
        <v>#REF!</v>
      </c>
      <c r="C2429" s="297" t="e">
        <f>'Запит 2-8'!#REF!</f>
        <v>#REF!</v>
      </c>
      <c r="D2429" s="296" t="e">
        <f>'Запит 2-8'!#REF!</f>
        <v>#REF!</v>
      </c>
      <c r="E2429" s="413" t="e">
        <f>'Паспорт-3'!F2245</f>
        <v>#REF!</v>
      </c>
      <c r="F2429" s="414"/>
      <c r="G2429" s="429" t="e">
        <f t="shared" si="296"/>
        <v>#REF!</v>
      </c>
      <c r="H2429" s="81" t="e">
        <f t="shared" si="297"/>
        <v>#REF!</v>
      </c>
    </row>
    <row r="2430" spans="1:8" x14ac:dyDescent="0.2">
      <c r="A2430" s="326" t="e">
        <f>'Запит 2-8'!#REF!</f>
        <v>#REF!</v>
      </c>
      <c r="B2430" s="298" t="e">
        <f>IF('Запит 2-8'!#REF!&lt;&gt;"",'Запит 2-8'!#REF!,"")</f>
        <v>#REF!</v>
      </c>
      <c r="C2430" s="297" t="e">
        <f>'Запит 2-8'!#REF!</f>
        <v>#REF!</v>
      </c>
      <c r="D2430" s="296" t="e">
        <f>'Запит 2-8'!#REF!</f>
        <v>#REF!</v>
      </c>
      <c r="E2430" s="413" t="e">
        <f>'Паспорт-3'!F2246</f>
        <v>#REF!</v>
      </c>
      <c r="F2430" s="414"/>
      <c r="G2430" s="429" t="e">
        <f t="shared" si="296"/>
        <v>#REF!</v>
      </c>
      <c r="H2430" s="81" t="e">
        <f t="shared" si="297"/>
        <v>#REF!</v>
      </c>
    </row>
    <row r="2431" spans="1:8" x14ac:dyDescent="0.2">
      <c r="A2431" s="326" t="e">
        <f>'Запит 2-8'!#REF!</f>
        <v>#REF!</v>
      </c>
      <c r="B2431" s="298" t="e">
        <f>IF('Запит 2-8'!#REF!&lt;&gt;"",'Запит 2-8'!#REF!,"")</f>
        <v>#REF!</v>
      </c>
      <c r="C2431" s="297" t="e">
        <f>'Запит 2-8'!#REF!</f>
        <v>#REF!</v>
      </c>
      <c r="D2431" s="296" t="e">
        <f>'Запит 2-8'!#REF!</f>
        <v>#REF!</v>
      </c>
      <c r="E2431" s="413" t="e">
        <f>'Паспорт-3'!F2247</f>
        <v>#REF!</v>
      </c>
      <c r="F2431" s="414"/>
      <c r="G2431" s="429" t="e">
        <f t="shared" si="296"/>
        <v>#REF!</v>
      </c>
      <c r="H2431" s="81" t="e">
        <f t="shared" si="297"/>
        <v>#REF!</v>
      </c>
    </row>
    <row r="2432" spans="1:8" x14ac:dyDescent="0.2">
      <c r="A2432" s="433" t="e">
        <f>'Запит 2-8'!#REF!</f>
        <v>#REF!</v>
      </c>
      <c r="B2432" s="434" t="e">
        <f>IF('Запит 2-8'!#REF!&lt;&gt;"",'Запит 2-8'!#REF!,"")</f>
        <v>#REF!</v>
      </c>
      <c r="C2432" s="435" t="e">
        <f>'Запит 2-8'!#REF!</f>
        <v>#REF!</v>
      </c>
      <c r="D2432" s="436" t="e">
        <f>'Запит 2-8'!#REF!</f>
        <v>#REF!</v>
      </c>
      <c r="E2432" s="437" t="e">
        <f>'Паспорт-3'!F2248</f>
        <v>#REF!</v>
      </c>
      <c r="F2432" s="438"/>
      <c r="G2432" s="439" t="e">
        <f t="shared" si="296"/>
        <v>#REF!</v>
      </c>
      <c r="H2432" s="81" t="e">
        <f t="shared" si="297"/>
        <v>#REF!</v>
      </c>
    </row>
    <row r="2433" spans="1:8" ht="12.75" customHeight="1" x14ac:dyDescent="0.2">
      <c r="A2433" s="824" t="s">
        <v>211</v>
      </c>
      <c r="B2433" s="825"/>
      <c r="C2433" s="825"/>
      <c r="D2433" s="825"/>
      <c r="E2433" s="825"/>
      <c r="F2433" s="825"/>
      <c r="G2433" s="826"/>
      <c r="H2433" s="81" t="e">
        <f>H2417</f>
        <v>#REF!</v>
      </c>
    </row>
    <row r="2434" spans="1:8" x14ac:dyDescent="0.2">
      <c r="A2434" s="420" t="e">
        <f>'Запит 2-8'!#REF!</f>
        <v>#REF!</v>
      </c>
      <c r="B2434" s="827" t="s">
        <v>107</v>
      </c>
      <c r="C2434" s="828"/>
      <c r="D2434" s="828"/>
      <c r="E2434" s="828"/>
      <c r="F2434" s="828"/>
      <c r="G2434" s="831"/>
      <c r="H2434" s="81" t="e">
        <f>H2435</f>
        <v>#REF!</v>
      </c>
    </row>
    <row r="2435" spans="1:8" x14ac:dyDescent="0.2">
      <c r="A2435" s="326" t="e">
        <f>'Запит 2-8'!#REF!</f>
        <v>#REF!</v>
      </c>
      <c r="B2435" s="421" t="e">
        <f>IF('Запит 2-8'!#REF!&lt;&gt;"",'Запит 2-8'!#REF!,"")</f>
        <v>#REF!</v>
      </c>
      <c r="C2435" s="422" t="e">
        <f>'Запит 2-8'!#REF!</f>
        <v>#REF!</v>
      </c>
      <c r="D2435" s="423" t="e">
        <f>'Запит 2-8'!#REF!</f>
        <v>#REF!</v>
      </c>
      <c r="E2435" s="430" t="e">
        <f>'Паспорт-3'!F2250</f>
        <v>#REF!</v>
      </c>
      <c r="F2435" s="431"/>
      <c r="G2435" s="432" t="e">
        <f t="shared" ref="G2435:G2449" si="298">F2435-E2435</f>
        <v>#REF!</v>
      </c>
      <c r="H2435" s="81" t="e">
        <f t="shared" ref="H2435:H2449" si="299">IF(B2435&lt;&gt;"","Для друку","")</f>
        <v>#REF!</v>
      </c>
    </row>
    <row r="2436" spans="1:8" x14ac:dyDescent="0.2">
      <c r="A2436" s="326" t="e">
        <f>'Запит 2-8'!#REF!</f>
        <v>#REF!</v>
      </c>
      <c r="B2436" s="298" t="e">
        <f>IF('Запит 2-8'!#REF!&lt;&gt;"",'Запит 2-8'!#REF!,"")</f>
        <v>#REF!</v>
      </c>
      <c r="C2436" s="297" t="e">
        <f>'Запит 2-8'!#REF!</f>
        <v>#REF!</v>
      </c>
      <c r="D2436" s="296" t="e">
        <f>'Запит 2-8'!#REF!</f>
        <v>#REF!</v>
      </c>
      <c r="E2436" s="413" t="e">
        <f>'Паспорт-3'!F2251</f>
        <v>#REF!</v>
      </c>
      <c r="F2436" s="414"/>
      <c r="G2436" s="429" t="e">
        <f t="shared" si="298"/>
        <v>#REF!</v>
      </c>
      <c r="H2436" s="81" t="e">
        <f t="shared" si="299"/>
        <v>#REF!</v>
      </c>
    </row>
    <row r="2437" spans="1:8" x14ac:dyDescent="0.2">
      <c r="A2437" s="326" t="e">
        <f>'Запит 2-8'!#REF!</f>
        <v>#REF!</v>
      </c>
      <c r="B2437" s="298" t="e">
        <f>IF('Запит 2-8'!#REF!&lt;&gt;"",'Запит 2-8'!#REF!,"")</f>
        <v>#REF!</v>
      </c>
      <c r="C2437" s="297" t="e">
        <f>'Запит 2-8'!#REF!</f>
        <v>#REF!</v>
      </c>
      <c r="D2437" s="296" t="e">
        <f>'Запит 2-8'!#REF!</f>
        <v>#REF!</v>
      </c>
      <c r="E2437" s="413" t="e">
        <f>'Паспорт-3'!F2252</f>
        <v>#REF!</v>
      </c>
      <c r="F2437" s="414"/>
      <c r="G2437" s="429" t="e">
        <f t="shared" si="298"/>
        <v>#REF!</v>
      </c>
      <c r="H2437" s="81" t="e">
        <f t="shared" si="299"/>
        <v>#REF!</v>
      </c>
    </row>
    <row r="2438" spans="1:8" x14ac:dyDescent="0.2">
      <c r="A2438" s="326" t="e">
        <f>'Запит 2-8'!#REF!</f>
        <v>#REF!</v>
      </c>
      <c r="B2438" s="298" t="e">
        <f>IF('Запит 2-8'!#REF!&lt;&gt;"",'Запит 2-8'!#REF!,"")</f>
        <v>#REF!</v>
      </c>
      <c r="C2438" s="297" t="e">
        <f>'Запит 2-8'!#REF!</f>
        <v>#REF!</v>
      </c>
      <c r="D2438" s="296" t="e">
        <f>'Запит 2-8'!#REF!</f>
        <v>#REF!</v>
      </c>
      <c r="E2438" s="413" t="e">
        <f>'Паспорт-3'!F2253</f>
        <v>#REF!</v>
      </c>
      <c r="F2438" s="414"/>
      <c r="G2438" s="429" t="e">
        <f t="shared" si="298"/>
        <v>#REF!</v>
      </c>
      <c r="H2438" s="81" t="e">
        <f t="shared" si="299"/>
        <v>#REF!</v>
      </c>
    </row>
    <row r="2439" spans="1:8" x14ac:dyDescent="0.2">
      <c r="A2439" s="326" t="e">
        <f>'Запит 2-8'!#REF!</f>
        <v>#REF!</v>
      </c>
      <c r="B2439" s="298" t="e">
        <f>IF('Запит 2-8'!#REF!&lt;&gt;"",'Запит 2-8'!#REF!,"")</f>
        <v>#REF!</v>
      </c>
      <c r="C2439" s="297" t="e">
        <f>'Запит 2-8'!#REF!</f>
        <v>#REF!</v>
      </c>
      <c r="D2439" s="296" t="e">
        <f>'Запит 2-8'!#REF!</f>
        <v>#REF!</v>
      </c>
      <c r="E2439" s="413" t="e">
        <f>'Паспорт-3'!F2254</f>
        <v>#REF!</v>
      </c>
      <c r="F2439" s="414"/>
      <c r="G2439" s="429" t="e">
        <f t="shared" si="298"/>
        <v>#REF!</v>
      </c>
      <c r="H2439" s="81" t="e">
        <f t="shared" si="299"/>
        <v>#REF!</v>
      </c>
    </row>
    <row r="2440" spans="1:8" x14ac:dyDescent="0.2">
      <c r="A2440" s="326" t="e">
        <f>'Запит 2-8'!#REF!</f>
        <v>#REF!</v>
      </c>
      <c r="B2440" s="298" t="e">
        <f>IF('Запит 2-8'!#REF!&lt;&gt;"",'Запит 2-8'!#REF!,"")</f>
        <v>#REF!</v>
      </c>
      <c r="C2440" s="297" t="e">
        <f>'Запит 2-8'!#REF!</f>
        <v>#REF!</v>
      </c>
      <c r="D2440" s="296" t="e">
        <f>'Запит 2-8'!#REF!</f>
        <v>#REF!</v>
      </c>
      <c r="E2440" s="413" t="e">
        <f>'Паспорт-3'!F2255</f>
        <v>#REF!</v>
      </c>
      <c r="F2440" s="414"/>
      <c r="G2440" s="429" t="e">
        <f t="shared" si="298"/>
        <v>#REF!</v>
      </c>
      <c r="H2440" s="81" t="e">
        <f t="shared" si="299"/>
        <v>#REF!</v>
      </c>
    </row>
    <row r="2441" spans="1:8" x14ac:dyDescent="0.2">
      <c r="A2441" s="326" t="e">
        <f>'Запит 2-8'!#REF!</f>
        <v>#REF!</v>
      </c>
      <c r="B2441" s="298" t="e">
        <f>IF('Запит 2-8'!#REF!&lt;&gt;"",'Запит 2-8'!#REF!,"")</f>
        <v>#REF!</v>
      </c>
      <c r="C2441" s="297" t="e">
        <f>'Запит 2-8'!#REF!</f>
        <v>#REF!</v>
      </c>
      <c r="D2441" s="296" t="e">
        <f>'Запит 2-8'!#REF!</f>
        <v>#REF!</v>
      </c>
      <c r="E2441" s="413" t="e">
        <f>'Паспорт-3'!F2256</f>
        <v>#REF!</v>
      </c>
      <c r="F2441" s="414"/>
      <c r="G2441" s="429" t="e">
        <f t="shared" si="298"/>
        <v>#REF!</v>
      </c>
      <c r="H2441" s="81" t="e">
        <f t="shared" si="299"/>
        <v>#REF!</v>
      </c>
    </row>
    <row r="2442" spans="1:8" x14ac:dyDescent="0.2">
      <c r="A2442" s="326" t="e">
        <f>'Запит 2-8'!#REF!</f>
        <v>#REF!</v>
      </c>
      <c r="B2442" s="298" t="e">
        <f>IF('Запит 2-8'!#REF!&lt;&gt;"",'Запит 2-8'!#REF!,"")</f>
        <v>#REF!</v>
      </c>
      <c r="C2442" s="297" t="e">
        <f>'Запит 2-8'!#REF!</f>
        <v>#REF!</v>
      </c>
      <c r="D2442" s="296" t="e">
        <f>'Запит 2-8'!#REF!</f>
        <v>#REF!</v>
      </c>
      <c r="E2442" s="413" t="e">
        <f>'Паспорт-3'!F2257</f>
        <v>#REF!</v>
      </c>
      <c r="F2442" s="414"/>
      <c r="G2442" s="429" t="e">
        <f t="shared" si="298"/>
        <v>#REF!</v>
      </c>
      <c r="H2442" s="81" t="e">
        <f t="shared" si="299"/>
        <v>#REF!</v>
      </c>
    </row>
    <row r="2443" spans="1:8" x14ac:dyDescent="0.2">
      <c r="A2443" s="326" t="e">
        <f>'Запит 2-8'!#REF!</f>
        <v>#REF!</v>
      </c>
      <c r="B2443" s="298" t="e">
        <f>IF('Запит 2-8'!#REF!&lt;&gt;"",'Запит 2-8'!#REF!,"")</f>
        <v>#REF!</v>
      </c>
      <c r="C2443" s="297" t="e">
        <f>'Запит 2-8'!#REF!</f>
        <v>#REF!</v>
      </c>
      <c r="D2443" s="296" t="e">
        <f>'Запит 2-8'!#REF!</f>
        <v>#REF!</v>
      </c>
      <c r="E2443" s="413" t="e">
        <f>'Паспорт-3'!F2258</f>
        <v>#REF!</v>
      </c>
      <c r="F2443" s="414"/>
      <c r="G2443" s="429" t="e">
        <f t="shared" si="298"/>
        <v>#REF!</v>
      </c>
      <c r="H2443" s="81" t="e">
        <f t="shared" si="299"/>
        <v>#REF!</v>
      </c>
    </row>
    <row r="2444" spans="1:8" x14ac:dyDescent="0.2">
      <c r="A2444" s="326" t="e">
        <f>'Запит 2-8'!#REF!</f>
        <v>#REF!</v>
      </c>
      <c r="B2444" s="298" t="e">
        <f>IF('Запит 2-8'!#REF!&lt;&gt;"",'Запит 2-8'!#REF!,"")</f>
        <v>#REF!</v>
      </c>
      <c r="C2444" s="297" t="e">
        <f>'Запит 2-8'!#REF!</f>
        <v>#REF!</v>
      </c>
      <c r="D2444" s="296" t="e">
        <f>'Запит 2-8'!#REF!</f>
        <v>#REF!</v>
      </c>
      <c r="E2444" s="413" t="e">
        <f>'Паспорт-3'!F2259</f>
        <v>#REF!</v>
      </c>
      <c r="F2444" s="414"/>
      <c r="G2444" s="429" t="e">
        <f t="shared" si="298"/>
        <v>#REF!</v>
      </c>
      <c r="H2444" s="81" t="e">
        <f t="shared" si="299"/>
        <v>#REF!</v>
      </c>
    </row>
    <row r="2445" spans="1:8" x14ac:dyDescent="0.2">
      <c r="A2445" s="326" t="e">
        <f>'Запит 2-8'!#REF!</f>
        <v>#REF!</v>
      </c>
      <c r="B2445" s="298" t="e">
        <f>IF('Запит 2-8'!#REF!&lt;&gt;"",'Запит 2-8'!#REF!,"")</f>
        <v>#REF!</v>
      </c>
      <c r="C2445" s="297" t="e">
        <f>'Запит 2-8'!#REF!</f>
        <v>#REF!</v>
      </c>
      <c r="D2445" s="296" t="e">
        <f>'Запит 2-8'!#REF!</f>
        <v>#REF!</v>
      </c>
      <c r="E2445" s="413" t="e">
        <f>'Паспорт-3'!F2260</f>
        <v>#REF!</v>
      </c>
      <c r="F2445" s="414"/>
      <c r="G2445" s="429" t="e">
        <f t="shared" si="298"/>
        <v>#REF!</v>
      </c>
      <c r="H2445" s="81" t="e">
        <f t="shared" si="299"/>
        <v>#REF!</v>
      </c>
    </row>
    <row r="2446" spans="1:8" x14ac:dyDescent="0.2">
      <c r="A2446" s="326" t="e">
        <f>'Запит 2-8'!#REF!</f>
        <v>#REF!</v>
      </c>
      <c r="B2446" s="298" t="e">
        <f>IF('Запит 2-8'!#REF!&lt;&gt;"",'Запит 2-8'!#REF!,"")</f>
        <v>#REF!</v>
      </c>
      <c r="C2446" s="297" t="e">
        <f>'Запит 2-8'!#REF!</f>
        <v>#REF!</v>
      </c>
      <c r="D2446" s="296" t="e">
        <f>'Запит 2-8'!#REF!</f>
        <v>#REF!</v>
      </c>
      <c r="E2446" s="413" t="e">
        <f>'Паспорт-3'!F2261</f>
        <v>#REF!</v>
      </c>
      <c r="F2446" s="414"/>
      <c r="G2446" s="429" t="e">
        <f t="shared" si="298"/>
        <v>#REF!</v>
      </c>
      <c r="H2446" s="81" t="e">
        <f t="shared" si="299"/>
        <v>#REF!</v>
      </c>
    </row>
    <row r="2447" spans="1:8" x14ac:dyDescent="0.2">
      <c r="A2447" s="326" t="e">
        <f>'Запит 2-8'!#REF!</f>
        <v>#REF!</v>
      </c>
      <c r="B2447" s="298" t="e">
        <f>IF('Запит 2-8'!#REF!&lt;&gt;"",'Запит 2-8'!#REF!,"")</f>
        <v>#REF!</v>
      </c>
      <c r="C2447" s="297" t="e">
        <f>'Запит 2-8'!#REF!</f>
        <v>#REF!</v>
      </c>
      <c r="D2447" s="296" t="e">
        <f>'Запит 2-8'!#REF!</f>
        <v>#REF!</v>
      </c>
      <c r="E2447" s="413" t="e">
        <f>'Паспорт-3'!F2262</f>
        <v>#REF!</v>
      </c>
      <c r="F2447" s="414"/>
      <c r="G2447" s="429" t="e">
        <f t="shared" si="298"/>
        <v>#REF!</v>
      </c>
      <c r="H2447" s="81" t="e">
        <f t="shared" si="299"/>
        <v>#REF!</v>
      </c>
    </row>
    <row r="2448" spans="1:8" x14ac:dyDescent="0.2">
      <c r="A2448" s="326" t="e">
        <f>'Запит 2-8'!#REF!</f>
        <v>#REF!</v>
      </c>
      <c r="B2448" s="298" t="e">
        <f>IF('Запит 2-8'!#REF!&lt;&gt;"",'Запит 2-8'!#REF!,"")</f>
        <v>#REF!</v>
      </c>
      <c r="C2448" s="297" t="e">
        <f>'Запит 2-8'!#REF!</f>
        <v>#REF!</v>
      </c>
      <c r="D2448" s="296" t="e">
        <f>'Запит 2-8'!#REF!</f>
        <v>#REF!</v>
      </c>
      <c r="E2448" s="413" t="e">
        <f>'Паспорт-3'!F2263</f>
        <v>#REF!</v>
      </c>
      <c r="F2448" s="414"/>
      <c r="G2448" s="429" t="e">
        <f t="shared" si="298"/>
        <v>#REF!</v>
      </c>
      <c r="H2448" s="81" t="e">
        <f t="shared" si="299"/>
        <v>#REF!</v>
      </c>
    </row>
    <row r="2449" spans="1:8" x14ac:dyDescent="0.2">
      <c r="A2449" s="433" t="e">
        <f>'Запит 2-8'!#REF!</f>
        <v>#REF!</v>
      </c>
      <c r="B2449" s="434" t="e">
        <f>IF('Запит 2-8'!#REF!&lt;&gt;"",'Запит 2-8'!#REF!,"")</f>
        <v>#REF!</v>
      </c>
      <c r="C2449" s="435" t="e">
        <f>'Запит 2-8'!#REF!</f>
        <v>#REF!</v>
      </c>
      <c r="D2449" s="436" t="e">
        <f>'Запит 2-8'!#REF!</f>
        <v>#REF!</v>
      </c>
      <c r="E2449" s="437" t="e">
        <f>'Паспорт-3'!F2264</f>
        <v>#REF!</v>
      </c>
      <c r="F2449" s="438"/>
      <c r="G2449" s="439" t="e">
        <f t="shared" si="298"/>
        <v>#REF!</v>
      </c>
      <c r="H2449" s="81" t="e">
        <f t="shared" si="299"/>
        <v>#REF!</v>
      </c>
    </row>
    <row r="2450" spans="1:8" ht="12.75" customHeight="1" x14ac:dyDescent="0.2">
      <c r="A2450" s="824" t="s">
        <v>211</v>
      </c>
      <c r="B2450" s="825"/>
      <c r="C2450" s="825"/>
      <c r="D2450" s="825"/>
      <c r="E2450" s="825"/>
      <c r="F2450" s="825"/>
      <c r="G2450" s="826"/>
      <c r="H2450" s="81" t="e">
        <f>H2434</f>
        <v>#REF!</v>
      </c>
    </row>
    <row r="2451" spans="1:8" x14ac:dyDescent="0.2">
      <c r="A2451" s="426" t="e">
        <f>'Запит 2-8'!#REF!</f>
        <v>#REF!</v>
      </c>
      <c r="B2451" s="827" t="s">
        <v>108</v>
      </c>
      <c r="C2451" s="828"/>
      <c r="D2451" s="828"/>
      <c r="E2451" s="832"/>
      <c r="F2451" s="832"/>
      <c r="G2451" s="833"/>
      <c r="H2451" s="81" t="e">
        <f>H2452</f>
        <v>#REF!</v>
      </c>
    </row>
    <row r="2452" spans="1:8" x14ac:dyDescent="0.2">
      <c r="A2452" s="326" t="e">
        <f>'Запит 2-8'!#REF!</f>
        <v>#REF!</v>
      </c>
      <c r="B2452" s="421" t="e">
        <f>IF('Запит 2-8'!#REF!&lt;&gt;"",'Запит 2-8'!#REF!,"")</f>
        <v>#REF!</v>
      </c>
      <c r="C2452" s="422" t="e">
        <f>'Запит 2-8'!#REF!</f>
        <v>#REF!</v>
      </c>
      <c r="D2452" s="423" t="e">
        <f>'Запит 2-8'!#REF!</f>
        <v>#REF!</v>
      </c>
      <c r="E2452" s="424" t="e">
        <f>'Паспорт-3'!F2266</f>
        <v>#REF!</v>
      </c>
      <c r="F2452" s="425"/>
      <c r="G2452" s="428" t="e">
        <f t="shared" ref="G2452:G2466" si="300">F2452-E2452</f>
        <v>#REF!</v>
      </c>
      <c r="H2452" s="81" t="e">
        <f t="shared" ref="H2452:H2466" si="301">IF(B2452&lt;&gt;"","Для друку","")</f>
        <v>#REF!</v>
      </c>
    </row>
    <row r="2453" spans="1:8" x14ac:dyDescent="0.2">
      <c r="A2453" s="326" t="e">
        <f>'Запит 2-8'!#REF!</f>
        <v>#REF!</v>
      </c>
      <c r="B2453" s="298" t="e">
        <f>IF('Запит 2-8'!#REF!&lt;&gt;"",'Запит 2-8'!#REF!,"")</f>
        <v>#REF!</v>
      </c>
      <c r="C2453" s="297" t="e">
        <f>'Запит 2-8'!#REF!</f>
        <v>#REF!</v>
      </c>
      <c r="D2453" s="296" t="e">
        <f>'Запит 2-8'!#REF!</f>
        <v>#REF!</v>
      </c>
      <c r="E2453" s="413" t="e">
        <f>'Паспорт-3'!F2267</f>
        <v>#REF!</v>
      </c>
      <c r="F2453" s="414"/>
      <c r="G2453" s="429" t="e">
        <f t="shared" si="300"/>
        <v>#REF!</v>
      </c>
      <c r="H2453" s="81" t="e">
        <f t="shared" si="301"/>
        <v>#REF!</v>
      </c>
    </row>
    <row r="2454" spans="1:8" x14ac:dyDescent="0.2">
      <c r="A2454" s="326" t="e">
        <f>'Запит 2-8'!#REF!</f>
        <v>#REF!</v>
      </c>
      <c r="B2454" s="298" t="e">
        <f>IF('Запит 2-8'!#REF!&lt;&gt;"",'Запит 2-8'!#REF!,"")</f>
        <v>#REF!</v>
      </c>
      <c r="C2454" s="297" t="e">
        <f>'Запит 2-8'!#REF!</f>
        <v>#REF!</v>
      </c>
      <c r="D2454" s="296" t="e">
        <f>'Запит 2-8'!#REF!</f>
        <v>#REF!</v>
      </c>
      <c r="E2454" s="413" t="e">
        <f>'Паспорт-3'!F2268</f>
        <v>#REF!</v>
      </c>
      <c r="F2454" s="414"/>
      <c r="G2454" s="429" t="e">
        <f t="shared" si="300"/>
        <v>#REF!</v>
      </c>
      <c r="H2454" s="81" t="e">
        <f t="shared" si="301"/>
        <v>#REF!</v>
      </c>
    </row>
    <row r="2455" spans="1:8" x14ac:dyDescent="0.2">
      <c r="A2455" s="326" t="e">
        <f>'Запит 2-8'!#REF!</f>
        <v>#REF!</v>
      </c>
      <c r="B2455" s="298" t="e">
        <f>IF('Запит 2-8'!#REF!&lt;&gt;"",'Запит 2-8'!#REF!,"")</f>
        <v>#REF!</v>
      </c>
      <c r="C2455" s="297" t="e">
        <f>'Запит 2-8'!#REF!</f>
        <v>#REF!</v>
      </c>
      <c r="D2455" s="296" t="e">
        <f>'Запит 2-8'!#REF!</f>
        <v>#REF!</v>
      </c>
      <c r="E2455" s="413" t="e">
        <f>'Паспорт-3'!F2269</f>
        <v>#REF!</v>
      </c>
      <c r="F2455" s="414"/>
      <c r="G2455" s="429" t="e">
        <f t="shared" si="300"/>
        <v>#REF!</v>
      </c>
      <c r="H2455" s="81" t="e">
        <f t="shared" si="301"/>
        <v>#REF!</v>
      </c>
    </row>
    <row r="2456" spans="1:8" x14ac:dyDescent="0.2">
      <c r="A2456" s="326" t="e">
        <f>'Запит 2-8'!#REF!</f>
        <v>#REF!</v>
      </c>
      <c r="B2456" s="298" t="e">
        <f>IF('Запит 2-8'!#REF!&lt;&gt;"",'Запит 2-8'!#REF!,"")</f>
        <v>#REF!</v>
      </c>
      <c r="C2456" s="297" t="e">
        <f>'Запит 2-8'!#REF!</f>
        <v>#REF!</v>
      </c>
      <c r="D2456" s="296" t="e">
        <f>'Запит 2-8'!#REF!</f>
        <v>#REF!</v>
      </c>
      <c r="E2456" s="413" t="e">
        <f>'Паспорт-3'!F2270</f>
        <v>#REF!</v>
      </c>
      <c r="F2456" s="414"/>
      <c r="G2456" s="429" t="e">
        <f t="shared" si="300"/>
        <v>#REF!</v>
      </c>
      <c r="H2456" s="81" t="e">
        <f t="shared" si="301"/>
        <v>#REF!</v>
      </c>
    </row>
    <row r="2457" spans="1:8" x14ac:dyDescent="0.2">
      <c r="A2457" s="326" t="e">
        <f>'Запит 2-8'!#REF!</f>
        <v>#REF!</v>
      </c>
      <c r="B2457" s="298" t="e">
        <f>IF('Запит 2-8'!#REF!&lt;&gt;"",'Запит 2-8'!#REF!,"")</f>
        <v>#REF!</v>
      </c>
      <c r="C2457" s="297" t="e">
        <f>'Запит 2-8'!#REF!</f>
        <v>#REF!</v>
      </c>
      <c r="D2457" s="296" t="e">
        <f>'Запит 2-8'!#REF!</f>
        <v>#REF!</v>
      </c>
      <c r="E2457" s="413" t="e">
        <f>'Паспорт-3'!F2271</f>
        <v>#REF!</v>
      </c>
      <c r="F2457" s="414"/>
      <c r="G2457" s="429" t="e">
        <f t="shared" si="300"/>
        <v>#REF!</v>
      </c>
      <c r="H2457" s="81" t="e">
        <f t="shared" si="301"/>
        <v>#REF!</v>
      </c>
    </row>
    <row r="2458" spans="1:8" x14ac:dyDescent="0.2">
      <c r="A2458" s="326" t="e">
        <f>'Запит 2-8'!#REF!</f>
        <v>#REF!</v>
      </c>
      <c r="B2458" s="298" t="e">
        <f>IF('Запит 2-8'!#REF!&lt;&gt;"",'Запит 2-8'!#REF!,"")</f>
        <v>#REF!</v>
      </c>
      <c r="C2458" s="297" t="e">
        <f>'Запит 2-8'!#REF!</f>
        <v>#REF!</v>
      </c>
      <c r="D2458" s="296" t="e">
        <f>'Запит 2-8'!#REF!</f>
        <v>#REF!</v>
      </c>
      <c r="E2458" s="413" t="e">
        <f>'Паспорт-3'!F2272</f>
        <v>#REF!</v>
      </c>
      <c r="F2458" s="414"/>
      <c r="G2458" s="429" t="e">
        <f t="shared" si="300"/>
        <v>#REF!</v>
      </c>
      <c r="H2458" s="81" t="e">
        <f t="shared" si="301"/>
        <v>#REF!</v>
      </c>
    </row>
    <row r="2459" spans="1:8" x14ac:dyDescent="0.2">
      <c r="A2459" s="326" t="e">
        <f>'Запит 2-8'!#REF!</f>
        <v>#REF!</v>
      </c>
      <c r="B2459" s="298" t="e">
        <f>IF('Запит 2-8'!#REF!&lt;&gt;"",'Запит 2-8'!#REF!,"")</f>
        <v>#REF!</v>
      </c>
      <c r="C2459" s="297" t="e">
        <f>'Запит 2-8'!#REF!</f>
        <v>#REF!</v>
      </c>
      <c r="D2459" s="296" t="e">
        <f>'Запит 2-8'!#REF!</f>
        <v>#REF!</v>
      </c>
      <c r="E2459" s="413" t="e">
        <f>'Паспорт-3'!F2273</f>
        <v>#REF!</v>
      </c>
      <c r="F2459" s="414"/>
      <c r="G2459" s="429" t="e">
        <f t="shared" si="300"/>
        <v>#REF!</v>
      </c>
      <c r="H2459" s="81" t="e">
        <f t="shared" si="301"/>
        <v>#REF!</v>
      </c>
    </row>
    <row r="2460" spans="1:8" x14ac:dyDescent="0.2">
      <c r="A2460" s="326" t="e">
        <f>'Запит 2-8'!#REF!</f>
        <v>#REF!</v>
      </c>
      <c r="B2460" s="298" t="e">
        <f>IF('Запит 2-8'!#REF!&lt;&gt;"",'Запит 2-8'!#REF!,"")</f>
        <v>#REF!</v>
      </c>
      <c r="C2460" s="297" t="e">
        <f>'Запит 2-8'!#REF!</f>
        <v>#REF!</v>
      </c>
      <c r="D2460" s="296" t="e">
        <f>'Запит 2-8'!#REF!</f>
        <v>#REF!</v>
      </c>
      <c r="E2460" s="413" t="e">
        <f>'Паспорт-3'!F2274</f>
        <v>#REF!</v>
      </c>
      <c r="F2460" s="414"/>
      <c r="G2460" s="429" t="e">
        <f t="shared" si="300"/>
        <v>#REF!</v>
      </c>
      <c r="H2460" s="81" t="e">
        <f t="shared" si="301"/>
        <v>#REF!</v>
      </c>
    </row>
    <row r="2461" spans="1:8" x14ac:dyDescent="0.2">
      <c r="A2461" s="326" t="e">
        <f>'Запит 2-8'!#REF!</f>
        <v>#REF!</v>
      </c>
      <c r="B2461" s="298" t="e">
        <f>IF('Запит 2-8'!#REF!&lt;&gt;"",'Запит 2-8'!#REF!,"")</f>
        <v>#REF!</v>
      </c>
      <c r="C2461" s="297" t="e">
        <f>'Запит 2-8'!#REF!</f>
        <v>#REF!</v>
      </c>
      <c r="D2461" s="296" t="e">
        <f>'Запит 2-8'!#REF!</f>
        <v>#REF!</v>
      </c>
      <c r="E2461" s="413" t="e">
        <f>'Паспорт-3'!F2275</f>
        <v>#REF!</v>
      </c>
      <c r="F2461" s="414"/>
      <c r="G2461" s="429" t="e">
        <f t="shared" si="300"/>
        <v>#REF!</v>
      </c>
      <c r="H2461" s="81" t="e">
        <f t="shared" si="301"/>
        <v>#REF!</v>
      </c>
    </row>
    <row r="2462" spans="1:8" x14ac:dyDescent="0.2">
      <c r="A2462" s="326" t="e">
        <f>'Запит 2-8'!#REF!</f>
        <v>#REF!</v>
      </c>
      <c r="B2462" s="298" t="e">
        <f>IF('Запит 2-8'!#REF!&lt;&gt;"",'Запит 2-8'!#REF!,"")</f>
        <v>#REF!</v>
      </c>
      <c r="C2462" s="297" t="e">
        <f>'Запит 2-8'!#REF!</f>
        <v>#REF!</v>
      </c>
      <c r="D2462" s="296" t="e">
        <f>'Запит 2-8'!#REF!</f>
        <v>#REF!</v>
      </c>
      <c r="E2462" s="413" t="e">
        <f>'Паспорт-3'!F2276</f>
        <v>#REF!</v>
      </c>
      <c r="F2462" s="414"/>
      <c r="G2462" s="429" t="e">
        <f t="shared" si="300"/>
        <v>#REF!</v>
      </c>
      <c r="H2462" s="81" t="e">
        <f t="shared" si="301"/>
        <v>#REF!</v>
      </c>
    </row>
    <row r="2463" spans="1:8" x14ac:dyDescent="0.2">
      <c r="A2463" s="326" t="e">
        <f>'Запит 2-8'!#REF!</f>
        <v>#REF!</v>
      </c>
      <c r="B2463" s="298" t="e">
        <f>IF('Запит 2-8'!#REF!&lt;&gt;"",'Запит 2-8'!#REF!,"")</f>
        <v>#REF!</v>
      </c>
      <c r="C2463" s="297" t="e">
        <f>'Запит 2-8'!#REF!</f>
        <v>#REF!</v>
      </c>
      <c r="D2463" s="296" t="e">
        <f>'Запит 2-8'!#REF!</f>
        <v>#REF!</v>
      </c>
      <c r="E2463" s="413" t="e">
        <f>'Паспорт-3'!F2277</f>
        <v>#REF!</v>
      </c>
      <c r="F2463" s="414"/>
      <c r="G2463" s="429" t="e">
        <f t="shared" si="300"/>
        <v>#REF!</v>
      </c>
      <c r="H2463" s="81" t="e">
        <f t="shared" si="301"/>
        <v>#REF!</v>
      </c>
    </row>
    <row r="2464" spans="1:8" x14ac:dyDescent="0.2">
      <c r="A2464" s="326" t="e">
        <f>'Запит 2-8'!#REF!</f>
        <v>#REF!</v>
      </c>
      <c r="B2464" s="298" t="e">
        <f>IF('Запит 2-8'!#REF!&lt;&gt;"",'Запит 2-8'!#REF!,"")</f>
        <v>#REF!</v>
      </c>
      <c r="C2464" s="297" t="e">
        <f>'Запит 2-8'!#REF!</f>
        <v>#REF!</v>
      </c>
      <c r="D2464" s="296" t="e">
        <f>'Запит 2-8'!#REF!</f>
        <v>#REF!</v>
      </c>
      <c r="E2464" s="413" t="e">
        <f>'Паспорт-3'!F2278</f>
        <v>#REF!</v>
      </c>
      <c r="F2464" s="414"/>
      <c r="G2464" s="429" t="e">
        <f t="shared" si="300"/>
        <v>#REF!</v>
      </c>
      <c r="H2464" s="81" t="e">
        <f t="shared" si="301"/>
        <v>#REF!</v>
      </c>
    </row>
    <row r="2465" spans="1:8" x14ac:dyDescent="0.2">
      <c r="A2465" s="326" t="e">
        <f>'Запит 2-8'!#REF!</f>
        <v>#REF!</v>
      </c>
      <c r="B2465" s="298" t="e">
        <f>IF('Запит 2-8'!#REF!&lt;&gt;"",'Запит 2-8'!#REF!,"")</f>
        <v>#REF!</v>
      </c>
      <c r="C2465" s="297" t="e">
        <f>'Запит 2-8'!#REF!</f>
        <v>#REF!</v>
      </c>
      <c r="D2465" s="296" t="e">
        <f>'Запит 2-8'!#REF!</f>
        <v>#REF!</v>
      </c>
      <c r="E2465" s="413" t="e">
        <f>'Паспорт-3'!F2279</f>
        <v>#REF!</v>
      </c>
      <c r="F2465" s="414"/>
      <c r="G2465" s="429" t="e">
        <f t="shared" si="300"/>
        <v>#REF!</v>
      </c>
      <c r="H2465" s="81" t="e">
        <f t="shared" si="301"/>
        <v>#REF!</v>
      </c>
    </row>
    <row r="2466" spans="1:8" x14ac:dyDescent="0.2">
      <c r="A2466" s="433" t="e">
        <f>'Запит 2-8'!#REF!</f>
        <v>#REF!</v>
      </c>
      <c r="B2466" s="434" t="e">
        <f>IF('Запит 2-8'!#REF!&lt;&gt;"",'Запит 2-8'!#REF!,"")</f>
        <v>#REF!</v>
      </c>
      <c r="C2466" s="435" t="e">
        <f>'Запит 2-8'!#REF!</f>
        <v>#REF!</v>
      </c>
      <c r="D2466" s="436" t="e">
        <f>'Запит 2-8'!#REF!</f>
        <v>#REF!</v>
      </c>
      <c r="E2466" s="437" t="e">
        <f>'Паспорт-3'!F2280</f>
        <v>#REF!</v>
      </c>
      <c r="F2466" s="438"/>
      <c r="G2466" s="439" t="e">
        <f t="shared" si="300"/>
        <v>#REF!</v>
      </c>
      <c r="H2466" s="81" t="e">
        <f t="shared" si="301"/>
        <v>#REF!</v>
      </c>
    </row>
    <row r="2467" spans="1:8" ht="12.75" customHeight="1" x14ac:dyDescent="0.2">
      <c r="A2467" s="824" t="s">
        <v>211</v>
      </c>
      <c r="B2467" s="825"/>
      <c r="C2467" s="825"/>
      <c r="D2467" s="825"/>
      <c r="E2467" s="825"/>
      <c r="F2467" s="825"/>
      <c r="G2467" s="826"/>
      <c r="H2467" s="81" t="e">
        <f>H2451</f>
        <v>#REF!</v>
      </c>
    </row>
    <row r="2468" spans="1:8" x14ac:dyDescent="0.2">
      <c r="A2468" s="426" t="e">
        <f>'Запит 2-8'!#REF!</f>
        <v>#REF!</v>
      </c>
      <c r="B2468" s="827" t="s">
        <v>109</v>
      </c>
      <c r="C2468" s="828"/>
      <c r="D2468" s="828"/>
      <c r="E2468" s="832"/>
      <c r="F2468" s="832"/>
      <c r="G2468" s="833"/>
      <c r="H2468" s="81" t="e">
        <f>H2469</f>
        <v>#REF!</v>
      </c>
    </row>
    <row r="2469" spans="1:8" x14ac:dyDescent="0.2">
      <c r="A2469" s="326" t="e">
        <f>'Запит 2-8'!#REF!</f>
        <v>#REF!</v>
      </c>
      <c r="B2469" s="421" t="e">
        <f>IF('Запит 2-8'!#REF!&lt;&gt;"",'Запит 2-8'!#REF!,"")</f>
        <v>#REF!</v>
      </c>
      <c r="C2469" s="422" t="e">
        <f>'Запит 2-8'!#REF!</f>
        <v>#REF!</v>
      </c>
      <c r="D2469" s="423" t="e">
        <f>'Запит 2-8'!#REF!</f>
        <v>#REF!</v>
      </c>
      <c r="E2469" s="424" t="e">
        <f>'Паспорт-3'!F2282</f>
        <v>#REF!</v>
      </c>
      <c r="F2469" s="425"/>
      <c r="G2469" s="428" t="e">
        <f t="shared" ref="G2469:G2478" si="302">F2469-E2469</f>
        <v>#REF!</v>
      </c>
      <c r="H2469" s="81" t="e">
        <f t="shared" ref="H2469:H2478" si="303">IF(B2469&lt;&gt;"","Для друку","")</f>
        <v>#REF!</v>
      </c>
    </row>
    <row r="2470" spans="1:8" x14ac:dyDescent="0.2">
      <c r="A2470" s="326" t="e">
        <f>'Запит 2-8'!#REF!</f>
        <v>#REF!</v>
      </c>
      <c r="B2470" s="298" t="e">
        <f>IF('Запит 2-8'!#REF!&lt;&gt;"",'Запит 2-8'!#REF!,"")</f>
        <v>#REF!</v>
      </c>
      <c r="C2470" s="297" t="e">
        <f>'Запит 2-8'!#REF!</f>
        <v>#REF!</v>
      </c>
      <c r="D2470" s="296" t="e">
        <f>'Запит 2-8'!#REF!</f>
        <v>#REF!</v>
      </c>
      <c r="E2470" s="413" t="e">
        <f>'Паспорт-3'!F2283</f>
        <v>#REF!</v>
      </c>
      <c r="F2470" s="414"/>
      <c r="G2470" s="429" t="e">
        <f t="shared" si="302"/>
        <v>#REF!</v>
      </c>
      <c r="H2470" s="81" t="e">
        <f t="shared" si="303"/>
        <v>#REF!</v>
      </c>
    </row>
    <row r="2471" spans="1:8" x14ac:dyDescent="0.2">
      <c r="A2471" s="326" t="e">
        <f>'Запит 2-8'!#REF!</f>
        <v>#REF!</v>
      </c>
      <c r="B2471" s="298" t="e">
        <f>IF('Запит 2-8'!#REF!&lt;&gt;"",'Запит 2-8'!#REF!,"")</f>
        <v>#REF!</v>
      </c>
      <c r="C2471" s="297" t="e">
        <f>'Запит 2-8'!#REF!</f>
        <v>#REF!</v>
      </c>
      <c r="D2471" s="296" t="e">
        <f>'Запит 2-8'!#REF!</f>
        <v>#REF!</v>
      </c>
      <c r="E2471" s="413" t="e">
        <f>'Паспорт-3'!F2284</f>
        <v>#REF!</v>
      </c>
      <c r="F2471" s="414"/>
      <c r="G2471" s="429" t="e">
        <f t="shared" si="302"/>
        <v>#REF!</v>
      </c>
      <c r="H2471" s="81" t="e">
        <f t="shared" si="303"/>
        <v>#REF!</v>
      </c>
    </row>
    <row r="2472" spans="1:8" x14ac:dyDescent="0.2">
      <c r="A2472" s="326" t="e">
        <f>'Запит 2-8'!#REF!</f>
        <v>#REF!</v>
      </c>
      <c r="B2472" s="298" t="e">
        <f>IF('Запит 2-8'!#REF!&lt;&gt;"",'Запит 2-8'!#REF!,"")</f>
        <v>#REF!</v>
      </c>
      <c r="C2472" s="297" t="e">
        <f>'Запит 2-8'!#REF!</f>
        <v>#REF!</v>
      </c>
      <c r="D2472" s="296" t="e">
        <f>'Запит 2-8'!#REF!</f>
        <v>#REF!</v>
      </c>
      <c r="E2472" s="413" t="e">
        <f>'Паспорт-3'!F2285</f>
        <v>#REF!</v>
      </c>
      <c r="F2472" s="414"/>
      <c r="G2472" s="429" t="e">
        <f t="shared" si="302"/>
        <v>#REF!</v>
      </c>
      <c r="H2472" s="81" t="e">
        <f t="shared" si="303"/>
        <v>#REF!</v>
      </c>
    </row>
    <row r="2473" spans="1:8" x14ac:dyDescent="0.2">
      <c r="A2473" s="326" t="e">
        <f>'Запит 2-8'!#REF!</f>
        <v>#REF!</v>
      </c>
      <c r="B2473" s="298" t="e">
        <f>IF('Запит 2-8'!#REF!&lt;&gt;"",'Запит 2-8'!#REF!,"")</f>
        <v>#REF!</v>
      </c>
      <c r="C2473" s="297" t="e">
        <f>'Запит 2-8'!#REF!</f>
        <v>#REF!</v>
      </c>
      <c r="D2473" s="296" t="e">
        <f>'Запит 2-8'!#REF!</f>
        <v>#REF!</v>
      </c>
      <c r="E2473" s="413" t="e">
        <f>'Паспорт-3'!F2286</f>
        <v>#REF!</v>
      </c>
      <c r="F2473" s="414"/>
      <c r="G2473" s="429" t="e">
        <f t="shared" si="302"/>
        <v>#REF!</v>
      </c>
      <c r="H2473" s="81" t="e">
        <f t="shared" si="303"/>
        <v>#REF!</v>
      </c>
    </row>
    <row r="2474" spans="1:8" x14ac:dyDescent="0.2">
      <c r="A2474" s="326" t="e">
        <f>'Запит 2-8'!#REF!</f>
        <v>#REF!</v>
      </c>
      <c r="B2474" s="298" t="e">
        <f>IF('Запит 2-8'!#REF!&lt;&gt;"",'Запит 2-8'!#REF!,"")</f>
        <v>#REF!</v>
      </c>
      <c r="C2474" s="297" t="e">
        <f>'Запит 2-8'!#REF!</f>
        <v>#REF!</v>
      </c>
      <c r="D2474" s="296" t="e">
        <f>'Запит 2-8'!#REF!</f>
        <v>#REF!</v>
      </c>
      <c r="E2474" s="413" t="e">
        <f>'Паспорт-3'!F2287</f>
        <v>#REF!</v>
      </c>
      <c r="F2474" s="414"/>
      <c r="G2474" s="429" t="e">
        <f t="shared" si="302"/>
        <v>#REF!</v>
      </c>
      <c r="H2474" s="81" t="e">
        <f t="shared" si="303"/>
        <v>#REF!</v>
      </c>
    </row>
    <row r="2475" spans="1:8" x14ac:dyDescent="0.2">
      <c r="A2475" s="326" t="e">
        <f>'Запит 2-8'!#REF!</f>
        <v>#REF!</v>
      </c>
      <c r="B2475" s="298" t="e">
        <f>IF('Запит 2-8'!#REF!&lt;&gt;"",'Запит 2-8'!#REF!,"")</f>
        <v>#REF!</v>
      </c>
      <c r="C2475" s="297" t="e">
        <f>'Запит 2-8'!#REF!</f>
        <v>#REF!</v>
      </c>
      <c r="D2475" s="296" t="e">
        <f>'Запит 2-8'!#REF!</f>
        <v>#REF!</v>
      </c>
      <c r="E2475" s="413" t="e">
        <f>'Паспорт-3'!F2288</f>
        <v>#REF!</v>
      </c>
      <c r="F2475" s="414"/>
      <c r="G2475" s="429" t="e">
        <f t="shared" si="302"/>
        <v>#REF!</v>
      </c>
      <c r="H2475" s="81" t="e">
        <f t="shared" si="303"/>
        <v>#REF!</v>
      </c>
    </row>
    <row r="2476" spans="1:8" x14ac:dyDescent="0.2">
      <c r="A2476" s="326" t="e">
        <f>'Запит 2-8'!#REF!</f>
        <v>#REF!</v>
      </c>
      <c r="B2476" s="298" t="e">
        <f>IF('Запит 2-8'!#REF!&lt;&gt;"",'Запит 2-8'!#REF!,"")</f>
        <v>#REF!</v>
      </c>
      <c r="C2476" s="297" t="e">
        <f>'Запит 2-8'!#REF!</f>
        <v>#REF!</v>
      </c>
      <c r="D2476" s="296" t="e">
        <f>'Запит 2-8'!#REF!</f>
        <v>#REF!</v>
      </c>
      <c r="E2476" s="413" t="e">
        <f>'Паспорт-3'!F2289</f>
        <v>#REF!</v>
      </c>
      <c r="F2476" s="414"/>
      <c r="G2476" s="429" t="e">
        <f t="shared" si="302"/>
        <v>#REF!</v>
      </c>
      <c r="H2476" s="81" t="e">
        <f t="shared" si="303"/>
        <v>#REF!</v>
      </c>
    </row>
    <row r="2477" spans="1:8" ht="12.75" customHeight="1" x14ac:dyDescent="0.2">
      <c r="A2477" s="326" t="e">
        <f>'Запит 2-8'!#REF!</f>
        <v>#REF!</v>
      </c>
      <c r="B2477" s="298" t="e">
        <f>IF('Запит 2-8'!#REF!&lt;&gt;"",'Запит 2-8'!#REF!,"")</f>
        <v>#REF!</v>
      </c>
      <c r="C2477" s="297" t="e">
        <f>'Запит 2-8'!#REF!</f>
        <v>#REF!</v>
      </c>
      <c r="D2477" s="296" t="e">
        <f>'Запит 2-8'!#REF!</f>
        <v>#REF!</v>
      </c>
      <c r="E2477" s="413" t="e">
        <f>'Паспорт-3'!F2290</f>
        <v>#REF!</v>
      </c>
      <c r="F2477" s="414"/>
      <c r="G2477" s="429" t="e">
        <f t="shared" si="302"/>
        <v>#REF!</v>
      </c>
      <c r="H2477" s="81" t="e">
        <f t="shared" si="303"/>
        <v>#REF!</v>
      </c>
    </row>
    <row r="2478" spans="1:8" x14ac:dyDescent="0.2">
      <c r="A2478" s="433" t="e">
        <f>'Запит 2-8'!#REF!</f>
        <v>#REF!</v>
      </c>
      <c r="B2478" s="434" t="e">
        <f>IF('Запит 2-8'!#REF!&lt;&gt;"",'Запит 2-8'!#REF!,"")</f>
        <v>#REF!</v>
      </c>
      <c r="C2478" s="435" t="e">
        <f>'Запит 2-8'!#REF!</f>
        <v>#REF!</v>
      </c>
      <c r="D2478" s="436" t="e">
        <f>'Запит 2-8'!#REF!</f>
        <v>#REF!</v>
      </c>
      <c r="E2478" s="437" t="e">
        <f>'Паспорт-3'!F2291</f>
        <v>#REF!</v>
      </c>
      <c r="F2478" s="438"/>
      <c r="G2478" s="439" t="e">
        <f t="shared" si="302"/>
        <v>#REF!</v>
      </c>
      <c r="H2478" s="81" t="e">
        <f t="shared" si="303"/>
        <v>#REF!</v>
      </c>
    </row>
    <row r="2479" spans="1:8" ht="12.75" customHeight="1" x14ac:dyDescent="0.2">
      <c r="A2479" s="824" t="s">
        <v>211</v>
      </c>
      <c r="B2479" s="825"/>
      <c r="C2479" s="825"/>
      <c r="D2479" s="825"/>
      <c r="E2479" s="825"/>
      <c r="F2479" s="825"/>
      <c r="G2479" s="826"/>
      <c r="H2479" s="81" t="e">
        <f>H2468</f>
        <v>#REF!</v>
      </c>
    </row>
    <row r="2480" spans="1:8" ht="12.75" customHeight="1" x14ac:dyDescent="0.2">
      <c r="A2480" s="824" t="s">
        <v>231</v>
      </c>
      <c r="B2480" s="825"/>
      <c r="C2480" s="825"/>
      <c r="D2480" s="825"/>
      <c r="E2480" s="825"/>
      <c r="F2480" s="825"/>
      <c r="G2480" s="826"/>
      <c r="H2480" s="81" t="e">
        <f>H2416</f>
        <v>#REF!</v>
      </c>
    </row>
    <row r="2481" spans="1:8" ht="12.75" customHeight="1" x14ac:dyDescent="0.2">
      <c r="A2481" s="779" t="e">
        <f>'Запит 2-8'!#REF!</f>
        <v>#REF!</v>
      </c>
      <c r="B2481" s="780"/>
      <c r="C2481" s="780"/>
      <c r="D2481" s="780"/>
      <c r="E2481" s="780"/>
      <c r="F2481" s="780"/>
      <c r="G2481" s="781"/>
      <c r="H2481" s="81" t="e">
        <f>H2482</f>
        <v>#REF!</v>
      </c>
    </row>
    <row r="2482" spans="1:8" x14ac:dyDescent="0.2">
      <c r="A2482" s="420" t="s">
        <v>4</v>
      </c>
      <c r="B2482" s="827" t="s">
        <v>106</v>
      </c>
      <c r="C2482" s="828"/>
      <c r="D2482" s="828"/>
      <c r="E2482" s="829"/>
      <c r="F2482" s="829"/>
      <c r="G2482" s="830"/>
      <c r="H2482" s="81" t="e">
        <f>H2483</f>
        <v>#REF!</v>
      </c>
    </row>
    <row r="2483" spans="1:8" x14ac:dyDescent="0.2">
      <c r="A2483" s="326" t="e">
        <f>'Запит 2-8'!#REF!</f>
        <v>#REF!</v>
      </c>
      <c r="B2483" s="421" t="e">
        <f>IF('Запит 2-8'!#REF!&lt;&gt;"",'Запит 2-8'!#REF!,"")</f>
        <v>#REF!</v>
      </c>
      <c r="C2483" s="422" t="e">
        <f>'Запит 2-8'!#REF!</f>
        <v>#REF!</v>
      </c>
      <c r="D2483" s="423" t="e">
        <f>'Запит 2-8'!#REF!</f>
        <v>#REF!</v>
      </c>
      <c r="E2483" s="424" t="e">
        <f>'Паспорт-3'!F2294</f>
        <v>#REF!</v>
      </c>
      <c r="F2483" s="425"/>
      <c r="G2483" s="428" t="e">
        <f t="shared" ref="G2483:G2497" si="304">F2483-E2483</f>
        <v>#REF!</v>
      </c>
      <c r="H2483" s="81" t="e">
        <f t="shared" ref="H2483:H2497" si="305">IF(B2483&lt;&gt;"","Для друку","")</f>
        <v>#REF!</v>
      </c>
    </row>
    <row r="2484" spans="1:8" x14ac:dyDescent="0.2">
      <c r="A2484" s="326" t="e">
        <f>'Запит 2-8'!#REF!</f>
        <v>#REF!</v>
      </c>
      <c r="B2484" s="298" t="e">
        <f>IF('Запит 2-8'!#REF!&lt;&gt;"",'Запит 2-8'!#REF!,"")</f>
        <v>#REF!</v>
      </c>
      <c r="C2484" s="297" t="e">
        <f>'Запит 2-8'!#REF!</f>
        <v>#REF!</v>
      </c>
      <c r="D2484" s="296" t="e">
        <f>'Запит 2-8'!#REF!</f>
        <v>#REF!</v>
      </c>
      <c r="E2484" s="413" t="e">
        <f>'Паспорт-3'!F2295</f>
        <v>#REF!</v>
      </c>
      <c r="F2484" s="414"/>
      <c r="G2484" s="429" t="e">
        <f t="shared" si="304"/>
        <v>#REF!</v>
      </c>
      <c r="H2484" s="81" t="e">
        <f t="shared" si="305"/>
        <v>#REF!</v>
      </c>
    </row>
    <row r="2485" spans="1:8" x14ac:dyDescent="0.2">
      <c r="A2485" s="326" t="e">
        <f>'Запит 2-8'!#REF!</f>
        <v>#REF!</v>
      </c>
      <c r="B2485" s="298" t="e">
        <f>IF('Запит 2-8'!#REF!&lt;&gt;"",'Запит 2-8'!#REF!,"")</f>
        <v>#REF!</v>
      </c>
      <c r="C2485" s="297" t="e">
        <f>'Запит 2-8'!#REF!</f>
        <v>#REF!</v>
      </c>
      <c r="D2485" s="296" t="e">
        <f>'Запит 2-8'!#REF!</f>
        <v>#REF!</v>
      </c>
      <c r="E2485" s="413" t="e">
        <f>'Паспорт-3'!F2296</f>
        <v>#REF!</v>
      </c>
      <c r="F2485" s="414"/>
      <c r="G2485" s="429" t="e">
        <f t="shared" si="304"/>
        <v>#REF!</v>
      </c>
      <c r="H2485" s="81" t="e">
        <f t="shared" si="305"/>
        <v>#REF!</v>
      </c>
    </row>
    <row r="2486" spans="1:8" x14ac:dyDescent="0.2">
      <c r="A2486" s="326" t="e">
        <f>'Запит 2-8'!#REF!</f>
        <v>#REF!</v>
      </c>
      <c r="B2486" s="298" t="e">
        <f>IF('Запит 2-8'!#REF!&lt;&gt;"",'Запит 2-8'!#REF!,"")</f>
        <v>#REF!</v>
      </c>
      <c r="C2486" s="297" t="e">
        <f>'Запит 2-8'!#REF!</f>
        <v>#REF!</v>
      </c>
      <c r="D2486" s="296" t="e">
        <f>'Запит 2-8'!#REF!</f>
        <v>#REF!</v>
      </c>
      <c r="E2486" s="413" t="e">
        <f>'Паспорт-3'!F2297</f>
        <v>#REF!</v>
      </c>
      <c r="F2486" s="414"/>
      <c r="G2486" s="429" t="e">
        <f t="shared" si="304"/>
        <v>#REF!</v>
      </c>
      <c r="H2486" s="81" t="e">
        <f t="shared" si="305"/>
        <v>#REF!</v>
      </c>
    </row>
    <row r="2487" spans="1:8" x14ac:dyDescent="0.2">
      <c r="A2487" s="326" t="e">
        <f>'Запит 2-8'!#REF!</f>
        <v>#REF!</v>
      </c>
      <c r="B2487" s="298" t="e">
        <f>IF('Запит 2-8'!#REF!&lt;&gt;"",'Запит 2-8'!#REF!,"")</f>
        <v>#REF!</v>
      </c>
      <c r="C2487" s="297" t="e">
        <f>'Запит 2-8'!#REF!</f>
        <v>#REF!</v>
      </c>
      <c r="D2487" s="296" t="e">
        <f>'Запит 2-8'!#REF!</f>
        <v>#REF!</v>
      </c>
      <c r="E2487" s="413" t="e">
        <f>'Паспорт-3'!F2298</f>
        <v>#REF!</v>
      </c>
      <c r="F2487" s="414"/>
      <c r="G2487" s="429" t="e">
        <f t="shared" si="304"/>
        <v>#REF!</v>
      </c>
      <c r="H2487" s="81" t="e">
        <f t="shared" si="305"/>
        <v>#REF!</v>
      </c>
    </row>
    <row r="2488" spans="1:8" x14ac:dyDescent="0.2">
      <c r="A2488" s="326" t="e">
        <f>'Запит 2-8'!#REF!</f>
        <v>#REF!</v>
      </c>
      <c r="B2488" s="298" t="e">
        <f>IF('Запит 2-8'!#REF!&lt;&gt;"",'Запит 2-8'!#REF!,"")</f>
        <v>#REF!</v>
      </c>
      <c r="C2488" s="297" t="e">
        <f>'Запит 2-8'!#REF!</f>
        <v>#REF!</v>
      </c>
      <c r="D2488" s="296" t="e">
        <f>'Запит 2-8'!#REF!</f>
        <v>#REF!</v>
      </c>
      <c r="E2488" s="413" t="e">
        <f>'Паспорт-3'!F2299</f>
        <v>#REF!</v>
      </c>
      <c r="F2488" s="414"/>
      <c r="G2488" s="429" t="e">
        <f t="shared" si="304"/>
        <v>#REF!</v>
      </c>
      <c r="H2488" s="81" t="e">
        <f t="shared" si="305"/>
        <v>#REF!</v>
      </c>
    </row>
    <row r="2489" spans="1:8" x14ac:dyDescent="0.2">
      <c r="A2489" s="326" t="e">
        <f>'Запит 2-8'!#REF!</f>
        <v>#REF!</v>
      </c>
      <c r="B2489" s="298" t="e">
        <f>IF('Запит 2-8'!#REF!&lt;&gt;"",'Запит 2-8'!#REF!,"")</f>
        <v>#REF!</v>
      </c>
      <c r="C2489" s="297" t="e">
        <f>'Запит 2-8'!#REF!</f>
        <v>#REF!</v>
      </c>
      <c r="D2489" s="296" t="e">
        <f>'Запит 2-8'!#REF!</f>
        <v>#REF!</v>
      </c>
      <c r="E2489" s="413" t="e">
        <f>'Паспорт-3'!F2300</f>
        <v>#REF!</v>
      </c>
      <c r="F2489" s="414"/>
      <c r="G2489" s="429" t="e">
        <f t="shared" si="304"/>
        <v>#REF!</v>
      </c>
      <c r="H2489" s="81" t="e">
        <f t="shared" si="305"/>
        <v>#REF!</v>
      </c>
    </row>
    <row r="2490" spans="1:8" x14ac:dyDescent="0.2">
      <c r="A2490" s="326" t="e">
        <f>'Запит 2-8'!#REF!</f>
        <v>#REF!</v>
      </c>
      <c r="B2490" s="298" t="e">
        <f>IF('Запит 2-8'!#REF!&lt;&gt;"",'Запит 2-8'!#REF!,"")</f>
        <v>#REF!</v>
      </c>
      <c r="C2490" s="297" t="e">
        <f>'Запит 2-8'!#REF!</f>
        <v>#REF!</v>
      </c>
      <c r="D2490" s="296" t="e">
        <f>'Запит 2-8'!#REF!</f>
        <v>#REF!</v>
      </c>
      <c r="E2490" s="413" t="e">
        <f>'Паспорт-3'!F2301</f>
        <v>#REF!</v>
      </c>
      <c r="F2490" s="414"/>
      <c r="G2490" s="429" t="e">
        <f t="shared" si="304"/>
        <v>#REF!</v>
      </c>
      <c r="H2490" s="81" t="e">
        <f t="shared" si="305"/>
        <v>#REF!</v>
      </c>
    </row>
    <row r="2491" spans="1:8" x14ac:dyDescent="0.2">
      <c r="A2491" s="326" t="e">
        <f>'Запит 2-8'!#REF!</f>
        <v>#REF!</v>
      </c>
      <c r="B2491" s="298" t="e">
        <f>IF('Запит 2-8'!#REF!&lt;&gt;"",'Запит 2-8'!#REF!,"")</f>
        <v>#REF!</v>
      </c>
      <c r="C2491" s="297" t="e">
        <f>'Запит 2-8'!#REF!</f>
        <v>#REF!</v>
      </c>
      <c r="D2491" s="296" t="e">
        <f>'Запит 2-8'!#REF!</f>
        <v>#REF!</v>
      </c>
      <c r="E2491" s="413" t="e">
        <f>'Паспорт-3'!F2302</f>
        <v>#REF!</v>
      </c>
      <c r="F2491" s="414"/>
      <c r="G2491" s="429" t="e">
        <f t="shared" si="304"/>
        <v>#REF!</v>
      </c>
      <c r="H2491" s="81" t="e">
        <f t="shared" si="305"/>
        <v>#REF!</v>
      </c>
    </row>
    <row r="2492" spans="1:8" x14ac:dyDescent="0.2">
      <c r="A2492" s="326" t="e">
        <f>'Запит 2-8'!#REF!</f>
        <v>#REF!</v>
      </c>
      <c r="B2492" s="298" t="e">
        <f>IF('Запит 2-8'!#REF!&lt;&gt;"",'Запит 2-8'!#REF!,"")</f>
        <v>#REF!</v>
      </c>
      <c r="C2492" s="297" t="e">
        <f>'Запит 2-8'!#REF!</f>
        <v>#REF!</v>
      </c>
      <c r="D2492" s="296" t="e">
        <f>'Запит 2-8'!#REF!</f>
        <v>#REF!</v>
      </c>
      <c r="E2492" s="413" t="e">
        <f>'Паспорт-3'!F2303</f>
        <v>#REF!</v>
      </c>
      <c r="F2492" s="414"/>
      <c r="G2492" s="429" t="e">
        <f t="shared" si="304"/>
        <v>#REF!</v>
      </c>
      <c r="H2492" s="81" t="e">
        <f t="shared" si="305"/>
        <v>#REF!</v>
      </c>
    </row>
    <row r="2493" spans="1:8" x14ac:dyDescent="0.2">
      <c r="A2493" s="326" t="e">
        <f>'Запит 2-8'!#REF!</f>
        <v>#REF!</v>
      </c>
      <c r="B2493" s="298" t="e">
        <f>IF('Запит 2-8'!#REF!&lt;&gt;"",'Запит 2-8'!#REF!,"")</f>
        <v>#REF!</v>
      </c>
      <c r="C2493" s="297" t="e">
        <f>'Запит 2-8'!#REF!</f>
        <v>#REF!</v>
      </c>
      <c r="D2493" s="296" t="e">
        <f>'Запит 2-8'!#REF!</f>
        <v>#REF!</v>
      </c>
      <c r="E2493" s="413" t="e">
        <f>'Паспорт-3'!F2304</f>
        <v>#REF!</v>
      </c>
      <c r="F2493" s="414"/>
      <c r="G2493" s="429" t="e">
        <f t="shared" si="304"/>
        <v>#REF!</v>
      </c>
      <c r="H2493" s="81" t="e">
        <f t="shared" si="305"/>
        <v>#REF!</v>
      </c>
    </row>
    <row r="2494" spans="1:8" x14ac:dyDescent="0.2">
      <c r="A2494" s="326" t="e">
        <f>'Запит 2-8'!#REF!</f>
        <v>#REF!</v>
      </c>
      <c r="B2494" s="298" t="e">
        <f>IF('Запит 2-8'!#REF!&lt;&gt;"",'Запит 2-8'!#REF!,"")</f>
        <v>#REF!</v>
      </c>
      <c r="C2494" s="297" t="e">
        <f>'Запит 2-8'!#REF!</f>
        <v>#REF!</v>
      </c>
      <c r="D2494" s="296" t="e">
        <f>'Запит 2-8'!#REF!</f>
        <v>#REF!</v>
      </c>
      <c r="E2494" s="413" t="e">
        <f>'Паспорт-3'!F2305</f>
        <v>#REF!</v>
      </c>
      <c r="F2494" s="414"/>
      <c r="G2494" s="429" t="e">
        <f t="shared" si="304"/>
        <v>#REF!</v>
      </c>
      <c r="H2494" s="81" t="e">
        <f t="shared" si="305"/>
        <v>#REF!</v>
      </c>
    </row>
    <row r="2495" spans="1:8" x14ac:dyDescent="0.2">
      <c r="A2495" s="326" t="e">
        <f>'Запит 2-8'!#REF!</f>
        <v>#REF!</v>
      </c>
      <c r="B2495" s="298" t="e">
        <f>IF('Запит 2-8'!#REF!&lt;&gt;"",'Запит 2-8'!#REF!,"")</f>
        <v>#REF!</v>
      </c>
      <c r="C2495" s="297" t="e">
        <f>'Запит 2-8'!#REF!</f>
        <v>#REF!</v>
      </c>
      <c r="D2495" s="296" t="e">
        <f>'Запит 2-8'!#REF!</f>
        <v>#REF!</v>
      </c>
      <c r="E2495" s="413" t="e">
        <f>'Паспорт-3'!F2306</f>
        <v>#REF!</v>
      </c>
      <c r="F2495" s="414"/>
      <c r="G2495" s="429" t="e">
        <f t="shared" si="304"/>
        <v>#REF!</v>
      </c>
      <c r="H2495" s="81" t="e">
        <f t="shared" si="305"/>
        <v>#REF!</v>
      </c>
    </row>
    <row r="2496" spans="1:8" x14ac:dyDescent="0.2">
      <c r="A2496" s="326" t="e">
        <f>'Запит 2-8'!#REF!</f>
        <v>#REF!</v>
      </c>
      <c r="B2496" s="298" t="e">
        <f>IF('Запит 2-8'!#REF!&lt;&gt;"",'Запит 2-8'!#REF!,"")</f>
        <v>#REF!</v>
      </c>
      <c r="C2496" s="297" t="e">
        <f>'Запит 2-8'!#REF!</f>
        <v>#REF!</v>
      </c>
      <c r="D2496" s="296" t="e">
        <f>'Запит 2-8'!#REF!</f>
        <v>#REF!</v>
      </c>
      <c r="E2496" s="413" t="e">
        <f>'Паспорт-3'!F2307</f>
        <v>#REF!</v>
      </c>
      <c r="F2496" s="414"/>
      <c r="G2496" s="429" t="e">
        <f t="shared" si="304"/>
        <v>#REF!</v>
      </c>
      <c r="H2496" s="81" t="e">
        <f t="shared" si="305"/>
        <v>#REF!</v>
      </c>
    </row>
    <row r="2497" spans="1:8" x14ac:dyDescent="0.2">
      <c r="A2497" s="433" t="e">
        <f>'Запит 2-8'!#REF!</f>
        <v>#REF!</v>
      </c>
      <c r="B2497" s="434" t="e">
        <f>IF('Запит 2-8'!#REF!&lt;&gt;"",'Запит 2-8'!#REF!,"")</f>
        <v>#REF!</v>
      </c>
      <c r="C2497" s="435" t="e">
        <f>'Запит 2-8'!#REF!</f>
        <v>#REF!</v>
      </c>
      <c r="D2497" s="436" t="e">
        <f>'Запит 2-8'!#REF!</f>
        <v>#REF!</v>
      </c>
      <c r="E2497" s="437" t="e">
        <f>'Паспорт-3'!F2308</f>
        <v>#REF!</v>
      </c>
      <c r="F2497" s="438"/>
      <c r="G2497" s="439" t="e">
        <f t="shared" si="304"/>
        <v>#REF!</v>
      </c>
      <c r="H2497" s="81" t="e">
        <f t="shared" si="305"/>
        <v>#REF!</v>
      </c>
    </row>
    <row r="2498" spans="1:8" ht="12.75" customHeight="1" x14ac:dyDescent="0.2">
      <c r="A2498" s="824" t="s">
        <v>211</v>
      </c>
      <c r="B2498" s="825"/>
      <c r="C2498" s="825"/>
      <c r="D2498" s="825"/>
      <c r="E2498" s="825"/>
      <c r="F2498" s="825"/>
      <c r="G2498" s="826"/>
      <c r="H2498" s="81" t="e">
        <f>H2482</f>
        <v>#REF!</v>
      </c>
    </row>
    <row r="2499" spans="1:8" x14ac:dyDescent="0.2">
      <c r="A2499" s="420" t="e">
        <f>'Запит 2-8'!#REF!</f>
        <v>#REF!</v>
      </c>
      <c r="B2499" s="827" t="s">
        <v>107</v>
      </c>
      <c r="C2499" s="828"/>
      <c r="D2499" s="828"/>
      <c r="E2499" s="828"/>
      <c r="F2499" s="828"/>
      <c r="G2499" s="831"/>
      <c r="H2499" s="81" t="e">
        <f>H2500</f>
        <v>#REF!</v>
      </c>
    </row>
    <row r="2500" spans="1:8" x14ac:dyDescent="0.2">
      <c r="A2500" s="326" t="e">
        <f>'Запит 2-8'!#REF!</f>
        <v>#REF!</v>
      </c>
      <c r="B2500" s="421" t="e">
        <f>IF('Запит 2-8'!#REF!&lt;&gt;"",'Запит 2-8'!#REF!,"")</f>
        <v>#REF!</v>
      </c>
      <c r="C2500" s="422" t="e">
        <f>'Запит 2-8'!#REF!</f>
        <v>#REF!</v>
      </c>
      <c r="D2500" s="423" t="e">
        <f>'Запит 2-8'!#REF!</f>
        <v>#REF!</v>
      </c>
      <c r="E2500" s="430" t="e">
        <f>'Паспорт-3'!F2310</f>
        <v>#REF!</v>
      </c>
      <c r="F2500" s="431"/>
      <c r="G2500" s="432" t="e">
        <f t="shared" ref="G2500:G2514" si="306">F2500-E2500</f>
        <v>#REF!</v>
      </c>
      <c r="H2500" s="81" t="e">
        <f t="shared" ref="H2500:H2514" si="307">IF(B2500&lt;&gt;"","Для друку","")</f>
        <v>#REF!</v>
      </c>
    </row>
    <row r="2501" spans="1:8" x14ac:dyDescent="0.2">
      <c r="A2501" s="326" t="e">
        <f>'Запит 2-8'!#REF!</f>
        <v>#REF!</v>
      </c>
      <c r="B2501" s="298" t="e">
        <f>IF('Запит 2-8'!#REF!&lt;&gt;"",'Запит 2-8'!#REF!,"")</f>
        <v>#REF!</v>
      </c>
      <c r="C2501" s="297" t="e">
        <f>'Запит 2-8'!#REF!</f>
        <v>#REF!</v>
      </c>
      <c r="D2501" s="296" t="e">
        <f>'Запит 2-8'!#REF!</f>
        <v>#REF!</v>
      </c>
      <c r="E2501" s="413" t="e">
        <f>'Паспорт-3'!F2311</f>
        <v>#REF!</v>
      </c>
      <c r="F2501" s="414"/>
      <c r="G2501" s="429" t="e">
        <f t="shared" si="306"/>
        <v>#REF!</v>
      </c>
      <c r="H2501" s="81" t="e">
        <f t="shared" si="307"/>
        <v>#REF!</v>
      </c>
    </row>
    <row r="2502" spans="1:8" x14ac:dyDescent="0.2">
      <c r="A2502" s="326" t="e">
        <f>'Запит 2-8'!#REF!</f>
        <v>#REF!</v>
      </c>
      <c r="B2502" s="298" t="e">
        <f>IF('Запит 2-8'!#REF!&lt;&gt;"",'Запит 2-8'!#REF!,"")</f>
        <v>#REF!</v>
      </c>
      <c r="C2502" s="297" t="e">
        <f>'Запит 2-8'!#REF!</f>
        <v>#REF!</v>
      </c>
      <c r="D2502" s="296" t="e">
        <f>'Запит 2-8'!#REF!</f>
        <v>#REF!</v>
      </c>
      <c r="E2502" s="413" t="e">
        <f>'Паспорт-3'!F2312</f>
        <v>#REF!</v>
      </c>
      <c r="F2502" s="414"/>
      <c r="G2502" s="429" t="e">
        <f t="shared" si="306"/>
        <v>#REF!</v>
      </c>
      <c r="H2502" s="81" t="e">
        <f t="shared" si="307"/>
        <v>#REF!</v>
      </c>
    </row>
    <row r="2503" spans="1:8" x14ac:dyDescent="0.2">
      <c r="A2503" s="326" t="e">
        <f>'Запит 2-8'!#REF!</f>
        <v>#REF!</v>
      </c>
      <c r="B2503" s="298" t="e">
        <f>IF('Запит 2-8'!#REF!&lt;&gt;"",'Запит 2-8'!#REF!,"")</f>
        <v>#REF!</v>
      </c>
      <c r="C2503" s="297" t="e">
        <f>'Запит 2-8'!#REF!</f>
        <v>#REF!</v>
      </c>
      <c r="D2503" s="296" t="e">
        <f>'Запит 2-8'!#REF!</f>
        <v>#REF!</v>
      </c>
      <c r="E2503" s="413" t="e">
        <f>'Паспорт-3'!F2313</f>
        <v>#REF!</v>
      </c>
      <c r="F2503" s="414"/>
      <c r="G2503" s="429" t="e">
        <f t="shared" si="306"/>
        <v>#REF!</v>
      </c>
      <c r="H2503" s="81" t="e">
        <f t="shared" si="307"/>
        <v>#REF!</v>
      </c>
    </row>
    <row r="2504" spans="1:8" x14ac:dyDescent="0.2">
      <c r="A2504" s="326" t="e">
        <f>'Запит 2-8'!#REF!</f>
        <v>#REF!</v>
      </c>
      <c r="B2504" s="298" t="e">
        <f>IF('Запит 2-8'!#REF!&lt;&gt;"",'Запит 2-8'!#REF!,"")</f>
        <v>#REF!</v>
      </c>
      <c r="C2504" s="297" t="e">
        <f>'Запит 2-8'!#REF!</f>
        <v>#REF!</v>
      </c>
      <c r="D2504" s="296" t="e">
        <f>'Запит 2-8'!#REF!</f>
        <v>#REF!</v>
      </c>
      <c r="E2504" s="413" t="e">
        <f>'Паспорт-3'!F2314</f>
        <v>#REF!</v>
      </c>
      <c r="F2504" s="414"/>
      <c r="G2504" s="429" t="e">
        <f t="shared" si="306"/>
        <v>#REF!</v>
      </c>
      <c r="H2504" s="81" t="e">
        <f t="shared" si="307"/>
        <v>#REF!</v>
      </c>
    </row>
    <row r="2505" spans="1:8" x14ac:dyDescent="0.2">
      <c r="A2505" s="326" t="e">
        <f>'Запит 2-8'!#REF!</f>
        <v>#REF!</v>
      </c>
      <c r="B2505" s="298" t="e">
        <f>IF('Запит 2-8'!#REF!&lt;&gt;"",'Запит 2-8'!#REF!,"")</f>
        <v>#REF!</v>
      </c>
      <c r="C2505" s="297" t="e">
        <f>'Запит 2-8'!#REF!</f>
        <v>#REF!</v>
      </c>
      <c r="D2505" s="296" t="e">
        <f>'Запит 2-8'!#REF!</f>
        <v>#REF!</v>
      </c>
      <c r="E2505" s="413" t="e">
        <f>'Паспорт-3'!F2315</f>
        <v>#REF!</v>
      </c>
      <c r="F2505" s="414"/>
      <c r="G2505" s="429" t="e">
        <f t="shared" si="306"/>
        <v>#REF!</v>
      </c>
      <c r="H2505" s="81" t="e">
        <f t="shared" si="307"/>
        <v>#REF!</v>
      </c>
    </row>
    <row r="2506" spans="1:8" x14ac:dyDescent="0.2">
      <c r="A2506" s="326" t="e">
        <f>'Запит 2-8'!#REF!</f>
        <v>#REF!</v>
      </c>
      <c r="B2506" s="298" t="e">
        <f>IF('Запит 2-8'!#REF!&lt;&gt;"",'Запит 2-8'!#REF!,"")</f>
        <v>#REF!</v>
      </c>
      <c r="C2506" s="297" t="e">
        <f>'Запит 2-8'!#REF!</f>
        <v>#REF!</v>
      </c>
      <c r="D2506" s="296" t="e">
        <f>'Запит 2-8'!#REF!</f>
        <v>#REF!</v>
      </c>
      <c r="E2506" s="413" t="e">
        <f>'Паспорт-3'!F2316</f>
        <v>#REF!</v>
      </c>
      <c r="F2506" s="414"/>
      <c r="G2506" s="429" t="e">
        <f t="shared" si="306"/>
        <v>#REF!</v>
      </c>
      <c r="H2506" s="81" t="e">
        <f t="shared" si="307"/>
        <v>#REF!</v>
      </c>
    </row>
    <row r="2507" spans="1:8" x14ac:dyDescent="0.2">
      <c r="A2507" s="326" t="e">
        <f>'Запит 2-8'!#REF!</f>
        <v>#REF!</v>
      </c>
      <c r="B2507" s="298" t="e">
        <f>IF('Запит 2-8'!#REF!&lt;&gt;"",'Запит 2-8'!#REF!,"")</f>
        <v>#REF!</v>
      </c>
      <c r="C2507" s="297" t="e">
        <f>'Запит 2-8'!#REF!</f>
        <v>#REF!</v>
      </c>
      <c r="D2507" s="296" t="e">
        <f>'Запит 2-8'!#REF!</f>
        <v>#REF!</v>
      </c>
      <c r="E2507" s="413" t="e">
        <f>'Паспорт-3'!F2317</f>
        <v>#REF!</v>
      </c>
      <c r="F2507" s="414"/>
      <c r="G2507" s="429" t="e">
        <f t="shared" si="306"/>
        <v>#REF!</v>
      </c>
      <c r="H2507" s="81" t="e">
        <f t="shared" si="307"/>
        <v>#REF!</v>
      </c>
    </row>
    <row r="2508" spans="1:8" x14ac:dyDescent="0.2">
      <c r="A2508" s="326" t="e">
        <f>'Запит 2-8'!#REF!</f>
        <v>#REF!</v>
      </c>
      <c r="B2508" s="298" t="e">
        <f>IF('Запит 2-8'!#REF!&lt;&gt;"",'Запит 2-8'!#REF!,"")</f>
        <v>#REF!</v>
      </c>
      <c r="C2508" s="297" t="e">
        <f>'Запит 2-8'!#REF!</f>
        <v>#REF!</v>
      </c>
      <c r="D2508" s="296" t="e">
        <f>'Запит 2-8'!#REF!</f>
        <v>#REF!</v>
      </c>
      <c r="E2508" s="413" t="e">
        <f>'Паспорт-3'!F2318</f>
        <v>#REF!</v>
      </c>
      <c r="F2508" s="414"/>
      <c r="G2508" s="429" t="e">
        <f t="shared" si="306"/>
        <v>#REF!</v>
      </c>
      <c r="H2508" s="81" t="e">
        <f t="shared" si="307"/>
        <v>#REF!</v>
      </c>
    </row>
    <row r="2509" spans="1:8" x14ac:dyDescent="0.2">
      <c r="A2509" s="326" t="e">
        <f>'Запит 2-8'!#REF!</f>
        <v>#REF!</v>
      </c>
      <c r="B2509" s="298" t="e">
        <f>IF('Запит 2-8'!#REF!&lt;&gt;"",'Запит 2-8'!#REF!,"")</f>
        <v>#REF!</v>
      </c>
      <c r="C2509" s="297" t="e">
        <f>'Запит 2-8'!#REF!</f>
        <v>#REF!</v>
      </c>
      <c r="D2509" s="296" t="e">
        <f>'Запит 2-8'!#REF!</f>
        <v>#REF!</v>
      </c>
      <c r="E2509" s="413" t="e">
        <f>'Паспорт-3'!F2319</f>
        <v>#REF!</v>
      </c>
      <c r="F2509" s="414"/>
      <c r="G2509" s="429" t="e">
        <f t="shared" si="306"/>
        <v>#REF!</v>
      </c>
      <c r="H2509" s="81" t="e">
        <f t="shared" si="307"/>
        <v>#REF!</v>
      </c>
    </row>
    <row r="2510" spans="1:8" x14ac:dyDescent="0.2">
      <c r="A2510" s="326" t="e">
        <f>'Запит 2-8'!#REF!</f>
        <v>#REF!</v>
      </c>
      <c r="B2510" s="298" t="e">
        <f>IF('Запит 2-8'!#REF!&lt;&gt;"",'Запит 2-8'!#REF!,"")</f>
        <v>#REF!</v>
      </c>
      <c r="C2510" s="297" t="e">
        <f>'Запит 2-8'!#REF!</f>
        <v>#REF!</v>
      </c>
      <c r="D2510" s="296" t="e">
        <f>'Запит 2-8'!#REF!</f>
        <v>#REF!</v>
      </c>
      <c r="E2510" s="413" t="e">
        <f>'Паспорт-3'!F2320</f>
        <v>#REF!</v>
      </c>
      <c r="F2510" s="414"/>
      <c r="G2510" s="429" t="e">
        <f t="shared" si="306"/>
        <v>#REF!</v>
      </c>
      <c r="H2510" s="81" t="e">
        <f t="shared" si="307"/>
        <v>#REF!</v>
      </c>
    </row>
    <row r="2511" spans="1:8" x14ac:dyDescent="0.2">
      <c r="A2511" s="326" t="e">
        <f>'Запит 2-8'!#REF!</f>
        <v>#REF!</v>
      </c>
      <c r="B2511" s="298" t="e">
        <f>IF('Запит 2-8'!#REF!&lt;&gt;"",'Запит 2-8'!#REF!,"")</f>
        <v>#REF!</v>
      </c>
      <c r="C2511" s="297" t="e">
        <f>'Запит 2-8'!#REF!</f>
        <v>#REF!</v>
      </c>
      <c r="D2511" s="296" t="e">
        <f>'Запит 2-8'!#REF!</f>
        <v>#REF!</v>
      </c>
      <c r="E2511" s="413" t="e">
        <f>'Паспорт-3'!F2321</f>
        <v>#REF!</v>
      </c>
      <c r="F2511" s="414"/>
      <c r="G2511" s="429" t="e">
        <f t="shared" si="306"/>
        <v>#REF!</v>
      </c>
      <c r="H2511" s="81" t="e">
        <f t="shared" si="307"/>
        <v>#REF!</v>
      </c>
    </row>
    <row r="2512" spans="1:8" x14ac:dyDescent="0.2">
      <c r="A2512" s="326" t="e">
        <f>'Запит 2-8'!#REF!</f>
        <v>#REF!</v>
      </c>
      <c r="B2512" s="298" t="e">
        <f>IF('Запит 2-8'!#REF!&lt;&gt;"",'Запит 2-8'!#REF!,"")</f>
        <v>#REF!</v>
      </c>
      <c r="C2512" s="297" t="e">
        <f>'Запит 2-8'!#REF!</f>
        <v>#REF!</v>
      </c>
      <c r="D2512" s="296" t="e">
        <f>'Запит 2-8'!#REF!</f>
        <v>#REF!</v>
      </c>
      <c r="E2512" s="413" t="e">
        <f>'Паспорт-3'!F2322</f>
        <v>#REF!</v>
      </c>
      <c r="F2512" s="414"/>
      <c r="G2512" s="429" t="e">
        <f t="shared" si="306"/>
        <v>#REF!</v>
      </c>
      <c r="H2512" s="81" t="e">
        <f t="shared" si="307"/>
        <v>#REF!</v>
      </c>
    </row>
    <row r="2513" spans="1:8" x14ac:dyDescent="0.2">
      <c r="A2513" s="326" t="e">
        <f>'Запит 2-8'!#REF!</f>
        <v>#REF!</v>
      </c>
      <c r="B2513" s="298" t="e">
        <f>IF('Запит 2-8'!#REF!&lt;&gt;"",'Запит 2-8'!#REF!,"")</f>
        <v>#REF!</v>
      </c>
      <c r="C2513" s="297" t="e">
        <f>'Запит 2-8'!#REF!</f>
        <v>#REF!</v>
      </c>
      <c r="D2513" s="296" t="e">
        <f>'Запит 2-8'!#REF!</f>
        <v>#REF!</v>
      </c>
      <c r="E2513" s="413" t="e">
        <f>'Паспорт-3'!F2323</f>
        <v>#REF!</v>
      </c>
      <c r="F2513" s="414"/>
      <c r="G2513" s="429" t="e">
        <f t="shared" si="306"/>
        <v>#REF!</v>
      </c>
      <c r="H2513" s="81" t="e">
        <f t="shared" si="307"/>
        <v>#REF!</v>
      </c>
    </row>
    <row r="2514" spans="1:8" x14ac:dyDescent="0.2">
      <c r="A2514" s="433" t="e">
        <f>'Запит 2-8'!#REF!</f>
        <v>#REF!</v>
      </c>
      <c r="B2514" s="434" t="e">
        <f>IF('Запит 2-8'!#REF!&lt;&gt;"",'Запит 2-8'!#REF!,"")</f>
        <v>#REF!</v>
      </c>
      <c r="C2514" s="435" t="e">
        <f>'Запит 2-8'!#REF!</f>
        <v>#REF!</v>
      </c>
      <c r="D2514" s="436" t="e">
        <f>'Запит 2-8'!#REF!</f>
        <v>#REF!</v>
      </c>
      <c r="E2514" s="437" t="e">
        <f>'Паспорт-3'!F2324</f>
        <v>#REF!</v>
      </c>
      <c r="F2514" s="438"/>
      <c r="G2514" s="439" t="e">
        <f t="shared" si="306"/>
        <v>#REF!</v>
      </c>
      <c r="H2514" s="81" t="e">
        <f t="shared" si="307"/>
        <v>#REF!</v>
      </c>
    </row>
    <row r="2515" spans="1:8" ht="12.75" customHeight="1" x14ac:dyDescent="0.2">
      <c r="A2515" s="824" t="s">
        <v>211</v>
      </c>
      <c r="B2515" s="825"/>
      <c r="C2515" s="825"/>
      <c r="D2515" s="825"/>
      <c r="E2515" s="825"/>
      <c r="F2515" s="825"/>
      <c r="G2515" s="826"/>
      <c r="H2515" s="81" t="e">
        <f>H2499</f>
        <v>#REF!</v>
      </c>
    </row>
    <row r="2516" spans="1:8" x14ac:dyDescent="0.2">
      <c r="A2516" s="426" t="e">
        <f>'Запит 2-8'!#REF!</f>
        <v>#REF!</v>
      </c>
      <c r="B2516" s="827" t="s">
        <v>108</v>
      </c>
      <c r="C2516" s="828"/>
      <c r="D2516" s="828"/>
      <c r="E2516" s="832"/>
      <c r="F2516" s="832"/>
      <c r="G2516" s="833"/>
      <c r="H2516" s="81" t="e">
        <f>H2517</f>
        <v>#REF!</v>
      </c>
    </row>
    <row r="2517" spans="1:8" x14ac:dyDescent="0.2">
      <c r="A2517" s="326" t="e">
        <f>'Запит 2-8'!#REF!</f>
        <v>#REF!</v>
      </c>
      <c r="B2517" s="421" t="e">
        <f>IF('Запит 2-8'!#REF!&lt;&gt;"",'Запит 2-8'!#REF!,"")</f>
        <v>#REF!</v>
      </c>
      <c r="C2517" s="422" t="e">
        <f>'Запит 2-8'!#REF!</f>
        <v>#REF!</v>
      </c>
      <c r="D2517" s="423" t="e">
        <f>'Запит 2-8'!#REF!</f>
        <v>#REF!</v>
      </c>
      <c r="E2517" s="424" t="e">
        <f>'Паспорт-3'!F2326</f>
        <v>#REF!</v>
      </c>
      <c r="F2517" s="425"/>
      <c r="G2517" s="428" t="e">
        <f t="shared" ref="G2517:G2531" si="308">F2517-E2517</f>
        <v>#REF!</v>
      </c>
      <c r="H2517" s="81" t="e">
        <f t="shared" ref="H2517:H2531" si="309">IF(B2517&lt;&gt;"","Для друку","")</f>
        <v>#REF!</v>
      </c>
    </row>
    <row r="2518" spans="1:8" x14ac:dyDescent="0.2">
      <c r="A2518" s="326" t="e">
        <f>'Запит 2-8'!#REF!</f>
        <v>#REF!</v>
      </c>
      <c r="B2518" s="298" t="e">
        <f>IF('Запит 2-8'!#REF!&lt;&gt;"",'Запит 2-8'!#REF!,"")</f>
        <v>#REF!</v>
      </c>
      <c r="C2518" s="297" t="e">
        <f>'Запит 2-8'!#REF!</f>
        <v>#REF!</v>
      </c>
      <c r="D2518" s="296" t="e">
        <f>'Запит 2-8'!#REF!</f>
        <v>#REF!</v>
      </c>
      <c r="E2518" s="413" t="e">
        <f>'Паспорт-3'!F2327</f>
        <v>#REF!</v>
      </c>
      <c r="F2518" s="414"/>
      <c r="G2518" s="429" t="e">
        <f t="shared" si="308"/>
        <v>#REF!</v>
      </c>
      <c r="H2518" s="81" t="e">
        <f t="shared" si="309"/>
        <v>#REF!</v>
      </c>
    </row>
    <row r="2519" spans="1:8" x14ac:dyDescent="0.2">
      <c r="A2519" s="326" t="e">
        <f>'Запит 2-8'!#REF!</f>
        <v>#REF!</v>
      </c>
      <c r="B2519" s="298" t="e">
        <f>IF('Запит 2-8'!#REF!&lt;&gt;"",'Запит 2-8'!#REF!,"")</f>
        <v>#REF!</v>
      </c>
      <c r="C2519" s="297" t="e">
        <f>'Запит 2-8'!#REF!</f>
        <v>#REF!</v>
      </c>
      <c r="D2519" s="296" t="e">
        <f>'Запит 2-8'!#REF!</f>
        <v>#REF!</v>
      </c>
      <c r="E2519" s="413" t="e">
        <f>'Паспорт-3'!F2328</f>
        <v>#REF!</v>
      </c>
      <c r="F2519" s="414"/>
      <c r="G2519" s="429" t="e">
        <f t="shared" si="308"/>
        <v>#REF!</v>
      </c>
      <c r="H2519" s="81" t="e">
        <f t="shared" si="309"/>
        <v>#REF!</v>
      </c>
    </row>
    <row r="2520" spans="1:8" x14ac:dyDescent="0.2">
      <c r="A2520" s="326" t="e">
        <f>'Запит 2-8'!#REF!</f>
        <v>#REF!</v>
      </c>
      <c r="B2520" s="298" t="e">
        <f>IF('Запит 2-8'!#REF!&lt;&gt;"",'Запит 2-8'!#REF!,"")</f>
        <v>#REF!</v>
      </c>
      <c r="C2520" s="297" t="e">
        <f>'Запит 2-8'!#REF!</f>
        <v>#REF!</v>
      </c>
      <c r="D2520" s="296" t="e">
        <f>'Запит 2-8'!#REF!</f>
        <v>#REF!</v>
      </c>
      <c r="E2520" s="413" t="e">
        <f>'Паспорт-3'!F2329</f>
        <v>#REF!</v>
      </c>
      <c r="F2520" s="414"/>
      <c r="G2520" s="429" t="e">
        <f t="shared" si="308"/>
        <v>#REF!</v>
      </c>
      <c r="H2520" s="81" t="e">
        <f t="shared" si="309"/>
        <v>#REF!</v>
      </c>
    </row>
    <row r="2521" spans="1:8" x14ac:dyDescent="0.2">
      <c r="A2521" s="326" t="e">
        <f>'Запит 2-8'!#REF!</f>
        <v>#REF!</v>
      </c>
      <c r="B2521" s="298" t="e">
        <f>IF('Запит 2-8'!#REF!&lt;&gt;"",'Запит 2-8'!#REF!,"")</f>
        <v>#REF!</v>
      </c>
      <c r="C2521" s="297" t="e">
        <f>'Запит 2-8'!#REF!</f>
        <v>#REF!</v>
      </c>
      <c r="D2521" s="296" t="e">
        <f>'Запит 2-8'!#REF!</f>
        <v>#REF!</v>
      </c>
      <c r="E2521" s="413" t="e">
        <f>'Паспорт-3'!F2330</f>
        <v>#REF!</v>
      </c>
      <c r="F2521" s="414"/>
      <c r="G2521" s="429" t="e">
        <f t="shared" si="308"/>
        <v>#REF!</v>
      </c>
      <c r="H2521" s="81" t="e">
        <f t="shared" si="309"/>
        <v>#REF!</v>
      </c>
    </row>
    <row r="2522" spans="1:8" x14ac:dyDescent="0.2">
      <c r="A2522" s="326" t="e">
        <f>'Запит 2-8'!#REF!</f>
        <v>#REF!</v>
      </c>
      <c r="B2522" s="298" t="e">
        <f>IF('Запит 2-8'!#REF!&lt;&gt;"",'Запит 2-8'!#REF!,"")</f>
        <v>#REF!</v>
      </c>
      <c r="C2522" s="297" t="e">
        <f>'Запит 2-8'!#REF!</f>
        <v>#REF!</v>
      </c>
      <c r="D2522" s="296" t="e">
        <f>'Запит 2-8'!#REF!</f>
        <v>#REF!</v>
      </c>
      <c r="E2522" s="413" t="e">
        <f>'Паспорт-3'!F2331</f>
        <v>#REF!</v>
      </c>
      <c r="F2522" s="414"/>
      <c r="G2522" s="429" t="e">
        <f t="shared" si="308"/>
        <v>#REF!</v>
      </c>
      <c r="H2522" s="81" t="e">
        <f t="shared" si="309"/>
        <v>#REF!</v>
      </c>
    </row>
    <row r="2523" spans="1:8" x14ac:dyDescent="0.2">
      <c r="A2523" s="326" t="e">
        <f>'Запит 2-8'!#REF!</f>
        <v>#REF!</v>
      </c>
      <c r="B2523" s="298" t="e">
        <f>IF('Запит 2-8'!#REF!&lt;&gt;"",'Запит 2-8'!#REF!,"")</f>
        <v>#REF!</v>
      </c>
      <c r="C2523" s="297" t="e">
        <f>'Запит 2-8'!#REF!</f>
        <v>#REF!</v>
      </c>
      <c r="D2523" s="296" t="e">
        <f>'Запит 2-8'!#REF!</f>
        <v>#REF!</v>
      </c>
      <c r="E2523" s="413" t="e">
        <f>'Паспорт-3'!F2332</f>
        <v>#REF!</v>
      </c>
      <c r="F2523" s="414"/>
      <c r="G2523" s="429" t="e">
        <f t="shared" si="308"/>
        <v>#REF!</v>
      </c>
      <c r="H2523" s="81" t="e">
        <f t="shared" si="309"/>
        <v>#REF!</v>
      </c>
    </row>
    <row r="2524" spans="1:8" x14ac:dyDescent="0.2">
      <c r="A2524" s="326" t="e">
        <f>'Запит 2-8'!#REF!</f>
        <v>#REF!</v>
      </c>
      <c r="B2524" s="298" t="e">
        <f>IF('Запит 2-8'!#REF!&lt;&gt;"",'Запит 2-8'!#REF!,"")</f>
        <v>#REF!</v>
      </c>
      <c r="C2524" s="297" t="e">
        <f>'Запит 2-8'!#REF!</f>
        <v>#REF!</v>
      </c>
      <c r="D2524" s="296" t="e">
        <f>'Запит 2-8'!#REF!</f>
        <v>#REF!</v>
      </c>
      <c r="E2524" s="413" t="e">
        <f>'Паспорт-3'!F2333</f>
        <v>#REF!</v>
      </c>
      <c r="F2524" s="414"/>
      <c r="G2524" s="429" t="e">
        <f t="shared" si="308"/>
        <v>#REF!</v>
      </c>
      <c r="H2524" s="81" t="e">
        <f t="shared" si="309"/>
        <v>#REF!</v>
      </c>
    </row>
    <row r="2525" spans="1:8" x14ac:dyDescent="0.2">
      <c r="A2525" s="326" t="e">
        <f>'Запит 2-8'!#REF!</f>
        <v>#REF!</v>
      </c>
      <c r="B2525" s="298" t="e">
        <f>IF('Запит 2-8'!#REF!&lt;&gt;"",'Запит 2-8'!#REF!,"")</f>
        <v>#REF!</v>
      </c>
      <c r="C2525" s="297" t="e">
        <f>'Запит 2-8'!#REF!</f>
        <v>#REF!</v>
      </c>
      <c r="D2525" s="296" t="e">
        <f>'Запит 2-8'!#REF!</f>
        <v>#REF!</v>
      </c>
      <c r="E2525" s="413" t="e">
        <f>'Паспорт-3'!F2334</f>
        <v>#REF!</v>
      </c>
      <c r="F2525" s="414"/>
      <c r="G2525" s="429" t="e">
        <f t="shared" si="308"/>
        <v>#REF!</v>
      </c>
      <c r="H2525" s="81" t="e">
        <f t="shared" si="309"/>
        <v>#REF!</v>
      </c>
    </row>
    <row r="2526" spans="1:8" x14ac:dyDescent="0.2">
      <c r="A2526" s="326" t="e">
        <f>'Запит 2-8'!#REF!</f>
        <v>#REF!</v>
      </c>
      <c r="B2526" s="298" t="e">
        <f>IF('Запит 2-8'!#REF!&lt;&gt;"",'Запит 2-8'!#REF!,"")</f>
        <v>#REF!</v>
      </c>
      <c r="C2526" s="297" t="e">
        <f>'Запит 2-8'!#REF!</f>
        <v>#REF!</v>
      </c>
      <c r="D2526" s="296" t="e">
        <f>'Запит 2-8'!#REF!</f>
        <v>#REF!</v>
      </c>
      <c r="E2526" s="413" t="e">
        <f>'Паспорт-3'!F2335</f>
        <v>#REF!</v>
      </c>
      <c r="F2526" s="414"/>
      <c r="G2526" s="429" t="e">
        <f t="shared" si="308"/>
        <v>#REF!</v>
      </c>
      <c r="H2526" s="81" t="e">
        <f t="shared" si="309"/>
        <v>#REF!</v>
      </c>
    </row>
    <row r="2527" spans="1:8" x14ac:dyDescent="0.2">
      <c r="A2527" s="326" t="e">
        <f>'Запит 2-8'!#REF!</f>
        <v>#REF!</v>
      </c>
      <c r="B2527" s="298" t="e">
        <f>IF('Запит 2-8'!#REF!&lt;&gt;"",'Запит 2-8'!#REF!,"")</f>
        <v>#REF!</v>
      </c>
      <c r="C2527" s="297" t="e">
        <f>'Запит 2-8'!#REF!</f>
        <v>#REF!</v>
      </c>
      <c r="D2527" s="296" t="e">
        <f>'Запит 2-8'!#REF!</f>
        <v>#REF!</v>
      </c>
      <c r="E2527" s="413" t="e">
        <f>'Паспорт-3'!F2336</f>
        <v>#REF!</v>
      </c>
      <c r="F2527" s="414"/>
      <c r="G2527" s="429" t="e">
        <f t="shared" si="308"/>
        <v>#REF!</v>
      </c>
      <c r="H2527" s="81" t="e">
        <f t="shared" si="309"/>
        <v>#REF!</v>
      </c>
    </row>
    <row r="2528" spans="1:8" x14ac:dyDescent="0.2">
      <c r="A2528" s="326" t="e">
        <f>'Запит 2-8'!#REF!</f>
        <v>#REF!</v>
      </c>
      <c r="B2528" s="298" t="e">
        <f>IF('Запит 2-8'!#REF!&lt;&gt;"",'Запит 2-8'!#REF!,"")</f>
        <v>#REF!</v>
      </c>
      <c r="C2528" s="297" t="e">
        <f>'Запит 2-8'!#REF!</f>
        <v>#REF!</v>
      </c>
      <c r="D2528" s="296" t="e">
        <f>'Запит 2-8'!#REF!</f>
        <v>#REF!</v>
      </c>
      <c r="E2528" s="413" t="e">
        <f>'Паспорт-3'!F2337</f>
        <v>#REF!</v>
      </c>
      <c r="F2528" s="414"/>
      <c r="G2528" s="429" t="e">
        <f t="shared" si="308"/>
        <v>#REF!</v>
      </c>
      <c r="H2528" s="81" t="e">
        <f t="shared" si="309"/>
        <v>#REF!</v>
      </c>
    </row>
    <row r="2529" spans="1:8" x14ac:dyDescent="0.2">
      <c r="A2529" s="326" t="e">
        <f>'Запит 2-8'!#REF!</f>
        <v>#REF!</v>
      </c>
      <c r="B2529" s="298" t="e">
        <f>IF('Запит 2-8'!#REF!&lt;&gt;"",'Запит 2-8'!#REF!,"")</f>
        <v>#REF!</v>
      </c>
      <c r="C2529" s="297" t="e">
        <f>'Запит 2-8'!#REF!</f>
        <v>#REF!</v>
      </c>
      <c r="D2529" s="296" t="e">
        <f>'Запит 2-8'!#REF!</f>
        <v>#REF!</v>
      </c>
      <c r="E2529" s="413" t="e">
        <f>'Паспорт-3'!F2338</f>
        <v>#REF!</v>
      </c>
      <c r="F2529" s="414"/>
      <c r="G2529" s="429" t="e">
        <f t="shared" si="308"/>
        <v>#REF!</v>
      </c>
      <c r="H2529" s="81" t="e">
        <f t="shared" si="309"/>
        <v>#REF!</v>
      </c>
    </row>
    <row r="2530" spans="1:8" x14ac:dyDescent="0.2">
      <c r="A2530" s="326" t="e">
        <f>'Запит 2-8'!#REF!</f>
        <v>#REF!</v>
      </c>
      <c r="B2530" s="298" t="e">
        <f>IF('Запит 2-8'!#REF!&lt;&gt;"",'Запит 2-8'!#REF!,"")</f>
        <v>#REF!</v>
      </c>
      <c r="C2530" s="297" t="e">
        <f>'Запит 2-8'!#REF!</f>
        <v>#REF!</v>
      </c>
      <c r="D2530" s="296" t="e">
        <f>'Запит 2-8'!#REF!</f>
        <v>#REF!</v>
      </c>
      <c r="E2530" s="413" t="e">
        <f>'Паспорт-3'!F2339</f>
        <v>#REF!</v>
      </c>
      <c r="F2530" s="414"/>
      <c r="G2530" s="429" t="e">
        <f t="shared" si="308"/>
        <v>#REF!</v>
      </c>
      <c r="H2530" s="81" t="e">
        <f t="shared" si="309"/>
        <v>#REF!</v>
      </c>
    </row>
    <row r="2531" spans="1:8" x14ac:dyDescent="0.2">
      <c r="A2531" s="433" t="e">
        <f>'Запит 2-8'!#REF!</f>
        <v>#REF!</v>
      </c>
      <c r="B2531" s="434" t="e">
        <f>IF('Запит 2-8'!#REF!&lt;&gt;"",'Запит 2-8'!#REF!,"")</f>
        <v>#REF!</v>
      </c>
      <c r="C2531" s="435" t="e">
        <f>'Запит 2-8'!#REF!</f>
        <v>#REF!</v>
      </c>
      <c r="D2531" s="436" t="e">
        <f>'Запит 2-8'!#REF!</f>
        <v>#REF!</v>
      </c>
      <c r="E2531" s="437" t="e">
        <f>'Паспорт-3'!F2340</f>
        <v>#REF!</v>
      </c>
      <c r="F2531" s="438"/>
      <c r="G2531" s="439" t="e">
        <f t="shared" si="308"/>
        <v>#REF!</v>
      </c>
      <c r="H2531" s="81" t="e">
        <f t="shared" si="309"/>
        <v>#REF!</v>
      </c>
    </row>
    <row r="2532" spans="1:8" ht="12.75" customHeight="1" x14ac:dyDescent="0.2">
      <c r="A2532" s="824" t="s">
        <v>211</v>
      </c>
      <c r="B2532" s="825"/>
      <c r="C2532" s="825"/>
      <c r="D2532" s="825"/>
      <c r="E2532" s="825"/>
      <c r="F2532" s="825"/>
      <c r="G2532" s="826"/>
      <c r="H2532" s="81" t="e">
        <f>H2516</f>
        <v>#REF!</v>
      </c>
    </row>
    <row r="2533" spans="1:8" x14ac:dyDescent="0.2">
      <c r="A2533" s="426" t="e">
        <f>'Запит 2-8'!#REF!</f>
        <v>#REF!</v>
      </c>
      <c r="B2533" s="827" t="s">
        <v>109</v>
      </c>
      <c r="C2533" s="828"/>
      <c r="D2533" s="828"/>
      <c r="E2533" s="832"/>
      <c r="F2533" s="832"/>
      <c r="G2533" s="833"/>
      <c r="H2533" s="81" t="e">
        <f>H2534</f>
        <v>#REF!</v>
      </c>
    </row>
    <row r="2534" spans="1:8" x14ac:dyDescent="0.2">
      <c r="A2534" s="326" t="e">
        <f>'Запит 2-8'!#REF!</f>
        <v>#REF!</v>
      </c>
      <c r="B2534" s="421" t="e">
        <f>IF('Запит 2-8'!#REF!&lt;&gt;"",'Запит 2-8'!#REF!,"")</f>
        <v>#REF!</v>
      </c>
      <c r="C2534" s="422" t="e">
        <f>'Запит 2-8'!#REF!</f>
        <v>#REF!</v>
      </c>
      <c r="D2534" s="423" t="e">
        <f>'Запит 2-8'!#REF!</f>
        <v>#REF!</v>
      </c>
      <c r="E2534" s="424" t="e">
        <f>'Паспорт-3'!F2342</f>
        <v>#REF!</v>
      </c>
      <c r="F2534" s="425"/>
      <c r="G2534" s="428" t="e">
        <f t="shared" ref="G2534:G2543" si="310">F2534-E2534</f>
        <v>#REF!</v>
      </c>
      <c r="H2534" s="81" t="e">
        <f t="shared" ref="H2534:H2543" si="311">IF(B2534&lt;&gt;"","Для друку","")</f>
        <v>#REF!</v>
      </c>
    </row>
    <row r="2535" spans="1:8" x14ac:dyDescent="0.2">
      <c r="A2535" s="326" t="e">
        <f>'Запит 2-8'!#REF!</f>
        <v>#REF!</v>
      </c>
      <c r="B2535" s="298" t="e">
        <f>IF('Запит 2-8'!#REF!&lt;&gt;"",'Запит 2-8'!#REF!,"")</f>
        <v>#REF!</v>
      </c>
      <c r="C2535" s="297" t="e">
        <f>'Запит 2-8'!#REF!</f>
        <v>#REF!</v>
      </c>
      <c r="D2535" s="296" t="e">
        <f>'Запит 2-8'!#REF!</f>
        <v>#REF!</v>
      </c>
      <c r="E2535" s="413" t="e">
        <f>'Паспорт-3'!F2343</f>
        <v>#REF!</v>
      </c>
      <c r="F2535" s="414"/>
      <c r="G2535" s="429" t="e">
        <f t="shared" si="310"/>
        <v>#REF!</v>
      </c>
      <c r="H2535" s="81" t="e">
        <f t="shared" si="311"/>
        <v>#REF!</v>
      </c>
    </row>
    <row r="2536" spans="1:8" x14ac:dyDescent="0.2">
      <c r="A2536" s="326" t="e">
        <f>'Запит 2-8'!#REF!</f>
        <v>#REF!</v>
      </c>
      <c r="B2536" s="298" t="e">
        <f>IF('Запит 2-8'!#REF!&lt;&gt;"",'Запит 2-8'!#REF!,"")</f>
        <v>#REF!</v>
      </c>
      <c r="C2536" s="297" t="e">
        <f>'Запит 2-8'!#REF!</f>
        <v>#REF!</v>
      </c>
      <c r="D2536" s="296" t="e">
        <f>'Запит 2-8'!#REF!</f>
        <v>#REF!</v>
      </c>
      <c r="E2536" s="413" t="e">
        <f>'Паспорт-3'!F2344</f>
        <v>#REF!</v>
      </c>
      <c r="F2536" s="414"/>
      <c r="G2536" s="429" t="e">
        <f t="shared" si="310"/>
        <v>#REF!</v>
      </c>
      <c r="H2536" s="81" t="e">
        <f t="shared" si="311"/>
        <v>#REF!</v>
      </c>
    </row>
    <row r="2537" spans="1:8" x14ac:dyDescent="0.2">
      <c r="A2537" s="326" t="e">
        <f>'Запит 2-8'!#REF!</f>
        <v>#REF!</v>
      </c>
      <c r="B2537" s="298" t="e">
        <f>IF('Запит 2-8'!#REF!&lt;&gt;"",'Запит 2-8'!#REF!,"")</f>
        <v>#REF!</v>
      </c>
      <c r="C2537" s="297" t="e">
        <f>'Запит 2-8'!#REF!</f>
        <v>#REF!</v>
      </c>
      <c r="D2537" s="296" t="e">
        <f>'Запит 2-8'!#REF!</f>
        <v>#REF!</v>
      </c>
      <c r="E2537" s="413" t="e">
        <f>'Паспорт-3'!F2345</f>
        <v>#REF!</v>
      </c>
      <c r="F2537" s="414"/>
      <c r="G2537" s="429" t="e">
        <f t="shared" si="310"/>
        <v>#REF!</v>
      </c>
      <c r="H2537" s="81" t="e">
        <f t="shared" si="311"/>
        <v>#REF!</v>
      </c>
    </row>
    <row r="2538" spans="1:8" x14ac:dyDescent="0.2">
      <c r="A2538" s="326" t="e">
        <f>'Запит 2-8'!#REF!</f>
        <v>#REF!</v>
      </c>
      <c r="B2538" s="298" t="e">
        <f>IF('Запит 2-8'!#REF!&lt;&gt;"",'Запит 2-8'!#REF!,"")</f>
        <v>#REF!</v>
      </c>
      <c r="C2538" s="297" t="e">
        <f>'Запит 2-8'!#REF!</f>
        <v>#REF!</v>
      </c>
      <c r="D2538" s="296" t="e">
        <f>'Запит 2-8'!#REF!</f>
        <v>#REF!</v>
      </c>
      <c r="E2538" s="413" t="e">
        <f>'Паспорт-3'!F2346</f>
        <v>#REF!</v>
      </c>
      <c r="F2538" s="414"/>
      <c r="G2538" s="429" t="e">
        <f t="shared" si="310"/>
        <v>#REF!</v>
      </c>
      <c r="H2538" s="81" t="e">
        <f t="shared" si="311"/>
        <v>#REF!</v>
      </c>
    </row>
    <row r="2539" spans="1:8" x14ac:dyDescent="0.2">
      <c r="A2539" s="326" t="e">
        <f>'Запит 2-8'!#REF!</f>
        <v>#REF!</v>
      </c>
      <c r="B2539" s="298" t="e">
        <f>IF('Запит 2-8'!#REF!&lt;&gt;"",'Запит 2-8'!#REF!,"")</f>
        <v>#REF!</v>
      </c>
      <c r="C2539" s="297" t="e">
        <f>'Запит 2-8'!#REF!</f>
        <v>#REF!</v>
      </c>
      <c r="D2539" s="296" t="e">
        <f>'Запит 2-8'!#REF!</f>
        <v>#REF!</v>
      </c>
      <c r="E2539" s="413" t="e">
        <f>'Паспорт-3'!F2347</f>
        <v>#REF!</v>
      </c>
      <c r="F2539" s="414"/>
      <c r="G2539" s="429" t="e">
        <f t="shared" si="310"/>
        <v>#REF!</v>
      </c>
      <c r="H2539" s="81" t="e">
        <f t="shared" si="311"/>
        <v>#REF!</v>
      </c>
    </row>
    <row r="2540" spans="1:8" x14ac:dyDescent="0.2">
      <c r="A2540" s="326" t="e">
        <f>'Запит 2-8'!#REF!</f>
        <v>#REF!</v>
      </c>
      <c r="B2540" s="298" t="e">
        <f>IF('Запит 2-8'!#REF!&lt;&gt;"",'Запит 2-8'!#REF!,"")</f>
        <v>#REF!</v>
      </c>
      <c r="C2540" s="297" t="e">
        <f>'Запит 2-8'!#REF!</f>
        <v>#REF!</v>
      </c>
      <c r="D2540" s="296" t="e">
        <f>'Запит 2-8'!#REF!</f>
        <v>#REF!</v>
      </c>
      <c r="E2540" s="413" t="e">
        <f>'Паспорт-3'!F2348</f>
        <v>#REF!</v>
      </c>
      <c r="F2540" s="414"/>
      <c r="G2540" s="429" t="e">
        <f t="shared" si="310"/>
        <v>#REF!</v>
      </c>
      <c r="H2540" s="81" t="e">
        <f t="shared" si="311"/>
        <v>#REF!</v>
      </c>
    </row>
    <row r="2541" spans="1:8" x14ac:dyDescent="0.2">
      <c r="A2541" s="326" t="e">
        <f>'Запит 2-8'!#REF!</f>
        <v>#REF!</v>
      </c>
      <c r="B2541" s="298" t="e">
        <f>IF('Запит 2-8'!#REF!&lt;&gt;"",'Запит 2-8'!#REF!,"")</f>
        <v>#REF!</v>
      </c>
      <c r="C2541" s="297" t="e">
        <f>'Запит 2-8'!#REF!</f>
        <v>#REF!</v>
      </c>
      <c r="D2541" s="296" t="e">
        <f>'Запит 2-8'!#REF!</f>
        <v>#REF!</v>
      </c>
      <c r="E2541" s="413" t="e">
        <f>'Паспорт-3'!F2349</f>
        <v>#REF!</v>
      </c>
      <c r="F2541" s="414"/>
      <c r="G2541" s="429" t="e">
        <f t="shared" si="310"/>
        <v>#REF!</v>
      </c>
      <c r="H2541" s="81" t="e">
        <f t="shared" si="311"/>
        <v>#REF!</v>
      </c>
    </row>
    <row r="2542" spans="1:8" ht="12.75" customHeight="1" x14ac:dyDescent="0.2">
      <c r="A2542" s="326" t="e">
        <f>'Запит 2-8'!#REF!</f>
        <v>#REF!</v>
      </c>
      <c r="B2542" s="298" t="e">
        <f>IF('Запит 2-8'!#REF!&lt;&gt;"",'Запит 2-8'!#REF!,"")</f>
        <v>#REF!</v>
      </c>
      <c r="C2542" s="297" t="e">
        <f>'Запит 2-8'!#REF!</f>
        <v>#REF!</v>
      </c>
      <c r="D2542" s="296" t="e">
        <f>'Запит 2-8'!#REF!</f>
        <v>#REF!</v>
      </c>
      <c r="E2542" s="413" t="e">
        <f>'Паспорт-3'!F2350</f>
        <v>#REF!</v>
      </c>
      <c r="F2542" s="414"/>
      <c r="G2542" s="429" t="e">
        <f t="shared" si="310"/>
        <v>#REF!</v>
      </c>
      <c r="H2542" s="81" t="e">
        <f t="shared" si="311"/>
        <v>#REF!</v>
      </c>
    </row>
    <row r="2543" spans="1:8" x14ac:dyDescent="0.2">
      <c r="A2543" s="433" t="e">
        <f>'Запит 2-8'!#REF!</f>
        <v>#REF!</v>
      </c>
      <c r="B2543" s="434" t="e">
        <f>IF('Запит 2-8'!#REF!&lt;&gt;"",'Запит 2-8'!#REF!,"")</f>
        <v>#REF!</v>
      </c>
      <c r="C2543" s="435" t="e">
        <f>'Запит 2-8'!#REF!</f>
        <v>#REF!</v>
      </c>
      <c r="D2543" s="436" t="e">
        <f>'Запит 2-8'!#REF!</f>
        <v>#REF!</v>
      </c>
      <c r="E2543" s="437" t="e">
        <f>'Паспорт-3'!F2351</f>
        <v>#REF!</v>
      </c>
      <c r="F2543" s="438"/>
      <c r="G2543" s="439" t="e">
        <f t="shared" si="310"/>
        <v>#REF!</v>
      </c>
      <c r="H2543" s="81" t="e">
        <f t="shared" si="311"/>
        <v>#REF!</v>
      </c>
    </row>
    <row r="2544" spans="1:8" ht="12.75" customHeight="1" x14ac:dyDescent="0.2">
      <c r="A2544" s="824" t="s">
        <v>211</v>
      </c>
      <c r="B2544" s="825"/>
      <c r="C2544" s="825"/>
      <c r="D2544" s="825"/>
      <c r="E2544" s="825"/>
      <c r="F2544" s="825"/>
      <c r="G2544" s="826"/>
      <c r="H2544" s="81" t="e">
        <f>H2533</f>
        <v>#REF!</v>
      </c>
    </row>
    <row r="2545" spans="1:8" ht="12.75" customHeight="1" x14ac:dyDescent="0.2">
      <c r="A2545" s="824" t="s">
        <v>231</v>
      </c>
      <c r="B2545" s="825"/>
      <c r="C2545" s="825"/>
      <c r="D2545" s="825"/>
      <c r="E2545" s="825"/>
      <c r="F2545" s="825"/>
      <c r="G2545" s="826"/>
      <c r="H2545" s="81" t="e">
        <f>H2481</f>
        <v>#REF!</v>
      </c>
    </row>
    <row r="2546" spans="1:8" ht="12.75" customHeight="1" x14ac:dyDescent="0.2">
      <c r="A2546" s="779" t="e">
        <f>'Запит 2-8'!#REF!</f>
        <v>#REF!</v>
      </c>
      <c r="B2546" s="780"/>
      <c r="C2546" s="780"/>
      <c r="D2546" s="780"/>
      <c r="E2546" s="780"/>
      <c r="F2546" s="780"/>
      <c r="G2546" s="781"/>
      <c r="H2546" s="81" t="e">
        <f>H2547</f>
        <v>#REF!</v>
      </c>
    </row>
    <row r="2547" spans="1:8" x14ac:dyDescent="0.2">
      <c r="A2547" s="420" t="s">
        <v>4</v>
      </c>
      <c r="B2547" s="827" t="s">
        <v>106</v>
      </c>
      <c r="C2547" s="828"/>
      <c r="D2547" s="828"/>
      <c r="E2547" s="829"/>
      <c r="F2547" s="829"/>
      <c r="G2547" s="830"/>
      <c r="H2547" s="81" t="e">
        <f>H2548</f>
        <v>#REF!</v>
      </c>
    </row>
    <row r="2548" spans="1:8" x14ac:dyDescent="0.2">
      <c r="A2548" s="326" t="e">
        <f>'Запит 2-8'!#REF!</f>
        <v>#REF!</v>
      </c>
      <c r="B2548" s="421" t="e">
        <f>IF('Запит 2-8'!#REF!&lt;&gt;"",'Запит 2-8'!#REF!,"")</f>
        <v>#REF!</v>
      </c>
      <c r="C2548" s="422" t="e">
        <f>'Запит 2-8'!#REF!</f>
        <v>#REF!</v>
      </c>
      <c r="D2548" s="423" t="e">
        <f>'Запит 2-8'!#REF!</f>
        <v>#REF!</v>
      </c>
      <c r="E2548" s="424" t="e">
        <f>'Паспорт-3'!F2354</f>
        <v>#REF!</v>
      </c>
      <c r="F2548" s="425"/>
      <c r="G2548" s="428" t="e">
        <f t="shared" ref="G2548:G2562" si="312">F2548-E2548</f>
        <v>#REF!</v>
      </c>
      <c r="H2548" s="81" t="e">
        <f t="shared" ref="H2548:H2562" si="313">IF(B2548&lt;&gt;"","Для друку","")</f>
        <v>#REF!</v>
      </c>
    </row>
    <row r="2549" spans="1:8" x14ac:dyDescent="0.2">
      <c r="A2549" s="326" t="e">
        <f>'Запит 2-8'!#REF!</f>
        <v>#REF!</v>
      </c>
      <c r="B2549" s="298" t="e">
        <f>IF('Запит 2-8'!#REF!&lt;&gt;"",'Запит 2-8'!#REF!,"")</f>
        <v>#REF!</v>
      </c>
      <c r="C2549" s="297" t="e">
        <f>'Запит 2-8'!#REF!</f>
        <v>#REF!</v>
      </c>
      <c r="D2549" s="296" t="e">
        <f>'Запит 2-8'!#REF!</f>
        <v>#REF!</v>
      </c>
      <c r="E2549" s="413" t="e">
        <f>'Паспорт-3'!F2355</f>
        <v>#REF!</v>
      </c>
      <c r="F2549" s="414"/>
      <c r="G2549" s="429" t="e">
        <f t="shared" si="312"/>
        <v>#REF!</v>
      </c>
      <c r="H2549" s="81" t="e">
        <f t="shared" si="313"/>
        <v>#REF!</v>
      </c>
    </row>
    <row r="2550" spans="1:8" x14ac:dyDescent="0.2">
      <c r="A2550" s="326" t="e">
        <f>'Запит 2-8'!#REF!</f>
        <v>#REF!</v>
      </c>
      <c r="B2550" s="298" t="e">
        <f>IF('Запит 2-8'!#REF!&lt;&gt;"",'Запит 2-8'!#REF!,"")</f>
        <v>#REF!</v>
      </c>
      <c r="C2550" s="297" t="e">
        <f>'Запит 2-8'!#REF!</f>
        <v>#REF!</v>
      </c>
      <c r="D2550" s="296" t="e">
        <f>'Запит 2-8'!#REF!</f>
        <v>#REF!</v>
      </c>
      <c r="E2550" s="413" t="e">
        <f>'Паспорт-3'!F2356</f>
        <v>#REF!</v>
      </c>
      <c r="F2550" s="414"/>
      <c r="G2550" s="429" t="e">
        <f t="shared" si="312"/>
        <v>#REF!</v>
      </c>
      <c r="H2550" s="81" t="e">
        <f t="shared" si="313"/>
        <v>#REF!</v>
      </c>
    </row>
    <row r="2551" spans="1:8" x14ac:dyDescent="0.2">
      <c r="A2551" s="326" t="e">
        <f>'Запит 2-8'!#REF!</f>
        <v>#REF!</v>
      </c>
      <c r="B2551" s="298" t="e">
        <f>IF('Запит 2-8'!#REF!&lt;&gt;"",'Запит 2-8'!#REF!,"")</f>
        <v>#REF!</v>
      </c>
      <c r="C2551" s="297" t="e">
        <f>'Запит 2-8'!#REF!</f>
        <v>#REF!</v>
      </c>
      <c r="D2551" s="296" t="e">
        <f>'Запит 2-8'!#REF!</f>
        <v>#REF!</v>
      </c>
      <c r="E2551" s="413" t="e">
        <f>'Паспорт-3'!F2357</f>
        <v>#REF!</v>
      </c>
      <c r="F2551" s="414"/>
      <c r="G2551" s="429" t="e">
        <f t="shared" si="312"/>
        <v>#REF!</v>
      </c>
      <c r="H2551" s="81" t="e">
        <f t="shared" si="313"/>
        <v>#REF!</v>
      </c>
    </row>
    <row r="2552" spans="1:8" x14ac:dyDescent="0.2">
      <c r="A2552" s="326" t="e">
        <f>'Запит 2-8'!#REF!</f>
        <v>#REF!</v>
      </c>
      <c r="B2552" s="298" t="e">
        <f>IF('Запит 2-8'!#REF!&lt;&gt;"",'Запит 2-8'!#REF!,"")</f>
        <v>#REF!</v>
      </c>
      <c r="C2552" s="297" t="e">
        <f>'Запит 2-8'!#REF!</f>
        <v>#REF!</v>
      </c>
      <c r="D2552" s="296" t="e">
        <f>'Запит 2-8'!#REF!</f>
        <v>#REF!</v>
      </c>
      <c r="E2552" s="413" t="e">
        <f>'Паспорт-3'!F2358</f>
        <v>#REF!</v>
      </c>
      <c r="F2552" s="414"/>
      <c r="G2552" s="429" t="e">
        <f t="shared" si="312"/>
        <v>#REF!</v>
      </c>
      <c r="H2552" s="81" t="e">
        <f t="shared" si="313"/>
        <v>#REF!</v>
      </c>
    </row>
    <row r="2553" spans="1:8" x14ac:dyDescent="0.2">
      <c r="A2553" s="326" t="e">
        <f>'Запит 2-8'!#REF!</f>
        <v>#REF!</v>
      </c>
      <c r="B2553" s="298" t="e">
        <f>IF('Запит 2-8'!#REF!&lt;&gt;"",'Запит 2-8'!#REF!,"")</f>
        <v>#REF!</v>
      </c>
      <c r="C2553" s="297" t="e">
        <f>'Запит 2-8'!#REF!</f>
        <v>#REF!</v>
      </c>
      <c r="D2553" s="296" t="e">
        <f>'Запит 2-8'!#REF!</f>
        <v>#REF!</v>
      </c>
      <c r="E2553" s="413" t="e">
        <f>'Паспорт-3'!F2359</f>
        <v>#REF!</v>
      </c>
      <c r="F2553" s="414"/>
      <c r="G2553" s="429" t="e">
        <f t="shared" si="312"/>
        <v>#REF!</v>
      </c>
      <c r="H2553" s="81" t="e">
        <f t="shared" si="313"/>
        <v>#REF!</v>
      </c>
    </row>
    <row r="2554" spans="1:8" x14ac:dyDescent="0.2">
      <c r="A2554" s="326" t="e">
        <f>'Запит 2-8'!#REF!</f>
        <v>#REF!</v>
      </c>
      <c r="B2554" s="298" t="e">
        <f>IF('Запит 2-8'!#REF!&lt;&gt;"",'Запит 2-8'!#REF!,"")</f>
        <v>#REF!</v>
      </c>
      <c r="C2554" s="297" t="e">
        <f>'Запит 2-8'!#REF!</f>
        <v>#REF!</v>
      </c>
      <c r="D2554" s="296" t="e">
        <f>'Запит 2-8'!#REF!</f>
        <v>#REF!</v>
      </c>
      <c r="E2554" s="413" t="e">
        <f>'Паспорт-3'!F2360</f>
        <v>#REF!</v>
      </c>
      <c r="F2554" s="414"/>
      <c r="G2554" s="429" t="e">
        <f t="shared" si="312"/>
        <v>#REF!</v>
      </c>
      <c r="H2554" s="81" t="e">
        <f t="shared" si="313"/>
        <v>#REF!</v>
      </c>
    </row>
    <row r="2555" spans="1:8" x14ac:dyDescent="0.2">
      <c r="A2555" s="326" t="e">
        <f>'Запит 2-8'!#REF!</f>
        <v>#REF!</v>
      </c>
      <c r="B2555" s="298" t="e">
        <f>IF('Запит 2-8'!#REF!&lt;&gt;"",'Запит 2-8'!#REF!,"")</f>
        <v>#REF!</v>
      </c>
      <c r="C2555" s="297" t="e">
        <f>'Запит 2-8'!#REF!</f>
        <v>#REF!</v>
      </c>
      <c r="D2555" s="296" t="e">
        <f>'Запит 2-8'!#REF!</f>
        <v>#REF!</v>
      </c>
      <c r="E2555" s="413" t="e">
        <f>'Паспорт-3'!F2361</f>
        <v>#REF!</v>
      </c>
      <c r="F2555" s="414"/>
      <c r="G2555" s="429" t="e">
        <f t="shared" si="312"/>
        <v>#REF!</v>
      </c>
      <c r="H2555" s="81" t="e">
        <f t="shared" si="313"/>
        <v>#REF!</v>
      </c>
    </row>
    <row r="2556" spans="1:8" x14ac:dyDescent="0.2">
      <c r="A2556" s="326" t="e">
        <f>'Запит 2-8'!#REF!</f>
        <v>#REF!</v>
      </c>
      <c r="B2556" s="298" t="e">
        <f>IF('Запит 2-8'!#REF!&lt;&gt;"",'Запит 2-8'!#REF!,"")</f>
        <v>#REF!</v>
      </c>
      <c r="C2556" s="297" t="e">
        <f>'Запит 2-8'!#REF!</f>
        <v>#REF!</v>
      </c>
      <c r="D2556" s="296" t="e">
        <f>'Запит 2-8'!#REF!</f>
        <v>#REF!</v>
      </c>
      <c r="E2556" s="413" t="e">
        <f>'Паспорт-3'!F2362</f>
        <v>#REF!</v>
      </c>
      <c r="F2556" s="414"/>
      <c r="G2556" s="429" t="e">
        <f t="shared" si="312"/>
        <v>#REF!</v>
      </c>
      <c r="H2556" s="81" t="e">
        <f t="shared" si="313"/>
        <v>#REF!</v>
      </c>
    </row>
    <row r="2557" spans="1:8" x14ac:dyDescent="0.2">
      <c r="A2557" s="326" t="e">
        <f>'Запит 2-8'!#REF!</f>
        <v>#REF!</v>
      </c>
      <c r="B2557" s="298" t="e">
        <f>IF('Запит 2-8'!#REF!&lt;&gt;"",'Запит 2-8'!#REF!,"")</f>
        <v>#REF!</v>
      </c>
      <c r="C2557" s="297" t="e">
        <f>'Запит 2-8'!#REF!</f>
        <v>#REF!</v>
      </c>
      <c r="D2557" s="296" t="e">
        <f>'Запит 2-8'!#REF!</f>
        <v>#REF!</v>
      </c>
      <c r="E2557" s="413" t="e">
        <f>'Паспорт-3'!F2363</f>
        <v>#REF!</v>
      </c>
      <c r="F2557" s="414"/>
      <c r="G2557" s="429" t="e">
        <f t="shared" si="312"/>
        <v>#REF!</v>
      </c>
      <c r="H2557" s="81" t="e">
        <f t="shared" si="313"/>
        <v>#REF!</v>
      </c>
    </row>
    <row r="2558" spans="1:8" x14ac:dyDescent="0.2">
      <c r="A2558" s="326" t="e">
        <f>'Запит 2-8'!#REF!</f>
        <v>#REF!</v>
      </c>
      <c r="B2558" s="298" t="e">
        <f>IF('Запит 2-8'!#REF!&lt;&gt;"",'Запит 2-8'!#REF!,"")</f>
        <v>#REF!</v>
      </c>
      <c r="C2558" s="297" t="e">
        <f>'Запит 2-8'!#REF!</f>
        <v>#REF!</v>
      </c>
      <c r="D2558" s="296" t="e">
        <f>'Запит 2-8'!#REF!</f>
        <v>#REF!</v>
      </c>
      <c r="E2558" s="413" t="e">
        <f>'Паспорт-3'!F2364</f>
        <v>#REF!</v>
      </c>
      <c r="F2558" s="414"/>
      <c r="G2558" s="429" t="e">
        <f t="shared" si="312"/>
        <v>#REF!</v>
      </c>
      <c r="H2558" s="81" t="e">
        <f t="shared" si="313"/>
        <v>#REF!</v>
      </c>
    </row>
    <row r="2559" spans="1:8" x14ac:dyDescent="0.2">
      <c r="A2559" s="326" t="e">
        <f>'Запит 2-8'!#REF!</f>
        <v>#REF!</v>
      </c>
      <c r="B2559" s="298" t="e">
        <f>IF('Запит 2-8'!#REF!&lt;&gt;"",'Запит 2-8'!#REF!,"")</f>
        <v>#REF!</v>
      </c>
      <c r="C2559" s="297" t="e">
        <f>'Запит 2-8'!#REF!</f>
        <v>#REF!</v>
      </c>
      <c r="D2559" s="296" t="e">
        <f>'Запит 2-8'!#REF!</f>
        <v>#REF!</v>
      </c>
      <c r="E2559" s="413" t="e">
        <f>'Паспорт-3'!F2365</f>
        <v>#REF!</v>
      </c>
      <c r="F2559" s="414"/>
      <c r="G2559" s="429" t="e">
        <f t="shared" si="312"/>
        <v>#REF!</v>
      </c>
      <c r="H2559" s="81" t="e">
        <f t="shared" si="313"/>
        <v>#REF!</v>
      </c>
    </row>
    <row r="2560" spans="1:8" x14ac:dyDescent="0.2">
      <c r="A2560" s="326" t="e">
        <f>'Запит 2-8'!#REF!</f>
        <v>#REF!</v>
      </c>
      <c r="B2560" s="298" t="e">
        <f>IF('Запит 2-8'!#REF!&lt;&gt;"",'Запит 2-8'!#REF!,"")</f>
        <v>#REF!</v>
      </c>
      <c r="C2560" s="297" t="e">
        <f>'Запит 2-8'!#REF!</f>
        <v>#REF!</v>
      </c>
      <c r="D2560" s="296" t="e">
        <f>'Запит 2-8'!#REF!</f>
        <v>#REF!</v>
      </c>
      <c r="E2560" s="413" t="e">
        <f>'Паспорт-3'!F2366</f>
        <v>#REF!</v>
      </c>
      <c r="F2560" s="414"/>
      <c r="G2560" s="429" t="e">
        <f t="shared" si="312"/>
        <v>#REF!</v>
      </c>
      <c r="H2560" s="81" t="e">
        <f t="shared" si="313"/>
        <v>#REF!</v>
      </c>
    </row>
    <row r="2561" spans="1:8" x14ac:dyDescent="0.2">
      <c r="A2561" s="326" t="e">
        <f>'Запит 2-8'!#REF!</f>
        <v>#REF!</v>
      </c>
      <c r="B2561" s="298" t="e">
        <f>IF('Запит 2-8'!#REF!&lt;&gt;"",'Запит 2-8'!#REF!,"")</f>
        <v>#REF!</v>
      </c>
      <c r="C2561" s="297" t="e">
        <f>'Запит 2-8'!#REF!</f>
        <v>#REF!</v>
      </c>
      <c r="D2561" s="296" t="e">
        <f>'Запит 2-8'!#REF!</f>
        <v>#REF!</v>
      </c>
      <c r="E2561" s="413" t="e">
        <f>'Паспорт-3'!F2367</f>
        <v>#REF!</v>
      </c>
      <c r="F2561" s="414"/>
      <c r="G2561" s="429" t="e">
        <f t="shared" si="312"/>
        <v>#REF!</v>
      </c>
      <c r="H2561" s="81" t="e">
        <f t="shared" si="313"/>
        <v>#REF!</v>
      </c>
    </row>
    <row r="2562" spans="1:8" x14ac:dyDescent="0.2">
      <c r="A2562" s="433" t="e">
        <f>'Запит 2-8'!#REF!</f>
        <v>#REF!</v>
      </c>
      <c r="B2562" s="434" t="e">
        <f>IF('Запит 2-8'!#REF!&lt;&gt;"",'Запит 2-8'!#REF!,"")</f>
        <v>#REF!</v>
      </c>
      <c r="C2562" s="435" t="e">
        <f>'Запит 2-8'!#REF!</f>
        <v>#REF!</v>
      </c>
      <c r="D2562" s="436" t="e">
        <f>'Запит 2-8'!#REF!</f>
        <v>#REF!</v>
      </c>
      <c r="E2562" s="437" t="e">
        <f>'Паспорт-3'!F2368</f>
        <v>#REF!</v>
      </c>
      <c r="F2562" s="438"/>
      <c r="G2562" s="439" t="e">
        <f t="shared" si="312"/>
        <v>#REF!</v>
      </c>
      <c r="H2562" s="81" t="e">
        <f t="shared" si="313"/>
        <v>#REF!</v>
      </c>
    </row>
    <row r="2563" spans="1:8" ht="12.75" customHeight="1" x14ac:dyDescent="0.2">
      <c r="A2563" s="824" t="s">
        <v>211</v>
      </c>
      <c r="B2563" s="825"/>
      <c r="C2563" s="825"/>
      <c r="D2563" s="825"/>
      <c r="E2563" s="825"/>
      <c r="F2563" s="825"/>
      <c r="G2563" s="826"/>
      <c r="H2563" s="81" t="e">
        <f>H2547</f>
        <v>#REF!</v>
      </c>
    </row>
    <row r="2564" spans="1:8" x14ac:dyDescent="0.2">
      <c r="A2564" s="420" t="e">
        <f>'Запит 2-8'!#REF!</f>
        <v>#REF!</v>
      </c>
      <c r="B2564" s="827" t="s">
        <v>107</v>
      </c>
      <c r="C2564" s="828"/>
      <c r="D2564" s="828"/>
      <c r="E2564" s="828"/>
      <c r="F2564" s="828"/>
      <c r="G2564" s="831"/>
      <c r="H2564" s="81" t="e">
        <f>H2565</f>
        <v>#REF!</v>
      </c>
    </row>
    <row r="2565" spans="1:8" x14ac:dyDescent="0.2">
      <c r="A2565" s="326" t="e">
        <f>'Запит 2-8'!#REF!</f>
        <v>#REF!</v>
      </c>
      <c r="B2565" s="421" t="e">
        <f>IF('Запит 2-8'!#REF!&lt;&gt;"",'Запит 2-8'!#REF!,"")</f>
        <v>#REF!</v>
      </c>
      <c r="C2565" s="422" t="e">
        <f>'Запит 2-8'!#REF!</f>
        <v>#REF!</v>
      </c>
      <c r="D2565" s="423" t="e">
        <f>'Запит 2-8'!#REF!</f>
        <v>#REF!</v>
      </c>
      <c r="E2565" s="430" t="e">
        <f>'Паспорт-3'!F2370</f>
        <v>#REF!</v>
      </c>
      <c r="F2565" s="431"/>
      <c r="G2565" s="432" t="e">
        <f t="shared" ref="G2565:G2579" si="314">F2565-E2565</f>
        <v>#REF!</v>
      </c>
      <c r="H2565" s="81" t="e">
        <f t="shared" ref="H2565:H2579" si="315">IF(B2565&lt;&gt;"","Для друку","")</f>
        <v>#REF!</v>
      </c>
    </row>
    <row r="2566" spans="1:8" x14ac:dyDescent="0.2">
      <c r="A2566" s="326" t="e">
        <f>'Запит 2-8'!#REF!</f>
        <v>#REF!</v>
      </c>
      <c r="B2566" s="298" t="e">
        <f>IF('Запит 2-8'!#REF!&lt;&gt;"",'Запит 2-8'!#REF!,"")</f>
        <v>#REF!</v>
      </c>
      <c r="C2566" s="297" t="e">
        <f>'Запит 2-8'!#REF!</f>
        <v>#REF!</v>
      </c>
      <c r="D2566" s="296" t="e">
        <f>'Запит 2-8'!#REF!</f>
        <v>#REF!</v>
      </c>
      <c r="E2566" s="413" t="e">
        <f>'Паспорт-3'!F2371</f>
        <v>#REF!</v>
      </c>
      <c r="F2566" s="414"/>
      <c r="G2566" s="429" t="e">
        <f t="shared" si="314"/>
        <v>#REF!</v>
      </c>
      <c r="H2566" s="81" t="e">
        <f t="shared" si="315"/>
        <v>#REF!</v>
      </c>
    </row>
    <row r="2567" spans="1:8" x14ac:dyDescent="0.2">
      <c r="A2567" s="326" t="e">
        <f>'Запит 2-8'!#REF!</f>
        <v>#REF!</v>
      </c>
      <c r="B2567" s="298" t="e">
        <f>IF('Запит 2-8'!#REF!&lt;&gt;"",'Запит 2-8'!#REF!,"")</f>
        <v>#REF!</v>
      </c>
      <c r="C2567" s="297" t="e">
        <f>'Запит 2-8'!#REF!</f>
        <v>#REF!</v>
      </c>
      <c r="D2567" s="296" t="e">
        <f>'Запит 2-8'!#REF!</f>
        <v>#REF!</v>
      </c>
      <c r="E2567" s="413" t="e">
        <f>'Паспорт-3'!F2372</f>
        <v>#REF!</v>
      </c>
      <c r="F2567" s="414"/>
      <c r="G2567" s="429" t="e">
        <f t="shared" si="314"/>
        <v>#REF!</v>
      </c>
      <c r="H2567" s="81" t="e">
        <f t="shared" si="315"/>
        <v>#REF!</v>
      </c>
    </row>
    <row r="2568" spans="1:8" x14ac:dyDescent="0.2">
      <c r="A2568" s="326" t="e">
        <f>'Запит 2-8'!#REF!</f>
        <v>#REF!</v>
      </c>
      <c r="B2568" s="298" t="e">
        <f>IF('Запит 2-8'!#REF!&lt;&gt;"",'Запит 2-8'!#REF!,"")</f>
        <v>#REF!</v>
      </c>
      <c r="C2568" s="297" t="e">
        <f>'Запит 2-8'!#REF!</f>
        <v>#REF!</v>
      </c>
      <c r="D2568" s="296" t="e">
        <f>'Запит 2-8'!#REF!</f>
        <v>#REF!</v>
      </c>
      <c r="E2568" s="413" t="e">
        <f>'Паспорт-3'!F2373</f>
        <v>#REF!</v>
      </c>
      <c r="F2568" s="414"/>
      <c r="G2568" s="429" t="e">
        <f t="shared" si="314"/>
        <v>#REF!</v>
      </c>
      <c r="H2568" s="81" t="e">
        <f t="shared" si="315"/>
        <v>#REF!</v>
      </c>
    </row>
    <row r="2569" spans="1:8" x14ac:dyDescent="0.2">
      <c r="A2569" s="326" t="e">
        <f>'Запит 2-8'!#REF!</f>
        <v>#REF!</v>
      </c>
      <c r="B2569" s="298" t="e">
        <f>IF('Запит 2-8'!#REF!&lt;&gt;"",'Запит 2-8'!#REF!,"")</f>
        <v>#REF!</v>
      </c>
      <c r="C2569" s="297" t="e">
        <f>'Запит 2-8'!#REF!</f>
        <v>#REF!</v>
      </c>
      <c r="D2569" s="296" t="e">
        <f>'Запит 2-8'!#REF!</f>
        <v>#REF!</v>
      </c>
      <c r="E2569" s="413" t="e">
        <f>'Паспорт-3'!F2374</f>
        <v>#REF!</v>
      </c>
      <c r="F2569" s="414"/>
      <c r="G2569" s="429" t="e">
        <f t="shared" si="314"/>
        <v>#REF!</v>
      </c>
      <c r="H2569" s="81" t="e">
        <f t="shared" si="315"/>
        <v>#REF!</v>
      </c>
    </row>
    <row r="2570" spans="1:8" x14ac:dyDescent="0.2">
      <c r="A2570" s="326" t="e">
        <f>'Запит 2-8'!#REF!</f>
        <v>#REF!</v>
      </c>
      <c r="B2570" s="298" t="e">
        <f>IF('Запит 2-8'!#REF!&lt;&gt;"",'Запит 2-8'!#REF!,"")</f>
        <v>#REF!</v>
      </c>
      <c r="C2570" s="297" t="e">
        <f>'Запит 2-8'!#REF!</f>
        <v>#REF!</v>
      </c>
      <c r="D2570" s="296" t="e">
        <f>'Запит 2-8'!#REF!</f>
        <v>#REF!</v>
      </c>
      <c r="E2570" s="413" t="e">
        <f>'Паспорт-3'!F2375</f>
        <v>#REF!</v>
      </c>
      <c r="F2570" s="414"/>
      <c r="G2570" s="429" t="e">
        <f t="shared" si="314"/>
        <v>#REF!</v>
      </c>
      <c r="H2570" s="81" t="e">
        <f t="shared" si="315"/>
        <v>#REF!</v>
      </c>
    </row>
    <row r="2571" spans="1:8" x14ac:dyDescent="0.2">
      <c r="A2571" s="326" t="e">
        <f>'Запит 2-8'!#REF!</f>
        <v>#REF!</v>
      </c>
      <c r="B2571" s="298" t="e">
        <f>IF('Запит 2-8'!#REF!&lt;&gt;"",'Запит 2-8'!#REF!,"")</f>
        <v>#REF!</v>
      </c>
      <c r="C2571" s="297" t="e">
        <f>'Запит 2-8'!#REF!</f>
        <v>#REF!</v>
      </c>
      <c r="D2571" s="296" t="e">
        <f>'Запит 2-8'!#REF!</f>
        <v>#REF!</v>
      </c>
      <c r="E2571" s="413" t="e">
        <f>'Паспорт-3'!F2376</f>
        <v>#REF!</v>
      </c>
      <c r="F2571" s="414"/>
      <c r="G2571" s="429" t="e">
        <f t="shared" si="314"/>
        <v>#REF!</v>
      </c>
      <c r="H2571" s="81" t="e">
        <f t="shared" si="315"/>
        <v>#REF!</v>
      </c>
    </row>
    <row r="2572" spans="1:8" x14ac:dyDescent="0.2">
      <c r="A2572" s="326" t="e">
        <f>'Запит 2-8'!#REF!</f>
        <v>#REF!</v>
      </c>
      <c r="B2572" s="298" t="e">
        <f>IF('Запит 2-8'!#REF!&lt;&gt;"",'Запит 2-8'!#REF!,"")</f>
        <v>#REF!</v>
      </c>
      <c r="C2572" s="297" t="e">
        <f>'Запит 2-8'!#REF!</f>
        <v>#REF!</v>
      </c>
      <c r="D2572" s="296" t="e">
        <f>'Запит 2-8'!#REF!</f>
        <v>#REF!</v>
      </c>
      <c r="E2572" s="413" t="e">
        <f>'Паспорт-3'!F2377</f>
        <v>#REF!</v>
      </c>
      <c r="F2572" s="414"/>
      <c r="G2572" s="429" t="e">
        <f t="shared" si="314"/>
        <v>#REF!</v>
      </c>
      <c r="H2572" s="81" t="e">
        <f t="shared" si="315"/>
        <v>#REF!</v>
      </c>
    </row>
    <row r="2573" spans="1:8" x14ac:dyDescent="0.2">
      <c r="A2573" s="326" t="e">
        <f>'Запит 2-8'!#REF!</f>
        <v>#REF!</v>
      </c>
      <c r="B2573" s="298" t="e">
        <f>IF('Запит 2-8'!#REF!&lt;&gt;"",'Запит 2-8'!#REF!,"")</f>
        <v>#REF!</v>
      </c>
      <c r="C2573" s="297" t="e">
        <f>'Запит 2-8'!#REF!</f>
        <v>#REF!</v>
      </c>
      <c r="D2573" s="296" t="e">
        <f>'Запит 2-8'!#REF!</f>
        <v>#REF!</v>
      </c>
      <c r="E2573" s="413" t="e">
        <f>'Паспорт-3'!F2378</f>
        <v>#REF!</v>
      </c>
      <c r="F2573" s="414"/>
      <c r="G2573" s="429" t="e">
        <f t="shared" si="314"/>
        <v>#REF!</v>
      </c>
      <c r="H2573" s="81" t="e">
        <f t="shared" si="315"/>
        <v>#REF!</v>
      </c>
    </row>
    <row r="2574" spans="1:8" x14ac:dyDescent="0.2">
      <c r="A2574" s="326" t="e">
        <f>'Запит 2-8'!#REF!</f>
        <v>#REF!</v>
      </c>
      <c r="B2574" s="298" t="e">
        <f>IF('Запит 2-8'!#REF!&lt;&gt;"",'Запит 2-8'!#REF!,"")</f>
        <v>#REF!</v>
      </c>
      <c r="C2574" s="297" t="e">
        <f>'Запит 2-8'!#REF!</f>
        <v>#REF!</v>
      </c>
      <c r="D2574" s="296" t="e">
        <f>'Запит 2-8'!#REF!</f>
        <v>#REF!</v>
      </c>
      <c r="E2574" s="413" t="e">
        <f>'Паспорт-3'!F2379</f>
        <v>#REF!</v>
      </c>
      <c r="F2574" s="414"/>
      <c r="G2574" s="429" t="e">
        <f t="shared" si="314"/>
        <v>#REF!</v>
      </c>
      <c r="H2574" s="81" t="e">
        <f t="shared" si="315"/>
        <v>#REF!</v>
      </c>
    </row>
    <row r="2575" spans="1:8" x14ac:dyDescent="0.2">
      <c r="A2575" s="326" t="e">
        <f>'Запит 2-8'!#REF!</f>
        <v>#REF!</v>
      </c>
      <c r="B2575" s="298" t="e">
        <f>IF('Запит 2-8'!#REF!&lt;&gt;"",'Запит 2-8'!#REF!,"")</f>
        <v>#REF!</v>
      </c>
      <c r="C2575" s="297" t="e">
        <f>'Запит 2-8'!#REF!</f>
        <v>#REF!</v>
      </c>
      <c r="D2575" s="296" t="e">
        <f>'Запит 2-8'!#REF!</f>
        <v>#REF!</v>
      </c>
      <c r="E2575" s="413" t="e">
        <f>'Паспорт-3'!F2380</f>
        <v>#REF!</v>
      </c>
      <c r="F2575" s="414"/>
      <c r="G2575" s="429" t="e">
        <f t="shared" si="314"/>
        <v>#REF!</v>
      </c>
      <c r="H2575" s="81" t="e">
        <f t="shared" si="315"/>
        <v>#REF!</v>
      </c>
    </row>
    <row r="2576" spans="1:8" x14ac:dyDescent="0.2">
      <c r="A2576" s="326" t="e">
        <f>'Запит 2-8'!#REF!</f>
        <v>#REF!</v>
      </c>
      <c r="B2576" s="298" t="e">
        <f>IF('Запит 2-8'!#REF!&lt;&gt;"",'Запит 2-8'!#REF!,"")</f>
        <v>#REF!</v>
      </c>
      <c r="C2576" s="297" t="e">
        <f>'Запит 2-8'!#REF!</f>
        <v>#REF!</v>
      </c>
      <c r="D2576" s="296" t="e">
        <f>'Запит 2-8'!#REF!</f>
        <v>#REF!</v>
      </c>
      <c r="E2576" s="413" t="e">
        <f>'Паспорт-3'!F2381</f>
        <v>#REF!</v>
      </c>
      <c r="F2576" s="414"/>
      <c r="G2576" s="429" t="e">
        <f t="shared" si="314"/>
        <v>#REF!</v>
      </c>
      <c r="H2576" s="81" t="e">
        <f t="shared" si="315"/>
        <v>#REF!</v>
      </c>
    </row>
    <row r="2577" spans="1:8" x14ac:dyDescent="0.2">
      <c r="A2577" s="326" t="e">
        <f>'Запит 2-8'!#REF!</f>
        <v>#REF!</v>
      </c>
      <c r="B2577" s="298" t="e">
        <f>IF('Запит 2-8'!#REF!&lt;&gt;"",'Запит 2-8'!#REF!,"")</f>
        <v>#REF!</v>
      </c>
      <c r="C2577" s="297" t="e">
        <f>'Запит 2-8'!#REF!</f>
        <v>#REF!</v>
      </c>
      <c r="D2577" s="296" t="e">
        <f>'Запит 2-8'!#REF!</f>
        <v>#REF!</v>
      </c>
      <c r="E2577" s="413" t="e">
        <f>'Паспорт-3'!F2382</f>
        <v>#REF!</v>
      </c>
      <c r="F2577" s="414"/>
      <c r="G2577" s="429" t="e">
        <f t="shared" si="314"/>
        <v>#REF!</v>
      </c>
      <c r="H2577" s="81" t="e">
        <f t="shared" si="315"/>
        <v>#REF!</v>
      </c>
    </row>
    <row r="2578" spans="1:8" x14ac:dyDescent="0.2">
      <c r="A2578" s="326" t="e">
        <f>'Запит 2-8'!#REF!</f>
        <v>#REF!</v>
      </c>
      <c r="B2578" s="298" t="e">
        <f>IF('Запит 2-8'!#REF!&lt;&gt;"",'Запит 2-8'!#REF!,"")</f>
        <v>#REF!</v>
      </c>
      <c r="C2578" s="297" t="e">
        <f>'Запит 2-8'!#REF!</f>
        <v>#REF!</v>
      </c>
      <c r="D2578" s="296" t="e">
        <f>'Запит 2-8'!#REF!</f>
        <v>#REF!</v>
      </c>
      <c r="E2578" s="413" t="e">
        <f>'Паспорт-3'!F2383</f>
        <v>#REF!</v>
      </c>
      <c r="F2578" s="414"/>
      <c r="G2578" s="429" t="e">
        <f t="shared" si="314"/>
        <v>#REF!</v>
      </c>
      <c r="H2578" s="81" t="e">
        <f t="shared" si="315"/>
        <v>#REF!</v>
      </c>
    </row>
    <row r="2579" spans="1:8" x14ac:dyDescent="0.2">
      <c r="A2579" s="433" t="e">
        <f>'Запит 2-8'!#REF!</f>
        <v>#REF!</v>
      </c>
      <c r="B2579" s="434" t="e">
        <f>IF('Запит 2-8'!#REF!&lt;&gt;"",'Запит 2-8'!#REF!,"")</f>
        <v>#REF!</v>
      </c>
      <c r="C2579" s="435" t="e">
        <f>'Запит 2-8'!#REF!</f>
        <v>#REF!</v>
      </c>
      <c r="D2579" s="436" t="e">
        <f>'Запит 2-8'!#REF!</f>
        <v>#REF!</v>
      </c>
      <c r="E2579" s="437" t="e">
        <f>'Паспорт-3'!F2384</f>
        <v>#REF!</v>
      </c>
      <c r="F2579" s="438"/>
      <c r="G2579" s="439" t="e">
        <f t="shared" si="314"/>
        <v>#REF!</v>
      </c>
      <c r="H2579" s="81" t="e">
        <f t="shared" si="315"/>
        <v>#REF!</v>
      </c>
    </row>
    <row r="2580" spans="1:8" ht="12.75" customHeight="1" x14ac:dyDescent="0.2">
      <c r="A2580" s="824" t="s">
        <v>211</v>
      </c>
      <c r="B2580" s="825"/>
      <c r="C2580" s="825"/>
      <c r="D2580" s="825"/>
      <c r="E2580" s="825"/>
      <c r="F2580" s="825"/>
      <c r="G2580" s="826"/>
      <c r="H2580" s="81" t="e">
        <f>H2564</f>
        <v>#REF!</v>
      </c>
    </row>
    <row r="2581" spans="1:8" x14ac:dyDescent="0.2">
      <c r="A2581" s="426" t="e">
        <f>'Запит 2-8'!#REF!</f>
        <v>#REF!</v>
      </c>
      <c r="B2581" s="827" t="s">
        <v>108</v>
      </c>
      <c r="C2581" s="828"/>
      <c r="D2581" s="828"/>
      <c r="E2581" s="832"/>
      <c r="F2581" s="832"/>
      <c r="G2581" s="833"/>
      <c r="H2581" s="81" t="e">
        <f>H2582</f>
        <v>#REF!</v>
      </c>
    </row>
    <row r="2582" spans="1:8" x14ac:dyDescent="0.2">
      <c r="A2582" s="326" t="e">
        <f>'Запит 2-8'!#REF!</f>
        <v>#REF!</v>
      </c>
      <c r="B2582" s="421" t="e">
        <f>IF('Запит 2-8'!#REF!&lt;&gt;"",'Запит 2-8'!#REF!,"")</f>
        <v>#REF!</v>
      </c>
      <c r="C2582" s="422" t="e">
        <f>'Запит 2-8'!#REF!</f>
        <v>#REF!</v>
      </c>
      <c r="D2582" s="423" t="e">
        <f>'Запит 2-8'!#REF!</f>
        <v>#REF!</v>
      </c>
      <c r="E2582" s="424" t="e">
        <f>'Паспорт-3'!F2386</f>
        <v>#REF!</v>
      </c>
      <c r="F2582" s="425"/>
      <c r="G2582" s="428" t="e">
        <f t="shared" ref="G2582:G2596" si="316">F2582-E2582</f>
        <v>#REF!</v>
      </c>
      <c r="H2582" s="81" t="e">
        <f t="shared" ref="H2582:H2596" si="317">IF(B2582&lt;&gt;"","Для друку","")</f>
        <v>#REF!</v>
      </c>
    </row>
    <row r="2583" spans="1:8" x14ac:dyDescent="0.2">
      <c r="A2583" s="326" t="e">
        <f>'Запит 2-8'!#REF!</f>
        <v>#REF!</v>
      </c>
      <c r="B2583" s="298" t="e">
        <f>IF('Запит 2-8'!#REF!&lt;&gt;"",'Запит 2-8'!#REF!,"")</f>
        <v>#REF!</v>
      </c>
      <c r="C2583" s="297" t="e">
        <f>'Запит 2-8'!#REF!</f>
        <v>#REF!</v>
      </c>
      <c r="D2583" s="296" t="e">
        <f>'Запит 2-8'!#REF!</f>
        <v>#REF!</v>
      </c>
      <c r="E2583" s="413" t="e">
        <f>'Паспорт-3'!F2387</f>
        <v>#REF!</v>
      </c>
      <c r="F2583" s="414"/>
      <c r="G2583" s="429" t="e">
        <f t="shared" si="316"/>
        <v>#REF!</v>
      </c>
      <c r="H2583" s="81" t="e">
        <f t="shared" si="317"/>
        <v>#REF!</v>
      </c>
    </row>
    <row r="2584" spans="1:8" x14ac:dyDescent="0.2">
      <c r="A2584" s="326" t="e">
        <f>'Запит 2-8'!#REF!</f>
        <v>#REF!</v>
      </c>
      <c r="B2584" s="298" t="e">
        <f>IF('Запит 2-8'!#REF!&lt;&gt;"",'Запит 2-8'!#REF!,"")</f>
        <v>#REF!</v>
      </c>
      <c r="C2584" s="297" t="e">
        <f>'Запит 2-8'!#REF!</f>
        <v>#REF!</v>
      </c>
      <c r="D2584" s="296" t="e">
        <f>'Запит 2-8'!#REF!</f>
        <v>#REF!</v>
      </c>
      <c r="E2584" s="413" t="e">
        <f>'Паспорт-3'!F2388</f>
        <v>#REF!</v>
      </c>
      <c r="F2584" s="414"/>
      <c r="G2584" s="429" t="e">
        <f t="shared" si="316"/>
        <v>#REF!</v>
      </c>
      <c r="H2584" s="81" t="e">
        <f t="shared" si="317"/>
        <v>#REF!</v>
      </c>
    </row>
    <row r="2585" spans="1:8" x14ac:dyDescent="0.2">
      <c r="A2585" s="326" t="e">
        <f>'Запит 2-8'!#REF!</f>
        <v>#REF!</v>
      </c>
      <c r="B2585" s="298" t="e">
        <f>IF('Запит 2-8'!#REF!&lt;&gt;"",'Запит 2-8'!#REF!,"")</f>
        <v>#REF!</v>
      </c>
      <c r="C2585" s="297" t="e">
        <f>'Запит 2-8'!#REF!</f>
        <v>#REF!</v>
      </c>
      <c r="D2585" s="296" t="e">
        <f>'Запит 2-8'!#REF!</f>
        <v>#REF!</v>
      </c>
      <c r="E2585" s="413" t="e">
        <f>'Паспорт-3'!F2389</f>
        <v>#REF!</v>
      </c>
      <c r="F2585" s="414"/>
      <c r="G2585" s="429" t="e">
        <f t="shared" si="316"/>
        <v>#REF!</v>
      </c>
      <c r="H2585" s="81" t="e">
        <f t="shared" si="317"/>
        <v>#REF!</v>
      </c>
    </row>
    <row r="2586" spans="1:8" x14ac:dyDescent="0.2">
      <c r="A2586" s="326" t="e">
        <f>'Запит 2-8'!#REF!</f>
        <v>#REF!</v>
      </c>
      <c r="B2586" s="298" t="e">
        <f>IF('Запит 2-8'!#REF!&lt;&gt;"",'Запит 2-8'!#REF!,"")</f>
        <v>#REF!</v>
      </c>
      <c r="C2586" s="297" t="e">
        <f>'Запит 2-8'!#REF!</f>
        <v>#REF!</v>
      </c>
      <c r="D2586" s="296" t="e">
        <f>'Запит 2-8'!#REF!</f>
        <v>#REF!</v>
      </c>
      <c r="E2586" s="413" t="e">
        <f>'Паспорт-3'!F2390</f>
        <v>#REF!</v>
      </c>
      <c r="F2586" s="414"/>
      <c r="G2586" s="429" t="e">
        <f t="shared" si="316"/>
        <v>#REF!</v>
      </c>
      <c r="H2586" s="81" t="e">
        <f t="shared" si="317"/>
        <v>#REF!</v>
      </c>
    </row>
    <row r="2587" spans="1:8" x14ac:dyDescent="0.2">
      <c r="A2587" s="326" t="e">
        <f>'Запит 2-8'!#REF!</f>
        <v>#REF!</v>
      </c>
      <c r="B2587" s="298" t="e">
        <f>IF('Запит 2-8'!#REF!&lt;&gt;"",'Запит 2-8'!#REF!,"")</f>
        <v>#REF!</v>
      </c>
      <c r="C2587" s="297" t="e">
        <f>'Запит 2-8'!#REF!</f>
        <v>#REF!</v>
      </c>
      <c r="D2587" s="296" t="e">
        <f>'Запит 2-8'!#REF!</f>
        <v>#REF!</v>
      </c>
      <c r="E2587" s="413" t="e">
        <f>'Паспорт-3'!F2391</f>
        <v>#REF!</v>
      </c>
      <c r="F2587" s="414"/>
      <c r="G2587" s="429" t="e">
        <f t="shared" si="316"/>
        <v>#REF!</v>
      </c>
      <c r="H2587" s="81" t="e">
        <f t="shared" si="317"/>
        <v>#REF!</v>
      </c>
    </row>
    <row r="2588" spans="1:8" x14ac:dyDescent="0.2">
      <c r="A2588" s="326" t="e">
        <f>'Запит 2-8'!#REF!</f>
        <v>#REF!</v>
      </c>
      <c r="B2588" s="298" t="e">
        <f>IF('Запит 2-8'!#REF!&lt;&gt;"",'Запит 2-8'!#REF!,"")</f>
        <v>#REF!</v>
      </c>
      <c r="C2588" s="297" t="e">
        <f>'Запит 2-8'!#REF!</f>
        <v>#REF!</v>
      </c>
      <c r="D2588" s="296" t="e">
        <f>'Запит 2-8'!#REF!</f>
        <v>#REF!</v>
      </c>
      <c r="E2588" s="413" t="e">
        <f>'Паспорт-3'!F2392</f>
        <v>#REF!</v>
      </c>
      <c r="F2588" s="414"/>
      <c r="G2588" s="429" t="e">
        <f t="shared" si="316"/>
        <v>#REF!</v>
      </c>
      <c r="H2588" s="81" t="e">
        <f t="shared" si="317"/>
        <v>#REF!</v>
      </c>
    </row>
    <row r="2589" spans="1:8" x14ac:dyDescent="0.2">
      <c r="A2589" s="326" t="e">
        <f>'Запит 2-8'!#REF!</f>
        <v>#REF!</v>
      </c>
      <c r="B2589" s="298" t="e">
        <f>IF('Запит 2-8'!#REF!&lt;&gt;"",'Запит 2-8'!#REF!,"")</f>
        <v>#REF!</v>
      </c>
      <c r="C2589" s="297" t="e">
        <f>'Запит 2-8'!#REF!</f>
        <v>#REF!</v>
      </c>
      <c r="D2589" s="296" t="e">
        <f>'Запит 2-8'!#REF!</f>
        <v>#REF!</v>
      </c>
      <c r="E2589" s="413" t="e">
        <f>'Паспорт-3'!F2393</f>
        <v>#REF!</v>
      </c>
      <c r="F2589" s="414"/>
      <c r="G2589" s="429" t="e">
        <f t="shared" si="316"/>
        <v>#REF!</v>
      </c>
      <c r="H2589" s="81" t="e">
        <f t="shared" si="317"/>
        <v>#REF!</v>
      </c>
    </row>
    <row r="2590" spans="1:8" x14ac:dyDescent="0.2">
      <c r="A2590" s="326" t="e">
        <f>'Запит 2-8'!#REF!</f>
        <v>#REF!</v>
      </c>
      <c r="B2590" s="298" t="e">
        <f>IF('Запит 2-8'!#REF!&lt;&gt;"",'Запит 2-8'!#REF!,"")</f>
        <v>#REF!</v>
      </c>
      <c r="C2590" s="297" t="e">
        <f>'Запит 2-8'!#REF!</f>
        <v>#REF!</v>
      </c>
      <c r="D2590" s="296" t="e">
        <f>'Запит 2-8'!#REF!</f>
        <v>#REF!</v>
      </c>
      <c r="E2590" s="413" t="e">
        <f>'Паспорт-3'!F2394</f>
        <v>#REF!</v>
      </c>
      <c r="F2590" s="414"/>
      <c r="G2590" s="429" t="e">
        <f t="shared" si="316"/>
        <v>#REF!</v>
      </c>
      <c r="H2590" s="81" t="e">
        <f t="shared" si="317"/>
        <v>#REF!</v>
      </c>
    </row>
    <row r="2591" spans="1:8" x14ac:dyDescent="0.2">
      <c r="A2591" s="326" t="e">
        <f>'Запит 2-8'!#REF!</f>
        <v>#REF!</v>
      </c>
      <c r="B2591" s="298" t="e">
        <f>IF('Запит 2-8'!#REF!&lt;&gt;"",'Запит 2-8'!#REF!,"")</f>
        <v>#REF!</v>
      </c>
      <c r="C2591" s="297" t="e">
        <f>'Запит 2-8'!#REF!</f>
        <v>#REF!</v>
      </c>
      <c r="D2591" s="296" t="e">
        <f>'Запит 2-8'!#REF!</f>
        <v>#REF!</v>
      </c>
      <c r="E2591" s="413" t="e">
        <f>'Паспорт-3'!F2395</f>
        <v>#REF!</v>
      </c>
      <c r="F2591" s="414"/>
      <c r="G2591" s="429" t="e">
        <f t="shared" si="316"/>
        <v>#REF!</v>
      </c>
      <c r="H2591" s="81" t="e">
        <f t="shared" si="317"/>
        <v>#REF!</v>
      </c>
    </row>
    <row r="2592" spans="1:8" x14ac:dyDescent="0.2">
      <c r="A2592" s="326" t="e">
        <f>'Запит 2-8'!#REF!</f>
        <v>#REF!</v>
      </c>
      <c r="B2592" s="298" t="e">
        <f>IF('Запит 2-8'!#REF!&lt;&gt;"",'Запит 2-8'!#REF!,"")</f>
        <v>#REF!</v>
      </c>
      <c r="C2592" s="297" t="e">
        <f>'Запит 2-8'!#REF!</f>
        <v>#REF!</v>
      </c>
      <c r="D2592" s="296" t="e">
        <f>'Запит 2-8'!#REF!</f>
        <v>#REF!</v>
      </c>
      <c r="E2592" s="413" t="e">
        <f>'Паспорт-3'!F2396</f>
        <v>#REF!</v>
      </c>
      <c r="F2592" s="414"/>
      <c r="G2592" s="429" t="e">
        <f t="shared" si="316"/>
        <v>#REF!</v>
      </c>
      <c r="H2592" s="81" t="e">
        <f t="shared" si="317"/>
        <v>#REF!</v>
      </c>
    </row>
    <row r="2593" spans="1:8" x14ac:dyDescent="0.2">
      <c r="A2593" s="326" t="e">
        <f>'Запит 2-8'!#REF!</f>
        <v>#REF!</v>
      </c>
      <c r="B2593" s="298" t="e">
        <f>IF('Запит 2-8'!#REF!&lt;&gt;"",'Запит 2-8'!#REF!,"")</f>
        <v>#REF!</v>
      </c>
      <c r="C2593" s="297" t="e">
        <f>'Запит 2-8'!#REF!</f>
        <v>#REF!</v>
      </c>
      <c r="D2593" s="296" t="e">
        <f>'Запит 2-8'!#REF!</f>
        <v>#REF!</v>
      </c>
      <c r="E2593" s="413" t="e">
        <f>'Паспорт-3'!F2397</f>
        <v>#REF!</v>
      </c>
      <c r="F2593" s="414"/>
      <c r="G2593" s="429" t="e">
        <f t="shared" si="316"/>
        <v>#REF!</v>
      </c>
      <c r="H2593" s="81" t="e">
        <f t="shared" si="317"/>
        <v>#REF!</v>
      </c>
    </row>
    <row r="2594" spans="1:8" x14ac:dyDescent="0.2">
      <c r="A2594" s="326" t="e">
        <f>'Запит 2-8'!#REF!</f>
        <v>#REF!</v>
      </c>
      <c r="B2594" s="298" t="e">
        <f>IF('Запит 2-8'!#REF!&lt;&gt;"",'Запит 2-8'!#REF!,"")</f>
        <v>#REF!</v>
      </c>
      <c r="C2594" s="297" t="e">
        <f>'Запит 2-8'!#REF!</f>
        <v>#REF!</v>
      </c>
      <c r="D2594" s="296" t="e">
        <f>'Запит 2-8'!#REF!</f>
        <v>#REF!</v>
      </c>
      <c r="E2594" s="413" t="e">
        <f>'Паспорт-3'!F2398</f>
        <v>#REF!</v>
      </c>
      <c r="F2594" s="414"/>
      <c r="G2594" s="429" t="e">
        <f t="shared" si="316"/>
        <v>#REF!</v>
      </c>
      <c r="H2594" s="81" t="e">
        <f t="shared" si="317"/>
        <v>#REF!</v>
      </c>
    </row>
    <row r="2595" spans="1:8" x14ac:dyDescent="0.2">
      <c r="A2595" s="326" t="e">
        <f>'Запит 2-8'!#REF!</f>
        <v>#REF!</v>
      </c>
      <c r="B2595" s="298" t="e">
        <f>IF('Запит 2-8'!#REF!&lt;&gt;"",'Запит 2-8'!#REF!,"")</f>
        <v>#REF!</v>
      </c>
      <c r="C2595" s="297" t="e">
        <f>'Запит 2-8'!#REF!</f>
        <v>#REF!</v>
      </c>
      <c r="D2595" s="296" t="e">
        <f>'Запит 2-8'!#REF!</f>
        <v>#REF!</v>
      </c>
      <c r="E2595" s="413" t="e">
        <f>'Паспорт-3'!F2399</f>
        <v>#REF!</v>
      </c>
      <c r="F2595" s="414"/>
      <c r="G2595" s="429" t="e">
        <f t="shared" si="316"/>
        <v>#REF!</v>
      </c>
      <c r="H2595" s="81" t="e">
        <f t="shared" si="317"/>
        <v>#REF!</v>
      </c>
    </row>
    <row r="2596" spans="1:8" x14ac:dyDescent="0.2">
      <c r="A2596" s="433" t="e">
        <f>'Запит 2-8'!#REF!</f>
        <v>#REF!</v>
      </c>
      <c r="B2596" s="434" t="e">
        <f>IF('Запит 2-8'!#REF!&lt;&gt;"",'Запит 2-8'!#REF!,"")</f>
        <v>#REF!</v>
      </c>
      <c r="C2596" s="435" t="e">
        <f>'Запит 2-8'!#REF!</f>
        <v>#REF!</v>
      </c>
      <c r="D2596" s="436" t="e">
        <f>'Запит 2-8'!#REF!</f>
        <v>#REF!</v>
      </c>
      <c r="E2596" s="437" t="e">
        <f>'Паспорт-3'!F2400</f>
        <v>#REF!</v>
      </c>
      <c r="F2596" s="438"/>
      <c r="G2596" s="439" t="e">
        <f t="shared" si="316"/>
        <v>#REF!</v>
      </c>
      <c r="H2596" s="81" t="e">
        <f t="shared" si="317"/>
        <v>#REF!</v>
      </c>
    </row>
    <row r="2597" spans="1:8" ht="12.75" customHeight="1" x14ac:dyDescent="0.2">
      <c r="A2597" s="824" t="s">
        <v>211</v>
      </c>
      <c r="B2597" s="825"/>
      <c r="C2597" s="825"/>
      <c r="D2597" s="825"/>
      <c r="E2597" s="825"/>
      <c r="F2597" s="825"/>
      <c r="G2597" s="826"/>
      <c r="H2597" s="81" t="e">
        <f>H2581</f>
        <v>#REF!</v>
      </c>
    </row>
    <row r="2598" spans="1:8" x14ac:dyDescent="0.2">
      <c r="A2598" s="426" t="e">
        <f>'Запит 2-8'!#REF!</f>
        <v>#REF!</v>
      </c>
      <c r="B2598" s="827" t="s">
        <v>109</v>
      </c>
      <c r="C2598" s="828"/>
      <c r="D2598" s="828"/>
      <c r="E2598" s="832"/>
      <c r="F2598" s="832"/>
      <c r="G2598" s="833"/>
      <c r="H2598" s="81" t="e">
        <f>H2599</f>
        <v>#REF!</v>
      </c>
    </row>
    <row r="2599" spans="1:8" x14ac:dyDescent="0.2">
      <c r="A2599" s="326" t="e">
        <f>'Запит 2-8'!#REF!</f>
        <v>#REF!</v>
      </c>
      <c r="B2599" s="421" t="e">
        <f>IF('Запит 2-8'!#REF!&lt;&gt;"",'Запит 2-8'!#REF!,"")</f>
        <v>#REF!</v>
      </c>
      <c r="C2599" s="422" t="e">
        <f>'Запит 2-8'!#REF!</f>
        <v>#REF!</v>
      </c>
      <c r="D2599" s="423" t="e">
        <f>'Запит 2-8'!#REF!</f>
        <v>#REF!</v>
      </c>
      <c r="E2599" s="424" t="e">
        <f>'Паспорт-3'!F2402</f>
        <v>#REF!</v>
      </c>
      <c r="F2599" s="425"/>
      <c r="G2599" s="428" t="e">
        <f t="shared" ref="G2599:G2608" si="318">F2599-E2599</f>
        <v>#REF!</v>
      </c>
      <c r="H2599" s="81" t="e">
        <f t="shared" ref="H2599:H2608" si="319">IF(B2599&lt;&gt;"","Для друку","")</f>
        <v>#REF!</v>
      </c>
    </row>
    <row r="2600" spans="1:8" x14ac:dyDescent="0.2">
      <c r="A2600" s="326" t="e">
        <f>'Запит 2-8'!#REF!</f>
        <v>#REF!</v>
      </c>
      <c r="B2600" s="298" t="e">
        <f>IF('Запит 2-8'!#REF!&lt;&gt;"",'Запит 2-8'!#REF!,"")</f>
        <v>#REF!</v>
      </c>
      <c r="C2600" s="297" t="e">
        <f>'Запит 2-8'!#REF!</f>
        <v>#REF!</v>
      </c>
      <c r="D2600" s="296" t="e">
        <f>'Запит 2-8'!#REF!</f>
        <v>#REF!</v>
      </c>
      <c r="E2600" s="413" t="e">
        <f>'Паспорт-3'!F2403</f>
        <v>#REF!</v>
      </c>
      <c r="F2600" s="414"/>
      <c r="G2600" s="429" t="e">
        <f t="shared" si="318"/>
        <v>#REF!</v>
      </c>
      <c r="H2600" s="81" t="e">
        <f t="shared" si="319"/>
        <v>#REF!</v>
      </c>
    </row>
    <row r="2601" spans="1:8" x14ac:dyDescent="0.2">
      <c r="A2601" s="326" t="e">
        <f>'Запит 2-8'!#REF!</f>
        <v>#REF!</v>
      </c>
      <c r="B2601" s="298" t="e">
        <f>IF('Запит 2-8'!#REF!&lt;&gt;"",'Запит 2-8'!#REF!,"")</f>
        <v>#REF!</v>
      </c>
      <c r="C2601" s="297" t="e">
        <f>'Запит 2-8'!#REF!</f>
        <v>#REF!</v>
      </c>
      <c r="D2601" s="296" t="e">
        <f>'Запит 2-8'!#REF!</f>
        <v>#REF!</v>
      </c>
      <c r="E2601" s="413" t="e">
        <f>'Паспорт-3'!F2404</f>
        <v>#REF!</v>
      </c>
      <c r="F2601" s="414"/>
      <c r="G2601" s="429" t="e">
        <f t="shared" si="318"/>
        <v>#REF!</v>
      </c>
      <c r="H2601" s="81" t="e">
        <f t="shared" si="319"/>
        <v>#REF!</v>
      </c>
    </row>
    <row r="2602" spans="1:8" x14ac:dyDescent="0.2">
      <c r="A2602" s="326" t="e">
        <f>'Запит 2-8'!#REF!</f>
        <v>#REF!</v>
      </c>
      <c r="B2602" s="298" t="e">
        <f>IF('Запит 2-8'!#REF!&lt;&gt;"",'Запит 2-8'!#REF!,"")</f>
        <v>#REF!</v>
      </c>
      <c r="C2602" s="297" t="e">
        <f>'Запит 2-8'!#REF!</f>
        <v>#REF!</v>
      </c>
      <c r="D2602" s="296" t="e">
        <f>'Запит 2-8'!#REF!</f>
        <v>#REF!</v>
      </c>
      <c r="E2602" s="413" t="e">
        <f>'Паспорт-3'!F2405</f>
        <v>#REF!</v>
      </c>
      <c r="F2602" s="414"/>
      <c r="G2602" s="429" t="e">
        <f t="shared" si="318"/>
        <v>#REF!</v>
      </c>
      <c r="H2602" s="81" t="e">
        <f t="shared" si="319"/>
        <v>#REF!</v>
      </c>
    </row>
    <row r="2603" spans="1:8" x14ac:dyDescent="0.2">
      <c r="A2603" s="326" t="e">
        <f>'Запит 2-8'!#REF!</f>
        <v>#REF!</v>
      </c>
      <c r="B2603" s="298" t="e">
        <f>IF('Запит 2-8'!#REF!&lt;&gt;"",'Запит 2-8'!#REF!,"")</f>
        <v>#REF!</v>
      </c>
      <c r="C2603" s="297" t="e">
        <f>'Запит 2-8'!#REF!</f>
        <v>#REF!</v>
      </c>
      <c r="D2603" s="296" t="e">
        <f>'Запит 2-8'!#REF!</f>
        <v>#REF!</v>
      </c>
      <c r="E2603" s="413" t="e">
        <f>'Паспорт-3'!F2406</f>
        <v>#REF!</v>
      </c>
      <c r="F2603" s="414"/>
      <c r="G2603" s="429" t="e">
        <f t="shared" si="318"/>
        <v>#REF!</v>
      </c>
      <c r="H2603" s="81" t="e">
        <f t="shared" si="319"/>
        <v>#REF!</v>
      </c>
    </row>
    <row r="2604" spans="1:8" x14ac:dyDescent="0.2">
      <c r="A2604" s="326" t="e">
        <f>'Запит 2-8'!#REF!</f>
        <v>#REF!</v>
      </c>
      <c r="B2604" s="298" t="e">
        <f>IF('Запит 2-8'!#REF!&lt;&gt;"",'Запит 2-8'!#REF!,"")</f>
        <v>#REF!</v>
      </c>
      <c r="C2604" s="297" t="e">
        <f>'Запит 2-8'!#REF!</f>
        <v>#REF!</v>
      </c>
      <c r="D2604" s="296" t="e">
        <f>'Запит 2-8'!#REF!</f>
        <v>#REF!</v>
      </c>
      <c r="E2604" s="413" t="e">
        <f>'Паспорт-3'!F2407</f>
        <v>#REF!</v>
      </c>
      <c r="F2604" s="414"/>
      <c r="G2604" s="429" t="e">
        <f t="shared" si="318"/>
        <v>#REF!</v>
      </c>
      <c r="H2604" s="81" t="e">
        <f t="shared" si="319"/>
        <v>#REF!</v>
      </c>
    </row>
    <row r="2605" spans="1:8" x14ac:dyDescent="0.2">
      <c r="A2605" s="326" t="e">
        <f>'Запит 2-8'!#REF!</f>
        <v>#REF!</v>
      </c>
      <c r="B2605" s="298" t="e">
        <f>IF('Запит 2-8'!#REF!&lt;&gt;"",'Запит 2-8'!#REF!,"")</f>
        <v>#REF!</v>
      </c>
      <c r="C2605" s="297" t="e">
        <f>'Запит 2-8'!#REF!</f>
        <v>#REF!</v>
      </c>
      <c r="D2605" s="296" t="e">
        <f>'Запит 2-8'!#REF!</f>
        <v>#REF!</v>
      </c>
      <c r="E2605" s="413" t="e">
        <f>'Паспорт-3'!F2408</f>
        <v>#REF!</v>
      </c>
      <c r="F2605" s="414"/>
      <c r="G2605" s="429" t="e">
        <f t="shared" si="318"/>
        <v>#REF!</v>
      </c>
      <c r="H2605" s="81" t="e">
        <f t="shared" si="319"/>
        <v>#REF!</v>
      </c>
    </row>
    <row r="2606" spans="1:8" x14ac:dyDescent="0.2">
      <c r="A2606" s="326" t="e">
        <f>'Запит 2-8'!#REF!</f>
        <v>#REF!</v>
      </c>
      <c r="B2606" s="298" t="e">
        <f>IF('Запит 2-8'!#REF!&lt;&gt;"",'Запит 2-8'!#REF!,"")</f>
        <v>#REF!</v>
      </c>
      <c r="C2606" s="297" t="e">
        <f>'Запит 2-8'!#REF!</f>
        <v>#REF!</v>
      </c>
      <c r="D2606" s="296" t="e">
        <f>'Запит 2-8'!#REF!</f>
        <v>#REF!</v>
      </c>
      <c r="E2606" s="413" t="e">
        <f>'Паспорт-3'!F2409</f>
        <v>#REF!</v>
      </c>
      <c r="F2606" s="414"/>
      <c r="G2606" s="429" t="e">
        <f t="shared" si="318"/>
        <v>#REF!</v>
      </c>
      <c r="H2606" s="81" t="e">
        <f t="shared" si="319"/>
        <v>#REF!</v>
      </c>
    </row>
    <row r="2607" spans="1:8" x14ac:dyDescent="0.2">
      <c r="A2607" s="326" t="e">
        <f>'Запит 2-8'!#REF!</f>
        <v>#REF!</v>
      </c>
      <c r="B2607" s="298" t="e">
        <f>IF('Запит 2-8'!#REF!&lt;&gt;"",'Запит 2-8'!#REF!,"")</f>
        <v>#REF!</v>
      </c>
      <c r="C2607" s="297" t="e">
        <f>'Запит 2-8'!#REF!</f>
        <v>#REF!</v>
      </c>
      <c r="D2607" s="296" t="e">
        <f>'Запит 2-8'!#REF!</f>
        <v>#REF!</v>
      </c>
      <c r="E2607" s="413" t="e">
        <f>'Паспорт-3'!F2410</f>
        <v>#REF!</v>
      </c>
      <c r="F2607" s="414"/>
      <c r="G2607" s="429" t="e">
        <f t="shared" si="318"/>
        <v>#REF!</v>
      </c>
      <c r="H2607" s="81" t="e">
        <f t="shared" si="319"/>
        <v>#REF!</v>
      </c>
    </row>
    <row r="2608" spans="1:8" x14ac:dyDescent="0.2">
      <c r="A2608" s="433" t="e">
        <f>'Запит 2-8'!#REF!</f>
        <v>#REF!</v>
      </c>
      <c r="B2608" s="434" t="e">
        <f>IF('Запит 2-8'!#REF!&lt;&gt;"",'Запит 2-8'!#REF!,"")</f>
        <v>#REF!</v>
      </c>
      <c r="C2608" s="435" t="e">
        <f>'Запит 2-8'!#REF!</f>
        <v>#REF!</v>
      </c>
      <c r="D2608" s="436" t="e">
        <f>'Запит 2-8'!#REF!</f>
        <v>#REF!</v>
      </c>
      <c r="E2608" s="437" t="e">
        <f>'Паспорт-3'!F2411</f>
        <v>#REF!</v>
      </c>
      <c r="F2608" s="438"/>
      <c r="G2608" s="439" t="e">
        <f t="shared" si="318"/>
        <v>#REF!</v>
      </c>
      <c r="H2608" s="81" t="e">
        <f t="shared" si="319"/>
        <v>#REF!</v>
      </c>
    </row>
    <row r="2609" spans="1:8" ht="12.75" customHeight="1" x14ac:dyDescent="0.2">
      <c r="A2609" s="824" t="s">
        <v>211</v>
      </c>
      <c r="B2609" s="825"/>
      <c r="C2609" s="825"/>
      <c r="D2609" s="825"/>
      <c r="E2609" s="825"/>
      <c r="F2609" s="825"/>
      <c r="G2609" s="826"/>
      <c r="H2609" s="81" t="e">
        <f>H2598</f>
        <v>#REF!</v>
      </c>
    </row>
    <row r="2610" spans="1:8" ht="12.75" customHeight="1" x14ac:dyDescent="0.2">
      <c r="A2610" s="824" t="s">
        <v>231</v>
      </c>
      <c r="B2610" s="825"/>
      <c r="C2610" s="825"/>
      <c r="D2610" s="825"/>
      <c r="E2610" s="825"/>
      <c r="F2610" s="825"/>
      <c r="G2610" s="826"/>
      <c r="H2610" s="81" t="e">
        <f>H2546</f>
        <v>#REF!</v>
      </c>
    </row>
  </sheetData>
  <sheetProtection password="CF7A" sheet="1" formatCells="0" formatColumns="0" formatRows="0" autoFilter="0"/>
  <autoFilter ref="H1:H2610"/>
  <mergeCells count="408">
    <mergeCell ref="B56:G56"/>
    <mergeCell ref="A67:G67"/>
    <mergeCell ref="A68:G68"/>
    <mergeCell ref="A69:G69"/>
    <mergeCell ref="B22:G22"/>
    <mergeCell ref="A38:G38"/>
    <mergeCell ref="B39:G39"/>
    <mergeCell ref="A55:G55"/>
    <mergeCell ref="A3:G3"/>
    <mergeCell ref="A4:G4"/>
    <mergeCell ref="B5:G5"/>
    <mergeCell ref="A21:G21"/>
    <mergeCell ref="A133:G133"/>
    <mergeCell ref="A134:G134"/>
    <mergeCell ref="B135:G135"/>
    <mergeCell ref="A151:G151"/>
    <mergeCell ref="B104:G104"/>
    <mergeCell ref="A120:G120"/>
    <mergeCell ref="B121:G121"/>
    <mergeCell ref="A132:G132"/>
    <mergeCell ref="B70:G70"/>
    <mergeCell ref="A86:G86"/>
    <mergeCell ref="B87:G87"/>
    <mergeCell ref="A103:G103"/>
    <mergeCell ref="B200:G200"/>
    <mergeCell ref="A216:G216"/>
    <mergeCell ref="B217:G217"/>
    <mergeCell ref="A233:G233"/>
    <mergeCell ref="B186:G186"/>
    <mergeCell ref="A197:G197"/>
    <mergeCell ref="A198:G198"/>
    <mergeCell ref="A199:G199"/>
    <mergeCell ref="B152:G152"/>
    <mergeCell ref="A168:G168"/>
    <mergeCell ref="B169:G169"/>
    <mergeCell ref="A185:G185"/>
    <mergeCell ref="B282:G282"/>
    <mergeCell ref="A298:G298"/>
    <mergeCell ref="B299:G299"/>
    <mergeCell ref="A315:G315"/>
    <mergeCell ref="A263:G263"/>
    <mergeCell ref="A264:G264"/>
    <mergeCell ref="B265:G265"/>
    <mergeCell ref="A281:G281"/>
    <mergeCell ref="B234:G234"/>
    <mergeCell ref="A250:G250"/>
    <mergeCell ref="B251:G251"/>
    <mergeCell ref="A262:G262"/>
    <mergeCell ref="A364:G364"/>
    <mergeCell ref="B365:G365"/>
    <mergeCell ref="A381:G381"/>
    <mergeCell ref="B382:G382"/>
    <mergeCell ref="A330:G330"/>
    <mergeCell ref="B331:G331"/>
    <mergeCell ref="A347:G347"/>
    <mergeCell ref="B348:G348"/>
    <mergeCell ref="B316:G316"/>
    <mergeCell ref="A327:G327"/>
    <mergeCell ref="A328:G328"/>
    <mergeCell ref="A329:G329"/>
    <mergeCell ref="A446:G446"/>
    <mergeCell ref="B447:G447"/>
    <mergeCell ref="A458:G458"/>
    <mergeCell ref="A459:G459"/>
    <mergeCell ref="A412:G412"/>
    <mergeCell ref="B413:G413"/>
    <mergeCell ref="A429:G429"/>
    <mergeCell ref="B430:G430"/>
    <mergeCell ref="A393:G393"/>
    <mergeCell ref="A394:G394"/>
    <mergeCell ref="A395:G395"/>
    <mergeCell ref="B396:G396"/>
    <mergeCell ref="A523:G523"/>
    <mergeCell ref="A524:G524"/>
    <mergeCell ref="A525:G525"/>
    <mergeCell ref="B526:G526"/>
    <mergeCell ref="A494:G494"/>
    <mergeCell ref="B495:G495"/>
    <mergeCell ref="A511:G511"/>
    <mergeCell ref="B512:G512"/>
    <mergeCell ref="A460:G460"/>
    <mergeCell ref="B461:G461"/>
    <mergeCell ref="A477:G477"/>
    <mergeCell ref="B478:G478"/>
    <mergeCell ref="A590:G590"/>
    <mergeCell ref="B591:G591"/>
    <mergeCell ref="A607:G607"/>
    <mergeCell ref="B608:G608"/>
    <mergeCell ref="A576:G576"/>
    <mergeCell ref="B577:G577"/>
    <mergeCell ref="A588:G588"/>
    <mergeCell ref="A589:G589"/>
    <mergeCell ref="A542:G542"/>
    <mergeCell ref="B543:G543"/>
    <mergeCell ref="A559:G559"/>
    <mergeCell ref="B560:G560"/>
    <mergeCell ref="B657:G657"/>
    <mergeCell ref="A673:G673"/>
    <mergeCell ref="B674:G674"/>
    <mergeCell ref="A690:G690"/>
    <mergeCell ref="A653:G653"/>
    <mergeCell ref="A654:G654"/>
    <mergeCell ref="A655:G655"/>
    <mergeCell ref="A656:G656"/>
    <mergeCell ref="A624:G624"/>
    <mergeCell ref="B625:G625"/>
    <mergeCell ref="A641:G641"/>
    <mergeCell ref="B642:G642"/>
    <mergeCell ref="B739:G739"/>
    <mergeCell ref="A755:G755"/>
    <mergeCell ref="B756:G756"/>
    <mergeCell ref="A772:G772"/>
    <mergeCell ref="A720:G720"/>
    <mergeCell ref="A721:G721"/>
    <mergeCell ref="B722:G722"/>
    <mergeCell ref="A738:G738"/>
    <mergeCell ref="B691:G691"/>
    <mergeCell ref="A707:G707"/>
    <mergeCell ref="B708:G708"/>
    <mergeCell ref="A719:G719"/>
    <mergeCell ref="B821:G821"/>
    <mergeCell ref="A837:G837"/>
    <mergeCell ref="B838:G838"/>
    <mergeCell ref="A849:G849"/>
    <mergeCell ref="B787:G787"/>
    <mergeCell ref="A803:G803"/>
    <mergeCell ref="B804:G804"/>
    <mergeCell ref="A820:G820"/>
    <mergeCell ref="B773:G773"/>
    <mergeCell ref="A784:G784"/>
    <mergeCell ref="A785:G785"/>
    <mergeCell ref="A786:G786"/>
    <mergeCell ref="B903:G903"/>
    <mergeCell ref="A914:G914"/>
    <mergeCell ref="A915:G915"/>
    <mergeCell ref="A916:G916"/>
    <mergeCell ref="B869:G869"/>
    <mergeCell ref="A885:G885"/>
    <mergeCell ref="B886:G886"/>
    <mergeCell ref="A902:G902"/>
    <mergeCell ref="A850:G850"/>
    <mergeCell ref="A851:G851"/>
    <mergeCell ref="B852:G852"/>
    <mergeCell ref="A868:G868"/>
    <mergeCell ref="A980:G980"/>
    <mergeCell ref="A981:G981"/>
    <mergeCell ref="A982:G982"/>
    <mergeCell ref="B983:G983"/>
    <mergeCell ref="B951:G951"/>
    <mergeCell ref="A967:G967"/>
    <mergeCell ref="B968:G968"/>
    <mergeCell ref="A979:G979"/>
    <mergeCell ref="B917:G917"/>
    <mergeCell ref="A933:G933"/>
    <mergeCell ref="B934:G934"/>
    <mergeCell ref="A950:G950"/>
    <mergeCell ref="A1047:G1047"/>
    <mergeCell ref="B1048:G1048"/>
    <mergeCell ref="A1064:G1064"/>
    <mergeCell ref="B1065:G1065"/>
    <mergeCell ref="A1033:G1033"/>
    <mergeCell ref="B1034:G1034"/>
    <mergeCell ref="A1045:G1045"/>
    <mergeCell ref="A1046:G1046"/>
    <mergeCell ref="A999:G999"/>
    <mergeCell ref="B1000:G1000"/>
    <mergeCell ref="A1016:G1016"/>
    <mergeCell ref="B1017:G1017"/>
    <mergeCell ref="A1129:G1129"/>
    <mergeCell ref="B1130:G1130"/>
    <mergeCell ref="A1146:G1146"/>
    <mergeCell ref="B1147:G1147"/>
    <mergeCell ref="A1110:G1110"/>
    <mergeCell ref="A1111:G1111"/>
    <mergeCell ref="A1112:G1112"/>
    <mergeCell ref="B1113:G1113"/>
    <mergeCell ref="A1081:G1081"/>
    <mergeCell ref="B1082:G1082"/>
    <mergeCell ref="A1098:G1098"/>
    <mergeCell ref="B1099:G1099"/>
    <mergeCell ref="A1211:G1211"/>
    <mergeCell ref="B1212:G1212"/>
    <mergeCell ref="A1228:G1228"/>
    <mergeCell ref="B1229:G1229"/>
    <mergeCell ref="A1177:G1177"/>
    <mergeCell ref="B1178:G1178"/>
    <mergeCell ref="A1194:G1194"/>
    <mergeCell ref="B1195:G1195"/>
    <mergeCell ref="A1163:G1163"/>
    <mergeCell ref="B1164:G1164"/>
    <mergeCell ref="A1175:G1175"/>
    <mergeCell ref="A1176:G1176"/>
    <mergeCell ref="A1293:G1293"/>
    <mergeCell ref="B1294:G1294"/>
    <mergeCell ref="A1305:G1305"/>
    <mergeCell ref="A1306:G1306"/>
    <mergeCell ref="A1259:G1259"/>
    <mergeCell ref="B1260:G1260"/>
    <mergeCell ref="A1276:G1276"/>
    <mergeCell ref="B1277:G1277"/>
    <mergeCell ref="A1240:G1240"/>
    <mergeCell ref="A1241:G1241"/>
    <mergeCell ref="A1242:G1242"/>
    <mergeCell ref="B1243:G1243"/>
    <mergeCell ref="B1360:G1360"/>
    <mergeCell ref="A1371:G1371"/>
    <mergeCell ref="A1372:G1372"/>
    <mergeCell ref="A1373:G1373"/>
    <mergeCell ref="B1326:G1326"/>
    <mergeCell ref="A1342:G1342"/>
    <mergeCell ref="B1343:G1343"/>
    <mergeCell ref="A1359:G1359"/>
    <mergeCell ref="A1307:G1307"/>
    <mergeCell ref="A1308:G1308"/>
    <mergeCell ref="B1309:G1309"/>
    <mergeCell ref="A1325:G1325"/>
    <mergeCell ref="A1437:G1437"/>
    <mergeCell ref="A1438:G1438"/>
    <mergeCell ref="B1439:G1439"/>
    <mergeCell ref="A1455:G1455"/>
    <mergeCell ref="B1408:G1408"/>
    <mergeCell ref="A1424:G1424"/>
    <mergeCell ref="B1425:G1425"/>
    <mergeCell ref="A1436:G1436"/>
    <mergeCell ref="B1374:G1374"/>
    <mergeCell ref="A1390:G1390"/>
    <mergeCell ref="B1391:G1391"/>
    <mergeCell ref="A1407:G1407"/>
    <mergeCell ref="B1504:G1504"/>
    <mergeCell ref="A1520:G1520"/>
    <mergeCell ref="B1521:G1521"/>
    <mergeCell ref="A1537:G1537"/>
    <mergeCell ref="B1490:G1490"/>
    <mergeCell ref="A1501:G1501"/>
    <mergeCell ref="A1502:G1502"/>
    <mergeCell ref="A1503:G1503"/>
    <mergeCell ref="B1456:G1456"/>
    <mergeCell ref="A1472:G1472"/>
    <mergeCell ref="B1473:G1473"/>
    <mergeCell ref="A1489:G1489"/>
    <mergeCell ref="B1586:G1586"/>
    <mergeCell ref="A1602:G1602"/>
    <mergeCell ref="B1603:G1603"/>
    <mergeCell ref="A1619:G1619"/>
    <mergeCell ref="A1567:G1567"/>
    <mergeCell ref="A1568:G1568"/>
    <mergeCell ref="B1569:G1569"/>
    <mergeCell ref="A1585:G1585"/>
    <mergeCell ref="B1538:G1538"/>
    <mergeCell ref="A1554:G1554"/>
    <mergeCell ref="B1555:G1555"/>
    <mergeCell ref="A1566:G1566"/>
    <mergeCell ref="A1668:G1668"/>
    <mergeCell ref="B1669:G1669"/>
    <mergeCell ref="A1685:G1685"/>
    <mergeCell ref="B1686:G1686"/>
    <mergeCell ref="A1634:G1634"/>
    <mergeCell ref="B1635:G1635"/>
    <mergeCell ref="A1651:G1651"/>
    <mergeCell ref="B1652:G1652"/>
    <mergeCell ref="B1620:G1620"/>
    <mergeCell ref="A1631:G1631"/>
    <mergeCell ref="A1632:G1632"/>
    <mergeCell ref="A1633:G1633"/>
    <mergeCell ref="A1750:G1750"/>
    <mergeCell ref="B1751:G1751"/>
    <mergeCell ref="A1762:G1762"/>
    <mergeCell ref="A1763:G1763"/>
    <mergeCell ref="A1716:G1716"/>
    <mergeCell ref="B1717:G1717"/>
    <mergeCell ref="A1733:G1733"/>
    <mergeCell ref="B1734:G1734"/>
    <mergeCell ref="A1697:G1697"/>
    <mergeCell ref="A1698:G1698"/>
    <mergeCell ref="A1699:G1699"/>
    <mergeCell ref="B1700:G1700"/>
    <mergeCell ref="A1827:G1827"/>
    <mergeCell ref="A1828:G1828"/>
    <mergeCell ref="A1829:G1829"/>
    <mergeCell ref="B1830:G1830"/>
    <mergeCell ref="A1798:G1798"/>
    <mergeCell ref="B1799:G1799"/>
    <mergeCell ref="A1815:G1815"/>
    <mergeCell ref="B1816:G1816"/>
    <mergeCell ref="A1764:G1764"/>
    <mergeCell ref="B1765:G1765"/>
    <mergeCell ref="A1781:G1781"/>
    <mergeCell ref="B1782:G1782"/>
    <mergeCell ref="A1894:G1894"/>
    <mergeCell ref="B1895:G1895"/>
    <mergeCell ref="A1911:G1911"/>
    <mergeCell ref="B1912:G1912"/>
    <mergeCell ref="A1880:G1880"/>
    <mergeCell ref="B1881:G1881"/>
    <mergeCell ref="A1892:G1892"/>
    <mergeCell ref="A1893:G1893"/>
    <mergeCell ref="A1846:G1846"/>
    <mergeCell ref="B1847:G1847"/>
    <mergeCell ref="A1863:G1863"/>
    <mergeCell ref="B1864:G1864"/>
    <mergeCell ref="B1961:G1961"/>
    <mergeCell ref="A1977:G1977"/>
    <mergeCell ref="B1978:G1978"/>
    <mergeCell ref="A1994:G1994"/>
    <mergeCell ref="A1957:G1957"/>
    <mergeCell ref="A1958:G1958"/>
    <mergeCell ref="A1959:G1959"/>
    <mergeCell ref="A1960:G1960"/>
    <mergeCell ref="A1928:G1928"/>
    <mergeCell ref="B1929:G1929"/>
    <mergeCell ref="A1945:G1945"/>
    <mergeCell ref="B1946:G1946"/>
    <mergeCell ref="B2043:G2043"/>
    <mergeCell ref="A2059:G2059"/>
    <mergeCell ref="B2060:G2060"/>
    <mergeCell ref="A2076:G2076"/>
    <mergeCell ref="A2024:G2024"/>
    <mergeCell ref="A2025:G2025"/>
    <mergeCell ref="B2026:G2026"/>
    <mergeCell ref="A2042:G2042"/>
    <mergeCell ref="B1995:G1995"/>
    <mergeCell ref="A2011:G2011"/>
    <mergeCell ref="B2012:G2012"/>
    <mergeCell ref="A2023:G2023"/>
    <mergeCell ref="B2125:G2125"/>
    <mergeCell ref="A2141:G2141"/>
    <mergeCell ref="B2142:G2142"/>
    <mergeCell ref="A2153:G2153"/>
    <mergeCell ref="B2091:G2091"/>
    <mergeCell ref="A2107:G2107"/>
    <mergeCell ref="B2108:G2108"/>
    <mergeCell ref="A2124:G2124"/>
    <mergeCell ref="B2077:G2077"/>
    <mergeCell ref="A2088:G2088"/>
    <mergeCell ref="A2089:G2089"/>
    <mergeCell ref="A2090:G2090"/>
    <mergeCell ref="B2207:G2207"/>
    <mergeCell ref="A2218:G2218"/>
    <mergeCell ref="A2219:G2219"/>
    <mergeCell ref="A2220:G2220"/>
    <mergeCell ref="B2173:G2173"/>
    <mergeCell ref="A2189:G2189"/>
    <mergeCell ref="B2190:G2190"/>
    <mergeCell ref="A2206:G2206"/>
    <mergeCell ref="A2154:G2154"/>
    <mergeCell ref="A2155:G2155"/>
    <mergeCell ref="B2156:G2156"/>
    <mergeCell ref="A2172:G2172"/>
    <mergeCell ref="A2284:G2284"/>
    <mergeCell ref="A2285:G2285"/>
    <mergeCell ref="A2286:G2286"/>
    <mergeCell ref="B2287:G2287"/>
    <mergeCell ref="B2255:G2255"/>
    <mergeCell ref="A2271:G2271"/>
    <mergeCell ref="B2272:G2272"/>
    <mergeCell ref="A2283:G2283"/>
    <mergeCell ref="B2221:G2221"/>
    <mergeCell ref="A2237:G2237"/>
    <mergeCell ref="B2238:G2238"/>
    <mergeCell ref="A2254:G2254"/>
    <mergeCell ref="A2351:G2351"/>
    <mergeCell ref="B2352:G2352"/>
    <mergeCell ref="A2368:G2368"/>
    <mergeCell ref="B2369:G2369"/>
    <mergeCell ref="A2337:G2337"/>
    <mergeCell ref="B2338:G2338"/>
    <mergeCell ref="A2349:G2349"/>
    <mergeCell ref="A2350:G2350"/>
    <mergeCell ref="A2303:G2303"/>
    <mergeCell ref="B2304:G2304"/>
    <mergeCell ref="A2320:G2320"/>
    <mergeCell ref="B2321:G2321"/>
    <mergeCell ref="A2433:G2433"/>
    <mergeCell ref="B2434:G2434"/>
    <mergeCell ref="A2450:G2450"/>
    <mergeCell ref="B2451:G2451"/>
    <mergeCell ref="A2414:G2414"/>
    <mergeCell ref="A2415:G2415"/>
    <mergeCell ref="A2416:G2416"/>
    <mergeCell ref="B2417:G2417"/>
    <mergeCell ref="A2385:G2385"/>
    <mergeCell ref="B2386:G2386"/>
    <mergeCell ref="A2402:G2402"/>
    <mergeCell ref="B2403:G2403"/>
    <mergeCell ref="A2515:G2515"/>
    <mergeCell ref="B2516:G2516"/>
    <mergeCell ref="A2532:G2532"/>
    <mergeCell ref="B2533:G2533"/>
    <mergeCell ref="A2481:G2481"/>
    <mergeCell ref="B2482:G2482"/>
    <mergeCell ref="A2498:G2498"/>
    <mergeCell ref="B2499:G2499"/>
    <mergeCell ref="A2467:G2467"/>
    <mergeCell ref="B2468:G2468"/>
    <mergeCell ref="A2479:G2479"/>
    <mergeCell ref="A2480:G2480"/>
    <mergeCell ref="A2597:G2597"/>
    <mergeCell ref="B2598:G2598"/>
    <mergeCell ref="A2609:G2609"/>
    <mergeCell ref="A2610:G2610"/>
    <mergeCell ref="A2563:G2563"/>
    <mergeCell ref="B2564:G2564"/>
    <mergeCell ref="A2580:G2580"/>
    <mergeCell ref="B2581:G2581"/>
    <mergeCell ref="A2544:G2544"/>
    <mergeCell ref="A2545:G2545"/>
    <mergeCell ref="A2546:G2546"/>
    <mergeCell ref="B2547:G2547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83" fitToHeight="10" orientation="landscape" blackAndWhite="1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O277"/>
  <sheetViews>
    <sheetView zoomScale="85" zoomScaleNormal="85" workbookViewId="0"/>
  </sheetViews>
  <sheetFormatPr defaultColWidth="9.140625" defaultRowHeight="15" x14ac:dyDescent="0.25"/>
  <cols>
    <col min="1" max="1" width="10.140625" style="271" customWidth="1"/>
    <col min="2" max="2" width="32.42578125" style="271" customWidth="1"/>
    <col min="3" max="14" width="13.28515625" style="271" customWidth="1"/>
    <col min="15" max="16384" width="9.140625" style="271"/>
  </cols>
  <sheetData>
    <row r="1" spans="1:15" s="272" customFormat="1" ht="12.75" x14ac:dyDescent="0.2">
      <c r="A1" s="307" t="s">
        <v>195</v>
      </c>
      <c r="B1" s="261" t="s">
        <v>235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" t="s">
        <v>98</v>
      </c>
    </row>
    <row r="2" spans="1:15" x14ac:dyDescent="0.25">
      <c r="A2" s="790" t="s">
        <v>9</v>
      </c>
      <c r="B2" s="792" t="s">
        <v>10</v>
      </c>
      <c r="C2" s="790" t="s">
        <v>201</v>
      </c>
      <c r="D2" s="794"/>
      <c r="E2" s="792"/>
      <c r="F2" s="790" t="s">
        <v>232</v>
      </c>
      <c r="G2" s="794"/>
      <c r="H2" s="792"/>
      <c r="I2" s="790" t="s">
        <v>213</v>
      </c>
      <c r="J2" s="794"/>
      <c r="K2" s="792"/>
      <c r="L2" s="790" t="s">
        <v>233</v>
      </c>
      <c r="M2" s="794"/>
      <c r="N2" s="792"/>
      <c r="O2" s="2" t="s">
        <v>98</v>
      </c>
    </row>
    <row r="3" spans="1:15" ht="21" x14ac:dyDescent="0.25">
      <c r="A3" s="791"/>
      <c r="B3" s="793"/>
      <c r="C3" s="305" t="s">
        <v>1</v>
      </c>
      <c r="D3" s="304" t="s">
        <v>2</v>
      </c>
      <c r="E3" s="303" t="s">
        <v>3</v>
      </c>
      <c r="F3" s="305" t="s">
        <v>1</v>
      </c>
      <c r="G3" s="304" t="s">
        <v>2</v>
      </c>
      <c r="H3" s="303" t="s">
        <v>3</v>
      </c>
      <c r="I3" s="305" t="s">
        <v>1</v>
      </c>
      <c r="J3" s="304" t="s">
        <v>2</v>
      </c>
      <c r="K3" s="303" t="s">
        <v>3</v>
      </c>
      <c r="L3" s="305" t="s">
        <v>1</v>
      </c>
      <c r="M3" s="304" t="s">
        <v>2</v>
      </c>
      <c r="N3" s="303" t="s">
        <v>3</v>
      </c>
      <c r="O3" s="2" t="s">
        <v>98</v>
      </c>
    </row>
    <row r="4" spans="1:15" x14ac:dyDescent="0.25">
      <c r="A4" s="302" t="s">
        <v>4</v>
      </c>
      <c r="B4" s="300" t="s">
        <v>5</v>
      </c>
      <c r="C4" s="302" t="s">
        <v>6</v>
      </c>
      <c r="D4" s="301" t="s">
        <v>7</v>
      </c>
      <c r="E4" s="300" t="s">
        <v>12</v>
      </c>
      <c r="F4" s="302" t="s">
        <v>13</v>
      </c>
      <c r="G4" s="301" t="s">
        <v>14</v>
      </c>
      <c r="H4" s="300" t="s">
        <v>15</v>
      </c>
      <c r="I4" s="302" t="s">
        <v>16</v>
      </c>
      <c r="J4" s="301" t="s">
        <v>17</v>
      </c>
      <c r="K4" s="300" t="s">
        <v>18</v>
      </c>
      <c r="L4" s="302" t="s">
        <v>16</v>
      </c>
      <c r="M4" s="301" t="s">
        <v>17</v>
      </c>
      <c r="N4" s="300" t="s">
        <v>18</v>
      </c>
      <c r="O4" s="2" t="s">
        <v>98</v>
      </c>
    </row>
    <row r="5" spans="1:15" x14ac:dyDescent="0.25">
      <c r="A5" s="779" t="e">
        <f>'Запит  2-7'!#REF!</f>
        <v>#REF!</v>
      </c>
      <c r="B5" s="780"/>
      <c r="C5" s="780"/>
      <c r="D5" s="780"/>
      <c r="E5" s="780"/>
      <c r="F5" s="780"/>
      <c r="G5" s="780"/>
      <c r="H5" s="780"/>
      <c r="I5" s="780"/>
      <c r="J5" s="780"/>
      <c r="K5" s="780"/>
      <c r="L5" s="780"/>
      <c r="M5" s="780"/>
      <c r="N5" s="781"/>
      <c r="O5" s="2" t="str">
        <f>O36</f>
        <v/>
      </c>
    </row>
    <row r="6" spans="1:15" x14ac:dyDescent="0.25">
      <c r="A6" s="443">
        <f>'Запит 2-12 '!A5</f>
        <v>0</v>
      </c>
      <c r="B6" s="359">
        <f>'Запит 2-12 '!B5</f>
        <v>0</v>
      </c>
      <c r="C6" s="230">
        <f>SUM(C7:C12)</f>
        <v>0</v>
      </c>
      <c r="D6" s="231">
        <f>SUM(D7:D12)</f>
        <v>0</v>
      </c>
      <c r="E6" s="232">
        <f>SUM(E7:E12)</f>
        <v>0</v>
      </c>
      <c r="F6" s="230">
        <f t="shared" ref="F6:K6" si="0">SUM(F7:F12)</f>
        <v>0</v>
      </c>
      <c r="G6" s="231">
        <f t="shared" si="0"/>
        <v>0</v>
      </c>
      <c r="H6" s="232">
        <f t="shared" si="0"/>
        <v>0</v>
      </c>
      <c r="I6" s="230">
        <f t="shared" si="0"/>
        <v>0</v>
      </c>
      <c r="J6" s="231">
        <f t="shared" si="0"/>
        <v>0</v>
      </c>
      <c r="K6" s="232">
        <f t="shared" si="0"/>
        <v>0</v>
      </c>
      <c r="L6" s="230" t="e">
        <f>SUM(L7:L12)</f>
        <v>#REF!</v>
      </c>
      <c r="M6" s="231" t="e">
        <f>SUM(M7:M12)</f>
        <v>#REF!</v>
      </c>
      <c r="N6" s="444" t="e">
        <f>SUM(N7:N12)</f>
        <v>#REF!</v>
      </c>
      <c r="O6" s="2" t="str">
        <f>IF(SUM(C6:K6)&lt;&gt;0,"Для друку","")</f>
        <v/>
      </c>
    </row>
    <row r="7" spans="1:15" x14ac:dyDescent="0.25">
      <c r="A7" s="445">
        <f>'Запит 2-12 '!A6</f>
        <v>0</v>
      </c>
      <c r="B7" s="193" t="s">
        <v>137</v>
      </c>
      <c r="C7" s="358">
        <f>'Паспорт-4'!C7</f>
        <v>0</v>
      </c>
      <c r="D7" s="194" t="s">
        <v>8</v>
      </c>
      <c r="E7" s="98">
        <f>SUM(C7:D7)</f>
        <v>0</v>
      </c>
      <c r="F7" s="358">
        <f>'Паспорт-4'!F7</f>
        <v>0</v>
      </c>
      <c r="G7" s="194" t="s">
        <v>8</v>
      </c>
      <c r="H7" s="98">
        <f>SUM(F7:G7)</f>
        <v>0</v>
      </c>
      <c r="I7" s="198"/>
      <c r="J7" s="194" t="s">
        <v>8</v>
      </c>
      <c r="K7" s="98">
        <f>SUM(I7:J7)</f>
        <v>0</v>
      </c>
      <c r="L7" s="361" t="e">
        <f>'Паспорт-4'!I7</f>
        <v>#REF!</v>
      </c>
      <c r="M7" s="194" t="s">
        <v>8</v>
      </c>
      <c r="N7" s="446" t="e">
        <f>SUM(L7:M7)</f>
        <v>#REF!</v>
      </c>
      <c r="O7" s="2" t="str">
        <f t="shared" ref="O7:O36" si="1">IF(SUM(C7:K7)&lt;&gt;0,"Для друку","")</f>
        <v/>
      </c>
    </row>
    <row r="8" spans="1:15" x14ac:dyDescent="0.25">
      <c r="A8" s="445">
        <f>'Запит 2-12 '!A7</f>
        <v>0</v>
      </c>
      <c r="B8" s="193" t="s">
        <v>32</v>
      </c>
      <c r="C8" s="195" t="s">
        <v>8</v>
      </c>
      <c r="D8" s="355">
        <f>'Паспорт-4'!D8</f>
        <v>0</v>
      </c>
      <c r="E8" s="98">
        <f>SUM(C8:D8)</f>
        <v>0</v>
      </c>
      <c r="F8" s="195" t="s">
        <v>8</v>
      </c>
      <c r="G8" s="355">
        <f>'Паспорт-4'!G8</f>
        <v>0</v>
      </c>
      <c r="H8" s="98">
        <f>SUM(F8:G8)</f>
        <v>0</v>
      </c>
      <c r="I8" s="195" t="s">
        <v>8</v>
      </c>
      <c r="J8" s="199"/>
      <c r="K8" s="98">
        <f>SUM(I8:J8)</f>
        <v>0</v>
      </c>
      <c r="L8" s="195" t="s">
        <v>8</v>
      </c>
      <c r="M8" s="363" t="e">
        <f>'Паспорт-4'!J8</f>
        <v>#REF!</v>
      </c>
      <c r="N8" s="446" t="e">
        <f>SUM(L8:M8)</f>
        <v>#REF!</v>
      </c>
      <c r="O8" s="2" t="str">
        <f>IF(SUM(C8:K8)&lt;&gt;0,"Для друку","")</f>
        <v/>
      </c>
    </row>
    <row r="9" spans="1:15" x14ac:dyDescent="0.25">
      <c r="A9" s="445">
        <f>'Запит 2-12 '!A8</f>
        <v>0</v>
      </c>
      <c r="B9" s="193" t="s">
        <v>20</v>
      </c>
      <c r="C9" s="195" t="s">
        <v>8</v>
      </c>
      <c r="D9" s="355">
        <f>'Паспорт-4'!D9</f>
        <v>0</v>
      </c>
      <c r="E9" s="98">
        <f>SUM(C9:D9)</f>
        <v>0</v>
      </c>
      <c r="F9" s="195" t="s">
        <v>8</v>
      </c>
      <c r="G9" s="355">
        <f>'Паспорт-4'!G9</f>
        <v>0</v>
      </c>
      <c r="H9" s="98">
        <f>SUM(F9:G9)</f>
        <v>0</v>
      </c>
      <c r="I9" s="195" t="s">
        <v>8</v>
      </c>
      <c r="J9" s="199"/>
      <c r="K9" s="98">
        <f>SUM(I9:J9)</f>
        <v>0</v>
      </c>
      <c r="L9" s="195" t="s">
        <v>8</v>
      </c>
      <c r="M9" s="363" t="e">
        <f>'Паспорт-4'!J9</f>
        <v>#REF!</v>
      </c>
      <c r="N9" s="446" t="e">
        <f>SUM(L9:M9)</f>
        <v>#REF!</v>
      </c>
      <c r="O9" s="2" t="str">
        <f t="shared" si="1"/>
        <v/>
      </c>
    </row>
    <row r="10" spans="1:15" x14ac:dyDescent="0.25">
      <c r="A10" s="445" t="e">
        <f>'Запит 2-12 '!#REF!</f>
        <v>#REF!</v>
      </c>
      <c r="B10" s="193" t="s">
        <v>21</v>
      </c>
      <c r="C10" s="195" t="s">
        <v>8</v>
      </c>
      <c r="D10" s="355">
        <f>'Паспорт-4'!D10</f>
        <v>0</v>
      </c>
      <c r="E10" s="98">
        <f>SUM(C10:D10)</f>
        <v>0</v>
      </c>
      <c r="F10" s="195" t="s">
        <v>8</v>
      </c>
      <c r="G10" s="355">
        <f>'Паспорт-4'!G10</f>
        <v>0</v>
      </c>
      <c r="H10" s="98">
        <f>SUM(F10:G10)</f>
        <v>0</v>
      </c>
      <c r="I10" s="195" t="s">
        <v>8</v>
      </c>
      <c r="J10" s="199"/>
      <c r="K10" s="98">
        <f>SUM(I10:J10)</f>
        <v>0</v>
      </c>
      <c r="L10" s="195" t="s">
        <v>8</v>
      </c>
      <c r="M10" s="363" t="e">
        <f>'Паспорт-4'!J10</f>
        <v>#REF!</v>
      </c>
      <c r="N10" s="446" t="e">
        <f>SUM(L10:M10)</f>
        <v>#REF!</v>
      </c>
      <c r="O10" s="2" t="str">
        <f t="shared" si="1"/>
        <v/>
      </c>
    </row>
    <row r="11" spans="1:15" x14ac:dyDescent="0.25">
      <c r="A11" s="445" t="e">
        <f>'Запит 2-12 '!#REF!</f>
        <v>#REF!</v>
      </c>
      <c r="B11" s="193" t="s">
        <v>22</v>
      </c>
      <c r="C11" s="195" t="s">
        <v>8</v>
      </c>
      <c r="D11" s="355">
        <f>'Паспорт-4'!D11</f>
        <v>0</v>
      </c>
      <c r="E11" s="98">
        <f>SUM(C11:D11)</f>
        <v>0</v>
      </c>
      <c r="F11" s="195" t="s">
        <v>8</v>
      </c>
      <c r="G11" s="355">
        <f>'Паспорт-4'!G11</f>
        <v>0</v>
      </c>
      <c r="H11" s="98">
        <f>SUM(F11:G11)</f>
        <v>0</v>
      </c>
      <c r="I11" s="195" t="s">
        <v>8</v>
      </c>
      <c r="J11" s="199"/>
      <c r="K11" s="98">
        <f>SUM(I11:J11)</f>
        <v>0</v>
      </c>
      <c r="L11" s="195" t="s">
        <v>8</v>
      </c>
      <c r="M11" s="363" t="e">
        <f>'Паспорт-4'!J11</f>
        <v>#REF!</v>
      </c>
      <c r="N11" s="446" t="e">
        <f>SUM(L11:M11)</f>
        <v>#REF!</v>
      </c>
      <c r="O11" s="2" t="str">
        <f t="shared" si="1"/>
        <v/>
      </c>
    </row>
    <row r="12" spans="1:15" ht="25.5" x14ac:dyDescent="0.25">
      <c r="A12" s="445" t="e">
        <f>'Запит 2-12 '!#REF!</f>
        <v>#REF!</v>
      </c>
      <c r="B12" s="193" t="s">
        <v>23</v>
      </c>
      <c r="C12" s="195" t="s">
        <v>8</v>
      </c>
      <c r="D12" s="194" t="s">
        <v>8</v>
      </c>
      <c r="E12" s="98">
        <f>SUM(E13:E15)</f>
        <v>0</v>
      </c>
      <c r="F12" s="195" t="s">
        <v>8</v>
      </c>
      <c r="G12" s="194" t="s">
        <v>8</v>
      </c>
      <c r="H12" s="98">
        <f>SUM(H13:H15)</f>
        <v>0</v>
      </c>
      <c r="I12" s="195" t="s">
        <v>8</v>
      </c>
      <c r="J12" s="194" t="s">
        <v>8</v>
      </c>
      <c r="K12" s="98">
        <f>SUM(K13:K15)</f>
        <v>0</v>
      </c>
      <c r="L12" s="195" t="s">
        <v>8</v>
      </c>
      <c r="M12" s="194" t="s">
        <v>8</v>
      </c>
      <c r="N12" s="446" t="e">
        <f>SUM(N13:N15)</f>
        <v>#REF!</v>
      </c>
      <c r="O12" s="2" t="str">
        <f t="shared" si="1"/>
        <v/>
      </c>
    </row>
    <row r="13" spans="1:15" x14ac:dyDescent="0.25">
      <c r="A13" s="445" t="e">
        <f>'Запит 2-12 '!#REF!</f>
        <v>#REF!</v>
      </c>
      <c r="B13" s="48" t="e">
        <f>'Запит 2-12 '!#REF!</f>
        <v>#REF!</v>
      </c>
      <c r="C13" s="195" t="s">
        <v>8</v>
      </c>
      <c r="D13" s="194" t="s">
        <v>8</v>
      </c>
      <c r="E13" s="356">
        <f>'Паспорт-4'!E13</f>
        <v>0</v>
      </c>
      <c r="F13" s="195" t="s">
        <v>8</v>
      </c>
      <c r="G13" s="194" t="s">
        <v>8</v>
      </c>
      <c r="H13" s="356">
        <f>'Паспорт-4'!H13</f>
        <v>0</v>
      </c>
      <c r="I13" s="195" t="s">
        <v>8</v>
      </c>
      <c r="J13" s="194" t="s">
        <v>8</v>
      </c>
      <c r="K13" s="200"/>
      <c r="L13" s="195" t="s">
        <v>8</v>
      </c>
      <c r="M13" s="194" t="s">
        <v>8</v>
      </c>
      <c r="N13" s="447" t="e">
        <f>'Паспорт-4'!K13</f>
        <v>#REF!</v>
      </c>
      <c r="O13" s="2" t="str">
        <f t="shared" si="1"/>
        <v/>
      </c>
    </row>
    <row r="14" spans="1:15" x14ac:dyDescent="0.25">
      <c r="A14" s="445" t="e">
        <f>'Запит 2-12 '!#REF!</f>
        <v>#REF!</v>
      </c>
      <c r="B14" s="48" t="e">
        <f>'Запит 2-12 '!#REF!</f>
        <v>#REF!</v>
      </c>
      <c r="C14" s="195" t="s">
        <v>8</v>
      </c>
      <c r="D14" s="194" t="s">
        <v>8</v>
      </c>
      <c r="E14" s="356">
        <f>'Паспорт-4'!E14</f>
        <v>0</v>
      </c>
      <c r="F14" s="195" t="s">
        <v>8</v>
      </c>
      <c r="G14" s="194" t="s">
        <v>8</v>
      </c>
      <c r="H14" s="356">
        <f>'Паспорт-4'!H14</f>
        <v>0</v>
      </c>
      <c r="I14" s="195" t="s">
        <v>8</v>
      </c>
      <c r="J14" s="194" t="s">
        <v>8</v>
      </c>
      <c r="K14" s="200"/>
      <c r="L14" s="195" t="s">
        <v>8</v>
      </c>
      <c r="M14" s="194" t="s">
        <v>8</v>
      </c>
      <c r="N14" s="447" t="e">
        <f>'Паспорт-4'!K14</f>
        <v>#REF!</v>
      </c>
      <c r="O14" s="2" t="str">
        <f t="shared" si="1"/>
        <v/>
      </c>
    </row>
    <row r="15" spans="1:15" x14ac:dyDescent="0.25">
      <c r="A15" s="448" t="e">
        <f>'Запит 2-12 '!#REF!</f>
        <v>#REF!</v>
      </c>
      <c r="B15" s="365" t="e">
        <f>'Запит 2-12 '!#REF!</f>
        <v>#REF!</v>
      </c>
      <c r="C15" s="196" t="s">
        <v>8</v>
      </c>
      <c r="D15" s="197" t="s">
        <v>8</v>
      </c>
      <c r="E15" s="357">
        <f>'Паспорт-4'!E15</f>
        <v>0</v>
      </c>
      <c r="F15" s="196" t="s">
        <v>8</v>
      </c>
      <c r="G15" s="197" t="s">
        <v>8</v>
      </c>
      <c r="H15" s="357">
        <f>'Паспорт-4'!H15</f>
        <v>0</v>
      </c>
      <c r="I15" s="196" t="s">
        <v>8</v>
      </c>
      <c r="J15" s="197" t="s">
        <v>8</v>
      </c>
      <c r="K15" s="206"/>
      <c r="L15" s="196" t="s">
        <v>8</v>
      </c>
      <c r="M15" s="197" t="s">
        <v>8</v>
      </c>
      <c r="N15" s="449" t="e">
        <f>'Паспорт-4'!K15</f>
        <v>#REF!</v>
      </c>
      <c r="O15" s="2" t="str">
        <f t="shared" si="1"/>
        <v/>
      </c>
    </row>
    <row r="16" spans="1:15" x14ac:dyDescent="0.25">
      <c r="A16" s="443" t="e">
        <f>'Запит 2-12 '!#REF!</f>
        <v>#REF!</v>
      </c>
      <c r="B16" s="359" t="e">
        <f>'Запит 2-12 '!#REF!</f>
        <v>#REF!</v>
      </c>
      <c r="C16" s="230">
        <f t="shared" ref="C16:N16" si="2">SUM(C17:C22)</f>
        <v>0</v>
      </c>
      <c r="D16" s="231">
        <f t="shared" si="2"/>
        <v>0</v>
      </c>
      <c r="E16" s="232">
        <f t="shared" si="2"/>
        <v>0</v>
      </c>
      <c r="F16" s="230">
        <f t="shared" si="2"/>
        <v>0</v>
      </c>
      <c r="G16" s="231">
        <f t="shared" si="2"/>
        <v>0</v>
      </c>
      <c r="H16" s="232">
        <f t="shared" si="2"/>
        <v>0</v>
      </c>
      <c r="I16" s="230">
        <f t="shared" si="2"/>
        <v>0</v>
      </c>
      <c r="J16" s="231">
        <f t="shared" si="2"/>
        <v>0</v>
      </c>
      <c r="K16" s="232">
        <f t="shared" si="2"/>
        <v>0</v>
      </c>
      <c r="L16" s="230" t="e">
        <f t="shared" si="2"/>
        <v>#REF!</v>
      </c>
      <c r="M16" s="231" t="e">
        <f t="shared" si="2"/>
        <v>#REF!</v>
      </c>
      <c r="N16" s="444" t="e">
        <f t="shared" si="2"/>
        <v>#REF!</v>
      </c>
      <c r="O16" s="2" t="str">
        <f t="shared" si="1"/>
        <v/>
      </c>
    </row>
    <row r="17" spans="1:15" x14ac:dyDescent="0.25">
      <c r="A17" s="445" t="e">
        <f>'Запит 2-12 '!#REF!</f>
        <v>#REF!</v>
      </c>
      <c r="B17" s="193" t="s">
        <v>137</v>
      </c>
      <c r="C17" s="358">
        <f>'Паспорт-4'!C17</f>
        <v>0</v>
      </c>
      <c r="D17" s="194" t="s">
        <v>8</v>
      </c>
      <c r="E17" s="98">
        <f>SUM(C17:D17)</f>
        <v>0</v>
      </c>
      <c r="F17" s="358">
        <f>'Паспорт-4'!F17</f>
        <v>0</v>
      </c>
      <c r="G17" s="194" t="s">
        <v>8</v>
      </c>
      <c r="H17" s="98">
        <f>SUM(F17:G17)</f>
        <v>0</v>
      </c>
      <c r="I17" s="198"/>
      <c r="J17" s="194" t="s">
        <v>8</v>
      </c>
      <c r="K17" s="98">
        <f>SUM(I17:J17)</f>
        <v>0</v>
      </c>
      <c r="L17" s="361" t="e">
        <f>'Паспорт-4'!I17</f>
        <v>#REF!</v>
      </c>
      <c r="M17" s="194" t="s">
        <v>8</v>
      </c>
      <c r="N17" s="446" t="e">
        <f>SUM(L17:M17)</f>
        <v>#REF!</v>
      </c>
      <c r="O17" s="2" t="str">
        <f t="shared" si="1"/>
        <v/>
      </c>
    </row>
    <row r="18" spans="1:15" x14ac:dyDescent="0.25">
      <c r="A18" s="445" t="e">
        <f>'Запит 2-12 '!#REF!</f>
        <v>#REF!</v>
      </c>
      <c r="B18" s="193" t="s">
        <v>32</v>
      </c>
      <c r="C18" s="195" t="s">
        <v>8</v>
      </c>
      <c r="D18" s="355">
        <f>'Паспорт-4'!D18</f>
        <v>0</v>
      </c>
      <c r="E18" s="98">
        <f>SUM(C18:D18)</f>
        <v>0</v>
      </c>
      <c r="F18" s="195" t="s">
        <v>8</v>
      </c>
      <c r="G18" s="355">
        <f>'Паспорт-4'!G18</f>
        <v>0</v>
      </c>
      <c r="H18" s="98">
        <f>SUM(F18:G18)</f>
        <v>0</v>
      </c>
      <c r="I18" s="195" t="s">
        <v>8</v>
      </c>
      <c r="J18" s="199"/>
      <c r="K18" s="98">
        <f>SUM(I18:J18)</f>
        <v>0</v>
      </c>
      <c r="L18" s="195" t="s">
        <v>8</v>
      </c>
      <c r="M18" s="363" t="e">
        <f>'Паспорт-4'!J18</f>
        <v>#REF!</v>
      </c>
      <c r="N18" s="446" t="e">
        <f>SUM(L18:M18)</f>
        <v>#REF!</v>
      </c>
      <c r="O18" s="2" t="str">
        <f t="shared" si="1"/>
        <v/>
      </c>
    </row>
    <row r="19" spans="1:15" x14ac:dyDescent="0.25">
      <c r="A19" s="445" t="e">
        <f>'Запит 2-12 '!#REF!</f>
        <v>#REF!</v>
      </c>
      <c r="B19" s="193" t="s">
        <v>20</v>
      </c>
      <c r="C19" s="195" t="s">
        <v>8</v>
      </c>
      <c r="D19" s="355">
        <f>'Паспорт-4'!D19</f>
        <v>0</v>
      </c>
      <c r="E19" s="98">
        <f>SUM(C19:D19)</f>
        <v>0</v>
      </c>
      <c r="F19" s="195" t="s">
        <v>8</v>
      </c>
      <c r="G19" s="355">
        <f>'Паспорт-4'!G19</f>
        <v>0</v>
      </c>
      <c r="H19" s="98">
        <f>SUM(F19:G19)</f>
        <v>0</v>
      </c>
      <c r="I19" s="195" t="s">
        <v>8</v>
      </c>
      <c r="J19" s="199"/>
      <c r="K19" s="98">
        <f>SUM(I19:J19)</f>
        <v>0</v>
      </c>
      <c r="L19" s="195" t="s">
        <v>8</v>
      </c>
      <c r="M19" s="363" t="e">
        <f>'Паспорт-4'!J19</f>
        <v>#REF!</v>
      </c>
      <c r="N19" s="446" t="e">
        <f>SUM(L19:M19)</f>
        <v>#REF!</v>
      </c>
      <c r="O19" s="2" t="str">
        <f t="shared" si="1"/>
        <v/>
      </c>
    </row>
    <row r="20" spans="1:15" x14ac:dyDescent="0.25">
      <c r="A20" s="445" t="e">
        <f>'Запит 2-12 '!#REF!</f>
        <v>#REF!</v>
      </c>
      <c r="B20" s="193" t="s">
        <v>21</v>
      </c>
      <c r="C20" s="195" t="s">
        <v>8</v>
      </c>
      <c r="D20" s="355">
        <f>'Паспорт-4'!D20</f>
        <v>0</v>
      </c>
      <c r="E20" s="98">
        <f>SUM(C20:D20)</f>
        <v>0</v>
      </c>
      <c r="F20" s="195" t="s">
        <v>8</v>
      </c>
      <c r="G20" s="355">
        <f>'Паспорт-4'!G20</f>
        <v>0</v>
      </c>
      <c r="H20" s="98">
        <f>SUM(F20:G20)</f>
        <v>0</v>
      </c>
      <c r="I20" s="195" t="s">
        <v>8</v>
      </c>
      <c r="J20" s="199"/>
      <c r="K20" s="98">
        <f>SUM(I20:J20)</f>
        <v>0</v>
      </c>
      <c r="L20" s="195" t="s">
        <v>8</v>
      </c>
      <c r="M20" s="363" t="e">
        <f>'Паспорт-4'!J20</f>
        <v>#REF!</v>
      </c>
      <c r="N20" s="446" t="e">
        <f>SUM(L20:M20)</f>
        <v>#REF!</v>
      </c>
      <c r="O20" s="2" t="str">
        <f t="shared" si="1"/>
        <v/>
      </c>
    </row>
    <row r="21" spans="1:15" x14ac:dyDescent="0.25">
      <c r="A21" s="445" t="e">
        <f>'Запит 2-12 '!#REF!</f>
        <v>#REF!</v>
      </c>
      <c r="B21" s="193" t="s">
        <v>22</v>
      </c>
      <c r="C21" s="195" t="s">
        <v>8</v>
      </c>
      <c r="D21" s="355">
        <f>'Паспорт-4'!D21</f>
        <v>0</v>
      </c>
      <c r="E21" s="98">
        <f>SUM(C21:D21)</f>
        <v>0</v>
      </c>
      <c r="F21" s="195" t="s">
        <v>8</v>
      </c>
      <c r="G21" s="355">
        <f>'Паспорт-4'!G21</f>
        <v>0</v>
      </c>
      <c r="H21" s="98">
        <f>SUM(F21:G21)</f>
        <v>0</v>
      </c>
      <c r="I21" s="195" t="s">
        <v>8</v>
      </c>
      <c r="J21" s="199"/>
      <c r="K21" s="98">
        <f>SUM(I21:J21)</f>
        <v>0</v>
      </c>
      <c r="L21" s="195" t="s">
        <v>8</v>
      </c>
      <c r="M21" s="363" t="e">
        <f>'Паспорт-4'!J21</f>
        <v>#REF!</v>
      </c>
      <c r="N21" s="446" t="e">
        <f>SUM(L21:M21)</f>
        <v>#REF!</v>
      </c>
      <c r="O21" s="2" t="str">
        <f t="shared" si="1"/>
        <v/>
      </c>
    </row>
    <row r="22" spans="1:15" ht="25.5" x14ac:dyDescent="0.25">
      <c r="A22" s="445" t="e">
        <f>'Запит 2-12 '!#REF!</f>
        <v>#REF!</v>
      </c>
      <c r="B22" s="193" t="s">
        <v>23</v>
      </c>
      <c r="C22" s="195" t="s">
        <v>8</v>
      </c>
      <c r="D22" s="194" t="s">
        <v>8</v>
      </c>
      <c r="E22" s="98">
        <f>SUM(E23:E25)</f>
        <v>0</v>
      </c>
      <c r="F22" s="195" t="s">
        <v>8</v>
      </c>
      <c r="G22" s="194" t="s">
        <v>8</v>
      </c>
      <c r="H22" s="98">
        <f>SUM(H23:H25)</f>
        <v>0</v>
      </c>
      <c r="I22" s="195" t="s">
        <v>8</v>
      </c>
      <c r="J22" s="194" t="s">
        <v>8</v>
      </c>
      <c r="K22" s="98">
        <f>SUM(K23:K25)</f>
        <v>0</v>
      </c>
      <c r="L22" s="195" t="s">
        <v>8</v>
      </c>
      <c r="M22" s="194" t="s">
        <v>8</v>
      </c>
      <c r="N22" s="446" t="e">
        <f>SUM(N23:N25)</f>
        <v>#REF!</v>
      </c>
      <c r="O22" s="2" t="str">
        <f t="shared" si="1"/>
        <v/>
      </c>
    </row>
    <row r="23" spans="1:15" x14ac:dyDescent="0.25">
      <c r="A23" s="445" t="e">
        <f>'Запит 2-12 '!#REF!</f>
        <v>#REF!</v>
      </c>
      <c r="B23" s="48" t="e">
        <f>'Запит 2-12 '!#REF!</f>
        <v>#REF!</v>
      </c>
      <c r="C23" s="195" t="s">
        <v>8</v>
      </c>
      <c r="D23" s="194" t="s">
        <v>8</v>
      </c>
      <c r="E23" s="356">
        <f>'Паспорт-4'!E23</f>
        <v>0</v>
      </c>
      <c r="F23" s="195" t="s">
        <v>8</v>
      </c>
      <c r="G23" s="194" t="s">
        <v>8</v>
      </c>
      <c r="H23" s="356">
        <f>'Паспорт-4'!H23</f>
        <v>0</v>
      </c>
      <c r="I23" s="195" t="s">
        <v>8</v>
      </c>
      <c r="J23" s="194" t="s">
        <v>8</v>
      </c>
      <c r="K23" s="200"/>
      <c r="L23" s="195" t="s">
        <v>8</v>
      </c>
      <c r="M23" s="194" t="s">
        <v>8</v>
      </c>
      <c r="N23" s="447" t="e">
        <f>'Паспорт-4'!K23</f>
        <v>#REF!</v>
      </c>
      <c r="O23" s="2" t="str">
        <f t="shared" si="1"/>
        <v/>
      </c>
    </row>
    <row r="24" spans="1:15" x14ac:dyDescent="0.25">
      <c r="A24" s="445" t="e">
        <f>'Запит 2-12 '!#REF!</f>
        <v>#REF!</v>
      </c>
      <c r="B24" s="48" t="e">
        <f>'Запит 2-12 '!#REF!</f>
        <v>#REF!</v>
      </c>
      <c r="C24" s="195" t="s">
        <v>8</v>
      </c>
      <c r="D24" s="194" t="s">
        <v>8</v>
      </c>
      <c r="E24" s="356">
        <f>'Паспорт-4'!E24</f>
        <v>0</v>
      </c>
      <c r="F24" s="195" t="s">
        <v>8</v>
      </c>
      <c r="G24" s="194" t="s">
        <v>8</v>
      </c>
      <c r="H24" s="356">
        <f>'Паспорт-4'!H24</f>
        <v>0</v>
      </c>
      <c r="I24" s="195" t="s">
        <v>8</v>
      </c>
      <c r="J24" s="194" t="s">
        <v>8</v>
      </c>
      <c r="K24" s="200"/>
      <c r="L24" s="195" t="s">
        <v>8</v>
      </c>
      <c r="M24" s="194" t="s">
        <v>8</v>
      </c>
      <c r="N24" s="447" t="e">
        <f>'Паспорт-4'!K24</f>
        <v>#REF!</v>
      </c>
      <c r="O24" s="2" t="str">
        <f t="shared" si="1"/>
        <v/>
      </c>
    </row>
    <row r="25" spans="1:15" x14ac:dyDescent="0.25">
      <c r="A25" s="448" t="e">
        <f>'Запит 2-12 '!#REF!</f>
        <v>#REF!</v>
      </c>
      <c r="B25" s="365" t="e">
        <f>'Запит 2-12 '!#REF!</f>
        <v>#REF!</v>
      </c>
      <c r="C25" s="196" t="s">
        <v>8</v>
      </c>
      <c r="D25" s="197" t="s">
        <v>8</v>
      </c>
      <c r="E25" s="357">
        <f>'Паспорт-4'!E25</f>
        <v>0</v>
      </c>
      <c r="F25" s="196" t="s">
        <v>8</v>
      </c>
      <c r="G25" s="197" t="s">
        <v>8</v>
      </c>
      <c r="H25" s="357">
        <f>'Паспорт-4'!H25</f>
        <v>0</v>
      </c>
      <c r="I25" s="196" t="s">
        <v>8</v>
      </c>
      <c r="J25" s="197" t="s">
        <v>8</v>
      </c>
      <c r="K25" s="206"/>
      <c r="L25" s="196" t="s">
        <v>8</v>
      </c>
      <c r="M25" s="197" t="s">
        <v>8</v>
      </c>
      <c r="N25" s="449" t="e">
        <f>'Паспорт-4'!K25</f>
        <v>#REF!</v>
      </c>
      <c r="O25" s="2" t="str">
        <f t="shared" si="1"/>
        <v/>
      </c>
    </row>
    <row r="26" spans="1:15" x14ac:dyDescent="0.25">
      <c r="A26" s="443" t="e">
        <f>'Запит 2-12 '!#REF!</f>
        <v>#REF!</v>
      </c>
      <c r="B26" s="359" t="e">
        <f>'Запит 2-12 '!#REF!</f>
        <v>#REF!</v>
      </c>
      <c r="C26" s="230">
        <f t="shared" ref="C26:N26" si="3">SUM(C27:C32)</f>
        <v>0</v>
      </c>
      <c r="D26" s="231">
        <f t="shared" si="3"/>
        <v>0</v>
      </c>
      <c r="E26" s="232">
        <f t="shared" si="3"/>
        <v>0</v>
      </c>
      <c r="F26" s="230">
        <f t="shared" si="3"/>
        <v>0</v>
      </c>
      <c r="G26" s="231">
        <f t="shared" si="3"/>
        <v>0</v>
      </c>
      <c r="H26" s="232">
        <f t="shared" si="3"/>
        <v>0</v>
      </c>
      <c r="I26" s="230">
        <f t="shared" si="3"/>
        <v>0</v>
      </c>
      <c r="J26" s="231">
        <f t="shared" si="3"/>
        <v>0</v>
      </c>
      <c r="K26" s="232">
        <f t="shared" si="3"/>
        <v>0</v>
      </c>
      <c r="L26" s="230" t="e">
        <f t="shared" si="3"/>
        <v>#REF!</v>
      </c>
      <c r="M26" s="231" t="e">
        <f t="shared" si="3"/>
        <v>#REF!</v>
      </c>
      <c r="N26" s="444" t="e">
        <f t="shared" si="3"/>
        <v>#REF!</v>
      </c>
      <c r="O26" s="2" t="str">
        <f t="shared" si="1"/>
        <v/>
      </c>
    </row>
    <row r="27" spans="1:15" x14ac:dyDescent="0.25">
      <c r="A27" s="445" t="e">
        <f>'Запит 2-12 '!#REF!</f>
        <v>#REF!</v>
      </c>
      <c r="B27" s="193" t="s">
        <v>137</v>
      </c>
      <c r="C27" s="358">
        <f>'Паспорт-4'!C27</f>
        <v>0</v>
      </c>
      <c r="D27" s="194" t="s">
        <v>8</v>
      </c>
      <c r="E27" s="98">
        <f>SUM(C27:D27)</f>
        <v>0</v>
      </c>
      <c r="F27" s="358">
        <f>'Паспорт-4'!F27</f>
        <v>0</v>
      </c>
      <c r="G27" s="194" t="s">
        <v>8</v>
      </c>
      <c r="H27" s="98">
        <f>SUM(F27:G27)</f>
        <v>0</v>
      </c>
      <c r="I27" s="198"/>
      <c r="J27" s="194" t="s">
        <v>8</v>
      </c>
      <c r="K27" s="98">
        <f>SUM(I27:J27)</f>
        <v>0</v>
      </c>
      <c r="L27" s="361" t="e">
        <f>'Паспорт-4'!I27</f>
        <v>#REF!</v>
      </c>
      <c r="M27" s="194" t="s">
        <v>8</v>
      </c>
      <c r="N27" s="446" t="e">
        <f>SUM(L27:M27)</f>
        <v>#REF!</v>
      </c>
      <c r="O27" s="2" t="str">
        <f t="shared" si="1"/>
        <v/>
      </c>
    </row>
    <row r="28" spans="1:15" x14ac:dyDescent="0.25">
      <c r="A28" s="445" t="e">
        <f>'Запит 2-12 '!#REF!</f>
        <v>#REF!</v>
      </c>
      <c r="B28" s="193" t="s">
        <v>32</v>
      </c>
      <c r="C28" s="195" t="s">
        <v>8</v>
      </c>
      <c r="D28" s="355">
        <f>'Паспорт-4'!D28</f>
        <v>0</v>
      </c>
      <c r="E28" s="98">
        <f>SUM(C28:D28)</f>
        <v>0</v>
      </c>
      <c r="F28" s="195" t="s">
        <v>8</v>
      </c>
      <c r="G28" s="355">
        <f>'Паспорт-4'!G28</f>
        <v>0</v>
      </c>
      <c r="H28" s="98">
        <f>SUM(F28:G28)</f>
        <v>0</v>
      </c>
      <c r="I28" s="195" t="s">
        <v>8</v>
      </c>
      <c r="J28" s="199"/>
      <c r="K28" s="98">
        <f>SUM(I28:J28)</f>
        <v>0</v>
      </c>
      <c r="L28" s="195" t="s">
        <v>8</v>
      </c>
      <c r="M28" s="363" t="e">
        <f>'Паспорт-4'!J28</f>
        <v>#REF!</v>
      </c>
      <c r="N28" s="446" t="e">
        <f>SUM(L28:M28)</f>
        <v>#REF!</v>
      </c>
      <c r="O28" s="2" t="str">
        <f t="shared" si="1"/>
        <v/>
      </c>
    </row>
    <row r="29" spans="1:15" x14ac:dyDescent="0.25">
      <c r="A29" s="445" t="e">
        <f>'Запит 2-12 '!#REF!</f>
        <v>#REF!</v>
      </c>
      <c r="B29" s="193" t="s">
        <v>20</v>
      </c>
      <c r="C29" s="195" t="s">
        <v>8</v>
      </c>
      <c r="D29" s="355">
        <f>'Паспорт-4'!D29</f>
        <v>0</v>
      </c>
      <c r="E29" s="98">
        <f>SUM(C29:D29)</f>
        <v>0</v>
      </c>
      <c r="F29" s="195" t="s">
        <v>8</v>
      </c>
      <c r="G29" s="355">
        <f>'Паспорт-4'!G29</f>
        <v>0</v>
      </c>
      <c r="H29" s="98">
        <f>SUM(F29:G29)</f>
        <v>0</v>
      </c>
      <c r="I29" s="195" t="s">
        <v>8</v>
      </c>
      <c r="J29" s="199"/>
      <c r="K29" s="98">
        <f>SUM(I29:J29)</f>
        <v>0</v>
      </c>
      <c r="L29" s="195" t="s">
        <v>8</v>
      </c>
      <c r="M29" s="363" t="e">
        <f>'Паспорт-4'!J29</f>
        <v>#REF!</v>
      </c>
      <c r="N29" s="446" t="e">
        <f>SUM(L29:M29)</f>
        <v>#REF!</v>
      </c>
      <c r="O29" s="2" t="str">
        <f t="shared" si="1"/>
        <v/>
      </c>
    </row>
    <row r="30" spans="1:15" x14ac:dyDescent="0.25">
      <c r="A30" s="445" t="e">
        <f>'Запит 2-12 '!#REF!</f>
        <v>#REF!</v>
      </c>
      <c r="B30" s="193" t="s">
        <v>21</v>
      </c>
      <c r="C30" s="195" t="s">
        <v>8</v>
      </c>
      <c r="D30" s="355">
        <f>'Паспорт-4'!D30</f>
        <v>0</v>
      </c>
      <c r="E30" s="98">
        <f>SUM(C30:D30)</f>
        <v>0</v>
      </c>
      <c r="F30" s="195" t="s">
        <v>8</v>
      </c>
      <c r="G30" s="355">
        <f>'Паспорт-4'!G30</f>
        <v>0</v>
      </c>
      <c r="H30" s="98">
        <f>SUM(F30:G30)</f>
        <v>0</v>
      </c>
      <c r="I30" s="195" t="s">
        <v>8</v>
      </c>
      <c r="J30" s="199"/>
      <c r="K30" s="98">
        <f>SUM(I30:J30)</f>
        <v>0</v>
      </c>
      <c r="L30" s="195" t="s">
        <v>8</v>
      </c>
      <c r="M30" s="363" t="e">
        <f>'Паспорт-4'!J30</f>
        <v>#REF!</v>
      </c>
      <c r="N30" s="446" t="e">
        <f>SUM(L30:M30)</f>
        <v>#REF!</v>
      </c>
      <c r="O30" s="2" t="str">
        <f t="shared" si="1"/>
        <v/>
      </c>
    </row>
    <row r="31" spans="1:15" x14ac:dyDescent="0.25">
      <c r="A31" s="445" t="e">
        <f>'Запит 2-12 '!#REF!</f>
        <v>#REF!</v>
      </c>
      <c r="B31" s="193" t="s">
        <v>22</v>
      </c>
      <c r="C31" s="195" t="s">
        <v>8</v>
      </c>
      <c r="D31" s="355">
        <f>'Паспорт-4'!D31</f>
        <v>0</v>
      </c>
      <c r="E31" s="98">
        <f>SUM(C31:D31)</f>
        <v>0</v>
      </c>
      <c r="F31" s="195" t="s">
        <v>8</v>
      </c>
      <c r="G31" s="355">
        <f>'Паспорт-4'!G31</f>
        <v>0</v>
      </c>
      <c r="H31" s="98">
        <f>SUM(F31:G31)</f>
        <v>0</v>
      </c>
      <c r="I31" s="195" t="s">
        <v>8</v>
      </c>
      <c r="J31" s="199"/>
      <c r="K31" s="98">
        <f>SUM(I31:J31)</f>
        <v>0</v>
      </c>
      <c r="L31" s="195" t="s">
        <v>8</v>
      </c>
      <c r="M31" s="363" t="e">
        <f>'Паспорт-4'!J31</f>
        <v>#REF!</v>
      </c>
      <c r="N31" s="446" t="e">
        <f>SUM(L31:M31)</f>
        <v>#REF!</v>
      </c>
      <c r="O31" s="2" t="str">
        <f t="shared" si="1"/>
        <v/>
      </c>
    </row>
    <row r="32" spans="1:15" ht="25.5" x14ac:dyDescent="0.25">
      <c r="A32" s="445" t="e">
        <f>'Запит 2-12 '!#REF!</f>
        <v>#REF!</v>
      </c>
      <c r="B32" s="193" t="s">
        <v>23</v>
      </c>
      <c r="C32" s="195" t="s">
        <v>8</v>
      </c>
      <c r="D32" s="194" t="s">
        <v>8</v>
      </c>
      <c r="E32" s="98">
        <f>SUM(E33:E35)</f>
        <v>0</v>
      </c>
      <c r="F32" s="195" t="s">
        <v>8</v>
      </c>
      <c r="G32" s="194" t="s">
        <v>8</v>
      </c>
      <c r="H32" s="98">
        <f>SUM(H33:H35)</f>
        <v>0</v>
      </c>
      <c r="I32" s="195" t="s">
        <v>8</v>
      </c>
      <c r="J32" s="194" t="s">
        <v>8</v>
      </c>
      <c r="K32" s="98">
        <f>SUM(K33:K35)</f>
        <v>0</v>
      </c>
      <c r="L32" s="195" t="s">
        <v>8</v>
      </c>
      <c r="M32" s="194" t="s">
        <v>8</v>
      </c>
      <c r="N32" s="446" t="e">
        <f>SUM(N33:N35)</f>
        <v>#REF!</v>
      </c>
      <c r="O32" s="2" t="str">
        <f t="shared" si="1"/>
        <v/>
      </c>
    </row>
    <row r="33" spans="1:15" x14ac:dyDescent="0.25">
      <c r="A33" s="445" t="e">
        <f>'Запит 2-12 '!#REF!</f>
        <v>#REF!</v>
      </c>
      <c r="B33" s="48" t="e">
        <f>'Запит 2-12 '!#REF!</f>
        <v>#REF!</v>
      </c>
      <c r="C33" s="195" t="s">
        <v>8</v>
      </c>
      <c r="D33" s="194" t="s">
        <v>8</v>
      </c>
      <c r="E33" s="356">
        <f>'Паспорт-4'!E33</f>
        <v>0</v>
      </c>
      <c r="F33" s="195" t="s">
        <v>8</v>
      </c>
      <c r="G33" s="194" t="s">
        <v>8</v>
      </c>
      <c r="H33" s="356">
        <f>'Паспорт-4'!H33</f>
        <v>0</v>
      </c>
      <c r="I33" s="195" t="s">
        <v>8</v>
      </c>
      <c r="J33" s="194" t="s">
        <v>8</v>
      </c>
      <c r="K33" s="200"/>
      <c r="L33" s="195" t="s">
        <v>8</v>
      </c>
      <c r="M33" s="194" t="s">
        <v>8</v>
      </c>
      <c r="N33" s="447" t="e">
        <f>'Паспорт-4'!K33</f>
        <v>#REF!</v>
      </c>
      <c r="O33" s="2" t="str">
        <f t="shared" si="1"/>
        <v/>
      </c>
    </row>
    <row r="34" spans="1:15" x14ac:dyDescent="0.25">
      <c r="A34" s="445" t="e">
        <f>'Запит 2-12 '!#REF!</f>
        <v>#REF!</v>
      </c>
      <c r="B34" s="48" t="e">
        <f>'Запит 2-12 '!#REF!</f>
        <v>#REF!</v>
      </c>
      <c r="C34" s="195" t="s">
        <v>8</v>
      </c>
      <c r="D34" s="194" t="s">
        <v>8</v>
      </c>
      <c r="E34" s="356">
        <f>'Паспорт-4'!E34</f>
        <v>0</v>
      </c>
      <c r="F34" s="195" t="s">
        <v>8</v>
      </c>
      <c r="G34" s="194" t="s">
        <v>8</v>
      </c>
      <c r="H34" s="356">
        <f>'Паспорт-4'!H34</f>
        <v>0</v>
      </c>
      <c r="I34" s="195" t="s">
        <v>8</v>
      </c>
      <c r="J34" s="194" t="s">
        <v>8</v>
      </c>
      <c r="K34" s="200"/>
      <c r="L34" s="195" t="s">
        <v>8</v>
      </c>
      <c r="M34" s="194" t="s">
        <v>8</v>
      </c>
      <c r="N34" s="447" t="e">
        <f>'Паспорт-4'!K34</f>
        <v>#REF!</v>
      </c>
      <c r="O34" s="2" t="str">
        <f t="shared" si="1"/>
        <v/>
      </c>
    </row>
    <row r="35" spans="1:15" x14ac:dyDescent="0.25">
      <c r="A35" s="448" t="e">
        <f>'Запит 2-12 '!#REF!</f>
        <v>#REF!</v>
      </c>
      <c r="B35" s="365" t="e">
        <f>'Запит 2-12 '!#REF!</f>
        <v>#REF!</v>
      </c>
      <c r="C35" s="196" t="s">
        <v>8</v>
      </c>
      <c r="D35" s="197" t="s">
        <v>8</v>
      </c>
      <c r="E35" s="357">
        <f>'Паспорт-4'!E35</f>
        <v>0</v>
      </c>
      <c r="F35" s="196" t="s">
        <v>8</v>
      </c>
      <c r="G35" s="197" t="s">
        <v>8</v>
      </c>
      <c r="H35" s="357">
        <f>'Паспорт-4'!H35</f>
        <v>0</v>
      </c>
      <c r="I35" s="196" t="s">
        <v>8</v>
      </c>
      <c r="J35" s="197" t="s">
        <v>8</v>
      </c>
      <c r="K35" s="206"/>
      <c r="L35" s="196" t="s">
        <v>8</v>
      </c>
      <c r="M35" s="197" t="s">
        <v>8</v>
      </c>
      <c r="N35" s="449" t="e">
        <f>'Паспорт-4'!K35</f>
        <v>#REF!</v>
      </c>
      <c r="O35" s="2" t="str">
        <f t="shared" si="1"/>
        <v/>
      </c>
    </row>
    <row r="36" spans="1:15" ht="15" customHeight="1" x14ac:dyDescent="0.25">
      <c r="A36" s="852" t="s">
        <v>24</v>
      </c>
      <c r="B36" s="783"/>
      <c r="C36" s="202">
        <f t="shared" ref="C36:K36" si="4">C6+C16+C26</f>
        <v>0</v>
      </c>
      <c r="D36" s="203">
        <f t="shared" si="4"/>
        <v>0</v>
      </c>
      <c r="E36" s="204">
        <f t="shared" si="4"/>
        <v>0</v>
      </c>
      <c r="F36" s="202">
        <f t="shared" si="4"/>
        <v>0</v>
      </c>
      <c r="G36" s="203">
        <f t="shared" si="4"/>
        <v>0</v>
      </c>
      <c r="H36" s="204">
        <f t="shared" si="4"/>
        <v>0</v>
      </c>
      <c r="I36" s="202">
        <f t="shared" si="4"/>
        <v>0</v>
      </c>
      <c r="J36" s="203">
        <f t="shared" si="4"/>
        <v>0</v>
      </c>
      <c r="K36" s="204">
        <f t="shared" si="4"/>
        <v>0</v>
      </c>
      <c r="L36" s="202" t="e">
        <f>L6+L16+L26</f>
        <v>#REF!</v>
      </c>
      <c r="M36" s="203" t="e">
        <f>M6+M16+M26</f>
        <v>#REF!</v>
      </c>
      <c r="N36" s="450" t="e">
        <f>N6+N16+N26</f>
        <v>#REF!</v>
      </c>
      <c r="O36" s="2" t="str">
        <f t="shared" si="1"/>
        <v/>
      </c>
    </row>
    <row r="37" spans="1:15" ht="15" customHeight="1" x14ac:dyDescent="0.25">
      <c r="A37" s="849" t="s">
        <v>212</v>
      </c>
      <c r="B37" s="850"/>
      <c r="C37" s="850"/>
      <c r="D37" s="850"/>
      <c r="E37" s="850"/>
      <c r="F37" s="850"/>
      <c r="G37" s="850"/>
      <c r="H37" s="850"/>
      <c r="I37" s="850"/>
      <c r="J37" s="850"/>
      <c r="K37" s="850"/>
      <c r="L37" s="850"/>
      <c r="M37" s="850"/>
      <c r="N37" s="851"/>
      <c r="O37" s="2" t="str">
        <f>O36</f>
        <v/>
      </c>
    </row>
    <row r="38" spans="1:15" ht="15" customHeight="1" x14ac:dyDescent="0.25">
      <c r="A38" s="858" t="e">
        <f>'Запит  2-7'!#REF!</f>
        <v>#REF!</v>
      </c>
      <c r="B38" s="859"/>
      <c r="C38" s="859"/>
      <c r="D38" s="859"/>
      <c r="E38" s="859"/>
      <c r="F38" s="859"/>
      <c r="G38" s="859"/>
      <c r="H38" s="859"/>
      <c r="I38" s="859"/>
      <c r="J38" s="859"/>
      <c r="K38" s="859"/>
      <c r="L38" s="859"/>
      <c r="M38" s="859"/>
      <c r="N38" s="860"/>
      <c r="O38" s="2" t="str">
        <f>O69</f>
        <v/>
      </c>
    </row>
    <row r="39" spans="1:15" x14ac:dyDescent="0.25">
      <c r="A39" s="443" t="e">
        <f>'Запит 2-12 '!#REF!</f>
        <v>#REF!</v>
      </c>
      <c r="B39" s="359" t="e">
        <f>'Запит 2-12 '!#REF!</f>
        <v>#REF!</v>
      </c>
      <c r="C39" s="230">
        <f t="shared" ref="C39:N39" si="5">SUM(C40:C45)</f>
        <v>0</v>
      </c>
      <c r="D39" s="231">
        <f t="shared" si="5"/>
        <v>0</v>
      </c>
      <c r="E39" s="232">
        <f t="shared" si="5"/>
        <v>0</v>
      </c>
      <c r="F39" s="230">
        <f t="shared" si="5"/>
        <v>0</v>
      </c>
      <c r="G39" s="231">
        <f t="shared" si="5"/>
        <v>0</v>
      </c>
      <c r="H39" s="232">
        <f t="shared" si="5"/>
        <v>0</v>
      </c>
      <c r="I39" s="230">
        <f t="shared" si="5"/>
        <v>0</v>
      </c>
      <c r="J39" s="231">
        <f t="shared" si="5"/>
        <v>0</v>
      </c>
      <c r="K39" s="232">
        <f t="shared" si="5"/>
        <v>0</v>
      </c>
      <c r="L39" s="230" t="e">
        <f t="shared" si="5"/>
        <v>#REF!</v>
      </c>
      <c r="M39" s="231" t="e">
        <f t="shared" si="5"/>
        <v>#REF!</v>
      </c>
      <c r="N39" s="444" t="e">
        <f t="shared" si="5"/>
        <v>#REF!</v>
      </c>
      <c r="O39" s="2" t="str">
        <f t="shared" ref="O39:O102" si="6">IF(SUM(C39:K39)&lt;&gt;0,"Для друку","")</f>
        <v/>
      </c>
    </row>
    <row r="40" spans="1:15" x14ac:dyDescent="0.25">
      <c r="A40" s="445" t="e">
        <f>'Запит 2-12 '!#REF!</f>
        <v>#REF!</v>
      </c>
      <c r="B40" s="193" t="s">
        <v>137</v>
      </c>
      <c r="C40" s="358">
        <f>'Паспорт-4'!C39</f>
        <v>0</v>
      </c>
      <c r="D40" s="194" t="s">
        <v>8</v>
      </c>
      <c r="E40" s="98">
        <f>SUM(C40:D40)</f>
        <v>0</v>
      </c>
      <c r="F40" s="358">
        <f>'Паспорт-4'!F39</f>
        <v>0</v>
      </c>
      <c r="G40" s="194" t="s">
        <v>8</v>
      </c>
      <c r="H40" s="98">
        <f>SUM(F40:G40)</f>
        <v>0</v>
      </c>
      <c r="I40" s="198"/>
      <c r="J40" s="194" t="s">
        <v>8</v>
      </c>
      <c r="K40" s="98">
        <f>SUM(I40:J40)</f>
        <v>0</v>
      </c>
      <c r="L40" s="361" t="e">
        <f>'Паспорт-4'!I39</f>
        <v>#REF!</v>
      </c>
      <c r="M40" s="194" t="s">
        <v>8</v>
      </c>
      <c r="N40" s="446" t="e">
        <f>SUM(L40:M40)</f>
        <v>#REF!</v>
      </c>
      <c r="O40" s="2" t="str">
        <f t="shared" si="6"/>
        <v/>
      </c>
    </row>
    <row r="41" spans="1:15" x14ac:dyDescent="0.25">
      <c r="A41" s="445" t="e">
        <f>'Запит 2-12 '!#REF!</f>
        <v>#REF!</v>
      </c>
      <c r="B41" s="193" t="s">
        <v>32</v>
      </c>
      <c r="C41" s="195" t="s">
        <v>8</v>
      </c>
      <c r="D41" s="355">
        <f>'Паспорт-4'!D40</f>
        <v>0</v>
      </c>
      <c r="E41" s="98">
        <f>SUM(C41:D41)</f>
        <v>0</v>
      </c>
      <c r="F41" s="195" t="s">
        <v>8</v>
      </c>
      <c r="G41" s="355">
        <f>'Паспорт-4'!G40</f>
        <v>0</v>
      </c>
      <c r="H41" s="98">
        <f>SUM(F41:G41)</f>
        <v>0</v>
      </c>
      <c r="I41" s="195" t="s">
        <v>8</v>
      </c>
      <c r="J41" s="199"/>
      <c r="K41" s="98">
        <f>SUM(I41:J41)</f>
        <v>0</v>
      </c>
      <c r="L41" s="195" t="s">
        <v>8</v>
      </c>
      <c r="M41" s="363" t="e">
        <f>'Паспорт-4'!J40</f>
        <v>#REF!</v>
      </c>
      <c r="N41" s="446" t="e">
        <f>SUM(L41:M41)</f>
        <v>#REF!</v>
      </c>
      <c r="O41" s="2" t="str">
        <f t="shared" si="6"/>
        <v/>
      </c>
    </row>
    <row r="42" spans="1:15" x14ac:dyDescent="0.25">
      <c r="A42" s="445" t="e">
        <f>'Запит 2-12 '!#REF!</f>
        <v>#REF!</v>
      </c>
      <c r="B42" s="193" t="s">
        <v>20</v>
      </c>
      <c r="C42" s="195" t="s">
        <v>8</v>
      </c>
      <c r="D42" s="355">
        <f>'Паспорт-4'!D41</f>
        <v>0</v>
      </c>
      <c r="E42" s="98">
        <f>SUM(C42:D42)</f>
        <v>0</v>
      </c>
      <c r="F42" s="195" t="s">
        <v>8</v>
      </c>
      <c r="G42" s="355">
        <f>'Паспорт-4'!G41</f>
        <v>0</v>
      </c>
      <c r="H42" s="98">
        <f>SUM(F42:G42)</f>
        <v>0</v>
      </c>
      <c r="I42" s="195" t="s">
        <v>8</v>
      </c>
      <c r="J42" s="199"/>
      <c r="K42" s="98">
        <f>SUM(I42:J42)</f>
        <v>0</v>
      </c>
      <c r="L42" s="195" t="s">
        <v>8</v>
      </c>
      <c r="M42" s="363" t="e">
        <f>'Паспорт-4'!J41</f>
        <v>#REF!</v>
      </c>
      <c r="N42" s="446" t="e">
        <f>SUM(L42:M42)</f>
        <v>#REF!</v>
      </c>
      <c r="O42" s="2" t="str">
        <f t="shared" si="6"/>
        <v/>
      </c>
    </row>
    <row r="43" spans="1:15" x14ac:dyDescent="0.25">
      <c r="A43" s="445" t="e">
        <f>'Запит 2-12 '!#REF!</f>
        <v>#REF!</v>
      </c>
      <c r="B43" s="193" t="s">
        <v>21</v>
      </c>
      <c r="C43" s="195" t="s">
        <v>8</v>
      </c>
      <c r="D43" s="355">
        <f>'Паспорт-4'!D42</f>
        <v>0</v>
      </c>
      <c r="E43" s="98">
        <f>SUM(C43:D43)</f>
        <v>0</v>
      </c>
      <c r="F43" s="195" t="s">
        <v>8</v>
      </c>
      <c r="G43" s="355">
        <f>'Паспорт-4'!G42</f>
        <v>0</v>
      </c>
      <c r="H43" s="98">
        <f>SUM(F43:G43)</f>
        <v>0</v>
      </c>
      <c r="I43" s="195" t="s">
        <v>8</v>
      </c>
      <c r="J43" s="199"/>
      <c r="K43" s="98">
        <f>SUM(I43:J43)</f>
        <v>0</v>
      </c>
      <c r="L43" s="195" t="s">
        <v>8</v>
      </c>
      <c r="M43" s="363" t="e">
        <f>'Паспорт-4'!J42</f>
        <v>#REF!</v>
      </c>
      <c r="N43" s="446" t="e">
        <f>SUM(L43:M43)</f>
        <v>#REF!</v>
      </c>
      <c r="O43" s="2" t="str">
        <f t="shared" si="6"/>
        <v/>
      </c>
    </row>
    <row r="44" spans="1:15" x14ac:dyDescent="0.25">
      <c r="A44" s="445" t="e">
        <f>'Запит 2-12 '!#REF!</f>
        <v>#REF!</v>
      </c>
      <c r="B44" s="193" t="s">
        <v>22</v>
      </c>
      <c r="C44" s="195" t="s">
        <v>8</v>
      </c>
      <c r="D44" s="355">
        <f>'Паспорт-4'!D43</f>
        <v>0</v>
      </c>
      <c r="E44" s="98">
        <f>SUM(C44:D44)</f>
        <v>0</v>
      </c>
      <c r="F44" s="195" t="s">
        <v>8</v>
      </c>
      <c r="G44" s="355">
        <f>'Паспорт-4'!G43</f>
        <v>0</v>
      </c>
      <c r="H44" s="98">
        <f>SUM(F44:G44)</f>
        <v>0</v>
      </c>
      <c r="I44" s="195" t="s">
        <v>8</v>
      </c>
      <c r="J44" s="199"/>
      <c r="K44" s="98">
        <f>SUM(I44:J44)</f>
        <v>0</v>
      </c>
      <c r="L44" s="195" t="s">
        <v>8</v>
      </c>
      <c r="M44" s="363" t="e">
        <f>'Паспорт-4'!J43</f>
        <v>#REF!</v>
      </c>
      <c r="N44" s="446" t="e">
        <f>SUM(L44:M44)</f>
        <v>#REF!</v>
      </c>
      <c r="O44" s="2" t="str">
        <f t="shared" si="6"/>
        <v/>
      </c>
    </row>
    <row r="45" spans="1:15" ht="25.5" x14ac:dyDescent="0.25">
      <c r="A45" s="445" t="e">
        <f>'Запит 2-12 '!#REF!</f>
        <v>#REF!</v>
      </c>
      <c r="B45" s="193" t="s">
        <v>23</v>
      </c>
      <c r="C45" s="195" t="s">
        <v>8</v>
      </c>
      <c r="D45" s="194" t="s">
        <v>8</v>
      </c>
      <c r="E45" s="98">
        <f>SUM(E46:E48)</f>
        <v>0</v>
      </c>
      <c r="F45" s="195" t="s">
        <v>8</v>
      </c>
      <c r="G45" s="194" t="s">
        <v>8</v>
      </c>
      <c r="H45" s="98">
        <f>SUM(H46:H48)</f>
        <v>0</v>
      </c>
      <c r="I45" s="195" t="s">
        <v>8</v>
      </c>
      <c r="J45" s="194" t="s">
        <v>8</v>
      </c>
      <c r="K45" s="98">
        <f>SUM(K46:K48)</f>
        <v>0</v>
      </c>
      <c r="L45" s="195" t="s">
        <v>8</v>
      </c>
      <c r="M45" s="194" t="s">
        <v>8</v>
      </c>
      <c r="N45" s="446" t="e">
        <f>SUM(N46:N48)</f>
        <v>#REF!</v>
      </c>
      <c r="O45" s="2" t="str">
        <f t="shared" si="6"/>
        <v/>
      </c>
    </row>
    <row r="46" spans="1:15" x14ac:dyDescent="0.25">
      <c r="A46" s="445" t="e">
        <f>'Запит 2-12 '!#REF!</f>
        <v>#REF!</v>
      </c>
      <c r="B46" s="48" t="e">
        <f>'Запит 2-12 '!#REF!</f>
        <v>#REF!</v>
      </c>
      <c r="C46" s="195" t="s">
        <v>8</v>
      </c>
      <c r="D46" s="194" t="s">
        <v>8</v>
      </c>
      <c r="E46" s="356">
        <f>'Паспорт-4'!E45</f>
        <v>0</v>
      </c>
      <c r="F46" s="195" t="s">
        <v>8</v>
      </c>
      <c r="G46" s="194" t="s">
        <v>8</v>
      </c>
      <c r="H46" s="356">
        <f>'Паспорт-4'!H45</f>
        <v>0</v>
      </c>
      <c r="I46" s="195" t="s">
        <v>8</v>
      </c>
      <c r="J46" s="194" t="s">
        <v>8</v>
      </c>
      <c r="K46" s="200"/>
      <c r="L46" s="195" t="s">
        <v>8</v>
      </c>
      <c r="M46" s="194" t="s">
        <v>8</v>
      </c>
      <c r="N46" s="447" t="e">
        <f>'Паспорт-4'!K45</f>
        <v>#REF!</v>
      </c>
      <c r="O46" s="2" t="str">
        <f t="shared" si="6"/>
        <v/>
      </c>
    </row>
    <row r="47" spans="1:15" x14ac:dyDescent="0.25">
      <c r="A47" s="445" t="e">
        <f>'Запит 2-12 '!#REF!</f>
        <v>#REF!</v>
      </c>
      <c r="B47" s="48" t="e">
        <f>'Запит 2-12 '!#REF!</f>
        <v>#REF!</v>
      </c>
      <c r="C47" s="195" t="s">
        <v>8</v>
      </c>
      <c r="D47" s="194" t="s">
        <v>8</v>
      </c>
      <c r="E47" s="356">
        <f>'Паспорт-4'!E46</f>
        <v>0</v>
      </c>
      <c r="F47" s="195" t="s">
        <v>8</v>
      </c>
      <c r="G47" s="194" t="s">
        <v>8</v>
      </c>
      <c r="H47" s="356">
        <f>'Паспорт-4'!H46</f>
        <v>0</v>
      </c>
      <c r="I47" s="195" t="s">
        <v>8</v>
      </c>
      <c r="J47" s="194" t="s">
        <v>8</v>
      </c>
      <c r="K47" s="200"/>
      <c r="L47" s="195" t="s">
        <v>8</v>
      </c>
      <c r="M47" s="194" t="s">
        <v>8</v>
      </c>
      <c r="N47" s="447" t="e">
        <f>'Паспорт-4'!K46</f>
        <v>#REF!</v>
      </c>
      <c r="O47" s="2" t="str">
        <f t="shared" si="6"/>
        <v/>
      </c>
    </row>
    <row r="48" spans="1:15" x14ac:dyDescent="0.25">
      <c r="A48" s="448" t="e">
        <f>'Запит 2-12 '!#REF!</f>
        <v>#REF!</v>
      </c>
      <c r="B48" s="365" t="e">
        <f>'Запит 2-12 '!#REF!</f>
        <v>#REF!</v>
      </c>
      <c r="C48" s="196" t="s">
        <v>8</v>
      </c>
      <c r="D48" s="197" t="s">
        <v>8</v>
      </c>
      <c r="E48" s="357">
        <f>'Паспорт-4'!E47</f>
        <v>0</v>
      </c>
      <c r="F48" s="196" t="s">
        <v>8</v>
      </c>
      <c r="G48" s="197" t="s">
        <v>8</v>
      </c>
      <c r="H48" s="357">
        <f>'Паспорт-4'!H47</f>
        <v>0</v>
      </c>
      <c r="I48" s="196" t="s">
        <v>8</v>
      </c>
      <c r="J48" s="197" t="s">
        <v>8</v>
      </c>
      <c r="K48" s="206"/>
      <c r="L48" s="196" t="s">
        <v>8</v>
      </c>
      <c r="M48" s="197" t="s">
        <v>8</v>
      </c>
      <c r="N48" s="449" t="e">
        <f>'Паспорт-4'!K47</f>
        <v>#REF!</v>
      </c>
      <c r="O48" s="2" t="str">
        <f t="shared" si="6"/>
        <v/>
      </c>
    </row>
    <row r="49" spans="1:15" x14ac:dyDescent="0.25">
      <c r="A49" s="443" t="e">
        <f>'Запит 2-12 '!#REF!</f>
        <v>#REF!</v>
      </c>
      <c r="B49" s="359" t="e">
        <f>'Запит 2-12 '!#REF!</f>
        <v>#REF!</v>
      </c>
      <c r="C49" s="230">
        <f t="shared" ref="C49:N49" si="7">SUM(C50:C55)</f>
        <v>0</v>
      </c>
      <c r="D49" s="231">
        <f t="shared" si="7"/>
        <v>0</v>
      </c>
      <c r="E49" s="232">
        <f t="shared" si="7"/>
        <v>0</v>
      </c>
      <c r="F49" s="230">
        <f t="shared" si="7"/>
        <v>0</v>
      </c>
      <c r="G49" s="231">
        <f t="shared" si="7"/>
        <v>0</v>
      </c>
      <c r="H49" s="232">
        <f t="shared" si="7"/>
        <v>0</v>
      </c>
      <c r="I49" s="230">
        <f t="shared" si="7"/>
        <v>0</v>
      </c>
      <c r="J49" s="231">
        <f t="shared" si="7"/>
        <v>0</v>
      </c>
      <c r="K49" s="232">
        <f t="shared" si="7"/>
        <v>0</v>
      </c>
      <c r="L49" s="230" t="e">
        <f t="shared" si="7"/>
        <v>#REF!</v>
      </c>
      <c r="M49" s="231" t="e">
        <f t="shared" si="7"/>
        <v>#REF!</v>
      </c>
      <c r="N49" s="444" t="e">
        <f t="shared" si="7"/>
        <v>#REF!</v>
      </c>
      <c r="O49" s="2" t="str">
        <f t="shared" si="6"/>
        <v/>
      </c>
    </row>
    <row r="50" spans="1:15" x14ac:dyDescent="0.25">
      <c r="A50" s="445" t="e">
        <f>'Запит 2-12 '!#REF!</f>
        <v>#REF!</v>
      </c>
      <c r="B50" s="193" t="s">
        <v>137</v>
      </c>
      <c r="C50" s="358">
        <f>'Паспорт-4'!C49</f>
        <v>0</v>
      </c>
      <c r="D50" s="194" t="s">
        <v>8</v>
      </c>
      <c r="E50" s="98">
        <f>SUM(C50:D50)</f>
        <v>0</v>
      </c>
      <c r="F50" s="358">
        <f>'Паспорт-4'!F49</f>
        <v>0</v>
      </c>
      <c r="G50" s="194" t="s">
        <v>8</v>
      </c>
      <c r="H50" s="98">
        <f>SUM(F50:G50)</f>
        <v>0</v>
      </c>
      <c r="I50" s="198"/>
      <c r="J50" s="194" t="s">
        <v>8</v>
      </c>
      <c r="K50" s="98">
        <f>SUM(I50:J50)</f>
        <v>0</v>
      </c>
      <c r="L50" s="361" t="e">
        <f>'Паспорт-4'!I49</f>
        <v>#REF!</v>
      </c>
      <c r="M50" s="194" t="s">
        <v>8</v>
      </c>
      <c r="N50" s="446" t="e">
        <f>SUM(L50:M50)</f>
        <v>#REF!</v>
      </c>
      <c r="O50" s="2" t="str">
        <f t="shared" si="6"/>
        <v/>
      </c>
    </row>
    <row r="51" spans="1:15" x14ac:dyDescent="0.25">
      <c r="A51" s="445" t="e">
        <f>'Запит 2-12 '!#REF!</f>
        <v>#REF!</v>
      </c>
      <c r="B51" s="193" t="s">
        <v>32</v>
      </c>
      <c r="C51" s="195" t="s">
        <v>8</v>
      </c>
      <c r="D51" s="355">
        <f>'Паспорт-4'!D50</f>
        <v>0</v>
      </c>
      <c r="E51" s="98">
        <f>SUM(C51:D51)</f>
        <v>0</v>
      </c>
      <c r="F51" s="195" t="s">
        <v>8</v>
      </c>
      <c r="G51" s="355">
        <f>'Паспорт-4'!G50</f>
        <v>0</v>
      </c>
      <c r="H51" s="98">
        <f>SUM(F51:G51)</f>
        <v>0</v>
      </c>
      <c r="I51" s="195" t="s">
        <v>8</v>
      </c>
      <c r="J51" s="199"/>
      <c r="K51" s="98">
        <f>SUM(I51:J51)</f>
        <v>0</v>
      </c>
      <c r="L51" s="195" t="s">
        <v>8</v>
      </c>
      <c r="M51" s="363" t="e">
        <f>'Паспорт-4'!J50</f>
        <v>#REF!</v>
      </c>
      <c r="N51" s="446" t="e">
        <f>SUM(L51:M51)</f>
        <v>#REF!</v>
      </c>
      <c r="O51" s="2" t="str">
        <f t="shared" si="6"/>
        <v/>
      </c>
    </row>
    <row r="52" spans="1:15" x14ac:dyDescent="0.25">
      <c r="A52" s="445" t="e">
        <f>'Запит 2-12 '!#REF!</f>
        <v>#REF!</v>
      </c>
      <c r="B52" s="193" t="s">
        <v>20</v>
      </c>
      <c r="C52" s="195" t="s">
        <v>8</v>
      </c>
      <c r="D52" s="355">
        <f>'Паспорт-4'!D51</f>
        <v>0</v>
      </c>
      <c r="E52" s="98">
        <f>SUM(C52:D52)</f>
        <v>0</v>
      </c>
      <c r="F52" s="195" t="s">
        <v>8</v>
      </c>
      <c r="G52" s="355">
        <f>'Паспорт-4'!G51</f>
        <v>0</v>
      </c>
      <c r="H52" s="98">
        <f>SUM(F52:G52)</f>
        <v>0</v>
      </c>
      <c r="I52" s="195" t="s">
        <v>8</v>
      </c>
      <c r="J52" s="199"/>
      <c r="K52" s="98">
        <f>SUM(I52:J52)</f>
        <v>0</v>
      </c>
      <c r="L52" s="195" t="s">
        <v>8</v>
      </c>
      <c r="M52" s="363" t="e">
        <f>'Паспорт-4'!J51</f>
        <v>#REF!</v>
      </c>
      <c r="N52" s="446" t="e">
        <f>SUM(L52:M52)</f>
        <v>#REF!</v>
      </c>
      <c r="O52" s="2" t="str">
        <f t="shared" si="6"/>
        <v/>
      </c>
    </row>
    <row r="53" spans="1:15" x14ac:dyDescent="0.25">
      <c r="A53" s="445" t="e">
        <f>'Запит 2-12 '!#REF!</f>
        <v>#REF!</v>
      </c>
      <c r="B53" s="193" t="s">
        <v>21</v>
      </c>
      <c r="C53" s="195" t="s">
        <v>8</v>
      </c>
      <c r="D53" s="355">
        <f>'Паспорт-4'!D52</f>
        <v>0</v>
      </c>
      <c r="E53" s="98">
        <f>SUM(C53:D53)</f>
        <v>0</v>
      </c>
      <c r="F53" s="195" t="s">
        <v>8</v>
      </c>
      <c r="G53" s="355">
        <f>'Паспорт-4'!G52</f>
        <v>0</v>
      </c>
      <c r="H53" s="98">
        <f>SUM(F53:G53)</f>
        <v>0</v>
      </c>
      <c r="I53" s="195" t="s">
        <v>8</v>
      </c>
      <c r="J53" s="199"/>
      <c r="K53" s="98">
        <f>SUM(I53:J53)</f>
        <v>0</v>
      </c>
      <c r="L53" s="195" t="s">
        <v>8</v>
      </c>
      <c r="M53" s="363" t="e">
        <f>'Паспорт-4'!J52</f>
        <v>#REF!</v>
      </c>
      <c r="N53" s="446" t="e">
        <f>SUM(L53:M53)</f>
        <v>#REF!</v>
      </c>
      <c r="O53" s="2" t="str">
        <f t="shared" si="6"/>
        <v/>
      </c>
    </row>
    <row r="54" spans="1:15" x14ac:dyDescent="0.25">
      <c r="A54" s="445" t="e">
        <f>'Запит 2-12 '!#REF!</f>
        <v>#REF!</v>
      </c>
      <c r="B54" s="193" t="s">
        <v>22</v>
      </c>
      <c r="C54" s="195" t="s">
        <v>8</v>
      </c>
      <c r="D54" s="355">
        <f>'Паспорт-4'!D53</f>
        <v>0</v>
      </c>
      <c r="E54" s="98">
        <f>SUM(C54:D54)</f>
        <v>0</v>
      </c>
      <c r="F54" s="195" t="s">
        <v>8</v>
      </c>
      <c r="G54" s="355">
        <f>'Паспорт-4'!G53</f>
        <v>0</v>
      </c>
      <c r="H54" s="98">
        <f>SUM(F54:G54)</f>
        <v>0</v>
      </c>
      <c r="I54" s="195" t="s">
        <v>8</v>
      </c>
      <c r="J54" s="199"/>
      <c r="K54" s="98">
        <f>SUM(I54:J54)</f>
        <v>0</v>
      </c>
      <c r="L54" s="195" t="s">
        <v>8</v>
      </c>
      <c r="M54" s="363" t="e">
        <f>'Паспорт-4'!J53</f>
        <v>#REF!</v>
      </c>
      <c r="N54" s="446" t="e">
        <f>SUM(L54:M54)</f>
        <v>#REF!</v>
      </c>
      <c r="O54" s="2" t="str">
        <f t="shared" si="6"/>
        <v/>
      </c>
    </row>
    <row r="55" spans="1:15" ht="25.5" x14ac:dyDescent="0.25">
      <c r="A55" s="445" t="e">
        <f>'Запит 2-12 '!#REF!</f>
        <v>#REF!</v>
      </c>
      <c r="B55" s="193" t="s">
        <v>23</v>
      </c>
      <c r="C55" s="195" t="s">
        <v>8</v>
      </c>
      <c r="D55" s="194" t="s">
        <v>8</v>
      </c>
      <c r="E55" s="98">
        <f>SUM(E56:E58)</f>
        <v>0</v>
      </c>
      <c r="F55" s="195" t="s">
        <v>8</v>
      </c>
      <c r="G55" s="194" t="s">
        <v>8</v>
      </c>
      <c r="H55" s="98">
        <f>SUM(H56:H58)</f>
        <v>0</v>
      </c>
      <c r="I55" s="195" t="s">
        <v>8</v>
      </c>
      <c r="J55" s="194" t="s">
        <v>8</v>
      </c>
      <c r="K55" s="98">
        <f>SUM(K56:K58)</f>
        <v>0</v>
      </c>
      <c r="L55" s="195" t="s">
        <v>8</v>
      </c>
      <c r="M55" s="194" t="s">
        <v>8</v>
      </c>
      <c r="N55" s="446" t="e">
        <f>SUM(N56:N58)</f>
        <v>#REF!</v>
      </c>
      <c r="O55" s="2" t="str">
        <f t="shared" si="6"/>
        <v/>
      </c>
    </row>
    <row r="56" spans="1:15" x14ac:dyDescent="0.25">
      <c r="A56" s="445" t="e">
        <f>'Запит 2-12 '!#REF!</f>
        <v>#REF!</v>
      </c>
      <c r="B56" s="48" t="e">
        <f>'Запит 2-12 '!#REF!</f>
        <v>#REF!</v>
      </c>
      <c r="C56" s="195" t="s">
        <v>8</v>
      </c>
      <c r="D56" s="194" t="s">
        <v>8</v>
      </c>
      <c r="E56" s="356">
        <f>'Паспорт-4'!E55</f>
        <v>0</v>
      </c>
      <c r="F56" s="195" t="s">
        <v>8</v>
      </c>
      <c r="G56" s="194" t="s">
        <v>8</v>
      </c>
      <c r="H56" s="356">
        <f>'Паспорт-4'!H55</f>
        <v>0</v>
      </c>
      <c r="I56" s="195" t="s">
        <v>8</v>
      </c>
      <c r="J56" s="194" t="s">
        <v>8</v>
      </c>
      <c r="K56" s="200"/>
      <c r="L56" s="195" t="s">
        <v>8</v>
      </c>
      <c r="M56" s="194" t="s">
        <v>8</v>
      </c>
      <c r="N56" s="447" t="e">
        <f>'Паспорт-4'!K55</f>
        <v>#REF!</v>
      </c>
      <c r="O56" s="2" t="str">
        <f t="shared" si="6"/>
        <v/>
      </c>
    </row>
    <row r="57" spans="1:15" x14ac:dyDescent="0.25">
      <c r="A57" s="445" t="e">
        <f>'Запит 2-12 '!#REF!</f>
        <v>#REF!</v>
      </c>
      <c r="B57" s="48" t="e">
        <f>'Запит 2-12 '!#REF!</f>
        <v>#REF!</v>
      </c>
      <c r="C57" s="195" t="s">
        <v>8</v>
      </c>
      <c r="D57" s="194" t="s">
        <v>8</v>
      </c>
      <c r="E57" s="356">
        <f>'Паспорт-4'!E56</f>
        <v>0</v>
      </c>
      <c r="F57" s="195" t="s">
        <v>8</v>
      </c>
      <c r="G57" s="194" t="s">
        <v>8</v>
      </c>
      <c r="H57" s="356">
        <f>'Паспорт-4'!H56</f>
        <v>0</v>
      </c>
      <c r="I57" s="195" t="s">
        <v>8</v>
      </c>
      <c r="J57" s="194" t="s">
        <v>8</v>
      </c>
      <c r="K57" s="200"/>
      <c r="L57" s="195" t="s">
        <v>8</v>
      </c>
      <c r="M57" s="194" t="s">
        <v>8</v>
      </c>
      <c r="N57" s="447" t="e">
        <f>'Паспорт-4'!K56</f>
        <v>#REF!</v>
      </c>
      <c r="O57" s="2" t="str">
        <f t="shared" si="6"/>
        <v/>
      </c>
    </row>
    <row r="58" spans="1:15" x14ac:dyDescent="0.25">
      <c r="A58" s="448" t="e">
        <f>'Запит 2-12 '!#REF!</f>
        <v>#REF!</v>
      </c>
      <c r="B58" s="365" t="e">
        <f>'Запит 2-12 '!#REF!</f>
        <v>#REF!</v>
      </c>
      <c r="C58" s="196" t="s">
        <v>8</v>
      </c>
      <c r="D58" s="197" t="s">
        <v>8</v>
      </c>
      <c r="E58" s="357">
        <f>'Паспорт-4'!E57</f>
        <v>0</v>
      </c>
      <c r="F58" s="196" t="s">
        <v>8</v>
      </c>
      <c r="G58" s="197" t="s">
        <v>8</v>
      </c>
      <c r="H58" s="357">
        <f>'Паспорт-4'!H57</f>
        <v>0</v>
      </c>
      <c r="I58" s="196" t="s">
        <v>8</v>
      </c>
      <c r="J58" s="197" t="s">
        <v>8</v>
      </c>
      <c r="K58" s="206"/>
      <c r="L58" s="196" t="s">
        <v>8</v>
      </c>
      <c r="M58" s="197" t="s">
        <v>8</v>
      </c>
      <c r="N58" s="449" t="e">
        <f>'Паспорт-4'!K57</f>
        <v>#REF!</v>
      </c>
      <c r="O58" s="2" t="str">
        <f t="shared" si="6"/>
        <v/>
      </c>
    </row>
    <row r="59" spans="1:15" x14ac:dyDescent="0.25">
      <c r="A59" s="443" t="e">
        <f>'Запит 2-12 '!#REF!</f>
        <v>#REF!</v>
      </c>
      <c r="B59" s="359" t="e">
        <f>'Запит 2-12 '!#REF!</f>
        <v>#REF!</v>
      </c>
      <c r="C59" s="230">
        <f t="shared" ref="C59:N59" si="8">SUM(C60:C65)</f>
        <v>0</v>
      </c>
      <c r="D59" s="231">
        <f t="shared" si="8"/>
        <v>0</v>
      </c>
      <c r="E59" s="232">
        <f t="shared" si="8"/>
        <v>0</v>
      </c>
      <c r="F59" s="230">
        <f t="shared" si="8"/>
        <v>0</v>
      </c>
      <c r="G59" s="231">
        <f t="shared" si="8"/>
        <v>0</v>
      </c>
      <c r="H59" s="232">
        <f t="shared" si="8"/>
        <v>0</v>
      </c>
      <c r="I59" s="230">
        <f t="shared" si="8"/>
        <v>0</v>
      </c>
      <c r="J59" s="231">
        <f t="shared" si="8"/>
        <v>0</v>
      </c>
      <c r="K59" s="232">
        <f t="shared" si="8"/>
        <v>0</v>
      </c>
      <c r="L59" s="230" t="e">
        <f t="shared" si="8"/>
        <v>#REF!</v>
      </c>
      <c r="M59" s="231" t="e">
        <f t="shared" si="8"/>
        <v>#REF!</v>
      </c>
      <c r="N59" s="444" t="e">
        <f t="shared" si="8"/>
        <v>#REF!</v>
      </c>
      <c r="O59" s="2" t="str">
        <f t="shared" si="6"/>
        <v/>
      </c>
    </row>
    <row r="60" spans="1:15" x14ac:dyDescent="0.25">
      <c r="A60" s="445" t="e">
        <f>'Запит 2-12 '!#REF!</f>
        <v>#REF!</v>
      </c>
      <c r="B60" s="193" t="s">
        <v>137</v>
      </c>
      <c r="C60" s="358">
        <f>'Паспорт-4'!C59</f>
        <v>0</v>
      </c>
      <c r="D60" s="194" t="s">
        <v>8</v>
      </c>
      <c r="E60" s="98">
        <f>SUM(C60:D60)</f>
        <v>0</v>
      </c>
      <c r="F60" s="358">
        <f>'Паспорт-4'!F59</f>
        <v>0</v>
      </c>
      <c r="G60" s="194" t="s">
        <v>8</v>
      </c>
      <c r="H60" s="98">
        <f>SUM(F60:G60)</f>
        <v>0</v>
      </c>
      <c r="I60" s="198"/>
      <c r="J60" s="194" t="s">
        <v>8</v>
      </c>
      <c r="K60" s="98">
        <f>SUM(I60:J60)</f>
        <v>0</v>
      </c>
      <c r="L60" s="361" t="e">
        <f>'Паспорт-4'!I59</f>
        <v>#REF!</v>
      </c>
      <c r="M60" s="194" t="s">
        <v>8</v>
      </c>
      <c r="N60" s="446" t="e">
        <f>SUM(L60:M60)</f>
        <v>#REF!</v>
      </c>
      <c r="O60" s="2" t="str">
        <f t="shared" si="6"/>
        <v/>
      </c>
    </row>
    <row r="61" spans="1:15" x14ac:dyDescent="0.25">
      <c r="A61" s="445" t="e">
        <f>'Запит 2-12 '!#REF!</f>
        <v>#REF!</v>
      </c>
      <c r="B61" s="193" t="s">
        <v>32</v>
      </c>
      <c r="C61" s="195" t="s">
        <v>8</v>
      </c>
      <c r="D61" s="355">
        <f>'Паспорт-4'!D60</f>
        <v>0</v>
      </c>
      <c r="E61" s="98">
        <f>SUM(C61:D61)</f>
        <v>0</v>
      </c>
      <c r="F61" s="195" t="s">
        <v>8</v>
      </c>
      <c r="G61" s="355">
        <f>'Паспорт-4'!G60</f>
        <v>0</v>
      </c>
      <c r="H61" s="98">
        <f>SUM(F61:G61)</f>
        <v>0</v>
      </c>
      <c r="I61" s="195" t="s">
        <v>8</v>
      </c>
      <c r="J61" s="199"/>
      <c r="K61" s="98">
        <f>SUM(I61:J61)</f>
        <v>0</v>
      </c>
      <c r="L61" s="195" t="s">
        <v>8</v>
      </c>
      <c r="M61" s="363" t="e">
        <f>'Паспорт-4'!J60</f>
        <v>#REF!</v>
      </c>
      <c r="N61" s="446" t="e">
        <f>SUM(L61:M61)</f>
        <v>#REF!</v>
      </c>
      <c r="O61" s="2" t="str">
        <f t="shared" si="6"/>
        <v/>
      </c>
    </row>
    <row r="62" spans="1:15" x14ac:dyDescent="0.25">
      <c r="A62" s="445" t="e">
        <f>'Запит 2-12 '!#REF!</f>
        <v>#REF!</v>
      </c>
      <c r="B62" s="193" t="s">
        <v>20</v>
      </c>
      <c r="C62" s="195" t="s">
        <v>8</v>
      </c>
      <c r="D62" s="355">
        <f>'Паспорт-4'!D61</f>
        <v>0</v>
      </c>
      <c r="E62" s="98">
        <f>SUM(C62:D62)</f>
        <v>0</v>
      </c>
      <c r="F62" s="195" t="s">
        <v>8</v>
      </c>
      <c r="G62" s="355">
        <f>'Паспорт-4'!G61</f>
        <v>0</v>
      </c>
      <c r="H62" s="98">
        <f>SUM(F62:G62)</f>
        <v>0</v>
      </c>
      <c r="I62" s="195" t="s">
        <v>8</v>
      </c>
      <c r="J62" s="199"/>
      <c r="K62" s="98">
        <f>SUM(I62:J62)</f>
        <v>0</v>
      </c>
      <c r="L62" s="195" t="s">
        <v>8</v>
      </c>
      <c r="M62" s="363" t="e">
        <f>'Паспорт-4'!J61</f>
        <v>#REF!</v>
      </c>
      <c r="N62" s="446" t="e">
        <f>SUM(L62:M62)</f>
        <v>#REF!</v>
      </c>
      <c r="O62" s="2" t="str">
        <f t="shared" si="6"/>
        <v/>
      </c>
    </row>
    <row r="63" spans="1:15" x14ac:dyDescent="0.25">
      <c r="A63" s="445" t="e">
        <f>'Запит 2-12 '!#REF!</f>
        <v>#REF!</v>
      </c>
      <c r="B63" s="193" t="s">
        <v>21</v>
      </c>
      <c r="C63" s="195" t="s">
        <v>8</v>
      </c>
      <c r="D63" s="355">
        <f>'Паспорт-4'!D62</f>
        <v>0</v>
      </c>
      <c r="E63" s="98">
        <f>SUM(C63:D63)</f>
        <v>0</v>
      </c>
      <c r="F63" s="195" t="s">
        <v>8</v>
      </c>
      <c r="G63" s="355">
        <f>'Паспорт-4'!G62</f>
        <v>0</v>
      </c>
      <c r="H63" s="98">
        <f>SUM(F63:G63)</f>
        <v>0</v>
      </c>
      <c r="I63" s="195" t="s">
        <v>8</v>
      </c>
      <c r="J63" s="199"/>
      <c r="K63" s="98">
        <f>SUM(I63:J63)</f>
        <v>0</v>
      </c>
      <c r="L63" s="195" t="s">
        <v>8</v>
      </c>
      <c r="M63" s="363" t="e">
        <f>'Паспорт-4'!J62</f>
        <v>#REF!</v>
      </c>
      <c r="N63" s="446" t="e">
        <f>SUM(L63:M63)</f>
        <v>#REF!</v>
      </c>
      <c r="O63" s="2" t="str">
        <f t="shared" si="6"/>
        <v/>
      </c>
    </row>
    <row r="64" spans="1:15" x14ac:dyDescent="0.25">
      <c r="A64" s="445" t="e">
        <f>'Запит 2-12 '!#REF!</f>
        <v>#REF!</v>
      </c>
      <c r="B64" s="193" t="s">
        <v>22</v>
      </c>
      <c r="C64" s="195" t="s">
        <v>8</v>
      </c>
      <c r="D64" s="355">
        <f>'Паспорт-4'!D63</f>
        <v>0</v>
      </c>
      <c r="E64" s="98">
        <f>SUM(C64:D64)</f>
        <v>0</v>
      </c>
      <c r="F64" s="195" t="s">
        <v>8</v>
      </c>
      <c r="G64" s="355">
        <f>'Паспорт-4'!G63</f>
        <v>0</v>
      </c>
      <c r="H64" s="98">
        <f>SUM(F64:G64)</f>
        <v>0</v>
      </c>
      <c r="I64" s="195" t="s">
        <v>8</v>
      </c>
      <c r="J64" s="199"/>
      <c r="K64" s="98">
        <f>SUM(I64:J64)</f>
        <v>0</v>
      </c>
      <c r="L64" s="195" t="s">
        <v>8</v>
      </c>
      <c r="M64" s="363" t="e">
        <f>'Паспорт-4'!J63</f>
        <v>#REF!</v>
      </c>
      <c r="N64" s="446" t="e">
        <f>SUM(L64:M64)</f>
        <v>#REF!</v>
      </c>
      <c r="O64" s="2" t="str">
        <f t="shared" si="6"/>
        <v/>
      </c>
    </row>
    <row r="65" spans="1:15" ht="25.5" x14ac:dyDescent="0.25">
      <c r="A65" s="445" t="e">
        <f>'Запит 2-12 '!#REF!</f>
        <v>#REF!</v>
      </c>
      <c r="B65" s="193" t="s">
        <v>23</v>
      </c>
      <c r="C65" s="195" t="s">
        <v>8</v>
      </c>
      <c r="D65" s="194" t="s">
        <v>8</v>
      </c>
      <c r="E65" s="98">
        <f>SUM(E66:E68)</f>
        <v>0</v>
      </c>
      <c r="F65" s="195" t="s">
        <v>8</v>
      </c>
      <c r="G65" s="194" t="s">
        <v>8</v>
      </c>
      <c r="H65" s="98">
        <f>SUM(H66:H68)</f>
        <v>0</v>
      </c>
      <c r="I65" s="195" t="s">
        <v>8</v>
      </c>
      <c r="J65" s="194" t="s">
        <v>8</v>
      </c>
      <c r="K65" s="98">
        <f>SUM(K66:K68)</f>
        <v>0</v>
      </c>
      <c r="L65" s="195" t="s">
        <v>8</v>
      </c>
      <c r="M65" s="194" t="s">
        <v>8</v>
      </c>
      <c r="N65" s="446" t="e">
        <f>SUM(N66:N68)</f>
        <v>#REF!</v>
      </c>
      <c r="O65" s="2" t="str">
        <f t="shared" si="6"/>
        <v/>
      </c>
    </row>
    <row r="66" spans="1:15" x14ac:dyDescent="0.25">
      <c r="A66" s="445" t="e">
        <f>'Запит 2-12 '!#REF!</f>
        <v>#REF!</v>
      </c>
      <c r="B66" s="48" t="e">
        <f>'Запит 2-12 '!#REF!</f>
        <v>#REF!</v>
      </c>
      <c r="C66" s="195" t="s">
        <v>8</v>
      </c>
      <c r="D66" s="194" t="s">
        <v>8</v>
      </c>
      <c r="E66" s="356">
        <f>'Паспорт-4'!E65</f>
        <v>0</v>
      </c>
      <c r="F66" s="195" t="s">
        <v>8</v>
      </c>
      <c r="G66" s="194" t="s">
        <v>8</v>
      </c>
      <c r="H66" s="356">
        <f>'Паспорт-4'!H65</f>
        <v>0</v>
      </c>
      <c r="I66" s="195" t="s">
        <v>8</v>
      </c>
      <c r="J66" s="194" t="s">
        <v>8</v>
      </c>
      <c r="K66" s="200"/>
      <c r="L66" s="195" t="s">
        <v>8</v>
      </c>
      <c r="M66" s="194" t="s">
        <v>8</v>
      </c>
      <c r="N66" s="447" t="e">
        <f>'Паспорт-4'!K65</f>
        <v>#REF!</v>
      </c>
      <c r="O66" s="2" t="str">
        <f t="shared" si="6"/>
        <v/>
      </c>
    </row>
    <row r="67" spans="1:15" x14ac:dyDescent="0.25">
      <c r="A67" s="445" t="e">
        <f>'Запит 2-12 '!#REF!</f>
        <v>#REF!</v>
      </c>
      <c r="B67" s="48" t="e">
        <f>'Запит 2-12 '!#REF!</f>
        <v>#REF!</v>
      </c>
      <c r="C67" s="195" t="s">
        <v>8</v>
      </c>
      <c r="D67" s="194" t="s">
        <v>8</v>
      </c>
      <c r="E67" s="356">
        <f>'Паспорт-4'!E66</f>
        <v>0</v>
      </c>
      <c r="F67" s="195" t="s">
        <v>8</v>
      </c>
      <c r="G67" s="194" t="s">
        <v>8</v>
      </c>
      <c r="H67" s="356">
        <f>'Паспорт-4'!H66</f>
        <v>0</v>
      </c>
      <c r="I67" s="195" t="s">
        <v>8</v>
      </c>
      <c r="J67" s="194" t="s">
        <v>8</v>
      </c>
      <c r="K67" s="200"/>
      <c r="L67" s="195" t="s">
        <v>8</v>
      </c>
      <c r="M67" s="194" t="s">
        <v>8</v>
      </c>
      <c r="N67" s="447" t="e">
        <f>'Паспорт-4'!K66</f>
        <v>#REF!</v>
      </c>
      <c r="O67" s="2" t="str">
        <f t="shared" si="6"/>
        <v/>
      </c>
    </row>
    <row r="68" spans="1:15" x14ac:dyDescent="0.25">
      <c r="A68" s="448" t="e">
        <f>'Запит 2-12 '!#REF!</f>
        <v>#REF!</v>
      </c>
      <c r="B68" s="365" t="e">
        <f>'Запит 2-12 '!#REF!</f>
        <v>#REF!</v>
      </c>
      <c r="C68" s="196" t="s">
        <v>8</v>
      </c>
      <c r="D68" s="197" t="s">
        <v>8</v>
      </c>
      <c r="E68" s="357">
        <f>'Паспорт-4'!E67</f>
        <v>0</v>
      </c>
      <c r="F68" s="196" t="s">
        <v>8</v>
      </c>
      <c r="G68" s="197" t="s">
        <v>8</v>
      </c>
      <c r="H68" s="357">
        <f>'Паспорт-4'!H67</f>
        <v>0</v>
      </c>
      <c r="I68" s="196" t="s">
        <v>8</v>
      </c>
      <c r="J68" s="197" t="s">
        <v>8</v>
      </c>
      <c r="K68" s="206"/>
      <c r="L68" s="196" t="s">
        <v>8</v>
      </c>
      <c r="M68" s="197" t="s">
        <v>8</v>
      </c>
      <c r="N68" s="449" t="e">
        <f>'Паспорт-4'!K67</f>
        <v>#REF!</v>
      </c>
      <c r="O68" s="2" t="str">
        <f t="shared" si="6"/>
        <v/>
      </c>
    </row>
    <row r="69" spans="1:15" ht="15" customHeight="1" x14ac:dyDescent="0.25">
      <c r="A69" s="852" t="s">
        <v>24</v>
      </c>
      <c r="B69" s="783"/>
      <c r="C69" s="202">
        <f t="shared" ref="C69:N69" si="9">C39+C49+C59</f>
        <v>0</v>
      </c>
      <c r="D69" s="203">
        <f t="shared" si="9"/>
        <v>0</v>
      </c>
      <c r="E69" s="204">
        <f t="shared" si="9"/>
        <v>0</v>
      </c>
      <c r="F69" s="202">
        <f t="shared" si="9"/>
        <v>0</v>
      </c>
      <c r="G69" s="203">
        <f t="shared" si="9"/>
        <v>0</v>
      </c>
      <c r="H69" s="204">
        <f t="shared" si="9"/>
        <v>0</v>
      </c>
      <c r="I69" s="202">
        <f t="shared" si="9"/>
        <v>0</v>
      </c>
      <c r="J69" s="203">
        <f t="shared" si="9"/>
        <v>0</v>
      </c>
      <c r="K69" s="204">
        <f t="shared" si="9"/>
        <v>0</v>
      </c>
      <c r="L69" s="202" t="e">
        <f t="shared" si="9"/>
        <v>#REF!</v>
      </c>
      <c r="M69" s="203" t="e">
        <f t="shared" si="9"/>
        <v>#REF!</v>
      </c>
      <c r="N69" s="450" t="e">
        <f t="shared" si="9"/>
        <v>#REF!</v>
      </c>
      <c r="O69" s="2" t="str">
        <f t="shared" si="6"/>
        <v/>
      </c>
    </row>
    <row r="70" spans="1:15" ht="15" customHeight="1" x14ac:dyDescent="0.25">
      <c r="A70" s="849" t="s">
        <v>212</v>
      </c>
      <c r="B70" s="850"/>
      <c r="C70" s="850"/>
      <c r="D70" s="850"/>
      <c r="E70" s="850"/>
      <c r="F70" s="850"/>
      <c r="G70" s="850"/>
      <c r="H70" s="850"/>
      <c r="I70" s="850"/>
      <c r="J70" s="850"/>
      <c r="K70" s="850"/>
      <c r="L70" s="850"/>
      <c r="M70" s="850"/>
      <c r="N70" s="851"/>
      <c r="O70" s="2" t="str">
        <f>O69</f>
        <v/>
      </c>
    </row>
    <row r="71" spans="1:15" x14ac:dyDescent="0.25">
      <c r="A71" s="779" t="e">
        <f>'Запит  2-7'!#REF!</f>
        <v>#REF!</v>
      </c>
      <c r="B71" s="780"/>
      <c r="C71" s="780"/>
      <c r="D71" s="780"/>
      <c r="E71" s="780"/>
      <c r="F71" s="780"/>
      <c r="G71" s="780"/>
      <c r="H71" s="780"/>
      <c r="I71" s="780"/>
      <c r="J71" s="780"/>
      <c r="K71" s="780"/>
      <c r="L71" s="780"/>
      <c r="M71" s="780"/>
      <c r="N71" s="781"/>
      <c r="O71" s="2" t="str">
        <f>O102</f>
        <v/>
      </c>
    </row>
    <row r="72" spans="1:15" x14ac:dyDescent="0.25">
      <c r="A72" s="443" t="e">
        <f>'Запит 2-12 '!#REF!</f>
        <v>#REF!</v>
      </c>
      <c r="B72" s="359" t="e">
        <f>'Запит 2-12 '!#REF!</f>
        <v>#REF!</v>
      </c>
      <c r="C72" s="230">
        <f t="shared" ref="C72:N72" si="10">SUM(C73:C78)</f>
        <v>0</v>
      </c>
      <c r="D72" s="231">
        <f t="shared" si="10"/>
        <v>0</v>
      </c>
      <c r="E72" s="232">
        <f t="shared" si="10"/>
        <v>0</v>
      </c>
      <c r="F72" s="230">
        <f t="shared" si="10"/>
        <v>0</v>
      </c>
      <c r="G72" s="231">
        <f t="shared" si="10"/>
        <v>0</v>
      </c>
      <c r="H72" s="232">
        <f t="shared" si="10"/>
        <v>0</v>
      </c>
      <c r="I72" s="230">
        <f t="shared" si="10"/>
        <v>0</v>
      </c>
      <c r="J72" s="231">
        <f t="shared" si="10"/>
        <v>0</v>
      </c>
      <c r="K72" s="232">
        <f t="shared" si="10"/>
        <v>0</v>
      </c>
      <c r="L72" s="230" t="e">
        <f t="shared" si="10"/>
        <v>#REF!</v>
      </c>
      <c r="M72" s="231" t="e">
        <f t="shared" si="10"/>
        <v>#REF!</v>
      </c>
      <c r="N72" s="444" t="e">
        <f t="shared" si="10"/>
        <v>#REF!</v>
      </c>
      <c r="O72" s="2" t="str">
        <f>IF(SUM(C72:K72)&lt;&gt;0,"Для друку","")</f>
        <v/>
      </c>
    </row>
    <row r="73" spans="1:15" x14ac:dyDescent="0.25">
      <c r="A73" s="445" t="e">
        <f>'Запит 2-12 '!#REF!</f>
        <v>#REF!</v>
      </c>
      <c r="B73" s="193" t="s">
        <v>137</v>
      </c>
      <c r="C73" s="358">
        <f>'Паспорт-4'!C71</f>
        <v>0</v>
      </c>
      <c r="D73" s="194" t="s">
        <v>8</v>
      </c>
      <c r="E73" s="98">
        <f>SUM(C73:D73)</f>
        <v>0</v>
      </c>
      <c r="F73" s="358">
        <f>'Паспорт-4'!F71</f>
        <v>0</v>
      </c>
      <c r="G73" s="194" t="s">
        <v>8</v>
      </c>
      <c r="H73" s="98">
        <f>SUM(F73:G73)</f>
        <v>0</v>
      </c>
      <c r="I73" s="198"/>
      <c r="J73" s="194" t="s">
        <v>8</v>
      </c>
      <c r="K73" s="98">
        <f>SUM(I73:J73)</f>
        <v>0</v>
      </c>
      <c r="L73" s="361" t="e">
        <f>'Паспорт-4'!I71</f>
        <v>#REF!</v>
      </c>
      <c r="M73" s="194" t="s">
        <v>8</v>
      </c>
      <c r="N73" s="446" t="e">
        <f>SUM(L73:M73)</f>
        <v>#REF!</v>
      </c>
      <c r="O73" s="2" t="str">
        <f t="shared" si="6"/>
        <v/>
      </c>
    </row>
    <row r="74" spans="1:15" x14ac:dyDescent="0.25">
      <c r="A74" s="445" t="e">
        <f>'Запит 2-12 '!#REF!</f>
        <v>#REF!</v>
      </c>
      <c r="B74" s="193" t="s">
        <v>32</v>
      </c>
      <c r="C74" s="195" t="s">
        <v>8</v>
      </c>
      <c r="D74" s="355">
        <f>'Паспорт-4'!D72</f>
        <v>0</v>
      </c>
      <c r="E74" s="98">
        <f>SUM(C74:D74)</f>
        <v>0</v>
      </c>
      <c r="F74" s="195" t="s">
        <v>8</v>
      </c>
      <c r="G74" s="355">
        <f>'Паспорт-4'!G72</f>
        <v>0</v>
      </c>
      <c r="H74" s="98">
        <f>SUM(F74:G74)</f>
        <v>0</v>
      </c>
      <c r="I74" s="195" t="s">
        <v>8</v>
      </c>
      <c r="J74" s="199"/>
      <c r="K74" s="98">
        <f>SUM(I74:J74)</f>
        <v>0</v>
      </c>
      <c r="L74" s="195" t="s">
        <v>8</v>
      </c>
      <c r="M74" s="363" t="e">
        <f>'Паспорт-4'!J72</f>
        <v>#REF!</v>
      </c>
      <c r="N74" s="446" t="e">
        <f>SUM(L74:M74)</f>
        <v>#REF!</v>
      </c>
      <c r="O74" s="2" t="str">
        <f t="shared" si="6"/>
        <v/>
      </c>
    </row>
    <row r="75" spans="1:15" x14ac:dyDescent="0.25">
      <c r="A75" s="445" t="e">
        <f>'Запит 2-12 '!#REF!</f>
        <v>#REF!</v>
      </c>
      <c r="B75" s="193" t="s">
        <v>20</v>
      </c>
      <c r="C75" s="195" t="s">
        <v>8</v>
      </c>
      <c r="D75" s="355">
        <f>'Паспорт-4'!D73</f>
        <v>0</v>
      </c>
      <c r="E75" s="98">
        <f>SUM(C75:D75)</f>
        <v>0</v>
      </c>
      <c r="F75" s="195" t="s">
        <v>8</v>
      </c>
      <c r="G75" s="355">
        <f>'Паспорт-4'!G73</f>
        <v>0</v>
      </c>
      <c r="H75" s="98">
        <f>SUM(F75:G75)</f>
        <v>0</v>
      </c>
      <c r="I75" s="195" t="s">
        <v>8</v>
      </c>
      <c r="J75" s="199"/>
      <c r="K75" s="98">
        <f>SUM(I75:J75)</f>
        <v>0</v>
      </c>
      <c r="L75" s="195" t="s">
        <v>8</v>
      </c>
      <c r="M75" s="363" t="e">
        <f>'Паспорт-4'!J73</f>
        <v>#REF!</v>
      </c>
      <c r="N75" s="446" t="e">
        <f>SUM(L75:M75)</f>
        <v>#REF!</v>
      </c>
      <c r="O75" s="2" t="str">
        <f t="shared" si="6"/>
        <v/>
      </c>
    </row>
    <row r="76" spans="1:15" x14ac:dyDescent="0.25">
      <c r="A76" s="445" t="e">
        <f>'Запит 2-12 '!#REF!</f>
        <v>#REF!</v>
      </c>
      <c r="B76" s="193" t="s">
        <v>21</v>
      </c>
      <c r="C76" s="195" t="s">
        <v>8</v>
      </c>
      <c r="D76" s="355">
        <f>'Паспорт-4'!D74</f>
        <v>0</v>
      </c>
      <c r="E76" s="98">
        <f>SUM(C76:D76)</f>
        <v>0</v>
      </c>
      <c r="F76" s="195" t="s">
        <v>8</v>
      </c>
      <c r="G76" s="355">
        <f>'Паспорт-4'!G74</f>
        <v>0</v>
      </c>
      <c r="H76" s="98">
        <f>SUM(F76:G76)</f>
        <v>0</v>
      </c>
      <c r="I76" s="195" t="s">
        <v>8</v>
      </c>
      <c r="J76" s="199"/>
      <c r="K76" s="98">
        <f>SUM(I76:J76)</f>
        <v>0</v>
      </c>
      <c r="L76" s="195" t="s">
        <v>8</v>
      </c>
      <c r="M76" s="363" t="e">
        <f>'Паспорт-4'!J74</f>
        <v>#REF!</v>
      </c>
      <c r="N76" s="446" t="e">
        <f>SUM(L76:M76)</f>
        <v>#REF!</v>
      </c>
      <c r="O76" s="2" t="str">
        <f t="shared" si="6"/>
        <v/>
      </c>
    </row>
    <row r="77" spans="1:15" x14ac:dyDescent="0.25">
      <c r="A77" s="445" t="e">
        <f>'Запит 2-12 '!#REF!</f>
        <v>#REF!</v>
      </c>
      <c r="B77" s="193" t="s">
        <v>22</v>
      </c>
      <c r="C77" s="195" t="s">
        <v>8</v>
      </c>
      <c r="D77" s="355">
        <f>'Паспорт-4'!D75</f>
        <v>0</v>
      </c>
      <c r="E77" s="98">
        <f>SUM(C77:D77)</f>
        <v>0</v>
      </c>
      <c r="F77" s="195" t="s">
        <v>8</v>
      </c>
      <c r="G77" s="355">
        <f>'Паспорт-4'!G75</f>
        <v>0</v>
      </c>
      <c r="H77" s="98">
        <f>SUM(F77:G77)</f>
        <v>0</v>
      </c>
      <c r="I77" s="195" t="s">
        <v>8</v>
      </c>
      <c r="J77" s="199"/>
      <c r="K77" s="98">
        <f>SUM(I77:J77)</f>
        <v>0</v>
      </c>
      <c r="L77" s="195" t="s">
        <v>8</v>
      </c>
      <c r="M77" s="363" t="e">
        <f>'Паспорт-4'!J75</f>
        <v>#REF!</v>
      </c>
      <c r="N77" s="446" t="e">
        <f>SUM(L77:M77)</f>
        <v>#REF!</v>
      </c>
      <c r="O77" s="2" t="str">
        <f t="shared" si="6"/>
        <v/>
      </c>
    </row>
    <row r="78" spans="1:15" ht="25.5" x14ac:dyDescent="0.25">
      <c r="A78" s="445" t="e">
        <f>'Запит 2-12 '!#REF!</f>
        <v>#REF!</v>
      </c>
      <c r="B78" s="193" t="s">
        <v>23</v>
      </c>
      <c r="C78" s="195" t="s">
        <v>8</v>
      </c>
      <c r="D78" s="194" t="s">
        <v>8</v>
      </c>
      <c r="E78" s="98">
        <f>SUM(E79:E81)</f>
        <v>0</v>
      </c>
      <c r="F78" s="195" t="s">
        <v>8</v>
      </c>
      <c r="G78" s="194" t="s">
        <v>8</v>
      </c>
      <c r="H78" s="98">
        <f>SUM(H79:H81)</f>
        <v>0</v>
      </c>
      <c r="I78" s="195" t="s">
        <v>8</v>
      </c>
      <c r="J78" s="194" t="s">
        <v>8</v>
      </c>
      <c r="K78" s="98">
        <f>SUM(K79:K81)</f>
        <v>0</v>
      </c>
      <c r="L78" s="195" t="s">
        <v>8</v>
      </c>
      <c r="M78" s="194" t="s">
        <v>8</v>
      </c>
      <c r="N78" s="446" t="e">
        <f>SUM(N79:N81)</f>
        <v>#REF!</v>
      </c>
      <c r="O78" s="2" t="str">
        <f t="shared" si="6"/>
        <v/>
      </c>
    </row>
    <row r="79" spans="1:15" x14ac:dyDescent="0.25">
      <c r="A79" s="445" t="e">
        <f>'Запит 2-12 '!#REF!</f>
        <v>#REF!</v>
      </c>
      <c r="B79" s="48" t="e">
        <f>'Запит 2-12 '!#REF!</f>
        <v>#REF!</v>
      </c>
      <c r="C79" s="195" t="s">
        <v>8</v>
      </c>
      <c r="D79" s="194" t="s">
        <v>8</v>
      </c>
      <c r="E79" s="356">
        <f>'Паспорт-4'!E77</f>
        <v>0</v>
      </c>
      <c r="F79" s="195" t="s">
        <v>8</v>
      </c>
      <c r="G79" s="194" t="s">
        <v>8</v>
      </c>
      <c r="H79" s="356">
        <f>'Паспорт-4'!H77</f>
        <v>0</v>
      </c>
      <c r="I79" s="195" t="s">
        <v>8</v>
      </c>
      <c r="J79" s="194" t="s">
        <v>8</v>
      </c>
      <c r="K79" s="200"/>
      <c r="L79" s="195" t="s">
        <v>8</v>
      </c>
      <c r="M79" s="194" t="s">
        <v>8</v>
      </c>
      <c r="N79" s="447" t="e">
        <f>'Паспорт-4'!K77</f>
        <v>#REF!</v>
      </c>
      <c r="O79" s="2" t="str">
        <f t="shared" si="6"/>
        <v/>
      </c>
    </row>
    <row r="80" spans="1:15" x14ac:dyDescent="0.25">
      <c r="A80" s="445" t="e">
        <f>'Запит 2-12 '!#REF!</f>
        <v>#REF!</v>
      </c>
      <c r="B80" s="48" t="e">
        <f>'Запит 2-12 '!#REF!</f>
        <v>#REF!</v>
      </c>
      <c r="C80" s="195" t="s">
        <v>8</v>
      </c>
      <c r="D80" s="194" t="s">
        <v>8</v>
      </c>
      <c r="E80" s="356">
        <f>'Паспорт-4'!E78</f>
        <v>0</v>
      </c>
      <c r="F80" s="195" t="s">
        <v>8</v>
      </c>
      <c r="G80" s="194" t="s">
        <v>8</v>
      </c>
      <c r="H80" s="356">
        <f>'Паспорт-4'!H78</f>
        <v>0</v>
      </c>
      <c r="I80" s="195" t="s">
        <v>8</v>
      </c>
      <c r="J80" s="194" t="s">
        <v>8</v>
      </c>
      <c r="K80" s="200"/>
      <c r="L80" s="195" t="s">
        <v>8</v>
      </c>
      <c r="M80" s="194" t="s">
        <v>8</v>
      </c>
      <c r="N80" s="447" t="e">
        <f>'Паспорт-4'!K78</f>
        <v>#REF!</v>
      </c>
      <c r="O80" s="2" t="str">
        <f t="shared" si="6"/>
        <v/>
      </c>
    </row>
    <row r="81" spans="1:15" x14ac:dyDescent="0.25">
      <c r="A81" s="448" t="e">
        <f>'Запит 2-12 '!#REF!</f>
        <v>#REF!</v>
      </c>
      <c r="B81" s="365" t="e">
        <f>'Запит 2-12 '!#REF!</f>
        <v>#REF!</v>
      </c>
      <c r="C81" s="196" t="s">
        <v>8</v>
      </c>
      <c r="D81" s="197" t="s">
        <v>8</v>
      </c>
      <c r="E81" s="357">
        <f>'Паспорт-4'!E79</f>
        <v>0</v>
      </c>
      <c r="F81" s="196" t="s">
        <v>8</v>
      </c>
      <c r="G81" s="197" t="s">
        <v>8</v>
      </c>
      <c r="H81" s="357">
        <f>'Паспорт-4'!H79</f>
        <v>0</v>
      </c>
      <c r="I81" s="196" t="s">
        <v>8</v>
      </c>
      <c r="J81" s="197" t="s">
        <v>8</v>
      </c>
      <c r="K81" s="206"/>
      <c r="L81" s="196" t="s">
        <v>8</v>
      </c>
      <c r="M81" s="197" t="s">
        <v>8</v>
      </c>
      <c r="N81" s="449" t="e">
        <f>'Паспорт-4'!K79</f>
        <v>#REF!</v>
      </c>
      <c r="O81" s="2" t="str">
        <f t="shared" si="6"/>
        <v/>
      </c>
    </row>
    <row r="82" spans="1:15" x14ac:dyDescent="0.25">
      <c r="A82" s="443" t="e">
        <f>'Запит 2-12 '!#REF!</f>
        <v>#REF!</v>
      </c>
      <c r="B82" s="359" t="e">
        <f>'Запит 2-12 '!#REF!</f>
        <v>#REF!</v>
      </c>
      <c r="C82" s="230">
        <f t="shared" ref="C82:N82" si="11">SUM(C83:C88)</f>
        <v>0</v>
      </c>
      <c r="D82" s="231">
        <f t="shared" si="11"/>
        <v>0</v>
      </c>
      <c r="E82" s="232">
        <f t="shared" si="11"/>
        <v>0</v>
      </c>
      <c r="F82" s="230">
        <f t="shared" si="11"/>
        <v>0</v>
      </c>
      <c r="G82" s="231">
        <f t="shared" si="11"/>
        <v>0</v>
      </c>
      <c r="H82" s="232">
        <f t="shared" si="11"/>
        <v>0</v>
      </c>
      <c r="I82" s="230">
        <f t="shared" si="11"/>
        <v>0</v>
      </c>
      <c r="J82" s="231">
        <f t="shared" si="11"/>
        <v>0</v>
      </c>
      <c r="K82" s="232">
        <f t="shared" si="11"/>
        <v>0</v>
      </c>
      <c r="L82" s="230" t="e">
        <f t="shared" si="11"/>
        <v>#REF!</v>
      </c>
      <c r="M82" s="231" t="e">
        <f t="shared" si="11"/>
        <v>#REF!</v>
      </c>
      <c r="N82" s="444" t="e">
        <f t="shared" si="11"/>
        <v>#REF!</v>
      </c>
      <c r="O82" s="2" t="str">
        <f t="shared" si="6"/>
        <v/>
      </c>
    </row>
    <row r="83" spans="1:15" x14ac:dyDescent="0.25">
      <c r="A83" s="445" t="e">
        <f>'Запит 2-12 '!#REF!</f>
        <v>#REF!</v>
      </c>
      <c r="B83" s="193" t="s">
        <v>137</v>
      </c>
      <c r="C83" s="358">
        <f>'Паспорт-4'!C81</f>
        <v>0</v>
      </c>
      <c r="D83" s="194" t="s">
        <v>8</v>
      </c>
      <c r="E83" s="98">
        <f>SUM(C83:D83)</f>
        <v>0</v>
      </c>
      <c r="F83" s="358">
        <f>'Паспорт-4'!F81</f>
        <v>0</v>
      </c>
      <c r="G83" s="194" t="s">
        <v>8</v>
      </c>
      <c r="H83" s="98">
        <f>SUM(F83:G83)</f>
        <v>0</v>
      </c>
      <c r="I83" s="198"/>
      <c r="J83" s="194" t="s">
        <v>8</v>
      </c>
      <c r="K83" s="98">
        <f>SUM(I83:J83)</f>
        <v>0</v>
      </c>
      <c r="L83" s="361" t="e">
        <f>'Паспорт-4'!I81</f>
        <v>#REF!</v>
      </c>
      <c r="M83" s="194" t="s">
        <v>8</v>
      </c>
      <c r="N83" s="446" t="e">
        <f>SUM(L83:M83)</f>
        <v>#REF!</v>
      </c>
      <c r="O83" s="2" t="str">
        <f t="shared" si="6"/>
        <v/>
      </c>
    </row>
    <row r="84" spans="1:15" x14ac:dyDescent="0.25">
      <c r="A84" s="445" t="e">
        <f>'Запит 2-12 '!#REF!</f>
        <v>#REF!</v>
      </c>
      <c r="B84" s="193" t="s">
        <v>32</v>
      </c>
      <c r="C84" s="195" t="s">
        <v>8</v>
      </c>
      <c r="D84" s="355">
        <f>'Паспорт-4'!D82</f>
        <v>0</v>
      </c>
      <c r="E84" s="98">
        <f>SUM(C84:D84)</f>
        <v>0</v>
      </c>
      <c r="F84" s="195" t="s">
        <v>8</v>
      </c>
      <c r="G84" s="355">
        <f>'Паспорт-4'!G82</f>
        <v>0</v>
      </c>
      <c r="H84" s="98">
        <f>SUM(F84:G84)</f>
        <v>0</v>
      </c>
      <c r="I84" s="195" t="s">
        <v>8</v>
      </c>
      <c r="J84" s="199"/>
      <c r="K84" s="98">
        <f>SUM(I84:J84)</f>
        <v>0</v>
      </c>
      <c r="L84" s="195" t="s">
        <v>8</v>
      </c>
      <c r="M84" s="363" t="e">
        <f>'Паспорт-4'!J82</f>
        <v>#REF!</v>
      </c>
      <c r="N84" s="446" t="e">
        <f>SUM(L84:M84)</f>
        <v>#REF!</v>
      </c>
      <c r="O84" s="2" t="str">
        <f t="shared" si="6"/>
        <v/>
      </c>
    </row>
    <row r="85" spans="1:15" x14ac:dyDescent="0.25">
      <c r="A85" s="445" t="e">
        <f>'Запит 2-12 '!#REF!</f>
        <v>#REF!</v>
      </c>
      <c r="B85" s="193" t="s">
        <v>20</v>
      </c>
      <c r="C85" s="195" t="s">
        <v>8</v>
      </c>
      <c r="D85" s="355">
        <f>'Паспорт-4'!D83</f>
        <v>0</v>
      </c>
      <c r="E85" s="98">
        <f>SUM(C85:D85)</f>
        <v>0</v>
      </c>
      <c r="F85" s="195" t="s">
        <v>8</v>
      </c>
      <c r="G85" s="355">
        <f>'Паспорт-4'!G83</f>
        <v>0</v>
      </c>
      <c r="H85" s="98">
        <f>SUM(F85:G85)</f>
        <v>0</v>
      </c>
      <c r="I85" s="195" t="s">
        <v>8</v>
      </c>
      <c r="J85" s="199"/>
      <c r="K85" s="98">
        <f>SUM(I85:J85)</f>
        <v>0</v>
      </c>
      <c r="L85" s="195" t="s">
        <v>8</v>
      </c>
      <c r="M85" s="363" t="e">
        <f>'Паспорт-4'!J83</f>
        <v>#REF!</v>
      </c>
      <c r="N85" s="446" t="e">
        <f>SUM(L85:M85)</f>
        <v>#REF!</v>
      </c>
      <c r="O85" s="2" t="str">
        <f t="shared" si="6"/>
        <v/>
      </c>
    </row>
    <row r="86" spans="1:15" x14ac:dyDescent="0.25">
      <c r="A86" s="445" t="e">
        <f>'Запит 2-12 '!#REF!</f>
        <v>#REF!</v>
      </c>
      <c r="B86" s="193" t="s">
        <v>21</v>
      </c>
      <c r="C86" s="195" t="s">
        <v>8</v>
      </c>
      <c r="D86" s="355">
        <f>'Паспорт-4'!D84</f>
        <v>0</v>
      </c>
      <c r="E86" s="98">
        <f>SUM(C86:D86)</f>
        <v>0</v>
      </c>
      <c r="F86" s="195" t="s">
        <v>8</v>
      </c>
      <c r="G86" s="355">
        <f>'Паспорт-4'!G84</f>
        <v>0</v>
      </c>
      <c r="H86" s="98">
        <f>SUM(F86:G86)</f>
        <v>0</v>
      </c>
      <c r="I86" s="195" t="s">
        <v>8</v>
      </c>
      <c r="J86" s="199"/>
      <c r="K86" s="98">
        <f>SUM(I86:J86)</f>
        <v>0</v>
      </c>
      <c r="L86" s="195" t="s">
        <v>8</v>
      </c>
      <c r="M86" s="363" t="e">
        <f>'Паспорт-4'!J84</f>
        <v>#REF!</v>
      </c>
      <c r="N86" s="446" t="e">
        <f>SUM(L86:M86)</f>
        <v>#REF!</v>
      </c>
      <c r="O86" s="2" t="str">
        <f t="shared" si="6"/>
        <v/>
      </c>
    </row>
    <row r="87" spans="1:15" x14ac:dyDescent="0.25">
      <c r="A87" s="445" t="e">
        <f>'Запит 2-12 '!#REF!</f>
        <v>#REF!</v>
      </c>
      <c r="B87" s="193" t="s">
        <v>22</v>
      </c>
      <c r="C87" s="195" t="s">
        <v>8</v>
      </c>
      <c r="D87" s="355">
        <f>'Паспорт-4'!D85</f>
        <v>0</v>
      </c>
      <c r="E87" s="98">
        <f>SUM(C87:D87)</f>
        <v>0</v>
      </c>
      <c r="F87" s="195" t="s">
        <v>8</v>
      </c>
      <c r="G87" s="355">
        <f>'Паспорт-4'!G85</f>
        <v>0</v>
      </c>
      <c r="H87" s="98">
        <f>SUM(F87:G87)</f>
        <v>0</v>
      </c>
      <c r="I87" s="195" t="s">
        <v>8</v>
      </c>
      <c r="J87" s="199"/>
      <c r="K87" s="98">
        <f>SUM(I87:J87)</f>
        <v>0</v>
      </c>
      <c r="L87" s="195" t="s">
        <v>8</v>
      </c>
      <c r="M87" s="363" t="e">
        <f>'Паспорт-4'!J85</f>
        <v>#REF!</v>
      </c>
      <c r="N87" s="446" t="e">
        <f>SUM(L87:M87)</f>
        <v>#REF!</v>
      </c>
      <c r="O87" s="2" t="str">
        <f t="shared" si="6"/>
        <v/>
      </c>
    </row>
    <row r="88" spans="1:15" ht="25.5" x14ac:dyDescent="0.25">
      <c r="A88" s="445" t="e">
        <f>'Запит 2-12 '!#REF!</f>
        <v>#REF!</v>
      </c>
      <c r="B88" s="193" t="s">
        <v>23</v>
      </c>
      <c r="C88" s="195" t="s">
        <v>8</v>
      </c>
      <c r="D88" s="194" t="s">
        <v>8</v>
      </c>
      <c r="E88" s="98">
        <f>SUM(E89:E91)</f>
        <v>0</v>
      </c>
      <c r="F88" s="195" t="s">
        <v>8</v>
      </c>
      <c r="G88" s="194" t="s">
        <v>8</v>
      </c>
      <c r="H88" s="98">
        <f>SUM(H89:H91)</f>
        <v>0</v>
      </c>
      <c r="I88" s="195" t="s">
        <v>8</v>
      </c>
      <c r="J88" s="194" t="s">
        <v>8</v>
      </c>
      <c r="K88" s="98">
        <f>SUM(K89:K91)</f>
        <v>0</v>
      </c>
      <c r="L88" s="195" t="s">
        <v>8</v>
      </c>
      <c r="M88" s="194" t="s">
        <v>8</v>
      </c>
      <c r="N88" s="446" t="e">
        <f>SUM(N89:N91)</f>
        <v>#REF!</v>
      </c>
      <c r="O88" s="2" t="str">
        <f t="shared" si="6"/>
        <v/>
      </c>
    </row>
    <row r="89" spans="1:15" x14ac:dyDescent="0.25">
      <c r="A89" s="445" t="e">
        <f>'Запит 2-12 '!#REF!</f>
        <v>#REF!</v>
      </c>
      <c r="B89" s="48" t="e">
        <f>'Запит 2-12 '!#REF!</f>
        <v>#REF!</v>
      </c>
      <c r="C89" s="195" t="s">
        <v>8</v>
      </c>
      <c r="D89" s="194" t="s">
        <v>8</v>
      </c>
      <c r="E89" s="356">
        <f>'Паспорт-4'!E87</f>
        <v>0</v>
      </c>
      <c r="F89" s="195" t="s">
        <v>8</v>
      </c>
      <c r="G89" s="194" t="s">
        <v>8</v>
      </c>
      <c r="H89" s="356">
        <f>'Паспорт-4'!H87</f>
        <v>0</v>
      </c>
      <c r="I89" s="195" t="s">
        <v>8</v>
      </c>
      <c r="J89" s="194" t="s">
        <v>8</v>
      </c>
      <c r="K89" s="200"/>
      <c r="L89" s="195" t="s">
        <v>8</v>
      </c>
      <c r="M89" s="194" t="s">
        <v>8</v>
      </c>
      <c r="N89" s="447" t="e">
        <f>'Паспорт-4'!K87</f>
        <v>#REF!</v>
      </c>
      <c r="O89" s="2" t="str">
        <f t="shared" si="6"/>
        <v/>
      </c>
    </row>
    <row r="90" spans="1:15" x14ac:dyDescent="0.25">
      <c r="A90" s="445" t="e">
        <f>'Запит 2-12 '!#REF!</f>
        <v>#REF!</v>
      </c>
      <c r="B90" s="48" t="e">
        <f>'Запит 2-12 '!#REF!</f>
        <v>#REF!</v>
      </c>
      <c r="C90" s="195" t="s">
        <v>8</v>
      </c>
      <c r="D90" s="194" t="s">
        <v>8</v>
      </c>
      <c r="E90" s="356">
        <f>'Паспорт-4'!E88</f>
        <v>0</v>
      </c>
      <c r="F90" s="195" t="s">
        <v>8</v>
      </c>
      <c r="G90" s="194" t="s">
        <v>8</v>
      </c>
      <c r="H90" s="356">
        <f>'Паспорт-4'!H88</f>
        <v>0</v>
      </c>
      <c r="I90" s="195" t="s">
        <v>8</v>
      </c>
      <c r="J90" s="194" t="s">
        <v>8</v>
      </c>
      <c r="K90" s="200"/>
      <c r="L90" s="195" t="s">
        <v>8</v>
      </c>
      <c r="M90" s="194" t="s">
        <v>8</v>
      </c>
      <c r="N90" s="447" t="e">
        <f>'Паспорт-4'!K88</f>
        <v>#REF!</v>
      </c>
      <c r="O90" s="2" t="str">
        <f t="shared" si="6"/>
        <v/>
      </c>
    </row>
    <row r="91" spans="1:15" x14ac:dyDescent="0.25">
      <c r="A91" s="448" t="e">
        <f>'Запит 2-12 '!#REF!</f>
        <v>#REF!</v>
      </c>
      <c r="B91" s="365" t="e">
        <f>'Запит 2-12 '!#REF!</f>
        <v>#REF!</v>
      </c>
      <c r="C91" s="196" t="s">
        <v>8</v>
      </c>
      <c r="D91" s="197" t="s">
        <v>8</v>
      </c>
      <c r="E91" s="357">
        <f>'Паспорт-4'!E89</f>
        <v>0</v>
      </c>
      <c r="F91" s="196" t="s">
        <v>8</v>
      </c>
      <c r="G91" s="197" t="s">
        <v>8</v>
      </c>
      <c r="H91" s="357">
        <f>'Паспорт-4'!H89</f>
        <v>0</v>
      </c>
      <c r="I91" s="196" t="s">
        <v>8</v>
      </c>
      <c r="J91" s="197" t="s">
        <v>8</v>
      </c>
      <c r="K91" s="206"/>
      <c r="L91" s="196" t="s">
        <v>8</v>
      </c>
      <c r="M91" s="197" t="s">
        <v>8</v>
      </c>
      <c r="N91" s="449" t="e">
        <f>'Паспорт-4'!K89</f>
        <v>#REF!</v>
      </c>
      <c r="O91" s="2" t="str">
        <f t="shared" si="6"/>
        <v/>
      </c>
    </row>
    <row r="92" spans="1:15" x14ac:dyDescent="0.25">
      <c r="A92" s="443" t="e">
        <f>'Запит 2-12 '!#REF!</f>
        <v>#REF!</v>
      </c>
      <c r="B92" s="359" t="e">
        <f>'Запит 2-12 '!#REF!</f>
        <v>#REF!</v>
      </c>
      <c r="C92" s="230">
        <f t="shared" ref="C92:N92" si="12">SUM(C93:C98)</f>
        <v>0</v>
      </c>
      <c r="D92" s="231">
        <f t="shared" si="12"/>
        <v>0</v>
      </c>
      <c r="E92" s="232">
        <f t="shared" si="12"/>
        <v>0</v>
      </c>
      <c r="F92" s="230">
        <f t="shared" si="12"/>
        <v>0</v>
      </c>
      <c r="G92" s="231">
        <f t="shared" si="12"/>
        <v>0</v>
      </c>
      <c r="H92" s="232">
        <f t="shared" si="12"/>
        <v>0</v>
      </c>
      <c r="I92" s="230">
        <f t="shared" si="12"/>
        <v>0</v>
      </c>
      <c r="J92" s="231">
        <f t="shared" si="12"/>
        <v>0</v>
      </c>
      <c r="K92" s="232">
        <f t="shared" si="12"/>
        <v>0</v>
      </c>
      <c r="L92" s="230" t="e">
        <f t="shared" si="12"/>
        <v>#REF!</v>
      </c>
      <c r="M92" s="231" t="e">
        <f t="shared" si="12"/>
        <v>#REF!</v>
      </c>
      <c r="N92" s="444" t="e">
        <f t="shared" si="12"/>
        <v>#REF!</v>
      </c>
      <c r="O92" s="2" t="str">
        <f t="shared" si="6"/>
        <v/>
      </c>
    </row>
    <row r="93" spans="1:15" x14ac:dyDescent="0.25">
      <c r="A93" s="445" t="e">
        <f>'Запит 2-12 '!#REF!</f>
        <v>#REF!</v>
      </c>
      <c r="B93" s="193" t="s">
        <v>137</v>
      </c>
      <c r="C93" s="358">
        <f>'Паспорт-4'!C91</f>
        <v>0</v>
      </c>
      <c r="D93" s="194" t="s">
        <v>8</v>
      </c>
      <c r="E93" s="98">
        <f>SUM(C93:D93)</f>
        <v>0</v>
      </c>
      <c r="F93" s="358">
        <f>'Паспорт-4'!F91</f>
        <v>0</v>
      </c>
      <c r="G93" s="194" t="s">
        <v>8</v>
      </c>
      <c r="H93" s="98">
        <f>SUM(F93:G93)</f>
        <v>0</v>
      </c>
      <c r="I93" s="198"/>
      <c r="J93" s="194" t="s">
        <v>8</v>
      </c>
      <c r="K93" s="98">
        <f>SUM(I93:J93)</f>
        <v>0</v>
      </c>
      <c r="L93" s="361" t="e">
        <f>'Паспорт-4'!I91</f>
        <v>#REF!</v>
      </c>
      <c r="M93" s="194" t="s">
        <v>8</v>
      </c>
      <c r="N93" s="446" t="e">
        <f>SUM(L93:M93)</f>
        <v>#REF!</v>
      </c>
      <c r="O93" s="2" t="str">
        <f t="shared" si="6"/>
        <v/>
      </c>
    </row>
    <row r="94" spans="1:15" x14ac:dyDescent="0.25">
      <c r="A94" s="445" t="e">
        <f>'Запит 2-12 '!#REF!</f>
        <v>#REF!</v>
      </c>
      <c r="B94" s="193" t="s">
        <v>32</v>
      </c>
      <c r="C94" s="195" t="s">
        <v>8</v>
      </c>
      <c r="D94" s="355">
        <f>'Паспорт-4'!D92</f>
        <v>0</v>
      </c>
      <c r="E94" s="98">
        <f>SUM(C94:D94)</f>
        <v>0</v>
      </c>
      <c r="F94" s="195" t="s">
        <v>8</v>
      </c>
      <c r="G94" s="355">
        <f>'Паспорт-4'!G92</f>
        <v>0</v>
      </c>
      <c r="H94" s="98">
        <f>SUM(F94:G94)</f>
        <v>0</v>
      </c>
      <c r="I94" s="195" t="s">
        <v>8</v>
      </c>
      <c r="J94" s="199"/>
      <c r="K94" s="98">
        <f>SUM(I94:J94)</f>
        <v>0</v>
      </c>
      <c r="L94" s="195" t="s">
        <v>8</v>
      </c>
      <c r="M94" s="363" t="e">
        <f>'Паспорт-4'!J92</f>
        <v>#REF!</v>
      </c>
      <c r="N94" s="446" t="e">
        <f>SUM(L94:M94)</f>
        <v>#REF!</v>
      </c>
      <c r="O94" s="2" t="str">
        <f t="shared" si="6"/>
        <v/>
      </c>
    </row>
    <row r="95" spans="1:15" x14ac:dyDescent="0.25">
      <c r="A95" s="445" t="e">
        <f>'Запит 2-12 '!#REF!</f>
        <v>#REF!</v>
      </c>
      <c r="B95" s="193" t="s">
        <v>20</v>
      </c>
      <c r="C95" s="195" t="s">
        <v>8</v>
      </c>
      <c r="D95" s="355">
        <f>'Паспорт-4'!D93</f>
        <v>0</v>
      </c>
      <c r="E95" s="98">
        <f>SUM(C95:D95)</f>
        <v>0</v>
      </c>
      <c r="F95" s="195" t="s">
        <v>8</v>
      </c>
      <c r="G95" s="355">
        <f>'Паспорт-4'!G93</f>
        <v>0</v>
      </c>
      <c r="H95" s="98">
        <f>SUM(F95:G95)</f>
        <v>0</v>
      </c>
      <c r="I95" s="195" t="s">
        <v>8</v>
      </c>
      <c r="J95" s="199"/>
      <c r="K95" s="98">
        <f>SUM(I95:J95)</f>
        <v>0</v>
      </c>
      <c r="L95" s="195" t="s">
        <v>8</v>
      </c>
      <c r="M95" s="363" t="e">
        <f>'Паспорт-4'!J93</f>
        <v>#REF!</v>
      </c>
      <c r="N95" s="446" t="e">
        <f>SUM(L95:M95)</f>
        <v>#REF!</v>
      </c>
      <c r="O95" s="2" t="str">
        <f t="shared" si="6"/>
        <v/>
      </c>
    </row>
    <row r="96" spans="1:15" x14ac:dyDescent="0.25">
      <c r="A96" s="445" t="e">
        <f>'Запит 2-12 '!#REF!</f>
        <v>#REF!</v>
      </c>
      <c r="B96" s="193" t="s">
        <v>21</v>
      </c>
      <c r="C96" s="195" t="s">
        <v>8</v>
      </c>
      <c r="D96" s="355">
        <f>'Паспорт-4'!D94</f>
        <v>0</v>
      </c>
      <c r="E96" s="98">
        <f>SUM(C96:D96)</f>
        <v>0</v>
      </c>
      <c r="F96" s="195" t="s">
        <v>8</v>
      </c>
      <c r="G96" s="355">
        <f>'Паспорт-4'!G94</f>
        <v>0</v>
      </c>
      <c r="H96" s="98">
        <f>SUM(F96:G96)</f>
        <v>0</v>
      </c>
      <c r="I96" s="195" t="s">
        <v>8</v>
      </c>
      <c r="J96" s="199"/>
      <c r="K96" s="98">
        <f>SUM(I96:J96)</f>
        <v>0</v>
      </c>
      <c r="L96" s="195" t="s">
        <v>8</v>
      </c>
      <c r="M96" s="363" t="e">
        <f>'Паспорт-4'!J94</f>
        <v>#REF!</v>
      </c>
      <c r="N96" s="446" t="e">
        <f>SUM(L96:M96)</f>
        <v>#REF!</v>
      </c>
      <c r="O96" s="2" t="str">
        <f t="shared" si="6"/>
        <v/>
      </c>
    </row>
    <row r="97" spans="1:15" x14ac:dyDescent="0.25">
      <c r="A97" s="445" t="e">
        <f>'Запит 2-12 '!#REF!</f>
        <v>#REF!</v>
      </c>
      <c r="B97" s="193" t="s">
        <v>22</v>
      </c>
      <c r="C97" s="195" t="s">
        <v>8</v>
      </c>
      <c r="D97" s="355">
        <f>'Паспорт-4'!D95</f>
        <v>0</v>
      </c>
      <c r="E97" s="98">
        <f>SUM(C97:D97)</f>
        <v>0</v>
      </c>
      <c r="F97" s="195" t="s">
        <v>8</v>
      </c>
      <c r="G97" s="355">
        <f>'Паспорт-4'!G95</f>
        <v>0</v>
      </c>
      <c r="H97" s="98">
        <f>SUM(F97:G97)</f>
        <v>0</v>
      </c>
      <c r="I97" s="195" t="s">
        <v>8</v>
      </c>
      <c r="J97" s="199"/>
      <c r="K97" s="98">
        <f>SUM(I97:J97)</f>
        <v>0</v>
      </c>
      <c r="L97" s="195" t="s">
        <v>8</v>
      </c>
      <c r="M97" s="363" t="e">
        <f>'Паспорт-4'!J95</f>
        <v>#REF!</v>
      </c>
      <c r="N97" s="446" t="e">
        <f>SUM(L97:M97)</f>
        <v>#REF!</v>
      </c>
      <c r="O97" s="2" t="str">
        <f t="shared" si="6"/>
        <v/>
      </c>
    </row>
    <row r="98" spans="1:15" ht="25.5" x14ac:dyDescent="0.25">
      <c r="A98" s="445" t="e">
        <f>'Запит 2-12 '!#REF!</f>
        <v>#REF!</v>
      </c>
      <c r="B98" s="193" t="s">
        <v>23</v>
      </c>
      <c r="C98" s="195" t="s">
        <v>8</v>
      </c>
      <c r="D98" s="194" t="s">
        <v>8</v>
      </c>
      <c r="E98" s="98">
        <f>SUM(E99:E101)</f>
        <v>0</v>
      </c>
      <c r="F98" s="195" t="s">
        <v>8</v>
      </c>
      <c r="G98" s="194" t="s">
        <v>8</v>
      </c>
      <c r="H98" s="98">
        <f>SUM(H99:H101)</f>
        <v>0</v>
      </c>
      <c r="I98" s="195" t="s">
        <v>8</v>
      </c>
      <c r="J98" s="194" t="s">
        <v>8</v>
      </c>
      <c r="K98" s="98">
        <f>SUM(K99:K101)</f>
        <v>0</v>
      </c>
      <c r="L98" s="195" t="s">
        <v>8</v>
      </c>
      <c r="M98" s="194" t="s">
        <v>8</v>
      </c>
      <c r="N98" s="446" t="e">
        <f>SUM(N99:N101)</f>
        <v>#REF!</v>
      </c>
      <c r="O98" s="2" t="str">
        <f t="shared" si="6"/>
        <v/>
      </c>
    </row>
    <row r="99" spans="1:15" x14ac:dyDescent="0.25">
      <c r="A99" s="445" t="e">
        <f>'Запит 2-12 '!#REF!</f>
        <v>#REF!</v>
      </c>
      <c r="B99" s="48" t="e">
        <f>'Запит 2-12 '!#REF!</f>
        <v>#REF!</v>
      </c>
      <c r="C99" s="195" t="s">
        <v>8</v>
      </c>
      <c r="D99" s="194" t="s">
        <v>8</v>
      </c>
      <c r="E99" s="356">
        <f>'Паспорт-4'!E97</f>
        <v>0</v>
      </c>
      <c r="F99" s="195" t="s">
        <v>8</v>
      </c>
      <c r="G99" s="194" t="s">
        <v>8</v>
      </c>
      <c r="H99" s="356">
        <f>'Паспорт-4'!H97</f>
        <v>0</v>
      </c>
      <c r="I99" s="195" t="s">
        <v>8</v>
      </c>
      <c r="J99" s="194" t="s">
        <v>8</v>
      </c>
      <c r="K99" s="200"/>
      <c r="L99" s="195" t="s">
        <v>8</v>
      </c>
      <c r="M99" s="194" t="s">
        <v>8</v>
      </c>
      <c r="N99" s="447" t="e">
        <f>'Паспорт-4'!K97</f>
        <v>#REF!</v>
      </c>
      <c r="O99" s="2" t="str">
        <f t="shared" si="6"/>
        <v/>
      </c>
    </row>
    <row r="100" spans="1:15" x14ac:dyDescent="0.25">
      <c r="A100" s="445" t="e">
        <f>'Запит 2-12 '!#REF!</f>
        <v>#REF!</v>
      </c>
      <c r="B100" s="48" t="e">
        <f>'Запит 2-12 '!#REF!</f>
        <v>#REF!</v>
      </c>
      <c r="C100" s="195" t="s">
        <v>8</v>
      </c>
      <c r="D100" s="194" t="s">
        <v>8</v>
      </c>
      <c r="E100" s="356">
        <f>'Паспорт-4'!E98</f>
        <v>0</v>
      </c>
      <c r="F100" s="195" t="s">
        <v>8</v>
      </c>
      <c r="G100" s="194" t="s">
        <v>8</v>
      </c>
      <c r="H100" s="356">
        <f>'Паспорт-4'!H98</f>
        <v>0</v>
      </c>
      <c r="I100" s="195" t="s">
        <v>8</v>
      </c>
      <c r="J100" s="194" t="s">
        <v>8</v>
      </c>
      <c r="K100" s="200"/>
      <c r="L100" s="195" t="s">
        <v>8</v>
      </c>
      <c r="M100" s="194" t="s">
        <v>8</v>
      </c>
      <c r="N100" s="447" t="e">
        <f>'Паспорт-4'!K98</f>
        <v>#REF!</v>
      </c>
      <c r="O100" s="2" t="str">
        <f t="shared" si="6"/>
        <v/>
      </c>
    </row>
    <row r="101" spans="1:15" x14ac:dyDescent="0.25">
      <c r="A101" s="448" t="e">
        <f>'Запит 2-12 '!#REF!</f>
        <v>#REF!</v>
      </c>
      <c r="B101" s="365" t="e">
        <f>'Запит 2-12 '!#REF!</f>
        <v>#REF!</v>
      </c>
      <c r="C101" s="196" t="s">
        <v>8</v>
      </c>
      <c r="D101" s="197" t="s">
        <v>8</v>
      </c>
      <c r="E101" s="357">
        <f>'Паспорт-4'!E99</f>
        <v>0</v>
      </c>
      <c r="F101" s="196" t="s">
        <v>8</v>
      </c>
      <c r="G101" s="197" t="s">
        <v>8</v>
      </c>
      <c r="H101" s="357">
        <f>'Паспорт-4'!H99</f>
        <v>0</v>
      </c>
      <c r="I101" s="196" t="s">
        <v>8</v>
      </c>
      <c r="J101" s="197" t="s">
        <v>8</v>
      </c>
      <c r="K101" s="206"/>
      <c r="L101" s="196" t="s">
        <v>8</v>
      </c>
      <c r="M101" s="197" t="s">
        <v>8</v>
      </c>
      <c r="N101" s="449" t="e">
        <f>'Паспорт-4'!K99</f>
        <v>#REF!</v>
      </c>
      <c r="O101" s="2" t="str">
        <f t="shared" si="6"/>
        <v/>
      </c>
    </row>
    <row r="102" spans="1:15" ht="15" customHeight="1" x14ac:dyDescent="0.25">
      <c r="A102" s="852" t="s">
        <v>24</v>
      </c>
      <c r="B102" s="783"/>
      <c r="C102" s="202">
        <f t="shared" ref="C102:N102" si="13">C72+C82+C92</f>
        <v>0</v>
      </c>
      <c r="D102" s="203">
        <f t="shared" si="13"/>
        <v>0</v>
      </c>
      <c r="E102" s="204">
        <f t="shared" si="13"/>
        <v>0</v>
      </c>
      <c r="F102" s="202">
        <f t="shared" si="13"/>
        <v>0</v>
      </c>
      <c r="G102" s="203">
        <f t="shared" si="13"/>
        <v>0</v>
      </c>
      <c r="H102" s="204">
        <f t="shared" si="13"/>
        <v>0</v>
      </c>
      <c r="I102" s="202">
        <f t="shared" si="13"/>
        <v>0</v>
      </c>
      <c r="J102" s="203">
        <f t="shared" si="13"/>
        <v>0</v>
      </c>
      <c r="K102" s="204">
        <f t="shared" si="13"/>
        <v>0</v>
      </c>
      <c r="L102" s="202" t="e">
        <f t="shared" si="13"/>
        <v>#REF!</v>
      </c>
      <c r="M102" s="203" t="e">
        <f t="shared" si="13"/>
        <v>#REF!</v>
      </c>
      <c r="N102" s="450" t="e">
        <f t="shared" si="13"/>
        <v>#REF!</v>
      </c>
      <c r="O102" s="2" t="str">
        <f t="shared" si="6"/>
        <v/>
      </c>
    </row>
    <row r="103" spans="1:15" ht="15" customHeight="1" x14ac:dyDescent="0.25">
      <c r="A103" s="849" t="s">
        <v>212</v>
      </c>
      <c r="B103" s="850"/>
      <c r="C103" s="850"/>
      <c r="D103" s="850"/>
      <c r="E103" s="850"/>
      <c r="F103" s="850"/>
      <c r="G103" s="850"/>
      <c r="H103" s="850"/>
      <c r="I103" s="850"/>
      <c r="J103" s="850"/>
      <c r="K103" s="850"/>
      <c r="L103" s="850"/>
      <c r="M103" s="850"/>
      <c r="N103" s="851"/>
      <c r="O103" s="2" t="str">
        <f>O102</f>
        <v/>
      </c>
    </row>
    <row r="104" spans="1:15" x14ac:dyDescent="0.25">
      <c r="A104" s="779" t="e">
        <f>'Запит  2-7'!#REF!</f>
        <v>#REF!</v>
      </c>
      <c r="B104" s="780"/>
      <c r="C104" s="780"/>
      <c r="D104" s="780"/>
      <c r="E104" s="780"/>
      <c r="F104" s="780"/>
      <c r="G104" s="780"/>
      <c r="H104" s="780"/>
      <c r="I104" s="780"/>
      <c r="J104" s="780"/>
      <c r="K104" s="780"/>
      <c r="L104" s="780"/>
      <c r="M104" s="780"/>
      <c r="N104" s="781"/>
      <c r="O104" s="2" t="str">
        <f>O135</f>
        <v/>
      </c>
    </row>
    <row r="105" spans="1:15" x14ac:dyDescent="0.25">
      <c r="A105" s="443" t="e">
        <f>'Запит 2-12 '!#REF!</f>
        <v>#REF!</v>
      </c>
      <c r="B105" s="359" t="e">
        <f>'Запит 2-12 '!#REF!</f>
        <v>#REF!</v>
      </c>
      <c r="C105" s="230">
        <f t="shared" ref="C105:N105" si="14">SUM(C106:C111)</f>
        <v>0</v>
      </c>
      <c r="D105" s="231">
        <f t="shared" si="14"/>
        <v>0</v>
      </c>
      <c r="E105" s="232">
        <f t="shared" si="14"/>
        <v>0</v>
      </c>
      <c r="F105" s="230">
        <f t="shared" si="14"/>
        <v>0</v>
      </c>
      <c r="G105" s="231">
        <f t="shared" si="14"/>
        <v>0</v>
      </c>
      <c r="H105" s="232">
        <f t="shared" si="14"/>
        <v>0</v>
      </c>
      <c r="I105" s="230">
        <f t="shared" si="14"/>
        <v>0</v>
      </c>
      <c r="J105" s="231">
        <f t="shared" si="14"/>
        <v>0</v>
      </c>
      <c r="K105" s="232">
        <f t="shared" si="14"/>
        <v>0</v>
      </c>
      <c r="L105" s="230" t="e">
        <f t="shared" si="14"/>
        <v>#REF!</v>
      </c>
      <c r="M105" s="231" t="e">
        <f t="shared" si="14"/>
        <v>#REF!</v>
      </c>
      <c r="N105" s="444" t="e">
        <f t="shared" si="14"/>
        <v>#REF!</v>
      </c>
      <c r="O105" s="2" t="str">
        <f t="shared" ref="O105:O168" si="15">IF(SUM(C105:K105)&lt;&gt;0,"Для друку","")</f>
        <v/>
      </c>
    </row>
    <row r="106" spans="1:15" x14ac:dyDescent="0.25">
      <c r="A106" s="445" t="e">
        <f>'Запит 2-12 '!#REF!</f>
        <v>#REF!</v>
      </c>
      <c r="B106" s="193" t="s">
        <v>137</v>
      </c>
      <c r="C106" s="358">
        <f>'Паспорт-4'!C103</f>
        <v>0</v>
      </c>
      <c r="D106" s="194" t="s">
        <v>8</v>
      </c>
      <c r="E106" s="98">
        <f>SUM(C106:D106)</f>
        <v>0</v>
      </c>
      <c r="F106" s="358">
        <f>'Паспорт-4'!F103</f>
        <v>0</v>
      </c>
      <c r="G106" s="194" t="s">
        <v>8</v>
      </c>
      <c r="H106" s="98">
        <f>SUM(F106:G106)</f>
        <v>0</v>
      </c>
      <c r="I106" s="198"/>
      <c r="J106" s="194" t="s">
        <v>8</v>
      </c>
      <c r="K106" s="98">
        <f>SUM(I106:J106)</f>
        <v>0</v>
      </c>
      <c r="L106" s="361" t="e">
        <f>'Паспорт-4'!I103</f>
        <v>#REF!</v>
      </c>
      <c r="M106" s="194" t="s">
        <v>8</v>
      </c>
      <c r="N106" s="446" t="e">
        <f>SUM(L106:M106)</f>
        <v>#REF!</v>
      </c>
      <c r="O106" s="2" t="str">
        <f t="shared" si="15"/>
        <v/>
      </c>
    </row>
    <row r="107" spans="1:15" x14ac:dyDescent="0.25">
      <c r="A107" s="445" t="e">
        <f>'Запит 2-12 '!#REF!</f>
        <v>#REF!</v>
      </c>
      <c r="B107" s="193" t="s">
        <v>32</v>
      </c>
      <c r="C107" s="195" t="s">
        <v>8</v>
      </c>
      <c r="D107" s="355">
        <f>'Паспорт-4'!D104</f>
        <v>0</v>
      </c>
      <c r="E107" s="98">
        <f>SUM(C107:D107)</f>
        <v>0</v>
      </c>
      <c r="F107" s="195" t="s">
        <v>8</v>
      </c>
      <c r="G107" s="355">
        <f>'Паспорт-4'!G104</f>
        <v>0</v>
      </c>
      <c r="H107" s="98">
        <f>SUM(F107:G107)</f>
        <v>0</v>
      </c>
      <c r="I107" s="195" t="s">
        <v>8</v>
      </c>
      <c r="J107" s="199"/>
      <c r="K107" s="98">
        <f>SUM(I107:J107)</f>
        <v>0</v>
      </c>
      <c r="L107" s="195" t="s">
        <v>8</v>
      </c>
      <c r="M107" s="363" t="e">
        <f>'Паспорт-4'!J104</f>
        <v>#REF!</v>
      </c>
      <c r="N107" s="446" t="e">
        <f>SUM(L107:M107)</f>
        <v>#REF!</v>
      </c>
      <c r="O107" s="2" t="str">
        <f t="shared" si="15"/>
        <v/>
      </c>
    </row>
    <row r="108" spans="1:15" x14ac:dyDescent="0.25">
      <c r="A108" s="445" t="e">
        <f>'Запит 2-12 '!#REF!</f>
        <v>#REF!</v>
      </c>
      <c r="B108" s="193" t="s">
        <v>20</v>
      </c>
      <c r="C108" s="195" t="s">
        <v>8</v>
      </c>
      <c r="D108" s="355">
        <f>'Паспорт-4'!D105</f>
        <v>0</v>
      </c>
      <c r="E108" s="98">
        <f>SUM(C108:D108)</f>
        <v>0</v>
      </c>
      <c r="F108" s="195" t="s">
        <v>8</v>
      </c>
      <c r="G108" s="355">
        <f>'Паспорт-4'!G105</f>
        <v>0</v>
      </c>
      <c r="H108" s="98">
        <f>SUM(F108:G108)</f>
        <v>0</v>
      </c>
      <c r="I108" s="195" t="s">
        <v>8</v>
      </c>
      <c r="J108" s="199"/>
      <c r="K108" s="98">
        <f>SUM(I108:J108)</f>
        <v>0</v>
      </c>
      <c r="L108" s="195" t="s">
        <v>8</v>
      </c>
      <c r="M108" s="363" t="e">
        <f>'Паспорт-4'!J105</f>
        <v>#REF!</v>
      </c>
      <c r="N108" s="446" t="e">
        <f>SUM(L108:M108)</f>
        <v>#REF!</v>
      </c>
      <c r="O108" s="2" t="str">
        <f t="shared" si="15"/>
        <v/>
      </c>
    </row>
    <row r="109" spans="1:15" x14ac:dyDescent="0.25">
      <c r="A109" s="445" t="e">
        <f>'Запит 2-12 '!#REF!</f>
        <v>#REF!</v>
      </c>
      <c r="B109" s="193" t="s">
        <v>21</v>
      </c>
      <c r="C109" s="195" t="s">
        <v>8</v>
      </c>
      <c r="D109" s="355">
        <f>'Паспорт-4'!D106</f>
        <v>0</v>
      </c>
      <c r="E109" s="98">
        <f>SUM(C109:D109)</f>
        <v>0</v>
      </c>
      <c r="F109" s="195" t="s">
        <v>8</v>
      </c>
      <c r="G109" s="355">
        <f>'Паспорт-4'!G106</f>
        <v>0</v>
      </c>
      <c r="H109" s="98">
        <f>SUM(F109:G109)</f>
        <v>0</v>
      </c>
      <c r="I109" s="195" t="s">
        <v>8</v>
      </c>
      <c r="J109" s="199"/>
      <c r="K109" s="98">
        <f>SUM(I109:J109)</f>
        <v>0</v>
      </c>
      <c r="L109" s="195" t="s">
        <v>8</v>
      </c>
      <c r="M109" s="363" t="e">
        <f>'Паспорт-4'!J106</f>
        <v>#REF!</v>
      </c>
      <c r="N109" s="446" t="e">
        <f>SUM(L109:M109)</f>
        <v>#REF!</v>
      </c>
      <c r="O109" s="2" t="str">
        <f t="shared" si="15"/>
        <v/>
      </c>
    </row>
    <row r="110" spans="1:15" x14ac:dyDescent="0.25">
      <c r="A110" s="445" t="e">
        <f>'Запит 2-12 '!#REF!</f>
        <v>#REF!</v>
      </c>
      <c r="B110" s="193" t="s">
        <v>22</v>
      </c>
      <c r="C110" s="195" t="s">
        <v>8</v>
      </c>
      <c r="D110" s="355">
        <f>'Паспорт-4'!D107</f>
        <v>0</v>
      </c>
      <c r="E110" s="98">
        <f>SUM(C110:D110)</f>
        <v>0</v>
      </c>
      <c r="F110" s="195" t="s">
        <v>8</v>
      </c>
      <c r="G110" s="355">
        <f>'Паспорт-4'!G107</f>
        <v>0</v>
      </c>
      <c r="H110" s="98">
        <f>SUM(F110:G110)</f>
        <v>0</v>
      </c>
      <c r="I110" s="195" t="s">
        <v>8</v>
      </c>
      <c r="J110" s="199"/>
      <c r="K110" s="98">
        <f>SUM(I110:J110)</f>
        <v>0</v>
      </c>
      <c r="L110" s="195" t="s">
        <v>8</v>
      </c>
      <c r="M110" s="363" t="e">
        <f>'Паспорт-4'!J107</f>
        <v>#REF!</v>
      </c>
      <c r="N110" s="446" t="e">
        <f>SUM(L110:M110)</f>
        <v>#REF!</v>
      </c>
      <c r="O110" s="2" t="str">
        <f t="shared" si="15"/>
        <v/>
      </c>
    </row>
    <row r="111" spans="1:15" ht="25.5" x14ac:dyDescent="0.25">
      <c r="A111" s="445" t="e">
        <f>'Запит 2-12 '!#REF!</f>
        <v>#REF!</v>
      </c>
      <c r="B111" s="193" t="s">
        <v>23</v>
      </c>
      <c r="C111" s="195" t="s">
        <v>8</v>
      </c>
      <c r="D111" s="194" t="s">
        <v>8</v>
      </c>
      <c r="E111" s="98">
        <f>SUM(E112:E114)</f>
        <v>0</v>
      </c>
      <c r="F111" s="195" t="s">
        <v>8</v>
      </c>
      <c r="G111" s="194" t="s">
        <v>8</v>
      </c>
      <c r="H111" s="98">
        <f>SUM(H112:H114)</f>
        <v>0</v>
      </c>
      <c r="I111" s="195" t="s">
        <v>8</v>
      </c>
      <c r="J111" s="194" t="s">
        <v>8</v>
      </c>
      <c r="K111" s="98">
        <f>SUM(K112:K114)</f>
        <v>0</v>
      </c>
      <c r="L111" s="195" t="s">
        <v>8</v>
      </c>
      <c r="M111" s="194" t="s">
        <v>8</v>
      </c>
      <c r="N111" s="446" t="e">
        <f>SUM(N112:N114)</f>
        <v>#REF!</v>
      </c>
      <c r="O111" s="2" t="str">
        <f t="shared" si="15"/>
        <v/>
      </c>
    </row>
    <row r="112" spans="1:15" x14ac:dyDescent="0.25">
      <c r="A112" s="445" t="e">
        <f>'Запит 2-12 '!#REF!</f>
        <v>#REF!</v>
      </c>
      <c r="B112" s="48" t="e">
        <f>'Запит 2-12 '!#REF!</f>
        <v>#REF!</v>
      </c>
      <c r="C112" s="195" t="s">
        <v>8</v>
      </c>
      <c r="D112" s="194" t="s">
        <v>8</v>
      </c>
      <c r="E112" s="356">
        <f>'Паспорт-4'!E109</f>
        <v>0</v>
      </c>
      <c r="F112" s="195" t="s">
        <v>8</v>
      </c>
      <c r="G112" s="194" t="s">
        <v>8</v>
      </c>
      <c r="H112" s="356">
        <f>'Паспорт-4'!H109</f>
        <v>0</v>
      </c>
      <c r="I112" s="195" t="s">
        <v>8</v>
      </c>
      <c r="J112" s="194" t="s">
        <v>8</v>
      </c>
      <c r="K112" s="200"/>
      <c r="L112" s="195" t="s">
        <v>8</v>
      </c>
      <c r="M112" s="194" t="s">
        <v>8</v>
      </c>
      <c r="N112" s="447" t="e">
        <f>'Паспорт-4'!K109</f>
        <v>#REF!</v>
      </c>
      <c r="O112" s="2" t="str">
        <f t="shared" si="15"/>
        <v/>
      </c>
    </row>
    <row r="113" spans="1:15" x14ac:dyDescent="0.25">
      <c r="A113" s="445" t="e">
        <f>'Запит 2-12 '!#REF!</f>
        <v>#REF!</v>
      </c>
      <c r="B113" s="48" t="e">
        <f>'Запит 2-12 '!#REF!</f>
        <v>#REF!</v>
      </c>
      <c r="C113" s="195" t="s">
        <v>8</v>
      </c>
      <c r="D113" s="194" t="s">
        <v>8</v>
      </c>
      <c r="E113" s="356">
        <f>'Паспорт-4'!E110</f>
        <v>0</v>
      </c>
      <c r="F113" s="195" t="s">
        <v>8</v>
      </c>
      <c r="G113" s="194" t="s">
        <v>8</v>
      </c>
      <c r="H113" s="356">
        <f>'Паспорт-4'!H110</f>
        <v>0</v>
      </c>
      <c r="I113" s="195" t="s">
        <v>8</v>
      </c>
      <c r="J113" s="194" t="s">
        <v>8</v>
      </c>
      <c r="K113" s="200"/>
      <c r="L113" s="195" t="s">
        <v>8</v>
      </c>
      <c r="M113" s="194" t="s">
        <v>8</v>
      </c>
      <c r="N113" s="447" t="e">
        <f>'Паспорт-4'!K110</f>
        <v>#REF!</v>
      </c>
      <c r="O113" s="2" t="str">
        <f t="shared" si="15"/>
        <v/>
      </c>
    </row>
    <row r="114" spans="1:15" x14ac:dyDescent="0.25">
      <c r="A114" s="448" t="e">
        <f>'Запит 2-12 '!#REF!</f>
        <v>#REF!</v>
      </c>
      <c r="B114" s="365" t="e">
        <f>'Запит 2-12 '!#REF!</f>
        <v>#REF!</v>
      </c>
      <c r="C114" s="196" t="s">
        <v>8</v>
      </c>
      <c r="D114" s="197" t="s">
        <v>8</v>
      </c>
      <c r="E114" s="357">
        <f>'Паспорт-4'!E111</f>
        <v>0</v>
      </c>
      <c r="F114" s="196" t="s">
        <v>8</v>
      </c>
      <c r="G114" s="197" t="s">
        <v>8</v>
      </c>
      <c r="H114" s="357">
        <f>'Паспорт-4'!H111</f>
        <v>0</v>
      </c>
      <c r="I114" s="196" t="s">
        <v>8</v>
      </c>
      <c r="J114" s="197" t="s">
        <v>8</v>
      </c>
      <c r="K114" s="206"/>
      <c r="L114" s="196" t="s">
        <v>8</v>
      </c>
      <c r="M114" s="197" t="s">
        <v>8</v>
      </c>
      <c r="N114" s="449" t="e">
        <f>'Паспорт-4'!K111</f>
        <v>#REF!</v>
      </c>
      <c r="O114" s="2" t="str">
        <f t="shared" si="15"/>
        <v/>
      </c>
    </row>
    <row r="115" spans="1:15" x14ac:dyDescent="0.25">
      <c r="A115" s="443" t="e">
        <f>'Запит 2-12 '!#REF!</f>
        <v>#REF!</v>
      </c>
      <c r="B115" s="359" t="e">
        <f>'Запит 2-12 '!#REF!</f>
        <v>#REF!</v>
      </c>
      <c r="C115" s="230">
        <f t="shared" ref="C115:N115" si="16">SUM(C116:C121)</f>
        <v>0</v>
      </c>
      <c r="D115" s="231">
        <f t="shared" si="16"/>
        <v>0</v>
      </c>
      <c r="E115" s="232">
        <f t="shared" si="16"/>
        <v>0</v>
      </c>
      <c r="F115" s="230">
        <f t="shared" si="16"/>
        <v>0</v>
      </c>
      <c r="G115" s="231">
        <f t="shared" si="16"/>
        <v>0</v>
      </c>
      <c r="H115" s="232">
        <f t="shared" si="16"/>
        <v>0</v>
      </c>
      <c r="I115" s="230">
        <f t="shared" si="16"/>
        <v>0</v>
      </c>
      <c r="J115" s="231">
        <f t="shared" si="16"/>
        <v>0</v>
      </c>
      <c r="K115" s="232">
        <f t="shared" si="16"/>
        <v>0</v>
      </c>
      <c r="L115" s="230" t="e">
        <f t="shared" si="16"/>
        <v>#REF!</v>
      </c>
      <c r="M115" s="231" t="e">
        <f t="shared" si="16"/>
        <v>#REF!</v>
      </c>
      <c r="N115" s="444" t="e">
        <f t="shared" si="16"/>
        <v>#REF!</v>
      </c>
      <c r="O115" s="2" t="str">
        <f t="shared" si="15"/>
        <v/>
      </c>
    </row>
    <row r="116" spans="1:15" x14ac:dyDescent="0.25">
      <c r="A116" s="445" t="e">
        <f>'Запит 2-12 '!#REF!</f>
        <v>#REF!</v>
      </c>
      <c r="B116" s="193" t="s">
        <v>137</v>
      </c>
      <c r="C116" s="358">
        <f>'Паспорт-4'!C113</f>
        <v>0</v>
      </c>
      <c r="D116" s="194" t="s">
        <v>8</v>
      </c>
      <c r="E116" s="98">
        <f>SUM(C116:D116)</f>
        <v>0</v>
      </c>
      <c r="F116" s="358">
        <f>'Паспорт-4'!F113</f>
        <v>0</v>
      </c>
      <c r="G116" s="194" t="s">
        <v>8</v>
      </c>
      <c r="H116" s="98">
        <f>SUM(F116:G116)</f>
        <v>0</v>
      </c>
      <c r="I116" s="198"/>
      <c r="J116" s="194" t="s">
        <v>8</v>
      </c>
      <c r="K116" s="98">
        <f>SUM(I116:J116)</f>
        <v>0</v>
      </c>
      <c r="L116" s="361" t="e">
        <f>'Паспорт-4'!I113</f>
        <v>#REF!</v>
      </c>
      <c r="M116" s="194" t="s">
        <v>8</v>
      </c>
      <c r="N116" s="446" t="e">
        <f>SUM(L116:M116)</f>
        <v>#REF!</v>
      </c>
      <c r="O116" s="2" t="str">
        <f t="shared" si="15"/>
        <v/>
      </c>
    </row>
    <row r="117" spans="1:15" x14ac:dyDescent="0.25">
      <c r="A117" s="445" t="e">
        <f>'Запит 2-12 '!#REF!</f>
        <v>#REF!</v>
      </c>
      <c r="B117" s="193" t="s">
        <v>32</v>
      </c>
      <c r="C117" s="195" t="s">
        <v>8</v>
      </c>
      <c r="D117" s="355">
        <f>'Паспорт-4'!D114</f>
        <v>0</v>
      </c>
      <c r="E117" s="98">
        <f>SUM(C117:D117)</f>
        <v>0</v>
      </c>
      <c r="F117" s="195" t="s">
        <v>8</v>
      </c>
      <c r="G117" s="355">
        <f>'Паспорт-4'!G114</f>
        <v>0</v>
      </c>
      <c r="H117" s="98">
        <f>SUM(F117:G117)</f>
        <v>0</v>
      </c>
      <c r="I117" s="195" t="s">
        <v>8</v>
      </c>
      <c r="J117" s="199"/>
      <c r="K117" s="98">
        <f>SUM(I117:J117)</f>
        <v>0</v>
      </c>
      <c r="L117" s="195" t="s">
        <v>8</v>
      </c>
      <c r="M117" s="363" t="e">
        <f>'Паспорт-4'!J114</f>
        <v>#REF!</v>
      </c>
      <c r="N117" s="446" t="e">
        <f>SUM(L117:M117)</f>
        <v>#REF!</v>
      </c>
      <c r="O117" s="2" t="str">
        <f t="shared" si="15"/>
        <v/>
      </c>
    </row>
    <row r="118" spans="1:15" x14ac:dyDescent="0.25">
      <c r="A118" s="445" t="e">
        <f>'Запит 2-12 '!#REF!</f>
        <v>#REF!</v>
      </c>
      <c r="B118" s="193" t="s">
        <v>20</v>
      </c>
      <c r="C118" s="195" t="s">
        <v>8</v>
      </c>
      <c r="D118" s="355">
        <f>'Паспорт-4'!D115</f>
        <v>0</v>
      </c>
      <c r="E118" s="98">
        <f>SUM(C118:D118)</f>
        <v>0</v>
      </c>
      <c r="F118" s="195" t="s">
        <v>8</v>
      </c>
      <c r="G118" s="355">
        <f>'Паспорт-4'!G115</f>
        <v>0</v>
      </c>
      <c r="H118" s="98">
        <f>SUM(F118:G118)</f>
        <v>0</v>
      </c>
      <c r="I118" s="195" t="s">
        <v>8</v>
      </c>
      <c r="J118" s="199"/>
      <c r="K118" s="98">
        <f>SUM(I118:J118)</f>
        <v>0</v>
      </c>
      <c r="L118" s="195" t="s">
        <v>8</v>
      </c>
      <c r="M118" s="363" t="e">
        <f>'Паспорт-4'!J115</f>
        <v>#REF!</v>
      </c>
      <c r="N118" s="446" t="e">
        <f>SUM(L118:M118)</f>
        <v>#REF!</v>
      </c>
      <c r="O118" s="2" t="str">
        <f t="shared" si="15"/>
        <v/>
      </c>
    </row>
    <row r="119" spans="1:15" x14ac:dyDescent="0.25">
      <c r="A119" s="445" t="e">
        <f>'Запит 2-12 '!#REF!</f>
        <v>#REF!</v>
      </c>
      <c r="B119" s="193" t="s">
        <v>21</v>
      </c>
      <c r="C119" s="195" t="s">
        <v>8</v>
      </c>
      <c r="D119" s="355">
        <f>'Паспорт-4'!D116</f>
        <v>0</v>
      </c>
      <c r="E119" s="98">
        <f>SUM(C119:D119)</f>
        <v>0</v>
      </c>
      <c r="F119" s="195" t="s">
        <v>8</v>
      </c>
      <c r="G119" s="355">
        <f>'Паспорт-4'!G116</f>
        <v>0</v>
      </c>
      <c r="H119" s="98">
        <f>SUM(F119:G119)</f>
        <v>0</v>
      </c>
      <c r="I119" s="195" t="s">
        <v>8</v>
      </c>
      <c r="J119" s="199"/>
      <c r="K119" s="98">
        <f>SUM(I119:J119)</f>
        <v>0</v>
      </c>
      <c r="L119" s="195" t="s">
        <v>8</v>
      </c>
      <c r="M119" s="363" t="e">
        <f>'Паспорт-4'!J116</f>
        <v>#REF!</v>
      </c>
      <c r="N119" s="446" t="e">
        <f>SUM(L119:M119)</f>
        <v>#REF!</v>
      </c>
      <c r="O119" s="2" t="str">
        <f t="shared" si="15"/>
        <v/>
      </c>
    </row>
    <row r="120" spans="1:15" x14ac:dyDescent="0.25">
      <c r="A120" s="445" t="e">
        <f>'Запит 2-12 '!#REF!</f>
        <v>#REF!</v>
      </c>
      <c r="B120" s="193" t="s">
        <v>22</v>
      </c>
      <c r="C120" s="195" t="s">
        <v>8</v>
      </c>
      <c r="D120" s="355">
        <f>'Паспорт-4'!D117</f>
        <v>0</v>
      </c>
      <c r="E120" s="98">
        <f>SUM(C120:D120)</f>
        <v>0</v>
      </c>
      <c r="F120" s="195" t="s">
        <v>8</v>
      </c>
      <c r="G120" s="355">
        <f>'Паспорт-4'!G117</f>
        <v>0</v>
      </c>
      <c r="H120" s="98">
        <f>SUM(F120:G120)</f>
        <v>0</v>
      </c>
      <c r="I120" s="195" t="s">
        <v>8</v>
      </c>
      <c r="J120" s="199"/>
      <c r="K120" s="98">
        <f>SUM(I120:J120)</f>
        <v>0</v>
      </c>
      <c r="L120" s="195" t="s">
        <v>8</v>
      </c>
      <c r="M120" s="363" t="e">
        <f>'Паспорт-4'!J117</f>
        <v>#REF!</v>
      </c>
      <c r="N120" s="446" t="e">
        <f>SUM(L120:M120)</f>
        <v>#REF!</v>
      </c>
      <c r="O120" s="2" t="str">
        <f t="shared" si="15"/>
        <v/>
      </c>
    </row>
    <row r="121" spans="1:15" ht="25.5" x14ac:dyDescent="0.25">
      <c r="A121" s="445" t="e">
        <f>'Запит 2-12 '!#REF!</f>
        <v>#REF!</v>
      </c>
      <c r="B121" s="193" t="s">
        <v>23</v>
      </c>
      <c r="C121" s="195" t="s">
        <v>8</v>
      </c>
      <c r="D121" s="194" t="s">
        <v>8</v>
      </c>
      <c r="E121" s="98">
        <f>SUM(E122:E124)</f>
        <v>0</v>
      </c>
      <c r="F121" s="195" t="s">
        <v>8</v>
      </c>
      <c r="G121" s="194" t="s">
        <v>8</v>
      </c>
      <c r="H121" s="98">
        <f>SUM(H122:H124)</f>
        <v>0</v>
      </c>
      <c r="I121" s="195" t="s">
        <v>8</v>
      </c>
      <c r="J121" s="194" t="s">
        <v>8</v>
      </c>
      <c r="K121" s="98">
        <f>SUM(K122:K124)</f>
        <v>0</v>
      </c>
      <c r="L121" s="195" t="s">
        <v>8</v>
      </c>
      <c r="M121" s="194" t="s">
        <v>8</v>
      </c>
      <c r="N121" s="446" t="e">
        <f>SUM(N122:N124)</f>
        <v>#REF!</v>
      </c>
      <c r="O121" s="2" t="str">
        <f t="shared" si="15"/>
        <v/>
      </c>
    </row>
    <row r="122" spans="1:15" x14ac:dyDescent="0.25">
      <c r="A122" s="445" t="e">
        <f>'Запит 2-12 '!#REF!</f>
        <v>#REF!</v>
      </c>
      <c r="B122" s="48" t="e">
        <f>'Запит 2-12 '!#REF!</f>
        <v>#REF!</v>
      </c>
      <c r="C122" s="195" t="s">
        <v>8</v>
      </c>
      <c r="D122" s="194" t="s">
        <v>8</v>
      </c>
      <c r="E122" s="356">
        <f>'Паспорт-4'!E119</f>
        <v>0</v>
      </c>
      <c r="F122" s="195" t="s">
        <v>8</v>
      </c>
      <c r="G122" s="194" t="s">
        <v>8</v>
      </c>
      <c r="H122" s="356">
        <f>'Паспорт-4'!H119</f>
        <v>0</v>
      </c>
      <c r="I122" s="195" t="s">
        <v>8</v>
      </c>
      <c r="J122" s="194" t="s">
        <v>8</v>
      </c>
      <c r="K122" s="200"/>
      <c r="L122" s="195" t="s">
        <v>8</v>
      </c>
      <c r="M122" s="194" t="s">
        <v>8</v>
      </c>
      <c r="N122" s="447" t="e">
        <f>'Паспорт-4'!K119</f>
        <v>#REF!</v>
      </c>
      <c r="O122" s="2" t="str">
        <f t="shared" si="15"/>
        <v/>
      </c>
    </row>
    <row r="123" spans="1:15" x14ac:dyDescent="0.25">
      <c r="A123" s="445" t="e">
        <f>'Запит 2-12 '!#REF!</f>
        <v>#REF!</v>
      </c>
      <c r="B123" s="48" t="e">
        <f>'Запит 2-12 '!#REF!</f>
        <v>#REF!</v>
      </c>
      <c r="C123" s="195" t="s">
        <v>8</v>
      </c>
      <c r="D123" s="194" t="s">
        <v>8</v>
      </c>
      <c r="E123" s="356">
        <f>'Паспорт-4'!E120</f>
        <v>0</v>
      </c>
      <c r="F123" s="195" t="s">
        <v>8</v>
      </c>
      <c r="G123" s="194" t="s">
        <v>8</v>
      </c>
      <c r="H123" s="356">
        <f>'Паспорт-4'!H120</f>
        <v>0</v>
      </c>
      <c r="I123" s="195" t="s">
        <v>8</v>
      </c>
      <c r="J123" s="194" t="s">
        <v>8</v>
      </c>
      <c r="K123" s="200"/>
      <c r="L123" s="195" t="s">
        <v>8</v>
      </c>
      <c r="M123" s="194" t="s">
        <v>8</v>
      </c>
      <c r="N123" s="447" t="e">
        <f>'Паспорт-4'!K120</f>
        <v>#REF!</v>
      </c>
      <c r="O123" s="2" t="str">
        <f t="shared" si="15"/>
        <v/>
      </c>
    </row>
    <row r="124" spans="1:15" x14ac:dyDescent="0.25">
      <c r="A124" s="448" t="e">
        <f>'Запит 2-12 '!#REF!</f>
        <v>#REF!</v>
      </c>
      <c r="B124" s="365" t="e">
        <f>'Запит 2-12 '!#REF!</f>
        <v>#REF!</v>
      </c>
      <c r="C124" s="196" t="s">
        <v>8</v>
      </c>
      <c r="D124" s="197" t="s">
        <v>8</v>
      </c>
      <c r="E124" s="357">
        <f>'Паспорт-4'!E121</f>
        <v>0</v>
      </c>
      <c r="F124" s="196" t="s">
        <v>8</v>
      </c>
      <c r="G124" s="197" t="s">
        <v>8</v>
      </c>
      <c r="H124" s="357">
        <f>'Паспорт-4'!H121</f>
        <v>0</v>
      </c>
      <c r="I124" s="196" t="s">
        <v>8</v>
      </c>
      <c r="J124" s="197" t="s">
        <v>8</v>
      </c>
      <c r="K124" s="206"/>
      <c r="L124" s="196" t="s">
        <v>8</v>
      </c>
      <c r="M124" s="197" t="s">
        <v>8</v>
      </c>
      <c r="N124" s="449" t="e">
        <f>'Паспорт-4'!K121</f>
        <v>#REF!</v>
      </c>
      <c r="O124" s="2" t="str">
        <f t="shared" si="15"/>
        <v/>
      </c>
    </row>
    <row r="125" spans="1:15" x14ac:dyDescent="0.25">
      <c r="A125" s="443" t="e">
        <f>'Запит 2-12 '!#REF!</f>
        <v>#REF!</v>
      </c>
      <c r="B125" s="359" t="e">
        <f>'Запит 2-12 '!#REF!</f>
        <v>#REF!</v>
      </c>
      <c r="C125" s="230">
        <f t="shared" ref="C125:N125" si="17">SUM(C126:C131)</f>
        <v>0</v>
      </c>
      <c r="D125" s="231">
        <f t="shared" si="17"/>
        <v>0</v>
      </c>
      <c r="E125" s="232">
        <f t="shared" si="17"/>
        <v>0</v>
      </c>
      <c r="F125" s="230">
        <f t="shared" si="17"/>
        <v>0</v>
      </c>
      <c r="G125" s="231">
        <f t="shared" si="17"/>
        <v>0</v>
      </c>
      <c r="H125" s="232">
        <f t="shared" si="17"/>
        <v>0</v>
      </c>
      <c r="I125" s="230">
        <f t="shared" si="17"/>
        <v>0</v>
      </c>
      <c r="J125" s="231">
        <f t="shared" si="17"/>
        <v>0</v>
      </c>
      <c r="K125" s="232">
        <f t="shared" si="17"/>
        <v>0</v>
      </c>
      <c r="L125" s="230" t="e">
        <f t="shared" si="17"/>
        <v>#REF!</v>
      </c>
      <c r="M125" s="231" t="e">
        <f t="shared" si="17"/>
        <v>#REF!</v>
      </c>
      <c r="N125" s="444" t="e">
        <f t="shared" si="17"/>
        <v>#REF!</v>
      </c>
      <c r="O125" s="2" t="str">
        <f t="shared" si="15"/>
        <v/>
      </c>
    </row>
    <row r="126" spans="1:15" x14ac:dyDescent="0.25">
      <c r="A126" s="445" t="e">
        <f>'Запит 2-12 '!#REF!</f>
        <v>#REF!</v>
      </c>
      <c r="B126" s="193" t="s">
        <v>137</v>
      </c>
      <c r="C126" s="358">
        <f>'Паспорт-4'!C123</f>
        <v>0</v>
      </c>
      <c r="D126" s="194" t="s">
        <v>8</v>
      </c>
      <c r="E126" s="98">
        <f>SUM(C126:D126)</f>
        <v>0</v>
      </c>
      <c r="F126" s="358">
        <f>'Паспорт-4'!F123</f>
        <v>0</v>
      </c>
      <c r="G126" s="194" t="s">
        <v>8</v>
      </c>
      <c r="H126" s="98">
        <f>SUM(F126:G126)</f>
        <v>0</v>
      </c>
      <c r="I126" s="198"/>
      <c r="J126" s="194" t="s">
        <v>8</v>
      </c>
      <c r="K126" s="98">
        <f>SUM(I126:J126)</f>
        <v>0</v>
      </c>
      <c r="L126" s="361" t="e">
        <f>'Паспорт-4'!I123</f>
        <v>#REF!</v>
      </c>
      <c r="M126" s="194" t="s">
        <v>8</v>
      </c>
      <c r="N126" s="446" t="e">
        <f>SUM(L126:M126)</f>
        <v>#REF!</v>
      </c>
      <c r="O126" s="2" t="str">
        <f t="shared" si="15"/>
        <v/>
      </c>
    </row>
    <row r="127" spans="1:15" x14ac:dyDescent="0.25">
      <c r="A127" s="445" t="e">
        <f>'Запит 2-12 '!#REF!</f>
        <v>#REF!</v>
      </c>
      <c r="B127" s="193" t="s">
        <v>32</v>
      </c>
      <c r="C127" s="195" t="s">
        <v>8</v>
      </c>
      <c r="D127" s="355">
        <f>'Паспорт-4'!D124</f>
        <v>0</v>
      </c>
      <c r="E127" s="98">
        <f>SUM(C127:D127)</f>
        <v>0</v>
      </c>
      <c r="F127" s="195" t="s">
        <v>8</v>
      </c>
      <c r="G127" s="355">
        <f>'Паспорт-4'!G124</f>
        <v>0</v>
      </c>
      <c r="H127" s="98">
        <f>SUM(F127:G127)</f>
        <v>0</v>
      </c>
      <c r="I127" s="195" t="s">
        <v>8</v>
      </c>
      <c r="J127" s="199"/>
      <c r="K127" s="98">
        <f>SUM(I127:J127)</f>
        <v>0</v>
      </c>
      <c r="L127" s="195" t="s">
        <v>8</v>
      </c>
      <c r="M127" s="363" t="e">
        <f>'Паспорт-4'!J124</f>
        <v>#REF!</v>
      </c>
      <c r="N127" s="446" t="e">
        <f>SUM(L127:M127)</f>
        <v>#REF!</v>
      </c>
      <c r="O127" s="2" t="str">
        <f t="shared" si="15"/>
        <v/>
      </c>
    </row>
    <row r="128" spans="1:15" x14ac:dyDescent="0.25">
      <c r="A128" s="445" t="e">
        <f>'Запит 2-12 '!#REF!</f>
        <v>#REF!</v>
      </c>
      <c r="B128" s="193" t="s">
        <v>20</v>
      </c>
      <c r="C128" s="195" t="s">
        <v>8</v>
      </c>
      <c r="D128" s="355">
        <f>'Паспорт-4'!D125</f>
        <v>0</v>
      </c>
      <c r="E128" s="98">
        <f>SUM(C128:D128)</f>
        <v>0</v>
      </c>
      <c r="F128" s="195" t="s">
        <v>8</v>
      </c>
      <c r="G128" s="355">
        <f>'Паспорт-4'!G125</f>
        <v>0</v>
      </c>
      <c r="H128" s="98">
        <f>SUM(F128:G128)</f>
        <v>0</v>
      </c>
      <c r="I128" s="195" t="s">
        <v>8</v>
      </c>
      <c r="J128" s="199"/>
      <c r="K128" s="98">
        <f>SUM(I128:J128)</f>
        <v>0</v>
      </c>
      <c r="L128" s="195" t="s">
        <v>8</v>
      </c>
      <c r="M128" s="363" t="e">
        <f>'Паспорт-4'!J125</f>
        <v>#REF!</v>
      </c>
      <c r="N128" s="446" t="e">
        <f>SUM(L128:M128)</f>
        <v>#REF!</v>
      </c>
      <c r="O128" s="2" t="str">
        <f t="shared" si="15"/>
        <v/>
      </c>
    </row>
    <row r="129" spans="1:15" x14ac:dyDescent="0.25">
      <c r="A129" s="445" t="e">
        <f>'Запит 2-12 '!#REF!</f>
        <v>#REF!</v>
      </c>
      <c r="B129" s="193" t="s">
        <v>21</v>
      </c>
      <c r="C129" s="195" t="s">
        <v>8</v>
      </c>
      <c r="D129" s="355">
        <f>'Паспорт-4'!D126</f>
        <v>0</v>
      </c>
      <c r="E129" s="98">
        <f>SUM(C129:D129)</f>
        <v>0</v>
      </c>
      <c r="F129" s="195" t="s">
        <v>8</v>
      </c>
      <c r="G129" s="355">
        <f>'Паспорт-4'!G126</f>
        <v>0</v>
      </c>
      <c r="H129" s="98">
        <f>SUM(F129:G129)</f>
        <v>0</v>
      </c>
      <c r="I129" s="195" t="s">
        <v>8</v>
      </c>
      <c r="J129" s="199"/>
      <c r="K129" s="98">
        <f>SUM(I129:J129)</f>
        <v>0</v>
      </c>
      <c r="L129" s="195" t="s">
        <v>8</v>
      </c>
      <c r="M129" s="363" t="e">
        <f>'Паспорт-4'!J126</f>
        <v>#REF!</v>
      </c>
      <c r="N129" s="446" t="e">
        <f>SUM(L129:M129)</f>
        <v>#REF!</v>
      </c>
      <c r="O129" s="2" t="str">
        <f t="shared" si="15"/>
        <v/>
      </c>
    </row>
    <row r="130" spans="1:15" x14ac:dyDescent="0.25">
      <c r="A130" s="445" t="e">
        <f>'Запит 2-12 '!#REF!</f>
        <v>#REF!</v>
      </c>
      <c r="B130" s="193" t="s">
        <v>22</v>
      </c>
      <c r="C130" s="195" t="s">
        <v>8</v>
      </c>
      <c r="D130" s="355">
        <f>'Паспорт-4'!D127</f>
        <v>0</v>
      </c>
      <c r="E130" s="98">
        <f>SUM(C130:D130)</f>
        <v>0</v>
      </c>
      <c r="F130" s="195" t="s">
        <v>8</v>
      </c>
      <c r="G130" s="355">
        <f>'Паспорт-4'!G127</f>
        <v>0</v>
      </c>
      <c r="H130" s="98">
        <f>SUM(F130:G130)</f>
        <v>0</v>
      </c>
      <c r="I130" s="195" t="s">
        <v>8</v>
      </c>
      <c r="J130" s="199"/>
      <c r="K130" s="98">
        <f>SUM(I130:J130)</f>
        <v>0</v>
      </c>
      <c r="L130" s="195" t="s">
        <v>8</v>
      </c>
      <c r="M130" s="363" t="e">
        <f>'Паспорт-4'!J127</f>
        <v>#REF!</v>
      </c>
      <c r="N130" s="446" t="e">
        <f>SUM(L130:M130)</f>
        <v>#REF!</v>
      </c>
      <c r="O130" s="2" t="str">
        <f t="shared" si="15"/>
        <v/>
      </c>
    </row>
    <row r="131" spans="1:15" ht="25.5" x14ac:dyDescent="0.25">
      <c r="A131" s="445" t="e">
        <f>'Запит 2-12 '!#REF!</f>
        <v>#REF!</v>
      </c>
      <c r="B131" s="193" t="s">
        <v>23</v>
      </c>
      <c r="C131" s="195" t="s">
        <v>8</v>
      </c>
      <c r="D131" s="194" t="s">
        <v>8</v>
      </c>
      <c r="E131" s="98">
        <f>SUM(E132:E134)</f>
        <v>0</v>
      </c>
      <c r="F131" s="195" t="s">
        <v>8</v>
      </c>
      <c r="G131" s="194" t="s">
        <v>8</v>
      </c>
      <c r="H131" s="98">
        <f>SUM(H132:H134)</f>
        <v>0</v>
      </c>
      <c r="I131" s="195" t="s">
        <v>8</v>
      </c>
      <c r="J131" s="194" t="s">
        <v>8</v>
      </c>
      <c r="K131" s="98">
        <f>SUM(K132:K134)</f>
        <v>0</v>
      </c>
      <c r="L131" s="195" t="s">
        <v>8</v>
      </c>
      <c r="M131" s="194" t="s">
        <v>8</v>
      </c>
      <c r="N131" s="446" t="e">
        <f>SUM(N132:N134)</f>
        <v>#REF!</v>
      </c>
      <c r="O131" s="2" t="str">
        <f t="shared" si="15"/>
        <v/>
      </c>
    </row>
    <row r="132" spans="1:15" x14ac:dyDescent="0.25">
      <c r="A132" s="445" t="e">
        <f>'Запит 2-12 '!#REF!</f>
        <v>#REF!</v>
      </c>
      <c r="B132" s="48" t="e">
        <f>'Запит 2-12 '!#REF!</f>
        <v>#REF!</v>
      </c>
      <c r="C132" s="195" t="s">
        <v>8</v>
      </c>
      <c r="D132" s="194" t="s">
        <v>8</v>
      </c>
      <c r="E132" s="356">
        <f>'Паспорт-4'!E129</f>
        <v>0</v>
      </c>
      <c r="F132" s="195" t="s">
        <v>8</v>
      </c>
      <c r="G132" s="194" t="s">
        <v>8</v>
      </c>
      <c r="H132" s="356">
        <f>'Паспорт-4'!H129</f>
        <v>0</v>
      </c>
      <c r="I132" s="195" t="s">
        <v>8</v>
      </c>
      <c r="J132" s="194" t="s">
        <v>8</v>
      </c>
      <c r="K132" s="200"/>
      <c r="L132" s="195" t="s">
        <v>8</v>
      </c>
      <c r="M132" s="194" t="s">
        <v>8</v>
      </c>
      <c r="N132" s="447" t="e">
        <f>'Паспорт-4'!K129</f>
        <v>#REF!</v>
      </c>
      <c r="O132" s="2" t="str">
        <f t="shared" si="15"/>
        <v/>
      </c>
    </row>
    <row r="133" spans="1:15" x14ac:dyDescent="0.25">
      <c r="A133" s="445" t="e">
        <f>'Запит 2-12 '!#REF!</f>
        <v>#REF!</v>
      </c>
      <c r="B133" s="48" t="e">
        <f>'Запит 2-12 '!#REF!</f>
        <v>#REF!</v>
      </c>
      <c r="C133" s="195" t="s">
        <v>8</v>
      </c>
      <c r="D133" s="194" t="s">
        <v>8</v>
      </c>
      <c r="E133" s="356">
        <f>'Паспорт-4'!E130</f>
        <v>0</v>
      </c>
      <c r="F133" s="195" t="s">
        <v>8</v>
      </c>
      <c r="G133" s="194" t="s">
        <v>8</v>
      </c>
      <c r="H133" s="356">
        <f>'Паспорт-4'!H130</f>
        <v>0</v>
      </c>
      <c r="I133" s="195" t="s">
        <v>8</v>
      </c>
      <c r="J133" s="194" t="s">
        <v>8</v>
      </c>
      <c r="K133" s="200"/>
      <c r="L133" s="195" t="s">
        <v>8</v>
      </c>
      <c r="M133" s="194" t="s">
        <v>8</v>
      </c>
      <c r="N133" s="447" t="e">
        <f>'Паспорт-4'!K130</f>
        <v>#REF!</v>
      </c>
      <c r="O133" s="2" t="str">
        <f t="shared" si="15"/>
        <v/>
      </c>
    </row>
    <row r="134" spans="1:15" x14ac:dyDescent="0.25">
      <c r="A134" s="448" t="e">
        <f>'Запит 2-12 '!#REF!</f>
        <v>#REF!</v>
      </c>
      <c r="B134" s="365" t="e">
        <f>'Запит 2-12 '!#REF!</f>
        <v>#REF!</v>
      </c>
      <c r="C134" s="196" t="s">
        <v>8</v>
      </c>
      <c r="D134" s="197" t="s">
        <v>8</v>
      </c>
      <c r="E134" s="357">
        <f>'Паспорт-4'!E131</f>
        <v>0</v>
      </c>
      <c r="F134" s="196" t="s">
        <v>8</v>
      </c>
      <c r="G134" s="197" t="s">
        <v>8</v>
      </c>
      <c r="H134" s="357">
        <f>'Паспорт-4'!H131</f>
        <v>0</v>
      </c>
      <c r="I134" s="196" t="s">
        <v>8</v>
      </c>
      <c r="J134" s="197" t="s">
        <v>8</v>
      </c>
      <c r="K134" s="206"/>
      <c r="L134" s="196" t="s">
        <v>8</v>
      </c>
      <c r="M134" s="197" t="s">
        <v>8</v>
      </c>
      <c r="N134" s="449" t="e">
        <f>'Паспорт-4'!K131</f>
        <v>#REF!</v>
      </c>
      <c r="O134" s="2" t="str">
        <f t="shared" si="15"/>
        <v/>
      </c>
    </row>
    <row r="135" spans="1:15" ht="15" customHeight="1" x14ac:dyDescent="0.25">
      <c r="A135" s="852" t="s">
        <v>24</v>
      </c>
      <c r="B135" s="783"/>
      <c r="C135" s="202">
        <f t="shared" ref="C135:N135" si="18">C105+C115+C125</f>
        <v>0</v>
      </c>
      <c r="D135" s="203">
        <f t="shared" si="18"/>
        <v>0</v>
      </c>
      <c r="E135" s="204">
        <f t="shared" si="18"/>
        <v>0</v>
      </c>
      <c r="F135" s="202">
        <f t="shared" si="18"/>
        <v>0</v>
      </c>
      <c r="G135" s="203">
        <f t="shared" si="18"/>
        <v>0</v>
      </c>
      <c r="H135" s="204">
        <f t="shared" si="18"/>
        <v>0</v>
      </c>
      <c r="I135" s="202">
        <f t="shared" si="18"/>
        <v>0</v>
      </c>
      <c r="J135" s="203">
        <f t="shared" si="18"/>
        <v>0</v>
      </c>
      <c r="K135" s="204">
        <f t="shared" si="18"/>
        <v>0</v>
      </c>
      <c r="L135" s="202" t="e">
        <f t="shared" si="18"/>
        <v>#REF!</v>
      </c>
      <c r="M135" s="203" t="e">
        <f t="shared" si="18"/>
        <v>#REF!</v>
      </c>
      <c r="N135" s="450" t="e">
        <f t="shared" si="18"/>
        <v>#REF!</v>
      </c>
      <c r="O135" s="2" t="str">
        <f t="shared" si="15"/>
        <v/>
      </c>
    </row>
    <row r="136" spans="1:15" ht="15" customHeight="1" x14ac:dyDescent="0.25">
      <c r="A136" s="849" t="s">
        <v>212</v>
      </c>
      <c r="B136" s="850"/>
      <c r="C136" s="850"/>
      <c r="D136" s="850"/>
      <c r="E136" s="850"/>
      <c r="F136" s="850"/>
      <c r="G136" s="850"/>
      <c r="H136" s="850"/>
      <c r="I136" s="850"/>
      <c r="J136" s="850"/>
      <c r="K136" s="850"/>
      <c r="L136" s="850"/>
      <c r="M136" s="850"/>
      <c r="N136" s="851"/>
      <c r="O136" s="2" t="str">
        <f>O135</f>
        <v/>
      </c>
    </row>
    <row r="137" spans="1:15" x14ac:dyDescent="0.25">
      <c r="A137" s="779" t="e">
        <f>'Запит  2-7'!#REF!</f>
        <v>#REF!</v>
      </c>
      <c r="B137" s="780"/>
      <c r="C137" s="780"/>
      <c r="D137" s="780"/>
      <c r="E137" s="780"/>
      <c r="F137" s="780"/>
      <c r="G137" s="780"/>
      <c r="H137" s="780"/>
      <c r="I137" s="780"/>
      <c r="J137" s="780"/>
      <c r="K137" s="780"/>
      <c r="L137" s="780"/>
      <c r="M137" s="780"/>
      <c r="N137" s="781"/>
      <c r="O137" s="2" t="str">
        <f>O168</f>
        <v/>
      </c>
    </row>
    <row r="138" spans="1:15" x14ac:dyDescent="0.25">
      <c r="A138" s="443" t="e">
        <f>'Запит 2-12 '!#REF!</f>
        <v>#REF!</v>
      </c>
      <c r="B138" s="359" t="e">
        <f>'Запит 2-12 '!#REF!</f>
        <v>#REF!</v>
      </c>
      <c r="C138" s="230">
        <f t="shared" ref="C138:N138" si="19">SUM(C139:C144)</f>
        <v>0</v>
      </c>
      <c r="D138" s="231">
        <f t="shared" si="19"/>
        <v>0</v>
      </c>
      <c r="E138" s="232">
        <f t="shared" si="19"/>
        <v>0</v>
      </c>
      <c r="F138" s="230">
        <f t="shared" si="19"/>
        <v>0</v>
      </c>
      <c r="G138" s="231">
        <f t="shared" si="19"/>
        <v>0</v>
      </c>
      <c r="H138" s="232">
        <f t="shared" si="19"/>
        <v>0</v>
      </c>
      <c r="I138" s="230">
        <f t="shared" si="19"/>
        <v>0</v>
      </c>
      <c r="J138" s="231">
        <f t="shared" si="19"/>
        <v>0</v>
      </c>
      <c r="K138" s="232">
        <f t="shared" si="19"/>
        <v>0</v>
      </c>
      <c r="L138" s="230" t="e">
        <f t="shared" si="19"/>
        <v>#REF!</v>
      </c>
      <c r="M138" s="231" t="e">
        <f t="shared" si="19"/>
        <v>#REF!</v>
      </c>
      <c r="N138" s="444" t="e">
        <f t="shared" si="19"/>
        <v>#REF!</v>
      </c>
      <c r="O138" s="2" t="str">
        <f>IF(SUM(C138:K138)&lt;&gt;0,"Для друку","")</f>
        <v/>
      </c>
    </row>
    <row r="139" spans="1:15" x14ac:dyDescent="0.25">
      <c r="A139" s="445" t="e">
        <f>'Запит 2-12 '!#REF!</f>
        <v>#REF!</v>
      </c>
      <c r="B139" s="193" t="s">
        <v>137</v>
      </c>
      <c r="C139" s="358">
        <f>'Паспорт-4'!C135</f>
        <v>0</v>
      </c>
      <c r="D139" s="194" t="s">
        <v>8</v>
      </c>
      <c r="E139" s="98">
        <f>SUM(C139:D139)</f>
        <v>0</v>
      </c>
      <c r="F139" s="358">
        <f>'Паспорт-4'!F135</f>
        <v>0</v>
      </c>
      <c r="G139" s="194" t="s">
        <v>8</v>
      </c>
      <c r="H139" s="98">
        <f>SUM(F139:G139)</f>
        <v>0</v>
      </c>
      <c r="I139" s="198"/>
      <c r="J139" s="194" t="s">
        <v>8</v>
      </c>
      <c r="K139" s="98">
        <f>SUM(I139:J139)</f>
        <v>0</v>
      </c>
      <c r="L139" s="361" t="e">
        <f>'Паспорт-4'!I135</f>
        <v>#REF!</v>
      </c>
      <c r="M139" s="194" t="s">
        <v>8</v>
      </c>
      <c r="N139" s="446" t="e">
        <f>SUM(L139:M139)</f>
        <v>#REF!</v>
      </c>
      <c r="O139" s="2" t="str">
        <f t="shared" si="15"/>
        <v/>
      </c>
    </row>
    <row r="140" spans="1:15" x14ac:dyDescent="0.25">
      <c r="A140" s="445" t="e">
        <f>'Запит 2-12 '!#REF!</f>
        <v>#REF!</v>
      </c>
      <c r="B140" s="193" t="s">
        <v>32</v>
      </c>
      <c r="C140" s="195" t="s">
        <v>8</v>
      </c>
      <c r="D140" s="355">
        <f>'Паспорт-4'!D136</f>
        <v>0</v>
      </c>
      <c r="E140" s="98">
        <f>SUM(C140:D140)</f>
        <v>0</v>
      </c>
      <c r="F140" s="195" t="s">
        <v>8</v>
      </c>
      <c r="G140" s="355">
        <f>'Паспорт-4'!G136</f>
        <v>0</v>
      </c>
      <c r="H140" s="98">
        <f>SUM(F140:G140)</f>
        <v>0</v>
      </c>
      <c r="I140" s="195" t="s">
        <v>8</v>
      </c>
      <c r="J140" s="199"/>
      <c r="K140" s="98">
        <f>SUM(I140:J140)</f>
        <v>0</v>
      </c>
      <c r="L140" s="195" t="s">
        <v>8</v>
      </c>
      <c r="M140" s="363" t="e">
        <f>'Паспорт-4'!J136</f>
        <v>#REF!</v>
      </c>
      <c r="N140" s="446" t="e">
        <f>SUM(L140:M140)</f>
        <v>#REF!</v>
      </c>
      <c r="O140" s="2" t="str">
        <f t="shared" si="15"/>
        <v/>
      </c>
    </row>
    <row r="141" spans="1:15" x14ac:dyDescent="0.25">
      <c r="A141" s="445" t="e">
        <f>'Запит 2-12 '!#REF!</f>
        <v>#REF!</v>
      </c>
      <c r="B141" s="193" t="s">
        <v>20</v>
      </c>
      <c r="C141" s="195" t="s">
        <v>8</v>
      </c>
      <c r="D141" s="355">
        <f>'Паспорт-4'!D137</f>
        <v>0</v>
      </c>
      <c r="E141" s="98">
        <f>SUM(C141:D141)</f>
        <v>0</v>
      </c>
      <c r="F141" s="195" t="s">
        <v>8</v>
      </c>
      <c r="G141" s="355">
        <f>'Паспорт-4'!G137</f>
        <v>0</v>
      </c>
      <c r="H141" s="98">
        <f>SUM(F141:G141)</f>
        <v>0</v>
      </c>
      <c r="I141" s="195" t="s">
        <v>8</v>
      </c>
      <c r="J141" s="199"/>
      <c r="K141" s="98">
        <f>SUM(I141:J141)</f>
        <v>0</v>
      </c>
      <c r="L141" s="195" t="s">
        <v>8</v>
      </c>
      <c r="M141" s="363" t="e">
        <f>'Паспорт-4'!J137</f>
        <v>#REF!</v>
      </c>
      <c r="N141" s="446" t="e">
        <f>SUM(L141:M141)</f>
        <v>#REF!</v>
      </c>
      <c r="O141" s="2" t="str">
        <f t="shared" si="15"/>
        <v/>
      </c>
    </row>
    <row r="142" spans="1:15" x14ac:dyDescent="0.25">
      <c r="A142" s="445" t="e">
        <f>'Запит 2-12 '!#REF!</f>
        <v>#REF!</v>
      </c>
      <c r="B142" s="193" t="s">
        <v>21</v>
      </c>
      <c r="C142" s="195" t="s">
        <v>8</v>
      </c>
      <c r="D142" s="355">
        <f>'Паспорт-4'!D138</f>
        <v>0</v>
      </c>
      <c r="E142" s="98">
        <f>SUM(C142:D142)</f>
        <v>0</v>
      </c>
      <c r="F142" s="195" t="s">
        <v>8</v>
      </c>
      <c r="G142" s="355">
        <f>'Паспорт-4'!G138</f>
        <v>0</v>
      </c>
      <c r="H142" s="98">
        <f>SUM(F142:G142)</f>
        <v>0</v>
      </c>
      <c r="I142" s="195" t="s">
        <v>8</v>
      </c>
      <c r="J142" s="199"/>
      <c r="K142" s="98">
        <f>SUM(I142:J142)</f>
        <v>0</v>
      </c>
      <c r="L142" s="195" t="s">
        <v>8</v>
      </c>
      <c r="M142" s="363" t="e">
        <f>'Паспорт-4'!J138</f>
        <v>#REF!</v>
      </c>
      <c r="N142" s="446" t="e">
        <f>SUM(L142:M142)</f>
        <v>#REF!</v>
      </c>
      <c r="O142" s="2" t="str">
        <f t="shared" si="15"/>
        <v/>
      </c>
    </row>
    <row r="143" spans="1:15" x14ac:dyDescent="0.25">
      <c r="A143" s="445" t="e">
        <f>'Запит 2-12 '!#REF!</f>
        <v>#REF!</v>
      </c>
      <c r="B143" s="193" t="s">
        <v>22</v>
      </c>
      <c r="C143" s="195" t="s">
        <v>8</v>
      </c>
      <c r="D143" s="355">
        <f>'Паспорт-4'!D139</f>
        <v>0</v>
      </c>
      <c r="E143" s="98">
        <f>SUM(C143:D143)</f>
        <v>0</v>
      </c>
      <c r="F143" s="195" t="s">
        <v>8</v>
      </c>
      <c r="G143" s="355">
        <f>'Паспорт-4'!G139</f>
        <v>0</v>
      </c>
      <c r="H143" s="98">
        <f>SUM(F143:G143)</f>
        <v>0</v>
      </c>
      <c r="I143" s="195" t="s">
        <v>8</v>
      </c>
      <c r="J143" s="199"/>
      <c r="K143" s="98">
        <f>SUM(I143:J143)</f>
        <v>0</v>
      </c>
      <c r="L143" s="195" t="s">
        <v>8</v>
      </c>
      <c r="M143" s="363" t="e">
        <f>'Паспорт-4'!J139</f>
        <v>#REF!</v>
      </c>
      <c r="N143" s="446" t="e">
        <f>SUM(L143:M143)</f>
        <v>#REF!</v>
      </c>
      <c r="O143" s="2" t="str">
        <f t="shared" si="15"/>
        <v/>
      </c>
    </row>
    <row r="144" spans="1:15" ht="25.5" x14ac:dyDescent="0.25">
      <c r="A144" s="445" t="e">
        <f>'Запит 2-12 '!#REF!</f>
        <v>#REF!</v>
      </c>
      <c r="B144" s="193" t="s">
        <v>23</v>
      </c>
      <c r="C144" s="195" t="s">
        <v>8</v>
      </c>
      <c r="D144" s="194" t="s">
        <v>8</v>
      </c>
      <c r="E144" s="98">
        <f>SUM(E145:E147)</f>
        <v>0</v>
      </c>
      <c r="F144" s="195" t="s">
        <v>8</v>
      </c>
      <c r="G144" s="194" t="s">
        <v>8</v>
      </c>
      <c r="H144" s="98">
        <f>SUM(H145:H147)</f>
        <v>0</v>
      </c>
      <c r="I144" s="195" t="s">
        <v>8</v>
      </c>
      <c r="J144" s="194" t="s">
        <v>8</v>
      </c>
      <c r="K144" s="98">
        <f>SUM(K145:K147)</f>
        <v>0</v>
      </c>
      <c r="L144" s="195" t="s">
        <v>8</v>
      </c>
      <c r="M144" s="194" t="s">
        <v>8</v>
      </c>
      <c r="N144" s="446" t="e">
        <f>SUM(N145:N147)</f>
        <v>#REF!</v>
      </c>
      <c r="O144" s="2" t="str">
        <f t="shared" si="15"/>
        <v/>
      </c>
    </row>
    <row r="145" spans="1:15" x14ac:dyDescent="0.25">
      <c r="A145" s="445" t="e">
        <f>'Запит 2-12 '!#REF!</f>
        <v>#REF!</v>
      </c>
      <c r="B145" s="48" t="e">
        <f>'Запит 2-12 '!#REF!</f>
        <v>#REF!</v>
      </c>
      <c r="C145" s="195" t="s">
        <v>8</v>
      </c>
      <c r="D145" s="194" t="s">
        <v>8</v>
      </c>
      <c r="E145" s="356">
        <f>'Паспорт-4'!E141</f>
        <v>0</v>
      </c>
      <c r="F145" s="195" t="s">
        <v>8</v>
      </c>
      <c r="G145" s="194" t="s">
        <v>8</v>
      </c>
      <c r="H145" s="356">
        <f>'Паспорт-4'!H141</f>
        <v>0</v>
      </c>
      <c r="I145" s="195" t="s">
        <v>8</v>
      </c>
      <c r="J145" s="194" t="s">
        <v>8</v>
      </c>
      <c r="K145" s="200"/>
      <c r="L145" s="195" t="s">
        <v>8</v>
      </c>
      <c r="M145" s="194" t="s">
        <v>8</v>
      </c>
      <c r="N145" s="447" t="e">
        <f>'Паспорт-4'!K141</f>
        <v>#REF!</v>
      </c>
      <c r="O145" s="2" t="str">
        <f t="shared" si="15"/>
        <v/>
      </c>
    </row>
    <row r="146" spans="1:15" x14ac:dyDescent="0.25">
      <c r="A146" s="445" t="e">
        <f>'Запит 2-12 '!#REF!</f>
        <v>#REF!</v>
      </c>
      <c r="B146" s="48" t="e">
        <f>'Запит 2-12 '!#REF!</f>
        <v>#REF!</v>
      </c>
      <c r="C146" s="195" t="s">
        <v>8</v>
      </c>
      <c r="D146" s="194" t="s">
        <v>8</v>
      </c>
      <c r="E146" s="356">
        <f>'Паспорт-4'!E142</f>
        <v>0</v>
      </c>
      <c r="F146" s="195" t="s">
        <v>8</v>
      </c>
      <c r="G146" s="194" t="s">
        <v>8</v>
      </c>
      <c r="H146" s="356">
        <f>'Паспорт-4'!H142</f>
        <v>0</v>
      </c>
      <c r="I146" s="195" t="s">
        <v>8</v>
      </c>
      <c r="J146" s="194" t="s">
        <v>8</v>
      </c>
      <c r="K146" s="200"/>
      <c r="L146" s="195" t="s">
        <v>8</v>
      </c>
      <c r="M146" s="194" t="s">
        <v>8</v>
      </c>
      <c r="N146" s="447" t="e">
        <f>'Паспорт-4'!K142</f>
        <v>#REF!</v>
      </c>
      <c r="O146" s="2" t="str">
        <f t="shared" si="15"/>
        <v/>
      </c>
    </row>
    <row r="147" spans="1:15" x14ac:dyDescent="0.25">
      <c r="A147" s="448" t="e">
        <f>'Запит 2-12 '!#REF!</f>
        <v>#REF!</v>
      </c>
      <c r="B147" s="365" t="e">
        <f>'Запит 2-12 '!#REF!</f>
        <v>#REF!</v>
      </c>
      <c r="C147" s="196" t="s">
        <v>8</v>
      </c>
      <c r="D147" s="197" t="s">
        <v>8</v>
      </c>
      <c r="E147" s="357">
        <f>'Паспорт-4'!E143</f>
        <v>0</v>
      </c>
      <c r="F147" s="196" t="s">
        <v>8</v>
      </c>
      <c r="G147" s="197" t="s">
        <v>8</v>
      </c>
      <c r="H147" s="357">
        <f>'Паспорт-4'!H143</f>
        <v>0</v>
      </c>
      <c r="I147" s="196" t="s">
        <v>8</v>
      </c>
      <c r="J147" s="197" t="s">
        <v>8</v>
      </c>
      <c r="K147" s="206"/>
      <c r="L147" s="196" t="s">
        <v>8</v>
      </c>
      <c r="M147" s="197" t="s">
        <v>8</v>
      </c>
      <c r="N147" s="449" t="e">
        <f>'Паспорт-4'!K143</f>
        <v>#REF!</v>
      </c>
      <c r="O147" s="2" t="str">
        <f t="shared" si="15"/>
        <v/>
      </c>
    </row>
    <row r="148" spans="1:15" x14ac:dyDescent="0.25">
      <c r="A148" s="443" t="e">
        <f>'Запит 2-12 '!#REF!</f>
        <v>#REF!</v>
      </c>
      <c r="B148" s="359" t="e">
        <f>'Запит 2-12 '!#REF!</f>
        <v>#REF!</v>
      </c>
      <c r="C148" s="230">
        <f t="shared" ref="C148:N148" si="20">SUM(C149:C154)</f>
        <v>0</v>
      </c>
      <c r="D148" s="231">
        <f t="shared" si="20"/>
        <v>0</v>
      </c>
      <c r="E148" s="232">
        <f t="shared" si="20"/>
        <v>0</v>
      </c>
      <c r="F148" s="230">
        <f t="shared" si="20"/>
        <v>0</v>
      </c>
      <c r="G148" s="231">
        <f t="shared" si="20"/>
        <v>0</v>
      </c>
      <c r="H148" s="232">
        <f t="shared" si="20"/>
        <v>0</v>
      </c>
      <c r="I148" s="230">
        <f t="shared" si="20"/>
        <v>0</v>
      </c>
      <c r="J148" s="231">
        <f t="shared" si="20"/>
        <v>0</v>
      </c>
      <c r="K148" s="232">
        <f t="shared" si="20"/>
        <v>0</v>
      </c>
      <c r="L148" s="230" t="e">
        <f t="shared" si="20"/>
        <v>#REF!</v>
      </c>
      <c r="M148" s="231" t="e">
        <f t="shared" si="20"/>
        <v>#REF!</v>
      </c>
      <c r="N148" s="444" t="e">
        <f t="shared" si="20"/>
        <v>#REF!</v>
      </c>
      <c r="O148" s="2" t="str">
        <f t="shared" si="15"/>
        <v/>
      </c>
    </row>
    <row r="149" spans="1:15" x14ac:dyDescent="0.25">
      <c r="A149" s="445" t="e">
        <f>'Запит 2-12 '!#REF!</f>
        <v>#REF!</v>
      </c>
      <c r="B149" s="193" t="s">
        <v>137</v>
      </c>
      <c r="C149" s="358">
        <f>'Паспорт-4'!C145</f>
        <v>0</v>
      </c>
      <c r="D149" s="194" t="s">
        <v>8</v>
      </c>
      <c r="E149" s="98">
        <f>SUM(C149:D149)</f>
        <v>0</v>
      </c>
      <c r="F149" s="358">
        <f>'Паспорт-4'!F145</f>
        <v>0</v>
      </c>
      <c r="G149" s="194" t="s">
        <v>8</v>
      </c>
      <c r="H149" s="98">
        <f>SUM(F149:G149)</f>
        <v>0</v>
      </c>
      <c r="I149" s="198"/>
      <c r="J149" s="194" t="s">
        <v>8</v>
      </c>
      <c r="K149" s="98">
        <f>SUM(I149:J149)</f>
        <v>0</v>
      </c>
      <c r="L149" s="361" t="e">
        <f>'Паспорт-4'!I145</f>
        <v>#REF!</v>
      </c>
      <c r="M149" s="194" t="s">
        <v>8</v>
      </c>
      <c r="N149" s="446" t="e">
        <f>SUM(L149:M149)</f>
        <v>#REF!</v>
      </c>
      <c r="O149" s="2" t="str">
        <f t="shared" si="15"/>
        <v/>
      </c>
    </row>
    <row r="150" spans="1:15" x14ac:dyDescent="0.25">
      <c r="A150" s="445" t="e">
        <f>'Запит 2-12 '!#REF!</f>
        <v>#REF!</v>
      </c>
      <c r="B150" s="193" t="s">
        <v>32</v>
      </c>
      <c r="C150" s="195" t="s">
        <v>8</v>
      </c>
      <c r="D150" s="355">
        <f>'Паспорт-4'!D146</f>
        <v>0</v>
      </c>
      <c r="E150" s="98">
        <f>SUM(C150:D150)</f>
        <v>0</v>
      </c>
      <c r="F150" s="195" t="s">
        <v>8</v>
      </c>
      <c r="G150" s="355">
        <f>'Паспорт-4'!G146</f>
        <v>0</v>
      </c>
      <c r="H150" s="98">
        <f>SUM(F150:G150)</f>
        <v>0</v>
      </c>
      <c r="I150" s="195" t="s">
        <v>8</v>
      </c>
      <c r="J150" s="199"/>
      <c r="K150" s="98">
        <f>SUM(I150:J150)</f>
        <v>0</v>
      </c>
      <c r="L150" s="195" t="s">
        <v>8</v>
      </c>
      <c r="M150" s="363" t="e">
        <f>'Паспорт-4'!J146</f>
        <v>#REF!</v>
      </c>
      <c r="N150" s="446" t="e">
        <f>SUM(L150:M150)</f>
        <v>#REF!</v>
      </c>
      <c r="O150" s="2" t="str">
        <f t="shared" si="15"/>
        <v/>
      </c>
    </row>
    <row r="151" spans="1:15" x14ac:dyDescent="0.25">
      <c r="A151" s="445" t="e">
        <f>'Запит 2-12 '!#REF!</f>
        <v>#REF!</v>
      </c>
      <c r="B151" s="193" t="s">
        <v>20</v>
      </c>
      <c r="C151" s="195" t="s">
        <v>8</v>
      </c>
      <c r="D151" s="355">
        <f>'Паспорт-4'!D147</f>
        <v>0</v>
      </c>
      <c r="E151" s="98">
        <f>SUM(C151:D151)</f>
        <v>0</v>
      </c>
      <c r="F151" s="195" t="s">
        <v>8</v>
      </c>
      <c r="G151" s="355">
        <f>'Паспорт-4'!G147</f>
        <v>0</v>
      </c>
      <c r="H151" s="98">
        <f>SUM(F151:G151)</f>
        <v>0</v>
      </c>
      <c r="I151" s="195" t="s">
        <v>8</v>
      </c>
      <c r="J151" s="199"/>
      <c r="K151" s="98">
        <f>SUM(I151:J151)</f>
        <v>0</v>
      </c>
      <c r="L151" s="195" t="s">
        <v>8</v>
      </c>
      <c r="M151" s="363" t="e">
        <f>'Паспорт-4'!J147</f>
        <v>#REF!</v>
      </c>
      <c r="N151" s="446" t="e">
        <f>SUM(L151:M151)</f>
        <v>#REF!</v>
      </c>
      <c r="O151" s="2" t="str">
        <f t="shared" si="15"/>
        <v/>
      </c>
    </row>
    <row r="152" spans="1:15" x14ac:dyDescent="0.25">
      <c r="A152" s="445" t="e">
        <f>'Запит 2-12 '!#REF!</f>
        <v>#REF!</v>
      </c>
      <c r="B152" s="193" t="s">
        <v>21</v>
      </c>
      <c r="C152" s="195" t="s">
        <v>8</v>
      </c>
      <c r="D152" s="355">
        <f>'Паспорт-4'!D148</f>
        <v>0</v>
      </c>
      <c r="E152" s="98">
        <f>SUM(C152:D152)</f>
        <v>0</v>
      </c>
      <c r="F152" s="195" t="s">
        <v>8</v>
      </c>
      <c r="G152" s="355">
        <f>'Паспорт-4'!G148</f>
        <v>0</v>
      </c>
      <c r="H152" s="98">
        <f>SUM(F152:G152)</f>
        <v>0</v>
      </c>
      <c r="I152" s="195" t="s">
        <v>8</v>
      </c>
      <c r="J152" s="199"/>
      <c r="K152" s="98">
        <f>SUM(I152:J152)</f>
        <v>0</v>
      </c>
      <c r="L152" s="195" t="s">
        <v>8</v>
      </c>
      <c r="M152" s="363" t="e">
        <f>'Паспорт-4'!J148</f>
        <v>#REF!</v>
      </c>
      <c r="N152" s="446" t="e">
        <f>SUM(L152:M152)</f>
        <v>#REF!</v>
      </c>
      <c r="O152" s="2" t="str">
        <f t="shared" si="15"/>
        <v/>
      </c>
    </row>
    <row r="153" spans="1:15" x14ac:dyDescent="0.25">
      <c r="A153" s="445" t="e">
        <f>'Запит 2-12 '!#REF!</f>
        <v>#REF!</v>
      </c>
      <c r="B153" s="193" t="s">
        <v>22</v>
      </c>
      <c r="C153" s="195" t="s">
        <v>8</v>
      </c>
      <c r="D153" s="355">
        <f>'Паспорт-4'!D149</f>
        <v>0</v>
      </c>
      <c r="E153" s="98">
        <f>SUM(C153:D153)</f>
        <v>0</v>
      </c>
      <c r="F153" s="195" t="s">
        <v>8</v>
      </c>
      <c r="G153" s="355">
        <f>'Паспорт-4'!G149</f>
        <v>0</v>
      </c>
      <c r="H153" s="98">
        <f>SUM(F153:G153)</f>
        <v>0</v>
      </c>
      <c r="I153" s="195" t="s">
        <v>8</v>
      </c>
      <c r="J153" s="199"/>
      <c r="K153" s="98">
        <f>SUM(I153:J153)</f>
        <v>0</v>
      </c>
      <c r="L153" s="195" t="s">
        <v>8</v>
      </c>
      <c r="M153" s="363" t="e">
        <f>'Паспорт-4'!J149</f>
        <v>#REF!</v>
      </c>
      <c r="N153" s="446" t="e">
        <f>SUM(L153:M153)</f>
        <v>#REF!</v>
      </c>
      <c r="O153" s="2" t="str">
        <f t="shared" si="15"/>
        <v/>
      </c>
    </row>
    <row r="154" spans="1:15" ht="25.5" x14ac:dyDescent="0.25">
      <c r="A154" s="445" t="e">
        <f>'Запит 2-12 '!#REF!</f>
        <v>#REF!</v>
      </c>
      <c r="B154" s="193" t="s">
        <v>23</v>
      </c>
      <c r="C154" s="195" t="s">
        <v>8</v>
      </c>
      <c r="D154" s="194" t="s">
        <v>8</v>
      </c>
      <c r="E154" s="98">
        <f>SUM(E155:E157)</f>
        <v>0</v>
      </c>
      <c r="F154" s="195" t="s">
        <v>8</v>
      </c>
      <c r="G154" s="194" t="s">
        <v>8</v>
      </c>
      <c r="H154" s="98">
        <f>SUM(H155:H157)</f>
        <v>0</v>
      </c>
      <c r="I154" s="195" t="s">
        <v>8</v>
      </c>
      <c r="J154" s="194" t="s">
        <v>8</v>
      </c>
      <c r="K154" s="98">
        <f>SUM(K155:K157)</f>
        <v>0</v>
      </c>
      <c r="L154" s="195" t="s">
        <v>8</v>
      </c>
      <c r="M154" s="194" t="s">
        <v>8</v>
      </c>
      <c r="N154" s="446" t="e">
        <f>SUM(N155:N157)</f>
        <v>#REF!</v>
      </c>
      <c r="O154" s="2" t="str">
        <f t="shared" si="15"/>
        <v/>
      </c>
    </row>
    <row r="155" spans="1:15" x14ac:dyDescent="0.25">
      <c r="A155" s="445" t="e">
        <f>'Запит 2-12 '!#REF!</f>
        <v>#REF!</v>
      </c>
      <c r="B155" s="48" t="e">
        <f>'Запит 2-12 '!#REF!</f>
        <v>#REF!</v>
      </c>
      <c r="C155" s="195" t="s">
        <v>8</v>
      </c>
      <c r="D155" s="194" t="s">
        <v>8</v>
      </c>
      <c r="E155" s="356">
        <f>'Паспорт-4'!E151</f>
        <v>0</v>
      </c>
      <c r="F155" s="195" t="s">
        <v>8</v>
      </c>
      <c r="G155" s="194" t="s">
        <v>8</v>
      </c>
      <c r="H155" s="356">
        <f>'Паспорт-4'!H151</f>
        <v>0</v>
      </c>
      <c r="I155" s="195" t="s">
        <v>8</v>
      </c>
      <c r="J155" s="194" t="s">
        <v>8</v>
      </c>
      <c r="K155" s="200"/>
      <c r="L155" s="195" t="s">
        <v>8</v>
      </c>
      <c r="M155" s="194" t="s">
        <v>8</v>
      </c>
      <c r="N155" s="447" t="e">
        <f>'Паспорт-4'!K151</f>
        <v>#REF!</v>
      </c>
      <c r="O155" s="2" t="str">
        <f t="shared" si="15"/>
        <v/>
      </c>
    </row>
    <row r="156" spans="1:15" x14ac:dyDescent="0.25">
      <c r="A156" s="445" t="e">
        <f>'Запит 2-12 '!#REF!</f>
        <v>#REF!</v>
      </c>
      <c r="B156" s="48" t="e">
        <f>'Запит 2-12 '!#REF!</f>
        <v>#REF!</v>
      </c>
      <c r="C156" s="195" t="s">
        <v>8</v>
      </c>
      <c r="D156" s="194" t="s">
        <v>8</v>
      </c>
      <c r="E156" s="356">
        <f>'Паспорт-4'!E152</f>
        <v>0</v>
      </c>
      <c r="F156" s="195" t="s">
        <v>8</v>
      </c>
      <c r="G156" s="194" t="s">
        <v>8</v>
      </c>
      <c r="H156" s="356">
        <f>'Паспорт-4'!H152</f>
        <v>0</v>
      </c>
      <c r="I156" s="195" t="s">
        <v>8</v>
      </c>
      <c r="J156" s="194" t="s">
        <v>8</v>
      </c>
      <c r="K156" s="200"/>
      <c r="L156" s="195" t="s">
        <v>8</v>
      </c>
      <c r="M156" s="194" t="s">
        <v>8</v>
      </c>
      <c r="N156" s="447" t="e">
        <f>'Паспорт-4'!K152</f>
        <v>#REF!</v>
      </c>
      <c r="O156" s="2" t="str">
        <f t="shared" si="15"/>
        <v/>
      </c>
    </row>
    <row r="157" spans="1:15" x14ac:dyDescent="0.25">
      <c r="A157" s="448" t="e">
        <f>'Запит 2-12 '!#REF!</f>
        <v>#REF!</v>
      </c>
      <c r="B157" s="365" t="e">
        <f>'Запит 2-12 '!#REF!</f>
        <v>#REF!</v>
      </c>
      <c r="C157" s="196" t="s">
        <v>8</v>
      </c>
      <c r="D157" s="197" t="s">
        <v>8</v>
      </c>
      <c r="E157" s="357">
        <f>'Паспорт-4'!E153</f>
        <v>0</v>
      </c>
      <c r="F157" s="196" t="s">
        <v>8</v>
      </c>
      <c r="G157" s="197" t="s">
        <v>8</v>
      </c>
      <c r="H157" s="357">
        <f>'Паспорт-4'!H153</f>
        <v>0</v>
      </c>
      <c r="I157" s="196" t="s">
        <v>8</v>
      </c>
      <c r="J157" s="197" t="s">
        <v>8</v>
      </c>
      <c r="K157" s="206"/>
      <c r="L157" s="196" t="s">
        <v>8</v>
      </c>
      <c r="M157" s="197" t="s">
        <v>8</v>
      </c>
      <c r="N157" s="449" t="e">
        <f>'Паспорт-4'!K153</f>
        <v>#REF!</v>
      </c>
      <c r="O157" s="2" t="str">
        <f t="shared" si="15"/>
        <v/>
      </c>
    </row>
    <row r="158" spans="1:15" x14ac:dyDescent="0.25">
      <c r="A158" s="443" t="e">
        <f>'Запит 2-12 '!#REF!</f>
        <v>#REF!</v>
      </c>
      <c r="B158" s="359" t="e">
        <f>'Запит 2-12 '!#REF!</f>
        <v>#REF!</v>
      </c>
      <c r="C158" s="230">
        <f t="shared" ref="C158:N158" si="21">SUM(C159:C164)</f>
        <v>0</v>
      </c>
      <c r="D158" s="231">
        <f t="shared" si="21"/>
        <v>0</v>
      </c>
      <c r="E158" s="232">
        <f t="shared" si="21"/>
        <v>0</v>
      </c>
      <c r="F158" s="230">
        <f t="shared" si="21"/>
        <v>0</v>
      </c>
      <c r="G158" s="231">
        <f t="shared" si="21"/>
        <v>0</v>
      </c>
      <c r="H158" s="232">
        <f t="shared" si="21"/>
        <v>0</v>
      </c>
      <c r="I158" s="230">
        <f t="shared" si="21"/>
        <v>0</v>
      </c>
      <c r="J158" s="231">
        <f t="shared" si="21"/>
        <v>0</v>
      </c>
      <c r="K158" s="232">
        <f t="shared" si="21"/>
        <v>0</v>
      </c>
      <c r="L158" s="230" t="e">
        <f t="shared" si="21"/>
        <v>#REF!</v>
      </c>
      <c r="M158" s="231" t="e">
        <f t="shared" si="21"/>
        <v>#REF!</v>
      </c>
      <c r="N158" s="444" t="e">
        <f t="shared" si="21"/>
        <v>#REF!</v>
      </c>
      <c r="O158" s="2" t="str">
        <f t="shared" si="15"/>
        <v/>
      </c>
    </row>
    <row r="159" spans="1:15" x14ac:dyDescent="0.25">
      <c r="A159" s="445" t="e">
        <f>'Запит 2-12 '!#REF!</f>
        <v>#REF!</v>
      </c>
      <c r="B159" s="193" t="s">
        <v>137</v>
      </c>
      <c r="C159" s="358">
        <f>'Паспорт-4'!C155</f>
        <v>0</v>
      </c>
      <c r="D159" s="194" t="s">
        <v>8</v>
      </c>
      <c r="E159" s="98">
        <f>SUM(C159:D159)</f>
        <v>0</v>
      </c>
      <c r="F159" s="358">
        <f>'Паспорт-4'!F155</f>
        <v>0</v>
      </c>
      <c r="G159" s="194" t="s">
        <v>8</v>
      </c>
      <c r="H159" s="98">
        <f>SUM(F159:G159)</f>
        <v>0</v>
      </c>
      <c r="I159" s="198"/>
      <c r="J159" s="194" t="s">
        <v>8</v>
      </c>
      <c r="K159" s="98">
        <f>SUM(I159:J159)</f>
        <v>0</v>
      </c>
      <c r="L159" s="361" t="e">
        <f>'Паспорт-4'!I155</f>
        <v>#REF!</v>
      </c>
      <c r="M159" s="194" t="s">
        <v>8</v>
      </c>
      <c r="N159" s="446" t="e">
        <f>SUM(L159:M159)</f>
        <v>#REF!</v>
      </c>
      <c r="O159" s="2" t="str">
        <f t="shared" si="15"/>
        <v/>
      </c>
    </row>
    <row r="160" spans="1:15" x14ac:dyDescent="0.25">
      <c r="A160" s="445" t="e">
        <f>'Запит 2-12 '!#REF!</f>
        <v>#REF!</v>
      </c>
      <c r="B160" s="193" t="s">
        <v>32</v>
      </c>
      <c r="C160" s="195" t="s">
        <v>8</v>
      </c>
      <c r="D160" s="355">
        <f>'Паспорт-4'!D156</f>
        <v>0</v>
      </c>
      <c r="E160" s="98">
        <f>SUM(C160:D160)</f>
        <v>0</v>
      </c>
      <c r="F160" s="195" t="s">
        <v>8</v>
      </c>
      <c r="G160" s="355">
        <f>'Паспорт-4'!G156</f>
        <v>0</v>
      </c>
      <c r="H160" s="98">
        <f>SUM(F160:G160)</f>
        <v>0</v>
      </c>
      <c r="I160" s="195" t="s">
        <v>8</v>
      </c>
      <c r="J160" s="199"/>
      <c r="K160" s="98">
        <f>SUM(I160:J160)</f>
        <v>0</v>
      </c>
      <c r="L160" s="195" t="s">
        <v>8</v>
      </c>
      <c r="M160" s="363" t="e">
        <f>'Паспорт-4'!J156</f>
        <v>#REF!</v>
      </c>
      <c r="N160" s="446" t="e">
        <f>SUM(L160:M160)</f>
        <v>#REF!</v>
      </c>
      <c r="O160" s="2" t="str">
        <f t="shared" si="15"/>
        <v/>
      </c>
    </row>
    <row r="161" spans="1:15" x14ac:dyDescent="0.25">
      <c r="A161" s="445" t="e">
        <f>'Запит 2-12 '!#REF!</f>
        <v>#REF!</v>
      </c>
      <c r="B161" s="193" t="s">
        <v>20</v>
      </c>
      <c r="C161" s="195" t="s">
        <v>8</v>
      </c>
      <c r="D161" s="355">
        <f>'Паспорт-4'!D157</f>
        <v>0</v>
      </c>
      <c r="E161" s="98">
        <f>SUM(C161:D161)</f>
        <v>0</v>
      </c>
      <c r="F161" s="195" t="s">
        <v>8</v>
      </c>
      <c r="G161" s="355">
        <f>'Паспорт-4'!G157</f>
        <v>0</v>
      </c>
      <c r="H161" s="98">
        <f>SUM(F161:G161)</f>
        <v>0</v>
      </c>
      <c r="I161" s="195" t="s">
        <v>8</v>
      </c>
      <c r="J161" s="199"/>
      <c r="K161" s="98">
        <f>SUM(I161:J161)</f>
        <v>0</v>
      </c>
      <c r="L161" s="195" t="s">
        <v>8</v>
      </c>
      <c r="M161" s="363" t="e">
        <f>'Паспорт-4'!J157</f>
        <v>#REF!</v>
      </c>
      <c r="N161" s="446" t="e">
        <f>SUM(L161:M161)</f>
        <v>#REF!</v>
      </c>
      <c r="O161" s="2" t="str">
        <f t="shared" si="15"/>
        <v/>
      </c>
    </row>
    <row r="162" spans="1:15" x14ac:dyDescent="0.25">
      <c r="A162" s="445" t="e">
        <f>'Запит 2-12 '!#REF!</f>
        <v>#REF!</v>
      </c>
      <c r="B162" s="193" t="s">
        <v>21</v>
      </c>
      <c r="C162" s="195" t="s">
        <v>8</v>
      </c>
      <c r="D162" s="355">
        <f>'Паспорт-4'!D158</f>
        <v>0</v>
      </c>
      <c r="E162" s="98">
        <f>SUM(C162:D162)</f>
        <v>0</v>
      </c>
      <c r="F162" s="195" t="s">
        <v>8</v>
      </c>
      <c r="G162" s="355">
        <f>'Паспорт-4'!G158</f>
        <v>0</v>
      </c>
      <c r="H162" s="98">
        <f>SUM(F162:G162)</f>
        <v>0</v>
      </c>
      <c r="I162" s="195" t="s">
        <v>8</v>
      </c>
      <c r="J162" s="199"/>
      <c r="K162" s="98">
        <f>SUM(I162:J162)</f>
        <v>0</v>
      </c>
      <c r="L162" s="195" t="s">
        <v>8</v>
      </c>
      <c r="M162" s="363" t="e">
        <f>'Паспорт-4'!J158</f>
        <v>#REF!</v>
      </c>
      <c r="N162" s="446" t="e">
        <f>SUM(L162:M162)</f>
        <v>#REF!</v>
      </c>
      <c r="O162" s="2" t="str">
        <f t="shared" si="15"/>
        <v/>
      </c>
    </row>
    <row r="163" spans="1:15" x14ac:dyDescent="0.25">
      <c r="A163" s="445" t="e">
        <f>'Запит 2-12 '!#REF!</f>
        <v>#REF!</v>
      </c>
      <c r="B163" s="193" t="s">
        <v>22</v>
      </c>
      <c r="C163" s="195" t="s">
        <v>8</v>
      </c>
      <c r="D163" s="355">
        <f>'Паспорт-4'!D159</f>
        <v>0</v>
      </c>
      <c r="E163" s="98">
        <f>SUM(C163:D163)</f>
        <v>0</v>
      </c>
      <c r="F163" s="195" t="s">
        <v>8</v>
      </c>
      <c r="G163" s="355">
        <f>'Паспорт-4'!G159</f>
        <v>0</v>
      </c>
      <c r="H163" s="98">
        <f>SUM(F163:G163)</f>
        <v>0</v>
      </c>
      <c r="I163" s="195" t="s">
        <v>8</v>
      </c>
      <c r="J163" s="199"/>
      <c r="K163" s="98">
        <f>SUM(I163:J163)</f>
        <v>0</v>
      </c>
      <c r="L163" s="195" t="s">
        <v>8</v>
      </c>
      <c r="M163" s="363" t="e">
        <f>'Паспорт-4'!J159</f>
        <v>#REF!</v>
      </c>
      <c r="N163" s="446" t="e">
        <f>SUM(L163:M163)</f>
        <v>#REF!</v>
      </c>
      <c r="O163" s="2" t="str">
        <f t="shared" si="15"/>
        <v/>
      </c>
    </row>
    <row r="164" spans="1:15" ht="25.5" x14ac:dyDescent="0.25">
      <c r="A164" s="445" t="e">
        <f>'Запит 2-12 '!#REF!</f>
        <v>#REF!</v>
      </c>
      <c r="B164" s="193" t="s">
        <v>23</v>
      </c>
      <c r="C164" s="195" t="s">
        <v>8</v>
      </c>
      <c r="D164" s="194" t="s">
        <v>8</v>
      </c>
      <c r="E164" s="98">
        <f>SUM(E165:E167)</f>
        <v>0</v>
      </c>
      <c r="F164" s="195" t="s">
        <v>8</v>
      </c>
      <c r="G164" s="194" t="s">
        <v>8</v>
      </c>
      <c r="H164" s="98">
        <f>SUM(H165:H167)</f>
        <v>0</v>
      </c>
      <c r="I164" s="195" t="s">
        <v>8</v>
      </c>
      <c r="J164" s="194" t="s">
        <v>8</v>
      </c>
      <c r="K164" s="98">
        <f>SUM(K165:K167)</f>
        <v>0</v>
      </c>
      <c r="L164" s="195" t="s">
        <v>8</v>
      </c>
      <c r="M164" s="194" t="s">
        <v>8</v>
      </c>
      <c r="N164" s="446" t="e">
        <f>SUM(N165:N167)</f>
        <v>#REF!</v>
      </c>
      <c r="O164" s="2" t="str">
        <f t="shared" si="15"/>
        <v/>
      </c>
    </row>
    <row r="165" spans="1:15" x14ac:dyDescent="0.25">
      <c r="A165" s="445" t="e">
        <f>'Запит 2-12 '!#REF!</f>
        <v>#REF!</v>
      </c>
      <c r="B165" s="48" t="e">
        <f>'Запит 2-12 '!#REF!</f>
        <v>#REF!</v>
      </c>
      <c r="C165" s="195" t="s">
        <v>8</v>
      </c>
      <c r="D165" s="194" t="s">
        <v>8</v>
      </c>
      <c r="E165" s="356">
        <f>'Паспорт-4'!E161</f>
        <v>0</v>
      </c>
      <c r="F165" s="195" t="s">
        <v>8</v>
      </c>
      <c r="G165" s="194" t="s">
        <v>8</v>
      </c>
      <c r="H165" s="356">
        <f>'Паспорт-4'!H161</f>
        <v>0</v>
      </c>
      <c r="I165" s="195" t="s">
        <v>8</v>
      </c>
      <c r="J165" s="194" t="s">
        <v>8</v>
      </c>
      <c r="K165" s="200"/>
      <c r="L165" s="195" t="s">
        <v>8</v>
      </c>
      <c r="M165" s="194" t="s">
        <v>8</v>
      </c>
      <c r="N165" s="447" t="e">
        <f>'Паспорт-4'!K161</f>
        <v>#REF!</v>
      </c>
      <c r="O165" s="2" t="str">
        <f t="shared" si="15"/>
        <v/>
      </c>
    </row>
    <row r="166" spans="1:15" x14ac:dyDescent="0.25">
      <c r="A166" s="445" t="e">
        <f>'Запит 2-12 '!#REF!</f>
        <v>#REF!</v>
      </c>
      <c r="B166" s="48" t="e">
        <f>'Запит 2-12 '!#REF!</f>
        <v>#REF!</v>
      </c>
      <c r="C166" s="195" t="s">
        <v>8</v>
      </c>
      <c r="D166" s="194" t="s">
        <v>8</v>
      </c>
      <c r="E166" s="356">
        <f>'Паспорт-4'!E162</f>
        <v>0</v>
      </c>
      <c r="F166" s="195" t="s">
        <v>8</v>
      </c>
      <c r="G166" s="194" t="s">
        <v>8</v>
      </c>
      <c r="H166" s="356">
        <f>'Паспорт-4'!H162</f>
        <v>0</v>
      </c>
      <c r="I166" s="195" t="s">
        <v>8</v>
      </c>
      <c r="J166" s="194" t="s">
        <v>8</v>
      </c>
      <c r="K166" s="200"/>
      <c r="L166" s="195" t="s">
        <v>8</v>
      </c>
      <c r="M166" s="194" t="s">
        <v>8</v>
      </c>
      <c r="N166" s="447" t="e">
        <f>'Паспорт-4'!K162</f>
        <v>#REF!</v>
      </c>
      <c r="O166" s="2" t="str">
        <f t="shared" si="15"/>
        <v/>
      </c>
    </row>
    <row r="167" spans="1:15" x14ac:dyDescent="0.25">
      <c r="A167" s="448" t="e">
        <f>'Запит 2-12 '!#REF!</f>
        <v>#REF!</v>
      </c>
      <c r="B167" s="365" t="e">
        <f>'Запит 2-12 '!#REF!</f>
        <v>#REF!</v>
      </c>
      <c r="C167" s="196" t="s">
        <v>8</v>
      </c>
      <c r="D167" s="197" t="s">
        <v>8</v>
      </c>
      <c r="E167" s="357">
        <f>'Паспорт-4'!E163</f>
        <v>0</v>
      </c>
      <c r="F167" s="196" t="s">
        <v>8</v>
      </c>
      <c r="G167" s="197" t="s">
        <v>8</v>
      </c>
      <c r="H167" s="357">
        <f>'Паспорт-4'!H163</f>
        <v>0</v>
      </c>
      <c r="I167" s="196" t="s">
        <v>8</v>
      </c>
      <c r="J167" s="197" t="s">
        <v>8</v>
      </c>
      <c r="K167" s="206"/>
      <c r="L167" s="196" t="s">
        <v>8</v>
      </c>
      <c r="M167" s="197" t="s">
        <v>8</v>
      </c>
      <c r="N167" s="449" t="e">
        <f>'Паспорт-4'!K163</f>
        <v>#REF!</v>
      </c>
      <c r="O167" s="2" t="str">
        <f t="shared" si="15"/>
        <v/>
      </c>
    </row>
    <row r="168" spans="1:15" ht="15" customHeight="1" x14ac:dyDescent="0.25">
      <c r="A168" s="852" t="s">
        <v>24</v>
      </c>
      <c r="B168" s="783"/>
      <c r="C168" s="202">
        <f t="shared" ref="C168:N168" si="22">C138+C148+C158</f>
        <v>0</v>
      </c>
      <c r="D168" s="203">
        <f t="shared" si="22"/>
        <v>0</v>
      </c>
      <c r="E168" s="204">
        <f t="shared" si="22"/>
        <v>0</v>
      </c>
      <c r="F168" s="202">
        <f t="shared" si="22"/>
        <v>0</v>
      </c>
      <c r="G168" s="203">
        <f t="shared" si="22"/>
        <v>0</v>
      </c>
      <c r="H168" s="204">
        <f t="shared" si="22"/>
        <v>0</v>
      </c>
      <c r="I168" s="202">
        <f t="shared" si="22"/>
        <v>0</v>
      </c>
      <c r="J168" s="203">
        <f t="shared" si="22"/>
        <v>0</v>
      </c>
      <c r="K168" s="204">
        <f t="shared" si="22"/>
        <v>0</v>
      </c>
      <c r="L168" s="202" t="e">
        <f t="shared" si="22"/>
        <v>#REF!</v>
      </c>
      <c r="M168" s="203" t="e">
        <f t="shared" si="22"/>
        <v>#REF!</v>
      </c>
      <c r="N168" s="450" t="e">
        <f t="shared" si="22"/>
        <v>#REF!</v>
      </c>
      <c r="O168" s="2" t="str">
        <f t="shared" si="15"/>
        <v/>
      </c>
    </row>
    <row r="169" spans="1:15" ht="15" customHeight="1" x14ac:dyDescent="0.25">
      <c r="A169" s="849" t="s">
        <v>212</v>
      </c>
      <c r="B169" s="850"/>
      <c r="C169" s="850"/>
      <c r="D169" s="850"/>
      <c r="E169" s="850"/>
      <c r="F169" s="850"/>
      <c r="G169" s="850"/>
      <c r="H169" s="850"/>
      <c r="I169" s="850"/>
      <c r="J169" s="850"/>
      <c r="K169" s="850"/>
      <c r="L169" s="850"/>
      <c r="M169" s="850"/>
      <c r="N169" s="851"/>
      <c r="O169" s="2" t="str">
        <f>O168</f>
        <v/>
      </c>
    </row>
    <row r="170" spans="1:15" x14ac:dyDescent="0.25">
      <c r="A170" s="779" t="e">
        <f>'Запит  2-7'!#REF!</f>
        <v>#REF!</v>
      </c>
      <c r="B170" s="780"/>
      <c r="C170" s="780"/>
      <c r="D170" s="780"/>
      <c r="E170" s="780"/>
      <c r="F170" s="780"/>
      <c r="G170" s="780"/>
      <c r="H170" s="780"/>
      <c r="I170" s="780"/>
      <c r="J170" s="780"/>
      <c r="K170" s="780"/>
      <c r="L170" s="780"/>
      <c r="M170" s="780"/>
      <c r="N170" s="781"/>
      <c r="O170" s="2" t="str">
        <f>O201</f>
        <v/>
      </c>
    </row>
    <row r="171" spans="1:15" x14ac:dyDescent="0.25">
      <c r="A171" s="443" t="e">
        <f>'Запит 2-12 '!#REF!</f>
        <v>#REF!</v>
      </c>
      <c r="B171" s="359" t="e">
        <f>'Запит 2-12 '!#REF!</f>
        <v>#REF!</v>
      </c>
      <c r="C171" s="230">
        <f t="shared" ref="C171:N171" si="23">SUM(C172:C177)</f>
        <v>0</v>
      </c>
      <c r="D171" s="231">
        <f t="shared" si="23"/>
        <v>0</v>
      </c>
      <c r="E171" s="232">
        <f t="shared" si="23"/>
        <v>0</v>
      </c>
      <c r="F171" s="230">
        <f t="shared" si="23"/>
        <v>0</v>
      </c>
      <c r="G171" s="231">
        <f t="shared" si="23"/>
        <v>0</v>
      </c>
      <c r="H171" s="232">
        <f t="shared" si="23"/>
        <v>0</v>
      </c>
      <c r="I171" s="230">
        <f t="shared" si="23"/>
        <v>0</v>
      </c>
      <c r="J171" s="231">
        <f t="shared" si="23"/>
        <v>0</v>
      </c>
      <c r="K171" s="232">
        <f t="shared" si="23"/>
        <v>0</v>
      </c>
      <c r="L171" s="230" t="e">
        <f t="shared" si="23"/>
        <v>#REF!</v>
      </c>
      <c r="M171" s="231" t="e">
        <f t="shared" si="23"/>
        <v>#REF!</v>
      </c>
      <c r="N171" s="444" t="e">
        <f t="shared" si="23"/>
        <v>#REF!</v>
      </c>
      <c r="O171" s="2" t="str">
        <f t="shared" ref="O171:O234" si="24">IF(SUM(C171:K171)&lt;&gt;0,"Для друку","")</f>
        <v/>
      </c>
    </row>
    <row r="172" spans="1:15" x14ac:dyDescent="0.25">
      <c r="A172" s="445" t="e">
        <f>'Запит 2-12 '!#REF!</f>
        <v>#REF!</v>
      </c>
      <c r="B172" s="193" t="s">
        <v>137</v>
      </c>
      <c r="C172" s="358">
        <f>'Паспорт-4'!C167</f>
        <v>0</v>
      </c>
      <c r="D172" s="194" t="s">
        <v>8</v>
      </c>
      <c r="E172" s="98">
        <f>SUM(C172:D172)</f>
        <v>0</v>
      </c>
      <c r="F172" s="358">
        <f>'Паспорт-4'!F167</f>
        <v>0</v>
      </c>
      <c r="G172" s="194" t="s">
        <v>8</v>
      </c>
      <c r="H172" s="98">
        <f>SUM(F172:G172)</f>
        <v>0</v>
      </c>
      <c r="I172" s="198"/>
      <c r="J172" s="194" t="s">
        <v>8</v>
      </c>
      <c r="K172" s="98">
        <f>SUM(I172:J172)</f>
        <v>0</v>
      </c>
      <c r="L172" s="361" t="e">
        <f>'Паспорт-4'!I167</f>
        <v>#REF!</v>
      </c>
      <c r="M172" s="194" t="s">
        <v>8</v>
      </c>
      <c r="N172" s="446" t="e">
        <f>SUM(L172:M172)</f>
        <v>#REF!</v>
      </c>
      <c r="O172" s="2" t="str">
        <f t="shared" si="24"/>
        <v/>
      </c>
    </row>
    <row r="173" spans="1:15" x14ac:dyDescent="0.25">
      <c r="A173" s="445" t="e">
        <f>'Запит 2-12 '!#REF!</f>
        <v>#REF!</v>
      </c>
      <c r="B173" s="193" t="s">
        <v>32</v>
      </c>
      <c r="C173" s="195" t="s">
        <v>8</v>
      </c>
      <c r="D173" s="355">
        <f>'Паспорт-4'!D168</f>
        <v>0</v>
      </c>
      <c r="E173" s="98">
        <f>SUM(C173:D173)</f>
        <v>0</v>
      </c>
      <c r="F173" s="195" t="s">
        <v>8</v>
      </c>
      <c r="G173" s="355">
        <f>'Паспорт-4'!G168</f>
        <v>0</v>
      </c>
      <c r="H173" s="98">
        <f>SUM(F173:G173)</f>
        <v>0</v>
      </c>
      <c r="I173" s="195" t="s">
        <v>8</v>
      </c>
      <c r="J173" s="199"/>
      <c r="K173" s="98">
        <f>SUM(I173:J173)</f>
        <v>0</v>
      </c>
      <c r="L173" s="195" t="s">
        <v>8</v>
      </c>
      <c r="M173" s="363" t="e">
        <f>'Паспорт-4'!J168</f>
        <v>#REF!</v>
      </c>
      <c r="N173" s="446" t="e">
        <f>SUM(L173:M173)</f>
        <v>#REF!</v>
      </c>
      <c r="O173" s="2" t="str">
        <f t="shared" si="24"/>
        <v/>
      </c>
    </row>
    <row r="174" spans="1:15" x14ac:dyDescent="0.25">
      <c r="A174" s="445" t="e">
        <f>'Запит 2-12 '!#REF!</f>
        <v>#REF!</v>
      </c>
      <c r="B174" s="193" t="s">
        <v>20</v>
      </c>
      <c r="C174" s="195" t="s">
        <v>8</v>
      </c>
      <c r="D174" s="355">
        <f>'Паспорт-4'!D169</f>
        <v>0</v>
      </c>
      <c r="E174" s="98">
        <f>SUM(C174:D174)</f>
        <v>0</v>
      </c>
      <c r="F174" s="195" t="s">
        <v>8</v>
      </c>
      <c r="G174" s="355">
        <f>'Паспорт-4'!G169</f>
        <v>0</v>
      </c>
      <c r="H174" s="98">
        <f>SUM(F174:G174)</f>
        <v>0</v>
      </c>
      <c r="I174" s="195" t="s">
        <v>8</v>
      </c>
      <c r="J174" s="199"/>
      <c r="K174" s="98">
        <f>SUM(I174:J174)</f>
        <v>0</v>
      </c>
      <c r="L174" s="195" t="s">
        <v>8</v>
      </c>
      <c r="M174" s="363" t="e">
        <f>'Паспорт-4'!J169</f>
        <v>#REF!</v>
      </c>
      <c r="N174" s="446" t="e">
        <f>SUM(L174:M174)</f>
        <v>#REF!</v>
      </c>
      <c r="O174" s="2" t="str">
        <f t="shared" si="24"/>
        <v/>
      </c>
    </row>
    <row r="175" spans="1:15" x14ac:dyDescent="0.25">
      <c r="A175" s="445" t="e">
        <f>'Запит 2-12 '!#REF!</f>
        <v>#REF!</v>
      </c>
      <c r="B175" s="193" t="s">
        <v>21</v>
      </c>
      <c r="C175" s="195" t="s">
        <v>8</v>
      </c>
      <c r="D175" s="355">
        <f>'Паспорт-4'!D170</f>
        <v>0</v>
      </c>
      <c r="E175" s="98">
        <f>SUM(C175:D175)</f>
        <v>0</v>
      </c>
      <c r="F175" s="195" t="s">
        <v>8</v>
      </c>
      <c r="G175" s="355">
        <f>'Паспорт-4'!G170</f>
        <v>0</v>
      </c>
      <c r="H175" s="98">
        <f>SUM(F175:G175)</f>
        <v>0</v>
      </c>
      <c r="I175" s="195" t="s">
        <v>8</v>
      </c>
      <c r="J175" s="199"/>
      <c r="K175" s="98">
        <f>SUM(I175:J175)</f>
        <v>0</v>
      </c>
      <c r="L175" s="195" t="s">
        <v>8</v>
      </c>
      <c r="M175" s="363" t="e">
        <f>'Паспорт-4'!J170</f>
        <v>#REF!</v>
      </c>
      <c r="N175" s="446" t="e">
        <f>SUM(L175:M175)</f>
        <v>#REF!</v>
      </c>
      <c r="O175" s="2" t="str">
        <f t="shared" si="24"/>
        <v/>
      </c>
    </row>
    <row r="176" spans="1:15" x14ac:dyDescent="0.25">
      <c r="A176" s="445" t="e">
        <f>'Запит 2-12 '!#REF!</f>
        <v>#REF!</v>
      </c>
      <c r="B176" s="193" t="s">
        <v>22</v>
      </c>
      <c r="C176" s="195" t="s">
        <v>8</v>
      </c>
      <c r="D176" s="355">
        <f>'Паспорт-4'!D171</f>
        <v>0</v>
      </c>
      <c r="E176" s="98">
        <f>SUM(C176:D176)</f>
        <v>0</v>
      </c>
      <c r="F176" s="195" t="s">
        <v>8</v>
      </c>
      <c r="G176" s="355">
        <f>'Паспорт-4'!G171</f>
        <v>0</v>
      </c>
      <c r="H176" s="98">
        <f>SUM(F176:G176)</f>
        <v>0</v>
      </c>
      <c r="I176" s="195" t="s">
        <v>8</v>
      </c>
      <c r="J176" s="199"/>
      <c r="K176" s="98">
        <f>SUM(I176:J176)</f>
        <v>0</v>
      </c>
      <c r="L176" s="195" t="s">
        <v>8</v>
      </c>
      <c r="M176" s="363" t="e">
        <f>'Паспорт-4'!J171</f>
        <v>#REF!</v>
      </c>
      <c r="N176" s="446" t="e">
        <f>SUM(L176:M176)</f>
        <v>#REF!</v>
      </c>
      <c r="O176" s="2" t="str">
        <f t="shared" si="24"/>
        <v/>
      </c>
    </row>
    <row r="177" spans="1:15" ht="25.5" x14ac:dyDescent="0.25">
      <c r="A177" s="445" t="e">
        <f>'Запит 2-12 '!#REF!</f>
        <v>#REF!</v>
      </c>
      <c r="B177" s="193" t="s">
        <v>23</v>
      </c>
      <c r="C177" s="195" t="s">
        <v>8</v>
      </c>
      <c r="D177" s="194" t="s">
        <v>8</v>
      </c>
      <c r="E177" s="98">
        <f>SUM(E178:E180)</f>
        <v>0</v>
      </c>
      <c r="F177" s="195" t="s">
        <v>8</v>
      </c>
      <c r="G177" s="194" t="s">
        <v>8</v>
      </c>
      <c r="H177" s="98">
        <f>SUM(H178:H180)</f>
        <v>0</v>
      </c>
      <c r="I177" s="195" t="s">
        <v>8</v>
      </c>
      <c r="J177" s="194" t="s">
        <v>8</v>
      </c>
      <c r="K177" s="98">
        <f>SUM(K178:K180)</f>
        <v>0</v>
      </c>
      <c r="L177" s="195" t="s">
        <v>8</v>
      </c>
      <c r="M177" s="194" t="s">
        <v>8</v>
      </c>
      <c r="N177" s="446" t="e">
        <f>SUM(N178:N180)</f>
        <v>#REF!</v>
      </c>
      <c r="O177" s="2" t="str">
        <f t="shared" si="24"/>
        <v/>
      </c>
    </row>
    <row r="178" spans="1:15" x14ac:dyDescent="0.25">
      <c r="A178" s="445" t="e">
        <f>'Запит 2-12 '!#REF!</f>
        <v>#REF!</v>
      </c>
      <c r="B178" s="48" t="e">
        <f>'Запит 2-12 '!#REF!</f>
        <v>#REF!</v>
      </c>
      <c r="C178" s="195" t="s">
        <v>8</v>
      </c>
      <c r="D178" s="194" t="s">
        <v>8</v>
      </c>
      <c r="E178" s="356">
        <f>'Паспорт-4'!E173</f>
        <v>0</v>
      </c>
      <c r="F178" s="195" t="s">
        <v>8</v>
      </c>
      <c r="G178" s="194" t="s">
        <v>8</v>
      </c>
      <c r="H178" s="356">
        <f>'Паспорт-4'!H173</f>
        <v>0</v>
      </c>
      <c r="I178" s="195" t="s">
        <v>8</v>
      </c>
      <c r="J178" s="194" t="s">
        <v>8</v>
      </c>
      <c r="K178" s="200"/>
      <c r="L178" s="195" t="s">
        <v>8</v>
      </c>
      <c r="M178" s="194" t="s">
        <v>8</v>
      </c>
      <c r="N178" s="447" t="e">
        <f>'Паспорт-4'!K173</f>
        <v>#REF!</v>
      </c>
      <c r="O178" s="2" t="str">
        <f t="shared" si="24"/>
        <v/>
      </c>
    </row>
    <row r="179" spans="1:15" x14ac:dyDescent="0.25">
      <c r="A179" s="445" t="e">
        <f>'Запит 2-12 '!#REF!</f>
        <v>#REF!</v>
      </c>
      <c r="B179" s="48" t="e">
        <f>'Запит 2-12 '!#REF!</f>
        <v>#REF!</v>
      </c>
      <c r="C179" s="195" t="s">
        <v>8</v>
      </c>
      <c r="D179" s="194" t="s">
        <v>8</v>
      </c>
      <c r="E179" s="356">
        <f>'Паспорт-4'!E174</f>
        <v>0</v>
      </c>
      <c r="F179" s="195" t="s">
        <v>8</v>
      </c>
      <c r="G179" s="194" t="s">
        <v>8</v>
      </c>
      <c r="H179" s="356">
        <f>'Паспорт-4'!H174</f>
        <v>0</v>
      </c>
      <c r="I179" s="195" t="s">
        <v>8</v>
      </c>
      <c r="J179" s="194" t="s">
        <v>8</v>
      </c>
      <c r="K179" s="200"/>
      <c r="L179" s="195" t="s">
        <v>8</v>
      </c>
      <c r="M179" s="194" t="s">
        <v>8</v>
      </c>
      <c r="N179" s="447" t="e">
        <f>'Паспорт-4'!K174</f>
        <v>#REF!</v>
      </c>
      <c r="O179" s="2" t="str">
        <f t="shared" si="24"/>
        <v/>
      </c>
    </row>
    <row r="180" spans="1:15" x14ac:dyDescent="0.25">
      <c r="A180" s="448" t="e">
        <f>'Запит 2-12 '!#REF!</f>
        <v>#REF!</v>
      </c>
      <c r="B180" s="365" t="e">
        <f>'Запит 2-12 '!#REF!</f>
        <v>#REF!</v>
      </c>
      <c r="C180" s="196" t="s">
        <v>8</v>
      </c>
      <c r="D180" s="197" t="s">
        <v>8</v>
      </c>
      <c r="E180" s="357">
        <f>'Паспорт-4'!E175</f>
        <v>0</v>
      </c>
      <c r="F180" s="196" t="s">
        <v>8</v>
      </c>
      <c r="G180" s="197" t="s">
        <v>8</v>
      </c>
      <c r="H180" s="357">
        <f>'Паспорт-4'!H175</f>
        <v>0</v>
      </c>
      <c r="I180" s="196" t="s">
        <v>8</v>
      </c>
      <c r="J180" s="197" t="s">
        <v>8</v>
      </c>
      <c r="K180" s="206"/>
      <c r="L180" s="196" t="s">
        <v>8</v>
      </c>
      <c r="M180" s="197" t="s">
        <v>8</v>
      </c>
      <c r="N180" s="449" t="e">
        <f>'Паспорт-4'!K175</f>
        <v>#REF!</v>
      </c>
      <c r="O180" s="2" t="str">
        <f t="shared" si="24"/>
        <v/>
      </c>
    </row>
    <row r="181" spans="1:15" x14ac:dyDescent="0.25">
      <c r="A181" s="443" t="e">
        <f>'Запит 2-12 '!#REF!</f>
        <v>#REF!</v>
      </c>
      <c r="B181" s="359" t="e">
        <f>'Запит 2-12 '!#REF!</f>
        <v>#REF!</v>
      </c>
      <c r="C181" s="230">
        <f t="shared" ref="C181:N181" si="25">SUM(C182:C187)</f>
        <v>0</v>
      </c>
      <c r="D181" s="231">
        <f t="shared" si="25"/>
        <v>0</v>
      </c>
      <c r="E181" s="232">
        <f t="shared" si="25"/>
        <v>0</v>
      </c>
      <c r="F181" s="230">
        <f t="shared" si="25"/>
        <v>0</v>
      </c>
      <c r="G181" s="231">
        <f t="shared" si="25"/>
        <v>0</v>
      </c>
      <c r="H181" s="232">
        <f t="shared" si="25"/>
        <v>0</v>
      </c>
      <c r="I181" s="230">
        <f t="shared" si="25"/>
        <v>0</v>
      </c>
      <c r="J181" s="231">
        <f t="shared" si="25"/>
        <v>0</v>
      </c>
      <c r="K181" s="232">
        <f t="shared" si="25"/>
        <v>0</v>
      </c>
      <c r="L181" s="230" t="e">
        <f t="shared" si="25"/>
        <v>#REF!</v>
      </c>
      <c r="M181" s="231" t="e">
        <f t="shared" si="25"/>
        <v>#REF!</v>
      </c>
      <c r="N181" s="444" t="e">
        <f t="shared" si="25"/>
        <v>#REF!</v>
      </c>
      <c r="O181" s="2" t="str">
        <f t="shared" si="24"/>
        <v/>
      </c>
    </row>
    <row r="182" spans="1:15" x14ac:dyDescent="0.25">
      <c r="A182" s="445" t="e">
        <f>'Запит 2-12 '!#REF!</f>
        <v>#REF!</v>
      </c>
      <c r="B182" s="193" t="s">
        <v>137</v>
      </c>
      <c r="C182" s="358">
        <f>'Паспорт-4'!C177</f>
        <v>0</v>
      </c>
      <c r="D182" s="194" t="s">
        <v>8</v>
      </c>
      <c r="E182" s="98">
        <f>SUM(C182:D182)</f>
        <v>0</v>
      </c>
      <c r="F182" s="358">
        <f>'Паспорт-4'!F177</f>
        <v>0</v>
      </c>
      <c r="G182" s="194" t="s">
        <v>8</v>
      </c>
      <c r="H182" s="98">
        <f>SUM(F182:G182)</f>
        <v>0</v>
      </c>
      <c r="I182" s="198"/>
      <c r="J182" s="194" t="s">
        <v>8</v>
      </c>
      <c r="K182" s="98">
        <f>SUM(I182:J182)</f>
        <v>0</v>
      </c>
      <c r="L182" s="361" t="e">
        <f>'Паспорт-4'!I177</f>
        <v>#REF!</v>
      </c>
      <c r="M182" s="194" t="s">
        <v>8</v>
      </c>
      <c r="N182" s="446" t="e">
        <f>SUM(L182:M182)</f>
        <v>#REF!</v>
      </c>
      <c r="O182" s="2" t="str">
        <f t="shared" si="24"/>
        <v/>
      </c>
    </row>
    <row r="183" spans="1:15" x14ac:dyDescent="0.25">
      <c r="A183" s="445" t="e">
        <f>'Запит 2-12 '!#REF!</f>
        <v>#REF!</v>
      </c>
      <c r="B183" s="193" t="s">
        <v>32</v>
      </c>
      <c r="C183" s="195" t="s">
        <v>8</v>
      </c>
      <c r="D183" s="355">
        <f>'Паспорт-4'!D178</f>
        <v>0</v>
      </c>
      <c r="E183" s="98">
        <f>SUM(C183:D183)</f>
        <v>0</v>
      </c>
      <c r="F183" s="195" t="s">
        <v>8</v>
      </c>
      <c r="G183" s="355">
        <f>'Паспорт-4'!G178</f>
        <v>0</v>
      </c>
      <c r="H183" s="98">
        <f>SUM(F183:G183)</f>
        <v>0</v>
      </c>
      <c r="I183" s="195" t="s">
        <v>8</v>
      </c>
      <c r="J183" s="199"/>
      <c r="K183" s="98">
        <f>SUM(I183:J183)</f>
        <v>0</v>
      </c>
      <c r="L183" s="195" t="s">
        <v>8</v>
      </c>
      <c r="M183" s="363" t="e">
        <f>'Паспорт-4'!J178</f>
        <v>#REF!</v>
      </c>
      <c r="N183" s="446" t="e">
        <f>SUM(L183:M183)</f>
        <v>#REF!</v>
      </c>
      <c r="O183" s="2" t="str">
        <f t="shared" si="24"/>
        <v/>
      </c>
    </row>
    <row r="184" spans="1:15" x14ac:dyDescent="0.25">
      <c r="A184" s="445" t="e">
        <f>'Запит 2-12 '!#REF!</f>
        <v>#REF!</v>
      </c>
      <c r="B184" s="193" t="s">
        <v>20</v>
      </c>
      <c r="C184" s="195" t="s">
        <v>8</v>
      </c>
      <c r="D184" s="355">
        <f>'Паспорт-4'!D179</f>
        <v>0</v>
      </c>
      <c r="E184" s="98">
        <f>SUM(C184:D184)</f>
        <v>0</v>
      </c>
      <c r="F184" s="195" t="s">
        <v>8</v>
      </c>
      <c r="G184" s="355">
        <f>'Паспорт-4'!G179</f>
        <v>0</v>
      </c>
      <c r="H184" s="98">
        <f>SUM(F184:G184)</f>
        <v>0</v>
      </c>
      <c r="I184" s="195" t="s">
        <v>8</v>
      </c>
      <c r="J184" s="199"/>
      <c r="K184" s="98">
        <f>SUM(I184:J184)</f>
        <v>0</v>
      </c>
      <c r="L184" s="195" t="s">
        <v>8</v>
      </c>
      <c r="M184" s="363" t="e">
        <f>'Паспорт-4'!J179</f>
        <v>#REF!</v>
      </c>
      <c r="N184" s="446" t="e">
        <f>SUM(L184:M184)</f>
        <v>#REF!</v>
      </c>
      <c r="O184" s="2" t="str">
        <f t="shared" si="24"/>
        <v/>
      </c>
    </row>
    <row r="185" spans="1:15" x14ac:dyDescent="0.25">
      <c r="A185" s="445" t="e">
        <f>'Запит 2-12 '!#REF!</f>
        <v>#REF!</v>
      </c>
      <c r="B185" s="193" t="s">
        <v>21</v>
      </c>
      <c r="C185" s="195" t="s">
        <v>8</v>
      </c>
      <c r="D185" s="355">
        <f>'Паспорт-4'!D180</f>
        <v>0</v>
      </c>
      <c r="E185" s="98">
        <f>SUM(C185:D185)</f>
        <v>0</v>
      </c>
      <c r="F185" s="195" t="s">
        <v>8</v>
      </c>
      <c r="G185" s="355">
        <f>'Паспорт-4'!G180</f>
        <v>0</v>
      </c>
      <c r="H185" s="98">
        <f>SUM(F185:G185)</f>
        <v>0</v>
      </c>
      <c r="I185" s="195" t="s">
        <v>8</v>
      </c>
      <c r="J185" s="199"/>
      <c r="K185" s="98">
        <f>SUM(I185:J185)</f>
        <v>0</v>
      </c>
      <c r="L185" s="195" t="s">
        <v>8</v>
      </c>
      <c r="M185" s="363" t="e">
        <f>'Паспорт-4'!J180</f>
        <v>#REF!</v>
      </c>
      <c r="N185" s="446" t="e">
        <f>SUM(L185:M185)</f>
        <v>#REF!</v>
      </c>
      <c r="O185" s="2" t="str">
        <f t="shared" si="24"/>
        <v/>
      </c>
    </row>
    <row r="186" spans="1:15" x14ac:dyDescent="0.25">
      <c r="A186" s="445" t="e">
        <f>'Запит 2-12 '!#REF!</f>
        <v>#REF!</v>
      </c>
      <c r="B186" s="193" t="s">
        <v>22</v>
      </c>
      <c r="C186" s="195" t="s">
        <v>8</v>
      </c>
      <c r="D186" s="355">
        <f>'Паспорт-4'!D181</f>
        <v>0</v>
      </c>
      <c r="E186" s="98">
        <f>SUM(C186:D186)</f>
        <v>0</v>
      </c>
      <c r="F186" s="195" t="s">
        <v>8</v>
      </c>
      <c r="G186" s="355">
        <f>'Паспорт-4'!G181</f>
        <v>0</v>
      </c>
      <c r="H186" s="98">
        <f>SUM(F186:G186)</f>
        <v>0</v>
      </c>
      <c r="I186" s="195" t="s">
        <v>8</v>
      </c>
      <c r="J186" s="199"/>
      <c r="K186" s="98">
        <f>SUM(I186:J186)</f>
        <v>0</v>
      </c>
      <c r="L186" s="195" t="s">
        <v>8</v>
      </c>
      <c r="M186" s="363" t="e">
        <f>'Паспорт-4'!J181</f>
        <v>#REF!</v>
      </c>
      <c r="N186" s="446" t="e">
        <f>SUM(L186:M186)</f>
        <v>#REF!</v>
      </c>
      <c r="O186" s="2" t="str">
        <f t="shared" si="24"/>
        <v/>
      </c>
    </row>
    <row r="187" spans="1:15" ht="25.5" x14ac:dyDescent="0.25">
      <c r="A187" s="445" t="e">
        <f>'Запит 2-12 '!#REF!</f>
        <v>#REF!</v>
      </c>
      <c r="B187" s="193" t="s">
        <v>23</v>
      </c>
      <c r="C187" s="195" t="s">
        <v>8</v>
      </c>
      <c r="D187" s="194" t="s">
        <v>8</v>
      </c>
      <c r="E187" s="98">
        <f>SUM(E188:E190)</f>
        <v>0</v>
      </c>
      <c r="F187" s="195" t="s">
        <v>8</v>
      </c>
      <c r="G187" s="194" t="s">
        <v>8</v>
      </c>
      <c r="H187" s="98">
        <f>SUM(H188:H190)</f>
        <v>0</v>
      </c>
      <c r="I187" s="195" t="s">
        <v>8</v>
      </c>
      <c r="J187" s="194" t="s">
        <v>8</v>
      </c>
      <c r="K187" s="98">
        <f>SUM(K188:K190)</f>
        <v>0</v>
      </c>
      <c r="L187" s="195" t="s">
        <v>8</v>
      </c>
      <c r="M187" s="194" t="s">
        <v>8</v>
      </c>
      <c r="N187" s="446" t="e">
        <f>SUM(N188:N190)</f>
        <v>#REF!</v>
      </c>
      <c r="O187" s="2" t="str">
        <f t="shared" si="24"/>
        <v/>
      </c>
    </row>
    <row r="188" spans="1:15" x14ac:dyDescent="0.25">
      <c r="A188" s="445" t="e">
        <f>'Запит 2-12 '!#REF!</f>
        <v>#REF!</v>
      </c>
      <c r="B188" s="48" t="e">
        <f>'Запит 2-12 '!#REF!</f>
        <v>#REF!</v>
      </c>
      <c r="C188" s="195" t="s">
        <v>8</v>
      </c>
      <c r="D188" s="194" t="s">
        <v>8</v>
      </c>
      <c r="E188" s="356">
        <f>'Паспорт-4'!E183</f>
        <v>0</v>
      </c>
      <c r="F188" s="195" t="s">
        <v>8</v>
      </c>
      <c r="G188" s="194" t="s">
        <v>8</v>
      </c>
      <c r="H188" s="356">
        <f>'Паспорт-4'!H183</f>
        <v>0</v>
      </c>
      <c r="I188" s="195" t="s">
        <v>8</v>
      </c>
      <c r="J188" s="194" t="s">
        <v>8</v>
      </c>
      <c r="K188" s="200"/>
      <c r="L188" s="195" t="s">
        <v>8</v>
      </c>
      <c r="M188" s="194" t="s">
        <v>8</v>
      </c>
      <c r="N188" s="447" t="e">
        <f>'Паспорт-4'!K183</f>
        <v>#REF!</v>
      </c>
      <c r="O188" s="2" t="str">
        <f t="shared" si="24"/>
        <v/>
      </c>
    </row>
    <row r="189" spans="1:15" x14ac:dyDescent="0.25">
      <c r="A189" s="445" t="e">
        <f>'Запит 2-12 '!#REF!</f>
        <v>#REF!</v>
      </c>
      <c r="B189" s="48" t="e">
        <f>'Запит 2-12 '!#REF!</f>
        <v>#REF!</v>
      </c>
      <c r="C189" s="195" t="s">
        <v>8</v>
      </c>
      <c r="D189" s="194" t="s">
        <v>8</v>
      </c>
      <c r="E189" s="356">
        <f>'Паспорт-4'!E184</f>
        <v>0</v>
      </c>
      <c r="F189" s="195" t="s">
        <v>8</v>
      </c>
      <c r="G189" s="194" t="s">
        <v>8</v>
      </c>
      <c r="H189" s="356">
        <f>'Паспорт-4'!H184</f>
        <v>0</v>
      </c>
      <c r="I189" s="195" t="s">
        <v>8</v>
      </c>
      <c r="J189" s="194" t="s">
        <v>8</v>
      </c>
      <c r="K189" s="200"/>
      <c r="L189" s="195" t="s">
        <v>8</v>
      </c>
      <c r="M189" s="194" t="s">
        <v>8</v>
      </c>
      <c r="N189" s="447" t="e">
        <f>'Паспорт-4'!K184</f>
        <v>#REF!</v>
      </c>
      <c r="O189" s="2" t="str">
        <f t="shared" si="24"/>
        <v/>
      </c>
    </row>
    <row r="190" spans="1:15" x14ac:dyDescent="0.25">
      <c r="A190" s="448" t="e">
        <f>'Запит 2-12 '!#REF!</f>
        <v>#REF!</v>
      </c>
      <c r="B190" s="365" t="e">
        <f>'Запит 2-12 '!#REF!</f>
        <v>#REF!</v>
      </c>
      <c r="C190" s="196" t="s">
        <v>8</v>
      </c>
      <c r="D190" s="197" t="s">
        <v>8</v>
      </c>
      <c r="E190" s="357">
        <f>'Паспорт-4'!E185</f>
        <v>0</v>
      </c>
      <c r="F190" s="196" t="s">
        <v>8</v>
      </c>
      <c r="G190" s="197" t="s">
        <v>8</v>
      </c>
      <c r="H190" s="357">
        <f>'Паспорт-4'!H185</f>
        <v>0</v>
      </c>
      <c r="I190" s="196" t="s">
        <v>8</v>
      </c>
      <c r="J190" s="197" t="s">
        <v>8</v>
      </c>
      <c r="K190" s="206"/>
      <c r="L190" s="196" t="s">
        <v>8</v>
      </c>
      <c r="M190" s="197" t="s">
        <v>8</v>
      </c>
      <c r="N190" s="449" t="e">
        <f>'Паспорт-4'!K185</f>
        <v>#REF!</v>
      </c>
      <c r="O190" s="2" t="str">
        <f t="shared" si="24"/>
        <v/>
      </c>
    </row>
    <row r="191" spans="1:15" x14ac:dyDescent="0.25">
      <c r="A191" s="443" t="e">
        <f>'Запит 2-12 '!#REF!</f>
        <v>#REF!</v>
      </c>
      <c r="B191" s="359" t="e">
        <f>'Запит 2-12 '!#REF!</f>
        <v>#REF!</v>
      </c>
      <c r="C191" s="230">
        <f t="shared" ref="C191:N191" si="26">SUM(C192:C197)</f>
        <v>0</v>
      </c>
      <c r="D191" s="231">
        <f t="shared" si="26"/>
        <v>0</v>
      </c>
      <c r="E191" s="232">
        <f t="shared" si="26"/>
        <v>0</v>
      </c>
      <c r="F191" s="230">
        <f t="shared" si="26"/>
        <v>0</v>
      </c>
      <c r="G191" s="231">
        <f t="shared" si="26"/>
        <v>0</v>
      </c>
      <c r="H191" s="232">
        <f t="shared" si="26"/>
        <v>0</v>
      </c>
      <c r="I191" s="230">
        <f t="shared" si="26"/>
        <v>0</v>
      </c>
      <c r="J191" s="231">
        <f t="shared" si="26"/>
        <v>0</v>
      </c>
      <c r="K191" s="232">
        <f t="shared" si="26"/>
        <v>0</v>
      </c>
      <c r="L191" s="230" t="e">
        <f t="shared" si="26"/>
        <v>#REF!</v>
      </c>
      <c r="M191" s="231" t="e">
        <f t="shared" si="26"/>
        <v>#REF!</v>
      </c>
      <c r="N191" s="444" t="e">
        <f t="shared" si="26"/>
        <v>#REF!</v>
      </c>
      <c r="O191" s="2" t="str">
        <f t="shared" si="24"/>
        <v/>
      </c>
    </row>
    <row r="192" spans="1:15" x14ac:dyDescent="0.25">
      <c r="A192" s="445" t="e">
        <f>'Запит 2-12 '!#REF!</f>
        <v>#REF!</v>
      </c>
      <c r="B192" s="193" t="s">
        <v>137</v>
      </c>
      <c r="C192" s="358">
        <f>'Паспорт-4'!C187</f>
        <v>0</v>
      </c>
      <c r="D192" s="194" t="s">
        <v>8</v>
      </c>
      <c r="E192" s="98">
        <f>SUM(C192:D192)</f>
        <v>0</v>
      </c>
      <c r="F192" s="358">
        <f>'Паспорт-4'!F187</f>
        <v>0</v>
      </c>
      <c r="G192" s="194" t="s">
        <v>8</v>
      </c>
      <c r="H192" s="98">
        <f>SUM(F192:G192)</f>
        <v>0</v>
      </c>
      <c r="I192" s="198"/>
      <c r="J192" s="194" t="s">
        <v>8</v>
      </c>
      <c r="K192" s="98">
        <f>SUM(I192:J192)</f>
        <v>0</v>
      </c>
      <c r="L192" s="361" t="e">
        <f>'Паспорт-4'!I187</f>
        <v>#REF!</v>
      </c>
      <c r="M192" s="194" t="s">
        <v>8</v>
      </c>
      <c r="N192" s="446" t="e">
        <f>SUM(L192:M192)</f>
        <v>#REF!</v>
      </c>
      <c r="O192" s="2" t="str">
        <f t="shared" si="24"/>
        <v/>
      </c>
    </row>
    <row r="193" spans="1:15" x14ac:dyDescent="0.25">
      <c r="A193" s="445" t="e">
        <f>'Запит 2-12 '!#REF!</f>
        <v>#REF!</v>
      </c>
      <c r="B193" s="193" t="s">
        <v>32</v>
      </c>
      <c r="C193" s="195" t="s">
        <v>8</v>
      </c>
      <c r="D193" s="355">
        <f>'Паспорт-4'!D188</f>
        <v>0</v>
      </c>
      <c r="E193" s="98">
        <f>SUM(C193:D193)</f>
        <v>0</v>
      </c>
      <c r="F193" s="195" t="s">
        <v>8</v>
      </c>
      <c r="G193" s="355">
        <f>'Паспорт-4'!G188</f>
        <v>0</v>
      </c>
      <c r="H193" s="98">
        <f>SUM(F193:G193)</f>
        <v>0</v>
      </c>
      <c r="I193" s="195" t="s">
        <v>8</v>
      </c>
      <c r="J193" s="199"/>
      <c r="K193" s="98">
        <f>SUM(I193:J193)</f>
        <v>0</v>
      </c>
      <c r="L193" s="195" t="s">
        <v>8</v>
      </c>
      <c r="M193" s="363" t="e">
        <f>'Паспорт-4'!J188</f>
        <v>#REF!</v>
      </c>
      <c r="N193" s="446" t="e">
        <f>SUM(L193:M193)</f>
        <v>#REF!</v>
      </c>
      <c r="O193" s="2" t="str">
        <f t="shared" si="24"/>
        <v/>
      </c>
    </row>
    <row r="194" spans="1:15" x14ac:dyDescent="0.25">
      <c r="A194" s="445" t="e">
        <f>'Запит 2-12 '!#REF!</f>
        <v>#REF!</v>
      </c>
      <c r="B194" s="193" t="s">
        <v>20</v>
      </c>
      <c r="C194" s="195" t="s">
        <v>8</v>
      </c>
      <c r="D194" s="355">
        <f>'Паспорт-4'!D189</f>
        <v>0</v>
      </c>
      <c r="E194" s="98">
        <f>SUM(C194:D194)</f>
        <v>0</v>
      </c>
      <c r="F194" s="195" t="s">
        <v>8</v>
      </c>
      <c r="G194" s="355">
        <f>'Паспорт-4'!G189</f>
        <v>0</v>
      </c>
      <c r="H194" s="98">
        <f>SUM(F194:G194)</f>
        <v>0</v>
      </c>
      <c r="I194" s="195" t="s">
        <v>8</v>
      </c>
      <c r="J194" s="199"/>
      <c r="K194" s="98">
        <f>SUM(I194:J194)</f>
        <v>0</v>
      </c>
      <c r="L194" s="195" t="s">
        <v>8</v>
      </c>
      <c r="M194" s="363" t="e">
        <f>'Паспорт-4'!J189</f>
        <v>#REF!</v>
      </c>
      <c r="N194" s="446" t="e">
        <f>SUM(L194:M194)</f>
        <v>#REF!</v>
      </c>
      <c r="O194" s="2" t="str">
        <f t="shared" si="24"/>
        <v/>
      </c>
    </row>
    <row r="195" spans="1:15" x14ac:dyDescent="0.25">
      <c r="A195" s="445" t="e">
        <f>'Запит 2-12 '!#REF!</f>
        <v>#REF!</v>
      </c>
      <c r="B195" s="193" t="s">
        <v>21</v>
      </c>
      <c r="C195" s="195" t="s">
        <v>8</v>
      </c>
      <c r="D195" s="355">
        <f>'Паспорт-4'!D190</f>
        <v>0</v>
      </c>
      <c r="E195" s="98">
        <f>SUM(C195:D195)</f>
        <v>0</v>
      </c>
      <c r="F195" s="195" t="s">
        <v>8</v>
      </c>
      <c r="G195" s="355">
        <f>'Паспорт-4'!G190</f>
        <v>0</v>
      </c>
      <c r="H195" s="98">
        <f>SUM(F195:G195)</f>
        <v>0</v>
      </c>
      <c r="I195" s="195" t="s">
        <v>8</v>
      </c>
      <c r="J195" s="199"/>
      <c r="K195" s="98">
        <f>SUM(I195:J195)</f>
        <v>0</v>
      </c>
      <c r="L195" s="195" t="s">
        <v>8</v>
      </c>
      <c r="M195" s="363" t="e">
        <f>'Паспорт-4'!J190</f>
        <v>#REF!</v>
      </c>
      <c r="N195" s="446" t="e">
        <f>SUM(L195:M195)</f>
        <v>#REF!</v>
      </c>
      <c r="O195" s="2" t="str">
        <f t="shared" si="24"/>
        <v/>
      </c>
    </row>
    <row r="196" spans="1:15" x14ac:dyDescent="0.25">
      <c r="A196" s="445" t="e">
        <f>'Запит 2-12 '!#REF!</f>
        <v>#REF!</v>
      </c>
      <c r="B196" s="193" t="s">
        <v>22</v>
      </c>
      <c r="C196" s="195" t="s">
        <v>8</v>
      </c>
      <c r="D196" s="355">
        <f>'Паспорт-4'!D191</f>
        <v>0</v>
      </c>
      <c r="E196" s="98">
        <f>SUM(C196:D196)</f>
        <v>0</v>
      </c>
      <c r="F196" s="195" t="s">
        <v>8</v>
      </c>
      <c r="G196" s="355">
        <f>'Паспорт-4'!G191</f>
        <v>0</v>
      </c>
      <c r="H196" s="98">
        <f>SUM(F196:G196)</f>
        <v>0</v>
      </c>
      <c r="I196" s="195" t="s">
        <v>8</v>
      </c>
      <c r="J196" s="199"/>
      <c r="K196" s="98">
        <f>SUM(I196:J196)</f>
        <v>0</v>
      </c>
      <c r="L196" s="195" t="s">
        <v>8</v>
      </c>
      <c r="M196" s="363" t="e">
        <f>'Паспорт-4'!J191</f>
        <v>#REF!</v>
      </c>
      <c r="N196" s="446" t="e">
        <f>SUM(L196:M196)</f>
        <v>#REF!</v>
      </c>
      <c r="O196" s="2" t="str">
        <f t="shared" si="24"/>
        <v/>
      </c>
    </row>
    <row r="197" spans="1:15" ht="25.5" x14ac:dyDescent="0.25">
      <c r="A197" s="445" t="e">
        <f>'Запит 2-12 '!#REF!</f>
        <v>#REF!</v>
      </c>
      <c r="B197" s="193" t="s">
        <v>23</v>
      </c>
      <c r="C197" s="195" t="s">
        <v>8</v>
      </c>
      <c r="D197" s="194" t="s">
        <v>8</v>
      </c>
      <c r="E197" s="98">
        <f>SUM(E198:E200)</f>
        <v>0</v>
      </c>
      <c r="F197" s="195" t="s">
        <v>8</v>
      </c>
      <c r="G197" s="194" t="s">
        <v>8</v>
      </c>
      <c r="H197" s="98">
        <f>SUM(H198:H200)</f>
        <v>0</v>
      </c>
      <c r="I197" s="195" t="s">
        <v>8</v>
      </c>
      <c r="J197" s="194" t="s">
        <v>8</v>
      </c>
      <c r="K197" s="98">
        <f>SUM(K198:K200)</f>
        <v>0</v>
      </c>
      <c r="L197" s="195" t="s">
        <v>8</v>
      </c>
      <c r="M197" s="194" t="s">
        <v>8</v>
      </c>
      <c r="N197" s="446" t="e">
        <f>SUM(N198:N200)</f>
        <v>#REF!</v>
      </c>
      <c r="O197" s="2" t="str">
        <f t="shared" si="24"/>
        <v/>
      </c>
    </row>
    <row r="198" spans="1:15" x14ac:dyDescent="0.25">
      <c r="A198" s="445" t="e">
        <f>'Запит 2-12 '!#REF!</f>
        <v>#REF!</v>
      </c>
      <c r="B198" s="48" t="e">
        <f>'Запит 2-12 '!#REF!</f>
        <v>#REF!</v>
      </c>
      <c r="C198" s="195" t="s">
        <v>8</v>
      </c>
      <c r="D198" s="194" t="s">
        <v>8</v>
      </c>
      <c r="E198" s="356">
        <f>'Паспорт-4'!E193</f>
        <v>0</v>
      </c>
      <c r="F198" s="195" t="s">
        <v>8</v>
      </c>
      <c r="G198" s="194" t="s">
        <v>8</v>
      </c>
      <c r="H198" s="356">
        <f>'Паспорт-4'!H193</f>
        <v>0</v>
      </c>
      <c r="I198" s="195" t="s">
        <v>8</v>
      </c>
      <c r="J198" s="194" t="s">
        <v>8</v>
      </c>
      <c r="K198" s="200"/>
      <c r="L198" s="195" t="s">
        <v>8</v>
      </c>
      <c r="M198" s="194" t="s">
        <v>8</v>
      </c>
      <c r="N198" s="447" t="e">
        <f>'Паспорт-4'!K193</f>
        <v>#REF!</v>
      </c>
      <c r="O198" s="2" t="str">
        <f t="shared" si="24"/>
        <v/>
      </c>
    </row>
    <row r="199" spans="1:15" x14ac:dyDescent="0.25">
      <c r="A199" s="445" t="e">
        <f>'Запит 2-12 '!#REF!</f>
        <v>#REF!</v>
      </c>
      <c r="B199" s="48" t="e">
        <f>'Запит 2-12 '!#REF!</f>
        <v>#REF!</v>
      </c>
      <c r="C199" s="195" t="s">
        <v>8</v>
      </c>
      <c r="D199" s="194" t="s">
        <v>8</v>
      </c>
      <c r="E199" s="356">
        <f>'Паспорт-4'!E194</f>
        <v>0</v>
      </c>
      <c r="F199" s="195" t="s">
        <v>8</v>
      </c>
      <c r="G199" s="194" t="s">
        <v>8</v>
      </c>
      <c r="H199" s="356">
        <f>'Паспорт-4'!H194</f>
        <v>0</v>
      </c>
      <c r="I199" s="195" t="s">
        <v>8</v>
      </c>
      <c r="J199" s="194" t="s">
        <v>8</v>
      </c>
      <c r="K199" s="200"/>
      <c r="L199" s="195" t="s">
        <v>8</v>
      </c>
      <c r="M199" s="194" t="s">
        <v>8</v>
      </c>
      <c r="N199" s="447" t="e">
        <f>'Паспорт-4'!K194</f>
        <v>#REF!</v>
      </c>
      <c r="O199" s="2" t="str">
        <f t="shared" si="24"/>
        <v/>
      </c>
    </row>
    <row r="200" spans="1:15" x14ac:dyDescent="0.25">
      <c r="A200" s="448" t="e">
        <f>'Запит 2-12 '!#REF!</f>
        <v>#REF!</v>
      </c>
      <c r="B200" s="365" t="e">
        <f>'Запит 2-12 '!#REF!</f>
        <v>#REF!</v>
      </c>
      <c r="C200" s="196" t="s">
        <v>8</v>
      </c>
      <c r="D200" s="197" t="s">
        <v>8</v>
      </c>
      <c r="E200" s="357">
        <f>'Паспорт-4'!E195</f>
        <v>0</v>
      </c>
      <c r="F200" s="196" t="s">
        <v>8</v>
      </c>
      <c r="G200" s="197" t="s">
        <v>8</v>
      </c>
      <c r="H200" s="357">
        <f>'Паспорт-4'!H195</f>
        <v>0</v>
      </c>
      <c r="I200" s="196" t="s">
        <v>8</v>
      </c>
      <c r="J200" s="197" t="s">
        <v>8</v>
      </c>
      <c r="K200" s="206"/>
      <c r="L200" s="196" t="s">
        <v>8</v>
      </c>
      <c r="M200" s="197" t="s">
        <v>8</v>
      </c>
      <c r="N200" s="449" t="e">
        <f>'Паспорт-4'!K195</f>
        <v>#REF!</v>
      </c>
      <c r="O200" s="2" t="str">
        <f t="shared" si="24"/>
        <v/>
      </c>
    </row>
    <row r="201" spans="1:15" ht="15" customHeight="1" x14ac:dyDescent="0.25">
      <c r="A201" s="852" t="s">
        <v>24</v>
      </c>
      <c r="B201" s="783"/>
      <c r="C201" s="202">
        <f t="shared" ref="C201:N201" si="27">C171+C181+C191</f>
        <v>0</v>
      </c>
      <c r="D201" s="203">
        <f t="shared" si="27"/>
        <v>0</v>
      </c>
      <c r="E201" s="204">
        <f t="shared" si="27"/>
        <v>0</v>
      </c>
      <c r="F201" s="202">
        <f t="shared" si="27"/>
        <v>0</v>
      </c>
      <c r="G201" s="203">
        <f t="shared" si="27"/>
        <v>0</v>
      </c>
      <c r="H201" s="204">
        <f t="shared" si="27"/>
        <v>0</v>
      </c>
      <c r="I201" s="202">
        <f t="shared" si="27"/>
        <v>0</v>
      </c>
      <c r="J201" s="203">
        <f t="shared" si="27"/>
        <v>0</v>
      </c>
      <c r="K201" s="204">
        <f t="shared" si="27"/>
        <v>0</v>
      </c>
      <c r="L201" s="202" t="e">
        <f t="shared" si="27"/>
        <v>#REF!</v>
      </c>
      <c r="M201" s="203" t="e">
        <f t="shared" si="27"/>
        <v>#REF!</v>
      </c>
      <c r="N201" s="450" t="e">
        <f t="shared" si="27"/>
        <v>#REF!</v>
      </c>
      <c r="O201" s="2" t="str">
        <f t="shared" si="24"/>
        <v/>
      </c>
    </row>
    <row r="202" spans="1:15" ht="15" customHeight="1" x14ac:dyDescent="0.25">
      <c r="A202" s="849" t="s">
        <v>212</v>
      </c>
      <c r="B202" s="850"/>
      <c r="C202" s="850"/>
      <c r="D202" s="850"/>
      <c r="E202" s="850"/>
      <c r="F202" s="850"/>
      <c r="G202" s="850"/>
      <c r="H202" s="850"/>
      <c r="I202" s="850"/>
      <c r="J202" s="850"/>
      <c r="K202" s="850"/>
      <c r="L202" s="850"/>
      <c r="M202" s="850"/>
      <c r="N202" s="851"/>
      <c r="O202" s="2" t="str">
        <f>O201</f>
        <v/>
      </c>
    </row>
    <row r="203" spans="1:15" x14ac:dyDescent="0.25">
      <c r="A203" s="779" t="e">
        <f>'Запит  2-7'!#REF!</f>
        <v>#REF!</v>
      </c>
      <c r="B203" s="780"/>
      <c r="C203" s="780"/>
      <c r="D203" s="780"/>
      <c r="E203" s="780"/>
      <c r="F203" s="780"/>
      <c r="G203" s="780"/>
      <c r="H203" s="780"/>
      <c r="I203" s="780"/>
      <c r="J203" s="780"/>
      <c r="K203" s="780"/>
      <c r="L203" s="780"/>
      <c r="M203" s="780"/>
      <c r="N203" s="781"/>
      <c r="O203" s="2" t="str">
        <f>O234</f>
        <v/>
      </c>
    </row>
    <row r="204" spans="1:15" x14ac:dyDescent="0.25">
      <c r="A204" s="443" t="e">
        <f>'Запит 2-12 '!#REF!</f>
        <v>#REF!</v>
      </c>
      <c r="B204" s="359" t="e">
        <f>'Запит 2-12 '!#REF!</f>
        <v>#REF!</v>
      </c>
      <c r="C204" s="230">
        <f t="shared" ref="C204:N204" si="28">SUM(C205:C210)</f>
        <v>0</v>
      </c>
      <c r="D204" s="231">
        <f t="shared" si="28"/>
        <v>0</v>
      </c>
      <c r="E204" s="232">
        <f t="shared" si="28"/>
        <v>0</v>
      </c>
      <c r="F204" s="230">
        <f t="shared" si="28"/>
        <v>0</v>
      </c>
      <c r="G204" s="231">
        <f t="shared" si="28"/>
        <v>0</v>
      </c>
      <c r="H204" s="232">
        <f t="shared" si="28"/>
        <v>0</v>
      </c>
      <c r="I204" s="230">
        <f t="shared" si="28"/>
        <v>0</v>
      </c>
      <c r="J204" s="231">
        <f t="shared" si="28"/>
        <v>0</v>
      </c>
      <c r="K204" s="232">
        <f t="shared" si="28"/>
        <v>0</v>
      </c>
      <c r="L204" s="230" t="e">
        <f t="shared" si="28"/>
        <v>#REF!</v>
      </c>
      <c r="M204" s="231" t="e">
        <f t="shared" si="28"/>
        <v>#REF!</v>
      </c>
      <c r="N204" s="444" t="e">
        <f t="shared" si="28"/>
        <v>#REF!</v>
      </c>
      <c r="O204" s="2" t="str">
        <f>IF(SUM(C204:K204)&lt;&gt;0,"Для друку","")</f>
        <v/>
      </c>
    </row>
    <row r="205" spans="1:15" x14ac:dyDescent="0.25">
      <c r="A205" s="445" t="e">
        <f>'Запит 2-12 '!#REF!</f>
        <v>#REF!</v>
      </c>
      <c r="B205" s="193" t="s">
        <v>137</v>
      </c>
      <c r="C205" s="358">
        <f>'Паспорт-4'!C199</f>
        <v>0</v>
      </c>
      <c r="D205" s="194" t="s">
        <v>8</v>
      </c>
      <c r="E205" s="98">
        <f>SUM(C205:D205)</f>
        <v>0</v>
      </c>
      <c r="F205" s="358">
        <f>'Паспорт-4'!F199</f>
        <v>0</v>
      </c>
      <c r="G205" s="194" t="s">
        <v>8</v>
      </c>
      <c r="H205" s="98">
        <f>SUM(F205:G205)</f>
        <v>0</v>
      </c>
      <c r="I205" s="198"/>
      <c r="J205" s="194" t="s">
        <v>8</v>
      </c>
      <c r="K205" s="98">
        <f>SUM(I205:J205)</f>
        <v>0</v>
      </c>
      <c r="L205" s="361" t="e">
        <f>'Паспорт-4'!I199</f>
        <v>#REF!</v>
      </c>
      <c r="M205" s="194" t="s">
        <v>8</v>
      </c>
      <c r="N205" s="446" t="e">
        <f>SUM(L205:M205)</f>
        <v>#REF!</v>
      </c>
      <c r="O205" s="2" t="str">
        <f t="shared" si="24"/>
        <v/>
      </c>
    </row>
    <row r="206" spans="1:15" x14ac:dyDescent="0.25">
      <c r="A206" s="445" t="e">
        <f>'Запит 2-12 '!#REF!</f>
        <v>#REF!</v>
      </c>
      <c r="B206" s="193" t="s">
        <v>32</v>
      </c>
      <c r="C206" s="195" t="s">
        <v>8</v>
      </c>
      <c r="D206" s="355">
        <f>'Паспорт-4'!D200</f>
        <v>0</v>
      </c>
      <c r="E206" s="98">
        <f>SUM(C206:D206)</f>
        <v>0</v>
      </c>
      <c r="F206" s="195" t="s">
        <v>8</v>
      </c>
      <c r="G206" s="355">
        <f>'Паспорт-4'!G200</f>
        <v>0</v>
      </c>
      <c r="H206" s="98">
        <f>SUM(F206:G206)</f>
        <v>0</v>
      </c>
      <c r="I206" s="195" t="s">
        <v>8</v>
      </c>
      <c r="J206" s="199"/>
      <c r="K206" s="98">
        <f>SUM(I206:J206)</f>
        <v>0</v>
      </c>
      <c r="L206" s="195" t="s">
        <v>8</v>
      </c>
      <c r="M206" s="363" t="e">
        <f>'Паспорт-4'!J200</f>
        <v>#REF!</v>
      </c>
      <c r="N206" s="446" t="e">
        <f>SUM(L206:M206)</f>
        <v>#REF!</v>
      </c>
      <c r="O206" s="2" t="str">
        <f t="shared" si="24"/>
        <v/>
      </c>
    </row>
    <row r="207" spans="1:15" x14ac:dyDescent="0.25">
      <c r="A207" s="445" t="e">
        <f>'Запит 2-12 '!#REF!</f>
        <v>#REF!</v>
      </c>
      <c r="B207" s="193" t="s">
        <v>20</v>
      </c>
      <c r="C207" s="195" t="s">
        <v>8</v>
      </c>
      <c r="D207" s="355">
        <f>'Паспорт-4'!D201</f>
        <v>0</v>
      </c>
      <c r="E207" s="98">
        <f>SUM(C207:D207)</f>
        <v>0</v>
      </c>
      <c r="F207" s="195" t="s">
        <v>8</v>
      </c>
      <c r="G207" s="355">
        <f>'Паспорт-4'!G201</f>
        <v>0</v>
      </c>
      <c r="H207" s="98">
        <f>SUM(F207:G207)</f>
        <v>0</v>
      </c>
      <c r="I207" s="195" t="s">
        <v>8</v>
      </c>
      <c r="J207" s="199"/>
      <c r="K207" s="98">
        <f>SUM(I207:J207)</f>
        <v>0</v>
      </c>
      <c r="L207" s="195" t="s">
        <v>8</v>
      </c>
      <c r="M207" s="363" t="e">
        <f>'Паспорт-4'!J201</f>
        <v>#REF!</v>
      </c>
      <c r="N207" s="446" t="e">
        <f>SUM(L207:M207)</f>
        <v>#REF!</v>
      </c>
      <c r="O207" s="2" t="str">
        <f t="shared" si="24"/>
        <v/>
      </c>
    </row>
    <row r="208" spans="1:15" x14ac:dyDescent="0.25">
      <c r="A208" s="445" t="e">
        <f>'Запит 2-12 '!#REF!</f>
        <v>#REF!</v>
      </c>
      <c r="B208" s="193" t="s">
        <v>21</v>
      </c>
      <c r="C208" s="195" t="s">
        <v>8</v>
      </c>
      <c r="D208" s="355">
        <f>'Паспорт-4'!D202</f>
        <v>0</v>
      </c>
      <c r="E208" s="98">
        <f>SUM(C208:D208)</f>
        <v>0</v>
      </c>
      <c r="F208" s="195" t="s">
        <v>8</v>
      </c>
      <c r="G208" s="355">
        <f>'Паспорт-4'!G202</f>
        <v>0</v>
      </c>
      <c r="H208" s="98">
        <f>SUM(F208:G208)</f>
        <v>0</v>
      </c>
      <c r="I208" s="195" t="s">
        <v>8</v>
      </c>
      <c r="J208" s="199"/>
      <c r="K208" s="98">
        <f>SUM(I208:J208)</f>
        <v>0</v>
      </c>
      <c r="L208" s="195" t="s">
        <v>8</v>
      </c>
      <c r="M208" s="363" t="e">
        <f>'Паспорт-4'!J202</f>
        <v>#REF!</v>
      </c>
      <c r="N208" s="446" t="e">
        <f>SUM(L208:M208)</f>
        <v>#REF!</v>
      </c>
      <c r="O208" s="2" t="str">
        <f t="shared" si="24"/>
        <v/>
      </c>
    </row>
    <row r="209" spans="1:15" x14ac:dyDescent="0.25">
      <c r="A209" s="445" t="e">
        <f>'Запит 2-12 '!#REF!</f>
        <v>#REF!</v>
      </c>
      <c r="B209" s="193" t="s">
        <v>22</v>
      </c>
      <c r="C209" s="195" t="s">
        <v>8</v>
      </c>
      <c r="D209" s="355">
        <f>'Паспорт-4'!D203</f>
        <v>0</v>
      </c>
      <c r="E209" s="98">
        <f>SUM(C209:D209)</f>
        <v>0</v>
      </c>
      <c r="F209" s="195" t="s">
        <v>8</v>
      </c>
      <c r="G209" s="355">
        <f>'Паспорт-4'!G203</f>
        <v>0</v>
      </c>
      <c r="H209" s="98">
        <f>SUM(F209:G209)</f>
        <v>0</v>
      </c>
      <c r="I209" s="195" t="s">
        <v>8</v>
      </c>
      <c r="J209" s="199"/>
      <c r="K209" s="98">
        <f>SUM(I209:J209)</f>
        <v>0</v>
      </c>
      <c r="L209" s="195" t="s">
        <v>8</v>
      </c>
      <c r="M209" s="363" t="e">
        <f>'Паспорт-4'!J203</f>
        <v>#REF!</v>
      </c>
      <c r="N209" s="446" t="e">
        <f>SUM(L209:M209)</f>
        <v>#REF!</v>
      </c>
      <c r="O209" s="2" t="str">
        <f t="shared" si="24"/>
        <v/>
      </c>
    </row>
    <row r="210" spans="1:15" ht="25.5" x14ac:dyDescent="0.25">
      <c r="A210" s="445" t="e">
        <f>'Запит 2-12 '!#REF!</f>
        <v>#REF!</v>
      </c>
      <c r="B210" s="193" t="s">
        <v>23</v>
      </c>
      <c r="C210" s="195" t="s">
        <v>8</v>
      </c>
      <c r="D210" s="194" t="s">
        <v>8</v>
      </c>
      <c r="E210" s="98">
        <f>SUM(E211:E213)</f>
        <v>0</v>
      </c>
      <c r="F210" s="195" t="s">
        <v>8</v>
      </c>
      <c r="G210" s="194" t="s">
        <v>8</v>
      </c>
      <c r="H210" s="98">
        <f>SUM(H211:H213)</f>
        <v>0</v>
      </c>
      <c r="I210" s="195" t="s">
        <v>8</v>
      </c>
      <c r="J210" s="194" t="s">
        <v>8</v>
      </c>
      <c r="K210" s="98">
        <f>SUM(K211:K213)</f>
        <v>0</v>
      </c>
      <c r="L210" s="195" t="s">
        <v>8</v>
      </c>
      <c r="M210" s="194" t="s">
        <v>8</v>
      </c>
      <c r="N210" s="446" t="e">
        <f>SUM(N211:N213)</f>
        <v>#REF!</v>
      </c>
      <c r="O210" s="2" t="str">
        <f t="shared" si="24"/>
        <v/>
      </c>
    </row>
    <row r="211" spans="1:15" x14ac:dyDescent="0.25">
      <c r="A211" s="445" t="e">
        <f>'Запит 2-12 '!#REF!</f>
        <v>#REF!</v>
      </c>
      <c r="B211" s="48" t="e">
        <f>'Запит 2-12 '!#REF!</f>
        <v>#REF!</v>
      </c>
      <c r="C211" s="195" t="s">
        <v>8</v>
      </c>
      <c r="D211" s="194" t="s">
        <v>8</v>
      </c>
      <c r="E211" s="356">
        <f>'Паспорт-4'!E205</f>
        <v>0</v>
      </c>
      <c r="F211" s="195" t="s">
        <v>8</v>
      </c>
      <c r="G211" s="194" t="s">
        <v>8</v>
      </c>
      <c r="H211" s="356">
        <f>'Паспорт-4'!H205</f>
        <v>0</v>
      </c>
      <c r="I211" s="195" t="s">
        <v>8</v>
      </c>
      <c r="J211" s="194" t="s">
        <v>8</v>
      </c>
      <c r="K211" s="200"/>
      <c r="L211" s="195" t="s">
        <v>8</v>
      </c>
      <c r="M211" s="194" t="s">
        <v>8</v>
      </c>
      <c r="N211" s="447" t="e">
        <f>'Паспорт-4'!K205</f>
        <v>#REF!</v>
      </c>
      <c r="O211" s="2" t="str">
        <f t="shared" si="24"/>
        <v/>
      </c>
    </row>
    <row r="212" spans="1:15" x14ac:dyDescent="0.25">
      <c r="A212" s="445" t="e">
        <f>'Запит 2-12 '!#REF!</f>
        <v>#REF!</v>
      </c>
      <c r="B212" s="48" t="e">
        <f>'Запит 2-12 '!#REF!</f>
        <v>#REF!</v>
      </c>
      <c r="C212" s="195" t="s">
        <v>8</v>
      </c>
      <c r="D212" s="194" t="s">
        <v>8</v>
      </c>
      <c r="E212" s="356">
        <f>'Паспорт-4'!E206</f>
        <v>0</v>
      </c>
      <c r="F212" s="195" t="s">
        <v>8</v>
      </c>
      <c r="G212" s="194" t="s">
        <v>8</v>
      </c>
      <c r="H212" s="356">
        <f>'Паспорт-4'!H206</f>
        <v>0</v>
      </c>
      <c r="I212" s="195" t="s">
        <v>8</v>
      </c>
      <c r="J212" s="194" t="s">
        <v>8</v>
      </c>
      <c r="K212" s="200"/>
      <c r="L212" s="195" t="s">
        <v>8</v>
      </c>
      <c r="M212" s="194" t="s">
        <v>8</v>
      </c>
      <c r="N212" s="447" t="e">
        <f>'Паспорт-4'!K206</f>
        <v>#REF!</v>
      </c>
      <c r="O212" s="2" t="str">
        <f t="shared" si="24"/>
        <v/>
      </c>
    </row>
    <row r="213" spans="1:15" x14ac:dyDescent="0.25">
      <c r="A213" s="448" t="e">
        <f>'Запит 2-12 '!#REF!</f>
        <v>#REF!</v>
      </c>
      <c r="B213" s="365" t="e">
        <f>'Запит 2-12 '!#REF!</f>
        <v>#REF!</v>
      </c>
      <c r="C213" s="196" t="s">
        <v>8</v>
      </c>
      <c r="D213" s="197" t="s">
        <v>8</v>
      </c>
      <c r="E213" s="357">
        <f>'Паспорт-4'!E207</f>
        <v>0</v>
      </c>
      <c r="F213" s="196" t="s">
        <v>8</v>
      </c>
      <c r="G213" s="197" t="s">
        <v>8</v>
      </c>
      <c r="H213" s="357">
        <f>'Паспорт-4'!H207</f>
        <v>0</v>
      </c>
      <c r="I213" s="196" t="s">
        <v>8</v>
      </c>
      <c r="J213" s="197" t="s">
        <v>8</v>
      </c>
      <c r="K213" s="206"/>
      <c r="L213" s="196" t="s">
        <v>8</v>
      </c>
      <c r="M213" s="197" t="s">
        <v>8</v>
      </c>
      <c r="N213" s="449" t="e">
        <f>'Паспорт-4'!K207</f>
        <v>#REF!</v>
      </c>
      <c r="O213" s="2" t="str">
        <f t="shared" si="24"/>
        <v/>
      </c>
    </row>
    <row r="214" spans="1:15" x14ac:dyDescent="0.25">
      <c r="A214" s="443" t="e">
        <f>'Запит 2-12 '!#REF!</f>
        <v>#REF!</v>
      </c>
      <c r="B214" s="359" t="e">
        <f>'Запит 2-12 '!#REF!</f>
        <v>#REF!</v>
      </c>
      <c r="C214" s="230">
        <f t="shared" ref="C214:N214" si="29">SUM(C215:C220)</f>
        <v>0</v>
      </c>
      <c r="D214" s="231">
        <f t="shared" si="29"/>
        <v>0</v>
      </c>
      <c r="E214" s="232">
        <f t="shared" si="29"/>
        <v>0</v>
      </c>
      <c r="F214" s="230">
        <f t="shared" si="29"/>
        <v>0</v>
      </c>
      <c r="G214" s="231">
        <f t="shared" si="29"/>
        <v>0</v>
      </c>
      <c r="H214" s="232">
        <f t="shared" si="29"/>
        <v>0</v>
      </c>
      <c r="I214" s="230">
        <f t="shared" si="29"/>
        <v>0</v>
      </c>
      <c r="J214" s="231">
        <f t="shared" si="29"/>
        <v>0</v>
      </c>
      <c r="K214" s="232">
        <f t="shared" si="29"/>
        <v>0</v>
      </c>
      <c r="L214" s="230" t="e">
        <f t="shared" si="29"/>
        <v>#REF!</v>
      </c>
      <c r="M214" s="231" t="e">
        <f t="shared" si="29"/>
        <v>#REF!</v>
      </c>
      <c r="N214" s="444" t="e">
        <f t="shared" si="29"/>
        <v>#REF!</v>
      </c>
      <c r="O214" s="2" t="str">
        <f t="shared" si="24"/>
        <v/>
      </c>
    </row>
    <row r="215" spans="1:15" x14ac:dyDescent="0.25">
      <c r="A215" s="445" t="e">
        <f>'Запит 2-12 '!#REF!</f>
        <v>#REF!</v>
      </c>
      <c r="B215" s="193" t="s">
        <v>137</v>
      </c>
      <c r="C215" s="358">
        <f>'Паспорт-4'!C209</f>
        <v>0</v>
      </c>
      <c r="D215" s="194" t="s">
        <v>8</v>
      </c>
      <c r="E215" s="98">
        <f>SUM(C215:D215)</f>
        <v>0</v>
      </c>
      <c r="F215" s="358">
        <f>'Паспорт-4'!F209</f>
        <v>0</v>
      </c>
      <c r="G215" s="194" t="s">
        <v>8</v>
      </c>
      <c r="H215" s="98">
        <f>SUM(F215:G215)</f>
        <v>0</v>
      </c>
      <c r="I215" s="198"/>
      <c r="J215" s="194" t="s">
        <v>8</v>
      </c>
      <c r="K215" s="98">
        <f>SUM(I215:J215)</f>
        <v>0</v>
      </c>
      <c r="L215" s="361" t="e">
        <f>'Паспорт-4'!I209</f>
        <v>#REF!</v>
      </c>
      <c r="M215" s="194" t="s">
        <v>8</v>
      </c>
      <c r="N215" s="446" t="e">
        <f>SUM(L215:M215)</f>
        <v>#REF!</v>
      </c>
      <c r="O215" s="2" t="str">
        <f t="shared" si="24"/>
        <v/>
      </c>
    </row>
    <row r="216" spans="1:15" x14ac:dyDescent="0.25">
      <c r="A216" s="445" t="e">
        <f>'Запит 2-12 '!#REF!</f>
        <v>#REF!</v>
      </c>
      <c r="B216" s="193" t="s">
        <v>32</v>
      </c>
      <c r="C216" s="195" t="s">
        <v>8</v>
      </c>
      <c r="D216" s="355">
        <f>'Паспорт-4'!D210</f>
        <v>0</v>
      </c>
      <c r="E216" s="98">
        <f>SUM(C216:D216)</f>
        <v>0</v>
      </c>
      <c r="F216" s="195" t="s">
        <v>8</v>
      </c>
      <c r="G216" s="355">
        <f>'Паспорт-4'!G210</f>
        <v>0</v>
      </c>
      <c r="H216" s="98">
        <f>SUM(F216:G216)</f>
        <v>0</v>
      </c>
      <c r="I216" s="195" t="s">
        <v>8</v>
      </c>
      <c r="J216" s="199"/>
      <c r="K216" s="98">
        <f>SUM(I216:J216)</f>
        <v>0</v>
      </c>
      <c r="L216" s="195" t="s">
        <v>8</v>
      </c>
      <c r="M216" s="363" t="e">
        <f>'Паспорт-4'!J210</f>
        <v>#REF!</v>
      </c>
      <c r="N216" s="446" t="e">
        <f>SUM(L216:M216)</f>
        <v>#REF!</v>
      </c>
      <c r="O216" s="2" t="str">
        <f t="shared" si="24"/>
        <v/>
      </c>
    </row>
    <row r="217" spans="1:15" x14ac:dyDescent="0.25">
      <c r="A217" s="445" t="e">
        <f>'Запит 2-12 '!#REF!</f>
        <v>#REF!</v>
      </c>
      <c r="B217" s="193" t="s">
        <v>20</v>
      </c>
      <c r="C217" s="195" t="s">
        <v>8</v>
      </c>
      <c r="D217" s="355">
        <f>'Паспорт-4'!D211</f>
        <v>0</v>
      </c>
      <c r="E217" s="98">
        <f>SUM(C217:D217)</f>
        <v>0</v>
      </c>
      <c r="F217" s="195" t="s">
        <v>8</v>
      </c>
      <c r="G217" s="355">
        <f>'Паспорт-4'!G211</f>
        <v>0</v>
      </c>
      <c r="H217" s="98">
        <f>SUM(F217:G217)</f>
        <v>0</v>
      </c>
      <c r="I217" s="195" t="s">
        <v>8</v>
      </c>
      <c r="J217" s="199"/>
      <c r="K217" s="98">
        <f>SUM(I217:J217)</f>
        <v>0</v>
      </c>
      <c r="L217" s="195" t="s">
        <v>8</v>
      </c>
      <c r="M217" s="363" t="e">
        <f>'Паспорт-4'!J211</f>
        <v>#REF!</v>
      </c>
      <c r="N217" s="446" t="e">
        <f>SUM(L217:M217)</f>
        <v>#REF!</v>
      </c>
      <c r="O217" s="2" t="str">
        <f t="shared" si="24"/>
        <v/>
      </c>
    </row>
    <row r="218" spans="1:15" x14ac:dyDescent="0.25">
      <c r="A218" s="445" t="e">
        <f>'Запит 2-12 '!#REF!</f>
        <v>#REF!</v>
      </c>
      <c r="B218" s="193" t="s">
        <v>21</v>
      </c>
      <c r="C218" s="195" t="s">
        <v>8</v>
      </c>
      <c r="D218" s="355">
        <f>'Паспорт-4'!D212</f>
        <v>0</v>
      </c>
      <c r="E218" s="98">
        <f>SUM(C218:D218)</f>
        <v>0</v>
      </c>
      <c r="F218" s="195" t="s">
        <v>8</v>
      </c>
      <c r="G218" s="355">
        <f>'Паспорт-4'!G212</f>
        <v>0</v>
      </c>
      <c r="H218" s="98">
        <f>SUM(F218:G218)</f>
        <v>0</v>
      </c>
      <c r="I218" s="195" t="s">
        <v>8</v>
      </c>
      <c r="J218" s="199"/>
      <c r="K218" s="98">
        <f>SUM(I218:J218)</f>
        <v>0</v>
      </c>
      <c r="L218" s="195" t="s">
        <v>8</v>
      </c>
      <c r="M218" s="363" t="e">
        <f>'Паспорт-4'!J212</f>
        <v>#REF!</v>
      </c>
      <c r="N218" s="446" t="e">
        <f>SUM(L218:M218)</f>
        <v>#REF!</v>
      </c>
      <c r="O218" s="2" t="str">
        <f t="shared" si="24"/>
        <v/>
      </c>
    </row>
    <row r="219" spans="1:15" x14ac:dyDescent="0.25">
      <c r="A219" s="445" t="e">
        <f>'Запит 2-12 '!#REF!</f>
        <v>#REF!</v>
      </c>
      <c r="B219" s="193" t="s">
        <v>22</v>
      </c>
      <c r="C219" s="195" t="s">
        <v>8</v>
      </c>
      <c r="D219" s="355">
        <f>'Паспорт-4'!D213</f>
        <v>0</v>
      </c>
      <c r="E219" s="98">
        <f>SUM(C219:D219)</f>
        <v>0</v>
      </c>
      <c r="F219" s="195" t="s">
        <v>8</v>
      </c>
      <c r="G219" s="355">
        <f>'Паспорт-4'!G213</f>
        <v>0</v>
      </c>
      <c r="H219" s="98">
        <f>SUM(F219:G219)</f>
        <v>0</v>
      </c>
      <c r="I219" s="195" t="s">
        <v>8</v>
      </c>
      <c r="J219" s="199"/>
      <c r="K219" s="98">
        <f>SUM(I219:J219)</f>
        <v>0</v>
      </c>
      <c r="L219" s="195" t="s">
        <v>8</v>
      </c>
      <c r="M219" s="363" t="e">
        <f>'Паспорт-4'!J213</f>
        <v>#REF!</v>
      </c>
      <c r="N219" s="446" t="e">
        <f>SUM(L219:M219)</f>
        <v>#REF!</v>
      </c>
      <c r="O219" s="2" t="str">
        <f t="shared" si="24"/>
        <v/>
      </c>
    </row>
    <row r="220" spans="1:15" ht="25.5" x14ac:dyDescent="0.25">
      <c r="A220" s="445" t="e">
        <f>'Запит 2-12 '!#REF!</f>
        <v>#REF!</v>
      </c>
      <c r="B220" s="193" t="s">
        <v>23</v>
      </c>
      <c r="C220" s="195" t="s">
        <v>8</v>
      </c>
      <c r="D220" s="194" t="s">
        <v>8</v>
      </c>
      <c r="E220" s="98">
        <f>SUM(E221:E223)</f>
        <v>0</v>
      </c>
      <c r="F220" s="195" t="s">
        <v>8</v>
      </c>
      <c r="G220" s="194" t="s">
        <v>8</v>
      </c>
      <c r="H220" s="98">
        <f>SUM(H221:H223)</f>
        <v>0</v>
      </c>
      <c r="I220" s="195" t="s">
        <v>8</v>
      </c>
      <c r="J220" s="194" t="s">
        <v>8</v>
      </c>
      <c r="K220" s="98">
        <f>SUM(K221:K223)</f>
        <v>0</v>
      </c>
      <c r="L220" s="195" t="s">
        <v>8</v>
      </c>
      <c r="M220" s="194" t="s">
        <v>8</v>
      </c>
      <c r="N220" s="446" t="e">
        <f>SUM(N221:N223)</f>
        <v>#REF!</v>
      </c>
      <c r="O220" s="2" t="str">
        <f t="shared" si="24"/>
        <v/>
      </c>
    </row>
    <row r="221" spans="1:15" x14ac:dyDescent="0.25">
      <c r="A221" s="445" t="e">
        <f>'Запит 2-12 '!#REF!</f>
        <v>#REF!</v>
      </c>
      <c r="B221" s="48" t="e">
        <f>'Запит 2-12 '!#REF!</f>
        <v>#REF!</v>
      </c>
      <c r="C221" s="195" t="s">
        <v>8</v>
      </c>
      <c r="D221" s="194" t="s">
        <v>8</v>
      </c>
      <c r="E221" s="356">
        <f>'Паспорт-4'!E215</f>
        <v>0</v>
      </c>
      <c r="F221" s="195" t="s">
        <v>8</v>
      </c>
      <c r="G221" s="194" t="s">
        <v>8</v>
      </c>
      <c r="H221" s="356">
        <f>'Паспорт-4'!H215</f>
        <v>0</v>
      </c>
      <c r="I221" s="195" t="s">
        <v>8</v>
      </c>
      <c r="J221" s="194" t="s">
        <v>8</v>
      </c>
      <c r="K221" s="200"/>
      <c r="L221" s="195" t="s">
        <v>8</v>
      </c>
      <c r="M221" s="194" t="s">
        <v>8</v>
      </c>
      <c r="N221" s="447" t="e">
        <f>'Паспорт-4'!K215</f>
        <v>#REF!</v>
      </c>
      <c r="O221" s="2" t="str">
        <f t="shared" si="24"/>
        <v/>
      </c>
    </row>
    <row r="222" spans="1:15" x14ac:dyDescent="0.25">
      <c r="A222" s="445" t="e">
        <f>'Запит 2-12 '!#REF!</f>
        <v>#REF!</v>
      </c>
      <c r="B222" s="48" t="e">
        <f>'Запит 2-12 '!#REF!</f>
        <v>#REF!</v>
      </c>
      <c r="C222" s="195" t="s">
        <v>8</v>
      </c>
      <c r="D222" s="194" t="s">
        <v>8</v>
      </c>
      <c r="E222" s="356">
        <f>'Паспорт-4'!E216</f>
        <v>0</v>
      </c>
      <c r="F222" s="195" t="s">
        <v>8</v>
      </c>
      <c r="G222" s="194" t="s">
        <v>8</v>
      </c>
      <c r="H222" s="356">
        <f>'Паспорт-4'!H216</f>
        <v>0</v>
      </c>
      <c r="I222" s="195" t="s">
        <v>8</v>
      </c>
      <c r="J222" s="194" t="s">
        <v>8</v>
      </c>
      <c r="K222" s="200"/>
      <c r="L222" s="195" t="s">
        <v>8</v>
      </c>
      <c r="M222" s="194" t="s">
        <v>8</v>
      </c>
      <c r="N222" s="447" t="e">
        <f>'Паспорт-4'!K216</f>
        <v>#REF!</v>
      </c>
      <c r="O222" s="2" t="str">
        <f t="shared" si="24"/>
        <v/>
      </c>
    </row>
    <row r="223" spans="1:15" x14ac:dyDescent="0.25">
      <c r="A223" s="448" t="e">
        <f>'Запит 2-12 '!#REF!</f>
        <v>#REF!</v>
      </c>
      <c r="B223" s="365" t="e">
        <f>'Запит 2-12 '!#REF!</f>
        <v>#REF!</v>
      </c>
      <c r="C223" s="196" t="s">
        <v>8</v>
      </c>
      <c r="D223" s="197" t="s">
        <v>8</v>
      </c>
      <c r="E223" s="357">
        <f>'Паспорт-4'!E217</f>
        <v>0</v>
      </c>
      <c r="F223" s="196" t="s">
        <v>8</v>
      </c>
      <c r="G223" s="197" t="s">
        <v>8</v>
      </c>
      <c r="H223" s="357">
        <f>'Паспорт-4'!H217</f>
        <v>0</v>
      </c>
      <c r="I223" s="196" t="s">
        <v>8</v>
      </c>
      <c r="J223" s="197" t="s">
        <v>8</v>
      </c>
      <c r="K223" s="206"/>
      <c r="L223" s="196" t="s">
        <v>8</v>
      </c>
      <c r="M223" s="197" t="s">
        <v>8</v>
      </c>
      <c r="N223" s="449" t="e">
        <f>'Паспорт-4'!K217</f>
        <v>#REF!</v>
      </c>
      <c r="O223" s="2" t="str">
        <f t="shared" si="24"/>
        <v/>
      </c>
    </row>
    <row r="224" spans="1:15" x14ac:dyDescent="0.25">
      <c r="A224" s="443" t="e">
        <f>'Запит 2-12 '!#REF!</f>
        <v>#REF!</v>
      </c>
      <c r="B224" s="359" t="e">
        <f>'Запит 2-12 '!#REF!</f>
        <v>#REF!</v>
      </c>
      <c r="C224" s="230">
        <f t="shared" ref="C224:N224" si="30">SUM(C225:C230)</f>
        <v>0</v>
      </c>
      <c r="D224" s="231">
        <f t="shared" si="30"/>
        <v>0</v>
      </c>
      <c r="E224" s="232">
        <f t="shared" si="30"/>
        <v>0</v>
      </c>
      <c r="F224" s="230">
        <f t="shared" si="30"/>
        <v>0</v>
      </c>
      <c r="G224" s="231">
        <f t="shared" si="30"/>
        <v>0</v>
      </c>
      <c r="H224" s="232">
        <f t="shared" si="30"/>
        <v>0</v>
      </c>
      <c r="I224" s="230">
        <f t="shared" si="30"/>
        <v>0</v>
      </c>
      <c r="J224" s="231">
        <f t="shared" si="30"/>
        <v>0</v>
      </c>
      <c r="K224" s="232">
        <f t="shared" si="30"/>
        <v>0</v>
      </c>
      <c r="L224" s="230" t="e">
        <f t="shared" si="30"/>
        <v>#REF!</v>
      </c>
      <c r="M224" s="231" t="e">
        <f t="shared" si="30"/>
        <v>#REF!</v>
      </c>
      <c r="N224" s="444" t="e">
        <f t="shared" si="30"/>
        <v>#REF!</v>
      </c>
      <c r="O224" s="2" t="str">
        <f t="shared" si="24"/>
        <v/>
      </c>
    </row>
    <row r="225" spans="1:15" x14ac:dyDescent="0.25">
      <c r="A225" s="445" t="e">
        <f>'Запит 2-12 '!#REF!</f>
        <v>#REF!</v>
      </c>
      <c r="B225" s="193" t="s">
        <v>137</v>
      </c>
      <c r="C225" s="358">
        <f>'Паспорт-4'!C219</f>
        <v>0</v>
      </c>
      <c r="D225" s="194" t="s">
        <v>8</v>
      </c>
      <c r="E225" s="98">
        <f>SUM(C225:D225)</f>
        <v>0</v>
      </c>
      <c r="F225" s="358">
        <f>'Паспорт-4'!F219</f>
        <v>0</v>
      </c>
      <c r="G225" s="194" t="s">
        <v>8</v>
      </c>
      <c r="H225" s="98">
        <f>SUM(F225:G225)</f>
        <v>0</v>
      </c>
      <c r="I225" s="198"/>
      <c r="J225" s="194" t="s">
        <v>8</v>
      </c>
      <c r="K225" s="98">
        <f>SUM(I225:J225)</f>
        <v>0</v>
      </c>
      <c r="L225" s="361" t="e">
        <f>'Паспорт-4'!I219</f>
        <v>#REF!</v>
      </c>
      <c r="M225" s="194" t="s">
        <v>8</v>
      </c>
      <c r="N225" s="446" t="e">
        <f>SUM(L225:M225)</f>
        <v>#REF!</v>
      </c>
      <c r="O225" s="2" t="str">
        <f t="shared" si="24"/>
        <v/>
      </c>
    </row>
    <row r="226" spans="1:15" x14ac:dyDescent="0.25">
      <c r="A226" s="445" t="e">
        <f>'Запит 2-12 '!#REF!</f>
        <v>#REF!</v>
      </c>
      <c r="B226" s="193" t="s">
        <v>32</v>
      </c>
      <c r="C226" s="195" t="s">
        <v>8</v>
      </c>
      <c r="D226" s="355">
        <f>'Паспорт-4'!D220</f>
        <v>0</v>
      </c>
      <c r="E226" s="98">
        <f>SUM(C226:D226)</f>
        <v>0</v>
      </c>
      <c r="F226" s="195" t="s">
        <v>8</v>
      </c>
      <c r="G226" s="355">
        <f>'Паспорт-4'!G220</f>
        <v>0</v>
      </c>
      <c r="H226" s="98">
        <f>SUM(F226:G226)</f>
        <v>0</v>
      </c>
      <c r="I226" s="195" t="s">
        <v>8</v>
      </c>
      <c r="J226" s="199"/>
      <c r="K226" s="98">
        <f>SUM(I226:J226)</f>
        <v>0</v>
      </c>
      <c r="L226" s="195" t="s">
        <v>8</v>
      </c>
      <c r="M226" s="363" t="e">
        <f>'Паспорт-4'!J220</f>
        <v>#REF!</v>
      </c>
      <c r="N226" s="446" t="e">
        <f>SUM(L226:M226)</f>
        <v>#REF!</v>
      </c>
      <c r="O226" s="2" t="str">
        <f t="shared" si="24"/>
        <v/>
      </c>
    </row>
    <row r="227" spans="1:15" x14ac:dyDescent="0.25">
      <c r="A227" s="445" t="e">
        <f>'Запит 2-12 '!#REF!</f>
        <v>#REF!</v>
      </c>
      <c r="B227" s="193" t="s">
        <v>20</v>
      </c>
      <c r="C227" s="195" t="s">
        <v>8</v>
      </c>
      <c r="D227" s="355">
        <f>'Паспорт-4'!D221</f>
        <v>0</v>
      </c>
      <c r="E227" s="98">
        <f>SUM(C227:D227)</f>
        <v>0</v>
      </c>
      <c r="F227" s="195" t="s">
        <v>8</v>
      </c>
      <c r="G227" s="355">
        <f>'Паспорт-4'!G221</f>
        <v>0</v>
      </c>
      <c r="H227" s="98">
        <f>SUM(F227:G227)</f>
        <v>0</v>
      </c>
      <c r="I227" s="195" t="s">
        <v>8</v>
      </c>
      <c r="J227" s="199"/>
      <c r="K227" s="98">
        <f>SUM(I227:J227)</f>
        <v>0</v>
      </c>
      <c r="L227" s="195" t="s">
        <v>8</v>
      </c>
      <c r="M227" s="363" t="e">
        <f>'Паспорт-4'!J221</f>
        <v>#REF!</v>
      </c>
      <c r="N227" s="446" t="e">
        <f>SUM(L227:M227)</f>
        <v>#REF!</v>
      </c>
      <c r="O227" s="2" t="str">
        <f t="shared" si="24"/>
        <v/>
      </c>
    </row>
    <row r="228" spans="1:15" x14ac:dyDescent="0.25">
      <c r="A228" s="445" t="e">
        <f>'Запит 2-12 '!#REF!</f>
        <v>#REF!</v>
      </c>
      <c r="B228" s="193" t="s">
        <v>21</v>
      </c>
      <c r="C228" s="195" t="s">
        <v>8</v>
      </c>
      <c r="D228" s="355">
        <f>'Паспорт-4'!D222</f>
        <v>0</v>
      </c>
      <c r="E228" s="98">
        <f>SUM(C228:D228)</f>
        <v>0</v>
      </c>
      <c r="F228" s="195" t="s">
        <v>8</v>
      </c>
      <c r="G228" s="355">
        <f>'Паспорт-4'!G222</f>
        <v>0</v>
      </c>
      <c r="H228" s="98">
        <f>SUM(F228:G228)</f>
        <v>0</v>
      </c>
      <c r="I228" s="195" t="s">
        <v>8</v>
      </c>
      <c r="J228" s="199"/>
      <c r="K228" s="98">
        <f>SUM(I228:J228)</f>
        <v>0</v>
      </c>
      <c r="L228" s="195" t="s">
        <v>8</v>
      </c>
      <c r="M228" s="363" t="e">
        <f>'Паспорт-4'!J222</f>
        <v>#REF!</v>
      </c>
      <c r="N228" s="446" t="e">
        <f>SUM(L228:M228)</f>
        <v>#REF!</v>
      </c>
      <c r="O228" s="2" t="str">
        <f t="shared" si="24"/>
        <v/>
      </c>
    </row>
    <row r="229" spans="1:15" x14ac:dyDescent="0.25">
      <c r="A229" s="445" t="e">
        <f>'Запит 2-12 '!#REF!</f>
        <v>#REF!</v>
      </c>
      <c r="B229" s="193" t="s">
        <v>22</v>
      </c>
      <c r="C229" s="195" t="s">
        <v>8</v>
      </c>
      <c r="D229" s="355">
        <f>'Паспорт-4'!D223</f>
        <v>0</v>
      </c>
      <c r="E229" s="98">
        <f>SUM(C229:D229)</f>
        <v>0</v>
      </c>
      <c r="F229" s="195" t="s">
        <v>8</v>
      </c>
      <c r="G229" s="355">
        <f>'Паспорт-4'!G223</f>
        <v>0</v>
      </c>
      <c r="H229" s="98">
        <f>SUM(F229:G229)</f>
        <v>0</v>
      </c>
      <c r="I229" s="195" t="s">
        <v>8</v>
      </c>
      <c r="J229" s="199"/>
      <c r="K229" s="98">
        <f>SUM(I229:J229)</f>
        <v>0</v>
      </c>
      <c r="L229" s="195" t="s">
        <v>8</v>
      </c>
      <c r="M229" s="363" t="e">
        <f>'Паспорт-4'!J223</f>
        <v>#REF!</v>
      </c>
      <c r="N229" s="446" t="e">
        <f>SUM(L229:M229)</f>
        <v>#REF!</v>
      </c>
      <c r="O229" s="2" t="str">
        <f t="shared" si="24"/>
        <v/>
      </c>
    </row>
    <row r="230" spans="1:15" ht="25.5" x14ac:dyDescent="0.25">
      <c r="A230" s="445" t="e">
        <f>'Запит 2-12 '!#REF!</f>
        <v>#REF!</v>
      </c>
      <c r="B230" s="193" t="s">
        <v>23</v>
      </c>
      <c r="C230" s="195" t="s">
        <v>8</v>
      </c>
      <c r="D230" s="194" t="s">
        <v>8</v>
      </c>
      <c r="E230" s="98">
        <f>SUM(E231:E233)</f>
        <v>0</v>
      </c>
      <c r="F230" s="195" t="s">
        <v>8</v>
      </c>
      <c r="G230" s="194" t="s">
        <v>8</v>
      </c>
      <c r="H230" s="98">
        <f>SUM(H231:H233)</f>
        <v>0</v>
      </c>
      <c r="I230" s="195" t="s">
        <v>8</v>
      </c>
      <c r="J230" s="194" t="s">
        <v>8</v>
      </c>
      <c r="K230" s="98">
        <f>SUM(K231:K233)</f>
        <v>0</v>
      </c>
      <c r="L230" s="195" t="s">
        <v>8</v>
      </c>
      <c r="M230" s="194" t="s">
        <v>8</v>
      </c>
      <c r="N230" s="446" t="e">
        <f>SUM(N231:N233)</f>
        <v>#REF!</v>
      </c>
      <c r="O230" s="2" t="str">
        <f t="shared" si="24"/>
        <v/>
      </c>
    </row>
    <row r="231" spans="1:15" x14ac:dyDescent="0.25">
      <c r="A231" s="445" t="e">
        <f>'Запит 2-12 '!#REF!</f>
        <v>#REF!</v>
      </c>
      <c r="B231" s="48" t="e">
        <f>'Запит 2-12 '!#REF!</f>
        <v>#REF!</v>
      </c>
      <c r="C231" s="195" t="s">
        <v>8</v>
      </c>
      <c r="D231" s="194" t="s">
        <v>8</v>
      </c>
      <c r="E231" s="356">
        <f>'Паспорт-4'!E225</f>
        <v>0</v>
      </c>
      <c r="F231" s="195" t="s">
        <v>8</v>
      </c>
      <c r="G231" s="194" t="s">
        <v>8</v>
      </c>
      <c r="H231" s="356">
        <f>'Паспорт-4'!H225</f>
        <v>0</v>
      </c>
      <c r="I231" s="195" t="s">
        <v>8</v>
      </c>
      <c r="J231" s="194" t="s">
        <v>8</v>
      </c>
      <c r="K231" s="200"/>
      <c r="L231" s="195" t="s">
        <v>8</v>
      </c>
      <c r="M231" s="194" t="s">
        <v>8</v>
      </c>
      <c r="N231" s="447" t="e">
        <f>'Паспорт-4'!K225</f>
        <v>#REF!</v>
      </c>
      <c r="O231" s="2" t="str">
        <f t="shared" si="24"/>
        <v/>
      </c>
    </row>
    <row r="232" spans="1:15" x14ac:dyDescent="0.25">
      <c r="A232" s="445" t="e">
        <f>'Запит 2-12 '!#REF!</f>
        <v>#REF!</v>
      </c>
      <c r="B232" s="48" t="e">
        <f>'Запит 2-12 '!#REF!</f>
        <v>#REF!</v>
      </c>
      <c r="C232" s="195" t="s">
        <v>8</v>
      </c>
      <c r="D232" s="194" t="s">
        <v>8</v>
      </c>
      <c r="E232" s="356">
        <f>'Паспорт-4'!E226</f>
        <v>0</v>
      </c>
      <c r="F232" s="195" t="s">
        <v>8</v>
      </c>
      <c r="G232" s="194" t="s">
        <v>8</v>
      </c>
      <c r="H232" s="356">
        <f>'Паспорт-4'!H226</f>
        <v>0</v>
      </c>
      <c r="I232" s="195" t="s">
        <v>8</v>
      </c>
      <c r="J232" s="194" t="s">
        <v>8</v>
      </c>
      <c r="K232" s="200"/>
      <c r="L232" s="195" t="s">
        <v>8</v>
      </c>
      <c r="M232" s="194" t="s">
        <v>8</v>
      </c>
      <c r="N232" s="447" t="e">
        <f>'Паспорт-4'!K226</f>
        <v>#REF!</v>
      </c>
      <c r="O232" s="2" t="str">
        <f t="shared" si="24"/>
        <v/>
      </c>
    </row>
    <row r="233" spans="1:15" x14ac:dyDescent="0.25">
      <c r="A233" s="448" t="e">
        <f>'Запит 2-12 '!#REF!</f>
        <v>#REF!</v>
      </c>
      <c r="B233" s="365" t="e">
        <f>'Запит 2-12 '!#REF!</f>
        <v>#REF!</v>
      </c>
      <c r="C233" s="196" t="s">
        <v>8</v>
      </c>
      <c r="D233" s="197" t="s">
        <v>8</v>
      </c>
      <c r="E233" s="357">
        <f>'Паспорт-4'!E227</f>
        <v>0</v>
      </c>
      <c r="F233" s="196" t="s">
        <v>8</v>
      </c>
      <c r="G233" s="197" t="s">
        <v>8</v>
      </c>
      <c r="H233" s="357">
        <f>'Паспорт-4'!H227</f>
        <v>0</v>
      </c>
      <c r="I233" s="196" t="s">
        <v>8</v>
      </c>
      <c r="J233" s="197" t="s">
        <v>8</v>
      </c>
      <c r="K233" s="206"/>
      <c r="L233" s="196" t="s">
        <v>8</v>
      </c>
      <c r="M233" s="197" t="s">
        <v>8</v>
      </c>
      <c r="N233" s="449" t="e">
        <f>'Паспорт-4'!K227</f>
        <v>#REF!</v>
      </c>
      <c r="O233" s="2" t="str">
        <f t="shared" si="24"/>
        <v/>
      </c>
    </row>
    <row r="234" spans="1:15" ht="15" customHeight="1" x14ac:dyDescent="0.25">
      <c r="A234" s="852" t="s">
        <v>24</v>
      </c>
      <c r="B234" s="783"/>
      <c r="C234" s="202">
        <f t="shared" ref="C234:N234" si="31">C204+C214+C224</f>
        <v>0</v>
      </c>
      <c r="D234" s="203">
        <f t="shared" si="31"/>
        <v>0</v>
      </c>
      <c r="E234" s="204">
        <f t="shared" si="31"/>
        <v>0</v>
      </c>
      <c r="F234" s="202">
        <f t="shared" si="31"/>
        <v>0</v>
      </c>
      <c r="G234" s="203">
        <f t="shared" si="31"/>
        <v>0</v>
      </c>
      <c r="H234" s="204">
        <f t="shared" si="31"/>
        <v>0</v>
      </c>
      <c r="I234" s="202">
        <f t="shared" si="31"/>
        <v>0</v>
      </c>
      <c r="J234" s="203">
        <f t="shared" si="31"/>
        <v>0</v>
      </c>
      <c r="K234" s="204">
        <f t="shared" si="31"/>
        <v>0</v>
      </c>
      <c r="L234" s="202" t="e">
        <f t="shared" si="31"/>
        <v>#REF!</v>
      </c>
      <c r="M234" s="203" t="e">
        <f t="shared" si="31"/>
        <v>#REF!</v>
      </c>
      <c r="N234" s="450" t="e">
        <f t="shared" si="31"/>
        <v>#REF!</v>
      </c>
      <c r="O234" s="2" t="str">
        <f t="shared" si="24"/>
        <v/>
      </c>
    </row>
    <row r="235" spans="1:15" ht="15" customHeight="1" x14ac:dyDescent="0.25">
      <c r="A235" s="849" t="s">
        <v>212</v>
      </c>
      <c r="B235" s="850"/>
      <c r="C235" s="850"/>
      <c r="D235" s="850"/>
      <c r="E235" s="850"/>
      <c r="F235" s="850"/>
      <c r="G235" s="850"/>
      <c r="H235" s="850"/>
      <c r="I235" s="850"/>
      <c r="J235" s="850"/>
      <c r="K235" s="850"/>
      <c r="L235" s="850"/>
      <c r="M235" s="850"/>
      <c r="N235" s="851"/>
      <c r="O235" s="2" t="str">
        <f>O234</f>
        <v/>
      </c>
    </row>
    <row r="236" spans="1:15" x14ac:dyDescent="0.25">
      <c r="A236" s="779" t="e">
        <f>'Запит  2-7'!#REF!</f>
        <v>#REF!</v>
      </c>
      <c r="B236" s="780"/>
      <c r="C236" s="780"/>
      <c r="D236" s="780"/>
      <c r="E236" s="780"/>
      <c r="F236" s="780"/>
      <c r="G236" s="780"/>
      <c r="H236" s="780"/>
      <c r="I236" s="780"/>
      <c r="J236" s="780"/>
      <c r="K236" s="780"/>
      <c r="L236" s="780"/>
      <c r="M236" s="780"/>
      <c r="N236" s="781"/>
      <c r="O236" s="2" t="str">
        <f>O267</f>
        <v/>
      </c>
    </row>
    <row r="237" spans="1:15" x14ac:dyDescent="0.25">
      <c r="A237" s="443" t="e">
        <f>'Запит 2-12 '!#REF!</f>
        <v>#REF!</v>
      </c>
      <c r="B237" s="359" t="e">
        <f>'Запит 2-12 '!#REF!</f>
        <v>#REF!</v>
      </c>
      <c r="C237" s="230">
        <f t="shared" ref="C237:N237" si="32">SUM(C238:C243)</f>
        <v>0</v>
      </c>
      <c r="D237" s="231">
        <f t="shared" si="32"/>
        <v>0</v>
      </c>
      <c r="E237" s="232">
        <f t="shared" si="32"/>
        <v>0</v>
      </c>
      <c r="F237" s="230">
        <f t="shared" si="32"/>
        <v>0</v>
      </c>
      <c r="G237" s="231">
        <f t="shared" si="32"/>
        <v>0</v>
      </c>
      <c r="H237" s="232">
        <f t="shared" si="32"/>
        <v>0</v>
      </c>
      <c r="I237" s="230">
        <f t="shared" si="32"/>
        <v>0</v>
      </c>
      <c r="J237" s="231">
        <f t="shared" si="32"/>
        <v>0</v>
      </c>
      <c r="K237" s="232">
        <f t="shared" si="32"/>
        <v>0</v>
      </c>
      <c r="L237" s="230" t="e">
        <f t="shared" si="32"/>
        <v>#REF!</v>
      </c>
      <c r="M237" s="231" t="e">
        <f t="shared" si="32"/>
        <v>#REF!</v>
      </c>
      <c r="N237" s="444" t="e">
        <f t="shared" si="32"/>
        <v>#REF!</v>
      </c>
      <c r="O237" s="2" t="str">
        <f t="shared" ref="O237:O267" si="33">IF(SUM(C237:K237)&lt;&gt;0,"Для друку","")</f>
        <v/>
      </c>
    </row>
    <row r="238" spans="1:15" x14ac:dyDescent="0.25">
      <c r="A238" s="445" t="e">
        <f>'Запит 2-12 '!#REF!</f>
        <v>#REF!</v>
      </c>
      <c r="B238" s="193" t="s">
        <v>137</v>
      </c>
      <c r="C238" s="358">
        <f>'Паспорт-4'!C231</f>
        <v>0</v>
      </c>
      <c r="D238" s="194" t="s">
        <v>8</v>
      </c>
      <c r="E238" s="98">
        <f>SUM(C238:D238)</f>
        <v>0</v>
      </c>
      <c r="F238" s="358">
        <f>'Паспорт-4'!F231</f>
        <v>0</v>
      </c>
      <c r="G238" s="194" t="s">
        <v>8</v>
      </c>
      <c r="H238" s="98">
        <f>SUM(F238:G238)</f>
        <v>0</v>
      </c>
      <c r="I238" s="198"/>
      <c r="J238" s="194" t="s">
        <v>8</v>
      </c>
      <c r="K238" s="98">
        <f>SUM(I238:J238)</f>
        <v>0</v>
      </c>
      <c r="L238" s="361" t="e">
        <f>'Паспорт-4'!I231</f>
        <v>#REF!</v>
      </c>
      <c r="M238" s="194" t="s">
        <v>8</v>
      </c>
      <c r="N238" s="446" t="e">
        <f>SUM(L238:M238)</f>
        <v>#REF!</v>
      </c>
      <c r="O238" s="2" t="str">
        <f t="shared" si="33"/>
        <v/>
      </c>
    </row>
    <row r="239" spans="1:15" x14ac:dyDescent="0.25">
      <c r="A239" s="445" t="e">
        <f>'Запит 2-12 '!#REF!</f>
        <v>#REF!</v>
      </c>
      <c r="B239" s="193" t="s">
        <v>32</v>
      </c>
      <c r="C239" s="195" t="s">
        <v>8</v>
      </c>
      <c r="D239" s="355">
        <f>'Паспорт-4'!D232</f>
        <v>0</v>
      </c>
      <c r="E239" s="98">
        <f>SUM(C239:D239)</f>
        <v>0</v>
      </c>
      <c r="F239" s="195" t="s">
        <v>8</v>
      </c>
      <c r="G239" s="355">
        <f>'Паспорт-4'!G232</f>
        <v>0</v>
      </c>
      <c r="H239" s="98">
        <f>SUM(F239:G239)</f>
        <v>0</v>
      </c>
      <c r="I239" s="195" t="s">
        <v>8</v>
      </c>
      <c r="J239" s="199"/>
      <c r="K239" s="98">
        <f>SUM(I239:J239)</f>
        <v>0</v>
      </c>
      <c r="L239" s="195" t="s">
        <v>8</v>
      </c>
      <c r="M239" s="363" t="e">
        <f>'Паспорт-4'!J232</f>
        <v>#REF!</v>
      </c>
      <c r="N239" s="446" t="e">
        <f>SUM(L239:M239)</f>
        <v>#REF!</v>
      </c>
      <c r="O239" s="2" t="str">
        <f t="shared" si="33"/>
        <v/>
      </c>
    </row>
    <row r="240" spans="1:15" x14ac:dyDescent="0.25">
      <c r="A240" s="445" t="e">
        <f>'Запит 2-12 '!#REF!</f>
        <v>#REF!</v>
      </c>
      <c r="B240" s="193" t="s">
        <v>20</v>
      </c>
      <c r="C240" s="195" t="s">
        <v>8</v>
      </c>
      <c r="D240" s="355">
        <f>'Паспорт-4'!D233</f>
        <v>0</v>
      </c>
      <c r="E240" s="98">
        <f>SUM(C240:D240)</f>
        <v>0</v>
      </c>
      <c r="F240" s="195" t="s">
        <v>8</v>
      </c>
      <c r="G240" s="355">
        <f>'Паспорт-4'!G233</f>
        <v>0</v>
      </c>
      <c r="H240" s="98">
        <f>SUM(F240:G240)</f>
        <v>0</v>
      </c>
      <c r="I240" s="195" t="s">
        <v>8</v>
      </c>
      <c r="J240" s="199"/>
      <c r="K240" s="98">
        <f>SUM(I240:J240)</f>
        <v>0</v>
      </c>
      <c r="L240" s="195" t="s">
        <v>8</v>
      </c>
      <c r="M240" s="363" t="e">
        <f>'Паспорт-4'!J233</f>
        <v>#REF!</v>
      </c>
      <c r="N240" s="446" t="e">
        <f>SUM(L240:M240)</f>
        <v>#REF!</v>
      </c>
      <c r="O240" s="2" t="str">
        <f t="shared" si="33"/>
        <v/>
      </c>
    </row>
    <row r="241" spans="1:15" x14ac:dyDescent="0.25">
      <c r="A241" s="445" t="e">
        <f>'Запит 2-12 '!#REF!</f>
        <v>#REF!</v>
      </c>
      <c r="B241" s="193" t="s">
        <v>21</v>
      </c>
      <c r="C241" s="195" t="s">
        <v>8</v>
      </c>
      <c r="D241" s="355">
        <f>'Паспорт-4'!D234</f>
        <v>0</v>
      </c>
      <c r="E241" s="98">
        <f>SUM(C241:D241)</f>
        <v>0</v>
      </c>
      <c r="F241" s="195" t="s">
        <v>8</v>
      </c>
      <c r="G241" s="355">
        <f>'Паспорт-4'!G234</f>
        <v>0</v>
      </c>
      <c r="H241" s="98">
        <f>SUM(F241:G241)</f>
        <v>0</v>
      </c>
      <c r="I241" s="195" t="s">
        <v>8</v>
      </c>
      <c r="J241" s="199"/>
      <c r="K241" s="98">
        <f>SUM(I241:J241)</f>
        <v>0</v>
      </c>
      <c r="L241" s="195" t="s">
        <v>8</v>
      </c>
      <c r="M241" s="363" t="e">
        <f>'Паспорт-4'!J234</f>
        <v>#REF!</v>
      </c>
      <c r="N241" s="446" t="e">
        <f>SUM(L241:M241)</f>
        <v>#REF!</v>
      </c>
      <c r="O241" s="2" t="str">
        <f t="shared" si="33"/>
        <v/>
      </c>
    </row>
    <row r="242" spans="1:15" x14ac:dyDescent="0.25">
      <c r="A242" s="445" t="e">
        <f>'Запит 2-12 '!#REF!</f>
        <v>#REF!</v>
      </c>
      <c r="B242" s="193" t="s">
        <v>22</v>
      </c>
      <c r="C242" s="195" t="s">
        <v>8</v>
      </c>
      <c r="D242" s="355">
        <f>'Паспорт-4'!D235</f>
        <v>0</v>
      </c>
      <c r="E242" s="98">
        <f>SUM(C242:D242)</f>
        <v>0</v>
      </c>
      <c r="F242" s="195" t="s">
        <v>8</v>
      </c>
      <c r="G242" s="355">
        <f>'Паспорт-4'!G235</f>
        <v>0</v>
      </c>
      <c r="H242" s="98">
        <f>SUM(F242:G242)</f>
        <v>0</v>
      </c>
      <c r="I242" s="195" t="s">
        <v>8</v>
      </c>
      <c r="J242" s="199"/>
      <c r="K242" s="98">
        <f>SUM(I242:J242)</f>
        <v>0</v>
      </c>
      <c r="L242" s="195" t="s">
        <v>8</v>
      </c>
      <c r="M242" s="363" t="e">
        <f>'Паспорт-4'!J235</f>
        <v>#REF!</v>
      </c>
      <c r="N242" s="446" t="e">
        <f>SUM(L242:M242)</f>
        <v>#REF!</v>
      </c>
      <c r="O242" s="2" t="str">
        <f t="shared" si="33"/>
        <v/>
      </c>
    </row>
    <row r="243" spans="1:15" ht="25.5" x14ac:dyDescent="0.25">
      <c r="A243" s="445" t="e">
        <f>'Запит 2-12 '!#REF!</f>
        <v>#REF!</v>
      </c>
      <c r="B243" s="193" t="s">
        <v>23</v>
      </c>
      <c r="C243" s="195" t="s">
        <v>8</v>
      </c>
      <c r="D243" s="194" t="s">
        <v>8</v>
      </c>
      <c r="E243" s="98">
        <f>SUM(E244:E246)</f>
        <v>0</v>
      </c>
      <c r="F243" s="195" t="s">
        <v>8</v>
      </c>
      <c r="G243" s="194" t="s">
        <v>8</v>
      </c>
      <c r="H243" s="98">
        <f>SUM(H244:H246)</f>
        <v>0</v>
      </c>
      <c r="I243" s="195" t="s">
        <v>8</v>
      </c>
      <c r="J243" s="194" t="s">
        <v>8</v>
      </c>
      <c r="K243" s="98">
        <f>SUM(K244:K246)</f>
        <v>0</v>
      </c>
      <c r="L243" s="195" t="s">
        <v>8</v>
      </c>
      <c r="M243" s="194" t="s">
        <v>8</v>
      </c>
      <c r="N243" s="446" t="e">
        <f>SUM(N244:N246)</f>
        <v>#REF!</v>
      </c>
      <c r="O243" s="2" t="str">
        <f t="shared" si="33"/>
        <v/>
      </c>
    </row>
    <row r="244" spans="1:15" x14ac:dyDescent="0.25">
      <c r="A244" s="445" t="e">
        <f>'Запит 2-12 '!#REF!</f>
        <v>#REF!</v>
      </c>
      <c r="B244" s="48" t="e">
        <f>'Запит 2-12 '!#REF!</f>
        <v>#REF!</v>
      </c>
      <c r="C244" s="195" t="s">
        <v>8</v>
      </c>
      <c r="D244" s="194" t="s">
        <v>8</v>
      </c>
      <c r="E244" s="356">
        <f>'Паспорт-4'!E237</f>
        <v>0</v>
      </c>
      <c r="F244" s="195" t="s">
        <v>8</v>
      </c>
      <c r="G244" s="194" t="s">
        <v>8</v>
      </c>
      <c r="H244" s="356">
        <f>'Паспорт-4'!H237</f>
        <v>0</v>
      </c>
      <c r="I244" s="195" t="s">
        <v>8</v>
      </c>
      <c r="J244" s="194" t="s">
        <v>8</v>
      </c>
      <c r="K244" s="200"/>
      <c r="L244" s="195" t="s">
        <v>8</v>
      </c>
      <c r="M244" s="194" t="s">
        <v>8</v>
      </c>
      <c r="N244" s="447" t="e">
        <f>'Паспорт-4'!K237</f>
        <v>#REF!</v>
      </c>
      <c r="O244" s="2" t="str">
        <f t="shared" si="33"/>
        <v/>
      </c>
    </row>
    <row r="245" spans="1:15" x14ac:dyDescent="0.25">
      <c r="A245" s="445" t="e">
        <f>'Запит 2-12 '!#REF!</f>
        <v>#REF!</v>
      </c>
      <c r="B245" s="48" t="e">
        <f>'Запит 2-12 '!#REF!</f>
        <v>#REF!</v>
      </c>
      <c r="C245" s="195" t="s">
        <v>8</v>
      </c>
      <c r="D245" s="194" t="s">
        <v>8</v>
      </c>
      <c r="E245" s="356">
        <f>'Паспорт-4'!E238</f>
        <v>0</v>
      </c>
      <c r="F245" s="195" t="s">
        <v>8</v>
      </c>
      <c r="G245" s="194" t="s">
        <v>8</v>
      </c>
      <c r="H245" s="356">
        <f>'Паспорт-4'!H238</f>
        <v>0</v>
      </c>
      <c r="I245" s="195" t="s">
        <v>8</v>
      </c>
      <c r="J245" s="194" t="s">
        <v>8</v>
      </c>
      <c r="K245" s="200"/>
      <c r="L245" s="195" t="s">
        <v>8</v>
      </c>
      <c r="M245" s="194" t="s">
        <v>8</v>
      </c>
      <c r="N245" s="447" t="e">
        <f>'Паспорт-4'!K238</f>
        <v>#REF!</v>
      </c>
      <c r="O245" s="2" t="str">
        <f t="shared" si="33"/>
        <v/>
      </c>
    </row>
    <row r="246" spans="1:15" x14ac:dyDescent="0.25">
      <c r="A246" s="448" t="e">
        <f>'Запит 2-12 '!#REF!</f>
        <v>#REF!</v>
      </c>
      <c r="B246" s="365" t="e">
        <f>'Запит 2-12 '!#REF!</f>
        <v>#REF!</v>
      </c>
      <c r="C246" s="196" t="s">
        <v>8</v>
      </c>
      <c r="D246" s="197" t="s">
        <v>8</v>
      </c>
      <c r="E246" s="357">
        <f>'Паспорт-4'!E239</f>
        <v>0</v>
      </c>
      <c r="F246" s="196" t="s">
        <v>8</v>
      </c>
      <c r="G246" s="197" t="s">
        <v>8</v>
      </c>
      <c r="H246" s="357">
        <f>'Паспорт-4'!H239</f>
        <v>0</v>
      </c>
      <c r="I246" s="196" t="s">
        <v>8</v>
      </c>
      <c r="J246" s="197" t="s">
        <v>8</v>
      </c>
      <c r="K246" s="206"/>
      <c r="L246" s="196" t="s">
        <v>8</v>
      </c>
      <c r="M246" s="197" t="s">
        <v>8</v>
      </c>
      <c r="N246" s="449" t="e">
        <f>'Паспорт-4'!K239</f>
        <v>#REF!</v>
      </c>
      <c r="O246" s="2" t="str">
        <f t="shared" si="33"/>
        <v/>
      </c>
    </row>
    <row r="247" spans="1:15" x14ac:dyDescent="0.25">
      <c r="A247" s="443" t="e">
        <f>'Запит 2-12 '!#REF!</f>
        <v>#REF!</v>
      </c>
      <c r="B247" s="359" t="e">
        <f>'Запит 2-12 '!#REF!</f>
        <v>#REF!</v>
      </c>
      <c r="C247" s="230">
        <f t="shared" ref="C247:N247" si="34">SUM(C248:C253)</f>
        <v>0</v>
      </c>
      <c r="D247" s="231">
        <f t="shared" si="34"/>
        <v>0</v>
      </c>
      <c r="E247" s="232">
        <f t="shared" si="34"/>
        <v>0</v>
      </c>
      <c r="F247" s="230">
        <f t="shared" si="34"/>
        <v>0</v>
      </c>
      <c r="G247" s="231">
        <f t="shared" si="34"/>
        <v>0</v>
      </c>
      <c r="H247" s="232">
        <f t="shared" si="34"/>
        <v>0</v>
      </c>
      <c r="I247" s="230">
        <f t="shared" si="34"/>
        <v>0</v>
      </c>
      <c r="J247" s="231">
        <f t="shared" si="34"/>
        <v>0</v>
      </c>
      <c r="K247" s="232">
        <f t="shared" si="34"/>
        <v>0</v>
      </c>
      <c r="L247" s="230" t="e">
        <f t="shared" si="34"/>
        <v>#REF!</v>
      </c>
      <c r="M247" s="231" t="e">
        <f t="shared" si="34"/>
        <v>#REF!</v>
      </c>
      <c r="N247" s="444" t="e">
        <f t="shared" si="34"/>
        <v>#REF!</v>
      </c>
      <c r="O247" s="2" t="str">
        <f t="shared" si="33"/>
        <v/>
      </c>
    </row>
    <row r="248" spans="1:15" x14ac:dyDescent="0.25">
      <c r="A248" s="445" t="e">
        <f>'Запит 2-12 '!#REF!</f>
        <v>#REF!</v>
      </c>
      <c r="B248" s="193" t="s">
        <v>137</v>
      </c>
      <c r="C248" s="358">
        <f>'Паспорт-4'!C241</f>
        <v>0</v>
      </c>
      <c r="D248" s="194" t="s">
        <v>8</v>
      </c>
      <c r="E248" s="98">
        <f>SUM(C248:D248)</f>
        <v>0</v>
      </c>
      <c r="F248" s="358">
        <f>'Паспорт-4'!F241</f>
        <v>0</v>
      </c>
      <c r="G248" s="194" t="s">
        <v>8</v>
      </c>
      <c r="H248" s="98">
        <f>SUM(F248:G248)</f>
        <v>0</v>
      </c>
      <c r="I248" s="198"/>
      <c r="J248" s="194" t="s">
        <v>8</v>
      </c>
      <c r="K248" s="98">
        <f>SUM(I248:J248)</f>
        <v>0</v>
      </c>
      <c r="L248" s="361" t="e">
        <f>'Паспорт-4'!I241</f>
        <v>#REF!</v>
      </c>
      <c r="M248" s="194" t="s">
        <v>8</v>
      </c>
      <c r="N248" s="446" t="e">
        <f>SUM(L248:M248)</f>
        <v>#REF!</v>
      </c>
      <c r="O248" s="2" t="str">
        <f t="shared" si="33"/>
        <v/>
      </c>
    </row>
    <row r="249" spans="1:15" x14ac:dyDescent="0.25">
      <c r="A249" s="445" t="e">
        <f>'Запит 2-12 '!#REF!</f>
        <v>#REF!</v>
      </c>
      <c r="B249" s="193" t="s">
        <v>32</v>
      </c>
      <c r="C249" s="195" t="s">
        <v>8</v>
      </c>
      <c r="D249" s="355">
        <f>'Паспорт-4'!D242</f>
        <v>0</v>
      </c>
      <c r="E249" s="98">
        <f>SUM(C249:D249)</f>
        <v>0</v>
      </c>
      <c r="F249" s="195" t="s">
        <v>8</v>
      </c>
      <c r="G249" s="355">
        <f>'Паспорт-4'!G242</f>
        <v>0</v>
      </c>
      <c r="H249" s="98">
        <f>SUM(F249:G249)</f>
        <v>0</v>
      </c>
      <c r="I249" s="195" t="s">
        <v>8</v>
      </c>
      <c r="J249" s="199"/>
      <c r="K249" s="98">
        <f>SUM(I249:J249)</f>
        <v>0</v>
      </c>
      <c r="L249" s="195" t="s">
        <v>8</v>
      </c>
      <c r="M249" s="363" t="e">
        <f>'Паспорт-4'!J242</f>
        <v>#REF!</v>
      </c>
      <c r="N249" s="446" t="e">
        <f>SUM(L249:M249)</f>
        <v>#REF!</v>
      </c>
      <c r="O249" s="2" t="str">
        <f t="shared" si="33"/>
        <v/>
      </c>
    </row>
    <row r="250" spans="1:15" x14ac:dyDescent="0.25">
      <c r="A250" s="445" t="e">
        <f>'Запит 2-12 '!#REF!</f>
        <v>#REF!</v>
      </c>
      <c r="B250" s="193" t="s">
        <v>20</v>
      </c>
      <c r="C250" s="195" t="s">
        <v>8</v>
      </c>
      <c r="D250" s="355">
        <f>'Паспорт-4'!D243</f>
        <v>0</v>
      </c>
      <c r="E250" s="98">
        <f>SUM(C250:D250)</f>
        <v>0</v>
      </c>
      <c r="F250" s="195" t="s">
        <v>8</v>
      </c>
      <c r="G250" s="355">
        <f>'Паспорт-4'!G243</f>
        <v>0</v>
      </c>
      <c r="H250" s="98">
        <f>SUM(F250:G250)</f>
        <v>0</v>
      </c>
      <c r="I250" s="195" t="s">
        <v>8</v>
      </c>
      <c r="J250" s="199"/>
      <c r="K250" s="98">
        <f>SUM(I250:J250)</f>
        <v>0</v>
      </c>
      <c r="L250" s="195" t="s">
        <v>8</v>
      </c>
      <c r="M250" s="363" t="e">
        <f>'Паспорт-4'!J243</f>
        <v>#REF!</v>
      </c>
      <c r="N250" s="446" t="e">
        <f>SUM(L250:M250)</f>
        <v>#REF!</v>
      </c>
      <c r="O250" s="2" t="str">
        <f t="shared" si="33"/>
        <v/>
      </c>
    </row>
    <row r="251" spans="1:15" x14ac:dyDescent="0.25">
      <c r="A251" s="445" t="e">
        <f>'Запит 2-12 '!#REF!</f>
        <v>#REF!</v>
      </c>
      <c r="B251" s="193" t="s">
        <v>21</v>
      </c>
      <c r="C251" s="195" t="s">
        <v>8</v>
      </c>
      <c r="D251" s="355">
        <f>'Паспорт-4'!D244</f>
        <v>0</v>
      </c>
      <c r="E251" s="98">
        <f>SUM(C251:D251)</f>
        <v>0</v>
      </c>
      <c r="F251" s="195" t="s">
        <v>8</v>
      </c>
      <c r="G251" s="355">
        <f>'Паспорт-4'!G244</f>
        <v>0</v>
      </c>
      <c r="H251" s="98">
        <f>SUM(F251:G251)</f>
        <v>0</v>
      </c>
      <c r="I251" s="195" t="s">
        <v>8</v>
      </c>
      <c r="J251" s="199"/>
      <c r="K251" s="98">
        <f>SUM(I251:J251)</f>
        <v>0</v>
      </c>
      <c r="L251" s="195" t="s">
        <v>8</v>
      </c>
      <c r="M251" s="363" t="e">
        <f>'Паспорт-4'!J244</f>
        <v>#REF!</v>
      </c>
      <c r="N251" s="446" t="e">
        <f>SUM(L251:M251)</f>
        <v>#REF!</v>
      </c>
      <c r="O251" s="2" t="str">
        <f t="shared" si="33"/>
        <v/>
      </c>
    </row>
    <row r="252" spans="1:15" x14ac:dyDescent="0.25">
      <c r="A252" s="445" t="e">
        <f>'Запит 2-12 '!#REF!</f>
        <v>#REF!</v>
      </c>
      <c r="B252" s="193" t="s">
        <v>22</v>
      </c>
      <c r="C252" s="195" t="s">
        <v>8</v>
      </c>
      <c r="D252" s="355">
        <f>'Паспорт-4'!D245</f>
        <v>0</v>
      </c>
      <c r="E252" s="98">
        <f>SUM(C252:D252)</f>
        <v>0</v>
      </c>
      <c r="F252" s="195" t="s">
        <v>8</v>
      </c>
      <c r="G252" s="355">
        <f>'Паспорт-4'!G245</f>
        <v>0</v>
      </c>
      <c r="H252" s="98">
        <f>SUM(F252:G252)</f>
        <v>0</v>
      </c>
      <c r="I252" s="195" t="s">
        <v>8</v>
      </c>
      <c r="J252" s="199"/>
      <c r="K252" s="98">
        <f>SUM(I252:J252)</f>
        <v>0</v>
      </c>
      <c r="L252" s="195" t="s">
        <v>8</v>
      </c>
      <c r="M252" s="363" t="e">
        <f>'Паспорт-4'!J245</f>
        <v>#REF!</v>
      </c>
      <c r="N252" s="446" t="e">
        <f>SUM(L252:M252)</f>
        <v>#REF!</v>
      </c>
      <c r="O252" s="2" t="str">
        <f t="shared" si="33"/>
        <v/>
      </c>
    </row>
    <row r="253" spans="1:15" ht="25.5" x14ac:dyDescent="0.25">
      <c r="A253" s="445" t="e">
        <f>'Запит 2-12 '!#REF!</f>
        <v>#REF!</v>
      </c>
      <c r="B253" s="193" t="s">
        <v>23</v>
      </c>
      <c r="C253" s="195" t="s">
        <v>8</v>
      </c>
      <c r="D253" s="194" t="s">
        <v>8</v>
      </c>
      <c r="E253" s="98">
        <f>SUM(E254:E256)</f>
        <v>0</v>
      </c>
      <c r="F253" s="195" t="s">
        <v>8</v>
      </c>
      <c r="G253" s="194" t="s">
        <v>8</v>
      </c>
      <c r="H253" s="98">
        <f>SUM(H254:H256)</f>
        <v>0</v>
      </c>
      <c r="I253" s="195" t="s">
        <v>8</v>
      </c>
      <c r="J253" s="194" t="s">
        <v>8</v>
      </c>
      <c r="K253" s="98">
        <f>SUM(K254:K256)</f>
        <v>0</v>
      </c>
      <c r="L253" s="195" t="s">
        <v>8</v>
      </c>
      <c r="M253" s="194" t="s">
        <v>8</v>
      </c>
      <c r="N253" s="446" t="e">
        <f>SUM(N254:N256)</f>
        <v>#REF!</v>
      </c>
      <c r="O253" s="2" t="str">
        <f t="shared" si="33"/>
        <v/>
      </c>
    </row>
    <row r="254" spans="1:15" x14ac:dyDescent="0.25">
      <c r="A254" s="445" t="e">
        <f>'Запит 2-12 '!#REF!</f>
        <v>#REF!</v>
      </c>
      <c r="B254" s="48" t="e">
        <f>'Запит 2-12 '!#REF!</f>
        <v>#REF!</v>
      </c>
      <c r="C254" s="195" t="s">
        <v>8</v>
      </c>
      <c r="D254" s="194" t="s">
        <v>8</v>
      </c>
      <c r="E254" s="356">
        <f>'Паспорт-4'!E247</f>
        <v>0</v>
      </c>
      <c r="F254" s="195" t="s">
        <v>8</v>
      </c>
      <c r="G254" s="194" t="s">
        <v>8</v>
      </c>
      <c r="H254" s="356">
        <f>'Паспорт-4'!H247</f>
        <v>0</v>
      </c>
      <c r="I254" s="195" t="s">
        <v>8</v>
      </c>
      <c r="J254" s="194" t="s">
        <v>8</v>
      </c>
      <c r="K254" s="200"/>
      <c r="L254" s="195" t="s">
        <v>8</v>
      </c>
      <c r="M254" s="194" t="s">
        <v>8</v>
      </c>
      <c r="N254" s="447" t="e">
        <f>'Паспорт-4'!K247</f>
        <v>#REF!</v>
      </c>
      <c r="O254" s="2" t="str">
        <f t="shared" si="33"/>
        <v/>
      </c>
    </row>
    <row r="255" spans="1:15" x14ac:dyDescent="0.25">
      <c r="A255" s="445" t="e">
        <f>'Запит 2-12 '!#REF!</f>
        <v>#REF!</v>
      </c>
      <c r="B255" s="48" t="e">
        <f>'Запит 2-12 '!#REF!</f>
        <v>#REF!</v>
      </c>
      <c r="C255" s="195" t="s">
        <v>8</v>
      </c>
      <c r="D255" s="194" t="s">
        <v>8</v>
      </c>
      <c r="E255" s="356">
        <f>'Паспорт-4'!E248</f>
        <v>0</v>
      </c>
      <c r="F255" s="195" t="s">
        <v>8</v>
      </c>
      <c r="G255" s="194" t="s">
        <v>8</v>
      </c>
      <c r="H255" s="356">
        <f>'Паспорт-4'!H248</f>
        <v>0</v>
      </c>
      <c r="I255" s="195" t="s">
        <v>8</v>
      </c>
      <c r="J255" s="194" t="s">
        <v>8</v>
      </c>
      <c r="K255" s="200"/>
      <c r="L255" s="195" t="s">
        <v>8</v>
      </c>
      <c r="M255" s="194" t="s">
        <v>8</v>
      </c>
      <c r="N255" s="447" t="e">
        <f>'Паспорт-4'!K248</f>
        <v>#REF!</v>
      </c>
      <c r="O255" s="2" t="str">
        <f t="shared" si="33"/>
        <v/>
      </c>
    </row>
    <row r="256" spans="1:15" x14ac:dyDescent="0.25">
      <c r="A256" s="448" t="e">
        <f>'Запит 2-12 '!#REF!</f>
        <v>#REF!</v>
      </c>
      <c r="B256" s="365" t="e">
        <f>'Запит 2-12 '!#REF!</f>
        <v>#REF!</v>
      </c>
      <c r="C256" s="196" t="s">
        <v>8</v>
      </c>
      <c r="D256" s="197" t="s">
        <v>8</v>
      </c>
      <c r="E256" s="357">
        <f>'Паспорт-4'!E249</f>
        <v>0</v>
      </c>
      <c r="F256" s="196" t="s">
        <v>8</v>
      </c>
      <c r="G256" s="197" t="s">
        <v>8</v>
      </c>
      <c r="H256" s="357">
        <f>'Паспорт-4'!H249</f>
        <v>0</v>
      </c>
      <c r="I256" s="196" t="s">
        <v>8</v>
      </c>
      <c r="J256" s="197" t="s">
        <v>8</v>
      </c>
      <c r="K256" s="206"/>
      <c r="L256" s="196" t="s">
        <v>8</v>
      </c>
      <c r="M256" s="197" t="s">
        <v>8</v>
      </c>
      <c r="N256" s="449" t="e">
        <f>'Паспорт-4'!K249</f>
        <v>#REF!</v>
      </c>
      <c r="O256" s="2" t="str">
        <f t="shared" si="33"/>
        <v/>
      </c>
    </row>
    <row r="257" spans="1:15" x14ac:dyDescent="0.25">
      <c r="A257" s="443" t="e">
        <f>'Запит 2-12 '!#REF!</f>
        <v>#REF!</v>
      </c>
      <c r="B257" s="359" t="e">
        <f>'Запит 2-12 '!#REF!</f>
        <v>#REF!</v>
      </c>
      <c r="C257" s="230">
        <f t="shared" ref="C257:N257" si="35">SUM(C258:C263)</f>
        <v>0</v>
      </c>
      <c r="D257" s="231">
        <f t="shared" si="35"/>
        <v>0</v>
      </c>
      <c r="E257" s="232">
        <f t="shared" si="35"/>
        <v>0</v>
      </c>
      <c r="F257" s="230">
        <f t="shared" si="35"/>
        <v>0</v>
      </c>
      <c r="G257" s="231">
        <f t="shared" si="35"/>
        <v>0</v>
      </c>
      <c r="H257" s="232">
        <f t="shared" si="35"/>
        <v>0</v>
      </c>
      <c r="I257" s="230">
        <f t="shared" si="35"/>
        <v>0</v>
      </c>
      <c r="J257" s="231">
        <f t="shared" si="35"/>
        <v>0</v>
      </c>
      <c r="K257" s="232">
        <f t="shared" si="35"/>
        <v>0</v>
      </c>
      <c r="L257" s="230" t="e">
        <f t="shared" si="35"/>
        <v>#REF!</v>
      </c>
      <c r="M257" s="231" t="e">
        <f t="shared" si="35"/>
        <v>#REF!</v>
      </c>
      <c r="N257" s="444" t="e">
        <f t="shared" si="35"/>
        <v>#REF!</v>
      </c>
      <c r="O257" s="2" t="str">
        <f t="shared" si="33"/>
        <v/>
      </c>
    </row>
    <row r="258" spans="1:15" x14ac:dyDescent="0.25">
      <c r="A258" s="445" t="e">
        <f>'Запит 2-12 '!#REF!</f>
        <v>#REF!</v>
      </c>
      <c r="B258" s="193" t="s">
        <v>137</v>
      </c>
      <c r="C258" s="358">
        <f>'Паспорт-4'!C251</f>
        <v>0</v>
      </c>
      <c r="D258" s="194" t="s">
        <v>8</v>
      </c>
      <c r="E258" s="98">
        <f>SUM(C258:D258)</f>
        <v>0</v>
      </c>
      <c r="F258" s="358">
        <f>'Паспорт-4'!F251</f>
        <v>0</v>
      </c>
      <c r="G258" s="194" t="s">
        <v>8</v>
      </c>
      <c r="H258" s="98">
        <f>SUM(F258:G258)</f>
        <v>0</v>
      </c>
      <c r="I258" s="198"/>
      <c r="J258" s="194" t="s">
        <v>8</v>
      </c>
      <c r="K258" s="98">
        <f>SUM(I258:J258)</f>
        <v>0</v>
      </c>
      <c r="L258" s="361" t="e">
        <f>'Паспорт-4'!I251</f>
        <v>#REF!</v>
      </c>
      <c r="M258" s="194" t="s">
        <v>8</v>
      </c>
      <c r="N258" s="446" t="e">
        <f>SUM(L258:M258)</f>
        <v>#REF!</v>
      </c>
      <c r="O258" s="2" t="str">
        <f t="shared" si="33"/>
        <v/>
      </c>
    </row>
    <row r="259" spans="1:15" x14ac:dyDescent="0.25">
      <c r="A259" s="445" t="e">
        <f>'Запит 2-12 '!#REF!</f>
        <v>#REF!</v>
      </c>
      <c r="B259" s="193" t="s">
        <v>32</v>
      </c>
      <c r="C259" s="195" t="s">
        <v>8</v>
      </c>
      <c r="D259" s="355">
        <f>'Паспорт-4'!D252</f>
        <v>0</v>
      </c>
      <c r="E259" s="98">
        <f>SUM(C259:D259)</f>
        <v>0</v>
      </c>
      <c r="F259" s="195" t="s">
        <v>8</v>
      </c>
      <c r="G259" s="355">
        <f>'Паспорт-4'!G252</f>
        <v>0</v>
      </c>
      <c r="H259" s="98">
        <f>SUM(F259:G259)</f>
        <v>0</v>
      </c>
      <c r="I259" s="195" t="s">
        <v>8</v>
      </c>
      <c r="J259" s="199"/>
      <c r="K259" s="98">
        <f>SUM(I259:J259)</f>
        <v>0</v>
      </c>
      <c r="L259" s="195" t="s">
        <v>8</v>
      </c>
      <c r="M259" s="363" t="e">
        <f>'Паспорт-4'!J252</f>
        <v>#REF!</v>
      </c>
      <c r="N259" s="446" t="e">
        <f>SUM(L259:M259)</f>
        <v>#REF!</v>
      </c>
      <c r="O259" s="2" t="str">
        <f t="shared" si="33"/>
        <v/>
      </c>
    </row>
    <row r="260" spans="1:15" x14ac:dyDescent="0.25">
      <c r="A260" s="445" t="e">
        <f>'Запит 2-12 '!#REF!</f>
        <v>#REF!</v>
      </c>
      <c r="B260" s="193" t="s">
        <v>20</v>
      </c>
      <c r="C260" s="195" t="s">
        <v>8</v>
      </c>
      <c r="D260" s="355">
        <f>'Паспорт-4'!D253</f>
        <v>0</v>
      </c>
      <c r="E260" s="98">
        <f>SUM(C260:D260)</f>
        <v>0</v>
      </c>
      <c r="F260" s="195" t="s">
        <v>8</v>
      </c>
      <c r="G260" s="355">
        <f>'Паспорт-4'!G253</f>
        <v>0</v>
      </c>
      <c r="H260" s="98">
        <f>SUM(F260:G260)</f>
        <v>0</v>
      </c>
      <c r="I260" s="195" t="s">
        <v>8</v>
      </c>
      <c r="J260" s="199"/>
      <c r="K260" s="98">
        <f>SUM(I260:J260)</f>
        <v>0</v>
      </c>
      <c r="L260" s="195" t="s">
        <v>8</v>
      </c>
      <c r="M260" s="363" t="e">
        <f>'Паспорт-4'!J253</f>
        <v>#REF!</v>
      </c>
      <c r="N260" s="446" t="e">
        <f>SUM(L260:M260)</f>
        <v>#REF!</v>
      </c>
      <c r="O260" s="2" t="str">
        <f t="shared" si="33"/>
        <v/>
      </c>
    </row>
    <row r="261" spans="1:15" x14ac:dyDescent="0.25">
      <c r="A261" s="445" t="e">
        <f>'Запит 2-12 '!#REF!</f>
        <v>#REF!</v>
      </c>
      <c r="B261" s="193" t="s">
        <v>21</v>
      </c>
      <c r="C261" s="195" t="s">
        <v>8</v>
      </c>
      <c r="D261" s="355">
        <f>'Паспорт-4'!D254</f>
        <v>0</v>
      </c>
      <c r="E261" s="98">
        <f>SUM(C261:D261)</f>
        <v>0</v>
      </c>
      <c r="F261" s="195" t="s">
        <v>8</v>
      </c>
      <c r="G261" s="355">
        <f>'Паспорт-4'!G254</f>
        <v>0</v>
      </c>
      <c r="H261" s="98">
        <f>SUM(F261:G261)</f>
        <v>0</v>
      </c>
      <c r="I261" s="195" t="s">
        <v>8</v>
      </c>
      <c r="J261" s="199"/>
      <c r="K261" s="98">
        <f>SUM(I261:J261)</f>
        <v>0</v>
      </c>
      <c r="L261" s="195" t="s">
        <v>8</v>
      </c>
      <c r="M261" s="363" t="e">
        <f>'Паспорт-4'!J254</f>
        <v>#REF!</v>
      </c>
      <c r="N261" s="446" t="e">
        <f>SUM(L261:M261)</f>
        <v>#REF!</v>
      </c>
      <c r="O261" s="2" t="str">
        <f t="shared" si="33"/>
        <v/>
      </c>
    </row>
    <row r="262" spans="1:15" x14ac:dyDescent="0.25">
      <c r="A262" s="445" t="e">
        <f>'Запит 2-12 '!#REF!</f>
        <v>#REF!</v>
      </c>
      <c r="B262" s="193" t="s">
        <v>22</v>
      </c>
      <c r="C262" s="195" t="s">
        <v>8</v>
      </c>
      <c r="D262" s="355">
        <f>'Паспорт-4'!D255</f>
        <v>0</v>
      </c>
      <c r="E262" s="98">
        <f>SUM(C262:D262)</f>
        <v>0</v>
      </c>
      <c r="F262" s="195" t="s">
        <v>8</v>
      </c>
      <c r="G262" s="355">
        <f>'Паспорт-4'!G255</f>
        <v>0</v>
      </c>
      <c r="H262" s="98">
        <f>SUM(F262:G262)</f>
        <v>0</v>
      </c>
      <c r="I262" s="195" t="s">
        <v>8</v>
      </c>
      <c r="J262" s="199"/>
      <c r="K262" s="98">
        <f>SUM(I262:J262)</f>
        <v>0</v>
      </c>
      <c r="L262" s="195" t="s">
        <v>8</v>
      </c>
      <c r="M262" s="363" t="e">
        <f>'Паспорт-4'!J255</f>
        <v>#REF!</v>
      </c>
      <c r="N262" s="446" t="e">
        <f>SUM(L262:M262)</f>
        <v>#REF!</v>
      </c>
      <c r="O262" s="2" t="str">
        <f t="shared" si="33"/>
        <v/>
      </c>
    </row>
    <row r="263" spans="1:15" ht="25.5" x14ac:dyDescent="0.25">
      <c r="A263" s="445" t="e">
        <f>'Запит 2-12 '!#REF!</f>
        <v>#REF!</v>
      </c>
      <c r="B263" s="193" t="s">
        <v>23</v>
      </c>
      <c r="C263" s="195" t="s">
        <v>8</v>
      </c>
      <c r="D263" s="194" t="s">
        <v>8</v>
      </c>
      <c r="E263" s="98">
        <f>SUM(E264:E266)</f>
        <v>0</v>
      </c>
      <c r="F263" s="195" t="s">
        <v>8</v>
      </c>
      <c r="G263" s="194" t="s">
        <v>8</v>
      </c>
      <c r="H263" s="98">
        <f>SUM(H264:H266)</f>
        <v>0</v>
      </c>
      <c r="I263" s="195" t="s">
        <v>8</v>
      </c>
      <c r="J263" s="194" t="s">
        <v>8</v>
      </c>
      <c r="K263" s="98">
        <f>SUM(K264:K266)</f>
        <v>0</v>
      </c>
      <c r="L263" s="195" t="s">
        <v>8</v>
      </c>
      <c r="M263" s="194" t="s">
        <v>8</v>
      </c>
      <c r="N263" s="446" t="e">
        <f>SUM(N264:N266)</f>
        <v>#REF!</v>
      </c>
      <c r="O263" s="2" t="str">
        <f t="shared" si="33"/>
        <v/>
      </c>
    </row>
    <row r="264" spans="1:15" x14ac:dyDescent="0.25">
      <c r="A264" s="445" t="e">
        <f>'Запит 2-12 '!#REF!</f>
        <v>#REF!</v>
      </c>
      <c r="B264" s="48" t="e">
        <f>'Запит 2-12 '!#REF!</f>
        <v>#REF!</v>
      </c>
      <c r="C264" s="195" t="s">
        <v>8</v>
      </c>
      <c r="D264" s="194" t="s">
        <v>8</v>
      </c>
      <c r="E264" s="356">
        <f>'Паспорт-4'!E257</f>
        <v>0</v>
      </c>
      <c r="F264" s="195" t="s">
        <v>8</v>
      </c>
      <c r="G264" s="194" t="s">
        <v>8</v>
      </c>
      <c r="H264" s="356">
        <f>'Паспорт-4'!H257</f>
        <v>0</v>
      </c>
      <c r="I264" s="195" t="s">
        <v>8</v>
      </c>
      <c r="J264" s="194" t="s">
        <v>8</v>
      </c>
      <c r="K264" s="200"/>
      <c r="L264" s="195" t="s">
        <v>8</v>
      </c>
      <c r="M264" s="194" t="s">
        <v>8</v>
      </c>
      <c r="N264" s="447" t="e">
        <f>'Паспорт-4'!K257</f>
        <v>#REF!</v>
      </c>
      <c r="O264" s="2" t="str">
        <f t="shared" si="33"/>
        <v/>
      </c>
    </row>
    <row r="265" spans="1:15" x14ac:dyDescent="0.25">
      <c r="A265" s="445" t="e">
        <f>'Запит 2-12 '!#REF!</f>
        <v>#REF!</v>
      </c>
      <c r="B265" s="48" t="e">
        <f>'Запит 2-12 '!#REF!</f>
        <v>#REF!</v>
      </c>
      <c r="C265" s="195" t="s">
        <v>8</v>
      </c>
      <c r="D265" s="194" t="s">
        <v>8</v>
      </c>
      <c r="E265" s="356">
        <f>'Паспорт-4'!E258</f>
        <v>0</v>
      </c>
      <c r="F265" s="195" t="s">
        <v>8</v>
      </c>
      <c r="G265" s="194" t="s">
        <v>8</v>
      </c>
      <c r="H265" s="356">
        <f>'Паспорт-4'!H258</f>
        <v>0</v>
      </c>
      <c r="I265" s="195" t="s">
        <v>8</v>
      </c>
      <c r="J265" s="194" t="s">
        <v>8</v>
      </c>
      <c r="K265" s="200"/>
      <c r="L265" s="195" t="s">
        <v>8</v>
      </c>
      <c r="M265" s="194" t="s">
        <v>8</v>
      </c>
      <c r="N265" s="447" t="e">
        <f>'Паспорт-4'!K258</f>
        <v>#REF!</v>
      </c>
      <c r="O265" s="2" t="str">
        <f t="shared" si="33"/>
        <v/>
      </c>
    </row>
    <row r="266" spans="1:15" x14ac:dyDescent="0.25">
      <c r="A266" s="448" t="e">
        <f>'Запит 2-12 '!#REF!</f>
        <v>#REF!</v>
      </c>
      <c r="B266" s="365" t="e">
        <f>'Запит 2-12 '!#REF!</f>
        <v>#REF!</v>
      </c>
      <c r="C266" s="196" t="s">
        <v>8</v>
      </c>
      <c r="D266" s="197" t="s">
        <v>8</v>
      </c>
      <c r="E266" s="357">
        <f>'Паспорт-4'!E259</f>
        <v>0</v>
      </c>
      <c r="F266" s="196" t="s">
        <v>8</v>
      </c>
      <c r="G266" s="197" t="s">
        <v>8</v>
      </c>
      <c r="H266" s="357">
        <f>'Паспорт-4'!H259</f>
        <v>0</v>
      </c>
      <c r="I266" s="196" t="s">
        <v>8</v>
      </c>
      <c r="J266" s="197" t="s">
        <v>8</v>
      </c>
      <c r="K266" s="206"/>
      <c r="L266" s="196" t="s">
        <v>8</v>
      </c>
      <c r="M266" s="197" t="s">
        <v>8</v>
      </c>
      <c r="N266" s="449" t="e">
        <f>'Паспорт-4'!K259</f>
        <v>#REF!</v>
      </c>
      <c r="O266" s="2" t="str">
        <f t="shared" si="33"/>
        <v/>
      </c>
    </row>
    <row r="267" spans="1:15" ht="15" customHeight="1" x14ac:dyDescent="0.25">
      <c r="A267" s="852" t="s">
        <v>24</v>
      </c>
      <c r="B267" s="783"/>
      <c r="C267" s="202">
        <f t="shared" ref="C267:N267" si="36">C237+C247+C257</f>
        <v>0</v>
      </c>
      <c r="D267" s="203">
        <f t="shared" si="36"/>
        <v>0</v>
      </c>
      <c r="E267" s="204">
        <f t="shared" si="36"/>
        <v>0</v>
      </c>
      <c r="F267" s="202">
        <f t="shared" si="36"/>
        <v>0</v>
      </c>
      <c r="G267" s="203">
        <f t="shared" si="36"/>
        <v>0</v>
      </c>
      <c r="H267" s="204">
        <f t="shared" si="36"/>
        <v>0</v>
      </c>
      <c r="I267" s="202">
        <f t="shared" si="36"/>
        <v>0</v>
      </c>
      <c r="J267" s="203">
        <f t="shared" si="36"/>
        <v>0</v>
      </c>
      <c r="K267" s="204">
        <f t="shared" si="36"/>
        <v>0</v>
      </c>
      <c r="L267" s="202" t="e">
        <f t="shared" si="36"/>
        <v>#REF!</v>
      </c>
      <c r="M267" s="203" t="e">
        <f t="shared" si="36"/>
        <v>#REF!</v>
      </c>
      <c r="N267" s="450" t="e">
        <f t="shared" si="36"/>
        <v>#REF!</v>
      </c>
      <c r="O267" s="2" t="str">
        <f t="shared" si="33"/>
        <v/>
      </c>
    </row>
    <row r="268" spans="1:15" ht="15" customHeight="1" x14ac:dyDescent="0.25">
      <c r="A268" s="855" t="s">
        <v>212</v>
      </c>
      <c r="B268" s="856"/>
      <c r="C268" s="856"/>
      <c r="D268" s="856"/>
      <c r="E268" s="856"/>
      <c r="F268" s="856"/>
      <c r="G268" s="856"/>
      <c r="H268" s="856"/>
      <c r="I268" s="856"/>
      <c r="J268" s="856"/>
      <c r="K268" s="856"/>
      <c r="L268" s="856"/>
      <c r="M268" s="856"/>
      <c r="N268" s="857"/>
      <c r="O268" s="2" t="str">
        <f>O267</f>
        <v/>
      </c>
    </row>
    <row r="269" spans="1:15" x14ac:dyDescent="0.25">
      <c r="O269" s="2" t="s">
        <v>98</v>
      </c>
    </row>
    <row r="270" spans="1:15" x14ac:dyDescent="0.25">
      <c r="B270" s="251"/>
      <c r="I270" s="251"/>
      <c r="J270" s="251"/>
      <c r="K270" s="252"/>
      <c r="L270" s="251"/>
      <c r="M270" s="251"/>
      <c r="N270" s="252"/>
      <c r="O270" s="2" t="s">
        <v>98</v>
      </c>
    </row>
    <row r="271" spans="1:15" x14ac:dyDescent="0.25">
      <c r="B271" s="251"/>
      <c r="I271" s="251"/>
      <c r="J271" s="251"/>
      <c r="K271" s="252"/>
      <c r="L271" s="251"/>
      <c r="M271" s="251"/>
      <c r="N271" s="252"/>
      <c r="O271" s="2" t="s">
        <v>98</v>
      </c>
    </row>
    <row r="272" spans="1:15" ht="27.75" customHeight="1" x14ac:dyDescent="0.25">
      <c r="B272" s="785" t="str">
        <f>'Запит 2-15'!A6</f>
        <v>Керівник установи</v>
      </c>
      <c r="C272" s="785"/>
      <c r="G272" s="368"/>
      <c r="J272" s="369"/>
      <c r="K272" s="784" t="str">
        <f>IF('Запит 2-15'!D6&lt;&gt;0,'Запит 2-15'!D6,"")</f>
        <v>І.І.Удод</v>
      </c>
      <c r="L272" s="784"/>
      <c r="M272" s="784"/>
      <c r="N272" s="784"/>
      <c r="O272" s="2" t="s">
        <v>98</v>
      </c>
    </row>
    <row r="273" spans="2:15" x14ac:dyDescent="0.25">
      <c r="B273" s="181"/>
      <c r="G273" s="370" t="s">
        <v>34</v>
      </c>
      <c r="J273" s="371"/>
      <c r="K273" s="787" t="s">
        <v>222</v>
      </c>
      <c r="L273" s="787"/>
      <c r="M273" s="787"/>
      <c r="N273" s="787"/>
      <c r="O273" s="2" t="s">
        <v>98</v>
      </c>
    </row>
    <row r="274" spans="2:15" ht="15.75" x14ac:dyDescent="0.25">
      <c r="B274" s="372" t="s">
        <v>223</v>
      </c>
      <c r="G274" s="370"/>
      <c r="J274" s="371"/>
      <c r="K274" s="185"/>
      <c r="M274" s="371"/>
      <c r="N274" s="185"/>
      <c r="O274" s="2" t="s">
        <v>98</v>
      </c>
    </row>
    <row r="275" spans="2:15" x14ac:dyDescent="0.25">
      <c r="O275" s="2" t="s">
        <v>98</v>
      </c>
    </row>
    <row r="276" spans="2:15" ht="28.5" customHeight="1" x14ac:dyDescent="0.25">
      <c r="B276" s="854" t="s">
        <v>234</v>
      </c>
      <c r="C276" s="854"/>
      <c r="G276" s="368"/>
      <c r="J276" s="369"/>
      <c r="K276" s="853"/>
      <c r="L276" s="853"/>
      <c r="M276" s="853"/>
      <c r="N276" s="853"/>
      <c r="O276" s="2" t="s">
        <v>98</v>
      </c>
    </row>
    <row r="277" spans="2:15" x14ac:dyDescent="0.25">
      <c r="B277" s="234"/>
      <c r="G277" s="370" t="s">
        <v>34</v>
      </c>
      <c r="J277" s="371"/>
      <c r="K277" s="787" t="s">
        <v>222</v>
      </c>
      <c r="L277" s="787"/>
      <c r="M277" s="787"/>
      <c r="N277" s="787"/>
      <c r="O277" s="2" t="s">
        <v>98</v>
      </c>
    </row>
  </sheetData>
  <sheetProtection password="CF7A" sheet="1" formatCells="0" formatColumns="0" formatRows="0" autoFilter="0"/>
  <autoFilter ref="O1:O277"/>
  <mergeCells count="36">
    <mergeCell ref="L2:N2"/>
    <mergeCell ref="A5:N5"/>
    <mergeCell ref="A36:B36"/>
    <mergeCell ref="A38:N38"/>
    <mergeCell ref="I2:K2"/>
    <mergeCell ref="A2:A3"/>
    <mergeCell ref="B2:B3"/>
    <mergeCell ref="C2:E2"/>
    <mergeCell ref="F2:H2"/>
    <mergeCell ref="A236:N236"/>
    <mergeCell ref="A69:B69"/>
    <mergeCell ref="A71:N71"/>
    <mergeCell ref="B276:C276"/>
    <mergeCell ref="A102:B102"/>
    <mergeCell ref="A104:N104"/>
    <mergeCell ref="A135:B135"/>
    <mergeCell ref="A137:N137"/>
    <mergeCell ref="K272:N272"/>
    <mergeCell ref="A268:N268"/>
    <mergeCell ref="K273:N273"/>
    <mergeCell ref="K277:N277"/>
    <mergeCell ref="A37:N37"/>
    <mergeCell ref="A70:N70"/>
    <mergeCell ref="A103:N103"/>
    <mergeCell ref="A136:N136"/>
    <mergeCell ref="A169:N169"/>
    <mergeCell ref="A202:N202"/>
    <mergeCell ref="A235:N235"/>
    <mergeCell ref="A267:B267"/>
    <mergeCell ref="B272:C272"/>
    <mergeCell ref="K276:N276"/>
    <mergeCell ref="A168:B168"/>
    <mergeCell ref="A170:N170"/>
    <mergeCell ref="A201:B201"/>
    <mergeCell ref="A203:N203"/>
    <mergeCell ref="A234:B234"/>
  </mergeCells>
  <phoneticPr fontId="35" type="noConversion"/>
  <pageMargins left="0.39370078740157483" right="0.23622047244094491" top="0.31496062992125984" bottom="0.35433070866141736" header="0.31496062992125984" footer="0.31496062992125984"/>
  <pageSetup paperSize="9" scale="70" orientation="landscape" blackAndWhite="1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G115"/>
  <sheetViews>
    <sheetView showZeros="0" topLeftCell="A13" zoomScale="130" zoomScaleNormal="130" workbookViewId="0">
      <selection activeCell="A3" sqref="A3"/>
    </sheetView>
  </sheetViews>
  <sheetFormatPr defaultColWidth="9.140625" defaultRowHeight="12.75" x14ac:dyDescent="0.2"/>
  <cols>
    <col min="1" max="1" width="4.85546875" style="256" bestFit="1" customWidth="1"/>
    <col min="2" max="2" width="47" style="256" customWidth="1"/>
    <col min="3" max="6" width="15.140625" style="256" customWidth="1"/>
    <col min="7" max="7" width="10.42578125" style="256" bestFit="1" customWidth="1"/>
    <col min="8" max="16384" width="9.140625" style="256"/>
  </cols>
  <sheetData>
    <row r="1" spans="1:7" ht="15" customHeight="1" x14ac:dyDescent="0.2">
      <c r="A1" s="734" t="s">
        <v>130</v>
      </c>
      <c r="B1" s="734"/>
      <c r="C1" s="734"/>
      <c r="D1" s="734"/>
      <c r="E1" s="734"/>
      <c r="F1" s="734"/>
      <c r="G1" s="256" t="s">
        <v>98</v>
      </c>
    </row>
    <row r="2" spans="1:7" ht="15" customHeight="1" x14ac:dyDescent="0.2">
      <c r="A2" s="734" t="str">
        <f>"про виконання паспорта бюджетної програми міського бюджету станом на 01.01."&amp;Параметри!E3&amp;" року"</f>
        <v>про виконання паспорта бюджетної програми міського бюджету станом на 01.01.2017 року</v>
      </c>
      <c r="B2" s="734"/>
      <c r="C2" s="734"/>
      <c r="D2" s="734"/>
      <c r="E2" s="734"/>
      <c r="F2" s="734"/>
      <c r="G2" s="256" t="s">
        <v>98</v>
      </c>
    </row>
    <row r="3" spans="1:7" x14ac:dyDescent="0.2">
      <c r="B3" s="267"/>
      <c r="G3" s="256" t="s">
        <v>98</v>
      </c>
    </row>
    <row r="4" spans="1:7" ht="23.25" customHeight="1" x14ac:dyDescent="0.2">
      <c r="A4" s="260" t="s">
        <v>183</v>
      </c>
      <c r="B4" s="269">
        <f>'Запит 2-1,2,3,4'!I8</f>
        <v>0</v>
      </c>
      <c r="C4" s="735" t="str">
        <f>'Запит 2-1,2,3,4'!B4</f>
        <v>Департамент економіки та розвитку черкаської міської ради</v>
      </c>
      <c r="D4" s="735"/>
      <c r="E4" s="735"/>
      <c r="F4" s="735"/>
      <c r="G4" s="256" t="s">
        <v>98</v>
      </c>
    </row>
    <row r="5" spans="1:7" ht="12.75" customHeight="1" x14ac:dyDescent="0.2">
      <c r="A5" s="268" t="s">
        <v>0</v>
      </c>
      <c r="B5" s="263" t="s">
        <v>178</v>
      </c>
      <c r="C5" s="738" t="s">
        <v>182</v>
      </c>
      <c r="D5" s="738"/>
      <c r="E5" s="738"/>
      <c r="F5" s="738"/>
      <c r="G5" s="256" t="s">
        <v>98</v>
      </c>
    </row>
    <row r="6" spans="1:7" x14ac:dyDescent="0.2">
      <c r="A6" s="267"/>
      <c r="G6" s="256" t="s">
        <v>98</v>
      </c>
    </row>
    <row r="7" spans="1:7" ht="21.75" customHeight="1" x14ac:dyDescent="0.2">
      <c r="A7" s="260" t="s">
        <v>181</v>
      </c>
      <c r="B7" s="269">
        <f>B4</f>
        <v>0</v>
      </c>
      <c r="C7" s="735" t="str">
        <f>'Запит 2-1,2,3,4'!B6</f>
        <v>Департамент економіки та розвитку черкаської міської ради</v>
      </c>
      <c r="D7" s="735"/>
      <c r="E7" s="735"/>
      <c r="F7" s="735"/>
      <c r="G7" s="256" t="s">
        <v>98</v>
      </c>
    </row>
    <row r="8" spans="1:7" ht="12.75" customHeight="1" x14ac:dyDescent="0.2">
      <c r="A8" s="268" t="s">
        <v>0</v>
      </c>
      <c r="B8" s="263" t="s">
        <v>178</v>
      </c>
      <c r="C8" s="738" t="s">
        <v>180</v>
      </c>
      <c r="D8" s="738"/>
      <c r="E8" s="738"/>
      <c r="F8" s="738"/>
      <c r="G8" s="256" t="s">
        <v>98</v>
      </c>
    </row>
    <row r="9" spans="1:7" x14ac:dyDescent="0.2">
      <c r="A9" s="267"/>
      <c r="G9" s="256" t="s">
        <v>98</v>
      </c>
    </row>
    <row r="10" spans="1:7" ht="21.75" customHeight="1" x14ac:dyDescent="0.2">
      <c r="A10" s="260" t="s">
        <v>179</v>
      </c>
      <c r="B10" s="269">
        <f>B4</f>
        <v>0</v>
      </c>
      <c r="C10" s="265" t="e">
        <f>'Паспорт-1'!C20</f>
        <v>#REF!</v>
      </c>
      <c r="D10" s="735">
        <f>'Запит 2-1,2,3,4'!B8</f>
        <v>2717610</v>
      </c>
      <c r="E10" s="735"/>
      <c r="F10" s="735"/>
      <c r="G10" s="256" t="s">
        <v>98</v>
      </c>
    </row>
    <row r="11" spans="1:7" ht="12.75" customHeight="1" x14ac:dyDescent="0.2">
      <c r="A11" s="264" t="s">
        <v>0</v>
      </c>
      <c r="B11" s="263" t="s">
        <v>178</v>
      </c>
      <c r="C11" s="263" t="s">
        <v>177</v>
      </c>
      <c r="D11" s="739" t="s">
        <v>176</v>
      </c>
      <c r="E11" s="739"/>
      <c r="F11" s="739"/>
      <c r="G11" s="256" t="s">
        <v>98</v>
      </c>
    </row>
    <row r="12" spans="1:7" x14ac:dyDescent="0.2">
      <c r="G12" s="256" t="s">
        <v>98</v>
      </c>
    </row>
    <row r="13" spans="1:7" x14ac:dyDescent="0.2">
      <c r="A13" s="319" t="s">
        <v>25</v>
      </c>
      <c r="B13" s="318" t="s">
        <v>236</v>
      </c>
      <c r="G13" s="256" t="s">
        <v>98</v>
      </c>
    </row>
    <row r="14" spans="1:7" x14ac:dyDescent="0.2">
      <c r="A14" s="810" t="s">
        <v>216</v>
      </c>
      <c r="B14" s="808" t="s">
        <v>237</v>
      </c>
      <c r="C14" s="807" t="s">
        <v>242</v>
      </c>
      <c r="D14" s="805"/>
      <c r="E14" s="805"/>
      <c r="F14" s="806"/>
      <c r="G14" s="256" t="s">
        <v>98</v>
      </c>
    </row>
    <row r="15" spans="1:7" ht="21" x14ac:dyDescent="0.2">
      <c r="A15" s="811"/>
      <c r="B15" s="809"/>
      <c r="C15" s="315" t="s">
        <v>238</v>
      </c>
      <c r="D15" s="314" t="s">
        <v>239</v>
      </c>
      <c r="E15" s="314" t="s">
        <v>240</v>
      </c>
      <c r="F15" s="316" t="s">
        <v>241</v>
      </c>
      <c r="G15" s="256" t="s">
        <v>98</v>
      </c>
    </row>
    <row r="16" spans="1:7" x14ac:dyDescent="0.2">
      <c r="A16" s="338" t="e">
        <f>'Паспорт-2'!A4</f>
        <v>#REF!</v>
      </c>
      <c r="B16" s="379" t="e">
        <f>'Паспорт-2'!B4</f>
        <v>#REF!</v>
      </c>
      <c r="C16" s="458"/>
      <c r="D16" s="454">
        <f t="shared" ref="D16:D21" si="0">IF(C16&gt;=215,C16,0)</f>
        <v>0</v>
      </c>
      <c r="E16" s="459">
        <f t="shared" ref="E16:E22" si="1">IF(AND(C16&gt;=190,C16&lt;215),C16,0)</f>
        <v>0</v>
      </c>
      <c r="F16" s="460">
        <f t="shared" ref="F16:F52" si="2">IF(C16&lt;190,C16,0)</f>
        <v>0</v>
      </c>
      <c r="G16" s="256" t="str">
        <f>IF(C16&lt;&gt;0,"Для друку","")</f>
        <v/>
      </c>
    </row>
    <row r="17" spans="1:7" x14ac:dyDescent="0.2">
      <c r="A17" s="377" t="e">
        <f>'Паспорт-2'!A5</f>
        <v>#REF!</v>
      </c>
      <c r="B17" s="378" t="e">
        <f>'Паспорт-2'!B5</f>
        <v>#REF!</v>
      </c>
      <c r="C17" s="455"/>
      <c r="D17" s="461">
        <f t="shared" si="0"/>
        <v>0</v>
      </c>
      <c r="E17" s="462">
        <f t="shared" si="1"/>
        <v>0</v>
      </c>
      <c r="F17" s="465">
        <f t="shared" si="2"/>
        <v>0</v>
      </c>
      <c r="G17" s="256" t="str">
        <f>IF(C17&lt;&gt;0,"Для друку","")</f>
        <v/>
      </c>
    </row>
    <row r="18" spans="1:7" x14ac:dyDescent="0.2">
      <c r="A18" s="348" t="e">
        <f>'Паспорт-2'!A6</f>
        <v>#REF!</v>
      </c>
      <c r="B18" s="337" t="e">
        <f>'Паспорт-2'!B6</f>
        <v>#REF!</v>
      </c>
      <c r="C18" s="455"/>
      <c r="D18" s="461">
        <f t="shared" si="0"/>
        <v>0</v>
      </c>
      <c r="E18" s="462">
        <f t="shared" si="1"/>
        <v>0</v>
      </c>
      <c r="F18" s="465">
        <f t="shared" si="2"/>
        <v>0</v>
      </c>
      <c r="G18" s="256" t="str">
        <f>IF(C18&lt;&gt;0,"Для друку","")</f>
        <v/>
      </c>
    </row>
    <row r="19" spans="1:7" x14ac:dyDescent="0.2">
      <c r="A19" s="348" t="e">
        <f>'Паспорт-2'!A7</f>
        <v>#REF!</v>
      </c>
      <c r="B19" s="337" t="e">
        <f>'Паспорт-2'!B7</f>
        <v>#REF!</v>
      </c>
      <c r="C19" s="456"/>
      <c r="D19" s="461">
        <f t="shared" si="0"/>
        <v>0</v>
      </c>
      <c r="E19" s="462">
        <f t="shared" si="1"/>
        <v>0</v>
      </c>
      <c r="F19" s="465">
        <f t="shared" si="2"/>
        <v>0</v>
      </c>
      <c r="G19" s="256" t="str">
        <f>IF(C19&lt;&gt;0,"Для друку","")</f>
        <v/>
      </c>
    </row>
    <row r="20" spans="1:7" x14ac:dyDescent="0.2">
      <c r="A20" s="348" t="e">
        <f>'Паспорт-2'!A8</f>
        <v>#REF!</v>
      </c>
      <c r="B20" s="337" t="e">
        <f>'Паспорт-2'!B8</f>
        <v>#REF!</v>
      </c>
      <c r="C20" s="456"/>
      <c r="D20" s="461">
        <f t="shared" si="0"/>
        <v>0</v>
      </c>
      <c r="E20" s="462">
        <f t="shared" si="1"/>
        <v>0</v>
      </c>
      <c r="F20" s="465">
        <f t="shared" si="2"/>
        <v>0</v>
      </c>
      <c r="G20" s="256" t="str">
        <f>IF(C20&lt;&gt;0,"Для друку","")</f>
        <v/>
      </c>
    </row>
    <row r="21" spans="1:7" x14ac:dyDescent="0.2">
      <c r="A21" s="375" t="e">
        <f>'Паспорт-2'!A9</f>
        <v>#REF!</v>
      </c>
      <c r="B21" s="376" t="e">
        <f>'Паспорт-2'!B9</f>
        <v>#REF!</v>
      </c>
      <c r="C21" s="456"/>
      <c r="D21" s="461">
        <f t="shared" si="0"/>
        <v>0</v>
      </c>
      <c r="E21" s="462">
        <f t="shared" si="1"/>
        <v>0</v>
      </c>
      <c r="F21" s="465">
        <f t="shared" si="2"/>
        <v>0</v>
      </c>
      <c r="G21" s="256" t="str">
        <f t="shared" ref="G21:G63" si="3">IF(C21&lt;&gt;0,"Для друку","")</f>
        <v/>
      </c>
    </row>
    <row r="22" spans="1:7" x14ac:dyDescent="0.2">
      <c r="A22" s="338" t="e">
        <f>'Паспорт-2'!A10</f>
        <v>#REF!</v>
      </c>
      <c r="B22" s="379" t="e">
        <f>'Паспорт-2'!B10</f>
        <v>#REF!</v>
      </c>
      <c r="C22" s="458"/>
      <c r="D22" s="454">
        <f t="shared" ref="D22:D64" si="4">IF(C22&gt;=215,C22,0)</f>
        <v>0</v>
      </c>
      <c r="E22" s="459">
        <f t="shared" si="1"/>
        <v>0</v>
      </c>
      <c r="F22" s="460">
        <f t="shared" si="2"/>
        <v>0</v>
      </c>
      <c r="G22" s="256" t="str">
        <f t="shared" si="3"/>
        <v/>
      </c>
    </row>
    <row r="23" spans="1:7" x14ac:dyDescent="0.2">
      <c r="A23" s="377" t="e">
        <f>'Паспорт-2'!A11</f>
        <v>#REF!</v>
      </c>
      <c r="B23" s="378" t="e">
        <f>'Паспорт-2'!B11</f>
        <v>#REF!</v>
      </c>
      <c r="C23" s="455"/>
      <c r="D23" s="461">
        <f t="shared" si="4"/>
        <v>0</v>
      </c>
      <c r="E23" s="462">
        <f t="shared" ref="E23:E28" si="5">IF(AND(C23&gt;=190,C23&lt;215),C23,0)</f>
        <v>0</v>
      </c>
      <c r="F23" s="465">
        <f t="shared" si="2"/>
        <v>0</v>
      </c>
      <c r="G23" s="256" t="str">
        <f t="shared" si="3"/>
        <v/>
      </c>
    </row>
    <row r="24" spans="1:7" x14ac:dyDescent="0.2">
      <c r="A24" s="348" t="e">
        <f>'Паспорт-2'!A12</f>
        <v>#REF!</v>
      </c>
      <c r="B24" s="337" t="e">
        <f>'Паспорт-2'!B12</f>
        <v>#REF!</v>
      </c>
      <c r="C24" s="455"/>
      <c r="D24" s="461">
        <f t="shared" si="4"/>
        <v>0</v>
      </c>
      <c r="E24" s="462">
        <f t="shared" si="5"/>
        <v>0</v>
      </c>
      <c r="F24" s="465">
        <f t="shared" si="2"/>
        <v>0</v>
      </c>
      <c r="G24" s="256" t="str">
        <f t="shared" si="3"/>
        <v/>
      </c>
    </row>
    <row r="25" spans="1:7" x14ac:dyDescent="0.2">
      <c r="A25" s="348" t="e">
        <f>'Паспорт-2'!A13</f>
        <v>#REF!</v>
      </c>
      <c r="B25" s="337" t="e">
        <f>'Паспорт-2'!B13</f>
        <v>#REF!</v>
      </c>
      <c r="C25" s="456"/>
      <c r="D25" s="461">
        <f t="shared" si="4"/>
        <v>0</v>
      </c>
      <c r="E25" s="462">
        <f t="shared" si="5"/>
        <v>0</v>
      </c>
      <c r="F25" s="465">
        <f t="shared" si="2"/>
        <v>0</v>
      </c>
      <c r="G25" s="256" t="str">
        <f t="shared" si="3"/>
        <v/>
      </c>
    </row>
    <row r="26" spans="1:7" x14ac:dyDescent="0.2">
      <c r="A26" s="348" t="e">
        <f>'Паспорт-2'!A14</f>
        <v>#REF!</v>
      </c>
      <c r="B26" s="337" t="e">
        <f>'Паспорт-2'!B14</f>
        <v>#REF!</v>
      </c>
      <c r="C26" s="456"/>
      <c r="D26" s="461">
        <f t="shared" si="4"/>
        <v>0</v>
      </c>
      <c r="E26" s="462">
        <f t="shared" si="5"/>
        <v>0</v>
      </c>
      <c r="F26" s="465">
        <f t="shared" si="2"/>
        <v>0</v>
      </c>
      <c r="G26" s="256" t="str">
        <f t="shared" si="3"/>
        <v/>
      </c>
    </row>
    <row r="27" spans="1:7" x14ac:dyDescent="0.2">
      <c r="A27" s="375" t="e">
        <f>'Паспорт-2'!A15</f>
        <v>#REF!</v>
      </c>
      <c r="B27" s="376" t="e">
        <f>'Паспорт-2'!B15</f>
        <v>#REF!</v>
      </c>
      <c r="C27" s="456"/>
      <c r="D27" s="461">
        <f t="shared" si="4"/>
        <v>0</v>
      </c>
      <c r="E27" s="462">
        <f t="shared" si="5"/>
        <v>0</v>
      </c>
      <c r="F27" s="465">
        <f t="shared" si="2"/>
        <v>0</v>
      </c>
      <c r="G27" s="256" t="str">
        <f t="shared" si="3"/>
        <v/>
      </c>
    </row>
    <row r="28" spans="1:7" x14ac:dyDescent="0.2">
      <c r="A28" s="338" t="e">
        <f>'Паспорт-2'!A16</f>
        <v>#REF!</v>
      </c>
      <c r="B28" s="379" t="e">
        <f>'Паспорт-2'!B16</f>
        <v>#REF!</v>
      </c>
      <c r="C28" s="458"/>
      <c r="D28" s="454">
        <f t="shared" si="4"/>
        <v>0</v>
      </c>
      <c r="E28" s="459">
        <f t="shared" si="5"/>
        <v>0</v>
      </c>
      <c r="F28" s="460">
        <f t="shared" si="2"/>
        <v>0</v>
      </c>
      <c r="G28" s="256" t="str">
        <f t="shared" si="3"/>
        <v/>
      </c>
    </row>
    <row r="29" spans="1:7" x14ac:dyDescent="0.2">
      <c r="A29" s="377" t="e">
        <f>'Паспорт-2'!A17</f>
        <v>#REF!</v>
      </c>
      <c r="B29" s="378" t="e">
        <f>'Паспорт-2'!B17</f>
        <v>#REF!</v>
      </c>
      <c r="C29" s="455"/>
      <c r="D29" s="461">
        <f>IF(C29&gt;=215,C29,0)</f>
        <v>0</v>
      </c>
      <c r="E29" s="462">
        <f t="shared" ref="E29:E34" si="6">IF(AND(C29&gt;=190,C29&lt;215),C29,0)</f>
        <v>0</v>
      </c>
      <c r="F29" s="465">
        <f t="shared" si="2"/>
        <v>0</v>
      </c>
      <c r="G29" s="256" t="str">
        <f t="shared" si="3"/>
        <v/>
      </c>
    </row>
    <row r="30" spans="1:7" x14ac:dyDescent="0.2">
      <c r="A30" s="348" t="e">
        <f>'Паспорт-2'!A18</f>
        <v>#REF!</v>
      </c>
      <c r="B30" s="337" t="e">
        <f>'Паспорт-2'!B18</f>
        <v>#REF!</v>
      </c>
      <c r="C30" s="455"/>
      <c r="D30" s="461">
        <f t="shared" si="4"/>
        <v>0</v>
      </c>
      <c r="E30" s="462">
        <f t="shared" si="6"/>
        <v>0</v>
      </c>
      <c r="F30" s="465">
        <f t="shared" si="2"/>
        <v>0</v>
      </c>
      <c r="G30" s="256" t="str">
        <f t="shared" si="3"/>
        <v/>
      </c>
    </row>
    <row r="31" spans="1:7" x14ac:dyDescent="0.2">
      <c r="A31" s="348" t="e">
        <f>'Паспорт-2'!A19</f>
        <v>#REF!</v>
      </c>
      <c r="B31" s="337" t="e">
        <f>'Паспорт-2'!B19</f>
        <v>#REF!</v>
      </c>
      <c r="C31" s="456"/>
      <c r="D31" s="461">
        <f t="shared" si="4"/>
        <v>0</v>
      </c>
      <c r="E31" s="462">
        <f t="shared" si="6"/>
        <v>0</v>
      </c>
      <c r="F31" s="465">
        <f t="shared" si="2"/>
        <v>0</v>
      </c>
      <c r="G31" s="256" t="str">
        <f t="shared" si="3"/>
        <v/>
      </c>
    </row>
    <row r="32" spans="1:7" x14ac:dyDescent="0.2">
      <c r="A32" s="348" t="e">
        <f>'Паспорт-2'!A20</f>
        <v>#REF!</v>
      </c>
      <c r="B32" s="337" t="e">
        <f>'Паспорт-2'!B20</f>
        <v>#REF!</v>
      </c>
      <c r="C32" s="456"/>
      <c r="D32" s="461">
        <f t="shared" si="4"/>
        <v>0</v>
      </c>
      <c r="E32" s="462">
        <f t="shared" si="6"/>
        <v>0</v>
      </c>
      <c r="F32" s="465">
        <f t="shared" si="2"/>
        <v>0</v>
      </c>
      <c r="G32" s="256" t="str">
        <f t="shared" si="3"/>
        <v/>
      </c>
    </row>
    <row r="33" spans="1:7" x14ac:dyDescent="0.2">
      <c r="A33" s="375" t="e">
        <f>'Паспорт-2'!A21</f>
        <v>#REF!</v>
      </c>
      <c r="B33" s="376" t="e">
        <f>'Паспорт-2'!B21</f>
        <v>#REF!</v>
      </c>
      <c r="C33" s="456"/>
      <c r="D33" s="461">
        <f t="shared" si="4"/>
        <v>0</v>
      </c>
      <c r="E33" s="462">
        <f t="shared" si="6"/>
        <v>0</v>
      </c>
      <c r="F33" s="465">
        <f t="shared" si="2"/>
        <v>0</v>
      </c>
      <c r="G33" s="256" t="str">
        <f t="shared" si="3"/>
        <v/>
      </c>
    </row>
    <row r="34" spans="1:7" x14ac:dyDescent="0.2">
      <c r="A34" s="338" t="e">
        <f>'Паспорт-2'!A22</f>
        <v>#REF!</v>
      </c>
      <c r="B34" s="379" t="e">
        <f>'Паспорт-2'!B22</f>
        <v>#REF!</v>
      </c>
      <c r="C34" s="458"/>
      <c r="D34" s="454">
        <f t="shared" si="4"/>
        <v>0</v>
      </c>
      <c r="E34" s="459">
        <f t="shared" si="6"/>
        <v>0</v>
      </c>
      <c r="F34" s="460">
        <f t="shared" si="2"/>
        <v>0</v>
      </c>
      <c r="G34" s="256" t="str">
        <f t="shared" si="3"/>
        <v/>
      </c>
    </row>
    <row r="35" spans="1:7" x14ac:dyDescent="0.2">
      <c r="A35" s="377" t="e">
        <f>'Паспорт-2'!A23</f>
        <v>#REF!</v>
      </c>
      <c r="B35" s="378" t="e">
        <f>'Паспорт-2'!B23</f>
        <v>#REF!</v>
      </c>
      <c r="C35" s="455"/>
      <c r="D35" s="461">
        <f>IF(C35&gt;=215,C35,0)</f>
        <v>0</v>
      </c>
      <c r="E35" s="462">
        <f t="shared" ref="E35:E40" si="7">IF(AND(C35&gt;=190,C35&lt;215),C35,0)</f>
        <v>0</v>
      </c>
      <c r="F35" s="465">
        <f t="shared" si="2"/>
        <v>0</v>
      </c>
      <c r="G35" s="256" t="str">
        <f t="shared" si="3"/>
        <v/>
      </c>
    </row>
    <row r="36" spans="1:7" x14ac:dyDescent="0.2">
      <c r="A36" s="348" t="e">
        <f>'Паспорт-2'!A24</f>
        <v>#REF!</v>
      </c>
      <c r="B36" s="337" t="e">
        <f>'Паспорт-2'!B24</f>
        <v>#REF!</v>
      </c>
      <c r="C36" s="455"/>
      <c r="D36" s="461">
        <f t="shared" si="4"/>
        <v>0</v>
      </c>
      <c r="E36" s="462">
        <f t="shared" si="7"/>
        <v>0</v>
      </c>
      <c r="F36" s="465">
        <f t="shared" si="2"/>
        <v>0</v>
      </c>
      <c r="G36" s="256" t="str">
        <f t="shared" si="3"/>
        <v/>
      </c>
    </row>
    <row r="37" spans="1:7" x14ac:dyDescent="0.2">
      <c r="A37" s="348" t="e">
        <f>'Паспорт-2'!A25</f>
        <v>#REF!</v>
      </c>
      <c r="B37" s="337" t="e">
        <f>'Паспорт-2'!B25</f>
        <v>#REF!</v>
      </c>
      <c r="C37" s="456"/>
      <c r="D37" s="461">
        <f t="shared" si="4"/>
        <v>0</v>
      </c>
      <c r="E37" s="462">
        <f t="shared" si="7"/>
        <v>0</v>
      </c>
      <c r="F37" s="465">
        <f t="shared" si="2"/>
        <v>0</v>
      </c>
      <c r="G37" s="256" t="str">
        <f t="shared" si="3"/>
        <v/>
      </c>
    </row>
    <row r="38" spans="1:7" x14ac:dyDescent="0.2">
      <c r="A38" s="348" t="e">
        <f>'Паспорт-2'!A26</f>
        <v>#REF!</v>
      </c>
      <c r="B38" s="337" t="e">
        <f>'Паспорт-2'!B26</f>
        <v>#REF!</v>
      </c>
      <c r="C38" s="456"/>
      <c r="D38" s="461">
        <f t="shared" si="4"/>
        <v>0</v>
      </c>
      <c r="E38" s="462">
        <f t="shared" si="7"/>
        <v>0</v>
      </c>
      <c r="F38" s="465">
        <f t="shared" si="2"/>
        <v>0</v>
      </c>
      <c r="G38" s="256" t="str">
        <f t="shared" si="3"/>
        <v/>
      </c>
    </row>
    <row r="39" spans="1:7" x14ac:dyDescent="0.2">
      <c r="A39" s="375" t="e">
        <f>'Паспорт-2'!A27</f>
        <v>#REF!</v>
      </c>
      <c r="B39" s="376" t="e">
        <f>'Паспорт-2'!B27</f>
        <v>#REF!</v>
      </c>
      <c r="C39" s="456"/>
      <c r="D39" s="461">
        <f t="shared" si="4"/>
        <v>0</v>
      </c>
      <c r="E39" s="462">
        <f t="shared" si="7"/>
        <v>0</v>
      </c>
      <c r="F39" s="465">
        <f t="shared" si="2"/>
        <v>0</v>
      </c>
      <c r="G39" s="256" t="str">
        <f t="shared" si="3"/>
        <v/>
      </c>
    </row>
    <row r="40" spans="1:7" x14ac:dyDescent="0.2">
      <c r="A40" s="338" t="e">
        <f>'Паспорт-2'!A28</f>
        <v>#REF!</v>
      </c>
      <c r="B40" s="379" t="e">
        <f>'Паспорт-2'!B28</f>
        <v>#REF!</v>
      </c>
      <c r="C40" s="458"/>
      <c r="D40" s="454">
        <f t="shared" si="4"/>
        <v>0</v>
      </c>
      <c r="E40" s="459">
        <f t="shared" si="7"/>
        <v>0</v>
      </c>
      <c r="F40" s="460">
        <f t="shared" si="2"/>
        <v>0</v>
      </c>
      <c r="G40" s="256" t="str">
        <f t="shared" si="3"/>
        <v/>
      </c>
    </row>
    <row r="41" spans="1:7" x14ac:dyDescent="0.2">
      <c r="A41" s="377" t="e">
        <f>'Паспорт-2'!A29</f>
        <v>#REF!</v>
      </c>
      <c r="B41" s="378" t="e">
        <f>'Паспорт-2'!B29</f>
        <v>#REF!</v>
      </c>
      <c r="C41" s="455"/>
      <c r="D41" s="461">
        <f>IF(C41&gt;=215,C41,0)</f>
        <v>0</v>
      </c>
      <c r="E41" s="462">
        <f t="shared" ref="E41:E46" si="8">IF(AND(C41&gt;=190,C41&lt;215),C41,0)</f>
        <v>0</v>
      </c>
      <c r="F41" s="465">
        <f t="shared" si="2"/>
        <v>0</v>
      </c>
      <c r="G41" s="256" t="str">
        <f t="shared" si="3"/>
        <v/>
      </c>
    </row>
    <row r="42" spans="1:7" x14ac:dyDescent="0.2">
      <c r="A42" s="348" t="e">
        <f>'Паспорт-2'!A30</f>
        <v>#REF!</v>
      </c>
      <c r="B42" s="337" t="e">
        <f>'Паспорт-2'!B30</f>
        <v>#REF!</v>
      </c>
      <c r="C42" s="455"/>
      <c r="D42" s="461">
        <f t="shared" si="4"/>
        <v>0</v>
      </c>
      <c r="E42" s="462">
        <f t="shared" si="8"/>
        <v>0</v>
      </c>
      <c r="F42" s="465">
        <f t="shared" si="2"/>
        <v>0</v>
      </c>
      <c r="G42" s="256" t="str">
        <f t="shared" si="3"/>
        <v/>
      </c>
    </row>
    <row r="43" spans="1:7" x14ac:dyDescent="0.2">
      <c r="A43" s="348" t="e">
        <f>'Паспорт-2'!A31</f>
        <v>#REF!</v>
      </c>
      <c r="B43" s="337" t="e">
        <f>'Паспорт-2'!B31</f>
        <v>#REF!</v>
      </c>
      <c r="C43" s="456"/>
      <c r="D43" s="461">
        <f t="shared" si="4"/>
        <v>0</v>
      </c>
      <c r="E43" s="462">
        <f t="shared" si="8"/>
        <v>0</v>
      </c>
      <c r="F43" s="465">
        <f t="shared" si="2"/>
        <v>0</v>
      </c>
      <c r="G43" s="256" t="str">
        <f t="shared" si="3"/>
        <v/>
      </c>
    </row>
    <row r="44" spans="1:7" x14ac:dyDescent="0.2">
      <c r="A44" s="348" t="e">
        <f>'Паспорт-2'!A32</f>
        <v>#REF!</v>
      </c>
      <c r="B44" s="337" t="e">
        <f>'Паспорт-2'!B32</f>
        <v>#REF!</v>
      </c>
      <c r="C44" s="456"/>
      <c r="D44" s="461">
        <f t="shared" si="4"/>
        <v>0</v>
      </c>
      <c r="E44" s="462">
        <f t="shared" si="8"/>
        <v>0</v>
      </c>
      <c r="F44" s="465">
        <f t="shared" si="2"/>
        <v>0</v>
      </c>
      <c r="G44" s="256" t="str">
        <f t="shared" si="3"/>
        <v/>
      </c>
    </row>
    <row r="45" spans="1:7" x14ac:dyDescent="0.2">
      <c r="A45" s="375" t="e">
        <f>'Паспорт-2'!A33</f>
        <v>#REF!</v>
      </c>
      <c r="B45" s="376" t="e">
        <f>'Паспорт-2'!B33</f>
        <v>#REF!</v>
      </c>
      <c r="C45" s="456"/>
      <c r="D45" s="461">
        <f t="shared" si="4"/>
        <v>0</v>
      </c>
      <c r="E45" s="462">
        <f t="shared" si="8"/>
        <v>0</v>
      </c>
      <c r="F45" s="465">
        <f t="shared" si="2"/>
        <v>0</v>
      </c>
      <c r="G45" s="256" t="str">
        <f t="shared" si="3"/>
        <v/>
      </c>
    </row>
    <row r="46" spans="1:7" x14ac:dyDescent="0.2">
      <c r="A46" s="338" t="e">
        <f>'Паспорт-2'!A34</f>
        <v>#REF!</v>
      </c>
      <c r="B46" s="379" t="e">
        <f>'Паспорт-2'!B34</f>
        <v>#REF!</v>
      </c>
      <c r="C46" s="458"/>
      <c r="D46" s="454">
        <f t="shared" si="4"/>
        <v>0</v>
      </c>
      <c r="E46" s="459">
        <f t="shared" si="8"/>
        <v>0</v>
      </c>
      <c r="F46" s="460">
        <f t="shared" si="2"/>
        <v>0</v>
      </c>
      <c r="G46" s="256" t="str">
        <f t="shared" si="3"/>
        <v/>
      </c>
    </row>
    <row r="47" spans="1:7" x14ac:dyDescent="0.2">
      <c r="A47" s="377" t="e">
        <f>'Паспорт-2'!A35</f>
        <v>#REF!</v>
      </c>
      <c r="B47" s="378" t="e">
        <f>'Паспорт-2'!B35</f>
        <v>#REF!</v>
      </c>
      <c r="C47" s="455"/>
      <c r="D47" s="461">
        <f>IF(C47&gt;=215,C47,0)</f>
        <v>0</v>
      </c>
      <c r="E47" s="462">
        <f t="shared" ref="E47:E52" si="9">IF(AND(C47&gt;=190,C47&lt;215),C47,0)</f>
        <v>0</v>
      </c>
      <c r="F47" s="465">
        <f t="shared" si="2"/>
        <v>0</v>
      </c>
      <c r="G47" s="256" t="str">
        <f t="shared" si="3"/>
        <v/>
      </c>
    </row>
    <row r="48" spans="1:7" x14ac:dyDescent="0.2">
      <c r="A48" s="348" t="e">
        <f>'Паспорт-2'!A36</f>
        <v>#REF!</v>
      </c>
      <c r="B48" s="337" t="e">
        <f>'Паспорт-2'!B36</f>
        <v>#REF!</v>
      </c>
      <c r="C48" s="455"/>
      <c r="D48" s="461">
        <f t="shared" si="4"/>
        <v>0</v>
      </c>
      <c r="E48" s="462">
        <f t="shared" si="9"/>
        <v>0</v>
      </c>
      <c r="F48" s="465">
        <f t="shared" si="2"/>
        <v>0</v>
      </c>
      <c r="G48" s="256" t="str">
        <f t="shared" si="3"/>
        <v/>
      </c>
    </row>
    <row r="49" spans="1:7" x14ac:dyDescent="0.2">
      <c r="A49" s="348" t="e">
        <f>'Паспорт-2'!A37</f>
        <v>#REF!</v>
      </c>
      <c r="B49" s="337" t="e">
        <f>'Паспорт-2'!B37</f>
        <v>#REF!</v>
      </c>
      <c r="C49" s="456"/>
      <c r="D49" s="461">
        <f t="shared" si="4"/>
        <v>0</v>
      </c>
      <c r="E49" s="462">
        <f t="shared" si="9"/>
        <v>0</v>
      </c>
      <c r="F49" s="465">
        <f t="shared" si="2"/>
        <v>0</v>
      </c>
      <c r="G49" s="256" t="str">
        <f t="shared" si="3"/>
        <v/>
      </c>
    </row>
    <row r="50" spans="1:7" x14ac:dyDescent="0.2">
      <c r="A50" s="348" t="e">
        <f>'Паспорт-2'!A38</f>
        <v>#REF!</v>
      </c>
      <c r="B50" s="337" t="e">
        <f>'Паспорт-2'!B38</f>
        <v>#REF!</v>
      </c>
      <c r="C50" s="456"/>
      <c r="D50" s="461">
        <f t="shared" si="4"/>
        <v>0</v>
      </c>
      <c r="E50" s="462">
        <f t="shared" si="9"/>
        <v>0</v>
      </c>
      <c r="F50" s="465">
        <f t="shared" si="2"/>
        <v>0</v>
      </c>
      <c r="G50" s="256" t="str">
        <f t="shared" si="3"/>
        <v/>
      </c>
    </row>
    <row r="51" spans="1:7" x14ac:dyDescent="0.2">
      <c r="A51" s="375" t="e">
        <f>'Паспорт-2'!A39</f>
        <v>#REF!</v>
      </c>
      <c r="B51" s="376" t="e">
        <f>'Паспорт-2'!B39</f>
        <v>#REF!</v>
      </c>
      <c r="C51" s="456"/>
      <c r="D51" s="461">
        <f t="shared" si="4"/>
        <v>0</v>
      </c>
      <c r="E51" s="462">
        <f t="shared" si="9"/>
        <v>0</v>
      </c>
      <c r="F51" s="465">
        <f t="shared" si="2"/>
        <v>0</v>
      </c>
      <c r="G51" s="256" t="str">
        <f t="shared" si="3"/>
        <v/>
      </c>
    </row>
    <row r="52" spans="1:7" x14ac:dyDescent="0.2">
      <c r="A52" s="338" t="e">
        <f>'Паспорт-2'!A40</f>
        <v>#REF!</v>
      </c>
      <c r="B52" s="379" t="e">
        <f>'Паспорт-2'!B40</f>
        <v>#REF!</v>
      </c>
      <c r="C52" s="458"/>
      <c r="D52" s="454">
        <f t="shared" si="4"/>
        <v>0</v>
      </c>
      <c r="E52" s="459">
        <f t="shared" si="9"/>
        <v>0</v>
      </c>
      <c r="F52" s="460">
        <f t="shared" si="2"/>
        <v>0</v>
      </c>
      <c r="G52" s="256" t="str">
        <f t="shared" si="3"/>
        <v/>
      </c>
    </row>
    <row r="53" spans="1:7" x14ac:dyDescent="0.2">
      <c r="A53" s="377" t="e">
        <f>'Паспорт-2'!A41</f>
        <v>#REF!</v>
      </c>
      <c r="B53" s="378" t="e">
        <f>'Паспорт-2'!B41</f>
        <v>#REF!</v>
      </c>
      <c r="C53" s="455"/>
      <c r="D53" s="461">
        <f>IF(C53&gt;=215,C53,0)</f>
        <v>0</v>
      </c>
      <c r="E53" s="462">
        <f t="shared" ref="E53:E58" si="10">IF(AND(C53&gt;=190,C53&lt;215),C53,0)</f>
        <v>0</v>
      </c>
      <c r="F53" s="465">
        <f t="shared" ref="F53:F58" si="11">IF(C53&lt;190,C53,0)</f>
        <v>0</v>
      </c>
      <c r="G53" s="256" t="str">
        <f t="shared" si="3"/>
        <v/>
      </c>
    </row>
    <row r="54" spans="1:7" x14ac:dyDescent="0.2">
      <c r="A54" s="348" t="e">
        <f>'Паспорт-2'!A42</f>
        <v>#REF!</v>
      </c>
      <c r="B54" s="337" t="e">
        <f>'Паспорт-2'!B42</f>
        <v>#REF!</v>
      </c>
      <c r="C54" s="455"/>
      <c r="D54" s="461">
        <f t="shared" si="4"/>
        <v>0</v>
      </c>
      <c r="E54" s="462">
        <f t="shared" si="10"/>
        <v>0</v>
      </c>
      <c r="F54" s="465">
        <f t="shared" si="11"/>
        <v>0</v>
      </c>
      <c r="G54" s="256" t="str">
        <f t="shared" si="3"/>
        <v/>
      </c>
    </row>
    <row r="55" spans="1:7" x14ac:dyDescent="0.2">
      <c r="A55" s="348" t="e">
        <f>'Паспорт-2'!A43</f>
        <v>#REF!</v>
      </c>
      <c r="B55" s="337" t="e">
        <f>'Паспорт-2'!B43</f>
        <v>#REF!</v>
      </c>
      <c r="C55" s="456"/>
      <c r="D55" s="461">
        <f t="shared" si="4"/>
        <v>0</v>
      </c>
      <c r="E55" s="462">
        <f t="shared" si="10"/>
        <v>0</v>
      </c>
      <c r="F55" s="465">
        <f t="shared" si="11"/>
        <v>0</v>
      </c>
      <c r="G55" s="256" t="str">
        <f t="shared" si="3"/>
        <v/>
      </c>
    </row>
    <row r="56" spans="1:7" x14ac:dyDescent="0.2">
      <c r="A56" s="348" t="e">
        <f>'Паспорт-2'!A44</f>
        <v>#REF!</v>
      </c>
      <c r="B56" s="337" t="e">
        <f>'Паспорт-2'!B44</f>
        <v>#REF!</v>
      </c>
      <c r="C56" s="456"/>
      <c r="D56" s="461">
        <f t="shared" si="4"/>
        <v>0</v>
      </c>
      <c r="E56" s="462">
        <f t="shared" si="10"/>
        <v>0</v>
      </c>
      <c r="F56" s="465">
        <f t="shared" si="11"/>
        <v>0</v>
      </c>
      <c r="G56" s="256" t="str">
        <f t="shared" si="3"/>
        <v/>
      </c>
    </row>
    <row r="57" spans="1:7" x14ac:dyDescent="0.2">
      <c r="A57" s="375" t="e">
        <f>'Паспорт-2'!A45</f>
        <v>#REF!</v>
      </c>
      <c r="B57" s="376" t="e">
        <f>'Паспорт-2'!B45</f>
        <v>#REF!</v>
      </c>
      <c r="C57" s="457"/>
      <c r="D57" s="463">
        <f t="shared" si="4"/>
        <v>0</v>
      </c>
      <c r="E57" s="464">
        <f t="shared" si="10"/>
        <v>0</v>
      </c>
      <c r="F57" s="466">
        <f t="shared" si="11"/>
        <v>0</v>
      </c>
      <c r="G57" s="256" t="str">
        <f t="shared" si="3"/>
        <v/>
      </c>
    </row>
    <row r="58" spans="1:7" x14ac:dyDescent="0.2">
      <c r="A58" s="338" t="e">
        <f>'Паспорт-2'!A46</f>
        <v>#REF!</v>
      </c>
      <c r="B58" s="379" t="e">
        <f>'Паспорт-2'!B46</f>
        <v>#REF!</v>
      </c>
      <c r="C58" s="458"/>
      <c r="D58" s="454">
        <f t="shared" si="4"/>
        <v>0</v>
      </c>
      <c r="E58" s="459">
        <f t="shared" si="10"/>
        <v>0</v>
      </c>
      <c r="F58" s="460">
        <f t="shared" si="11"/>
        <v>0</v>
      </c>
      <c r="G58" s="256" t="str">
        <f t="shared" si="3"/>
        <v/>
      </c>
    </row>
    <row r="59" spans="1:7" x14ac:dyDescent="0.2">
      <c r="A59" s="377" t="e">
        <f>'Паспорт-2'!A47</f>
        <v>#REF!</v>
      </c>
      <c r="B59" s="378" t="e">
        <f>'Паспорт-2'!B47</f>
        <v>#REF!</v>
      </c>
      <c r="C59" s="455"/>
      <c r="D59" s="461">
        <f>IF(C59&gt;=215,C59,0)</f>
        <v>0</v>
      </c>
      <c r="E59" s="462">
        <f t="shared" ref="E59:E64" si="12">IF(AND(C59&gt;=190,C59&lt;215),C59,0)</f>
        <v>0</v>
      </c>
      <c r="F59" s="465">
        <f t="shared" ref="F59:F64" si="13">IF(C59&lt;190,C59,0)</f>
        <v>0</v>
      </c>
      <c r="G59" s="256" t="str">
        <f t="shared" si="3"/>
        <v/>
      </c>
    </row>
    <row r="60" spans="1:7" x14ac:dyDescent="0.2">
      <c r="A60" s="348" t="e">
        <f>'Паспорт-2'!A48</f>
        <v>#REF!</v>
      </c>
      <c r="B60" s="337" t="e">
        <f>'Паспорт-2'!B48</f>
        <v>#REF!</v>
      </c>
      <c r="C60" s="455"/>
      <c r="D60" s="461">
        <f t="shared" si="4"/>
        <v>0</v>
      </c>
      <c r="E60" s="462">
        <f t="shared" si="12"/>
        <v>0</v>
      </c>
      <c r="F60" s="465">
        <f t="shared" si="13"/>
        <v>0</v>
      </c>
      <c r="G60" s="256" t="str">
        <f t="shared" si="3"/>
        <v/>
      </c>
    </row>
    <row r="61" spans="1:7" x14ac:dyDescent="0.2">
      <c r="A61" s="348" t="e">
        <f>'Паспорт-2'!A49</f>
        <v>#REF!</v>
      </c>
      <c r="B61" s="337" t="e">
        <f>'Паспорт-2'!B49</f>
        <v>#REF!</v>
      </c>
      <c r="C61" s="456"/>
      <c r="D61" s="461">
        <f t="shared" si="4"/>
        <v>0</v>
      </c>
      <c r="E61" s="462">
        <f t="shared" si="12"/>
        <v>0</v>
      </c>
      <c r="F61" s="465">
        <f t="shared" si="13"/>
        <v>0</v>
      </c>
      <c r="G61" s="256" t="str">
        <f t="shared" si="3"/>
        <v/>
      </c>
    </row>
    <row r="62" spans="1:7" ht="25.5" x14ac:dyDescent="0.2">
      <c r="A62" s="348">
        <f>'Паспорт-2'!A50</f>
        <v>1</v>
      </c>
      <c r="B62" s="337" t="str">
        <f>'Паспорт-2'!B50</f>
        <v>Промоція міста та представлення його інвестиційного потенціалу</v>
      </c>
      <c r="C62" s="456"/>
      <c r="D62" s="461">
        <f t="shared" si="4"/>
        <v>0</v>
      </c>
      <c r="E62" s="462">
        <f t="shared" si="12"/>
        <v>0</v>
      </c>
      <c r="F62" s="465">
        <f t="shared" si="13"/>
        <v>0</v>
      </c>
      <c r="G62" s="256" t="str">
        <f t="shared" si="3"/>
        <v/>
      </c>
    </row>
    <row r="63" spans="1:7" ht="38.25" x14ac:dyDescent="0.2">
      <c r="A63" s="375">
        <f>'Паспорт-2'!A51</f>
        <v>4</v>
      </c>
      <c r="B63" s="376" t="str">
        <f>'Паспорт-2'!B51</f>
        <v>Організація навчальних семінарів, практикумів, круглих столів тощо з питань підприємницької діяльності</v>
      </c>
      <c r="C63" s="456"/>
      <c r="D63" s="461">
        <f t="shared" si="4"/>
        <v>0</v>
      </c>
      <c r="E63" s="462">
        <f t="shared" si="12"/>
        <v>0</v>
      </c>
      <c r="F63" s="465">
        <f t="shared" si="13"/>
        <v>0</v>
      </c>
      <c r="G63" s="256" t="str">
        <f t="shared" si="3"/>
        <v/>
      </c>
    </row>
    <row r="64" spans="1:7" x14ac:dyDescent="0.2">
      <c r="A64" s="817" t="str">
        <f>IF('Запит  2-7'!A11&lt;&gt;0,'Запит  2-7'!A11,"")</f>
        <v xml:space="preserve">УСЬОГО </v>
      </c>
      <c r="B64" s="819"/>
      <c r="C64" s="458"/>
      <c r="D64" s="454">
        <f t="shared" si="4"/>
        <v>0</v>
      </c>
      <c r="E64" s="459">
        <f t="shared" si="12"/>
        <v>0</v>
      </c>
      <c r="F64" s="460">
        <f t="shared" si="13"/>
        <v>0</v>
      </c>
      <c r="G64" s="256" t="s">
        <v>98</v>
      </c>
    </row>
    <row r="66" spans="1:7" ht="15.75" x14ac:dyDescent="0.2">
      <c r="A66" s="319" t="s">
        <v>208</v>
      </c>
      <c r="B66" s="318" t="s">
        <v>243</v>
      </c>
      <c r="G66" s="256" t="s">
        <v>98</v>
      </c>
    </row>
    <row r="67" spans="1:7" ht="26.25" customHeight="1" x14ac:dyDescent="0.2">
      <c r="A67" s="467" t="s">
        <v>216</v>
      </c>
      <c r="B67" s="468" t="s">
        <v>245</v>
      </c>
      <c r="C67" s="846" t="s">
        <v>244</v>
      </c>
      <c r="D67" s="847"/>
      <c r="E67" s="847"/>
      <c r="F67" s="848"/>
      <c r="G67" s="256" t="s">
        <v>98</v>
      </c>
    </row>
    <row r="68" spans="1:7" ht="15" customHeight="1" x14ac:dyDescent="0.2">
      <c r="A68" s="338">
        <f>'Паспорт-2'!A57</f>
        <v>1</v>
      </c>
      <c r="B68" s="379" t="e">
        <f>B16</f>
        <v>#REF!</v>
      </c>
      <c r="C68" s="843"/>
      <c r="D68" s="844"/>
      <c r="E68" s="844"/>
      <c r="F68" s="845"/>
      <c r="G68" s="256" t="e">
        <f>IF(B68&lt;&gt;"","Для друку","")</f>
        <v>#REF!</v>
      </c>
    </row>
    <row r="69" spans="1:7" x14ac:dyDescent="0.2">
      <c r="A69" s="377" t="str">
        <f>'Паспорт-2'!A58</f>
        <v/>
      </c>
      <c r="B69" s="378" t="e">
        <f>IF(C17&lt;190,B17,"")</f>
        <v>#REF!</v>
      </c>
      <c r="C69" s="843"/>
      <c r="D69" s="844"/>
      <c r="E69" s="844"/>
      <c r="F69" s="845"/>
      <c r="G69" s="256" t="e">
        <f t="shared" ref="G69:G115" si="14">IF(B69&lt;&gt;"","Для друку","")</f>
        <v>#REF!</v>
      </c>
    </row>
    <row r="70" spans="1:7" x14ac:dyDescent="0.2">
      <c r="A70" s="348" t="str">
        <f>'Паспорт-2'!A59</f>
        <v/>
      </c>
      <c r="B70" s="337" t="e">
        <f t="shared" ref="B70:B115" si="15">IF(C18&lt;190,B18,"")</f>
        <v>#REF!</v>
      </c>
      <c r="C70" s="837"/>
      <c r="D70" s="838"/>
      <c r="E70" s="838"/>
      <c r="F70" s="839"/>
      <c r="G70" s="256" t="e">
        <f t="shared" si="14"/>
        <v>#REF!</v>
      </c>
    </row>
    <row r="71" spans="1:7" x14ac:dyDescent="0.2">
      <c r="A71" s="348" t="str">
        <f>'Паспорт-2'!A60</f>
        <v/>
      </c>
      <c r="B71" s="337" t="e">
        <f t="shared" si="15"/>
        <v>#REF!</v>
      </c>
      <c r="C71" s="837"/>
      <c r="D71" s="838"/>
      <c r="E71" s="838"/>
      <c r="F71" s="839"/>
      <c r="G71" s="256" t="e">
        <f t="shared" si="14"/>
        <v>#REF!</v>
      </c>
    </row>
    <row r="72" spans="1:7" x14ac:dyDescent="0.2">
      <c r="A72" s="348" t="str">
        <f>'Паспорт-2'!A61</f>
        <v/>
      </c>
      <c r="B72" s="337" t="e">
        <f t="shared" si="15"/>
        <v>#REF!</v>
      </c>
      <c r="C72" s="837"/>
      <c r="D72" s="838"/>
      <c r="E72" s="838"/>
      <c r="F72" s="839"/>
      <c r="G72" s="256" t="e">
        <f t="shared" si="14"/>
        <v>#REF!</v>
      </c>
    </row>
    <row r="73" spans="1:7" x14ac:dyDescent="0.2">
      <c r="A73" s="375" t="str">
        <f>'Паспорт-2'!A62</f>
        <v/>
      </c>
      <c r="B73" s="376" t="e">
        <f t="shared" si="15"/>
        <v>#REF!</v>
      </c>
      <c r="C73" s="840"/>
      <c r="D73" s="841"/>
      <c r="E73" s="841"/>
      <c r="F73" s="842"/>
      <c r="G73" s="256" t="e">
        <f t="shared" si="14"/>
        <v>#REF!</v>
      </c>
    </row>
    <row r="74" spans="1:7" x14ac:dyDescent="0.2">
      <c r="A74" s="338" t="str">
        <f>'Паспорт-2'!A63</f>
        <v/>
      </c>
      <c r="B74" s="379" t="e">
        <f>B22</f>
        <v>#REF!</v>
      </c>
      <c r="C74" s="843"/>
      <c r="D74" s="844"/>
      <c r="E74" s="844"/>
      <c r="F74" s="845"/>
      <c r="G74" s="256" t="e">
        <f t="shared" si="14"/>
        <v>#REF!</v>
      </c>
    </row>
    <row r="75" spans="1:7" x14ac:dyDescent="0.2">
      <c r="A75" s="377" t="str">
        <f>'Паспорт-2'!A64</f>
        <v/>
      </c>
      <c r="B75" s="378" t="e">
        <f>IF(C23&lt;190,B23,"")</f>
        <v>#REF!</v>
      </c>
      <c r="C75" s="843"/>
      <c r="D75" s="844"/>
      <c r="E75" s="844"/>
      <c r="F75" s="845"/>
      <c r="G75" s="256" t="e">
        <f t="shared" si="14"/>
        <v>#REF!</v>
      </c>
    </row>
    <row r="76" spans="1:7" x14ac:dyDescent="0.2">
      <c r="A76" s="348" t="str">
        <f>'Паспорт-2'!A65</f>
        <v/>
      </c>
      <c r="B76" s="337" t="e">
        <f t="shared" si="15"/>
        <v>#REF!</v>
      </c>
      <c r="C76" s="837"/>
      <c r="D76" s="838"/>
      <c r="E76" s="838"/>
      <c r="F76" s="839"/>
      <c r="G76" s="256" t="e">
        <f t="shared" si="14"/>
        <v>#REF!</v>
      </c>
    </row>
    <row r="77" spans="1:7" x14ac:dyDescent="0.2">
      <c r="A77" s="348" t="str">
        <f>'Паспорт-2'!A66</f>
        <v/>
      </c>
      <c r="B77" s="337" t="e">
        <f t="shared" si="15"/>
        <v>#REF!</v>
      </c>
      <c r="C77" s="837"/>
      <c r="D77" s="838"/>
      <c r="E77" s="838"/>
      <c r="F77" s="839"/>
      <c r="G77" s="256" t="e">
        <f t="shared" si="14"/>
        <v>#REF!</v>
      </c>
    </row>
    <row r="78" spans="1:7" x14ac:dyDescent="0.2">
      <c r="A78" s="348" t="str">
        <f>'Паспорт-2'!A67</f>
        <v/>
      </c>
      <c r="B78" s="337" t="e">
        <f t="shared" si="15"/>
        <v>#REF!</v>
      </c>
      <c r="C78" s="837"/>
      <c r="D78" s="838"/>
      <c r="E78" s="838"/>
      <c r="F78" s="839"/>
      <c r="G78" s="256" t="e">
        <f t="shared" si="14"/>
        <v>#REF!</v>
      </c>
    </row>
    <row r="79" spans="1:7" x14ac:dyDescent="0.2">
      <c r="A79" s="375" t="str">
        <f>'Паспорт-2'!A68</f>
        <v/>
      </c>
      <c r="B79" s="376" t="e">
        <f t="shared" si="15"/>
        <v>#REF!</v>
      </c>
      <c r="C79" s="840"/>
      <c r="D79" s="841"/>
      <c r="E79" s="841"/>
      <c r="F79" s="842"/>
      <c r="G79" s="256" t="e">
        <f t="shared" si="14"/>
        <v>#REF!</v>
      </c>
    </row>
    <row r="80" spans="1:7" x14ac:dyDescent="0.2">
      <c r="A80" s="338" t="str">
        <f>'Паспорт-2'!A69</f>
        <v/>
      </c>
      <c r="B80" s="379" t="e">
        <f>B28</f>
        <v>#REF!</v>
      </c>
      <c r="C80" s="843"/>
      <c r="D80" s="844"/>
      <c r="E80" s="844"/>
      <c r="F80" s="845"/>
      <c r="G80" s="256" t="e">
        <f t="shared" si="14"/>
        <v>#REF!</v>
      </c>
    </row>
    <row r="81" spans="1:7" x14ac:dyDescent="0.2">
      <c r="A81" s="377" t="str">
        <f>'Паспорт-2'!A70</f>
        <v/>
      </c>
      <c r="B81" s="378" t="e">
        <f>IF(C29&lt;190,B29,"")</f>
        <v>#REF!</v>
      </c>
      <c r="C81" s="843"/>
      <c r="D81" s="844"/>
      <c r="E81" s="844"/>
      <c r="F81" s="845"/>
      <c r="G81" s="256" t="e">
        <f t="shared" si="14"/>
        <v>#REF!</v>
      </c>
    </row>
    <row r="82" spans="1:7" x14ac:dyDescent="0.2">
      <c r="A82" s="348" t="str">
        <f>'Паспорт-2'!A71</f>
        <v/>
      </c>
      <c r="B82" s="337" t="e">
        <f t="shared" si="15"/>
        <v>#REF!</v>
      </c>
      <c r="C82" s="837"/>
      <c r="D82" s="838"/>
      <c r="E82" s="838"/>
      <c r="F82" s="839"/>
      <c r="G82" s="256" t="e">
        <f t="shared" si="14"/>
        <v>#REF!</v>
      </c>
    </row>
    <row r="83" spans="1:7" x14ac:dyDescent="0.2">
      <c r="A83" s="348" t="str">
        <f>'Паспорт-2'!A72</f>
        <v/>
      </c>
      <c r="B83" s="337" t="e">
        <f t="shared" si="15"/>
        <v>#REF!</v>
      </c>
      <c r="C83" s="837"/>
      <c r="D83" s="838"/>
      <c r="E83" s="838"/>
      <c r="F83" s="839"/>
      <c r="G83" s="256" t="e">
        <f t="shared" si="14"/>
        <v>#REF!</v>
      </c>
    </row>
    <row r="84" spans="1:7" x14ac:dyDescent="0.2">
      <c r="A84" s="348" t="str">
        <f>'Паспорт-2'!A73</f>
        <v/>
      </c>
      <c r="B84" s="337" t="e">
        <f t="shared" si="15"/>
        <v>#REF!</v>
      </c>
      <c r="C84" s="837"/>
      <c r="D84" s="838"/>
      <c r="E84" s="838"/>
      <c r="F84" s="839"/>
      <c r="G84" s="256" t="e">
        <f t="shared" si="14"/>
        <v>#REF!</v>
      </c>
    </row>
    <row r="85" spans="1:7" x14ac:dyDescent="0.2">
      <c r="A85" s="375" t="str">
        <f>'Паспорт-2'!A74</f>
        <v/>
      </c>
      <c r="B85" s="376" t="e">
        <f t="shared" si="15"/>
        <v>#REF!</v>
      </c>
      <c r="C85" s="840"/>
      <c r="D85" s="841"/>
      <c r="E85" s="841"/>
      <c r="F85" s="842"/>
      <c r="G85" s="256" t="e">
        <f t="shared" si="14"/>
        <v>#REF!</v>
      </c>
    </row>
    <row r="86" spans="1:7" x14ac:dyDescent="0.2">
      <c r="A86" s="338" t="str">
        <f>'Паспорт-2'!A75</f>
        <v/>
      </c>
      <c r="B86" s="379" t="e">
        <f>B34</f>
        <v>#REF!</v>
      </c>
      <c r="C86" s="843"/>
      <c r="D86" s="844"/>
      <c r="E86" s="844"/>
      <c r="F86" s="845"/>
      <c r="G86" s="256" t="e">
        <f t="shared" si="14"/>
        <v>#REF!</v>
      </c>
    </row>
    <row r="87" spans="1:7" x14ac:dyDescent="0.2">
      <c r="A87" s="377" t="str">
        <f>'Паспорт-2'!A76</f>
        <v/>
      </c>
      <c r="B87" s="378" t="e">
        <f>IF(C35&lt;190,B35,"")</f>
        <v>#REF!</v>
      </c>
      <c r="C87" s="843"/>
      <c r="D87" s="844"/>
      <c r="E87" s="844"/>
      <c r="F87" s="845"/>
      <c r="G87" s="256" t="e">
        <f t="shared" si="14"/>
        <v>#REF!</v>
      </c>
    </row>
    <row r="88" spans="1:7" x14ac:dyDescent="0.2">
      <c r="A88" s="348" t="str">
        <f>'Паспорт-2'!A77</f>
        <v/>
      </c>
      <c r="B88" s="337" t="e">
        <f t="shared" si="15"/>
        <v>#REF!</v>
      </c>
      <c r="C88" s="837"/>
      <c r="D88" s="838"/>
      <c r="E88" s="838"/>
      <c r="F88" s="839"/>
      <c r="G88" s="256" t="e">
        <f t="shared" si="14"/>
        <v>#REF!</v>
      </c>
    </row>
    <row r="89" spans="1:7" x14ac:dyDescent="0.2">
      <c r="A89" s="348" t="str">
        <f>'Паспорт-2'!A78</f>
        <v/>
      </c>
      <c r="B89" s="337" t="e">
        <f t="shared" si="15"/>
        <v>#REF!</v>
      </c>
      <c r="C89" s="837"/>
      <c r="D89" s="838"/>
      <c r="E89" s="838"/>
      <c r="F89" s="839"/>
      <c r="G89" s="256" t="e">
        <f t="shared" si="14"/>
        <v>#REF!</v>
      </c>
    </row>
    <row r="90" spans="1:7" x14ac:dyDescent="0.2">
      <c r="A90" s="348" t="str">
        <f>'Паспорт-2'!A79</f>
        <v/>
      </c>
      <c r="B90" s="337" t="e">
        <f t="shared" si="15"/>
        <v>#REF!</v>
      </c>
      <c r="C90" s="837"/>
      <c r="D90" s="838"/>
      <c r="E90" s="838"/>
      <c r="F90" s="839"/>
      <c r="G90" s="256" t="e">
        <f t="shared" si="14"/>
        <v>#REF!</v>
      </c>
    </row>
    <row r="91" spans="1:7" x14ac:dyDescent="0.2">
      <c r="A91" s="375" t="str">
        <f>'Паспорт-2'!A80</f>
        <v/>
      </c>
      <c r="B91" s="376" t="e">
        <f t="shared" si="15"/>
        <v>#REF!</v>
      </c>
      <c r="C91" s="840"/>
      <c r="D91" s="841"/>
      <c r="E91" s="841"/>
      <c r="F91" s="842"/>
      <c r="G91" s="256" t="e">
        <f t="shared" si="14"/>
        <v>#REF!</v>
      </c>
    </row>
    <row r="92" spans="1:7" x14ac:dyDescent="0.2">
      <c r="A92" s="338" t="str">
        <f>'Паспорт-2'!A81</f>
        <v/>
      </c>
      <c r="B92" s="379" t="e">
        <f>B40</f>
        <v>#REF!</v>
      </c>
      <c r="C92" s="843"/>
      <c r="D92" s="844"/>
      <c r="E92" s="844"/>
      <c r="F92" s="845"/>
      <c r="G92" s="256" t="e">
        <f t="shared" si="14"/>
        <v>#REF!</v>
      </c>
    </row>
    <row r="93" spans="1:7" x14ac:dyDescent="0.2">
      <c r="A93" s="377" t="str">
        <f>'Паспорт-2'!A82</f>
        <v/>
      </c>
      <c r="B93" s="378" t="e">
        <f>IF(C41&lt;190,B41,"")</f>
        <v>#REF!</v>
      </c>
      <c r="C93" s="843"/>
      <c r="D93" s="844"/>
      <c r="E93" s="844"/>
      <c r="F93" s="845"/>
      <c r="G93" s="256" t="e">
        <f t="shared" si="14"/>
        <v>#REF!</v>
      </c>
    </row>
    <row r="94" spans="1:7" x14ac:dyDescent="0.2">
      <c r="A94" s="348" t="str">
        <f>'Паспорт-2'!A83</f>
        <v/>
      </c>
      <c r="B94" s="337" t="e">
        <f t="shared" si="15"/>
        <v>#REF!</v>
      </c>
      <c r="C94" s="837"/>
      <c r="D94" s="838"/>
      <c r="E94" s="838"/>
      <c r="F94" s="839"/>
      <c r="G94" s="256" t="e">
        <f t="shared" si="14"/>
        <v>#REF!</v>
      </c>
    </row>
    <row r="95" spans="1:7" x14ac:dyDescent="0.2">
      <c r="A95" s="348" t="str">
        <f>'Паспорт-2'!A84</f>
        <v/>
      </c>
      <c r="B95" s="337" t="e">
        <f t="shared" si="15"/>
        <v>#REF!</v>
      </c>
      <c r="C95" s="837"/>
      <c r="D95" s="838"/>
      <c r="E95" s="838"/>
      <c r="F95" s="839"/>
      <c r="G95" s="256" t="e">
        <f t="shared" si="14"/>
        <v>#REF!</v>
      </c>
    </row>
    <row r="96" spans="1:7" x14ac:dyDescent="0.2">
      <c r="A96" s="348" t="str">
        <f>'Паспорт-2'!A85</f>
        <v/>
      </c>
      <c r="B96" s="337" t="e">
        <f t="shared" si="15"/>
        <v>#REF!</v>
      </c>
      <c r="C96" s="837"/>
      <c r="D96" s="838"/>
      <c r="E96" s="838"/>
      <c r="F96" s="839"/>
      <c r="G96" s="256" t="e">
        <f t="shared" si="14"/>
        <v>#REF!</v>
      </c>
    </row>
    <row r="97" spans="1:7" x14ac:dyDescent="0.2">
      <c r="A97" s="375" t="str">
        <f>'Паспорт-2'!A86</f>
        <v/>
      </c>
      <c r="B97" s="376" t="e">
        <f t="shared" si="15"/>
        <v>#REF!</v>
      </c>
      <c r="C97" s="840"/>
      <c r="D97" s="841"/>
      <c r="E97" s="841"/>
      <c r="F97" s="842"/>
      <c r="G97" s="256" t="e">
        <f t="shared" si="14"/>
        <v>#REF!</v>
      </c>
    </row>
    <row r="98" spans="1:7" x14ac:dyDescent="0.2">
      <c r="A98" s="338" t="e">
        <f>'Паспорт-2'!A87</f>
        <v>#REF!</v>
      </c>
      <c r="B98" s="379" t="e">
        <f>B46</f>
        <v>#REF!</v>
      </c>
      <c r="C98" s="843"/>
      <c r="D98" s="844"/>
      <c r="E98" s="844"/>
      <c r="F98" s="845"/>
      <c r="G98" s="256" t="e">
        <f t="shared" si="14"/>
        <v>#REF!</v>
      </c>
    </row>
    <row r="99" spans="1:7" x14ac:dyDescent="0.2">
      <c r="A99" s="377" t="e">
        <f>'Паспорт-2'!A88</f>
        <v>#REF!</v>
      </c>
      <c r="B99" s="378" t="e">
        <f>IF(C47&lt;190,B47,"")</f>
        <v>#REF!</v>
      </c>
      <c r="C99" s="843"/>
      <c r="D99" s="844"/>
      <c r="E99" s="844"/>
      <c r="F99" s="845"/>
      <c r="G99" s="256" t="e">
        <f t="shared" si="14"/>
        <v>#REF!</v>
      </c>
    </row>
    <row r="100" spans="1:7" x14ac:dyDescent="0.2">
      <c r="A100" s="348" t="e">
        <f>'Паспорт-2'!A89</f>
        <v>#REF!</v>
      </c>
      <c r="B100" s="337" t="e">
        <f t="shared" si="15"/>
        <v>#REF!</v>
      </c>
      <c r="C100" s="837"/>
      <c r="D100" s="838"/>
      <c r="E100" s="838"/>
      <c r="F100" s="839"/>
      <c r="G100" s="256" t="e">
        <f t="shared" si="14"/>
        <v>#REF!</v>
      </c>
    </row>
    <row r="101" spans="1:7" x14ac:dyDescent="0.2">
      <c r="A101" s="348" t="e">
        <f>'Паспорт-2'!A90</f>
        <v>#REF!</v>
      </c>
      <c r="B101" s="337" t="e">
        <f t="shared" si="15"/>
        <v>#REF!</v>
      </c>
      <c r="C101" s="837"/>
      <c r="D101" s="838"/>
      <c r="E101" s="838"/>
      <c r="F101" s="839"/>
      <c r="G101" s="256" t="e">
        <f t="shared" si="14"/>
        <v>#REF!</v>
      </c>
    </row>
    <row r="102" spans="1:7" x14ac:dyDescent="0.2">
      <c r="A102" s="348" t="e">
        <f>'Паспорт-2'!A91</f>
        <v>#REF!</v>
      </c>
      <c r="B102" s="337" t="e">
        <f t="shared" si="15"/>
        <v>#REF!</v>
      </c>
      <c r="C102" s="837"/>
      <c r="D102" s="838"/>
      <c r="E102" s="838"/>
      <c r="F102" s="839"/>
      <c r="G102" s="256" t="e">
        <f t="shared" si="14"/>
        <v>#REF!</v>
      </c>
    </row>
    <row r="103" spans="1:7" x14ac:dyDescent="0.2">
      <c r="A103" s="375" t="e">
        <f>'Паспорт-2'!A92</f>
        <v>#REF!</v>
      </c>
      <c r="B103" s="376" t="e">
        <f t="shared" si="15"/>
        <v>#REF!</v>
      </c>
      <c r="C103" s="840"/>
      <c r="D103" s="841"/>
      <c r="E103" s="841"/>
      <c r="F103" s="842"/>
      <c r="G103" s="256" t="e">
        <f t="shared" si="14"/>
        <v>#REF!</v>
      </c>
    </row>
    <row r="104" spans="1:7" x14ac:dyDescent="0.2">
      <c r="A104" s="338" t="e">
        <f>'Паспорт-2'!A93</f>
        <v>#REF!</v>
      </c>
      <c r="B104" s="379" t="e">
        <f>B52</f>
        <v>#REF!</v>
      </c>
      <c r="C104" s="843"/>
      <c r="D104" s="844"/>
      <c r="E104" s="844"/>
      <c r="F104" s="845"/>
      <c r="G104" s="256" t="e">
        <f t="shared" si="14"/>
        <v>#REF!</v>
      </c>
    </row>
    <row r="105" spans="1:7" x14ac:dyDescent="0.2">
      <c r="A105" s="377" t="e">
        <f>'Паспорт-2'!A94</f>
        <v>#REF!</v>
      </c>
      <c r="B105" s="378" t="e">
        <f>IF(C53&lt;190,B53,"")</f>
        <v>#REF!</v>
      </c>
      <c r="C105" s="843"/>
      <c r="D105" s="844"/>
      <c r="E105" s="844"/>
      <c r="F105" s="845"/>
      <c r="G105" s="256" t="e">
        <f t="shared" si="14"/>
        <v>#REF!</v>
      </c>
    </row>
    <row r="106" spans="1:7" x14ac:dyDescent="0.2">
      <c r="A106" s="348" t="e">
        <f>'Паспорт-2'!A95</f>
        <v>#REF!</v>
      </c>
      <c r="B106" s="337" t="e">
        <f t="shared" si="15"/>
        <v>#REF!</v>
      </c>
      <c r="C106" s="837"/>
      <c r="D106" s="838"/>
      <c r="E106" s="838"/>
      <c r="F106" s="839"/>
      <c r="G106" s="256" t="e">
        <f t="shared" si="14"/>
        <v>#REF!</v>
      </c>
    </row>
    <row r="107" spans="1:7" x14ac:dyDescent="0.2">
      <c r="A107" s="348" t="e">
        <f>'Паспорт-2'!A96</f>
        <v>#REF!</v>
      </c>
      <c r="B107" s="337" t="e">
        <f t="shared" si="15"/>
        <v>#REF!</v>
      </c>
      <c r="C107" s="837"/>
      <c r="D107" s="838"/>
      <c r="E107" s="838"/>
      <c r="F107" s="839"/>
      <c r="G107" s="256" t="e">
        <f t="shared" si="14"/>
        <v>#REF!</v>
      </c>
    </row>
    <row r="108" spans="1:7" x14ac:dyDescent="0.2">
      <c r="A108" s="348" t="e">
        <f>'Паспорт-2'!A97</f>
        <v>#REF!</v>
      </c>
      <c r="B108" s="337" t="e">
        <f t="shared" si="15"/>
        <v>#REF!</v>
      </c>
      <c r="C108" s="837"/>
      <c r="D108" s="838"/>
      <c r="E108" s="838"/>
      <c r="F108" s="839"/>
      <c r="G108" s="256" t="e">
        <f t="shared" si="14"/>
        <v>#REF!</v>
      </c>
    </row>
    <row r="109" spans="1:7" x14ac:dyDescent="0.2">
      <c r="A109" s="375" t="e">
        <f>'Паспорт-2'!A98</f>
        <v>#REF!</v>
      </c>
      <c r="B109" s="376" t="e">
        <f t="shared" si="15"/>
        <v>#REF!</v>
      </c>
      <c r="C109" s="840"/>
      <c r="D109" s="841"/>
      <c r="E109" s="841"/>
      <c r="F109" s="842"/>
      <c r="G109" s="256" t="e">
        <f t="shared" si="14"/>
        <v>#REF!</v>
      </c>
    </row>
    <row r="110" spans="1:7" x14ac:dyDescent="0.2">
      <c r="A110" s="338" t="e">
        <f>'Паспорт-2'!A99</f>
        <v>#REF!</v>
      </c>
      <c r="B110" s="379" t="e">
        <f>B58</f>
        <v>#REF!</v>
      </c>
      <c r="C110" s="843"/>
      <c r="D110" s="844"/>
      <c r="E110" s="844"/>
      <c r="F110" s="845"/>
      <c r="G110" s="256" t="e">
        <f t="shared" si="14"/>
        <v>#REF!</v>
      </c>
    </row>
    <row r="111" spans="1:7" x14ac:dyDescent="0.2">
      <c r="A111" s="377" t="e">
        <f>'Паспорт-2'!A100</f>
        <v>#REF!</v>
      </c>
      <c r="B111" s="378" t="e">
        <f>IF(C59&lt;190,B59,"")</f>
        <v>#REF!</v>
      </c>
      <c r="C111" s="843"/>
      <c r="D111" s="844"/>
      <c r="E111" s="844"/>
      <c r="F111" s="845"/>
      <c r="G111" s="256" t="e">
        <f t="shared" si="14"/>
        <v>#REF!</v>
      </c>
    </row>
    <row r="112" spans="1:7" x14ac:dyDescent="0.2">
      <c r="A112" s="348" t="e">
        <f>'Паспорт-2'!A101</f>
        <v>#REF!</v>
      </c>
      <c r="B112" s="337" t="e">
        <f t="shared" si="15"/>
        <v>#REF!</v>
      </c>
      <c r="C112" s="837"/>
      <c r="D112" s="838"/>
      <c r="E112" s="838"/>
      <c r="F112" s="839"/>
      <c r="G112" s="256" t="e">
        <f t="shared" si="14"/>
        <v>#REF!</v>
      </c>
    </row>
    <row r="113" spans="1:7" x14ac:dyDescent="0.2">
      <c r="A113" s="348" t="e">
        <f>'Паспорт-2'!A102</f>
        <v>#REF!</v>
      </c>
      <c r="B113" s="337" t="e">
        <f t="shared" si="15"/>
        <v>#REF!</v>
      </c>
      <c r="C113" s="837"/>
      <c r="D113" s="838"/>
      <c r="E113" s="838"/>
      <c r="F113" s="839"/>
      <c r="G113" s="256" t="e">
        <f t="shared" si="14"/>
        <v>#REF!</v>
      </c>
    </row>
    <row r="114" spans="1:7" ht="25.5" x14ac:dyDescent="0.2">
      <c r="A114" s="348" t="e">
        <f>'Паспорт-2'!A103</f>
        <v>#REF!</v>
      </c>
      <c r="B114" s="337" t="str">
        <f t="shared" si="15"/>
        <v>Промоція міста та представлення його інвестиційного потенціалу</v>
      </c>
      <c r="C114" s="837"/>
      <c r="D114" s="838"/>
      <c r="E114" s="838"/>
      <c r="F114" s="839"/>
      <c r="G114" s="256" t="str">
        <f t="shared" si="14"/>
        <v>Для друку</v>
      </c>
    </row>
    <row r="115" spans="1:7" ht="38.25" x14ac:dyDescent="0.2">
      <c r="A115" s="388" t="e">
        <f>'Паспорт-2'!A104</f>
        <v>#REF!</v>
      </c>
      <c r="B115" s="469" t="str">
        <f t="shared" si="15"/>
        <v>Організація навчальних семінарів, практикумів, круглих столів тощо з питань підприємницької діяльності</v>
      </c>
      <c r="C115" s="840"/>
      <c r="D115" s="841"/>
      <c r="E115" s="841"/>
      <c r="F115" s="842"/>
      <c r="G115" s="256" t="str">
        <f t="shared" si="14"/>
        <v>Для друку</v>
      </c>
    </row>
  </sheetData>
  <sheetProtection formatCells="0" formatColumns="0" formatRows="0" autoFilter="0"/>
  <autoFilter ref="G1:G64"/>
  <mergeCells count="61">
    <mergeCell ref="C67:F67"/>
    <mergeCell ref="C68:F68"/>
    <mergeCell ref="C69:F69"/>
    <mergeCell ref="C70:F70"/>
    <mergeCell ref="C79:F79"/>
    <mergeCell ref="C75:F75"/>
    <mergeCell ref="C76:F76"/>
    <mergeCell ref="C71:F71"/>
    <mergeCell ref="C72:F72"/>
    <mergeCell ref="C73:F73"/>
    <mergeCell ref="C74:F74"/>
    <mergeCell ref="C80:F80"/>
    <mergeCell ref="C81:F81"/>
    <mergeCell ref="C82:F82"/>
    <mergeCell ref="C77:F77"/>
    <mergeCell ref="C78:F78"/>
    <mergeCell ref="C88:F88"/>
    <mergeCell ref="C89:F89"/>
    <mergeCell ref="C90:F90"/>
    <mergeCell ref="C83:F83"/>
    <mergeCell ref="C84:F84"/>
    <mergeCell ref="C85:F85"/>
    <mergeCell ref="C86:F86"/>
    <mergeCell ref="C115:F115"/>
    <mergeCell ref="A64:B64"/>
    <mergeCell ref="A14:A15"/>
    <mergeCell ref="B14:B15"/>
    <mergeCell ref="C14:F14"/>
    <mergeCell ref="C111:F111"/>
    <mergeCell ref="C112:F112"/>
    <mergeCell ref="C113:F113"/>
    <mergeCell ref="C114:F114"/>
    <mergeCell ref="C103:F103"/>
    <mergeCell ref="C100:F100"/>
    <mergeCell ref="C101:F101"/>
    <mergeCell ref="C102:F102"/>
    <mergeCell ref="C95:F95"/>
    <mergeCell ref="C96:F96"/>
    <mergeCell ref="C97:F97"/>
    <mergeCell ref="D10:F10"/>
    <mergeCell ref="D11:F11"/>
    <mergeCell ref="C109:F109"/>
    <mergeCell ref="C110:F110"/>
    <mergeCell ref="C104:F104"/>
    <mergeCell ref="C105:F105"/>
    <mergeCell ref="C106:F106"/>
    <mergeCell ref="C107:F107"/>
    <mergeCell ref="C108:F108"/>
    <mergeCell ref="C99:F99"/>
    <mergeCell ref="C98:F98"/>
    <mergeCell ref="C91:F91"/>
    <mergeCell ref="C92:F92"/>
    <mergeCell ref="C93:F93"/>
    <mergeCell ref="C94:F94"/>
    <mergeCell ref="C87:F87"/>
    <mergeCell ref="C7:F7"/>
    <mergeCell ref="C8:F8"/>
    <mergeCell ref="A1:F1"/>
    <mergeCell ref="A2:F2"/>
    <mergeCell ref="C4:F4"/>
    <mergeCell ref="C5:F5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87" fitToHeight="10" orientation="portrait" blackAndWhite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O40"/>
  <sheetViews>
    <sheetView workbookViewId="0">
      <selection activeCell="B27" sqref="B27"/>
    </sheetView>
  </sheetViews>
  <sheetFormatPr defaultRowHeight="15" x14ac:dyDescent="0.25"/>
  <cols>
    <col min="2" max="2" width="35.5703125" customWidth="1"/>
    <col min="4" max="4" width="10.85546875" customWidth="1"/>
    <col min="15" max="15" width="0" hidden="1" customWidth="1"/>
  </cols>
  <sheetData>
    <row r="1" spans="1:15" ht="16.5" x14ac:dyDescent="0.25">
      <c r="A1" s="615" t="s">
        <v>302</v>
      </c>
      <c r="B1" s="615"/>
      <c r="C1" s="615"/>
      <c r="D1" s="615"/>
      <c r="E1" s="615"/>
      <c r="F1" s="615"/>
      <c r="G1" s="615"/>
      <c r="H1" s="615"/>
      <c r="I1" s="615"/>
      <c r="J1" s="615"/>
    </row>
    <row r="2" spans="1:15" s="541" customFormat="1" ht="12.75" x14ac:dyDescent="0.2">
      <c r="A2" s="541" t="s">
        <v>316</v>
      </c>
      <c r="K2" s="542"/>
      <c r="L2" s="542"/>
      <c r="M2" s="542"/>
      <c r="N2" s="542" t="s">
        <v>320</v>
      </c>
      <c r="O2" s="97" t="s">
        <v>98</v>
      </c>
    </row>
    <row r="3" spans="1:15" s="2" customFormat="1" ht="12.75" x14ac:dyDescent="0.2">
      <c r="A3" s="612" t="s">
        <v>46</v>
      </c>
      <c r="B3" s="612" t="s">
        <v>143</v>
      </c>
      <c r="C3" s="606" t="s">
        <v>317</v>
      </c>
      <c r="D3" s="607"/>
      <c r="E3" s="608"/>
      <c r="F3" s="609"/>
      <c r="G3" s="606" t="s">
        <v>318</v>
      </c>
      <c r="H3" s="607"/>
      <c r="I3" s="608"/>
      <c r="J3" s="609"/>
      <c r="K3" s="606" t="s">
        <v>319</v>
      </c>
      <c r="L3" s="607"/>
      <c r="M3" s="608"/>
      <c r="N3" s="609"/>
      <c r="O3" s="81" t="s">
        <v>98</v>
      </c>
    </row>
    <row r="4" spans="1:15" s="2" customFormat="1" ht="12.75" customHeight="1" x14ac:dyDescent="0.2">
      <c r="A4" s="613"/>
      <c r="B4" s="613"/>
      <c r="C4" s="618" t="s">
        <v>54</v>
      </c>
      <c r="D4" s="616" t="s">
        <v>53</v>
      </c>
      <c r="E4" s="610" t="s">
        <v>168</v>
      </c>
      <c r="F4" s="3" t="s">
        <v>59</v>
      </c>
      <c r="G4" s="618" t="s">
        <v>54</v>
      </c>
      <c r="H4" s="616" t="s">
        <v>53</v>
      </c>
      <c r="I4" s="610" t="s">
        <v>168</v>
      </c>
      <c r="J4" s="3" t="s">
        <v>59</v>
      </c>
      <c r="K4" s="618" t="s">
        <v>54</v>
      </c>
      <c r="L4" s="616" t="s">
        <v>53</v>
      </c>
      <c r="M4" s="610" t="s">
        <v>168</v>
      </c>
      <c r="N4" s="3" t="s">
        <v>59</v>
      </c>
      <c r="O4" s="81" t="s">
        <v>98</v>
      </c>
    </row>
    <row r="5" spans="1:15" s="2" customFormat="1" ht="23.25" customHeight="1" x14ac:dyDescent="0.2">
      <c r="A5" s="614"/>
      <c r="B5" s="614"/>
      <c r="C5" s="619"/>
      <c r="D5" s="617"/>
      <c r="E5" s="611"/>
      <c r="F5" s="4" t="s">
        <v>58</v>
      </c>
      <c r="G5" s="619"/>
      <c r="H5" s="617"/>
      <c r="I5" s="611"/>
      <c r="J5" s="4" t="s">
        <v>169</v>
      </c>
      <c r="K5" s="619"/>
      <c r="L5" s="617"/>
      <c r="M5" s="611"/>
      <c r="N5" s="4" t="s">
        <v>170</v>
      </c>
      <c r="O5" s="81" t="s">
        <v>98</v>
      </c>
    </row>
    <row r="6" spans="1:15" s="2" customFormat="1" ht="12.75" x14ac:dyDescent="0.2">
      <c r="A6" s="511">
        <v>1</v>
      </c>
      <c r="B6" s="512">
        <v>2</v>
      </c>
      <c r="C6" s="7">
        <v>3</v>
      </c>
      <c r="D6" s="8">
        <v>4</v>
      </c>
      <c r="E6" s="513">
        <v>5</v>
      </c>
      <c r="F6" s="9">
        <v>6</v>
      </c>
      <c r="G6" s="7">
        <v>7</v>
      </c>
      <c r="H6" s="8">
        <v>8</v>
      </c>
      <c r="I6" s="513">
        <v>9</v>
      </c>
      <c r="J6" s="9">
        <v>10</v>
      </c>
      <c r="K6" s="7">
        <v>11</v>
      </c>
      <c r="L6" s="8">
        <v>12</v>
      </c>
      <c r="M6" s="513">
        <v>13</v>
      </c>
      <c r="N6" s="9">
        <v>14</v>
      </c>
      <c r="O6" s="81" t="s">
        <v>98</v>
      </c>
    </row>
    <row r="7" spans="1:15" s="2" customFormat="1" ht="31.5" x14ac:dyDescent="0.2">
      <c r="A7" s="529"/>
      <c r="B7" s="530" t="s">
        <v>381</v>
      </c>
      <c r="C7" s="531"/>
      <c r="D7" s="532"/>
      <c r="E7" s="533"/>
      <c r="F7" s="534"/>
      <c r="G7" s="531"/>
      <c r="H7" s="532"/>
      <c r="I7" s="533"/>
      <c r="J7" s="534"/>
      <c r="K7" s="531"/>
      <c r="L7" s="532"/>
      <c r="M7" s="533"/>
      <c r="N7" s="534"/>
      <c r="O7" s="81"/>
    </row>
    <row r="8" spans="1:15" s="2" customFormat="1" ht="16.5" customHeight="1" x14ac:dyDescent="0.2">
      <c r="A8" s="514"/>
      <c r="B8" s="515" t="s">
        <v>249</v>
      </c>
      <c r="C8" s="516">
        <v>159319</v>
      </c>
      <c r="D8" s="517" t="s">
        <v>45</v>
      </c>
      <c r="E8" s="517" t="s">
        <v>45</v>
      </c>
      <c r="F8" s="518">
        <f t="shared" ref="F8:F19" si="0">SUM(C8:D8)</f>
        <v>159319</v>
      </c>
      <c r="G8" s="516">
        <v>160000</v>
      </c>
      <c r="H8" s="517" t="s">
        <v>45</v>
      </c>
      <c r="I8" s="517" t="s">
        <v>45</v>
      </c>
      <c r="J8" s="518">
        <f t="shared" ref="J8:J19" si="1">SUM(G8:H8)</f>
        <v>160000</v>
      </c>
      <c r="K8" s="516">
        <v>171700</v>
      </c>
      <c r="L8" s="517" t="s">
        <v>45</v>
      </c>
      <c r="M8" s="517" t="s">
        <v>45</v>
      </c>
      <c r="N8" s="518">
        <f t="shared" ref="N8:N19" si="2">SUM(K8:L8)</f>
        <v>171700</v>
      </c>
      <c r="O8" s="81" t="e">
        <f>IF(OR(F8&lt;&gt;0,J8&lt;&gt;0,N8&lt;&gt;0,#REF!&lt;&gt;0,#REF!&lt;&gt;0),"Для друку","")</f>
        <v>#REF!</v>
      </c>
    </row>
    <row r="9" spans="1:15" s="2" customFormat="1" ht="25.5" x14ac:dyDescent="0.2">
      <c r="A9" s="504"/>
      <c r="B9" s="519" t="s">
        <v>257</v>
      </c>
      <c r="C9" s="520" t="s">
        <v>45</v>
      </c>
      <c r="D9" s="524">
        <f>SUM(D10:D13)</f>
        <v>0</v>
      </c>
      <c r="E9" s="524">
        <f>SUM(E10:E13)</f>
        <v>0</v>
      </c>
      <c r="F9" s="523">
        <f>SUM(C9:D9)</f>
        <v>0</v>
      </c>
      <c r="G9" s="520" t="s">
        <v>45</v>
      </c>
      <c r="H9" s="524">
        <f>SUM(H10:H13)</f>
        <v>0</v>
      </c>
      <c r="I9" s="524">
        <f>SUM(I10:I13)</f>
        <v>0</v>
      </c>
      <c r="J9" s="523">
        <f t="shared" si="1"/>
        <v>0</v>
      </c>
      <c r="K9" s="520" t="s">
        <v>45</v>
      </c>
      <c r="L9" s="524">
        <f>SUM(L10:L13)</f>
        <v>0</v>
      </c>
      <c r="M9" s="524">
        <f>SUM(M10:M13)</f>
        <v>0</v>
      </c>
      <c r="N9" s="523">
        <f t="shared" si="2"/>
        <v>0</v>
      </c>
      <c r="O9" s="81" t="e">
        <f>IF(OR(F9&lt;&gt;0,J9&lt;&gt;0,N9&lt;&gt;0,#REF!&lt;&gt;0,#REF!&lt;&gt;0),"Для друку","")</f>
        <v>#REF!</v>
      </c>
    </row>
    <row r="10" spans="1:15" s="2" customFormat="1" ht="12.75" x14ac:dyDescent="0.2">
      <c r="A10" s="543"/>
      <c r="B10" s="526" t="s">
        <v>250</v>
      </c>
      <c r="C10" s="520" t="s">
        <v>45</v>
      </c>
      <c r="D10" s="521"/>
      <c r="E10" s="522"/>
      <c r="F10" s="523">
        <f t="shared" si="0"/>
        <v>0</v>
      </c>
      <c r="G10" s="520" t="s">
        <v>45</v>
      </c>
      <c r="H10" s="521"/>
      <c r="I10" s="522"/>
      <c r="J10" s="523">
        <f t="shared" si="1"/>
        <v>0</v>
      </c>
      <c r="K10" s="520" t="s">
        <v>45</v>
      </c>
      <c r="L10" s="521"/>
      <c r="M10" s="522"/>
      <c r="N10" s="523">
        <f t="shared" si="2"/>
        <v>0</v>
      </c>
      <c r="O10" s="81" t="e">
        <f>IF(OR(F10&lt;&gt;0,J10&lt;&gt;0,N10&lt;&gt;0,#REF!&lt;&gt;0,#REF!&lt;&gt;0),"Для друку","")</f>
        <v>#REF!</v>
      </c>
    </row>
    <row r="11" spans="1:15" s="2" customFormat="1" ht="16.5" customHeight="1" x14ac:dyDescent="0.2">
      <c r="A11" s="543"/>
      <c r="B11" s="526" t="s">
        <v>250</v>
      </c>
      <c r="C11" s="520" t="s">
        <v>45</v>
      </c>
      <c r="D11" s="521"/>
      <c r="E11" s="522"/>
      <c r="F11" s="523">
        <f t="shared" si="0"/>
        <v>0</v>
      </c>
      <c r="G11" s="520" t="s">
        <v>45</v>
      </c>
      <c r="H11" s="521"/>
      <c r="I11" s="522"/>
      <c r="J11" s="523">
        <f t="shared" si="1"/>
        <v>0</v>
      </c>
      <c r="K11" s="520" t="s">
        <v>45</v>
      </c>
      <c r="L11" s="521"/>
      <c r="M11" s="522"/>
      <c r="N11" s="523">
        <f t="shared" si="2"/>
        <v>0</v>
      </c>
      <c r="O11" s="81" t="e">
        <f>IF(OR(F11&lt;&gt;0,J11&lt;&gt;0,N11&lt;&gt;0,#REF!&lt;&gt;0,#REF!&lt;&gt;0),"Для друку","")</f>
        <v>#REF!</v>
      </c>
    </row>
    <row r="12" spans="1:15" s="2" customFormat="1" ht="12.75" x14ac:dyDescent="0.2">
      <c r="A12" s="543"/>
      <c r="B12" s="526" t="s">
        <v>250</v>
      </c>
      <c r="C12" s="520" t="s">
        <v>45</v>
      </c>
      <c r="D12" s="521"/>
      <c r="E12" s="522"/>
      <c r="F12" s="523">
        <f t="shared" si="0"/>
        <v>0</v>
      </c>
      <c r="G12" s="520" t="s">
        <v>45</v>
      </c>
      <c r="H12" s="521"/>
      <c r="I12" s="522"/>
      <c r="J12" s="523">
        <f t="shared" si="1"/>
        <v>0</v>
      </c>
      <c r="K12" s="520" t="s">
        <v>45</v>
      </c>
      <c r="L12" s="521"/>
      <c r="M12" s="522"/>
      <c r="N12" s="523">
        <f t="shared" si="2"/>
        <v>0</v>
      </c>
      <c r="O12" s="81" t="e">
        <f>IF(OR(F12&lt;&gt;0,J12&lt;&gt;0,N12&lt;&gt;0,#REF!&lt;&gt;0,#REF!&lt;&gt;0),"Для друку","")</f>
        <v>#REF!</v>
      </c>
    </row>
    <row r="13" spans="1:15" s="2" customFormat="1" ht="12.75" hidden="1" x14ac:dyDescent="0.2">
      <c r="A13" s="543"/>
      <c r="B13" s="526" t="s">
        <v>250</v>
      </c>
      <c r="C13" s="520" t="s">
        <v>45</v>
      </c>
      <c r="D13" s="521"/>
      <c r="E13" s="522"/>
      <c r="F13" s="523">
        <f t="shared" si="0"/>
        <v>0</v>
      </c>
      <c r="G13" s="520" t="s">
        <v>45</v>
      </c>
      <c r="H13" s="521"/>
      <c r="I13" s="522"/>
      <c r="J13" s="523">
        <f t="shared" si="1"/>
        <v>0</v>
      </c>
      <c r="K13" s="520" t="s">
        <v>45</v>
      </c>
      <c r="L13" s="521"/>
      <c r="M13" s="522"/>
      <c r="N13" s="523">
        <f t="shared" si="2"/>
        <v>0</v>
      </c>
      <c r="O13" s="81" t="e">
        <f>IF(OR(F13&lt;&gt;0,J13&lt;&gt;0,N13&lt;&gt;0,#REF!&lt;&gt;0,#REF!&lt;&gt;0),"Для друку","")</f>
        <v>#REF!</v>
      </c>
    </row>
    <row r="14" spans="1:15" s="2" customFormat="1" ht="38.25" x14ac:dyDescent="0.2">
      <c r="A14" s="504"/>
      <c r="B14" s="505" t="s">
        <v>287</v>
      </c>
      <c r="C14" s="520" t="s">
        <v>45</v>
      </c>
      <c r="D14" s="524">
        <f>SUM(D15:D18)</f>
        <v>0</v>
      </c>
      <c r="E14" s="524">
        <f>SUM(E15:E18)</f>
        <v>0</v>
      </c>
      <c r="F14" s="523">
        <f t="shared" si="0"/>
        <v>0</v>
      </c>
      <c r="G14" s="520" t="s">
        <v>45</v>
      </c>
      <c r="H14" s="524">
        <f>SUM(H15:H18)</f>
        <v>0</v>
      </c>
      <c r="I14" s="524">
        <f>SUM(I15:I18)</f>
        <v>0</v>
      </c>
      <c r="J14" s="523">
        <f t="shared" si="1"/>
        <v>0</v>
      </c>
      <c r="K14" s="520" t="s">
        <v>45</v>
      </c>
      <c r="L14" s="524">
        <f>SUM(L15:L18)</f>
        <v>0</v>
      </c>
      <c r="M14" s="524">
        <f>SUM(M15:M18)</f>
        <v>0</v>
      </c>
      <c r="N14" s="523">
        <f t="shared" si="2"/>
        <v>0</v>
      </c>
      <c r="O14" s="81" t="e">
        <f>IF(OR(F14&lt;&gt;0,J14&lt;&gt;0,N14&lt;&gt;0,#REF!&lt;&gt;0,#REF!&lt;&gt;0),"Для друку","")</f>
        <v>#REF!</v>
      </c>
    </row>
    <row r="15" spans="1:15" s="2" customFormat="1" ht="12.75" x14ac:dyDescent="0.2">
      <c r="A15" s="525"/>
      <c r="B15" s="526" t="s">
        <v>250</v>
      </c>
      <c r="C15" s="520" t="s">
        <v>45</v>
      </c>
      <c r="D15" s="521"/>
      <c r="E15" s="522"/>
      <c r="F15" s="523">
        <f t="shared" si="0"/>
        <v>0</v>
      </c>
      <c r="G15" s="520" t="s">
        <v>45</v>
      </c>
      <c r="H15" s="521"/>
      <c r="I15" s="522"/>
      <c r="J15" s="523">
        <f t="shared" si="1"/>
        <v>0</v>
      </c>
      <c r="K15" s="520" t="s">
        <v>45</v>
      </c>
      <c r="L15" s="521"/>
      <c r="M15" s="522"/>
      <c r="N15" s="523">
        <f t="shared" si="2"/>
        <v>0</v>
      </c>
      <c r="O15" s="81" t="e">
        <f>IF(OR(F15&lt;&gt;0,J15&lt;&gt;0,N15&lt;&gt;0,#REF!&lt;&gt;0,#REF!&lt;&gt;0),"Для друку","")</f>
        <v>#REF!</v>
      </c>
    </row>
    <row r="16" spans="1:15" s="2" customFormat="1" ht="12.75" x14ac:dyDescent="0.2">
      <c r="A16" s="525"/>
      <c r="B16" s="526" t="s">
        <v>250</v>
      </c>
      <c r="C16" s="520" t="s">
        <v>45</v>
      </c>
      <c r="D16" s="521"/>
      <c r="E16" s="522"/>
      <c r="F16" s="523">
        <f t="shared" si="0"/>
        <v>0</v>
      </c>
      <c r="G16" s="520" t="s">
        <v>45</v>
      </c>
      <c r="H16" s="521"/>
      <c r="I16" s="522"/>
      <c r="J16" s="523">
        <f t="shared" si="1"/>
        <v>0</v>
      </c>
      <c r="K16" s="520" t="s">
        <v>45</v>
      </c>
      <c r="L16" s="521"/>
      <c r="M16" s="522"/>
      <c r="N16" s="523">
        <f t="shared" si="2"/>
        <v>0</v>
      </c>
      <c r="O16" s="81" t="e">
        <f>IF(OR(F16&lt;&gt;0,J16&lt;&gt;0,N16&lt;&gt;0,#REF!&lt;&gt;0,#REF!&lt;&gt;0),"Для друку","")</f>
        <v>#REF!</v>
      </c>
    </row>
    <row r="17" spans="1:15" s="2" customFormat="1" ht="12.75" x14ac:dyDescent="0.2">
      <c r="A17" s="525"/>
      <c r="B17" s="526" t="s">
        <v>250</v>
      </c>
      <c r="C17" s="520" t="s">
        <v>45</v>
      </c>
      <c r="D17" s="521"/>
      <c r="E17" s="522"/>
      <c r="F17" s="523">
        <f t="shared" si="0"/>
        <v>0</v>
      </c>
      <c r="G17" s="520" t="s">
        <v>45</v>
      </c>
      <c r="H17" s="521"/>
      <c r="I17" s="522"/>
      <c r="J17" s="523">
        <f t="shared" si="1"/>
        <v>0</v>
      </c>
      <c r="K17" s="520" t="s">
        <v>45</v>
      </c>
      <c r="L17" s="521"/>
      <c r="M17" s="522"/>
      <c r="N17" s="523">
        <f t="shared" si="2"/>
        <v>0</v>
      </c>
      <c r="O17" s="81" t="e">
        <f>IF(OR(F17&lt;&gt;0,J17&lt;&gt;0,N17&lt;&gt;0,#REF!&lt;&gt;0,#REF!&lt;&gt;0),"Для друку","")</f>
        <v>#REF!</v>
      </c>
    </row>
    <row r="18" spans="1:15" s="2" customFormat="1" ht="12.75" hidden="1" x14ac:dyDescent="0.2">
      <c r="A18" s="525"/>
      <c r="B18" s="526" t="s">
        <v>250</v>
      </c>
      <c r="C18" s="520" t="s">
        <v>45</v>
      </c>
      <c r="D18" s="521"/>
      <c r="E18" s="522"/>
      <c r="F18" s="523">
        <f t="shared" si="0"/>
        <v>0</v>
      </c>
      <c r="G18" s="520" t="s">
        <v>45</v>
      </c>
      <c r="H18" s="521"/>
      <c r="I18" s="522"/>
      <c r="J18" s="523">
        <f t="shared" si="1"/>
        <v>0</v>
      </c>
      <c r="K18" s="520" t="s">
        <v>45</v>
      </c>
      <c r="L18" s="521"/>
      <c r="M18" s="522"/>
      <c r="N18" s="523">
        <f t="shared" si="2"/>
        <v>0</v>
      </c>
      <c r="O18" s="81" t="e">
        <f>IF(OR(F18&lt;&gt;0,J18&lt;&gt;0,N18&lt;&gt;0,#REF!&lt;&gt;0,#REF!&lt;&gt;0),"Для друку","")</f>
        <v>#REF!</v>
      </c>
    </row>
    <row r="19" spans="1:15" s="2" customFormat="1" ht="12.75" x14ac:dyDescent="0.2">
      <c r="A19" s="504"/>
      <c r="B19" s="505" t="s">
        <v>258</v>
      </c>
      <c r="C19" s="520" t="s">
        <v>45</v>
      </c>
      <c r="D19" s="521"/>
      <c r="E19" s="522"/>
      <c r="F19" s="523">
        <f t="shared" si="0"/>
        <v>0</v>
      </c>
      <c r="G19" s="520" t="s">
        <v>45</v>
      </c>
      <c r="H19" s="521"/>
      <c r="I19" s="522"/>
      <c r="J19" s="523">
        <f t="shared" si="1"/>
        <v>0</v>
      </c>
      <c r="K19" s="520" t="s">
        <v>45</v>
      </c>
      <c r="L19" s="521"/>
      <c r="M19" s="522"/>
      <c r="N19" s="523">
        <f t="shared" si="2"/>
        <v>0</v>
      </c>
      <c r="O19" s="81" t="e">
        <f>IF(OR(F19&lt;&gt;0,J19&lt;&gt;0,N19&lt;&gt;0,#REF!&lt;&gt;0,#REF!&lt;&gt;0),"Для друку","")</f>
        <v>#REF!</v>
      </c>
    </row>
    <row r="20" spans="1:15" s="2" customFormat="1" ht="12.75" x14ac:dyDescent="0.2">
      <c r="A20" s="146"/>
      <c r="B20" s="147" t="s">
        <v>36</v>
      </c>
      <c r="C20" s="527">
        <f>C8</f>
        <v>159319</v>
      </c>
      <c r="D20" s="527">
        <f>D9+D14+D19</f>
        <v>0</v>
      </c>
      <c r="E20" s="527">
        <f>E9+E14+E19</f>
        <v>0</v>
      </c>
      <c r="F20" s="528">
        <f>C20+D20</f>
        <v>159319</v>
      </c>
      <c r="G20" s="527">
        <f>G8</f>
        <v>160000</v>
      </c>
      <c r="H20" s="527">
        <f>H9+H14+H19</f>
        <v>0</v>
      </c>
      <c r="I20" s="527">
        <f>I9+I14+I19</f>
        <v>0</v>
      </c>
      <c r="J20" s="528">
        <f>G20+H20</f>
        <v>160000</v>
      </c>
      <c r="K20" s="527">
        <f>K8</f>
        <v>171700</v>
      </c>
      <c r="L20" s="527">
        <f>L9+L14+L19</f>
        <v>0</v>
      </c>
      <c r="M20" s="527">
        <f>M9+M14+M19</f>
        <v>0</v>
      </c>
      <c r="N20" s="528">
        <f>K20+L20</f>
        <v>171700</v>
      </c>
      <c r="O20" s="81" t="e">
        <f>IF(OR(F20&lt;&gt;0,J20&lt;&gt;0,N20&lt;&gt;0,#REF!&lt;&gt;0,#REF!&lt;&gt;0),"Для друку","")</f>
        <v>#REF!</v>
      </c>
    </row>
    <row r="22" spans="1:15" s="541" customFormat="1" ht="12.75" x14ac:dyDescent="0.2">
      <c r="A22" s="541" t="s">
        <v>321</v>
      </c>
      <c r="J22" s="541" t="s">
        <v>193</v>
      </c>
      <c r="K22" s="542"/>
      <c r="L22" s="542"/>
      <c r="M22" s="542"/>
      <c r="N22" s="542"/>
      <c r="O22" s="97" t="s">
        <v>98</v>
      </c>
    </row>
    <row r="23" spans="1:15" s="2" customFormat="1" ht="12.75" x14ac:dyDescent="0.2">
      <c r="A23" s="612" t="s">
        <v>46</v>
      </c>
      <c r="B23" s="612" t="s">
        <v>143</v>
      </c>
      <c r="C23" s="606" t="s">
        <v>293</v>
      </c>
      <c r="D23" s="607"/>
      <c r="E23" s="608"/>
      <c r="F23" s="609"/>
      <c r="G23" s="606" t="s">
        <v>322</v>
      </c>
      <c r="H23" s="607"/>
      <c r="I23" s="608"/>
      <c r="J23" s="609"/>
    </row>
    <row r="24" spans="1:15" s="2" customFormat="1" ht="12.75" customHeight="1" x14ac:dyDescent="0.2">
      <c r="A24" s="613"/>
      <c r="B24" s="613"/>
      <c r="C24" s="618" t="s">
        <v>54</v>
      </c>
      <c r="D24" s="616" t="s">
        <v>53</v>
      </c>
      <c r="E24" s="610" t="s">
        <v>168</v>
      </c>
      <c r="F24" s="3" t="s">
        <v>59</v>
      </c>
      <c r="G24" s="618" t="s">
        <v>54</v>
      </c>
      <c r="H24" s="616" t="s">
        <v>53</v>
      </c>
      <c r="I24" s="610" t="s">
        <v>168</v>
      </c>
      <c r="J24" s="3" t="s">
        <v>59</v>
      </c>
    </row>
    <row r="25" spans="1:15" s="2" customFormat="1" ht="23.25" customHeight="1" x14ac:dyDescent="0.2">
      <c r="A25" s="614"/>
      <c r="B25" s="614"/>
      <c r="C25" s="619"/>
      <c r="D25" s="617"/>
      <c r="E25" s="611"/>
      <c r="F25" s="4" t="s">
        <v>58</v>
      </c>
      <c r="G25" s="619"/>
      <c r="H25" s="617"/>
      <c r="I25" s="611"/>
      <c r="J25" s="4" t="s">
        <v>169</v>
      </c>
    </row>
    <row r="26" spans="1:15" s="2" customFormat="1" ht="12.75" x14ac:dyDescent="0.2">
      <c r="A26" s="511">
        <v>1</v>
      </c>
      <c r="B26" s="512">
        <v>2</v>
      </c>
      <c r="C26" s="7">
        <v>3</v>
      </c>
      <c r="D26" s="8">
        <v>4</v>
      </c>
      <c r="E26" s="513">
        <v>5</v>
      </c>
      <c r="F26" s="9">
        <v>6</v>
      </c>
      <c r="G26" s="7">
        <v>7</v>
      </c>
      <c r="H26" s="8">
        <v>8</v>
      </c>
      <c r="I26" s="513">
        <v>9</v>
      </c>
      <c r="J26" s="9">
        <v>10</v>
      </c>
    </row>
    <row r="27" spans="1:15" s="2" customFormat="1" ht="32.25" customHeight="1" x14ac:dyDescent="0.2">
      <c r="A27" s="529"/>
      <c r="B27" s="530" t="s">
        <v>381</v>
      </c>
      <c r="C27" s="531"/>
      <c r="D27" s="532"/>
      <c r="E27" s="533"/>
      <c r="F27" s="534"/>
      <c r="G27" s="531"/>
      <c r="H27" s="532"/>
      <c r="I27" s="533"/>
      <c r="J27" s="534"/>
    </row>
    <row r="28" spans="1:15" s="2" customFormat="1" ht="16.5" customHeight="1" x14ac:dyDescent="0.2">
      <c r="A28" s="514"/>
      <c r="B28" s="515" t="s">
        <v>249</v>
      </c>
      <c r="C28" s="516"/>
      <c r="D28" s="517" t="s">
        <v>45</v>
      </c>
      <c r="E28" s="517" t="s">
        <v>45</v>
      </c>
      <c r="F28" s="518">
        <f>SUM(C28:D28)</f>
        <v>0</v>
      </c>
      <c r="G28" s="516"/>
      <c r="H28" s="517" t="s">
        <v>45</v>
      </c>
      <c r="I28" s="517" t="s">
        <v>45</v>
      </c>
      <c r="J28" s="518">
        <f t="shared" ref="J28:J39" si="3">SUM(G28:H28)</f>
        <v>0</v>
      </c>
    </row>
    <row r="29" spans="1:15" s="2" customFormat="1" ht="25.5" x14ac:dyDescent="0.2">
      <c r="A29" s="504"/>
      <c r="B29" s="519" t="s">
        <v>257</v>
      </c>
      <c r="C29" s="520" t="s">
        <v>45</v>
      </c>
      <c r="D29" s="524">
        <f>SUM(D30:D33)</f>
        <v>0</v>
      </c>
      <c r="E29" s="524">
        <f>SUM(E30:E33)</f>
        <v>0</v>
      </c>
      <c r="F29" s="523">
        <f>SUM(C29:D29)</f>
        <v>0</v>
      </c>
      <c r="G29" s="520" t="s">
        <v>45</v>
      </c>
      <c r="H29" s="524">
        <f>SUM(H30:H33)</f>
        <v>0</v>
      </c>
      <c r="I29" s="524">
        <f>SUM(I30:I33)</f>
        <v>0</v>
      </c>
      <c r="J29" s="523">
        <f t="shared" si="3"/>
        <v>0</v>
      </c>
    </row>
    <row r="30" spans="1:15" s="2" customFormat="1" ht="12.75" x14ac:dyDescent="0.2">
      <c r="A30" s="543"/>
      <c r="B30" s="526" t="s">
        <v>250</v>
      </c>
      <c r="C30" s="520" t="s">
        <v>45</v>
      </c>
      <c r="D30" s="521"/>
      <c r="E30" s="522"/>
      <c r="F30" s="523">
        <f t="shared" ref="F30:F39" si="4">SUM(C30:D30)</f>
        <v>0</v>
      </c>
      <c r="G30" s="520" t="s">
        <v>45</v>
      </c>
      <c r="H30" s="521"/>
      <c r="I30" s="522"/>
      <c r="J30" s="523">
        <f t="shared" si="3"/>
        <v>0</v>
      </c>
    </row>
    <row r="31" spans="1:15" s="2" customFormat="1" ht="16.5" customHeight="1" x14ac:dyDescent="0.2">
      <c r="A31" s="543"/>
      <c r="B31" s="526" t="s">
        <v>250</v>
      </c>
      <c r="C31" s="520" t="s">
        <v>45</v>
      </c>
      <c r="D31" s="521"/>
      <c r="E31" s="522"/>
      <c r="F31" s="523">
        <f>SUM(C31:D31)</f>
        <v>0</v>
      </c>
      <c r="G31" s="520" t="s">
        <v>45</v>
      </c>
      <c r="H31" s="521"/>
      <c r="I31" s="522"/>
      <c r="J31" s="523">
        <f>SUM(G31:H31)</f>
        <v>0</v>
      </c>
    </row>
    <row r="32" spans="1:15" s="2" customFormat="1" ht="12.75" x14ac:dyDescent="0.2">
      <c r="A32" s="543"/>
      <c r="B32" s="526" t="s">
        <v>250</v>
      </c>
      <c r="C32" s="520" t="s">
        <v>45</v>
      </c>
      <c r="D32" s="521"/>
      <c r="E32" s="522"/>
      <c r="F32" s="523">
        <f t="shared" si="4"/>
        <v>0</v>
      </c>
      <c r="G32" s="520" t="s">
        <v>45</v>
      </c>
      <c r="H32" s="521"/>
      <c r="I32" s="522"/>
      <c r="J32" s="523">
        <f t="shared" si="3"/>
        <v>0</v>
      </c>
    </row>
    <row r="33" spans="1:10" s="2" customFormat="1" ht="12.75" hidden="1" x14ac:dyDescent="0.2">
      <c r="A33" s="543"/>
      <c r="B33" s="526" t="s">
        <v>250</v>
      </c>
      <c r="C33" s="520" t="s">
        <v>45</v>
      </c>
      <c r="D33" s="521"/>
      <c r="E33" s="522"/>
      <c r="F33" s="523">
        <f t="shared" si="4"/>
        <v>0</v>
      </c>
      <c r="G33" s="520" t="s">
        <v>45</v>
      </c>
      <c r="H33" s="521"/>
      <c r="I33" s="522"/>
      <c r="J33" s="523">
        <f t="shared" si="3"/>
        <v>0</v>
      </c>
    </row>
    <row r="34" spans="1:10" s="2" customFormat="1" ht="38.25" x14ac:dyDescent="0.2">
      <c r="A34" s="504"/>
      <c r="B34" s="505" t="s">
        <v>287</v>
      </c>
      <c r="C34" s="520" t="s">
        <v>45</v>
      </c>
      <c r="D34" s="524">
        <f>SUM(D35:D38)</f>
        <v>0</v>
      </c>
      <c r="E34" s="524">
        <f>SUM(E35:E38)</f>
        <v>0</v>
      </c>
      <c r="F34" s="523">
        <f t="shared" si="4"/>
        <v>0</v>
      </c>
      <c r="G34" s="520" t="s">
        <v>45</v>
      </c>
      <c r="H34" s="524">
        <f>SUM(H35:H38)</f>
        <v>0</v>
      </c>
      <c r="I34" s="524">
        <f>SUM(I35:I38)</f>
        <v>0</v>
      </c>
      <c r="J34" s="523">
        <f t="shared" si="3"/>
        <v>0</v>
      </c>
    </row>
    <row r="35" spans="1:10" s="2" customFormat="1" ht="12.75" x14ac:dyDescent="0.2">
      <c r="A35" s="525"/>
      <c r="B35" s="526" t="s">
        <v>250</v>
      </c>
      <c r="C35" s="520" t="s">
        <v>45</v>
      </c>
      <c r="D35" s="521"/>
      <c r="E35" s="522"/>
      <c r="F35" s="523">
        <f t="shared" si="4"/>
        <v>0</v>
      </c>
      <c r="G35" s="520" t="s">
        <v>45</v>
      </c>
      <c r="H35" s="521"/>
      <c r="I35" s="522"/>
      <c r="J35" s="523">
        <f t="shared" si="3"/>
        <v>0</v>
      </c>
    </row>
    <row r="36" spans="1:10" s="2" customFormat="1" ht="12.75" x14ac:dyDescent="0.2">
      <c r="A36" s="525"/>
      <c r="B36" s="526" t="s">
        <v>250</v>
      </c>
      <c r="C36" s="520" t="s">
        <v>45</v>
      </c>
      <c r="D36" s="521"/>
      <c r="E36" s="522"/>
      <c r="F36" s="523">
        <f t="shared" si="4"/>
        <v>0</v>
      </c>
      <c r="G36" s="520" t="s">
        <v>45</v>
      </c>
      <c r="H36" s="521"/>
      <c r="I36" s="522"/>
      <c r="J36" s="523">
        <f t="shared" si="3"/>
        <v>0</v>
      </c>
    </row>
    <row r="37" spans="1:10" s="2" customFormat="1" ht="12.75" x14ac:dyDescent="0.2">
      <c r="A37" s="525"/>
      <c r="B37" s="526" t="s">
        <v>250</v>
      </c>
      <c r="C37" s="520" t="s">
        <v>45</v>
      </c>
      <c r="D37" s="521"/>
      <c r="E37" s="522"/>
      <c r="F37" s="523">
        <f t="shared" si="4"/>
        <v>0</v>
      </c>
      <c r="G37" s="520" t="s">
        <v>45</v>
      </c>
      <c r="H37" s="521"/>
      <c r="I37" s="522"/>
      <c r="J37" s="523">
        <f t="shared" si="3"/>
        <v>0</v>
      </c>
    </row>
    <row r="38" spans="1:10" s="2" customFormat="1" ht="12.75" hidden="1" x14ac:dyDescent="0.2">
      <c r="A38" s="525"/>
      <c r="B38" s="526" t="s">
        <v>250</v>
      </c>
      <c r="C38" s="520" t="s">
        <v>45</v>
      </c>
      <c r="D38" s="521"/>
      <c r="E38" s="522"/>
      <c r="F38" s="523">
        <f t="shared" si="4"/>
        <v>0</v>
      </c>
      <c r="G38" s="520" t="s">
        <v>45</v>
      </c>
      <c r="H38" s="521"/>
      <c r="I38" s="522"/>
      <c r="J38" s="523">
        <f t="shared" si="3"/>
        <v>0</v>
      </c>
    </row>
    <row r="39" spans="1:10" s="2" customFormat="1" ht="12.75" x14ac:dyDescent="0.2">
      <c r="A39" s="504"/>
      <c r="B39" s="505" t="s">
        <v>258</v>
      </c>
      <c r="C39" s="520" t="s">
        <v>45</v>
      </c>
      <c r="D39" s="521"/>
      <c r="E39" s="522"/>
      <c r="F39" s="523">
        <f t="shared" si="4"/>
        <v>0</v>
      </c>
      <c r="G39" s="520" t="s">
        <v>45</v>
      </c>
      <c r="H39" s="521"/>
      <c r="I39" s="522"/>
      <c r="J39" s="523">
        <f t="shared" si="3"/>
        <v>0</v>
      </c>
    </row>
    <row r="40" spans="1:10" s="2" customFormat="1" ht="12.75" x14ac:dyDescent="0.2">
      <c r="A40" s="146"/>
      <c r="B40" s="147" t="s">
        <v>36</v>
      </c>
      <c r="C40" s="527">
        <f>C28</f>
        <v>0</v>
      </c>
      <c r="D40" s="527">
        <f>D29+D34+D39</f>
        <v>0</v>
      </c>
      <c r="E40" s="527">
        <f>E29+E34+E39</f>
        <v>0</v>
      </c>
      <c r="F40" s="528">
        <f>C40+D40</f>
        <v>0</v>
      </c>
      <c r="G40" s="527">
        <f>G28</f>
        <v>0</v>
      </c>
      <c r="H40" s="527">
        <f>H29+H34+H39</f>
        <v>0</v>
      </c>
      <c r="I40" s="527">
        <f>I29+I34+I39</f>
        <v>0</v>
      </c>
      <c r="J40" s="528">
        <f>G40+H40</f>
        <v>0</v>
      </c>
    </row>
  </sheetData>
  <mergeCells count="25">
    <mergeCell ref="H24:H25"/>
    <mergeCell ref="I24:I25"/>
    <mergeCell ref="A23:A25"/>
    <mergeCell ref="B23:B25"/>
    <mergeCell ref="C23:F23"/>
    <mergeCell ref="G23:J23"/>
    <mergeCell ref="C24:C25"/>
    <mergeCell ref="D24:D25"/>
    <mergeCell ref="E24:E25"/>
    <mergeCell ref="G24:G25"/>
    <mergeCell ref="K3:N3"/>
    <mergeCell ref="M4:M5"/>
    <mergeCell ref="A3:A5"/>
    <mergeCell ref="A1:J1"/>
    <mergeCell ref="B3:B5"/>
    <mergeCell ref="C3:F3"/>
    <mergeCell ref="G3:J3"/>
    <mergeCell ref="H4:H5"/>
    <mergeCell ref="I4:I5"/>
    <mergeCell ref="K4:K5"/>
    <mergeCell ref="L4:L5"/>
    <mergeCell ref="C4:C5"/>
    <mergeCell ref="D4:D5"/>
    <mergeCell ref="E4:E5"/>
    <mergeCell ref="G4:G5"/>
  </mergeCells>
  <phoneticPr fontId="35" type="noConversion"/>
  <pageMargins left="0.39" right="0.21" top="0.22" bottom="0.22" header="0.22" footer="0.16"/>
  <pageSetup paperSize="9" scale="90" fitToHeight="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X65536"/>
  <sheetViews>
    <sheetView zoomScale="80" zoomScaleNormal="80" workbookViewId="0">
      <pane xSplit="2" ySplit="6" topLeftCell="C61" activePane="bottomRight" state="frozen"/>
      <selection activeCell="E16" sqref="E16"/>
      <selection pane="topRight" activeCell="E16" sqref="E16"/>
      <selection pane="bottomLeft" activeCell="E16" sqref="E16"/>
      <selection pane="bottomRight" sqref="A1:N77"/>
    </sheetView>
  </sheetViews>
  <sheetFormatPr defaultColWidth="0" defaultRowHeight="12.75" zeroHeight="1" x14ac:dyDescent="0.2"/>
  <cols>
    <col min="1" max="1" width="9.85546875" style="81" customWidth="1"/>
    <col min="2" max="2" width="44.42578125" style="81" customWidth="1"/>
    <col min="3" max="3" width="12.85546875" style="81" customWidth="1"/>
    <col min="4" max="5" width="11.7109375" style="81" customWidth="1"/>
    <col min="6" max="6" width="10.140625" style="81" customWidth="1"/>
    <col min="7" max="8" width="11.5703125" style="81" customWidth="1"/>
    <col min="9" max="9" width="11.7109375" style="81" customWidth="1"/>
    <col min="10" max="10" width="10.140625" style="81" customWidth="1"/>
    <col min="11" max="12" width="10.7109375" style="81" customWidth="1"/>
    <col min="13" max="13" width="11.7109375" style="81" customWidth="1"/>
    <col min="14" max="14" width="10.140625" style="81" customWidth="1"/>
    <col min="15" max="15" width="9.140625" style="81" hidden="1" customWidth="1"/>
    <col min="16" max="16" width="9.140625" style="234" hidden="1" customWidth="1"/>
    <col min="17" max="22" width="0" style="234" hidden="1" customWidth="1"/>
    <col min="23" max="24" width="9.140625" style="234" hidden="1" customWidth="1"/>
    <col min="25" max="16384" width="0" style="234" hidden="1"/>
  </cols>
  <sheetData>
    <row r="1" spans="1:15" s="471" customFormat="1" ht="15.75" x14ac:dyDescent="0.25">
      <c r="A1" s="470" t="s">
        <v>259</v>
      </c>
      <c r="B1" s="470"/>
      <c r="C1" s="470"/>
      <c r="D1" s="470"/>
      <c r="E1" s="470"/>
      <c r="F1" s="470"/>
      <c r="G1" s="470"/>
      <c r="H1" s="470"/>
      <c r="I1" s="470"/>
      <c r="J1" s="470"/>
      <c r="K1" s="470"/>
      <c r="L1" s="470"/>
      <c r="M1" s="470"/>
      <c r="N1" s="470"/>
      <c r="O1" s="2" t="s">
        <v>98</v>
      </c>
    </row>
    <row r="2" spans="1:15" s="471" customFormat="1" ht="15.75" x14ac:dyDescent="0.25">
      <c r="A2" s="470" t="s">
        <v>323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 t="s">
        <v>320</v>
      </c>
      <c r="O2" s="2" t="s">
        <v>98</v>
      </c>
    </row>
    <row r="3" spans="1:15" s="473" customFormat="1" ht="15" x14ac:dyDescent="0.25">
      <c r="A3" s="622" t="s">
        <v>63</v>
      </c>
      <c r="B3" s="622" t="s">
        <v>143</v>
      </c>
      <c r="C3" s="606" t="str">
        <f>'Запит  2-5'!C3:F3</f>
        <v>2019 (звіт)</v>
      </c>
      <c r="D3" s="607"/>
      <c r="E3" s="608"/>
      <c r="F3" s="609"/>
      <c r="G3" s="606" t="str">
        <f>'Запит  2-5'!G3:J3</f>
        <v>2020 (затверджено на рік  з урахуванням змін)</v>
      </c>
      <c r="H3" s="607"/>
      <c r="I3" s="608"/>
      <c r="J3" s="609"/>
      <c r="K3" s="606" t="str">
        <f>'Запит  2-5'!K3:N3</f>
        <v>2021 (проект)</v>
      </c>
      <c r="L3" s="607"/>
      <c r="M3" s="608"/>
      <c r="N3" s="609"/>
      <c r="O3" s="2" t="s">
        <v>98</v>
      </c>
    </row>
    <row r="4" spans="1:15" s="473" customFormat="1" ht="15" customHeight="1" x14ac:dyDescent="0.25">
      <c r="A4" s="623"/>
      <c r="B4" s="623"/>
      <c r="C4" s="625" t="s">
        <v>54</v>
      </c>
      <c r="D4" s="627" t="s">
        <v>53</v>
      </c>
      <c r="E4" s="620" t="s">
        <v>168</v>
      </c>
      <c r="F4" s="452" t="s">
        <v>59</v>
      </c>
      <c r="G4" s="618" t="s">
        <v>54</v>
      </c>
      <c r="H4" s="616" t="s">
        <v>53</v>
      </c>
      <c r="I4" s="620" t="s">
        <v>168</v>
      </c>
      <c r="J4" s="3" t="s">
        <v>59</v>
      </c>
      <c r="K4" s="618" t="s">
        <v>54</v>
      </c>
      <c r="L4" s="616" t="s">
        <v>53</v>
      </c>
      <c r="M4" s="620" t="s">
        <v>168</v>
      </c>
      <c r="N4" s="3" t="s">
        <v>59</v>
      </c>
      <c r="O4" s="2" t="s">
        <v>98</v>
      </c>
    </row>
    <row r="5" spans="1:15" s="473" customFormat="1" ht="15" x14ac:dyDescent="0.25">
      <c r="A5" s="624"/>
      <c r="B5" s="624"/>
      <c r="C5" s="626"/>
      <c r="D5" s="628"/>
      <c r="E5" s="621"/>
      <c r="F5" s="474" t="s">
        <v>58</v>
      </c>
      <c r="G5" s="619"/>
      <c r="H5" s="617"/>
      <c r="I5" s="621"/>
      <c r="J5" s="4" t="s">
        <v>169</v>
      </c>
      <c r="K5" s="619"/>
      <c r="L5" s="617"/>
      <c r="M5" s="621"/>
      <c r="N5" s="4" t="s">
        <v>170</v>
      </c>
      <c r="O5" s="2" t="s">
        <v>98</v>
      </c>
    </row>
    <row r="6" spans="1:15" s="473" customFormat="1" ht="15" x14ac:dyDescent="0.25">
      <c r="A6" s="475">
        <v>1</v>
      </c>
      <c r="B6" s="475">
        <v>2</v>
      </c>
      <c r="C6" s="476">
        <v>3</v>
      </c>
      <c r="D6" s="477">
        <v>4</v>
      </c>
      <c r="E6" s="478">
        <v>5</v>
      </c>
      <c r="F6" s="479">
        <v>6</v>
      </c>
      <c r="G6" s="476">
        <v>7</v>
      </c>
      <c r="H6" s="477">
        <v>8</v>
      </c>
      <c r="I6" s="478">
        <v>9</v>
      </c>
      <c r="J6" s="479">
        <v>10</v>
      </c>
      <c r="K6" s="476">
        <v>11</v>
      </c>
      <c r="L6" s="477">
        <v>12</v>
      </c>
      <c r="M6" s="478">
        <v>13</v>
      </c>
      <c r="N6" s="479">
        <v>14</v>
      </c>
      <c r="O6" s="2" t="s">
        <v>98</v>
      </c>
    </row>
    <row r="7" spans="1:15" s="480" customFormat="1" x14ac:dyDescent="0.2">
      <c r="A7" s="535">
        <v>2000</v>
      </c>
      <c r="B7" s="536" t="s">
        <v>65</v>
      </c>
      <c r="C7" s="60">
        <f t="shared" ref="C7:N7" si="0">C8+C13+C29+C32+C36+C40+C41</f>
        <v>159319</v>
      </c>
      <c r="D7" s="61">
        <f t="shared" si="0"/>
        <v>0</v>
      </c>
      <c r="E7" s="220">
        <f t="shared" si="0"/>
        <v>0</v>
      </c>
      <c r="F7" s="62">
        <f t="shared" si="0"/>
        <v>159319</v>
      </c>
      <c r="G7" s="60">
        <f t="shared" si="0"/>
        <v>160000</v>
      </c>
      <c r="H7" s="61">
        <f t="shared" si="0"/>
        <v>0</v>
      </c>
      <c r="I7" s="220">
        <f t="shared" si="0"/>
        <v>0</v>
      </c>
      <c r="J7" s="62">
        <f t="shared" si="0"/>
        <v>160000</v>
      </c>
      <c r="K7" s="61">
        <f>K8+K13+K29+K32+K36+K40+K41</f>
        <v>171700</v>
      </c>
      <c r="L7" s="61">
        <f t="shared" si="0"/>
        <v>0</v>
      </c>
      <c r="M7" s="220">
        <f t="shared" si="0"/>
        <v>0</v>
      </c>
      <c r="N7" s="62">
        <f t="shared" si="0"/>
        <v>171700</v>
      </c>
      <c r="O7" s="2" t="e">
        <f>IF(ABS(C7)+ABS(D7)+ABS(G7)+ABS(H7)+ABS(K7)+ABS(L7)+ABS(#REF!)+ABS(#REF!)+ABS(#REF!)+ABS(#REF!)&lt;&gt;0,"Для друку","")</f>
        <v>#REF!</v>
      </c>
    </row>
    <row r="8" spans="1:15" s="480" customFormat="1" x14ac:dyDescent="0.2">
      <c r="A8" s="535">
        <v>2100</v>
      </c>
      <c r="B8" s="536" t="s">
        <v>144</v>
      </c>
      <c r="C8" s="65">
        <f t="shared" ref="C8:N8" si="1">C9+C12</f>
        <v>0</v>
      </c>
      <c r="D8" s="66">
        <f t="shared" si="1"/>
        <v>0</v>
      </c>
      <c r="E8" s="221">
        <f t="shared" si="1"/>
        <v>0</v>
      </c>
      <c r="F8" s="67">
        <f t="shared" si="1"/>
        <v>0</v>
      </c>
      <c r="G8" s="65">
        <f t="shared" si="1"/>
        <v>0</v>
      </c>
      <c r="H8" s="66">
        <f t="shared" si="1"/>
        <v>0</v>
      </c>
      <c r="I8" s="221">
        <f t="shared" si="1"/>
        <v>0</v>
      </c>
      <c r="J8" s="67">
        <f t="shared" si="1"/>
        <v>0</v>
      </c>
      <c r="K8" s="66">
        <f>K9+K12</f>
        <v>0</v>
      </c>
      <c r="L8" s="66">
        <f t="shared" si="1"/>
        <v>0</v>
      </c>
      <c r="M8" s="221">
        <f t="shared" si="1"/>
        <v>0</v>
      </c>
      <c r="N8" s="67">
        <f t="shared" si="1"/>
        <v>0</v>
      </c>
      <c r="O8" s="2" t="e">
        <f>IF(ABS(C8)+ABS(D8)+ABS(G8)+ABS(H8)+ABS(K8)+ABS(L8)+ABS(#REF!)+ABS(#REF!)+ABS(#REF!)+ABS(#REF!)&lt;&gt;0,"Для друку","")</f>
        <v>#REF!</v>
      </c>
    </row>
    <row r="9" spans="1:15" s="480" customFormat="1" x14ac:dyDescent="0.2">
      <c r="A9" s="537">
        <v>2110</v>
      </c>
      <c r="B9" s="538" t="s">
        <v>145</v>
      </c>
      <c r="C9" s="70">
        <f t="shared" ref="C9:N9" si="2">SUM(C10:C11)</f>
        <v>0</v>
      </c>
      <c r="D9" s="71">
        <f t="shared" si="2"/>
        <v>0</v>
      </c>
      <c r="E9" s="222">
        <f t="shared" si="2"/>
        <v>0</v>
      </c>
      <c r="F9" s="67">
        <f t="shared" si="2"/>
        <v>0</v>
      </c>
      <c r="G9" s="70">
        <f t="shared" si="2"/>
        <v>0</v>
      </c>
      <c r="H9" s="71">
        <f t="shared" si="2"/>
        <v>0</v>
      </c>
      <c r="I9" s="222">
        <f t="shared" si="2"/>
        <v>0</v>
      </c>
      <c r="J9" s="67">
        <f t="shared" si="2"/>
        <v>0</v>
      </c>
      <c r="K9" s="71">
        <f>SUM(K10:K11)</f>
        <v>0</v>
      </c>
      <c r="L9" s="71">
        <f t="shared" si="2"/>
        <v>0</v>
      </c>
      <c r="M9" s="222">
        <f t="shared" si="2"/>
        <v>0</v>
      </c>
      <c r="N9" s="67">
        <f t="shared" si="2"/>
        <v>0</v>
      </c>
      <c r="O9" s="2" t="e">
        <f>IF(ABS(C9)+ABS(D9)+ABS(G9)+ABS(H9)+ABS(K9)+ABS(L9)+ABS(#REF!)+ABS(#REF!)+ABS(#REF!)+ABS(#REF!)&lt;&gt;0,"Для друку","")</f>
        <v>#REF!</v>
      </c>
    </row>
    <row r="10" spans="1:15" s="480" customFormat="1" x14ac:dyDescent="0.2">
      <c r="A10" s="537">
        <v>2111</v>
      </c>
      <c r="B10" s="538" t="s">
        <v>66</v>
      </c>
      <c r="C10" s="72"/>
      <c r="D10" s="73"/>
      <c r="E10" s="223"/>
      <c r="F10" s="67">
        <f t="shared" ref="F10:F61" si="3">SUM(C10:D10)</f>
        <v>0</v>
      </c>
      <c r="G10" s="72"/>
      <c r="H10" s="73"/>
      <c r="I10" s="223"/>
      <c r="J10" s="67">
        <f>SUM(G10:H10)</f>
        <v>0</v>
      </c>
      <c r="K10" s="73"/>
      <c r="L10" s="73"/>
      <c r="M10" s="223"/>
      <c r="N10" s="67">
        <f>SUM(K10:L10)</f>
        <v>0</v>
      </c>
      <c r="O10" s="2" t="e">
        <f>IF(ABS(C10)+ABS(D10)+ABS(G10)+ABS(H10)+ABS(K10)+ABS(L10)+ABS(#REF!)+ABS(#REF!)+ABS(#REF!)+ABS(#REF!)&lt;&gt;0,"Для друку","")</f>
        <v>#REF!</v>
      </c>
    </row>
    <row r="11" spans="1:15" s="480" customFormat="1" x14ac:dyDescent="0.2">
      <c r="A11" s="537">
        <v>2112</v>
      </c>
      <c r="B11" s="538" t="s">
        <v>146</v>
      </c>
      <c r="C11" s="72"/>
      <c r="D11" s="73"/>
      <c r="E11" s="223"/>
      <c r="F11" s="67">
        <f>SUM(C11:D11)</f>
        <v>0</v>
      </c>
      <c r="G11" s="72"/>
      <c r="H11" s="73"/>
      <c r="I11" s="223"/>
      <c r="J11" s="67">
        <f>SUM(G11:H11)</f>
        <v>0</v>
      </c>
      <c r="K11" s="73"/>
      <c r="L11" s="73"/>
      <c r="M11" s="223"/>
      <c r="N11" s="67">
        <f>SUM(K11:L11)</f>
        <v>0</v>
      </c>
      <c r="O11" s="2" t="e">
        <f>IF(ABS(C11)+ABS(D11)+ABS(G11)+ABS(H11)+ABS(K11)+ABS(L11)+ABS(#REF!)+ABS(#REF!)+ABS(#REF!)+ABS(#REF!)&lt;&gt;0,"Для друку","")</f>
        <v>#REF!</v>
      </c>
    </row>
    <row r="12" spans="1:15" s="480" customFormat="1" x14ac:dyDescent="0.2">
      <c r="A12" s="537">
        <v>2120</v>
      </c>
      <c r="B12" s="538" t="s">
        <v>147</v>
      </c>
      <c r="C12" s="72"/>
      <c r="D12" s="73"/>
      <c r="E12" s="223"/>
      <c r="F12" s="67">
        <f t="shared" si="3"/>
        <v>0</v>
      </c>
      <c r="G12" s="72"/>
      <c r="H12" s="73"/>
      <c r="I12" s="223"/>
      <c r="J12" s="67">
        <f>SUM(G12:H12)</f>
        <v>0</v>
      </c>
      <c r="K12" s="73"/>
      <c r="L12" s="73"/>
      <c r="M12" s="223"/>
      <c r="N12" s="67">
        <f>SUM(K12:L12)</f>
        <v>0</v>
      </c>
      <c r="O12" s="2" t="e">
        <f>IF(ABS(C12)+ABS(D12)+ABS(G12)+ABS(H12)+ABS(K12)+ABS(L12)+ABS(#REF!)+ABS(#REF!)+ABS(#REF!)+ABS(#REF!)&lt;&gt;0,"Для друку","")</f>
        <v>#REF!</v>
      </c>
    </row>
    <row r="13" spans="1:15" s="480" customFormat="1" x14ac:dyDescent="0.2">
      <c r="A13" s="535">
        <v>2200</v>
      </c>
      <c r="B13" s="536" t="s">
        <v>148</v>
      </c>
      <c r="C13" s="70">
        <f t="shared" ref="C13:N13" si="4">C14+C15+C16+C17+C18+C19+C20+C26</f>
        <v>159319</v>
      </c>
      <c r="D13" s="71">
        <f t="shared" si="4"/>
        <v>0</v>
      </c>
      <c r="E13" s="222">
        <f t="shared" si="4"/>
        <v>0</v>
      </c>
      <c r="F13" s="67">
        <f t="shared" si="4"/>
        <v>159319</v>
      </c>
      <c r="G13" s="70">
        <f t="shared" si="4"/>
        <v>160000</v>
      </c>
      <c r="H13" s="71">
        <f t="shared" si="4"/>
        <v>0</v>
      </c>
      <c r="I13" s="222">
        <f t="shared" si="4"/>
        <v>0</v>
      </c>
      <c r="J13" s="67">
        <f t="shared" si="4"/>
        <v>160000</v>
      </c>
      <c r="K13" s="71">
        <f>K14+K15+K16+K17+K18+K19+K20+K26</f>
        <v>171700</v>
      </c>
      <c r="L13" s="71">
        <f t="shared" si="4"/>
        <v>0</v>
      </c>
      <c r="M13" s="222">
        <f t="shared" si="4"/>
        <v>0</v>
      </c>
      <c r="N13" s="67">
        <f t="shared" si="4"/>
        <v>171700</v>
      </c>
      <c r="O13" s="2" t="e">
        <f>IF(ABS(C13)+ABS(D13)+ABS(G13)+ABS(H13)+ABS(K13)+ABS(L13)+ABS(#REF!)+ABS(#REF!)+ABS(#REF!)+ABS(#REF!)&lt;&gt;0,"Для друку","")</f>
        <v>#REF!</v>
      </c>
    </row>
    <row r="14" spans="1:15" s="480" customFormat="1" x14ac:dyDescent="0.2">
      <c r="A14" s="537">
        <v>2210</v>
      </c>
      <c r="B14" s="538" t="s">
        <v>149</v>
      </c>
      <c r="C14" s="72"/>
      <c r="D14" s="73"/>
      <c r="E14" s="223"/>
      <c r="F14" s="67">
        <f t="shared" si="3"/>
        <v>0</v>
      </c>
      <c r="G14" s="72"/>
      <c r="H14" s="73"/>
      <c r="I14" s="223"/>
      <c r="J14" s="67">
        <f t="shared" ref="J14:J19" si="5">SUM(G14:H14)</f>
        <v>0</v>
      </c>
      <c r="K14" s="73"/>
      <c r="L14" s="73"/>
      <c r="M14" s="223"/>
      <c r="N14" s="67">
        <f t="shared" ref="N14:N19" si="6">SUM(K14:L14)</f>
        <v>0</v>
      </c>
      <c r="O14" s="2" t="e">
        <f>IF(ABS(C14)+ABS(D14)+ABS(G14)+ABS(H14)+ABS(K14)+ABS(L14)+ABS(#REF!)+ABS(#REF!)+ABS(#REF!)+ABS(#REF!)&lt;&gt;0,"Для друку","")</f>
        <v>#REF!</v>
      </c>
    </row>
    <row r="15" spans="1:15" s="480" customFormat="1" x14ac:dyDescent="0.2">
      <c r="A15" s="537">
        <v>2220</v>
      </c>
      <c r="B15" s="538" t="s">
        <v>67</v>
      </c>
      <c r="C15" s="72"/>
      <c r="D15" s="73"/>
      <c r="E15" s="223"/>
      <c r="F15" s="67">
        <f t="shared" si="3"/>
        <v>0</v>
      </c>
      <c r="G15" s="72"/>
      <c r="H15" s="73"/>
      <c r="I15" s="223"/>
      <c r="J15" s="67">
        <f t="shared" si="5"/>
        <v>0</v>
      </c>
      <c r="K15" s="73"/>
      <c r="L15" s="73"/>
      <c r="M15" s="223"/>
      <c r="N15" s="67">
        <f t="shared" si="6"/>
        <v>0</v>
      </c>
      <c r="O15" s="2" t="e">
        <f>IF(ABS(C15)+ABS(D15)+ABS(G15)+ABS(H15)+ABS(K15)+ABS(L15)+ABS(#REF!)+ABS(#REF!)+ABS(#REF!)+ABS(#REF!)&lt;&gt;0,"Для друку","")</f>
        <v>#REF!</v>
      </c>
    </row>
    <row r="16" spans="1:15" s="480" customFormat="1" x14ac:dyDescent="0.2">
      <c r="A16" s="537">
        <v>2230</v>
      </c>
      <c r="B16" s="538" t="s">
        <v>68</v>
      </c>
      <c r="C16" s="72"/>
      <c r="D16" s="73"/>
      <c r="E16" s="223"/>
      <c r="F16" s="67">
        <f t="shared" si="3"/>
        <v>0</v>
      </c>
      <c r="G16" s="72"/>
      <c r="H16" s="73"/>
      <c r="I16" s="223"/>
      <c r="J16" s="67">
        <f t="shared" si="5"/>
        <v>0</v>
      </c>
      <c r="K16" s="73"/>
      <c r="L16" s="73"/>
      <c r="M16" s="223"/>
      <c r="N16" s="67">
        <f t="shared" si="6"/>
        <v>0</v>
      </c>
      <c r="O16" s="2" t="e">
        <f>IF(ABS(C16)+ABS(D16)+ABS(G16)+ABS(H16)+ABS(K16)+ABS(L16)+ABS(#REF!)+ABS(#REF!)+ABS(#REF!)+ABS(#REF!)&lt;&gt;0,"Для друку","")</f>
        <v>#REF!</v>
      </c>
    </row>
    <row r="17" spans="1:15" s="480" customFormat="1" x14ac:dyDescent="0.2">
      <c r="A17" s="537">
        <v>2240</v>
      </c>
      <c r="B17" s="538" t="s">
        <v>69</v>
      </c>
      <c r="C17" s="72">
        <v>159319</v>
      </c>
      <c r="D17" s="73"/>
      <c r="E17" s="223"/>
      <c r="F17" s="67">
        <f t="shared" si="3"/>
        <v>159319</v>
      </c>
      <c r="G17" s="72">
        <v>160000</v>
      </c>
      <c r="H17" s="73"/>
      <c r="I17" s="223"/>
      <c r="J17" s="67">
        <f t="shared" si="5"/>
        <v>160000</v>
      </c>
      <c r="K17" s="73">
        <v>171700</v>
      </c>
      <c r="L17" s="73"/>
      <c r="M17" s="223"/>
      <c r="N17" s="67">
        <f t="shared" si="6"/>
        <v>171700</v>
      </c>
      <c r="O17" s="2" t="e">
        <f>IF(ABS(C17)+ABS(D17)+ABS(G17)+ABS(H17)+ABS(K17)+ABS(L17)+ABS(#REF!)+ABS(#REF!)+ABS(#REF!)+ABS(#REF!)&lt;&gt;0,"Для друку","")</f>
        <v>#REF!</v>
      </c>
    </row>
    <row r="18" spans="1:15" s="480" customFormat="1" x14ac:dyDescent="0.2">
      <c r="A18" s="537">
        <v>2250</v>
      </c>
      <c r="B18" s="538" t="s">
        <v>71</v>
      </c>
      <c r="C18" s="72"/>
      <c r="D18" s="73"/>
      <c r="E18" s="223"/>
      <c r="F18" s="67">
        <f t="shared" si="3"/>
        <v>0</v>
      </c>
      <c r="G18" s="72"/>
      <c r="H18" s="73"/>
      <c r="I18" s="223"/>
      <c r="J18" s="67">
        <f t="shared" si="5"/>
        <v>0</v>
      </c>
      <c r="K18" s="73"/>
      <c r="L18" s="73"/>
      <c r="M18" s="223"/>
      <c r="N18" s="67">
        <f t="shared" si="6"/>
        <v>0</v>
      </c>
      <c r="O18" s="2" t="e">
        <f>IF(ABS(C18)+ABS(D18)+ABS(G18)+ABS(H18)+ABS(K18)+ABS(L18)+ABS(#REF!)+ABS(#REF!)+ABS(#REF!)+ABS(#REF!)&lt;&gt;0,"Для друку","")</f>
        <v>#REF!</v>
      </c>
    </row>
    <row r="19" spans="1:15" s="480" customFormat="1" x14ac:dyDescent="0.2">
      <c r="A19" s="537">
        <v>2260</v>
      </c>
      <c r="B19" s="538" t="s">
        <v>150</v>
      </c>
      <c r="C19" s="72"/>
      <c r="D19" s="73"/>
      <c r="E19" s="223"/>
      <c r="F19" s="67">
        <f t="shared" si="3"/>
        <v>0</v>
      </c>
      <c r="G19" s="72"/>
      <c r="H19" s="73"/>
      <c r="I19" s="223"/>
      <c r="J19" s="67">
        <f t="shared" si="5"/>
        <v>0</v>
      </c>
      <c r="K19" s="73"/>
      <c r="L19" s="73"/>
      <c r="M19" s="223"/>
      <c r="N19" s="67">
        <f t="shared" si="6"/>
        <v>0</v>
      </c>
      <c r="O19" s="2" t="e">
        <f>IF(ABS(C19)+ABS(D19)+ABS(G19)+ABS(H19)+ABS(K19)+ABS(L19)+ABS(#REF!)+ABS(#REF!)+ABS(#REF!)+ABS(#REF!)&lt;&gt;0,"Для друку","")</f>
        <v>#REF!</v>
      </c>
    </row>
    <row r="20" spans="1:15" s="480" customFormat="1" x14ac:dyDescent="0.2">
      <c r="A20" s="537">
        <v>2270</v>
      </c>
      <c r="B20" s="538" t="s">
        <v>72</v>
      </c>
      <c r="C20" s="70">
        <f t="shared" ref="C20:N20" si="7">SUM(C21:C25)</f>
        <v>0</v>
      </c>
      <c r="D20" s="71">
        <f t="shared" si="7"/>
        <v>0</v>
      </c>
      <c r="E20" s="222">
        <f t="shared" si="7"/>
        <v>0</v>
      </c>
      <c r="F20" s="67">
        <f t="shared" si="7"/>
        <v>0</v>
      </c>
      <c r="G20" s="70">
        <f t="shared" si="7"/>
        <v>0</v>
      </c>
      <c r="H20" s="71">
        <f t="shared" si="7"/>
        <v>0</v>
      </c>
      <c r="I20" s="222">
        <f t="shared" si="7"/>
        <v>0</v>
      </c>
      <c r="J20" s="67">
        <f t="shared" si="7"/>
        <v>0</v>
      </c>
      <c r="K20" s="71">
        <f>SUM(K21:K25)</f>
        <v>0</v>
      </c>
      <c r="L20" s="71">
        <f t="shared" si="7"/>
        <v>0</v>
      </c>
      <c r="M20" s="222">
        <f t="shared" si="7"/>
        <v>0</v>
      </c>
      <c r="N20" s="67">
        <f t="shared" si="7"/>
        <v>0</v>
      </c>
      <c r="O20" s="2" t="e">
        <f>IF(ABS(C20)+ABS(D20)+ABS(G20)+ABS(H20)+ABS(K20)+ABS(L20)+ABS(#REF!)+ABS(#REF!)+ABS(#REF!)+ABS(#REF!)&lt;&gt;0,"Для друку","")</f>
        <v>#REF!</v>
      </c>
    </row>
    <row r="21" spans="1:15" s="480" customFormat="1" x14ac:dyDescent="0.2">
      <c r="A21" s="537">
        <v>2271</v>
      </c>
      <c r="B21" s="538" t="s">
        <v>73</v>
      </c>
      <c r="C21" s="72"/>
      <c r="D21" s="73"/>
      <c r="E21" s="223"/>
      <c r="F21" s="67">
        <f t="shared" si="3"/>
        <v>0</v>
      </c>
      <c r="G21" s="72"/>
      <c r="H21" s="73"/>
      <c r="I21" s="223"/>
      <c r="J21" s="67">
        <f>SUM(G21:H21)</f>
        <v>0</v>
      </c>
      <c r="K21" s="73"/>
      <c r="L21" s="73"/>
      <c r="M21" s="223"/>
      <c r="N21" s="67">
        <f>SUM(K21:L21)</f>
        <v>0</v>
      </c>
      <c r="O21" s="2" t="e">
        <f>IF(ABS(C21)+ABS(D21)+ABS(G21)+ABS(H21)+ABS(K21)+ABS(L21)+ABS(#REF!)+ABS(#REF!)+ABS(#REF!)+ABS(#REF!)&lt;&gt;0,"Для друку","")</f>
        <v>#REF!</v>
      </c>
    </row>
    <row r="22" spans="1:15" s="480" customFormat="1" x14ac:dyDescent="0.2">
      <c r="A22" s="537">
        <v>2272</v>
      </c>
      <c r="B22" s="538" t="s">
        <v>151</v>
      </c>
      <c r="C22" s="72"/>
      <c r="D22" s="73"/>
      <c r="E22" s="223"/>
      <c r="F22" s="67">
        <f t="shared" si="3"/>
        <v>0</v>
      </c>
      <c r="G22" s="72"/>
      <c r="H22" s="73"/>
      <c r="I22" s="223"/>
      <c r="J22" s="67">
        <f>SUM(G22:H22)</f>
        <v>0</v>
      </c>
      <c r="K22" s="73"/>
      <c r="L22" s="73"/>
      <c r="M22" s="223"/>
      <c r="N22" s="67">
        <f>SUM(K22:L22)</f>
        <v>0</v>
      </c>
      <c r="O22" s="2" t="e">
        <f>IF(ABS(C22)+ABS(D22)+ABS(G22)+ABS(H22)+ABS(K22)+ABS(L22)+ABS(#REF!)+ABS(#REF!)+ABS(#REF!)+ABS(#REF!)&lt;&gt;0,"Для друку","")</f>
        <v>#REF!</v>
      </c>
    </row>
    <row r="23" spans="1:15" s="480" customFormat="1" x14ac:dyDescent="0.2">
      <c r="A23" s="537">
        <v>2273</v>
      </c>
      <c r="B23" s="538" t="s">
        <v>74</v>
      </c>
      <c r="C23" s="72"/>
      <c r="D23" s="73"/>
      <c r="E23" s="223"/>
      <c r="F23" s="67">
        <f t="shared" si="3"/>
        <v>0</v>
      </c>
      <c r="G23" s="72"/>
      <c r="H23" s="73"/>
      <c r="I23" s="223"/>
      <c r="J23" s="67">
        <f>SUM(G23:H23)</f>
        <v>0</v>
      </c>
      <c r="K23" s="73"/>
      <c r="L23" s="73"/>
      <c r="M23" s="223"/>
      <c r="N23" s="67">
        <f>SUM(K23:L23)</f>
        <v>0</v>
      </c>
      <c r="O23" s="2" t="e">
        <f>IF(ABS(C23)+ABS(D23)+ABS(G23)+ABS(H23)+ABS(K23)+ABS(L23)+ABS(#REF!)+ABS(#REF!)+ABS(#REF!)+ABS(#REF!)&lt;&gt;0,"Для друку","")</f>
        <v>#REF!</v>
      </c>
    </row>
    <row r="24" spans="1:15" s="480" customFormat="1" x14ac:dyDescent="0.2">
      <c r="A24" s="537">
        <v>2274</v>
      </c>
      <c r="B24" s="538" t="s">
        <v>75</v>
      </c>
      <c r="C24" s="72"/>
      <c r="D24" s="73"/>
      <c r="E24" s="223"/>
      <c r="F24" s="67">
        <f t="shared" si="3"/>
        <v>0</v>
      </c>
      <c r="G24" s="72"/>
      <c r="H24" s="73"/>
      <c r="I24" s="223"/>
      <c r="J24" s="67">
        <f>SUM(G24:H24)</f>
        <v>0</v>
      </c>
      <c r="K24" s="73"/>
      <c r="L24" s="73"/>
      <c r="M24" s="223"/>
      <c r="N24" s="67">
        <f>SUM(K24:L24)</f>
        <v>0</v>
      </c>
      <c r="O24" s="2" t="e">
        <f>IF(ABS(C24)+ABS(D24)+ABS(G24)+ABS(H24)+ABS(K24)+ABS(L24)+ABS(#REF!)+ABS(#REF!)+ABS(#REF!)+ABS(#REF!)&lt;&gt;0,"Для друку","")</f>
        <v>#REF!</v>
      </c>
    </row>
    <row r="25" spans="1:15" s="480" customFormat="1" x14ac:dyDescent="0.2">
      <c r="A25" s="537">
        <v>2275</v>
      </c>
      <c r="B25" s="538" t="s">
        <v>76</v>
      </c>
      <c r="C25" s="72"/>
      <c r="D25" s="73"/>
      <c r="E25" s="223"/>
      <c r="F25" s="67">
        <f t="shared" si="3"/>
        <v>0</v>
      </c>
      <c r="G25" s="72"/>
      <c r="H25" s="73"/>
      <c r="I25" s="223"/>
      <c r="J25" s="67">
        <f>SUM(G25:H25)</f>
        <v>0</v>
      </c>
      <c r="K25" s="73"/>
      <c r="L25" s="73"/>
      <c r="M25" s="223"/>
      <c r="N25" s="67">
        <f>SUM(K25:L25)</f>
        <v>0</v>
      </c>
      <c r="O25" s="2" t="e">
        <f>IF(ABS(C25)+ABS(D25)+ABS(G25)+ABS(H25)+ABS(K25)+ABS(L25)+ABS(#REF!)+ABS(#REF!)+ABS(#REF!)+ABS(#REF!)&lt;&gt;0,"Для друку","")</f>
        <v>#REF!</v>
      </c>
    </row>
    <row r="26" spans="1:15" s="480" customFormat="1" ht="25.5" x14ac:dyDescent="0.2">
      <c r="A26" s="537">
        <v>2280</v>
      </c>
      <c r="B26" s="538" t="s">
        <v>77</v>
      </c>
      <c r="C26" s="70">
        <f t="shared" ref="C26:N26" si="8">SUM(C27:C28)</f>
        <v>0</v>
      </c>
      <c r="D26" s="71">
        <f t="shared" si="8"/>
        <v>0</v>
      </c>
      <c r="E26" s="222">
        <f t="shared" si="8"/>
        <v>0</v>
      </c>
      <c r="F26" s="67">
        <f t="shared" si="8"/>
        <v>0</v>
      </c>
      <c r="G26" s="70">
        <f t="shared" si="8"/>
        <v>0</v>
      </c>
      <c r="H26" s="71">
        <f t="shared" si="8"/>
        <v>0</v>
      </c>
      <c r="I26" s="222">
        <f t="shared" si="8"/>
        <v>0</v>
      </c>
      <c r="J26" s="67">
        <f t="shared" si="8"/>
        <v>0</v>
      </c>
      <c r="K26" s="71">
        <f>SUM(K27:K28)</f>
        <v>0</v>
      </c>
      <c r="L26" s="71">
        <f t="shared" si="8"/>
        <v>0</v>
      </c>
      <c r="M26" s="222">
        <f t="shared" si="8"/>
        <v>0</v>
      </c>
      <c r="N26" s="67">
        <f t="shared" si="8"/>
        <v>0</v>
      </c>
      <c r="O26" s="2" t="e">
        <f>IF(ABS(C26)+ABS(D26)+ABS(G26)+ABS(H26)+ABS(K26)+ABS(L26)+ABS(#REF!)+ABS(#REF!)+ABS(#REF!)+ABS(#REF!)&lt;&gt;0,"Для друку","")</f>
        <v>#REF!</v>
      </c>
    </row>
    <row r="27" spans="1:15" s="480" customFormat="1" ht="25.5" x14ac:dyDescent="0.2">
      <c r="A27" s="537">
        <v>2281</v>
      </c>
      <c r="B27" s="538" t="s">
        <v>78</v>
      </c>
      <c r="C27" s="72"/>
      <c r="D27" s="73"/>
      <c r="E27" s="223"/>
      <c r="F27" s="67">
        <f t="shared" si="3"/>
        <v>0</v>
      </c>
      <c r="G27" s="72"/>
      <c r="H27" s="73"/>
      <c r="I27" s="223"/>
      <c r="J27" s="67">
        <f>SUM(G27:H27)</f>
        <v>0</v>
      </c>
      <c r="K27" s="73"/>
      <c r="L27" s="73"/>
      <c r="M27" s="223"/>
      <c r="N27" s="67">
        <f>SUM(K27:L27)</f>
        <v>0</v>
      </c>
      <c r="O27" s="2" t="e">
        <f>IF(ABS(C27)+ABS(D27)+ABS(G27)+ABS(H27)+ABS(K27)+ABS(L27)+ABS(#REF!)+ABS(#REF!)+ABS(#REF!)+ABS(#REF!)&lt;&gt;0,"Для друку","")</f>
        <v>#REF!</v>
      </c>
    </row>
    <row r="28" spans="1:15" s="480" customFormat="1" ht="25.5" x14ac:dyDescent="0.2">
      <c r="A28" s="537">
        <v>2282</v>
      </c>
      <c r="B28" s="538" t="s">
        <v>79</v>
      </c>
      <c r="C28" s="72"/>
      <c r="D28" s="73"/>
      <c r="E28" s="223"/>
      <c r="F28" s="67">
        <f t="shared" si="3"/>
        <v>0</v>
      </c>
      <c r="G28" s="72"/>
      <c r="H28" s="73"/>
      <c r="I28" s="223"/>
      <c r="J28" s="67">
        <f>SUM(G28:H28)</f>
        <v>0</v>
      </c>
      <c r="K28" s="73"/>
      <c r="L28" s="73"/>
      <c r="M28" s="223"/>
      <c r="N28" s="67">
        <f>SUM(K28:L28)</f>
        <v>0</v>
      </c>
      <c r="O28" s="2" t="e">
        <f>IF(ABS(C28)+ABS(D28)+ABS(G28)+ABS(H28)+ABS(K28)+ABS(L28)+ABS(#REF!)+ABS(#REF!)+ABS(#REF!)+ABS(#REF!)&lt;&gt;0,"Для друку","")</f>
        <v>#REF!</v>
      </c>
    </row>
    <row r="29" spans="1:15" s="480" customFormat="1" x14ac:dyDescent="0.2">
      <c r="A29" s="535">
        <v>2400</v>
      </c>
      <c r="B29" s="536" t="s">
        <v>152</v>
      </c>
      <c r="C29" s="65">
        <f t="shared" ref="C29:N29" si="9">SUM(C30:C31)</f>
        <v>0</v>
      </c>
      <c r="D29" s="66">
        <f t="shared" si="9"/>
        <v>0</v>
      </c>
      <c r="E29" s="221">
        <f t="shared" si="9"/>
        <v>0</v>
      </c>
      <c r="F29" s="67">
        <f t="shared" si="9"/>
        <v>0</v>
      </c>
      <c r="G29" s="65">
        <f t="shared" si="9"/>
        <v>0</v>
      </c>
      <c r="H29" s="66">
        <f t="shared" si="9"/>
        <v>0</v>
      </c>
      <c r="I29" s="221">
        <f t="shared" si="9"/>
        <v>0</v>
      </c>
      <c r="J29" s="67">
        <f t="shared" si="9"/>
        <v>0</v>
      </c>
      <c r="K29" s="66">
        <f>SUM(K30:K31)</f>
        <v>0</v>
      </c>
      <c r="L29" s="66">
        <f t="shared" si="9"/>
        <v>0</v>
      </c>
      <c r="M29" s="221">
        <f t="shared" si="9"/>
        <v>0</v>
      </c>
      <c r="N29" s="67">
        <f t="shared" si="9"/>
        <v>0</v>
      </c>
      <c r="O29" s="2" t="e">
        <f>IF(ABS(C29)+ABS(D29)+ABS(G29)+ABS(H29)+ABS(K29)+ABS(L29)+ABS(#REF!)+ABS(#REF!)+ABS(#REF!)+ABS(#REF!)&lt;&gt;0,"Для друку","")</f>
        <v>#REF!</v>
      </c>
    </row>
    <row r="30" spans="1:15" s="480" customFormat="1" x14ac:dyDescent="0.2">
      <c r="A30" s="537">
        <v>2410</v>
      </c>
      <c r="B30" s="538" t="s">
        <v>153</v>
      </c>
      <c r="C30" s="72"/>
      <c r="D30" s="73"/>
      <c r="E30" s="223"/>
      <c r="F30" s="67">
        <f t="shared" si="3"/>
        <v>0</v>
      </c>
      <c r="G30" s="72"/>
      <c r="H30" s="73"/>
      <c r="I30" s="223"/>
      <c r="J30" s="67">
        <f>SUM(G30:H30)</f>
        <v>0</v>
      </c>
      <c r="K30" s="73"/>
      <c r="L30" s="73"/>
      <c r="M30" s="223"/>
      <c r="N30" s="67">
        <f>SUM(K30:L30)</f>
        <v>0</v>
      </c>
      <c r="O30" s="2" t="e">
        <f>IF(ABS(C30)+ABS(D30)+ABS(G30)+ABS(H30)+ABS(K30)+ABS(L30)+ABS(#REF!)+ABS(#REF!)+ABS(#REF!)+ABS(#REF!)&lt;&gt;0,"Для друку","")</f>
        <v>#REF!</v>
      </c>
    </row>
    <row r="31" spans="1:15" s="480" customFormat="1" x14ac:dyDescent="0.2">
      <c r="A31" s="537">
        <v>2420</v>
      </c>
      <c r="B31" s="538" t="s">
        <v>154</v>
      </c>
      <c r="C31" s="72"/>
      <c r="D31" s="73"/>
      <c r="E31" s="223"/>
      <c r="F31" s="67">
        <f t="shared" si="3"/>
        <v>0</v>
      </c>
      <c r="G31" s="72"/>
      <c r="H31" s="73"/>
      <c r="I31" s="223"/>
      <c r="J31" s="67">
        <f>SUM(G31:H31)</f>
        <v>0</v>
      </c>
      <c r="K31" s="73"/>
      <c r="L31" s="73"/>
      <c r="M31" s="223"/>
      <c r="N31" s="67">
        <f>SUM(K31:L31)</f>
        <v>0</v>
      </c>
      <c r="O31" s="2" t="e">
        <f>IF(ABS(C31)+ABS(D31)+ABS(G31)+ABS(H31)+ABS(K31)+ABS(L31)+ABS(#REF!)+ABS(#REF!)+ABS(#REF!)+ABS(#REF!)&lt;&gt;0,"Для друку","")</f>
        <v>#REF!</v>
      </c>
    </row>
    <row r="32" spans="1:15" s="480" customFormat="1" x14ac:dyDescent="0.2">
      <c r="A32" s="535">
        <v>2600</v>
      </c>
      <c r="B32" s="536" t="s">
        <v>155</v>
      </c>
      <c r="C32" s="65">
        <f t="shared" ref="C32:N32" si="10">SUM(C33:C35)</f>
        <v>0</v>
      </c>
      <c r="D32" s="66">
        <f t="shared" si="10"/>
        <v>0</v>
      </c>
      <c r="E32" s="221">
        <f t="shared" si="10"/>
        <v>0</v>
      </c>
      <c r="F32" s="67">
        <f t="shared" si="10"/>
        <v>0</v>
      </c>
      <c r="G32" s="65">
        <f t="shared" si="10"/>
        <v>0</v>
      </c>
      <c r="H32" s="66">
        <f t="shared" si="10"/>
        <v>0</v>
      </c>
      <c r="I32" s="221">
        <f t="shared" si="10"/>
        <v>0</v>
      </c>
      <c r="J32" s="67">
        <f t="shared" si="10"/>
        <v>0</v>
      </c>
      <c r="K32" s="66">
        <f>SUM(K33:K35)</f>
        <v>0</v>
      </c>
      <c r="L32" s="66">
        <f t="shared" si="10"/>
        <v>0</v>
      </c>
      <c r="M32" s="221">
        <f t="shared" si="10"/>
        <v>0</v>
      </c>
      <c r="N32" s="67">
        <f t="shared" si="10"/>
        <v>0</v>
      </c>
      <c r="O32" s="2" t="e">
        <f>IF(ABS(C32)+ABS(D32)+ABS(G32)+ABS(H32)+ABS(K32)+ABS(L32)+ABS(#REF!)+ABS(#REF!)+ABS(#REF!)+ABS(#REF!)&lt;&gt;0,"Для друку","")</f>
        <v>#REF!</v>
      </c>
    </row>
    <row r="33" spans="1:15" s="480" customFormat="1" ht="25.5" x14ac:dyDescent="0.2">
      <c r="A33" s="537">
        <v>2610</v>
      </c>
      <c r="B33" s="538" t="s">
        <v>80</v>
      </c>
      <c r="C33" s="72"/>
      <c r="D33" s="73"/>
      <c r="E33" s="223"/>
      <c r="F33" s="67">
        <f t="shared" si="3"/>
        <v>0</v>
      </c>
      <c r="G33" s="72"/>
      <c r="H33" s="73"/>
      <c r="I33" s="223"/>
      <c r="J33" s="67">
        <f>SUM(G33:H33)</f>
        <v>0</v>
      </c>
      <c r="K33" s="73"/>
      <c r="L33" s="73"/>
      <c r="M33" s="223"/>
      <c r="N33" s="67">
        <f>SUM(K33:L33)</f>
        <v>0</v>
      </c>
      <c r="O33" s="2" t="e">
        <f>IF(ABS(C33)+ABS(D33)+ABS(G33)+ABS(H33)+ABS(K33)+ABS(L33)+ABS(#REF!)+ABS(#REF!)+ABS(#REF!)+ABS(#REF!)&lt;&gt;0,"Для друку","")</f>
        <v>#REF!</v>
      </c>
    </row>
    <row r="34" spans="1:15" s="480" customFormat="1" ht="25.5" x14ac:dyDescent="0.2">
      <c r="A34" s="537">
        <v>2620</v>
      </c>
      <c r="B34" s="538" t="s">
        <v>156</v>
      </c>
      <c r="C34" s="72"/>
      <c r="D34" s="73"/>
      <c r="E34" s="223"/>
      <c r="F34" s="67">
        <f t="shared" si="3"/>
        <v>0</v>
      </c>
      <c r="G34" s="72"/>
      <c r="H34" s="73"/>
      <c r="I34" s="223"/>
      <c r="J34" s="67">
        <f>SUM(G34:H34)</f>
        <v>0</v>
      </c>
      <c r="K34" s="73"/>
      <c r="L34" s="73"/>
      <c r="M34" s="223"/>
      <c r="N34" s="67">
        <f>SUM(K34:L34)</f>
        <v>0</v>
      </c>
      <c r="O34" s="2" t="e">
        <f>IF(ABS(C34)+ABS(D34)+ABS(G34)+ABS(H34)+ABS(K34)+ABS(L34)+ABS(#REF!)+ABS(#REF!)+ABS(#REF!)+ABS(#REF!)&lt;&gt;0,"Для друку","")</f>
        <v>#REF!</v>
      </c>
    </row>
    <row r="35" spans="1:15" s="480" customFormat="1" ht="25.5" x14ac:dyDescent="0.2">
      <c r="A35" s="537">
        <v>2630</v>
      </c>
      <c r="B35" s="538" t="s">
        <v>157</v>
      </c>
      <c r="C35" s="72"/>
      <c r="D35" s="73"/>
      <c r="E35" s="223"/>
      <c r="F35" s="67">
        <f t="shared" si="3"/>
        <v>0</v>
      </c>
      <c r="G35" s="72"/>
      <c r="H35" s="73"/>
      <c r="I35" s="223"/>
      <c r="J35" s="67">
        <f>SUM(G35:H35)</f>
        <v>0</v>
      </c>
      <c r="K35" s="73"/>
      <c r="L35" s="73"/>
      <c r="M35" s="223"/>
      <c r="N35" s="67">
        <f>SUM(K35:L35)</f>
        <v>0</v>
      </c>
      <c r="O35" s="2" t="e">
        <f>IF(ABS(C35)+ABS(D35)+ABS(G35)+ABS(H35)+ABS(K35)+ABS(L35)+ABS(#REF!)+ABS(#REF!)+ABS(#REF!)+ABS(#REF!)&lt;&gt;0,"Для друку","")</f>
        <v>#REF!</v>
      </c>
    </row>
    <row r="36" spans="1:15" s="480" customFormat="1" x14ac:dyDescent="0.2">
      <c r="A36" s="535">
        <v>2700</v>
      </c>
      <c r="B36" s="536" t="s">
        <v>158</v>
      </c>
      <c r="C36" s="65">
        <f t="shared" ref="C36:N36" si="11">SUM(C37:C39)</f>
        <v>0</v>
      </c>
      <c r="D36" s="66">
        <f t="shared" si="11"/>
        <v>0</v>
      </c>
      <c r="E36" s="221">
        <f t="shared" si="11"/>
        <v>0</v>
      </c>
      <c r="F36" s="67">
        <f t="shared" si="11"/>
        <v>0</v>
      </c>
      <c r="G36" s="65">
        <f t="shared" si="11"/>
        <v>0</v>
      </c>
      <c r="H36" s="66">
        <f t="shared" si="11"/>
        <v>0</v>
      </c>
      <c r="I36" s="221">
        <f t="shared" si="11"/>
        <v>0</v>
      </c>
      <c r="J36" s="67">
        <f t="shared" si="11"/>
        <v>0</v>
      </c>
      <c r="K36" s="66">
        <f>SUM(K37:K39)</f>
        <v>0</v>
      </c>
      <c r="L36" s="66">
        <f t="shared" si="11"/>
        <v>0</v>
      </c>
      <c r="M36" s="221">
        <f t="shared" si="11"/>
        <v>0</v>
      </c>
      <c r="N36" s="67">
        <f t="shared" si="11"/>
        <v>0</v>
      </c>
      <c r="O36" s="2" t="e">
        <f>IF(ABS(C36)+ABS(D36)+ABS(G36)+ABS(H36)+ABS(K36)+ABS(L36)+ABS(#REF!)+ABS(#REF!)+ABS(#REF!)+ABS(#REF!)&lt;&gt;0,"Для друку","")</f>
        <v>#REF!</v>
      </c>
    </row>
    <row r="37" spans="1:15" s="480" customFormat="1" x14ac:dyDescent="0.2">
      <c r="A37" s="537">
        <v>2710</v>
      </c>
      <c r="B37" s="538" t="s">
        <v>81</v>
      </c>
      <c r="C37" s="72"/>
      <c r="D37" s="73"/>
      <c r="E37" s="223"/>
      <c r="F37" s="67">
        <f t="shared" si="3"/>
        <v>0</v>
      </c>
      <c r="G37" s="72"/>
      <c r="H37" s="73"/>
      <c r="I37" s="223"/>
      <c r="J37" s="67">
        <f>SUM(G37:H37)</f>
        <v>0</v>
      </c>
      <c r="K37" s="73"/>
      <c r="L37" s="73"/>
      <c r="M37" s="223"/>
      <c r="N37" s="67">
        <f>SUM(K37:L37)</f>
        <v>0</v>
      </c>
      <c r="O37" s="2" t="e">
        <f>IF(ABS(C37)+ABS(D37)+ABS(G37)+ABS(H37)+ABS(K37)+ABS(L37)+ABS(#REF!)+ABS(#REF!)+ABS(#REF!)+ABS(#REF!)&lt;&gt;0,"Для друку","")</f>
        <v>#REF!</v>
      </c>
    </row>
    <row r="38" spans="1:15" s="480" customFormat="1" x14ac:dyDescent="0.2">
      <c r="A38" s="537">
        <v>2720</v>
      </c>
      <c r="B38" s="538" t="s">
        <v>82</v>
      </c>
      <c r="C38" s="72"/>
      <c r="D38" s="73"/>
      <c r="E38" s="223"/>
      <c r="F38" s="67">
        <f t="shared" si="3"/>
        <v>0</v>
      </c>
      <c r="G38" s="72"/>
      <c r="H38" s="73"/>
      <c r="I38" s="223"/>
      <c r="J38" s="67">
        <f>SUM(G38:H38)</f>
        <v>0</v>
      </c>
      <c r="K38" s="73"/>
      <c r="L38" s="73"/>
      <c r="M38" s="223"/>
      <c r="N38" s="67">
        <f>SUM(K38:L38)</f>
        <v>0</v>
      </c>
      <c r="O38" s="2" t="e">
        <f>IF(ABS(C38)+ABS(D38)+ABS(G38)+ABS(H38)+ABS(K38)+ABS(L38)+ABS(#REF!)+ABS(#REF!)+ABS(#REF!)+ABS(#REF!)&lt;&gt;0,"Для друку","")</f>
        <v>#REF!</v>
      </c>
    </row>
    <row r="39" spans="1:15" s="480" customFormat="1" x14ac:dyDescent="0.2">
      <c r="A39" s="537">
        <v>2730</v>
      </c>
      <c r="B39" s="538" t="s">
        <v>159</v>
      </c>
      <c r="C39" s="72"/>
      <c r="D39" s="73"/>
      <c r="E39" s="223"/>
      <c r="F39" s="67">
        <f t="shared" si="3"/>
        <v>0</v>
      </c>
      <c r="G39" s="72"/>
      <c r="H39" s="73"/>
      <c r="I39" s="223"/>
      <c r="J39" s="67">
        <f>SUM(G39:H39)</f>
        <v>0</v>
      </c>
      <c r="K39" s="73"/>
      <c r="L39" s="73"/>
      <c r="M39" s="223"/>
      <c r="N39" s="67">
        <f>SUM(K39:L39)</f>
        <v>0</v>
      </c>
      <c r="O39" s="2" t="e">
        <f>IF(ABS(C39)+ABS(D39)+ABS(G39)+ABS(H39)+ABS(K39)+ABS(L39)+ABS(#REF!)+ABS(#REF!)+ABS(#REF!)+ABS(#REF!)&lt;&gt;0,"Для друку","")</f>
        <v>#REF!</v>
      </c>
    </row>
    <row r="40" spans="1:15" s="480" customFormat="1" x14ac:dyDescent="0.2">
      <c r="A40" s="535">
        <v>2800</v>
      </c>
      <c r="B40" s="536" t="s">
        <v>70</v>
      </c>
      <c r="C40" s="74"/>
      <c r="D40" s="75"/>
      <c r="E40" s="224"/>
      <c r="F40" s="67">
        <f t="shared" si="3"/>
        <v>0</v>
      </c>
      <c r="G40" s="74"/>
      <c r="H40" s="75"/>
      <c r="I40" s="224"/>
      <c r="J40" s="67">
        <f>SUM(G40:H40)</f>
        <v>0</v>
      </c>
      <c r="K40" s="75"/>
      <c r="L40" s="75"/>
      <c r="M40" s="224"/>
      <c r="N40" s="67">
        <f>SUM(K40:L40)</f>
        <v>0</v>
      </c>
      <c r="O40" s="2" t="e">
        <f>IF(ABS(C40)+ABS(D40)+ABS(G40)+ABS(H40)+ABS(K40)+ABS(L40)+ABS(#REF!)+ABS(#REF!)+ABS(#REF!)+ABS(#REF!)&lt;&gt;0,"Для друку","")</f>
        <v>#REF!</v>
      </c>
    </row>
    <row r="41" spans="1:15" s="480" customFormat="1" x14ac:dyDescent="0.2">
      <c r="A41" s="535">
        <v>2900</v>
      </c>
      <c r="B41" s="536" t="s">
        <v>96</v>
      </c>
      <c r="C41" s="74"/>
      <c r="D41" s="75"/>
      <c r="E41" s="224"/>
      <c r="F41" s="67">
        <f t="shared" si="3"/>
        <v>0</v>
      </c>
      <c r="G41" s="74"/>
      <c r="H41" s="75"/>
      <c r="I41" s="224"/>
      <c r="J41" s="67">
        <f>SUM(G41:H41)</f>
        <v>0</v>
      </c>
      <c r="K41" s="75"/>
      <c r="L41" s="75"/>
      <c r="M41" s="224"/>
      <c r="N41" s="67">
        <f>SUM(K41:L41)</f>
        <v>0</v>
      </c>
      <c r="O41" s="2" t="e">
        <f>IF(ABS(C41)+ABS(D41)+ABS(G41)+ABS(H41)+ABS(K41)+ABS(L41)+ABS(#REF!)+ABS(#REF!)+ABS(#REF!)+ABS(#REF!)&lt;&gt;0,"Для друку","")</f>
        <v>#REF!</v>
      </c>
    </row>
    <row r="42" spans="1:15" s="480" customFormat="1" x14ac:dyDescent="0.2">
      <c r="A42" s="535">
        <v>3000</v>
      </c>
      <c r="B42" s="536" t="s">
        <v>83</v>
      </c>
      <c r="C42" s="70">
        <f t="shared" ref="C42:N42" si="12">C43+C57</f>
        <v>0</v>
      </c>
      <c r="D42" s="71">
        <f t="shared" si="12"/>
        <v>0</v>
      </c>
      <c r="E42" s="222">
        <f t="shared" si="12"/>
        <v>0</v>
      </c>
      <c r="F42" s="67">
        <f t="shared" si="12"/>
        <v>0</v>
      </c>
      <c r="G42" s="70">
        <f t="shared" si="12"/>
        <v>0</v>
      </c>
      <c r="H42" s="71">
        <f t="shared" si="12"/>
        <v>0</v>
      </c>
      <c r="I42" s="222">
        <f t="shared" si="12"/>
        <v>0</v>
      </c>
      <c r="J42" s="67">
        <f t="shared" si="12"/>
        <v>0</v>
      </c>
      <c r="K42" s="71">
        <f>K43+K57</f>
        <v>0</v>
      </c>
      <c r="L42" s="71">
        <f t="shared" si="12"/>
        <v>0</v>
      </c>
      <c r="M42" s="222">
        <f t="shared" si="12"/>
        <v>0</v>
      </c>
      <c r="N42" s="67">
        <f t="shared" si="12"/>
        <v>0</v>
      </c>
      <c r="O42" s="2" t="e">
        <f>IF(ABS(C42)+ABS(D42)+ABS(G42)+ABS(H42)+ABS(K42)+ABS(L42)+ABS(#REF!)+ABS(#REF!)+ABS(#REF!)+ABS(#REF!)&lt;&gt;0,"Для друку","")</f>
        <v>#REF!</v>
      </c>
    </row>
    <row r="43" spans="1:15" s="480" customFormat="1" x14ac:dyDescent="0.2">
      <c r="A43" s="535">
        <v>3100</v>
      </c>
      <c r="B43" s="536" t="s">
        <v>84</v>
      </c>
      <c r="C43" s="70">
        <f t="shared" ref="C43:N43" si="13">C44+C45+C48+C51+C55+C56</f>
        <v>0</v>
      </c>
      <c r="D43" s="71">
        <f t="shared" si="13"/>
        <v>0</v>
      </c>
      <c r="E43" s="222">
        <f t="shared" si="13"/>
        <v>0</v>
      </c>
      <c r="F43" s="67">
        <f t="shared" si="13"/>
        <v>0</v>
      </c>
      <c r="G43" s="70">
        <f t="shared" si="13"/>
        <v>0</v>
      </c>
      <c r="H43" s="71">
        <f t="shared" si="13"/>
        <v>0</v>
      </c>
      <c r="I43" s="222">
        <f t="shared" si="13"/>
        <v>0</v>
      </c>
      <c r="J43" s="67">
        <f t="shared" si="13"/>
        <v>0</v>
      </c>
      <c r="K43" s="71">
        <f>K44+K45+K48+K51+K55+K56</f>
        <v>0</v>
      </c>
      <c r="L43" s="71">
        <f t="shared" si="13"/>
        <v>0</v>
      </c>
      <c r="M43" s="222">
        <f t="shared" si="13"/>
        <v>0</v>
      </c>
      <c r="N43" s="67">
        <f t="shared" si="13"/>
        <v>0</v>
      </c>
      <c r="O43" s="2" t="e">
        <f>IF(ABS(C43)+ABS(D43)+ABS(G43)+ABS(H43)+ABS(K43)+ABS(L43)+ABS(#REF!)+ABS(#REF!)+ABS(#REF!)+ABS(#REF!)&lt;&gt;0,"Для друку","")</f>
        <v>#REF!</v>
      </c>
    </row>
    <row r="44" spans="1:15" s="480" customFormat="1" ht="25.5" x14ac:dyDescent="0.2">
      <c r="A44" s="537">
        <v>3110</v>
      </c>
      <c r="B44" s="538" t="s">
        <v>85</v>
      </c>
      <c r="C44" s="72"/>
      <c r="D44" s="73"/>
      <c r="E44" s="223"/>
      <c r="F44" s="67">
        <f t="shared" si="3"/>
        <v>0</v>
      </c>
      <c r="G44" s="72"/>
      <c r="H44" s="73"/>
      <c r="I44" s="223"/>
      <c r="J44" s="67">
        <f>SUM(G44:H44)</f>
        <v>0</v>
      </c>
      <c r="K44" s="73"/>
      <c r="L44" s="73"/>
      <c r="M44" s="223"/>
      <c r="N44" s="67">
        <f>SUM(K44:L44)</f>
        <v>0</v>
      </c>
      <c r="O44" s="2" t="e">
        <f>IF(ABS(C44)+ABS(D44)+ABS(G44)+ABS(H44)+ABS(K44)+ABS(L44)+ABS(#REF!)+ABS(#REF!)+ABS(#REF!)+ABS(#REF!)&lt;&gt;0,"Для друку","")</f>
        <v>#REF!</v>
      </c>
    </row>
    <row r="45" spans="1:15" s="480" customFormat="1" x14ac:dyDescent="0.2">
      <c r="A45" s="537">
        <v>3120</v>
      </c>
      <c r="B45" s="538" t="s">
        <v>86</v>
      </c>
      <c r="C45" s="70">
        <f t="shared" ref="C45:N45" si="14">SUM(C46:C47)</f>
        <v>0</v>
      </c>
      <c r="D45" s="71">
        <f t="shared" si="14"/>
        <v>0</v>
      </c>
      <c r="E45" s="222">
        <f t="shared" si="14"/>
        <v>0</v>
      </c>
      <c r="F45" s="67">
        <f t="shared" si="14"/>
        <v>0</v>
      </c>
      <c r="G45" s="70">
        <f t="shared" si="14"/>
        <v>0</v>
      </c>
      <c r="H45" s="71">
        <f t="shared" si="14"/>
        <v>0</v>
      </c>
      <c r="I45" s="222">
        <f t="shared" si="14"/>
        <v>0</v>
      </c>
      <c r="J45" s="67">
        <f t="shared" si="14"/>
        <v>0</v>
      </c>
      <c r="K45" s="71">
        <f>SUM(K46:K47)</f>
        <v>0</v>
      </c>
      <c r="L45" s="71">
        <f t="shared" si="14"/>
        <v>0</v>
      </c>
      <c r="M45" s="222">
        <f t="shared" si="14"/>
        <v>0</v>
      </c>
      <c r="N45" s="67">
        <f t="shared" si="14"/>
        <v>0</v>
      </c>
      <c r="O45" s="2" t="e">
        <f>IF(ABS(C45)+ABS(D45)+ABS(G45)+ABS(H45)+ABS(K45)+ABS(L45)+ABS(#REF!)+ABS(#REF!)+ABS(#REF!)+ABS(#REF!)&lt;&gt;0,"Для друку","")</f>
        <v>#REF!</v>
      </c>
    </row>
    <row r="46" spans="1:15" s="480" customFormat="1" x14ac:dyDescent="0.2">
      <c r="A46" s="537">
        <v>3121</v>
      </c>
      <c r="B46" s="538" t="s">
        <v>160</v>
      </c>
      <c r="C46" s="72"/>
      <c r="D46" s="73"/>
      <c r="E46" s="223"/>
      <c r="F46" s="67">
        <f t="shared" si="3"/>
        <v>0</v>
      </c>
      <c r="G46" s="72"/>
      <c r="H46" s="73"/>
      <c r="I46" s="223"/>
      <c r="J46" s="67">
        <f>SUM(G46:H46)</f>
        <v>0</v>
      </c>
      <c r="K46" s="73"/>
      <c r="L46" s="73"/>
      <c r="M46" s="223"/>
      <c r="N46" s="67">
        <f>SUM(K46:L46)</f>
        <v>0</v>
      </c>
      <c r="O46" s="2" t="e">
        <f>IF(ABS(C46)+ABS(D46)+ABS(G46)+ABS(H46)+ABS(K46)+ABS(L46)+ABS(#REF!)+ABS(#REF!)+ABS(#REF!)+ABS(#REF!)&lt;&gt;0,"Для друку","")</f>
        <v>#REF!</v>
      </c>
    </row>
    <row r="47" spans="1:15" s="480" customFormat="1" x14ac:dyDescent="0.2">
      <c r="A47" s="537">
        <v>3122</v>
      </c>
      <c r="B47" s="538" t="s">
        <v>161</v>
      </c>
      <c r="C47" s="72"/>
      <c r="D47" s="73"/>
      <c r="E47" s="223"/>
      <c r="F47" s="67">
        <f t="shared" si="3"/>
        <v>0</v>
      </c>
      <c r="G47" s="72"/>
      <c r="H47" s="73"/>
      <c r="I47" s="223"/>
      <c r="J47" s="67">
        <f>SUM(G47:H47)</f>
        <v>0</v>
      </c>
      <c r="K47" s="73"/>
      <c r="L47" s="73"/>
      <c r="M47" s="223"/>
      <c r="N47" s="67">
        <f>SUM(K47:L47)</f>
        <v>0</v>
      </c>
      <c r="O47" s="2" t="e">
        <f>IF(ABS(C47)+ABS(D47)+ABS(G47)+ABS(H47)+ABS(K47)+ABS(L47)+ABS(#REF!)+ABS(#REF!)+ABS(#REF!)+ABS(#REF!)&lt;&gt;0,"Для друку","")</f>
        <v>#REF!</v>
      </c>
    </row>
    <row r="48" spans="1:15" s="480" customFormat="1" x14ac:dyDescent="0.2">
      <c r="A48" s="537">
        <v>3130</v>
      </c>
      <c r="B48" s="538" t="s">
        <v>87</v>
      </c>
      <c r="C48" s="70">
        <f t="shared" ref="C48:N48" si="15">SUM(C49:C50)</f>
        <v>0</v>
      </c>
      <c r="D48" s="71">
        <f t="shared" si="15"/>
        <v>0</v>
      </c>
      <c r="E48" s="222">
        <f t="shared" si="15"/>
        <v>0</v>
      </c>
      <c r="F48" s="67">
        <f t="shared" si="15"/>
        <v>0</v>
      </c>
      <c r="G48" s="70">
        <f t="shared" si="15"/>
        <v>0</v>
      </c>
      <c r="H48" s="71">
        <f t="shared" si="15"/>
        <v>0</v>
      </c>
      <c r="I48" s="222">
        <f t="shared" si="15"/>
        <v>0</v>
      </c>
      <c r="J48" s="67">
        <f t="shared" si="15"/>
        <v>0</v>
      </c>
      <c r="K48" s="71">
        <f>SUM(K49:K50)</f>
        <v>0</v>
      </c>
      <c r="L48" s="71">
        <f t="shared" si="15"/>
        <v>0</v>
      </c>
      <c r="M48" s="222">
        <f t="shared" si="15"/>
        <v>0</v>
      </c>
      <c r="N48" s="67">
        <f t="shared" si="15"/>
        <v>0</v>
      </c>
      <c r="O48" s="2" t="e">
        <f>IF(ABS(C48)+ABS(D48)+ABS(G48)+ABS(H48)+ABS(K48)+ABS(L48)+ABS(#REF!)+ABS(#REF!)+ABS(#REF!)+ABS(#REF!)&lt;&gt;0,"Для друку","")</f>
        <v>#REF!</v>
      </c>
    </row>
    <row r="49" spans="1:15" s="480" customFormat="1" x14ac:dyDescent="0.2">
      <c r="A49" s="537">
        <v>3131</v>
      </c>
      <c r="B49" s="538" t="s">
        <v>162</v>
      </c>
      <c r="C49" s="72"/>
      <c r="D49" s="73"/>
      <c r="E49" s="223"/>
      <c r="F49" s="67">
        <f t="shared" si="3"/>
        <v>0</v>
      </c>
      <c r="G49" s="72"/>
      <c r="H49" s="73"/>
      <c r="I49" s="223"/>
      <c r="J49" s="67">
        <f>SUM(G49:H49)</f>
        <v>0</v>
      </c>
      <c r="K49" s="73"/>
      <c r="L49" s="73"/>
      <c r="M49" s="223"/>
      <c r="N49" s="67">
        <f>SUM(K49:L49)</f>
        <v>0</v>
      </c>
      <c r="O49" s="2" t="e">
        <f>IF(ABS(C49)+ABS(D49)+ABS(G49)+ABS(H49)+ABS(K49)+ABS(L49)+ABS(#REF!)+ABS(#REF!)+ABS(#REF!)+ABS(#REF!)&lt;&gt;0,"Для друку","")</f>
        <v>#REF!</v>
      </c>
    </row>
    <row r="50" spans="1:15" s="480" customFormat="1" x14ac:dyDescent="0.2">
      <c r="A50" s="537">
        <v>3132</v>
      </c>
      <c r="B50" s="538" t="s">
        <v>88</v>
      </c>
      <c r="C50" s="72"/>
      <c r="D50" s="73"/>
      <c r="E50" s="223"/>
      <c r="F50" s="67">
        <f t="shared" si="3"/>
        <v>0</v>
      </c>
      <c r="G50" s="72"/>
      <c r="H50" s="73"/>
      <c r="I50" s="223"/>
      <c r="J50" s="67">
        <f>SUM(G50:H50)</f>
        <v>0</v>
      </c>
      <c r="K50" s="73"/>
      <c r="L50" s="73"/>
      <c r="M50" s="223"/>
      <c r="N50" s="67">
        <f>SUM(K50:L50)</f>
        <v>0</v>
      </c>
      <c r="O50" s="2" t="e">
        <f>IF(ABS(C50)+ABS(D50)+ABS(G50)+ABS(H50)+ABS(K50)+ABS(L50)+ABS(#REF!)+ABS(#REF!)+ABS(#REF!)+ABS(#REF!)&lt;&gt;0,"Для друку","")</f>
        <v>#REF!</v>
      </c>
    </row>
    <row r="51" spans="1:15" s="480" customFormat="1" x14ac:dyDescent="0.2">
      <c r="A51" s="537">
        <v>3140</v>
      </c>
      <c r="B51" s="538" t="s">
        <v>89</v>
      </c>
      <c r="C51" s="70">
        <f t="shared" ref="C51:N51" si="16">SUM(C52:C54)</f>
        <v>0</v>
      </c>
      <c r="D51" s="71">
        <f t="shared" si="16"/>
        <v>0</v>
      </c>
      <c r="E51" s="222">
        <f t="shared" si="16"/>
        <v>0</v>
      </c>
      <c r="F51" s="67">
        <f t="shared" si="16"/>
        <v>0</v>
      </c>
      <c r="G51" s="70">
        <f t="shared" si="16"/>
        <v>0</v>
      </c>
      <c r="H51" s="71">
        <f t="shared" si="16"/>
        <v>0</v>
      </c>
      <c r="I51" s="222">
        <f t="shared" si="16"/>
        <v>0</v>
      </c>
      <c r="J51" s="67">
        <f t="shared" si="16"/>
        <v>0</v>
      </c>
      <c r="K51" s="71">
        <f>SUM(K52:K54)</f>
        <v>0</v>
      </c>
      <c r="L51" s="71">
        <f t="shared" si="16"/>
        <v>0</v>
      </c>
      <c r="M51" s="222">
        <f t="shared" si="16"/>
        <v>0</v>
      </c>
      <c r="N51" s="67">
        <f t="shared" si="16"/>
        <v>0</v>
      </c>
      <c r="O51" s="2" t="e">
        <f>IF(ABS(C51)+ABS(D51)+ABS(G51)+ABS(H51)+ABS(K51)+ABS(L51)+ABS(#REF!)+ABS(#REF!)+ABS(#REF!)+ABS(#REF!)&lt;&gt;0,"Для друку","")</f>
        <v>#REF!</v>
      </c>
    </row>
    <row r="52" spans="1:15" s="480" customFormat="1" x14ac:dyDescent="0.2">
      <c r="A52" s="537">
        <v>3141</v>
      </c>
      <c r="B52" s="538" t="s">
        <v>163</v>
      </c>
      <c r="C52" s="72"/>
      <c r="D52" s="73"/>
      <c r="E52" s="223"/>
      <c r="F52" s="67">
        <f t="shared" si="3"/>
        <v>0</v>
      </c>
      <c r="G52" s="72"/>
      <c r="H52" s="73"/>
      <c r="I52" s="223"/>
      <c r="J52" s="67">
        <f>SUM(G52:H52)</f>
        <v>0</v>
      </c>
      <c r="K52" s="73"/>
      <c r="L52" s="73"/>
      <c r="M52" s="223"/>
      <c r="N52" s="67">
        <f>SUM(K52:L52)</f>
        <v>0</v>
      </c>
      <c r="O52" s="2" t="e">
        <f>IF(ABS(C52)+ABS(D52)+ABS(G52)+ABS(H52)+ABS(K52)+ABS(L52)+ABS(#REF!)+ABS(#REF!)+ABS(#REF!)+ABS(#REF!)&lt;&gt;0,"Для друку","")</f>
        <v>#REF!</v>
      </c>
    </row>
    <row r="53" spans="1:15" s="480" customFormat="1" x14ac:dyDescent="0.2">
      <c r="A53" s="537">
        <v>3142</v>
      </c>
      <c r="B53" s="538" t="s">
        <v>164</v>
      </c>
      <c r="C53" s="72"/>
      <c r="D53" s="73"/>
      <c r="E53" s="223"/>
      <c r="F53" s="67">
        <f t="shared" si="3"/>
        <v>0</v>
      </c>
      <c r="G53" s="72"/>
      <c r="H53" s="73"/>
      <c r="I53" s="223"/>
      <c r="J53" s="67">
        <f>SUM(G53:H53)</f>
        <v>0</v>
      </c>
      <c r="K53" s="73"/>
      <c r="L53" s="73"/>
      <c r="M53" s="223"/>
      <c r="N53" s="67">
        <f>SUM(K53:L53)</f>
        <v>0</v>
      </c>
      <c r="O53" s="2" t="e">
        <f>IF(ABS(C53)+ABS(D53)+ABS(G53)+ABS(H53)+ABS(K53)+ABS(L53)+ABS(#REF!)+ABS(#REF!)+ABS(#REF!)+ABS(#REF!)&lt;&gt;0,"Для друку","")</f>
        <v>#REF!</v>
      </c>
    </row>
    <row r="54" spans="1:15" s="480" customFormat="1" x14ac:dyDescent="0.2">
      <c r="A54" s="537">
        <v>3143</v>
      </c>
      <c r="B54" s="538" t="s">
        <v>90</v>
      </c>
      <c r="C54" s="72"/>
      <c r="D54" s="73"/>
      <c r="E54" s="223"/>
      <c r="F54" s="67">
        <f t="shared" si="3"/>
        <v>0</v>
      </c>
      <c r="G54" s="72"/>
      <c r="H54" s="73"/>
      <c r="I54" s="223"/>
      <c r="J54" s="67">
        <f>SUM(G54:H54)</f>
        <v>0</v>
      </c>
      <c r="K54" s="73"/>
      <c r="L54" s="73"/>
      <c r="M54" s="223"/>
      <c r="N54" s="67">
        <f>SUM(K54:L54)</f>
        <v>0</v>
      </c>
      <c r="O54" s="2" t="e">
        <f>IF(ABS(C54)+ABS(D54)+ABS(G54)+ABS(H54)+ABS(K54)+ABS(L54)+ABS(#REF!)+ABS(#REF!)+ABS(#REF!)+ABS(#REF!)&lt;&gt;0,"Для друку","")</f>
        <v>#REF!</v>
      </c>
    </row>
    <row r="55" spans="1:15" s="480" customFormat="1" x14ac:dyDescent="0.2">
      <c r="A55" s="537">
        <v>3150</v>
      </c>
      <c r="B55" s="538" t="s">
        <v>91</v>
      </c>
      <c r="C55" s="72"/>
      <c r="D55" s="73"/>
      <c r="E55" s="223"/>
      <c r="F55" s="67">
        <f t="shared" si="3"/>
        <v>0</v>
      </c>
      <c r="G55" s="72"/>
      <c r="H55" s="73"/>
      <c r="I55" s="223"/>
      <c r="J55" s="67">
        <f>SUM(G55:H55)</f>
        <v>0</v>
      </c>
      <c r="K55" s="73"/>
      <c r="L55" s="73"/>
      <c r="M55" s="223"/>
      <c r="N55" s="67">
        <f>SUM(K55:L55)</f>
        <v>0</v>
      </c>
      <c r="O55" s="2" t="e">
        <f>IF(ABS(C55)+ABS(D55)+ABS(G55)+ABS(H55)+ABS(K55)+ABS(L55)+ABS(#REF!)+ABS(#REF!)+ABS(#REF!)+ABS(#REF!)&lt;&gt;0,"Для друку","")</f>
        <v>#REF!</v>
      </c>
    </row>
    <row r="56" spans="1:15" s="480" customFormat="1" x14ac:dyDescent="0.2">
      <c r="A56" s="537">
        <v>3160</v>
      </c>
      <c r="B56" s="538" t="s">
        <v>165</v>
      </c>
      <c r="C56" s="72"/>
      <c r="D56" s="73"/>
      <c r="E56" s="223"/>
      <c r="F56" s="67">
        <f t="shared" si="3"/>
        <v>0</v>
      </c>
      <c r="G56" s="72"/>
      <c r="H56" s="73"/>
      <c r="I56" s="223"/>
      <c r="J56" s="67">
        <f>SUM(G56:H56)</f>
        <v>0</v>
      </c>
      <c r="K56" s="73"/>
      <c r="L56" s="73"/>
      <c r="M56" s="223"/>
      <c r="N56" s="67">
        <f>SUM(K56:L56)</f>
        <v>0</v>
      </c>
      <c r="O56" s="2" t="e">
        <f>IF(ABS(C56)+ABS(D56)+ABS(G56)+ABS(H56)+ABS(K56)+ABS(L56)+ABS(#REF!)+ABS(#REF!)+ABS(#REF!)+ABS(#REF!)&lt;&gt;0,"Для друку","")</f>
        <v>#REF!</v>
      </c>
    </row>
    <row r="57" spans="1:15" s="480" customFormat="1" x14ac:dyDescent="0.2">
      <c r="A57" s="535">
        <v>3200</v>
      </c>
      <c r="B57" s="536" t="s">
        <v>92</v>
      </c>
      <c r="C57" s="70">
        <f t="shared" ref="C57:N57" si="17">SUM(C58:C61)</f>
        <v>0</v>
      </c>
      <c r="D57" s="71">
        <f t="shared" si="17"/>
        <v>0</v>
      </c>
      <c r="E57" s="222">
        <f t="shared" si="17"/>
        <v>0</v>
      </c>
      <c r="F57" s="67">
        <f t="shared" si="17"/>
        <v>0</v>
      </c>
      <c r="G57" s="70">
        <f t="shared" si="17"/>
        <v>0</v>
      </c>
      <c r="H57" s="71">
        <f t="shared" si="17"/>
        <v>0</v>
      </c>
      <c r="I57" s="222">
        <f t="shared" si="17"/>
        <v>0</v>
      </c>
      <c r="J57" s="67">
        <f t="shared" si="17"/>
        <v>0</v>
      </c>
      <c r="K57" s="71">
        <f>SUM(K58:K61)</f>
        <v>0</v>
      </c>
      <c r="L57" s="71">
        <f t="shared" si="17"/>
        <v>0</v>
      </c>
      <c r="M57" s="222">
        <f t="shared" si="17"/>
        <v>0</v>
      </c>
      <c r="N57" s="67">
        <f t="shared" si="17"/>
        <v>0</v>
      </c>
      <c r="O57" s="2" t="e">
        <f>IF(ABS(C57)+ABS(D57)+ABS(G57)+ABS(H57)+ABS(K57)+ABS(L57)+ABS(#REF!)+ABS(#REF!)+ABS(#REF!)+ABS(#REF!)&lt;&gt;0,"Для друку","")</f>
        <v>#REF!</v>
      </c>
    </row>
    <row r="58" spans="1:15" s="480" customFormat="1" ht="25.5" x14ac:dyDescent="0.2">
      <c r="A58" s="537">
        <v>3210</v>
      </c>
      <c r="B58" s="538" t="s">
        <v>93</v>
      </c>
      <c r="C58" s="72"/>
      <c r="D58" s="73"/>
      <c r="E58" s="223"/>
      <c r="F58" s="67">
        <f t="shared" si="3"/>
        <v>0</v>
      </c>
      <c r="G58" s="72"/>
      <c r="H58" s="73"/>
      <c r="I58" s="223"/>
      <c r="J58" s="67">
        <f>SUM(G58:H58)</f>
        <v>0</v>
      </c>
      <c r="K58" s="73"/>
      <c r="L58" s="73"/>
      <c r="M58" s="223"/>
      <c r="N58" s="67">
        <f>SUM(K58:L58)</f>
        <v>0</v>
      </c>
      <c r="O58" s="2" t="e">
        <f>IF(ABS(C58)+ABS(D58)+ABS(G58)+ABS(H58)+ABS(K58)+ABS(L58)+ABS(#REF!)+ABS(#REF!)+ABS(#REF!)+ABS(#REF!)&lt;&gt;0,"Для друку","")</f>
        <v>#REF!</v>
      </c>
    </row>
    <row r="59" spans="1:15" s="480" customFormat="1" ht="25.5" x14ac:dyDescent="0.2">
      <c r="A59" s="537">
        <v>3220</v>
      </c>
      <c r="B59" s="538" t="s">
        <v>94</v>
      </c>
      <c r="C59" s="72"/>
      <c r="D59" s="73"/>
      <c r="E59" s="223"/>
      <c r="F59" s="67">
        <f t="shared" si="3"/>
        <v>0</v>
      </c>
      <c r="G59" s="72"/>
      <c r="H59" s="73"/>
      <c r="I59" s="223"/>
      <c r="J59" s="67">
        <f>SUM(G59:H59)</f>
        <v>0</v>
      </c>
      <c r="K59" s="73"/>
      <c r="L59" s="73"/>
      <c r="M59" s="223"/>
      <c r="N59" s="67">
        <f>SUM(K59:L59)</f>
        <v>0</v>
      </c>
      <c r="O59" s="2" t="e">
        <f>IF(ABS(C59)+ABS(D59)+ABS(G59)+ABS(H59)+ABS(K59)+ABS(L59)+ABS(#REF!)+ABS(#REF!)+ABS(#REF!)+ABS(#REF!)&lt;&gt;0,"Для друку","")</f>
        <v>#REF!</v>
      </c>
    </row>
    <row r="60" spans="1:15" s="480" customFormat="1" ht="25.5" x14ac:dyDescent="0.2">
      <c r="A60" s="537">
        <v>3230</v>
      </c>
      <c r="B60" s="538" t="s">
        <v>166</v>
      </c>
      <c r="C60" s="72"/>
      <c r="D60" s="73"/>
      <c r="E60" s="223"/>
      <c r="F60" s="67">
        <f t="shared" si="3"/>
        <v>0</v>
      </c>
      <c r="G60" s="72"/>
      <c r="H60" s="73"/>
      <c r="I60" s="223"/>
      <c r="J60" s="67">
        <f>SUM(G60:H60)</f>
        <v>0</v>
      </c>
      <c r="K60" s="73"/>
      <c r="L60" s="73"/>
      <c r="M60" s="223"/>
      <c r="N60" s="67">
        <f>SUM(K60:L60)</f>
        <v>0</v>
      </c>
      <c r="O60" s="2" t="e">
        <f>IF(ABS(C60)+ABS(D60)+ABS(G60)+ABS(H60)+ABS(K60)+ABS(L60)+ABS(#REF!)+ABS(#REF!)+ABS(#REF!)+ABS(#REF!)&lt;&gt;0,"Для друку","")</f>
        <v>#REF!</v>
      </c>
    </row>
    <row r="61" spans="1:15" s="480" customFormat="1" x14ac:dyDescent="0.2">
      <c r="A61" s="537">
        <v>3240</v>
      </c>
      <c r="B61" s="538" t="s">
        <v>95</v>
      </c>
      <c r="C61" s="78"/>
      <c r="D61" s="79"/>
      <c r="E61" s="225"/>
      <c r="F61" s="80">
        <f t="shared" si="3"/>
        <v>0</v>
      </c>
      <c r="G61" s="78"/>
      <c r="H61" s="79"/>
      <c r="I61" s="225"/>
      <c r="J61" s="80">
        <f>SUM(G61:H61)</f>
        <v>0</v>
      </c>
      <c r="K61" s="79"/>
      <c r="L61" s="79"/>
      <c r="M61" s="225"/>
      <c r="N61" s="80">
        <f>SUM(K61:L61)</f>
        <v>0</v>
      </c>
      <c r="O61" s="2" t="e">
        <f>IF(ABS(C61)+ABS(D61)+ABS(G61)+ABS(H61)+ABS(K61)+ABS(L61)+ABS(#REF!)+ABS(#REF!)+ABS(#REF!)+ABS(#REF!)&lt;&gt;0,"Для друку","")</f>
        <v>#REF!</v>
      </c>
    </row>
    <row r="62" spans="1:15" s="480" customFormat="1" x14ac:dyDescent="0.2">
      <c r="A62" s="537"/>
      <c r="B62" s="591" t="s">
        <v>250</v>
      </c>
      <c r="C62" s="78"/>
      <c r="D62" s="79"/>
      <c r="E62" s="225"/>
      <c r="F62" s="80">
        <f>SUM(C62:D62)</f>
        <v>0</v>
      </c>
      <c r="G62" s="78"/>
      <c r="H62" s="79"/>
      <c r="I62" s="225"/>
      <c r="J62" s="80">
        <f>SUM(G62:H62)</f>
        <v>0</v>
      </c>
      <c r="K62" s="79"/>
      <c r="L62" s="79"/>
      <c r="M62" s="225"/>
      <c r="N62" s="80">
        <f>SUM(K62:L62)</f>
        <v>0</v>
      </c>
      <c r="O62" s="2" t="e">
        <f>IF(ABS(C62)+ABS(D62)+ABS(G62)+ABS(H62)+ABS(K62)+ABS(L62)+ABS(#REF!)+ABS(#REF!)+ABS(#REF!)+ABS(#REF!)&lt;&gt;0,"Для друку","")</f>
        <v>#REF!</v>
      </c>
    </row>
    <row r="63" spans="1:15" s="480" customFormat="1" x14ac:dyDescent="0.2">
      <c r="A63" s="146"/>
      <c r="B63" s="146" t="s">
        <v>267</v>
      </c>
      <c r="C63" s="55">
        <v>159319</v>
      </c>
      <c r="D63" s="56"/>
      <c r="E63" s="226"/>
      <c r="F63" s="57">
        <f>C63</f>
        <v>159319</v>
      </c>
      <c r="G63" s="55">
        <v>160000</v>
      </c>
      <c r="H63" s="56"/>
      <c r="I63" s="226"/>
      <c r="J63" s="57">
        <f>G63</f>
        <v>160000</v>
      </c>
      <c r="K63" s="56">
        <v>171700</v>
      </c>
      <c r="L63" s="56"/>
      <c r="M63" s="226"/>
      <c r="N63" s="57">
        <f>K63</f>
        <v>171700</v>
      </c>
      <c r="O63" s="2" t="e">
        <f>IF(ABS(C63)+ABS(D63)+ABS(G63)+ABS(H63)+ABS(K63)+ABS(L63)+ABS(#REF!)+ABS(#REF!)+ABS(#REF!)+ABS(#REF!)&lt;&gt;0,"Для друку","")</f>
        <v>#REF!</v>
      </c>
    </row>
    <row r="64" spans="1:15" s="483" customFormat="1" ht="15.75" x14ac:dyDescent="0.25">
      <c r="A64" s="481"/>
      <c r="B64" s="482"/>
      <c r="C64" s="482"/>
      <c r="D64" s="482"/>
      <c r="E64" s="482"/>
      <c r="F64" s="482"/>
      <c r="G64" s="482"/>
      <c r="H64" s="482"/>
      <c r="I64" s="482"/>
      <c r="J64" s="482"/>
      <c r="K64" s="482"/>
      <c r="L64" s="482"/>
      <c r="M64" s="482"/>
      <c r="N64" s="482"/>
      <c r="O64" s="2" t="e">
        <f>IF(ABS(C64)+ABS(D64)+ABS(G64)+ABS(H64)+ABS(K64)+ABS(L64)+ABS(#REF!)+ABS(#REF!)+ABS(#REF!)+ABS(#REF!)&lt;&gt;0,"Для друку","")</f>
        <v>#REF!</v>
      </c>
    </row>
    <row r="65" spans="1:15" s="483" customFormat="1" ht="15.75" x14ac:dyDescent="0.25">
      <c r="A65" s="470" t="s">
        <v>324</v>
      </c>
      <c r="B65" s="472"/>
      <c r="C65" s="472"/>
      <c r="D65" s="472"/>
      <c r="E65" s="472"/>
      <c r="F65" s="484"/>
      <c r="G65" s="484"/>
      <c r="H65" s="484"/>
      <c r="I65" s="484"/>
      <c r="J65" s="484"/>
      <c r="K65" s="484"/>
      <c r="L65" s="484"/>
      <c r="M65" s="484"/>
      <c r="N65" s="484" t="s">
        <v>320</v>
      </c>
      <c r="O65" s="2" t="e">
        <f>IF(ABS(C65)+ABS(D65)+ABS(G65)+ABS(H65)+ABS(K65)+ABS(L65)+ABS(#REF!)+ABS(#REF!)+ABS(#REF!)+ABS(#REF!)&lt;&gt;0,"Для друку","")</f>
        <v>#REF!</v>
      </c>
    </row>
    <row r="66" spans="1:15" s="473" customFormat="1" ht="22.5" customHeight="1" x14ac:dyDescent="0.25">
      <c r="A66" s="629" t="s">
        <v>62</v>
      </c>
      <c r="B66" s="629" t="s">
        <v>143</v>
      </c>
      <c r="C66" s="606" t="str">
        <f>C3</f>
        <v>2019 (звіт)</v>
      </c>
      <c r="D66" s="607"/>
      <c r="E66" s="608"/>
      <c r="F66" s="609"/>
      <c r="G66" s="606" t="str">
        <f>G3</f>
        <v>2020 (затверджено на рік  з урахуванням змін)</v>
      </c>
      <c r="H66" s="607"/>
      <c r="I66" s="608"/>
      <c r="J66" s="609"/>
      <c r="K66" s="606" t="str">
        <f>K3</f>
        <v>2021 (проект)</v>
      </c>
      <c r="L66" s="607"/>
      <c r="M66" s="608"/>
      <c r="N66" s="609"/>
      <c r="O66" s="2" t="s">
        <v>98</v>
      </c>
    </row>
    <row r="67" spans="1:15" s="473" customFormat="1" ht="15" customHeight="1" x14ac:dyDescent="0.25">
      <c r="A67" s="630"/>
      <c r="B67" s="630"/>
      <c r="C67" s="625" t="s">
        <v>54</v>
      </c>
      <c r="D67" s="627" t="s">
        <v>53</v>
      </c>
      <c r="E67" s="620" t="s">
        <v>168</v>
      </c>
      <c r="F67" s="452" t="s">
        <v>59</v>
      </c>
      <c r="G67" s="618" t="s">
        <v>54</v>
      </c>
      <c r="H67" s="616" t="s">
        <v>53</v>
      </c>
      <c r="I67" s="620" t="s">
        <v>168</v>
      </c>
      <c r="J67" s="3" t="s">
        <v>59</v>
      </c>
      <c r="K67" s="618" t="s">
        <v>54</v>
      </c>
      <c r="L67" s="616" t="s">
        <v>53</v>
      </c>
      <c r="M67" s="620" t="s">
        <v>168</v>
      </c>
      <c r="N67" s="3" t="s">
        <v>59</v>
      </c>
      <c r="O67" s="2" t="s">
        <v>98</v>
      </c>
    </row>
    <row r="68" spans="1:15" s="473" customFormat="1" ht="15" x14ac:dyDescent="0.25">
      <c r="A68" s="631"/>
      <c r="B68" s="631"/>
      <c r="C68" s="626"/>
      <c r="D68" s="628"/>
      <c r="E68" s="621"/>
      <c r="F68" s="474" t="s">
        <v>58</v>
      </c>
      <c r="G68" s="619"/>
      <c r="H68" s="617"/>
      <c r="I68" s="621"/>
      <c r="J68" s="4" t="s">
        <v>251</v>
      </c>
      <c r="K68" s="619"/>
      <c r="L68" s="617"/>
      <c r="M68" s="621"/>
      <c r="N68" s="4" t="s">
        <v>252</v>
      </c>
      <c r="O68" s="2" t="s">
        <v>98</v>
      </c>
    </row>
    <row r="69" spans="1:15" s="473" customFormat="1" ht="15" x14ac:dyDescent="0.25">
      <c r="A69" s="451">
        <v>1</v>
      </c>
      <c r="B69" s="451">
        <v>2</v>
      </c>
      <c r="C69" s="453">
        <v>3</v>
      </c>
      <c r="D69" s="485">
        <v>4</v>
      </c>
      <c r="E69" s="486">
        <v>5</v>
      </c>
      <c r="F69" s="487">
        <v>6</v>
      </c>
      <c r="G69" s="488">
        <v>7</v>
      </c>
      <c r="H69" s="489">
        <v>8</v>
      </c>
      <c r="I69" s="486">
        <v>9</v>
      </c>
      <c r="J69" s="490">
        <v>10</v>
      </c>
      <c r="K69" s="453">
        <v>11</v>
      </c>
      <c r="L69" s="485">
        <v>12</v>
      </c>
      <c r="M69" s="486">
        <v>13</v>
      </c>
      <c r="N69" s="487">
        <v>14</v>
      </c>
      <c r="O69" s="2" t="e">
        <f>IF(ABS(C69)+ABS(D69)+ABS(G69)+ABS(H69)+ABS(K69)+ABS(L69)+ABS(#REF!)+ABS(#REF!)+ABS(#REF!)+ABS(#REF!)&lt;&gt;0,"Для друку","")</f>
        <v>#REF!</v>
      </c>
    </row>
    <row r="70" spans="1:15" s="473" customFormat="1" ht="15" x14ac:dyDescent="0.25">
      <c r="A70" s="492">
        <v>4000</v>
      </c>
      <c r="B70" s="493" t="s">
        <v>99</v>
      </c>
      <c r="C70" s="494">
        <f t="shared" ref="C70:E71" si="18">C71</f>
        <v>0</v>
      </c>
      <c r="D70" s="495">
        <f t="shared" si="18"/>
        <v>0</v>
      </c>
      <c r="E70" s="496">
        <f t="shared" si="18"/>
        <v>0</v>
      </c>
      <c r="F70" s="497">
        <f t="shared" ref="F70:F75" si="19">SUM(C70:D70)</f>
        <v>0</v>
      </c>
      <c r="G70" s="494">
        <f t="shared" ref="G70:I71" si="20">G71</f>
        <v>0</v>
      </c>
      <c r="H70" s="495">
        <f t="shared" si="20"/>
        <v>0</v>
      </c>
      <c r="I70" s="496">
        <f t="shared" si="20"/>
        <v>0</v>
      </c>
      <c r="J70" s="497">
        <f t="shared" ref="J70:J75" si="21">SUM(G70:H70)</f>
        <v>0</v>
      </c>
      <c r="K70" s="494">
        <f t="shared" ref="K70:M71" si="22">K71</f>
        <v>0</v>
      </c>
      <c r="L70" s="495">
        <f t="shared" si="22"/>
        <v>0</v>
      </c>
      <c r="M70" s="496">
        <f t="shared" si="22"/>
        <v>0</v>
      </c>
      <c r="N70" s="497">
        <f t="shared" ref="N70:N75" si="23">SUM(K70:L70)</f>
        <v>0</v>
      </c>
      <c r="O70" s="2" t="e">
        <f>IF(ABS(C70)+ABS(D70)+ABS(G70)+ABS(H70)+ABS(K70)+ABS(L70)+ABS(#REF!)+ABS(#REF!)+ABS(#REF!)+ABS(#REF!)&lt;&gt;0,"Для друку","")</f>
        <v>#REF!</v>
      </c>
    </row>
    <row r="71" spans="1:15" s="473" customFormat="1" ht="15" x14ac:dyDescent="0.25">
      <c r="A71" s="498">
        <v>4100</v>
      </c>
      <c r="B71" s="499" t="s">
        <v>100</v>
      </c>
      <c r="C71" s="500">
        <f t="shared" si="18"/>
        <v>0</v>
      </c>
      <c r="D71" s="501">
        <f t="shared" si="18"/>
        <v>0</v>
      </c>
      <c r="E71" s="502">
        <f t="shared" si="18"/>
        <v>0</v>
      </c>
      <c r="F71" s="503">
        <f t="shared" si="19"/>
        <v>0</v>
      </c>
      <c r="G71" s="500">
        <f t="shared" si="20"/>
        <v>0</v>
      </c>
      <c r="H71" s="501">
        <f t="shared" si="20"/>
        <v>0</v>
      </c>
      <c r="I71" s="502">
        <f t="shared" si="20"/>
        <v>0</v>
      </c>
      <c r="J71" s="503">
        <f t="shared" si="21"/>
        <v>0</v>
      </c>
      <c r="K71" s="500">
        <f t="shared" si="22"/>
        <v>0</v>
      </c>
      <c r="L71" s="501">
        <f t="shared" si="22"/>
        <v>0</v>
      </c>
      <c r="M71" s="502">
        <f t="shared" si="22"/>
        <v>0</v>
      </c>
      <c r="N71" s="503">
        <f t="shared" si="23"/>
        <v>0</v>
      </c>
      <c r="O71" s="2" t="e">
        <f>IF(ABS(C71)+ABS(D71)+ABS(G71)+ABS(H71)+ABS(K71)+ABS(L71)+ABS(#REF!)+ABS(#REF!)+ABS(#REF!)+ABS(#REF!)&lt;&gt;0,"Для друку","")</f>
        <v>#REF!</v>
      </c>
    </row>
    <row r="72" spans="1:15" s="473" customFormat="1" ht="15" x14ac:dyDescent="0.25">
      <c r="A72" s="504">
        <v>4110</v>
      </c>
      <c r="B72" s="505" t="s">
        <v>101</v>
      </c>
      <c r="C72" s="500">
        <f>SUM(C73:C75)</f>
        <v>0</v>
      </c>
      <c r="D72" s="501">
        <f>SUM(D73:D75)</f>
        <v>0</v>
      </c>
      <c r="E72" s="502">
        <f>SUM(E73:E75)</f>
        <v>0</v>
      </c>
      <c r="F72" s="503">
        <f t="shared" si="19"/>
        <v>0</v>
      </c>
      <c r="G72" s="500">
        <f>SUM(G73:G75)</f>
        <v>0</v>
      </c>
      <c r="H72" s="501">
        <f>SUM(H73:H75)</f>
        <v>0</v>
      </c>
      <c r="I72" s="502">
        <f>SUM(I73:I75)</f>
        <v>0</v>
      </c>
      <c r="J72" s="503">
        <f t="shared" si="21"/>
        <v>0</v>
      </c>
      <c r="K72" s="500">
        <f>SUM(K73:K75)</f>
        <v>0</v>
      </c>
      <c r="L72" s="501">
        <f>SUM(L73:L75)</f>
        <v>0</v>
      </c>
      <c r="M72" s="502">
        <f>SUM(M73:M75)</f>
        <v>0</v>
      </c>
      <c r="N72" s="503">
        <f t="shared" si="23"/>
        <v>0</v>
      </c>
      <c r="O72" s="2" t="e">
        <f>IF(ABS(C72)+ABS(D72)+ABS(G72)+ABS(H72)+ABS(K72)+ABS(L72)+ABS(#REF!)+ABS(#REF!)+ABS(#REF!)+ABS(#REF!)&lt;&gt;0,"Для друку","")</f>
        <v>#REF!</v>
      </c>
    </row>
    <row r="73" spans="1:15" s="473" customFormat="1" ht="25.5" x14ac:dyDescent="0.25">
      <c r="A73" s="504">
        <v>4111</v>
      </c>
      <c r="B73" s="505" t="s">
        <v>102</v>
      </c>
      <c r="C73" s="5"/>
      <c r="D73" s="6"/>
      <c r="E73" s="227"/>
      <c r="F73" s="503">
        <f>SUM(C73:D73)</f>
        <v>0</v>
      </c>
      <c r="G73" s="5"/>
      <c r="H73" s="6"/>
      <c r="I73" s="227"/>
      <c r="J73" s="503">
        <f>SUM(G73:H73)</f>
        <v>0</v>
      </c>
      <c r="K73" s="5"/>
      <c r="L73" s="6"/>
      <c r="M73" s="227"/>
      <c r="N73" s="503">
        <f>SUM(K73:L73)</f>
        <v>0</v>
      </c>
      <c r="O73" s="2" t="e">
        <f>IF(ABS(C73)+ABS(D73)+ABS(G73)+ABS(H73)+ABS(K73)+ABS(L73)+ABS(#REF!)+ABS(#REF!)+ABS(#REF!)+ABS(#REF!)&lt;&gt;0,"Для друку","")</f>
        <v>#REF!</v>
      </c>
    </row>
    <row r="74" spans="1:15" s="473" customFormat="1" ht="25.5" x14ac:dyDescent="0.25">
      <c r="A74" s="504">
        <v>4112</v>
      </c>
      <c r="B74" s="505" t="s">
        <v>103</v>
      </c>
      <c r="C74" s="5"/>
      <c r="D74" s="6"/>
      <c r="E74" s="227"/>
      <c r="F74" s="503">
        <f t="shared" si="19"/>
        <v>0</v>
      </c>
      <c r="G74" s="5"/>
      <c r="H74" s="6"/>
      <c r="I74" s="227"/>
      <c r="J74" s="503">
        <f t="shared" si="21"/>
        <v>0</v>
      </c>
      <c r="K74" s="5"/>
      <c r="L74" s="6"/>
      <c r="M74" s="227"/>
      <c r="N74" s="503">
        <f t="shared" si="23"/>
        <v>0</v>
      </c>
      <c r="O74" s="2" t="e">
        <f>IF(ABS(C74)+ABS(D74)+ABS(G74)+ABS(H74)+ABS(K74)+ABS(L74)+ABS(#REF!)+ABS(#REF!)+ABS(#REF!)+ABS(#REF!)&lt;&gt;0,"Для друку","")</f>
        <v>#REF!</v>
      </c>
    </row>
    <row r="75" spans="1:15" s="473" customFormat="1" ht="15" x14ac:dyDescent="0.25">
      <c r="A75" s="506">
        <v>4113</v>
      </c>
      <c r="B75" s="507" t="s">
        <v>104</v>
      </c>
      <c r="C75" s="5"/>
      <c r="D75" s="6"/>
      <c r="E75" s="228"/>
      <c r="F75" s="150">
        <f t="shared" si="19"/>
        <v>0</v>
      </c>
      <c r="G75" s="5"/>
      <c r="H75" s="6"/>
      <c r="I75" s="228"/>
      <c r="J75" s="150">
        <f t="shared" si="21"/>
        <v>0</v>
      </c>
      <c r="K75" s="5"/>
      <c r="L75" s="6"/>
      <c r="M75" s="228"/>
      <c r="N75" s="150">
        <f t="shared" si="23"/>
        <v>0</v>
      </c>
      <c r="O75" s="2" t="e">
        <f>IF(ABS(C75)+ABS(D75)+ABS(G75)+ABS(H75)+ABS(K75)+ABS(L75)+ABS(#REF!)+ABS(#REF!)+ABS(#REF!)+ABS(#REF!)&lt;&gt;0,"Для друку","")</f>
        <v>#REF!</v>
      </c>
    </row>
    <row r="76" spans="1:15" s="473" customFormat="1" ht="15" x14ac:dyDescent="0.25">
      <c r="A76" s="506"/>
      <c r="B76" s="506" t="s">
        <v>250</v>
      </c>
      <c r="C76" s="5"/>
      <c r="D76" s="6"/>
      <c r="E76" s="228"/>
      <c r="F76" s="150">
        <f t="shared" ref="F76" si="24">SUM(C76:D76)</f>
        <v>0</v>
      </c>
      <c r="G76" s="5"/>
      <c r="H76" s="6"/>
      <c r="I76" s="228"/>
      <c r="J76" s="150">
        <f t="shared" ref="J76" si="25">SUM(G76:H76)</f>
        <v>0</v>
      </c>
      <c r="K76" s="5"/>
      <c r="L76" s="6"/>
      <c r="M76" s="228"/>
      <c r="N76" s="150">
        <f t="shared" ref="N76" si="26">SUM(K76:L76)</f>
        <v>0</v>
      </c>
      <c r="O76" s="2" t="e">
        <f>IF(ABS(C76)+ABS(D76)+ABS(G76)+ABS(H76)+ABS(K76)+ABS(L76)+ABS(#REF!)+ABS(#REF!)+ABS(#REF!)+ABS(#REF!)&lt;&gt;0,"Для друку","")</f>
        <v>#REF!</v>
      </c>
    </row>
    <row r="77" spans="1:15" s="473" customFormat="1" ht="15" x14ac:dyDescent="0.25">
      <c r="A77" s="491"/>
      <c r="B77" s="491" t="s">
        <v>267</v>
      </c>
      <c r="C77" s="55"/>
      <c r="D77" s="56"/>
      <c r="E77" s="226"/>
      <c r="F77" s="57"/>
      <c r="G77" s="55"/>
      <c r="H77" s="56"/>
      <c r="I77" s="226"/>
      <c r="J77" s="57"/>
      <c r="K77" s="55"/>
      <c r="L77" s="56"/>
      <c r="M77" s="226"/>
      <c r="N77" s="57"/>
      <c r="O77" s="2" t="e">
        <f>IF(ABS(C77)+ABS(D77)+ABS(G77)+ABS(H77)+ABS(K77)+ABS(L77)+ABS(#REF!)+ABS(#REF!)+ABS(#REF!)+ABS(#REF!)&lt;&gt;0,"Для друку","")</f>
        <v>#REF!</v>
      </c>
    </row>
    <row r="78" spans="1:15" ht="14.25" x14ac:dyDescent="0.2">
      <c r="A78" s="190"/>
    </row>
    <row r="79" spans="1:15" s="471" customFormat="1" ht="15.75" x14ac:dyDescent="0.25">
      <c r="A79" s="470" t="s">
        <v>325</v>
      </c>
      <c r="B79" s="472"/>
      <c r="C79" s="472"/>
      <c r="D79" s="472"/>
      <c r="E79" s="472"/>
      <c r="F79" s="472"/>
      <c r="G79" s="472"/>
      <c r="H79" s="472"/>
      <c r="I79" s="472"/>
      <c r="J79" s="472" t="s">
        <v>320</v>
      </c>
      <c r="K79" s="472"/>
      <c r="L79" s="472"/>
      <c r="M79" s="472"/>
      <c r="N79" s="472"/>
      <c r="O79" s="2" t="s">
        <v>98</v>
      </c>
    </row>
    <row r="80" spans="1:15" s="473" customFormat="1" ht="15" x14ac:dyDescent="0.25">
      <c r="A80" s="622" t="s">
        <v>63</v>
      </c>
      <c r="B80" s="622" t="s">
        <v>143</v>
      </c>
      <c r="C80" s="606" t="str">
        <f>'Запит  2-5'!C23:F23</f>
        <v>2022 (прогноз)</v>
      </c>
      <c r="D80" s="607"/>
      <c r="E80" s="608"/>
      <c r="F80" s="609"/>
      <c r="G80" s="606" t="str">
        <f>'Запит  2-5'!G23:J23</f>
        <v>2023 (прогноз)</v>
      </c>
      <c r="H80" s="607"/>
      <c r="I80" s="608"/>
      <c r="J80" s="609"/>
    </row>
    <row r="81" spans="1:10" s="473" customFormat="1" ht="15" customHeight="1" x14ac:dyDescent="0.25">
      <c r="A81" s="623"/>
      <c r="B81" s="623"/>
      <c r="C81" s="625" t="s">
        <v>54</v>
      </c>
      <c r="D81" s="627" t="s">
        <v>53</v>
      </c>
      <c r="E81" s="620" t="s">
        <v>168</v>
      </c>
      <c r="F81" s="452" t="s">
        <v>59</v>
      </c>
      <c r="G81" s="618" t="s">
        <v>54</v>
      </c>
      <c r="H81" s="616" t="s">
        <v>53</v>
      </c>
      <c r="I81" s="620" t="s">
        <v>168</v>
      </c>
      <c r="J81" s="3" t="s">
        <v>59</v>
      </c>
    </row>
    <row r="82" spans="1:10" s="473" customFormat="1" ht="15" x14ac:dyDescent="0.25">
      <c r="A82" s="624"/>
      <c r="B82" s="624"/>
      <c r="C82" s="626"/>
      <c r="D82" s="628"/>
      <c r="E82" s="621"/>
      <c r="F82" s="474" t="s">
        <v>58</v>
      </c>
      <c r="G82" s="619"/>
      <c r="H82" s="617"/>
      <c r="I82" s="621"/>
      <c r="J82" s="4" t="s">
        <v>169</v>
      </c>
    </row>
    <row r="83" spans="1:10" s="473" customFormat="1" ht="15" x14ac:dyDescent="0.25">
      <c r="A83" s="475">
        <v>1</v>
      </c>
      <c r="B83" s="475">
        <v>2</v>
      </c>
      <c r="C83" s="476">
        <v>3</v>
      </c>
      <c r="D83" s="477">
        <v>4</v>
      </c>
      <c r="E83" s="478">
        <v>5</v>
      </c>
      <c r="F83" s="479">
        <v>6</v>
      </c>
      <c r="G83" s="476">
        <v>7</v>
      </c>
      <c r="H83" s="477">
        <v>8</v>
      </c>
      <c r="I83" s="478">
        <v>9</v>
      </c>
      <c r="J83" s="479">
        <v>10</v>
      </c>
    </row>
    <row r="84" spans="1:10" s="480" customFormat="1" x14ac:dyDescent="0.2">
      <c r="A84" s="535">
        <v>2000</v>
      </c>
      <c r="B84" s="536" t="s">
        <v>65</v>
      </c>
      <c r="C84" s="60">
        <f t="shared" ref="C84:J84" si="27">C85+C90+C106+C109+C113+C117+C118</f>
        <v>0</v>
      </c>
      <c r="D84" s="61">
        <f t="shared" si="27"/>
        <v>0</v>
      </c>
      <c r="E84" s="220">
        <f t="shared" si="27"/>
        <v>0</v>
      </c>
      <c r="F84" s="62">
        <f t="shared" si="27"/>
        <v>0</v>
      </c>
      <c r="G84" s="60">
        <f t="shared" si="27"/>
        <v>0</v>
      </c>
      <c r="H84" s="61">
        <f t="shared" si="27"/>
        <v>0</v>
      </c>
      <c r="I84" s="220">
        <f t="shared" si="27"/>
        <v>0</v>
      </c>
      <c r="J84" s="62">
        <f t="shared" si="27"/>
        <v>0</v>
      </c>
    </row>
    <row r="85" spans="1:10" s="480" customFormat="1" x14ac:dyDescent="0.2">
      <c r="A85" s="535">
        <v>2100</v>
      </c>
      <c r="B85" s="536" t="s">
        <v>144</v>
      </c>
      <c r="C85" s="65">
        <f t="shared" ref="C85:J85" si="28">C86+C89</f>
        <v>0</v>
      </c>
      <c r="D85" s="66">
        <f t="shared" si="28"/>
        <v>0</v>
      </c>
      <c r="E85" s="221">
        <f t="shared" si="28"/>
        <v>0</v>
      </c>
      <c r="F85" s="67">
        <f t="shared" si="28"/>
        <v>0</v>
      </c>
      <c r="G85" s="65">
        <f t="shared" si="28"/>
        <v>0</v>
      </c>
      <c r="H85" s="66">
        <f t="shared" si="28"/>
        <v>0</v>
      </c>
      <c r="I85" s="221">
        <f t="shared" si="28"/>
        <v>0</v>
      </c>
      <c r="J85" s="67">
        <f t="shared" si="28"/>
        <v>0</v>
      </c>
    </row>
    <row r="86" spans="1:10" s="480" customFormat="1" x14ac:dyDescent="0.2">
      <c r="A86" s="537">
        <v>2110</v>
      </c>
      <c r="B86" s="538" t="s">
        <v>145</v>
      </c>
      <c r="C86" s="70">
        <f t="shared" ref="C86:J86" si="29">SUM(C87:C88)</f>
        <v>0</v>
      </c>
      <c r="D86" s="71">
        <f t="shared" si="29"/>
        <v>0</v>
      </c>
      <c r="E86" s="222">
        <f t="shared" si="29"/>
        <v>0</v>
      </c>
      <c r="F86" s="67">
        <f t="shared" si="29"/>
        <v>0</v>
      </c>
      <c r="G86" s="70">
        <f t="shared" si="29"/>
        <v>0</v>
      </c>
      <c r="H86" s="71">
        <f t="shared" si="29"/>
        <v>0</v>
      </c>
      <c r="I86" s="222">
        <f t="shared" si="29"/>
        <v>0</v>
      </c>
      <c r="J86" s="67">
        <f t="shared" si="29"/>
        <v>0</v>
      </c>
    </row>
    <row r="87" spans="1:10" s="480" customFormat="1" x14ac:dyDescent="0.2">
      <c r="A87" s="537">
        <v>2111</v>
      </c>
      <c r="B87" s="538" t="s">
        <v>66</v>
      </c>
      <c r="C87" s="72"/>
      <c r="D87" s="73"/>
      <c r="E87" s="223"/>
      <c r="F87" s="67">
        <f>SUM(C87:D87)</f>
        <v>0</v>
      </c>
      <c r="G87" s="72"/>
      <c r="H87" s="73"/>
      <c r="I87" s="223"/>
      <c r="J87" s="67">
        <f>SUM(G87:H87)</f>
        <v>0</v>
      </c>
    </row>
    <row r="88" spans="1:10" s="480" customFormat="1" x14ac:dyDescent="0.2">
      <c r="A88" s="537">
        <v>2112</v>
      </c>
      <c r="B88" s="538" t="s">
        <v>146</v>
      </c>
      <c r="C88" s="72"/>
      <c r="D88" s="73"/>
      <c r="E88" s="223"/>
      <c r="F88" s="67">
        <f>SUM(C88:D88)</f>
        <v>0</v>
      </c>
      <c r="G88" s="72"/>
      <c r="H88" s="73"/>
      <c r="I88" s="223"/>
      <c r="J88" s="67">
        <f>SUM(G88:H88)</f>
        <v>0</v>
      </c>
    </row>
    <row r="89" spans="1:10" s="480" customFormat="1" x14ac:dyDescent="0.2">
      <c r="A89" s="537">
        <v>2120</v>
      </c>
      <c r="B89" s="538" t="s">
        <v>147</v>
      </c>
      <c r="C89" s="72"/>
      <c r="D89" s="73"/>
      <c r="E89" s="223"/>
      <c r="F89" s="67">
        <f>SUM(C89:D89)</f>
        <v>0</v>
      </c>
      <c r="G89" s="72"/>
      <c r="H89" s="73"/>
      <c r="I89" s="223"/>
      <c r="J89" s="67">
        <f>SUM(G89:H89)</f>
        <v>0</v>
      </c>
    </row>
    <row r="90" spans="1:10" s="480" customFormat="1" x14ac:dyDescent="0.2">
      <c r="A90" s="535">
        <v>2200</v>
      </c>
      <c r="B90" s="536" t="s">
        <v>148</v>
      </c>
      <c r="C90" s="70">
        <f t="shared" ref="C90:J90" si="30">C91+C92+C93+C94+C95+C96+C97+C103</f>
        <v>0</v>
      </c>
      <c r="D90" s="71">
        <f t="shared" si="30"/>
        <v>0</v>
      </c>
      <c r="E90" s="222">
        <f t="shared" si="30"/>
        <v>0</v>
      </c>
      <c r="F90" s="67">
        <f t="shared" si="30"/>
        <v>0</v>
      </c>
      <c r="G90" s="70">
        <f t="shared" si="30"/>
        <v>0</v>
      </c>
      <c r="H90" s="71">
        <f t="shared" si="30"/>
        <v>0</v>
      </c>
      <c r="I90" s="222">
        <f t="shared" si="30"/>
        <v>0</v>
      </c>
      <c r="J90" s="67">
        <f t="shared" si="30"/>
        <v>0</v>
      </c>
    </row>
    <row r="91" spans="1:10" s="480" customFormat="1" x14ac:dyDescent="0.2">
      <c r="A91" s="537">
        <v>2210</v>
      </c>
      <c r="B91" s="538" t="s">
        <v>149</v>
      </c>
      <c r="C91" s="72"/>
      <c r="D91" s="73"/>
      <c r="E91" s="223"/>
      <c r="F91" s="67">
        <f t="shared" ref="F91:F96" si="31">SUM(C91:D91)</f>
        <v>0</v>
      </c>
      <c r="G91" s="72"/>
      <c r="H91" s="73"/>
      <c r="I91" s="223"/>
      <c r="J91" s="67">
        <f t="shared" ref="J91:J96" si="32">SUM(G91:H91)</f>
        <v>0</v>
      </c>
    </row>
    <row r="92" spans="1:10" s="480" customFormat="1" x14ac:dyDescent="0.2">
      <c r="A92" s="537">
        <v>2220</v>
      </c>
      <c r="B92" s="538" t="s">
        <v>67</v>
      </c>
      <c r="C92" s="72"/>
      <c r="D92" s="73"/>
      <c r="E92" s="223"/>
      <c r="F92" s="67">
        <f t="shared" si="31"/>
        <v>0</v>
      </c>
      <c r="G92" s="72"/>
      <c r="H92" s="73"/>
      <c r="I92" s="223"/>
      <c r="J92" s="67">
        <f t="shared" si="32"/>
        <v>0</v>
      </c>
    </row>
    <row r="93" spans="1:10" s="480" customFormat="1" x14ac:dyDescent="0.2">
      <c r="A93" s="537">
        <v>2230</v>
      </c>
      <c r="B93" s="538" t="s">
        <v>68</v>
      </c>
      <c r="C93" s="72"/>
      <c r="D93" s="73"/>
      <c r="E93" s="223"/>
      <c r="F93" s="67">
        <f t="shared" si="31"/>
        <v>0</v>
      </c>
      <c r="G93" s="72"/>
      <c r="H93" s="73"/>
      <c r="I93" s="223"/>
      <c r="J93" s="67">
        <f t="shared" si="32"/>
        <v>0</v>
      </c>
    </row>
    <row r="94" spans="1:10" s="480" customFormat="1" x14ac:dyDescent="0.2">
      <c r="A94" s="537">
        <v>2240</v>
      </c>
      <c r="B94" s="538" t="s">
        <v>69</v>
      </c>
      <c r="C94" s="72"/>
      <c r="D94" s="73"/>
      <c r="E94" s="223"/>
      <c r="F94" s="67">
        <f t="shared" si="31"/>
        <v>0</v>
      </c>
      <c r="G94" s="72"/>
      <c r="H94" s="73"/>
      <c r="I94" s="223"/>
      <c r="J94" s="67">
        <f t="shared" si="32"/>
        <v>0</v>
      </c>
    </row>
    <row r="95" spans="1:10" s="480" customFormat="1" x14ac:dyDescent="0.2">
      <c r="A95" s="537">
        <v>2250</v>
      </c>
      <c r="B95" s="538" t="s">
        <v>71</v>
      </c>
      <c r="C95" s="72"/>
      <c r="D95" s="73"/>
      <c r="E95" s="223"/>
      <c r="F95" s="67">
        <f t="shared" si="31"/>
        <v>0</v>
      </c>
      <c r="G95" s="72"/>
      <c r="H95" s="73"/>
      <c r="I95" s="223"/>
      <c r="J95" s="67">
        <f t="shared" si="32"/>
        <v>0</v>
      </c>
    </row>
    <row r="96" spans="1:10" s="480" customFormat="1" x14ac:dyDescent="0.2">
      <c r="A96" s="537">
        <v>2260</v>
      </c>
      <c r="B96" s="538" t="s">
        <v>150</v>
      </c>
      <c r="C96" s="72"/>
      <c r="D96" s="73"/>
      <c r="E96" s="223"/>
      <c r="F96" s="67">
        <f t="shared" si="31"/>
        <v>0</v>
      </c>
      <c r="G96" s="72"/>
      <c r="H96" s="73"/>
      <c r="I96" s="223"/>
      <c r="J96" s="67">
        <f t="shared" si="32"/>
        <v>0</v>
      </c>
    </row>
    <row r="97" spans="1:10" s="480" customFormat="1" x14ac:dyDescent="0.2">
      <c r="A97" s="537">
        <v>2270</v>
      </c>
      <c r="B97" s="538" t="s">
        <v>72</v>
      </c>
      <c r="C97" s="70">
        <f t="shared" ref="C97:J97" si="33">SUM(C98:C102)</f>
        <v>0</v>
      </c>
      <c r="D97" s="71">
        <f t="shared" si="33"/>
        <v>0</v>
      </c>
      <c r="E97" s="222">
        <f t="shared" si="33"/>
        <v>0</v>
      </c>
      <c r="F97" s="67">
        <f t="shared" si="33"/>
        <v>0</v>
      </c>
      <c r="G97" s="70">
        <f t="shared" si="33"/>
        <v>0</v>
      </c>
      <c r="H97" s="71">
        <f t="shared" si="33"/>
        <v>0</v>
      </c>
      <c r="I97" s="222">
        <f t="shared" si="33"/>
        <v>0</v>
      </c>
      <c r="J97" s="67">
        <f t="shared" si="33"/>
        <v>0</v>
      </c>
    </row>
    <row r="98" spans="1:10" s="480" customFormat="1" x14ac:dyDescent="0.2">
      <c r="A98" s="537">
        <v>2271</v>
      </c>
      <c r="B98" s="538" t="s">
        <v>73</v>
      </c>
      <c r="C98" s="72"/>
      <c r="D98" s="73"/>
      <c r="E98" s="223"/>
      <c r="F98" s="67">
        <f>SUM(C98:D98)</f>
        <v>0</v>
      </c>
      <c r="G98" s="72"/>
      <c r="H98" s="73"/>
      <c r="I98" s="223"/>
      <c r="J98" s="67">
        <f>SUM(G98:H98)</f>
        <v>0</v>
      </c>
    </row>
    <row r="99" spans="1:10" s="480" customFormat="1" x14ac:dyDescent="0.2">
      <c r="A99" s="537">
        <v>2272</v>
      </c>
      <c r="B99" s="538" t="s">
        <v>151</v>
      </c>
      <c r="C99" s="72"/>
      <c r="D99" s="73"/>
      <c r="E99" s="223"/>
      <c r="F99" s="67">
        <f>SUM(C99:D99)</f>
        <v>0</v>
      </c>
      <c r="G99" s="72"/>
      <c r="H99" s="73"/>
      <c r="I99" s="223"/>
      <c r="J99" s="67">
        <f>SUM(G99:H99)</f>
        <v>0</v>
      </c>
    </row>
    <row r="100" spans="1:10" s="480" customFormat="1" x14ac:dyDescent="0.2">
      <c r="A100" s="537">
        <v>2273</v>
      </c>
      <c r="B100" s="538" t="s">
        <v>74</v>
      </c>
      <c r="C100" s="72"/>
      <c r="D100" s="73"/>
      <c r="E100" s="223"/>
      <c r="F100" s="67">
        <f>SUM(C100:D100)</f>
        <v>0</v>
      </c>
      <c r="G100" s="72"/>
      <c r="H100" s="73"/>
      <c r="I100" s="223"/>
      <c r="J100" s="67">
        <f>SUM(G100:H100)</f>
        <v>0</v>
      </c>
    </row>
    <row r="101" spans="1:10" s="480" customFormat="1" x14ac:dyDescent="0.2">
      <c r="A101" s="537">
        <v>2274</v>
      </c>
      <c r="B101" s="538" t="s">
        <v>75</v>
      </c>
      <c r="C101" s="72"/>
      <c r="D101" s="73"/>
      <c r="E101" s="223"/>
      <c r="F101" s="67">
        <f>SUM(C101:D101)</f>
        <v>0</v>
      </c>
      <c r="G101" s="72"/>
      <c r="H101" s="73"/>
      <c r="I101" s="223"/>
      <c r="J101" s="67">
        <f>SUM(G101:H101)</f>
        <v>0</v>
      </c>
    </row>
    <row r="102" spans="1:10" s="480" customFormat="1" x14ac:dyDescent="0.2">
      <c r="A102" s="537">
        <v>2275</v>
      </c>
      <c r="B102" s="538" t="s">
        <v>76</v>
      </c>
      <c r="C102" s="72"/>
      <c r="D102" s="73"/>
      <c r="E102" s="223"/>
      <c r="F102" s="67">
        <f>SUM(C102:D102)</f>
        <v>0</v>
      </c>
      <c r="G102" s="72"/>
      <c r="H102" s="73"/>
      <c r="I102" s="223"/>
      <c r="J102" s="67">
        <f>SUM(G102:H102)</f>
        <v>0</v>
      </c>
    </row>
    <row r="103" spans="1:10" s="480" customFormat="1" ht="25.5" x14ac:dyDescent="0.2">
      <c r="A103" s="537">
        <v>2280</v>
      </c>
      <c r="B103" s="538" t="s">
        <v>77</v>
      </c>
      <c r="C103" s="70">
        <f t="shared" ref="C103:J103" si="34">SUM(C104:C105)</f>
        <v>0</v>
      </c>
      <c r="D103" s="71">
        <f t="shared" si="34"/>
        <v>0</v>
      </c>
      <c r="E103" s="222">
        <f t="shared" si="34"/>
        <v>0</v>
      </c>
      <c r="F103" s="67">
        <f t="shared" si="34"/>
        <v>0</v>
      </c>
      <c r="G103" s="70">
        <f t="shared" si="34"/>
        <v>0</v>
      </c>
      <c r="H103" s="71">
        <f t="shared" si="34"/>
        <v>0</v>
      </c>
      <c r="I103" s="222">
        <f t="shared" si="34"/>
        <v>0</v>
      </c>
      <c r="J103" s="67">
        <f t="shared" si="34"/>
        <v>0</v>
      </c>
    </row>
    <row r="104" spans="1:10" s="480" customFormat="1" ht="25.5" x14ac:dyDescent="0.2">
      <c r="A104" s="537">
        <v>2281</v>
      </c>
      <c r="B104" s="538" t="s">
        <v>78</v>
      </c>
      <c r="C104" s="72"/>
      <c r="D104" s="73"/>
      <c r="E104" s="223"/>
      <c r="F104" s="67">
        <f>SUM(C104:D104)</f>
        <v>0</v>
      </c>
      <c r="G104" s="72"/>
      <c r="H104" s="73"/>
      <c r="I104" s="223"/>
      <c r="J104" s="67">
        <f>SUM(G104:H104)</f>
        <v>0</v>
      </c>
    </row>
    <row r="105" spans="1:10" s="480" customFormat="1" ht="25.5" x14ac:dyDescent="0.2">
      <c r="A105" s="537">
        <v>2282</v>
      </c>
      <c r="B105" s="538" t="s">
        <v>79</v>
      </c>
      <c r="C105" s="72"/>
      <c r="D105" s="73"/>
      <c r="E105" s="223"/>
      <c r="F105" s="67">
        <f>SUM(C105:D105)</f>
        <v>0</v>
      </c>
      <c r="G105" s="72"/>
      <c r="H105" s="73"/>
      <c r="I105" s="223"/>
      <c r="J105" s="67">
        <f>SUM(G105:H105)</f>
        <v>0</v>
      </c>
    </row>
    <row r="106" spans="1:10" s="480" customFormat="1" x14ac:dyDescent="0.2">
      <c r="A106" s="535">
        <v>2400</v>
      </c>
      <c r="B106" s="536" t="s">
        <v>152</v>
      </c>
      <c r="C106" s="65">
        <f t="shared" ref="C106:J106" si="35">SUM(C107:C108)</f>
        <v>0</v>
      </c>
      <c r="D106" s="66">
        <f t="shared" si="35"/>
        <v>0</v>
      </c>
      <c r="E106" s="221">
        <f t="shared" si="35"/>
        <v>0</v>
      </c>
      <c r="F106" s="67">
        <f t="shared" si="35"/>
        <v>0</v>
      </c>
      <c r="G106" s="65">
        <f t="shared" si="35"/>
        <v>0</v>
      </c>
      <c r="H106" s="66">
        <f t="shared" si="35"/>
        <v>0</v>
      </c>
      <c r="I106" s="221">
        <f t="shared" si="35"/>
        <v>0</v>
      </c>
      <c r="J106" s="67">
        <f t="shared" si="35"/>
        <v>0</v>
      </c>
    </row>
    <row r="107" spans="1:10" s="480" customFormat="1" x14ac:dyDescent="0.2">
      <c r="A107" s="537">
        <v>2410</v>
      </c>
      <c r="B107" s="538" t="s">
        <v>153</v>
      </c>
      <c r="C107" s="72"/>
      <c r="D107" s="73"/>
      <c r="E107" s="223"/>
      <c r="F107" s="67">
        <f>SUM(C107:D107)</f>
        <v>0</v>
      </c>
      <c r="G107" s="72"/>
      <c r="H107" s="73"/>
      <c r="I107" s="223"/>
      <c r="J107" s="67">
        <f>SUM(G107:H107)</f>
        <v>0</v>
      </c>
    </row>
    <row r="108" spans="1:10" s="480" customFormat="1" x14ac:dyDescent="0.2">
      <c r="A108" s="537">
        <v>2420</v>
      </c>
      <c r="B108" s="538" t="s">
        <v>154</v>
      </c>
      <c r="C108" s="72"/>
      <c r="D108" s="73"/>
      <c r="E108" s="223"/>
      <c r="F108" s="67">
        <f>SUM(C108:D108)</f>
        <v>0</v>
      </c>
      <c r="G108" s="72"/>
      <c r="H108" s="73"/>
      <c r="I108" s="223"/>
      <c r="J108" s="67">
        <f>SUM(G108:H108)</f>
        <v>0</v>
      </c>
    </row>
    <row r="109" spans="1:10" s="480" customFormat="1" x14ac:dyDescent="0.2">
      <c r="A109" s="535">
        <v>2600</v>
      </c>
      <c r="B109" s="536" t="s">
        <v>155</v>
      </c>
      <c r="C109" s="65">
        <f t="shared" ref="C109:J109" si="36">SUM(C110:C112)</f>
        <v>0</v>
      </c>
      <c r="D109" s="66">
        <f t="shared" si="36"/>
        <v>0</v>
      </c>
      <c r="E109" s="221">
        <f t="shared" si="36"/>
        <v>0</v>
      </c>
      <c r="F109" s="67">
        <f t="shared" si="36"/>
        <v>0</v>
      </c>
      <c r="G109" s="65">
        <f t="shared" si="36"/>
        <v>0</v>
      </c>
      <c r="H109" s="66">
        <f t="shared" si="36"/>
        <v>0</v>
      </c>
      <c r="I109" s="221">
        <f t="shared" si="36"/>
        <v>0</v>
      </c>
      <c r="J109" s="67">
        <f t="shared" si="36"/>
        <v>0</v>
      </c>
    </row>
    <row r="110" spans="1:10" s="480" customFormat="1" ht="25.5" x14ac:dyDescent="0.2">
      <c r="A110" s="537">
        <v>2610</v>
      </c>
      <c r="B110" s="538" t="s">
        <v>80</v>
      </c>
      <c r="C110" s="72"/>
      <c r="D110" s="73"/>
      <c r="E110" s="223"/>
      <c r="F110" s="67">
        <f>SUM(C110:D110)</f>
        <v>0</v>
      </c>
      <c r="G110" s="72"/>
      <c r="H110" s="73"/>
      <c r="I110" s="223"/>
      <c r="J110" s="67">
        <f>SUM(G110:H110)</f>
        <v>0</v>
      </c>
    </row>
    <row r="111" spans="1:10" s="480" customFormat="1" ht="25.5" x14ac:dyDescent="0.2">
      <c r="A111" s="537">
        <v>2620</v>
      </c>
      <c r="B111" s="538" t="s">
        <v>156</v>
      </c>
      <c r="C111" s="72"/>
      <c r="D111" s="73"/>
      <c r="E111" s="223"/>
      <c r="F111" s="67">
        <f>SUM(C111:D111)</f>
        <v>0</v>
      </c>
      <c r="G111" s="72"/>
      <c r="H111" s="73"/>
      <c r="I111" s="223"/>
      <c r="J111" s="67">
        <f>SUM(G111:H111)</f>
        <v>0</v>
      </c>
    </row>
    <row r="112" spans="1:10" s="480" customFormat="1" ht="25.5" x14ac:dyDescent="0.2">
      <c r="A112" s="537">
        <v>2630</v>
      </c>
      <c r="B112" s="538" t="s">
        <v>157</v>
      </c>
      <c r="C112" s="72"/>
      <c r="D112" s="73"/>
      <c r="E112" s="223"/>
      <c r="F112" s="67">
        <f>SUM(C112:D112)</f>
        <v>0</v>
      </c>
      <c r="G112" s="72"/>
      <c r="H112" s="73"/>
      <c r="I112" s="223"/>
      <c r="J112" s="67">
        <f>SUM(G112:H112)</f>
        <v>0</v>
      </c>
    </row>
    <row r="113" spans="1:10" s="480" customFormat="1" x14ac:dyDescent="0.2">
      <c r="A113" s="535">
        <v>2700</v>
      </c>
      <c r="B113" s="536" t="s">
        <v>158</v>
      </c>
      <c r="C113" s="65">
        <f t="shared" ref="C113:J113" si="37">SUM(C114:C116)</f>
        <v>0</v>
      </c>
      <c r="D113" s="66">
        <f t="shared" si="37"/>
        <v>0</v>
      </c>
      <c r="E113" s="221">
        <f t="shared" si="37"/>
        <v>0</v>
      </c>
      <c r="F113" s="67">
        <f t="shared" si="37"/>
        <v>0</v>
      </c>
      <c r="G113" s="65">
        <f t="shared" si="37"/>
        <v>0</v>
      </c>
      <c r="H113" s="66">
        <f t="shared" si="37"/>
        <v>0</v>
      </c>
      <c r="I113" s="221">
        <f t="shared" si="37"/>
        <v>0</v>
      </c>
      <c r="J113" s="67">
        <f t="shared" si="37"/>
        <v>0</v>
      </c>
    </row>
    <row r="114" spans="1:10" s="480" customFormat="1" x14ac:dyDescent="0.2">
      <c r="A114" s="537">
        <v>2710</v>
      </c>
      <c r="B114" s="538" t="s">
        <v>81</v>
      </c>
      <c r="C114" s="72"/>
      <c r="D114" s="73"/>
      <c r="E114" s="223"/>
      <c r="F114" s="67">
        <f>SUM(C114:D114)</f>
        <v>0</v>
      </c>
      <c r="G114" s="72"/>
      <c r="H114" s="73"/>
      <c r="I114" s="223"/>
      <c r="J114" s="67">
        <f>SUM(G114:H114)</f>
        <v>0</v>
      </c>
    </row>
    <row r="115" spans="1:10" s="480" customFormat="1" x14ac:dyDescent="0.2">
      <c r="A115" s="537">
        <v>2720</v>
      </c>
      <c r="B115" s="538" t="s">
        <v>82</v>
      </c>
      <c r="C115" s="72"/>
      <c r="D115" s="73"/>
      <c r="E115" s="223"/>
      <c r="F115" s="67">
        <f>SUM(C115:D115)</f>
        <v>0</v>
      </c>
      <c r="G115" s="72"/>
      <c r="H115" s="73"/>
      <c r="I115" s="223"/>
      <c r="J115" s="67">
        <f>SUM(G115:H115)</f>
        <v>0</v>
      </c>
    </row>
    <row r="116" spans="1:10" s="480" customFormat="1" x14ac:dyDescent="0.2">
      <c r="A116" s="537">
        <v>2730</v>
      </c>
      <c r="B116" s="538" t="s">
        <v>159</v>
      </c>
      <c r="C116" s="72"/>
      <c r="D116" s="73"/>
      <c r="E116" s="223"/>
      <c r="F116" s="67">
        <f>SUM(C116:D116)</f>
        <v>0</v>
      </c>
      <c r="G116" s="72"/>
      <c r="H116" s="73"/>
      <c r="I116" s="223"/>
      <c r="J116" s="67">
        <f>SUM(G116:H116)</f>
        <v>0</v>
      </c>
    </row>
    <row r="117" spans="1:10" s="480" customFormat="1" x14ac:dyDescent="0.2">
      <c r="A117" s="535">
        <v>2800</v>
      </c>
      <c r="B117" s="536" t="s">
        <v>70</v>
      </c>
      <c r="C117" s="74"/>
      <c r="D117" s="75"/>
      <c r="E117" s="224"/>
      <c r="F117" s="67">
        <f>SUM(C117:D117)</f>
        <v>0</v>
      </c>
      <c r="G117" s="74"/>
      <c r="H117" s="75"/>
      <c r="I117" s="224"/>
      <c r="J117" s="67">
        <f>SUM(G117:H117)</f>
        <v>0</v>
      </c>
    </row>
    <row r="118" spans="1:10" s="480" customFormat="1" x14ac:dyDescent="0.2">
      <c r="A118" s="535">
        <v>2900</v>
      </c>
      <c r="B118" s="536" t="s">
        <v>96</v>
      </c>
      <c r="C118" s="74"/>
      <c r="D118" s="75"/>
      <c r="E118" s="224"/>
      <c r="F118" s="67">
        <f>SUM(C118:D118)</f>
        <v>0</v>
      </c>
      <c r="G118" s="74"/>
      <c r="H118" s="75"/>
      <c r="I118" s="224"/>
      <c r="J118" s="67">
        <f>SUM(G118:H118)</f>
        <v>0</v>
      </c>
    </row>
    <row r="119" spans="1:10" s="480" customFormat="1" x14ac:dyDescent="0.2">
      <c r="A119" s="535">
        <v>3000</v>
      </c>
      <c r="B119" s="536" t="s">
        <v>83</v>
      </c>
      <c r="C119" s="70">
        <f t="shared" ref="C119:J119" si="38">C120+C134</f>
        <v>0</v>
      </c>
      <c r="D119" s="71">
        <f t="shared" si="38"/>
        <v>0</v>
      </c>
      <c r="E119" s="222">
        <f t="shared" si="38"/>
        <v>0</v>
      </c>
      <c r="F119" s="67">
        <f t="shared" si="38"/>
        <v>0</v>
      </c>
      <c r="G119" s="70">
        <f t="shared" si="38"/>
        <v>0</v>
      </c>
      <c r="H119" s="71">
        <f t="shared" si="38"/>
        <v>0</v>
      </c>
      <c r="I119" s="222">
        <f t="shared" si="38"/>
        <v>0</v>
      </c>
      <c r="J119" s="67">
        <f t="shared" si="38"/>
        <v>0</v>
      </c>
    </row>
    <row r="120" spans="1:10" s="480" customFormat="1" x14ac:dyDescent="0.2">
      <c r="A120" s="535">
        <v>3100</v>
      </c>
      <c r="B120" s="536" t="s">
        <v>84</v>
      </c>
      <c r="C120" s="70">
        <f t="shared" ref="C120:J120" si="39">C121+C122+C125+C128+C132+C133</f>
        <v>0</v>
      </c>
      <c r="D120" s="71">
        <f t="shared" si="39"/>
        <v>0</v>
      </c>
      <c r="E120" s="222">
        <f t="shared" si="39"/>
        <v>0</v>
      </c>
      <c r="F120" s="67">
        <f t="shared" si="39"/>
        <v>0</v>
      </c>
      <c r="G120" s="70">
        <f t="shared" si="39"/>
        <v>0</v>
      </c>
      <c r="H120" s="71">
        <f t="shared" si="39"/>
        <v>0</v>
      </c>
      <c r="I120" s="222">
        <f t="shared" si="39"/>
        <v>0</v>
      </c>
      <c r="J120" s="67">
        <f t="shared" si="39"/>
        <v>0</v>
      </c>
    </row>
    <row r="121" spans="1:10" s="480" customFormat="1" ht="25.5" x14ac:dyDescent="0.2">
      <c r="A121" s="537">
        <v>3110</v>
      </c>
      <c r="B121" s="538" t="s">
        <v>85</v>
      </c>
      <c r="C121" s="72"/>
      <c r="D121" s="73"/>
      <c r="E121" s="223"/>
      <c r="F121" s="67">
        <f>SUM(C121:D121)</f>
        <v>0</v>
      </c>
      <c r="G121" s="72"/>
      <c r="H121" s="73"/>
      <c r="I121" s="223"/>
      <c r="J121" s="67">
        <f>SUM(G121:H121)</f>
        <v>0</v>
      </c>
    </row>
    <row r="122" spans="1:10" s="480" customFormat="1" x14ac:dyDescent="0.2">
      <c r="A122" s="537">
        <v>3120</v>
      </c>
      <c r="B122" s="538" t="s">
        <v>86</v>
      </c>
      <c r="C122" s="70">
        <f t="shared" ref="C122:J122" si="40">SUM(C123:C124)</f>
        <v>0</v>
      </c>
      <c r="D122" s="71">
        <f t="shared" si="40"/>
        <v>0</v>
      </c>
      <c r="E122" s="222">
        <f t="shared" si="40"/>
        <v>0</v>
      </c>
      <c r="F122" s="67">
        <f t="shared" si="40"/>
        <v>0</v>
      </c>
      <c r="G122" s="70">
        <f t="shared" si="40"/>
        <v>0</v>
      </c>
      <c r="H122" s="71">
        <f t="shared" si="40"/>
        <v>0</v>
      </c>
      <c r="I122" s="222">
        <f t="shared" si="40"/>
        <v>0</v>
      </c>
      <c r="J122" s="67">
        <f t="shared" si="40"/>
        <v>0</v>
      </c>
    </row>
    <row r="123" spans="1:10" s="480" customFormat="1" x14ac:dyDescent="0.2">
      <c r="A123" s="537">
        <v>3121</v>
      </c>
      <c r="B123" s="538" t="s">
        <v>160</v>
      </c>
      <c r="C123" s="72"/>
      <c r="D123" s="73"/>
      <c r="E123" s="223"/>
      <c r="F123" s="67">
        <f>SUM(C123:D123)</f>
        <v>0</v>
      </c>
      <c r="G123" s="72"/>
      <c r="H123" s="73"/>
      <c r="I123" s="223"/>
      <c r="J123" s="67">
        <f>SUM(G123:H123)</f>
        <v>0</v>
      </c>
    </row>
    <row r="124" spans="1:10" s="480" customFormat="1" x14ac:dyDescent="0.2">
      <c r="A124" s="537">
        <v>3122</v>
      </c>
      <c r="B124" s="538" t="s">
        <v>161</v>
      </c>
      <c r="C124" s="72"/>
      <c r="D124" s="73"/>
      <c r="E124" s="223"/>
      <c r="F124" s="67">
        <f>SUM(C124:D124)</f>
        <v>0</v>
      </c>
      <c r="G124" s="72"/>
      <c r="H124" s="73"/>
      <c r="I124" s="223"/>
      <c r="J124" s="67">
        <f>SUM(G124:H124)</f>
        <v>0</v>
      </c>
    </row>
    <row r="125" spans="1:10" s="480" customFormat="1" x14ac:dyDescent="0.2">
      <c r="A125" s="537">
        <v>3130</v>
      </c>
      <c r="B125" s="538" t="s">
        <v>87</v>
      </c>
      <c r="C125" s="70">
        <f t="shared" ref="C125:J125" si="41">SUM(C126:C127)</f>
        <v>0</v>
      </c>
      <c r="D125" s="71">
        <f t="shared" si="41"/>
        <v>0</v>
      </c>
      <c r="E125" s="222">
        <f t="shared" si="41"/>
        <v>0</v>
      </c>
      <c r="F125" s="67">
        <f t="shared" si="41"/>
        <v>0</v>
      </c>
      <c r="G125" s="70">
        <f t="shared" si="41"/>
        <v>0</v>
      </c>
      <c r="H125" s="71">
        <f t="shared" si="41"/>
        <v>0</v>
      </c>
      <c r="I125" s="222">
        <f t="shared" si="41"/>
        <v>0</v>
      </c>
      <c r="J125" s="67">
        <f t="shared" si="41"/>
        <v>0</v>
      </c>
    </row>
    <row r="126" spans="1:10" s="480" customFormat="1" x14ac:dyDescent="0.2">
      <c r="A126" s="537">
        <v>3131</v>
      </c>
      <c r="B126" s="538" t="s">
        <v>162</v>
      </c>
      <c r="C126" s="72"/>
      <c r="D126" s="73"/>
      <c r="E126" s="223"/>
      <c r="F126" s="67">
        <f>SUM(C126:D126)</f>
        <v>0</v>
      </c>
      <c r="G126" s="72"/>
      <c r="H126" s="73"/>
      <c r="I126" s="223"/>
      <c r="J126" s="67">
        <f>SUM(G126:H126)</f>
        <v>0</v>
      </c>
    </row>
    <row r="127" spans="1:10" s="480" customFormat="1" x14ac:dyDescent="0.2">
      <c r="A127" s="537">
        <v>3132</v>
      </c>
      <c r="B127" s="538" t="s">
        <v>88</v>
      </c>
      <c r="C127" s="72"/>
      <c r="D127" s="73"/>
      <c r="E127" s="223"/>
      <c r="F127" s="67">
        <f>SUM(C127:D127)</f>
        <v>0</v>
      </c>
      <c r="G127" s="72"/>
      <c r="H127" s="73"/>
      <c r="I127" s="223"/>
      <c r="J127" s="67">
        <f>SUM(G127:H127)</f>
        <v>0</v>
      </c>
    </row>
    <row r="128" spans="1:10" s="480" customFormat="1" x14ac:dyDescent="0.2">
      <c r="A128" s="537">
        <v>3140</v>
      </c>
      <c r="B128" s="538" t="s">
        <v>89</v>
      </c>
      <c r="C128" s="70">
        <f t="shared" ref="C128:J128" si="42">SUM(C129:C131)</f>
        <v>0</v>
      </c>
      <c r="D128" s="71">
        <f t="shared" si="42"/>
        <v>0</v>
      </c>
      <c r="E128" s="222">
        <f t="shared" si="42"/>
        <v>0</v>
      </c>
      <c r="F128" s="67">
        <f t="shared" si="42"/>
        <v>0</v>
      </c>
      <c r="G128" s="70">
        <f t="shared" si="42"/>
        <v>0</v>
      </c>
      <c r="H128" s="71">
        <f t="shared" si="42"/>
        <v>0</v>
      </c>
      <c r="I128" s="222">
        <f t="shared" si="42"/>
        <v>0</v>
      </c>
      <c r="J128" s="67">
        <f t="shared" si="42"/>
        <v>0</v>
      </c>
    </row>
    <row r="129" spans="1:14" s="480" customFormat="1" x14ac:dyDescent="0.2">
      <c r="A129" s="537">
        <v>3141</v>
      </c>
      <c r="B129" s="538" t="s">
        <v>163</v>
      </c>
      <c r="C129" s="72"/>
      <c r="D129" s="73"/>
      <c r="E129" s="223"/>
      <c r="F129" s="67">
        <f>SUM(C129:D129)</f>
        <v>0</v>
      </c>
      <c r="G129" s="72"/>
      <c r="H129" s="73"/>
      <c r="I129" s="223"/>
      <c r="J129" s="67">
        <f>SUM(G129:H129)</f>
        <v>0</v>
      </c>
    </row>
    <row r="130" spans="1:14" s="480" customFormat="1" x14ac:dyDescent="0.2">
      <c r="A130" s="537">
        <v>3142</v>
      </c>
      <c r="B130" s="538" t="s">
        <v>164</v>
      </c>
      <c r="C130" s="72"/>
      <c r="D130" s="73"/>
      <c r="E130" s="223"/>
      <c r="F130" s="67">
        <f>SUM(C130:D130)</f>
        <v>0</v>
      </c>
      <c r="G130" s="72"/>
      <c r="H130" s="73"/>
      <c r="I130" s="223"/>
      <c r="J130" s="67">
        <f>SUM(G130:H130)</f>
        <v>0</v>
      </c>
    </row>
    <row r="131" spans="1:14" s="480" customFormat="1" x14ac:dyDescent="0.2">
      <c r="A131" s="537">
        <v>3143</v>
      </c>
      <c r="B131" s="538" t="s">
        <v>90</v>
      </c>
      <c r="C131" s="72"/>
      <c r="D131" s="73"/>
      <c r="E131" s="223"/>
      <c r="F131" s="67">
        <f>SUM(C131:D131)</f>
        <v>0</v>
      </c>
      <c r="G131" s="72"/>
      <c r="H131" s="73"/>
      <c r="I131" s="223"/>
      <c r="J131" s="67">
        <f>SUM(G131:H131)</f>
        <v>0</v>
      </c>
    </row>
    <row r="132" spans="1:14" s="480" customFormat="1" x14ac:dyDescent="0.2">
      <c r="A132" s="537">
        <v>3150</v>
      </c>
      <c r="B132" s="538" t="s">
        <v>91</v>
      </c>
      <c r="C132" s="72"/>
      <c r="D132" s="73"/>
      <c r="E132" s="223"/>
      <c r="F132" s="67">
        <f>SUM(C132:D132)</f>
        <v>0</v>
      </c>
      <c r="G132" s="72"/>
      <c r="H132" s="73"/>
      <c r="I132" s="223"/>
      <c r="J132" s="67">
        <f>SUM(G132:H132)</f>
        <v>0</v>
      </c>
    </row>
    <row r="133" spans="1:14" s="480" customFormat="1" x14ac:dyDescent="0.2">
      <c r="A133" s="537">
        <v>3160</v>
      </c>
      <c r="B133" s="538" t="s">
        <v>165</v>
      </c>
      <c r="C133" s="72"/>
      <c r="D133" s="73"/>
      <c r="E133" s="223"/>
      <c r="F133" s="67">
        <f>SUM(C133:D133)</f>
        <v>0</v>
      </c>
      <c r="G133" s="72"/>
      <c r="H133" s="73"/>
      <c r="I133" s="223"/>
      <c r="J133" s="67">
        <f>SUM(G133:H133)</f>
        <v>0</v>
      </c>
    </row>
    <row r="134" spans="1:14" s="480" customFormat="1" x14ac:dyDescent="0.2">
      <c r="A134" s="535">
        <v>3200</v>
      </c>
      <c r="B134" s="536" t="s">
        <v>92</v>
      </c>
      <c r="C134" s="70">
        <f t="shared" ref="C134:J134" si="43">SUM(C135:C138)</f>
        <v>0</v>
      </c>
      <c r="D134" s="71">
        <f t="shared" si="43"/>
        <v>0</v>
      </c>
      <c r="E134" s="222">
        <f t="shared" si="43"/>
        <v>0</v>
      </c>
      <c r="F134" s="67">
        <f t="shared" si="43"/>
        <v>0</v>
      </c>
      <c r="G134" s="70">
        <f t="shared" si="43"/>
        <v>0</v>
      </c>
      <c r="H134" s="71">
        <f t="shared" si="43"/>
        <v>0</v>
      </c>
      <c r="I134" s="222">
        <f t="shared" si="43"/>
        <v>0</v>
      </c>
      <c r="J134" s="67">
        <f t="shared" si="43"/>
        <v>0</v>
      </c>
    </row>
    <row r="135" spans="1:14" s="480" customFormat="1" ht="25.5" x14ac:dyDescent="0.2">
      <c r="A135" s="537">
        <v>3210</v>
      </c>
      <c r="B135" s="538" t="s">
        <v>93</v>
      </c>
      <c r="C135" s="72"/>
      <c r="D135" s="73"/>
      <c r="E135" s="223"/>
      <c r="F135" s="67">
        <f>SUM(C135:D135)</f>
        <v>0</v>
      </c>
      <c r="G135" s="72"/>
      <c r="H135" s="73"/>
      <c r="I135" s="223"/>
      <c r="J135" s="67">
        <f>SUM(G135:H135)</f>
        <v>0</v>
      </c>
    </row>
    <row r="136" spans="1:14" s="480" customFormat="1" ht="25.5" x14ac:dyDescent="0.2">
      <c r="A136" s="537">
        <v>3220</v>
      </c>
      <c r="B136" s="538" t="s">
        <v>94</v>
      </c>
      <c r="C136" s="72"/>
      <c r="D136" s="73"/>
      <c r="E136" s="223"/>
      <c r="F136" s="67">
        <f>SUM(C136:D136)</f>
        <v>0</v>
      </c>
      <c r="G136" s="72"/>
      <c r="H136" s="73"/>
      <c r="I136" s="223"/>
      <c r="J136" s="67">
        <f>SUM(G136:H136)</f>
        <v>0</v>
      </c>
    </row>
    <row r="137" spans="1:14" s="480" customFormat="1" ht="25.5" x14ac:dyDescent="0.2">
      <c r="A137" s="537">
        <v>3230</v>
      </c>
      <c r="B137" s="538" t="s">
        <v>166</v>
      </c>
      <c r="C137" s="72"/>
      <c r="D137" s="73"/>
      <c r="E137" s="223"/>
      <c r="F137" s="67">
        <f>SUM(C137:D137)</f>
        <v>0</v>
      </c>
      <c r="G137" s="72"/>
      <c r="H137" s="73"/>
      <c r="I137" s="223"/>
      <c r="J137" s="67">
        <f>SUM(G137:H137)</f>
        <v>0</v>
      </c>
    </row>
    <row r="138" spans="1:14" s="480" customFormat="1" x14ac:dyDescent="0.2">
      <c r="A138" s="537">
        <v>3240</v>
      </c>
      <c r="B138" s="538" t="s">
        <v>95</v>
      </c>
      <c r="C138" s="78"/>
      <c r="D138" s="79"/>
      <c r="E138" s="225"/>
      <c r="F138" s="80">
        <f>SUM(C138:D138)</f>
        <v>0</v>
      </c>
      <c r="G138" s="78"/>
      <c r="H138" s="79"/>
      <c r="I138" s="225"/>
      <c r="J138" s="80">
        <f>SUM(G138:H138)</f>
        <v>0</v>
      </c>
    </row>
    <row r="139" spans="1:14" s="480" customFormat="1" x14ac:dyDescent="0.2">
      <c r="A139" s="537"/>
      <c r="B139" s="591" t="s">
        <v>250</v>
      </c>
      <c r="C139" s="78"/>
      <c r="D139" s="79"/>
      <c r="E139" s="225"/>
      <c r="F139" s="80">
        <f>SUM(C139:D139)</f>
        <v>0</v>
      </c>
      <c r="G139" s="78"/>
      <c r="H139" s="79"/>
      <c r="I139" s="225"/>
      <c r="J139" s="80">
        <f>SUM(G139:H139)</f>
        <v>0</v>
      </c>
      <c r="K139" s="585"/>
      <c r="L139" s="585"/>
      <c r="M139" s="585"/>
      <c r="N139" s="585"/>
    </row>
    <row r="140" spans="1:14" s="480" customFormat="1" x14ac:dyDescent="0.2">
      <c r="A140" s="146"/>
      <c r="B140" s="146" t="s">
        <v>267</v>
      </c>
      <c r="C140" s="55"/>
      <c r="D140" s="56"/>
      <c r="E140" s="226"/>
      <c r="F140" s="57"/>
      <c r="G140" s="55"/>
      <c r="H140" s="56"/>
      <c r="I140" s="226"/>
      <c r="J140" s="57"/>
      <c r="K140" s="585"/>
      <c r="L140" s="585"/>
      <c r="M140" s="585"/>
      <c r="N140" s="585"/>
    </row>
    <row r="141" spans="1:14" s="483" customFormat="1" ht="15.75" x14ac:dyDescent="0.25">
      <c r="A141" s="481"/>
      <c r="B141" s="482"/>
      <c r="C141" s="482"/>
      <c r="D141" s="482"/>
      <c r="E141" s="482"/>
      <c r="F141" s="482"/>
      <c r="G141" s="482"/>
      <c r="H141" s="482"/>
      <c r="I141" s="482"/>
      <c r="J141" s="482"/>
    </row>
    <row r="142" spans="1:14" s="483" customFormat="1" ht="15.75" x14ac:dyDescent="0.25">
      <c r="A142" s="470" t="s">
        <v>326</v>
      </c>
      <c r="B142" s="472"/>
      <c r="C142" s="472"/>
      <c r="D142" s="472"/>
      <c r="E142" s="472"/>
      <c r="F142" s="484"/>
      <c r="G142" s="484"/>
      <c r="H142" s="484"/>
      <c r="I142" s="484"/>
      <c r="J142" s="484" t="s">
        <v>320</v>
      </c>
    </row>
    <row r="143" spans="1:14" s="473" customFormat="1" ht="22.5" customHeight="1" x14ac:dyDescent="0.25">
      <c r="A143" s="629" t="s">
        <v>62</v>
      </c>
      <c r="B143" s="629" t="s">
        <v>143</v>
      </c>
      <c r="C143" s="606" t="str">
        <f>C80</f>
        <v>2022 (прогноз)</v>
      </c>
      <c r="D143" s="607"/>
      <c r="E143" s="608"/>
      <c r="F143" s="609"/>
      <c r="G143" s="634" t="str">
        <f>G80</f>
        <v>2023 (прогноз)</v>
      </c>
      <c r="H143" s="634"/>
      <c r="I143" s="634"/>
      <c r="J143" s="634"/>
    </row>
    <row r="144" spans="1:14" s="473" customFormat="1" ht="15" customHeight="1" x14ac:dyDescent="0.25">
      <c r="A144" s="630"/>
      <c r="B144" s="630"/>
      <c r="C144" s="625" t="s">
        <v>54</v>
      </c>
      <c r="D144" s="627" t="s">
        <v>53</v>
      </c>
      <c r="E144" s="620" t="s">
        <v>168</v>
      </c>
      <c r="F144" s="452" t="s">
        <v>59</v>
      </c>
      <c r="G144" s="632" t="s">
        <v>54</v>
      </c>
      <c r="H144" s="632" t="s">
        <v>53</v>
      </c>
      <c r="I144" s="633" t="s">
        <v>168</v>
      </c>
      <c r="J144" s="189" t="s">
        <v>59</v>
      </c>
    </row>
    <row r="145" spans="1:10" s="544" customFormat="1" ht="15" x14ac:dyDescent="0.25">
      <c r="A145" s="631"/>
      <c r="B145" s="631"/>
      <c r="C145" s="626"/>
      <c r="D145" s="628"/>
      <c r="E145" s="621"/>
      <c r="F145" s="474" t="s">
        <v>58</v>
      </c>
      <c r="G145" s="632"/>
      <c r="H145" s="632"/>
      <c r="I145" s="633"/>
      <c r="J145" s="189" t="s">
        <v>251</v>
      </c>
    </row>
    <row r="146" spans="1:10" s="544" customFormat="1" ht="15" x14ac:dyDescent="0.25">
      <c r="A146" s="451">
        <v>1</v>
      </c>
      <c r="B146" s="451">
        <v>2</v>
      </c>
      <c r="C146" s="453">
        <v>3</v>
      </c>
      <c r="D146" s="485">
        <v>4</v>
      </c>
      <c r="E146" s="486">
        <v>5</v>
      </c>
      <c r="F146" s="487">
        <v>6</v>
      </c>
      <c r="G146" s="511">
        <v>7</v>
      </c>
      <c r="H146" s="511">
        <v>8</v>
      </c>
      <c r="I146" s="475">
        <v>9</v>
      </c>
      <c r="J146" s="511">
        <v>10</v>
      </c>
    </row>
    <row r="147" spans="1:10" s="544" customFormat="1" ht="15" x14ac:dyDescent="0.25">
      <c r="A147" s="492">
        <v>4000</v>
      </c>
      <c r="B147" s="493" t="s">
        <v>99</v>
      </c>
      <c r="C147" s="494">
        <f t="shared" ref="C147:E148" si="44">C148</f>
        <v>0</v>
      </c>
      <c r="D147" s="495">
        <f t="shared" si="44"/>
        <v>0</v>
      </c>
      <c r="E147" s="496">
        <f t="shared" si="44"/>
        <v>0</v>
      </c>
      <c r="F147" s="497">
        <f t="shared" ref="F147:F152" si="45">SUM(C147:D147)</f>
        <v>0</v>
      </c>
      <c r="G147" s="545">
        <f t="shared" ref="G147:I148" si="46">G148</f>
        <v>0</v>
      </c>
      <c r="H147" s="545">
        <f t="shared" si="46"/>
        <v>0</v>
      </c>
      <c r="I147" s="545">
        <f t="shared" si="46"/>
        <v>0</v>
      </c>
      <c r="J147" s="545">
        <f t="shared" ref="J147:J152" si="47">SUM(G147:H147)</f>
        <v>0</v>
      </c>
    </row>
    <row r="148" spans="1:10" s="544" customFormat="1" ht="15" x14ac:dyDescent="0.25">
      <c r="A148" s="498">
        <v>4100</v>
      </c>
      <c r="B148" s="499" t="s">
        <v>100</v>
      </c>
      <c r="C148" s="500">
        <f t="shared" si="44"/>
        <v>0</v>
      </c>
      <c r="D148" s="501">
        <f t="shared" si="44"/>
        <v>0</v>
      </c>
      <c r="E148" s="502">
        <f t="shared" si="44"/>
        <v>0</v>
      </c>
      <c r="F148" s="503">
        <f t="shared" si="45"/>
        <v>0</v>
      </c>
      <c r="G148" s="546">
        <f t="shared" si="46"/>
        <v>0</v>
      </c>
      <c r="H148" s="546">
        <f t="shared" si="46"/>
        <v>0</v>
      </c>
      <c r="I148" s="546">
        <f t="shared" si="46"/>
        <v>0</v>
      </c>
      <c r="J148" s="545">
        <f t="shared" si="47"/>
        <v>0</v>
      </c>
    </row>
    <row r="149" spans="1:10" s="544" customFormat="1" ht="15" x14ac:dyDescent="0.25">
      <c r="A149" s="504">
        <v>4110</v>
      </c>
      <c r="B149" s="505" t="s">
        <v>101</v>
      </c>
      <c r="C149" s="500">
        <f>SUM(C150:C152)</f>
        <v>0</v>
      </c>
      <c r="D149" s="501">
        <f>SUM(D150:D152)</f>
        <v>0</v>
      </c>
      <c r="E149" s="502">
        <f>SUM(E150:E152)</f>
        <v>0</v>
      </c>
      <c r="F149" s="503">
        <f t="shared" si="45"/>
        <v>0</v>
      </c>
      <c r="G149" s="546">
        <f>SUM(G150:G152)</f>
        <v>0</v>
      </c>
      <c r="H149" s="546">
        <f>SUM(H150:H152)</f>
        <v>0</v>
      </c>
      <c r="I149" s="546">
        <f>SUM(I150:I152)</f>
        <v>0</v>
      </c>
      <c r="J149" s="545">
        <f t="shared" si="47"/>
        <v>0</v>
      </c>
    </row>
    <row r="150" spans="1:10" s="544" customFormat="1" ht="25.5" x14ac:dyDescent="0.25">
      <c r="A150" s="504">
        <v>4111</v>
      </c>
      <c r="B150" s="505" t="s">
        <v>102</v>
      </c>
      <c r="C150" s="5"/>
      <c r="D150" s="6"/>
      <c r="E150" s="227"/>
      <c r="F150" s="503">
        <f t="shared" si="45"/>
        <v>0</v>
      </c>
      <c r="G150" s="547"/>
      <c r="H150" s="547"/>
      <c r="I150" s="547"/>
      <c r="J150" s="545">
        <f t="shared" si="47"/>
        <v>0</v>
      </c>
    </row>
    <row r="151" spans="1:10" s="544" customFormat="1" ht="25.5" x14ac:dyDescent="0.25">
      <c r="A151" s="504">
        <v>4112</v>
      </c>
      <c r="B151" s="505" t="s">
        <v>103</v>
      </c>
      <c r="C151" s="5"/>
      <c r="D151" s="6"/>
      <c r="E151" s="227"/>
      <c r="F151" s="503">
        <f t="shared" si="45"/>
        <v>0</v>
      </c>
      <c r="G151" s="547"/>
      <c r="H151" s="547"/>
      <c r="I151" s="547"/>
      <c r="J151" s="545">
        <f t="shared" si="47"/>
        <v>0</v>
      </c>
    </row>
    <row r="152" spans="1:10" s="544" customFormat="1" ht="15" x14ac:dyDescent="0.25">
      <c r="A152" s="506">
        <v>4113</v>
      </c>
      <c r="B152" s="507" t="s">
        <v>104</v>
      </c>
      <c r="C152" s="5"/>
      <c r="D152" s="6"/>
      <c r="E152" s="228"/>
      <c r="F152" s="150">
        <f t="shared" si="45"/>
        <v>0</v>
      </c>
      <c r="G152" s="547"/>
      <c r="H152" s="547"/>
      <c r="I152" s="547"/>
      <c r="J152" s="545">
        <f t="shared" si="47"/>
        <v>0</v>
      </c>
    </row>
    <row r="153" spans="1:10" s="544" customFormat="1" ht="15" x14ac:dyDescent="0.25">
      <c r="A153" s="506"/>
      <c r="B153" s="506" t="s">
        <v>250</v>
      </c>
      <c r="C153" s="5"/>
      <c r="D153" s="6"/>
      <c r="E153" s="228"/>
      <c r="F153" s="150">
        <f t="shared" ref="F153" si="48">SUM(C153:D153)</f>
        <v>0</v>
      </c>
      <c r="G153" s="547"/>
      <c r="H153" s="547"/>
      <c r="I153" s="547"/>
      <c r="J153" s="545">
        <f t="shared" ref="J153" si="49">SUM(G153:H153)</f>
        <v>0</v>
      </c>
    </row>
    <row r="154" spans="1:10" s="544" customFormat="1" ht="15" x14ac:dyDescent="0.25">
      <c r="A154" s="491"/>
      <c r="B154" s="491" t="s">
        <v>267</v>
      </c>
      <c r="C154" s="55"/>
      <c r="D154" s="56"/>
      <c r="E154" s="226"/>
      <c r="F154" s="57"/>
      <c r="G154" s="545"/>
      <c r="H154" s="545"/>
      <c r="I154" s="545"/>
      <c r="J154" s="545"/>
    </row>
    <row r="155" spans="1:10" ht="14.25" x14ac:dyDescent="0.2">
      <c r="A155" s="190"/>
    </row>
    <row r="156" spans="1:10" ht="14.25" x14ac:dyDescent="0.2">
      <c r="A156" s="190"/>
    </row>
    <row r="157" spans="1:10" x14ac:dyDescent="0.2"/>
    <row r="158" spans="1:10" x14ac:dyDescent="0.2"/>
    <row r="159" spans="1:10" x14ac:dyDescent="0.2"/>
    <row r="160" spans="1:1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  <row r="1329" x14ac:dyDescent="0.2"/>
    <row r="1330" x14ac:dyDescent="0.2"/>
    <row r="1331" x14ac:dyDescent="0.2"/>
    <row r="1332" x14ac:dyDescent="0.2"/>
    <row r="1333" x14ac:dyDescent="0.2"/>
    <row r="1334" x14ac:dyDescent="0.2"/>
    <row r="1335" x14ac:dyDescent="0.2"/>
    <row r="1336" x14ac:dyDescent="0.2"/>
    <row r="1337" x14ac:dyDescent="0.2"/>
    <row r="1338" x14ac:dyDescent="0.2"/>
    <row r="1339" x14ac:dyDescent="0.2"/>
    <row r="1340" x14ac:dyDescent="0.2"/>
    <row r="1341" x14ac:dyDescent="0.2"/>
    <row r="1342" x14ac:dyDescent="0.2"/>
    <row r="1343" x14ac:dyDescent="0.2"/>
    <row r="1344" x14ac:dyDescent="0.2"/>
    <row r="1345" x14ac:dyDescent="0.2"/>
    <row r="1346" x14ac:dyDescent="0.2"/>
    <row r="1347" x14ac:dyDescent="0.2"/>
    <row r="1348" x14ac:dyDescent="0.2"/>
    <row r="1349" x14ac:dyDescent="0.2"/>
    <row r="1350" x14ac:dyDescent="0.2"/>
    <row r="1351" x14ac:dyDescent="0.2"/>
    <row r="1352" x14ac:dyDescent="0.2"/>
    <row r="1353" x14ac:dyDescent="0.2"/>
    <row r="1354" x14ac:dyDescent="0.2"/>
    <row r="1355" x14ac:dyDescent="0.2"/>
    <row r="1356" x14ac:dyDescent="0.2"/>
    <row r="1357" x14ac:dyDescent="0.2"/>
    <row r="1358" x14ac:dyDescent="0.2"/>
    <row r="1359" x14ac:dyDescent="0.2"/>
    <row r="1360" x14ac:dyDescent="0.2"/>
    <row r="1361" x14ac:dyDescent="0.2"/>
    <row r="1362" x14ac:dyDescent="0.2"/>
    <row r="1363" x14ac:dyDescent="0.2"/>
    <row r="1364" x14ac:dyDescent="0.2"/>
    <row r="1365" x14ac:dyDescent="0.2"/>
    <row r="1366" x14ac:dyDescent="0.2"/>
    <row r="1367" x14ac:dyDescent="0.2"/>
    <row r="1368" x14ac:dyDescent="0.2"/>
    <row r="1369" x14ac:dyDescent="0.2"/>
    <row r="1370" x14ac:dyDescent="0.2"/>
    <row r="1371" x14ac:dyDescent="0.2"/>
    <row r="1372" x14ac:dyDescent="0.2"/>
    <row r="1373" x14ac:dyDescent="0.2"/>
    <row r="1374" x14ac:dyDescent="0.2"/>
    <row r="1375" x14ac:dyDescent="0.2"/>
    <row r="1376" x14ac:dyDescent="0.2"/>
    <row r="1377" x14ac:dyDescent="0.2"/>
    <row r="1378" x14ac:dyDescent="0.2"/>
    <row r="1379" x14ac:dyDescent="0.2"/>
    <row r="1380" x14ac:dyDescent="0.2"/>
    <row r="1381" x14ac:dyDescent="0.2"/>
    <row r="1382" x14ac:dyDescent="0.2"/>
    <row r="1383" x14ac:dyDescent="0.2"/>
    <row r="1384" x14ac:dyDescent="0.2"/>
    <row r="1385" x14ac:dyDescent="0.2"/>
    <row r="1386" x14ac:dyDescent="0.2"/>
    <row r="1387" x14ac:dyDescent="0.2"/>
    <row r="1388" x14ac:dyDescent="0.2"/>
    <row r="1389" x14ac:dyDescent="0.2"/>
    <row r="1390" x14ac:dyDescent="0.2"/>
    <row r="1391" x14ac:dyDescent="0.2"/>
    <row r="1392" x14ac:dyDescent="0.2"/>
    <row r="1393" x14ac:dyDescent="0.2"/>
    <row r="1394" x14ac:dyDescent="0.2"/>
    <row r="1395" x14ac:dyDescent="0.2"/>
    <row r="1396" x14ac:dyDescent="0.2"/>
    <row r="1397" x14ac:dyDescent="0.2"/>
    <row r="1398" x14ac:dyDescent="0.2"/>
    <row r="1399" x14ac:dyDescent="0.2"/>
    <row r="1400" x14ac:dyDescent="0.2"/>
    <row r="1401" x14ac:dyDescent="0.2"/>
    <row r="1402" x14ac:dyDescent="0.2"/>
    <row r="1403" x14ac:dyDescent="0.2"/>
    <row r="1404" x14ac:dyDescent="0.2"/>
    <row r="1405" x14ac:dyDescent="0.2"/>
    <row r="1406" x14ac:dyDescent="0.2"/>
    <row r="1407" x14ac:dyDescent="0.2"/>
    <row r="1408" x14ac:dyDescent="0.2"/>
    <row r="1409" x14ac:dyDescent="0.2"/>
    <row r="1410" x14ac:dyDescent="0.2"/>
    <row r="1411" x14ac:dyDescent="0.2"/>
    <row r="1412" x14ac:dyDescent="0.2"/>
    <row r="1413" x14ac:dyDescent="0.2"/>
    <row r="1414" x14ac:dyDescent="0.2"/>
    <row r="1415" x14ac:dyDescent="0.2"/>
    <row r="1416" x14ac:dyDescent="0.2"/>
    <row r="1417" x14ac:dyDescent="0.2"/>
    <row r="1418" x14ac:dyDescent="0.2"/>
    <row r="1419" x14ac:dyDescent="0.2"/>
    <row r="1420" x14ac:dyDescent="0.2"/>
    <row r="1421" x14ac:dyDescent="0.2"/>
    <row r="1422" x14ac:dyDescent="0.2"/>
    <row r="1423" x14ac:dyDescent="0.2"/>
    <row r="1424" x14ac:dyDescent="0.2"/>
    <row r="1425" x14ac:dyDescent="0.2"/>
    <row r="1426" x14ac:dyDescent="0.2"/>
    <row r="1427" x14ac:dyDescent="0.2"/>
    <row r="1428" x14ac:dyDescent="0.2"/>
    <row r="1429" x14ac:dyDescent="0.2"/>
    <row r="1430" x14ac:dyDescent="0.2"/>
    <row r="1431" x14ac:dyDescent="0.2"/>
    <row r="1432" x14ac:dyDescent="0.2"/>
    <row r="1433" x14ac:dyDescent="0.2"/>
    <row r="1434" x14ac:dyDescent="0.2"/>
    <row r="1435" x14ac:dyDescent="0.2"/>
    <row r="1436" x14ac:dyDescent="0.2"/>
    <row r="1437" x14ac:dyDescent="0.2"/>
    <row r="1438" x14ac:dyDescent="0.2"/>
    <row r="1439" x14ac:dyDescent="0.2"/>
    <row r="1440" x14ac:dyDescent="0.2"/>
    <row r="1441" x14ac:dyDescent="0.2"/>
    <row r="1442" x14ac:dyDescent="0.2"/>
    <row r="1443" x14ac:dyDescent="0.2"/>
    <row r="1444" x14ac:dyDescent="0.2"/>
    <row r="1445" x14ac:dyDescent="0.2"/>
    <row r="1446" x14ac:dyDescent="0.2"/>
    <row r="1447" x14ac:dyDescent="0.2"/>
    <row r="1448" x14ac:dyDescent="0.2"/>
    <row r="1449" x14ac:dyDescent="0.2"/>
    <row r="1450" x14ac:dyDescent="0.2"/>
    <row r="1451" x14ac:dyDescent="0.2"/>
    <row r="1452" x14ac:dyDescent="0.2"/>
    <row r="1453" x14ac:dyDescent="0.2"/>
    <row r="1454" x14ac:dyDescent="0.2"/>
    <row r="1455" x14ac:dyDescent="0.2"/>
    <row r="1456" x14ac:dyDescent="0.2"/>
    <row r="1457" x14ac:dyDescent="0.2"/>
    <row r="1458" x14ac:dyDescent="0.2"/>
    <row r="1459" x14ac:dyDescent="0.2"/>
    <row r="1460" x14ac:dyDescent="0.2"/>
    <row r="1461" x14ac:dyDescent="0.2"/>
    <row r="1462" x14ac:dyDescent="0.2"/>
    <row r="1463" x14ac:dyDescent="0.2"/>
    <row r="1464" x14ac:dyDescent="0.2"/>
    <row r="1465" x14ac:dyDescent="0.2"/>
    <row r="1466" x14ac:dyDescent="0.2"/>
    <row r="1467" x14ac:dyDescent="0.2"/>
    <row r="1468" x14ac:dyDescent="0.2"/>
    <row r="1469" x14ac:dyDescent="0.2"/>
    <row r="1470" x14ac:dyDescent="0.2"/>
    <row r="1471" x14ac:dyDescent="0.2"/>
    <row r="1472" x14ac:dyDescent="0.2"/>
    <row r="1473" x14ac:dyDescent="0.2"/>
    <row r="1474" x14ac:dyDescent="0.2"/>
    <row r="1475" x14ac:dyDescent="0.2"/>
    <row r="1476" x14ac:dyDescent="0.2"/>
    <row r="1477" x14ac:dyDescent="0.2"/>
    <row r="1478" x14ac:dyDescent="0.2"/>
    <row r="1479" x14ac:dyDescent="0.2"/>
    <row r="1480" x14ac:dyDescent="0.2"/>
    <row r="1481" x14ac:dyDescent="0.2"/>
    <row r="1482" x14ac:dyDescent="0.2"/>
    <row r="1483" x14ac:dyDescent="0.2"/>
    <row r="1484" x14ac:dyDescent="0.2"/>
    <row r="1485" x14ac:dyDescent="0.2"/>
    <row r="1486" x14ac:dyDescent="0.2"/>
    <row r="1487" x14ac:dyDescent="0.2"/>
    <row r="1488" x14ac:dyDescent="0.2"/>
    <row r="1489" x14ac:dyDescent="0.2"/>
    <row r="1490" x14ac:dyDescent="0.2"/>
    <row r="1491" x14ac:dyDescent="0.2"/>
    <row r="1492" x14ac:dyDescent="0.2"/>
    <row r="1493" x14ac:dyDescent="0.2"/>
    <row r="1494" x14ac:dyDescent="0.2"/>
    <row r="1495" x14ac:dyDescent="0.2"/>
    <row r="1496" x14ac:dyDescent="0.2"/>
    <row r="1497" x14ac:dyDescent="0.2"/>
    <row r="1498" x14ac:dyDescent="0.2"/>
    <row r="1499" x14ac:dyDescent="0.2"/>
    <row r="1500" x14ac:dyDescent="0.2"/>
    <row r="1501" x14ac:dyDescent="0.2"/>
    <row r="1502" x14ac:dyDescent="0.2"/>
    <row r="1503" x14ac:dyDescent="0.2"/>
    <row r="1504" x14ac:dyDescent="0.2"/>
    <row r="1505" x14ac:dyDescent="0.2"/>
    <row r="1506" x14ac:dyDescent="0.2"/>
    <row r="1507" x14ac:dyDescent="0.2"/>
    <row r="1508" x14ac:dyDescent="0.2"/>
    <row r="1509" x14ac:dyDescent="0.2"/>
    <row r="1510" x14ac:dyDescent="0.2"/>
    <row r="1511" x14ac:dyDescent="0.2"/>
    <row r="1512" x14ac:dyDescent="0.2"/>
    <row r="1513" x14ac:dyDescent="0.2"/>
    <row r="1514" x14ac:dyDescent="0.2"/>
    <row r="1515" x14ac:dyDescent="0.2"/>
    <row r="1516" x14ac:dyDescent="0.2"/>
    <row r="1517" x14ac:dyDescent="0.2"/>
    <row r="1518" x14ac:dyDescent="0.2"/>
    <row r="1519" x14ac:dyDescent="0.2"/>
    <row r="1520" x14ac:dyDescent="0.2"/>
    <row r="1521" x14ac:dyDescent="0.2"/>
    <row r="1522" x14ac:dyDescent="0.2"/>
    <row r="1523" x14ac:dyDescent="0.2"/>
    <row r="1524" x14ac:dyDescent="0.2"/>
    <row r="1525" x14ac:dyDescent="0.2"/>
    <row r="1526" x14ac:dyDescent="0.2"/>
    <row r="1527" x14ac:dyDescent="0.2"/>
    <row r="1528" x14ac:dyDescent="0.2"/>
    <row r="1529" x14ac:dyDescent="0.2"/>
    <row r="1530" x14ac:dyDescent="0.2"/>
    <row r="1531" x14ac:dyDescent="0.2"/>
    <row r="1532" x14ac:dyDescent="0.2"/>
    <row r="1533" x14ac:dyDescent="0.2"/>
    <row r="1534" x14ac:dyDescent="0.2"/>
    <row r="1535" x14ac:dyDescent="0.2"/>
    <row r="1536" x14ac:dyDescent="0.2"/>
    <row r="1537" x14ac:dyDescent="0.2"/>
    <row r="1538" x14ac:dyDescent="0.2"/>
    <row r="1539" x14ac:dyDescent="0.2"/>
    <row r="1540" x14ac:dyDescent="0.2"/>
    <row r="1541" x14ac:dyDescent="0.2"/>
    <row r="1542" x14ac:dyDescent="0.2"/>
    <row r="1543" x14ac:dyDescent="0.2"/>
    <row r="1544" x14ac:dyDescent="0.2"/>
    <row r="1545" x14ac:dyDescent="0.2"/>
    <row r="1546" x14ac:dyDescent="0.2"/>
    <row r="1547" x14ac:dyDescent="0.2"/>
    <row r="1548" x14ac:dyDescent="0.2"/>
    <row r="1549" x14ac:dyDescent="0.2"/>
    <row r="1550" x14ac:dyDescent="0.2"/>
    <row r="1551" x14ac:dyDescent="0.2"/>
    <row r="1552" x14ac:dyDescent="0.2"/>
    <row r="1553" x14ac:dyDescent="0.2"/>
    <row r="1554" x14ac:dyDescent="0.2"/>
    <row r="1555" x14ac:dyDescent="0.2"/>
    <row r="1556" x14ac:dyDescent="0.2"/>
    <row r="1557" x14ac:dyDescent="0.2"/>
    <row r="1558" x14ac:dyDescent="0.2"/>
    <row r="1559" x14ac:dyDescent="0.2"/>
    <row r="1560" x14ac:dyDescent="0.2"/>
    <row r="1561" x14ac:dyDescent="0.2"/>
    <row r="1562" x14ac:dyDescent="0.2"/>
    <row r="1563" x14ac:dyDescent="0.2"/>
    <row r="1564" x14ac:dyDescent="0.2"/>
    <row r="1565" x14ac:dyDescent="0.2"/>
    <row r="1566" x14ac:dyDescent="0.2"/>
    <row r="1567" x14ac:dyDescent="0.2"/>
    <row r="1568" x14ac:dyDescent="0.2"/>
    <row r="1569" x14ac:dyDescent="0.2"/>
    <row r="1570" x14ac:dyDescent="0.2"/>
    <row r="1571" x14ac:dyDescent="0.2"/>
    <row r="1572" x14ac:dyDescent="0.2"/>
    <row r="1573" x14ac:dyDescent="0.2"/>
    <row r="1574" x14ac:dyDescent="0.2"/>
    <row r="1575" x14ac:dyDescent="0.2"/>
    <row r="1576" x14ac:dyDescent="0.2"/>
    <row r="1577" x14ac:dyDescent="0.2"/>
    <row r="1578" x14ac:dyDescent="0.2"/>
    <row r="1579" x14ac:dyDescent="0.2"/>
    <row r="1580" x14ac:dyDescent="0.2"/>
    <row r="1581" x14ac:dyDescent="0.2"/>
    <row r="1582" x14ac:dyDescent="0.2"/>
    <row r="1583" x14ac:dyDescent="0.2"/>
    <row r="1584" x14ac:dyDescent="0.2"/>
    <row r="1585" x14ac:dyDescent="0.2"/>
    <row r="1586" x14ac:dyDescent="0.2"/>
    <row r="1587" x14ac:dyDescent="0.2"/>
    <row r="1588" x14ac:dyDescent="0.2"/>
    <row r="1589" x14ac:dyDescent="0.2"/>
    <row r="1590" x14ac:dyDescent="0.2"/>
    <row r="1591" x14ac:dyDescent="0.2"/>
    <row r="1592" x14ac:dyDescent="0.2"/>
    <row r="1593" x14ac:dyDescent="0.2"/>
    <row r="1594" x14ac:dyDescent="0.2"/>
    <row r="1595" x14ac:dyDescent="0.2"/>
    <row r="1596" x14ac:dyDescent="0.2"/>
    <row r="1597" x14ac:dyDescent="0.2"/>
    <row r="1598" x14ac:dyDescent="0.2"/>
    <row r="1599" x14ac:dyDescent="0.2"/>
    <row r="1600" x14ac:dyDescent="0.2"/>
    <row r="1601" x14ac:dyDescent="0.2"/>
    <row r="1602" x14ac:dyDescent="0.2"/>
    <row r="1603" x14ac:dyDescent="0.2"/>
    <row r="1604" x14ac:dyDescent="0.2"/>
    <row r="1605" x14ac:dyDescent="0.2"/>
    <row r="1606" x14ac:dyDescent="0.2"/>
    <row r="1607" x14ac:dyDescent="0.2"/>
    <row r="1608" x14ac:dyDescent="0.2"/>
    <row r="1609" x14ac:dyDescent="0.2"/>
    <row r="1610" x14ac:dyDescent="0.2"/>
    <row r="1611" x14ac:dyDescent="0.2"/>
    <row r="1612" x14ac:dyDescent="0.2"/>
    <row r="1613" x14ac:dyDescent="0.2"/>
    <row r="1614" x14ac:dyDescent="0.2"/>
    <row r="1615" x14ac:dyDescent="0.2"/>
    <row r="1616" x14ac:dyDescent="0.2"/>
    <row r="1617" x14ac:dyDescent="0.2"/>
    <row r="1618" x14ac:dyDescent="0.2"/>
    <row r="1619" x14ac:dyDescent="0.2"/>
    <row r="1620" x14ac:dyDescent="0.2"/>
    <row r="1621" x14ac:dyDescent="0.2"/>
    <row r="1622" x14ac:dyDescent="0.2"/>
    <row r="1623" x14ac:dyDescent="0.2"/>
    <row r="1624" x14ac:dyDescent="0.2"/>
    <row r="1625" x14ac:dyDescent="0.2"/>
    <row r="1626" x14ac:dyDescent="0.2"/>
    <row r="1627" x14ac:dyDescent="0.2"/>
    <row r="1628" x14ac:dyDescent="0.2"/>
    <row r="1629" x14ac:dyDescent="0.2"/>
    <row r="1630" x14ac:dyDescent="0.2"/>
    <row r="1631" x14ac:dyDescent="0.2"/>
    <row r="1632" x14ac:dyDescent="0.2"/>
    <row r="1633" x14ac:dyDescent="0.2"/>
    <row r="1634" x14ac:dyDescent="0.2"/>
    <row r="1635" x14ac:dyDescent="0.2"/>
    <row r="1636" x14ac:dyDescent="0.2"/>
    <row r="1637" x14ac:dyDescent="0.2"/>
    <row r="1638" x14ac:dyDescent="0.2"/>
    <row r="1639" x14ac:dyDescent="0.2"/>
    <row r="1640" x14ac:dyDescent="0.2"/>
    <row r="1641" x14ac:dyDescent="0.2"/>
    <row r="1642" x14ac:dyDescent="0.2"/>
    <row r="1643" x14ac:dyDescent="0.2"/>
    <row r="1644" x14ac:dyDescent="0.2"/>
    <row r="1645" x14ac:dyDescent="0.2"/>
    <row r="1646" x14ac:dyDescent="0.2"/>
    <row r="1647" x14ac:dyDescent="0.2"/>
    <row r="1648" x14ac:dyDescent="0.2"/>
    <row r="1649" x14ac:dyDescent="0.2"/>
    <row r="1650" x14ac:dyDescent="0.2"/>
    <row r="1651" x14ac:dyDescent="0.2"/>
    <row r="1652" x14ac:dyDescent="0.2"/>
    <row r="1653" x14ac:dyDescent="0.2"/>
    <row r="1654" x14ac:dyDescent="0.2"/>
    <row r="1655" x14ac:dyDescent="0.2"/>
    <row r="1656" x14ac:dyDescent="0.2"/>
    <row r="1657" x14ac:dyDescent="0.2"/>
    <row r="1658" x14ac:dyDescent="0.2"/>
    <row r="1659" x14ac:dyDescent="0.2"/>
    <row r="1660" x14ac:dyDescent="0.2"/>
    <row r="1661" x14ac:dyDescent="0.2"/>
    <row r="1662" x14ac:dyDescent="0.2"/>
    <row r="1663" x14ac:dyDescent="0.2"/>
    <row r="1664" x14ac:dyDescent="0.2"/>
    <row r="1665" x14ac:dyDescent="0.2"/>
    <row r="1666" x14ac:dyDescent="0.2"/>
    <row r="1667" x14ac:dyDescent="0.2"/>
    <row r="1668" x14ac:dyDescent="0.2"/>
    <row r="1669" x14ac:dyDescent="0.2"/>
    <row r="1670" x14ac:dyDescent="0.2"/>
    <row r="1671" x14ac:dyDescent="0.2"/>
    <row r="1672" x14ac:dyDescent="0.2"/>
    <row r="1673" x14ac:dyDescent="0.2"/>
    <row r="1674" x14ac:dyDescent="0.2"/>
    <row r="1675" x14ac:dyDescent="0.2"/>
    <row r="1676" x14ac:dyDescent="0.2"/>
    <row r="1677" x14ac:dyDescent="0.2"/>
    <row r="1678" x14ac:dyDescent="0.2"/>
    <row r="1679" x14ac:dyDescent="0.2"/>
    <row r="1680" x14ac:dyDescent="0.2"/>
    <row r="1681" x14ac:dyDescent="0.2"/>
    <row r="1682" x14ac:dyDescent="0.2"/>
    <row r="1683" x14ac:dyDescent="0.2"/>
    <row r="1684" x14ac:dyDescent="0.2"/>
    <row r="1685" x14ac:dyDescent="0.2"/>
    <row r="1686" x14ac:dyDescent="0.2"/>
    <row r="1687" x14ac:dyDescent="0.2"/>
    <row r="1688" x14ac:dyDescent="0.2"/>
    <row r="1689" x14ac:dyDescent="0.2"/>
    <row r="1690" x14ac:dyDescent="0.2"/>
    <row r="1691" x14ac:dyDescent="0.2"/>
    <row r="1692" x14ac:dyDescent="0.2"/>
    <row r="1693" x14ac:dyDescent="0.2"/>
    <row r="1694" x14ac:dyDescent="0.2"/>
    <row r="1695" x14ac:dyDescent="0.2"/>
    <row r="1696" x14ac:dyDescent="0.2"/>
    <row r="1697" x14ac:dyDescent="0.2"/>
    <row r="1698" x14ac:dyDescent="0.2"/>
    <row r="1699" x14ac:dyDescent="0.2"/>
    <row r="1700" x14ac:dyDescent="0.2"/>
    <row r="1701" x14ac:dyDescent="0.2"/>
    <row r="1702" x14ac:dyDescent="0.2"/>
    <row r="1703" x14ac:dyDescent="0.2"/>
    <row r="1704" x14ac:dyDescent="0.2"/>
    <row r="1705" x14ac:dyDescent="0.2"/>
    <row r="1706" x14ac:dyDescent="0.2"/>
    <row r="1707" x14ac:dyDescent="0.2"/>
    <row r="1708" x14ac:dyDescent="0.2"/>
    <row r="1709" x14ac:dyDescent="0.2"/>
    <row r="1710" x14ac:dyDescent="0.2"/>
    <row r="1711" x14ac:dyDescent="0.2"/>
    <row r="1712" x14ac:dyDescent="0.2"/>
    <row r="1713" x14ac:dyDescent="0.2"/>
    <row r="1714" x14ac:dyDescent="0.2"/>
    <row r="1715" x14ac:dyDescent="0.2"/>
    <row r="1716" x14ac:dyDescent="0.2"/>
    <row r="1717" x14ac:dyDescent="0.2"/>
    <row r="1718" x14ac:dyDescent="0.2"/>
    <row r="1719" x14ac:dyDescent="0.2"/>
    <row r="1720" x14ac:dyDescent="0.2"/>
    <row r="1721" x14ac:dyDescent="0.2"/>
    <row r="1722" x14ac:dyDescent="0.2"/>
    <row r="1723" x14ac:dyDescent="0.2"/>
    <row r="1724" x14ac:dyDescent="0.2"/>
    <row r="1725" x14ac:dyDescent="0.2"/>
    <row r="1726" x14ac:dyDescent="0.2"/>
    <row r="1727" x14ac:dyDescent="0.2"/>
    <row r="1728" x14ac:dyDescent="0.2"/>
    <row r="1729" x14ac:dyDescent="0.2"/>
    <row r="1730" x14ac:dyDescent="0.2"/>
    <row r="1731" x14ac:dyDescent="0.2"/>
    <row r="1732" x14ac:dyDescent="0.2"/>
    <row r="1733" x14ac:dyDescent="0.2"/>
    <row r="1734" x14ac:dyDescent="0.2"/>
    <row r="1735" x14ac:dyDescent="0.2"/>
    <row r="1736" x14ac:dyDescent="0.2"/>
    <row r="1737" x14ac:dyDescent="0.2"/>
    <row r="1738" x14ac:dyDescent="0.2"/>
    <row r="1739" x14ac:dyDescent="0.2"/>
    <row r="1740" x14ac:dyDescent="0.2"/>
    <row r="1741" x14ac:dyDescent="0.2"/>
    <row r="1742" x14ac:dyDescent="0.2"/>
    <row r="1743" x14ac:dyDescent="0.2"/>
    <row r="1744" x14ac:dyDescent="0.2"/>
    <row r="1745" x14ac:dyDescent="0.2"/>
    <row r="1746" x14ac:dyDescent="0.2"/>
    <row r="1747" x14ac:dyDescent="0.2"/>
    <row r="1748" x14ac:dyDescent="0.2"/>
    <row r="1749" x14ac:dyDescent="0.2"/>
    <row r="1750" x14ac:dyDescent="0.2"/>
    <row r="1751" x14ac:dyDescent="0.2"/>
    <row r="1752" x14ac:dyDescent="0.2"/>
    <row r="1753" x14ac:dyDescent="0.2"/>
    <row r="1754" x14ac:dyDescent="0.2"/>
    <row r="1755" x14ac:dyDescent="0.2"/>
    <row r="1756" x14ac:dyDescent="0.2"/>
    <row r="1757" x14ac:dyDescent="0.2"/>
    <row r="1758" x14ac:dyDescent="0.2"/>
    <row r="1759" x14ac:dyDescent="0.2"/>
    <row r="1760" x14ac:dyDescent="0.2"/>
    <row r="1761" x14ac:dyDescent="0.2"/>
    <row r="1762" x14ac:dyDescent="0.2"/>
    <row r="1763" x14ac:dyDescent="0.2"/>
    <row r="1764" x14ac:dyDescent="0.2"/>
    <row r="1765" x14ac:dyDescent="0.2"/>
    <row r="1766" x14ac:dyDescent="0.2"/>
    <row r="1767" x14ac:dyDescent="0.2"/>
    <row r="1768" x14ac:dyDescent="0.2"/>
    <row r="1769" x14ac:dyDescent="0.2"/>
    <row r="1770" x14ac:dyDescent="0.2"/>
    <row r="1771" x14ac:dyDescent="0.2"/>
    <row r="1772" x14ac:dyDescent="0.2"/>
    <row r="1773" x14ac:dyDescent="0.2"/>
    <row r="1774" x14ac:dyDescent="0.2"/>
    <row r="1775" x14ac:dyDescent="0.2"/>
    <row r="1776" x14ac:dyDescent="0.2"/>
    <row r="1777" x14ac:dyDescent="0.2"/>
    <row r="1778" x14ac:dyDescent="0.2"/>
    <row r="1779" x14ac:dyDescent="0.2"/>
    <row r="1780" x14ac:dyDescent="0.2"/>
    <row r="1781" x14ac:dyDescent="0.2"/>
    <row r="1782" x14ac:dyDescent="0.2"/>
    <row r="1783" x14ac:dyDescent="0.2"/>
    <row r="1784" x14ac:dyDescent="0.2"/>
    <row r="1785" x14ac:dyDescent="0.2"/>
    <row r="1786" x14ac:dyDescent="0.2"/>
    <row r="1787" x14ac:dyDescent="0.2"/>
    <row r="1788" x14ac:dyDescent="0.2"/>
    <row r="1789" x14ac:dyDescent="0.2"/>
    <row r="1790" x14ac:dyDescent="0.2"/>
    <row r="1791" x14ac:dyDescent="0.2"/>
    <row r="1792" x14ac:dyDescent="0.2"/>
    <row r="1793" x14ac:dyDescent="0.2"/>
    <row r="1794" x14ac:dyDescent="0.2"/>
    <row r="1795" x14ac:dyDescent="0.2"/>
    <row r="1796" x14ac:dyDescent="0.2"/>
    <row r="1797" x14ac:dyDescent="0.2"/>
    <row r="1798" x14ac:dyDescent="0.2"/>
    <row r="1799" x14ac:dyDescent="0.2"/>
    <row r="1800" x14ac:dyDescent="0.2"/>
    <row r="1801" x14ac:dyDescent="0.2"/>
    <row r="1802" x14ac:dyDescent="0.2"/>
    <row r="1803" x14ac:dyDescent="0.2"/>
    <row r="1804" x14ac:dyDescent="0.2"/>
    <row r="1805" x14ac:dyDescent="0.2"/>
    <row r="1806" x14ac:dyDescent="0.2"/>
    <row r="1807" x14ac:dyDescent="0.2"/>
    <row r="1808" x14ac:dyDescent="0.2"/>
    <row r="1809" x14ac:dyDescent="0.2"/>
    <row r="1810" x14ac:dyDescent="0.2"/>
    <row r="1811" x14ac:dyDescent="0.2"/>
    <row r="1812" x14ac:dyDescent="0.2"/>
    <row r="1813" x14ac:dyDescent="0.2"/>
    <row r="1814" x14ac:dyDescent="0.2"/>
    <row r="1815" x14ac:dyDescent="0.2"/>
    <row r="1816" x14ac:dyDescent="0.2"/>
    <row r="1817" x14ac:dyDescent="0.2"/>
    <row r="1818" x14ac:dyDescent="0.2"/>
    <row r="1819" x14ac:dyDescent="0.2"/>
    <row r="1820" x14ac:dyDescent="0.2"/>
    <row r="1821" x14ac:dyDescent="0.2"/>
    <row r="1822" x14ac:dyDescent="0.2"/>
    <row r="1823" x14ac:dyDescent="0.2"/>
    <row r="1824" x14ac:dyDescent="0.2"/>
    <row r="1825" x14ac:dyDescent="0.2"/>
    <row r="1826" x14ac:dyDescent="0.2"/>
    <row r="1827" x14ac:dyDescent="0.2"/>
    <row r="1828" x14ac:dyDescent="0.2"/>
    <row r="1829" x14ac:dyDescent="0.2"/>
    <row r="1830" x14ac:dyDescent="0.2"/>
    <row r="1831" x14ac:dyDescent="0.2"/>
    <row r="1832" x14ac:dyDescent="0.2"/>
    <row r="1833" x14ac:dyDescent="0.2"/>
    <row r="1834" x14ac:dyDescent="0.2"/>
    <row r="1835" x14ac:dyDescent="0.2"/>
    <row r="1836" x14ac:dyDescent="0.2"/>
    <row r="1837" x14ac:dyDescent="0.2"/>
    <row r="1838" x14ac:dyDescent="0.2"/>
    <row r="1839" x14ac:dyDescent="0.2"/>
    <row r="1840" x14ac:dyDescent="0.2"/>
    <row r="1841" x14ac:dyDescent="0.2"/>
    <row r="1842" x14ac:dyDescent="0.2"/>
    <row r="1843" x14ac:dyDescent="0.2"/>
    <row r="1844" x14ac:dyDescent="0.2"/>
    <row r="1845" x14ac:dyDescent="0.2"/>
    <row r="1846" x14ac:dyDescent="0.2"/>
    <row r="1847" x14ac:dyDescent="0.2"/>
    <row r="1848" x14ac:dyDescent="0.2"/>
    <row r="1849" x14ac:dyDescent="0.2"/>
    <row r="1850" x14ac:dyDescent="0.2"/>
    <row r="1851" x14ac:dyDescent="0.2"/>
    <row r="1852" x14ac:dyDescent="0.2"/>
    <row r="1853" x14ac:dyDescent="0.2"/>
    <row r="1854" x14ac:dyDescent="0.2"/>
    <row r="1855" x14ac:dyDescent="0.2"/>
    <row r="1856" x14ac:dyDescent="0.2"/>
    <row r="1857" x14ac:dyDescent="0.2"/>
    <row r="1858" x14ac:dyDescent="0.2"/>
    <row r="1859" x14ac:dyDescent="0.2"/>
    <row r="1860" x14ac:dyDescent="0.2"/>
    <row r="1861" x14ac:dyDescent="0.2"/>
    <row r="1862" x14ac:dyDescent="0.2"/>
    <row r="1863" x14ac:dyDescent="0.2"/>
    <row r="1864" x14ac:dyDescent="0.2"/>
    <row r="1865" x14ac:dyDescent="0.2"/>
    <row r="1866" x14ac:dyDescent="0.2"/>
    <row r="1867" x14ac:dyDescent="0.2"/>
    <row r="1868" x14ac:dyDescent="0.2"/>
    <row r="1869" x14ac:dyDescent="0.2"/>
    <row r="1870" x14ac:dyDescent="0.2"/>
    <row r="1871" x14ac:dyDescent="0.2"/>
    <row r="1872" x14ac:dyDescent="0.2"/>
    <row r="1873" x14ac:dyDescent="0.2"/>
    <row r="1874" x14ac:dyDescent="0.2"/>
    <row r="1875" x14ac:dyDescent="0.2"/>
    <row r="1876" x14ac:dyDescent="0.2"/>
    <row r="1877" x14ac:dyDescent="0.2"/>
    <row r="1878" x14ac:dyDescent="0.2"/>
    <row r="1879" x14ac:dyDescent="0.2"/>
    <row r="1880" x14ac:dyDescent="0.2"/>
    <row r="1881" x14ac:dyDescent="0.2"/>
    <row r="1882" x14ac:dyDescent="0.2"/>
    <row r="1883" x14ac:dyDescent="0.2"/>
    <row r="1884" x14ac:dyDescent="0.2"/>
    <row r="1885" x14ac:dyDescent="0.2"/>
    <row r="1886" x14ac:dyDescent="0.2"/>
    <row r="1887" x14ac:dyDescent="0.2"/>
    <row r="1888" x14ac:dyDescent="0.2"/>
    <row r="1889" x14ac:dyDescent="0.2"/>
    <row r="1890" x14ac:dyDescent="0.2"/>
    <row r="1891" x14ac:dyDescent="0.2"/>
    <row r="1892" x14ac:dyDescent="0.2"/>
    <row r="1893" x14ac:dyDescent="0.2"/>
    <row r="1894" x14ac:dyDescent="0.2"/>
    <row r="1895" x14ac:dyDescent="0.2"/>
    <row r="1896" x14ac:dyDescent="0.2"/>
    <row r="1897" x14ac:dyDescent="0.2"/>
    <row r="1898" x14ac:dyDescent="0.2"/>
    <row r="1899" x14ac:dyDescent="0.2"/>
    <row r="1900" x14ac:dyDescent="0.2"/>
    <row r="1901" x14ac:dyDescent="0.2"/>
    <row r="1902" x14ac:dyDescent="0.2"/>
    <row r="1903" x14ac:dyDescent="0.2"/>
    <row r="1904" x14ac:dyDescent="0.2"/>
    <row r="1905" x14ac:dyDescent="0.2"/>
    <row r="1906" x14ac:dyDescent="0.2"/>
    <row r="1907" x14ac:dyDescent="0.2"/>
    <row r="1908" x14ac:dyDescent="0.2"/>
    <row r="1909" x14ac:dyDescent="0.2"/>
    <row r="1910" x14ac:dyDescent="0.2"/>
    <row r="1911" x14ac:dyDescent="0.2"/>
    <row r="1912" x14ac:dyDescent="0.2"/>
    <row r="1913" x14ac:dyDescent="0.2"/>
    <row r="1914" x14ac:dyDescent="0.2"/>
    <row r="1915" x14ac:dyDescent="0.2"/>
    <row r="1916" x14ac:dyDescent="0.2"/>
    <row r="1917" x14ac:dyDescent="0.2"/>
    <row r="1918" x14ac:dyDescent="0.2"/>
    <row r="1919" x14ac:dyDescent="0.2"/>
    <row r="1920" x14ac:dyDescent="0.2"/>
    <row r="1921" x14ac:dyDescent="0.2"/>
    <row r="1922" x14ac:dyDescent="0.2"/>
    <row r="1923" x14ac:dyDescent="0.2"/>
    <row r="1924" x14ac:dyDescent="0.2"/>
    <row r="1925" x14ac:dyDescent="0.2"/>
    <row r="1926" x14ac:dyDescent="0.2"/>
    <row r="1927" x14ac:dyDescent="0.2"/>
    <row r="1928" x14ac:dyDescent="0.2"/>
    <row r="1929" x14ac:dyDescent="0.2"/>
    <row r="1930" x14ac:dyDescent="0.2"/>
    <row r="1931" x14ac:dyDescent="0.2"/>
    <row r="1932" x14ac:dyDescent="0.2"/>
    <row r="1933" x14ac:dyDescent="0.2"/>
    <row r="1934" x14ac:dyDescent="0.2"/>
    <row r="1935" x14ac:dyDescent="0.2"/>
    <row r="1936" x14ac:dyDescent="0.2"/>
    <row r="1937" x14ac:dyDescent="0.2"/>
    <row r="1938" x14ac:dyDescent="0.2"/>
    <row r="1939" x14ac:dyDescent="0.2"/>
    <row r="1940" x14ac:dyDescent="0.2"/>
    <row r="1941" x14ac:dyDescent="0.2"/>
    <row r="1942" x14ac:dyDescent="0.2"/>
    <row r="1943" x14ac:dyDescent="0.2"/>
    <row r="1944" x14ac:dyDescent="0.2"/>
    <row r="1945" x14ac:dyDescent="0.2"/>
    <row r="1946" x14ac:dyDescent="0.2"/>
    <row r="1947" x14ac:dyDescent="0.2"/>
    <row r="1948" x14ac:dyDescent="0.2"/>
    <row r="1949" x14ac:dyDescent="0.2"/>
    <row r="1950" x14ac:dyDescent="0.2"/>
    <row r="1951" x14ac:dyDescent="0.2"/>
    <row r="1952" x14ac:dyDescent="0.2"/>
    <row r="1953" x14ac:dyDescent="0.2"/>
    <row r="1954" x14ac:dyDescent="0.2"/>
    <row r="1955" x14ac:dyDescent="0.2"/>
    <row r="1956" x14ac:dyDescent="0.2"/>
    <row r="1957" x14ac:dyDescent="0.2"/>
    <row r="1958" x14ac:dyDescent="0.2"/>
    <row r="1959" x14ac:dyDescent="0.2"/>
    <row r="1960" x14ac:dyDescent="0.2"/>
    <row r="1961" x14ac:dyDescent="0.2"/>
    <row r="1962" x14ac:dyDescent="0.2"/>
    <row r="1963" x14ac:dyDescent="0.2"/>
    <row r="1964" x14ac:dyDescent="0.2"/>
    <row r="1965" x14ac:dyDescent="0.2"/>
    <row r="1966" x14ac:dyDescent="0.2"/>
    <row r="1967" x14ac:dyDescent="0.2"/>
    <row r="1968" x14ac:dyDescent="0.2"/>
    <row r="1969" x14ac:dyDescent="0.2"/>
    <row r="1970" x14ac:dyDescent="0.2"/>
    <row r="1971" x14ac:dyDescent="0.2"/>
    <row r="1972" x14ac:dyDescent="0.2"/>
    <row r="1973" x14ac:dyDescent="0.2"/>
    <row r="1974" x14ac:dyDescent="0.2"/>
    <row r="1975" x14ac:dyDescent="0.2"/>
    <row r="1976" x14ac:dyDescent="0.2"/>
    <row r="1977" x14ac:dyDescent="0.2"/>
    <row r="1978" x14ac:dyDescent="0.2"/>
    <row r="1979" x14ac:dyDescent="0.2"/>
    <row r="1980" x14ac:dyDescent="0.2"/>
    <row r="1981" x14ac:dyDescent="0.2"/>
    <row r="1982" x14ac:dyDescent="0.2"/>
    <row r="1983" x14ac:dyDescent="0.2"/>
    <row r="1984" x14ac:dyDescent="0.2"/>
    <row r="1985" x14ac:dyDescent="0.2"/>
    <row r="1986" x14ac:dyDescent="0.2"/>
    <row r="1987" x14ac:dyDescent="0.2"/>
    <row r="1988" x14ac:dyDescent="0.2"/>
    <row r="1989" x14ac:dyDescent="0.2"/>
    <row r="1990" x14ac:dyDescent="0.2"/>
    <row r="1991" x14ac:dyDescent="0.2"/>
    <row r="1992" x14ac:dyDescent="0.2"/>
    <row r="1993" x14ac:dyDescent="0.2"/>
    <row r="1994" x14ac:dyDescent="0.2"/>
    <row r="1995" x14ac:dyDescent="0.2"/>
    <row r="1996" x14ac:dyDescent="0.2"/>
    <row r="1997" x14ac:dyDescent="0.2"/>
    <row r="1998" x14ac:dyDescent="0.2"/>
    <row r="1999" x14ac:dyDescent="0.2"/>
    <row r="2000" x14ac:dyDescent="0.2"/>
    <row r="2001" x14ac:dyDescent="0.2"/>
    <row r="2002" x14ac:dyDescent="0.2"/>
    <row r="2003" x14ac:dyDescent="0.2"/>
    <row r="2004" x14ac:dyDescent="0.2"/>
    <row r="2005" x14ac:dyDescent="0.2"/>
    <row r="2006" x14ac:dyDescent="0.2"/>
    <row r="2007" x14ac:dyDescent="0.2"/>
    <row r="2008" x14ac:dyDescent="0.2"/>
    <row r="2009" x14ac:dyDescent="0.2"/>
    <row r="2010" x14ac:dyDescent="0.2"/>
    <row r="2011" x14ac:dyDescent="0.2"/>
    <row r="2012" x14ac:dyDescent="0.2"/>
    <row r="2013" x14ac:dyDescent="0.2"/>
    <row r="2014" x14ac:dyDescent="0.2"/>
    <row r="2015" x14ac:dyDescent="0.2"/>
    <row r="2016" x14ac:dyDescent="0.2"/>
    <row r="2017" x14ac:dyDescent="0.2"/>
    <row r="2018" x14ac:dyDescent="0.2"/>
    <row r="2019" x14ac:dyDescent="0.2"/>
    <row r="2020" x14ac:dyDescent="0.2"/>
    <row r="2021" x14ac:dyDescent="0.2"/>
    <row r="2022" x14ac:dyDescent="0.2"/>
    <row r="2023" x14ac:dyDescent="0.2"/>
    <row r="2024" x14ac:dyDescent="0.2"/>
    <row r="2025" x14ac:dyDescent="0.2"/>
    <row r="2026" x14ac:dyDescent="0.2"/>
    <row r="2027" x14ac:dyDescent="0.2"/>
    <row r="2028" x14ac:dyDescent="0.2"/>
    <row r="2029" x14ac:dyDescent="0.2"/>
    <row r="2030" x14ac:dyDescent="0.2"/>
    <row r="2031" x14ac:dyDescent="0.2"/>
    <row r="2032" x14ac:dyDescent="0.2"/>
    <row r="2033" x14ac:dyDescent="0.2"/>
    <row r="2034" x14ac:dyDescent="0.2"/>
    <row r="2035" x14ac:dyDescent="0.2"/>
    <row r="2036" x14ac:dyDescent="0.2"/>
    <row r="2037" x14ac:dyDescent="0.2"/>
    <row r="2038" x14ac:dyDescent="0.2"/>
    <row r="2039" x14ac:dyDescent="0.2"/>
    <row r="2040" x14ac:dyDescent="0.2"/>
    <row r="2041" x14ac:dyDescent="0.2"/>
    <row r="2042" x14ac:dyDescent="0.2"/>
    <row r="2043" x14ac:dyDescent="0.2"/>
    <row r="2044" x14ac:dyDescent="0.2"/>
    <row r="2045" x14ac:dyDescent="0.2"/>
    <row r="2046" x14ac:dyDescent="0.2"/>
    <row r="2047" x14ac:dyDescent="0.2"/>
    <row r="2048" x14ac:dyDescent="0.2"/>
    <row r="2049" x14ac:dyDescent="0.2"/>
    <row r="2050" x14ac:dyDescent="0.2"/>
    <row r="2051" x14ac:dyDescent="0.2"/>
    <row r="2052" x14ac:dyDescent="0.2"/>
    <row r="2053" x14ac:dyDescent="0.2"/>
    <row r="2054" x14ac:dyDescent="0.2"/>
    <row r="2055" x14ac:dyDescent="0.2"/>
    <row r="2056" x14ac:dyDescent="0.2"/>
    <row r="2057" x14ac:dyDescent="0.2"/>
    <row r="2058" x14ac:dyDescent="0.2"/>
    <row r="2059" x14ac:dyDescent="0.2"/>
    <row r="2060" x14ac:dyDescent="0.2"/>
    <row r="2061" x14ac:dyDescent="0.2"/>
    <row r="2062" x14ac:dyDescent="0.2"/>
    <row r="2063" x14ac:dyDescent="0.2"/>
    <row r="2064" x14ac:dyDescent="0.2"/>
    <row r="2065" x14ac:dyDescent="0.2"/>
    <row r="2066" x14ac:dyDescent="0.2"/>
    <row r="2067" x14ac:dyDescent="0.2"/>
    <row r="2068" x14ac:dyDescent="0.2"/>
    <row r="2069" x14ac:dyDescent="0.2"/>
    <row r="2070" x14ac:dyDescent="0.2"/>
    <row r="2071" x14ac:dyDescent="0.2"/>
    <row r="2072" x14ac:dyDescent="0.2"/>
    <row r="2073" x14ac:dyDescent="0.2"/>
    <row r="2074" x14ac:dyDescent="0.2"/>
    <row r="2075" x14ac:dyDescent="0.2"/>
    <row r="2076" x14ac:dyDescent="0.2"/>
    <row r="2077" x14ac:dyDescent="0.2"/>
    <row r="2078" x14ac:dyDescent="0.2"/>
    <row r="2079" x14ac:dyDescent="0.2"/>
    <row r="2080" x14ac:dyDescent="0.2"/>
    <row r="2081" x14ac:dyDescent="0.2"/>
    <row r="2082" x14ac:dyDescent="0.2"/>
    <row r="2083" x14ac:dyDescent="0.2"/>
    <row r="2084" x14ac:dyDescent="0.2"/>
    <row r="2085" x14ac:dyDescent="0.2"/>
    <row r="2086" x14ac:dyDescent="0.2"/>
    <row r="2087" x14ac:dyDescent="0.2"/>
    <row r="2088" x14ac:dyDescent="0.2"/>
    <row r="2089" x14ac:dyDescent="0.2"/>
    <row r="2090" x14ac:dyDescent="0.2"/>
    <row r="2091" x14ac:dyDescent="0.2"/>
    <row r="2092" x14ac:dyDescent="0.2"/>
    <row r="2093" x14ac:dyDescent="0.2"/>
    <row r="2094" x14ac:dyDescent="0.2"/>
    <row r="2095" x14ac:dyDescent="0.2"/>
    <row r="2096" x14ac:dyDescent="0.2"/>
    <row r="2097" x14ac:dyDescent="0.2"/>
    <row r="2098" x14ac:dyDescent="0.2"/>
    <row r="2099" x14ac:dyDescent="0.2"/>
    <row r="2100" x14ac:dyDescent="0.2"/>
    <row r="2101" x14ac:dyDescent="0.2"/>
    <row r="2102" x14ac:dyDescent="0.2"/>
    <row r="2103" x14ac:dyDescent="0.2"/>
    <row r="2104" x14ac:dyDescent="0.2"/>
    <row r="2105" x14ac:dyDescent="0.2"/>
    <row r="2106" x14ac:dyDescent="0.2"/>
    <row r="2107" x14ac:dyDescent="0.2"/>
    <row r="2108" x14ac:dyDescent="0.2"/>
    <row r="2109" x14ac:dyDescent="0.2"/>
    <row r="2110" x14ac:dyDescent="0.2"/>
    <row r="2111" x14ac:dyDescent="0.2"/>
    <row r="2112" x14ac:dyDescent="0.2"/>
    <row r="2113" x14ac:dyDescent="0.2"/>
    <row r="2114" x14ac:dyDescent="0.2"/>
    <row r="2115" x14ac:dyDescent="0.2"/>
    <row r="2116" x14ac:dyDescent="0.2"/>
    <row r="2117" x14ac:dyDescent="0.2"/>
    <row r="2118" x14ac:dyDescent="0.2"/>
    <row r="2119" x14ac:dyDescent="0.2"/>
    <row r="2120" x14ac:dyDescent="0.2"/>
    <row r="2121" x14ac:dyDescent="0.2"/>
    <row r="2122" x14ac:dyDescent="0.2"/>
    <row r="2123" x14ac:dyDescent="0.2"/>
    <row r="2124" x14ac:dyDescent="0.2"/>
    <row r="2125" x14ac:dyDescent="0.2"/>
    <row r="2126" x14ac:dyDescent="0.2"/>
    <row r="2127" x14ac:dyDescent="0.2"/>
    <row r="2128" x14ac:dyDescent="0.2"/>
    <row r="2129" x14ac:dyDescent="0.2"/>
    <row r="2130" x14ac:dyDescent="0.2"/>
    <row r="2131" x14ac:dyDescent="0.2"/>
    <row r="2132" x14ac:dyDescent="0.2"/>
    <row r="2133" x14ac:dyDescent="0.2"/>
    <row r="2134" x14ac:dyDescent="0.2"/>
    <row r="2135" x14ac:dyDescent="0.2"/>
    <row r="2136" x14ac:dyDescent="0.2"/>
    <row r="2137" x14ac:dyDescent="0.2"/>
    <row r="2138" x14ac:dyDescent="0.2"/>
    <row r="2139" x14ac:dyDescent="0.2"/>
    <row r="2140" x14ac:dyDescent="0.2"/>
    <row r="2141" x14ac:dyDescent="0.2"/>
    <row r="2142" x14ac:dyDescent="0.2"/>
    <row r="2143" x14ac:dyDescent="0.2"/>
    <row r="2144" x14ac:dyDescent="0.2"/>
    <row r="2145" x14ac:dyDescent="0.2"/>
    <row r="2146" x14ac:dyDescent="0.2"/>
    <row r="2147" x14ac:dyDescent="0.2"/>
    <row r="2148" x14ac:dyDescent="0.2"/>
    <row r="2149" x14ac:dyDescent="0.2"/>
    <row r="2150" x14ac:dyDescent="0.2"/>
    <row r="2151" x14ac:dyDescent="0.2"/>
    <row r="2152" x14ac:dyDescent="0.2"/>
    <row r="2153" x14ac:dyDescent="0.2"/>
    <row r="2154" x14ac:dyDescent="0.2"/>
    <row r="2155" x14ac:dyDescent="0.2"/>
    <row r="2156" x14ac:dyDescent="0.2"/>
    <row r="2157" x14ac:dyDescent="0.2"/>
    <row r="2158" x14ac:dyDescent="0.2"/>
    <row r="2159" x14ac:dyDescent="0.2"/>
    <row r="2160" x14ac:dyDescent="0.2"/>
    <row r="2161" x14ac:dyDescent="0.2"/>
    <row r="2162" x14ac:dyDescent="0.2"/>
    <row r="2163" x14ac:dyDescent="0.2"/>
    <row r="2164" x14ac:dyDescent="0.2"/>
    <row r="2165" x14ac:dyDescent="0.2"/>
    <row r="2166" x14ac:dyDescent="0.2"/>
    <row r="2167" x14ac:dyDescent="0.2"/>
    <row r="2168" x14ac:dyDescent="0.2"/>
    <row r="2169" x14ac:dyDescent="0.2"/>
    <row r="2170" x14ac:dyDescent="0.2"/>
    <row r="2171" x14ac:dyDescent="0.2"/>
    <row r="2172" x14ac:dyDescent="0.2"/>
    <row r="2173" x14ac:dyDescent="0.2"/>
    <row r="2174" x14ac:dyDescent="0.2"/>
    <row r="2175" x14ac:dyDescent="0.2"/>
    <row r="2176" x14ac:dyDescent="0.2"/>
    <row r="2177" x14ac:dyDescent="0.2"/>
    <row r="2178" x14ac:dyDescent="0.2"/>
    <row r="2179" x14ac:dyDescent="0.2"/>
    <row r="2180" x14ac:dyDescent="0.2"/>
    <row r="2181" x14ac:dyDescent="0.2"/>
    <row r="2182" x14ac:dyDescent="0.2"/>
    <row r="2183" x14ac:dyDescent="0.2"/>
    <row r="2184" x14ac:dyDescent="0.2"/>
    <row r="2185" x14ac:dyDescent="0.2"/>
    <row r="2186" x14ac:dyDescent="0.2"/>
    <row r="2187" x14ac:dyDescent="0.2"/>
    <row r="2188" x14ac:dyDescent="0.2"/>
    <row r="2189" x14ac:dyDescent="0.2"/>
    <row r="2190" x14ac:dyDescent="0.2"/>
    <row r="2191" x14ac:dyDescent="0.2"/>
    <row r="2192" x14ac:dyDescent="0.2"/>
    <row r="2193" x14ac:dyDescent="0.2"/>
    <row r="2194" x14ac:dyDescent="0.2"/>
    <row r="2195" x14ac:dyDescent="0.2"/>
    <row r="2196" x14ac:dyDescent="0.2"/>
    <row r="2197" x14ac:dyDescent="0.2"/>
    <row r="2198" x14ac:dyDescent="0.2"/>
    <row r="2199" x14ac:dyDescent="0.2"/>
    <row r="2200" x14ac:dyDescent="0.2"/>
    <row r="2201" x14ac:dyDescent="0.2"/>
    <row r="2202" x14ac:dyDescent="0.2"/>
    <row r="2203" x14ac:dyDescent="0.2"/>
    <row r="2204" x14ac:dyDescent="0.2"/>
    <row r="2205" x14ac:dyDescent="0.2"/>
    <row r="2206" x14ac:dyDescent="0.2"/>
    <row r="2207" x14ac:dyDescent="0.2"/>
    <row r="2208" x14ac:dyDescent="0.2"/>
    <row r="2209" x14ac:dyDescent="0.2"/>
    <row r="2210" x14ac:dyDescent="0.2"/>
    <row r="2211" x14ac:dyDescent="0.2"/>
    <row r="2212" x14ac:dyDescent="0.2"/>
    <row r="2213" x14ac:dyDescent="0.2"/>
    <row r="2214" x14ac:dyDescent="0.2"/>
    <row r="2215" x14ac:dyDescent="0.2"/>
    <row r="2216" x14ac:dyDescent="0.2"/>
    <row r="2217" x14ac:dyDescent="0.2"/>
    <row r="2218" x14ac:dyDescent="0.2"/>
    <row r="2219" x14ac:dyDescent="0.2"/>
    <row r="2220" x14ac:dyDescent="0.2"/>
    <row r="2221" x14ac:dyDescent="0.2"/>
    <row r="2222" x14ac:dyDescent="0.2"/>
    <row r="2223" x14ac:dyDescent="0.2"/>
    <row r="2224" x14ac:dyDescent="0.2"/>
    <row r="2225" x14ac:dyDescent="0.2"/>
    <row r="2226" x14ac:dyDescent="0.2"/>
    <row r="2227" x14ac:dyDescent="0.2"/>
    <row r="2228" x14ac:dyDescent="0.2"/>
    <row r="2229" x14ac:dyDescent="0.2"/>
    <row r="2230" x14ac:dyDescent="0.2"/>
    <row r="2231" x14ac:dyDescent="0.2"/>
    <row r="2232" x14ac:dyDescent="0.2"/>
    <row r="2233" x14ac:dyDescent="0.2"/>
    <row r="2234" x14ac:dyDescent="0.2"/>
    <row r="2235" x14ac:dyDescent="0.2"/>
    <row r="2236" x14ac:dyDescent="0.2"/>
    <row r="2237" x14ac:dyDescent="0.2"/>
    <row r="2238" x14ac:dyDescent="0.2"/>
    <row r="2239" x14ac:dyDescent="0.2"/>
    <row r="2240" x14ac:dyDescent="0.2"/>
    <row r="2241" x14ac:dyDescent="0.2"/>
    <row r="2242" x14ac:dyDescent="0.2"/>
    <row r="2243" x14ac:dyDescent="0.2"/>
    <row r="2244" x14ac:dyDescent="0.2"/>
    <row r="2245" x14ac:dyDescent="0.2"/>
    <row r="2246" x14ac:dyDescent="0.2"/>
    <row r="2247" x14ac:dyDescent="0.2"/>
    <row r="2248" x14ac:dyDescent="0.2"/>
    <row r="2249" x14ac:dyDescent="0.2"/>
    <row r="2250" x14ac:dyDescent="0.2"/>
    <row r="2251" x14ac:dyDescent="0.2"/>
    <row r="2252" x14ac:dyDescent="0.2"/>
    <row r="2253" x14ac:dyDescent="0.2"/>
    <row r="2254" x14ac:dyDescent="0.2"/>
    <row r="2255" x14ac:dyDescent="0.2"/>
    <row r="2256" x14ac:dyDescent="0.2"/>
    <row r="2257" x14ac:dyDescent="0.2"/>
    <row r="2258" x14ac:dyDescent="0.2"/>
    <row r="2259" x14ac:dyDescent="0.2"/>
    <row r="2260" x14ac:dyDescent="0.2"/>
    <row r="2261" x14ac:dyDescent="0.2"/>
    <row r="2262" x14ac:dyDescent="0.2"/>
    <row r="2263" x14ac:dyDescent="0.2"/>
    <row r="2264" x14ac:dyDescent="0.2"/>
    <row r="2265" x14ac:dyDescent="0.2"/>
    <row r="2266" x14ac:dyDescent="0.2"/>
    <row r="2267" x14ac:dyDescent="0.2"/>
    <row r="2268" x14ac:dyDescent="0.2"/>
    <row r="2269" x14ac:dyDescent="0.2"/>
    <row r="2270" x14ac:dyDescent="0.2"/>
    <row r="2271" x14ac:dyDescent="0.2"/>
    <row r="2272" x14ac:dyDescent="0.2"/>
    <row r="2273" x14ac:dyDescent="0.2"/>
    <row r="2274" x14ac:dyDescent="0.2"/>
    <row r="2275" x14ac:dyDescent="0.2"/>
    <row r="2276" x14ac:dyDescent="0.2"/>
    <row r="2277" x14ac:dyDescent="0.2"/>
    <row r="2278" x14ac:dyDescent="0.2"/>
    <row r="2279" x14ac:dyDescent="0.2"/>
    <row r="2280" x14ac:dyDescent="0.2"/>
    <row r="2281" x14ac:dyDescent="0.2"/>
    <row r="2282" x14ac:dyDescent="0.2"/>
    <row r="2283" x14ac:dyDescent="0.2"/>
    <row r="2284" x14ac:dyDescent="0.2"/>
    <row r="2285" x14ac:dyDescent="0.2"/>
    <row r="2286" x14ac:dyDescent="0.2"/>
    <row r="2287" x14ac:dyDescent="0.2"/>
    <row r="2288" x14ac:dyDescent="0.2"/>
    <row r="2289" x14ac:dyDescent="0.2"/>
    <row r="2290" x14ac:dyDescent="0.2"/>
    <row r="2291" x14ac:dyDescent="0.2"/>
    <row r="2292" x14ac:dyDescent="0.2"/>
    <row r="2293" x14ac:dyDescent="0.2"/>
    <row r="2294" x14ac:dyDescent="0.2"/>
    <row r="2295" x14ac:dyDescent="0.2"/>
    <row r="2296" x14ac:dyDescent="0.2"/>
    <row r="2297" x14ac:dyDescent="0.2"/>
    <row r="2298" x14ac:dyDescent="0.2"/>
    <row r="2299" x14ac:dyDescent="0.2"/>
    <row r="2300" x14ac:dyDescent="0.2"/>
    <row r="2301" x14ac:dyDescent="0.2"/>
    <row r="2302" x14ac:dyDescent="0.2"/>
    <row r="2303" x14ac:dyDescent="0.2"/>
    <row r="2304" x14ac:dyDescent="0.2"/>
    <row r="2305" x14ac:dyDescent="0.2"/>
    <row r="2306" x14ac:dyDescent="0.2"/>
    <row r="2307" x14ac:dyDescent="0.2"/>
    <row r="2308" x14ac:dyDescent="0.2"/>
    <row r="2309" x14ac:dyDescent="0.2"/>
    <row r="2310" x14ac:dyDescent="0.2"/>
    <row r="2311" x14ac:dyDescent="0.2"/>
    <row r="2312" x14ac:dyDescent="0.2"/>
    <row r="2313" x14ac:dyDescent="0.2"/>
    <row r="2314" x14ac:dyDescent="0.2"/>
    <row r="2315" x14ac:dyDescent="0.2"/>
    <row r="2316" x14ac:dyDescent="0.2"/>
    <row r="2317" x14ac:dyDescent="0.2"/>
    <row r="2318" x14ac:dyDescent="0.2"/>
    <row r="2319" x14ac:dyDescent="0.2"/>
    <row r="2320" x14ac:dyDescent="0.2"/>
    <row r="2321" x14ac:dyDescent="0.2"/>
    <row r="2322" x14ac:dyDescent="0.2"/>
    <row r="2323" x14ac:dyDescent="0.2"/>
    <row r="2324" x14ac:dyDescent="0.2"/>
    <row r="2325" x14ac:dyDescent="0.2"/>
    <row r="2326" x14ac:dyDescent="0.2"/>
    <row r="2327" x14ac:dyDescent="0.2"/>
    <row r="2328" x14ac:dyDescent="0.2"/>
    <row r="2329" x14ac:dyDescent="0.2"/>
    <row r="2330" x14ac:dyDescent="0.2"/>
    <row r="2331" x14ac:dyDescent="0.2"/>
    <row r="2332" x14ac:dyDescent="0.2"/>
    <row r="2333" x14ac:dyDescent="0.2"/>
    <row r="2334" x14ac:dyDescent="0.2"/>
    <row r="2335" x14ac:dyDescent="0.2"/>
    <row r="2336" x14ac:dyDescent="0.2"/>
    <row r="2337" x14ac:dyDescent="0.2"/>
    <row r="2338" x14ac:dyDescent="0.2"/>
    <row r="2339" x14ac:dyDescent="0.2"/>
    <row r="2340" x14ac:dyDescent="0.2"/>
    <row r="2341" x14ac:dyDescent="0.2"/>
    <row r="2342" x14ac:dyDescent="0.2"/>
    <row r="2343" x14ac:dyDescent="0.2"/>
    <row r="2344" x14ac:dyDescent="0.2"/>
    <row r="2345" x14ac:dyDescent="0.2"/>
    <row r="2346" x14ac:dyDescent="0.2"/>
    <row r="2347" x14ac:dyDescent="0.2"/>
    <row r="2348" x14ac:dyDescent="0.2"/>
    <row r="2349" x14ac:dyDescent="0.2"/>
    <row r="2350" x14ac:dyDescent="0.2"/>
    <row r="2351" x14ac:dyDescent="0.2"/>
    <row r="2352" x14ac:dyDescent="0.2"/>
    <row r="2353" x14ac:dyDescent="0.2"/>
    <row r="2354" x14ac:dyDescent="0.2"/>
    <row r="2355" x14ac:dyDescent="0.2"/>
    <row r="2356" x14ac:dyDescent="0.2"/>
    <row r="2357" x14ac:dyDescent="0.2"/>
    <row r="2358" x14ac:dyDescent="0.2"/>
    <row r="2359" x14ac:dyDescent="0.2"/>
    <row r="2360" x14ac:dyDescent="0.2"/>
    <row r="2361" x14ac:dyDescent="0.2"/>
    <row r="2362" x14ac:dyDescent="0.2"/>
    <row r="2363" x14ac:dyDescent="0.2"/>
    <row r="2364" x14ac:dyDescent="0.2"/>
    <row r="2365" x14ac:dyDescent="0.2"/>
    <row r="2366" x14ac:dyDescent="0.2"/>
    <row r="2367" x14ac:dyDescent="0.2"/>
    <row r="2368" x14ac:dyDescent="0.2"/>
    <row r="2369" x14ac:dyDescent="0.2"/>
    <row r="2370" x14ac:dyDescent="0.2"/>
    <row r="2371" x14ac:dyDescent="0.2"/>
    <row r="2372" x14ac:dyDescent="0.2"/>
    <row r="2373" x14ac:dyDescent="0.2"/>
    <row r="2374" x14ac:dyDescent="0.2"/>
    <row r="2375" x14ac:dyDescent="0.2"/>
    <row r="2376" x14ac:dyDescent="0.2"/>
    <row r="2377" x14ac:dyDescent="0.2"/>
    <row r="2378" x14ac:dyDescent="0.2"/>
    <row r="2379" x14ac:dyDescent="0.2"/>
    <row r="2380" x14ac:dyDescent="0.2"/>
    <row r="2381" x14ac:dyDescent="0.2"/>
    <row r="2382" x14ac:dyDescent="0.2"/>
    <row r="2383" x14ac:dyDescent="0.2"/>
    <row r="2384" x14ac:dyDescent="0.2"/>
    <row r="2385" x14ac:dyDescent="0.2"/>
    <row r="2386" x14ac:dyDescent="0.2"/>
    <row r="2387" x14ac:dyDescent="0.2"/>
    <row r="2388" x14ac:dyDescent="0.2"/>
    <row r="2389" x14ac:dyDescent="0.2"/>
    <row r="2390" x14ac:dyDescent="0.2"/>
    <row r="2391" x14ac:dyDescent="0.2"/>
    <row r="2392" x14ac:dyDescent="0.2"/>
    <row r="2393" x14ac:dyDescent="0.2"/>
    <row r="2394" x14ac:dyDescent="0.2"/>
    <row r="2395" x14ac:dyDescent="0.2"/>
    <row r="2396" x14ac:dyDescent="0.2"/>
    <row r="2397" x14ac:dyDescent="0.2"/>
    <row r="2398" x14ac:dyDescent="0.2"/>
    <row r="2399" x14ac:dyDescent="0.2"/>
    <row r="2400" x14ac:dyDescent="0.2"/>
    <row r="2401" x14ac:dyDescent="0.2"/>
    <row r="2402" x14ac:dyDescent="0.2"/>
    <row r="2403" x14ac:dyDescent="0.2"/>
    <row r="2404" x14ac:dyDescent="0.2"/>
    <row r="2405" x14ac:dyDescent="0.2"/>
    <row r="2406" x14ac:dyDescent="0.2"/>
    <row r="2407" x14ac:dyDescent="0.2"/>
    <row r="2408" x14ac:dyDescent="0.2"/>
    <row r="2409" x14ac:dyDescent="0.2"/>
    <row r="2410" x14ac:dyDescent="0.2"/>
    <row r="2411" x14ac:dyDescent="0.2"/>
    <row r="2412" x14ac:dyDescent="0.2"/>
    <row r="2413" x14ac:dyDescent="0.2"/>
    <row r="2414" x14ac:dyDescent="0.2"/>
    <row r="2415" x14ac:dyDescent="0.2"/>
    <row r="2416" x14ac:dyDescent="0.2"/>
    <row r="2417" x14ac:dyDescent="0.2"/>
    <row r="2418" x14ac:dyDescent="0.2"/>
    <row r="2419" x14ac:dyDescent="0.2"/>
    <row r="2420" x14ac:dyDescent="0.2"/>
    <row r="2421" x14ac:dyDescent="0.2"/>
    <row r="2422" x14ac:dyDescent="0.2"/>
    <row r="2423" x14ac:dyDescent="0.2"/>
    <row r="2424" x14ac:dyDescent="0.2"/>
    <row r="2425" x14ac:dyDescent="0.2"/>
    <row r="2426" x14ac:dyDescent="0.2"/>
    <row r="2427" x14ac:dyDescent="0.2"/>
    <row r="2428" x14ac:dyDescent="0.2"/>
    <row r="2429" x14ac:dyDescent="0.2"/>
    <row r="2430" x14ac:dyDescent="0.2"/>
    <row r="2431" x14ac:dyDescent="0.2"/>
    <row r="2432" x14ac:dyDescent="0.2"/>
    <row r="2433" x14ac:dyDescent="0.2"/>
    <row r="2434" x14ac:dyDescent="0.2"/>
    <row r="2435" x14ac:dyDescent="0.2"/>
    <row r="2436" x14ac:dyDescent="0.2"/>
    <row r="2437" x14ac:dyDescent="0.2"/>
    <row r="2438" x14ac:dyDescent="0.2"/>
    <row r="2439" x14ac:dyDescent="0.2"/>
    <row r="2440" x14ac:dyDescent="0.2"/>
    <row r="2441" x14ac:dyDescent="0.2"/>
    <row r="2442" x14ac:dyDescent="0.2"/>
    <row r="2443" x14ac:dyDescent="0.2"/>
    <row r="2444" x14ac:dyDescent="0.2"/>
    <row r="2445" x14ac:dyDescent="0.2"/>
    <row r="2446" x14ac:dyDescent="0.2"/>
    <row r="2447" x14ac:dyDescent="0.2"/>
    <row r="2448" x14ac:dyDescent="0.2"/>
    <row r="2449" x14ac:dyDescent="0.2"/>
    <row r="2450" x14ac:dyDescent="0.2"/>
    <row r="2451" x14ac:dyDescent="0.2"/>
    <row r="2452" x14ac:dyDescent="0.2"/>
    <row r="2453" x14ac:dyDescent="0.2"/>
    <row r="2454" x14ac:dyDescent="0.2"/>
    <row r="2455" x14ac:dyDescent="0.2"/>
    <row r="2456" x14ac:dyDescent="0.2"/>
    <row r="2457" x14ac:dyDescent="0.2"/>
    <row r="2458" x14ac:dyDescent="0.2"/>
    <row r="2459" x14ac:dyDescent="0.2"/>
    <row r="2460" x14ac:dyDescent="0.2"/>
    <row r="2461" x14ac:dyDescent="0.2"/>
    <row r="2462" x14ac:dyDescent="0.2"/>
    <row r="2463" x14ac:dyDescent="0.2"/>
    <row r="2464" x14ac:dyDescent="0.2"/>
    <row r="2465" x14ac:dyDescent="0.2"/>
    <row r="2466" x14ac:dyDescent="0.2"/>
    <row r="2467" x14ac:dyDescent="0.2"/>
    <row r="2468" x14ac:dyDescent="0.2"/>
    <row r="2469" x14ac:dyDescent="0.2"/>
    <row r="2470" x14ac:dyDescent="0.2"/>
    <row r="2471" x14ac:dyDescent="0.2"/>
    <row r="2472" x14ac:dyDescent="0.2"/>
    <row r="2473" x14ac:dyDescent="0.2"/>
    <row r="2474" x14ac:dyDescent="0.2"/>
    <row r="2475" x14ac:dyDescent="0.2"/>
    <row r="2476" x14ac:dyDescent="0.2"/>
    <row r="2477" x14ac:dyDescent="0.2"/>
    <row r="2478" x14ac:dyDescent="0.2"/>
    <row r="2479" x14ac:dyDescent="0.2"/>
    <row r="2480" x14ac:dyDescent="0.2"/>
    <row r="2481" x14ac:dyDescent="0.2"/>
    <row r="2482" x14ac:dyDescent="0.2"/>
    <row r="2483" x14ac:dyDescent="0.2"/>
    <row r="2484" x14ac:dyDescent="0.2"/>
    <row r="2485" x14ac:dyDescent="0.2"/>
    <row r="2486" x14ac:dyDescent="0.2"/>
    <row r="2487" x14ac:dyDescent="0.2"/>
    <row r="2488" x14ac:dyDescent="0.2"/>
    <row r="2489" x14ac:dyDescent="0.2"/>
    <row r="2490" x14ac:dyDescent="0.2"/>
    <row r="2491" x14ac:dyDescent="0.2"/>
    <row r="2492" x14ac:dyDescent="0.2"/>
    <row r="2493" x14ac:dyDescent="0.2"/>
    <row r="2494" x14ac:dyDescent="0.2"/>
    <row r="2495" x14ac:dyDescent="0.2"/>
    <row r="2496" x14ac:dyDescent="0.2"/>
    <row r="2497" x14ac:dyDescent="0.2"/>
    <row r="2498" x14ac:dyDescent="0.2"/>
    <row r="2499" x14ac:dyDescent="0.2"/>
    <row r="2500" x14ac:dyDescent="0.2"/>
    <row r="2501" x14ac:dyDescent="0.2"/>
    <row r="2502" x14ac:dyDescent="0.2"/>
    <row r="2503" x14ac:dyDescent="0.2"/>
    <row r="2504" x14ac:dyDescent="0.2"/>
    <row r="2505" x14ac:dyDescent="0.2"/>
    <row r="2506" x14ac:dyDescent="0.2"/>
    <row r="2507" x14ac:dyDescent="0.2"/>
    <row r="2508" x14ac:dyDescent="0.2"/>
    <row r="2509" x14ac:dyDescent="0.2"/>
    <row r="2510" x14ac:dyDescent="0.2"/>
    <row r="2511" x14ac:dyDescent="0.2"/>
    <row r="2512" x14ac:dyDescent="0.2"/>
    <row r="2513" x14ac:dyDescent="0.2"/>
    <row r="2514" x14ac:dyDescent="0.2"/>
    <row r="2515" x14ac:dyDescent="0.2"/>
    <row r="2516" x14ac:dyDescent="0.2"/>
    <row r="2517" x14ac:dyDescent="0.2"/>
    <row r="2518" x14ac:dyDescent="0.2"/>
    <row r="2519" x14ac:dyDescent="0.2"/>
    <row r="2520" x14ac:dyDescent="0.2"/>
    <row r="2521" x14ac:dyDescent="0.2"/>
    <row r="2522" x14ac:dyDescent="0.2"/>
    <row r="2523" x14ac:dyDescent="0.2"/>
    <row r="2524" x14ac:dyDescent="0.2"/>
    <row r="2525" x14ac:dyDescent="0.2"/>
    <row r="2526" x14ac:dyDescent="0.2"/>
    <row r="2527" x14ac:dyDescent="0.2"/>
    <row r="2528" x14ac:dyDescent="0.2"/>
    <row r="2529" x14ac:dyDescent="0.2"/>
    <row r="2530" x14ac:dyDescent="0.2"/>
    <row r="2531" x14ac:dyDescent="0.2"/>
    <row r="2532" x14ac:dyDescent="0.2"/>
    <row r="2533" x14ac:dyDescent="0.2"/>
    <row r="2534" x14ac:dyDescent="0.2"/>
    <row r="2535" x14ac:dyDescent="0.2"/>
    <row r="2536" x14ac:dyDescent="0.2"/>
    <row r="2537" x14ac:dyDescent="0.2"/>
    <row r="2538" x14ac:dyDescent="0.2"/>
    <row r="2539" x14ac:dyDescent="0.2"/>
    <row r="2540" x14ac:dyDescent="0.2"/>
    <row r="2541" x14ac:dyDescent="0.2"/>
    <row r="2542" x14ac:dyDescent="0.2"/>
    <row r="2543" x14ac:dyDescent="0.2"/>
    <row r="2544" x14ac:dyDescent="0.2"/>
    <row r="2545" x14ac:dyDescent="0.2"/>
    <row r="2546" x14ac:dyDescent="0.2"/>
    <row r="2547" x14ac:dyDescent="0.2"/>
    <row r="2548" x14ac:dyDescent="0.2"/>
    <row r="2549" x14ac:dyDescent="0.2"/>
    <row r="2550" x14ac:dyDescent="0.2"/>
    <row r="2551" x14ac:dyDescent="0.2"/>
    <row r="2552" x14ac:dyDescent="0.2"/>
    <row r="2553" x14ac:dyDescent="0.2"/>
    <row r="2554" x14ac:dyDescent="0.2"/>
    <row r="2555" x14ac:dyDescent="0.2"/>
    <row r="2556" x14ac:dyDescent="0.2"/>
    <row r="2557" x14ac:dyDescent="0.2"/>
    <row r="2558" x14ac:dyDescent="0.2"/>
    <row r="2559" x14ac:dyDescent="0.2"/>
    <row r="2560" x14ac:dyDescent="0.2"/>
    <row r="2561" x14ac:dyDescent="0.2"/>
    <row r="2562" x14ac:dyDescent="0.2"/>
    <row r="2563" x14ac:dyDescent="0.2"/>
    <row r="2564" x14ac:dyDescent="0.2"/>
    <row r="2565" x14ac:dyDescent="0.2"/>
    <row r="2566" x14ac:dyDescent="0.2"/>
    <row r="2567" x14ac:dyDescent="0.2"/>
    <row r="2568" x14ac:dyDescent="0.2"/>
    <row r="2569" x14ac:dyDescent="0.2"/>
    <row r="2570" x14ac:dyDescent="0.2"/>
    <row r="2571" x14ac:dyDescent="0.2"/>
    <row r="2572" x14ac:dyDescent="0.2"/>
    <row r="2573" x14ac:dyDescent="0.2"/>
    <row r="2574" x14ac:dyDescent="0.2"/>
    <row r="2575" x14ac:dyDescent="0.2"/>
    <row r="2576" x14ac:dyDescent="0.2"/>
    <row r="2577" x14ac:dyDescent="0.2"/>
    <row r="2578" x14ac:dyDescent="0.2"/>
    <row r="2579" x14ac:dyDescent="0.2"/>
    <row r="2580" x14ac:dyDescent="0.2"/>
    <row r="2581" x14ac:dyDescent="0.2"/>
    <row r="2582" x14ac:dyDescent="0.2"/>
    <row r="2583" x14ac:dyDescent="0.2"/>
    <row r="2584" x14ac:dyDescent="0.2"/>
    <row r="2585" x14ac:dyDescent="0.2"/>
    <row r="2586" x14ac:dyDescent="0.2"/>
    <row r="2587" x14ac:dyDescent="0.2"/>
    <row r="2588" x14ac:dyDescent="0.2"/>
    <row r="2589" x14ac:dyDescent="0.2"/>
    <row r="2590" x14ac:dyDescent="0.2"/>
    <row r="2591" x14ac:dyDescent="0.2"/>
    <row r="2592" x14ac:dyDescent="0.2"/>
    <row r="2593" x14ac:dyDescent="0.2"/>
    <row r="2594" x14ac:dyDescent="0.2"/>
    <row r="2595" x14ac:dyDescent="0.2"/>
    <row r="2596" x14ac:dyDescent="0.2"/>
    <row r="2597" x14ac:dyDescent="0.2"/>
    <row r="2598" x14ac:dyDescent="0.2"/>
    <row r="2599" x14ac:dyDescent="0.2"/>
    <row r="2600" x14ac:dyDescent="0.2"/>
    <row r="2601" x14ac:dyDescent="0.2"/>
    <row r="2602" x14ac:dyDescent="0.2"/>
    <row r="2603" x14ac:dyDescent="0.2"/>
    <row r="2604" x14ac:dyDescent="0.2"/>
    <row r="2605" x14ac:dyDescent="0.2"/>
    <row r="2606" x14ac:dyDescent="0.2"/>
    <row r="2607" x14ac:dyDescent="0.2"/>
    <row r="2608" x14ac:dyDescent="0.2"/>
    <row r="2609" x14ac:dyDescent="0.2"/>
    <row r="2610" x14ac:dyDescent="0.2"/>
    <row r="2611" x14ac:dyDescent="0.2"/>
    <row r="2612" x14ac:dyDescent="0.2"/>
    <row r="2613" x14ac:dyDescent="0.2"/>
    <row r="2614" x14ac:dyDescent="0.2"/>
    <row r="2615" x14ac:dyDescent="0.2"/>
    <row r="2616" x14ac:dyDescent="0.2"/>
    <row r="2617" x14ac:dyDescent="0.2"/>
    <row r="2618" x14ac:dyDescent="0.2"/>
    <row r="2619" x14ac:dyDescent="0.2"/>
    <row r="2620" x14ac:dyDescent="0.2"/>
    <row r="2621" x14ac:dyDescent="0.2"/>
    <row r="2622" x14ac:dyDescent="0.2"/>
    <row r="2623" x14ac:dyDescent="0.2"/>
    <row r="2624" x14ac:dyDescent="0.2"/>
    <row r="2625" x14ac:dyDescent="0.2"/>
    <row r="2626" x14ac:dyDescent="0.2"/>
    <row r="2627" x14ac:dyDescent="0.2"/>
    <row r="2628" x14ac:dyDescent="0.2"/>
    <row r="2629" x14ac:dyDescent="0.2"/>
    <row r="2630" x14ac:dyDescent="0.2"/>
    <row r="2631" x14ac:dyDescent="0.2"/>
    <row r="2632" x14ac:dyDescent="0.2"/>
    <row r="2633" x14ac:dyDescent="0.2"/>
    <row r="2634" x14ac:dyDescent="0.2"/>
    <row r="2635" x14ac:dyDescent="0.2"/>
    <row r="2636" x14ac:dyDescent="0.2"/>
    <row r="2637" x14ac:dyDescent="0.2"/>
    <row r="2638" x14ac:dyDescent="0.2"/>
    <row r="2639" x14ac:dyDescent="0.2"/>
    <row r="2640" x14ac:dyDescent="0.2"/>
    <row r="2641" x14ac:dyDescent="0.2"/>
    <row r="2642" x14ac:dyDescent="0.2"/>
    <row r="2643" x14ac:dyDescent="0.2"/>
    <row r="2644" x14ac:dyDescent="0.2"/>
    <row r="2645" x14ac:dyDescent="0.2"/>
    <row r="2646" x14ac:dyDescent="0.2"/>
    <row r="2647" x14ac:dyDescent="0.2"/>
    <row r="2648" x14ac:dyDescent="0.2"/>
    <row r="2649" x14ac:dyDescent="0.2"/>
    <row r="2650" x14ac:dyDescent="0.2"/>
    <row r="2651" x14ac:dyDescent="0.2"/>
    <row r="2652" x14ac:dyDescent="0.2"/>
    <row r="2653" x14ac:dyDescent="0.2"/>
    <row r="2654" x14ac:dyDescent="0.2"/>
    <row r="2655" x14ac:dyDescent="0.2"/>
    <row r="2656" x14ac:dyDescent="0.2"/>
    <row r="2657" x14ac:dyDescent="0.2"/>
    <row r="2658" x14ac:dyDescent="0.2"/>
    <row r="2659" x14ac:dyDescent="0.2"/>
    <row r="2660" x14ac:dyDescent="0.2"/>
    <row r="2661" x14ac:dyDescent="0.2"/>
    <row r="2662" x14ac:dyDescent="0.2"/>
    <row r="2663" x14ac:dyDescent="0.2"/>
    <row r="2664" x14ac:dyDescent="0.2"/>
    <row r="2665" x14ac:dyDescent="0.2"/>
    <row r="2666" x14ac:dyDescent="0.2"/>
    <row r="2667" x14ac:dyDescent="0.2"/>
    <row r="2668" x14ac:dyDescent="0.2"/>
    <row r="2669" x14ac:dyDescent="0.2"/>
    <row r="2670" x14ac:dyDescent="0.2"/>
    <row r="2671" x14ac:dyDescent="0.2"/>
    <row r="2672" x14ac:dyDescent="0.2"/>
    <row r="2673" x14ac:dyDescent="0.2"/>
    <row r="2674" x14ac:dyDescent="0.2"/>
    <row r="2675" x14ac:dyDescent="0.2"/>
    <row r="2676" x14ac:dyDescent="0.2"/>
    <row r="2677" x14ac:dyDescent="0.2"/>
    <row r="2678" x14ac:dyDescent="0.2"/>
    <row r="2679" x14ac:dyDescent="0.2"/>
    <row r="2680" x14ac:dyDescent="0.2"/>
    <row r="2681" x14ac:dyDescent="0.2"/>
    <row r="2682" x14ac:dyDescent="0.2"/>
    <row r="2683" x14ac:dyDescent="0.2"/>
    <row r="2684" x14ac:dyDescent="0.2"/>
    <row r="2685" x14ac:dyDescent="0.2"/>
    <row r="2686" x14ac:dyDescent="0.2"/>
    <row r="2687" x14ac:dyDescent="0.2"/>
    <row r="2688" x14ac:dyDescent="0.2"/>
    <row r="2689" x14ac:dyDescent="0.2"/>
    <row r="2690" x14ac:dyDescent="0.2"/>
    <row r="2691" x14ac:dyDescent="0.2"/>
    <row r="2692" x14ac:dyDescent="0.2"/>
    <row r="2693" x14ac:dyDescent="0.2"/>
    <row r="2694" x14ac:dyDescent="0.2"/>
    <row r="2695" x14ac:dyDescent="0.2"/>
    <row r="2696" x14ac:dyDescent="0.2"/>
    <row r="2697" x14ac:dyDescent="0.2"/>
    <row r="2698" x14ac:dyDescent="0.2"/>
    <row r="2699" x14ac:dyDescent="0.2"/>
    <row r="2700" x14ac:dyDescent="0.2"/>
    <row r="2701" x14ac:dyDescent="0.2"/>
    <row r="2702" x14ac:dyDescent="0.2"/>
    <row r="2703" x14ac:dyDescent="0.2"/>
    <row r="2704" x14ac:dyDescent="0.2"/>
    <row r="2705" x14ac:dyDescent="0.2"/>
    <row r="2706" x14ac:dyDescent="0.2"/>
    <row r="2707" x14ac:dyDescent="0.2"/>
    <row r="2708" x14ac:dyDescent="0.2"/>
    <row r="2709" x14ac:dyDescent="0.2"/>
    <row r="2710" x14ac:dyDescent="0.2"/>
    <row r="2711" x14ac:dyDescent="0.2"/>
    <row r="2712" x14ac:dyDescent="0.2"/>
    <row r="2713" x14ac:dyDescent="0.2"/>
    <row r="2714" x14ac:dyDescent="0.2"/>
    <row r="2715" x14ac:dyDescent="0.2"/>
    <row r="2716" x14ac:dyDescent="0.2"/>
    <row r="2717" x14ac:dyDescent="0.2"/>
    <row r="2718" x14ac:dyDescent="0.2"/>
    <row r="2719" x14ac:dyDescent="0.2"/>
    <row r="2720" x14ac:dyDescent="0.2"/>
    <row r="2721" x14ac:dyDescent="0.2"/>
    <row r="2722" x14ac:dyDescent="0.2"/>
    <row r="2723" x14ac:dyDescent="0.2"/>
    <row r="2724" x14ac:dyDescent="0.2"/>
    <row r="2725" x14ac:dyDescent="0.2"/>
    <row r="2726" x14ac:dyDescent="0.2"/>
    <row r="2727" x14ac:dyDescent="0.2"/>
    <row r="2728" x14ac:dyDescent="0.2"/>
    <row r="2729" x14ac:dyDescent="0.2"/>
    <row r="2730" x14ac:dyDescent="0.2"/>
    <row r="2731" x14ac:dyDescent="0.2"/>
    <row r="2732" x14ac:dyDescent="0.2"/>
    <row r="2733" x14ac:dyDescent="0.2"/>
    <row r="2734" x14ac:dyDescent="0.2"/>
    <row r="2735" x14ac:dyDescent="0.2"/>
    <row r="2736" x14ac:dyDescent="0.2"/>
    <row r="2737" x14ac:dyDescent="0.2"/>
    <row r="2738" x14ac:dyDescent="0.2"/>
    <row r="2739" x14ac:dyDescent="0.2"/>
    <row r="2740" x14ac:dyDescent="0.2"/>
    <row r="2741" x14ac:dyDescent="0.2"/>
    <row r="2742" x14ac:dyDescent="0.2"/>
    <row r="2743" x14ac:dyDescent="0.2"/>
    <row r="2744" x14ac:dyDescent="0.2"/>
    <row r="2745" x14ac:dyDescent="0.2"/>
    <row r="2746" x14ac:dyDescent="0.2"/>
    <row r="2747" x14ac:dyDescent="0.2"/>
    <row r="2748" x14ac:dyDescent="0.2"/>
    <row r="2749" x14ac:dyDescent="0.2"/>
    <row r="2750" x14ac:dyDescent="0.2"/>
    <row r="2751" x14ac:dyDescent="0.2"/>
    <row r="2752" x14ac:dyDescent="0.2"/>
    <row r="2753" x14ac:dyDescent="0.2"/>
    <row r="2754" x14ac:dyDescent="0.2"/>
    <row r="2755" x14ac:dyDescent="0.2"/>
    <row r="2756" x14ac:dyDescent="0.2"/>
    <row r="2757" x14ac:dyDescent="0.2"/>
    <row r="2758" x14ac:dyDescent="0.2"/>
    <row r="2759" x14ac:dyDescent="0.2"/>
    <row r="2760" x14ac:dyDescent="0.2"/>
    <row r="2761" x14ac:dyDescent="0.2"/>
    <row r="2762" x14ac:dyDescent="0.2"/>
    <row r="2763" x14ac:dyDescent="0.2"/>
    <row r="2764" x14ac:dyDescent="0.2"/>
    <row r="2765" x14ac:dyDescent="0.2"/>
    <row r="2766" x14ac:dyDescent="0.2"/>
    <row r="2767" x14ac:dyDescent="0.2"/>
    <row r="2768" x14ac:dyDescent="0.2"/>
    <row r="2769" x14ac:dyDescent="0.2"/>
    <row r="2770" x14ac:dyDescent="0.2"/>
    <row r="2771" x14ac:dyDescent="0.2"/>
    <row r="2772" x14ac:dyDescent="0.2"/>
    <row r="2773" x14ac:dyDescent="0.2"/>
    <row r="2774" x14ac:dyDescent="0.2"/>
    <row r="2775" x14ac:dyDescent="0.2"/>
    <row r="2776" x14ac:dyDescent="0.2"/>
    <row r="2777" x14ac:dyDescent="0.2"/>
    <row r="2778" x14ac:dyDescent="0.2"/>
    <row r="2779" x14ac:dyDescent="0.2"/>
    <row r="2780" x14ac:dyDescent="0.2"/>
    <row r="2781" x14ac:dyDescent="0.2"/>
    <row r="2782" x14ac:dyDescent="0.2"/>
    <row r="2783" x14ac:dyDescent="0.2"/>
    <row r="2784" x14ac:dyDescent="0.2"/>
    <row r="2785" x14ac:dyDescent="0.2"/>
    <row r="2786" x14ac:dyDescent="0.2"/>
    <row r="2787" x14ac:dyDescent="0.2"/>
    <row r="2788" x14ac:dyDescent="0.2"/>
    <row r="2789" x14ac:dyDescent="0.2"/>
    <row r="2790" x14ac:dyDescent="0.2"/>
    <row r="2791" x14ac:dyDescent="0.2"/>
    <row r="2792" x14ac:dyDescent="0.2"/>
    <row r="2793" x14ac:dyDescent="0.2"/>
    <row r="2794" x14ac:dyDescent="0.2"/>
    <row r="2795" x14ac:dyDescent="0.2"/>
    <row r="2796" x14ac:dyDescent="0.2"/>
    <row r="2797" x14ac:dyDescent="0.2"/>
    <row r="2798" x14ac:dyDescent="0.2"/>
    <row r="2799" x14ac:dyDescent="0.2"/>
    <row r="2800" x14ac:dyDescent="0.2"/>
    <row r="2801" x14ac:dyDescent="0.2"/>
    <row r="2802" x14ac:dyDescent="0.2"/>
    <row r="2803" x14ac:dyDescent="0.2"/>
    <row r="2804" x14ac:dyDescent="0.2"/>
    <row r="2805" x14ac:dyDescent="0.2"/>
    <row r="2806" x14ac:dyDescent="0.2"/>
    <row r="2807" x14ac:dyDescent="0.2"/>
    <row r="2808" x14ac:dyDescent="0.2"/>
    <row r="2809" x14ac:dyDescent="0.2"/>
    <row r="2810" x14ac:dyDescent="0.2"/>
    <row r="2811" x14ac:dyDescent="0.2"/>
    <row r="2812" x14ac:dyDescent="0.2"/>
    <row r="2813" x14ac:dyDescent="0.2"/>
    <row r="2814" x14ac:dyDescent="0.2"/>
    <row r="2815" x14ac:dyDescent="0.2"/>
    <row r="2816" x14ac:dyDescent="0.2"/>
    <row r="2817" x14ac:dyDescent="0.2"/>
    <row r="2818" x14ac:dyDescent="0.2"/>
    <row r="2819" x14ac:dyDescent="0.2"/>
    <row r="2820" x14ac:dyDescent="0.2"/>
    <row r="2821" x14ac:dyDescent="0.2"/>
    <row r="2822" x14ac:dyDescent="0.2"/>
    <row r="2823" x14ac:dyDescent="0.2"/>
    <row r="2824" x14ac:dyDescent="0.2"/>
    <row r="2825" x14ac:dyDescent="0.2"/>
    <row r="2826" x14ac:dyDescent="0.2"/>
    <row r="2827" x14ac:dyDescent="0.2"/>
    <row r="2828" x14ac:dyDescent="0.2"/>
    <row r="2829" x14ac:dyDescent="0.2"/>
    <row r="2830" x14ac:dyDescent="0.2"/>
    <row r="2831" x14ac:dyDescent="0.2"/>
    <row r="2832" x14ac:dyDescent="0.2"/>
    <row r="2833" x14ac:dyDescent="0.2"/>
    <row r="2834" x14ac:dyDescent="0.2"/>
    <row r="2835" x14ac:dyDescent="0.2"/>
    <row r="2836" x14ac:dyDescent="0.2"/>
    <row r="2837" x14ac:dyDescent="0.2"/>
    <row r="2838" x14ac:dyDescent="0.2"/>
    <row r="2839" x14ac:dyDescent="0.2"/>
    <row r="2840" x14ac:dyDescent="0.2"/>
    <row r="2841" x14ac:dyDescent="0.2"/>
    <row r="2842" x14ac:dyDescent="0.2"/>
    <row r="2843" x14ac:dyDescent="0.2"/>
    <row r="2844" x14ac:dyDescent="0.2"/>
    <row r="2845" x14ac:dyDescent="0.2"/>
    <row r="2846" x14ac:dyDescent="0.2"/>
    <row r="2847" x14ac:dyDescent="0.2"/>
    <row r="2848" x14ac:dyDescent="0.2"/>
    <row r="2849" x14ac:dyDescent="0.2"/>
    <row r="2850" x14ac:dyDescent="0.2"/>
    <row r="2851" x14ac:dyDescent="0.2"/>
    <row r="2852" x14ac:dyDescent="0.2"/>
    <row r="2853" x14ac:dyDescent="0.2"/>
    <row r="2854" x14ac:dyDescent="0.2"/>
    <row r="2855" x14ac:dyDescent="0.2"/>
    <row r="2856" x14ac:dyDescent="0.2"/>
    <row r="2857" x14ac:dyDescent="0.2"/>
    <row r="2858" x14ac:dyDescent="0.2"/>
    <row r="2859" x14ac:dyDescent="0.2"/>
    <row r="2860" x14ac:dyDescent="0.2"/>
    <row r="2861" x14ac:dyDescent="0.2"/>
    <row r="2862" x14ac:dyDescent="0.2"/>
    <row r="2863" x14ac:dyDescent="0.2"/>
    <row r="2864" x14ac:dyDescent="0.2"/>
    <row r="2865" x14ac:dyDescent="0.2"/>
    <row r="2866" x14ac:dyDescent="0.2"/>
    <row r="2867" x14ac:dyDescent="0.2"/>
    <row r="2868" x14ac:dyDescent="0.2"/>
    <row r="2869" x14ac:dyDescent="0.2"/>
    <row r="2870" x14ac:dyDescent="0.2"/>
    <row r="2871" x14ac:dyDescent="0.2"/>
    <row r="2872" x14ac:dyDescent="0.2"/>
    <row r="2873" x14ac:dyDescent="0.2"/>
    <row r="2874" x14ac:dyDescent="0.2"/>
    <row r="2875" x14ac:dyDescent="0.2"/>
    <row r="2876" x14ac:dyDescent="0.2"/>
    <row r="2877" x14ac:dyDescent="0.2"/>
    <row r="2878" x14ac:dyDescent="0.2"/>
    <row r="2879" x14ac:dyDescent="0.2"/>
    <row r="2880" x14ac:dyDescent="0.2"/>
    <row r="2881" x14ac:dyDescent="0.2"/>
    <row r="2882" x14ac:dyDescent="0.2"/>
    <row r="2883" x14ac:dyDescent="0.2"/>
    <row r="2884" x14ac:dyDescent="0.2"/>
    <row r="2885" x14ac:dyDescent="0.2"/>
    <row r="2886" x14ac:dyDescent="0.2"/>
    <row r="2887" x14ac:dyDescent="0.2"/>
    <row r="2888" x14ac:dyDescent="0.2"/>
    <row r="2889" x14ac:dyDescent="0.2"/>
    <row r="2890" x14ac:dyDescent="0.2"/>
    <row r="2891" x14ac:dyDescent="0.2"/>
    <row r="2892" x14ac:dyDescent="0.2"/>
    <row r="2893" x14ac:dyDescent="0.2"/>
    <row r="2894" x14ac:dyDescent="0.2"/>
    <row r="2895" x14ac:dyDescent="0.2"/>
    <row r="2896" x14ac:dyDescent="0.2"/>
    <row r="2897" x14ac:dyDescent="0.2"/>
    <row r="2898" x14ac:dyDescent="0.2"/>
    <row r="2899" x14ac:dyDescent="0.2"/>
    <row r="2900" x14ac:dyDescent="0.2"/>
    <row r="2901" x14ac:dyDescent="0.2"/>
    <row r="2902" x14ac:dyDescent="0.2"/>
    <row r="2903" x14ac:dyDescent="0.2"/>
    <row r="2904" x14ac:dyDescent="0.2"/>
    <row r="2905" x14ac:dyDescent="0.2"/>
    <row r="2906" x14ac:dyDescent="0.2"/>
    <row r="2907" x14ac:dyDescent="0.2"/>
    <row r="2908" x14ac:dyDescent="0.2"/>
    <row r="2909" x14ac:dyDescent="0.2"/>
    <row r="2910" x14ac:dyDescent="0.2"/>
    <row r="2911" x14ac:dyDescent="0.2"/>
    <row r="2912" x14ac:dyDescent="0.2"/>
    <row r="2913" x14ac:dyDescent="0.2"/>
    <row r="2914" x14ac:dyDescent="0.2"/>
    <row r="2915" x14ac:dyDescent="0.2"/>
    <row r="2916" x14ac:dyDescent="0.2"/>
    <row r="2917" x14ac:dyDescent="0.2"/>
    <row r="2918" x14ac:dyDescent="0.2"/>
    <row r="2919" x14ac:dyDescent="0.2"/>
    <row r="2920" x14ac:dyDescent="0.2"/>
    <row r="2921" x14ac:dyDescent="0.2"/>
    <row r="2922" x14ac:dyDescent="0.2"/>
    <row r="2923" x14ac:dyDescent="0.2"/>
    <row r="2924" x14ac:dyDescent="0.2"/>
    <row r="2925" x14ac:dyDescent="0.2"/>
    <row r="2926" x14ac:dyDescent="0.2"/>
    <row r="2927" x14ac:dyDescent="0.2"/>
    <row r="2928" x14ac:dyDescent="0.2"/>
    <row r="2929" x14ac:dyDescent="0.2"/>
    <row r="2930" x14ac:dyDescent="0.2"/>
    <row r="2931" x14ac:dyDescent="0.2"/>
    <row r="2932" x14ac:dyDescent="0.2"/>
    <row r="2933" x14ac:dyDescent="0.2"/>
    <row r="2934" x14ac:dyDescent="0.2"/>
    <row r="2935" x14ac:dyDescent="0.2"/>
    <row r="2936" x14ac:dyDescent="0.2"/>
    <row r="2937" x14ac:dyDescent="0.2"/>
    <row r="2938" x14ac:dyDescent="0.2"/>
    <row r="2939" x14ac:dyDescent="0.2"/>
    <row r="2940" x14ac:dyDescent="0.2"/>
    <row r="2941" x14ac:dyDescent="0.2"/>
    <row r="2942" x14ac:dyDescent="0.2"/>
    <row r="2943" x14ac:dyDescent="0.2"/>
    <row r="2944" x14ac:dyDescent="0.2"/>
    <row r="2945" x14ac:dyDescent="0.2"/>
    <row r="2946" x14ac:dyDescent="0.2"/>
    <row r="2947" x14ac:dyDescent="0.2"/>
    <row r="2948" x14ac:dyDescent="0.2"/>
    <row r="2949" x14ac:dyDescent="0.2"/>
    <row r="2950" x14ac:dyDescent="0.2"/>
    <row r="2951" x14ac:dyDescent="0.2"/>
    <row r="2952" x14ac:dyDescent="0.2"/>
    <row r="2953" x14ac:dyDescent="0.2"/>
    <row r="2954" x14ac:dyDescent="0.2"/>
    <row r="2955" x14ac:dyDescent="0.2"/>
    <row r="2956" x14ac:dyDescent="0.2"/>
    <row r="2957" x14ac:dyDescent="0.2"/>
    <row r="2958" x14ac:dyDescent="0.2"/>
    <row r="2959" x14ac:dyDescent="0.2"/>
    <row r="2960" x14ac:dyDescent="0.2"/>
    <row r="2961" x14ac:dyDescent="0.2"/>
    <row r="2962" x14ac:dyDescent="0.2"/>
    <row r="2963" x14ac:dyDescent="0.2"/>
    <row r="2964" x14ac:dyDescent="0.2"/>
    <row r="2965" x14ac:dyDescent="0.2"/>
    <row r="2966" x14ac:dyDescent="0.2"/>
    <row r="2967" x14ac:dyDescent="0.2"/>
    <row r="2968" x14ac:dyDescent="0.2"/>
    <row r="2969" x14ac:dyDescent="0.2"/>
    <row r="2970" x14ac:dyDescent="0.2"/>
    <row r="2971" x14ac:dyDescent="0.2"/>
    <row r="2972" x14ac:dyDescent="0.2"/>
    <row r="2973" x14ac:dyDescent="0.2"/>
    <row r="2974" x14ac:dyDescent="0.2"/>
    <row r="2975" x14ac:dyDescent="0.2"/>
    <row r="2976" x14ac:dyDescent="0.2"/>
    <row r="2977" x14ac:dyDescent="0.2"/>
    <row r="2978" x14ac:dyDescent="0.2"/>
    <row r="2979" x14ac:dyDescent="0.2"/>
    <row r="2980" x14ac:dyDescent="0.2"/>
    <row r="2981" x14ac:dyDescent="0.2"/>
    <row r="2982" x14ac:dyDescent="0.2"/>
    <row r="2983" x14ac:dyDescent="0.2"/>
    <row r="2984" x14ac:dyDescent="0.2"/>
    <row r="2985" x14ac:dyDescent="0.2"/>
    <row r="2986" x14ac:dyDescent="0.2"/>
    <row r="2987" x14ac:dyDescent="0.2"/>
    <row r="2988" x14ac:dyDescent="0.2"/>
    <row r="2989" x14ac:dyDescent="0.2"/>
    <row r="2990" x14ac:dyDescent="0.2"/>
    <row r="2991" x14ac:dyDescent="0.2"/>
    <row r="2992" x14ac:dyDescent="0.2"/>
    <row r="2993" x14ac:dyDescent="0.2"/>
    <row r="2994" x14ac:dyDescent="0.2"/>
    <row r="2995" x14ac:dyDescent="0.2"/>
    <row r="2996" x14ac:dyDescent="0.2"/>
    <row r="2997" x14ac:dyDescent="0.2"/>
    <row r="2998" x14ac:dyDescent="0.2"/>
    <row r="2999" x14ac:dyDescent="0.2"/>
    <row r="3000" x14ac:dyDescent="0.2"/>
    <row r="3001" x14ac:dyDescent="0.2"/>
    <row r="3002" x14ac:dyDescent="0.2"/>
    <row r="3003" x14ac:dyDescent="0.2"/>
    <row r="3004" x14ac:dyDescent="0.2"/>
    <row r="3005" x14ac:dyDescent="0.2"/>
    <row r="3006" x14ac:dyDescent="0.2"/>
    <row r="3007" x14ac:dyDescent="0.2"/>
    <row r="3008" x14ac:dyDescent="0.2"/>
    <row r="3009" x14ac:dyDescent="0.2"/>
    <row r="3010" x14ac:dyDescent="0.2"/>
    <row r="3011" x14ac:dyDescent="0.2"/>
    <row r="3012" x14ac:dyDescent="0.2"/>
    <row r="3013" x14ac:dyDescent="0.2"/>
    <row r="3014" x14ac:dyDescent="0.2"/>
    <row r="3015" x14ac:dyDescent="0.2"/>
    <row r="3016" x14ac:dyDescent="0.2"/>
    <row r="3017" x14ac:dyDescent="0.2"/>
    <row r="3018" x14ac:dyDescent="0.2"/>
    <row r="3019" x14ac:dyDescent="0.2"/>
    <row r="3020" x14ac:dyDescent="0.2"/>
    <row r="3021" x14ac:dyDescent="0.2"/>
    <row r="3022" x14ac:dyDescent="0.2"/>
    <row r="3023" x14ac:dyDescent="0.2"/>
    <row r="3024" x14ac:dyDescent="0.2"/>
    <row r="3025" x14ac:dyDescent="0.2"/>
    <row r="3026" x14ac:dyDescent="0.2"/>
    <row r="3027" x14ac:dyDescent="0.2"/>
    <row r="3028" x14ac:dyDescent="0.2"/>
    <row r="3029" x14ac:dyDescent="0.2"/>
    <row r="3030" x14ac:dyDescent="0.2"/>
    <row r="3031" x14ac:dyDescent="0.2"/>
    <row r="3032" x14ac:dyDescent="0.2"/>
    <row r="3033" x14ac:dyDescent="0.2"/>
    <row r="3034" x14ac:dyDescent="0.2"/>
    <row r="3035" x14ac:dyDescent="0.2"/>
    <row r="3036" x14ac:dyDescent="0.2"/>
    <row r="3037" x14ac:dyDescent="0.2"/>
    <row r="3038" x14ac:dyDescent="0.2"/>
    <row r="3039" x14ac:dyDescent="0.2"/>
    <row r="3040" x14ac:dyDescent="0.2"/>
    <row r="3041" x14ac:dyDescent="0.2"/>
    <row r="3042" x14ac:dyDescent="0.2"/>
    <row r="3043" x14ac:dyDescent="0.2"/>
    <row r="3044" x14ac:dyDescent="0.2"/>
    <row r="3045" x14ac:dyDescent="0.2"/>
    <row r="3046" x14ac:dyDescent="0.2"/>
    <row r="3047" x14ac:dyDescent="0.2"/>
    <row r="3048" x14ac:dyDescent="0.2"/>
    <row r="3049" x14ac:dyDescent="0.2"/>
    <row r="3050" x14ac:dyDescent="0.2"/>
    <row r="3051" x14ac:dyDescent="0.2"/>
    <row r="3052" x14ac:dyDescent="0.2"/>
    <row r="3053" x14ac:dyDescent="0.2"/>
    <row r="3054" x14ac:dyDescent="0.2"/>
    <row r="3055" x14ac:dyDescent="0.2"/>
    <row r="3056" x14ac:dyDescent="0.2"/>
    <row r="3057" x14ac:dyDescent="0.2"/>
    <row r="3058" x14ac:dyDescent="0.2"/>
    <row r="3059" x14ac:dyDescent="0.2"/>
    <row r="3060" x14ac:dyDescent="0.2"/>
    <row r="3061" x14ac:dyDescent="0.2"/>
    <row r="3062" x14ac:dyDescent="0.2"/>
    <row r="3063" x14ac:dyDescent="0.2"/>
    <row r="3064" x14ac:dyDescent="0.2"/>
    <row r="3065" x14ac:dyDescent="0.2"/>
    <row r="3066" x14ac:dyDescent="0.2"/>
    <row r="3067" x14ac:dyDescent="0.2"/>
    <row r="3068" x14ac:dyDescent="0.2"/>
    <row r="3069" x14ac:dyDescent="0.2"/>
    <row r="3070" x14ac:dyDescent="0.2"/>
    <row r="3071" x14ac:dyDescent="0.2"/>
    <row r="3072" x14ac:dyDescent="0.2"/>
    <row r="3073" x14ac:dyDescent="0.2"/>
    <row r="3074" x14ac:dyDescent="0.2"/>
    <row r="3075" x14ac:dyDescent="0.2"/>
    <row r="3076" x14ac:dyDescent="0.2"/>
    <row r="3077" x14ac:dyDescent="0.2"/>
    <row r="3078" x14ac:dyDescent="0.2"/>
    <row r="3079" x14ac:dyDescent="0.2"/>
    <row r="3080" x14ac:dyDescent="0.2"/>
    <row r="3081" x14ac:dyDescent="0.2"/>
    <row r="3082" x14ac:dyDescent="0.2"/>
    <row r="3083" x14ac:dyDescent="0.2"/>
    <row r="3084" x14ac:dyDescent="0.2"/>
    <row r="3085" x14ac:dyDescent="0.2"/>
    <row r="3086" x14ac:dyDescent="0.2"/>
    <row r="3087" x14ac:dyDescent="0.2"/>
    <row r="3088" x14ac:dyDescent="0.2"/>
    <row r="3089" x14ac:dyDescent="0.2"/>
    <row r="3090" x14ac:dyDescent="0.2"/>
    <row r="3091" x14ac:dyDescent="0.2"/>
    <row r="3092" x14ac:dyDescent="0.2"/>
    <row r="3093" x14ac:dyDescent="0.2"/>
    <row r="3094" x14ac:dyDescent="0.2"/>
    <row r="3095" x14ac:dyDescent="0.2"/>
    <row r="3096" x14ac:dyDescent="0.2"/>
    <row r="3097" x14ac:dyDescent="0.2"/>
    <row r="3098" x14ac:dyDescent="0.2"/>
    <row r="3099" x14ac:dyDescent="0.2"/>
    <row r="3100" x14ac:dyDescent="0.2"/>
    <row r="3101" x14ac:dyDescent="0.2"/>
    <row r="3102" x14ac:dyDescent="0.2"/>
    <row r="3103" x14ac:dyDescent="0.2"/>
    <row r="3104" x14ac:dyDescent="0.2"/>
    <row r="3105" x14ac:dyDescent="0.2"/>
    <row r="3106" x14ac:dyDescent="0.2"/>
    <row r="3107" x14ac:dyDescent="0.2"/>
    <row r="3108" x14ac:dyDescent="0.2"/>
    <row r="3109" x14ac:dyDescent="0.2"/>
    <row r="3110" x14ac:dyDescent="0.2"/>
    <row r="3111" x14ac:dyDescent="0.2"/>
    <row r="3112" x14ac:dyDescent="0.2"/>
    <row r="3113" x14ac:dyDescent="0.2"/>
    <row r="3114" x14ac:dyDescent="0.2"/>
    <row r="3115" x14ac:dyDescent="0.2"/>
    <row r="3116" x14ac:dyDescent="0.2"/>
    <row r="3117" x14ac:dyDescent="0.2"/>
    <row r="3118" x14ac:dyDescent="0.2"/>
    <row r="3119" x14ac:dyDescent="0.2"/>
    <row r="3120" x14ac:dyDescent="0.2"/>
    <row r="3121" x14ac:dyDescent="0.2"/>
    <row r="3122" x14ac:dyDescent="0.2"/>
    <row r="3123" x14ac:dyDescent="0.2"/>
    <row r="3124" x14ac:dyDescent="0.2"/>
    <row r="3125" x14ac:dyDescent="0.2"/>
    <row r="3126" x14ac:dyDescent="0.2"/>
    <row r="3127" x14ac:dyDescent="0.2"/>
    <row r="3128" x14ac:dyDescent="0.2"/>
    <row r="3129" x14ac:dyDescent="0.2"/>
    <row r="3130" x14ac:dyDescent="0.2"/>
    <row r="3131" x14ac:dyDescent="0.2"/>
    <row r="3132" x14ac:dyDescent="0.2"/>
    <row r="3133" x14ac:dyDescent="0.2"/>
    <row r="3134" x14ac:dyDescent="0.2"/>
    <row r="3135" x14ac:dyDescent="0.2"/>
    <row r="3136" x14ac:dyDescent="0.2"/>
    <row r="3137" x14ac:dyDescent="0.2"/>
    <row r="3138" x14ac:dyDescent="0.2"/>
    <row r="3139" x14ac:dyDescent="0.2"/>
    <row r="3140" x14ac:dyDescent="0.2"/>
    <row r="3141" x14ac:dyDescent="0.2"/>
    <row r="3142" x14ac:dyDescent="0.2"/>
    <row r="3143" x14ac:dyDescent="0.2"/>
    <row r="3144" x14ac:dyDescent="0.2"/>
    <row r="3145" x14ac:dyDescent="0.2"/>
    <row r="3146" x14ac:dyDescent="0.2"/>
    <row r="3147" x14ac:dyDescent="0.2"/>
    <row r="3148" x14ac:dyDescent="0.2"/>
    <row r="3149" x14ac:dyDescent="0.2"/>
    <row r="3150" x14ac:dyDescent="0.2"/>
    <row r="3151" x14ac:dyDescent="0.2"/>
    <row r="3152" x14ac:dyDescent="0.2"/>
    <row r="3153" x14ac:dyDescent="0.2"/>
    <row r="3154" x14ac:dyDescent="0.2"/>
    <row r="3155" x14ac:dyDescent="0.2"/>
    <row r="3156" x14ac:dyDescent="0.2"/>
    <row r="3157" x14ac:dyDescent="0.2"/>
    <row r="3158" x14ac:dyDescent="0.2"/>
    <row r="3159" x14ac:dyDescent="0.2"/>
    <row r="3160" x14ac:dyDescent="0.2"/>
    <row r="3161" x14ac:dyDescent="0.2"/>
    <row r="3162" x14ac:dyDescent="0.2"/>
    <row r="3163" x14ac:dyDescent="0.2"/>
    <row r="3164" x14ac:dyDescent="0.2"/>
    <row r="3165" x14ac:dyDescent="0.2"/>
    <row r="3166" x14ac:dyDescent="0.2"/>
    <row r="3167" x14ac:dyDescent="0.2"/>
    <row r="3168" x14ac:dyDescent="0.2"/>
    <row r="3169" x14ac:dyDescent="0.2"/>
    <row r="3170" x14ac:dyDescent="0.2"/>
    <row r="3171" x14ac:dyDescent="0.2"/>
    <row r="3172" x14ac:dyDescent="0.2"/>
    <row r="3173" x14ac:dyDescent="0.2"/>
    <row r="3174" x14ac:dyDescent="0.2"/>
    <row r="3175" x14ac:dyDescent="0.2"/>
    <row r="3176" x14ac:dyDescent="0.2"/>
    <row r="3177" x14ac:dyDescent="0.2"/>
    <row r="3178" x14ac:dyDescent="0.2"/>
    <row r="3179" x14ac:dyDescent="0.2"/>
    <row r="3180" x14ac:dyDescent="0.2"/>
    <row r="3181" x14ac:dyDescent="0.2"/>
    <row r="3182" x14ac:dyDescent="0.2"/>
    <row r="3183" x14ac:dyDescent="0.2"/>
    <row r="3184" x14ac:dyDescent="0.2"/>
    <row r="3185" x14ac:dyDescent="0.2"/>
    <row r="3186" x14ac:dyDescent="0.2"/>
    <row r="3187" x14ac:dyDescent="0.2"/>
    <row r="3188" x14ac:dyDescent="0.2"/>
    <row r="3189" x14ac:dyDescent="0.2"/>
    <row r="3190" x14ac:dyDescent="0.2"/>
    <row r="3191" x14ac:dyDescent="0.2"/>
    <row r="3192" x14ac:dyDescent="0.2"/>
    <row r="3193" x14ac:dyDescent="0.2"/>
    <row r="3194" x14ac:dyDescent="0.2"/>
    <row r="3195" x14ac:dyDescent="0.2"/>
    <row r="3196" x14ac:dyDescent="0.2"/>
    <row r="3197" x14ac:dyDescent="0.2"/>
    <row r="3198" x14ac:dyDescent="0.2"/>
    <row r="3199" x14ac:dyDescent="0.2"/>
    <row r="3200" x14ac:dyDescent="0.2"/>
    <row r="3201" x14ac:dyDescent="0.2"/>
    <row r="3202" x14ac:dyDescent="0.2"/>
    <row r="3203" x14ac:dyDescent="0.2"/>
    <row r="3204" x14ac:dyDescent="0.2"/>
    <row r="3205" x14ac:dyDescent="0.2"/>
    <row r="3206" x14ac:dyDescent="0.2"/>
    <row r="3207" x14ac:dyDescent="0.2"/>
    <row r="3208" x14ac:dyDescent="0.2"/>
    <row r="3209" x14ac:dyDescent="0.2"/>
    <row r="3210" x14ac:dyDescent="0.2"/>
    <row r="3211" x14ac:dyDescent="0.2"/>
    <row r="3212" x14ac:dyDescent="0.2"/>
    <row r="3213" x14ac:dyDescent="0.2"/>
    <row r="3214" x14ac:dyDescent="0.2"/>
    <row r="3215" x14ac:dyDescent="0.2"/>
    <row r="3216" x14ac:dyDescent="0.2"/>
    <row r="3217" x14ac:dyDescent="0.2"/>
    <row r="3218" x14ac:dyDescent="0.2"/>
    <row r="3219" x14ac:dyDescent="0.2"/>
    <row r="3220" x14ac:dyDescent="0.2"/>
    <row r="3221" x14ac:dyDescent="0.2"/>
    <row r="3222" x14ac:dyDescent="0.2"/>
    <row r="3223" x14ac:dyDescent="0.2"/>
    <row r="3224" x14ac:dyDescent="0.2"/>
    <row r="3225" x14ac:dyDescent="0.2"/>
    <row r="3226" x14ac:dyDescent="0.2"/>
    <row r="3227" x14ac:dyDescent="0.2"/>
    <row r="3228" x14ac:dyDescent="0.2"/>
    <row r="3229" x14ac:dyDescent="0.2"/>
    <row r="3230" x14ac:dyDescent="0.2"/>
    <row r="3231" x14ac:dyDescent="0.2"/>
    <row r="3232" x14ac:dyDescent="0.2"/>
    <row r="3233" x14ac:dyDescent="0.2"/>
    <row r="3234" x14ac:dyDescent="0.2"/>
    <row r="3235" x14ac:dyDescent="0.2"/>
    <row r="3236" x14ac:dyDescent="0.2"/>
    <row r="3237" x14ac:dyDescent="0.2"/>
    <row r="3238" x14ac:dyDescent="0.2"/>
    <row r="3239" x14ac:dyDescent="0.2"/>
    <row r="3240" x14ac:dyDescent="0.2"/>
    <row r="3241" x14ac:dyDescent="0.2"/>
    <row r="3242" x14ac:dyDescent="0.2"/>
    <row r="3243" x14ac:dyDescent="0.2"/>
    <row r="3244" x14ac:dyDescent="0.2"/>
    <row r="3245" x14ac:dyDescent="0.2"/>
    <row r="3246" x14ac:dyDescent="0.2"/>
    <row r="3247" x14ac:dyDescent="0.2"/>
    <row r="3248" x14ac:dyDescent="0.2"/>
    <row r="3249" x14ac:dyDescent="0.2"/>
    <row r="3250" x14ac:dyDescent="0.2"/>
    <row r="3251" x14ac:dyDescent="0.2"/>
    <row r="3252" x14ac:dyDescent="0.2"/>
    <row r="3253" x14ac:dyDescent="0.2"/>
    <row r="3254" x14ac:dyDescent="0.2"/>
    <row r="3255" x14ac:dyDescent="0.2"/>
    <row r="3256" x14ac:dyDescent="0.2"/>
    <row r="3257" x14ac:dyDescent="0.2"/>
    <row r="3258" x14ac:dyDescent="0.2"/>
    <row r="3259" x14ac:dyDescent="0.2"/>
    <row r="3260" x14ac:dyDescent="0.2"/>
    <row r="3261" x14ac:dyDescent="0.2"/>
    <row r="3262" x14ac:dyDescent="0.2"/>
    <row r="3263" x14ac:dyDescent="0.2"/>
    <row r="3264" x14ac:dyDescent="0.2"/>
    <row r="3265" x14ac:dyDescent="0.2"/>
    <row r="3266" x14ac:dyDescent="0.2"/>
    <row r="3267" x14ac:dyDescent="0.2"/>
    <row r="3268" x14ac:dyDescent="0.2"/>
    <row r="3269" x14ac:dyDescent="0.2"/>
    <row r="3270" x14ac:dyDescent="0.2"/>
    <row r="3271" x14ac:dyDescent="0.2"/>
    <row r="3272" x14ac:dyDescent="0.2"/>
    <row r="3273" x14ac:dyDescent="0.2"/>
    <row r="3274" x14ac:dyDescent="0.2"/>
    <row r="3275" x14ac:dyDescent="0.2"/>
    <row r="3276" x14ac:dyDescent="0.2"/>
    <row r="3277" x14ac:dyDescent="0.2"/>
    <row r="3278" x14ac:dyDescent="0.2"/>
    <row r="3279" x14ac:dyDescent="0.2"/>
    <row r="3280" x14ac:dyDescent="0.2"/>
    <row r="3281" x14ac:dyDescent="0.2"/>
    <row r="3282" x14ac:dyDescent="0.2"/>
    <row r="3283" x14ac:dyDescent="0.2"/>
    <row r="3284" x14ac:dyDescent="0.2"/>
    <row r="3285" x14ac:dyDescent="0.2"/>
    <row r="3286" x14ac:dyDescent="0.2"/>
    <row r="3287" x14ac:dyDescent="0.2"/>
    <row r="3288" x14ac:dyDescent="0.2"/>
    <row r="3289" x14ac:dyDescent="0.2"/>
    <row r="3290" x14ac:dyDescent="0.2"/>
    <row r="3291" x14ac:dyDescent="0.2"/>
    <row r="3292" x14ac:dyDescent="0.2"/>
    <row r="3293" x14ac:dyDescent="0.2"/>
    <row r="3294" x14ac:dyDescent="0.2"/>
    <row r="3295" x14ac:dyDescent="0.2"/>
    <row r="3296" x14ac:dyDescent="0.2"/>
    <row r="3297" x14ac:dyDescent="0.2"/>
    <row r="3298" x14ac:dyDescent="0.2"/>
    <row r="3299" x14ac:dyDescent="0.2"/>
    <row r="3300" x14ac:dyDescent="0.2"/>
    <row r="3301" x14ac:dyDescent="0.2"/>
    <row r="3302" x14ac:dyDescent="0.2"/>
    <row r="3303" x14ac:dyDescent="0.2"/>
    <row r="3304" x14ac:dyDescent="0.2"/>
    <row r="3305" x14ac:dyDescent="0.2"/>
    <row r="3306" x14ac:dyDescent="0.2"/>
    <row r="3307" x14ac:dyDescent="0.2"/>
    <row r="3308" x14ac:dyDescent="0.2"/>
    <row r="3309" x14ac:dyDescent="0.2"/>
    <row r="3310" x14ac:dyDescent="0.2"/>
    <row r="3311" x14ac:dyDescent="0.2"/>
    <row r="3312" x14ac:dyDescent="0.2"/>
    <row r="3313" x14ac:dyDescent="0.2"/>
    <row r="3314" x14ac:dyDescent="0.2"/>
    <row r="3315" x14ac:dyDescent="0.2"/>
    <row r="3316" x14ac:dyDescent="0.2"/>
    <row r="3317" x14ac:dyDescent="0.2"/>
    <row r="3318" x14ac:dyDescent="0.2"/>
    <row r="3319" x14ac:dyDescent="0.2"/>
    <row r="3320" x14ac:dyDescent="0.2"/>
    <row r="3321" x14ac:dyDescent="0.2"/>
    <row r="3322" x14ac:dyDescent="0.2"/>
    <row r="3323" x14ac:dyDescent="0.2"/>
    <row r="3324" x14ac:dyDescent="0.2"/>
    <row r="3325" x14ac:dyDescent="0.2"/>
    <row r="3326" x14ac:dyDescent="0.2"/>
    <row r="3327" x14ac:dyDescent="0.2"/>
    <row r="3328" x14ac:dyDescent="0.2"/>
    <row r="3329" x14ac:dyDescent="0.2"/>
    <row r="3330" x14ac:dyDescent="0.2"/>
    <row r="3331" x14ac:dyDescent="0.2"/>
    <row r="3332" x14ac:dyDescent="0.2"/>
    <row r="3333" x14ac:dyDescent="0.2"/>
    <row r="3334" x14ac:dyDescent="0.2"/>
    <row r="3335" x14ac:dyDescent="0.2"/>
    <row r="3336" x14ac:dyDescent="0.2"/>
    <row r="3337" x14ac:dyDescent="0.2"/>
    <row r="3338" x14ac:dyDescent="0.2"/>
    <row r="3339" x14ac:dyDescent="0.2"/>
    <row r="3340" x14ac:dyDescent="0.2"/>
    <row r="3341" x14ac:dyDescent="0.2"/>
    <row r="3342" x14ac:dyDescent="0.2"/>
    <row r="3343" x14ac:dyDescent="0.2"/>
    <row r="3344" x14ac:dyDescent="0.2"/>
    <row r="3345" x14ac:dyDescent="0.2"/>
    <row r="3346" x14ac:dyDescent="0.2"/>
    <row r="3347" x14ac:dyDescent="0.2"/>
    <row r="3348" x14ac:dyDescent="0.2"/>
    <row r="3349" x14ac:dyDescent="0.2"/>
    <row r="3350" x14ac:dyDescent="0.2"/>
    <row r="3351" x14ac:dyDescent="0.2"/>
    <row r="3352" x14ac:dyDescent="0.2"/>
    <row r="3353" x14ac:dyDescent="0.2"/>
    <row r="3354" x14ac:dyDescent="0.2"/>
    <row r="3355" x14ac:dyDescent="0.2"/>
    <row r="3356" x14ac:dyDescent="0.2"/>
    <row r="3357" x14ac:dyDescent="0.2"/>
    <row r="3358" x14ac:dyDescent="0.2"/>
    <row r="3359" x14ac:dyDescent="0.2"/>
    <row r="3360" x14ac:dyDescent="0.2"/>
    <row r="3361" x14ac:dyDescent="0.2"/>
    <row r="3362" x14ac:dyDescent="0.2"/>
    <row r="3363" x14ac:dyDescent="0.2"/>
    <row r="3364" x14ac:dyDescent="0.2"/>
    <row r="3365" x14ac:dyDescent="0.2"/>
    <row r="3366" x14ac:dyDescent="0.2"/>
    <row r="3367" x14ac:dyDescent="0.2"/>
    <row r="3368" x14ac:dyDescent="0.2"/>
    <row r="3369" x14ac:dyDescent="0.2"/>
    <row r="3370" x14ac:dyDescent="0.2"/>
    <row r="3371" x14ac:dyDescent="0.2"/>
    <row r="3372" x14ac:dyDescent="0.2"/>
    <row r="3373" x14ac:dyDescent="0.2"/>
    <row r="3374" x14ac:dyDescent="0.2"/>
    <row r="3375" x14ac:dyDescent="0.2"/>
    <row r="3376" x14ac:dyDescent="0.2"/>
    <row r="3377" x14ac:dyDescent="0.2"/>
    <row r="3378" x14ac:dyDescent="0.2"/>
    <row r="3379" x14ac:dyDescent="0.2"/>
    <row r="3380" x14ac:dyDescent="0.2"/>
    <row r="3381" x14ac:dyDescent="0.2"/>
    <row r="3382" x14ac:dyDescent="0.2"/>
    <row r="3383" x14ac:dyDescent="0.2"/>
    <row r="3384" x14ac:dyDescent="0.2"/>
    <row r="3385" x14ac:dyDescent="0.2"/>
    <row r="3386" x14ac:dyDescent="0.2"/>
    <row r="3387" x14ac:dyDescent="0.2"/>
    <row r="3388" x14ac:dyDescent="0.2"/>
    <row r="3389" x14ac:dyDescent="0.2"/>
    <row r="3390" x14ac:dyDescent="0.2"/>
    <row r="3391" x14ac:dyDescent="0.2"/>
    <row r="3392" x14ac:dyDescent="0.2"/>
    <row r="3393" x14ac:dyDescent="0.2"/>
    <row r="3394" x14ac:dyDescent="0.2"/>
    <row r="3395" x14ac:dyDescent="0.2"/>
    <row r="3396" x14ac:dyDescent="0.2"/>
    <row r="3397" x14ac:dyDescent="0.2"/>
    <row r="3398" x14ac:dyDescent="0.2"/>
    <row r="3399" x14ac:dyDescent="0.2"/>
    <row r="3400" x14ac:dyDescent="0.2"/>
    <row r="3401" x14ac:dyDescent="0.2"/>
    <row r="3402" x14ac:dyDescent="0.2"/>
    <row r="3403" x14ac:dyDescent="0.2"/>
    <row r="3404" x14ac:dyDescent="0.2"/>
    <row r="3405" x14ac:dyDescent="0.2"/>
    <row r="3406" x14ac:dyDescent="0.2"/>
    <row r="3407" x14ac:dyDescent="0.2"/>
    <row r="3408" x14ac:dyDescent="0.2"/>
    <row r="3409" x14ac:dyDescent="0.2"/>
    <row r="3410" x14ac:dyDescent="0.2"/>
    <row r="3411" x14ac:dyDescent="0.2"/>
    <row r="3412" x14ac:dyDescent="0.2"/>
    <row r="3413" x14ac:dyDescent="0.2"/>
    <row r="3414" x14ac:dyDescent="0.2"/>
    <row r="3415" x14ac:dyDescent="0.2"/>
    <row r="3416" x14ac:dyDescent="0.2"/>
    <row r="3417" x14ac:dyDescent="0.2"/>
    <row r="3418" x14ac:dyDescent="0.2"/>
    <row r="3419" x14ac:dyDescent="0.2"/>
    <row r="3420" x14ac:dyDescent="0.2"/>
    <row r="3421" x14ac:dyDescent="0.2"/>
    <row r="3422" x14ac:dyDescent="0.2"/>
    <row r="3423" x14ac:dyDescent="0.2"/>
    <row r="3424" x14ac:dyDescent="0.2"/>
    <row r="3425" x14ac:dyDescent="0.2"/>
    <row r="3426" x14ac:dyDescent="0.2"/>
    <row r="3427" x14ac:dyDescent="0.2"/>
    <row r="3428" x14ac:dyDescent="0.2"/>
    <row r="3429" x14ac:dyDescent="0.2"/>
    <row r="3430" x14ac:dyDescent="0.2"/>
    <row r="3431" x14ac:dyDescent="0.2"/>
    <row r="3432" x14ac:dyDescent="0.2"/>
    <row r="3433" x14ac:dyDescent="0.2"/>
    <row r="3434" x14ac:dyDescent="0.2"/>
    <row r="3435" x14ac:dyDescent="0.2"/>
    <row r="3436" x14ac:dyDescent="0.2"/>
    <row r="3437" x14ac:dyDescent="0.2"/>
    <row r="3438" x14ac:dyDescent="0.2"/>
    <row r="3439" x14ac:dyDescent="0.2"/>
    <row r="3440" x14ac:dyDescent="0.2"/>
    <row r="3441" x14ac:dyDescent="0.2"/>
    <row r="3442" x14ac:dyDescent="0.2"/>
    <row r="3443" x14ac:dyDescent="0.2"/>
    <row r="3444" x14ac:dyDescent="0.2"/>
    <row r="3445" x14ac:dyDescent="0.2"/>
    <row r="3446" x14ac:dyDescent="0.2"/>
    <row r="3447" x14ac:dyDescent="0.2"/>
    <row r="3448" x14ac:dyDescent="0.2"/>
    <row r="3449" x14ac:dyDescent="0.2"/>
    <row r="3450" x14ac:dyDescent="0.2"/>
    <row r="3451" x14ac:dyDescent="0.2"/>
    <row r="3452" x14ac:dyDescent="0.2"/>
    <row r="3453" x14ac:dyDescent="0.2"/>
    <row r="3454" x14ac:dyDescent="0.2"/>
    <row r="3455" x14ac:dyDescent="0.2"/>
    <row r="3456" x14ac:dyDescent="0.2"/>
    <row r="3457" x14ac:dyDescent="0.2"/>
    <row r="3458" x14ac:dyDescent="0.2"/>
    <row r="3459" x14ac:dyDescent="0.2"/>
    <row r="3460" x14ac:dyDescent="0.2"/>
    <row r="3461" x14ac:dyDescent="0.2"/>
    <row r="3462" x14ac:dyDescent="0.2"/>
    <row r="3463" x14ac:dyDescent="0.2"/>
    <row r="3464" x14ac:dyDescent="0.2"/>
    <row r="3465" x14ac:dyDescent="0.2"/>
    <row r="3466" x14ac:dyDescent="0.2"/>
    <row r="3467" x14ac:dyDescent="0.2"/>
    <row r="3468" x14ac:dyDescent="0.2"/>
    <row r="3469" x14ac:dyDescent="0.2"/>
    <row r="3470" x14ac:dyDescent="0.2"/>
    <row r="3471" x14ac:dyDescent="0.2"/>
    <row r="3472" x14ac:dyDescent="0.2"/>
    <row r="3473" x14ac:dyDescent="0.2"/>
    <row r="3474" x14ac:dyDescent="0.2"/>
    <row r="3475" x14ac:dyDescent="0.2"/>
    <row r="3476" x14ac:dyDescent="0.2"/>
    <row r="3477" x14ac:dyDescent="0.2"/>
    <row r="3478" x14ac:dyDescent="0.2"/>
    <row r="3479" x14ac:dyDescent="0.2"/>
    <row r="3480" x14ac:dyDescent="0.2"/>
    <row r="3481" x14ac:dyDescent="0.2"/>
    <row r="3482" x14ac:dyDescent="0.2"/>
    <row r="3483" x14ac:dyDescent="0.2"/>
    <row r="3484" x14ac:dyDescent="0.2"/>
    <row r="3485" x14ac:dyDescent="0.2"/>
    <row r="3486" x14ac:dyDescent="0.2"/>
    <row r="3487" x14ac:dyDescent="0.2"/>
    <row r="3488" x14ac:dyDescent="0.2"/>
    <row r="3489" x14ac:dyDescent="0.2"/>
    <row r="3490" x14ac:dyDescent="0.2"/>
    <row r="3491" x14ac:dyDescent="0.2"/>
    <row r="3492" x14ac:dyDescent="0.2"/>
    <row r="3493" x14ac:dyDescent="0.2"/>
    <row r="3494" x14ac:dyDescent="0.2"/>
    <row r="3495" x14ac:dyDescent="0.2"/>
    <row r="3496" x14ac:dyDescent="0.2"/>
    <row r="3497" x14ac:dyDescent="0.2"/>
    <row r="3498" x14ac:dyDescent="0.2"/>
    <row r="3499" x14ac:dyDescent="0.2"/>
    <row r="3500" x14ac:dyDescent="0.2"/>
    <row r="3501" x14ac:dyDescent="0.2"/>
    <row r="3502" x14ac:dyDescent="0.2"/>
    <row r="3503" x14ac:dyDescent="0.2"/>
    <row r="3504" x14ac:dyDescent="0.2"/>
    <row r="3505" x14ac:dyDescent="0.2"/>
    <row r="3506" x14ac:dyDescent="0.2"/>
    <row r="3507" x14ac:dyDescent="0.2"/>
    <row r="3508" x14ac:dyDescent="0.2"/>
    <row r="3509" x14ac:dyDescent="0.2"/>
    <row r="3510" x14ac:dyDescent="0.2"/>
    <row r="3511" x14ac:dyDescent="0.2"/>
    <row r="3512" x14ac:dyDescent="0.2"/>
    <row r="3513" x14ac:dyDescent="0.2"/>
    <row r="3514" x14ac:dyDescent="0.2"/>
    <row r="3515" x14ac:dyDescent="0.2"/>
    <row r="3516" x14ac:dyDescent="0.2"/>
    <row r="3517" x14ac:dyDescent="0.2"/>
    <row r="3518" x14ac:dyDescent="0.2"/>
    <row r="3519" x14ac:dyDescent="0.2"/>
    <row r="3520" x14ac:dyDescent="0.2"/>
    <row r="3521" x14ac:dyDescent="0.2"/>
    <row r="3522" x14ac:dyDescent="0.2"/>
    <row r="3523" x14ac:dyDescent="0.2"/>
    <row r="3524" x14ac:dyDescent="0.2"/>
    <row r="3525" x14ac:dyDescent="0.2"/>
    <row r="3526" x14ac:dyDescent="0.2"/>
    <row r="3527" x14ac:dyDescent="0.2"/>
    <row r="3528" x14ac:dyDescent="0.2"/>
    <row r="3529" x14ac:dyDescent="0.2"/>
    <row r="3530" x14ac:dyDescent="0.2"/>
    <row r="3531" x14ac:dyDescent="0.2"/>
    <row r="3532" x14ac:dyDescent="0.2"/>
    <row r="3533" x14ac:dyDescent="0.2"/>
    <row r="3534" x14ac:dyDescent="0.2"/>
    <row r="3535" x14ac:dyDescent="0.2"/>
    <row r="3536" x14ac:dyDescent="0.2"/>
    <row r="3537" x14ac:dyDescent="0.2"/>
    <row r="3538" x14ac:dyDescent="0.2"/>
    <row r="3539" x14ac:dyDescent="0.2"/>
    <row r="3540" x14ac:dyDescent="0.2"/>
    <row r="3541" x14ac:dyDescent="0.2"/>
    <row r="3542" x14ac:dyDescent="0.2"/>
    <row r="3543" x14ac:dyDescent="0.2"/>
    <row r="3544" x14ac:dyDescent="0.2"/>
    <row r="3545" x14ac:dyDescent="0.2"/>
    <row r="3546" x14ac:dyDescent="0.2"/>
    <row r="3547" x14ac:dyDescent="0.2"/>
    <row r="3548" x14ac:dyDescent="0.2"/>
    <row r="3549" x14ac:dyDescent="0.2"/>
    <row r="3550" x14ac:dyDescent="0.2"/>
    <row r="3551" x14ac:dyDescent="0.2"/>
    <row r="3552" x14ac:dyDescent="0.2"/>
    <row r="3553" x14ac:dyDescent="0.2"/>
    <row r="3554" x14ac:dyDescent="0.2"/>
    <row r="3555" x14ac:dyDescent="0.2"/>
    <row r="3556" x14ac:dyDescent="0.2"/>
    <row r="3557" x14ac:dyDescent="0.2"/>
    <row r="3558" x14ac:dyDescent="0.2"/>
    <row r="3559" x14ac:dyDescent="0.2"/>
    <row r="3560" x14ac:dyDescent="0.2"/>
    <row r="3561" x14ac:dyDescent="0.2"/>
    <row r="3562" x14ac:dyDescent="0.2"/>
    <row r="3563" x14ac:dyDescent="0.2"/>
    <row r="3564" x14ac:dyDescent="0.2"/>
    <row r="3565" x14ac:dyDescent="0.2"/>
    <row r="3566" x14ac:dyDescent="0.2"/>
    <row r="3567" x14ac:dyDescent="0.2"/>
    <row r="3568" x14ac:dyDescent="0.2"/>
    <row r="3569" x14ac:dyDescent="0.2"/>
    <row r="3570" x14ac:dyDescent="0.2"/>
    <row r="3571" x14ac:dyDescent="0.2"/>
    <row r="3572" x14ac:dyDescent="0.2"/>
    <row r="3573" x14ac:dyDescent="0.2"/>
    <row r="3574" x14ac:dyDescent="0.2"/>
    <row r="3575" x14ac:dyDescent="0.2"/>
    <row r="3576" x14ac:dyDescent="0.2"/>
    <row r="3577" x14ac:dyDescent="0.2"/>
    <row r="3578" x14ac:dyDescent="0.2"/>
    <row r="3579" x14ac:dyDescent="0.2"/>
    <row r="3580" x14ac:dyDescent="0.2"/>
    <row r="3581" x14ac:dyDescent="0.2"/>
    <row r="3582" x14ac:dyDescent="0.2"/>
    <row r="3583" x14ac:dyDescent="0.2"/>
    <row r="3584" x14ac:dyDescent="0.2"/>
    <row r="3585" x14ac:dyDescent="0.2"/>
    <row r="3586" x14ac:dyDescent="0.2"/>
    <row r="3587" x14ac:dyDescent="0.2"/>
    <row r="3588" x14ac:dyDescent="0.2"/>
    <row r="3589" x14ac:dyDescent="0.2"/>
    <row r="3590" x14ac:dyDescent="0.2"/>
    <row r="3591" x14ac:dyDescent="0.2"/>
    <row r="3592" x14ac:dyDescent="0.2"/>
    <row r="3593" x14ac:dyDescent="0.2"/>
    <row r="3594" x14ac:dyDescent="0.2"/>
    <row r="3595" x14ac:dyDescent="0.2"/>
    <row r="3596" x14ac:dyDescent="0.2"/>
    <row r="3597" x14ac:dyDescent="0.2"/>
    <row r="3598" x14ac:dyDescent="0.2"/>
    <row r="3599" x14ac:dyDescent="0.2"/>
    <row r="3600" x14ac:dyDescent="0.2"/>
    <row r="3601" x14ac:dyDescent="0.2"/>
    <row r="3602" x14ac:dyDescent="0.2"/>
    <row r="3603" x14ac:dyDescent="0.2"/>
    <row r="3604" x14ac:dyDescent="0.2"/>
    <row r="3605" x14ac:dyDescent="0.2"/>
    <row r="3606" x14ac:dyDescent="0.2"/>
    <row r="3607" x14ac:dyDescent="0.2"/>
    <row r="3608" x14ac:dyDescent="0.2"/>
    <row r="3609" x14ac:dyDescent="0.2"/>
    <row r="3610" x14ac:dyDescent="0.2"/>
    <row r="3611" x14ac:dyDescent="0.2"/>
    <row r="3612" x14ac:dyDescent="0.2"/>
    <row r="3613" x14ac:dyDescent="0.2"/>
    <row r="3614" x14ac:dyDescent="0.2"/>
    <row r="3615" x14ac:dyDescent="0.2"/>
    <row r="3616" x14ac:dyDescent="0.2"/>
    <row r="3617" x14ac:dyDescent="0.2"/>
    <row r="3618" x14ac:dyDescent="0.2"/>
    <row r="3619" x14ac:dyDescent="0.2"/>
    <row r="3620" x14ac:dyDescent="0.2"/>
    <row r="3621" x14ac:dyDescent="0.2"/>
    <row r="3622" x14ac:dyDescent="0.2"/>
    <row r="3623" x14ac:dyDescent="0.2"/>
    <row r="3624" x14ac:dyDescent="0.2"/>
    <row r="3625" x14ac:dyDescent="0.2"/>
    <row r="3626" x14ac:dyDescent="0.2"/>
    <row r="3627" x14ac:dyDescent="0.2"/>
    <row r="3628" x14ac:dyDescent="0.2"/>
    <row r="3629" x14ac:dyDescent="0.2"/>
    <row r="3630" x14ac:dyDescent="0.2"/>
    <row r="3631" x14ac:dyDescent="0.2"/>
    <row r="3632" x14ac:dyDescent="0.2"/>
    <row r="3633" x14ac:dyDescent="0.2"/>
    <row r="3634" x14ac:dyDescent="0.2"/>
    <row r="3635" x14ac:dyDescent="0.2"/>
    <row r="3636" x14ac:dyDescent="0.2"/>
    <row r="3637" x14ac:dyDescent="0.2"/>
    <row r="3638" x14ac:dyDescent="0.2"/>
    <row r="3639" x14ac:dyDescent="0.2"/>
    <row r="3640" x14ac:dyDescent="0.2"/>
    <row r="3641" x14ac:dyDescent="0.2"/>
    <row r="3642" x14ac:dyDescent="0.2"/>
    <row r="3643" x14ac:dyDescent="0.2"/>
    <row r="3644" x14ac:dyDescent="0.2"/>
    <row r="3645" x14ac:dyDescent="0.2"/>
    <row r="3646" x14ac:dyDescent="0.2"/>
    <row r="3647" x14ac:dyDescent="0.2"/>
    <row r="3648" x14ac:dyDescent="0.2"/>
    <row r="3649" x14ac:dyDescent="0.2"/>
    <row r="3650" x14ac:dyDescent="0.2"/>
    <row r="3651" x14ac:dyDescent="0.2"/>
    <row r="3652" x14ac:dyDescent="0.2"/>
    <row r="3653" x14ac:dyDescent="0.2"/>
    <row r="3654" x14ac:dyDescent="0.2"/>
    <row r="3655" x14ac:dyDescent="0.2"/>
    <row r="3656" x14ac:dyDescent="0.2"/>
    <row r="3657" x14ac:dyDescent="0.2"/>
    <row r="3658" x14ac:dyDescent="0.2"/>
    <row r="3659" x14ac:dyDescent="0.2"/>
    <row r="3660" x14ac:dyDescent="0.2"/>
    <row r="3661" x14ac:dyDescent="0.2"/>
    <row r="3662" x14ac:dyDescent="0.2"/>
    <row r="3663" x14ac:dyDescent="0.2"/>
    <row r="3664" x14ac:dyDescent="0.2"/>
    <row r="3665" x14ac:dyDescent="0.2"/>
    <row r="3666" x14ac:dyDescent="0.2"/>
    <row r="3667" x14ac:dyDescent="0.2"/>
    <row r="3668" x14ac:dyDescent="0.2"/>
    <row r="3669" x14ac:dyDescent="0.2"/>
    <row r="3670" x14ac:dyDescent="0.2"/>
    <row r="3671" x14ac:dyDescent="0.2"/>
    <row r="3672" x14ac:dyDescent="0.2"/>
    <row r="3673" x14ac:dyDescent="0.2"/>
    <row r="3674" x14ac:dyDescent="0.2"/>
    <row r="3675" x14ac:dyDescent="0.2"/>
    <row r="3676" x14ac:dyDescent="0.2"/>
    <row r="3677" x14ac:dyDescent="0.2"/>
    <row r="3678" x14ac:dyDescent="0.2"/>
    <row r="3679" x14ac:dyDescent="0.2"/>
    <row r="3680" x14ac:dyDescent="0.2"/>
    <row r="3681" x14ac:dyDescent="0.2"/>
    <row r="3682" x14ac:dyDescent="0.2"/>
    <row r="3683" x14ac:dyDescent="0.2"/>
    <row r="3684" x14ac:dyDescent="0.2"/>
    <row r="3685" x14ac:dyDescent="0.2"/>
    <row r="3686" x14ac:dyDescent="0.2"/>
    <row r="3687" x14ac:dyDescent="0.2"/>
    <row r="3688" x14ac:dyDescent="0.2"/>
    <row r="3689" x14ac:dyDescent="0.2"/>
    <row r="3690" x14ac:dyDescent="0.2"/>
    <row r="3691" x14ac:dyDescent="0.2"/>
    <row r="3692" x14ac:dyDescent="0.2"/>
    <row r="3693" x14ac:dyDescent="0.2"/>
    <row r="3694" x14ac:dyDescent="0.2"/>
    <row r="3695" x14ac:dyDescent="0.2"/>
    <row r="3696" x14ac:dyDescent="0.2"/>
    <row r="3697" x14ac:dyDescent="0.2"/>
    <row r="3698" x14ac:dyDescent="0.2"/>
    <row r="3699" x14ac:dyDescent="0.2"/>
    <row r="3700" x14ac:dyDescent="0.2"/>
    <row r="3701" x14ac:dyDescent="0.2"/>
    <row r="3702" x14ac:dyDescent="0.2"/>
    <row r="3703" x14ac:dyDescent="0.2"/>
    <row r="3704" x14ac:dyDescent="0.2"/>
    <row r="3705" x14ac:dyDescent="0.2"/>
    <row r="3706" x14ac:dyDescent="0.2"/>
    <row r="3707" x14ac:dyDescent="0.2"/>
    <row r="3708" x14ac:dyDescent="0.2"/>
    <row r="3709" x14ac:dyDescent="0.2"/>
    <row r="3710" x14ac:dyDescent="0.2"/>
    <row r="3711" x14ac:dyDescent="0.2"/>
    <row r="3712" x14ac:dyDescent="0.2"/>
    <row r="3713" x14ac:dyDescent="0.2"/>
    <row r="3714" x14ac:dyDescent="0.2"/>
    <row r="3715" x14ac:dyDescent="0.2"/>
    <row r="3716" x14ac:dyDescent="0.2"/>
    <row r="3717" x14ac:dyDescent="0.2"/>
    <row r="3718" x14ac:dyDescent="0.2"/>
    <row r="3719" x14ac:dyDescent="0.2"/>
    <row r="3720" x14ac:dyDescent="0.2"/>
    <row r="3721" x14ac:dyDescent="0.2"/>
    <row r="3722" x14ac:dyDescent="0.2"/>
    <row r="3723" x14ac:dyDescent="0.2"/>
    <row r="3724" x14ac:dyDescent="0.2"/>
    <row r="3725" x14ac:dyDescent="0.2"/>
    <row r="3726" x14ac:dyDescent="0.2"/>
    <row r="3727" x14ac:dyDescent="0.2"/>
    <row r="3728" x14ac:dyDescent="0.2"/>
    <row r="3729" x14ac:dyDescent="0.2"/>
    <row r="3730" x14ac:dyDescent="0.2"/>
    <row r="3731" x14ac:dyDescent="0.2"/>
    <row r="3732" x14ac:dyDescent="0.2"/>
    <row r="3733" x14ac:dyDescent="0.2"/>
    <row r="3734" x14ac:dyDescent="0.2"/>
    <row r="3735" x14ac:dyDescent="0.2"/>
    <row r="3736" x14ac:dyDescent="0.2"/>
    <row r="3737" x14ac:dyDescent="0.2"/>
    <row r="3738" x14ac:dyDescent="0.2"/>
    <row r="3739" x14ac:dyDescent="0.2"/>
    <row r="3740" x14ac:dyDescent="0.2"/>
    <row r="3741" x14ac:dyDescent="0.2"/>
    <row r="3742" x14ac:dyDescent="0.2"/>
    <row r="3743" x14ac:dyDescent="0.2"/>
    <row r="3744" x14ac:dyDescent="0.2"/>
    <row r="3745" x14ac:dyDescent="0.2"/>
    <row r="3746" x14ac:dyDescent="0.2"/>
    <row r="3747" x14ac:dyDescent="0.2"/>
    <row r="3748" x14ac:dyDescent="0.2"/>
    <row r="3749" x14ac:dyDescent="0.2"/>
    <row r="3750" x14ac:dyDescent="0.2"/>
    <row r="3751" x14ac:dyDescent="0.2"/>
    <row r="3752" x14ac:dyDescent="0.2"/>
    <row r="3753" x14ac:dyDescent="0.2"/>
    <row r="3754" x14ac:dyDescent="0.2"/>
    <row r="3755" x14ac:dyDescent="0.2"/>
    <row r="3756" x14ac:dyDescent="0.2"/>
    <row r="3757" x14ac:dyDescent="0.2"/>
    <row r="3758" x14ac:dyDescent="0.2"/>
    <row r="3759" x14ac:dyDescent="0.2"/>
    <row r="3760" x14ac:dyDescent="0.2"/>
    <row r="3761" x14ac:dyDescent="0.2"/>
    <row r="3762" x14ac:dyDescent="0.2"/>
    <row r="3763" x14ac:dyDescent="0.2"/>
    <row r="3764" x14ac:dyDescent="0.2"/>
    <row r="3765" x14ac:dyDescent="0.2"/>
    <row r="3766" x14ac:dyDescent="0.2"/>
    <row r="3767" x14ac:dyDescent="0.2"/>
    <row r="3768" x14ac:dyDescent="0.2"/>
    <row r="3769" x14ac:dyDescent="0.2"/>
    <row r="3770" x14ac:dyDescent="0.2"/>
    <row r="3771" x14ac:dyDescent="0.2"/>
    <row r="3772" x14ac:dyDescent="0.2"/>
    <row r="3773" x14ac:dyDescent="0.2"/>
    <row r="3774" x14ac:dyDescent="0.2"/>
    <row r="3775" x14ac:dyDescent="0.2"/>
    <row r="3776" x14ac:dyDescent="0.2"/>
    <row r="3777" x14ac:dyDescent="0.2"/>
    <row r="3778" x14ac:dyDescent="0.2"/>
    <row r="3779" x14ac:dyDescent="0.2"/>
    <row r="3780" x14ac:dyDescent="0.2"/>
    <row r="3781" x14ac:dyDescent="0.2"/>
    <row r="3782" x14ac:dyDescent="0.2"/>
    <row r="3783" x14ac:dyDescent="0.2"/>
    <row r="3784" x14ac:dyDescent="0.2"/>
    <row r="3785" x14ac:dyDescent="0.2"/>
    <row r="3786" x14ac:dyDescent="0.2"/>
    <row r="3787" x14ac:dyDescent="0.2"/>
    <row r="3788" x14ac:dyDescent="0.2"/>
    <row r="3789" x14ac:dyDescent="0.2"/>
    <row r="3790" x14ac:dyDescent="0.2"/>
    <row r="3791" x14ac:dyDescent="0.2"/>
    <row r="3792" x14ac:dyDescent="0.2"/>
    <row r="3793" x14ac:dyDescent="0.2"/>
    <row r="3794" x14ac:dyDescent="0.2"/>
    <row r="3795" x14ac:dyDescent="0.2"/>
    <row r="3796" x14ac:dyDescent="0.2"/>
    <row r="3797" x14ac:dyDescent="0.2"/>
    <row r="3798" x14ac:dyDescent="0.2"/>
    <row r="3799" x14ac:dyDescent="0.2"/>
    <row r="3800" x14ac:dyDescent="0.2"/>
    <row r="3801" x14ac:dyDescent="0.2"/>
    <row r="3802" x14ac:dyDescent="0.2"/>
    <row r="3803" x14ac:dyDescent="0.2"/>
    <row r="3804" x14ac:dyDescent="0.2"/>
    <row r="3805" x14ac:dyDescent="0.2"/>
    <row r="3806" x14ac:dyDescent="0.2"/>
    <row r="3807" x14ac:dyDescent="0.2"/>
    <row r="3808" x14ac:dyDescent="0.2"/>
    <row r="3809" x14ac:dyDescent="0.2"/>
    <row r="3810" x14ac:dyDescent="0.2"/>
    <row r="3811" x14ac:dyDescent="0.2"/>
    <row r="3812" x14ac:dyDescent="0.2"/>
    <row r="3813" x14ac:dyDescent="0.2"/>
    <row r="3814" x14ac:dyDescent="0.2"/>
    <row r="3815" x14ac:dyDescent="0.2"/>
    <row r="3816" x14ac:dyDescent="0.2"/>
    <row r="3817" x14ac:dyDescent="0.2"/>
    <row r="3818" x14ac:dyDescent="0.2"/>
    <row r="3819" x14ac:dyDescent="0.2"/>
    <row r="3820" x14ac:dyDescent="0.2"/>
    <row r="3821" x14ac:dyDescent="0.2"/>
    <row r="3822" x14ac:dyDescent="0.2"/>
    <row r="3823" x14ac:dyDescent="0.2"/>
    <row r="3824" x14ac:dyDescent="0.2"/>
    <row r="3825" x14ac:dyDescent="0.2"/>
    <row r="3826" x14ac:dyDescent="0.2"/>
    <row r="3827" x14ac:dyDescent="0.2"/>
    <row r="3828" x14ac:dyDescent="0.2"/>
    <row r="3829" x14ac:dyDescent="0.2"/>
    <row r="3830" x14ac:dyDescent="0.2"/>
    <row r="3831" x14ac:dyDescent="0.2"/>
    <row r="3832" x14ac:dyDescent="0.2"/>
    <row r="3833" x14ac:dyDescent="0.2"/>
    <row r="3834" x14ac:dyDescent="0.2"/>
    <row r="3835" x14ac:dyDescent="0.2"/>
    <row r="3836" x14ac:dyDescent="0.2"/>
    <row r="3837" x14ac:dyDescent="0.2"/>
    <row r="3838" x14ac:dyDescent="0.2"/>
    <row r="3839" x14ac:dyDescent="0.2"/>
    <row r="3840" x14ac:dyDescent="0.2"/>
    <row r="3841" x14ac:dyDescent="0.2"/>
    <row r="3842" x14ac:dyDescent="0.2"/>
    <row r="3843" x14ac:dyDescent="0.2"/>
    <row r="3844" x14ac:dyDescent="0.2"/>
    <row r="3845" x14ac:dyDescent="0.2"/>
    <row r="3846" x14ac:dyDescent="0.2"/>
    <row r="3847" x14ac:dyDescent="0.2"/>
    <row r="3848" x14ac:dyDescent="0.2"/>
    <row r="3849" x14ac:dyDescent="0.2"/>
    <row r="3850" x14ac:dyDescent="0.2"/>
    <row r="3851" x14ac:dyDescent="0.2"/>
    <row r="3852" x14ac:dyDescent="0.2"/>
    <row r="3853" x14ac:dyDescent="0.2"/>
    <row r="3854" x14ac:dyDescent="0.2"/>
    <row r="3855" x14ac:dyDescent="0.2"/>
    <row r="3856" x14ac:dyDescent="0.2"/>
    <row r="3857" x14ac:dyDescent="0.2"/>
    <row r="3858" x14ac:dyDescent="0.2"/>
    <row r="3859" x14ac:dyDescent="0.2"/>
    <row r="3860" x14ac:dyDescent="0.2"/>
    <row r="3861" x14ac:dyDescent="0.2"/>
    <row r="3862" x14ac:dyDescent="0.2"/>
    <row r="3863" x14ac:dyDescent="0.2"/>
    <row r="3864" x14ac:dyDescent="0.2"/>
    <row r="3865" x14ac:dyDescent="0.2"/>
    <row r="3866" x14ac:dyDescent="0.2"/>
    <row r="3867" x14ac:dyDescent="0.2"/>
    <row r="3868" x14ac:dyDescent="0.2"/>
    <row r="3869" x14ac:dyDescent="0.2"/>
    <row r="3870" x14ac:dyDescent="0.2"/>
    <row r="3871" x14ac:dyDescent="0.2"/>
    <row r="3872" x14ac:dyDescent="0.2"/>
    <row r="3873" x14ac:dyDescent="0.2"/>
    <row r="3874" x14ac:dyDescent="0.2"/>
    <row r="3875" x14ac:dyDescent="0.2"/>
    <row r="3876" x14ac:dyDescent="0.2"/>
    <row r="3877" x14ac:dyDescent="0.2"/>
    <row r="3878" x14ac:dyDescent="0.2"/>
    <row r="3879" x14ac:dyDescent="0.2"/>
    <row r="3880" x14ac:dyDescent="0.2"/>
    <row r="3881" x14ac:dyDescent="0.2"/>
    <row r="3882" x14ac:dyDescent="0.2"/>
    <row r="3883" x14ac:dyDescent="0.2"/>
    <row r="3884" x14ac:dyDescent="0.2"/>
    <row r="3885" x14ac:dyDescent="0.2"/>
    <row r="3886" x14ac:dyDescent="0.2"/>
    <row r="3887" x14ac:dyDescent="0.2"/>
    <row r="3888" x14ac:dyDescent="0.2"/>
    <row r="3889" x14ac:dyDescent="0.2"/>
    <row r="3890" x14ac:dyDescent="0.2"/>
    <row r="3891" x14ac:dyDescent="0.2"/>
    <row r="3892" x14ac:dyDescent="0.2"/>
    <row r="3893" x14ac:dyDescent="0.2"/>
    <row r="3894" x14ac:dyDescent="0.2"/>
    <row r="3895" x14ac:dyDescent="0.2"/>
    <row r="3896" x14ac:dyDescent="0.2"/>
    <row r="3897" x14ac:dyDescent="0.2"/>
    <row r="3898" x14ac:dyDescent="0.2"/>
    <row r="3899" x14ac:dyDescent="0.2"/>
    <row r="3900" x14ac:dyDescent="0.2"/>
    <row r="3901" x14ac:dyDescent="0.2"/>
    <row r="3902" x14ac:dyDescent="0.2"/>
    <row r="3903" x14ac:dyDescent="0.2"/>
    <row r="3904" x14ac:dyDescent="0.2"/>
    <row r="3905" x14ac:dyDescent="0.2"/>
    <row r="3906" x14ac:dyDescent="0.2"/>
    <row r="3907" x14ac:dyDescent="0.2"/>
    <row r="3908" x14ac:dyDescent="0.2"/>
    <row r="3909" x14ac:dyDescent="0.2"/>
    <row r="3910" x14ac:dyDescent="0.2"/>
    <row r="3911" x14ac:dyDescent="0.2"/>
    <row r="3912" x14ac:dyDescent="0.2"/>
    <row r="3913" x14ac:dyDescent="0.2"/>
    <row r="3914" x14ac:dyDescent="0.2"/>
    <row r="3915" x14ac:dyDescent="0.2"/>
    <row r="3916" x14ac:dyDescent="0.2"/>
    <row r="3917" x14ac:dyDescent="0.2"/>
    <row r="3918" x14ac:dyDescent="0.2"/>
    <row r="3919" x14ac:dyDescent="0.2"/>
    <row r="3920" x14ac:dyDescent="0.2"/>
    <row r="3921" x14ac:dyDescent="0.2"/>
    <row r="3922" x14ac:dyDescent="0.2"/>
    <row r="3923" x14ac:dyDescent="0.2"/>
    <row r="3924" x14ac:dyDescent="0.2"/>
    <row r="3925" x14ac:dyDescent="0.2"/>
    <row r="3926" x14ac:dyDescent="0.2"/>
    <row r="3927" x14ac:dyDescent="0.2"/>
    <row r="3928" x14ac:dyDescent="0.2"/>
    <row r="3929" x14ac:dyDescent="0.2"/>
    <row r="3930" x14ac:dyDescent="0.2"/>
    <row r="3931" x14ac:dyDescent="0.2"/>
    <row r="3932" x14ac:dyDescent="0.2"/>
    <row r="3933" x14ac:dyDescent="0.2"/>
    <row r="3934" x14ac:dyDescent="0.2"/>
    <row r="3935" x14ac:dyDescent="0.2"/>
    <row r="3936" x14ac:dyDescent="0.2"/>
    <row r="3937" x14ac:dyDescent="0.2"/>
    <row r="3938" x14ac:dyDescent="0.2"/>
    <row r="3939" x14ac:dyDescent="0.2"/>
    <row r="3940" x14ac:dyDescent="0.2"/>
    <row r="3941" x14ac:dyDescent="0.2"/>
    <row r="3942" x14ac:dyDescent="0.2"/>
    <row r="3943" x14ac:dyDescent="0.2"/>
    <row r="3944" x14ac:dyDescent="0.2"/>
    <row r="3945" x14ac:dyDescent="0.2"/>
    <row r="3946" x14ac:dyDescent="0.2"/>
    <row r="3947" x14ac:dyDescent="0.2"/>
    <row r="3948" x14ac:dyDescent="0.2"/>
    <row r="3949" x14ac:dyDescent="0.2"/>
    <row r="3950" x14ac:dyDescent="0.2"/>
    <row r="3951" x14ac:dyDescent="0.2"/>
    <row r="3952" x14ac:dyDescent="0.2"/>
    <row r="3953" x14ac:dyDescent="0.2"/>
    <row r="3954" x14ac:dyDescent="0.2"/>
    <row r="3955" x14ac:dyDescent="0.2"/>
    <row r="3956" x14ac:dyDescent="0.2"/>
    <row r="3957" x14ac:dyDescent="0.2"/>
    <row r="3958" x14ac:dyDescent="0.2"/>
    <row r="3959" x14ac:dyDescent="0.2"/>
    <row r="3960" x14ac:dyDescent="0.2"/>
    <row r="3961" x14ac:dyDescent="0.2"/>
    <row r="3962" x14ac:dyDescent="0.2"/>
    <row r="3963" x14ac:dyDescent="0.2"/>
    <row r="3964" x14ac:dyDescent="0.2"/>
    <row r="3965" x14ac:dyDescent="0.2"/>
    <row r="3966" x14ac:dyDescent="0.2"/>
    <row r="3967" x14ac:dyDescent="0.2"/>
    <row r="3968" x14ac:dyDescent="0.2"/>
    <row r="3969" x14ac:dyDescent="0.2"/>
    <row r="3970" x14ac:dyDescent="0.2"/>
    <row r="3971" x14ac:dyDescent="0.2"/>
    <row r="3972" x14ac:dyDescent="0.2"/>
    <row r="3973" x14ac:dyDescent="0.2"/>
    <row r="3974" x14ac:dyDescent="0.2"/>
    <row r="3975" x14ac:dyDescent="0.2"/>
    <row r="3976" x14ac:dyDescent="0.2"/>
    <row r="3977" x14ac:dyDescent="0.2"/>
    <row r="3978" x14ac:dyDescent="0.2"/>
    <row r="3979" x14ac:dyDescent="0.2"/>
    <row r="3980" x14ac:dyDescent="0.2"/>
    <row r="3981" x14ac:dyDescent="0.2"/>
    <row r="3982" x14ac:dyDescent="0.2"/>
    <row r="3983" x14ac:dyDescent="0.2"/>
    <row r="3984" x14ac:dyDescent="0.2"/>
    <row r="3985" x14ac:dyDescent="0.2"/>
    <row r="3986" x14ac:dyDescent="0.2"/>
    <row r="3987" x14ac:dyDescent="0.2"/>
    <row r="3988" x14ac:dyDescent="0.2"/>
    <row r="3989" x14ac:dyDescent="0.2"/>
    <row r="3990" x14ac:dyDescent="0.2"/>
    <row r="3991" x14ac:dyDescent="0.2"/>
    <row r="3992" x14ac:dyDescent="0.2"/>
    <row r="3993" x14ac:dyDescent="0.2"/>
    <row r="3994" x14ac:dyDescent="0.2"/>
    <row r="3995" x14ac:dyDescent="0.2"/>
    <row r="3996" x14ac:dyDescent="0.2"/>
    <row r="3997" x14ac:dyDescent="0.2"/>
    <row r="3998" x14ac:dyDescent="0.2"/>
    <row r="3999" x14ac:dyDescent="0.2"/>
    <row r="4000" x14ac:dyDescent="0.2"/>
    <row r="4001" x14ac:dyDescent="0.2"/>
    <row r="4002" x14ac:dyDescent="0.2"/>
    <row r="4003" x14ac:dyDescent="0.2"/>
    <row r="4004" x14ac:dyDescent="0.2"/>
    <row r="4005" x14ac:dyDescent="0.2"/>
    <row r="4006" x14ac:dyDescent="0.2"/>
    <row r="4007" x14ac:dyDescent="0.2"/>
    <row r="4008" x14ac:dyDescent="0.2"/>
    <row r="4009" x14ac:dyDescent="0.2"/>
    <row r="4010" x14ac:dyDescent="0.2"/>
    <row r="4011" x14ac:dyDescent="0.2"/>
    <row r="4012" x14ac:dyDescent="0.2"/>
    <row r="4013" x14ac:dyDescent="0.2"/>
    <row r="4014" x14ac:dyDescent="0.2"/>
    <row r="4015" x14ac:dyDescent="0.2"/>
    <row r="4016" x14ac:dyDescent="0.2"/>
    <row r="4017" x14ac:dyDescent="0.2"/>
    <row r="4018" x14ac:dyDescent="0.2"/>
    <row r="4019" x14ac:dyDescent="0.2"/>
    <row r="4020" x14ac:dyDescent="0.2"/>
    <row r="4021" x14ac:dyDescent="0.2"/>
    <row r="4022" x14ac:dyDescent="0.2"/>
    <row r="4023" x14ac:dyDescent="0.2"/>
    <row r="4024" x14ac:dyDescent="0.2"/>
    <row r="4025" x14ac:dyDescent="0.2"/>
    <row r="4026" x14ac:dyDescent="0.2"/>
    <row r="4027" x14ac:dyDescent="0.2"/>
    <row r="4028" x14ac:dyDescent="0.2"/>
    <row r="4029" x14ac:dyDescent="0.2"/>
    <row r="4030" x14ac:dyDescent="0.2"/>
    <row r="4031" x14ac:dyDescent="0.2"/>
    <row r="4032" x14ac:dyDescent="0.2"/>
    <row r="4033" x14ac:dyDescent="0.2"/>
    <row r="4034" x14ac:dyDescent="0.2"/>
    <row r="4035" x14ac:dyDescent="0.2"/>
    <row r="4036" x14ac:dyDescent="0.2"/>
    <row r="4037" x14ac:dyDescent="0.2"/>
    <row r="4038" x14ac:dyDescent="0.2"/>
    <row r="4039" x14ac:dyDescent="0.2"/>
    <row r="4040" x14ac:dyDescent="0.2"/>
    <row r="4041" x14ac:dyDescent="0.2"/>
    <row r="4042" x14ac:dyDescent="0.2"/>
    <row r="4043" x14ac:dyDescent="0.2"/>
    <row r="4044" x14ac:dyDescent="0.2"/>
    <row r="4045" x14ac:dyDescent="0.2"/>
    <row r="4046" x14ac:dyDescent="0.2"/>
    <row r="4047" x14ac:dyDescent="0.2"/>
    <row r="4048" x14ac:dyDescent="0.2"/>
    <row r="4049" x14ac:dyDescent="0.2"/>
    <row r="4050" x14ac:dyDescent="0.2"/>
    <row r="4051" x14ac:dyDescent="0.2"/>
    <row r="4052" x14ac:dyDescent="0.2"/>
    <row r="4053" x14ac:dyDescent="0.2"/>
    <row r="4054" x14ac:dyDescent="0.2"/>
    <row r="4055" x14ac:dyDescent="0.2"/>
    <row r="4056" x14ac:dyDescent="0.2"/>
    <row r="4057" x14ac:dyDescent="0.2"/>
    <row r="4058" x14ac:dyDescent="0.2"/>
    <row r="4059" x14ac:dyDescent="0.2"/>
    <row r="4060" x14ac:dyDescent="0.2"/>
    <row r="4061" x14ac:dyDescent="0.2"/>
    <row r="4062" x14ac:dyDescent="0.2"/>
    <row r="4063" x14ac:dyDescent="0.2"/>
    <row r="4064" x14ac:dyDescent="0.2"/>
    <row r="4065" x14ac:dyDescent="0.2"/>
    <row r="4066" x14ac:dyDescent="0.2"/>
    <row r="4067" x14ac:dyDescent="0.2"/>
    <row r="4068" x14ac:dyDescent="0.2"/>
    <row r="4069" x14ac:dyDescent="0.2"/>
    <row r="4070" x14ac:dyDescent="0.2"/>
    <row r="4071" x14ac:dyDescent="0.2"/>
    <row r="4072" x14ac:dyDescent="0.2"/>
    <row r="4073" x14ac:dyDescent="0.2"/>
    <row r="4074" x14ac:dyDescent="0.2"/>
    <row r="4075" x14ac:dyDescent="0.2"/>
    <row r="4076" x14ac:dyDescent="0.2"/>
    <row r="4077" x14ac:dyDescent="0.2"/>
    <row r="4078" x14ac:dyDescent="0.2"/>
    <row r="4079" x14ac:dyDescent="0.2"/>
    <row r="4080" x14ac:dyDescent="0.2"/>
    <row r="4081" x14ac:dyDescent="0.2"/>
    <row r="4082" x14ac:dyDescent="0.2"/>
    <row r="4083" x14ac:dyDescent="0.2"/>
    <row r="4084" x14ac:dyDescent="0.2"/>
    <row r="4085" x14ac:dyDescent="0.2"/>
    <row r="4086" x14ac:dyDescent="0.2"/>
    <row r="4087" x14ac:dyDescent="0.2"/>
    <row r="4088" x14ac:dyDescent="0.2"/>
    <row r="4089" x14ac:dyDescent="0.2"/>
    <row r="4090" x14ac:dyDescent="0.2"/>
    <row r="4091" x14ac:dyDescent="0.2"/>
    <row r="4092" x14ac:dyDescent="0.2"/>
    <row r="4093" x14ac:dyDescent="0.2"/>
    <row r="4094" x14ac:dyDescent="0.2"/>
    <row r="4095" x14ac:dyDescent="0.2"/>
    <row r="4096" x14ac:dyDescent="0.2"/>
    <row r="4097" x14ac:dyDescent="0.2"/>
    <row r="4098" x14ac:dyDescent="0.2"/>
    <row r="4099" x14ac:dyDescent="0.2"/>
    <row r="4100" x14ac:dyDescent="0.2"/>
    <row r="4101" x14ac:dyDescent="0.2"/>
    <row r="4102" x14ac:dyDescent="0.2"/>
    <row r="4103" x14ac:dyDescent="0.2"/>
    <row r="4104" x14ac:dyDescent="0.2"/>
    <row r="4105" x14ac:dyDescent="0.2"/>
    <row r="4106" x14ac:dyDescent="0.2"/>
    <row r="4107" x14ac:dyDescent="0.2"/>
    <row r="4108" x14ac:dyDescent="0.2"/>
    <row r="4109" x14ac:dyDescent="0.2"/>
    <row r="4110" x14ac:dyDescent="0.2"/>
    <row r="4111" x14ac:dyDescent="0.2"/>
    <row r="4112" x14ac:dyDescent="0.2"/>
    <row r="4113" x14ac:dyDescent="0.2"/>
    <row r="4114" x14ac:dyDescent="0.2"/>
    <row r="4115" x14ac:dyDescent="0.2"/>
    <row r="4116" x14ac:dyDescent="0.2"/>
    <row r="4117" x14ac:dyDescent="0.2"/>
    <row r="4118" x14ac:dyDescent="0.2"/>
    <row r="4119" x14ac:dyDescent="0.2"/>
    <row r="4120" x14ac:dyDescent="0.2"/>
    <row r="4121" x14ac:dyDescent="0.2"/>
    <row r="4122" x14ac:dyDescent="0.2"/>
    <row r="4123" x14ac:dyDescent="0.2"/>
    <row r="4124" x14ac:dyDescent="0.2"/>
    <row r="4125" x14ac:dyDescent="0.2"/>
    <row r="4126" x14ac:dyDescent="0.2"/>
    <row r="4127" x14ac:dyDescent="0.2"/>
    <row r="4128" x14ac:dyDescent="0.2"/>
    <row r="4129" x14ac:dyDescent="0.2"/>
    <row r="4130" x14ac:dyDescent="0.2"/>
    <row r="4131" x14ac:dyDescent="0.2"/>
    <row r="4132" x14ac:dyDescent="0.2"/>
    <row r="4133" x14ac:dyDescent="0.2"/>
    <row r="4134" x14ac:dyDescent="0.2"/>
    <row r="4135" x14ac:dyDescent="0.2"/>
    <row r="4136" x14ac:dyDescent="0.2"/>
    <row r="4137" x14ac:dyDescent="0.2"/>
    <row r="4138" x14ac:dyDescent="0.2"/>
    <row r="4139" x14ac:dyDescent="0.2"/>
    <row r="4140" x14ac:dyDescent="0.2"/>
    <row r="4141" x14ac:dyDescent="0.2"/>
    <row r="4142" x14ac:dyDescent="0.2"/>
    <row r="4143" x14ac:dyDescent="0.2"/>
    <row r="4144" x14ac:dyDescent="0.2"/>
    <row r="4145" x14ac:dyDescent="0.2"/>
    <row r="4146" x14ac:dyDescent="0.2"/>
    <row r="4147" x14ac:dyDescent="0.2"/>
    <row r="4148" x14ac:dyDescent="0.2"/>
    <row r="4149" x14ac:dyDescent="0.2"/>
    <row r="4150" x14ac:dyDescent="0.2"/>
    <row r="4151" x14ac:dyDescent="0.2"/>
    <row r="4152" x14ac:dyDescent="0.2"/>
    <row r="4153" x14ac:dyDescent="0.2"/>
    <row r="4154" x14ac:dyDescent="0.2"/>
    <row r="4155" x14ac:dyDescent="0.2"/>
    <row r="4156" x14ac:dyDescent="0.2"/>
    <row r="4157" x14ac:dyDescent="0.2"/>
    <row r="4158" x14ac:dyDescent="0.2"/>
    <row r="4159" x14ac:dyDescent="0.2"/>
    <row r="4160" x14ac:dyDescent="0.2"/>
    <row r="4161" x14ac:dyDescent="0.2"/>
    <row r="4162" x14ac:dyDescent="0.2"/>
    <row r="4163" x14ac:dyDescent="0.2"/>
    <row r="4164" x14ac:dyDescent="0.2"/>
    <row r="4165" x14ac:dyDescent="0.2"/>
    <row r="4166" x14ac:dyDescent="0.2"/>
    <row r="4167" x14ac:dyDescent="0.2"/>
    <row r="4168" x14ac:dyDescent="0.2"/>
    <row r="4169" x14ac:dyDescent="0.2"/>
    <row r="4170" x14ac:dyDescent="0.2"/>
    <row r="4171" x14ac:dyDescent="0.2"/>
    <row r="4172" x14ac:dyDescent="0.2"/>
    <row r="4173" x14ac:dyDescent="0.2"/>
    <row r="4174" x14ac:dyDescent="0.2"/>
    <row r="4175" x14ac:dyDescent="0.2"/>
    <row r="4176" x14ac:dyDescent="0.2"/>
    <row r="4177" x14ac:dyDescent="0.2"/>
    <row r="4178" x14ac:dyDescent="0.2"/>
    <row r="4179" x14ac:dyDescent="0.2"/>
    <row r="4180" x14ac:dyDescent="0.2"/>
    <row r="4181" x14ac:dyDescent="0.2"/>
    <row r="4182" x14ac:dyDescent="0.2"/>
    <row r="4183" x14ac:dyDescent="0.2"/>
    <row r="4184" x14ac:dyDescent="0.2"/>
    <row r="4185" x14ac:dyDescent="0.2"/>
    <row r="4186" x14ac:dyDescent="0.2"/>
    <row r="4187" x14ac:dyDescent="0.2"/>
    <row r="4188" x14ac:dyDescent="0.2"/>
    <row r="4189" x14ac:dyDescent="0.2"/>
    <row r="4190" x14ac:dyDescent="0.2"/>
    <row r="4191" x14ac:dyDescent="0.2"/>
    <row r="4192" x14ac:dyDescent="0.2"/>
    <row r="4193" x14ac:dyDescent="0.2"/>
    <row r="4194" x14ac:dyDescent="0.2"/>
    <row r="4195" x14ac:dyDescent="0.2"/>
    <row r="4196" x14ac:dyDescent="0.2"/>
    <row r="4197" x14ac:dyDescent="0.2"/>
    <row r="4198" x14ac:dyDescent="0.2"/>
    <row r="4199" x14ac:dyDescent="0.2"/>
    <row r="4200" x14ac:dyDescent="0.2"/>
    <row r="4201" x14ac:dyDescent="0.2"/>
    <row r="4202" x14ac:dyDescent="0.2"/>
    <row r="4203" x14ac:dyDescent="0.2"/>
    <row r="4204" x14ac:dyDescent="0.2"/>
    <row r="4205" x14ac:dyDescent="0.2"/>
    <row r="4206" x14ac:dyDescent="0.2"/>
    <row r="4207" x14ac:dyDescent="0.2"/>
    <row r="4208" x14ac:dyDescent="0.2"/>
    <row r="4209" x14ac:dyDescent="0.2"/>
    <row r="4210" x14ac:dyDescent="0.2"/>
    <row r="4211" x14ac:dyDescent="0.2"/>
    <row r="4212" x14ac:dyDescent="0.2"/>
    <row r="4213" x14ac:dyDescent="0.2"/>
    <row r="4214" x14ac:dyDescent="0.2"/>
    <row r="4215" x14ac:dyDescent="0.2"/>
    <row r="4216" x14ac:dyDescent="0.2"/>
    <row r="4217" x14ac:dyDescent="0.2"/>
    <row r="4218" x14ac:dyDescent="0.2"/>
    <row r="4219" x14ac:dyDescent="0.2"/>
    <row r="4220" x14ac:dyDescent="0.2"/>
    <row r="4221" x14ac:dyDescent="0.2"/>
    <row r="4222" x14ac:dyDescent="0.2"/>
    <row r="4223" x14ac:dyDescent="0.2"/>
    <row r="4224" x14ac:dyDescent="0.2"/>
    <row r="4225" x14ac:dyDescent="0.2"/>
    <row r="4226" x14ac:dyDescent="0.2"/>
    <row r="4227" x14ac:dyDescent="0.2"/>
    <row r="4228" x14ac:dyDescent="0.2"/>
    <row r="4229" x14ac:dyDescent="0.2"/>
    <row r="4230" x14ac:dyDescent="0.2"/>
    <row r="4231" x14ac:dyDescent="0.2"/>
    <row r="4232" x14ac:dyDescent="0.2"/>
    <row r="4233" x14ac:dyDescent="0.2"/>
    <row r="4234" x14ac:dyDescent="0.2"/>
    <row r="4235" x14ac:dyDescent="0.2"/>
    <row r="4236" x14ac:dyDescent="0.2"/>
    <row r="4237" x14ac:dyDescent="0.2"/>
    <row r="4238" x14ac:dyDescent="0.2"/>
    <row r="4239" x14ac:dyDescent="0.2"/>
    <row r="4240" x14ac:dyDescent="0.2"/>
    <row r="4241" x14ac:dyDescent="0.2"/>
    <row r="4242" x14ac:dyDescent="0.2"/>
    <row r="4243" x14ac:dyDescent="0.2"/>
    <row r="4244" x14ac:dyDescent="0.2"/>
    <row r="4245" x14ac:dyDescent="0.2"/>
    <row r="4246" x14ac:dyDescent="0.2"/>
    <row r="4247" x14ac:dyDescent="0.2"/>
    <row r="4248" x14ac:dyDescent="0.2"/>
    <row r="4249" x14ac:dyDescent="0.2"/>
    <row r="4250" x14ac:dyDescent="0.2"/>
    <row r="4251" x14ac:dyDescent="0.2"/>
    <row r="4252" x14ac:dyDescent="0.2"/>
    <row r="4253" x14ac:dyDescent="0.2"/>
    <row r="4254" x14ac:dyDescent="0.2"/>
    <row r="4255" x14ac:dyDescent="0.2"/>
    <row r="4256" x14ac:dyDescent="0.2"/>
    <row r="4257" x14ac:dyDescent="0.2"/>
    <row r="4258" x14ac:dyDescent="0.2"/>
    <row r="4259" x14ac:dyDescent="0.2"/>
    <row r="4260" x14ac:dyDescent="0.2"/>
    <row r="4261" x14ac:dyDescent="0.2"/>
    <row r="4262" x14ac:dyDescent="0.2"/>
    <row r="4263" x14ac:dyDescent="0.2"/>
    <row r="4264" x14ac:dyDescent="0.2"/>
    <row r="4265" x14ac:dyDescent="0.2"/>
    <row r="4266" x14ac:dyDescent="0.2"/>
    <row r="4267" x14ac:dyDescent="0.2"/>
    <row r="4268" x14ac:dyDescent="0.2"/>
    <row r="4269" x14ac:dyDescent="0.2"/>
    <row r="4270" x14ac:dyDescent="0.2"/>
    <row r="4271" x14ac:dyDescent="0.2"/>
    <row r="4272" x14ac:dyDescent="0.2"/>
    <row r="4273" x14ac:dyDescent="0.2"/>
    <row r="4274" x14ac:dyDescent="0.2"/>
    <row r="4275" x14ac:dyDescent="0.2"/>
    <row r="4276" x14ac:dyDescent="0.2"/>
    <row r="4277" x14ac:dyDescent="0.2"/>
    <row r="4278" x14ac:dyDescent="0.2"/>
    <row r="4279" x14ac:dyDescent="0.2"/>
    <row r="4280" x14ac:dyDescent="0.2"/>
    <row r="4281" x14ac:dyDescent="0.2"/>
    <row r="4282" x14ac:dyDescent="0.2"/>
    <row r="4283" x14ac:dyDescent="0.2"/>
    <row r="4284" x14ac:dyDescent="0.2"/>
    <row r="4285" x14ac:dyDescent="0.2"/>
    <row r="4286" x14ac:dyDescent="0.2"/>
    <row r="4287" x14ac:dyDescent="0.2"/>
    <row r="4288" x14ac:dyDescent="0.2"/>
    <row r="4289" x14ac:dyDescent="0.2"/>
    <row r="4290" x14ac:dyDescent="0.2"/>
    <row r="4291" x14ac:dyDescent="0.2"/>
    <row r="4292" x14ac:dyDescent="0.2"/>
    <row r="4293" x14ac:dyDescent="0.2"/>
    <row r="4294" x14ac:dyDescent="0.2"/>
    <row r="4295" x14ac:dyDescent="0.2"/>
    <row r="4296" x14ac:dyDescent="0.2"/>
    <row r="4297" x14ac:dyDescent="0.2"/>
    <row r="4298" x14ac:dyDescent="0.2"/>
    <row r="4299" x14ac:dyDescent="0.2"/>
    <row r="4300" x14ac:dyDescent="0.2"/>
    <row r="4301" x14ac:dyDescent="0.2"/>
    <row r="4302" x14ac:dyDescent="0.2"/>
    <row r="4303" x14ac:dyDescent="0.2"/>
    <row r="4304" x14ac:dyDescent="0.2"/>
    <row r="4305" x14ac:dyDescent="0.2"/>
    <row r="4306" x14ac:dyDescent="0.2"/>
    <row r="4307" x14ac:dyDescent="0.2"/>
    <row r="4308" x14ac:dyDescent="0.2"/>
    <row r="4309" x14ac:dyDescent="0.2"/>
    <row r="4310" x14ac:dyDescent="0.2"/>
    <row r="4311" x14ac:dyDescent="0.2"/>
    <row r="4312" x14ac:dyDescent="0.2"/>
    <row r="4313" x14ac:dyDescent="0.2"/>
    <row r="4314" x14ac:dyDescent="0.2"/>
    <row r="4315" x14ac:dyDescent="0.2"/>
    <row r="4316" x14ac:dyDescent="0.2"/>
    <row r="4317" x14ac:dyDescent="0.2"/>
    <row r="4318" x14ac:dyDescent="0.2"/>
    <row r="4319" x14ac:dyDescent="0.2"/>
    <row r="4320" x14ac:dyDescent="0.2"/>
    <row r="4321" x14ac:dyDescent="0.2"/>
    <row r="4322" x14ac:dyDescent="0.2"/>
    <row r="4323" x14ac:dyDescent="0.2"/>
    <row r="4324" x14ac:dyDescent="0.2"/>
    <row r="4325" x14ac:dyDescent="0.2"/>
    <row r="4326" x14ac:dyDescent="0.2"/>
    <row r="4327" x14ac:dyDescent="0.2"/>
    <row r="4328" x14ac:dyDescent="0.2"/>
    <row r="4329" x14ac:dyDescent="0.2"/>
    <row r="4330" x14ac:dyDescent="0.2"/>
    <row r="4331" x14ac:dyDescent="0.2"/>
    <row r="4332" x14ac:dyDescent="0.2"/>
    <row r="4333" x14ac:dyDescent="0.2"/>
    <row r="4334" x14ac:dyDescent="0.2"/>
    <row r="4335" x14ac:dyDescent="0.2"/>
    <row r="4336" x14ac:dyDescent="0.2"/>
    <row r="4337" x14ac:dyDescent="0.2"/>
    <row r="4338" x14ac:dyDescent="0.2"/>
    <row r="4339" x14ac:dyDescent="0.2"/>
    <row r="4340" x14ac:dyDescent="0.2"/>
    <row r="4341" x14ac:dyDescent="0.2"/>
    <row r="4342" x14ac:dyDescent="0.2"/>
    <row r="4343" x14ac:dyDescent="0.2"/>
    <row r="4344" x14ac:dyDescent="0.2"/>
    <row r="4345" x14ac:dyDescent="0.2"/>
    <row r="4346" x14ac:dyDescent="0.2"/>
    <row r="4347" x14ac:dyDescent="0.2"/>
    <row r="4348" x14ac:dyDescent="0.2"/>
    <row r="4349" x14ac:dyDescent="0.2"/>
    <row r="4350" x14ac:dyDescent="0.2"/>
    <row r="4351" x14ac:dyDescent="0.2"/>
    <row r="4352" x14ac:dyDescent="0.2"/>
    <row r="4353" x14ac:dyDescent="0.2"/>
    <row r="4354" x14ac:dyDescent="0.2"/>
    <row r="4355" x14ac:dyDescent="0.2"/>
    <row r="4356" x14ac:dyDescent="0.2"/>
    <row r="4357" x14ac:dyDescent="0.2"/>
    <row r="4358" x14ac:dyDescent="0.2"/>
    <row r="4359" x14ac:dyDescent="0.2"/>
    <row r="4360" x14ac:dyDescent="0.2"/>
    <row r="4361" x14ac:dyDescent="0.2"/>
    <row r="4362" x14ac:dyDescent="0.2"/>
    <row r="4363" x14ac:dyDescent="0.2"/>
    <row r="4364" x14ac:dyDescent="0.2"/>
    <row r="4365" x14ac:dyDescent="0.2"/>
    <row r="4366" x14ac:dyDescent="0.2"/>
    <row r="4367" x14ac:dyDescent="0.2"/>
    <row r="4368" x14ac:dyDescent="0.2"/>
    <row r="4369" x14ac:dyDescent="0.2"/>
    <row r="4370" x14ac:dyDescent="0.2"/>
    <row r="4371" x14ac:dyDescent="0.2"/>
    <row r="4372" x14ac:dyDescent="0.2"/>
    <row r="4373" x14ac:dyDescent="0.2"/>
    <row r="4374" x14ac:dyDescent="0.2"/>
    <row r="4375" x14ac:dyDescent="0.2"/>
    <row r="4376" x14ac:dyDescent="0.2"/>
    <row r="4377" x14ac:dyDescent="0.2"/>
    <row r="4378" x14ac:dyDescent="0.2"/>
    <row r="4379" x14ac:dyDescent="0.2"/>
    <row r="4380" x14ac:dyDescent="0.2"/>
    <row r="4381" x14ac:dyDescent="0.2"/>
    <row r="4382" x14ac:dyDescent="0.2"/>
    <row r="4383" x14ac:dyDescent="0.2"/>
    <row r="4384" x14ac:dyDescent="0.2"/>
    <row r="4385" x14ac:dyDescent="0.2"/>
    <row r="4386" x14ac:dyDescent="0.2"/>
    <row r="4387" x14ac:dyDescent="0.2"/>
    <row r="4388" x14ac:dyDescent="0.2"/>
    <row r="4389" x14ac:dyDescent="0.2"/>
    <row r="4390" x14ac:dyDescent="0.2"/>
    <row r="4391" x14ac:dyDescent="0.2"/>
    <row r="4392" x14ac:dyDescent="0.2"/>
    <row r="4393" x14ac:dyDescent="0.2"/>
    <row r="4394" x14ac:dyDescent="0.2"/>
    <row r="4395" x14ac:dyDescent="0.2"/>
    <row r="4396" x14ac:dyDescent="0.2"/>
    <row r="4397" x14ac:dyDescent="0.2"/>
    <row r="4398" x14ac:dyDescent="0.2"/>
    <row r="4399" x14ac:dyDescent="0.2"/>
    <row r="4400" x14ac:dyDescent="0.2"/>
    <row r="4401" x14ac:dyDescent="0.2"/>
    <row r="4402" x14ac:dyDescent="0.2"/>
    <row r="4403" x14ac:dyDescent="0.2"/>
    <row r="4404" x14ac:dyDescent="0.2"/>
    <row r="4405" x14ac:dyDescent="0.2"/>
    <row r="4406" x14ac:dyDescent="0.2"/>
    <row r="4407" x14ac:dyDescent="0.2"/>
    <row r="4408" x14ac:dyDescent="0.2"/>
    <row r="4409" x14ac:dyDescent="0.2"/>
    <row r="4410" x14ac:dyDescent="0.2"/>
    <row r="4411" x14ac:dyDescent="0.2"/>
    <row r="4412" x14ac:dyDescent="0.2"/>
    <row r="4413" x14ac:dyDescent="0.2"/>
    <row r="4414" x14ac:dyDescent="0.2"/>
    <row r="4415" x14ac:dyDescent="0.2"/>
    <row r="4416" x14ac:dyDescent="0.2"/>
    <row r="4417" x14ac:dyDescent="0.2"/>
    <row r="4418" x14ac:dyDescent="0.2"/>
    <row r="4419" x14ac:dyDescent="0.2"/>
    <row r="4420" x14ac:dyDescent="0.2"/>
    <row r="4421" x14ac:dyDescent="0.2"/>
    <row r="4422" x14ac:dyDescent="0.2"/>
    <row r="4423" x14ac:dyDescent="0.2"/>
    <row r="4424" x14ac:dyDescent="0.2"/>
    <row r="4425" x14ac:dyDescent="0.2"/>
    <row r="4426" x14ac:dyDescent="0.2"/>
    <row r="4427" x14ac:dyDescent="0.2"/>
    <row r="4428" x14ac:dyDescent="0.2"/>
    <row r="4429" x14ac:dyDescent="0.2"/>
    <row r="4430" x14ac:dyDescent="0.2"/>
    <row r="4431" x14ac:dyDescent="0.2"/>
    <row r="4432" x14ac:dyDescent="0.2"/>
    <row r="4433" x14ac:dyDescent="0.2"/>
    <row r="4434" x14ac:dyDescent="0.2"/>
    <row r="4435" x14ac:dyDescent="0.2"/>
    <row r="4436" x14ac:dyDescent="0.2"/>
    <row r="4437" x14ac:dyDescent="0.2"/>
    <row r="4438" x14ac:dyDescent="0.2"/>
    <row r="4439" x14ac:dyDescent="0.2"/>
    <row r="4440" x14ac:dyDescent="0.2"/>
    <row r="4441" x14ac:dyDescent="0.2"/>
    <row r="4442" x14ac:dyDescent="0.2"/>
    <row r="4443" x14ac:dyDescent="0.2"/>
    <row r="4444" x14ac:dyDescent="0.2"/>
    <row r="4445" x14ac:dyDescent="0.2"/>
    <row r="4446" x14ac:dyDescent="0.2"/>
    <row r="4447" x14ac:dyDescent="0.2"/>
    <row r="4448" x14ac:dyDescent="0.2"/>
    <row r="4449" x14ac:dyDescent="0.2"/>
    <row r="4450" x14ac:dyDescent="0.2"/>
    <row r="4451" x14ac:dyDescent="0.2"/>
    <row r="4452" x14ac:dyDescent="0.2"/>
    <row r="4453" x14ac:dyDescent="0.2"/>
    <row r="4454" x14ac:dyDescent="0.2"/>
    <row r="4455" x14ac:dyDescent="0.2"/>
    <row r="4456" x14ac:dyDescent="0.2"/>
    <row r="4457" x14ac:dyDescent="0.2"/>
    <row r="4458" x14ac:dyDescent="0.2"/>
    <row r="4459" x14ac:dyDescent="0.2"/>
    <row r="4460" x14ac:dyDescent="0.2"/>
    <row r="4461" x14ac:dyDescent="0.2"/>
    <row r="4462" x14ac:dyDescent="0.2"/>
    <row r="4463" x14ac:dyDescent="0.2"/>
    <row r="4464" x14ac:dyDescent="0.2"/>
    <row r="4465" x14ac:dyDescent="0.2"/>
    <row r="4466" x14ac:dyDescent="0.2"/>
    <row r="4467" x14ac:dyDescent="0.2"/>
    <row r="4468" x14ac:dyDescent="0.2"/>
    <row r="4469" x14ac:dyDescent="0.2"/>
    <row r="4470" x14ac:dyDescent="0.2"/>
    <row r="4471" x14ac:dyDescent="0.2"/>
    <row r="4472" x14ac:dyDescent="0.2"/>
    <row r="4473" x14ac:dyDescent="0.2"/>
    <row r="4474" x14ac:dyDescent="0.2"/>
    <row r="4475" x14ac:dyDescent="0.2"/>
    <row r="4476" x14ac:dyDescent="0.2"/>
    <row r="4477" x14ac:dyDescent="0.2"/>
    <row r="4478" x14ac:dyDescent="0.2"/>
    <row r="4479" x14ac:dyDescent="0.2"/>
    <row r="4480" x14ac:dyDescent="0.2"/>
    <row r="4481" x14ac:dyDescent="0.2"/>
    <row r="4482" x14ac:dyDescent="0.2"/>
    <row r="4483" x14ac:dyDescent="0.2"/>
    <row r="4484" x14ac:dyDescent="0.2"/>
    <row r="4485" x14ac:dyDescent="0.2"/>
    <row r="4486" x14ac:dyDescent="0.2"/>
    <row r="4487" x14ac:dyDescent="0.2"/>
    <row r="4488" x14ac:dyDescent="0.2"/>
    <row r="4489" x14ac:dyDescent="0.2"/>
    <row r="4490" x14ac:dyDescent="0.2"/>
    <row r="4491" x14ac:dyDescent="0.2"/>
    <row r="4492" x14ac:dyDescent="0.2"/>
    <row r="4493" x14ac:dyDescent="0.2"/>
    <row r="4494" x14ac:dyDescent="0.2"/>
    <row r="4495" x14ac:dyDescent="0.2"/>
    <row r="4496" x14ac:dyDescent="0.2"/>
    <row r="4497" x14ac:dyDescent="0.2"/>
    <row r="4498" x14ac:dyDescent="0.2"/>
    <row r="4499" x14ac:dyDescent="0.2"/>
    <row r="4500" x14ac:dyDescent="0.2"/>
    <row r="4501" x14ac:dyDescent="0.2"/>
    <row r="4502" x14ac:dyDescent="0.2"/>
    <row r="4503" x14ac:dyDescent="0.2"/>
    <row r="4504" x14ac:dyDescent="0.2"/>
    <row r="4505" x14ac:dyDescent="0.2"/>
    <row r="4506" x14ac:dyDescent="0.2"/>
    <row r="4507" x14ac:dyDescent="0.2"/>
    <row r="4508" x14ac:dyDescent="0.2"/>
    <row r="4509" x14ac:dyDescent="0.2"/>
    <row r="4510" x14ac:dyDescent="0.2"/>
    <row r="4511" x14ac:dyDescent="0.2"/>
    <row r="4512" x14ac:dyDescent="0.2"/>
    <row r="4513" x14ac:dyDescent="0.2"/>
    <row r="4514" x14ac:dyDescent="0.2"/>
    <row r="4515" x14ac:dyDescent="0.2"/>
    <row r="4516" x14ac:dyDescent="0.2"/>
    <row r="4517" x14ac:dyDescent="0.2"/>
    <row r="4518" x14ac:dyDescent="0.2"/>
    <row r="4519" x14ac:dyDescent="0.2"/>
    <row r="4520" x14ac:dyDescent="0.2"/>
    <row r="4521" x14ac:dyDescent="0.2"/>
    <row r="4522" x14ac:dyDescent="0.2"/>
    <row r="4523" x14ac:dyDescent="0.2"/>
    <row r="4524" x14ac:dyDescent="0.2"/>
    <row r="4525" x14ac:dyDescent="0.2"/>
    <row r="4526" x14ac:dyDescent="0.2"/>
    <row r="4527" x14ac:dyDescent="0.2"/>
    <row r="4528" x14ac:dyDescent="0.2"/>
    <row r="4529" x14ac:dyDescent="0.2"/>
    <row r="4530" x14ac:dyDescent="0.2"/>
    <row r="4531" x14ac:dyDescent="0.2"/>
    <row r="4532" x14ac:dyDescent="0.2"/>
    <row r="4533" x14ac:dyDescent="0.2"/>
    <row r="4534" x14ac:dyDescent="0.2"/>
    <row r="4535" x14ac:dyDescent="0.2"/>
    <row r="4536" x14ac:dyDescent="0.2"/>
    <row r="4537" x14ac:dyDescent="0.2"/>
    <row r="4538" x14ac:dyDescent="0.2"/>
    <row r="4539" x14ac:dyDescent="0.2"/>
    <row r="4540" x14ac:dyDescent="0.2"/>
    <row r="4541" x14ac:dyDescent="0.2"/>
    <row r="4542" x14ac:dyDescent="0.2"/>
    <row r="4543" x14ac:dyDescent="0.2"/>
    <row r="4544" x14ac:dyDescent="0.2"/>
    <row r="4545" x14ac:dyDescent="0.2"/>
    <row r="4546" x14ac:dyDescent="0.2"/>
    <row r="4547" x14ac:dyDescent="0.2"/>
    <row r="4548" x14ac:dyDescent="0.2"/>
    <row r="4549" x14ac:dyDescent="0.2"/>
    <row r="4550" x14ac:dyDescent="0.2"/>
    <row r="4551" x14ac:dyDescent="0.2"/>
    <row r="4552" x14ac:dyDescent="0.2"/>
    <row r="4553" x14ac:dyDescent="0.2"/>
    <row r="4554" x14ac:dyDescent="0.2"/>
    <row r="4555" x14ac:dyDescent="0.2"/>
    <row r="4556" x14ac:dyDescent="0.2"/>
    <row r="4557" x14ac:dyDescent="0.2"/>
    <row r="4558" x14ac:dyDescent="0.2"/>
    <row r="4559" x14ac:dyDescent="0.2"/>
    <row r="4560" x14ac:dyDescent="0.2"/>
    <row r="4561" x14ac:dyDescent="0.2"/>
    <row r="4562" x14ac:dyDescent="0.2"/>
    <row r="4563" x14ac:dyDescent="0.2"/>
    <row r="4564" x14ac:dyDescent="0.2"/>
    <row r="4565" x14ac:dyDescent="0.2"/>
    <row r="4566" x14ac:dyDescent="0.2"/>
    <row r="4567" x14ac:dyDescent="0.2"/>
    <row r="4568" x14ac:dyDescent="0.2"/>
    <row r="4569" x14ac:dyDescent="0.2"/>
    <row r="4570" x14ac:dyDescent="0.2"/>
    <row r="4571" x14ac:dyDescent="0.2"/>
    <row r="4572" x14ac:dyDescent="0.2"/>
    <row r="4573" x14ac:dyDescent="0.2"/>
    <row r="4574" x14ac:dyDescent="0.2"/>
    <row r="4575" x14ac:dyDescent="0.2"/>
    <row r="4576" x14ac:dyDescent="0.2"/>
    <row r="4577" x14ac:dyDescent="0.2"/>
    <row r="4578" x14ac:dyDescent="0.2"/>
    <row r="4579" x14ac:dyDescent="0.2"/>
    <row r="4580" x14ac:dyDescent="0.2"/>
    <row r="4581" x14ac:dyDescent="0.2"/>
    <row r="4582" x14ac:dyDescent="0.2"/>
    <row r="4583" x14ac:dyDescent="0.2"/>
    <row r="4584" x14ac:dyDescent="0.2"/>
    <row r="4585" x14ac:dyDescent="0.2"/>
    <row r="4586" x14ac:dyDescent="0.2"/>
    <row r="4587" x14ac:dyDescent="0.2"/>
    <row r="4588" x14ac:dyDescent="0.2"/>
    <row r="4589" x14ac:dyDescent="0.2"/>
    <row r="4590" x14ac:dyDescent="0.2"/>
    <row r="4591" x14ac:dyDescent="0.2"/>
    <row r="4592" x14ac:dyDescent="0.2"/>
    <row r="4593" x14ac:dyDescent="0.2"/>
    <row r="4594" x14ac:dyDescent="0.2"/>
    <row r="4595" x14ac:dyDescent="0.2"/>
    <row r="4596" x14ac:dyDescent="0.2"/>
    <row r="4597" x14ac:dyDescent="0.2"/>
    <row r="4598" x14ac:dyDescent="0.2"/>
    <row r="4599" x14ac:dyDescent="0.2"/>
    <row r="4600" x14ac:dyDescent="0.2"/>
    <row r="4601" x14ac:dyDescent="0.2"/>
    <row r="4602" x14ac:dyDescent="0.2"/>
    <row r="4603" x14ac:dyDescent="0.2"/>
    <row r="4604" x14ac:dyDescent="0.2"/>
    <row r="4605" x14ac:dyDescent="0.2"/>
    <row r="4606" x14ac:dyDescent="0.2"/>
    <row r="4607" x14ac:dyDescent="0.2"/>
    <row r="4608" x14ac:dyDescent="0.2"/>
    <row r="4609" x14ac:dyDescent="0.2"/>
    <row r="4610" x14ac:dyDescent="0.2"/>
    <row r="4611" x14ac:dyDescent="0.2"/>
    <row r="4612" x14ac:dyDescent="0.2"/>
    <row r="4613" x14ac:dyDescent="0.2"/>
    <row r="4614" x14ac:dyDescent="0.2"/>
    <row r="4615" x14ac:dyDescent="0.2"/>
    <row r="4616" x14ac:dyDescent="0.2"/>
    <row r="4617" x14ac:dyDescent="0.2"/>
    <row r="4618" x14ac:dyDescent="0.2"/>
    <row r="4619" x14ac:dyDescent="0.2"/>
    <row r="4620" x14ac:dyDescent="0.2"/>
    <row r="4621" x14ac:dyDescent="0.2"/>
    <row r="4622" x14ac:dyDescent="0.2"/>
    <row r="4623" x14ac:dyDescent="0.2"/>
    <row r="4624" x14ac:dyDescent="0.2"/>
    <row r="4625" x14ac:dyDescent="0.2"/>
    <row r="4626" x14ac:dyDescent="0.2"/>
    <row r="4627" x14ac:dyDescent="0.2"/>
    <row r="4628" x14ac:dyDescent="0.2"/>
    <row r="4629" x14ac:dyDescent="0.2"/>
    <row r="4630" x14ac:dyDescent="0.2"/>
    <row r="4631" x14ac:dyDescent="0.2"/>
    <row r="4632" x14ac:dyDescent="0.2"/>
    <row r="4633" x14ac:dyDescent="0.2"/>
    <row r="4634" x14ac:dyDescent="0.2"/>
    <row r="4635" x14ac:dyDescent="0.2"/>
    <row r="4636" x14ac:dyDescent="0.2"/>
    <row r="4637" x14ac:dyDescent="0.2"/>
    <row r="4638" x14ac:dyDescent="0.2"/>
    <row r="4639" x14ac:dyDescent="0.2"/>
    <row r="4640" x14ac:dyDescent="0.2"/>
    <row r="4641" x14ac:dyDescent="0.2"/>
    <row r="4642" x14ac:dyDescent="0.2"/>
    <row r="4643" x14ac:dyDescent="0.2"/>
    <row r="4644" x14ac:dyDescent="0.2"/>
    <row r="4645" x14ac:dyDescent="0.2"/>
    <row r="4646" x14ac:dyDescent="0.2"/>
    <row r="4647" x14ac:dyDescent="0.2"/>
    <row r="4648" x14ac:dyDescent="0.2"/>
    <row r="4649" x14ac:dyDescent="0.2"/>
    <row r="4650" x14ac:dyDescent="0.2"/>
    <row r="4651" x14ac:dyDescent="0.2"/>
    <row r="4652" x14ac:dyDescent="0.2"/>
    <row r="4653" x14ac:dyDescent="0.2"/>
    <row r="4654" x14ac:dyDescent="0.2"/>
    <row r="4655" x14ac:dyDescent="0.2"/>
    <row r="4656" x14ac:dyDescent="0.2"/>
    <row r="4657" x14ac:dyDescent="0.2"/>
    <row r="4658" x14ac:dyDescent="0.2"/>
    <row r="4659" x14ac:dyDescent="0.2"/>
    <row r="4660" x14ac:dyDescent="0.2"/>
    <row r="4661" x14ac:dyDescent="0.2"/>
    <row r="4662" x14ac:dyDescent="0.2"/>
    <row r="4663" x14ac:dyDescent="0.2"/>
    <row r="4664" x14ac:dyDescent="0.2"/>
    <row r="4665" x14ac:dyDescent="0.2"/>
    <row r="4666" x14ac:dyDescent="0.2"/>
    <row r="4667" x14ac:dyDescent="0.2"/>
    <row r="4668" x14ac:dyDescent="0.2"/>
    <row r="4669" x14ac:dyDescent="0.2"/>
    <row r="4670" x14ac:dyDescent="0.2"/>
    <row r="4671" x14ac:dyDescent="0.2"/>
    <row r="4672" x14ac:dyDescent="0.2"/>
    <row r="4673" x14ac:dyDescent="0.2"/>
    <row r="4674" x14ac:dyDescent="0.2"/>
    <row r="4675" x14ac:dyDescent="0.2"/>
    <row r="4676" x14ac:dyDescent="0.2"/>
    <row r="4677" x14ac:dyDescent="0.2"/>
    <row r="4678" x14ac:dyDescent="0.2"/>
    <row r="4679" x14ac:dyDescent="0.2"/>
    <row r="4680" x14ac:dyDescent="0.2"/>
    <row r="4681" x14ac:dyDescent="0.2"/>
    <row r="4682" x14ac:dyDescent="0.2"/>
    <row r="4683" x14ac:dyDescent="0.2"/>
    <row r="4684" x14ac:dyDescent="0.2"/>
    <row r="4685" x14ac:dyDescent="0.2"/>
    <row r="4686" x14ac:dyDescent="0.2"/>
    <row r="4687" x14ac:dyDescent="0.2"/>
    <row r="4688" x14ac:dyDescent="0.2"/>
    <row r="4689" x14ac:dyDescent="0.2"/>
    <row r="4690" x14ac:dyDescent="0.2"/>
    <row r="4691" x14ac:dyDescent="0.2"/>
    <row r="4692" x14ac:dyDescent="0.2"/>
    <row r="4693" x14ac:dyDescent="0.2"/>
    <row r="4694" x14ac:dyDescent="0.2"/>
    <row r="4695" x14ac:dyDescent="0.2"/>
    <row r="4696" x14ac:dyDescent="0.2"/>
    <row r="4697" x14ac:dyDescent="0.2"/>
    <row r="4698" x14ac:dyDescent="0.2"/>
    <row r="4699" x14ac:dyDescent="0.2"/>
    <row r="4700" x14ac:dyDescent="0.2"/>
    <row r="4701" x14ac:dyDescent="0.2"/>
    <row r="4702" x14ac:dyDescent="0.2"/>
    <row r="4703" x14ac:dyDescent="0.2"/>
    <row r="4704" x14ac:dyDescent="0.2"/>
    <row r="4705" x14ac:dyDescent="0.2"/>
    <row r="4706" x14ac:dyDescent="0.2"/>
    <row r="4707" x14ac:dyDescent="0.2"/>
    <row r="4708" x14ac:dyDescent="0.2"/>
    <row r="4709" x14ac:dyDescent="0.2"/>
    <row r="4710" x14ac:dyDescent="0.2"/>
    <row r="4711" x14ac:dyDescent="0.2"/>
    <row r="4712" x14ac:dyDescent="0.2"/>
    <row r="4713" x14ac:dyDescent="0.2"/>
    <row r="4714" x14ac:dyDescent="0.2"/>
    <row r="4715" x14ac:dyDescent="0.2"/>
    <row r="4716" x14ac:dyDescent="0.2"/>
    <row r="4717" x14ac:dyDescent="0.2"/>
    <row r="4718" x14ac:dyDescent="0.2"/>
    <row r="4719" x14ac:dyDescent="0.2"/>
    <row r="4720" x14ac:dyDescent="0.2"/>
    <row r="4721" x14ac:dyDescent="0.2"/>
    <row r="4722" x14ac:dyDescent="0.2"/>
    <row r="4723" x14ac:dyDescent="0.2"/>
    <row r="4724" x14ac:dyDescent="0.2"/>
    <row r="4725" x14ac:dyDescent="0.2"/>
    <row r="4726" x14ac:dyDescent="0.2"/>
    <row r="4727" x14ac:dyDescent="0.2"/>
    <row r="4728" x14ac:dyDescent="0.2"/>
    <row r="4729" x14ac:dyDescent="0.2"/>
    <row r="4730" x14ac:dyDescent="0.2"/>
    <row r="4731" x14ac:dyDescent="0.2"/>
    <row r="4732" x14ac:dyDescent="0.2"/>
    <row r="4733" x14ac:dyDescent="0.2"/>
    <row r="4734" x14ac:dyDescent="0.2"/>
    <row r="4735" x14ac:dyDescent="0.2"/>
    <row r="4736" x14ac:dyDescent="0.2"/>
    <row r="4737" x14ac:dyDescent="0.2"/>
    <row r="4738" x14ac:dyDescent="0.2"/>
    <row r="4739" x14ac:dyDescent="0.2"/>
    <row r="4740" x14ac:dyDescent="0.2"/>
    <row r="4741" x14ac:dyDescent="0.2"/>
    <row r="4742" x14ac:dyDescent="0.2"/>
    <row r="4743" x14ac:dyDescent="0.2"/>
    <row r="4744" x14ac:dyDescent="0.2"/>
    <row r="4745" x14ac:dyDescent="0.2"/>
    <row r="4746" x14ac:dyDescent="0.2"/>
    <row r="4747" x14ac:dyDescent="0.2"/>
    <row r="4748" x14ac:dyDescent="0.2"/>
    <row r="4749" x14ac:dyDescent="0.2"/>
    <row r="4750" x14ac:dyDescent="0.2"/>
    <row r="4751" x14ac:dyDescent="0.2"/>
    <row r="4752" x14ac:dyDescent="0.2"/>
    <row r="4753" x14ac:dyDescent="0.2"/>
    <row r="4754" x14ac:dyDescent="0.2"/>
    <row r="4755" x14ac:dyDescent="0.2"/>
    <row r="4756" x14ac:dyDescent="0.2"/>
    <row r="4757" x14ac:dyDescent="0.2"/>
    <row r="4758" x14ac:dyDescent="0.2"/>
    <row r="4759" x14ac:dyDescent="0.2"/>
    <row r="4760" x14ac:dyDescent="0.2"/>
    <row r="4761" x14ac:dyDescent="0.2"/>
    <row r="4762" x14ac:dyDescent="0.2"/>
    <row r="4763" x14ac:dyDescent="0.2"/>
    <row r="4764" x14ac:dyDescent="0.2"/>
    <row r="4765" x14ac:dyDescent="0.2"/>
    <row r="4766" x14ac:dyDescent="0.2"/>
    <row r="4767" x14ac:dyDescent="0.2"/>
    <row r="4768" x14ac:dyDescent="0.2"/>
    <row r="4769" x14ac:dyDescent="0.2"/>
    <row r="4770" x14ac:dyDescent="0.2"/>
    <row r="4771" x14ac:dyDescent="0.2"/>
    <row r="4772" x14ac:dyDescent="0.2"/>
    <row r="4773" x14ac:dyDescent="0.2"/>
    <row r="4774" x14ac:dyDescent="0.2"/>
    <row r="4775" x14ac:dyDescent="0.2"/>
    <row r="4776" x14ac:dyDescent="0.2"/>
    <row r="4777" x14ac:dyDescent="0.2"/>
    <row r="4778" x14ac:dyDescent="0.2"/>
    <row r="4779" x14ac:dyDescent="0.2"/>
    <row r="4780" x14ac:dyDescent="0.2"/>
    <row r="4781" x14ac:dyDescent="0.2"/>
    <row r="4782" x14ac:dyDescent="0.2"/>
    <row r="4783" x14ac:dyDescent="0.2"/>
    <row r="4784" x14ac:dyDescent="0.2"/>
    <row r="4785" x14ac:dyDescent="0.2"/>
    <row r="4786" x14ac:dyDescent="0.2"/>
    <row r="4787" x14ac:dyDescent="0.2"/>
    <row r="4788" x14ac:dyDescent="0.2"/>
    <row r="4789" x14ac:dyDescent="0.2"/>
    <row r="4790" x14ac:dyDescent="0.2"/>
    <row r="4791" x14ac:dyDescent="0.2"/>
    <row r="4792" x14ac:dyDescent="0.2"/>
    <row r="4793" x14ac:dyDescent="0.2"/>
    <row r="4794" x14ac:dyDescent="0.2"/>
    <row r="4795" x14ac:dyDescent="0.2"/>
    <row r="4796" x14ac:dyDescent="0.2"/>
    <row r="4797" x14ac:dyDescent="0.2"/>
    <row r="4798" x14ac:dyDescent="0.2"/>
    <row r="4799" x14ac:dyDescent="0.2"/>
    <row r="4800" x14ac:dyDescent="0.2"/>
    <row r="4801" x14ac:dyDescent="0.2"/>
    <row r="4802" x14ac:dyDescent="0.2"/>
    <row r="4803" x14ac:dyDescent="0.2"/>
    <row r="4804" x14ac:dyDescent="0.2"/>
    <row r="4805" x14ac:dyDescent="0.2"/>
    <row r="4806" x14ac:dyDescent="0.2"/>
    <row r="4807" x14ac:dyDescent="0.2"/>
    <row r="4808" x14ac:dyDescent="0.2"/>
    <row r="4809" x14ac:dyDescent="0.2"/>
    <row r="4810" x14ac:dyDescent="0.2"/>
    <row r="4811" x14ac:dyDescent="0.2"/>
    <row r="4812" x14ac:dyDescent="0.2"/>
    <row r="4813" x14ac:dyDescent="0.2"/>
    <row r="4814" x14ac:dyDescent="0.2"/>
    <row r="4815" x14ac:dyDescent="0.2"/>
    <row r="4816" x14ac:dyDescent="0.2"/>
    <row r="4817" x14ac:dyDescent="0.2"/>
    <row r="4818" x14ac:dyDescent="0.2"/>
    <row r="4819" x14ac:dyDescent="0.2"/>
    <row r="4820" x14ac:dyDescent="0.2"/>
    <row r="4821" x14ac:dyDescent="0.2"/>
    <row r="4822" x14ac:dyDescent="0.2"/>
    <row r="4823" x14ac:dyDescent="0.2"/>
    <row r="4824" x14ac:dyDescent="0.2"/>
    <row r="4825" x14ac:dyDescent="0.2"/>
    <row r="4826" x14ac:dyDescent="0.2"/>
    <row r="4827" x14ac:dyDescent="0.2"/>
    <row r="4828" x14ac:dyDescent="0.2"/>
    <row r="4829" x14ac:dyDescent="0.2"/>
    <row r="4830" x14ac:dyDescent="0.2"/>
    <row r="4831" x14ac:dyDescent="0.2"/>
    <row r="4832" x14ac:dyDescent="0.2"/>
    <row r="4833" x14ac:dyDescent="0.2"/>
    <row r="4834" x14ac:dyDescent="0.2"/>
    <row r="4835" x14ac:dyDescent="0.2"/>
    <row r="4836" x14ac:dyDescent="0.2"/>
    <row r="4837" x14ac:dyDescent="0.2"/>
    <row r="4838" x14ac:dyDescent="0.2"/>
    <row r="4839" x14ac:dyDescent="0.2"/>
    <row r="4840" x14ac:dyDescent="0.2"/>
    <row r="4841" x14ac:dyDescent="0.2"/>
    <row r="4842" x14ac:dyDescent="0.2"/>
    <row r="4843" x14ac:dyDescent="0.2"/>
    <row r="4844" x14ac:dyDescent="0.2"/>
    <row r="4845" x14ac:dyDescent="0.2"/>
    <row r="4846" x14ac:dyDescent="0.2"/>
    <row r="4847" x14ac:dyDescent="0.2"/>
    <row r="4848" x14ac:dyDescent="0.2"/>
    <row r="4849" x14ac:dyDescent="0.2"/>
    <row r="4850" x14ac:dyDescent="0.2"/>
    <row r="4851" x14ac:dyDescent="0.2"/>
    <row r="4852" x14ac:dyDescent="0.2"/>
    <row r="4853" x14ac:dyDescent="0.2"/>
    <row r="4854" x14ac:dyDescent="0.2"/>
    <row r="4855" x14ac:dyDescent="0.2"/>
    <row r="4856" x14ac:dyDescent="0.2"/>
    <row r="4857" x14ac:dyDescent="0.2"/>
    <row r="4858" x14ac:dyDescent="0.2"/>
    <row r="4859" x14ac:dyDescent="0.2"/>
    <row r="4860" x14ac:dyDescent="0.2"/>
    <row r="4861" x14ac:dyDescent="0.2"/>
    <row r="4862" x14ac:dyDescent="0.2"/>
    <row r="4863" x14ac:dyDescent="0.2"/>
    <row r="4864" x14ac:dyDescent="0.2"/>
    <row r="4865" x14ac:dyDescent="0.2"/>
    <row r="4866" x14ac:dyDescent="0.2"/>
    <row r="4867" x14ac:dyDescent="0.2"/>
    <row r="4868" x14ac:dyDescent="0.2"/>
    <row r="4869" x14ac:dyDescent="0.2"/>
    <row r="4870" x14ac:dyDescent="0.2"/>
    <row r="4871" x14ac:dyDescent="0.2"/>
    <row r="4872" x14ac:dyDescent="0.2"/>
    <row r="4873" x14ac:dyDescent="0.2"/>
    <row r="4874" x14ac:dyDescent="0.2"/>
    <row r="4875" x14ac:dyDescent="0.2"/>
    <row r="4876" x14ac:dyDescent="0.2"/>
    <row r="4877" x14ac:dyDescent="0.2"/>
    <row r="4878" x14ac:dyDescent="0.2"/>
    <row r="4879" x14ac:dyDescent="0.2"/>
    <row r="4880" x14ac:dyDescent="0.2"/>
    <row r="4881" x14ac:dyDescent="0.2"/>
    <row r="4882" x14ac:dyDescent="0.2"/>
    <row r="4883" x14ac:dyDescent="0.2"/>
    <row r="4884" x14ac:dyDescent="0.2"/>
    <row r="4885" x14ac:dyDescent="0.2"/>
    <row r="4886" x14ac:dyDescent="0.2"/>
    <row r="4887" x14ac:dyDescent="0.2"/>
    <row r="4888" x14ac:dyDescent="0.2"/>
    <row r="4889" x14ac:dyDescent="0.2"/>
    <row r="4890" x14ac:dyDescent="0.2"/>
    <row r="4891" x14ac:dyDescent="0.2"/>
    <row r="4892" x14ac:dyDescent="0.2"/>
    <row r="4893" x14ac:dyDescent="0.2"/>
    <row r="4894" x14ac:dyDescent="0.2"/>
    <row r="4895" x14ac:dyDescent="0.2"/>
    <row r="4896" x14ac:dyDescent="0.2"/>
    <row r="4897" x14ac:dyDescent="0.2"/>
    <row r="4898" x14ac:dyDescent="0.2"/>
    <row r="4899" x14ac:dyDescent="0.2"/>
    <row r="4900" x14ac:dyDescent="0.2"/>
    <row r="4901" x14ac:dyDescent="0.2"/>
    <row r="4902" x14ac:dyDescent="0.2"/>
    <row r="4903" x14ac:dyDescent="0.2"/>
    <row r="4904" x14ac:dyDescent="0.2"/>
    <row r="4905" x14ac:dyDescent="0.2"/>
    <row r="4906" x14ac:dyDescent="0.2"/>
    <row r="4907" x14ac:dyDescent="0.2"/>
    <row r="4908" x14ac:dyDescent="0.2"/>
    <row r="4909" x14ac:dyDescent="0.2"/>
    <row r="4910" x14ac:dyDescent="0.2"/>
    <row r="4911" x14ac:dyDescent="0.2"/>
    <row r="4912" x14ac:dyDescent="0.2"/>
    <row r="4913" x14ac:dyDescent="0.2"/>
    <row r="4914" x14ac:dyDescent="0.2"/>
    <row r="4915" x14ac:dyDescent="0.2"/>
    <row r="4916" x14ac:dyDescent="0.2"/>
    <row r="4917" x14ac:dyDescent="0.2"/>
    <row r="4918" x14ac:dyDescent="0.2"/>
    <row r="4919" x14ac:dyDescent="0.2"/>
    <row r="4920" x14ac:dyDescent="0.2"/>
    <row r="4921" x14ac:dyDescent="0.2"/>
    <row r="4922" x14ac:dyDescent="0.2"/>
    <row r="4923" x14ac:dyDescent="0.2"/>
    <row r="4924" x14ac:dyDescent="0.2"/>
    <row r="4925" x14ac:dyDescent="0.2"/>
    <row r="4926" x14ac:dyDescent="0.2"/>
    <row r="4927" x14ac:dyDescent="0.2"/>
    <row r="4928" x14ac:dyDescent="0.2"/>
    <row r="4929" x14ac:dyDescent="0.2"/>
    <row r="4930" x14ac:dyDescent="0.2"/>
    <row r="4931" x14ac:dyDescent="0.2"/>
    <row r="4932" x14ac:dyDescent="0.2"/>
    <row r="4933" x14ac:dyDescent="0.2"/>
    <row r="4934" x14ac:dyDescent="0.2"/>
    <row r="4935" x14ac:dyDescent="0.2"/>
    <row r="4936" x14ac:dyDescent="0.2"/>
    <row r="4937" x14ac:dyDescent="0.2"/>
    <row r="4938" x14ac:dyDescent="0.2"/>
    <row r="4939" x14ac:dyDescent="0.2"/>
    <row r="4940" x14ac:dyDescent="0.2"/>
    <row r="4941" x14ac:dyDescent="0.2"/>
    <row r="4942" x14ac:dyDescent="0.2"/>
    <row r="4943" x14ac:dyDescent="0.2"/>
    <row r="4944" x14ac:dyDescent="0.2"/>
    <row r="4945" x14ac:dyDescent="0.2"/>
    <row r="4946" x14ac:dyDescent="0.2"/>
    <row r="4947" x14ac:dyDescent="0.2"/>
    <row r="4948" x14ac:dyDescent="0.2"/>
    <row r="4949" x14ac:dyDescent="0.2"/>
    <row r="4950" x14ac:dyDescent="0.2"/>
    <row r="4951" x14ac:dyDescent="0.2"/>
    <row r="4952" x14ac:dyDescent="0.2"/>
    <row r="4953" x14ac:dyDescent="0.2"/>
    <row r="4954" x14ac:dyDescent="0.2"/>
    <row r="4955" x14ac:dyDescent="0.2"/>
    <row r="4956" x14ac:dyDescent="0.2"/>
    <row r="4957" x14ac:dyDescent="0.2"/>
    <row r="4958" x14ac:dyDescent="0.2"/>
    <row r="4959" x14ac:dyDescent="0.2"/>
    <row r="4960" x14ac:dyDescent="0.2"/>
    <row r="4961" x14ac:dyDescent="0.2"/>
    <row r="4962" x14ac:dyDescent="0.2"/>
    <row r="4963" x14ac:dyDescent="0.2"/>
    <row r="4964" x14ac:dyDescent="0.2"/>
    <row r="4965" x14ac:dyDescent="0.2"/>
    <row r="4966" x14ac:dyDescent="0.2"/>
    <row r="4967" x14ac:dyDescent="0.2"/>
    <row r="4968" x14ac:dyDescent="0.2"/>
    <row r="4969" x14ac:dyDescent="0.2"/>
    <row r="4970" x14ac:dyDescent="0.2"/>
    <row r="4971" x14ac:dyDescent="0.2"/>
    <row r="4972" x14ac:dyDescent="0.2"/>
    <row r="4973" x14ac:dyDescent="0.2"/>
    <row r="4974" x14ac:dyDescent="0.2"/>
    <row r="4975" x14ac:dyDescent="0.2"/>
    <row r="4976" x14ac:dyDescent="0.2"/>
    <row r="4977" x14ac:dyDescent="0.2"/>
    <row r="4978" x14ac:dyDescent="0.2"/>
    <row r="4979" x14ac:dyDescent="0.2"/>
    <row r="4980" x14ac:dyDescent="0.2"/>
    <row r="4981" x14ac:dyDescent="0.2"/>
    <row r="4982" x14ac:dyDescent="0.2"/>
    <row r="4983" x14ac:dyDescent="0.2"/>
    <row r="4984" x14ac:dyDescent="0.2"/>
    <row r="4985" x14ac:dyDescent="0.2"/>
    <row r="4986" x14ac:dyDescent="0.2"/>
    <row r="4987" x14ac:dyDescent="0.2"/>
    <row r="4988" x14ac:dyDescent="0.2"/>
    <row r="4989" x14ac:dyDescent="0.2"/>
    <row r="4990" x14ac:dyDescent="0.2"/>
    <row r="4991" x14ac:dyDescent="0.2"/>
    <row r="4992" x14ac:dyDescent="0.2"/>
    <row r="4993" x14ac:dyDescent="0.2"/>
    <row r="4994" x14ac:dyDescent="0.2"/>
    <row r="4995" x14ac:dyDescent="0.2"/>
    <row r="4996" x14ac:dyDescent="0.2"/>
    <row r="4997" x14ac:dyDescent="0.2"/>
    <row r="4998" x14ac:dyDescent="0.2"/>
    <row r="4999" x14ac:dyDescent="0.2"/>
    <row r="5000" x14ac:dyDescent="0.2"/>
    <row r="5001" x14ac:dyDescent="0.2"/>
    <row r="5002" x14ac:dyDescent="0.2"/>
    <row r="5003" x14ac:dyDescent="0.2"/>
    <row r="5004" x14ac:dyDescent="0.2"/>
    <row r="5005" x14ac:dyDescent="0.2"/>
    <row r="5006" x14ac:dyDescent="0.2"/>
    <row r="5007" x14ac:dyDescent="0.2"/>
    <row r="5008" x14ac:dyDescent="0.2"/>
    <row r="5009" x14ac:dyDescent="0.2"/>
    <row r="5010" x14ac:dyDescent="0.2"/>
    <row r="5011" x14ac:dyDescent="0.2"/>
    <row r="5012" x14ac:dyDescent="0.2"/>
    <row r="5013" x14ac:dyDescent="0.2"/>
    <row r="5014" x14ac:dyDescent="0.2"/>
    <row r="5015" x14ac:dyDescent="0.2"/>
    <row r="5016" x14ac:dyDescent="0.2"/>
    <row r="5017" x14ac:dyDescent="0.2"/>
    <row r="5018" x14ac:dyDescent="0.2"/>
    <row r="5019" x14ac:dyDescent="0.2"/>
    <row r="5020" x14ac:dyDescent="0.2"/>
    <row r="5021" x14ac:dyDescent="0.2"/>
    <row r="5022" x14ac:dyDescent="0.2"/>
    <row r="5023" x14ac:dyDescent="0.2"/>
    <row r="5024" x14ac:dyDescent="0.2"/>
    <row r="5025" x14ac:dyDescent="0.2"/>
    <row r="5026" x14ac:dyDescent="0.2"/>
    <row r="5027" x14ac:dyDescent="0.2"/>
    <row r="5028" x14ac:dyDescent="0.2"/>
    <row r="5029" x14ac:dyDescent="0.2"/>
    <row r="5030" x14ac:dyDescent="0.2"/>
    <row r="5031" x14ac:dyDescent="0.2"/>
    <row r="5032" x14ac:dyDescent="0.2"/>
    <row r="5033" x14ac:dyDescent="0.2"/>
    <row r="5034" x14ac:dyDescent="0.2"/>
    <row r="5035" x14ac:dyDescent="0.2"/>
    <row r="5036" x14ac:dyDescent="0.2"/>
    <row r="5037" x14ac:dyDescent="0.2"/>
    <row r="5038" x14ac:dyDescent="0.2"/>
    <row r="5039" x14ac:dyDescent="0.2"/>
    <row r="5040" x14ac:dyDescent="0.2"/>
    <row r="5041" x14ac:dyDescent="0.2"/>
    <row r="5042" x14ac:dyDescent="0.2"/>
    <row r="5043" x14ac:dyDescent="0.2"/>
    <row r="5044" x14ac:dyDescent="0.2"/>
    <row r="5045" x14ac:dyDescent="0.2"/>
    <row r="5046" x14ac:dyDescent="0.2"/>
    <row r="5047" x14ac:dyDescent="0.2"/>
    <row r="5048" x14ac:dyDescent="0.2"/>
    <row r="5049" x14ac:dyDescent="0.2"/>
    <row r="5050" x14ac:dyDescent="0.2"/>
    <row r="5051" x14ac:dyDescent="0.2"/>
    <row r="5052" x14ac:dyDescent="0.2"/>
    <row r="5053" x14ac:dyDescent="0.2"/>
    <row r="5054" x14ac:dyDescent="0.2"/>
    <row r="5055" x14ac:dyDescent="0.2"/>
    <row r="5056" x14ac:dyDescent="0.2"/>
    <row r="5057" x14ac:dyDescent="0.2"/>
    <row r="5058" x14ac:dyDescent="0.2"/>
    <row r="5059" x14ac:dyDescent="0.2"/>
    <row r="5060" x14ac:dyDescent="0.2"/>
    <row r="5061" x14ac:dyDescent="0.2"/>
    <row r="5062" x14ac:dyDescent="0.2"/>
    <row r="5063" x14ac:dyDescent="0.2"/>
    <row r="5064" x14ac:dyDescent="0.2"/>
    <row r="5065" x14ac:dyDescent="0.2"/>
    <row r="5066" x14ac:dyDescent="0.2"/>
    <row r="5067" x14ac:dyDescent="0.2"/>
    <row r="5068" x14ac:dyDescent="0.2"/>
    <row r="5069" x14ac:dyDescent="0.2"/>
    <row r="5070" x14ac:dyDescent="0.2"/>
    <row r="5071" x14ac:dyDescent="0.2"/>
    <row r="5072" x14ac:dyDescent="0.2"/>
    <row r="5073" x14ac:dyDescent="0.2"/>
    <row r="5074" x14ac:dyDescent="0.2"/>
    <row r="5075" x14ac:dyDescent="0.2"/>
    <row r="5076" x14ac:dyDescent="0.2"/>
    <row r="5077" x14ac:dyDescent="0.2"/>
    <row r="5078" x14ac:dyDescent="0.2"/>
    <row r="5079" x14ac:dyDescent="0.2"/>
    <row r="5080" x14ac:dyDescent="0.2"/>
    <row r="5081" x14ac:dyDescent="0.2"/>
    <row r="5082" x14ac:dyDescent="0.2"/>
    <row r="5083" x14ac:dyDescent="0.2"/>
    <row r="5084" x14ac:dyDescent="0.2"/>
    <row r="5085" x14ac:dyDescent="0.2"/>
    <row r="5086" x14ac:dyDescent="0.2"/>
    <row r="5087" x14ac:dyDescent="0.2"/>
    <row r="5088" x14ac:dyDescent="0.2"/>
    <row r="5089" x14ac:dyDescent="0.2"/>
    <row r="5090" x14ac:dyDescent="0.2"/>
    <row r="5091" x14ac:dyDescent="0.2"/>
    <row r="5092" x14ac:dyDescent="0.2"/>
    <row r="5093" x14ac:dyDescent="0.2"/>
    <row r="5094" x14ac:dyDescent="0.2"/>
    <row r="5095" x14ac:dyDescent="0.2"/>
    <row r="5096" x14ac:dyDescent="0.2"/>
    <row r="5097" x14ac:dyDescent="0.2"/>
    <row r="5098" x14ac:dyDescent="0.2"/>
    <row r="5099" x14ac:dyDescent="0.2"/>
    <row r="5100" x14ac:dyDescent="0.2"/>
    <row r="5101" x14ac:dyDescent="0.2"/>
    <row r="5102" x14ac:dyDescent="0.2"/>
    <row r="5103" x14ac:dyDescent="0.2"/>
    <row r="5104" x14ac:dyDescent="0.2"/>
    <row r="5105" x14ac:dyDescent="0.2"/>
    <row r="5106" x14ac:dyDescent="0.2"/>
    <row r="5107" x14ac:dyDescent="0.2"/>
    <row r="5108" x14ac:dyDescent="0.2"/>
    <row r="5109" x14ac:dyDescent="0.2"/>
    <row r="5110" x14ac:dyDescent="0.2"/>
    <row r="5111" x14ac:dyDescent="0.2"/>
    <row r="5112" x14ac:dyDescent="0.2"/>
    <row r="5113" x14ac:dyDescent="0.2"/>
    <row r="5114" x14ac:dyDescent="0.2"/>
    <row r="5115" x14ac:dyDescent="0.2"/>
    <row r="5116" x14ac:dyDescent="0.2"/>
    <row r="5117" x14ac:dyDescent="0.2"/>
    <row r="5118" x14ac:dyDescent="0.2"/>
    <row r="5119" x14ac:dyDescent="0.2"/>
    <row r="5120" x14ac:dyDescent="0.2"/>
    <row r="5121" x14ac:dyDescent="0.2"/>
    <row r="5122" x14ac:dyDescent="0.2"/>
    <row r="5123" x14ac:dyDescent="0.2"/>
    <row r="5124" x14ac:dyDescent="0.2"/>
    <row r="5125" x14ac:dyDescent="0.2"/>
    <row r="5126" x14ac:dyDescent="0.2"/>
    <row r="5127" x14ac:dyDescent="0.2"/>
    <row r="5128" x14ac:dyDescent="0.2"/>
    <row r="5129" x14ac:dyDescent="0.2"/>
    <row r="5130" x14ac:dyDescent="0.2"/>
    <row r="5131" x14ac:dyDescent="0.2"/>
    <row r="5132" x14ac:dyDescent="0.2"/>
    <row r="5133" x14ac:dyDescent="0.2"/>
    <row r="5134" x14ac:dyDescent="0.2"/>
    <row r="5135" x14ac:dyDescent="0.2"/>
    <row r="5136" x14ac:dyDescent="0.2"/>
    <row r="5137" x14ac:dyDescent="0.2"/>
    <row r="5138" x14ac:dyDescent="0.2"/>
    <row r="5139" x14ac:dyDescent="0.2"/>
    <row r="5140" x14ac:dyDescent="0.2"/>
    <row r="5141" x14ac:dyDescent="0.2"/>
    <row r="5142" x14ac:dyDescent="0.2"/>
    <row r="5143" x14ac:dyDescent="0.2"/>
    <row r="5144" x14ac:dyDescent="0.2"/>
    <row r="5145" x14ac:dyDescent="0.2"/>
    <row r="5146" x14ac:dyDescent="0.2"/>
    <row r="5147" x14ac:dyDescent="0.2"/>
    <row r="5148" x14ac:dyDescent="0.2"/>
    <row r="5149" x14ac:dyDescent="0.2"/>
    <row r="5150" x14ac:dyDescent="0.2"/>
    <row r="5151" x14ac:dyDescent="0.2"/>
    <row r="5152" x14ac:dyDescent="0.2"/>
    <row r="5153" x14ac:dyDescent="0.2"/>
    <row r="5154" x14ac:dyDescent="0.2"/>
    <row r="5155" x14ac:dyDescent="0.2"/>
    <row r="5156" x14ac:dyDescent="0.2"/>
    <row r="5157" x14ac:dyDescent="0.2"/>
    <row r="5158" x14ac:dyDescent="0.2"/>
    <row r="5159" x14ac:dyDescent="0.2"/>
    <row r="5160" x14ac:dyDescent="0.2"/>
    <row r="5161" x14ac:dyDescent="0.2"/>
    <row r="5162" x14ac:dyDescent="0.2"/>
    <row r="5163" x14ac:dyDescent="0.2"/>
    <row r="5164" x14ac:dyDescent="0.2"/>
    <row r="5165" x14ac:dyDescent="0.2"/>
    <row r="5166" x14ac:dyDescent="0.2"/>
    <row r="5167" x14ac:dyDescent="0.2"/>
    <row r="5168" x14ac:dyDescent="0.2"/>
    <row r="5169" x14ac:dyDescent="0.2"/>
    <row r="5170" x14ac:dyDescent="0.2"/>
    <row r="5171" x14ac:dyDescent="0.2"/>
    <row r="5172" x14ac:dyDescent="0.2"/>
    <row r="5173" x14ac:dyDescent="0.2"/>
    <row r="5174" x14ac:dyDescent="0.2"/>
    <row r="5175" x14ac:dyDescent="0.2"/>
    <row r="5176" x14ac:dyDescent="0.2"/>
    <row r="5177" x14ac:dyDescent="0.2"/>
    <row r="5178" x14ac:dyDescent="0.2"/>
    <row r="5179" x14ac:dyDescent="0.2"/>
    <row r="5180" x14ac:dyDescent="0.2"/>
    <row r="5181" x14ac:dyDescent="0.2"/>
    <row r="5182" x14ac:dyDescent="0.2"/>
    <row r="5183" x14ac:dyDescent="0.2"/>
    <row r="5184" x14ac:dyDescent="0.2"/>
    <row r="5185" x14ac:dyDescent="0.2"/>
    <row r="5186" x14ac:dyDescent="0.2"/>
    <row r="5187" x14ac:dyDescent="0.2"/>
    <row r="5188" x14ac:dyDescent="0.2"/>
    <row r="5189" x14ac:dyDescent="0.2"/>
    <row r="5190" x14ac:dyDescent="0.2"/>
    <row r="5191" x14ac:dyDescent="0.2"/>
    <row r="5192" x14ac:dyDescent="0.2"/>
    <row r="5193" x14ac:dyDescent="0.2"/>
    <row r="5194" x14ac:dyDescent="0.2"/>
    <row r="5195" x14ac:dyDescent="0.2"/>
    <row r="5196" x14ac:dyDescent="0.2"/>
    <row r="5197" x14ac:dyDescent="0.2"/>
    <row r="5198" x14ac:dyDescent="0.2"/>
    <row r="5199" x14ac:dyDescent="0.2"/>
    <row r="5200" x14ac:dyDescent="0.2"/>
    <row r="5201" x14ac:dyDescent="0.2"/>
    <row r="5202" x14ac:dyDescent="0.2"/>
    <row r="5203" x14ac:dyDescent="0.2"/>
    <row r="5204" x14ac:dyDescent="0.2"/>
    <row r="5205" x14ac:dyDescent="0.2"/>
    <row r="5206" x14ac:dyDescent="0.2"/>
    <row r="5207" x14ac:dyDescent="0.2"/>
    <row r="5208" x14ac:dyDescent="0.2"/>
    <row r="5209" x14ac:dyDescent="0.2"/>
    <row r="5210" x14ac:dyDescent="0.2"/>
    <row r="5211" x14ac:dyDescent="0.2"/>
    <row r="5212" x14ac:dyDescent="0.2"/>
    <row r="5213" x14ac:dyDescent="0.2"/>
    <row r="5214" x14ac:dyDescent="0.2"/>
    <row r="5215" x14ac:dyDescent="0.2"/>
    <row r="5216" x14ac:dyDescent="0.2"/>
    <row r="5217" x14ac:dyDescent="0.2"/>
    <row r="5218" x14ac:dyDescent="0.2"/>
    <row r="5219" x14ac:dyDescent="0.2"/>
    <row r="5220" x14ac:dyDescent="0.2"/>
    <row r="5221" x14ac:dyDescent="0.2"/>
    <row r="5222" x14ac:dyDescent="0.2"/>
    <row r="5223" x14ac:dyDescent="0.2"/>
    <row r="5224" x14ac:dyDescent="0.2"/>
    <row r="5225" x14ac:dyDescent="0.2"/>
    <row r="5226" x14ac:dyDescent="0.2"/>
    <row r="5227" x14ac:dyDescent="0.2"/>
    <row r="5228" x14ac:dyDescent="0.2"/>
    <row r="5229" x14ac:dyDescent="0.2"/>
    <row r="5230" x14ac:dyDescent="0.2"/>
    <row r="5231" x14ac:dyDescent="0.2"/>
    <row r="5232" x14ac:dyDescent="0.2"/>
    <row r="5233" x14ac:dyDescent="0.2"/>
    <row r="5234" x14ac:dyDescent="0.2"/>
    <row r="5235" x14ac:dyDescent="0.2"/>
    <row r="5236" x14ac:dyDescent="0.2"/>
    <row r="5237" x14ac:dyDescent="0.2"/>
    <row r="5238" x14ac:dyDescent="0.2"/>
    <row r="5239" x14ac:dyDescent="0.2"/>
    <row r="5240" x14ac:dyDescent="0.2"/>
    <row r="5241" x14ac:dyDescent="0.2"/>
    <row r="5242" x14ac:dyDescent="0.2"/>
    <row r="5243" x14ac:dyDescent="0.2"/>
    <row r="5244" x14ac:dyDescent="0.2"/>
    <row r="5245" x14ac:dyDescent="0.2"/>
    <row r="5246" x14ac:dyDescent="0.2"/>
    <row r="5247" x14ac:dyDescent="0.2"/>
    <row r="5248" x14ac:dyDescent="0.2"/>
    <row r="5249" x14ac:dyDescent="0.2"/>
    <row r="5250" x14ac:dyDescent="0.2"/>
    <row r="5251" x14ac:dyDescent="0.2"/>
    <row r="5252" x14ac:dyDescent="0.2"/>
    <row r="5253" x14ac:dyDescent="0.2"/>
    <row r="5254" x14ac:dyDescent="0.2"/>
    <row r="5255" x14ac:dyDescent="0.2"/>
    <row r="5256" x14ac:dyDescent="0.2"/>
    <row r="5257" x14ac:dyDescent="0.2"/>
    <row r="5258" x14ac:dyDescent="0.2"/>
    <row r="5259" x14ac:dyDescent="0.2"/>
    <row r="5260" x14ac:dyDescent="0.2"/>
    <row r="5261" x14ac:dyDescent="0.2"/>
    <row r="5262" x14ac:dyDescent="0.2"/>
    <row r="5263" x14ac:dyDescent="0.2"/>
    <row r="5264" x14ac:dyDescent="0.2"/>
    <row r="5265" x14ac:dyDescent="0.2"/>
    <row r="5266" x14ac:dyDescent="0.2"/>
    <row r="5267" x14ac:dyDescent="0.2"/>
    <row r="5268" x14ac:dyDescent="0.2"/>
    <row r="5269" x14ac:dyDescent="0.2"/>
    <row r="5270" x14ac:dyDescent="0.2"/>
    <row r="5271" x14ac:dyDescent="0.2"/>
    <row r="5272" x14ac:dyDescent="0.2"/>
    <row r="5273" x14ac:dyDescent="0.2"/>
    <row r="5274" x14ac:dyDescent="0.2"/>
    <row r="5275" x14ac:dyDescent="0.2"/>
    <row r="5276" x14ac:dyDescent="0.2"/>
    <row r="5277" x14ac:dyDescent="0.2"/>
    <row r="5278" x14ac:dyDescent="0.2"/>
    <row r="5279" x14ac:dyDescent="0.2"/>
    <row r="5280" x14ac:dyDescent="0.2"/>
    <row r="5281" x14ac:dyDescent="0.2"/>
    <row r="5282" x14ac:dyDescent="0.2"/>
    <row r="5283" x14ac:dyDescent="0.2"/>
    <row r="5284" x14ac:dyDescent="0.2"/>
    <row r="5285" x14ac:dyDescent="0.2"/>
    <row r="5286" x14ac:dyDescent="0.2"/>
    <row r="5287" x14ac:dyDescent="0.2"/>
    <row r="5288" x14ac:dyDescent="0.2"/>
    <row r="5289" x14ac:dyDescent="0.2"/>
    <row r="5290" x14ac:dyDescent="0.2"/>
    <row r="5291" x14ac:dyDescent="0.2"/>
    <row r="5292" x14ac:dyDescent="0.2"/>
    <row r="5293" x14ac:dyDescent="0.2"/>
    <row r="5294" x14ac:dyDescent="0.2"/>
    <row r="5295" x14ac:dyDescent="0.2"/>
    <row r="5296" x14ac:dyDescent="0.2"/>
    <row r="5297" x14ac:dyDescent="0.2"/>
    <row r="5298" x14ac:dyDescent="0.2"/>
    <row r="5299" x14ac:dyDescent="0.2"/>
    <row r="5300" x14ac:dyDescent="0.2"/>
    <row r="5301" x14ac:dyDescent="0.2"/>
    <row r="5302" x14ac:dyDescent="0.2"/>
    <row r="5303" x14ac:dyDescent="0.2"/>
    <row r="5304" x14ac:dyDescent="0.2"/>
    <row r="5305" x14ac:dyDescent="0.2"/>
    <row r="5306" x14ac:dyDescent="0.2"/>
    <row r="5307" x14ac:dyDescent="0.2"/>
    <row r="5308" x14ac:dyDescent="0.2"/>
    <row r="5309" x14ac:dyDescent="0.2"/>
    <row r="5310" x14ac:dyDescent="0.2"/>
    <row r="5311" x14ac:dyDescent="0.2"/>
    <row r="5312" x14ac:dyDescent="0.2"/>
    <row r="5313" x14ac:dyDescent="0.2"/>
    <row r="5314" x14ac:dyDescent="0.2"/>
    <row r="5315" x14ac:dyDescent="0.2"/>
    <row r="5316" x14ac:dyDescent="0.2"/>
    <row r="5317" x14ac:dyDescent="0.2"/>
    <row r="5318" x14ac:dyDescent="0.2"/>
    <row r="5319" x14ac:dyDescent="0.2"/>
    <row r="5320" x14ac:dyDescent="0.2"/>
    <row r="5321" x14ac:dyDescent="0.2"/>
    <row r="5322" x14ac:dyDescent="0.2"/>
    <row r="5323" x14ac:dyDescent="0.2"/>
    <row r="5324" x14ac:dyDescent="0.2"/>
    <row r="5325" x14ac:dyDescent="0.2"/>
    <row r="5326" x14ac:dyDescent="0.2"/>
    <row r="5327" x14ac:dyDescent="0.2"/>
    <row r="5328" x14ac:dyDescent="0.2"/>
    <row r="5329" x14ac:dyDescent="0.2"/>
    <row r="5330" x14ac:dyDescent="0.2"/>
    <row r="5331" x14ac:dyDescent="0.2"/>
    <row r="5332" x14ac:dyDescent="0.2"/>
    <row r="5333" x14ac:dyDescent="0.2"/>
    <row r="5334" x14ac:dyDescent="0.2"/>
    <row r="5335" x14ac:dyDescent="0.2"/>
    <row r="5336" x14ac:dyDescent="0.2"/>
    <row r="5337" x14ac:dyDescent="0.2"/>
    <row r="5338" x14ac:dyDescent="0.2"/>
    <row r="5339" x14ac:dyDescent="0.2"/>
    <row r="5340" x14ac:dyDescent="0.2"/>
    <row r="5341" x14ac:dyDescent="0.2"/>
    <row r="5342" x14ac:dyDescent="0.2"/>
    <row r="5343" x14ac:dyDescent="0.2"/>
    <row r="5344" x14ac:dyDescent="0.2"/>
    <row r="5345" x14ac:dyDescent="0.2"/>
    <row r="5346" x14ac:dyDescent="0.2"/>
    <row r="5347" x14ac:dyDescent="0.2"/>
    <row r="5348" x14ac:dyDescent="0.2"/>
    <row r="5349" x14ac:dyDescent="0.2"/>
    <row r="5350" x14ac:dyDescent="0.2"/>
    <row r="5351" x14ac:dyDescent="0.2"/>
    <row r="5352" x14ac:dyDescent="0.2"/>
    <row r="5353" x14ac:dyDescent="0.2"/>
    <row r="5354" x14ac:dyDescent="0.2"/>
    <row r="5355" x14ac:dyDescent="0.2"/>
    <row r="5356" x14ac:dyDescent="0.2"/>
    <row r="5357" x14ac:dyDescent="0.2"/>
    <row r="5358" x14ac:dyDescent="0.2"/>
    <row r="5359" x14ac:dyDescent="0.2"/>
    <row r="5360" x14ac:dyDescent="0.2"/>
    <row r="5361" x14ac:dyDescent="0.2"/>
    <row r="5362" x14ac:dyDescent="0.2"/>
    <row r="5363" x14ac:dyDescent="0.2"/>
    <row r="5364" x14ac:dyDescent="0.2"/>
    <row r="5365" x14ac:dyDescent="0.2"/>
    <row r="5366" x14ac:dyDescent="0.2"/>
    <row r="5367" x14ac:dyDescent="0.2"/>
    <row r="5368" x14ac:dyDescent="0.2"/>
    <row r="5369" x14ac:dyDescent="0.2"/>
    <row r="5370" x14ac:dyDescent="0.2"/>
    <row r="5371" x14ac:dyDescent="0.2"/>
    <row r="5372" x14ac:dyDescent="0.2"/>
    <row r="5373" x14ac:dyDescent="0.2"/>
    <row r="5374" x14ac:dyDescent="0.2"/>
    <row r="5375" x14ac:dyDescent="0.2"/>
    <row r="5376" x14ac:dyDescent="0.2"/>
    <row r="5377" x14ac:dyDescent="0.2"/>
    <row r="5378" x14ac:dyDescent="0.2"/>
    <row r="5379" x14ac:dyDescent="0.2"/>
    <row r="5380" x14ac:dyDescent="0.2"/>
    <row r="5381" x14ac:dyDescent="0.2"/>
    <row r="5382" x14ac:dyDescent="0.2"/>
    <row r="5383" x14ac:dyDescent="0.2"/>
    <row r="5384" x14ac:dyDescent="0.2"/>
    <row r="5385" x14ac:dyDescent="0.2"/>
    <row r="5386" x14ac:dyDescent="0.2"/>
    <row r="5387" x14ac:dyDescent="0.2"/>
    <row r="5388" x14ac:dyDescent="0.2"/>
    <row r="5389" x14ac:dyDescent="0.2"/>
    <row r="5390" x14ac:dyDescent="0.2"/>
    <row r="5391" x14ac:dyDescent="0.2"/>
    <row r="5392" x14ac:dyDescent="0.2"/>
    <row r="5393" x14ac:dyDescent="0.2"/>
    <row r="5394" x14ac:dyDescent="0.2"/>
    <row r="5395" x14ac:dyDescent="0.2"/>
    <row r="5396" x14ac:dyDescent="0.2"/>
    <row r="5397" x14ac:dyDescent="0.2"/>
    <row r="5398" x14ac:dyDescent="0.2"/>
    <row r="5399" x14ac:dyDescent="0.2"/>
    <row r="5400" x14ac:dyDescent="0.2"/>
    <row r="5401" x14ac:dyDescent="0.2"/>
    <row r="5402" x14ac:dyDescent="0.2"/>
    <row r="5403" x14ac:dyDescent="0.2"/>
    <row r="5404" x14ac:dyDescent="0.2"/>
    <row r="5405" x14ac:dyDescent="0.2"/>
    <row r="5406" x14ac:dyDescent="0.2"/>
    <row r="5407" x14ac:dyDescent="0.2"/>
    <row r="5408" x14ac:dyDescent="0.2"/>
    <row r="5409" x14ac:dyDescent="0.2"/>
    <row r="5410" x14ac:dyDescent="0.2"/>
    <row r="5411" x14ac:dyDescent="0.2"/>
    <row r="5412" x14ac:dyDescent="0.2"/>
    <row r="5413" x14ac:dyDescent="0.2"/>
    <row r="5414" x14ac:dyDescent="0.2"/>
    <row r="5415" x14ac:dyDescent="0.2"/>
    <row r="5416" x14ac:dyDescent="0.2"/>
    <row r="5417" x14ac:dyDescent="0.2"/>
    <row r="5418" x14ac:dyDescent="0.2"/>
    <row r="5419" x14ac:dyDescent="0.2"/>
    <row r="5420" x14ac:dyDescent="0.2"/>
    <row r="5421" x14ac:dyDescent="0.2"/>
    <row r="5422" x14ac:dyDescent="0.2"/>
    <row r="5423" x14ac:dyDescent="0.2"/>
    <row r="5424" x14ac:dyDescent="0.2"/>
    <row r="5425" x14ac:dyDescent="0.2"/>
    <row r="5426" x14ac:dyDescent="0.2"/>
    <row r="5427" x14ac:dyDescent="0.2"/>
    <row r="5428" x14ac:dyDescent="0.2"/>
    <row r="5429" x14ac:dyDescent="0.2"/>
    <row r="5430" x14ac:dyDescent="0.2"/>
    <row r="5431" x14ac:dyDescent="0.2"/>
    <row r="5432" x14ac:dyDescent="0.2"/>
    <row r="5433" x14ac:dyDescent="0.2"/>
    <row r="5434" x14ac:dyDescent="0.2"/>
    <row r="5435" x14ac:dyDescent="0.2"/>
    <row r="5436" x14ac:dyDescent="0.2"/>
    <row r="5437" x14ac:dyDescent="0.2"/>
    <row r="5438" x14ac:dyDescent="0.2"/>
    <row r="5439" x14ac:dyDescent="0.2"/>
    <row r="5440" x14ac:dyDescent="0.2"/>
    <row r="5441" x14ac:dyDescent="0.2"/>
    <row r="5442" x14ac:dyDescent="0.2"/>
    <row r="5443" x14ac:dyDescent="0.2"/>
    <row r="5444" x14ac:dyDescent="0.2"/>
    <row r="5445" x14ac:dyDescent="0.2"/>
    <row r="5446" x14ac:dyDescent="0.2"/>
    <row r="5447" x14ac:dyDescent="0.2"/>
    <row r="5448" x14ac:dyDescent="0.2"/>
    <row r="5449" x14ac:dyDescent="0.2"/>
    <row r="5450" x14ac:dyDescent="0.2"/>
    <row r="5451" x14ac:dyDescent="0.2"/>
    <row r="5452" x14ac:dyDescent="0.2"/>
    <row r="5453" x14ac:dyDescent="0.2"/>
    <row r="5454" x14ac:dyDescent="0.2"/>
    <row r="5455" x14ac:dyDescent="0.2"/>
    <row r="5456" x14ac:dyDescent="0.2"/>
    <row r="5457" x14ac:dyDescent="0.2"/>
    <row r="5458" x14ac:dyDescent="0.2"/>
    <row r="5459" x14ac:dyDescent="0.2"/>
    <row r="5460" x14ac:dyDescent="0.2"/>
    <row r="5461" x14ac:dyDescent="0.2"/>
    <row r="5462" x14ac:dyDescent="0.2"/>
    <row r="5463" x14ac:dyDescent="0.2"/>
    <row r="5464" x14ac:dyDescent="0.2"/>
    <row r="5465" x14ac:dyDescent="0.2"/>
    <row r="5466" x14ac:dyDescent="0.2"/>
    <row r="5467" x14ac:dyDescent="0.2"/>
    <row r="5468" x14ac:dyDescent="0.2"/>
    <row r="5469" x14ac:dyDescent="0.2"/>
    <row r="5470" x14ac:dyDescent="0.2"/>
    <row r="5471" x14ac:dyDescent="0.2"/>
    <row r="5472" x14ac:dyDescent="0.2"/>
    <row r="5473" x14ac:dyDescent="0.2"/>
    <row r="5474" x14ac:dyDescent="0.2"/>
    <row r="5475" x14ac:dyDescent="0.2"/>
    <row r="5476" x14ac:dyDescent="0.2"/>
    <row r="5477" x14ac:dyDescent="0.2"/>
    <row r="5478" x14ac:dyDescent="0.2"/>
    <row r="5479" x14ac:dyDescent="0.2"/>
    <row r="5480" x14ac:dyDescent="0.2"/>
    <row r="5481" x14ac:dyDescent="0.2"/>
    <row r="5482" x14ac:dyDescent="0.2"/>
    <row r="5483" x14ac:dyDescent="0.2"/>
    <row r="5484" x14ac:dyDescent="0.2"/>
    <row r="5485" x14ac:dyDescent="0.2"/>
    <row r="5486" x14ac:dyDescent="0.2"/>
    <row r="5487" x14ac:dyDescent="0.2"/>
    <row r="5488" x14ac:dyDescent="0.2"/>
    <row r="5489" x14ac:dyDescent="0.2"/>
    <row r="5490" x14ac:dyDescent="0.2"/>
    <row r="5491" x14ac:dyDescent="0.2"/>
    <row r="5492" x14ac:dyDescent="0.2"/>
    <row r="5493" x14ac:dyDescent="0.2"/>
    <row r="5494" x14ac:dyDescent="0.2"/>
    <row r="5495" x14ac:dyDescent="0.2"/>
    <row r="5496" x14ac:dyDescent="0.2"/>
    <row r="5497" x14ac:dyDescent="0.2"/>
    <row r="5498" x14ac:dyDescent="0.2"/>
    <row r="5499" x14ac:dyDescent="0.2"/>
    <row r="5500" x14ac:dyDescent="0.2"/>
    <row r="5501" x14ac:dyDescent="0.2"/>
    <row r="5502" x14ac:dyDescent="0.2"/>
    <row r="5503" x14ac:dyDescent="0.2"/>
    <row r="5504" x14ac:dyDescent="0.2"/>
    <row r="5505" x14ac:dyDescent="0.2"/>
    <row r="5506" x14ac:dyDescent="0.2"/>
    <row r="5507" x14ac:dyDescent="0.2"/>
    <row r="5508" x14ac:dyDescent="0.2"/>
    <row r="5509" x14ac:dyDescent="0.2"/>
    <row r="5510" x14ac:dyDescent="0.2"/>
    <row r="5511" x14ac:dyDescent="0.2"/>
    <row r="5512" x14ac:dyDescent="0.2"/>
    <row r="5513" x14ac:dyDescent="0.2"/>
    <row r="5514" x14ac:dyDescent="0.2"/>
    <row r="5515" x14ac:dyDescent="0.2"/>
    <row r="5516" x14ac:dyDescent="0.2"/>
    <row r="5517" x14ac:dyDescent="0.2"/>
    <row r="5518" x14ac:dyDescent="0.2"/>
    <row r="5519" x14ac:dyDescent="0.2"/>
    <row r="5520" x14ac:dyDescent="0.2"/>
    <row r="5521" x14ac:dyDescent="0.2"/>
    <row r="5522" x14ac:dyDescent="0.2"/>
    <row r="5523" x14ac:dyDescent="0.2"/>
    <row r="5524" x14ac:dyDescent="0.2"/>
    <row r="5525" x14ac:dyDescent="0.2"/>
    <row r="5526" x14ac:dyDescent="0.2"/>
    <row r="5527" x14ac:dyDescent="0.2"/>
    <row r="5528" x14ac:dyDescent="0.2"/>
    <row r="5529" x14ac:dyDescent="0.2"/>
    <row r="5530" x14ac:dyDescent="0.2"/>
    <row r="5531" x14ac:dyDescent="0.2"/>
    <row r="5532" x14ac:dyDescent="0.2"/>
    <row r="5533" x14ac:dyDescent="0.2"/>
    <row r="5534" x14ac:dyDescent="0.2"/>
    <row r="5535" x14ac:dyDescent="0.2"/>
    <row r="5536" x14ac:dyDescent="0.2"/>
    <row r="5537" x14ac:dyDescent="0.2"/>
    <row r="5538" x14ac:dyDescent="0.2"/>
    <row r="5539" x14ac:dyDescent="0.2"/>
    <row r="5540" x14ac:dyDescent="0.2"/>
    <row r="5541" x14ac:dyDescent="0.2"/>
    <row r="5542" x14ac:dyDescent="0.2"/>
    <row r="5543" x14ac:dyDescent="0.2"/>
    <row r="5544" x14ac:dyDescent="0.2"/>
    <row r="5545" x14ac:dyDescent="0.2"/>
    <row r="5546" x14ac:dyDescent="0.2"/>
    <row r="5547" x14ac:dyDescent="0.2"/>
    <row r="5548" x14ac:dyDescent="0.2"/>
    <row r="5549" x14ac:dyDescent="0.2"/>
    <row r="5550" x14ac:dyDescent="0.2"/>
    <row r="5551" x14ac:dyDescent="0.2"/>
    <row r="5552" x14ac:dyDescent="0.2"/>
    <row r="5553" x14ac:dyDescent="0.2"/>
    <row r="5554" x14ac:dyDescent="0.2"/>
    <row r="5555" x14ac:dyDescent="0.2"/>
    <row r="5556" x14ac:dyDescent="0.2"/>
    <row r="5557" x14ac:dyDescent="0.2"/>
    <row r="5558" x14ac:dyDescent="0.2"/>
    <row r="5559" x14ac:dyDescent="0.2"/>
    <row r="5560" x14ac:dyDescent="0.2"/>
    <row r="5561" x14ac:dyDescent="0.2"/>
    <row r="5562" x14ac:dyDescent="0.2"/>
    <row r="5563" x14ac:dyDescent="0.2"/>
    <row r="5564" x14ac:dyDescent="0.2"/>
    <row r="5565" x14ac:dyDescent="0.2"/>
    <row r="5566" x14ac:dyDescent="0.2"/>
    <row r="5567" x14ac:dyDescent="0.2"/>
    <row r="5568" x14ac:dyDescent="0.2"/>
    <row r="5569" x14ac:dyDescent="0.2"/>
    <row r="5570" x14ac:dyDescent="0.2"/>
    <row r="5571" x14ac:dyDescent="0.2"/>
    <row r="5572" x14ac:dyDescent="0.2"/>
    <row r="5573" x14ac:dyDescent="0.2"/>
    <row r="5574" x14ac:dyDescent="0.2"/>
    <row r="5575" x14ac:dyDescent="0.2"/>
    <row r="5576" x14ac:dyDescent="0.2"/>
    <row r="5577" x14ac:dyDescent="0.2"/>
    <row r="5578" x14ac:dyDescent="0.2"/>
    <row r="5579" x14ac:dyDescent="0.2"/>
    <row r="5580" x14ac:dyDescent="0.2"/>
    <row r="5581" x14ac:dyDescent="0.2"/>
    <row r="5582" x14ac:dyDescent="0.2"/>
    <row r="5583" x14ac:dyDescent="0.2"/>
    <row r="5584" x14ac:dyDescent="0.2"/>
    <row r="5585" x14ac:dyDescent="0.2"/>
    <row r="5586" x14ac:dyDescent="0.2"/>
    <row r="5587" x14ac:dyDescent="0.2"/>
    <row r="5588" x14ac:dyDescent="0.2"/>
    <row r="5589" x14ac:dyDescent="0.2"/>
    <row r="5590" x14ac:dyDescent="0.2"/>
    <row r="5591" x14ac:dyDescent="0.2"/>
    <row r="5592" x14ac:dyDescent="0.2"/>
    <row r="5593" x14ac:dyDescent="0.2"/>
    <row r="5594" x14ac:dyDescent="0.2"/>
    <row r="5595" x14ac:dyDescent="0.2"/>
    <row r="5596" x14ac:dyDescent="0.2"/>
    <row r="5597" x14ac:dyDescent="0.2"/>
    <row r="5598" x14ac:dyDescent="0.2"/>
    <row r="5599" x14ac:dyDescent="0.2"/>
    <row r="5600" x14ac:dyDescent="0.2"/>
    <row r="5601" x14ac:dyDescent="0.2"/>
    <row r="5602" x14ac:dyDescent="0.2"/>
    <row r="5603" x14ac:dyDescent="0.2"/>
    <row r="5604" x14ac:dyDescent="0.2"/>
    <row r="5605" x14ac:dyDescent="0.2"/>
    <row r="5606" x14ac:dyDescent="0.2"/>
    <row r="5607" x14ac:dyDescent="0.2"/>
    <row r="5608" x14ac:dyDescent="0.2"/>
    <row r="5609" x14ac:dyDescent="0.2"/>
    <row r="5610" x14ac:dyDescent="0.2"/>
    <row r="5611" x14ac:dyDescent="0.2"/>
    <row r="5612" x14ac:dyDescent="0.2"/>
    <row r="5613" x14ac:dyDescent="0.2"/>
    <row r="5614" x14ac:dyDescent="0.2"/>
    <row r="5615" x14ac:dyDescent="0.2"/>
    <row r="5616" x14ac:dyDescent="0.2"/>
    <row r="5617" x14ac:dyDescent="0.2"/>
    <row r="5618" x14ac:dyDescent="0.2"/>
    <row r="5619" x14ac:dyDescent="0.2"/>
    <row r="5620" x14ac:dyDescent="0.2"/>
    <row r="5621" x14ac:dyDescent="0.2"/>
    <row r="5622" x14ac:dyDescent="0.2"/>
    <row r="5623" x14ac:dyDescent="0.2"/>
    <row r="5624" x14ac:dyDescent="0.2"/>
    <row r="5625" x14ac:dyDescent="0.2"/>
    <row r="5626" x14ac:dyDescent="0.2"/>
    <row r="5627" x14ac:dyDescent="0.2"/>
    <row r="5628" x14ac:dyDescent="0.2"/>
    <row r="5629" x14ac:dyDescent="0.2"/>
    <row r="5630" x14ac:dyDescent="0.2"/>
    <row r="5631" x14ac:dyDescent="0.2"/>
    <row r="5632" x14ac:dyDescent="0.2"/>
    <row r="5633" x14ac:dyDescent="0.2"/>
    <row r="5634" x14ac:dyDescent="0.2"/>
    <row r="5635" x14ac:dyDescent="0.2"/>
    <row r="5636" x14ac:dyDescent="0.2"/>
    <row r="5637" x14ac:dyDescent="0.2"/>
    <row r="5638" x14ac:dyDescent="0.2"/>
    <row r="5639" x14ac:dyDescent="0.2"/>
    <row r="5640" x14ac:dyDescent="0.2"/>
    <row r="5641" x14ac:dyDescent="0.2"/>
    <row r="5642" x14ac:dyDescent="0.2"/>
    <row r="5643" x14ac:dyDescent="0.2"/>
    <row r="5644" x14ac:dyDescent="0.2"/>
    <row r="5645" x14ac:dyDescent="0.2"/>
    <row r="5646" x14ac:dyDescent="0.2"/>
    <row r="5647" x14ac:dyDescent="0.2"/>
    <row r="5648" x14ac:dyDescent="0.2"/>
    <row r="5649" x14ac:dyDescent="0.2"/>
    <row r="5650" x14ac:dyDescent="0.2"/>
    <row r="5651" x14ac:dyDescent="0.2"/>
    <row r="5652" x14ac:dyDescent="0.2"/>
    <row r="5653" x14ac:dyDescent="0.2"/>
    <row r="5654" x14ac:dyDescent="0.2"/>
    <row r="5655" x14ac:dyDescent="0.2"/>
    <row r="5656" x14ac:dyDescent="0.2"/>
    <row r="5657" x14ac:dyDescent="0.2"/>
    <row r="5658" x14ac:dyDescent="0.2"/>
    <row r="5659" x14ac:dyDescent="0.2"/>
    <row r="5660" x14ac:dyDescent="0.2"/>
    <row r="5661" x14ac:dyDescent="0.2"/>
    <row r="5662" x14ac:dyDescent="0.2"/>
    <row r="5663" x14ac:dyDescent="0.2"/>
    <row r="5664" x14ac:dyDescent="0.2"/>
    <row r="5665" x14ac:dyDescent="0.2"/>
    <row r="5666" x14ac:dyDescent="0.2"/>
    <row r="5667" x14ac:dyDescent="0.2"/>
    <row r="5668" x14ac:dyDescent="0.2"/>
    <row r="5669" x14ac:dyDescent="0.2"/>
    <row r="5670" x14ac:dyDescent="0.2"/>
    <row r="5671" x14ac:dyDescent="0.2"/>
    <row r="5672" x14ac:dyDescent="0.2"/>
    <row r="5673" x14ac:dyDescent="0.2"/>
    <row r="5674" x14ac:dyDescent="0.2"/>
    <row r="5675" x14ac:dyDescent="0.2"/>
    <row r="5676" x14ac:dyDescent="0.2"/>
    <row r="5677" x14ac:dyDescent="0.2"/>
    <row r="5678" x14ac:dyDescent="0.2"/>
    <row r="5679" x14ac:dyDescent="0.2"/>
    <row r="5680" x14ac:dyDescent="0.2"/>
    <row r="5681" x14ac:dyDescent="0.2"/>
    <row r="5682" x14ac:dyDescent="0.2"/>
    <row r="5683" x14ac:dyDescent="0.2"/>
    <row r="5684" x14ac:dyDescent="0.2"/>
    <row r="5685" x14ac:dyDescent="0.2"/>
    <row r="5686" x14ac:dyDescent="0.2"/>
    <row r="5687" x14ac:dyDescent="0.2"/>
    <row r="5688" x14ac:dyDescent="0.2"/>
    <row r="5689" x14ac:dyDescent="0.2"/>
    <row r="5690" x14ac:dyDescent="0.2"/>
    <row r="5691" x14ac:dyDescent="0.2"/>
    <row r="5692" x14ac:dyDescent="0.2"/>
    <row r="5693" x14ac:dyDescent="0.2"/>
    <row r="5694" x14ac:dyDescent="0.2"/>
    <row r="5695" x14ac:dyDescent="0.2"/>
    <row r="5696" x14ac:dyDescent="0.2"/>
    <row r="5697" x14ac:dyDescent="0.2"/>
    <row r="5698" x14ac:dyDescent="0.2"/>
    <row r="5699" x14ac:dyDescent="0.2"/>
    <row r="5700" x14ac:dyDescent="0.2"/>
    <row r="5701" x14ac:dyDescent="0.2"/>
    <row r="5702" x14ac:dyDescent="0.2"/>
    <row r="5703" x14ac:dyDescent="0.2"/>
    <row r="5704" x14ac:dyDescent="0.2"/>
    <row r="5705" x14ac:dyDescent="0.2"/>
    <row r="5706" x14ac:dyDescent="0.2"/>
    <row r="5707" x14ac:dyDescent="0.2"/>
    <row r="5708" x14ac:dyDescent="0.2"/>
    <row r="5709" x14ac:dyDescent="0.2"/>
    <row r="5710" x14ac:dyDescent="0.2"/>
    <row r="5711" x14ac:dyDescent="0.2"/>
    <row r="5712" x14ac:dyDescent="0.2"/>
    <row r="5713" x14ac:dyDescent="0.2"/>
    <row r="5714" x14ac:dyDescent="0.2"/>
    <row r="5715" x14ac:dyDescent="0.2"/>
    <row r="5716" x14ac:dyDescent="0.2"/>
    <row r="5717" x14ac:dyDescent="0.2"/>
    <row r="5718" x14ac:dyDescent="0.2"/>
    <row r="5719" x14ac:dyDescent="0.2"/>
    <row r="5720" x14ac:dyDescent="0.2"/>
    <row r="5721" x14ac:dyDescent="0.2"/>
    <row r="5722" x14ac:dyDescent="0.2"/>
    <row r="5723" x14ac:dyDescent="0.2"/>
    <row r="5724" x14ac:dyDescent="0.2"/>
    <row r="5725" x14ac:dyDescent="0.2"/>
    <row r="5726" x14ac:dyDescent="0.2"/>
    <row r="5727" x14ac:dyDescent="0.2"/>
    <row r="5728" x14ac:dyDescent="0.2"/>
    <row r="5729" x14ac:dyDescent="0.2"/>
    <row r="5730" x14ac:dyDescent="0.2"/>
    <row r="5731" x14ac:dyDescent="0.2"/>
    <row r="5732" x14ac:dyDescent="0.2"/>
    <row r="5733" x14ac:dyDescent="0.2"/>
    <row r="5734" x14ac:dyDescent="0.2"/>
    <row r="5735" x14ac:dyDescent="0.2"/>
    <row r="5736" x14ac:dyDescent="0.2"/>
    <row r="5737" x14ac:dyDescent="0.2"/>
    <row r="5738" x14ac:dyDescent="0.2"/>
    <row r="5739" x14ac:dyDescent="0.2"/>
    <row r="5740" x14ac:dyDescent="0.2"/>
    <row r="5741" x14ac:dyDescent="0.2"/>
    <row r="5742" x14ac:dyDescent="0.2"/>
    <row r="5743" x14ac:dyDescent="0.2"/>
    <row r="5744" x14ac:dyDescent="0.2"/>
    <row r="5745" x14ac:dyDescent="0.2"/>
    <row r="5746" x14ac:dyDescent="0.2"/>
    <row r="5747" x14ac:dyDescent="0.2"/>
    <row r="5748" x14ac:dyDescent="0.2"/>
    <row r="5749" x14ac:dyDescent="0.2"/>
    <row r="5750" x14ac:dyDescent="0.2"/>
    <row r="5751" x14ac:dyDescent="0.2"/>
    <row r="5752" x14ac:dyDescent="0.2"/>
    <row r="5753" x14ac:dyDescent="0.2"/>
    <row r="5754" x14ac:dyDescent="0.2"/>
    <row r="5755" x14ac:dyDescent="0.2"/>
    <row r="5756" x14ac:dyDescent="0.2"/>
    <row r="5757" x14ac:dyDescent="0.2"/>
    <row r="5758" x14ac:dyDescent="0.2"/>
    <row r="5759" x14ac:dyDescent="0.2"/>
    <row r="5760" x14ac:dyDescent="0.2"/>
    <row r="5761" x14ac:dyDescent="0.2"/>
    <row r="5762" x14ac:dyDescent="0.2"/>
    <row r="5763" x14ac:dyDescent="0.2"/>
    <row r="5764" x14ac:dyDescent="0.2"/>
    <row r="5765" x14ac:dyDescent="0.2"/>
    <row r="5766" x14ac:dyDescent="0.2"/>
    <row r="5767" x14ac:dyDescent="0.2"/>
    <row r="5768" x14ac:dyDescent="0.2"/>
    <row r="5769" x14ac:dyDescent="0.2"/>
    <row r="5770" x14ac:dyDescent="0.2"/>
    <row r="5771" x14ac:dyDescent="0.2"/>
    <row r="5772" x14ac:dyDescent="0.2"/>
    <row r="5773" x14ac:dyDescent="0.2"/>
    <row r="5774" x14ac:dyDescent="0.2"/>
    <row r="5775" x14ac:dyDescent="0.2"/>
    <row r="5776" x14ac:dyDescent="0.2"/>
    <row r="5777" x14ac:dyDescent="0.2"/>
    <row r="5778" x14ac:dyDescent="0.2"/>
    <row r="5779" x14ac:dyDescent="0.2"/>
    <row r="5780" x14ac:dyDescent="0.2"/>
    <row r="5781" x14ac:dyDescent="0.2"/>
    <row r="5782" x14ac:dyDescent="0.2"/>
    <row r="5783" x14ac:dyDescent="0.2"/>
    <row r="5784" x14ac:dyDescent="0.2"/>
    <row r="5785" x14ac:dyDescent="0.2"/>
    <row r="5786" x14ac:dyDescent="0.2"/>
    <row r="5787" x14ac:dyDescent="0.2"/>
    <row r="5788" x14ac:dyDescent="0.2"/>
    <row r="5789" x14ac:dyDescent="0.2"/>
    <row r="5790" x14ac:dyDescent="0.2"/>
    <row r="5791" x14ac:dyDescent="0.2"/>
    <row r="5792" x14ac:dyDescent="0.2"/>
    <row r="5793" x14ac:dyDescent="0.2"/>
    <row r="5794" x14ac:dyDescent="0.2"/>
    <row r="5795" x14ac:dyDescent="0.2"/>
    <row r="5796" x14ac:dyDescent="0.2"/>
    <row r="5797" x14ac:dyDescent="0.2"/>
    <row r="5798" x14ac:dyDescent="0.2"/>
    <row r="5799" x14ac:dyDescent="0.2"/>
    <row r="5800" x14ac:dyDescent="0.2"/>
    <row r="5801" x14ac:dyDescent="0.2"/>
    <row r="5802" x14ac:dyDescent="0.2"/>
    <row r="5803" x14ac:dyDescent="0.2"/>
    <row r="5804" x14ac:dyDescent="0.2"/>
    <row r="5805" x14ac:dyDescent="0.2"/>
    <row r="5806" x14ac:dyDescent="0.2"/>
    <row r="5807" x14ac:dyDescent="0.2"/>
    <row r="5808" x14ac:dyDescent="0.2"/>
    <row r="5809" x14ac:dyDescent="0.2"/>
    <row r="5810" x14ac:dyDescent="0.2"/>
    <row r="5811" x14ac:dyDescent="0.2"/>
    <row r="5812" x14ac:dyDescent="0.2"/>
    <row r="5813" x14ac:dyDescent="0.2"/>
    <row r="5814" x14ac:dyDescent="0.2"/>
    <row r="5815" x14ac:dyDescent="0.2"/>
    <row r="5816" x14ac:dyDescent="0.2"/>
    <row r="5817" x14ac:dyDescent="0.2"/>
    <row r="5818" x14ac:dyDescent="0.2"/>
    <row r="5819" x14ac:dyDescent="0.2"/>
    <row r="5820" x14ac:dyDescent="0.2"/>
    <row r="5821" x14ac:dyDescent="0.2"/>
    <row r="5822" x14ac:dyDescent="0.2"/>
    <row r="5823" x14ac:dyDescent="0.2"/>
    <row r="5824" x14ac:dyDescent="0.2"/>
    <row r="5825" x14ac:dyDescent="0.2"/>
    <row r="5826" x14ac:dyDescent="0.2"/>
    <row r="5827" x14ac:dyDescent="0.2"/>
    <row r="5828" x14ac:dyDescent="0.2"/>
    <row r="5829" x14ac:dyDescent="0.2"/>
    <row r="5830" x14ac:dyDescent="0.2"/>
    <row r="5831" x14ac:dyDescent="0.2"/>
    <row r="5832" x14ac:dyDescent="0.2"/>
    <row r="5833" x14ac:dyDescent="0.2"/>
    <row r="5834" x14ac:dyDescent="0.2"/>
    <row r="5835" x14ac:dyDescent="0.2"/>
    <row r="5836" x14ac:dyDescent="0.2"/>
    <row r="5837" x14ac:dyDescent="0.2"/>
    <row r="5838" x14ac:dyDescent="0.2"/>
    <row r="5839" x14ac:dyDescent="0.2"/>
    <row r="5840" x14ac:dyDescent="0.2"/>
    <row r="5841" x14ac:dyDescent="0.2"/>
    <row r="5842" x14ac:dyDescent="0.2"/>
    <row r="5843" x14ac:dyDescent="0.2"/>
    <row r="5844" x14ac:dyDescent="0.2"/>
    <row r="5845" x14ac:dyDescent="0.2"/>
    <row r="5846" x14ac:dyDescent="0.2"/>
    <row r="5847" x14ac:dyDescent="0.2"/>
    <row r="5848" x14ac:dyDescent="0.2"/>
    <row r="5849" x14ac:dyDescent="0.2"/>
    <row r="5850" x14ac:dyDescent="0.2"/>
    <row r="5851" x14ac:dyDescent="0.2"/>
    <row r="5852" x14ac:dyDescent="0.2"/>
    <row r="5853" x14ac:dyDescent="0.2"/>
    <row r="5854" x14ac:dyDescent="0.2"/>
    <row r="5855" x14ac:dyDescent="0.2"/>
    <row r="5856" x14ac:dyDescent="0.2"/>
    <row r="5857" x14ac:dyDescent="0.2"/>
    <row r="5858" x14ac:dyDescent="0.2"/>
    <row r="5859" x14ac:dyDescent="0.2"/>
    <row r="5860" x14ac:dyDescent="0.2"/>
    <row r="5861" x14ac:dyDescent="0.2"/>
    <row r="5862" x14ac:dyDescent="0.2"/>
    <row r="5863" x14ac:dyDescent="0.2"/>
    <row r="5864" x14ac:dyDescent="0.2"/>
    <row r="5865" x14ac:dyDescent="0.2"/>
    <row r="5866" x14ac:dyDescent="0.2"/>
    <row r="5867" x14ac:dyDescent="0.2"/>
    <row r="5868" x14ac:dyDescent="0.2"/>
    <row r="5869" x14ac:dyDescent="0.2"/>
    <row r="5870" x14ac:dyDescent="0.2"/>
    <row r="5871" x14ac:dyDescent="0.2"/>
    <row r="5872" x14ac:dyDescent="0.2"/>
    <row r="5873" x14ac:dyDescent="0.2"/>
    <row r="5874" x14ac:dyDescent="0.2"/>
    <row r="5875" x14ac:dyDescent="0.2"/>
    <row r="5876" x14ac:dyDescent="0.2"/>
    <row r="5877" x14ac:dyDescent="0.2"/>
    <row r="5878" x14ac:dyDescent="0.2"/>
    <row r="5879" x14ac:dyDescent="0.2"/>
    <row r="5880" x14ac:dyDescent="0.2"/>
    <row r="5881" x14ac:dyDescent="0.2"/>
    <row r="5882" x14ac:dyDescent="0.2"/>
    <row r="5883" x14ac:dyDescent="0.2"/>
    <row r="5884" x14ac:dyDescent="0.2"/>
    <row r="5885" x14ac:dyDescent="0.2"/>
    <row r="5886" x14ac:dyDescent="0.2"/>
    <row r="5887" x14ac:dyDescent="0.2"/>
    <row r="5888" x14ac:dyDescent="0.2"/>
    <row r="5889" x14ac:dyDescent="0.2"/>
    <row r="5890" x14ac:dyDescent="0.2"/>
    <row r="5891" x14ac:dyDescent="0.2"/>
    <row r="5892" x14ac:dyDescent="0.2"/>
    <row r="5893" x14ac:dyDescent="0.2"/>
    <row r="5894" x14ac:dyDescent="0.2"/>
    <row r="5895" x14ac:dyDescent="0.2"/>
    <row r="5896" x14ac:dyDescent="0.2"/>
    <row r="5897" x14ac:dyDescent="0.2"/>
    <row r="5898" x14ac:dyDescent="0.2"/>
    <row r="5899" x14ac:dyDescent="0.2"/>
    <row r="5900" x14ac:dyDescent="0.2"/>
    <row r="5901" x14ac:dyDescent="0.2"/>
    <row r="5902" x14ac:dyDescent="0.2"/>
    <row r="5903" x14ac:dyDescent="0.2"/>
    <row r="5904" x14ac:dyDescent="0.2"/>
    <row r="5905" x14ac:dyDescent="0.2"/>
    <row r="5906" x14ac:dyDescent="0.2"/>
    <row r="5907" x14ac:dyDescent="0.2"/>
    <row r="5908" x14ac:dyDescent="0.2"/>
    <row r="5909" x14ac:dyDescent="0.2"/>
    <row r="5910" x14ac:dyDescent="0.2"/>
    <row r="5911" x14ac:dyDescent="0.2"/>
    <row r="5912" x14ac:dyDescent="0.2"/>
    <row r="5913" x14ac:dyDescent="0.2"/>
    <row r="5914" x14ac:dyDescent="0.2"/>
    <row r="5915" x14ac:dyDescent="0.2"/>
    <row r="5916" x14ac:dyDescent="0.2"/>
    <row r="5917" x14ac:dyDescent="0.2"/>
    <row r="5918" x14ac:dyDescent="0.2"/>
    <row r="5919" x14ac:dyDescent="0.2"/>
    <row r="5920" x14ac:dyDescent="0.2"/>
    <row r="5921" x14ac:dyDescent="0.2"/>
    <row r="5922" x14ac:dyDescent="0.2"/>
    <row r="5923" x14ac:dyDescent="0.2"/>
    <row r="5924" x14ac:dyDescent="0.2"/>
    <row r="5925" x14ac:dyDescent="0.2"/>
    <row r="5926" x14ac:dyDescent="0.2"/>
    <row r="5927" x14ac:dyDescent="0.2"/>
    <row r="5928" x14ac:dyDescent="0.2"/>
    <row r="5929" x14ac:dyDescent="0.2"/>
    <row r="5930" x14ac:dyDescent="0.2"/>
    <row r="5931" x14ac:dyDescent="0.2"/>
    <row r="5932" x14ac:dyDescent="0.2"/>
    <row r="5933" x14ac:dyDescent="0.2"/>
    <row r="5934" x14ac:dyDescent="0.2"/>
    <row r="5935" x14ac:dyDescent="0.2"/>
    <row r="5936" x14ac:dyDescent="0.2"/>
    <row r="5937" x14ac:dyDescent="0.2"/>
    <row r="5938" x14ac:dyDescent="0.2"/>
    <row r="5939" x14ac:dyDescent="0.2"/>
    <row r="5940" x14ac:dyDescent="0.2"/>
    <row r="5941" x14ac:dyDescent="0.2"/>
    <row r="5942" x14ac:dyDescent="0.2"/>
    <row r="5943" x14ac:dyDescent="0.2"/>
    <row r="5944" x14ac:dyDescent="0.2"/>
    <row r="5945" x14ac:dyDescent="0.2"/>
    <row r="5946" x14ac:dyDescent="0.2"/>
    <row r="5947" x14ac:dyDescent="0.2"/>
    <row r="5948" x14ac:dyDescent="0.2"/>
    <row r="5949" x14ac:dyDescent="0.2"/>
    <row r="5950" x14ac:dyDescent="0.2"/>
    <row r="5951" x14ac:dyDescent="0.2"/>
    <row r="5952" x14ac:dyDescent="0.2"/>
    <row r="5953" x14ac:dyDescent="0.2"/>
    <row r="5954" x14ac:dyDescent="0.2"/>
    <row r="5955" x14ac:dyDescent="0.2"/>
    <row r="5956" x14ac:dyDescent="0.2"/>
    <row r="5957" x14ac:dyDescent="0.2"/>
    <row r="5958" x14ac:dyDescent="0.2"/>
    <row r="5959" x14ac:dyDescent="0.2"/>
    <row r="5960" x14ac:dyDescent="0.2"/>
    <row r="5961" x14ac:dyDescent="0.2"/>
    <row r="5962" x14ac:dyDescent="0.2"/>
    <row r="5963" x14ac:dyDescent="0.2"/>
    <row r="5964" x14ac:dyDescent="0.2"/>
    <row r="5965" x14ac:dyDescent="0.2"/>
    <row r="5966" x14ac:dyDescent="0.2"/>
    <row r="5967" x14ac:dyDescent="0.2"/>
    <row r="5968" x14ac:dyDescent="0.2"/>
    <row r="5969" x14ac:dyDescent="0.2"/>
    <row r="5970" x14ac:dyDescent="0.2"/>
    <row r="5971" x14ac:dyDescent="0.2"/>
    <row r="5972" x14ac:dyDescent="0.2"/>
    <row r="5973" x14ac:dyDescent="0.2"/>
    <row r="5974" x14ac:dyDescent="0.2"/>
    <row r="5975" x14ac:dyDescent="0.2"/>
    <row r="5976" x14ac:dyDescent="0.2"/>
    <row r="5977" x14ac:dyDescent="0.2"/>
    <row r="5978" x14ac:dyDescent="0.2"/>
    <row r="5979" x14ac:dyDescent="0.2"/>
    <row r="5980" x14ac:dyDescent="0.2"/>
    <row r="5981" x14ac:dyDescent="0.2"/>
    <row r="5982" x14ac:dyDescent="0.2"/>
    <row r="5983" x14ac:dyDescent="0.2"/>
    <row r="5984" x14ac:dyDescent="0.2"/>
    <row r="5985" x14ac:dyDescent="0.2"/>
    <row r="5986" x14ac:dyDescent="0.2"/>
    <row r="5987" x14ac:dyDescent="0.2"/>
    <row r="5988" x14ac:dyDescent="0.2"/>
    <row r="5989" x14ac:dyDescent="0.2"/>
    <row r="5990" x14ac:dyDescent="0.2"/>
    <row r="5991" x14ac:dyDescent="0.2"/>
    <row r="5992" x14ac:dyDescent="0.2"/>
    <row r="5993" x14ac:dyDescent="0.2"/>
    <row r="5994" x14ac:dyDescent="0.2"/>
    <row r="5995" x14ac:dyDescent="0.2"/>
    <row r="5996" x14ac:dyDescent="0.2"/>
    <row r="5997" x14ac:dyDescent="0.2"/>
    <row r="5998" x14ac:dyDescent="0.2"/>
    <row r="5999" x14ac:dyDescent="0.2"/>
    <row r="6000" x14ac:dyDescent="0.2"/>
    <row r="6001" x14ac:dyDescent="0.2"/>
    <row r="6002" x14ac:dyDescent="0.2"/>
    <row r="6003" x14ac:dyDescent="0.2"/>
    <row r="6004" x14ac:dyDescent="0.2"/>
    <row r="6005" x14ac:dyDescent="0.2"/>
    <row r="6006" x14ac:dyDescent="0.2"/>
    <row r="6007" x14ac:dyDescent="0.2"/>
    <row r="6008" x14ac:dyDescent="0.2"/>
    <row r="6009" x14ac:dyDescent="0.2"/>
    <row r="6010" x14ac:dyDescent="0.2"/>
    <row r="6011" x14ac:dyDescent="0.2"/>
    <row r="6012" x14ac:dyDescent="0.2"/>
    <row r="6013" x14ac:dyDescent="0.2"/>
    <row r="6014" x14ac:dyDescent="0.2"/>
    <row r="6015" x14ac:dyDescent="0.2"/>
    <row r="6016" x14ac:dyDescent="0.2"/>
    <row r="6017" x14ac:dyDescent="0.2"/>
    <row r="6018" x14ac:dyDescent="0.2"/>
    <row r="6019" x14ac:dyDescent="0.2"/>
    <row r="6020" x14ac:dyDescent="0.2"/>
    <row r="6021" x14ac:dyDescent="0.2"/>
    <row r="6022" x14ac:dyDescent="0.2"/>
    <row r="6023" x14ac:dyDescent="0.2"/>
    <row r="6024" x14ac:dyDescent="0.2"/>
    <row r="6025" x14ac:dyDescent="0.2"/>
    <row r="6026" x14ac:dyDescent="0.2"/>
    <row r="6027" x14ac:dyDescent="0.2"/>
    <row r="6028" x14ac:dyDescent="0.2"/>
    <row r="6029" x14ac:dyDescent="0.2"/>
    <row r="6030" x14ac:dyDescent="0.2"/>
    <row r="6031" x14ac:dyDescent="0.2"/>
    <row r="6032" x14ac:dyDescent="0.2"/>
    <row r="6033" x14ac:dyDescent="0.2"/>
    <row r="6034" x14ac:dyDescent="0.2"/>
    <row r="6035" x14ac:dyDescent="0.2"/>
    <row r="6036" x14ac:dyDescent="0.2"/>
    <row r="6037" x14ac:dyDescent="0.2"/>
    <row r="6038" x14ac:dyDescent="0.2"/>
    <row r="6039" x14ac:dyDescent="0.2"/>
    <row r="6040" x14ac:dyDescent="0.2"/>
    <row r="6041" x14ac:dyDescent="0.2"/>
    <row r="6042" x14ac:dyDescent="0.2"/>
    <row r="6043" x14ac:dyDescent="0.2"/>
    <row r="6044" x14ac:dyDescent="0.2"/>
    <row r="6045" x14ac:dyDescent="0.2"/>
    <row r="6046" x14ac:dyDescent="0.2"/>
    <row r="6047" x14ac:dyDescent="0.2"/>
    <row r="6048" x14ac:dyDescent="0.2"/>
    <row r="6049" x14ac:dyDescent="0.2"/>
    <row r="6050" x14ac:dyDescent="0.2"/>
    <row r="6051" x14ac:dyDescent="0.2"/>
    <row r="6052" x14ac:dyDescent="0.2"/>
    <row r="6053" x14ac:dyDescent="0.2"/>
    <row r="6054" x14ac:dyDescent="0.2"/>
    <row r="6055" x14ac:dyDescent="0.2"/>
    <row r="6056" x14ac:dyDescent="0.2"/>
    <row r="6057" x14ac:dyDescent="0.2"/>
    <row r="6058" x14ac:dyDescent="0.2"/>
    <row r="6059" x14ac:dyDescent="0.2"/>
    <row r="6060" x14ac:dyDescent="0.2"/>
    <row r="6061" x14ac:dyDescent="0.2"/>
    <row r="6062" x14ac:dyDescent="0.2"/>
    <row r="6063" x14ac:dyDescent="0.2"/>
    <row r="6064" x14ac:dyDescent="0.2"/>
    <row r="6065" x14ac:dyDescent="0.2"/>
    <row r="6066" x14ac:dyDescent="0.2"/>
    <row r="6067" x14ac:dyDescent="0.2"/>
    <row r="6068" x14ac:dyDescent="0.2"/>
    <row r="6069" x14ac:dyDescent="0.2"/>
    <row r="6070" x14ac:dyDescent="0.2"/>
    <row r="6071" x14ac:dyDescent="0.2"/>
    <row r="6072" x14ac:dyDescent="0.2"/>
    <row r="6073" x14ac:dyDescent="0.2"/>
    <row r="6074" x14ac:dyDescent="0.2"/>
    <row r="6075" x14ac:dyDescent="0.2"/>
    <row r="6076" x14ac:dyDescent="0.2"/>
    <row r="6077" x14ac:dyDescent="0.2"/>
    <row r="6078" x14ac:dyDescent="0.2"/>
    <row r="6079" x14ac:dyDescent="0.2"/>
    <row r="6080" x14ac:dyDescent="0.2"/>
    <row r="6081" x14ac:dyDescent="0.2"/>
    <row r="6082" x14ac:dyDescent="0.2"/>
    <row r="6083" x14ac:dyDescent="0.2"/>
    <row r="6084" x14ac:dyDescent="0.2"/>
    <row r="6085" x14ac:dyDescent="0.2"/>
    <row r="6086" x14ac:dyDescent="0.2"/>
    <row r="6087" x14ac:dyDescent="0.2"/>
    <row r="6088" x14ac:dyDescent="0.2"/>
    <row r="6089" x14ac:dyDescent="0.2"/>
    <row r="6090" x14ac:dyDescent="0.2"/>
    <row r="6091" x14ac:dyDescent="0.2"/>
    <row r="6092" x14ac:dyDescent="0.2"/>
    <row r="6093" x14ac:dyDescent="0.2"/>
    <row r="6094" x14ac:dyDescent="0.2"/>
    <row r="6095" x14ac:dyDescent="0.2"/>
    <row r="6096" x14ac:dyDescent="0.2"/>
    <row r="6097" x14ac:dyDescent="0.2"/>
    <row r="6098" x14ac:dyDescent="0.2"/>
    <row r="6099" x14ac:dyDescent="0.2"/>
    <row r="6100" x14ac:dyDescent="0.2"/>
    <row r="6101" x14ac:dyDescent="0.2"/>
    <row r="6102" x14ac:dyDescent="0.2"/>
    <row r="6103" x14ac:dyDescent="0.2"/>
    <row r="6104" x14ac:dyDescent="0.2"/>
    <row r="6105" x14ac:dyDescent="0.2"/>
    <row r="6106" x14ac:dyDescent="0.2"/>
    <row r="6107" x14ac:dyDescent="0.2"/>
    <row r="6108" x14ac:dyDescent="0.2"/>
    <row r="6109" x14ac:dyDescent="0.2"/>
    <row r="6110" x14ac:dyDescent="0.2"/>
    <row r="6111" x14ac:dyDescent="0.2"/>
    <row r="6112" x14ac:dyDescent="0.2"/>
    <row r="6113" x14ac:dyDescent="0.2"/>
    <row r="6114" x14ac:dyDescent="0.2"/>
    <row r="6115" x14ac:dyDescent="0.2"/>
    <row r="6116" x14ac:dyDescent="0.2"/>
    <row r="6117" x14ac:dyDescent="0.2"/>
    <row r="6118" x14ac:dyDescent="0.2"/>
    <row r="6119" x14ac:dyDescent="0.2"/>
    <row r="6120" x14ac:dyDescent="0.2"/>
    <row r="6121" x14ac:dyDescent="0.2"/>
    <row r="6122" x14ac:dyDescent="0.2"/>
    <row r="6123" x14ac:dyDescent="0.2"/>
    <row r="6124" x14ac:dyDescent="0.2"/>
    <row r="6125" x14ac:dyDescent="0.2"/>
    <row r="6126" x14ac:dyDescent="0.2"/>
    <row r="6127" x14ac:dyDescent="0.2"/>
    <row r="6128" x14ac:dyDescent="0.2"/>
    <row r="6129" x14ac:dyDescent="0.2"/>
    <row r="6130" x14ac:dyDescent="0.2"/>
    <row r="6131" x14ac:dyDescent="0.2"/>
    <row r="6132" x14ac:dyDescent="0.2"/>
    <row r="6133" x14ac:dyDescent="0.2"/>
    <row r="6134" x14ac:dyDescent="0.2"/>
    <row r="6135" x14ac:dyDescent="0.2"/>
    <row r="6136" x14ac:dyDescent="0.2"/>
    <row r="6137" x14ac:dyDescent="0.2"/>
    <row r="6138" x14ac:dyDescent="0.2"/>
    <row r="6139" x14ac:dyDescent="0.2"/>
    <row r="6140" x14ac:dyDescent="0.2"/>
    <row r="6141" x14ac:dyDescent="0.2"/>
    <row r="6142" x14ac:dyDescent="0.2"/>
    <row r="6143" x14ac:dyDescent="0.2"/>
    <row r="6144" x14ac:dyDescent="0.2"/>
    <row r="6145" x14ac:dyDescent="0.2"/>
    <row r="6146" x14ac:dyDescent="0.2"/>
    <row r="6147" x14ac:dyDescent="0.2"/>
    <row r="6148" x14ac:dyDescent="0.2"/>
    <row r="6149" x14ac:dyDescent="0.2"/>
    <row r="6150" x14ac:dyDescent="0.2"/>
    <row r="6151" x14ac:dyDescent="0.2"/>
    <row r="6152" x14ac:dyDescent="0.2"/>
    <row r="6153" x14ac:dyDescent="0.2"/>
    <row r="6154" x14ac:dyDescent="0.2"/>
    <row r="6155" x14ac:dyDescent="0.2"/>
    <row r="6156" x14ac:dyDescent="0.2"/>
    <row r="6157" x14ac:dyDescent="0.2"/>
    <row r="6158" x14ac:dyDescent="0.2"/>
    <row r="6159" x14ac:dyDescent="0.2"/>
    <row r="6160" x14ac:dyDescent="0.2"/>
    <row r="6161" x14ac:dyDescent="0.2"/>
    <row r="6162" x14ac:dyDescent="0.2"/>
    <row r="6163" x14ac:dyDescent="0.2"/>
    <row r="6164" x14ac:dyDescent="0.2"/>
    <row r="6165" x14ac:dyDescent="0.2"/>
    <row r="6166" x14ac:dyDescent="0.2"/>
    <row r="6167" x14ac:dyDescent="0.2"/>
    <row r="6168" x14ac:dyDescent="0.2"/>
    <row r="6169" x14ac:dyDescent="0.2"/>
    <row r="6170" x14ac:dyDescent="0.2"/>
    <row r="6171" x14ac:dyDescent="0.2"/>
    <row r="6172" x14ac:dyDescent="0.2"/>
    <row r="6173" x14ac:dyDescent="0.2"/>
    <row r="6174" x14ac:dyDescent="0.2"/>
    <row r="6175" x14ac:dyDescent="0.2"/>
    <row r="6176" x14ac:dyDescent="0.2"/>
    <row r="6177" x14ac:dyDescent="0.2"/>
    <row r="6178" x14ac:dyDescent="0.2"/>
    <row r="6179" x14ac:dyDescent="0.2"/>
    <row r="6180" x14ac:dyDescent="0.2"/>
    <row r="6181" x14ac:dyDescent="0.2"/>
    <row r="6182" x14ac:dyDescent="0.2"/>
    <row r="6183" x14ac:dyDescent="0.2"/>
    <row r="6184" x14ac:dyDescent="0.2"/>
    <row r="6185" x14ac:dyDescent="0.2"/>
    <row r="6186" x14ac:dyDescent="0.2"/>
    <row r="6187" x14ac:dyDescent="0.2"/>
    <row r="6188" x14ac:dyDescent="0.2"/>
    <row r="6189" x14ac:dyDescent="0.2"/>
    <row r="6190" x14ac:dyDescent="0.2"/>
    <row r="6191" x14ac:dyDescent="0.2"/>
    <row r="6192" x14ac:dyDescent="0.2"/>
    <row r="6193" x14ac:dyDescent="0.2"/>
    <row r="6194" x14ac:dyDescent="0.2"/>
    <row r="6195" x14ac:dyDescent="0.2"/>
    <row r="6196" x14ac:dyDescent="0.2"/>
    <row r="6197" x14ac:dyDescent="0.2"/>
    <row r="6198" x14ac:dyDescent="0.2"/>
    <row r="6199" x14ac:dyDescent="0.2"/>
    <row r="6200" x14ac:dyDescent="0.2"/>
    <row r="6201" x14ac:dyDescent="0.2"/>
    <row r="6202" x14ac:dyDescent="0.2"/>
    <row r="6203" x14ac:dyDescent="0.2"/>
    <row r="6204" x14ac:dyDescent="0.2"/>
    <row r="6205" x14ac:dyDescent="0.2"/>
    <row r="6206" x14ac:dyDescent="0.2"/>
    <row r="6207" x14ac:dyDescent="0.2"/>
    <row r="6208" x14ac:dyDescent="0.2"/>
    <row r="6209" x14ac:dyDescent="0.2"/>
    <row r="6210" x14ac:dyDescent="0.2"/>
    <row r="6211" x14ac:dyDescent="0.2"/>
    <row r="6212" x14ac:dyDescent="0.2"/>
    <row r="6213" x14ac:dyDescent="0.2"/>
    <row r="6214" x14ac:dyDescent="0.2"/>
    <row r="6215" x14ac:dyDescent="0.2"/>
    <row r="6216" x14ac:dyDescent="0.2"/>
    <row r="6217" x14ac:dyDescent="0.2"/>
    <row r="6218" x14ac:dyDescent="0.2"/>
    <row r="6219" x14ac:dyDescent="0.2"/>
    <row r="6220" x14ac:dyDescent="0.2"/>
    <row r="6221" x14ac:dyDescent="0.2"/>
    <row r="6222" x14ac:dyDescent="0.2"/>
    <row r="6223" x14ac:dyDescent="0.2"/>
    <row r="6224" x14ac:dyDescent="0.2"/>
    <row r="6225" x14ac:dyDescent="0.2"/>
    <row r="6226" x14ac:dyDescent="0.2"/>
    <row r="6227" x14ac:dyDescent="0.2"/>
    <row r="6228" x14ac:dyDescent="0.2"/>
    <row r="6229" x14ac:dyDescent="0.2"/>
    <row r="6230" x14ac:dyDescent="0.2"/>
    <row r="6231" x14ac:dyDescent="0.2"/>
    <row r="6232" x14ac:dyDescent="0.2"/>
    <row r="6233" x14ac:dyDescent="0.2"/>
    <row r="6234" x14ac:dyDescent="0.2"/>
    <row r="6235" x14ac:dyDescent="0.2"/>
    <row r="6236" x14ac:dyDescent="0.2"/>
    <row r="6237" x14ac:dyDescent="0.2"/>
    <row r="6238" x14ac:dyDescent="0.2"/>
    <row r="6239" x14ac:dyDescent="0.2"/>
    <row r="6240" x14ac:dyDescent="0.2"/>
    <row r="6241" x14ac:dyDescent="0.2"/>
    <row r="6242" x14ac:dyDescent="0.2"/>
    <row r="6243" x14ac:dyDescent="0.2"/>
    <row r="6244" x14ac:dyDescent="0.2"/>
    <row r="6245" x14ac:dyDescent="0.2"/>
    <row r="6246" x14ac:dyDescent="0.2"/>
    <row r="6247" x14ac:dyDescent="0.2"/>
    <row r="6248" x14ac:dyDescent="0.2"/>
    <row r="6249" x14ac:dyDescent="0.2"/>
    <row r="6250" x14ac:dyDescent="0.2"/>
    <row r="6251" x14ac:dyDescent="0.2"/>
    <row r="6252" x14ac:dyDescent="0.2"/>
    <row r="6253" x14ac:dyDescent="0.2"/>
    <row r="6254" x14ac:dyDescent="0.2"/>
    <row r="6255" x14ac:dyDescent="0.2"/>
    <row r="6256" x14ac:dyDescent="0.2"/>
    <row r="6257" x14ac:dyDescent="0.2"/>
    <row r="6258" x14ac:dyDescent="0.2"/>
    <row r="6259" x14ac:dyDescent="0.2"/>
    <row r="6260" x14ac:dyDescent="0.2"/>
    <row r="6261" x14ac:dyDescent="0.2"/>
    <row r="6262" x14ac:dyDescent="0.2"/>
    <row r="6263" x14ac:dyDescent="0.2"/>
    <row r="6264" x14ac:dyDescent="0.2"/>
    <row r="6265" x14ac:dyDescent="0.2"/>
    <row r="6266" x14ac:dyDescent="0.2"/>
    <row r="6267" x14ac:dyDescent="0.2"/>
    <row r="6268" x14ac:dyDescent="0.2"/>
    <row r="6269" x14ac:dyDescent="0.2"/>
    <row r="6270" x14ac:dyDescent="0.2"/>
    <row r="6271" x14ac:dyDescent="0.2"/>
    <row r="6272" x14ac:dyDescent="0.2"/>
    <row r="6273" x14ac:dyDescent="0.2"/>
    <row r="6274" x14ac:dyDescent="0.2"/>
    <row r="6275" x14ac:dyDescent="0.2"/>
    <row r="6276" x14ac:dyDescent="0.2"/>
    <row r="6277" x14ac:dyDescent="0.2"/>
    <row r="6278" x14ac:dyDescent="0.2"/>
    <row r="6279" x14ac:dyDescent="0.2"/>
    <row r="6280" x14ac:dyDescent="0.2"/>
    <row r="6281" x14ac:dyDescent="0.2"/>
    <row r="6282" x14ac:dyDescent="0.2"/>
    <row r="6283" x14ac:dyDescent="0.2"/>
    <row r="6284" x14ac:dyDescent="0.2"/>
    <row r="6285" x14ac:dyDescent="0.2"/>
    <row r="6286" x14ac:dyDescent="0.2"/>
    <row r="6287" x14ac:dyDescent="0.2"/>
    <row r="6288" x14ac:dyDescent="0.2"/>
    <row r="6289" x14ac:dyDescent="0.2"/>
    <row r="6290" x14ac:dyDescent="0.2"/>
    <row r="6291" x14ac:dyDescent="0.2"/>
    <row r="6292" x14ac:dyDescent="0.2"/>
    <row r="6293" x14ac:dyDescent="0.2"/>
    <row r="6294" x14ac:dyDescent="0.2"/>
    <row r="6295" x14ac:dyDescent="0.2"/>
    <row r="6296" x14ac:dyDescent="0.2"/>
    <row r="6297" x14ac:dyDescent="0.2"/>
    <row r="6298" x14ac:dyDescent="0.2"/>
    <row r="6299" x14ac:dyDescent="0.2"/>
    <row r="6300" x14ac:dyDescent="0.2"/>
    <row r="6301" x14ac:dyDescent="0.2"/>
    <row r="6302" x14ac:dyDescent="0.2"/>
    <row r="6303" x14ac:dyDescent="0.2"/>
    <row r="6304" x14ac:dyDescent="0.2"/>
    <row r="6305" x14ac:dyDescent="0.2"/>
    <row r="6306" x14ac:dyDescent="0.2"/>
    <row r="6307" x14ac:dyDescent="0.2"/>
    <row r="6308" x14ac:dyDescent="0.2"/>
    <row r="6309" x14ac:dyDescent="0.2"/>
    <row r="6310" x14ac:dyDescent="0.2"/>
    <row r="6311" x14ac:dyDescent="0.2"/>
    <row r="6312" x14ac:dyDescent="0.2"/>
    <row r="6313" x14ac:dyDescent="0.2"/>
    <row r="6314" x14ac:dyDescent="0.2"/>
    <row r="6315" x14ac:dyDescent="0.2"/>
    <row r="6316" x14ac:dyDescent="0.2"/>
    <row r="6317" x14ac:dyDescent="0.2"/>
    <row r="6318" x14ac:dyDescent="0.2"/>
    <row r="6319" x14ac:dyDescent="0.2"/>
    <row r="6320" x14ac:dyDescent="0.2"/>
    <row r="6321" x14ac:dyDescent="0.2"/>
    <row r="6322" x14ac:dyDescent="0.2"/>
    <row r="6323" x14ac:dyDescent="0.2"/>
    <row r="6324" x14ac:dyDescent="0.2"/>
    <row r="6325" x14ac:dyDescent="0.2"/>
    <row r="6326" x14ac:dyDescent="0.2"/>
    <row r="6327" x14ac:dyDescent="0.2"/>
    <row r="6328" x14ac:dyDescent="0.2"/>
    <row r="6329" x14ac:dyDescent="0.2"/>
    <row r="6330" x14ac:dyDescent="0.2"/>
    <row r="6331" x14ac:dyDescent="0.2"/>
    <row r="6332" x14ac:dyDescent="0.2"/>
    <row r="6333" x14ac:dyDescent="0.2"/>
    <row r="6334" x14ac:dyDescent="0.2"/>
    <row r="6335" x14ac:dyDescent="0.2"/>
    <row r="6336" x14ac:dyDescent="0.2"/>
    <row r="6337" x14ac:dyDescent="0.2"/>
    <row r="6338" x14ac:dyDescent="0.2"/>
    <row r="6339" x14ac:dyDescent="0.2"/>
    <row r="6340" x14ac:dyDescent="0.2"/>
    <row r="6341" x14ac:dyDescent="0.2"/>
    <row r="6342" x14ac:dyDescent="0.2"/>
    <row r="6343" x14ac:dyDescent="0.2"/>
    <row r="6344" x14ac:dyDescent="0.2"/>
    <row r="6345" x14ac:dyDescent="0.2"/>
    <row r="6346" x14ac:dyDescent="0.2"/>
    <row r="6347" x14ac:dyDescent="0.2"/>
    <row r="6348" x14ac:dyDescent="0.2"/>
    <row r="6349" x14ac:dyDescent="0.2"/>
    <row r="6350" x14ac:dyDescent="0.2"/>
    <row r="6351" x14ac:dyDescent="0.2"/>
    <row r="6352" x14ac:dyDescent="0.2"/>
    <row r="6353" x14ac:dyDescent="0.2"/>
    <row r="6354" x14ac:dyDescent="0.2"/>
    <row r="6355" x14ac:dyDescent="0.2"/>
    <row r="6356" x14ac:dyDescent="0.2"/>
    <row r="6357" x14ac:dyDescent="0.2"/>
    <row r="6358" x14ac:dyDescent="0.2"/>
    <row r="6359" x14ac:dyDescent="0.2"/>
    <row r="6360" x14ac:dyDescent="0.2"/>
    <row r="6361" x14ac:dyDescent="0.2"/>
    <row r="6362" x14ac:dyDescent="0.2"/>
    <row r="6363" x14ac:dyDescent="0.2"/>
    <row r="6364" x14ac:dyDescent="0.2"/>
    <row r="6365" x14ac:dyDescent="0.2"/>
    <row r="6366" x14ac:dyDescent="0.2"/>
    <row r="6367" x14ac:dyDescent="0.2"/>
    <row r="6368" x14ac:dyDescent="0.2"/>
    <row r="6369" x14ac:dyDescent="0.2"/>
    <row r="6370" x14ac:dyDescent="0.2"/>
    <row r="6371" x14ac:dyDescent="0.2"/>
    <row r="6372" x14ac:dyDescent="0.2"/>
    <row r="6373" x14ac:dyDescent="0.2"/>
    <row r="6374" x14ac:dyDescent="0.2"/>
    <row r="6375" x14ac:dyDescent="0.2"/>
    <row r="6376" x14ac:dyDescent="0.2"/>
    <row r="6377" x14ac:dyDescent="0.2"/>
    <row r="6378" x14ac:dyDescent="0.2"/>
    <row r="6379" x14ac:dyDescent="0.2"/>
    <row r="6380" x14ac:dyDescent="0.2"/>
    <row r="6381" x14ac:dyDescent="0.2"/>
    <row r="6382" x14ac:dyDescent="0.2"/>
    <row r="6383" x14ac:dyDescent="0.2"/>
    <row r="6384" x14ac:dyDescent="0.2"/>
    <row r="6385" x14ac:dyDescent="0.2"/>
    <row r="6386" x14ac:dyDescent="0.2"/>
    <row r="6387" x14ac:dyDescent="0.2"/>
    <row r="6388" x14ac:dyDescent="0.2"/>
    <row r="6389" x14ac:dyDescent="0.2"/>
    <row r="6390" x14ac:dyDescent="0.2"/>
    <row r="6391" x14ac:dyDescent="0.2"/>
    <row r="6392" x14ac:dyDescent="0.2"/>
    <row r="6393" x14ac:dyDescent="0.2"/>
    <row r="6394" x14ac:dyDescent="0.2"/>
    <row r="6395" x14ac:dyDescent="0.2"/>
    <row r="6396" x14ac:dyDescent="0.2"/>
    <row r="6397" x14ac:dyDescent="0.2"/>
    <row r="6398" x14ac:dyDescent="0.2"/>
    <row r="6399" x14ac:dyDescent="0.2"/>
    <row r="6400" x14ac:dyDescent="0.2"/>
    <row r="6401" x14ac:dyDescent="0.2"/>
    <row r="6402" x14ac:dyDescent="0.2"/>
    <row r="6403" x14ac:dyDescent="0.2"/>
    <row r="6404" x14ac:dyDescent="0.2"/>
    <row r="6405" x14ac:dyDescent="0.2"/>
    <row r="6406" x14ac:dyDescent="0.2"/>
    <row r="6407" x14ac:dyDescent="0.2"/>
    <row r="6408" x14ac:dyDescent="0.2"/>
    <row r="6409" x14ac:dyDescent="0.2"/>
    <row r="6410" x14ac:dyDescent="0.2"/>
    <row r="6411" x14ac:dyDescent="0.2"/>
    <row r="6412" x14ac:dyDescent="0.2"/>
    <row r="6413" x14ac:dyDescent="0.2"/>
    <row r="6414" x14ac:dyDescent="0.2"/>
    <row r="6415" x14ac:dyDescent="0.2"/>
    <row r="6416" x14ac:dyDescent="0.2"/>
    <row r="6417" x14ac:dyDescent="0.2"/>
    <row r="6418" x14ac:dyDescent="0.2"/>
    <row r="6419" x14ac:dyDescent="0.2"/>
    <row r="6420" x14ac:dyDescent="0.2"/>
    <row r="6421" x14ac:dyDescent="0.2"/>
    <row r="6422" x14ac:dyDescent="0.2"/>
    <row r="6423" x14ac:dyDescent="0.2"/>
    <row r="6424" x14ac:dyDescent="0.2"/>
    <row r="6425" x14ac:dyDescent="0.2"/>
    <row r="6426" x14ac:dyDescent="0.2"/>
    <row r="6427" x14ac:dyDescent="0.2"/>
    <row r="6428" x14ac:dyDescent="0.2"/>
    <row r="6429" x14ac:dyDescent="0.2"/>
    <row r="6430" x14ac:dyDescent="0.2"/>
    <row r="6431" x14ac:dyDescent="0.2"/>
    <row r="6432" x14ac:dyDescent="0.2"/>
    <row r="6433" x14ac:dyDescent="0.2"/>
    <row r="6434" x14ac:dyDescent="0.2"/>
    <row r="6435" x14ac:dyDescent="0.2"/>
    <row r="6436" x14ac:dyDescent="0.2"/>
    <row r="6437" x14ac:dyDescent="0.2"/>
    <row r="6438" x14ac:dyDescent="0.2"/>
    <row r="6439" x14ac:dyDescent="0.2"/>
    <row r="6440" x14ac:dyDescent="0.2"/>
    <row r="6441" x14ac:dyDescent="0.2"/>
    <row r="6442" x14ac:dyDescent="0.2"/>
    <row r="6443" x14ac:dyDescent="0.2"/>
    <row r="6444" x14ac:dyDescent="0.2"/>
    <row r="6445" x14ac:dyDescent="0.2"/>
    <row r="6446" x14ac:dyDescent="0.2"/>
    <row r="6447" x14ac:dyDescent="0.2"/>
    <row r="6448" x14ac:dyDescent="0.2"/>
    <row r="6449" x14ac:dyDescent="0.2"/>
    <row r="6450" x14ac:dyDescent="0.2"/>
    <row r="6451" x14ac:dyDescent="0.2"/>
    <row r="6452" x14ac:dyDescent="0.2"/>
    <row r="6453" x14ac:dyDescent="0.2"/>
    <row r="6454" x14ac:dyDescent="0.2"/>
    <row r="6455" x14ac:dyDescent="0.2"/>
    <row r="6456" x14ac:dyDescent="0.2"/>
    <row r="6457" x14ac:dyDescent="0.2"/>
    <row r="6458" x14ac:dyDescent="0.2"/>
    <row r="6459" x14ac:dyDescent="0.2"/>
    <row r="6460" x14ac:dyDescent="0.2"/>
    <row r="6461" x14ac:dyDescent="0.2"/>
    <row r="6462" x14ac:dyDescent="0.2"/>
    <row r="6463" x14ac:dyDescent="0.2"/>
    <row r="6464" x14ac:dyDescent="0.2"/>
    <row r="6465" x14ac:dyDescent="0.2"/>
    <row r="6466" x14ac:dyDescent="0.2"/>
    <row r="6467" x14ac:dyDescent="0.2"/>
    <row r="6468" x14ac:dyDescent="0.2"/>
    <row r="6469" x14ac:dyDescent="0.2"/>
    <row r="6470" x14ac:dyDescent="0.2"/>
    <row r="6471" x14ac:dyDescent="0.2"/>
    <row r="6472" x14ac:dyDescent="0.2"/>
    <row r="6473" x14ac:dyDescent="0.2"/>
    <row r="6474" x14ac:dyDescent="0.2"/>
    <row r="6475" x14ac:dyDescent="0.2"/>
    <row r="6476" x14ac:dyDescent="0.2"/>
    <row r="6477" x14ac:dyDescent="0.2"/>
    <row r="6478" x14ac:dyDescent="0.2"/>
    <row r="6479" x14ac:dyDescent="0.2"/>
    <row r="6480" x14ac:dyDescent="0.2"/>
    <row r="6481" x14ac:dyDescent="0.2"/>
    <row r="6482" x14ac:dyDescent="0.2"/>
    <row r="6483" x14ac:dyDescent="0.2"/>
    <row r="6484" x14ac:dyDescent="0.2"/>
    <row r="6485" x14ac:dyDescent="0.2"/>
    <row r="6486" x14ac:dyDescent="0.2"/>
    <row r="6487" x14ac:dyDescent="0.2"/>
    <row r="6488" x14ac:dyDescent="0.2"/>
    <row r="6489" x14ac:dyDescent="0.2"/>
    <row r="6490" x14ac:dyDescent="0.2"/>
    <row r="6491" x14ac:dyDescent="0.2"/>
    <row r="6492" x14ac:dyDescent="0.2"/>
    <row r="6493" x14ac:dyDescent="0.2"/>
    <row r="6494" x14ac:dyDescent="0.2"/>
    <row r="6495" x14ac:dyDescent="0.2"/>
    <row r="6496" x14ac:dyDescent="0.2"/>
    <row r="6497" x14ac:dyDescent="0.2"/>
    <row r="6498" x14ac:dyDescent="0.2"/>
    <row r="6499" x14ac:dyDescent="0.2"/>
    <row r="6500" x14ac:dyDescent="0.2"/>
    <row r="6501" x14ac:dyDescent="0.2"/>
    <row r="6502" x14ac:dyDescent="0.2"/>
    <row r="6503" x14ac:dyDescent="0.2"/>
    <row r="6504" x14ac:dyDescent="0.2"/>
    <row r="6505" x14ac:dyDescent="0.2"/>
    <row r="6506" x14ac:dyDescent="0.2"/>
    <row r="6507" x14ac:dyDescent="0.2"/>
    <row r="6508" x14ac:dyDescent="0.2"/>
    <row r="6509" x14ac:dyDescent="0.2"/>
    <row r="6510" x14ac:dyDescent="0.2"/>
    <row r="6511" x14ac:dyDescent="0.2"/>
    <row r="6512" x14ac:dyDescent="0.2"/>
    <row r="6513" x14ac:dyDescent="0.2"/>
    <row r="6514" x14ac:dyDescent="0.2"/>
    <row r="6515" x14ac:dyDescent="0.2"/>
    <row r="6516" x14ac:dyDescent="0.2"/>
    <row r="6517" x14ac:dyDescent="0.2"/>
    <row r="6518" x14ac:dyDescent="0.2"/>
    <row r="6519" x14ac:dyDescent="0.2"/>
    <row r="6520" x14ac:dyDescent="0.2"/>
    <row r="6521" x14ac:dyDescent="0.2"/>
    <row r="6522" x14ac:dyDescent="0.2"/>
    <row r="6523" x14ac:dyDescent="0.2"/>
    <row r="6524" x14ac:dyDescent="0.2"/>
    <row r="6525" x14ac:dyDescent="0.2"/>
    <row r="6526" x14ac:dyDescent="0.2"/>
    <row r="6527" x14ac:dyDescent="0.2"/>
    <row r="6528" x14ac:dyDescent="0.2"/>
    <row r="6529" x14ac:dyDescent="0.2"/>
    <row r="6530" x14ac:dyDescent="0.2"/>
    <row r="6531" x14ac:dyDescent="0.2"/>
    <row r="6532" x14ac:dyDescent="0.2"/>
    <row r="6533" x14ac:dyDescent="0.2"/>
    <row r="6534" x14ac:dyDescent="0.2"/>
    <row r="6535" x14ac:dyDescent="0.2"/>
    <row r="6536" x14ac:dyDescent="0.2"/>
    <row r="6537" x14ac:dyDescent="0.2"/>
    <row r="6538" x14ac:dyDescent="0.2"/>
    <row r="6539" x14ac:dyDescent="0.2"/>
    <row r="6540" x14ac:dyDescent="0.2"/>
    <row r="6541" x14ac:dyDescent="0.2"/>
    <row r="6542" x14ac:dyDescent="0.2"/>
    <row r="6543" x14ac:dyDescent="0.2"/>
    <row r="6544" x14ac:dyDescent="0.2"/>
    <row r="6545" x14ac:dyDescent="0.2"/>
    <row r="6546" x14ac:dyDescent="0.2"/>
    <row r="6547" x14ac:dyDescent="0.2"/>
    <row r="6548" x14ac:dyDescent="0.2"/>
    <row r="6549" x14ac:dyDescent="0.2"/>
    <row r="6550" x14ac:dyDescent="0.2"/>
    <row r="6551" x14ac:dyDescent="0.2"/>
    <row r="6552" x14ac:dyDescent="0.2"/>
    <row r="6553" x14ac:dyDescent="0.2"/>
    <row r="6554" x14ac:dyDescent="0.2"/>
    <row r="6555" x14ac:dyDescent="0.2"/>
    <row r="6556" x14ac:dyDescent="0.2"/>
    <row r="6557" x14ac:dyDescent="0.2"/>
    <row r="6558" x14ac:dyDescent="0.2"/>
    <row r="6559" x14ac:dyDescent="0.2"/>
    <row r="6560" x14ac:dyDescent="0.2"/>
    <row r="6561" x14ac:dyDescent="0.2"/>
    <row r="6562" x14ac:dyDescent="0.2"/>
    <row r="6563" x14ac:dyDescent="0.2"/>
    <row r="6564" x14ac:dyDescent="0.2"/>
    <row r="6565" x14ac:dyDescent="0.2"/>
    <row r="6566" x14ac:dyDescent="0.2"/>
    <row r="6567" x14ac:dyDescent="0.2"/>
    <row r="6568" x14ac:dyDescent="0.2"/>
    <row r="6569" x14ac:dyDescent="0.2"/>
    <row r="6570" x14ac:dyDescent="0.2"/>
    <row r="6571" x14ac:dyDescent="0.2"/>
    <row r="6572" x14ac:dyDescent="0.2"/>
    <row r="6573" x14ac:dyDescent="0.2"/>
    <row r="6574" x14ac:dyDescent="0.2"/>
    <row r="6575" x14ac:dyDescent="0.2"/>
    <row r="6576" x14ac:dyDescent="0.2"/>
    <row r="6577" x14ac:dyDescent="0.2"/>
    <row r="6578" x14ac:dyDescent="0.2"/>
    <row r="6579" x14ac:dyDescent="0.2"/>
    <row r="6580" x14ac:dyDescent="0.2"/>
    <row r="6581" x14ac:dyDescent="0.2"/>
    <row r="6582" x14ac:dyDescent="0.2"/>
    <row r="6583" x14ac:dyDescent="0.2"/>
    <row r="6584" x14ac:dyDescent="0.2"/>
    <row r="6585" x14ac:dyDescent="0.2"/>
    <row r="6586" x14ac:dyDescent="0.2"/>
    <row r="6587" x14ac:dyDescent="0.2"/>
    <row r="6588" x14ac:dyDescent="0.2"/>
    <row r="6589" x14ac:dyDescent="0.2"/>
    <row r="6590" x14ac:dyDescent="0.2"/>
    <row r="6591" x14ac:dyDescent="0.2"/>
    <row r="6592" x14ac:dyDescent="0.2"/>
    <row r="6593" x14ac:dyDescent="0.2"/>
    <row r="6594" x14ac:dyDescent="0.2"/>
    <row r="6595" x14ac:dyDescent="0.2"/>
    <row r="6596" x14ac:dyDescent="0.2"/>
    <row r="6597" x14ac:dyDescent="0.2"/>
    <row r="6598" x14ac:dyDescent="0.2"/>
    <row r="6599" x14ac:dyDescent="0.2"/>
    <row r="6600" x14ac:dyDescent="0.2"/>
    <row r="6601" x14ac:dyDescent="0.2"/>
    <row r="6602" x14ac:dyDescent="0.2"/>
    <row r="6603" x14ac:dyDescent="0.2"/>
    <row r="6604" x14ac:dyDescent="0.2"/>
    <row r="6605" x14ac:dyDescent="0.2"/>
    <row r="6606" x14ac:dyDescent="0.2"/>
    <row r="6607" x14ac:dyDescent="0.2"/>
    <row r="6608" x14ac:dyDescent="0.2"/>
    <row r="6609" x14ac:dyDescent="0.2"/>
    <row r="6610" x14ac:dyDescent="0.2"/>
    <row r="6611" x14ac:dyDescent="0.2"/>
    <row r="6612" x14ac:dyDescent="0.2"/>
    <row r="6613" x14ac:dyDescent="0.2"/>
    <row r="6614" x14ac:dyDescent="0.2"/>
    <row r="6615" x14ac:dyDescent="0.2"/>
    <row r="6616" x14ac:dyDescent="0.2"/>
    <row r="6617" x14ac:dyDescent="0.2"/>
    <row r="6618" x14ac:dyDescent="0.2"/>
    <row r="6619" x14ac:dyDescent="0.2"/>
    <row r="6620" x14ac:dyDescent="0.2"/>
    <row r="6621" x14ac:dyDescent="0.2"/>
    <row r="6622" x14ac:dyDescent="0.2"/>
    <row r="6623" x14ac:dyDescent="0.2"/>
    <row r="6624" x14ac:dyDescent="0.2"/>
    <row r="6625" x14ac:dyDescent="0.2"/>
    <row r="6626" x14ac:dyDescent="0.2"/>
    <row r="6627" x14ac:dyDescent="0.2"/>
    <row r="6628" x14ac:dyDescent="0.2"/>
    <row r="6629" x14ac:dyDescent="0.2"/>
    <row r="6630" x14ac:dyDescent="0.2"/>
    <row r="6631" x14ac:dyDescent="0.2"/>
    <row r="6632" x14ac:dyDescent="0.2"/>
    <row r="6633" x14ac:dyDescent="0.2"/>
    <row r="6634" x14ac:dyDescent="0.2"/>
    <row r="6635" x14ac:dyDescent="0.2"/>
    <row r="6636" x14ac:dyDescent="0.2"/>
    <row r="6637" x14ac:dyDescent="0.2"/>
    <row r="6638" x14ac:dyDescent="0.2"/>
    <row r="6639" x14ac:dyDescent="0.2"/>
    <row r="6640" x14ac:dyDescent="0.2"/>
    <row r="6641" x14ac:dyDescent="0.2"/>
    <row r="6642" x14ac:dyDescent="0.2"/>
    <row r="6643" x14ac:dyDescent="0.2"/>
    <row r="6644" x14ac:dyDescent="0.2"/>
    <row r="6645" x14ac:dyDescent="0.2"/>
    <row r="6646" x14ac:dyDescent="0.2"/>
    <row r="6647" x14ac:dyDescent="0.2"/>
    <row r="6648" x14ac:dyDescent="0.2"/>
    <row r="6649" x14ac:dyDescent="0.2"/>
    <row r="6650" x14ac:dyDescent="0.2"/>
    <row r="6651" x14ac:dyDescent="0.2"/>
    <row r="6652" x14ac:dyDescent="0.2"/>
    <row r="6653" x14ac:dyDescent="0.2"/>
    <row r="6654" x14ac:dyDescent="0.2"/>
    <row r="6655" x14ac:dyDescent="0.2"/>
    <row r="6656" x14ac:dyDescent="0.2"/>
    <row r="6657" x14ac:dyDescent="0.2"/>
    <row r="6658" x14ac:dyDescent="0.2"/>
    <row r="6659" x14ac:dyDescent="0.2"/>
    <row r="6660" x14ac:dyDescent="0.2"/>
    <row r="6661" x14ac:dyDescent="0.2"/>
    <row r="6662" x14ac:dyDescent="0.2"/>
    <row r="6663" x14ac:dyDescent="0.2"/>
    <row r="6664" x14ac:dyDescent="0.2"/>
    <row r="6665" x14ac:dyDescent="0.2"/>
    <row r="6666" x14ac:dyDescent="0.2"/>
    <row r="6667" x14ac:dyDescent="0.2"/>
    <row r="6668" x14ac:dyDescent="0.2"/>
    <row r="6669" x14ac:dyDescent="0.2"/>
    <row r="6670" x14ac:dyDescent="0.2"/>
    <row r="6671" x14ac:dyDescent="0.2"/>
    <row r="6672" x14ac:dyDescent="0.2"/>
    <row r="6673" x14ac:dyDescent="0.2"/>
    <row r="6674" x14ac:dyDescent="0.2"/>
    <row r="6675" x14ac:dyDescent="0.2"/>
    <row r="6676" x14ac:dyDescent="0.2"/>
    <row r="6677" x14ac:dyDescent="0.2"/>
    <row r="6678" x14ac:dyDescent="0.2"/>
    <row r="6679" x14ac:dyDescent="0.2"/>
    <row r="6680" x14ac:dyDescent="0.2"/>
    <row r="6681" x14ac:dyDescent="0.2"/>
    <row r="6682" x14ac:dyDescent="0.2"/>
    <row r="6683" x14ac:dyDescent="0.2"/>
    <row r="6684" x14ac:dyDescent="0.2"/>
    <row r="6685" x14ac:dyDescent="0.2"/>
    <row r="6686" x14ac:dyDescent="0.2"/>
    <row r="6687" x14ac:dyDescent="0.2"/>
    <row r="6688" x14ac:dyDescent="0.2"/>
    <row r="6689" x14ac:dyDescent="0.2"/>
    <row r="6690" x14ac:dyDescent="0.2"/>
    <row r="6691" x14ac:dyDescent="0.2"/>
    <row r="6692" x14ac:dyDescent="0.2"/>
    <row r="6693" x14ac:dyDescent="0.2"/>
    <row r="6694" x14ac:dyDescent="0.2"/>
    <row r="6695" x14ac:dyDescent="0.2"/>
    <row r="6696" x14ac:dyDescent="0.2"/>
    <row r="6697" x14ac:dyDescent="0.2"/>
    <row r="6698" x14ac:dyDescent="0.2"/>
    <row r="6699" x14ac:dyDescent="0.2"/>
    <row r="6700" x14ac:dyDescent="0.2"/>
    <row r="6701" x14ac:dyDescent="0.2"/>
    <row r="6702" x14ac:dyDescent="0.2"/>
    <row r="6703" x14ac:dyDescent="0.2"/>
    <row r="6704" x14ac:dyDescent="0.2"/>
    <row r="6705" x14ac:dyDescent="0.2"/>
    <row r="6706" x14ac:dyDescent="0.2"/>
    <row r="6707" x14ac:dyDescent="0.2"/>
    <row r="6708" x14ac:dyDescent="0.2"/>
    <row r="6709" x14ac:dyDescent="0.2"/>
    <row r="6710" x14ac:dyDescent="0.2"/>
    <row r="6711" x14ac:dyDescent="0.2"/>
    <row r="6712" x14ac:dyDescent="0.2"/>
    <row r="6713" x14ac:dyDescent="0.2"/>
    <row r="6714" x14ac:dyDescent="0.2"/>
    <row r="6715" x14ac:dyDescent="0.2"/>
    <row r="6716" x14ac:dyDescent="0.2"/>
    <row r="6717" x14ac:dyDescent="0.2"/>
    <row r="6718" x14ac:dyDescent="0.2"/>
    <row r="6719" x14ac:dyDescent="0.2"/>
    <row r="6720" x14ac:dyDescent="0.2"/>
    <row r="6721" x14ac:dyDescent="0.2"/>
    <row r="6722" x14ac:dyDescent="0.2"/>
    <row r="6723" x14ac:dyDescent="0.2"/>
    <row r="6724" x14ac:dyDescent="0.2"/>
    <row r="6725" x14ac:dyDescent="0.2"/>
    <row r="6726" x14ac:dyDescent="0.2"/>
    <row r="6727" x14ac:dyDescent="0.2"/>
    <row r="6728" x14ac:dyDescent="0.2"/>
    <row r="6729" x14ac:dyDescent="0.2"/>
    <row r="6730" x14ac:dyDescent="0.2"/>
    <row r="6731" x14ac:dyDescent="0.2"/>
    <row r="6732" x14ac:dyDescent="0.2"/>
    <row r="6733" x14ac:dyDescent="0.2"/>
    <row r="6734" x14ac:dyDescent="0.2"/>
    <row r="6735" x14ac:dyDescent="0.2"/>
    <row r="6736" x14ac:dyDescent="0.2"/>
    <row r="6737" x14ac:dyDescent="0.2"/>
    <row r="6738" x14ac:dyDescent="0.2"/>
    <row r="6739" x14ac:dyDescent="0.2"/>
    <row r="6740" x14ac:dyDescent="0.2"/>
    <row r="6741" x14ac:dyDescent="0.2"/>
    <row r="6742" x14ac:dyDescent="0.2"/>
    <row r="6743" x14ac:dyDescent="0.2"/>
    <row r="6744" x14ac:dyDescent="0.2"/>
    <row r="6745" x14ac:dyDescent="0.2"/>
    <row r="6746" x14ac:dyDescent="0.2"/>
    <row r="6747" x14ac:dyDescent="0.2"/>
    <row r="6748" x14ac:dyDescent="0.2"/>
    <row r="6749" x14ac:dyDescent="0.2"/>
    <row r="6750" x14ac:dyDescent="0.2"/>
    <row r="6751" x14ac:dyDescent="0.2"/>
    <row r="6752" x14ac:dyDescent="0.2"/>
    <row r="6753" x14ac:dyDescent="0.2"/>
    <row r="6754" x14ac:dyDescent="0.2"/>
    <row r="6755" x14ac:dyDescent="0.2"/>
    <row r="6756" x14ac:dyDescent="0.2"/>
    <row r="6757" x14ac:dyDescent="0.2"/>
    <row r="6758" x14ac:dyDescent="0.2"/>
    <row r="6759" x14ac:dyDescent="0.2"/>
    <row r="6760" x14ac:dyDescent="0.2"/>
    <row r="6761" x14ac:dyDescent="0.2"/>
    <row r="6762" x14ac:dyDescent="0.2"/>
    <row r="6763" x14ac:dyDescent="0.2"/>
    <row r="6764" x14ac:dyDescent="0.2"/>
    <row r="6765" x14ac:dyDescent="0.2"/>
    <row r="6766" x14ac:dyDescent="0.2"/>
    <row r="6767" x14ac:dyDescent="0.2"/>
    <row r="6768" x14ac:dyDescent="0.2"/>
    <row r="6769" x14ac:dyDescent="0.2"/>
    <row r="6770" x14ac:dyDescent="0.2"/>
    <row r="6771" x14ac:dyDescent="0.2"/>
    <row r="6772" x14ac:dyDescent="0.2"/>
    <row r="6773" x14ac:dyDescent="0.2"/>
    <row r="6774" x14ac:dyDescent="0.2"/>
    <row r="6775" x14ac:dyDescent="0.2"/>
    <row r="6776" x14ac:dyDescent="0.2"/>
    <row r="6777" x14ac:dyDescent="0.2"/>
    <row r="6778" x14ac:dyDescent="0.2"/>
    <row r="6779" x14ac:dyDescent="0.2"/>
    <row r="6780" x14ac:dyDescent="0.2"/>
    <row r="6781" x14ac:dyDescent="0.2"/>
    <row r="6782" x14ac:dyDescent="0.2"/>
    <row r="6783" x14ac:dyDescent="0.2"/>
    <row r="6784" x14ac:dyDescent="0.2"/>
    <row r="6785" x14ac:dyDescent="0.2"/>
    <row r="6786" x14ac:dyDescent="0.2"/>
    <row r="6787" x14ac:dyDescent="0.2"/>
    <row r="6788" x14ac:dyDescent="0.2"/>
    <row r="6789" x14ac:dyDescent="0.2"/>
    <row r="6790" x14ac:dyDescent="0.2"/>
    <row r="6791" x14ac:dyDescent="0.2"/>
    <row r="6792" x14ac:dyDescent="0.2"/>
    <row r="6793" x14ac:dyDescent="0.2"/>
    <row r="6794" x14ac:dyDescent="0.2"/>
    <row r="6795" x14ac:dyDescent="0.2"/>
    <row r="6796" x14ac:dyDescent="0.2"/>
    <row r="6797" x14ac:dyDescent="0.2"/>
    <row r="6798" x14ac:dyDescent="0.2"/>
    <row r="6799" x14ac:dyDescent="0.2"/>
    <row r="6800" x14ac:dyDescent="0.2"/>
    <row r="6801" x14ac:dyDescent="0.2"/>
    <row r="6802" x14ac:dyDescent="0.2"/>
    <row r="6803" x14ac:dyDescent="0.2"/>
    <row r="6804" x14ac:dyDescent="0.2"/>
    <row r="6805" x14ac:dyDescent="0.2"/>
    <row r="6806" x14ac:dyDescent="0.2"/>
    <row r="6807" x14ac:dyDescent="0.2"/>
    <row r="6808" x14ac:dyDescent="0.2"/>
    <row r="6809" x14ac:dyDescent="0.2"/>
    <row r="6810" x14ac:dyDescent="0.2"/>
    <row r="6811" x14ac:dyDescent="0.2"/>
    <row r="6812" x14ac:dyDescent="0.2"/>
    <row r="6813" x14ac:dyDescent="0.2"/>
    <row r="6814" x14ac:dyDescent="0.2"/>
    <row r="6815" x14ac:dyDescent="0.2"/>
    <row r="6816" x14ac:dyDescent="0.2"/>
    <row r="6817" x14ac:dyDescent="0.2"/>
    <row r="6818" x14ac:dyDescent="0.2"/>
    <row r="6819" x14ac:dyDescent="0.2"/>
    <row r="6820" x14ac:dyDescent="0.2"/>
    <row r="6821" x14ac:dyDescent="0.2"/>
    <row r="6822" x14ac:dyDescent="0.2"/>
    <row r="6823" x14ac:dyDescent="0.2"/>
    <row r="6824" x14ac:dyDescent="0.2"/>
    <row r="6825" x14ac:dyDescent="0.2"/>
    <row r="6826" x14ac:dyDescent="0.2"/>
    <row r="6827" x14ac:dyDescent="0.2"/>
    <row r="6828" x14ac:dyDescent="0.2"/>
    <row r="6829" x14ac:dyDescent="0.2"/>
    <row r="6830" x14ac:dyDescent="0.2"/>
    <row r="6831" x14ac:dyDescent="0.2"/>
    <row r="6832" x14ac:dyDescent="0.2"/>
    <row r="6833" x14ac:dyDescent="0.2"/>
    <row r="6834" x14ac:dyDescent="0.2"/>
    <row r="6835" x14ac:dyDescent="0.2"/>
    <row r="6836" x14ac:dyDescent="0.2"/>
    <row r="6837" x14ac:dyDescent="0.2"/>
    <row r="6838" x14ac:dyDescent="0.2"/>
    <row r="6839" x14ac:dyDescent="0.2"/>
    <row r="6840" x14ac:dyDescent="0.2"/>
    <row r="6841" x14ac:dyDescent="0.2"/>
    <row r="6842" x14ac:dyDescent="0.2"/>
    <row r="6843" x14ac:dyDescent="0.2"/>
    <row r="6844" x14ac:dyDescent="0.2"/>
    <row r="6845" x14ac:dyDescent="0.2"/>
    <row r="6846" x14ac:dyDescent="0.2"/>
    <row r="6847" x14ac:dyDescent="0.2"/>
    <row r="6848" x14ac:dyDescent="0.2"/>
    <row r="6849" x14ac:dyDescent="0.2"/>
    <row r="6850" x14ac:dyDescent="0.2"/>
    <row r="6851" x14ac:dyDescent="0.2"/>
    <row r="6852" x14ac:dyDescent="0.2"/>
    <row r="6853" x14ac:dyDescent="0.2"/>
    <row r="6854" x14ac:dyDescent="0.2"/>
    <row r="6855" x14ac:dyDescent="0.2"/>
    <row r="6856" x14ac:dyDescent="0.2"/>
    <row r="6857" x14ac:dyDescent="0.2"/>
    <row r="6858" x14ac:dyDescent="0.2"/>
    <row r="6859" x14ac:dyDescent="0.2"/>
    <row r="6860" x14ac:dyDescent="0.2"/>
    <row r="6861" x14ac:dyDescent="0.2"/>
    <row r="6862" x14ac:dyDescent="0.2"/>
    <row r="6863" x14ac:dyDescent="0.2"/>
    <row r="6864" x14ac:dyDescent="0.2"/>
    <row r="6865" x14ac:dyDescent="0.2"/>
    <row r="6866" x14ac:dyDescent="0.2"/>
    <row r="6867" x14ac:dyDescent="0.2"/>
    <row r="6868" x14ac:dyDescent="0.2"/>
    <row r="6869" x14ac:dyDescent="0.2"/>
    <row r="6870" x14ac:dyDescent="0.2"/>
    <row r="6871" x14ac:dyDescent="0.2"/>
    <row r="6872" x14ac:dyDescent="0.2"/>
    <row r="6873" x14ac:dyDescent="0.2"/>
    <row r="6874" x14ac:dyDescent="0.2"/>
    <row r="6875" x14ac:dyDescent="0.2"/>
    <row r="6876" x14ac:dyDescent="0.2"/>
    <row r="6877" x14ac:dyDescent="0.2"/>
    <row r="6878" x14ac:dyDescent="0.2"/>
    <row r="6879" x14ac:dyDescent="0.2"/>
    <row r="6880" x14ac:dyDescent="0.2"/>
    <row r="6881" x14ac:dyDescent="0.2"/>
    <row r="6882" x14ac:dyDescent="0.2"/>
    <row r="6883" x14ac:dyDescent="0.2"/>
    <row r="6884" x14ac:dyDescent="0.2"/>
    <row r="6885" x14ac:dyDescent="0.2"/>
    <row r="6886" x14ac:dyDescent="0.2"/>
    <row r="6887" x14ac:dyDescent="0.2"/>
    <row r="6888" x14ac:dyDescent="0.2"/>
    <row r="6889" x14ac:dyDescent="0.2"/>
    <row r="6890" x14ac:dyDescent="0.2"/>
    <row r="6891" x14ac:dyDescent="0.2"/>
    <row r="6892" x14ac:dyDescent="0.2"/>
    <row r="6893" x14ac:dyDescent="0.2"/>
    <row r="6894" x14ac:dyDescent="0.2"/>
    <row r="6895" x14ac:dyDescent="0.2"/>
    <row r="6896" x14ac:dyDescent="0.2"/>
    <row r="6897" x14ac:dyDescent="0.2"/>
    <row r="6898" x14ac:dyDescent="0.2"/>
    <row r="6899" x14ac:dyDescent="0.2"/>
    <row r="6900" x14ac:dyDescent="0.2"/>
    <row r="6901" x14ac:dyDescent="0.2"/>
    <row r="6902" x14ac:dyDescent="0.2"/>
    <row r="6903" x14ac:dyDescent="0.2"/>
    <row r="6904" x14ac:dyDescent="0.2"/>
    <row r="6905" x14ac:dyDescent="0.2"/>
    <row r="6906" x14ac:dyDescent="0.2"/>
    <row r="6907" x14ac:dyDescent="0.2"/>
    <row r="6908" x14ac:dyDescent="0.2"/>
    <row r="6909" x14ac:dyDescent="0.2"/>
    <row r="6910" x14ac:dyDescent="0.2"/>
    <row r="6911" x14ac:dyDescent="0.2"/>
    <row r="6912" x14ac:dyDescent="0.2"/>
    <row r="6913" x14ac:dyDescent="0.2"/>
    <row r="6914" x14ac:dyDescent="0.2"/>
    <row r="6915" x14ac:dyDescent="0.2"/>
    <row r="6916" x14ac:dyDescent="0.2"/>
    <row r="6917" x14ac:dyDescent="0.2"/>
    <row r="6918" x14ac:dyDescent="0.2"/>
    <row r="6919" x14ac:dyDescent="0.2"/>
    <row r="6920" x14ac:dyDescent="0.2"/>
    <row r="6921" x14ac:dyDescent="0.2"/>
    <row r="6922" x14ac:dyDescent="0.2"/>
    <row r="6923" x14ac:dyDescent="0.2"/>
    <row r="6924" x14ac:dyDescent="0.2"/>
    <row r="6925" x14ac:dyDescent="0.2"/>
    <row r="6926" x14ac:dyDescent="0.2"/>
    <row r="6927" x14ac:dyDescent="0.2"/>
    <row r="6928" x14ac:dyDescent="0.2"/>
    <row r="6929" x14ac:dyDescent="0.2"/>
    <row r="6930" x14ac:dyDescent="0.2"/>
    <row r="6931" x14ac:dyDescent="0.2"/>
    <row r="6932" x14ac:dyDescent="0.2"/>
    <row r="6933" x14ac:dyDescent="0.2"/>
    <row r="6934" x14ac:dyDescent="0.2"/>
    <row r="6935" x14ac:dyDescent="0.2"/>
    <row r="6936" x14ac:dyDescent="0.2"/>
    <row r="6937" x14ac:dyDescent="0.2"/>
    <row r="6938" x14ac:dyDescent="0.2"/>
    <row r="6939" x14ac:dyDescent="0.2"/>
    <row r="6940" x14ac:dyDescent="0.2"/>
    <row r="6941" x14ac:dyDescent="0.2"/>
    <row r="6942" x14ac:dyDescent="0.2"/>
    <row r="6943" x14ac:dyDescent="0.2"/>
    <row r="6944" x14ac:dyDescent="0.2"/>
    <row r="6945" x14ac:dyDescent="0.2"/>
    <row r="6946" x14ac:dyDescent="0.2"/>
    <row r="6947" x14ac:dyDescent="0.2"/>
    <row r="6948" x14ac:dyDescent="0.2"/>
    <row r="6949" x14ac:dyDescent="0.2"/>
    <row r="6950" x14ac:dyDescent="0.2"/>
    <row r="6951" x14ac:dyDescent="0.2"/>
    <row r="6952" x14ac:dyDescent="0.2"/>
    <row r="6953" x14ac:dyDescent="0.2"/>
    <row r="6954" x14ac:dyDescent="0.2"/>
    <row r="6955" x14ac:dyDescent="0.2"/>
    <row r="6956" x14ac:dyDescent="0.2"/>
    <row r="6957" x14ac:dyDescent="0.2"/>
    <row r="6958" x14ac:dyDescent="0.2"/>
    <row r="6959" x14ac:dyDescent="0.2"/>
    <row r="6960" x14ac:dyDescent="0.2"/>
    <row r="6961" x14ac:dyDescent="0.2"/>
    <row r="6962" x14ac:dyDescent="0.2"/>
    <row r="6963" x14ac:dyDescent="0.2"/>
    <row r="6964" x14ac:dyDescent="0.2"/>
    <row r="6965" x14ac:dyDescent="0.2"/>
    <row r="6966" x14ac:dyDescent="0.2"/>
    <row r="6967" x14ac:dyDescent="0.2"/>
    <row r="6968" x14ac:dyDescent="0.2"/>
    <row r="6969" x14ac:dyDescent="0.2"/>
    <row r="6970" x14ac:dyDescent="0.2"/>
    <row r="6971" x14ac:dyDescent="0.2"/>
    <row r="6972" x14ac:dyDescent="0.2"/>
    <row r="6973" x14ac:dyDescent="0.2"/>
    <row r="6974" x14ac:dyDescent="0.2"/>
    <row r="6975" x14ac:dyDescent="0.2"/>
    <row r="6976" x14ac:dyDescent="0.2"/>
    <row r="6977" x14ac:dyDescent="0.2"/>
    <row r="6978" x14ac:dyDescent="0.2"/>
    <row r="6979" x14ac:dyDescent="0.2"/>
    <row r="6980" x14ac:dyDescent="0.2"/>
    <row r="6981" x14ac:dyDescent="0.2"/>
    <row r="6982" x14ac:dyDescent="0.2"/>
    <row r="6983" x14ac:dyDescent="0.2"/>
    <row r="6984" x14ac:dyDescent="0.2"/>
    <row r="6985" x14ac:dyDescent="0.2"/>
    <row r="6986" x14ac:dyDescent="0.2"/>
    <row r="6987" x14ac:dyDescent="0.2"/>
    <row r="6988" x14ac:dyDescent="0.2"/>
    <row r="6989" x14ac:dyDescent="0.2"/>
    <row r="6990" x14ac:dyDescent="0.2"/>
    <row r="6991" x14ac:dyDescent="0.2"/>
    <row r="6992" x14ac:dyDescent="0.2"/>
    <row r="6993" x14ac:dyDescent="0.2"/>
    <row r="6994" x14ac:dyDescent="0.2"/>
    <row r="6995" x14ac:dyDescent="0.2"/>
    <row r="6996" x14ac:dyDescent="0.2"/>
    <row r="6997" x14ac:dyDescent="0.2"/>
    <row r="6998" x14ac:dyDescent="0.2"/>
    <row r="6999" x14ac:dyDescent="0.2"/>
    <row r="7000" x14ac:dyDescent="0.2"/>
    <row r="7001" x14ac:dyDescent="0.2"/>
    <row r="7002" x14ac:dyDescent="0.2"/>
    <row r="7003" x14ac:dyDescent="0.2"/>
    <row r="7004" x14ac:dyDescent="0.2"/>
    <row r="7005" x14ac:dyDescent="0.2"/>
    <row r="7006" x14ac:dyDescent="0.2"/>
    <row r="7007" x14ac:dyDescent="0.2"/>
    <row r="7008" x14ac:dyDescent="0.2"/>
    <row r="7009" x14ac:dyDescent="0.2"/>
    <row r="7010" x14ac:dyDescent="0.2"/>
    <row r="7011" x14ac:dyDescent="0.2"/>
    <row r="7012" x14ac:dyDescent="0.2"/>
    <row r="7013" x14ac:dyDescent="0.2"/>
    <row r="7014" x14ac:dyDescent="0.2"/>
    <row r="7015" x14ac:dyDescent="0.2"/>
    <row r="7016" x14ac:dyDescent="0.2"/>
    <row r="7017" x14ac:dyDescent="0.2"/>
    <row r="7018" x14ac:dyDescent="0.2"/>
    <row r="7019" x14ac:dyDescent="0.2"/>
    <row r="7020" x14ac:dyDescent="0.2"/>
    <row r="7021" x14ac:dyDescent="0.2"/>
    <row r="7022" x14ac:dyDescent="0.2"/>
    <row r="7023" x14ac:dyDescent="0.2"/>
    <row r="7024" x14ac:dyDescent="0.2"/>
    <row r="7025" x14ac:dyDescent="0.2"/>
    <row r="7026" x14ac:dyDescent="0.2"/>
    <row r="7027" x14ac:dyDescent="0.2"/>
    <row r="7028" x14ac:dyDescent="0.2"/>
    <row r="7029" x14ac:dyDescent="0.2"/>
    <row r="7030" x14ac:dyDescent="0.2"/>
    <row r="7031" x14ac:dyDescent="0.2"/>
    <row r="7032" x14ac:dyDescent="0.2"/>
    <row r="7033" x14ac:dyDescent="0.2"/>
    <row r="7034" x14ac:dyDescent="0.2"/>
    <row r="7035" x14ac:dyDescent="0.2"/>
    <row r="7036" x14ac:dyDescent="0.2"/>
    <row r="7037" x14ac:dyDescent="0.2"/>
    <row r="7038" x14ac:dyDescent="0.2"/>
    <row r="7039" x14ac:dyDescent="0.2"/>
    <row r="7040" x14ac:dyDescent="0.2"/>
    <row r="7041" x14ac:dyDescent="0.2"/>
    <row r="7042" x14ac:dyDescent="0.2"/>
    <row r="7043" x14ac:dyDescent="0.2"/>
    <row r="7044" x14ac:dyDescent="0.2"/>
    <row r="7045" x14ac:dyDescent="0.2"/>
    <row r="7046" x14ac:dyDescent="0.2"/>
    <row r="7047" x14ac:dyDescent="0.2"/>
    <row r="7048" x14ac:dyDescent="0.2"/>
    <row r="7049" x14ac:dyDescent="0.2"/>
    <row r="7050" x14ac:dyDescent="0.2"/>
    <row r="7051" x14ac:dyDescent="0.2"/>
    <row r="7052" x14ac:dyDescent="0.2"/>
    <row r="7053" x14ac:dyDescent="0.2"/>
    <row r="7054" x14ac:dyDescent="0.2"/>
    <row r="7055" x14ac:dyDescent="0.2"/>
    <row r="7056" x14ac:dyDescent="0.2"/>
    <row r="7057" x14ac:dyDescent="0.2"/>
    <row r="7058" x14ac:dyDescent="0.2"/>
    <row r="7059" x14ac:dyDescent="0.2"/>
    <row r="7060" x14ac:dyDescent="0.2"/>
    <row r="7061" x14ac:dyDescent="0.2"/>
    <row r="7062" x14ac:dyDescent="0.2"/>
    <row r="7063" x14ac:dyDescent="0.2"/>
    <row r="7064" x14ac:dyDescent="0.2"/>
    <row r="7065" x14ac:dyDescent="0.2"/>
    <row r="7066" x14ac:dyDescent="0.2"/>
    <row r="7067" x14ac:dyDescent="0.2"/>
    <row r="7068" x14ac:dyDescent="0.2"/>
    <row r="7069" x14ac:dyDescent="0.2"/>
    <row r="7070" x14ac:dyDescent="0.2"/>
    <row r="7071" x14ac:dyDescent="0.2"/>
    <row r="7072" x14ac:dyDescent="0.2"/>
    <row r="7073" x14ac:dyDescent="0.2"/>
    <row r="7074" x14ac:dyDescent="0.2"/>
    <row r="7075" x14ac:dyDescent="0.2"/>
    <row r="7076" x14ac:dyDescent="0.2"/>
    <row r="7077" x14ac:dyDescent="0.2"/>
    <row r="7078" x14ac:dyDescent="0.2"/>
    <row r="7079" x14ac:dyDescent="0.2"/>
    <row r="7080" x14ac:dyDescent="0.2"/>
    <row r="7081" x14ac:dyDescent="0.2"/>
    <row r="7082" x14ac:dyDescent="0.2"/>
    <row r="7083" x14ac:dyDescent="0.2"/>
    <row r="7084" x14ac:dyDescent="0.2"/>
    <row r="7085" x14ac:dyDescent="0.2"/>
    <row r="7086" x14ac:dyDescent="0.2"/>
    <row r="7087" x14ac:dyDescent="0.2"/>
    <row r="7088" x14ac:dyDescent="0.2"/>
    <row r="7089" x14ac:dyDescent="0.2"/>
    <row r="7090" x14ac:dyDescent="0.2"/>
    <row r="7091" x14ac:dyDescent="0.2"/>
    <row r="7092" x14ac:dyDescent="0.2"/>
    <row r="7093" x14ac:dyDescent="0.2"/>
    <row r="7094" x14ac:dyDescent="0.2"/>
    <row r="7095" x14ac:dyDescent="0.2"/>
    <row r="7096" x14ac:dyDescent="0.2"/>
    <row r="7097" x14ac:dyDescent="0.2"/>
    <row r="7098" x14ac:dyDescent="0.2"/>
    <row r="7099" x14ac:dyDescent="0.2"/>
    <row r="7100" x14ac:dyDescent="0.2"/>
    <row r="7101" x14ac:dyDescent="0.2"/>
    <row r="7102" x14ac:dyDescent="0.2"/>
    <row r="7103" x14ac:dyDescent="0.2"/>
    <row r="7104" x14ac:dyDescent="0.2"/>
    <row r="7105" x14ac:dyDescent="0.2"/>
    <row r="7106" x14ac:dyDescent="0.2"/>
    <row r="7107" x14ac:dyDescent="0.2"/>
    <row r="7108" x14ac:dyDescent="0.2"/>
    <row r="7109" x14ac:dyDescent="0.2"/>
    <row r="7110" x14ac:dyDescent="0.2"/>
    <row r="7111" x14ac:dyDescent="0.2"/>
    <row r="7112" x14ac:dyDescent="0.2"/>
    <row r="7113" x14ac:dyDescent="0.2"/>
    <row r="7114" x14ac:dyDescent="0.2"/>
    <row r="7115" x14ac:dyDescent="0.2"/>
    <row r="7116" x14ac:dyDescent="0.2"/>
    <row r="7117" x14ac:dyDescent="0.2"/>
    <row r="7118" x14ac:dyDescent="0.2"/>
    <row r="7119" x14ac:dyDescent="0.2"/>
    <row r="7120" x14ac:dyDescent="0.2"/>
    <row r="7121" x14ac:dyDescent="0.2"/>
    <row r="7122" x14ac:dyDescent="0.2"/>
    <row r="7123" x14ac:dyDescent="0.2"/>
    <row r="7124" x14ac:dyDescent="0.2"/>
    <row r="7125" x14ac:dyDescent="0.2"/>
    <row r="7126" x14ac:dyDescent="0.2"/>
    <row r="7127" x14ac:dyDescent="0.2"/>
    <row r="7128" x14ac:dyDescent="0.2"/>
    <row r="7129" x14ac:dyDescent="0.2"/>
    <row r="7130" x14ac:dyDescent="0.2"/>
    <row r="7131" x14ac:dyDescent="0.2"/>
    <row r="7132" x14ac:dyDescent="0.2"/>
    <row r="7133" x14ac:dyDescent="0.2"/>
    <row r="7134" x14ac:dyDescent="0.2"/>
    <row r="7135" x14ac:dyDescent="0.2"/>
    <row r="7136" x14ac:dyDescent="0.2"/>
    <row r="7137" x14ac:dyDescent="0.2"/>
    <row r="7138" x14ac:dyDescent="0.2"/>
    <row r="7139" x14ac:dyDescent="0.2"/>
    <row r="7140" x14ac:dyDescent="0.2"/>
    <row r="7141" x14ac:dyDescent="0.2"/>
    <row r="7142" x14ac:dyDescent="0.2"/>
    <row r="7143" x14ac:dyDescent="0.2"/>
    <row r="7144" x14ac:dyDescent="0.2"/>
    <row r="7145" x14ac:dyDescent="0.2"/>
    <row r="7146" x14ac:dyDescent="0.2"/>
    <row r="7147" x14ac:dyDescent="0.2"/>
    <row r="7148" x14ac:dyDescent="0.2"/>
    <row r="7149" x14ac:dyDescent="0.2"/>
    <row r="7150" x14ac:dyDescent="0.2"/>
    <row r="7151" x14ac:dyDescent="0.2"/>
    <row r="7152" x14ac:dyDescent="0.2"/>
    <row r="7153" x14ac:dyDescent="0.2"/>
    <row r="7154" x14ac:dyDescent="0.2"/>
    <row r="7155" x14ac:dyDescent="0.2"/>
    <row r="7156" x14ac:dyDescent="0.2"/>
    <row r="7157" x14ac:dyDescent="0.2"/>
    <row r="7158" x14ac:dyDescent="0.2"/>
    <row r="7159" x14ac:dyDescent="0.2"/>
    <row r="7160" x14ac:dyDescent="0.2"/>
    <row r="7161" x14ac:dyDescent="0.2"/>
    <row r="7162" x14ac:dyDescent="0.2"/>
    <row r="7163" x14ac:dyDescent="0.2"/>
    <row r="7164" x14ac:dyDescent="0.2"/>
    <row r="7165" x14ac:dyDescent="0.2"/>
    <row r="7166" x14ac:dyDescent="0.2"/>
    <row r="7167" x14ac:dyDescent="0.2"/>
    <row r="7168" x14ac:dyDescent="0.2"/>
    <row r="7169" x14ac:dyDescent="0.2"/>
    <row r="7170" x14ac:dyDescent="0.2"/>
    <row r="7171" x14ac:dyDescent="0.2"/>
    <row r="7172" x14ac:dyDescent="0.2"/>
    <row r="7173" x14ac:dyDescent="0.2"/>
    <row r="7174" x14ac:dyDescent="0.2"/>
    <row r="7175" x14ac:dyDescent="0.2"/>
    <row r="7176" x14ac:dyDescent="0.2"/>
    <row r="7177" x14ac:dyDescent="0.2"/>
    <row r="7178" x14ac:dyDescent="0.2"/>
    <row r="7179" x14ac:dyDescent="0.2"/>
    <row r="7180" x14ac:dyDescent="0.2"/>
    <row r="7181" x14ac:dyDescent="0.2"/>
    <row r="7182" x14ac:dyDescent="0.2"/>
    <row r="7183" x14ac:dyDescent="0.2"/>
    <row r="7184" x14ac:dyDescent="0.2"/>
    <row r="7185" x14ac:dyDescent="0.2"/>
    <row r="7186" x14ac:dyDescent="0.2"/>
    <row r="7187" x14ac:dyDescent="0.2"/>
    <row r="7188" x14ac:dyDescent="0.2"/>
    <row r="7189" x14ac:dyDescent="0.2"/>
    <row r="7190" x14ac:dyDescent="0.2"/>
    <row r="7191" x14ac:dyDescent="0.2"/>
    <row r="7192" x14ac:dyDescent="0.2"/>
    <row r="7193" x14ac:dyDescent="0.2"/>
    <row r="7194" x14ac:dyDescent="0.2"/>
    <row r="7195" x14ac:dyDescent="0.2"/>
    <row r="7196" x14ac:dyDescent="0.2"/>
    <row r="7197" x14ac:dyDescent="0.2"/>
    <row r="7198" x14ac:dyDescent="0.2"/>
    <row r="7199" x14ac:dyDescent="0.2"/>
    <row r="7200" x14ac:dyDescent="0.2"/>
    <row r="7201" x14ac:dyDescent="0.2"/>
    <row r="7202" x14ac:dyDescent="0.2"/>
    <row r="7203" x14ac:dyDescent="0.2"/>
    <row r="7204" x14ac:dyDescent="0.2"/>
    <row r="7205" x14ac:dyDescent="0.2"/>
    <row r="7206" x14ac:dyDescent="0.2"/>
    <row r="7207" x14ac:dyDescent="0.2"/>
    <row r="7208" x14ac:dyDescent="0.2"/>
    <row r="7209" x14ac:dyDescent="0.2"/>
    <row r="7210" x14ac:dyDescent="0.2"/>
    <row r="7211" x14ac:dyDescent="0.2"/>
    <row r="7212" x14ac:dyDescent="0.2"/>
    <row r="7213" x14ac:dyDescent="0.2"/>
    <row r="7214" x14ac:dyDescent="0.2"/>
    <row r="7215" x14ac:dyDescent="0.2"/>
    <row r="7216" x14ac:dyDescent="0.2"/>
    <row r="7217" x14ac:dyDescent="0.2"/>
    <row r="7218" x14ac:dyDescent="0.2"/>
    <row r="7219" x14ac:dyDescent="0.2"/>
    <row r="7220" x14ac:dyDescent="0.2"/>
    <row r="7221" x14ac:dyDescent="0.2"/>
    <row r="7222" x14ac:dyDescent="0.2"/>
    <row r="7223" x14ac:dyDescent="0.2"/>
    <row r="7224" x14ac:dyDescent="0.2"/>
    <row r="7225" x14ac:dyDescent="0.2"/>
    <row r="7226" x14ac:dyDescent="0.2"/>
    <row r="7227" x14ac:dyDescent="0.2"/>
    <row r="7228" x14ac:dyDescent="0.2"/>
    <row r="7229" x14ac:dyDescent="0.2"/>
    <row r="7230" x14ac:dyDescent="0.2"/>
    <row r="7231" x14ac:dyDescent="0.2"/>
    <row r="7232" x14ac:dyDescent="0.2"/>
    <row r="7233" x14ac:dyDescent="0.2"/>
    <row r="7234" x14ac:dyDescent="0.2"/>
    <row r="7235" x14ac:dyDescent="0.2"/>
    <row r="7236" x14ac:dyDescent="0.2"/>
    <row r="7237" x14ac:dyDescent="0.2"/>
    <row r="7238" x14ac:dyDescent="0.2"/>
    <row r="7239" x14ac:dyDescent="0.2"/>
    <row r="7240" x14ac:dyDescent="0.2"/>
    <row r="7241" x14ac:dyDescent="0.2"/>
    <row r="7242" x14ac:dyDescent="0.2"/>
    <row r="7243" x14ac:dyDescent="0.2"/>
    <row r="7244" x14ac:dyDescent="0.2"/>
    <row r="7245" x14ac:dyDescent="0.2"/>
    <row r="7246" x14ac:dyDescent="0.2"/>
    <row r="7247" x14ac:dyDescent="0.2"/>
    <row r="7248" x14ac:dyDescent="0.2"/>
    <row r="7249" x14ac:dyDescent="0.2"/>
    <row r="7250" x14ac:dyDescent="0.2"/>
    <row r="7251" x14ac:dyDescent="0.2"/>
    <row r="7252" x14ac:dyDescent="0.2"/>
    <row r="7253" x14ac:dyDescent="0.2"/>
    <row r="7254" x14ac:dyDescent="0.2"/>
    <row r="7255" x14ac:dyDescent="0.2"/>
    <row r="7256" x14ac:dyDescent="0.2"/>
    <row r="7257" x14ac:dyDescent="0.2"/>
    <row r="7258" x14ac:dyDescent="0.2"/>
    <row r="7259" x14ac:dyDescent="0.2"/>
    <row r="7260" x14ac:dyDescent="0.2"/>
    <row r="7261" x14ac:dyDescent="0.2"/>
    <row r="7262" x14ac:dyDescent="0.2"/>
    <row r="7263" x14ac:dyDescent="0.2"/>
    <row r="7264" x14ac:dyDescent="0.2"/>
    <row r="7265" x14ac:dyDescent="0.2"/>
    <row r="7266" x14ac:dyDescent="0.2"/>
    <row r="7267" x14ac:dyDescent="0.2"/>
    <row r="7268" x14ac:dyDescent="0.2"/>
    <row r="7269" x14ac:dyDescent="0.2"/>
    <row r="7270" x14ac:dyDescent="0.2"/>
    <row r="7271" x14ac:dyDescent="0.2"/>
    <row r="7272" x14ac:dyDescent="0.2"/>
    <row r="7273" x14ac:dyDescent="0.2"/>
    <row r="7274" x14ac:dyDescent="0.2"/>
    <row r="7275" x14ac:dyDescent="0.2"/>
    <row r="7276" x14ac:dyDescent="0.2"/>
    <row r="7277" x14ac:dyDescent="0.2"/>
    <row r="7278" x14ac:dyDescent="0.2"/>
    <row r="7279" x14ac:dyDescent="0.2"/>
    <row r="7280" x14ac:dyDescent="0.2"/>
    <row r="7281" x14ac:dyDescent="0.2"/>
    <row r="7282" x14ac:dyDescent="0.2"/>
    <row r="7283" x14ac:dyDescent="0.2"/>
    <row r="7284" x14ac:dyDescent="0.2"/>
    <row r="7285" x14ac:dyDescent="0.2"/>
    <row r="7286" x14ac:dyDescent="0.2"/>
    <row r="7287" x14ac:dyDescent="0.2"/>
    <row r="7288" x14ac:dyDescent="0.2"/>
    <row r="7289" x14ac:dyDescent="0.2"/>
    <row r="7290" x14ac:dyDescent="0.2"/>
    <row r="7291" x14ac:dyDescent="0.2"/>
    <row r="7292" x14ac:dyDescent="0.2"/>
    <row r="7293" x14ac:dyDescent="0.2"/>
    <row r="7294" x14ac:dyDescent="0.2"/>
    <row r="7295" x14ac:dyDescent="0.2"/>
    <row r="7296" x14ac:dyDescent="0.2"/>
    <row r="7297" x14ac:dyDescent="0.2"/>
    <row r="7298" x14ac:dyDescent="0.2"/>
    <row r="7299" x14ac:dyDescent="0.2"/>
    <row r="7300" x14ac:dyDescent="0.2"/>
    <row r="7301" x14ac:dyDescent="0.2"/>
    <row r="7302" x14ac:dyDescent="0.2"/>
    <row r="7303" x14ac:dyDescent="0.2"/>
    <row r="7304" x14ac:dyDescent="0.2"/>
    <row r="7305" x14ac:dyDescent="0.2"/>
    <row r="7306" x14ac:dyDescent="0.2"/>
    <row r="7307" x14ac:dyDescent="0.2"/>
    <row r="7308" x14ac:dyDescent="0.2"/>
    <row r="7309" x14ac:dyDescent="0.2"/>
    <row r="7310" x14ac:dyDescent="0.2"/>
    <row r="7311" x14ac:dyDescent="0.2"/>
    <row r="7312" x14ac:dyDescent="0.2"/>
    <row r="7313" x14ac:dyDescent="0.2"/>
    <row r="7314" x14ac:dyDescent="0.2"/>
    <row r="7315" x14ac:dyDescent="0.2"/>
    <row r="7316" x14ac:dyDescent="0.2"/>
    <row r="7317" x14ac:dyDescent="0.2"/>
    <row r="7318" x14ac:dyDescent="0.2"/>
    <row r="7319" x14ac:dyDescent="0.2"/>
    <row r="7320" x14ac:dyDescent="0.2"/>
    <row r="7321" x14ac:dyDescent="0.2"/>
    <row r="7322" x14ac:dyDescent="0.2"/>
    <row r="7323" x14ac:dyDescent="0.2"/>
    <row r="7324" x14ac:dyDescent="0.2"/>
    <row r="7325" x14ac:dyDescent="0.2"/>
    <row r="7326" x14ac:dyDescent="0.2"/>
    <row r="7327" x14ac:dyDescent="0.2"/>
    <row r="7328" x14ac:dyDescent="0.2"/>
    <row r="7329" x14ac:dyDescent="0.2"/>
    <row r="7330" x14ac:dyDescent="0.2"/>
    <row r="7331" x14ac:dyDescent="0.2"/>
    <row r="7332" x14ac:dyDescent="0.2"/>
    <row r="7333" x14ac:dyDescent="0.2"/>
    <row r="7334" x14ac:dyDescent="0.2"/>
    <row r="7335" x14ac:dyDescent="0.2"/>
    <row r="7336" x14ac:dyDescent="0.2"/>
    <row r="7337" x14ac:dyDescent="0.2"/>
    <row r="7338" x14ac:dyDescent="0.2"/>
    <row r="7339" x14ac:dyDescent="0.2"/>
    <row r="7340" x14ac:dyDescent="0.2"/>
    <row r="7341" x14ac:dyDescent="0.2"/>
    <row r="7342" x14ac:dyDescent="0.2"/>
    <row r="7343" x14ac:dyDescent="0.2"/>
    <row r="7344" x14ac:dyDescent="0.2"/>
    <row r="7345" x14ac:dyDescent="0.2"/>
    <row r="7346" x14ac:dyDescent="0.2"/>
    <row r="7347" x14ac:dyDescent="0.2"/>
    <row r="7348" x14ac:dyDescent="0.2"/>
    <row r="7349" x14ac:dyDescent="0.2"/>
    <row r="7350" x14ac:dyDescent="0.2"/>
    <row r="7351" x14ac:dyDescent="0.2"/>
    <row r="7352" x14ac:dyDescent="0.2"/>
    <row r="7353" x14ac:dyDescent="0.2"/>
    <row r="7354" x14ac:dyDescent="0.2"/>
    <row r="7355" x14ac:dyDescent="0.2"/>
    <row r="7356" x14ac:dyDescent="0.2"/>
    <row r="7357" x14ac:dyDescent="0.2"/>
    <row r="7358" x14ac:dyDescent="0.2"/>
    <row r="7359" x14ac:dyDescent="0.2"/>
    <row r="7360" x14ac:dyDescent="0.2"/>
    <row r="7361" x14ac:dyDescent="0.2"/>
    <row r="7362" x14ac:dyDescent="0.2"/>
    <row r="7363" x14ac:dyDescent="0.2"/>
    <row r="7364" x14ac:dyDescent="0.2"/>
    <row r="7365" x14ac:dyDescent="0.2"/>
    <row r="7366" x14ac:dyDescent="0.2"/>
    <row r="7367" x14ac:dyDescent="0.2"/>
    <row r="7368" x14ac:dyDescent="0.2"/>
    <row r="7369" x14ac:dyDescent="0.2"/>
    <row r="7370" x14ac:dyDescent="0.2"/>
    <row r="7371" x14ac:dyDescent="0.2"/>
    <row r="7372" x14ac:dyDescent="0.2"/>
    <row r="7373" x14ac:dyDescent="0.2"/>
    <row r="7374" x14ac:dyDescent="0.2"/>
    <row r="7375" x14ac:dyDescent="0.2"/>
    <row r="7376" x14ac:dyDescent="0.2"/>
    <row r="7377" x14ac:dyDescent="0.2"/>
    <row r="7378" x14ac:dyDescent="0.2"/>
    <row r="7379" x14ac:dyDescent="0.2"/>
    <row r="7380" x14ac:dyDescent="0.2"/>
    <row r="7381" x14ac:dyDescent="0.2"/>
    <row r="7382" x14ac:dyDescent="0.2"/>
    <row r="7383" x14ac:dyDescent="0.2"/>
    <row r="7384" x14ac:dyDescent="0.2"/>
    <row r="7385" x14ac:dyDescent="0.2"/>
    <row r="7386" x14ac:dyDescent="0.2"/>
    <row r="7387" x14ac:dyDescent="0.2"/>
    <row r="7388" x14ac:dyDescent="0.2"/>
    <row r="7389" x14ac:dyDescent="0.2"/>
    <row r="7390" x14ac:dyDescent="0.2"/>
    <row r="7391" x14ac:dyDescent="0.2"/>
    <row r="7392" x14ac:dyDescent="0.2"/>
    <row r="7393" x14ac:dyDescent="0.2"/>
    <row r="7394" x14ac:dyDescent="0.2"/>
    <row r="7395" x14ac:dyDescent="0.2"/>
    <row r="7396" x14ac:dyDescent="0.2"/>
    <row r="7397" x14ac:dyDescent="0.2"/>
    <row r="7398" x14ac:dyDescent="0.2"/>
    <row r="7399" x14ac:dyDescent="0.2"/>
    <row r="7400" x14ac:dyDescent="0.2"/>
    <row r="7401" x14ac:dyDescent="0.2"/>
    <row r="7402" x14ac:dyDescent="0.2"/>
    <row r="7403" x14ac:dyDescent="0.2"/>
    <row r="7404" x14ac:dyDescent="0.2"/>
    <row r="7405" x14ac:dyDescent="0.2"/>
    <row r="7406" x14ac:dyDescent="0.2"/>
    <row r="7407" x14ac:dyDescent="0.2"/>
    <row r="7408" x14ac:dyDescent="0.2"/>
    <row r="7409" x14ac:dyDescent="0.2"/>
    <row r="7410" x14ac:dyDescent="0.2"/>
    <row r="7411" x14ac:dyDescent="0.2"/>
    <row r="7412" x14ac:dyDescent="0.2"/>
    <row r="7413" x14ac:dyDescent="0.2"/>
    <row r="7414" x14ac:dyDescent="0.2"/>
    <row r="7415" x14ac:dyDescent="0.2"/>
    <row r="7416" x14ac:dyDescent="0.2"/>
    <row r="7417" x14ac:dyDescent="0.2"/>
    <row r="7418" x14ac:dyDescent="0.2"/>
    <row r="7419" x14ac:dyDescent="0.2"/>
    <row r="7420" x14ac:dyDescent="0.2"/>
    <row r="7421" x14ac:dyDescent="0.2"/>
    <row r="7422" x14ac:dyDescent="0.2"/>
    <row r="7423" x14ac:dyDescent="0.2"/>
    <row r="7424" x14ac:dyDescent="0.2"/>
    <row r="7425" x14ac:dyDescent="0.2"/>
    <row r="7426" x14ac:dyDescent="0.2"/>
    <row r="7427" x14ac:dyDescent="0.2"/>
    <row r="7428" x14ac:dyDescent="0.2"/>
    <row r="7429" x14ac:dyDescent="0.2"/>
    <row r="7430" x14ac:dyDescent="0.2"/>
    <row r="7431" x14ac:dyDescent="0.2"/>
    <row r="7432" x14ac:dyDescent="0.2"/>
    <row r="7433" x14ac:dyDescent="0.2"/>
    <row r="7434" x14ac:dyDescent="0.2"/>
    <row r="7435" x14ac:dyDescent="0.2"/>
    <row r="7436" x14ac:dyDescent="0.2"/>
    <row r="7437" x14ac:dyDescent="0.2"/>
    <row r="7438" x14ac:dyDescent="0.2"/>
    <row r="7439" x14ac:dyDescent="0.2"/>
    <row r="7440" x14ac:dyDescent="0.2"/>
    <row r="7441" x14ac:dyDescent="0.2"/>
    <row r="7442" x14ac:dyDescent="0.2"/>
    <row r="7443" x14ac:dyDescent="0.2"/>
    <row r="7444" x14ac:dyDescent="0.2"/>
    <row r="7445" x14ac:dyDescent="0.2"/>
    <row r="7446" x14ac:dyDescent="0.2"/>
    <row r="7447" x14ac:dyDescent="0.2"/>
    <row r="7448" x14ac:dyDescent="0.2"/>
    <row r="7449" x14ac:dyDescent="0.2"/>
    <row r="7450" x14ac:dyDescent="0.2"/>
    <row r="7451" x14ac:dyDescent="0.2"/>
    <row r="7452" x14ac:dyDescent="0.2"/>
    <row r="7453" x14ac:dyDescent="0.2"/>
    <row r="7454" x14ac:dyDescent="0.2"/>
    <row r="7455" x14ac:dyDescent="0.2"/>
    <row r="7456" x14ac:dyDescent="0.2"/>
    <row r="7457" x14ac:dyDescent="0.2"/>
    <row r="7458" x14ac:dyDescent="0.2"/>
    <row r="7459" x14ac:dyDescent="0.2"/>
    <row r="7460" x14ac:dyDescent="0.2"/>
    <row r="7461" x14ac:dyDescent="0.2"/>
    <row r="7462" x14ac:dyDescent="0.2"/>
    <row r="7463" x14ac:dyDescent="0.2"/>
    <row r="7464" x14ac:dyDescent="0.2"/>
    <row r="7465" x14ac:dyDescent="0.2"/>
    <row r="7466" x14ac:dyDescent="0.2"/>
    <row r="7467" x14ac:dyDescent="0.2"/>
    <row r="7468" x14ac:dyDescent="0.2"/>
    <row r="7469" x14ac:dyDescent="0.2"/>
    <row r="7470" x14ac:dyDescent="0.2"/>
    <row r="7471" x14ac:dyDescent="0.2"/>
    <row r="7472" x14ac:dyDescent="0.2"/>
    <row r="7473" x14ac:dyDescent="0.2"/>
    <row r="7474" x14ac:dyDescent="0.2"/>
    <row r="7475" x14ac:dyDescent="0.2"/>
    <row r="7476" x14ac:dyDescent="0.2"/>
    <row r="7477" x14ac:dyDescent="0.2"/>
    <row r="7478" x14ac:dyDescent="0.2"/>
    <row r="7479" x14ac:dyDescent="0.2"/>
    <row r="7480" x14ac:dyDescent="0.2"/>
    <row r="7481" x14ac:dyDescent="0.2"/>
    <row r="7482" x14ac:dyDescent="0.2"/>
    <row r="7483" x14ac:dyDescent="0.2"/>
    <row r="7484" x14ac:dyDescent="0.2"/>
    <row r="7485" x14ac:dyDescent="0.2"/>
    <row r="7486" x14ac:dyDescent="0.2"/>
    <row r="7487" x14ac:dyDescent="0.2"/>
    <row r="7488" x14ac:dyDescent="0.2"/>
    <row r="7489" x14ac:dyDescent="0.2"/>
    <row r="7490" x14ac:dyDescent="0.2"/>
    <row r="7491" x14ac:dyDescent="0.2"/>
    <row r="7492" x14ac:dyDescent="0.2"/>
    <row r="7493" x14ac:dyDescent="0.2"/>
    <row r="7494" x14ac:dyDescent="0.2"/>
    <row r="7495" x14ac:dyDescent="0.2"/>
    <row r="7496" x14ac:dyDescent="0.2"/>
    <row r="7497" x14ac:dyDescent="0.2"/>
    <row r="7498" x14ac:dyDescent="0.2"/>
    <row r="7499" x14ac:dyDescent="0.2"/>
    <row r="7500" x14ac:dyDescent="0.2"/>
    <row r="7501" x14ac:dyDescent="0.2"/>
    <row r="7502" x14ac:dyDescent="0.2"/>
    <row r="7503" x14ac:dyDescent="0.2"/>
    <row r="7504" x14ac:dyDescent="0.2"/>
    <row r="7505" x14ac:dyDescent="0.2"/>
    <row r="7506" x14ac:dyDescent="0.2"/>
    <row r="7507" x14ac:dyDescent="0.2"/>
    <row r="7508" x14ac:dyDescent="0.2"/>
    <row r="7509" x14ac:dyDescent="0.2"/>
    <row r="7510" x14ac:dyDescent="0.2"/>
    <row r="7511" x14ac:dyDescent="0.2"/>
    <row r="7512" x14ac:dyDescent="0.2"/>
    <row r="7513" x14ac:dyDescent="0.2"/>
    <row r="7514" x14ac:dyDescent="0.2"/>
    <row r="7515" x14ac:dyDescent="0.2"/>
    <row r="7516" x14ac:dyDescent="0.2"/>
    <row r="7517" x14ac:dyDescent="0.2"/>
    <row r="7518" x14ac:dyDescent="0.2"/>
    <row r="7519" x14ac:dyDescent="0.2"/>
    <row r="7520" x14ac:dyDescent="0.2"/>
    <row r="7521" x14ac:dyDescent="0.2"/>
    <row r="7522" x14ac:dyDescent="0.2"/>
    <row r="7523" x14ac:dyDescent="0.2"/>
    <row r="7524" x14ac:dyDescent="0.2"/>
    <row r="7525" x14ac:dyDescent="0.2"/>
    <row r="7526" x14ac:dyDescent="0.2"/>
    <row r="7527" x14ac:dyDescent="0.2"/>
    <row r="7528" x14ac:dyDescent="0.2"/>
    <row r="7529" x14ac:dyDescent="0.2"/>
    <row r="7530" x14ac:dyDescent="0.2"/>
    <row r="7531" x14ac:dyDescent="0.2"/>
    <row r="7532" x14ac:dyDescent="0.2"/>
    <row r="7533" x14ac:dyDescent="0.2"/>
    <row r="7534" x14ac:dyDescent="0.2"/>
    <row r="7535" x14ac:dyDescent="0.2"/>
    <row r="7536" x14ac:dyDescent="0.2"/>
    <row r="7537" x14ac:dyDescent="0.2"/>
    <row r="7538" x14ac:dyDescent="0.2"/>
    <row r="7539" x14ac:dyDescent="0.2"/>
    <row r="7540" x14ac:dyDescent="0.2"/>
    <row r="7541" x14ac:dyDescent="0.2"/>
    <row r="7542" x14ac:dyDescent="0.2"/>
    <row r="7543" x14ac:dyDescent="0.2"/>
    <row r="7544" x14ac:dyDescent="0.2"/>
    <row r="7545" x14ac:dyDescent="0.2"/>
    <row r="7546" x14ac:dyDescent="0.2"/>
    <row r="7547" x14ac:dyDescent="0.2"/>
    <row r="7548" x14ac:dyDescent="0.2"/>
    <row r="7549" x14ac:dyDescent="0.2"/>
    <row r="7550" x14ac:dyDescent="0.2"/>
    <row r="7551" x14ac:dyDescent="0.2"/>
    <row r="7552" x14ac:dyDescent="0.2"/>
    <row r="7553" x14ac:dyDescent="0.2"/>
    <row r="7554" x14ac:dyDescent="0.2"/>
    <row r="7555" x14ac:dyDescent="0.2"/>
    <row r="7556" x14ac:dyDescent="0.2"/>
    <row r="7557" x14ac:dyDescent="0.2"/>
    <row r="7558" x14ac:dyDescent="0.2"/>
    <row r="7559" x14ac:dyDescent="0.2"/>
    <row r="7560" x14ac:dyDescent="0.2"/>
    <row r="7561" x14ac:dyDescent="0.2"/>
    <row r="7562" x14ac:dyDescent="0.2"/>
    <row r="7563" x14ac:dyDescent="0.2"/>
    <row r="7564" x14ac:dyDescent="0.2"/>
    <row r="7565" x14ac:dyDescent="0.2"/>
    <row r="7566" x14ac:dyDescent="0.2"/>
    <row r="7567" x14ac:dyDescent="0.2"/>
    <row r="7568" x14ac:dyDescent="0.2"/>
    <row r="7569" x14ac:dyDescent="0.2"/>
    <row r="7570" x14ac:dyDescent="0.2"/>
    <row r="7571" x14ac:dyDescent="0.2"/>
    <row r="7572" x14ac:dyDescent="0.2"/>
    <row r="7573" x14ac:dyDescent="0.2"/>
    <row r="7574" x14ac:dyDescent="0.2"/>
    <row r="7575" x14ac:dyDescent="0.2"/>
    <row r="7576" x14ac:dyDescent="0.2"/>
    <row r="7577" x14ac:dyDescent="0.2"/>
    <row r="7578" x14ac:dyDescent="0.2"/>
    <row r="7579" x14ac:dyDescent="0.2"/>
    <row r="7580" x14ac:dyDescent="0.2"/>
    <row r="7581" x14ac:dyDescent="0.2"/>
    <row r="7582" x14ac:dyDescent="0.2"/>
    <row r="7583" x14ac:dyDescent="0.2"/>
    <row r="7584" x14ac:dyDescent="0.2"/>
    <row r="7585" x14ac:dyDescent="0.2"/>
    <row r="7586" x14ac:dyDescent="0.2"/>
    <row r="7587" x14ac:dyDescent="0.2"/>
    <row r="7588" x14ac:dyDescent="0.2"/>
    <row r="7589" x14ac:dyDescent="0.2"/>
    <row r="7590" x14ac:dyDescent="0.2"/>
    <row r="7591" x14ac:dyDescent="0.2"/>
    <row r="7592" x14ac:dyDescent="0.2"/>
    <row r="7593" x14ac:dyDescent="0.2"/>
    <row r="7594" x14ac:dyDescent="0.2"/>
    <row r="7595" x14ac:dyDescent="0.2"/>
    <row r="7596" x14ac:dyDescent="0.2"/>
    <row r="7597" x14ac:dyDescent="0.2"/>
    <row r="7598" x14ac:dyDescent="0.2"/>
    <row r="7599" x14ac:dyDescent="0.2"/>
    <row r="7600" x14ac:dyDescent="0.2"/>
    <row r="7601" x14ac:dyDescent="0.2"/>
    <row r="7602" x14ac:dyDescent="0.2"/>
    <row r="7603" x14ac:dyDescent="0.2"/>
    <row r="7604" x14ac:dyDescent="0.2"/>
    <row r="7605" x14ac:dyDescent="0.2"/>
    <row r="7606" x14ac:dyDescent="0.2"/>
    <row r="7607" x14ac:dyDescent="0.2"/>
    <row r="7608" x14ac:dyDescent="0.2"/>
    <row r="7609" x14ac:dyDescent="0.2"/>
    <row r="7610" x14ac:dyDescent="0.2"/>
    <row r="7611" x14ac:dyDescent="0.2"/>
    <row r="7612" x14ac:dyDescent="0.2"/>
    <row r="7613" x14ac:dyDescent="0.2"/>
    <row r="7614" x14ac:dyDescent="0.2"/>
    <row r="7615" x14ac:dyDescent="0.2"/>
    <row r="7616" x14ac:dyDescent="0.2"/>
    <row r="7617" x14ac:dyDescent="0.2"/>
    <row r="7618" x14ac:dyDescent="0.2"/>
    <row r="7619" x14ac:dyDescent="0.2"/>
    <row r="7620" x14ac:dyDescent="0.2"/>
    <row r="7621" x14ac:dyDescent="0.2"/>
    <row r="7622" x14ac:dyDescent="0.2"/>
    <row r="7623" x14ac:dyDescent="0.2"/>
    <row r="7624" x14ac:dyDescent="0.2"/>
    <row r="7625" x14ac:dyDescent="0.2"/>
    <row r="7626" x14ac:dyDescent="0.2"/>
    <row r="7627" x14ac:dyDescent="0.2"/>
    <row r="7628" x14ac:dyDescent="0.2"/>
    <row r="7629" x14ac:dyDescent="0.2"/>
    <row r="7630" x14ac:dyDescent="0.2"/>
    <row r="7631" x14ac:dyDescent="0.2"/>
    <row r="7632" x14ac:dyDescent="0.2"/>
    <row r="7633" x14ac:dyDescent="0.2"/>
    <row r="7634" x14ac:dyDescent="0.2"/>
    <row r="7635" x14ac:dyDescent="0.2"/>
    <row r="7636" x14ac:dyDescent="0.2"/>
    <row r="7637" x14ac:dyDescent="0.2"/>
    <row r="7638" x14ac:dyDescent="0.2"/>
    <row r="7639" x14ac:dyDescent="0.2"/>
    <row r="7640" x14ac:dyDescent="0.2"/>
    <row r="7641" x14ac:dyDescent="0.2"/>
    <row r="7642" x14ac:dyDescent="0.2"/>
    <row r="7643" x14ac:dyDescent="0.2"/>
    <row r="7644" x14ac:dyDescent="0.2"/>
    <row r="7645" x14ac:dyDescent="0.2"/>
    <row r="7646" x14ac:dyDescent="0.2"/>
    <row r="7647" x14ac:dyDescent="0.2"/>
    <row r="7648" x14ac:dyDescent="0.2"/>
    <row r="7649" x14ac:dyDescent="0.2"/>
    <row r="7650" x14ac:dyDescent="0.2"/>
    <row r="7651" x14ac:dyDescent="0.2"/>
    <row r="7652" x14ac:dyDescent="0.2"/>
    <row r="7653" x14ac:dyDescent="0.2"/>
    <row r="7654" x14ac:dyDescent="0.2"/>
    <row r="7655" x14ac:dyDescent="0.2"/>
    <row r="7656" x14ac:dyDescent="0.2"/>
    <row r="7657" x14ac:dyDescent="0.2"/>
    <row r="7658" x14ac:dyDescent="0.2"/>
    <row r="7659" x14ac:dyDescent="0.2"/>
    <row r="7660" x14ac:dyDescent="0.2"/>
    <row r="7661" x14ac:dyDescent="0.2"/>
    <row r="7662" x14ac:dyDescent="0.2"/>
    <row r="7663" x14ac:dyDescent="0.2"/>
    <row r="7664" x14ac:dyDescent="0.2"/>
    <row r="7665" x14ac:dyDescent="0.2"/>
    <row r="7666" x14ac:dyDescent="0.2"/>
    <row r="7667" x14ac:dyDescent="0.2"/>
    <row r="7668" x14ac:dyDescent="0.2"/>
    <row r="7669" x14ac:dyDescent="0.2"/>
    <row r="7670" x14ac:dyDescent="0.2"/>
    <row r="7671" x14ac:dyDescent="0.2"/>
    <row r="7672" x14ac:dyDescent="0.2"/>
    <row r="7673" x14ac:dyDescent="0.2"/>
    <row r="7674" x14ac:dyDescent="0.2"/>
    <row r="7675" x14ac:dyDescent="0.2"/>
    <row r="7676" x14ac:dyDescent="0.2"/>
    <row r="7677" x14ac:dyDescent="0.2"/>
    <row r="7678" x14ac:dyDescent="0.2"/>
    <row r="7679" x14ac:dyDescent="0.2"/>
    <row r="7680" x14ac:dyDescent="0.2"/>
    <row r="7681" x14ac:dyDescent="0.2"/>
    <row r="7682" x14ac:dyDescent="0.2"/>
    <row r="7683" x14ac:dyDescent="0.2"/>
    <row r="7684" x14ac:dyDescent="0.2"/>
    <row r="7685" x14ac:dyDescent="0.2"/>
    <row r="7686" x14ac:dyDescent="0.2"/>
    <row r="7687" x14ac:dyDescent="0.2"/>
    <row r="7688" x14ac:dyDescent="0.2"/>
    <row r="7689" x14ac:dyDescent="0.2"/>
    <row r="7690" x14ac:dyDescent="0.2"/>
    <row r="7691" x14ac:dyDescent="0.2"/>
    <row r="7692" x14ac:dyDescent="0.2"/>
    <row r="7693" x14ac:dyDescent="0.2"/>
    <row r="7694" x14ac:dyDescent="0.2"/>
    <row r="7695" x14ac:dyDescent="0.2"/>
    <row r="7696" x14ac:dyDescent="0.2"/>
    <row r="7697" x14ac:dyDescent="0.2"/>
    <row r="7698" x14ac:dyDescent="0.2"/>
    <row r="7699" x14ac:dyDescent="0.2"/>
    <row r="7700" x14ac:dyDescent="0.2"/>
    <row r="7701" x14ac:dyDescent="0.2"/>
    <row r="7702" x14ac:dyDescent="0.2"/>
    <row r="7703" x14ac:dyDescent="0.2"/>
    <row r="7704" x14ac:dyDescent="0.2"/>
    <row r="7705" x14ac:dyDescent="0.2"/>
    <row r="7706" x14ac:dyDescent="0.2"/>
    <row r="7707" x14ac:dyDescent="0.2"/>
    <row r="7708" x14ac:dyDescent="0.2"/>
    <row r="7709" x14ac:dyDescent="0.2"/>
    <row r="7710" x14ac:dyDescent="0.2"/>
    <row r="7711" x14ac:dyDescent="0.2"/>
    <row r="7712" x14ac:dyDescent="0.2"/>
    <row r="7713" x14ac:dyDescent="0.2"/>
    <row r="7714" x14ac:dyDescent="0.2"/>
    <row r="7715" x14ac:dyDescent="0.2"/>
    <row r="7716" x14ac:dyDescent="0.2"/>
    <row r="7717" x14ac:dyDescent="0.2"/>
    <row r="7718" x14ac:dyDescent="0.2"/>
    <row r="7719" x14ac:dyDescent="0.2"/>
    <row r="7720" x14ac:dyDescent="0.2"/>
    <row r="7721" x14ac:dyDescent="0.2"/>
    <row r="7722" x14ac:dyDescent="0.2"/>
    <row r="7723" x14ac:dyDescent="0.2"/>
    <row r="7724" x14ac:dyDescent="0.2"/>
    <row r="7725" x14ac:dyDescent="0.2"/>
    <row r="7726" x14ac:dyDescent="0.2"/>
    <row r="7727" x14ac:dyDescent="0.2"/>
    <row r="7728" x14ac:dyDescent="0.2"/>
    <row r="7729" x14ac:dyDescent="0.2"/>
    <row r="7730" x14ac:dyDescent="0.2"/>
    <row r="7731" x14ac:dyDescent="0.2"/>
    <row r="7732" x14ac:dyDescent="0.2"/>
    <row r="7733" x14ac:dyDescent="0.2"/>
    <row r="7734" x14ac:dyDescent="0.2"/>
    <row r="7735" x14ac:dyDescent="0.2"/>
    <row r="7736" x14ac:dyDescent="0.2"/>
    <row r="7737" x14ac:dyDescent="0.2"/>
    <row r="7738" x14ac:dyDescent="0.2"/>
    <row r="7739" x14ac:dyDescent="0.2"/>
    <row r="7740" x14ac:dyDescent="0.2"/>
    <row r="7741" x14ac:dyDescent="0.2"/>
    <row r="7742" x14ac:dyDescent="0.2"/>
    <row r="7743" x14ac:dyDescent="0.2"/>
    <row r="7744" x14ac:dyDescent="0.2"/>
    <row r="7745" x14ac:dyDescent="0.2"/>
    <row r="7746" x14ac:dyDescent="0.2"/>
    <row r="7747" x14ac:dyDescent="0.2"/>
    <row r="7748" x14ac:dyDescent="0.2"/>
    <row r="7749" x14ac:dyDescent="0.2"/>
    <row r="7750" x14ac:dyDescent="0.2"/>
    <row r="7751" x14ac:dyDescent="0.2"/>
    <row r="7752" x14ac:dyDescent="0.2"/>
    <row r="7753" x14ac:dyDescent="0.2"/>
    <row r="7754" x14ac:dyDescent="0.2"/>
    <row r="7755" x14ac:dyDescent="0.2"/>
    <row r="7756" x14ac:dyDescent="0.2"/>
    <row r="7757" x14ac:dyDescent="0.2"/>
    <row r="7758" x14ac:dyDescent="0.2"/>
    <row r="7759" x14ac:dyDescent="0.2"/>
    <row r="7760" x14ac:dyDescent="0.2"/>
    <row r="7761" x14ac:dyDescent="0.2"/>
    <row r="7762" x14ac:dyDescent="0.2"/>
    <row r="7763" x14ac:dyDescent="0.2"/>
    <row r="7764" x14ac:dyDescent="0.2"/>
    <row r="7765" x14ac:dyDescent="0.2"/>
    <row r="7766" x14ac:dyDescent="0.2"/>
    <row r="7767" x14ac:dyDescent="0.2"/>
    <row r="7768" x14ac:dyDescent="0.2"/>
    <row r="7769" x14ac:dyDescent="0.2"/>
    <row r="7770" x14ac:dyDescent="0.2"/>
    <row r="7771" x14ac:dyDescent="0.2"/>
    <row r="7772" x14ac:dyDescent="0.2"/>
    <row r="7773" x14ac:dyDescent="0.2"/>
    <row r="7774" x14ac:dyDescent="0.2"/>
    <row r="7775" x14ac:dyDescent="0.2"/>
    <row r="7776" x14ac:dyDescent="0.2"/>
    <row r="7777" x14ac:dyDescent="0.2"/>
    <row r="7778" x14ac:dyDescent="0.2"/>
    <row r="7779" x14ac:dyDescent="0.2"/>
    <row r="7780" x14ac:dyDescent="0.2"/>
    <row r="7781" x14ac:dyDescent="0.2"/>
    <row r="7782" x14ac:dyDescent="0.2"/>
    <row r="7783" x14ac:dyDescent="0.2"/>
    <row r="7784" x14ac:dyDescent="0.2"/>
    <row r="7785" x14ac:dyDescent="0.2"/>
    <row r="7786" x14ac:dyDescent="0.2"/>
    <row r="7787" x14ac:dyDescent="0.2"/>
    <row r="7788" x14ac:dyDescent="0.2"/>
    <row r="7789" x14ac:dyDescent="0.2"/>
    <row r="7790" x14ac:dyDescent="0.2"/>
    <row r="7791" x14ac:dyDescent="0.2"/>
    <row r="7792" x14ac:dyDescent="0.2"/>
    <row r="7793" x14ac:dyDescent="0.2"/>
    <row r="7794" x14ac:dyDescent="0.2"/>
    <row r="7795" x14ac:dyDescent="0.2"/>
    <row r="7796" x14ac:dyDescent="0.2"/>
    <row r="7797" x14ac:dyDescent="0.2"/>
    <row r="7798" x14ac:dyDescent="0.2"/>
    <row r="7799" x14ac:dyDescent="0.2"/>
    <row r="7800" x14ac:dyDescent="0.2"/>
    <row r="7801" x14ac:dyDescent="0.2"/>
    <row r="7802" x14ac:dyDescent="0.2"/>
    <row r="7803" x14ac:dyDescent="0.2"/>
    <row r="7804" x14ac:dyDescent="0.2"/>
    <row r="7805" x14ac:dyDescent="0.2"/>
    <row r="7806" x14ac:dyDescent="0.2"/>
    <row r="7807" x14ac:dyDescent="0.2"/>
    <row r="7808" x14ac:dyDescent="0.2"/>
    <row r="7809" x14ac:dyDescent="0.2"/>
    <row r="7810" x14ac:dyDescent="0.2"/>
    <row r="7811" x14ac:dyDescent="0.2"/>
    <row r="7812" x14ac:dyDescent="0.2"/>
    <row r="7813" x14ac:dyDescent="0.2"/>
    <row r="7814" x14ac:dyDescent="0.2"/>
    <row r="7815" x14ac:dyDescent="0.2"/>
    <row r="7816" x14ac:dyDescent="0.2"/>
    <row r="7817" x14ac:dyDescent="0.2"/>
    <row r="7818" x14ac:dyDescent="0.2"/>
    <row r="7819" x14ac:dyDescent="0.2"/>
    <row r="7820" x14ac:dyDescent="0.2"/>
    <row r="7821" x14ac:dyDescent="0.2"/>
    <row r="7822" x14ac:dyDescent="0.2"/>
    <row r="7823" x14ac:dyDescent="0.2"/>
    <row r="7824" x14ac:dyDescent="0.2"/>
    <row r="7825" x14ac:dyDescent="0.2"/>
    <row r="7826" x14ac:dyDescent="0.2"/>
    <row r="7827" x14ac:dyDescent="0.2"/>
    <row r="7828" x14ac:dyDescent="0.2"/>
    <row r="7829" x14ac:dyDescent="0.2"/>
    <row r="7830" x14ac:dyDescent="0.2"/>
    <row r="7831" x14ac:dyDescent="0.2"/>
    <row r="7832" x14ac:dyDescent="0.2"/>
    <row r="7833" x14ac:dyDescent="0.2"/>
    <row r="7834" x14ac:dyDescent="0.2"/>
    <row r="7835" x14ac:dyDescent="0.2"/>
    <row r="7836" x14ac:dyDescent="0.2"/>
    <row r="7837" x14ac:dyDescent="0.2"/>
    <row r="7838" x14ac:dyDescent="0.2"/>
    <row r="7839" x14ac:dyDescent="0.2"/>
    <row r="7840" x14ac:dyDescent="0.2"/>
    <row r="7841" x14ac:dyDescent="0.2"/>
    <row r="7842" x14ac:dyDescent="0.2"/>
    <row r="7843" x14ac:dyDescent="0.2"/>
    <row r="7844" x14ac:dyDescent="0.2"/>
    <row r="7845" x14ac:dyDescent="0.2"/>
    <row r="7846" x14ac:dyDescent="0.2"/>
    <row r="7847" x14ac:dyDescent="0.2"/>
    <row r="7848" x14ac:dyDescent="0.2"/>
    <row r="7849" x14ac:dyDescent="0.2"/>
    <row r="7850" x14ac:dyDescent="0.2"/>
    <row r="7851" x14ac:dyDescent="0.2"/>
    <row r="7852" x14ac:dyDescent="0.2"/>
    <row r="7853" x14ac:dyDescent="0.2"/>
    <row r="7854" x14ac:dyDescent="0.2"/>
    <row r="7855" x14ac:dyDescent="0.2"/>
    <row r="7856" x14ac:dyDescent="0.2"/>
    <row r="7857" x14ac:dyDescent="0.2"/>
    <row r="7858" x14ac:dyDescent="0.2"/>
    <row r="7859" x14ac:dyDescent="0.2"/>
    <row r="7860" x14ac:dyDescent="0.2"/>
    <row r="7861" x14ac:dyDescent="0.2"/>
    <row r="7862" x14ac:dyDescent="0.2"/>
    <row r="7863" x14ac:dyDescent="0.2"/>
    <row r="7864" x14ac:dyDescent="0.2"/>
    <row r="7865" x14ac:dyDescent="0.2"/>
    <row r="7866" x14ac:dyDescent="0.2"/>
    <row r="7867" x14ac:dyDescent="0.2"/>
    <row r="7868" x14ac:dyDescent="0.2"/>
    <row r="7869" x14ac:dyDescent="0.2"/>
    <row r="7870" x14ac:dyDescent="0.2"/>
    <row r="7871" x14ac:dyDescent="0.2"/>
    <row r="7872" x14ac:dyDescent="0.2"/>
    <row r="7873" x14ac:dyDescent="0.2"/>
    <row r="7874" x14ac:dyDescent="0.2"/>
    <row r="7875" x14ac:dyDescent="0.2"/>
    <row r="7876" x14ac:dyDescent="0.2"/>
    <row r="7877" x14ac:dyDescent="0.2"/>
    <row r="7878" x14ac:dyDescent="0.2"/>
    <row r="7879" x14ac:dyDescent="0.2"/>
    <row r="7880" x14ac:dyDescent="0.2"/>
    <row r="7881" x14ac:dyDescent="0.2"/>
    <row r="7882" x14ac:dyDescent="0.2"/>
    <row r="7883" x14ac:dyDescent="0.2"/>
    <row r="7884" x14ac:dyDescent="0.2"/>
    <row r="7885" x14ac:dyDescent="0.2"/>
    <row r="7886" x14ac:dyDescent="0.2"/>
    <row r="7887" x14ac:dyDescent="0.2"/>
    <row r="7888" x14ac:dyDescent="0.2"/>
    <row r="7889" x14ac:dyDescent="0.2"/>
    <row r="7890" x14ac:dyDescent="0.2"/>
    <row r="7891" x14ac:dyDescent="0.2"/>
    <row r="7892" x14ac:dyDescent="0.2"/>
    <row r="7893" x14ac:dyDescent="0.2"/>
    <row r="7894" x14ac:dyDescent="0.2"/>
    <row r="7895" x14ac:dyDescent="0.2"/>
    <row r="7896" x14ac:dyDescent="0.2"/>
    <row r="7897" x14ac:dyDescent="0.2"/>
    <row r="7898" x14ac:dyDescent="0.2"/>
    <row r="7899" x14ac:dyDescent="0.2"/>
    <row r="7900" x14ac:dyDescent="0.2"/>
    <row r="7901" x14ac:dyDescent="0.2"/>
    <row r="7902" x14ac:dyDescent="0.2"/>
    <row r="7903" x14ac:dyDescent="0.2"/>
    <row r="7904" x14ac:dyDescent="0.2"/>
    <row r="7905" x14ac:dyDescent="0.2"/>
    <row r="7906" x14ac:dyDescent="0.2"/>
    <row r="7907" x14ac:dyDescent="0.2"/>
    <row r="7908" x14ac:dyDescent="0.2"/>
    <row r="7909" x14ac:dyDescent="0.2"/>
    <row r="7910" x14ac:dyDescent="0.2"/>
    <row r="7911" x14ac:dyDescent="0.2"/>
    <row r="7912" x14ac:dyDescent="0.2"/>
    <row r="7913" x14ac:dyDescent="0.2"/>
    <row r="7914" x14ac:dyDescent="0.2"/>
    <row r="7915" x14ac:dyDescent="0.2"/>
    <row r="7916" x14ac:dyDescent="0.2"/>
    <row r="7917" x14ac:dyDescent="0.2"/>
    <row r="7918" x14ac:dyDescent="0.2"/>
    <row r="7919" x14ac:dyDescent="0.2"/>
    <row r="7920" x14ac:dyDescent="0.2"/>
    <row r="7921" x14ac:dyDescent="0.2"/>
    <row r="7922" x14ac:dyDescent="0.2"/>
    <row r="7923" x14ac:dyDescent="0.2"/>
    <row r="7924" x14ac:dyDescent="0.2"/>
    <row r="7925" x14ac:dyDescent="0.2"/>
    <row r="7926" x14ac:dyDescent="0.2"/>
    <row r="7927" x14ac:dyDescent="0.2"/>
    <row r="7928" x14ac:dyDescent="0.2"/>
    <row r="7929" x14ac:dyDescent="0.2"/>
    <row r="7930" x14ac:dyDescent="0.2"/>
    <row r="7931" x14ac:dyDescent="0.2"/>
    <row r="7932" x14ac:dyDescent="0.2"/>
    <row r="7933" x14ac:dyDescent="0.2"/>
    <row r="7934" x14ac:dyDescent="0.2"/>
    <row r="7935" x14ac:dyDescent="0.2"/>
    <row r="7936" x14ac:dyDescent="0.2"/>
    <row r="7937" x14ac:dyDescent="0.2"/>
    <row r="7938" x14ac:dyDescent="0.2"/>
    <row r="7939" x14ac:dyDescent="0.2"/>
    <row r="7940" x14ac:dyDescent="0.2"/>
    <row r="7941" x14ac:dyDescent="0.2"/>
    <row r="7942" x14ac:dyDescent="0.2"/>
    <row r="7943" x14ac:dyDescent="0.2"/>
    <row r="7944" x14ac:dyDescent="0.2"/>
    <row r="7945" x14ac:dyDescent="0.2"/>
    <row r="7946" x14ac:dyDescent="0.2"/>
    <row r="7947" x14ac:dyDescent="0.2"/>
    <row r="7948" x14ac:dyDescent="0.2"/>
    <row r="7949" x14ac:dyDescent="0.2"/>
    <row r="7950" x14ac:dyDescent="0.2"/>
    <row r="7951" x14ac:dyDescent="0.2"/>
    <row r="7952" x14ac:dyDescent="0.2"/>
    <row r="7953" x14ac:dyDescent="0.2"/>
    <row r="7954" x14ac:dyDescent="0.2"/>
    <row r="7955" x14ac:dyDescent="0.2"/>
    <row r="7956" x14ac:dyDescent="0.2"/>
    <row r="7957" x14ac:dyDescent="0.2"/>
    <row r="7958" x14ac:dyDescent="0.2"/>
    <row r="7959" x14ac:dyDescent="0.2"/>
    <row r="7960" x14ac:dyDescent="0.2"/>
    <row r="7961" x14ac:dyDescent="0.2"/>
    <row r="7962" x14ac:dyDescent="0.2"/>
    <row r="7963" x14ac:dyDescent="0.2"/>
    <row r="7964" x14ac:dyDescent="0.2"/>
    <row r="7965" x14ac:dyDescent="0.2"/>
    <row r="7966" x14ac:dyDescent="0.2"/>
    <row r="7967" x14ac:dyDescent="0.2"/>
    <row r="7968" x14ac:dyDescent="0.2"/>
    <row r="7969" x14ac:dyDescent="0.2"/>
    <row r="7970" x14ac:dyDescent="0.2"/>
    <row r="7971" x14ac:dyDescent="0.2"/>
    <row r="7972" x14ac:dyDescent="0.2"/>
    <row r="7973" x14ac:dyDescent="0.2"/>
    <row r="7974" x14ac:dyDescent="0.2"/>
    <row r="7975" x14ac:dyDescent="0.2"/>
    <row r="7976" x14ac:dyDescent="0.2"/>
    <row r="7977" x14ac:dyDescent="0.2"/>
    <row r="7978" x14ac:dyDescent="0.2"/>
    <row r="7979" x14ac:dyDescent="0.2"/>
    <row r="7980" x14ac:dyDescent="0.2"/>
    <row r="7981" x14ac:dyDescent="0.2"/>
    <row r="7982" x14ac:dyDescent="0.2"/>
    <row r="7983" x14ac:dyDescent="0.2"/>
    <row r="7984" x14ac:dyDescent="0.2"/>
    <row r="7985" x14ac:dyDescent="0.2"/>
    <row r="7986" x14ac:dyDescent="0.2"/>
    <row r="7987" x14ac:dyDescent="0.2"/>
    <row r="7988" x14ac:dyDescent="0.2"/>
    <row r="7989" x14ac:dyDescent="0.2"/>
    <row r="7990" x14ac:dyDescent="0.2"/>
    <row r="7991" x14ac:dyDescent="0.2"/>
    <row r="7992" x14ac:dyDescent="0.2"/>
    <row r="7993" x14ac:dyDescent="0.2"/>
    <row r="7994" x14ac:dyDescent="0.2"/>
    <row r="7995" x14ac:dyDescent="0.2"/>
    <row r="7996" x14ac:dyDescent="0.2"/>
    <row r="7997" x14ac:dyDescent="0.2"/>
    <row r="7998" x14ac:dyDescent="0.2"/>
    <row r="7999" x14ac:dyDescent="0.2"/>
    <row r="8000" x14ac:dyDescent="0.2"/>
    <row r="8001" x14ac:dyDescent="0.2"/>
    <row r="8002" x14ac:dyDescent="0.2"/>
    <row r="8003" x14ac:dyDescent="0.2"/>
    <row r="8004" x14ac:dyDescent="0.2"/>
    <row r="8005" x14ac:dyDescent="0.2"/>
    <row r="8006" x14ac:dyDescent="0.2"/>
    <row r="8007" x14ac:dyDescent="0.2"/>
    <row r="8008" x14ac:dyDescent="0.2"/>
    <row r="8009" x14ac:dyDescent="0.2"/>
    <row r="8010" x14ac:dyDescent="0.2"/>
    <row r="8011" x14ac:dyDescent="0.2"/>
    <row r="8012" x14ac:dyDescent="0.2"/>
    <row r="8013" x14ac:dyDescent="0.2"/>
    <row r="8014" x14ac:dyDescent="0.2"/>
    <row r="8015" x14ac:dyDescent="0.2"/>
    <row r="8016" x14ac:dyDescent="0.2"/>
    <row r="8017" x14ac:dyDescent="0.2"/>
    <row r="8018" x14ac:dyDescent="0.2"/>
    <row r="8019" x14ac:dyDescent="0.2"/>
    <row r="8020" x14ac:dyDescent="0.2"/>
    <row r="8021" x14ac:dyDescent="0.2"/>
    <row r="8022" x14ac:dyDescent="0.2"/>
    <row r="8023" x14ac:dyDescent="0.2"/>
    <row r="8024" x14ac:dyDescent="0.2"/>
    <row r="8025" x14ac:dyDescent="0.2"/>
    <row r="8026" x14ac:dyDescent="0.2"/>
    <row r="8027" x14ac:dyDescent="0.2"/>
    <row r="8028" x14ac:dyDescent="0.2"/>
    <row r="8029" x14ac:dyDescent="0.2"/>
    <row r="8030" x14ac:dyDescent="0.2"/>
    <row r="8031" x14ac:dyDescent="0.2"/>
    <row r="8032" x14ac:dyDescent="0.2"/>
    <row r="8033" x14ac:dyDescent="0.2"/>
    <row r="8034" x14ac:dyDescent="0.2"/>
    <row r="8035" x14ac:dyDescent="0.2"/>
    <row r="8036" x14ac:dyDescent="0.2"/>
    <row r="8037" x14ac:dyDescent="0.2"/>
    <row r="8038" x14ac:dyDescent="0.2"/>
    <row r="8039" x14ac:dyDescent="0.2"/>
    <row r="8040" x14ac:dyDescent="0.2"/>
    <row r="8041" x14ac:dyDescent="0.2"/>
    <row r="8042" x14ac:dyDescent="0.2"/>
    <row r="8043" x14ac:dyDescent="0.2"/>
    <row r="8044" x14ac:dyDescent="0.2"/>
    <row r="8045" x14ac:dyDescent="0.2"/>
    <row r="8046" x14ac:dyDescent="0.2"/>
    <row r="8047" x14ac:dyDescent="0.2"/>
    <row r="8048" x14ac:dyDescent="0.2"/>
    <row r="8049" x14ac:dyDescent="0.2"/>
    <row r="8050" x14ac:dyDescent="0.2"/>
    <row r="8051" x14ac:dyDescent="0.2"/>
    <row r="8052" x14ac:dyDescent="0.2"/>
    <row r="8053" x14ac:dyDescent="0.2"/>
    <row r="8054" x14ac:dyDescent="0.2"/>
    <row r="8055" x14ac:dyDescent="0.2"/>
    <row r="8056" x14ac:dyDescent="0.2"/>
    <row r="8057" x14ac:dyDescent="0.2"/>
    <row r="8058" x14ac:dyDescent="0.2"/>
    <row r="8059" x14ac:dyDescent="0.2"/>
    <row r="8060" x14ac:dyDescent="0.2"/>
    <row r="8061" x14ac:dyDescent="0.2"/>
    <row r="8062" x14ac:dyDescent="0.2"/>
    <row r="8063" x14ac:dyDescent="0.2"/>
    <row r="8064" x14ac:dyDescent="0.2"/>
    <row r="8065" x14ac:dyDescent="0.2"/>
    <row r="8066" x14ac:dyDescent="0.2"/>
    <row r="8067" x14ac:dyDescent="0.2"/>
    <row r="8068" x14ac:dyDescent="0.2"/>
    <row r="8069" x14ac:dyDescent="0.2"/>
    <row r="8070" x14ac:dyDescent="0.2"/>
    <row r="8071" x14ac:dyDescent="0.2"/>
    <row r="8072" x14ac:dyDescent="0.2"/>
    <row r="8073" x14ac:dyDescent="0.2"/>
    <row r="8074" x14ac:dyDescent="0.2"/>
    <row r="8075" x14ac:dyDescent="0.2"/>
    <row r="8076" x14ac:dyDescent="0.2"/>
    <row r="8077" x14ac:dyDescent="0.2"/>
    <row r="8078" x14ac:dyDescent="0.2"/>
    <row r="8079" x14ac:dyDescent="0.2"/>
    <row r="8080" x14ac:dyDescent="0.2"/>
    <row r="8081" x14ac:dyDescent="0.2"/>
    <row r="8082" x14ac:dyDescent="0.2"/>
    <row r="8083" x14ac:dyDescent="0.2"/>
    <row r="8084" x14ac:dyDescent="0.2"/>
    <row r="8085" x14ac:dyDescent="0.2"/>
    <row r="8086" x14ac:dyDescent="0.2"/>
    <row r="8087" x14ac:dyDescent="0.2"/>
    <row r="8088" x14ac:dyDescent="0.2"/>
    <row r="8089" x14ac:dyDescent="0.2"/>
    <row r="8090" x14ac:dyDescent="0.2"/>
    <row r="8091" x14ac:dyDescent="0.2"/>
    <row r="8092" x14ac:dyDescent="0.2"/>
    <row r="8093" x14ac:dyDescent="0.2"/>
    <row r="8094" x14ac:dyDescent="0.2"/>
    <row r="8095" x14ac:dyDescent="0.2"/>
    <row r="8096" x14ac:dyDescent="0.2"/>
    <row r="8097" x14ac:dyDescent="0.2"/>
    <row r="8098" x14ac:dyDescent="0.2"/>
    <row r="8099" x14ac:dyDescent="0.2"/>
    <row r="8100" x14ac:dyDescent="0.2"/>
    <row r="8101" x14ac:dyDescent="0.2"/>
    <row r="8102" x14ac:dyDescent="0.2"/>
    <row r="8103" x14ac:dyDescent="0.2"/>
    <row r="8104" x14ac:dyDescent="0.2"/>
    <row r="8105" x14ac:dyDescent="0.2"/>
    <row r="8106" x14ac:dyDescent="0.2"/>
    <row r="8107" x14ac:dyDescent="0.2"/>
    <row r="8108" x14ac:dyDescent="0.2"/>
    <row r="8109" x14ac:dyDescent="0.2"/>
    <row r="8110" x14ac:dyDescent="0.2"/>
    <row r="8111" x14ac:dyDescent="0.2"/>
    <row r="8112" x14ac:dyDescent="0.2"/>
    <row r="8113" x14ac:dyDescent="0.2"/>
    <row r="8114" x14ac:dyDescent="0.2"/>
    <row r="8115" x14ac:dyDescent="0.2"/>
    <row r="8116" x14ac:dyDescent="0.2"/>
    <row r="8117" x14ac:dyDescent="0.2"/>
    <row r="8118" x14ac:dyDescent="0.2"/>
    <row r="8119" x14ac:dyDescent="0.2"/>
    <row r="8120" x14ac:dyDescent="0.2"/>
    <row r="8121" x14ac:dyDescent="0.2"/>
    <row r="8122" x14ac:dyDescent="0.2"/>
    <row r="8123" x14ac:dyDescent="0.2"/>
    <row r="8124" x14ac:dyDescent="0.2"/>
    <row r="8125" x14ac:dyDescent="0.2"/>
    <row r="8126" x14ac:dyDescent="0.2"/>
    <row r="8127" x14ac:dyDescent="0.2"/>
    <row r="8128" x14ac:dyDescent="0.2"/>
    <row r="8129" x14ac:dyDescent="0.2"/>
    <row r="8130" x14ac:dyDescent="0.2"/>
    <row r="8131" x14ac:dyDescent="0.2"/>
    <row r="8132" x14ac:dyDescent="0.2"/>
    <row r="8133" x14ac:dyDescent="0.2"/>
    <row r="8134" x14ac:dyDescent="0.2"/>
    <row r="8135" x14ac:dyDescent="0.2"/>
    <row r="8136" x14ac:dyDescent="0.2"/>
    <row r="8137" x14ac:dyDescent="0.2"/>
    <row r="8138" x14ac:dyDescent="0.2"/>
    <row r="8139" x14ac:dyDescent="0.2"/>
    <row r="8140" x14ac:dyDescent="0.2"/>
    <row r="8141" x14ac:dyDescent="0.2"/>
    <row r="8142" x14ac:dyDescent="0.2"/>
    <row r="8143" x14ac:dyDescent="0.2"/>
    <row r="8144" x14ac:dyDescent="0.2"/>
    <row r="8145" x14ac:dyDescent="0.2"/>
    <row r="8146" x14ac:dyDescent="0.2"/>
    <row r="8147" x14ac:dyDescent="0.2"/>
    <row r="8148" x14ac:dyDescent="0.2"/>
    <row r="8149" x14ac:dyDescent="0.2"/>
    <row r="8150" x14ac:dyDescent="0.2"/>
    <row r="8151" x14ac:dyDescent="0.2"/>
    <row r="8152" x14ac:dyDescent="0.2"/>
    <row r="8153" x14ac:dyDescent="0.2"/>
    <row r="8154" x14ac:dyDescent="0.2"/>
    <row r="8155" x14ac:dyDescent="0.2"/>
    <row r="8156" x14ac:dyDescent="0.2"/>
    <row r="8157" x14ac:dyDescent="0.2"/>
    <row r="8158" x14ac:dyDescent="0.2"/>
    <row r="8159" x14ac:dyDescent="0.2"/>
    <row r="8160" x14ac:dyDescent="0.2"/>
    <row r="8161" x14ac:dyDescent="0.2"/>
    <row r="8162" x14ac:dyDescent="0.2"/>
    <row r="8163" x14ac:dyDescent="0.2"/>
    <row r="8164" x14ac:dyDescent="0.2"/>
    <row r="8165" x14ac:dyDescent="0.2"/>
    <row r="8166" x14ac:dyDescent="0.2"/>
    <row r="8167" x14ac:dyDescent="0.2"/>
    <row r="8168" x14ac:dyDescent="0.2"/>
    <row r="8169" x14ac:dyDescent="0.2"/>
    <row r="8170" x14ac:dyDescent="0.2"/>
    <row r="8171" x14ac:dyDescent="0.2"/>
    <row r="8172" x14ac:dyDescent="0.2"/>
    <row r="8173" x14ac:dyDescent="0.2"/>
    <row r="8174" x14ac:dyDescent="0.2"/>
    <row r="8175" x14ac:dyDescent="0.2"/>
    <row r="8176" x14ac:dyDescent="0.2"/>
    <row r="8177" x14ac:dyDescent="0.2"/>
    <row r="8178" x14ac:dyDescent="0.2"/>
    <row r="8179" x14ac:dyDescent="0.2"/>
    <row r="8180" x14ac:dyDescent="0.2"/>
    <row r="8181" x14ac:dyDescent="0.2"/>
    <row r="8182" x14ac:dyDescent="0.2"/>
    <row r="8183" x14ac:dyDescent="0.2"/>
    <row r="8184" x14ac:dyDescent="0.2"/>
    <row r="8185" x14ac:dyDescent="0.2"/>
    <row r="8186" x14ac:dyDescent="0.2"/>
    <row r="8187" x14ac:dyDescent="0.2"/>
    <row r="8188" x14ac:dyDescent="0.2"/>
    <row r="8189" x14ac:dyDescent="0.2"/>
    <row r="8190" x14ac:dyDescent="0.2"/>
    <row r="8191" x14ac:dyDescent="0.2"/>
    <row r="8192" x14ac:dyDescent="0.2"/>
    <row r="8193" x14ac:dyDescent="0.2"/>
    <row r="8194" x14ac:dyDescent="0.2"/>
    <row r="8195" x14ac:dyDescent="0.2"/>
    <row r="8196" x14ac:dyDescent="0.2"/>
    <row r="8197" x14ac:dyDescent="0.2"/>
    <row r="8198" x14ac:dyDescent="0.2"/>
    <row r="8199" x14ac:dyDescent="0.2"/>
    <row r="8200" x14ac:dyDescent="0.2"/>
    <row r="8201" x14ac:dyDescent="0.2"/>
    <row r="8202" x14ac:dyDescent="0.2"/>
    <row r="8203" x14ac:dyDescent="0.2"/>
    <row r="8204" x14ac:dyDescent="0.2"/>
    <row r="8205" x14ac:dyDescent="0.2"/>
    <row r="8206" x14ac:dyDescent="0.2"/>
    <row r="8207" x14ac:dyDescent="0.2"/>
    <row r="8208" x14ac:dyDescent="0.2"/>
    <row r="8209" x14ac:dyDescent="0.2"/>
    <row r="8210" x14ac:dyDescent="0.2"/>
    <row r="8211" x14ac:dyDescent="0.2"/>
    <row r="8212" x14ac:dyDescent="0.2"/>
    <row r="8213" x14ac:dyDescent="0.2"/>
    <row r="8214" x14ac:dyDescent="0.2"/>
    <row r="8215" x14ac:dyDescent="0.2"/>
    <row r="8216" x14ac:dyDescent="0.2"/>
    <row r="8217" x14ac:dyDescent="0.2"/>
    <row r="8218" x14ac:dyDescent="0.2"/>
    <row r="8219" x14ac:dyDescent="0.2"/>
    <row r="8220" x14ac:dyDescent="0.2"/>
    <row r="8221" x14ac:dyDescent="0.2"/>
    <row r="8222" x14ac:dyDescent="0.2"/>
    <row r="8223" x14ac:dyDescent="0.2"/>
    <row r="8224" x14ac:dyDescent="0.2"/>
    <row r="8225" x14ac:dyDescent="0.2"/>
    <row r="8226" x14ac:dyDescent="0.2"/>
    <row r="8227" x14ac:dyDescent="0.2"/>
    <row r="8228" x14ac:dyDescent="0.2"/>
    <row r="8229" x14ac:dyDescent="0.2"/>
    <row r="8230" x14ac:dyDescent="0.2"/>
    <row r="8231" x14ac:dyDescent="0.2"/>
    <row r="8232" x14ac:dyDescent="0.2"/>
    <row r="8233" x14ac:dyDescent="0.2"/>
    <row r="8234" x14ac:dyDescent="0.2"/>
    <row r="8235" x14ac:dyDescent="0.2"/>
    <row r="8236" x14ac:dyDescent="0.2"/>
    <row r="8237" x14ac:dyDescent="0.2"/>
    <row r="8238" x14ac:dyDescent="0.2"/>
    <row r="8239" x14ac:dyDescent="0.2"/>
    <row r="8240" x14ac:dyDescent="0.2"/>
    <row r="8241" x14ac:dyDescent="0.2"/>
    <row r="8242" x14ac:dyDescent="0.2"/>
    <row r="8243" x14ac:dyDescent="0.2"/>
    <row r="8244" x14ac:dyDescent="0.2"/>
    <row r="8245" x14ac:dyDescent="0.2"/>
    <row r="8246" x14ac:dyDescent="0.2"/>
    <row r="8247" x14ac:dyDescent="0.2"/>
    <row r="8248" x14ac:dyDescent="0.2"/>
    <row r="8249" x14ac:dyDescent="0.2"/>
    <row r="8250" x14ac:dyDescent="0.2"/>
    <row r="8251" x14ac:dyDescent="0.2"/>
    <row r="8252" x14ac:dyDescent="0.2"/>
    <row r="8253" x14ac:dyDescent="0.2"/>
    <row r="8254" x14ac:dyDescent="0.2"/>
    <row r="8255" x14ac:dyDescent="0.2"/>
    <row r="8256" x14ac:dyDescent="0.2"/>
    <row r="8257" x14ac:dyDescent="0.2"/>
    <row r="8258" x14ac:dyDescent="0.2"/>
    <row r="8259" x14ac:dyDescent="0.2"/>
    <row r="8260" x14ac:dyDescent="0.2"/>
    <row r="8261" x14ac:dyDescent="0.2"/>
    <row r="8262" x14ac:dyDescent="0.2"/>
    <row r="8263" x14ac:dyDescent="0.2"/>
    <row r="8264" x14ac:dyDescent="0.2"/>
    <row r="8265" x14ac:dyDescent="0.2"/>
    <row r="8266" x14ac:dyDescent="0.2"/>
    <row r="8267" x14ac:dyDescent="0.2"/>
    <row r="8268" x14ac:dyDescent="0.2"/>
    <row r="8269" x14ac:dyDescent="0.2"/>
    <row r="8270" x14ac:dyDescent="0.2"/>
    <row r="8271" x14ac:dyDescent="0.2"/>
    <row r="8272" x14ac:dyDescent="0.2"/>
    <row r="8273" x14ac:dyDescent="0.2"/>
    <row r="8274" x14ac:dyDescent="0.2"/>
    <row r="8275" x14ac:dyDescent="0.2"/>
    <row r="8276" x14ac:dyDescent="0.2"/>
    <row r="8277" x14ac:dyDescent="0.2"/>
    <row r="8278" x14ac:dyDescent="0.2"/>
    <row r="8279" x14ac:dyDescent="0.2"/>
    <row r="8280" x14ac:dyDescent="0.2"/>
    <row r="8281" x14ac:dyDescent="0.2"/>
    <row r="8282" x14ac:dyDescent="0.2"/>
    <row r="8283" x14ac:dyDescent="0.2"/>
    <row r="8284" x14ac:dyDescent="0.2"/>
    <row r="8285" x14ac:dyDescent="0.2"/>
    <row r="8286" x14ac:dyDescent="0.2"/>
    <row r="8287" x14ac:dyDescent="0.2"/>
    <row r="8288" x14ac:dyDescent="0.2"/>
    <row r="8289" x14ac:dyDescent="0.2"/>
    <row r="8290" x14ac:dyDescent="0.2"/>
    <row r="8291" x14ac:dyDescent="0.2"/>
    <row r="8292" x14ac:dyDescent="0.2"/>
    <row r="8293" x14ac:dyDescent="0.2"/>
    <row r="8294" x14ac:dyDescent="0.2"/>
    <row r="8295" x14ac:dyDescent="0.2"/>
    <row r="8296" x14ac:dyDescent="0.2"/>
    <row r="8297" x14ac:dyDescent="0.2"/>
    <row r="8298" x14ac:dyDescent="0.2"/>
    <row r="8299" x14ac:dyDescent="0.2"/>
    <row r="8300" x14ac:dyDescent="0.2"/>
    <row r="8301" x14ac:dyDescent="0.2"/>
    <row r="8302" x14ac:dyDescent="0.2"/>
    <row r="8303" x14ac:dyDescent="0.2"/>
    <row r="8304" x14ac:dyDescent="0.2"/>
    <row r="8305" x14ac:dyDescent="0.2"/>
    <row r="8306" x14ac:dyDescent="0.2"/>
    <row r="8307" x14ac:dyDescent="0.2"/>
    <row r="8308" x14ac:dyDescent="0.2"/>
    <row r="8309" x14ac:dyDescent="0.2"/>
    <row r="8310" x14ac:dyDescent="0.2"/>
    <row r="8311" x14ac:dyDescent="0.2"/>
    <row r="8312" x14ac:dyDescent="0.2"/>
    <row r="8313" x14ac:dyDescent="0.2"/>
    <row r="8314" x14ac:dyDescent="0.2"/>
    <row r="8315" x14ac:dyDescent="0.2"/>
    <row r="8316" x14ac:dyDescent="0.2"/>
    <row r="8317" x14ac:dyDescent="0.2"/>
    <row r="8318" x14ac:dyDescent="0.2"/>
    <row r="8319" x14ac:dyDescent="0.2"/>
    <row r="8320" x14ac:dyDescent="0.2"/>
    <row r="8321" x14ac:dyDescent="0.2"/>
    <row r="8322" x14ac:dyDescent="0.2"/>
    <row r="8323" x14ac:dyDescent="0.2"/>
    <row r="8324" x14ac:dyDescent="0.2"/>
    <row r="8325" x14ac:dyDescent="0.2"/>
    <row r="8326" x14ac:dyDescent="0.2"/>
    <row r="8327" x14ac:dyDescent="0.2"/>
    <row r="8328" x14ac:dyDescent="0.2"/>
    <row r="8329" x14ac:dyDescent="0.2"/>
    <row r="8330" x14ac:dyDescent="0.2"/>
    <row r="8331" x14ac:dyDescent="0.2"/>
    <row r="8332" x14ac:dyDescent="0.2"/>
    <row r="8333" x14ac:dyDescent="0.2"/>
    <row r="8334" x14ac:dyDescent="0.2"/>
    <row r="8335" x14ac:dyDescent="0.2"/>
    <row r="8336" x14ac:dyDescent="0.2"/>
    <row r="8337" x14ac:dyDescent="0.2"/>
    <row r="8338" x14ac:dyDescent="0.2"/>
    <row r="8339" x14ac:dyDescent="0.2"/>
    <row r="8340" x14ac:dyDescent="0.2"/>
    <row r="8341" x14ac:dyDescent="0.2"/>
    <row r="8342" x14ac:dyDescent="0.2"/>
    <row r="8343" x14ac:dyDescent="0.2"/>
    <row r="8344" x14ac:dyDescent="0.2"/>
    <row r="8345" x14ac:dyDescent="0.2"/>
    <row r="8346" x14ac:dyDescent="0.2"/>
    <row r="8347" x14ac:dyDescent="0.2"/>
    <row r="8348" x14ac:dyDescent="0.2"/>
    <row r="8349" x14ac:dyDescent="0.2"/>
    <row r="8350" x14ac:dyDescent="0.2"/>
    <row r="8351" x14ac:dyDescent="0.2"/>
    <row r="8352" x14ac:dyDescent="0.2"/>
    <row r="8353" x14ac:dyDescent="0.2"/>
    <row r="8354" x14ac:dyDescent="0.2"/>
    <row r="8355" x14ac:dyDescent="0.2"/>
    <row r="8356" x14ac:dyDescent="0.2"/>
    <row r="8357" x14ac:dyDescent="0.2"/>
    <row r="8358" x14ac:dyDescent="0.2"/>
    <row r="8359" x14ac:dyDescent="0.2"/>
    <row r="8360" x14ac:dyDescent="0.2"/>
    <row r="8361" x14ac:dyDescent="0.2"/>
    <row r="8362" x14ac:dyDescent="0.2"/>
    <row r="8363" x14ac:dyDescent="0.2"/>
    <row r="8364" x14ac:dyDescent="0.2"/>
    <row r="8365" x14ac:dyDescent="0.2"/>
    <row r="8366" x14ac:dyDescent="0.2"/>
    <row r="8367" x14ac:dyDescent="0.2"/>
    <row r="8368" x14ac:dyDescent="0.2"/>
    <row r="8369" x14ac:dyDescent="0.2"/>
    <row r="8370" x14ac:dyDescent="0.2"/>
    <row r="8371" x14ac:dyDescent="0.2"/>
    <row r="8372" x14ac:dyDescent="0.2"/>
    <row r="8373" x14ac:dyDescent="0.2"/>
    <row r="8374" x14ac:dyDescent="0.2"/>
    <row r="8375" x14ac:dyDescent="0.2"/>
    <row r="8376" x14ac:dyDescent="0.2"/>
    <row r="8377" x14ac:dyDescent="0.2"/>
    <row r="8378" x14ac:dyDescent="0.2"/>
    <row r="8379" x14ac:dyDescent="0.2"/>
    <row r="8380" x14ac:dyDescent="0.2"/>
    <row r="8381" x14ac:dyDescent="0.2"/>
    <row r="8382" x14ac:dyDescent="0.2"/>
    <row r="8383" x14ac:dyDescent="0.2"/>
    <row r="8384" x14ac:dyDescent="0.2"/>
    <row r="8385" x14ac:dyDescent="0.2"/>
    <row r="8386" x14ac:dyDescent="0.2"/>
    <row r="8387" x14ac:dyDescent="0.2"/>
    <row r="8388" x14ac:dyDescent="0.2"/>
    <row r="8389" x14ac:dyDescent="0.2"/>
    <row r="8390" x14ac:dyDescent="0.2"/>
    <row r="8391" x14ac:dyDescent="0.2"/>
    <row r="8392" x14ac:dyDescent="0.2"/>
    <row r="8393" x14ac:dyDescent="0.2"/>
    <row r="8394" x14ac:dyDescent="0.2"/>
    <row r="8395" x14ac:dyDescent="0.2"/>
    <row r="8396" x14ac:dyDescent="0.2"/>
    <row r="8397" x14ac:dyDescent="0.2"/>
    <row r="8398" x14ac:dyDescent="0.2"/>
    <row r="8399" x14ac:dyDescent="0.2"/>
    <row r="8400" x14ac:dyDescent="0.2"/>
    <row r="8401" x14ac:dyDescent="0.2"/>
    <row r="8402" x14ac:dyDescent="0.2"/>
    <row r="8403" x14ac:dyDescent="0.2"/>
    <row r="8404" x14ac:dyDescent="0.2"/>
    <row r="8405" x14ac:dyDescent="0.2"/>
    <row r="8406" x14ac:dyDescent="0.2"/>
    <row r="8407" x14ac:dyDescent="0.2"/>
    <row r="8408" x14ac:dyDescent="0.2"/>
    <row r="8409" x14ac:dyDescent="0.2"/>
    <row r="8410" x14ac:dyDescent="0.2"/>
    <row r="8411" x14ac:dyDescent="0.2"/>
    <row r="8412" x14ac:dyDescent="0.2"/>
    <row r="8413" x14ac:dyDescent="0.2"/>
    <row r="8414" x14ac:dyDescent="0.2"/>
    <row r="8415" x14ac:dyDescent="0.2"/>
    <row r="8416" x14ac:dyDescent="0.2"/>
    <row r="8417" x14ac:dyDescent="0.2"/>
    <row r="8418" x14ac:dyDescent="0.2"/>
    <row r="8419" x14ac:dyDescent="0.2"/>
    <row r="8420" x14ac:dyDescent="0.2"/>
    <row r="8421" x14ac:dyDescent="0.2"/>
    <row r="8422" x14ac:dyDescent="0.2"/>
    <row r="8423" x14ac:dyDescent="0.2"/>
    <row r="8424" x14ac:dyDescent="0.2"/>
    <row r="8425" x14ac:dyDescent="0.2"/>
    <row r="8426" x14ac:dyDescent="0.2"/>
    <row r="8427" x14ac:dyDescent="0.2"/>
    <row r="8428" x14ac:dyDescent="0.2"/>
    <row r="8429" x14ac:dyDescent="0.2"/>
    <row r="8430" x14ac:dyDescent="0.2"/>
    <row r="8431" x14ac:dyDescent="0.2"/>
    <row r="8432" x14ac:dyDescent="0.2"/>
    <row r="8433" x14ac:dyDescent="0.2"/>
    <row r="8434" x14ac:dyDescent="0.2"/>
    <row r="8435" x14ac:dyDescent="0.2"/>
    <row r="8436" x14ac:dyDescent="0.2"/>
    <row r="8437" x14ac:dyDescent="0.2"/>
    <row r="8438" x14ac:dyDescent="0.2"/>
    <row r="8439" x14ac:dyDescent="0.2"/>
    <row r="8440" x14ac:dyDescent="0.2"/>
    <row r="8441" x14ac:dyDescent="0.2"/>
    <row r="8442" x14ac:dyDescent="0.2"/>
    <row r="8443" x14ac:dyDescent="0.2"/>
    <row r="8444" x14ac:dyDescent="0.2"/>
    <row r="8445" x14ac:dyDescent="0.2"/>
    <row r="8446" x14ac:dyDescent="0.2"/>
    <row r="8447" x14ac:dyDescent="0.2"/>
    <row r="8448" x14ac:dyDescent="0.2"/>
    <row r="8449" x14ac:dyDescent="0.2"/>
    <row r="8450" x14ac:dyDescent="0.2"/>
    <row r="8451" x14ac:dyDescent="0.2"/>
    <row r="8452" x14ac:dyDescent="0.2"/>
    <row r="8453" x14ac:dyDescent="0.2"/>
    <row r="8454" x14ac:dyDescent="0.2"/>
    <row r="8455" x14ac:dyDescent="0.2"/>
    <row r="8456" x14ac:dyDescent="0.2"/>
    <row r="8457" x14ac:dyDescent="0.2"/>
    <row r="8458" x14ac:dyDescent="0.2"/>
    <row r="8459" x14ac:dyDescent="0.2"/>
    <row r="8460" x14ac:dyDescent="0.2"/>
    <row r="8461" x14ac:dyDescent="0.2"/>
    <row r="8462" x14ac:dyDescent="0.2"/>
    <row r="8463" x14ac:dyDescent="0.2"/>
    <row r="8464" x14ac:dyDescent="0.2"/>
    <row r="8465" x14ac:dyDescent="0.2"/>
    <row r="8466" x14ac:dyDescent="0.2"/>
    <row r="8467" x14ac:dyDescent="0.2"/>
    <row r="8468" x14ac:dyDescent="0.2"/>
    <row r="8469" x14ac:dyDescent="0.2"/>
    <row r="8470" x14ac:dyDescent="0.2"/>
    <row r="8471" x14ac:dyDescent="0.2"/>
    <row r="8472" x14ac:dyDescent="0.2"/>
    <row r="8473" x14ac:dyDescent="0.2"/>
    <row r="8474" x14ac:dyDescent="0.2"/>
    <row r="8475" x14ac:dyDescent="0.2"/>
    <row r="8476" x14ac:dyDescent="0.2"/>
    <row r="8477" x14ac:dyDescent="0.2"/>
    <row r="8478" x14ac:dyDescent="0.2"/>
    <row r="8479" x14ac:dyDescent="0.2"/>
    <row r="8480" x14ac:dyDescent="0.2"/>
    <row r="8481" x14ac:dyDescent="0.2"/>
    <row r="8482" x14ac:dyDescent="0.2"/>
    <row r="8483" x14ac:dyDescent="0.2"/>
    <row r="8484" x14ac:dyDescent="0.2"/>
    <row r="8485" x14ac:dyDescent="0.2"/>
    <row r="8486" x14ac:dyDescent="0.2"/>
    <row r="8487" x14ac:dyDescent="0.2"/>
    <row r="8488" x14ac:dyDescent="0.2"/>
    <row r="8489" x14ac:dyDescent="0.2"/>
    <row r="8490" x14ac:dyDescent="0.2"/>
    <row r="8491" x14ac:dyDescent="0.2"/>
    <row r="8492" x14ac:dyDescent="0.2"/>
    <row r="8493" x14ac:dyDescent="0.2"/>
    <row r="8494" x14ac:dyDescent="0.2"/>
    <row r="8495" x14ac:dyDescent="0.2"/>
    <row r="8496" x14ac:dyDescent="0.2"/>
    <row r="8497" x14ac:dyDescent="0.2"/>
    <row r="8498" x14ac:dyDescent="0.2"/>
    <row r="8499" x14ac:dyDescent="0.2"/>
    <row r="8500" x14ac:dyDescent="0.2"/>
    <row r="8501" x14ac:dyDescent="0.2"/>
    <row r="8502" x14ac:dyDescent="0.2"/>
    <row r="8503" x14ac:dyDescent="0.2"/>
    <row r="8504" x14ac:dyDescent="0.2"/>
    <row r="8505" x14ac:dyDescent="0.2"/>
    <row r="8506" x14ac:dyDescent="0.2"/>
    <row r="8507" x14ac:dyDescent="0.2"/>
    <row r="8508" x14ac:dyDescent="0.2"/>
    <row r="8509" x14ac:dyDescent="0.2"/>
    <row r="8510" x14ac:dyDescent="0.2"/>
    <row r="8511" x14ac:dyDescent="0.2"/>
    <row r="8512" x14ac:dyDescent="0.2"/>
    <row r="8513" x14ac:dyDescent="0.2"/>
    <row r="8514" x14ac:dyDescent="0.2"/>
    <row r="8515" x14ac:dyDescent="0.2"/>
    <row r="8516" x14ac:dyDescent="0.2"/>
    <row r="8517" x14ac:dyDescent="0.2"/>
    <row r="8518" x14ac:dyDescent="0.2"/>
    <row r="8519" x14ac:dyDescent="0.2"/>
    <row r="8520" x14ac:dyDescent="0.2"/>
    <row r="8521" x14ac:dyDescent="0.2"/>
    <row r="8522" x14ac:dyDescent="0.2"/>
    <row r="8523" x14ac:dyDescent="0.2"/>
    <row r="8524" x14ac:dyDescent="0.2"/>
    <row r="8525" x14ac:dyDescent="0.2"/>
    <row r="8526" x14ac:dyDescent="0.2"/>
    <row r="8527" x14ac:dyDescent="0.2"/>
    <row r="8528" x14ac:dyDescent="0.2"/>
    <row r="8529" x14ac:dyDescent="0.2"/>
    <row r="8530" x14ac:dyDescent="0.2"/>
    <row r="8531" x14ac:dyDescent="0.2"/>
    <row r="8532" x14ac:dyDescent="0.2"/>
    <row r="8533" x14ac:dyDescent="0.2"/>
    <row r="8534" x14ac:dyDescent="0.2"/>
    <row r="8535" x14ac:dyDescent="0.2"/>
    <row r="8536" x14ac:dyDescent="0.2"/>
    <row r="8537" x14ac:dyDescent="0.2"/>
    <row r="8538" x14ac:dyDescent="0.2"/>
    <row r="8539" x14ac:dyDescent="0.2"/>
    <row r="8540" x14ac:dyDescent="0.2"/>
    <row r="8541" x14ac:dyDescent="0.2"/>
    <row r="8542" x14ac:dyDescent="0.2"/>
    <row r="8543" x14ac:dyDescent="0.2"/>
    <row r="8544" x14ac:dyDescent="0.2"/>
    <row r="8545" x14ac:dyDescent="0.2"/>
    <row r="8546" x14ac:dyDescent="0.2"/>
    <row r="8547" x14ac:dyDescent="0.2"/>
    <row r="8548" x14ac:dyDescent="0.2"/>
    <row r="8549" x14ac:dyDescent="0.2"/>
    <row r="8550" x14ac:dyDescent="0.2"/>
    <row r="8551" x14ac:dyDescent="0.2"/>
    <row r="8552" x14ac:dyDescent="0.2"/>
    <row r="8553" x14ac:dyDescent="0.2"/>
    <row r="8554" x14ac:dyDescent="0.2"/>
    <row r="8555" x14ac:dyDescent="0.2"/>
    <row r="8556" x14ac:dyDescent="0.2"/>
    <row r="8557" x14ac:dyDescent="0.2"/>
    <row r="8558" x14ac:dyDescent="0.2"/>
    <row r="8559" x14ac:dyDescent="0.2"/>
    <row r="8560" x14ac:dyDescent="0.2"/>
    <row r="8561" x14ac:dyDescent="0.2"/>
    <row r="8562" x14ac:dyDescent="0.2"/>
    <row r="8563" x14ac:dyDescent="0.2"/>
    <row r="8564" x14ac:dyDescent="0.2"/>
    <row r="8565" x14ac:dyDescent="0.2"/>
    <row r="8566" x14ac:dyDescent="0.2"/>
    <row r="8567" x14ac:dyDescent="0.2"/>
    <row r="8568" x14ac:dyDescent="0.2"/>
    <row r="8569" x14ac:dyDescent="0.2"/>
    <row r="8570" x14ac:dyDescent="0.2"/>
    <row r="8571" x14ac:dyDescent="0.2"/>
    <row r="8572" x14ac:dyDescent="0.2"/>
    <row r="8573" x14ac:dyDescent="0.2"/>
    <row r="8574" x14ac:dyDescent="0.2"/>
    <row r="8575" x14ac:dyDescent="0.2"/>
    <row r="8576" x14ac:dyDescent="0.2"/>
    <row r="8577" x14ac:dyDescent="0.2"/>
    <row r="8578" x14ac:dyDescent="0.2"/>
    <row r="8579" x14ac:dyDescent="0.2"/>
    <row r="8580" x14ac:dyDescent="0.2"/>
    <row r="8581" x14ac:dyDescent="0.2"/>
    <row r="8582" x14ac:dyDescent="0.2"/>
    <row r="8583" x14ac:dyDescent="0.2"/>
    <row r="8584" x14ac:dyDescent="0.2"/>
    <row r="8585" x14ac:dyDescent="0.2"/>
    <row r="8586" x14ac:dyDescent="0.2"/>
    <row r="8587" x14ac:dyDescent="0.2"/>
    <row r="8588" x14ac:dyDescent="0.2"/>
    <row r="8589" x14ac:dyDescent="0.2"/>
    <row r="8590" x14ac:dyDescent="0.2"/>
    <row r="8591" x14ac:dyDescent="0.2"/>
    <row r="8592" x14ac:dyDescent="0.2"/>
    <row r="8593" x14ac:dyDescent="0.2"/>
    <row r="8594" x14ac:dyDescent="0.2"/>
    <row r="8595" x14ac:dyDescent="0.2"/>
    <row r="8596" x14ac:dyDescent="0.2"/>
    <row r="8597" x14ac:dyDescent="0.2"/>
    <row r="8598" x14ac:dyDescent="0.2"/>
    <row r="8599" x14ac:dyDescent="0.2"/>
    <row r="8600" x14ac:dyDescent="0.2"/>
    <row r="8601" x14ac:dyDescent="0.2"/>
    <row r="8602" x14ac:dyDescent="0.2"/>
    <row r="8603" x14ac:dyDescent="0.2"/>
    <row r="8604" x14ac:dyDescent="0.2"/>
    <row r="8605" x14ac:dyDescent="0.2"/>
    <row r="8606" x14ac:dyDescent="0.2"/>
    <row r="8607" x14ac:dyDescent="0.2"/>
    <row r="8608" x14ac:dyDescent="0.2"/>
    <row r="8609" x14ac:dyDescent="0.2"/>
    <row r="8610" x14ac:dyDescent="0.2"/>
    <row r="8611" x14ac:dyDescent="0.2"/>
    <row r="8612" x14ac:dyDescent="0.2"/>
    <row r="8613" x14ac:dyDescent="0.2"/>
    <row r="8614" x14ac:dyDescent="0.2"/>
    <row r="8615" x14ac:dyDescent="0.2"/>
    <row r="8616" x14ac:dyDescent="0.2"/>
    <row r="8617" x14ac:dyDescent="0.2"/>
    <row r="8618" x14ac:dyDescent="0.2"/>
    <row r="8619" x14ac:dyDescent="0.2"/>
    <row r="8620" x14ac:dyDescent="0.2"/>
    <row r="8621" x14ac:dyDescent="0.2"/>
    <row r="8622" x14ac:dyDescent="0.2"/>
    <row r="8623" x14ac:dyDescent="0.2"/>
    <row r="8624" x14ac:dyDescent="0.2"/>
    <row r="8625" x14ac:dyDescent="0.2"/>
    <row r="8626" x14ac:dyDescent="0.2"/>
    <row r="8627" x14ac:dyDescent="0.2"/>
    <row r="8628" x14ac:dyDescent="0.2"/>
    <row r="8629" x14ac:dyDescent="0.2"/>
    <row r="8630" x14ac:dyDescent="0.2"/>
    <row r="8631" x14ac:dyDescent="0.2"/>
    <row r="8632" x14ac:dyDescent="0.2"/>
    <row r="8633" x14ac:dyDescent="0.2"/>
    <row r="8634" x14ac:dyDescent="0.2"/>
    <row r="8635" x14ac:dyDescent="0.2"/>
    <row r="8636" x14ac:dyDescent="0.2"/>
    <row r="8637" x14ac:dyDescent="0.2"/>
    <row r="8638" x14ac:dyDescent="0.2"/>
    <row r="8639" x14ac:dyDescent="0.2"/>
    <row r="8640" x14ac:dyDescent="0.2"/>
    <row r="8641" x14ac:dyDescent="0.2"/>
    <row r="8642" x14ac:dyDescent="0.2"/>
    <row r="8643" x14ac:dyDescent="0.2"/>
    <row r="8644" x14ac:dyDescent="0.2"/>
    <row r="8645" x14ac:dyDescent="0.2"/>
    <row r="8646" x14ac:dyDescent="0.2"/>
    <row r="8647" x14ac:dyDescent="0.2"/>
    <row r="8648" x14ac:dyDescent="0.2"/>
    <row r="8649" x14ac:dyDescent="0.2"/>
    <row r="8650" x14ac:dyDescent="0.2"/>
    <row r="8651" x14ac:dyDescent="0.2"/>
    <row r="8652" x14ac:dyDescent="0.2"/>
    <row r="8653" x14ac:dyDescent="0.2"/>
    <row r="8654" x14ac:dyDescent="0.2"/>
    <row r="8655" x14ac:dyDescent="0.2"/>
    <row r="8656" x14ac:dyDescent="0.2"/>
    <row r="8657" x14ac:dyDescent="0.2"/>
    <row r="8658" x14ac:dyDescent="0.2"/>
    <row r="8659" x14ac:dyDescent="0.2"/>
    <row r="8660" x14ac:dyDescent="0.2"/>
    <row r="8661" x14ac:dyDescent="0.2"/>
    <row r="8662" x14ac:dyDescent="0.2"/>
    <row r="8663" x14ac:dyDescent="0.2"/>
    <row r="8664" x14ac:dyDescent="0.2"/>
    <row r="8665" x14ac:dyDescent="0.2"/>
    <row r="8666" x14ac:dyDescent="0.2"/>
    <row r="8667" x14ac:dyDescent="0.2"/>
    <row r="8668" x14ac:dyDescent="0.2"/>
    <row r="8669" x14ac:dyDescent="0.2"/>
    <row r="8670" x14ac:dyDescent="0.2"/>
    <row r="8671" x14ac:dyDescent="0.2"/>
    <row r="8672" x14ac:dyDescent="0.2"/>
    <row r="8673" x14ac:dyDescent="0.2"/>
    <row r="8674" x14ac:dyDescent="0.2"/>
    <row r="8675" x14ac:dyDescent="0.2"/>
    <row r="8676" x14ac:dyDescent="0.2"/>
    <row r="8677" x14ac:dyDescent="0.2"/>
    <row r="8678" x14ac:dyDescent="0.2"/>
    <row r="8679" x14ac:dyDescent="0.2"/>
    <row r="8680" x14ac:dyDescent="0.2"/>
    <row r="8681" x14ac:dyDescent="0.2"/>
    <row r="8682" x14ac:dyDescent="0.2"/>
    <row r="8683" x14ac:dyDescent="0.2"/>
    <row r="8684" x14ac:dyDescent="0.2"/>
    <row r="8685" x14ac:dyDescent="0.2"/>
    <row r="8686" x14ac:dyDescent="0.2"/>
    <row r="8687" x14ac:dyDescent="0.2"/>
    <row r="8688" x14ac:dyDescent="0.2"/>
    <row r="8689" x14ac:dyDescent="0.2"/>
    <row r="8690" x14ac:dyDescent="0.2"/>
    <row r="8691" x14ac:dyDescent="0.2"/>
    <row r="8692" x14ac:dyDescent="0.2"/>
    <row r="8693" x14ac:dyDescent="0.2"/>
    <row r="8694" x14ac:dyDescent="0.2"/>
    <row r="8695" x14ac:dyDescent="0.2"/>
    <row r="8696" x14ac:dyDescent="0.2"/>
    <row r="8697" x14ac:dyDescent="0.2"/>
    <row r="8698" x14ac:dyDescent="0.2"/>
    <row r="8699" x14ac:dyDescent="0.2"/>
    <row r="8700" x14ac:dyDescent="0.2"/>
    <row r="8701" x14ac:dyDescent="0.2"/>
    <row r="8702" x14ac:dyDescent="0.2"/>
    <row r="8703" x14ac:dyDescent="0.2"/>
    <row r="8704" x14ac:dyDescent="0.2"/>
    <row r="8705" x14ac:dyDescent="0.2"/>
    <row r="8706" x14ac:dyDescent="0.2"/>
    <row r="8707" x14ac:dyDescent="0.2"/>
    <row r="8708" x14ac:dyDescent="0.2"/>
    <row r="8709" x14ac:dyDescent="0.2"/>
    <row r="8710" x14ac:dyDescent="0.2"/>
    <row r="8711" x14ac:dyDescent="0.2"/>
    <row r="8712" x14ac:dyDescent="0.2"/>
    <row r="8713" x14ac:dyDescent="0.2"/>
    <row r="8714" x14ac:dyDescent="0.2"/>
    <row r="8715" x14ac:dyDescent="0.2"/>
    <row r="8716" x14ac:dyDescent="0.2"/>
    <row r="8717" x14ac:dyDescent="0.2"/>
    <row r="8718" x14ac:dyDescent="0.2"/>
    <row r="8719" x14ac:dyDescent="0.2"/>
    <row r="8720" x14ac:dyDescent="0.2"/>
    <row r="8721" x14ac:dyDescent="0.2"/>
    <row r="8722" x14ac:dyDescent="0.2"/>
    <row r="8723" x14ac:dyDescent="0.2"/>
    <row r="8724" x14ac:dyDescent="0.2"/>
    <row r="8725" x14ac:dyDescent="0.2"/>
    <row r="8726" x14ac:dyDescent="0.2"/>
    <row r="8727" x14ac:dyDescent="0.2"/>
    <row r="8728" x14ac:dyDescent="0.2"/>
    <row r="8729" x14ac:dyDescent="0.2"/>
    <row r="8730" x14ac:dyDescent="0.2"/>
    <row r="8731" x14ac:dyDescent="0.2"/>
    <row r="8732" x14ac:dyDescent="0.2"/>
    <row r="8733" x14ac:dyDescent="0.2"/>
    <row r="8734" x14ac:dyDescent="0.2"/>
    <row r="8735" x14ac:dyDescent="0.2"/>
    <row r="8736" x14ac:dyDescent="0.2"/>
    <row r="8737" x14ac:dyDescent="0.2"/>
    <row r="8738" x14ac:dyDescent="0.2"/>
    <row r="8739" x14ac:dyDescent="0.2"/>
    <row r="8740" x14ac:dyDescent="0.2"/>
    <row r="8741" x14ac:dyDescent="0.2"/>
    <row r="8742" x14ac:dyDescent="0.2"/>
    <row r="8743" x14ac:dyDescent="0.2"/>
    <row r="8744" x14ac:dyDescent="0.2"/>
    <row r="8745" x14ac:dyDescent="0.2"/>
    <row r="8746" x14ac:dyDescent="0.2"/>
    <row r="8747" x14ac:dyDescent="0.2"/>
    <row r="8748" x14ac:dyDescent="0.2"/>
    <row r="8749" x14ac:dyDescent="0.2"/>
    <row r="8750" x14ac:dyDescent="0.2"/>
    <row r="8751" x14ac:dyDescent="0.2"/>
    <row r="8752" x14ac:dyDescent="0.2"/>
    <row r="8753" x14ac:dyDescent="0.2"/>
    <row r="8754" x14ac:dyDescent="0.2"/>
    <row r="8755" x14ac:dyDescent="0.2"/>
    <row r="8756" x14ac:dyDescent="0.2"/>
    <row r="8757" x14ac:dyDescent="0.2"/>
    <row r="8758" x14ac:dyDescent="0.2"/>
    <row r="8759" x14ac:dyDescent="0.2"/>
    <row r="8760" x14ac:dyDescent="0.2"/>
    <row r="8761" x14ac:dyDescent="0.2"/>
    <row r="8762" x14ac:dyDescent="0.2"/>
    <row r="8763" x14ac:dyDescent="0.2"/>
    <row r="8764" x14ac:dyDescent="0.2"/>
    <row r="8765" x14ac:dyDescent="0.2"/>
    <row r="8766" x14ac:dyDescent="0.2"/>
    <row r="8767" x14ac:dyDescent="0.2"/>
    <row r="8768" x14ac:dyDescent="0.2"/>
    <row r="8769" x14ac:dyDescent="0.2"/>
    <row r="8770" x14ac:dyDescent="0.2"/>
    <row r="8771" x14ac:dyDescent="0.2"/>
    <row r="8772" x14ac:dyDescent="0.2"/>
    <row r="8773" x14ac:dyDescent="0.2"/>
    <row r="8774" x14ac:dyDescent="0.2"/>
    <row r="8775" x14ac:dyDescent="0.2"/>
    <row r="8776" x14ac:dyDescent="0.2"/>
    <row r="8777" x14ac:dyDescent="0.2"/>
    <row r="8778" x14ac:dyDescent="0.2"/>
    <row r="8779" x14ac:dyDescent="0.2"/>
    <row r="8780" x14ac:dyDescent="0.2"/>
    <row r="8781" x14ac:dyDescent="0.2"/>
    <row r="8782" x14ac:dyDescent="0.2"/>
    <row r="8783" x14ac:dyDescent="0.2"/>
    <row r="8784" x14ac:dyDescent="0.2"/>
    <row r="8785" x14ac:dyDescent="0.2"/>
    <row r="8786" x14ac:dyDescent="0.2"/>
    <row r="8787" x14ac:dyDescent="0.2"/>
    <row r="8788" x14ac:dyDescent="0.2"/>
    <row r="8789" x14ac:dyDescent="0.2"/>
    <row r="8790" x14ac:dyDescent="0.2"/>
    <row r="8791" x14ac:dyDescent="0.2"/>
    <row r="8792" x14ac:dyDescent="0.2"/>
    <row r="8793" x14ac:dyDescent="0.2"/>
    <row r="8794" x14ac:dyDescent="0.2"/>
    <row r="8795" x14ac:dyDescent="0.2"/>
    <row r="8796" x14ac:dyDescent="0.2"/>
    <row r="8797" x14ac:dyDescent="0.2"/>
    <row r="8798" x14ac:dyDescent="0.2"/>
    <row r="8799" x14ac:dyDescent="0.2"/>
    <row r="8800" x14ac:dyDescent="0.2"/>
    <row r="8801" x14ac:dyDescent="0.2"/>
    <row r="8802" x14ac:dyDescent="0.2"/>
    <row r="8803" x14ac:dyDescent="0.2"/>
    <row r="8804" x14ac:dyDescent="0.2"/>
    <row r="8805" x14ac:dyDescent="0.2"/>
    <row r="8806" x14ac:dyDescent="0.2"/>
    <row r="8807" x14ac:dyDescent="0.2"/>
    <row r="8808" x14ac:dyDescent="0.2"/>
    <row r="8809" x14ac:dyDescent="0.2"/>
    <row r="8810" x14ac:dyDescent="0.2"/>
    <row r="8811" x14ac:dyDescent="0.2"/>
    <row r="8812" x14ac:dyDescent="0.2"/>
    <row r="8813" x14ac:dyDescent="0.2"/>
    <row r="8814" x14ac:dyDescent="0.2"/>
    <row r="8815" x14ac:dyDescent="0.2"/>
    <row r="8816" x14ac:dyDescent="0.2"/>
    <row r="8817" x14ac:dyDescent="0.2"/>
    <row r="8818" x14ac:dyDescent="0.2"/>
    <row r="8819" x14ac:dyDescent="0.2"/>
    <row r="8820" x14ac:dyDescent="0.2"/>
    <row r="8821" x14ac:dyDescent="0.2"/>
    <row r="8822" x14ac:dyDescent="0.2"/>
    <row r="8823" x14ac:dyDescent="0.2"/>
    <row r="8824" x14ac:dyDescent="0.2"/>
    <row r="8825" x14ac:dyDescent="0.2"/>
    <row r="8826" x14ac:dyDescent="0.2"/>
    <row r="8827" x14ac:dyDescent="0.2"/>
    <row r="8828" x14ac:dyDescent="0.2"/>
    <row r="8829" x14ac:dyDescent="0.2"/>
    <row r="8830" x14ac:dyDescent="0.2"/>
    <row r="8831" x14ac:dyDescent="0.2"/>
    <row r="8832" x14ac:dyDescent="0.2"/>
    <row r="8833" x14ac:dyDescent="0.2"/>
    <row r="8834" x14ac:dyDescent="0.2"/>
    <row r="8835" x14ac:dyDescent="0.2"/>
    <row r="8836" x14ac:dyDescent="0.2"/>
    <row r="8837" x14ac:dyDescent="0.2"/>
    <row r="8838" x14ac:dyDescent="0.2"/>
    <row r="8839" x14ac:dyDescent="0.2"/>
    <row r="8840" x14ac:dyDescent="0.2"/>
    <row r="8841" x14ac:dyDescent="0.2"/>
    <row r="8842" x14ac:dyDescent="0.2"/>
    <row r="8843" x14ac:dyDescent="0.2"/>
    <row r="8844" x14ac:dyDescent="0.2"/>
    <row r="8845" x14ac:dyDescent="0.2"/>
    <row r="8846" x14ac:dyDescent="0.2"/>
    <row r="8847" x14ac:dyDescent="0.2"/>
    <row r="8848" x14ac:dyDescent="0.2"/>
    <row r="8849" x14ac:dyDescent="0.2"/>
    <row r="8850" x14ac:dyDescent="0.2"/>
    <row r="8851" x14ac:dyDescent="0.2"/>
    <row r="8852" x14ac:dyDescent="0.2"/>
    <row r="8853" x14ac:dyDescent="0.2"/>
    <row r="8854" x14ac:dyDescent="0.2"/>
    <row r="8855" x14ac:dyDescent="0.2"/>
    <row r="8856" x14ac:dyDescent="0.2"/>
    <row r="8857" x14ac:dyDescent="0.2"/>
    <row r="8858" x14ac:dyDescent="0.2"/>
    <row r="8859" x14ac:dyDescent="0.2"/>
    <row r="8860" x14ac:dyDescent="0.2"/>
    <row r="8861" x14ac:dyDescent="0.2"/>
    <row r="8862" x14ac:dyDescent="0.2"/>
    <row r="8863" x14ac:dyDescent="0.2"/>
    <row r="8864" x14ac:dyDescent="0.2"/>
    <row r="8865" x14ac:dyDescent="0.2"/>
    <row r="8866" x14ac:dyDescent="0.2"/>
    <row r="8867" x14ac:dyDescent="0.2"/>
    <row r="8868" x14ac:dyDescent="0.2"/>
    <row r="8869" x14ac:dyDescent="0.2"/>
    <row r="8870" x14ac:dyDescent="0.2"/>
    <row r="8871" x14ac:dyDescent="0.2"/>
    <row r="8872" x14ac:dyDescent="0.2"/>
    <row r="8873" x14ac:dyDescent="0.2"/>
    <row r="8874" x14ac:dyDescent="0.2"/>
    <row r="8875" x14ac:dyDescent="0.2"/>
    <row r="8876" x14ac:dyDescent="0.2"/>
    <row r="8877" x14ac:dyDescent="0.2"/>
    <row r="8878" x14ac:dyDescent="0.2"/>
    <row r="8879" x14ac:dyDescent="0.2"/>
    <row r="8880" x14ac:dyDescent="0.2"/>
    <row r="8881" x14ac:dyDescent="0.2"/>
    <row r="8882" x14ac:dyDescent="0.2"/>
    <row r="8883" x14ac:dyDescent="0.2"/>
    <row r="8884" x14ac:dyDescent="0.2"/>
    <row r="8885" x14ac:dyDescent="0.2"/>
    <row r="8886" x14ac:dyDescent="0.2"/>
    <row r="8887" x14ac:dyDescent="0.2"/>
    <row r="8888" x14ac:dyDescent="0.2"/>
    <row r="8889" x14ac:dyDescent="0.2"/>
    <row r="8890" x14ac:dyDescent="0.2"/>
    <row r="8891" x14ac:dyDescent="0.2"/>
    <row r="8892" x14ac:dyDescent="0.2"/>
    <row r="8893" x14ac:dyDescent="0.2"/>
    <row r="8894" x14ac:dyDescent="0.2"/>
    <row r="8895" x14ac:dyDescent="0.2"/>
    <row r="8896" x14ac:dyDescent="0.2"/>
    <row r="8897" x14ac:dyDescent="0.2"/>
    <row r="8898" x14ac:dyDescent="0.2"/>
    <row r="8899" x14ac:dyDescent="0.2"/>
    <row r="8900" x14ac:dyDescent="0.2"/>
    <row r="8901" x14ac:dyDescent="0.2"/>
    <row r="8902" x14ac:dyDescent="0.2"/>
    <row r="8903" x14ac:dyDescent="0.2"/>
    <row r="8904" x14ac:dyDescent="0.2"/>
    <row r="8905" x14ac:dyDescent="0.2"/>
    <row r="8906" x14ac:dyDescent="0.2"/>
    <row r="8907" x14ac:dyDescent="0.2"/>
    <row r="8908" x14ac:dyDescent="0.2"/>
    <row r="8909" x14ac:dyDescent="0.2"/>
    <row r="8910" x14ac:dyDescent="0.2"/>
    <row r="8911" x14ac:dyDescent="0.2"/>
    <row r="8912" x14ac:dyDescent="0.2"/>
    <row r="8913" x14ac:dyDescent="0.2"/>
    <row r="8914" x14ac:dyDescent="0.2"/>
    <row r="8915" x14ac:dyDescent="0.2"/>
    <row r="8916" x14ac:dyDescent="0.2"/>
    <row r="8917" x14ac:dyDescent="0.2"/>
    <row r="8918" x14ac:dyDescent="0.2"/>
    <row r="8919" x14ac:dyDescent="0.2"/>
    <row r="8920" x14ac:dyDescent="0.2"/>
    <row r="8921" x14ac:dyDescent="0.2"/>
    <row r="8922" x14ac:dyDescent="0.2"/>
    <row r="8923" x14ac:dyDescent="0.2"/>
    <row r="8924" x14ac:dyDescent="0.2"/>
    <row r="8925" x14ac:dyDescent="0.2"/>
    <row r="8926" x14ac:dyDescent="0.2"/>
    <row r="8927" x14ac:dyDescent="0.2"/>
    <row r="8928" x14ac:dyDescent="0.2"/>
    <row r="8929" x14ac:dyDescent="0.2"/>
    <row r="8930" x14ac:dyDescent="0.2"/>
    <row r="8931" x14ac:dyDescent="0.2"/>
    <row r="8932" x14ac:dyDescent="0.2"/>
    <row r="8933" x14ac:dyDescent="0.2"/>
    <row r="8934" x14ac:dyDescent="0.2"/>
    <row r="8935" x14ac:dyDescent="0.2"/>
    <row r="8936" x14ac:dyDescent="0.2"/>
    <row r="8937" x14ac:dyDescent="0.2"/>
    <row r="8938" x14ac:dyDescent="0.2"/>
    <row r="8939" x14ac:dyDescent="0.2"/>
    <row r="8940" x14ac:dyDescent="0.2"/>
    <row r="8941" x14ac:dyDescent="0.2"/>
    <row r="8942" x14ac:dyDescent="0.2"/>
    <row r="8943" x14ac:dyDescent="0.2"/>
    <row r="8944" x14ac:dyDescent="0.2"/>
    <row r="8945" x14ac:dyDescent="0.2"/>
    <row r="8946" x14ac:dyDescent="0.2"/>
    <row r="8947" x14ac:dyDescent="0.2"/>
    <row r="8948" x14ac:dyDescent="0.2"/>
    <row r="8949" x14ac:dyDescent="0.2"/>
    <row r="8950" x14ac:dyDescent="0.2"/>
    <row r="8951" x14ac:dyDescent="0.2"/>
    <row r="8952" x14ac:dyDescent="0.2"/>
    <row r="8953" x14ac:dyDescent="0.2"/>
    <row r="8954" x14ac:dyDescent="0.2"/>
    <row r="8955" x14ac:dyDescent="0.2"/>
    <row r="8956" x14ac:dyDescent="0.2"/>
    <row r="8957" x14ac:dyDescent="0.2"/>
    <row r="8958" x14ac:dyDescent="0.2"/>
    <row r="8959" x14ac:dyDescent="0.2"/>
    <row r="8960" x14ac:dyDescent="0.2"/>
    <row r="8961" x14ac:dyDescent="0.2"/>
    <row r="8962" x14ac:dyDescent="0.2"/>
    <row r="8963" x14ac:dyDescent="0.2"/>
    <row r="8964" x14ac:dyDescent="0.2"/>
    <row r="8965" x14ac:dyDescent="0.2"/>
    <row r="8966" x14ac:dyDescent="0.2"/>
    <row r="8967" x14ac:dyDescent="0.2"/>
    <row r="8968" x14ac:dyDescent="0.2"/>
    <row r="8969" x14ac:dyDescent="0.2"/>
    <row r="8970" x14ac:dyDescent="0.2"/>
    <row r="8971" x14ac:dyDescent="0.2"/>
    <row r="8972" x14ac:dyDescent="0.2"/>
    <row r="8973" x14ac:dyDescent="0.2"/>
    <row r="8974" x14ac:dyDescent="0.2"/>
    <row r="8975" x14ac:dyDescent="0.2"/>
    <row r="8976" x14ac:dyDescent="0.2"/>
    <row r="8977" x14ac:dyDescent="0.2"/>
    <row r="8978" x14ac:dyDescent="0.2"/>
    <row r="8979" x14ac:dyDescent="0.2"/>
    <row r="8980" x14ac:dyDescent="0.2"/>
    <row r="8981" x14ac:dyDescent="0.2"/>
    <row r="8982" x14ac:dyDescent="0.2"/>
    <row r="8983" x14ac:dyDescent="0.2"/>
    <row r="8984" x14ac:dyDescent="0.2"/>
    <row r="8985" x14ac:dyDescent="0.2"/>
    <row r="8986" x14ac:dyDescent="0.2"/>
    <row r="8987" x14ac:dyDescent="0.2"/>
    <row r="8988" x14ac:dyDescent="0.2"/>
    <row r="8989" x14ac:dyDescent="0.2"/>
    <row r="8990" x14ac:dyDescent="0.2"/>
    <row r="8991" x14ac:dyDescent="0.2"/>
    <row r="8992" x14ac:dyDescent="0.2"/>
    <row r="8993" x14ac:dyDescent="0.2"/>
    <row r="8994" x14ac:dyDescent="0.2"/>
    <row r="8995" x14ac:dyDescent="0.2"/>
    <row r="8996" x14ac:dyDescent="0.2"/>
    <row r="8997" x14ac:dyDescent="0.2"/>
    <row r="8998" x14ac:dyDescent="0.2"/>
    <row r="8999" x14ac:dyDescent="0.2"/>
    <row r="9000" x14ac:dyDescent="0.2"/>
    <row r="9001" x14ac:dyDescent="0.2"/>
    <row r="9002" x14ac:dyDescent="0.2"/>
    <row r="9003" x14ac:dyDescent="0.2"/>
    <row r="9004" x14ac:dyDescent="0.2"/>
    <row r="9005" x14ac:dyDescent="0.2"/>
    <row r="9006" x14ac:dyDescent="0.2"/>
    <row r="9007" x14ac:dyDescent="0.2"/>
    <row r="9008" x14ac:dyDescent="0.2"/>
    <row r="9009" x14ac:dyDescent="0.2"/>
    <row r="9010" x14ac:dyDescent="0.2"/>
    <row r="9011" x14ac:dyDescent="0.2"/>
    <row r="9012" x14ac:dyDescent="0.2"/>
    <row r="9013" x14ac:dyDescent="0.2"/>
    <row r="9014" x14ac:dyDescent="0.2"/>
    <row r="9015" x14ac:dyDescent="0.2"/>
    <row r="9016" x14ac:dyDescent="0.2"/>
    <row r="9017" x14ac:dyDescent="0.2"/>
    <row r="9018" x14ac:dyDescent="0.2"/>
    <row r="9019" x14ac:dyDescent="0.2"/>
    <row r="9020" x14ac:dyDescent="0.2"/>
    <row r="9021" x14ac:dyDescent="0.2"/>
    <row r="9022" x14ac:dyDescent="0.2"/>
    <row r="9023" x14ac:dyDescent="0.2"/>
    <row r="9024" x14ac:dyDescent="0.2"/>
    <row r="9025" x14ac:dyDescent="0.2"/>
    <row r="9026" x14ac:dyDescent="0.2"/>
    <row r="9027" x14ac:dyDescent="0.2"/>
    <row r="9028" x14ac:dyDescent="0.2"/>
    <row r="9029" x14ac:dyDescent="0.2"/>
    <row r="9030" x14ac:dyDescent="0.2"/>
    <row r="9031" x14ac:dyDescent="0.2"/>
    <row r="9032" x14ac:dyDescent="0.2"/>
    <row r="9033" x14ac:dyDescent="0.2"/>
    <row r="9034" x14ac:dyDescent="0.2"/>
    <row r="9035" x14ac:dyDescent="0.2"/>
    <row r="9036" x14ac:dyDescent="0.2"/>
    <row r="9037" x14ac:dyDescent="0.2"/>
    <row r="9038" x14ac:dyDescent="0.2"/>
    <row r="9039" x14ac:dyDescent="0.2"/>
    <row r="9040" x14ac:dyDescent="0.2"/>
    <row r="9041" x14ac:dyDescent="0.2"/>
    <row r="9042" x14ac:dyDescent="0.2"/>
    <row r="9043" x14ac:dyDescent="0.2"/>
    <row r="9044" x14ac:dyDescent="0.2"/>
    <row r="9045" x14ac:dyDescent="0.2"/>
    <row r="9046" x14ac:dyDescent="0.2"/>
    <row r="9047" x14ac:dyDescent="0.2"/>
    <row r="9048" x14ac:dyDescent="0.2"/>
    <row r="9049" x14ac:dyDescent="0.2"/>
    <row r="9050" x14ac:dyDescent="0.2"/>
    <row r="9051" x14ac:dyDescent="0.2"/>
    <row r="9052" x14ac:dyDescent="0.2"/>
    <row r="9053" x14ac:dyDescent="0.2"/>
    <row r="9054" x14ac:dyDescent="0.2"/>
    <row r="9055" x14ac:dyDescent="0.2"/>
    <row r="9056" x14ac:dyDescent="0.2"/>
    <row r="9057" x14ac:dyDescent="0.2"/>
    <row r="9058" x14ac:dyDescent="0.2"/>
    <row r="9059" x14ac:dyDescent="0.2"/>
    <row r="9060" x14ac:dyDescent="0.2"/>
    <row r="9061" x14ac:dyDescent="0.2"/>
    <row r="9062" x14ac:dyDescent="0.2"/>
    <row r="9063" x14ac:dyDescent="0.2"/>
    <row r="9064" x14ac:dyDescent="0.2"/>
    <row r="9065" x14ac:dyDescent="0.2"/>
    <row r="9066" x14ac:dyDescent="0.2"/>
    <row r="9067" x14ac:dyDescent="0.2"/>
    <row r="9068" x14ac:dyDescent="0.2"/>
    <row r="9069" x14ac:dyDescent="0.2"/>
    <row r="9070" x14ac:dyDescent="0.2"/>
    <row r="9071" x14ac:dyDescent="0.2"/>
    <row r="9072" x14ac:dyDescent="0.2"/>
    <row r="9073" x14ac:dyDescent="0.2"/>
    <row r="9074" x14ac:dyDescent="0.2"/>
    <row r="9075" x14ac:dyDescent="0.2"/>
    <row r="9076" x14ac:dyDescent="0.2"/>
    <row r="9077" x14ac:dyDescent="0.2"/>
    <row r="9078" x14ac:dyDescent="0.2"/>
    <row r="9079" x14ac:dyDescent="0.2"/>
    <row r="9080" x14ac:dyDescent="0.2"/>
    <row r="9081" x14ac:dyDescent="0.2"/>
    <row r="9082" x14ac:dyDescent="0.2"/>
    <row r="9083" x14ac:dyDescent="0.2"/>
    <row r="9084" x14ac:dyDescent="0.2"/>
    <row r="9085" x14ac:dyDescent="0.2"/>
    <row r="9086" x14ac:dyDescent="0.2"/>
    <row r="9087" x14ac:dyDescent="0.2"/>
    <row r="9088" x14ac:dyDescent="0.2"/>
    <row r="9089" x14ac:dyDescent="0.2"/>
    <row r="9090" x14ac:dyDescent="0.2"/>
    <row r="9091" x14ac:dyDescent="0.2"/>
    <row r="9092" x14ac:dyDescent="0.2"/>
    <row r="9093" x14ac:dyDescent="0.2"/>
    <row r="9094" x14ac:dyDescent="0.2"/>
    <row r="9095" x14ac:dyDescent="0.2"/>
    <row r="9096" x14ac:dyDescent="0.2"/>
    <row r="9097" x14ac:dyDescent="0.2"/>
    <row r="9098" x14ac:dyDescent="0.2"/>
    <row r="9099" x14ac:dyDescent="0.2"/>
    <row r="9100" x14ac:dyDescent="0.2"/>
    <row r="9101" x14ac:dyDescent="0.2"/>
    <row r="9102" x14ac:dyDescent="0.2"/>
    <row r="9103" x14ac:dyDescent="0.2"/>
    <row r="9104" x14ac:dyDescent="0.2"/>
    <row r="9105" x14ac:dyDescent="0.2"/>
    <row r="9106" x14ac:dyDescent="0.2"/>
    <row r="9107" x14ac:dyDescent="0.2"/>
    <row r="9108" x14ac:dyDescent="0.2"/>
    <row r="9109" x14ac:dyDescent="0.2"/>
    <row r="9110" x14ac:dyDescent="0.2"/>
    <row r="9111" x14ac:dyDescent="0.2"/>
    <row r="9112" x14ac:dyDescent="0.2"/>
    <row r="9113" x14ac:dyDescent="0.2"/>
    <row r="9114" x14ac:dyDescent="0.2"/>
    <row r="9115" x14ac:dyDescent="0.2"/>
    <row r="9116" x14ac:dyDescent="0.2"/>
    <row r="9117" x14ac:dyDescent="0.2"/>
    <row r="9118" x14ac:dyDescent="0.2"/>
    <row r="9119" x14ac:dyDescent="0.2"/>
    <row r="9120" x14ac:dyDescent="0.2"/>
    <row r="9121" x14ac:dyDescent="0.2"/>
    <row r="9122" x14ac:dyDescent="0.2"/>
    <row r="9123" x14ac:dyDescent="0.2"/>
    <row r="9124" x14ac:dyDescent="0.2"/>
    <row r="9125" x14ac:dyDescent="0.2"/>
    <row r="9126" x14ac:dyDescent="0.2"/>
    <row r="9127" x14ac:dyDescent="0.2"/>
    <row r="9128" x14ac:dyDescent="0.2"/>
    <row r="9129" x14ac:dyDescent="0.2"/>
    <row r="9130" x14ac:dyDescent="0.2"/>
    <row r="9131" x14ac:dyDescent="0.2"/>
    <row r="9132" x14ac:dyDescent="0.2"/>
    <row r="9133" x14ac:dyDescent="0.2"/>
    <row r="9134" x14ac:dyDescent="0.2"/>
    <row r="9135" x14ac:dyDescent="0.2"/>
    <row r="9136" x14ac:dyDescent="0.2"/>
    <row r="9137" x14ac:dyDescent="0.2"/>
    <row r="9138" x14ac:dyDescent="0.2"/>
    <row r="9139" x14ac:dyDescent="0.2"/>
    <row r="9140" x14ac:dyDescent="0.2"/>
    <row r="9141" x14ac:dyDescent="0.2"/>
    <row r="9142" x14ac:dyDescent="0.2"/>
    <row r="9143" x14ac:dyDescent="0.2"/>
    <row r="9144" x14ac:dyDescent="0.2"/>
    <row r="9145" x14ac:dyDescent="0.2"/>
    <row r="9146" x14ac:dyDescent="0.2"/>
    <row r="9147" x14ac:dyDescent="0.2"/>
    <row r="9148" x14ac:dyDescent="0.2"/>
    <row r="9149" x14ac:dyDescent="0.2"/>
    <row r="9150" x14ac:dyDescent="0.2"/>
    <row r="9151" x14ac:dyDescent="0.2"/>
    <row r="9152" x14ac:dyDescent="0.2"/>
    <row r="9153" x14ac:dyDescent="0.2"/>
    <row r="9154" x14ac:dyDescent="0.2"/>
    <row r="9155" x14ac:dyDescent="0.2"/>
    <row r="9156" x14ac:dyDescent="0.2"/>
    <row r="9157" x14ac:dyDescent="0.2"/>
    <row r="9158" x14ac:dyDescent="0.2"/>
    <row r="9159" x14ac:dyDescent="0.2"/>
    <row r="9160" x14ac:dyDescent="0.2"/>
    <row r="9161" x14ac:dyDescent="0.2"/>
    <row r="9162" x14ac:dyDescent="0.2"/>
    <row r="9163" x14ac:dyDescent="0.2"/>
    <row r="9164" x14ac:dyDescent="0.2"/>
    <row r="9165" x14ac:dyDescent="0.2"/>
    <row r="9166" x14ac:dyDescent="0.2"/>
    <row r="9167" x14ac:dyDescent="0.2"/>
    <row r="9168" x14ac:dyDescent="0.2"/>
    <row r="9169" x14ac:dyDescent="0.2"/>
    <row r="9170" x14ac:dyDescent="0.2"/>
    <row r="9171" x14ac:dyDescent="0.2"/>
    <row r="9172" x14ac:dyDescent="0.2"/>
    <row r="9173" x14ac:dyDescent="0.2"/>
    <row r="9174" x14ac:dyDescent="0.2"/>
    <row r="9175" x14ac:dyDescent="0.2"/>
    <row r="9176" x14ac:dyDescent="0.2"/>
    <row r="9177" x14ac:dyDescent="0.2"/>
    <row r="9178" x14ac:dyDescent="0.2"/>
    <row r="9179" x14ac:dyDescent="0.2"/>
    <row r="9180" x14ac:dyDescent="0.2"/>
    <row r="9181" x14ac:dyDescent="0.2"/>
    <row r="9182" x14ac:dyDescent="0.2"/>
    <row r="9183" x14ac:dyDescent="0.2"/>
    <row r="9184" x14ac:dyDescent="0.2"/>
    <row r="9185" x14ac:dyDescent="0.2"/>
    <row r="9186" x14ac:dyDescent="0.2"/>
    <row r="9187" x14ac:dyDescent="0.2"/>
    <row r="9188" x14ac:dyDescent="0.2"/>
    <row r="9189" x14ac:dyDescent="0.2"/>
    <row r="9190" x14ac:dyDescent="0.2"/>
    <row r="9191" x14ac:dyDescent="0.2"/>
    <row r="9192" x14ac:dyDescent="0.2"/>
    <row r="9193" x14ac:dyDescent="0.2"/>
    <row r="9194" x14ac:dyDescent="0.2"/>
    <row r="9195" x14ac:dyDescent="0.2"/>
    <row r="9196" x14ac:dyDescent="0.2"/>
    <row r="9197" x14ac:dyDescent="0.2"/>
    <row r="9198" x14ac:dyDescent="0.2"/>
    <row r="9199" x14ac:dyDescent="0.2"/>
    <row r="9200" x14ac:dyDescent="0.2"/>
    <row r="9201" x14ac:dyDescent="0.2"/>
    <row r="9202" x14ac:dyDescent="0.2"/>
    <row r="9203" x14ac:dyDescent="0.2"/>
    <row r="9204" x14ac:dyDescent="0.2"/>
    <row r="9205" x14ac:dyDescent="0.2"/>
    <row r="9206" x14ac:dyDescent="0.2"/>
    <row r="9207" x14ac:dyDescent="0.2"/>
    <row r="9208" x14ac:dyDescent="0.2"/>
    <row r="9209" x14ac:dyDescent="0.2"/>
    <row r="9210" x14ac:dyDescent="0.2"/>
    <row r="9211" x14ac:dyDescent="0.2"/>
    <row r="9212" x14ac:dyDescent="0.2"/>
    <row r="9213" x14ac:dyDescent="0.2"/>
    <row r="9214" x14ac:dyDescent="0.2"/>
    <row r="9215" x14ac:dyDescent="0.2"/>
    <row r="9216" x14ac:dyDescent="0.2"/>
    <row r="9217" x14ac:dyDescent="0.2"/>
    <row r="9218" x14ac:dyDescent="0.2"/>
    <row r="9219" x14ac:dyDescent="0.2"/>
    <row r="9220" x14ac:dyDescent="0.2"/>
    <row r="9221" x14ac:dyDescent="0.2"/>
    <row r="9222" x14ac:dyDescent="0.2"/>
    <row r="9223" x14ac:dyDescent="0.2"/>
    <row r="9224" x14ac:dyDescent="0.2"/>
    <row r="9225" x14ac:dyDescent="0.2"/>
    <row r="9226" x14ac:dyDescent="0.2"/>
    <row r="9227" x14ac:dyDescent="0.2"/>
    <row r="9228" x14ac:dyDescent="0.2"/>
    <row r="9229" x14ac:dyDescent="0.2"/>
    <row r="9230" x14ac:dyDescent="0.2"/>
    <row r="9231" x14ac:dyDescent="0.2"/>
    <row r="9232" x14ac:dyDescent="0.2"/>
    <row r="9233" x14ac:dyDescent="0.2"/>
    <row r="9234" x14ac:dyDescent="0.2"/>
    <row r="9235" x14ac:dyDescent="0.2"/>
    <row r="9236" x14ac:dyDescent="0.2"/>
    <row r="9237" x14ac:dyDescent="0.2"/>
    <row r="9238" x14ac:dyDescent="0.2"/>
    <row r="9239" x14ac:dyDescent="0.2"/>
    <row r="9240" x14ac:dyDescent="0.2"/>
    <row r="9241" x14ac:dyDescent="0.2"/>
    <row r="9242" x14ac:dyDescent="0.2"/>
    <row r="9243" x14ac:dyDescent="0.2"/>
    <row r="9244" x14ac:dyDescent="0.2"/>
    <row r="9245" x14ac:dyDescent="0.2"/>
    <row r="9246" x14ac:dyDescent="0.2"/>
    <row r="9247" x14ac:dyDescent="0.2"/>
    <row r="9248" x14ac:dyDescent="0.2"/>
    <row r="9249" x14ac:dyDescent="0.2"/>
    <row r="9250" x14ac:dyDescent="0.2"/>
    <row r="9251" x14ac:dyDescent="0.2"/>
    <row r="9252" x14ac:dyDescent="0.2"/>
    <row r="9253" x14ac:dyDescent="0.2"/>
    <row r="9254" x14ac:dyDescent="0.2"/>
    <row r="9255" x14ac:dyDescent="0.2"/>
    <row r="9256" x14ac:dyDescent="0.2"/>
    <row r="9257" x14ac:dyDescent="0.2"/>
    <row r="9258" x14ac:dyDescent="0.2"/>
    <row r="9259" x14ac:dyDescent="0.2"/>
    <row r="9260" x14ac:dyDescent="0.2"/>
    <row r="9261" x14ac:dyDescent="0.2"/>
    <row r="9262" x14ac:dyDescent="0.2"/>
    <row r="9263" x14ac:dyDescent="0.2"/>
    <row r="9264" x14ac:dyDescent="0.2"/>
    <row r="9265" x14ac:dyDescent="0.2"/>
    <row r="9266" x14ac:dyDescent="0.2"/>
    <row r="9267" x14ac:dyDescent="0.2"/>
    <row r="9268" x14ac:dyDescent="0.2"/>
    <row r="9269" x14ac:dyDescent="0.2"/>
    <row r="9270" x14ac:dyDescent="0.2"/>
    <row r="9271" x14ac:dyDescent="0.2"/>
    <row r="9272" x14ac:dyDescent="0.2"/>
    <row r="9273" x14ac:dyDescent="0.2"/>
    <row r="9274" x14ac:dyDescent="0.2"/>
    <row r="9275" x14ac:dyDescent="0.2"/>
    <row r="9276" x14ac:dyDescent="0.2"/>
    <row r="9277" x14ac:dyDescent="0.2"/>
    <row r="9278" x14ac:dyDescent="0.2"/>
    <row r="9279" x14ac:dyDescent="0.2"/>
    <row r="9280" x14ac:dyDescent="0.2"/>
    <row r="9281" x14ac:dyDescent="0.2"/>
    <row r="9282" x14ac:dyDescent="0.2"/>
    <row r="9283" x14ac:dyDescent="0.2"/>
    <row r="9284" x14ac:dyDescent="0.2"/>
    <row r="9285" x14ac:dyDescent="0.2"/>
    <row r="9286" x14ac:dyDescent="0.2"/>
    <row r="9287" x14ac:dyDescent="0.2"/>
    <row r="9288" x14ac:dyDescent="0.2"/>
    <row r="9289" x14ac:dyDescent="0.2"/>
    <row r="9290" x14ac:dyDescent="0.2"/>
    <row r="9291" x14ac:dyDescent="0.2"/>
    <row r="9292" x14ac:dyDescent="0.2"/>
    <row r="9293" x14ac:dyDescent="0.2"/>
    <row r="9294" x14ac:dyDescent="0.2"/>
    <row r="9295" x14ac:dyDescent="0.2"/>
    <row r="9296" x14ac:dyDescent="0.2"/>
    <row r="9297" x14ac:dyDescent="0.2"/>
    <row r="9298" x14ac:dyDescent="0.2"/>
    <row r="9299" x14ac:dyDescent="0.2"/>
    <row r="9300" x14ac:dyDescent="0.2"/>
    <row r="9301" x14ac:dyDescent="0.2"/>
    <row r="9302" x14ac:dyDescent="0.2"/>
    <row r="9303" x14ac:dyDescent="0.2"/>
    <row r="9304" x14ac:dyDescent="0.2"/>
    <row r="9305" x14ac:dyDescent="0.2"/>
    <row r="9306" x14ac:dyDescent="0.2"/>
    <row r="9307" x14ac:dyDescent="0.2"/>
    <row r="9308" x14ac:dyDescent="0.2"/>
    <row r="9309" x14ac:dyDescent="0.2"/>
    <row r="9310" x14ac:dyDescent="0.2"/>
    <row r="9311" x14ac:dyDescent="0.2"/>
    <row r="9312" x14ac:dyDescent="0.2"/>
    <row r="9313" x14ac:dyDescent="0.2"/>
    <row r="9314" x14ac:dyDescent="0.2"/>
    <row r="9315" x14ac:dyDescent="0.2"/>
    <row r="9316" x14ac:dyDescent="0.2"/>
    <row r="9317" x14ac:dyDescent="0.2"/>
    <row r="9318" x14ac:dyDescent="0.2"/>
    <row r="9319" x14ac:dyDescent="0.2"/>
    <row r="9320" x14ac:dyDescent="0.2"/>
    <row r="9321" x14ac:dyDescent="0.2"/>
    <row r="9322" x14ac:dyDescent="0.2"/>
    <row r="9323" x14ac:dyDescent="0.2"/>
    <row r="9324" x14ac:dyDescent="0.2"/>
    <row r="9325" x14ac:dyDescent="0.2"/>
    <row r="9326" x14ac:dyDescent="0.2"/>
    <row r="9327" x14ac:dyDescent="0.2"/>
    <row r="9328" x14ac:dyDescent="0.2"/>
    <row r="9329" x14ac:dyDescent="0.2"/>
    <row r="9330" x14ac:dyDescent="0.2"/>
    <row r="9331" x14ac:dyDescent="0.2"/>
    <row r="9332" x14ac:dyDescent="0.2"/>
    <row r="9333" x14ac:dyDescent="0.2"/>
    <row r="9334" x14ac:dyDescent="0.2"/>
    <row r="9335" x14ac:dyDescent="0.2"/>
    <row r="9336" x14ac:dyDescent="0.2"/>
    <row r="9337" x14ac:dyDescent="0.2"/>
    <row r="9338" x14ac:dyDescent="0.2"/>
    <row r="9339" x14ac:dyDescent="0.2"/>
    <row r="9340" x14ac:dyDescent="0.2"/>
    <row r="9341" x14ac:dyDescent="0.2"/>
    <row r="9342" x14ac:dyDescent="0.2"/>
    <row r="9343" x14ac:dyDescent="0.2"/>
    <row r="9344" x14ac:dyDescent="0.2"/>
    <row r="9345" x14ac:dyDescent="0.2"/>
    <row r="9346" x14ac:dyDescent="0.2"/>
    <row r="9347" x14ac:dyDescent="0.2"/>
    <row r="9348" x14ac:dyDescent="0.2"/>
    <row r="9349" x14ac:dyDescent="0.2"/>
    <row r="9350" x14ac:dyDescent="0.2"/>
    <row r="9351" x14ac:dyDescent="0.2"/>
    <row r="9352" x14ac:dyDescent="0.2"/>
    <row r="9353" x14ac:dyDescent="0.2"/>
    <row r="9354" x14ac:dyDescent="0.2"/>
    <row r="9355" x14ac:dyDescent="0.2"/>
    <row r="9356" x14ac:dyDescent="0.2"/>
    <row r="9357" x14ac:dyDescent="0.2"/>
    <row r="9358" x14ac:dyDescent="0.2"/>
    <row r="9359" x14ac:dyDescent="0.2"/>
    <row r="9360" x14ac:dyDescent="0.2"/>
    <row r="9361" x14ac:dyDescent="0.2"/>
    <row r="9362" x14ac:dyDescent="0.2"/>
    <row r="9363" x14ac:dyDescent="0.2"/>
    <row r="9364" x14ac:dyDescent="0.2"/>
    <row r="9365" x14ac:dyDescent="0.2"/>
    <row r="9366" x14ac:dyDescent="0.2"/>
    <row r="9367" x14ac:dyDescent="0.2"/>
    <row r="9368" x14ac:dyDescent="0.2"/>
    <row r="9369" x14ac:dyDescent="0.2"/>
    <row r="9370" x14ac:dyDescent="0.2"/>
    <row r="9371" x14ac:dyDescent="0.2"/>
    <row r="9372" x14ac:dyDescent="0.2"/>
    <row r="9373" x14ac:dyDescent="0.2"/>
    <row r="9374" x14ac:dyDescent="0.2"/>
    <row r="9375" x14ac:dyDescent="0.2"/>
    <row r="9376" x14ac:dyDescent="0.2"/>
    <row r="9377" x14ac:dyDescent="0.2"/>
    <row r="9378" x14ac:dyDescent="0.2"/>
    <row r="9379" x14ac:dyDescent="0.2"/>
    <row r="9380" x14ac:dyDescent="0.2"/>
    <row r="9381" x14ac:dyDescent="0.2"/>
    <row r="9382" x14ac:dyDescent="0.2"/>
    <row r="9383" x14ac:dyDescent="0.2"/>
    <row r="9384" x14ac:dyDescent="0.2"/>
    <row r="9385" x14ac:dyDescent="0.2"/>
    <row r="9386" x14ac:dyDescent="0.2"/>
    <row r="9387" x14ac:dyDescent="0.2"/>
    <row r="9388" x14ac:dyDescent="0.2"/>
    <row r="9389" x14ac:dyDescent="0.2"/>
    <row r="9390" x14ac:dyDescent="0.2"/>
    <row r="9391" x14ac:dyDescent="0.2"/>
    <row r="9392" x14ac:dyDescent="0.2"/>
    <row r="9393" x14ac:dyDescent="0.2"/>
    <row r="9394" x14ac:dyDescent="0.2"/>
    <row r="9395" x14ac:dyDescent="0.2"/>
    <row r="9396" x14ac:dyDescent="0.2"/>
    <row r="9397" x14ac:dyDescent="0.2"/>
    <row r="9398" x14ac:dyDescent="0.2"/>
    <row r="9399" x14ac:dyDescent="0.2"/>
    <row r="9400" x14ac:dyDescent="0.2"/>
    <row r="9401" x14ac:dyDescent="0.2"/>
    <row r="9402" x14ac:dyDescent="0.2"/>
    <row r="9403" x14ac:dyDescent="0.2"/>
    <row r="9404" x14ac:dyDescent="0.2"/>
    <row r="9405" x14ac:dyDescent="0.2"/>
    <row r="9406" x14ac:dyDescent="0.2"/>
    <row r="9407" x14ac:dyDescent="0.2"/>
    <row r="9408" x14ac:dyDescent="0.2"/>
    <row r="9409" x14ac:dyDescent="0.2"/>
    <row r="9410" x14ac:dyDescent="0.2"/>
    <row r="9411" x14ac:dyDescent="0.2"/>
    <row r="9412" x14ac:dyDescent="0.2"/>
    <row r="9413" x14ac:dyDescent="0.2"/>
    <row r="9414" x14ac:dyDescent="0.2"/>
    <row r="9415" x14ac:dyDescent="0.2"/>
    <row r="9416" x14ac:dyDescent="0.2"/>
    <row r="9417" x14ac:dyDescent="0.2"/>
    <row r="9418" x14ac:dyDescent="0.2"/>
    <row r="9419" x14ac:dyDescent="0.2"/>
    <row r="9420" x14ac:dyDescent="0.2"/>
    <row r="9421" x14ac:dyDescent="0.2"/>
    <row r="9422" x14ac:dyDescent="0.2"/>
    <row r="9423" x14ac:dyDescent="0.2"/>
    <row r="9424" x14ac:dyDescent="0.2"/>
    <row r="9425" x14ac:dyDescent="0.2"/>
    <row r="9426" x14ac:dyDescent="0.2"/>
    <row r="9427" x14ac:dyDescent="0.2"/>
    <row r="9428" x14ac:dyDescent="0.2"/>
    <row r="9429" x14ac:dyDescent="0.2"/>
    <row r="9430" x14ac:dyDescent="0.2"/>
    <row r="9431" x14ac:dyDescent="0.2"/>
    <row r="9432" x14ac:dyDescent="0.2"/>
    <row r="9433" x14ac:dyDescent="0.2"/>
    <row r="9434" x14ac:dyDescent="0.2"/>
    <row r="9435" x14ac:dyDescent="0.2"/>
    <row r="9436" x14ac:dyDescent="0.2"/>
    <row r="9437" x14ac:dyDescent="0.2"/>
    <row r="9438" x14ac:dyDescent="0.2"/>
    <row r="9439" x14ac:dyDescent="0.2"/>
    <row r="9440" x14ac:dyDescent="0.2"/>
    <row r="9441" x14ac:dyDescent="0.2"/>
    <row r="9442" x14ac:dyDescent="0.2"/>
    <row r="9443" x14ac:dyDescent="0.2"/>
    <row r="9444" x14ac:dyDescent="0.2"/>
    <row r="9445" x14ac:dyDescent="0.2"/>
    <row r="9446" x14ac:dyDescent="0.2"/>
    <row r="9447" x14ac:dyDescent="0.2"/>
    <row r="9448" x14ac:dyDescent="0.2"/>
    <row r="9449" x14ac:dyDescent="0.2"/>
    <row r="9450" x14ac:dyDescent="0.2"/>
    <row r="9451" x14ac:dyDescent="0.2"/>
    <row r="9452" x14ac:dyDescent="0.2"/>
    <row r="9453" x14ac:dyDescent="0.2"/>
    <row r="9454" x14ac:dyDescent="0.2"/>
    <row r="9455" x14ac:dyDescent="0.2"/>
    <row r="9456" x14ac:dyDescent="0.2"/>
    <row r="9457" x14ac:dyDescent="0.2"/>
    <row r="9458" x14ac:dyDescent="0.2"/>
    <row r="9459" x14ac:dyDescent="0.2"/>
    <row r="9460" x14ac:dyDescent="0.2"/>
    <row r="9461" x14ac:dyDescent="0.2"/>
    <row r="9462" x14ac:dyDescent="0.2"/>
    <row r="9463" x14ac:dyDescent="0.2"/>
    <row r="9464" x14ac:dyDescent="0.2"/>
    <row r="9465" x14ac:dyDescent="0.2"/>
    <row r="9466" x14ac:dyDescent="0.2"/>
    <row r="9467" x14ac:dyDescent="0.2"/>
    <row r="9468" x14ac:dyDescent="0.2"/>
    <row r="9469" x14ac:dyDescent="0.2"/>
    <row r="9470" x14ac:dyDescent="0.2"/>
    <row r="9471" x14ac:dyDescent="0.2"/>
    <row r="9472" x14ac:dyDescent="0.2"/>
    <row r="9473" x14ac:dyDescent="0.2"/>
    <row r="9474" x14ac:dyDescent="0.2"/>
    <row r="9475" x14ac:dyDescent="0.2"/>
    <row r="9476" x14ac:dyDescent="0.2"/>
    <row r="9477" x14ac:dyDescent="0.2"/>
    <row r="9478" x14ac:dyDescent="0.2"/>
    <row r="9479" x14ac:dyDescent="0.2"/>
    <row r="9480" x14ac:dyDescent="0.2"/>
    <row r="9481" x14ac:dyDescent="0.2"/>
    <row r="9482" x14ac:dyDescent="0.2"/>
    <row r="9483" x14ac:dyDescent="0.2"/>
    <row r="9484" x14ac:dyDescent="0.2"/>
    <row r="9485" x14ac:dyDescent="0.2"/>
    <row r="9486" x14ac:dyDescent="0.2"/>
    <row r="9487" x14ac:dyDescent="0.2"/>
    <row r="9488" x14ac:dyDescent="0.2"/>
    <row r="9489" x14ac:dyDescent="0.2"/>
    <row r="9490" x14ac:dyDescent="0.2"/>
    <row r="9491" x14ac:dyDescent="0.2"/>
    <row r="9492" x14ac:dyDescent="0.2"/>
    <row r="9493" x14ac:dyDescent="0.2"/>
    <row r="9494" x14ac:dyDescent="0.2"/>
    <row r="9495" x14ac:dyDescent="0.2"/>
    <row r="9496" x14ac:dyDescent="0.2"/>
    <row r="9497" x14ac:dyDescent="0.2"/>
    <row r="9498" x14ac:dyDescent="0.2"/>
    <row r="9499" x14ac:dyDescent="0.2"/>
    <row r="9500" x14ac:dyDescent="0.2"/>
    <row r="9501" x14ac:dyDescent="0.2"/>
    <row r="9502" x14ac:dyDescent="0.2"/>
    <row r="9503" x14ac:dyDescent="0.2"/>
    <row r="9504" x14ac:dyDescent="0.2"/>
    <row r="9505" x14ac:dyDescent="0.2"/>
    <row r="9506" x14ac:dyDescent="0.2"/>
    <row r="9507" x14ac:dyDescent="0.2"/>
    <row r="9508" x14ac:dyDescent="0.2"/>
    <row r="9509" x14ac:dyDescent="0.2"/>
    <row r="9510" x14ac:dyDescent="0.2"/>
    <row r="9511" x14ac:dyDescent="0.2"/>
    <row r="9512" x14ac:dyDescent="0.2"/>
    <row r="9513" x14ac:dyDescent="0.2"/>
    <row r="9514" x14ac:dyDescent="0.2"/>
    <row r="9515" x14ac:dyDescent="0.2"/>
    <row r="9516" x14ac:dyDescent="0.2"/>
    <row r="9517" x14ac:dyDescent="0.2"/>
    <row r="9518" x14ac:dyDescent="0.2"/>
    <row r="9519" x14ac:dyDescent="0.2"/>
    <row r="9520" x14ac:dyDescent="0.2"/>
    <row r="9521" x14ac:dyDescent="0.2"/>
    <row r="9522" x14ac:dyDescent="0.2"/>
    <row r="9523" x14ac:dyDescent="0.2"/>
    <row r="9524" x14ac:dyDescent="0.2"/>
    <row r="9525" x14ac:dyDescent="0.2"/>
    <row r="9526" x14ac:dyDescent="0.2"/>
    <row r="9527" x14ac:dyDescent="0.2"/>
    <row r="9528" x14ac:dyDescent="0.2"/>
    <row r="9529" x14ac:dyDescent="0.2"/>
    <row r="9530" x14ac:dyDescent="0.2"/>
    <row r="9531" x14ac:dyDescent="0.2"/>
    <row r="9532" x14ac:dyDescent="0.2"/>
    <row r="9533" x14ac:dyDescent="0.2"/>
    <row r="9534" x14ac:dyDescent="0.2"/>
    <row r="9535" x14ac:dyDescent="0.2"/>
    <row r="9536" x14ac:dyDescent="0.2"/>
    <row r="9537" x14ac:dyDescent="0.2"/>
    <row r="9538" x14ac:dyDescent="0.2"/>
    <row r="9539" x14ac:dyDescent="0.2"/>
    <row r="9540" x14ac:dyDescent="0.2"/>
    <row r="9541" x14ac:dyDescent="0.2"/>
    <row r="9542" x14ac:dyDescent="0.2"/>
    <row r="9543" x14ac:dyDescent="0.2"/>
    <row r="9544" x14ac:dyDescent="0.2"/>
    <row r="9545" x14ac:dyDescent="0.2"/>
    <row r="9546" x14ac:dyDescent="0.2"/>
    <row r="9547" x14ac:dyDescent="0.2"/>
    <row r="9548" x14ac:dyDescent="0.2"/>
    <row r="9549" x14ac:dyDescent="0.2"/>
    <row r="9550" x14ac:dyDescent="0.2"/>
    <row r="9551" x14ac:dyDescent="0.2"/>
    <row r="9552" x14ac:dyDescent="0.2"/>
    <row r="9553" x14ac:dyDescent="0.2"/>
    <row r="9554" x14ac:dyDescent="0.2"/>
    <row r="9555" x14ac:dyDescent="0.2"/>
    <row r="9556" x14ac:dyDescent="0.2"/>
    <row r="9557" x14ac:dyDescent="0.2"/>
    <row r="9558" x14ac:dyDescent="0.2"/>
    <row r="9559" x14ac:dyDescent="0.2"/>
    <row r="9560" x14ac:dyDescent="0.2"/>
    <row r="9561" x14ac:dyDescent="0.2"/>
    <row r="9562" x14ac:dyDescent="0.2"/>
    <row r="9563" x14ac:dyDescent="0.2"/>
    <row r="9564" x14ac:dyDescent="0.2"/>
    <row r="9565" x14ac:dyDescent="0.2"/>
    <row r="9566" x14ac:dyDescent="0.2"/>
    <row r="9567" x14ac:dyDescent="0.2"/>
    <row r="9568" x14ac:dyDescent="0.2"/>
    <row r="9569" x14ac:dyDescent="0.2"/>
    <row r="9570" x14ac:dyDescent="0.2"/>
    <row r="9571" x14ac:dyDescent="0.2"/>
    <row r="9572" x14ac:dyDescent="0.2"/>
    <row r="9573" x14ac:dyDescent="0.2"/>
    <row r="9574" x14ac:dyDescent="0.2"/>
    <row r="9575" x14ac:dyDescent="0.2"/>
    <row r="9576" x14ac:dyDescent="0.2"/>
    <row r="9577" x14ac:dyDescent="0.2"/>
    <row r="9578" x14ac:dyDescent="0.2"/>
    <row r="9579" x14ac:dyDescent="0.2"/>
    <row r="9580" x14ac:dyDescent="0.2"/>
    <row r="9581" x14ac:dyDescent="0.2"/>
    <row r="9582" x14ac:dyDescent="0.2"/>
    <row r="9583" x14ac:dyDescent="0.2"/>
    <row r="9584" x14ac:dyDescent="0.2"/>
    <row r="9585" x14ac:dyDescent="0.2"/>
    <row r="9586" x14ac:dyDescent="0.2"/>
    <row r="9587" x14ac:dyDescent="0.2"/>
    <row r="9588" x14ac:dyDescent="0.2"/>
    <row r="9589" x14ac:dyDescent="0.2"/>
    <row r="9590" x14ac:dyDescent="0.2"/>
    <row r="9591" x14ac:dyDescent="0.2"/>
    <row r="9592" x14ac:dyDescent="0.2"/>
    <row r="9593" x14ac:dyDescent="0.2"/>
    <row r="9594" x14ac:dyDescent="0.2"/>
    <row r="9595" x14ac:dyDescent="0.2"/>
    <row r="9596" x14ac:dyDescent="0.2"/>
    <row r="9597" x14ac:dyDescent="0.2"/>
    <row r="9598" x14ac:dyDescent="0.2"/>
    <row r="9599" x14ac:dyDescent="0.2"/>
    <row r="9600" x14ac:dyDescent="0.2"/>
    <row r="9601" x14ac:dyDescent="0.2"/>
    <row r="9602" x14ac:dyDescent="0.2"/>
    <row r="9603" x14ac:dyDescent="0.2"/>
    <row r="9604" x14ac:dyDescent="0.2"/>
    <row r="9605" x14ac:dyDescent="0.2"/>
    <row r="9606" x14ac:dyDescent="0.2"/>
    <row r="9607" x14ac:dyDescent="0.2"/>
    <row r="9608" x14ac:dyDescent="0.2"/>
    <row r="9609" x14ac:dyDescent="0.2"/>
    <row r="9610" x14ac:dyDescent="0.2"/>
    <row r="9611" x14ac:dyDescent="0.2"/>
    <row r="9612" x14ac:dyDescent="0.2"/>
    <row r="9613" x14ac:dyDescent="0.2"/>
    <row r="9614" x14ac:dyDescent="0.2"/>
    <row r="9615" x14ac:dyDescent="0.2"/>
    <row r="9616" x14ac:dyDescent="0.2"/>
    <row r="9617" x14ac:dyDescent="0.2"/>
    <row r="9618" x14ac:dyDescent="0.2"/>
    <row r="9619" x14ac:dyDescent="0.2"/>
    <row r="9620" x14ac:dyDescent="0.2"/>
    <row r="9621" x14ac:dyDescent="0.2"/>
    <row r="9622" x14ac:dyDescent="0.2"/>
    <row r="9623" x14ac:dyDescent="0.2"/>
    <row r="9624" x14ac:dyDescent="0.2"/>
    <row r="9625" x14ac:dyDescent="0.2"/>
    <row r="9626" x14ac:dyDescent="0.2"/>
    <row r="9627" x14ac:dyDescent="0.2"/>
    <row r="9628" x14ac:dyDescent="0.2"/>
    <row r="9629" x14ac:dyDescent="0.2"/>
    <row r="9630" x14ac:dyDescent="0.2"/>
    <row r="9631" x14ac:dyDescent="0.2"/>
    <row r="9632" x14ac:dyDescent="0.2"/>
    <row r="9633" x14ac:dyDescent="0.2"/>
    <row r="9634" x14ac:dyDescent="0.2"/>
    <row r="9635" x14ac:dyDescent="0.2"/>
    <row r="9636" x14ac:dyDescent="0.2"/>
    <row r="9637" x14ac:dyDescent="0.2"/>
    <row r="9638" x14ac:dyDescent="0.2"/>
    <row r="9639" x14ac:dyDescent="0.2"/>
    <row r="9640" x14ac:dyDescent="0.2"/>
    <row r="9641" x14ac:dyDescent="0.2"/>
    <row r="9642" x14ac:dyDescent="0.2"/>
    <row r="9643" x14ac:dyDescent="0.2"/>
    <row r="9644" x14ac:dyDescent="0.2"/>
    <row r="9645" x14ac:dyDescent="0.2"/>
    <row r="9646" x14ac:dyDescent="0.2"/>
    <row r="9647" x14ac:dyDescent="0.2"/>
    <row r="9648" x14ac:dyDescent="0.2"/>
    <row r="9649" x14ac:dyDescent="0.2"/>
    <row r="9650" x14ac:dyDescent="0.2"/>
    <row r="9651" x14ac:dyDescent="0.2"/>
    <row r="9652" x14ac:dyDescent="0.2"/>
    <row r="9653" x14ac:dyDescent="0.2"/>
    <row r="9654" x14ac:dyDescent="0.2"/>
    <row r="9655" x14ac:dyDescent="0.2"/>
    <row r="9656" x14ac:dyDescent="0.2"/>
    <row r="9657" x14ac:dyDescent="0.2"/>
    <row r="9658" x14ac:dyDescent="0.2"/>
    <row r="9659" x14ac:dyDescent="0.2"/>
    <row r="9660" x14ac:dyDescent="0.2"/>
    <row r="9661" x14ac:dyDescent="0.2"/>
    <row r="9662" x14ac:dyDescent="0.2"/>
    <row r="9663" x14ac:dyDescent="0.2"/>
    <row r="9664" x14ac:dyDescent="0.2"/>
    <row r="9665" x14ac:dyDescent="0.2"/>
    <row r="9666" x14ac:dyDescent="0.2"/>
    <row r="9667" x14ac:dyDescent="0.2"/>
    <row r="9668" x14ac:dyDescent="0.2"/>
    <row r="9669" x14ac:dyDescent="0.2"/>
    <row r="9670" x14ac:dyDescent="0.2"/>
    <row r="9671" x14ac:dyDescent="0.2"/>
    <row r="9672" x14ac:dyDescent="0.2"/>
    <row r="9673" x14ac:dyDescent="0.2"/>
    <row r="9674" x14ac:dyDescent="0.2"/>
    <row r="9675" x14ac:dyDescent="0.2"/>
    <row r="9676" x14ac:dyDescent="0.2"/>
    <row r="9677" x14ac:dyDescent="0.2"/>
    <row r="9678" x14ac:dyDescent="0.2"/>
    <row r="9679" x14ac:dyDescent="0.2"/>
    <row r="9680" x14ac:dyDescent="0.2"/>
    <row r="9681" x14ac:dyDescent="0.2"/>
    <row r="9682" x14ac:dyDescent="0.2"/>
    <row r="9683" x14ac:dyDescent="0.2"/>
    <row r="9684" x14ac:dyDescent="0.2"/>
    <row r="9685" x14ac:dyDescent="0.2"/>
    <row r="9686" x14ac:dyDescent="0.2"/>
    <row r="9687" x14ac:dyDescent="0.2"/>
    <row r="9688" x14ac:dyDescent="0.2"/>
    <row r="9689" x14ac:dyDescent="0.2"/>
    <row r="9690" x14ac:dyDescent="0.2"/>
    <row r="9691" x14ac:dyDescent="0.2"/>
    <row r="9692" x14ac:dyDescent="0.2"/>
    <row r="9693" x14ac:dyDescent="0.2"/>
    <row r="9694" x14ac:dyDescent="0.2"/>
    <row r="9695" x14ac:dyDescent="0.2"/>
    <row r="9696" x14ac:dyDescent="0.2"/>
    <row r="9697" x14ac:dyDescent="0.2"/>
    <row r="9698" x14ac:dyDescent="0.2"/>
    <row r="9699" x14ac:dyDescent="0.2"/>
    <row r="9700" x14ac:dyDescent="0.2"/>
    <row r="9701" x14ac:dyDescent="0.2"/>
    <row r="9702" x14ac:dyDescent="0.2"/>
    <row r="9703" x14ac:dyDescent="0.2"/>
    <row r="9704" x14ac:dyDescent="0.2"/>
    <row r="9705" x14ac:dyDescent="0.2"/>
    <row r="9706" x14ac:dyDescent="0.2"/>
    <row r="9707" x14ac:dyDescent="0.2"/>
    <row r="9708" x14ac:dyDescent="0.2"/>
    <row r="9709" x14ac:dyDescent="0.2"/>
    <row r="9710" x14ac:dyDescent="0.2"/>
    <row r="9711" x14ac:dyDescent="0.2"/>
    <row r="9712" x14ac:dyDescent="0.2"/>
    <row r="9713" x14ac:dyDescent="0.2"/>
    <row r="9714" x14ac:dyDescent="0.2"/>
    <row r="9715" x14ac:dyDescent="0.2"/>
    <row r="9716" x14ac:dyDescent="0.2"/>
    <row r="9717" x14ac:dyDescent="0.2"/>
    <row r="9718" x14ac:dyDescent="0.2"/>
    <row r="9719" x14ac:dyDescent="0.2"/>
    <row r="9720" x14ac:dyDescent="0.2"/>
    <row r="9721" x14ac:dyDescent="0.2"/>
    <row r="9722" x14ac:dyDescent="0.2"/>
    <row r="9723" x14ac:dyDescent="0.2"/>
    <row r="9724" x14ac:dyDescent="0.2"/>
    <row r="9725" x14ac:dyDescent="0.2"/>
    <row r="9726" x14ac:dyDescent="0.2"/>
    <row r="9727" x14ac:dyDescent="0.2"/>
    <row r="9728" x14ac:dyDescent="0.2"/>
    <row r="9729" x14ac:dyDescent="0.2"/>
    <row r="9730" x14ac:dyDescent="0.2"/>
    <row r="9731" x14ac:dyDescent="0.2"/>
    <row r="9732" x14ac:dyDescent="0.2"/>
    <row r="9733" x14ac:dyDescent="0.2"/>
    <row r="9734" x14ac:dyDescent="0.2"/>
    <row r="9735" x14ac:dyDescent="0.2"/>
    <row r="9736" x14ac:dyDescent="0.2"/>
    <row r="9737" x14ac:dyDescent="0.2"/>
    <row r="9738" x14ac:dyDescent="0.2"/>
    <row r="9739" x14ac:dyDescent="0.2"/>
    <row r="9740" x14ac:dyDescent="0.2"/>
    <row r="9741" x14ac:dyDescent="0.2"/>
    <row r="9742" x14ac:dyDescent="0.2"/>
    <row r="9743" x14ac:dyDescent="0.2"/>
    <row r="9744" x14ac:dyDescent="0.2"/>
    <row r="9745" x14ac:dyDescent="0.2"/>
    <row r="9746" x14ac:dyDescent="0.2"/>
    <row r="9747" x14ac:dyDescent="0.2"/>
    <row r="9748" x14ac:dyDescent="0.2"/>
    <row r="9749" x14ac:dyDescent="0.2"/>
    <row r="9750" x14ac:dyDescent="0.2"/>
    <row r="9751" x14ac:dyDescent="0.2"/>
    <row r="9752" x14ac:dyDescent="0.2"/>
    <row r="9753" x14ac:dyDescent="0.2"/>
    <row r="9754" x14ac:dyDescent="0.2"/>
    <row r="9755" x14ac:dyDescent="0.2"/>
    <row r="9756" x14ac:dyDescent="0.2"/>
    <row r="9757" x14ac:dyDescent="0.2"/>
    <row r="9758" x14ac:dyDescent="0.2"/>
    <row r="9759" x14ac:dyDescent="0.2"/>
    <row r="9760" x14ac:dyDescent="0.2"/>
    <row r="9761" x14ac:dyDescent="0.2"/>
    <row r="9762" x14ac:dyDescent="0.2"/>
    <row r="9763" x14ac:dyDescent="0.2"/>
    <row r="9764" x14ac:dyDescent="0.2"/>
    <row r="9765" x14ac:dyDescent="0.2"/>
    <row r="9766" x14ac:dyDescent="0.2"/>
    <row r="9767" x14ac:dyDescent="0.2"/>
    <row r="9768" x14ac:dyDescent="0.2"/>
    <row r="9769" x14ac:dyDescent="0.2"/>
    <row r="9770" x14ac:dyDescent="0.2"/>
    <row r="9771" x14ac:dyDescent="0.2"/>
    <row r="9772" x14ac:dyDescent="0.2"/>
    <row r="9773" x14ac:dyDescent="0.2"/>
    <row r="9774" x14ac:dyDescent="0.2"/>
    <row r="9775" x14ac:dyDescent="0.2"/>
    <row r="9776" x14ac:dyDescent="0.2"/>
    <row r="9777" x14ac:dyDescent="0.2"/>
    <row r="9778" x14ac:dyDescent="0.2"/>
    <row r="9779" x14ac:dyDescent="0.2"/>
    <row r="9780" x14ac:dyDescent="0.2"/>
    <row r="9781" x14ac:dyDescent="0.2"/>
    <row r="9782" x14ac:dyDescent="0.2"/>
    <row r="9783" x14ac:dyDescent="0.2"/>
    <row r="9784" x14ac:dyDescent="0.2"/>
    <row r="9785" x14ac:dyDescent="0.2"/>
    <row r="9786" x14ac:dyDescent="0.2"/>
    <row r="9787" x14ac:dyDescent="0.2"/>
    <row r="9788" x14ac:dyDescent="0.2"/>
    <row r="9789" x14ac:dyDescent="0.2"/>
    <row r="9790" x14ac:dyDescent="0.2"/>
    <row r="9791" x14ac:dyDescent="0.2"/>
    <row r="9792" x14ac:dyDescent="0.2"/>
    <row r="9793" x14ac:dyDescent="0.2"/>
    <row r="9794" x14ac:dyDescent="0.2"/>
    <row r="9795" x14ac:dyDescent="0.2"/>
    <row r="9796" x14ac:dyDescent="0.2"/>
    <row r="9797" x14ac:dyDescent="0.2"/>
    <row r="9798" x14ac:dyDescent="0.2"/>
    <row r="9799" x14ac:dyDescent="0.2"/>
    <row r="9800" x14ac:dyDescent="0.2"/>
    <row r="9801" x14ac:dyDescent="0.2"/>
    <row r="9802" x14ac:dyDescent="0.2"/>
    <row r="9803" x14ac:dyDescent="0.2"/>
    <row r="9804" x14ac:dyDescent="0.2"/>
    <row r="9805" x14ac:dyDescent="0.2"/>
    <row r="9806" x14ac:dyDescent="0.2"/>
    <row r="9807" x14ac:dyDescent="0.2"/>
    <row r="9808" x14ac:dyDescent="0.2"/>
    <row r="9809" x14ac:dyDescent="0.2"/>
    <row r="9810" x14ac:dyDescent="0.2"/>
    <row r="9811" x14ac:dyDescent="0.2"/>
    <row r="9812" x14ac:dyDescent="0.2"/>
    <row r="9813" x14ac:dyDescent="0.2"/>
    <row r="9814" x14ac:dyDescent="0.2"/>
    <row r="9815" x14ac:dyDescent="0.2"/>
    <row r="9816" x14ac:dyDescent="0.2"/>
    <row r="9817" x14ac:dyDescent="0.2"/>
    <row r="9818" x14ac:dyDescent="0.2"/>
    <row r="9819" x14ac:dyDescent="0.2"/>
    <row r="9820" x14ac:dyDescent="0.2"/>
    <row r="9821" x14ac:dyDescent="0.2"/>
    <row r="9822" x14ac:dyDescent="0.2"/>
    <row r="9823" x14ac:dyDescent="0.2"/>
    <row r="9824" x14ac:dyDescent="0.2"/>
    <row r="9825" x14ac:dyDescent="0.2"/>
    <row r="9826" x14ac:dyDescent="0.2"/>
    <row r="9827" x14ac:dyDescent="0.2"/>
    <row r="9828" x14ac:dyDescent="0.2"/>
    <row r="9829" x14ac:dyDescent="0.2"/>
    <row r="9830" x14ac:dyDescent="0.2"/>
    <row r="9831" x14ac:dyDescent="0.2"/>
    <row r="9832" x14ac:dyDescent="0.2"/>
    <row r="9833" x14ac:dyDescent="0.2"/>
    <row r="9834" x14ac:dyDescent="0.2"/>
    <row r="9835" x14ac:dyDescent="0.2"/>
    <row r="9836" x14ac:dyDescent="0.2"/>
    <row r="9837" x14ac:dyDescent="0.2"/>
    <row r="9838" x14ac:dyDescent="0.2"/>
    <row r="9839" x14ac:dyDescent="0.2"/>
    <row r="9840" x14ac:dyDescent="0.2"/>
    <row r="9841" x14ac:dyDescent="0.2"/>
    <row r="9842" x14ac:dyDescent="0.2"/>
    <row r="9843" x14ac:dyDescent="0.2"/>
    <row r="9844" x14ac:dyDescent="0.2"/>
    <row r="9845" x14ac:dyDescent="0.2"/>
    <row r="9846" x14ac:dyDescent="0.2"/>
    <row r="9847" x14ac:dyDescent="0.2"/>
    <row r="9848" x14ac:dyDescent="0.2"/>
    <row r="9849" x14ac:dyDescent="0.2"/>
    <row r="9850" x14ac:dyDescent="0.2"/>
    <row r="9851" x14ac:dyDescent="0.2"/>
    <row r="9852" x14ac:dyDescent="0.2"/>
    <row r="9853" x14ac:dyDescent="0.2"/>
    <row r="9854" x14ac:dyDescent="0.2"/>
    <row r="9855" x14ac:dyDescent="0.2"/>
    <row r="9856" x14ac:dyDescent="0.2"/>
    <row r="9857" x14ac:dyDescent="0.2"/>
    <row r="9858" x14ac:dyDescent="0.2"/>
    <row r="9859" x14ac:dyDescent="0.2"/>
    <row r="9860" x14ac:dyDescent="0.2"/>
    <row r="9861" x14ac:dyDescent="0.2"/>
    <row r="9862" x14ac:dyDescent="0.2"/>
    <row r="9863" x14ac:dyDescent="0.2"/>
    <row r="9864" x14ac:dyDescent="0.2"/>
    <row r="9865" x14ac:dyDescent="0.2"/>
    <row r="9866" x14ac:dyDescent="0.2"/>
    <row r="9867" x14ac:dyDescent="0.2"/>
    <row r="9868" x14ac:dyDescent="0.2"/>
    <row r="9869" x14ac:dyDescent="0.2"/>
    <row r="9870" x14ac:dyDescent="0.2"/>
    <row r="9871" x14ac:dyDescent="0.2"/>
    <row r="9872" x14ac:dyDescent="0.2"/>
    <row r="9873" x14ac:dyDescent="0.2"/>
    <row r="9874" x14ac:dyDescent="0.2"/>
    <row r="9875" x14ac:dyDescent="0.2"/>
    <row r="9876" x14ac:dyDescent="0.2"/>
    <row r="9877" x14ac:dyDescent="0.2"/>
    <row r="9878" x14ac:dyDescent="0.2"/>
    <row r="9879" x14ac:dyDescent="0.2"/>
    <row r="9880" x14ac:dyDescent="0.2"/>
    <row r="9881" x14ac:dyDescent="0.2"/>
    <row r="9882" x14ac:dyDescent="0.2"/>
    <row r="9883" x14ac:dyDescent="0.2"/>
    <row r="9884" x14ac:dyDescent="0.2"/>
    <row r="9885" x14ac:dyDescent="0.2"/>
    <row r="9886" x14ac:dyDescent="0.2"/>
    <row r="9887" x14ac:dyDescent="0.2"/>
    <row r="9888" x14ac:dyDescent="0.2"/>
    <row r="9889" x14ac:dyDescent="0.2"/>
    <row r="9890" x14ac:dyDescent="0.2"/>
    <row r="9891" x14ac:dyDescent="0.2"/>
    <row r="9892" x14ac:dyDescent="0.2"/>
    <row r="9893" x14ac:dyDescent="0.2"/>
    <row r="9894" x14ac:dyDescent="0.2"/>
    <row r="9895" x14ac:dyDescent="0.2"/>
    <row r="9896" x14ac:dyDescent="0.2"/>
    <row r="9897" x14ac:dyDescent="0.2"/>
    <row r="9898" x14ac:dyDescent="0.2"/>
    <row r="9899" x14ac:dyDescent="0.2"/>
    <row r="9900" x14ac:dyDescent="0.2"/>
    <row r="9901" x14ac:dyDescent="0.2"/>
    <row r="9902" x14ac:dyDescent="0.2"/>
    <row r="9903" x14ac:dyDescent="0.2"/>
    <row r="9904" x14ac:dyDescent="0.2"/>
    <row r="9905" x14ac:dyDescent="0.2"/>
    <row r="9906" x14ac:dyDescent="0.2"/>
    <row r="9907" x14ac:dyDescent="0.2"/>
    <row r="9908" x14ac:dyDescent="0.2"/>
    <row r="9909" x14ac:dyDescent="0.2"/>
    <row r="9910" x14ac:dyDescent="0.2"/>
    <row r="9911" x14ac:dyDescent="0.2"/>
    <row r="9912" x14ac:dyDescent="0.2"/>
    <row r="9913" x14ac:dyDescent="0.2"/>
    <row r="9914" x14ac:dyDescent="0.2"/>
    <row r="9915" x14ac:dyDescent="0.2"/>
    <row r="9916" x14ac:dyDescent="0.2"/>
    <row r="9917" x14ac:dyDescent="0.2"/>
    <row r="9918" x14ac:dyDescent="0.2"/>
    <row r="9919" x14ac:dyDescent="0.2"/>
    <row r="9920" x14ac:dyDescent="0.2"/>
    <row r="9921" x14ac:dyDescent="0.2"/>
    <row r="9922" x14ac:dyDescent="0.2"/>
    <row r="9923" x14ac:dyDescent="0.2"/>
    <row r="9924" x14ac:dyDescent="0.2"/>
    <row r="9925" x14ac:dyDescent="0.2"/>
    <row r="9926" x14ac:dyDescent="0.2"/>
    <row r="9927" x14ac:dyDescent="0.2"/>
    <row r="9928" x14ac:dyDescent="0.2"/>
    <row r="9929" x14ac:dyDescent="0.2"/>
    <row r="9930" x14ac:dyDescent="0.2"/>
    <row r="9931" x14ac:dyDescent="0.2"/>
    <row r="9932" x14ac:dyDescent="0.2"/>
    <row r="9933" x14ac:dyDescent="0.2"/>
    <row r="9934" x14ac:dyDescent="0.2"/>
    <row r="9935" x14ac:dyDescent="0.2"/>
    <row r="9936" x14ac:dyDescent="0.2"/>
    <row r="9937" x14ac:dyDescent="0.2"/>
    <row r="9938" x14ac:dyDescent="0.2"/>
    <row r="9939" x14ac:dyDescent="0.2"/>
    <row r="9940" x14ac:dyDescent="0.2"/>
    <row r="9941" x14ac:dyDescent="0.2"/>
    <row r="9942" x14ac:dyDescent="0.2"/>
    <row r="9943" x14ac:dyDescent="0.2"/>
    <row r="9944" x14ac:dyDescent="0.2"/>
    <row r="9945" x14ac:dyDescent="0.2"/>
    <row r="9946" x14ac:dyDescent="0.2"/>
    <row r="9947" x14ac:dyDescent="0.2"/>
    <row r="9948" x14ac:dyDescent="0.2"/>
    <row r="9949" x14ac:dyDescent="0.2"/>
    <row r="9950" x14ac:dyDescent="0.2"/>
    <row r="9951" x14ac:dyDescent="0.2"/>
    <row r="9952" x14ac:dyDescent="0.2"/>
    <row r="9953" x14ac:dyDescent="0.2"/>
    <row r="9954" x14ac:dyDescent="0.2"/>
    <row r="9955" x14ac:dyDescent="0.2"/>
    <row r="9956" x14ac:dyDescent="0.2"/>
    <row r="9957" x14ac:dyDescent="0.2"/>
    <row r="9958" x14ac:dyDescent="0.2"/>
    <row r="9959" x14ac:dyDescent="0.2"/>
    <row r="9960" x14ac:dyDescent="0.2"/>
    <row r="9961" x14ac:dyDescent="0.2"/>
    <row r="9962" x14ac:dyDescent="0.2"/>
    <row r="9963" x14ac:dyDescent="0.2"/>
    <row r="9964" x14ac:dyDescent="0.2"/>
    <row r="9965" x14ac:dyDescent="0.2"/>
    <row r="9966" x14ac:dyDescent="0.2"/>
    <row r="9967" x14ac:dyDescent="0.2"/>
    <row r="9968" x14ac:dyDescent="0.2"/>
    <row r="9969" x14ac:dyDescent="0.2"/>
    <row r="9970" x14ac:dyDescent="0.2"/>
    <row r="9971" x14ac:dyDescent="0.2"/>
    <row r="9972" x14ac:dyDescent="0.2"/>
    <row r="9973" x14ac:dyDescent="0.2"/>
    <row r="9974" x14ac:dyDescent="0.2"/>
    <row r="9975" x14ac:dyDescent="0.2"/>
    <row r="9976" x14ac:dyDescent="0.2"/>
    <row r="9977" x14ac:dyDescent="0.2"/>
    <row r="9978" x14ac:dyDescent="0.2"/>
    <row r="9979" x14ac:dyDescent="0.2"/>
    <row r="9980" x14ac:dyDescent="0.2"/>
    <row r="9981" x14ac:dyDescent="0.2"/>
    <row r="9982" x14ac:dyDescent="0.2"/>
    <row r="9983" x14ac:dyDescent="0.2"/>
    <row r="9984" x14ac:dyDescent="0.2"/>
    <row r="9985" x14ac:dyDescent="0.2"/>
    <row r="9986" x14ac:dyDescent="0.2"/>
    <row r="9987" x14ac:dyDescent="0.2"/>
    <row r="9988" x14ac:dyDescent="0.2"/>
    <row r="9989" x14ac:dyDescent="0.2"/>
    <row r="9990" x14ac:dyDescent="0.2"/>
    <row r="9991" x14ac:dyDescent="0.2"/>
    <row r="9992" x14ac:dyDescent="0.2"/>
    <row r="9993" x14ac:dyDescent="0.2"/>
    <row r="9994" x14ac:dyDescent="0.2"/>
    <row r="9995" x14ac:dyDescent="0.2"/>
    <row r="9996" x14ac:dyDescent="0.2"/>
    <row r="9997" x14ac:dyDescent="0.2"/>
    <row r="9998" x14ac:dyDescent="0.2"/>
    <row r="9999" x14ac:dyDescent="0.2"/>
    <row r="10000" x14ac:dyDescent="0.2"/>
    <row r="10001" x14ac:dyDescent="0.2"/>
    <row r="10002" x14ac:dyDescent="0.2"/>
    <row r="10003" x14ac:dyDescent="0.2"/>
    <row r="10004" x14ac:dyDescent="0.2"/>
    <row r="10005" x14ac:dyDescent="0.2"/>
    <row r="10006" x14ac:dyDescent="0.2"/>
    <row r="10007" x14ac:dyDescent="0.2"/>
    <row r="10008" x14ac:dyDescent="0.2"/>
    <row r="10009" x14ac:dyDescent="0.2"/>
    <row r="10010" x14ac:dyDescent="0.2"/>
    <row r="10011" x14ac:dyDescent="0.2"/>
    <row r="10012" x14ac:dyDescent="0.2"/>
    <row r="10013" x14ac:dyDescent="0.2"/>
    <row r="10014" x14ac:dyDescent="0.2"/>
    <row r="10015" x14ac:dyDescent="0.2"/>
    <row r="10016" x14ac:dyDescent="0.2"/>
    <row r="10017" x14ac:dyDescent="0.2"/>
    <row r="10018" x14ac:dyDescent="0.2"/>
    <row r="10019" x14ac:dyDescent="0.2"/>
    <row r="10020" x14ac:dyDescent="0.2"/>
    <row r="10021" x14ac:dyDescent="0.2"/>
    <row r="10022" x14ac:dyDescent="0.2"/>
    <row r="10023" x14ac:dyDescent="0.2"/>
    <row r="10024" x14ac:dyDescent="0.2"/>
    <row r="10025" x14ac:dyDescent="0.2"/>
    <row r="10026" x14ac:dyDescent="0.2"/>
    <row r="10027" x14ac:dyDescent="0.2"/>
    <row r="10028" x14ac:dyDescent="0.2"/>
    <row r="10029" x14ac:dyDescent="0.2"/>
    <row r="10030" x14ac:dyDescent="0.2"/>
    <row r="10031" x14ac:dyDescent="0.2"/>
    <row r="10032" x14ac:dyDescent="0.2"/>
    <row r="10033" x14ac:dyDescent="0.2"/>
    <row r="10034" x14ac:dyDescent="0.2"/>
    <row r="10035" x14ac:dyDescent="0.2"/>
    <row r="10036" x14ac:dyDescent="0.2"/>
    <row r="10037" x14ac:dyDescent="0.2"/>
    <row r="10038" x14ac:dyDescent="0.2"/>
    <row r="10039" x14ac:dyDescent="0.2"/>
    <row r="10040" x14ac:dyDescent="0.2"/>
    <row r="10041" x14ac:dyDescent="0.2"/>
    <row r="10042" x14ac:dyDescent="0.2"/>
    <row r="10043" x14ac:dyDescent="0.2"/>
    <row r="10044" x14ac:dyDescent="0.2"/>
    <row r="10045" x14ac:dyDescent="0.2"/>
    <row r="10046" x14ac:dyDescent="0.2"/>
    <row r="10047" x14ac:dyDescent="0.2"/>
    <row r="10048" x14ac:dyDescent="0.2"/>
    <row r="10049" x14ac:dyDescent="0.2"/>
    <row r="10050" x14ac:dyDescent="0.2"/>
    <row r="10051" x14ac:dyDescent="0.2"/>
    <row r="10052" x14ac:dyDescent="0.2"/>
    <row r="10053" x14ac:dyDescent="0.2"/>
    <row r="10054" x14ac:dyDescent="0.2"/>
    <row r="10055" x14ac:dyDescent="0.2"/>
    <row r="10056" x14ac:dyDescent="0.2"/>
    <row r="10057" x14ac:dyDescent="0.2"/>
    <row r="10058" x14ac:dyDescent="0.2"/>
    <row r="10059" x14ac:dyDescent="0.2"/>
    <row r="10060" x14ac:dyDescent="0.2"/>
    <row r="10061" x14ac:dyDescent="0.2"/>
    <row r="10062" x14ac:dyDescent="0.2"/>
    <row r="10063" x14ac:dyDescent="0.2"/>
    <row r="10064" x14ac:dyDescent="0.2"/>
    <row r="10065" x14ac:dyDescent="0.2"/>
    <row r="10066" x14ac:dyDescent="0.2"/>
    <row r="10067" x14ac:dyDescent="0.2"/>
    <row r="10068" x14ac:dyDescent="0.2"/>
    <row r="10069" x14ac:dyDescent="0.2"/>
    <row r="10070" x14ac:dyDescent="0.2"/>
    <row r="10071" x14ac:dyDescent="0.2"/>
    <row r="10072" x14ac:dyDescent="0.2"/>
    <row r="10073" x14ac:dyDescent="0.2"/>
    <row r="10074" x14ac:dyDescent="0.2"/>
    <row r="10075" x14ac:dyDescent="0.2"/>
    <row r="10076" x14ac:dyDescent="0.2"/>
    <row r="10077" x14ac:dyDescent="0.2"/>
    <row r="10078" x14ac:dyDescent="0.2"/>
    <row r="10079" x14ac:dyDescent="0.2"/>
    <row r="10080" x14ac:dyDescent="0.2"/>
    <row r="10081" x14ac:dyDescent="0.2"/>
    <row r="10082" x14ac:dyDescent="0.2"/>
    <row r="10083" x14ac:dyDescent="0.2"/>
    <row r="10084" x14ac:dyDescent="0.2"/>
    <row r="10085" x14ac:dyDescent="0.2"/>
    <row r="10086" x14ac:dyDescent="0.2"/>
    <row r="10087" x14ac:dyDescent="0.2"/>
    <row r="10088" x14ac:dyDescent="0.2"/>
    <row r="10089" x14ac:dyDescent="0.2"/>
    <row r="10090" x14ac:dyDescent="0.2"/>
    <row r="10091" x14ac:dyDescent="0.2"/>
    <row r="10092" x14ac:dyDescent="0.2"/>
    <row r="10093" x14ac:dyDescent="0.2"/>
    <row r="10094" x14ac:dyDescent="0.2"/>
    <row r="10095" x14ac:dyDescent="0.2"/>
    <row r="10096" x14ac:dyDescent="0.2"/>
    <row r="10097" x14ac:dyDescent="0.2"/>
    <row r="10098" x14ac:dyDescent="0.2"/>
    <row r="10099" x14ac:dyDescent="0.2"/>
    <row r="10100" x14ac:dyDescent="0.2"/>
    <row r="10101" x14ac:dyDescent="0.2"/>
    <row r="10102" x14ac:dyDescent="0.2"/>
    <row r="10103" x14ac:dyDescent="0.2"/>
    <row r="10104" x14ac:dyDescent="0.2"/>
    <row r="10105" x14ac:dyDescent="0.2"/>
    <row r="10106" x14ac:dyDescent="0.2"/>
    <row r="10107" x14ac:dyDescent="0.2"/>
    <row r="10108" x14ac:dyDescent="0.2"/>
    <row r="10109" x14ac:dyDescent="0.2"/>
    <row r="10110" x14ac:dyDescent="0.2"/>
    <row r="10111" x14ac:dyDescent="0.2"/>
    <row r="10112" x14ac:dyDescent="0.2"/>
    <row r="10113" x14ac:dyDescent="0.2"/>
    <row r="10114" x14ac:dyDescent="0.2"/>
    <row r="10115" x14ac:dyDescent="0.2"/>
    <row r="10116" x14ac:dyDescent="0.2"/>
    <row r="10117" x14ac:dyDescent="0.2"/>
    <row r="10118" x14ac:dyDescent="0.2"/>
    <row r="10119" x14ac:dyDescent="0.2"/>
    <row r="10120" x14ac:dyDescent="0.2"/>
    <row r="10121" x14ac:dyDescent="0.2"/>
    <row r="10122" x14ac:dyDescent="0.2"/>
    <row r="10123" x14ac:dyDescent="0.2"/>
    <row r="10124" x14ac:dyDescent="0.2"/>
    <row r="10125" x14ac:dyDescent="0.2"/>
    <row r="10126" x14ac:dyDescent="0.2"/>
    <row r="10127" x14ac:dyDescent="0.2"/>
    <row r="10128" x14ac:dyDescent="0.2"/>
    <row r="10129" x14ac:dyDescent="0.2"/>
    <row r="10130" x14ac:dyDescent="0.2"/>
    <row r="10131" x14ac:dyDescent="0.2"/>
    <row r="10132" x14ac:dyDescent="0.2"/>
    <row r="10133" x14ac:dyDescent="0.2"/>
    <row r="10134" x14ac:dyDescent="0.2"/>
    <row r="10135" x14ac:dyDescent="0.2"/>
    <row r="10136" x14ac:dyDescent="0.2"/>
    <row r="10137" x14ac:dyDescent="0.2"/>
    <row r="10138" x14ac:dyDescent="0.2"/>
    <row r="10139" x14ac:dyDescent="0.2"/>
    <row r="10140" x14ac:dyDescent="0.2"/>
    <row r="10141" x14ac:dyDescent="0.2"/>
    <row r="10142" x14ac:dyDescent="0.2"/>
    <row r="10143" x14ac:dyDescent="0.2"/>
    <row r="10144" x14ac:dyDescent="0.2"/>
    <row r="10145" x14ac:dyDescent="0.2"/>
    <row r="10146" x14ac:dyDescent="0.2"/>
    <row r="10147" x14ac:dyDescent="0.2"/>
    <row r="10148" x14ac:dyDescent="0.2"/>
    <row r="10149" x14ac:dyDescent="0.2"/>
    <row r="10150" x14ac:dyDescent="0.2"/>
    <row r="10151" x14ac:dyDescent="0.2"/>
    <row r="10152" x14ac:dyDescent="0.2"/>
    <row r="10153" x14ac:dyDescent="0.2"/>
    <row r="10154" x14ac:dyDescent="0.2"/>
    <row r="10155" x14ac:dyDescent="0.2"/>
    <row r="10156" x14ac:dyDescent="0.2"/>
    <row r="10157" x14ac:dyDescent="0.2"/>
    <row r="10158" x14ac:dyDescent="0.2"/>
    <row r="10159" x14ac:dyDescent="0.2"/>
    <row r="10160" x14ac:dyDescent="0.2"/>
    <row r="10161" x14ac:dyDescent="0.2"/>
    <row r="10162" x14ac:dyDescent="0.2"/>
    <row r="10163" x14ac:dyDescent="0.2"/>
    <row r="10164" x14ac:dyDescent="0.2"/>
    <row r="10165" x14ac:dyDescent="0.2"/>
    <row r="10166" x14ac:dyDescent="0.2"/>
    <row r="10167" x14ac:dyDescent="0.2"/>
    <row r="10168" x14ac:dyDescent="0.2"/>
    <row r="10169" x14ac:dyDescent="0.2"/>
    <row r="10170" x14ac:dyDescent="0.2"/>
    <row r="10171" x14ac:dyDescent="0.2"/>
    <row r="10172" x14ac:dyDescent="0.2"/>
    <row r="10173" x14ac:dyDescent="0.2"/>
    <row r="10174" x14ac:dyDescent="0.2"/>
    <row r="10175" x14ac:dyDescent="0.2"/>
    <row r="10176" x14ac:dyDescent="0.2"/>
    <row r="10177" x14ac:dyDescent="0.2"/>
    <row r="10178" x14ac:dyDescent="0.2"/>
    <row r="10179" x14ac:dyDescent="0.2"/>
    <row r="10180" x14ac:dyDescent="0.2"/>
    <row r="10181" x14ac:dyDescent="0.2"/>
    <row r="10182" x14ac:dyDescent="0.2"/>
    <row r="10183" x14ac:dyDescent="0.2"/>
    <row r="10184" x14ac:dyDescent="0.2"/>
    <row r="10185" x14ac:dyDescent="0.2"/>
    <row r="10186" x14ac:dyDescent="0.2"/>
    <row r="10187" x14ac:dyDescent="0.2"/>
    <row r="10188" x14ac:dyDescent="0.2"/>
    <row r="10189" x14ac:dyDescent="0.2"/>
    <row r="10190" x14ac:dyDescent="0.2"/>
    <row r="10191" x14ac:dyDescent="0.2"/>
    <row r="10192" x14ac:dyDescent="0.2"/>
    <row r="10193" x14ac:dyDescent="0.2"/>
    <row r="10194" x14ac:dyDescent="0.2"/>
    <row r="10195" x14ac:dyDescent="0.2"/>
    <row r="10196" x14ac:dyDescent="0.2"/>
    <row r="10197" x14ac:dyDescent="0.2"/>
    <row r="10198" x14ac:dyDescent="0.2"/>
    <row r="10199" x14ac:dyDescent="0.2"/>
    <row r="10200" x14ac:dyDescent="0.2"/>
    <row r="10201" x14ac:dyDescent="0.2"/>
    <row r="10202" x14ac:dyDescent="0.2"/>
    <row r="10203" x14ac:dyDescent="0.2"/>
    <row r="10204" x14ac:dyDescent="0.2"/>
    <row r="10205" x14ac:dyDescent="0.2"/>
    <row r="10206" x14ac:dyDescent="0.2"/>
    <row r="10207" x14ac:dyDescent="0.2"/>
    <row r="10208" x14ac:dyDescent="0.2"/>
    <row r="10209" x14ac:dyDescent="0.2"/>
    <row r="10210" x14ac:dyDescent="0.2"/>
    <row r="10211" x14ac:dyDescent="0.2"/>
    <row r="10212" x14ac:dyDescent="0.2"/>
    <row r="10213" x14ac:dyDescent="0.2"/>
    <row r="10214" x14ac:dyDescent="0.2"/>
    <row r="10215" x14ac:dyDescent="0.2"/>
    <row r="10216" x14ac:dyDescent="0.2"/>
    <row r="10217" x14ac:dyDescent="0.2"/>
    <row r="10218" x14ac:dyDescent="0.2"/>
    <row r="10219" x14ac:dyDescent="0.2"/>
    <row r="10220" x14ac:dyDescent="0.2"/>
    <row r="10221" x14ac:dyDescent="0.2"/>
    <row r="10222" x14ac:dyDescent="0.2"/>
    <row r="10223" x14ac:dyDescent="0.2"/>
    <row r="10224" x14ac:dyDescent="0.2"/>
    <row r="10225" x14ac:dyDescent="0.2"/>
    <row r="10226" x14ac:dyDescent="0.2"/>
    <row r="10227" x14ac:dyDescent="0.2"/>
    <row r="10228" x14ac:dyDescent="0.2"/>
    <row r="10229" x14ac:dyDescent="0.2"/>
    <row r="10230" x14ac:dyDescent="0.2"/>
    <row r="10231" x14ac:dyDescent="0.2"/>
    <row r="10232" x14ac:dyDescent="0.2"/>
    <row r="10233" x14ac:dyDescent="0.2"/>
    <row r="10234" x14ac:dyDescent="0.2"/>
    <row r="10235" x14ac:dyDescent="0.2"/>
    <row r="10236" x14ac:dyDescent="0.2"/>
    <row r="10237" x14ac:dyDescent="0.2"/>
    <row r="10238" x14ac:dyDescent="0.2"/>
    <row r="10239" x14ac:dyDescent="0.2"/>
    <row r="10240" x14ac:dyDescent="0.2"/>
    <row r="10241" x14ac:dyDescent="0.2"/>
    <row r="10242" x14ac:dyDescent="0.2"/>
    <row r="10243" x14ac:dyDescent="0.2"/>
    <row r="10244" x14ac:dyDescent="0.2"/>
    <row r="10245" x14ac:dyDescent="0.2"/>
    <row r="10246" x14ac:dyDescent="0.2"/>
    <row r="10247" x14ac:dyDescent="0.2"/>
    <row r="10248" x14ac:dyDescent="0.2"/>
    <row r="10249" x14ac:dyDescent="0.2"/>
    <row r="10250" x14ac:dyDescent="0.2"/>
    <row r="10251" x14ac:dyDescent="0.2"/>
    <row r="10252" x14ac:dyDescent="0.2"/>
    <row r="10253" x14ac:dyDescent="0.2"/>
    <row r="10254" x14ac:dyDescent="0.2"/>
    <row r="10255" x14ac:dyDescent="0.2"/>
    <row r="10256" x14ac:dyDescent="0.2"/>
    <row r="10257" x14ac:dyDescent="0.2"/>
    <row r="10258" x14ac:dyDescent="0.2"/>
    <row r="10259" x14ac:dyDescent="0.2"/>
    <row r="10260" x14ac:dyDescent="0.2"/>
    <row r="10261" x14ac:dyDescent="0.2"/>
    <row r="10262" x14ac:dyDescent="0.2"/>
    <row r="10263" x14ac:dyDescent="0.2"/>
    <row r="10264" x14ac:dyDescent="0.2"/>
    <row r="10265" x14ac:dyDescent="0.2"/>
    <row r="10266" x14ac:dyDescent="0.2"/>
    <row r="10267" x14ac:dyDescent="0.2"/>
    <row r="10268" x14ac:dyDescent="0.2"/>
    <row r="10269" x14ac:dyDescent="0.2"/>
    <row r="10270" x14ac:dyDescent="0.2"/>
    <row r="10271" x14ac:dyDescent="0.2"/>
    <row r="10272" x14ac:dyDescent="0.2"/>
    <row r="10273" x14ac:dyDescent="0.2"/>
    <row r="10274" x14ac:dyDescent="0.2"/>
    <row r="10275" x14ac:dyDescent="0.2"/>
    <row r="10276" x14ac:dyDescent="0.2"/>
    <row r="10277" x14ac:dyDescent="0.2"/>
    <row r="10278" x14ac:dyDescent="0.2"/>
    <row r="10279" x14ac:dyDescent="0.2"/>
    <row r="10280" x14ac:dyDescent="0.2"/>
    <row r="10281" x14ac:dyDescent="0.2"/>
    <row r="10282" x14ac:dyDescent="0.2"/>
    <row r="10283" x14ac:dyDescent="0.2"/>
    <row r="10284" x14ac:dyDescent="0.2"/>
    <row r="10285" x14ac:dyDescent="0.2"/>
    <row r="10286" x14ac:dyDescent="0.2"/>
    <row r="10287" x14ac:dyDescent="0.2"/>
    <row r="10288" x14ac:dyDescent="0.2"/>
    <row r="10289" x14ac:dyDescent="0.2"/>
    <row r="10290" x14ac:dyDescent="0.2"/>
    <row r="10291" x14ac:dyDescent="0.2"/>
    <row r="10292" x14ac:dyDescent="0.2"/>
    <row r="10293" x14ac:dyDescent="0.2"/>
    <row r="10294" x14ac:dyDescent="0.2"/>
    <row r="10295" x14ac:dyDescent="0.2"/>
    <row r="10296" x14ac:dyDescent="0.2"/>
    <row r="10297" x14ac:dyDescent="0.2"/>
    <row r="10298" x14ac:dyDescent="0.2"/>
    <row r="10299" x14ac:dyDescent="0.2"/>
    <row r="10300" x14ac:dyDescent="0.2"/>
    <row r="10301" x14ac:dyDescent="0.2"/>
    <row r="10302" x14ac:dyDescent="0.2"/>
    <row r="10303" x14ac:dyDescent="0.2"/>
    <row r="10304" x14ac:dyDescent="0.2"/>
    <row r="10305" x14ac:dyDescent="0.2"/>
    <row r="10306" x14ac:dyDescent="0.2"/>
    <row r="10307" x14ac:dyDescent="0.2"/>
    <row r="10308" x14ac:dyDescent="0.2"/>
    <row r="10309" x14ac:dyDescent="0.2"/>
    <row r="10310" x14ac:dyDescent="0.2"/>
    <row r="10311" x14ac:dyDescent="0.2"/>
    <row r="10312" x14ac:dyDescent="0.2"/>
    <row r="10313" x14ac:dyDescent="0.2"/>
    <row r="10314" x14ac:dyDescent="0.2"/>
    <row r="10315" x14ac:dyDescent="0.2"/>
    <row r="10316" x14ac:dyDescent="0.2"/>
    <row r="10317" x14ac:dyDescent="0.2"/>
    <row r="10318" x14ac:dyDescent="0.2"/>
    <row r="10319" x14ac:dyDescent="0.2"/>
    <row r="10320" x14ac:dyDescent="0.2"/>
    <row r="10321" x14ac:dyDescent="0.2"/>
    <row r="10322" x14ac:dyDescent="0.2"/>
    <row r="10323" x14ac:dyDescent="0.2"/>
    <row r="10324" x14ac:dyDescent="0.2"/>
    <row r="10325" x14ac:dyDescent="0.2"/>
    <row r="10326" x14ac:dyDescent="0.2"/>
    <row r="10327" x14ac:dyDescent="0.2"/>
    <row r="10328" x14ac:dyDescent="0.2"/>
    <row r="10329" x14ac:dyDescent="0.2"/>
    <row r="10330" x14ac:dyDescent="0.2"/>
    <row r="10331" x14ac:dyDescent="0.2"/>
    <row r="10332" x14ac:dyDescent="0.2"/>
    <row r="10333" x14ac:dyDescent="0.2"/>
    <row r="10334" x14ac:dyDescent="0.2"/>
    <row r="10335" x14ac:dyDescent="0.2"/>
    <row r="10336" x14ac:dyDescent="0.2"/>
    <row r="10337" x14ac:dyDescent="0.2"/>
    <row r="10338" x14ac:dyDescent="0.2"/>
    <row r="10339" x14ac:dyDescent="0.2"/>
    <row r="10340" x14ac:dyDescent="0.2"/>
    <row r="10341" x14ac:dyDescent="0.2"/>
    <row r="10342" x14ac:dyDescent="0.2"/>
    <row r="10343" x14ac:dyDescent="0.2"/>
    <row r="10344" x14ac:dyDescent="0.2"/>
    <row r="10345" x14ac:dyDescent="0.2"/>
    <row r="10346" x14ac:dyDescent="0.2"/>
    <row r="10347" x14ac:dyDescent="0.2"/>
    <row r="10348" x14ac:dyDescent="0.2"/>
    <row r="10349" x14ac:dyDescent="0.2"/>
    <row r="10350" x14ac:dyDescent="0.2"/>
    <row r="10351" x14ac:dyDescent="0.2"/>
    <row r="10352" x14ac:dyDescent="0.2"/>
    <row r="10353" x14ac:dyDescent="0.2"/>
    <row r="10354" x14ac:dyDescent="0.2"/>
    <row r="10355" x14ac:dyDescent="0.2"/>
    <row r="10356" x14ac:dyDescent="0.2"/>
    <row r="10357" x14ac:dyDescent="0.2"/>
    <row r="10358" x14ac:dyDescent="0.2"/>
    <row r="10359" x14ac:dyDescent="0.2"/>
    <row r="10360" x14ac:dyDescent="0.2"/>
    <row r="10361" x14ac:dyDescent="0.2"/>
    <row r="10362" x14ac:dyDescent="0.2"/>
    <row r="10363" x14ac:dyDescent="0.2"/>
    <row r="10364" x14ac:dyDescent="0.2"/>
    <row r="10365" x14ac:dyDescent="0.2"/>
    <row r="10366" x14ac:dyDescent="0.2"/>
    <row r="10367" x14ac:dyDescent="0.2"/>
    <row r="10368" x14ac:dyDescent="0.2"/>
    <row r="10369" x14ac:dyDescent="0.2"/>
    <row r="10370" x14ac:dyDescent="0.2"/>
    <row r="10371" x14ac:dyDescent="0.2"/>
    <row r="10372" x14ac:dyDescent="0.2"/>
    <row r="10373" x14ac:dyDescent="0.2"/>
    <row r="10374" x14ac:dyDescent="0.2"/>
    <row r="10375" x14ac:dyDescent="0.2"/>
    <row r="10376" x14ac:dyDescent="0.2"/>
    <row r="10377" x14ac:dyDescent="0.2"/>
    <row r="10378" x14ac:dyDescent="0.2"/>
    <row r="10379" x14ac:dyDescent="0.2"/>
    <row r="10380" x14ac:dyDescent="0.2"/>
    <row r="10381" x14ac:dyDescent="0.2"/>
    <row r="10382" x14ac:dyDescent="0.2"/>
    <row r="10383" x14ac:dyDescent="0.2"/>
    <row r="10384" x14ac:dyDescent="0.2"/>
    <row r="10385" x14ac:dyDescent="0.2"/>
    <row r="10386" x14ac:dyDescent="0.2"/>
    <row r="10387" x14ac:dyDescent="0.2"/>
    <row r="10388" x14ac:dyDescent="0.2"/>
    <row r="10389" x14ac:dyDescent="0.2"/>
    <row r="10390" x14ac:dyDescent="0.2"/>
    <row r="10391" x14ac:dyDescent="0.2"/>
    <row r="10392" x14ac:dyDescent="0.2"/>
    <row r="10393" x14ac:dyDescent="0.2"/>
    <row r="10394" x14ac:dyDescent="0.2"/>
    <row r="10395" x14ac:dyDescent="0.2"/>
    <row r="10396" x14ac:dyDescent="0.2"/>
    <row r="10397" x14ac:dyDescent="0.2"/>
    <row r="10398" x14ac:dyDescent="0.2"/>
    <row r="10399" x14ac:dyDescent="0.2"/>
    <row r="10400" x14ac:dyDescent="0.2"/>
    <row r="10401" x14ac:dyDescent="0.2"/>
    <row r="10402" x14ac:dyDescent="0.2"/>
    <row r="10403" x14ac:dyDescent="0.2"/>
    <row r="10404" x14ac:dyDescent="0.2"/>
    <row r="10405" x14ac:dyDescent="0.2"/>
    <row r="10406" x14ac:dyDescent="0.2"/>
    <row r="10407" x14ac:dyDescent="0.2"/>
    <row r="10408" x14ac:dyDescent="0.2"/>
    <row r="10409" x14ac:dyDescent="0.2"/>
    <row r="10410" x14ac:dyDescent="0.2"/>
    <row r="10411" x14ac:dyDescent="0.2"/>
    <row r="10412" x14ac:dyDescent="0.2"/>
    <row r="10413" x14ac:dyDescent="0.2"/>
    <row r="10414" x14ac:dyDescent="0.2"/>
    <row r="10415" x14ac:dyDescent="0.2"/>
    <row r="10416" x14ac:dyDescent="0.2"/>
    <row r="10417" x14ac:dyDescent="0.2"/>
    <row r="10418" x14ac:dyDescent="0.2"/>
    <row r="10419" x14ac:dyDescent="0.2"/>
    <row r="10420" x14ac:dyDescent="0.2"/>
    <row r="10421" x14ac:dyDescent="0.2"/>
    <row r="10422" x14ac:dyDescent="0.2"/>
    <row r="10423" x14ac:dyDescent="0.2"/>
    <row r="10424" x14ac:dyDescent="0.2"/>
    <row r="10425" x14ac:dyDescent="0.2"/>
    <row r="10426" x14ac:dyDescent="0.2"/>
    <row r="10427" x14ac:dyDescent="0.2"/>
    <row r="10428" x14ac:dyDescent="0.2"/>
    <row r="10429" x14ac:dyDescent="0.2"/>
    <row r="10430" x14ac:dyDescent="0.2"/>
    <row r="10431" x14ac:dyDescent="0.2"/>
    <row r="10432" x14ac:dyDescent="0.2"/>
    <row r="10433" x14ac:dyDescent="0.2"/>
    <row r="10434" x14ac:dyDescent="0.2"/>
    <row r="10435" x14ac:dyDescent="0.2"/>
    <row r="10436" x14ac:dyDescent="0.2"/>
    <row r="10437" x14ac:dyDescent="0.2"/>
    <row r="10438" x14ac:dyDescent="0.2"/>
    <row r="10439" x14ac:dyDescent="0.2"/>
    <row r="10440" x14ac:dyDescent="0.2"/>
    <row r="10441" x14ac:dyDescent="0.2"/>
    <row r="10442" x14ac:dyDescent="0.2"/>
    <row r="10443" x14ac:dyDescent="0.2"/>
    <row r="10444" x14ac:dyDescent="0.2"/>
    <row r="10445" x14ac:dyDescent="0.2"/>
    <row r="10446" x14ac:dyDescent="0.2"/>
    <row r="10447" x14ac:dyDescent="0.2"/>
    <row r="10448" x14ac:dyDescent="0.2"/>
    <row r="10449" x14ac:dyDescent="0.2"/>
    <row r="10450" x14ac:dyDescent="0.2"/>
    <row r="10451" x14ac:dyDescent="0.2"/>
    <row r="10452" x14ac:dyDescent="0.2"/>
    <row r="10453" x14ac:dyDescent="0.2"/>
    <row r="10454" x14ac:dyDescent="0.2"/>
    <row r="10455" x14ac:dyDescent="0.2"/>
    <row r="10456" x14ac:dyDescent="0.2"/>
    <row r="10457" x14ac:dyDescent="0.2"/>
    <row r="10458" x14ac:dyDescent="0.2"/>
    <row r="10459" x14ac:dyDescent="0.2"/>
    <row r="10460" x14ac:dyDescent="0.2"/>
    <row r="10461" x14ac:dyDescent="0.2"/>
    <row r="10462" x14ac:dyDescent="0.2"/>
    <row r="10463" x14ac:dyDescent="0.2"/>
    <row r="10464" x14ac:dyDescent="0.2"/>
    <row r="10465" x14ac:dyDescent="0.2"/>
    <row r="10466" x14ac:dyDescent="0.2"/>
    <row r="10467" x14ac:dyDescent="0.2"/>
    <row r="10468" x14ac:dyDescent="0.2"/>
    <row r="10469" x14ac:dyDescent="0.2"/>
    <row r="10470" x14ac:dyDescent="0.2"/>
    <row r="10471" x14ac:dyDescent="0.2"/>
    <row r="10472" x14ac:dyDescent="0.2"/>
    <row r="10473" x14ac:dyDescent="0.2"/>
    <row r="10474" x14ac:dyDescent="0.2"/>
    <row r="10475" x14ac:dyDescent="0.2"/>
    <row r="10476" x14ac:dyDescent="0.2"/>
    <row r="10477" x14ac:dyDescent="0.2"/>
    <row r="10478" x14ac:dyDescent="0.2"/>
    <row r="10479" x14ac:dyDescent="0.2"/>
    <row r="10480" x14ac:dyDescent="0.2"/>
    <row r="10481" x14ac:dyDescent="0.2"/>
    <row r="10482" x14ac:dyDescent="0.2"/>
    <row r="10483" x14ac:dyDescent="0.2"/>
    <row r="10484" x14ac:dyDescent="0.2"/>
    <row r="10485" x14ac:dyDescent="0.2"/>
    <row r="10486" x14ac:dyDescent="0.2"/>
    <row r="10487" x14ac:dyDescent="0.2"/>
    <row r="10488" x14ac:dyDescent="0.2"/>
    <row r="10489" x14ac:dyDescent="0.2"/>
    <row r="10490" x14ac:dyDescent="0.2"/>
    <row r="10491" x14ac:dyDescent="0.2"/>
    <row r="10492" x14ac:dyDescent="0.2"/>
    <row r="10493" x14ac:dyDescent="0.2"/>
    <row r="10494" x14ac:dyDescent="0.2"/>
    <row r="10495" x14ac:dyDescent="0.2"/>
    <row r="10496" x14ac:dyDescent="0.2"/>
    <row r="10497" x14ac:dyDescent="0.2"/>
    <row r="10498" x14ac:dyDescent="0.2"/>
    <row r="10499" x14ac:dyDescent="0.2"/>
    <row r="10500" x14ac:dyDescent="0.2"/>
    <row r="10501" x14ac:dyDescent="0.2"/>
    <row r="10502" x14ac:dyDescent="0.2"/>
    <row r="10503" x14ac:dyDescent="0.2"/>
    <row r="10504" x14ac:dyDescent="0.2"/>
    <row r="10505" x14ac:dyDescent="0.2"/>
    <row r="10506" x14ac:dyDescent="0.2"/>
    <row r="10507" x14ac:dyDescent="0.2"/>
    <row r="10508" x14ac:dyDescent="0.2"/>
    <row r="10509" x14ac:dyDescent="0.2"/>
    <row r="10510" x14ac:dyDescent="0.2"/>
    <row r="10511" x14ac:dyDescent="0.2"/>
    <row r="10512" x14ac:dyDescent="0.2"/>
    <row r="10513" x14ac:dyDescent="0.2"/>
    <row r="10514" x14ac:dyDescent="0.2"/>
    <row r="10515" x14ac:dyDescent="0.2"/>
    <row r="10516" x14ac:dyDescent="0.2"/>
    <row r="10517" x14ac:dyDescent="0.2"/>
    <row r="10518" x14ac:dyDescent="0.2"/>
    <row r="10519" x14ac:dyDescent="0.2"/>
    <row r="10520" x14ac:dyDescent="0.2"/>
    <row r="10521" x14ac:dyDescent="0.2"/>
    <row r="10522" x14ac:dyDescent="0.2"/>
    <row r="10523" x14ac:dyDescent="0.2"/>
    <row r="10524" x14ac:dyDescent="0.2"/>
    <row r="10525" x14ac:dyDescent="0.2"/>
    <row r="10526" x14ac:dyDescent="0.2"/>
    <row r="10527" x14ac:dyDescent="0.2"/>
    <row r="10528" x14ac:dyDescent="0.2"/>
    <row r="10529" x14ac:dyDescent="0.2"/>
    <row r="10530" x14ac:dyDescent="0.2"/>
    <row r="10531" x14ac:dyDescent="0.2"/>
    <row r="10532" x14ac:dyDescent="0.2"/>
    <row r="10533" x14ac:dyDescent="0.2"/>
    <row r="10534" x14ac:dyDescent="0.2"/>
    <row r="10535" x14ac:dyDescent="0.2"/>
    <row r="10536" x14ac:dyDescent="0.2"/>
    <row r="10537" x14ac:dyDescent="0.2"/>
    <row r="10538" x14ac:dyDescent="0.2"/>
    <row r="10539" x14ac:dyDescent="0.2"/>
    <row r="10540" x14ac:dyDescent="0.2"/>
    <row r="10541" x14ac:dyDescent="0.2"/>
    <row r="10542" x14ac:dyDescent="0.2"/>
    <row r="10543" x14ac:dyDescent="0.2"/>
    <row r="10544" x14ac:dyDescent="0.2"/>
    <row r="10545" x14ac:dyDescent="0.2"/>
    <row r="10546" x14ac:dyDescent="0.2"/>
    <row r="10547" x14ac:dyDescent="0.2"/>
    <row r="10548" x14ac:dyDescent="0.2"/>
    <row r="10549" x14ac:dyDescent="0.2"/>
    <row r="10550" x14ac:dyDescent="0.2"/>
    <row r="10551" x14ac:dyDescent="0.2"/>
    <row r="10552" x14ac:dyDescent="0.2"/>
    <row r="10553" x14ac:dyDescent="0.2"/>
    <row r="10554" x14ac:dyDescent="0.2"/>
    <row r="10555" x14ac:dyDescent="0.2"/>
    <row r="10556" x14ac:dyDescent="0.2"/>
    <row r="10557" x14ac:dyDescent="0.2"/>
    <row r="10558" x14ac:dyDescent="0.2"/>
    <row r="10559" x14ac:dyDescent="0.2"/>
    <row r="10560" x14ac:dyDescent="0.2"/>
    <row r="10561" x14ac:dyDescent="0.2"/>
    <row r="10562" x14ac:dyDescent="0.2"/>
    <row r="10563" x14ac:dyDescent="0.2"/>
    <row r="10564" x14ac:dyDescent="0.2"/>
    <row r="10565" x14ac:dyDescent="0.2"/>
    <row r="10566" x14ac:dyDescent="0.2"/>
    <row r="10567" x14ac:dyDescent="0.2"/>
    <row r="10568" x14ac:dyDescent="0.2"/>
    <row r="10569" x14ac:dyDescent="0.2"/>
    <row r="10570" x14ac:dyDescent="0.2"/>
    <row r="10571" x14ac:dyDescent="0.2"/>
    <row r="10572" x14ac:dyDescent="0.2"/>
    <row r="10573" x14ac:dyDescent="0.2"/>
    <row r="10574" x14ac:dyDescent="0.2"/>
    <row r="10575" x14ac:dyDescent="0.2"/>
    <row r="10576" x14ac:dyDescent="0.2"/>
    <row r="10577" x14ac:dyDescent="0.2"/>
    <row r="10578" x14ac:dyDescent="0.2"/>
    <row r="10579" x14ac:dyDescent="0.2"/>
    <row r="10580" x14ac:dyDescent="0.2"/>
    <row r="10581" x14ac:dyDescent="0.2"/>
    <row r="10582" x14ac:dyDescent="0.2"/>
    <row r="10583" x14ac:dyDescent="0.2"/>
    <row r="10584" x14ac:dyDescent="0.2"/>
    <row r="10585" x14ac:dyDescent="0.2"/>
    <row r="10586" x14ac:dyDescent="0.2"/>
    <row r="10587" x14ac:dyDescent="0.2"/>
    <row r="10588" x14ac:dyDescent="0.2"/>
    <row r="10589" x14ac:dyDescent="0.2"/>
    <row r="10590" x14ac:dyDescent="0.2"/>
    <row r="10591" x14ac:dyDescent="0.2"/>
    <row r="10592" x14ac:dyDescent="0.2"/>
    <row r="10593" x14ac:dyDescent="0.2"/>
    <row r="10594" x14ac:dyDescent="0.2"/>
    <row r="10595" x14ac:dyDescent="0.2"/>
    <row r="10596" x14ac:dyDescent="0.2"/>
    <row r="10597" x14ac:dyDescent="0.2"/>
    <row r="10598" x14ac:dyDescent="0.2"/>
    <row r="10599" x14ac:dyDescent="0.2"/>
    <row r="10600" x14ac:dyDescent="0.2"/>
    <row r="10601" x14ac:dyDescent="0.2"/>
    <row r="10602" x14ac:dyDescent="0.2"/>
    <row r="10603" x14ac:dyDescent="0.2"/>
    <row r="10604" x14ac:dyDescent="0.2"/>
    <row r="10605" x14ac:dyDescent="0.2"/>
    <row r="10606" x14ac:dyDescent="0.2"/>
    <row r="10607" x14ac:dyDescent="0.2"/>
    <row r="10608" x14ac:dyDescent="0.2"/>
    <row r="10609" x14ac:dyDescent="0.2"/>
    <row r="10610" x14ac:dyDescent="0.2"/>
    <row r="10611" x14ac:dyDescent="0.2"/>
    <row r="10612" x14ac:dyDescent="0.2"/>
    <row r="10613" x14ac:dyDescent="0.2"/>
    <row r="10614" x14ac:dyDescent="0.2"/>
    <row r="10615" x14ac:dyDescent="0.2"/>
    <row r="10616" x14ac:dyDescent="0.2"/>
    <row r="10617" x14ac:dyDescent="0.2"/>
    <row r="10618" x14ac:dyDescent="0.2"/>
    <row r="10619" x14ac:dyDescent="0.2"/>
    <row r="10620" x14ac:dyDescent="0.2"/>
    <row r="10621" x14ac:dyDescent="0.2"/>
    <row r="10622" x14ac:dyDescent="0.2"/>
    <row r="10623" x14ac:dyDescent="0.2"/>
    <row r="10624" x14ac:dyDescent="0.2"/>
    <row r="10625" x14ac:dyDescent="0.2"/>
    <row r="10626" x14ac:dyDescent="0.2"/>
    <row r="10627" x14ac:dyDescent="0.2"/>
    <row r="10628" x14ac:dyDescent="0.2"/>
    <row r="10629" x14ac:dyDescent="0.2"/>
    <row r="10630" x14ac:dyDescent="0.2"/>
    <row r="10631" x14ac:dyDescent="0.2"/>
    <row r="10632" x14ac:dyDescent="0.2"/>
    <row r="10633" x14ac:dyDescent="0.2"/>
    <row r="10634" x14ac:dyDescent="0.2"/>
    <row r="10635" x14ac:dyDescent="0.2"/>
    <row r="10636" x14ac:dyDescent="0.2"/>
    <row r="10637" x14ac:dyDescent="0.2"/>
    <row r="10638" x14ac:dyDescent="0.2"/>
    <row r="10639" x14ac:dyDescent="0.2"/>
    <row r="10640" x14ac:dyDescent="0.2"/>
    <row r="10641" x14ac:dyDescent="0.2"/>
    <row r="10642" x14ac:dyDescent="0.2"/>
    <row r="10643" x14ac:dyDescent="0.2"/>
    <row r="10644" x14ac:dyDescent="0.2"/>
    <row r="10645" x14ac:dyDescent="0.2"/>
    <row r="10646" x14ac:dyDescent="0.2"/>
    <row r="10647" x14ac:dyDescent="0.2"/>
    <row r="10648" x14ac:dyDescent="0.2"/>
    <row r="10649" x14ac:dyDescent="0.2"/>
    <row r="10650" x14ac:dyDescent="0.2"/>
    <row r="10651" x14ac:dyDescent="0.2"/>
    <row r="10652" x14ac:dyDescent="0.2"/>
    <row r="10653" x14ac:dyDescent="0.2"/>
    <row r="10654" x14ac:dyDescent="0.2"/>
    <row r="10655" x14ac:dyDescent="0.2"/>
    <row r="10656" x14ac:dyDescent="0.2"/>
    <row r="10657" x14ac:dyDescent="0.2"/>
    <row r="10658" x14ac:dyDescent="0.2"/>
    <row r="10659" x14ac:dyDescent="0.2"/>
    <row r="10660" x14ac:dyDescent="0.2"/>
    <row r="10661" x14ac:dyDescent="0.2"/>
    <row r="10662" x14ac:dyDescent="0.2"/>
    <row r="10663" x14ac:dyDescent="0.2"/>
    <row r="10664" x14ac:dyDescent="0.2"/>
    <row r="10665" x14ac:dyDescent="0.2"/>
    <row r="10666" x14ac:dyDescent="0.2"/>
    <row r="10667" x14ac:dyDescent="0.2"/>
    <row r="10668" x14ac:dyDescent="0.2"/>
    <row r="10669" x14ac:dyDescent="0.2"/>
    <row r="10670" x14ac:dyDescent="0.2"/>
    <row r="10671" x14ac:dyDescent="0.2"/>
    <row r="10672" x14ac:dyDescent="0.2"/>
    <row r="10673" x14ac:dyDescent="0.2"/>
    <row r="10674" x14ac:dyDescent="0.2"/>
    <row r="10675" x14ac:dyDescent="0.2"/>
    <row r="10676" x14ac:dyDescent="0.2"/>
    <row r="10677" x14ac:dyDescent="0.2"/>
    <row r="10678" x14ac:dyDescent="0.2"/>
    <row r="10679" x14ac:dyDescent="0.2"/>
    <row r="10680" x14ac:dyDescent="0.2"/>
    <row r="10681" x14ac:dyDescent="0.2"/>
    <row r="10682" x14ac:dyDescent="0.2"/>
    <row r="10683" x14ac:dyDescent="0.2"/>
    <row r="10684" x14ac:dyDescent="0.2"/>
    <row r="10685" x14ac:dyDescent="0.2"/>
    <row r="10686" x14ac:dyDescent="0.2"/>
    <row r="10687" x14ac:dyDescent="0.2"/>
    <row r="10688" x14ac:dyDescent="0.2"/>
    <row r="10689" x14ac:dyDescent="0.2"/>
    <row r="10690" x14ac:dyDescent="0.2"/>
    <row r="10691" x14ac:dyDescent="0.2"/>
    <row r="10692" x14ac:dyDescent="0.2"/>
    <row r="10693" x14ac:dyDescent="0.2"/>
    <row r="10694" x14ac:dyDescent="0.2"/>
    <row r="10695" x14ac:dyDescent="0.2"/>
    <row r="10696" x14ac:dyDescent="0.2"/>
    <row r="10697" x14ac:dyDescent="0.2"/>
    <row r="10698" x14ac:dyDescent="0.2"/>
    <row r="10699" x14ac:dyDescent="0.2"/>
    <row r="10700" x14ac:dyDescent="0.2"/>
    <row r="10701" x14ac:dyDescent="0.2"/>
    <row r="10702" x14ac:dyDescent="0.2"/>
    <row r="10703" x14ac:dyDescent="0.2"/>
    <row r="10704" x14ac:dyDescent="0.2"/>
    <row r="10705" x14ac:dyDescent="0.2"/>
    <row r="10706" x14ac:dyDescent="0.2"/>
    <row r="10707" x14ac:dyDescent="0.2"/>
    <row r="10708" x14ac:dyDescent="0.2"/>
    <row r="10709" x14ac:dyDescent="0.2"/>
    <row r="10710" x14ac:dyDescent="0.2"/>
    <row r="10711" x14ac:dyDescent="0.2"/>
    <row r="10712" x14ac:dyDescent="0.2"/>
    <row r="10713" x14ac:dyDescent="0.2"/>
    <row r="10714" x14ac:dyDescent="0.2"/>
    <row r="10715" x14ac:dyDescent="0.2"/>
    <row r="10716" x14ac:dyDescent="0.2"/>
    <row r="10717" x14ac:dyDescent="0.2"/>
    <row r="10718" x14ac:dyDescent="0.2"/>
    <row r="10719" x14ac:dyDescent="0.2"/>
    <row r="10720" x14ac:dyDescent="0.2"/>
    <row r="10721" x14ac:dyDescent="0.2"/>
    <row r="10722" x14ac:dyDescent="0.2"/>
    <row r="10723" x14ac:dyDescent="0.2"/>
    <row r="10724" x14ac:dyDescent="0.2"/>
    <row r="10725" x14ac:dyDescent="0.2"/>
    <row r="10726" x14ac:dyDescent="0.2"/>
    <row r="10727" x14ac:dyDescent="0.2"/>
    <row r="10728" x14ac:dyDescent="0.2"/>
    <row r="10729" x14ac:dyDescent="0.2"/>
    <row r="10730" x14ac:dyDescent="0.2"/>
    <row r="10731" x14ac:dyDescent="0.2"/>
    <row r="10732" x14ac:dyDescent="0.2"/>
    <row r="10733" x14ac:dyDescent="0.2"/>
    <row r="10734" x14ac:dyDescent="0.2"/>
    <row r="10735" x14ac:dyDescent="0.2"/>
    <row r="10736" x14ac:dyDescent="0.2"/>
    <row r="10737" x14ac:dyDescent="0.2"/>
    <row r="10738" x14ac:dyDescent="0.2"/>
    <row r="10739" x14ac:dyDescent="0.2"/>
    <row r="10740" x14ac:dyDescent="0.2"/>
    <row r="10741" x14ac:dyDescent="0.2"/>
    <row r="10742" x14ac:dyDescent="0.2"/>
    <row r="10743" x14ac:dyDescent="0.2"/>
    <row r="10744" x14ac:dyDescent="0.2"/>
    <row r="10745" x14ac:dyDescent="0.2"/>
    <row r="10746" x14ac:dyDescent="0.2"/>
    <row r="10747" x14ac:dyDescent="0.2"/>
    <row r="10748" x14ac:dyDescent="0.2"/>
    <row r="10749" x14ac:dyDescent="0.2"/>
    <row r="10750" x14ac:dyDescent="0.2"/>
    <row r="10751" x14ac:dyDescent="0.2"/>
    <row r="10752" x14ac:dyDescent="0.2"/>
    <row r="10753" x14ac:dyDescent="0.2"/>
    <row r="10754" x14ac:dyDescent="0.2"/>
    <row r="10755" x14ac:dyDescent="0.2"/>
    <row r="10756" x14ac:dyDescent="0.2"/>
    <row r="10757" x14ac:dyDescent="0.2"/>
    <row r="10758" x14ac:dyDescent="0.2"/>
    <row r="10759" x14ac:dyDescent="0.2"/>
    <row r="10760" x14ac:dyDescent="0.2"/>
    <row r="10761" x14ac:dyDescent="0.2"/>
    <row r="10762" x14ac:dyDescent="0.2"/>
    <row r="10763" x14ac:dyDescent="0.2"/>
    <row r="10764" x14ac:dyDescent="0.2"/>
    <row r="10765" x14ac:dyDescent="0.2"/>
    <row r="10766" x14ac:dyDescent="0.2"/>
    <row r="10767" x14ac:dyDescent="0.2"/>
    <row r="10768" x14ac:dyDescent="0.2"/>
    <row r="10769" x14ac:dyDescent="0.2"/>
    <row r="10770" x14ac:dyDescent="0.2"/>
    <row r="10771" x14ac:dyDescent="0.2"/>
    <row r="10772" x14ac:dyDescent="0.2"/>
    <row r="10773" x14ac:dyDescent="0.2"/>
    <row r="10774" x14ac:dyDescent="0.2"/>
    <row r="10775" x14ac:dyDescent="0.2"/>
    <row r="10776" x14ac:dyDescent="0.2"/>
    <row r="10777" x14ac:dyDescent="0.2"/>
    <row r="10778" x14ac:dyDescent="0.2"/>
    <row r="10779" x14ac:dyDescent="0.2"/>
    <row r="10780" x14ac:dyDescent="0.2"/>
    <row r="10781" x14ac:dyDescent="0.2"/>
    <row r="10782" x14ac:dyDescent="0.2"/>
    <row r="10783" x14ac:dyDescent="0.2"/>
    <row r="10784" x14ac:dyDescent="0.2"/>
    <row r="10785" x14ac:dyDescent="0.2"/>
    <row r="10786" x14ac:dyDescent="0.2"/>
    <row r="10787" x14ac:dyDescent="0.2"/>
    <row r="10788" x14ac:dyDescent="0.2"/>
    <row r="10789" x14ac:dyDescent="0.2"/>
    <row r="10790" x14ac:dyDescent="0.2"/>
    <row r="10791" x14ac:dyDescent="0.2"/>
    <row r="10792" x14ac:dyDescent="0.2"/>
    <row r="10793" x14ac:dyDescent="0.2"/>
    <row r="10794" x14ac:dyDescent="0.2"/>
    <row r="10795" x14ac:dyDescent="0.2"/>
    <row r="10796" x14ac:dyDescent="0.2"/>
    <row r="10797" x14ac:dyDescent="0.2"/>
    <row r="10798" x14ac:dyDescent="0.2"/>
    <row r="10799" x14ac:dyDescent="0.2"/>
    <row r="10800" x14ac:dyDescent="0.2"/>
    <row r="10801" x14ac:dyDescent="0.2"/>
    <row r="10802" x14ac:dyDescent="0.2"/>
    <row r="10803" x14ac:dyDescent="0.2"/>
    <row r="10804" x14ac:dyDescent="0.2"/>
    <row r="10805" x14ac:dyDescent="0.2"/>
    <row r="10806" x14ac:dyDescent="0.2"/>
    <row r="10807" x14ac:dyDescent="0.2"/>
    <row r="10808" x14ac:dyDescent="0.2"/>
    <row r="10809" x14ac:dyDescent="0.2"/>
    <row r="10810" x14ac:dyDescent="0.2"/>
    <row r="10811" x14ac:dyDescent="0.2"/>
    <row r="10812" x14ac:dyDescent="0.2"/>
    <row r="10813" x14ac:dyDescent="0.2"/>
    <row r="10814" x14ac:dyDescent="0.2"/>
    <row r="10815" x14ac:dyDescent="0.2"/>
    <row r="10816" x14ac:dyDescent="0.2"/>
    <row r="10817" x14ac:dyDescent="0.2"/>
    <row r="10818" x14ac:dyDescent="0.2"/>
    <row r="10819" x14ac:dyDescent="0.2"/>
    <row r="10820" x14ac:dyDescent="0.2"/>
    <row r="10821" x14ac:dyDescent="0.2"/>
    <row r="10822" x14ac:dyDescent="0.2"/>
    <row r="10823" x14ac:dyDescent="0.2"/>
    <row r="10824" x14ac:dyDescent="0.2"/>
    <row r="10825" x14ac:dyDescent="0.2"/>
    <row r="10826" x14ac:dyDescent="0.2"/>
    <row r="10827" x14ac:dyDescent="0.2"/>
    <row r="10828" x14ac:dyDescent="0.2"/>
    <row r="10829" x14ac:dyDescent="0.2"/>
    <row r="10830" x14ac:dyDescent="0.2"/>
    <row r="10831" x14ac:dyDescent="0.2"/>
    <row r="10832" x14ac:dyDescent="0.2"/>
    <row r="10833" x14ac:dyDescent="0.2"/>
    <row r="10834" x14ac:dyDescent="0.2"/>
    <row r="10835" x14ac:dyDescent="0.2"/>
    <row r="10836" x14ac:dyDescent="0.2"/>
    <row r="10837" x14ac:dyDescent="0.2"/>
    <row r="10838" x14ac:dyDescent="0.2"/>
    <row r="10839" x14ac:dyDescent="0.2"/>
    <row r="10840" x14ac:dyDescent="0.2"/>
    <row r="10841" x14ac:dyDescent="0.2"/>
    <row r="10842" x14ac:dyDescent="0.2"/>
    <row r="10843" x14ac:dyDescent="0.2"/>
    <row r="10844" x14ac:dyDescent="0.2"/>
    <row r="10845" x14ac:dyDescent="0.2"/>
    <row r="10846" x14ac:dyDescent="0.2"/>
    <row r="10847" x14ac:dyDescent="0.2"/>
    <row r="10848" x14ac:dyDescent="0.2"/>
    <row r="10849" x14ac:dyDescent="0.2"/>
    <row r="10850" x14ac:dyDescent="0.2"/>
    <row r="10851" x14ac:dyDescent="0.2"/>
    <row r="10852" x14ac:dyDescent="0.2"/>
    <row r="10853" x14ac:dyDescent="0.2"/>
    <row r="10854" x14ac:dyDescent="0.2"/>
    <row r="10855" x14ac:dyDescent="0.2"/>
    <row r="10856" x14ac:dyDescent="0.2"/>
    <row r="10857" x14ac:dyDescent="0.2"/>
    <row r="10858" x14ac:dyDescent="0.2"/>
    <row r="10859" x14ac:dyDescent="0.2"/>
    <row r="10860" x14ac:dyDescent="0.2"/>
    <row r="10861" x14ac:dyDescent="0.2"/>
    <row r="10862" x14ac:dyDescent="0.2"/>
    <row r="10863" x14ac:dyDescent="0.2"/>
    <row r="10864" x14ac:dyDescent="0.2"/>
    <row r="10865" x14ac:dyDescent="0.2"/>
    <row r="10866" x14ac:dyDescent="0.2"/>
    <row r="10867" x14ac:dyDescent="0.2"/>
    <row r="10868" x14ac:dyDescent="0.2"/>
    <row r="10869" x14ac:dyDescent="0.2"/>
    <row r="10870" x14ac:dyDescent="0.2"/>
    <row r="10871" x14ac:dyDescent="0.2"/>
    <row r="10872" x14ac:dyDescent="0.2"/>
    <row r="10873" x14ac:dyDescent="0.2"/>
    <row r="10874" x14ac:dyDescent="0.2"/>
    <row r="10875" x14ac:dyDescent="0.2"/>
    <row r="10876" x14ac:dyDescent="0.2"/>
    <row r="10877" x14ac:dyDescent="0.2"/>
    <row r="10878" x14ac:dyDescent="0.2"/>
    <row r="10879" x14ac:dyDescent="0.2"/>
    <row r="10880" x14ac:dyDescent="0.2"/>
    <row r="10881" x14ac:dyDescent="0.2"/>
    <row r="10882" x14ac:dyDescent="0.2"/>
    <row r="10883" x14ac:dyDescent="0.2"/>
    <row r="10884" x14ac:dyDescent="0.2"/>
    <row r="10885" x14ac:dyDescent="0.2"/>
    <row r="10886" x14ac:dyDescent="0.2"/>
    <row r="10887" x14ac:dyDescent="0.2"/>
    <row r="10888" x14ac:dyDescent="0.2"/>
    <row r="10889" x14ac:dyDescent="0.2"/>
    <row r="10890" x14ac:dyDescent="0.2"/>
    <row r="10891" x14ac:dyDescent="0.2"/>
    <row r="10892" x14ac:dyDescent="0.2"/>
    <row r="10893" x14ac:dyDescent="0.2"/>
    <row r="10894" x14ac:dyDescent="0.2"/>
    <row r="10895" x14ac:dyDescent="0.2"/>
    <row r="10896" x14ac:dyDescent="0.2"/>
    <row r="10897" x14ac:dyDescent="0.2"/>
    <row r="10898" x14ac:dyDescent="0.2"/>
    <row r="10899" x14ac:dyDescent="0.2"/>
    <row r="10900" x14ac:dyDescent="0.2"/>
    <row r="10901" x14ac:dyDescent="0.2"/>
    <row r="10902" x14ac:dyDescent="0.2"/>
    <row r="10903" x14ac:dyDescent="0.2"/>
    <row r="10904" x14ac:dyDescent="0.2"/>
    <row r="10905" x14ac:dyDescent="0.2"/>
    <row r="10906" x14ac:dyDescent="0.2"/>
    <row r="10907" x14ac:dyDescent="0.2"/>
    <row r="10908" x14ac:dyDescent="0.2"/>
    <row r="10909" x14ac:dyDescent="0.2"/>
    <row r="10910" x14ac:dyDescent="0.2"/>
    <row r="10911" x14ac:dyDescent="0.2"/>
    <row r="10912" x14ac:dyDescent="0.2"/>
    <row r="10913" x14ac:dyDescent="0.2"/>
    <row r="10914" x14ac:dyDescent="0.2"/>
    <row r="10915" x14ac:dyDescent="0.2"/>
    <row r="10916" x14ac:dyDescent="0.2"/>
    <row r="10917" x14ac:dyDescent="0.2"/>
    <row r="10918" x14ac:dyDescent="0.2"/>
    <row r="10919" x14ac:dyDescent="0.2"/>
    <row r="10920" x14ac:dyDescent="0.2"/>
    <row r="10921" x14ac:dyDescent="0.2"/>
    <row r="10922" x14ac:dyDescent="0.2"/>
    <row r="10923" x14ac:dyDescent="0.2"/>
    <row r="10924" x14ac:dyDescent="0.2"/>
    <row r="10925" x14ac:dyDescent="0.2"/>
    <row r="10926" x14ac:dyDescent="0.2"/>
    <row r="10927" x14ac:dyDescent="0.2"/>
    <row r="10928" x14ac:dyDescent="0.2"/>
    <row r="10929" x14ac:dyDescent="0.2"/>
    <row r="10930" x14ac:dyDescent="0.2"/>
    <row r="10931" x14ac:dyDescent="0.2"/>
    <row r="10932" x14ac:dyDescent="0.2"/>
    <row r="10933" x14ac:dyDescent="0.2"/>
    <row r="10934" x14ac:dyDescent="0.2"/>
    <row r="10935" x14ac:dyDescent="0.2"/>
    <row r="10936" x14ac:dyDescent="0.2"/>
    <row r="10937" x14ac:dyDescent="0.2"/>
    <row r="10938" x14ac:dyDescent="0.2"/>
    <row r="10939" x14ac:dyDescent="0.2"/>
    <row r="10940" x14ac:dyDescent="0.2"/>
    <row r="10941" x14ac:dyDescent="0.2"/>
    <row r="10942" x14ac:dyDescent="0.2"/>
    <row r="10943" x14ac:dyDescent="0.2"/>
    <row r="10944" x14ac:dyDescent="0.2"/>
    <row r="10945" x14ac:dyDescent="0.2"/>
    <row r="10946" x14ac:dyDescent="0.2"/>
    <row r="10947" x14ac:dyDescent="0.2"/>
    <row r="10948" x14ac:dyDescent="0.2"/>
    <row r="10949" x14ac:dyDescent="0.2"/>
    <row r="10950" x14ac:dyDescent="0.2"/>
    <row r="10951" x14ac:dyDescent="0.2"/>
    <row r="10952" x14ac:dyDescent="0.2"/>
    <row r="10953" x14ac:dyDescent="0.2"/>
    <row r="10954" x14ac:dyDescent="0.2"/>
    <row r="10955" x14ac:dyDescent="0.2"/>
    <row r="10956" x14ac:dyDescent="0.2"/>
    <row r="10957" x14ac:dyDescent="0.2"/>
    <row r="10958" x14ac:dyDescent="0.2"/>
    <row r="10959" x14ac:dyDescent="0.2"/>
    <row r="10960" x14ac:dyDescent="0.2"/>
    <row r="10961" x14ac:dyDescent="0.2"/>
    <row r="10962" x14ac:dyDescent="0.2"/>
    <row r="10963" x14ac:dyDescent="0.2"/>
    <row r="10964" x14ac:dyDescent="0.2"/>
    <row r="10965" x14ac:dyDescent="0.2"/>
    <row r="10966" x14ac:dyDescent="0.2"/>
    <row r="10967" x14ac:dyDescent="0.2"/>
    <row r="10968" x14ac:dyDescent="0.2"/>
    <row r="10969" x14ac:dyDescent="0.2"/>
    <row r="10970" x14ac:dyDescent="0.2"/>
    <row r="10971" x14ac:dyDescent="0.2"/>
    <row r="10972" x14ac:dyDescent="0.2"/>
    <row r="10973" x14ac:dyDescent="0.2"/>
    <row r="10974" x14ac:dyDescent="0.2"/>
    <row r="10975" x14ac:dyDescent="0.2"/>
    <row r="10976" x14ac:dyDescent="0.2"/>
    <row r="10977" x14ac:dyDescent="0.2"/>
    <row r="10978" x14ac:dyDescent="0.2"/>
    <row r="10979" x14ac:dyDescent="0.2"/>
    <row r="10980" x14ac:dyDescent="0.2"/>
    <row r="10981" x14ac:dyDescent="0.2"/>
    <row r="10982" x14ac:dyDescent="0.2"/>
    <row r="10983" x14ac:dyDescent="0.2"/>
    <row r="10984" x14ac:dyDescent="0.2"/>
    <row r="10985" x14ac:dyDescent="0.2"/>
    <row r="10986" x14ac:dyDescent="0.2"/>
    <row r="10987" x14ac:dyDescent="0.2"/>
    <row r="10988" x14ac:dyDescent="0.2"/>
    <row r="10989" x14ac:dyDescent="0.2"/>
    <row r="10990" x14ac:dyDescent="0.2"/>
    <row r="10991" x14ac:dyDescent="0.2"/>
    <row r="10992" x14ac:dyDescent="0.2"/>
    <row r="10993" x14ac:dyDescent="0.2"/>
    <row r="10994" x14ac:dyDescent="0.2"/>
    <row r="10995" x14ac:dyDescent="0.2"/>
    <row r="10996" x14ac:dyDescent="0.2"/>
    <row r="10997" x14ac:dyDescent="0.2"/>
    <row r="10998" x14ac:dyDescent="0.2"/>
    <row r="10999" x14ac:dyDescent="0.2"/>
    <row r="11000" x14ac:dyDescent="0.2"/>
    <row r="11001" x14ac:dyDescent="0.2"/>
    <row r="11002" x14ac:dyDescent="0.2"/>
    <row r="11003" x14ac:dyDescent="0.2"/>
    <row r="11004" x14ac:dyDescent="0.2"/>
    <row r="11005" x14ac:dyDescent="0.2"/>
    <row r="11006" x14ac:dyDescent="0.2"/>
    <row r="11007" x14ac:dyDescent="0.2"/>
    <row r="11008" x14ac:dyDescent="0.2"/>
    <row r="11009" x14ac:dyDescent="0.2"/>
    <row r="11010" x14ac:dyDescent="0.2"/>
    <row r="11011" x14ac:dyDescent="0.2"/>
    <row r="11012" x14ac:dyDescent="0.2"/>
    <row r="11013" x14ac:dyDescent="0.2"/>
    <row r="11014" x14ac:dyDescent="0.2"/>
    <row r="11015" x14ac:dyDescent="0.2"/>
    <row r="11016" x14ac:dyDescent="0.2"/>
    <row r="11017" x14ac:dyDescent="0.2"/>
    <row r="11018" x14ac:dyDescent="0.2"/>
    <row r="11019" x14ac:dyDescent="0.2"/>
    <row r="11020" x14ac:dyDescent="0.2"/>
    <row r="11021" x14ac:dyDescent="0.2"/>
    <row r="11022" x14ac:dyDescent="0.2"/>
    <row r="11023" x14ac:dyDescent="0.2"/>
    <row r="11024" x14ac:dyDescent="0.2"/>
    <row r="11025" x14ac:dyDescent="0.2"/>
    <row r="11026" x14ac:dyDescent="0.2"/>
    <row r="11027" x14ac:dyDescent="0.2"/>
    <row r="11028" x14ac:dyDescent="0.2"/>
    <row r="11029" x14ac:dyDescent="0.2"/>
    <row r="11030" x14ac:dyDescent="0.2"/>
    <row r="11031" x14ac:dyDescent="0.2"/>
    <row r="11032" x14ac:dyDescent="0.2"/>
    <row r="11033" x14ac:dyDescent="0.2"/>
    <row r="11034" x14ac:dyDescent="0.2"/>
    <row r="11035" x14ac:dyDescent="0.2"/>
    <row r="11036" x14ac:dyDescent="0.2"/>
    <row r="11037" x14ac:dyDescent="0.2"/>
    <row r="11038" x14ac:dyDescent="0.2"/>
    <row r="11039" x14ac:dyDescent="0.2"/>
    <row r="11040" x14ac:dyDescent="0.2"/>
    <row r="11041" x14ac:dyDescent="0.2"/>
    <row r="11042" x14ac:dyDescent="0.2"/>
    <row r="11043" x14ac:dyDescent="0.2"/>
    <row r="11044" x14ac:dyDescent="0.2"/>
    <row r="11045" x14ac:dyDescent="0.2"/>
    <row r="11046" x14ac:dyDescent="0.2"/>
    <row r="11047" x14ac:dyDescent="0.2"/>
    <row r="11048" x14ac:dyDescent="0.2"/>
    <row r="11049" x14ac:dyDescent="0.2"/>
    <row r="11050" x14ac:dyDescent="0.2"/>
    <row r="11051" x14ac:dyDescent="0.2"/>
    <row r="11052" x14ac:dyDescent="0.2"/>
    <row r="11053" x14ac:dyDescent="0.2"/>
    <row r="11054" x14ac:dyDescent="0.2"/>
    <row r="11055" x14ac:dyDescent="0.2"/>
    <row r="11056" x14ac:dyDescent="0.2"/>
    <row r="11057" x14ac:dyDescent="0.2"/>
    <row r="11058" x14ac:dyDescent="0.2"/>
    <row r="11059" x14ac:dyDescent="0.2"/>
    <row r="11060" x14ac:dyDescent="0.2"/>
    <row r="11061" x14ac:dyDescent="0.2"/>
    <row r="11062" x14ac:dyDescent="0.2"/>
    <row r="11063" x14ac:dyDescent="0.2"/>
    <row r="11064" x14ac:dyDescent="0.2"/>
    <row r="11065" x14ac:dyDescent="0.2"/>
    <row r="11066" x14ac:dyDescent="0.2"/>
    <row r="11067" x14ac:dyDescent="0.2"/>
    <row r="11068" x14ac:dyDescent="0.2"/>
    <row r="11069" x14ac:dyDescent="0.2"/>
    <row r="11070" x14ac:dyDescent="0.2"/>
    <row r="11071" x14ac:dyDescent="0.2"/>
    <row r="11072" x14ac:dyDescent="0.2"/>
    <row r="11073" x14ac:dyDescent="0.2"/>
    <row r="11074" x14ac:dyDescent="0.2"/>
    <row r="11075" x14ac:dyDescent="0.2"/>
    <row r="11076" x14ac:dyDescent="0.2"/>
    <row r="11077" x14ac:dyDescent="0.2"/>
    <row r="11078" x14ac:dyDescent="0.2"/>
    <row r="11079" x14ac:dyDescent="0.2"/>
    <row r="11080" x14ac:dyDescent="0.2"/>
    <row r="11081" x14ac:dyDescent="0.2"/>
    <row r="11082" x14ac:dyDescent="0.2"/>
    <row r="11083" x14ac:dyDescent="0.2"/>
    <row r="11084" x14ac:dyDescent="0.2"/>
    <row r="11085" x14ac:dyDescent="0.2"/>
    <row r="11086" x14ac:dyDescent="0.2"/>
    <row r="11087" x14ac:dyDescent="0.2"/>
    <row r="11088" x14ac:dyDescent="0.2"/>
    <row r="11089" x14ac:dyDescent="0.2"/>
    <row r="11090" x14ac:dyDescent="0.2"/>
    <row r="11091" x14ac:dyDescent="0.2"/>
    <row r="11092" x14ac:dyDescent="0.2"/>
    <row r="11093" x14ac:dyDescent="0.2"/>
    <row r="11094" x14ac:dyDescent="0.2"/>
    <row r="11095" x14ac:dyDescent="0.2"/>
    <row r="11096" x14ac:dyDescent="0.2"/>
    <row r="11097" x14ac:dyDescent="0.2"/>
    <row r="11098" x14ac:dyDescent="0.2"/>
    <row r="11099" x14ac:dyDescent="0.2"/>
    <row r="11100" x14ac:dyDescent="0.2"/>
    <row r="11101" x14ac:dyDescent="0.2"/>
    <row r="11102" x14ac:dyDescent="0.2"/>
    <row r="11103" x14ac:dyDescent="0.2"/>
    <row r="11104" x14ac:dyDescent="0.2"/>
    <row r="11105" x14ac:dyDescent="0.2"/>
    <row r="11106" x14ac:dyDescent="0.2"/>
    <row r="11107" x14ac:dyDescent="0.2"/>
    <row r="11108" x14ac:dyDescent="0.2"/>
    <row r="11109" x14ac:dyDescent="0.2"/>
    <row r="11110" x14ac:dyDescent="0.2"/>
    <row r="11111" x14ac:dyDescent="0.2"/>
    <row r="11112" x14ac:dyDescent="0.2"/>
    <row r="11113" x14ac:dyDescent="0.2"/>
    <row r="11114" x14ac:dyDescent="0.2"/>
    <row r="11115" x14ac:dyDescent="0.2"/>
    <row r="11116" x14ac:dyDescent="0.2"/>
    <row r="11117" x14ac:dyDescent="0.2"/>
    <row r="11118" x14ac:dyDescent="0.2"/>
    <row r="11119" x14ac:dyDescent="0.2"/>
    <row r="11120" x14ac:dyDescent="0.2"/>
    <row r="11121" x14ac:dyDescent="0.2"/>
    <row r="11122" x14ac:dyDescent="0.2"/>
    <row r="11123" x14ac:dyDescent="0.2"/>
    <row r="11124" x14ac:dyDescent="0.2"/>
    <row r="11125" x14ac:dyDescent="0.2"/>
    <row r="11126" x14ac:dyDescent="0.2"/>
    <row r="11127" x14ac:dyDescent="0.2"/>
    <row r="11128" x14ac:dyDescent="0.2"/>
    <row r="11129" x14ac:dyDescent="0.2"/>
    <row r="11130" x14ac:dyDescent="0.2"/>
    <row r="11131" x14ac:dyDescent="0.2"/>
    <row r="11132" x14ac:dyDescent="0.2"/>
    <row r="11133" x14ac:dyDescent="0.2"/>
    <row r="11134" x14ac:dyDescent="0.2"/>
    <row r="11135" x14ac:dyDescent="0.2"/>
    <row r="11136" x14ac:dyDescent="0.2"/>
    <row r="11137" x14ac:dyDescent="0.2"/>
    <row r="11138" x14ac:dyDescent="0.2"/>
    <row r="11139" x14ac:dyDescent="0.2"/>
    <row r="11140" x14ac:dyDescent="0.2"/>
    <row r="11141" x14ac:dyDescent="0.2"/>
    <row r="11142" x14ac:dyDescent="0.2"/>
    <row r="11143" x14ac:dyDescent="0.2"/>
    <row r="11144" x14ac:dyDescent="0.2"/>
    <row r="11145" x14ac:dyDescent="0.2"/>
    <row r="11146" x14ac:dyDescent="0.2"/>
    <row r="11147" x14ac:dyDescent="0.2"/>
    <row r="11148" x14ac:dyDescent="0.2"/>
    <row r="11149" x14ac:dyDescent="0.2"/>
    <row r="11150" x14ac:dyDescent="0.2"/>
    <row r="11151" x14ac:dyDescent="0.2"/>
    <row r="11152" x14ac:dyDescent="0.2"/>
    <row r="11153" x14ac:dyDescent="0.2"/>
    <row r="11154" x14ac:dyDescent="0.2"/>
    <row r="11155" x14ac:dyDescent="0.2"/>
    <row r="11156" x14ac:dyDescent="0.2"/>
    <row r="11157" x14ac:dyDescent="0.2"/>
    <row r="11158" x14ac:dyDescent="0.2"/>
    <row r="11159" x14ac:dyDescent="0.2"/>
    <row r="11160" x14ac:dyDescent="0.2"/>
    <row r="11161" x14ac:dyDescent="0.2"/>
    <row r="11162" x14ac:dyDescent="0.2"/>
    <row r="11163" x14ac:dyDescent="0.2"/>
    <row r="11164" x14ac:dyDescent="0.2"/>
    <row r="11165" x14ac:dyDescent="0.2"/>
    <row r="11166" x14ac:dyDescent="0.2"/>
    <row r="11167" x14ac:dyDescent="0.2"/>
    <row r="11168" x14ac:dyDescent="0.2"/>
    <row r="11169" x14ac:dyDescent="0.2"/>
    <row r="11170" x14ac:dyDescent="0.2"/>
    <row r="11171" x14ac:dyDescent="0.2"/>
    <row r="11172" x14ac:dyDescent="0.2"/>
    <row r="11173" x14ac:dyDescent="0.2"/>
    <row r="11174" x14ac:dyDescent="0.2"/>
    <row r="11175" x14ac:dyDescent="0.2"/>
    <row r="11176" x14ac:dyDescent="0.2"/>
    <row r="11177" x14ac:dyDescent="0.2"/>
    <row r="11178" x14ac:dyDescent="0.2"/>
    <row r="11179" x14ac:dyDescent="0.2"/>
    <row r="11180" x14ac:dyDescent="0.2"/>
    <row r="11181" x14ac:dyDescent="0.2"/>
    <row r="11182" x14ac:dyDescent="0.2"/>
    <row r="11183" x14ac:dyDescent="0.2"/>
    <row r="11184" x14ac:dyDescent="0.2"/>
    <row r="11185" x14ac:dyDescent="0.2"/>
    <row r="11186" x14ac:dyDescent="0.2"/>
    <row r="11187" x14ac:dyDescent="0.2"/>
    <row r="11188" x14ac:dyDescent="0.2"/>
    <row r="11189" x14ac:dyDescent="0.2"/>
    <row r="11190" x14ac:dyDescent="0.2"/>
    <row r="11191" x14ac:dyDescent="0.2"/>
    <row r="11192" x14ac:dyDescent="0.2"/>
    <row r="11193" x14ac:dyDescent="0.2"/>
    <row r="11194" x14ac:dyDescent="0.2"/>
    <row r="11195" x14ac:dyDescent="0.2"/>
    <row r="11196" x14ac:dyDescent="0.2"/>
    <row r="11197" x14ac:dyDescent="0.2"/>
    <row r="11198" x14ac:dyDescent="0.2"/>
    <row r="11199" x14ac:dyDescent="0.2"/>
    <row r="11200" x14ac:dyDescent="0.2"/>
    <row r="11201" x14ac:dyDescent="0.2"/>
    <row r="11202" x14ac:dyDescent="0.2"/>
    <row r="11203" x14ac:dyDescent="0.2"/>
    <row r="11204" x14ac:dyDescent="0.2"/>
    <row r="11205" x14ac:dyDescent="0.2"/>
    <row r="11206" x14ac:dyDescent="0.2"/>
    <row r="11207" x14ac:dyDescent="0.2"/>
    <row r="11208" x14ac:dyDescent="0.2"/>
    <row r="11209" x14ac:dyDescent="0.2"/>
    <row r="11210" x14ac:dyDescent="0.2"/>
    <row r="11211" x14ac:dyDescent="0.2"/>
    <row r="11212" x14ac:dyDescent="0.2"/>
    <row r="11213" x14ac:dyDescent="0.2"/>
    <row r="11214" x14ac:dyDescent="0.2"/>
    <row r="11215" x14ac:dyDescent="0.2"/>
    <row r="11216" x14ac:dyDescent="0.2"/>
    <row r="11217" x14ac:dyDescent="0.2"/>
    <row r="11218" x14ac:dyDescent="0.2"/>
    <row r="11219" x14ac:dyDescent="0.2"/>
    <row r="11220" x14ac:dyDescent="0.2"/>
    <row r="11221" x14ac:dyDescent="0.2"/>
    <row r="11222" x14ac:dyDescent="0.2"/>
    <row r="11223" x14ac:dyDescent="0.2"/>
    <row r="11224" x14ac:dyDescent="0.2"/>
    <row r="11225" x14ac:dyDescent="0.2"/>
    <row r="11226" x14ac:dyDescent="0.2"/>
    <row r="11227" x14ac:dyDescent="0.2"/>
    <row r="11228" x14ac:dyDescent="0.2"/>
    <row r="11229" x14ac:dyDescent="0.2"/>
    <row r="11230" x14ac:dyDescent="0.2"/>
    <row r="11231" x14ac:dyDescent="0.2"/>
    <row r="11232" x14ac:dyDescent="0.2"/>
    <row r="11233" x14ac:dyDescent="0.2"/>
    <row r="11234" x14ac:dyDescent="0.2"/>
    <row r="11235" x14ac:dyDescent="0.2"/>
    <row r="11236" x14ac:dyDescent="0.2"/>
    <row r="11237" x14ac:dyDescent="0.2"/>
    <row r="11238" x14ac:dyDescent="0.2"/>
    <row r="11239" x14ac:dyDescent="0.2"/>
    <row r="11240" x14ac:dyDescent="0.2"/>
    <row r="11241" x14ac:dyDescent="0.2"/>
    <row r="11242" x14ac:dyDescent="0.2"/>
    <row r="11243" x14ac:dyDescent="0.2"/>
    <row r="11244" x14ac:dyDescent="0.2"/>
    <row r="11245" x14ac:dyDescent="0.2"/>
    <row r="11246" x14ac:dyDescent="0.2"/>
    <row r="11247" x14ac:dyDescent="0.2"/>
    <row r="11248" x14ac:dyDescent="0.2"/>
    <row r="11249" x14ac:dyDescent="0.2"/>
    <row r="11250" x14ac:dyDescent="0.2"/>
    <row r="11251" x14ac:dyDescent="0.2"/>
    <row r="11252" x14ac:dyDescent="0.2"/>
    <row r="11253" x14ac:dyDescent="0.2"/>
    <row r="11254" x14ac:dyDescent="0.2"/>
    <row r="11255" x14ac:dyDescent="0.2"/>
    <row r="11256" x14ac:dyDescent="0.2"/>
    <row r="11257" x14ac:dyDescent="0.2"/>
    <row r="11258" x14ac:dyDescent="0.2"/>
    <row r="11259" x14ac:dyDescent="0.2"/>
    <row r="11260" x14ac:dyDescent="0.2"/>
    <row r="11261" x14ac:dyDescent="0.2"/>
    <row r="11262" x14ac:dyDescent="0.2"/>
    <row r="11263" x14ac:dyDescent="0.2"/>
    <row r="11264" x14ac:dyDescent="0.2"/>
    <row r="11265" x14ac:dyDescent="0.2"/>
    <row r="11266" x14ac:dyDescent="0.2"/>
    <row r="11267" x14ac:dyDescent="0.2"/>
    <row r="11268" x14ac:dyDescent="0.2"/>
    <row r="11269" x14ac:dyDescent="0.2"/>
    <row r="11270" x14ac:dyDescent="0.2"/>
    <row r="11271" x14ac:dyDescent="0.2"/>
    <row r="11272" x14ac:dyDescent="0.2"/>
    <row r="11273" x14ac:dyDescent="0.2"/>
    <row r="11274" x14ac:dyDescent="0.2"/>
    <row r="11275" x14ac:dyDescent="0.2"/>
    <row r="11276" x14ac:dyDescent="0.2"/>
    <row r="11277" x14ac:dyDescent="0.2"/>
    <row r="11278" x14ac:dyDescent="0.2"/>
    <row r="11279" x14ac:dyDescent="0.2"/>
    <row r="11280" x14ac:dyDescent="0.2"/>
    <row r="11281" x14ac:dyDescent="0.2"/>
    <row r="11282" x14ac:dyDescent="0.2"/>
    <row r="11283" x14ac:dyDescent="0.2"/>
    <row r="11284" x14ac:dyDescent="0.2"/>
    <row r="11285" x14ac:dyDescent="0.2"/>
    <row r="11286" x14ac:dyDescent="0.2"/>
    <row r="11287" x14ac:dyDescent="0.2"/>
    <row r="11288" x14ac:dyDescent="0.2"/>
    <row r="11289" x14ac:dyDescent="0.2"/>
    <row r="11290" x14ac:dyDescent="0.2"/>
    <row r="11291" x14ac:dyDescent="0.2"/>
    <row r="11292" x14ac:dyDescent="0.2"/>
    <row r="11293" x14ac:dyDescent="0.2"/>
    <row r="11294" x14ac:dyDescent="0.2"/>
    <row r="11295" x14ac:dyDescent="0.2"/>
    <row r="11296" x14ac:dyDescent="0.2"/>
    <row r="11297" x14ac:dyDescent="0.2"/>
    <row r="11298" x14ac:dyDescent="0.2"/>
    <row r="11299" x14ac:dyDescent="0.2"/>
    <row r="11300" x14ac:dyDescent="0.2"/>
    <row r="11301" x14ac:dyDescent="0.2"/>
    <row r="11302" x14ac:dyDescent="0.2"/>
    <row r="11303" x14ac:dyDescent="0.2"/>
    <row r="11304" x14ac:dyDescent="0.2"/>
    <row r="11305" x14ac:dyDescent="0.2"/>
    <row r="11306" x14ac:dyDescent="0.2"/>
    <row r="11307" x14ac:dyDescent="0.2"/>
    <row r="11308" x14ac:dyDescent="0.2"/>
    <row r="11309" x14ac:dyDescent="0.2"/>
    <row r="11310" x14ac:dyDescent="0.2"/>
    <row r="11311" x14ac:dyDescent="0.2"/>
    <row r="11312" x14ac:dyDescent="0.2"/>
    <row r="11313" x14ac:dyDescent="0.2"/>
    <row r="11314" x14ac:dyDescent="0.2"/>
    <row r="11315" x14ac:dyDescent="0.2"/>
    <row r="11316" x14ac:dyDescent="0.2"/>
    <row r="11317" x14ac:dyDescent="0.2"/>
    <row r="11318" x14ac:dyDescent="0.2"/>
    <row r="11319" x14ac:dyDescent="0.2"/>
    <row r="11320" x14ac:dyDescent="0.2"/>
    <row r="11321" x14ac:dyDescent="0.2"/>
    <row r="11322" x14ac:dyDescent="0.2"/>
    <row r="11323" x14ac:dyDescent="0.2"/>
    <row r="11324" x14ac:dyDescent="0.2"/>
    <row r="11325" x14ac:dyDescent="0.2"/>
    <row r="11326" x14ac:dyDescent="0.2"/>
    <row r="11327" x14ac:dyDescent="0.2"/>
    <row r="11328" x14ac:dyDescent="0.2"/>
    <row r="11329" x14ac:dyDescent="0.2"/>
    <row r="11330" x14ac:dyDescent="0.2"/>
    <row r="11331" x14ac:dyDescent="0.2"/>
    <row r="11332" x14ac:dyDescent="0.2"/>
    <row r="11333" x14ac:dyDescent="0.2"/>
    <row r="11334" x14ac:dyDescent="0.2"/>
    <row r="11335" x14ac:dyDescent="0.2"/>
    <row r="11336" x14ac:dyDescent="0.2"/>
    <row r="11337" x14ac:dyDescent="0.2"/>
    <row r="11338" x14ac:dyDescent="0.2"/>
    <row r="11339" x14ac:dyDescent="0.2"/>
    <row r="11340" x14ac:dyDescent="0.2"/>
    <row r="11341" x14ac:dyDescent="0.2"/>
    <row r="11342" x14ac:dyDescent="0.2"/>
    <row r="11343" x14ac:dyDescent="0.2"/>
    <row r="11344" x14ac:dyDescent="0.2"/>
    <row r="11345" x14ac:dyDescent="0.2"/>
    <row r="11346" x14ac:dyDescent="0.2"/>
    <row r="11347" x14ac:dyDescent="0.2"/>
    <row r="11348" x14ac:dyDescent="0.2"/>
    <row r="11349" x14ac:dyDescent="0.2"/>
    <row r="11350" x14ac:dyDescent="0.2"/>
    <row r="11351" x14ac:dyDescent="0.2"/>
    <row r="11352" x14ac:dyDescent="0.2"/>
    <row r="11353" x14ac:dyDescent="0.2"/>
    <row r="11354" x14ac:dyDescent="0.2"/>
    <row r="11355" x14ac:dyDescent="0.2"/>
    <row r="11356" x14ac:dyDescent="0.2"/>
    <row r="11357" x14ac:dyDescent="0.2"/>
    <row r="11358" x14ac:dyDescent="0.2"/>
    <row r="11359" x14ac:dyDescent="0.2"/>
    <row r="11360" x14ac:dyDescent="0.2"/>
    <row r="11361" x14ac:dyDescent="0.2"/>
    <row r="11362" x14ac:dyDescent="0.2"/>
    <row r="11363" x14ac:dyDescent="0.2"/>
    <row r="11364" x14ac:dyDescent="0.2"/>
    <row r="11365" x14ac:dyDescent="0.2"/>
    <row r="11366" x14ac:dyDescent="0.2"/>
    <row r="11367" x14ac:dyDescent="0.2"/>
    <row r="11368" x14ac:dyDescent="0.2"/>
    <row r="11369" x14ac:dyDescent="0.2"/>
    <row r="11370" x14ac:dyDescent="0.2"/>
    <row r="11371" x14ac:dyDescent="0.2"/>
    <row r="11372" x14ac:dyDescent="0.2"/>
    <row r="11373" x14ac:dyDescent="0.2"/>
    <row r="11374" x14ac:dyDescent="0.2"/>
    <row r="11375" x14ac:dyDescent="0.2"/>
    <row r="11376" x14ac:dyDescent="0.2"/>
    <row r="11377" x14ac:dyDescent="0.2"/>
    <row r="11378" x14ac:dyDescent="0.2"/>
    <row r="11379" x14ac:dyDescent="0.2"/>
    <row r="11380" x14ac:dyDescent="0.2"/>
    <row r="11381" x14ac:dyDescent="0.2"/>
    <row r="11382" x14ac:dyDescent="0.2"/>
    <row r="11383" x14ac:dyDescent="0.2"/>
    <row r="11384" x14ac:dyDescent="0.2"/>
    <row r="11385" x14ac:dyDescent="0.2"/>
    <row r="11386" x14ac:dyDescent="0.2"/>
    <row r="11387" x14ac:dyDescent="0.2"/>
    <row r="11388" x14ac:dyDescent="0.2"/>
    <row r="11389" x14ac:dyDescent="0.2"/>
    <row r="11390" x14ac:dyDescent="0.2"/>
    <row r="11391" x14ac:dyDescent="0.2"/>
    <row r="11392" x14ac:dyDescent="0.2"/>
    <row r="11393" x14ac:dyDescent="0.2"/>
    <row r="11394" x14ac:dyDescent="0.2"/>
    <row r="11395" x14ac:dyDescent="0.2"/>
    <row r="11396" x14ac:dyDescent="0.2"/>
    <row r="11397" x14ac:dyDescent="0.2"/>
    <row r="11398" x14ac:dyDescent="0.2"/>
    <row r="11399" x14ac:dyDescent="0.2"/>
    <row r="11400" x14ac:dyDescent="0.2"/>
    <row r="11401" x14ac:dyDescent="0.2"/>
    <row r="11402" x14ac:dyDescent="0.2"/>
    <row r="11403" x14ac:dyDescent="0.2"/>
    <row r="11404" x14ac:dyDescent="0.2"/>
    <row r="11405" x14ac:dyDescent="0.2"/>
    <row r="11406" x14ac:dyDescent="0.2"/>
    <row r="11407" x14ac:dyDescent="0.2"/>
    <row r="11408" x14ac:dyDescent="0.2"/>
    <row r="11409" x14ac:dyDescent="0.2"/>
    <row r="11410" x14ac:dyDescent="0.2"/>
    <row r="11411" x14ac:dyDescent="0.2"/>
    <row r="11412" x14ac:dyDescent="0.2"/>
    <row r="11413" x14ac:dyDescent="0.2"/>
    <row r="11414" x14ac:dyDescent="0.2"/>
    <row r="11415" x14ac:dyDescent="0.2"/>
    <row r="11416" x14ac:dyDescent="0.2"/>
    <row r="11417" x14ac:dyDescent="0.2"/>
    <row r="11418" x14ac:dyDescent="0.2"/>
    <row r="11419" x14ac:dyDescent="0.2"/>
    <row r="11420" x14ac:dyDescent="0.2"/>
    <row r="11421" x14ac:dyDescent="0.2"/>
    <row r="11422" x14ac:dyDescent="0.2"/>
    <row r="11423" x14ac:dyDescent="0.2"/>
    <row r="11424" x14ac:dyDescent="0.2"/>
    <row r="11425" x14ac:dyDescent="0.2"/>
    <row r="11426" x14ac:dyDescent="0.2"/>
    <row r="11427" x14ac:dyDescent="0.2"/>
    <row r="11428" x14ac:dyDescent="0.2"/>
    <row r="11429" x14ac:dyDescent="0.2"/>
    <row r="11430" x14ac:dyDescent="0.2"/>
    <row r="11431" x14ac:dyDescent="0.2"/>
    <row r="11432" x14ac:dyDescent="0.2"/>
    <row r="11433" x14ac:dyDescent="0.2"/>
    <row r="11434" x14ac:dyDescent="0.2"/>
    <row r="11435" x14ac:dyDescent="0.2"/>
    <row r="11436" x14ac:dyDescent="0.2"/>
    <row r="11437" x14ac:dyDescent="0.2"/>
    <row r="11438" x14ac:dyDescent="0.2"/>
    <row r="11439" x14ac:dyDescent="0.2"/>
    <row r="11440" x14ac:dyDescent="0.2"/>
    <row r="11441" x14ac:dyDescent="0.2"/>
    <row r="11442" x14ac:dyDescent="0.2"/>
    <row r="11443" x14ac:dyDescent="0.2"/>
    <row r="11444" x14ac:dyDescent="0.2"/>
    <row r="11445" x14ac:dyDescent="0.2"/>
    <row r="11446" x14ac:dyDescent="0.2"/>
    <row r="11447" x14ac:dyDescent="0.2"/>
    <row r="11448" x14ac:dyDescent="0.2"/>
    <row r="11449" x14ac:dyDescent="0.2"/>
    <row r="11450" x14ac:dyDescent="0.2"/>
    <row r="11451" x14ac:dyDescent="0.2"/>
    <row r="11452" x14ac:dyDescent="0.2"/>
    <row r="11453" x14ac:dyDescent="0.2"/>
    <row r="11454" x14ac:dyDescent="0.2"/>
    <row r="11455" x14ac:dyDescent="0.2"/>
    <row r="11456" x14ac:dyDescent="0.2"/>
    <row r="11457" x14ac:dyDescent="0.2"/>
    <row r="11458" x14ac:dyDescent="0.2"/>
    <row r="11459" x14ac:dyDescent="0.2"/>
    <row r="11460" x14ac:dyDescent="0.2"/>
    <row r="11461" x14ac:dyDescent="0.2"/>
    <row r="11462" x14ac:dyDescent="0.2"/>
    <row r="11463" x14ac:dyDescent="0.2"/>
    <row r="11464" x14ac:dyDescent="0.2"/>
    <row r="11465" x14ac:dyDescent="0.2"/>
    <row r="11466" x14ac:dyDescent="0.2"/>
    <row r="11467" x14ac:dyDescent="0.2"/>
    <row r="11468" x14ac:dyDescent="0.2"/>
    <row r="11469" x14ac:dyDescent="0.2"/>
    <row r="11470" x14ac:dyDescent="0.2"/>
    <row r="11471" x14ac:dyDescent="0.2"/>
    <row r="11472" x14ac:dyDescent="0.2"/>
    <row r="11473" x14ac:dyDescent="0.2"/>
    <row r="11474" x14ac:dyDescent="0.2"/>
    <row r="11475" x14ac:dyDescent="0.2"/>
    <row r="11476" x14ac:dyDescent="0.2"/>
    <row r="11477" x14ac:dyDescent="0.2"/>
    <row r="11478" x14ac:dyDescent="0.2"/>
    <row r="11479" x14ac:dyDescent="0.2"/>
    <row r="11480" x14ac:dyDescent="0.2"/>
    <row r="11481" x14ac:dyDescent="0.2"/>
    <row r="11482" x14ac:dyDescent="0.2"/>
    <row r="11483" x14ac:dyDescent="0.2"/>
    <row r="11484" x14ac:dyDescent="0.2"/>
    <row r="11485" x14ac:dyDescent="0.2"/>
    <row r="11486" x14ac:dyDescent="0.2"/>
    <row r="11487" x14ac:dyDescent="0.2"/>
    <row r="11488" x14ac:dyDescent="0.2"/>
    <row r="11489" x14ac:dyDescent="0.2"/>
    <row r="11490" x14ac:dyDescent="0.2"/>
    <row r="11491" x14ac:dyDescent="0.2"/>
    <row r="11492" x14ac:dyDescent="0.2"/>
    <row r="11493" x14ac:dyDescent="0.2"/>
    <row r="11494" x14ac:dyDescent="0.2"/>
    <row r="11495" x14ac:dyDescent="0.2"/>
    <row r="11496" x14ac:dyDescent="0.2"/>
    <row r="11497" x14ac:dyDescent="0.2"/>
    <row r="11498" x14ac:dyDescent="0.2"/>
    <row r="11499" x14ac:dyDescent="0.2"/>
    <row r="11500" x14ac:dyDescent="0.2"/>
    <row r="11501" x14ac:dyDescent="0.2"/>
    <row r="11502" x14ac:dyDescent="0.2"/>
    <row r="11503" x14ac:dyDescent="0.2"/>
    <row r="11504" x14ac:dyDescent="0.2"/>
    <row r="11505" x14ac:dyDescent="0.2"/>
    <row r="11506" x14ac:dyDescent="0.2"/>
    <row r="11507" x14ac:dyDescent="0.2"/>
    <row r="11508" x14ac:dyDescent="0.2"/>
    <row r="11509" x14ac:dyDescent="0.2"/>
    <row r="11510" x14ac:dyDescent="0.2"/>
    <row r="11511" x14ac:dyDescent="0.2"/>
    <row r="11512" x14ac:dyDescent="0.2"/>
    <row r="11513" x14ac:dyDescent="0.2"/>
    <row r="11514" x14ac:dyDescent="0.2"/>
    <row r="11515" x14ac:dyDescent="0.2"/>
    <row r="11516" x14ac:dyDescent="0.2"/>
    <row r="11517" x14ac:dyDescent="0.2"/>
    <row r="11518" x14ac:dyDescent="0.2"/>
    <row r="11519" x14ac:dyDescent="0.2"/>
    <row r="11520" x14ac:dyDescent="0.2"/>
    <row r="11521" x14ac:dyDescent="0.2"/>
    <row r="11522" x14ac:dyDescent="0.2"/>
    <row r="11523" x14ac:dyDescent="0.2"/>
    <row r="11524" x14ac:dyDescent="0.2"/>
    <row r="11525" x14ac:dyDescent="0.2"/>
    <row r="11526" x14ac:dyDescent="0.2"/>
    <row r="11527" x14ac:dyDescent="0.2"/>
    <row r="11528" x14ac:dyDescent="0.2"/>
    <row r="11529" x14ac:dyDescent="0.2"/>
    <row r="11530" x14ac:dyDescent="0.2"/>
    <row r="11531" x14ac:dyDescent="0.2"/>
    <row r="11532" x14ac:dyDescent="0.2"/>
    <row r="11533" x14ac:dyDescent="0.2"/>
    <row r="11534" x14ac:dyDescent="0.2"/>
    <row r="11535" x14ac:dyDescent="0.2"/>
    <row r="11536" x14ac:dyDescent="0.2"/>
    <row r="11537" x14ac:dyDescent="0.2"/>
    <row r="11538" x14ac:dyDescent="0.2"/>
    <row r="11539" x14ac:dyDescent="0.2"/>
    <row r="11540" x14ac:dyDescent="0.2"/>
    <row r="11541" x14ac:dyDescent="0.2"/>
    <row r="11542" x14ac:dyDescent="0.2"/>
    <row r="11543" x14ac:dyDescent="0.2"/>
    <row r="11544" x14ac:dyDescent="0.2"/>
    <row r="11545" x14ac:dyDescent="0.2"/>
    <row r="11546" x14ac:dyDescent="0.2"/>
    <row r="11547" x14ac:dyDescent="0.2"/>
    <row r="11548" x14ac:dyDescent="0.2"/>
    <row r="11549" x14ac:dyDescent="0.2"/>
    <row r="11550" x14ac:dyDescent="0.2"/>
    <row r="11551" x14ac:dyDescent="0.2"/>
    <row r="11552" x14ac:dyDescent="0.2"/>
    <row r="11553" x14ac:dyDescent="0.2"/>
    <row r="11554" x14ac:dyDescent="0.2"/>
    <row r="11555" x14ac:dyDescent="0.2"/>
    <row r="11556" x14ac:dyDescent="0.2"/>
    <row r="11557" x14ac:dyDescent="0.2"/>
    <row r="11558" x14ac:dyDescent="0.2"/>
    <row r="11559" x14ac:dyDescent="0.2"/>
    <row r="11560" x14ac:dyDescent="0.2"/>
    <row r="11561" x14ac:dyDescent="0.2"/>
    <row r="11562" x14ac:dyDescent="0.2"/>
    <row r="11563" x14ac:dyDescent="0.2"/>
    <row r="11564" x14ac:dyDescent="0.2"/>
    <row r="11565" x14ac:dyDescent="0.2"/>
    <row r="11566" x14ac:dyDescent="0.2"/>
    <row r="11567" x14ac:dyDescent="0.2"/>
    <row r="11568" x14ac:dyDescent="0.2"/>
    <row r="11569" x14ac:dyDescent="0.2"/>
    <row r="11570" x14ac:dyDescent="0.2"/>
    <row r="11571" x14ac:dyDescent="0.2"/>
    <row r="11572" x14ac:dyDescent="0.2"/>
    <row r="11573" x14ac:dyDescent="0.2"/>
    <row r="11574" x14ac:dyDescent="0.2"/>
    <row r="11575" x14ac:dyDescent="0.2"/>
    <row r="11576" x14ac:dyDescent="0.2"/>
    <row r="11577" x14ac:dyDescent="0.2"/>
    <row r="11578" x14ac:dyDescent="0.2"/>
    <row r="11579" x14ac:dyDescent="0.2"/>
    <row r="11580" x14ac:dyDescent="0.2"/>
    <row r="11581" x14ac:dyDescent="0.2"/>
    <row r="11582" x14ac:dyDescent="0.2"/>
    <row r="11583" x14ac:dyDescent="0.2"/>
    <row r="11584" x14ac:dyDescent="0.2"/>
    <row r="11585" x14ac:dyDescent="0.2"/>
    <row r="11586" x14ac:dyDescent="0.2"/>
    <row r="11587" x14ac:dyDescent="0.2"/>
    <row r="11588" x14ac:dyDescent="0.2"/>
    <row r="11589" x14ac:dyDescent="0.2"/>
    <row r="11590" x14ac:dyDescent="0.2"/>
    <row r="11591" x14ac:dyDescent="0.2"/>
    <row r="11592" x14ac:dyDescent="0.2"/>
    <row r="11593" x14ac:dyDescent="0.2"/>
    <row r="11594" x14ac:dyDescent="0.2"/>
    <row r="11595" x14ac:dyDescent="0.2"/>
    <row r="11596" x14ac:dyDescent="0.2"/>
    <row r="11597" x14ac:dyDescent="0.2"/>
    <row r="11598" x14ac:dyDescent="0.2"/>
    <row r="11599" x14ac:dyDescent="0.2"/>
    <row r="11600" x14ac:dyDescent="0.2"/>
    <row r="11601" x14ac:dyDescent="0.2"/>
    <row r="11602" x14ac:dyDescent="0.2"/>
    <row r="11603" x14ac:dyDescent="0.2"/>
    <row r="11604" x14ac:dyDescent="0.2"/>
    <row r="11605" x14ac:dyDescent="0.2"/>
    <row r="11606" x14ac:dyDescent="0.2"/>
    <row r="11607" x14ac:dyDescent="0.2"/>
    <row r="11608" x14ac:dyDescent="0.2"/>
    <row r="11609" x14ac:dyDescent="0.2"/>
    <row r="11610" x14ac:dyDescent="0.2"/>
    <row r="11611" x14ac:dyDescent="0.2"/>
    <row r="11612" x14ac:dyDescent="0.2"/>
    <row r="11613" x14ac:dyDescent="0.2"/>
    <row r="11614" x14ac:dyDescent="0.2"/>
    <row r="11615" x14ac:dyDescent="0.2"/>
    <row r="11616" x14ac:dyDescent="0.2"/>
    <row r="11617" x14ac:dyDescent="0.2"/>
    <row r="11618" x14ac:dyDescent="0.2"/>
    <row r="11619" x14ac:dyDescent="0.2"/>
    <row r="11620" x14ac:dyDescent="0.2"/>
    <row r="11621" x14ac:dyDescent="0.2"/>
    <row r="11622" x14ac:dyDescent="0.2"/>
    <row r="11623" x14ac:dyDescent="0.2"/>
    <row r="11624" x14ac:dyDescent="0.2"/>
    <row r="11625" x14ac:dyDescent="0.2"/>
    <row r="11626" x14ac:dyDescent="0.2"/>
    <row r="11627" x14ac:dyDescent="0.2"/>
    <row r="11628" x14ac:dyDescent="0.2"/>
    <row r="11629" x14ac:dyDescent="0.2"/>
    <row r="11630" x14ac:dyDescent="0.2"/>
    <row r="11631" x14ac:dyDescent="0.2"/>
    <row r="11632" x14ac:dyDescent="0.2"/>
    <row r="11633" x14ac:dyDescent="0.2"/>
    <row r="11634" x14ac:dyDescent="0.2"/>
    <row r="11635" x14ac:dyDescent="0.2"/>
    <row r="11636" x14ac:dyDescent="0.2"/>
    <row r="11637" x14ac:dyDescent="0.2"/>
    <row r="11638" x14ac:dyDescent="0.2"/>
    <row r="11639" x14ac:dyDescent="0.2"/>
    <row r="11640" x14ac:dyDescent="0.2"/>
    <row r="11641" x14ac:dyDescent="0.2"/>
    <row r="11642" x14ac:dyDescent="0.2"/>
    <row r="11643" x14ac:dyDescent="0.2"/>
    <row r="11644" x14ac:dyDescent="0.2"/>
    <row r="11645" x14ac:dyDescent="0.2"/>
    <row r="11646" x14ac:dyDescent="0.2"/>
    <row r="11647" x14ac:dyDescent="0.2"/>
    <row r="11648" x14ac:dyDescent="0.2"/>
    <row r="11649" x14ac:dyDescent="0.2"/>
    <row r="11650" x14ac:dyDescent="0.2"/>
    <row r="11651" x14ac:dyDescent="0.2"/>
    <row r="11652" x14ac:dyDescent="0.2"/>
    <row r="11653" x14ac:dyDescent="0.2"/>
    <row r="11654" x14ac:dyDescent="0.2"/>
    <row r="11655" x14ac:dyDescent="0.2"/>
    <row r="11656" x14ac:dyDescent="0.2"/>
    <row r="11657" x14ac:dyDescent="0.2"/>
    <row r="11658" x14ac:dyDescent="0.2"/>
    <row r="11659" x14ac:dyDescent="0.2"/>
    <row r="11660" x14ac:dyDescent="0.2"/>
    <row r="11661" x14ac:dyDescent="0.2"/>
    <row r="11662" x14ac:dyDescent="0.2"/>
    <row r="11663" x14ac:dyDescent="0.2"/>
    <row r="11664" x14ac:dyDescent="0.2"/>
    <row r="11665" x14ac:dyDescent="0.2"/>
    <row r="11666" x14ac:dyDescent="0.2"/>
    <row r="11667" x14ac:dyDescent="0.2"/>
    <row r="11668" x14ac:dyDescent="0.2"/>
    <row r="11669" x14ac:dyDescent="0.2"/>
    <row r="11670" x14ac:dyDescent="0.2"/>
    <row r="11671" x14ac:dyDescent="0.2"/>
    <row r="11672" x14ac:dyDescent="0.2"/>
    <row r="11673" x14ac:dyDescent="0.2"/>
    <row r="11674" x14ac:dyDescent="0.2"/>
    <row r="11675" x14ac:dyDescent="0.2"/>
    <row r="11676" x14ac:dyDescent="0.2"/>
    <row r="11677" x14ac:dyDescent="0.2"/>
    <row r="11678" x14ac:dyDescent="0.2"/>
    <row r="11679" x14ac:dyDescent="0.2"/>
    <row r="11680" x14ac:dyDescent="0.2"/>
    <row r="11681" x14ac:dyDescent="0.2"/>
    <row r="11682" x14ac:dyDescent="0.2"/>
    <row r="11683" x14ac:dyDescent="0.2"/>
    <row r="11684" x14ac:dyDescent="0.2"/>
    <row r="11685" x14ac:dyDescent="0.2"/>
    <row r="11686" x14ac:dyDescent="0.2"/>
    <row r="11687" x14ac:dyDescent="0.2"/>
    <row r="11688" x14ac:dyDescent="0.2"/>
    <row r="11689" x14ac:dyDescent="0.2"/>
    <row r="11690" x14ac:dyDescent="0.2"/>
    <row r="11691" x14ac:dyDescent="0.2"/>
    <row r="11692" x14ac:dyDescent="0.2"/>
    <row r="11693" x14ac:dyDescent="0.2"/>
    <row r="11694" x14ac:dyDescent="0.2"/>
    <row r="11695" x14ac:dyDescent="0.2"/>
    <row r="11696" x14ac:dyDescent="0.2"/>
    <row r="11697" x14ac:dyDescent="0.2"/>
    <row r="11698" x14ac:dyDescent="0.2"/>
    <row r="11699" x14ac:dyDescent="0.2"/>
    <row r="11700" x14ac:dyDescent="0.2"/>
    <row r="11701" x14ac:dyDescent="0.2"/>
    <row r="11702" x14ac:dyDescent="0.2"/>
    <row r="11703" x14ac:dyDescent="0.2"/>
    <row r="11704" x14ac:dyDescent="0.2"/>
    <row r="11705" x14ac:dyDescent="0.2"/>
    <row r="11706" x14ac:dyDescent="0.2"/>
    <row r="11707" x14ac:dyDescent="0.2"/>
    <row r="11708" x14ac:dyDescent="0.2"/>
    <row r="11709" x14ac:dyDescent="0.2"/>
    <row r="11710" x14ac:dyDescent="0.2"/>
    <row r="11711" x14ac:dyDescent="0.2"/>
    <row r="11712" x14ac:dyDescent="0.2"/>
    <row r="11713" x14ac:dyDescent="0.2"/>
    <row r="11714" x14ac:dyDescent="0.2"/>
    <row r="11715" x14ac:dyDescent="0.2"/>
    <row r="11716" x14ac:dyDescent="0.2"/>
    <row r="11717" x14ac:dyDescent="0.2"/>
    <row r="11718" x14ac:dyDescent="0.2"/>
    <row r="11719" x14ac:dyDescent="0.2"/>
    <row r="11720" x14ac:dyDescent="0.2"/>
    <row r="11721" x14ac:dyDescent="0.2"/>
    <row r="11722" x14ac:dyDescent="0.2"/>
    <row r="11723" x14ac:dyDescent="0.2"/>
    <row r="11724" x14ac:dyDescent="0.2"/>
    <row r="11725" x14ac:dyDescent="0.2"/>
    <row r="11726" x14ac:dyDescent="0.2"/>
    <row r="11727" x14ac:dyDescent="0.2"/>
    <row r="11728" x14ac:dyDescent="0.2"/>
    <row r="11729" x14ac:dyDescent="0.2"/>
    <row r="11730" x14ac:dyDescent="0.2"/>
    <row r="11731" x14ac:dyDescent="0.2"/>
    <row r="11732" x14ac:dyDescent="0.2"/>
    <row r="11733" x14ac:dyDescent="0.2"/>
    <row r="11734" x14ac:dyDescent="0.2"/>
    <row r="11735" x14ac:dyDescent="0.2"/>
    <row r="11736" x14ac:dyDescent="0.2"/>
    <row r="11737" x14ac:dyDescent="0.2"/>
    <row r="11738" x14ac:dyDescent="0.2"/>
    <row r="11739" x14ac:dyDescent="0.2"/>
    <row r="11740" x14ac:dyDescent="0.2"/>
    <row r="11741" x14ac:dyDescent="0.2"/>
    <row r="11742" x14ac:dyDescent="0.2"/>
    <row r="11743" x14ac:dyDescent="0.2"/>
    <row r="11744" x14ac:dyDescent="0.2"/>
    <row r="11745" x14ac:dyDescent="0.2"/>
    <row r="11746" x14ac:dyDescent="0.2"/>
    <row r="11747" x14ac:dyDescent="0.2"/>
    <row r="11748" x14ac:dyDescent="0.2"/>
    <row r="11749" x14ac:dyDescent="0.2"/>
    <row r="11750" x14ac:dyDescent="0.2"/>
    <row r="11751" x14ac:dyDescent="0.2"/>
    <row r="11752" x14ac:dyDescent="0.2"/>
    <row r="11753" x14ac:dyDescent="0.2"/>
    <row r="11754" x14ac:dyDescent="0.2"/>
    <row r="11755" x14ac:dyDescent="0.2"/>
    <row r="11756" x14ac:dyDescent="0.2"/>
    <row r="11757" x14ac:dyDescent="0.2"/>
    <row r="11758" x14ac:dyDescent="0.2"/>
    <row r="11759" x14ac:dyDescent="0.2"/>
    <row r="11760" x14ac:dyDescent="0.2"/>
    <row r="11761" x14ac:dyDescent="0.2"/>
    <row r="11762" x14ac:dyDescent="0.2"/>
    <row r="11763" x14ac:dyDescent="0.2"/>
    <row r="11764" x14ac:dyDescent="0.2"/>
    <row r="11765" x14ac:dyDescent="0.2"/>
    <row r="11766" x14ac:dyDescent="0.2"/>
    <row r="11767" x14ac:dyDescent="0.2"/>
    <row r="11768" x14ac:dyDescent="0.2"/>
    <row r="11769" x14ac:dyDescent="0.2"/>
    <row r="11770" x14ac:dyDescent="0.2"/>
    <row r="11771" x14ac:dyDescent="0.2"/>
    <row r="11772" x14ac:dyDescent="0.2"/>
    <row r="11773" x14ac:dyDescent="0.2"/>
    <row r="11774" x14ac:dyDescent="0.2"/>
    <row r="11775" x14ac:dyDescent="0.2"/>
    <row r="11776" x14ac:dyDescent="0.2"/>
    <row r="11777" x14ac:dyDescent="0.2"/>
    <row r="11778" x14ac:dyDescent="0.2"/>
    <row r="11779" x14ac:dyDescent="0.2"/>
    <row r="11780" x14ac:dyDescent="0.2"/>
    <row r="11781" x14ac:dyDescent="0.2"/>
    <row r="11782" x14ac:dyDescent="0.2"/>
    <row r="11783" x14ac:dyDescent="0.2"/>
    <row r="11784" x14ac:dyDescent="0.2"/>
    <row r="11785" x14ac:dyDescent="0.2"/>
    <row r="11786" x14ac:dyDescent="0.2"/>
    <row r="11787" x14ac:dyDescent="0.2"/>
    <row r="11788" x14ac:dyDescent="0.2"/>
    <row r="11789" x14ac:dyDescent="0.2"/>
    <row r="11790" x14ac:dyDescent="0.2"/>
    <row r="11791" x14ac:dyDescent="0.2"/>
    <row r="11792" x14ac:dyDescent="0.2"/>
    <row r="11793" x14ac:dyDescent="0.2"/>
    <row r="11794" x14ac:dyDescent="0.2"/>
    <row r="11795" x14ac:dyDescent="0.2"/>
    <row r="11796" x14ac:dyDescent="0.2"/>
    <row r="11797" x14ac:dyDescent="0.2"/>
    <row r="11798" x14ac:dyDescent="0.2"/>
    <row r="11799" x14ac:dyDescent="0.2"/>
    <row r="11800" x14ac:dyDescent="0.2"/>
    <row r="11801" x14ac:dyDescent="0.2"/>
    <row r="11802" x14ac:dyDescent="0.2"/>
    <row r="11803" x14ac:dyDescent="0.2"/>
    <row r="11804" x14ac:dyDescent="0.2"/>
    <row r="11805" x14ac:dyDescent="0.2"/>
    <row r="11806" x14ac:dyDescent="0.2"/>
    <row r="11807" x14ac:dyDescent="0.2"/>
    <row r="11808" x14ac:dyDescent="0.2"/>
    <row r="11809" x14ac:dyDescent="0.2"/>
    <row r="11810" x14ac:dyDescent="0.2"/>
    <row r="11811" x14ac:dyDescent="0.2"/>
    <row r="11812" x14ac:dyDescent="0.2"/>
    <row r="11813" x14ac:dyDescent="0.2"/>
    <row r="11814" x14ac:dyDescent="0.2"/>
    <row r="11815" x14ac:dyDescent="0.2"/>
    <row r="11816" x14ac:dyDescent="0.2"/>
    <row r="11817" x14ac:dyDescent="0.2"/>
    <row r="11818" x14ac:dyDescent="0.2"/>
    <row r="11819" x14ac:dyDescent="0.2"/>
    <row r="11820" x14ac:dyDescent="0.2"/>
    <row r="11821" x14ac:dyDescent="0.2"/>
    <row r="11822" x14ac:dyDescent="0.2"/>
    <row r="11823" x14ac:dyDescent="0.2"/>
    <row r="11824" x14ac:dyDescent="0.2"/>
    <row r="11825" x14ac:dyDescent="0.2"/>
    <row r="11826" x14ac:dyDescent="0.2"/>
    <row r="11827" x14ac:dyDescent="0.2"/>
    <row r="11828" x14ac:dyDescent="0.2"/>
    <row r="11829" x14ac:dyDescent="0.2"/>
    <row r="11830" x14ac:dyDescent="0.2"/>
    <row r="11831" x14ac:dyDescent="0.2"/>
    <row r="11832" x14ac:dyDescent="0.2"/>
    <row r="11833" x14ac:dyDescent="0.2"/>
    <row r="11834" x14ac:dyDescent="0.2"/>
    <row r="11835" x14ac:dyDescent="0.2"/>
    <row r="11836" x14ac:dyDescent="0.2"/>
    <row r="11837" x14ac:dyDescent="0.2"/>
    <row r="11838" x14ac:dyDescent="0.2"/>
    <row r="11839" x14ac:dyDescent="0.2"/>
    <row r="11840" x14ac:dyDescent="0.2"/>
    <row r="11841" x14ac:dyDescent="0.2"/>
    <row r="11842" x14ac:dyDescent="0.2"/>
    <row r="11843" x14ac:dyDescent="0.2"/>
    <row r="11844" x14ac:dyDescent="0.2"/>
    <row r="11845" x14ac:dyDescent="0.2"/>
    <row r="11846" x14ac:dyDescent="0.2"/>
    <row r="11847" x14ac:dyDescent="0.2"/>
    <row r="11848" x14ac:dyDescent="0.2"/>
    <row r="11849" x14ac:dyDescent="0.2"/>
    <row r="11850" x14ac:dyDescent="0.2"/>
    <row r="11851" x14ac:dyDescent="0.2"/>
    <row r="11852" x14ac:dyDescent="0.2"/>
    <row r="11853" x14ac:dyDescent="0.2"/>
    <row r="11854" x14ac:dyDescent="0.2"/>
    <row r="11855" x14ac:dyDescent="0.2"/>
    <row r="11856" x14ac:dyDescent="0.2"/>
    <row r="11857" x14ac:dyDescent="0.2"/>
    <row r="11858" x14ac:dyDescent="0.2"/>
    <row r="11859" x14ac:dyDescent="0.2"/>
    <row r="11860" x14ac:dyDescent="0.2"/>
    <row r="11861" x14ac:dyDescent="0.2"/>
    <row r="11862" x14ac:dyDescent="0.2"/>
    <row r="11863" x14ac:dyDescent="0.2"/>
    <row r="11864" x14ac:dyDescent="0.2"/>
    <row r="11865" x14ac:dyDescent="0.2"/>
    <row r="11866" x14ac:dyDescent="0.2"/>
    <row r="11867" x14ac:dyDescent="0.2"/>
    <row r="11868" x14ac:dyDescent="0.2"/>
    <row r="11869" x14ac:dyDescent="0.2"/>
    <row r="11870" x14ac:dyDescent="0.2"/>
    <row r="11871" x14ac:dyDescent="0.2"/>
    <row r="11872" x14ac:dyDescent="0.2"/>
    <row r="11873" x14ac:dyDescent="0.2"/>
    <row r="11874" x14ac:dyDescent="0.2"/>
    <row r="11875" x14ac:dyDescent="0.2"/>
    <row r="11876" x14ac:dyDescent="0.2"/>
    <row r="11877" x14ac:dyDescent="0.2"/>
    <row r="11878" x14ac:dyDescent="0.2"/>
    <row r="11879" x14ac:dyDescent="0.2"/>
    <row r="11880" x14ac:dyDescent="0.2"/>
    <row r="11881" x14ac:dyDescent="0.2"/>
    <row r="11882" x14ac:dyDescent="0.2"/>
    <row r="11883" x14ac:dyDescent="0.2"/>
    <row r="11884" x14ac:dyDescent="0.2"/>
    <row r="11885" x14ac:dyDescent="0.2"/>
    <row r="11886" x14ac:dyDescent="0.2"/>
    <row r="11887" x14ac:dyDescent="0.2"/>
    <row r="11888" x14ac:dyDescent="0.2"/>
    <row r="11889" x14ac:dyDescent="0.2"/>
    <row r="11890" x14ac:dyDescent="0.2"/>
    <row r="11891" x14ac:dyDescent="0.2"/>
    <row r="11892" x14ac:dyDescent="0.2"/>
    <row r="11893" x14ac:dyDescent="0.2"/>
    <row r="11894" x14ac:dyDescent="0.2"/>
    <row r="11895" x14ac:dyDescent="0.2"/>
    <row r="11896" x14ac:dyDescent="0.2"/>
    <row r="11897" x14ac:dyDescent="0.2"/>
    <row r="11898" x14ac:dyDescent="0.2"/>
    <row r="11899" x14ac:dyDescent="0.2"/>
    <row r="11900" x14ac:dyDescent="0.2"/>
    <row r="11901" x14ac:dyDescent="0.2"/>
    <row r="11902" x14ac:dyDescent="0.2"/>
    <row r="11903" x14ac:dyDescent="0.2"/>
    <row r="11904" x14ac:dyDescent="0.2"/>
    <row r="11905" x14ac:dyDescent="0.2"/>
    <row r="11906" x14ac:dyDescent="0.2"/>
    <row r="11907" x14ac:dyDescent="0.2"/>
    <row r="11908" x14ac:dyDescent="0.2"/>
    <row r="11909" x14ac:dyDescent="0.2"/>
    <row r="11910" x14ac:dyDescent="0.2"/>
    <row r="11911" x14ac:dyDescent="0.2"/>
    <row r="11912" x14ac:dyDescent="0.2"/>
    <row r="11913" x14ac:dyDescent="0.2"/>
    <row r="11914" x14ac:dyDescent="0.2"/>
    <row r="11915" x14ac:dyDescent="0.2"/>
    <row r="11916" x14ac:dyDescent="0.2"/>
    <row r="11917" x14ac:dyDescent="0.2"/>
    <row r="11918" x14ac:dyDescent="0.2"/>
    <row r="11919" x14ac:dyDescent="0.2"/>
    <row r="11920" x14ac:dyDescent="0.2"/>
    <row r="11921" x14ac:dyDescent="0.2"/>
    <row r="11922" x14ac:dyDescent="0.2"/>
    <row r="11923" x14ac:dyDescent="0.2"/>
    <row r="11924" x14ac:dyDescent="0.2"/>
    <row r="11925" x14ac:dyDescent="0.2"/>
    <row r="11926" x14ac:dyDescent="0.2"/>
    <row r="11927" x14ac:dyDescent="0.2"/>
    <row r="11928" x14ac:dyDescent="0.2"/>
    <row r="11929" x14ac:dyDescent="0.2"/>
    <row r="11930" x14ac:dyDescent="0.2"/>
    <row r="11931" x14ac:dyDescent="0.2"/>
    <row r="11932" x14ac:dyDescent="0.2"/>
    <row r="11933" x14ac:dyDescent="0.2"/>
    <row r="11934" x14ac:dyDescent="0.2"/>
    <row r="11935" x14ac:dyDescent="0.2"/>
    <row r="11936" x14ac:dyDescent="0.2"/>
    <row r="11937" x14ac:dyDescent="0.2"/>
    <row r="11938" x14ac:dyDescent="0.2"/>
    <row r="11939" x14ac:dyDescent="0.2"/>
    <row r="11940" x14ac:dyDescent="0.2"/>
    <row r="11941" x14ac:dyDescent="0.2"/>
    <row r="11942" x14ac:dyDescent="0.2"/>
    <row r="11943" x14ac:dyDescent="0.2"/>
    <row r="11944" x14ac:dyDescent="0.2"/>
    <row r="11945" x14ac:dyDescent="0.2"/>
    <row r="11946" x14ac:dyDescent="0.2"/>
    <row r="11947" x14ac:dyDescent="0.2"/>
    <row r="11948" x14ac:dyDescent="0.2"/>
    <row r="11949" x14ac:dyDescent="0.2"/>
    <row r="11950" x14ac:dyDescent="0.2"/>
    <row r="11951" x14ac:dyDescent="0.2"/>
    <row r="11952" x14ac:dyDescent="0.2"/>
    <row r="11953" x14ac:dyDescent="0.2"/>
    <row r="11954" x14ac:dyDescent="0.2"/>
    <row r="11955" x14ac:dyDescent="0.2"/>
    <row r="11956" x14ac:dyDescent="0.2"/>
    <row r="11957" x14ac:dyDescent="0.2"/>
    <row r="11958" x14ac:dyDescent="0.2"/>
    <row r="11959" x14ac:dyDescent="0.2"/>
    <row r="11960" x14ac:dyDescent="0.2"/>
    <row r="11961" x14ac:dyDescent="0.2"/>
    <row r="11962" x14ac:dyDescent="0.2"/>
    <row r="11963" x14ac:dyDescent="0.2"/>
    <row r="11964" x14ac:dyDescent="0.2"/>
    <row r="11965" x14ac:dyDescent="0.2"/>
    <row r="11966" x14ac:dyDescent="0.2"/>
    <row r="11967" x14ac:dyDescent="0.2"/>
    <row r="11968" x14ac:dyDescent="0.2"/>
    <row r="11969" x14ac:dyDescent="0.2"/>
    <row r="11970" x14ac:dyDescent="0.2"/>
    <row r="11971" x14ac:dyDescent="0.2"/>
    <row r="11972" x14ac:dyDescent="0.2"/>
    <row r="11973" x14ac:dyDescent="0.2"/>
    <row r="11974" x14ac:dyDescent="0.2"/>
    <row r="11975" x14ac:dyDescent="0.2"/>
    <row r="11976" x14ac:dyDescent="0.2"/>
    <row r="11977" x14ac:dyDescent="0.2"/>
    <row r="11978" x14ac:dyDescent="0.2"/>
    <row r="11979" x14ac:dyDescent="0.2"/>
    <row r="11980" x14ac:dyDescent="0.2"/>
    <row r="11981" x14ac:dyDescent="0.2"/>
    <row r="11982" x14ac:dyDescent="0.2"/>
    <row r="11983" x14ac:dyDescent="0.2"/>
    <row r="11984" x14ac:dyDescent="0.2"/>
    <row r="11985" x14ac:dyDescent="0.2"/>
    <row r="11986" x14ac:dyDescent="0.2"/>
    <row r="11987" x14ac:dyDescent="0.2"/>
    <row r="11988" x14ac:dyDescent="0.2"/>
    <row r="11989" x14ac:dyDescent="0.2"/>
    <row r="11990" x14ac:dyDescent="0.2"/>
    <row r="11991" x14ac:dyDescent="0.2"/>
    <row r="11992" x14ac:dyDescent="0.2"/>
    <row r="11993" x14ac:dyDescent="0.2"/>
    <row r="11994" x14ac:dyDescent="0.2"/>
    <row r="11995" x14ac:dyDescent="0.2"/>
    <row r="11996" x14ac:dyDescent="0.2"/>
    <row r="11997" x14ac:dyDescent="0.2"/>
    <row r="11998" x14ac:dyDescent="0.2"/>
    <row r="11999" x14ac:dyDescent="0.2"/>
    <row r="12000" x14ac:dyDescent="0.2"/>
    <row r="12001" x14ac:dyDescent="0.2"/>
    <row r="12002" x14ac:dyDescent="0.2"/>
    <row r="12003" x14ac:dyDescent="0.2"/>
    <row r="12004" x14ac:dyDescent="0.2"/>
    <row r="12005" x14ac:dyDescent="0.2"/>
    <row r="12006" x14ac:dyDescent="0.2"/>
    <row r="12007" x14ac:dyDescent="0.2"/>
    <row r="12008" x14ac:dyDescent="0.2"/>
    <row r="12009" x14ac:dyDescent="0.2"/>
    <row r="12010" x14ac:dyDescent="0.2"/>
    <row r="12011" x14ac:dyDescent="0.2"/>
    <row r="12012" x14ac:dyDescent="0.2"/>
    <row r="12013" x14ac:dyDescent="0.2"/>
    <row r="12014" x14ac:dyDescent="0.2"/>
    <row r="12015" x14ac:dyDescent="0.2"/>
    <row r="12016" x14ac:dyDescent="0.2"/>
    <row r="12017" x14ac:dyDescent="0.2"/>
    <row r="12018" x14ac:dyDescent="0.2"/>
    <row r="12019" x14ac:dyDescent="0.2"/>
    <row r="12020" x14ac:dyDescent="0.2"/>
    <row r="12021" x14ac:dyDescent="0.2"/>
    <row r="12022" x14ac:dyDescent="0.2"/>
    <row r="12023" x14ac:dyDescent="0.2"/>
    <row r="12024" x14ac:dyDescent="0.2"/>
    <row r="12025" x14ac:dyDescent="0.2"/>
    <row r="12026" x14ac:dyDescent="0.2"/>
    <row r="12027" x14ac:dyDescent="0.2"/>
    <row r="12028" x14ac:dyDescent="0.2"/>
    <row r="12029" x14ac:dyDescent="0.2"/>
    <row r="12030" x14ac:dyDescent="0.2"/>
    <row r="12031" x14ac:dyDescent="0.2"/>
    <row r="12032" x14ac:dyDescent="0.2"/>
    <row r="12033" x14ac:dyDescent="0.2"/>
    <row r="12034" x14ac:dyDescent="0.2"/>
    <row r="12035" x14ac:dyDescent="0.2"/>
    <row r="12036" x14ac:dyDescent="0.2"/>
    <row r="12037" x14ac:dyDescent="0.2"/>
    <row r="12038" x14ac:dyDescent="0.2"/>
    <row r="12039" x14ac:dyDescent="0.2"/>
    <row r="12040" x14ac:dyDescent="0.2"/>
    <row r="12041" x14ac:dyDescent="0.2"/>
    <row r="12042" x14ac:dyDescent="0.2"/>
    <row r="12043" x14ac:dyDescent="0.2"/>
    <row r="12044" x14ac:dyDescent="0.2"/>
    <row r="12045" x14ac:dyDescent="0.2"/>
    <row r="12046" x14ac:dyDescent="0.2"/>
    <row r="12047" x14ac:dyDescent="0.2"/>
    <row r="12048" x14ac:dyDescent="0.2"/>
    <row r="12049" x14ac:dyDescent="0.2"/>
    <row r="12050" x14ac:dyDescent="0.2"/>
    <row r="12051" x14ac:dyDescent="0.2"/>
    <row r="12052" x14ac:dyDescent="0.2"/>
    <row r="12053" x14ac:dyDescent="0.2"/>
    <row r="12054" x14ac:dyDescent="0.2"/>
    <row r="12055" x14ac:dyDescent="0.2"/>
    <row r="12056" x14ac:dyDescent="0.2"/>
    <row r="12057" x14ac:dyDescent="0.2"/>
    <row r="12058" x14ac:dyDescent="0.2"/>
    <row r="12059" x14ac:dyDescent="0.2"/>
    <row r="12060" x14ac:dyDescent="0.2"/>
    <row r="12061" x14ac:dyDescent="0.2"/>
    <row r="12062" x14ac:dyDescent="0.2"/>
    <row r="12063" x14ac:dyDescent="0.2"/>
    <row r="12064" x14ac:dyDescent="0.2"/>
    <row r="12065" x14ac:dyDescent="0.2"/>
    <row r="12066" x14ac:dyDescent="0.2"/>
    <row r="12067" x14ac:dyDescent="0.2"/>
    <row r="12068" x14ac:dyDescent="0.2"/>
    <row r="12069" x14ac:dyDescent="0.2"/>
    <row r="12070" x14ac:dyDescent="0.2"/>
    <row r="12071" x14ac:dyDescent="0.2"/>
    <row r="12072" x14ac:dyDescent="0.2"/>
    <row r="12073" x14ac:dyDescent="0.2"/>
    <row r="12074" x14ac:dyDescent="0.2"/>
    <row r="12075" x14ac:dyDescent="0.2"/>
    <row r="12076" x14ac:dyDescent="0.2"/>
    <row r="12077" x14ac:dyDescent="0.2"/>
    <row r="12078" x14ac:dyDescent="0.2"/>
    <row r="12079" x14ac:dyDescent="0.2"/>
    <row r="12080" x14ac:dyDescent="0.2"/>
    <row r="12081" x14ac:dyDescent="0.2"/>
    <row r="12082" x14ac:dyDescent="0.2"/>
    <row r="12083" x14ac:dyDescent="0.2"/>
    <row r="12084" x14ac:dyDescent="0.2"/>
    <row r="12085" x14ac:dyDescent="0.2"/>
    <row r="12086" x14ac:dyDescent="0.2"/>
    <row r="12087" x14ac:dyDescent="0.2"/>
    <row r="12088" x14ac:dyDescent="0.2"/>
    <row r="12089" x14ac:dyDescent="0.2"/>
    <row r="12090" x14ac:dyDescent="0.2"/>
    <row r="12091" x14ac:dyDescent="0.2"/>
    <row r="12092" x14ac:dyDescent="0.2"/>
    <row r="12093" x14ac:dyDescent="0.2"/>
    <row r="12094" x14ac:dyDescent="0.2"/>
    <row r="12095" x14ac:dyDescent="0.2"/>
    <row r="12096" x14ac:dyDescent="0.2"/>
    <row r="12097" x14ac:dyDescent="0.2"/>
    <row r="12098" x14ac:dyDescent="0.2"/>
    <row r="12099" x14ac:dyDescent="0.2"/>
    <row r="12100" x14ac:dyDescent="0.2"/>
    <row r="12101" x14ac:dyDescent="0.2"/>
    <row r="12102" x14ac:dyDescent="0.2"/>
    <row r="12103" x14ac:dyDescent="0.2"/>
    <row r="12104" x14ac:dyDescent="0.2"/>
    <row r="12105" x14ac:dyDescent="0.2"/>
    <row r="12106" x14ac:dyDescent="0.2"/>
    <row r="12107" x14ac:dyDescent="0.2"/>
    <row r="12108" x14ac:dyDescent="0.2"/>
    <row r="12109" x14ac:dyDescent="0.2"/>
    <row r="12110" x14ac:dyDescent="0.2"/>
    <row r="12111" x14ac:dyDescent="0.2"/>
    <row r="12112" x14ac:dyDescent="0.2"/>
    <row r="12113" x14ac:dyDescent="0.2"/>
    <row r="12114" x14ac:dyDescent="0.2"/>
    <row r="12115" x14ac:dyDescent="0.2"/>
    <row r="12116" x14ac:dyDescent="0.2"/>
    <row r="12117" x14ac:dyDescent="0.2"/>
    <row r="12118" x14ac:dyDescent="0.2"/>
    <row r="12119" x14ac:dyDescent="0.2"/>
    <row r="12120" x14ac:dyDescent="0.2"/>
    <row r="12121" x14ac:dyDescent="0.2"/>
    <row r="12122" x14ac:dyDescent="0.2"/>
    <row r="12123" x14ac:dyDescent="0.2"/>
    <row r="12124" x14ac:dyDescent="0.2"/>
    <row r="12125" x14ac:dyDescent="0.2"/>
    <row r="12126" x14ac:dyDescent="0.2"/>
    <row r="12127" x14ac:dyDescent="0.2"/>
    <row r="12128" x14ac:dyDescent="0.2"/>
    <row r="12129" x14ac:dyDescent="0.2"/>
    <row r="12130" x14ac:dyDescent="0.2"/>
    <row r="12131" x14ac:dyDescent="0.2"/>
    <row r="12132" x14ac:dyDescent="0.2"/>
    <row r="12133" x14ac:dyDescent="0.2"/>
    <row r="12134" x14ac:dyDescent="0.2"/>
    <row r="12135" x14ac:dyDescent="0.2"/>
    <row r="12136" x14ac:dyDescent="0.2"/>
    <row r="12137" x14ac:dyDescent="0.2"/>
    <row r="12138" x14ac:dyDescent="0.2"/>
    <row r="12139" x14ac:dyDescent="0.2"/>
    <row r="12140" x14ac:dyDescent="0.2"/>
    <row r="12141" x14ac:dyDescent="0.2"/>
    <row r="12142" x14ac:dyDescent="0.2"/>
    <row r="12143" x14ac:dyDescent="0.2"/>
    <row r="12144" x14ac:dyDescent="0.2"/>
    <row r="12145" x14ac:dyDescent="0.2"/>
    <row r="12146" x14ac:dyDescent="0.2"/>
    <row r="12147" x14ac:dyDescent="0.2"/>
    <row r="12148" x14ac:dyDescent="0.2"/>
    <row r="12149" x14ac:dyDescent="0.2"/>
    <row r="12150" x14ac:dyDescent="0.2"/>
    <row r="12151" x14ac:dyDescent="0.2"/>
    <row r="12152" x14ac:dyDescent="0.2"/>
    <row r="12153" x14ac:dyDescent="0.2"/>
    <row r="12154" x14ac:dyDescent="0.2"/>
    <row r="12155" x14ac:dyDescent="0.2"/>
    <row r="12156" x14ac:dyDescent="0.2"/>
    <row r="12157" x14ac:dyDescent="0.2"/>
    <row r="12158" x14ac:dyDescent="0.2"/>
    <row r="12159" x14ac:dyDescent="0.2"/>
    <row r="12160" x14ac:dyDescent="0.2"/>
    <row r="12161" x14ac:dyDescent="0.2"/>
    <row r="12162" x14ac:dyDescent="0.2"/>
    <row r="12163" x14ac:dyDescent="0.2"/>
    <row r="12164" x14ac:dyDescent="0.2"/>
    <row r="12165" x14ac:dyDescent="0.2"/>
    <row r="12166" x14ac:dyDescent="0.2"/>
    <row r="12167" x14ac:dyDescent="0.2"/>
    <row r="12168" x14ac:dyDescent="0.2"/>
    <row r="12169" x14ac:dyDescent="0.2"/>
    <row r="12170" x14ac:dyDescent="0.2"/>
    <row r="12171" x14ac:dyDescent="0.2"/>
    <row r="12172" x14ac:dyDescent="0.2"/>
    <row r="12173" x14ac:dyDescent="0.2"/>
    <row r="12174" x14ac:dyDescent="0.2"/>
    <row r="12175" x14ac:dyDescent="0.2"/>
    <row r="12176" x14ac:dyDescent="0.2"/>
    <row r="12177" x14ac:dyDescent="0.2"/>
    <row r="12178" x14ac:dyDescent="0.2"/>
    <row r="12179" x14ac:dyDescent="0.2"/>
    <row r="12180" x14ac:dyDescent="0.2"/>
    <row r="12181" x14ac:dyDescent="0.2"/>
    <row r="12182" x14ac:dyDescent="0.2"/>
    <row r="12183" x14ac:dyDescent="0.2"/>
    <row r="12184" x14ac:dyDescent="0.2"/>
    <row r="12185" x14ac:dyDescent="0.2"/>
    <row r="12186" x14ac:dyDescent="0.2"/>
    <row r="12187" x14ac:dyDescent="0.2"/>
    <row r="12188" x14ac:dyDescent="0.2"/>
    <row r="12189" x14ac:dyDescent="0.2"/>
    <row r="12190" x14ac:dyDescent="0.2"/>
    <row r="12191" x14ac:dyDescent="0.2"/>
    <row r="12192" x14ac:dyDescent="0.2"/>
    <row r="12193" x14ac:dyDescent="0.2"/>
    <row r="12194" x14ac:dyDescent="0.2"/>
    <row r="12195" x14ac:dyDescent="0.2"/>
    <row r="12196" x14ac:dyDescent="0.2"/>
    <row r="12197" x14ac:dyDescent="0.2"/>
    <row r="12198" x14ac:dyDescent="0.2"/>
    <row r="12199" x14ac:dyDescent="0.2"/>
    <row r="12200" x14ac:dyDescent="0.2"/>
    <row r="12201" x14ac:dyDescent="0.2"/>
    <row r="12202" x14ac:dyDescent="0.2"/>
    <row r="12203" x14ac:dyDescent="0.2"/>
    <row r="12204" x14ac:dyDescent="0.2"/>
    <row r="12205" x14ac:dyDescent="0.2"/>
    <row r="12206" x14ac:dyDescent="0.2"/>
    <row r="12207" x14ac:dyDescent="0.2"/>
    <row r="12208" x14ac:dyDescent="0.2"/>
    <row r="12209" x14ac:dyDescent="0.2"/>
    <row r="12210" x14ac:dyDescent="0.2"/>
    <row r="12211" x14ac:dyDescent="0.2"/>
    <row r="12212" x14ac:dyDescent="0.2"/>
    <row r="12213" x14ac:dyDescent="0.2"/>
    <row r="12214" x14ac:dyDescent="0.2"/>
    <row r="12215" x14ac:dyDescent="0.2"/>
    <row r="12216" x14ac:dyDescent="0.2"/>
    <row r="12217" x14ac:dyDescent="0.2"/>
    <row r="12218" x14ac:dyDescent="0.2"/>
    <row r="12219" x14ac:dyDescent="0.2"/>
    <row r="12220" x14ac:dyDescent="0.2"/>
    <row r="12221" x14ac:dyDescent="0.2"/>
    <row r="12222" x14ac:dyDescent="0.2"/>
    <row r="12223" x14ac:dyDescent="0.2"/>
    <row r="12224" x14ac:dyDescent="0.2"/>
    <row r="12225" x14ac:dyDescent="0.2"/>
    <row r="12226" x14ac:dyDescent="0.2"/>
    <row r="12227" x14ac:dyDescent="0.2"/>
    <row r="12228" x14ac:dyDescent="0.2"/>
    <row r="12229" x14ac:dyDescent="0.2"/>
    <row r="12230" x14ac:dyDescent="0.2"/>
    <row r="12231" x14ac:dyDescent="0.2"/>
    <row r="12232" x14ac:dyDescent="0.2"/>
    <row r="12233" x14ac:dyDescent="0.2"/>
    <row r="12234" x14ac:dyDescent="0.2"/>
    <row r="12235" x14ac:dyDescent="0.2"/>
    <row r="12236" x14ac:dyDescent="0.2"/>
    <row r="12237" x14ac:dyDescent="0.2"/>
    <row r="12238" x14ac:dyDescent="0.2"/>
    <row r="12239" x14ac:dyDescent="0.2"/>
    <row r="12240" x14ac:dyDescent="0.2"/>
    <row r="12241" x14ac:dyDescent="0.2"/>
    <row r="12242" x14ac:dyDescent="0.2"/>
    <row r="12243" x14ac:dyDescent="0.2"/>
    <row r="12244" x14ac:dyDescent="0.2"/>
    <row r="12245" x14ac:dyDescent="0.2"/>
    <row r="12246" x14ac:dyDescent="0.2"/>
    <row r="12247" x14ac:dyDescent="0.2"/>
    <row r="12248" x14ac:dyDescent="0.2"/>
    <row r="12249" x14ac:dyDescent="0.2"/>
    <row r="12250" x14ac:dyDescent="0.2"/>
    <row r="12251" x14ac:dyDescent="0.2"/>
    <row r="12252" x14ac:dyDescent="0.2"/>
    <row r="12253" x14ac:dyDescent="0.2"/>
    <row r="12254" x14ac:dyDescent="0.2"/>
    <row r="12255" x14ac:dyDescent="0.2"/>
    <row r="12256" x14ac:dyDescent="0.2"/>
    <row r="12257" x14ac:dyDescent="0.2"/>
    <row r="12258" x14ac:dyDescent="0.2"/>
    <row r="12259" x14ac:dyDescent="0.2"/>
    <row r="12260" x14ac:dyDescent="0.2"/>
    <row r="12261" x14ac:dyDescent="0.2"/>
    <row r="12262" x14ac:dyDescent="0.2"/>
    <row r="12263" x14ac:dyDescent="0.2"/>
    <row r="12264" x14ac:dyDescent="0.2"/>
    <row r="12265" x14ac:dyDescent="0.2"/>
    <row r="12266" x14ac:dyDescent="0.2"/>
    <row r="12267" x14ac:dyDescent="0.2"/>
    <row r="12268" x14ac:dyDescent="0.2"/>
    <row r="12269" x14ac:dyDescent="0.2"/>
    <row r="12270" x14ac:dyDescent="0.2"/>
    <row r="12271" x14ac:dyDescent="0.2"/>
    <row r="12272" x14ac:dyDescent="0.2"/>
    <row r="12273" x14ac:dyDescent="0.2"/>
    <row r="12274" x14ac:dyDescent="0.2"/>
    <row r="12275" x14ac:dyDescent="0.2"/>
    <row r="12276" x14ac:dyDescent="0.2"/>
    <row r="12277" x14ac:dyDescent="0.2"/>
    <row r="12278" x14ac:dyDescent="0.2"/>
    <row r="12279" x14ac:dyDescent="0.2"/>
    <row r="12280" x14ac:dyDescent="0.2"/>
    <row r="12281" x14ac:dyDescent="0.2"/>
    <row r="12282" x14ac:dyDescent="0.2"/>
    <row r="12283" x14ac:dyDescent="0.2"/>
    <row r="12284" x14ac:dyDescent="0.2"/>
    <row r="12285" x14ac:dyDescent="0.2"/>
    <row r="12286" x14ac:dyDescent="0.2"/>
    <row r="12287" x14ac:dyDescent="0.2"/>
    <row r="12288" x14ac:dyDescent="0.2"/>
    <row r="12289" x14ac:dyDescent="0.2"/>
    <row r="12290" x14ac:dyDescent="0.2"/>
    <row r="12291" x14ac:dyDescent="0.2"/>
    <row r="12292" x14ac:dyDescent="0.2"/>
    <row r="12293" x14ac:dyDescent="0.2"/>
    <row r="12294" x14ac:dyDescent="0.2"/>
    <row r="12295" x14ac:dyDescent="0.2"/>
    <row r="12296" x14ac:dyDescent="0.2"/>
    <row r="12297" x14ac:dyDescent="0.2"/>
    <row r="12298" x14ac:dyDescent="0.2"/>
    <row r="12299" x14ac:dyDescent="0.2"/>
    <row r="12300" x14ac:dyDescent="0.2"/>
    <row r="12301" x14ac:dyDescent="0.2"/>
    <row r="12302" x14ac:dyDescent="0.2"/>
    <row r="12303" x14ac:dyDescent="0.2"/>
    <row r="12304" x14ac:dyDescent="0.2"/>
    <row r="12305" x14ac:dyDescent="0.2"/>
    <row r="12306" x14ac:dyDescent="0.2"/>
    <row r="12307" x14ac:dyDescent="0.2"/>
    <row r="12308" x14ac:dyDescent="0.2"/>
    <row r="12309" x14ac:dyDescent="0.2"/>
    <row r="12310" x14ac:dyDescent="0.2"/>
    <row r="12311" x14ac:dyDescent="0.2"/>
    <row r="12312" x14ac:dyDescent="0.2"/>
    <row r="12313" x14ac:dyDescent="0.2"/>
    <row r="12314" x14ac:dyDescent="0.2"/>
    <row r="12315" x14ac:dyDescent="0.2"/>
    <row r="12316" x14ac:dyDescent="0.2"/>
    <row r="12317" x14ac:dyDescent="0.2"/>
    <row r="12318" x14ac:dyDescent="0.2"/>
    <row r="12319" x14ac:dyDescent="0.2"/>
    <row r="12320" x14ac:dyDescent="0.2"/>
    <row r="12321" x14ac:dyDescent="0.2"/>
    <row r="12322" x14ac:dyDescent="0.2"/>
    <row r="12323" x14ac:dyDescent="0.2"/>
    <row r="12324" x14ac:dyDescent="0.2"/>
    <row r="12325" x14ac:dyDescent="0.2"/>
    <row r="12326" x14ac:dyDescent="0.2"/>
    <row r="12327" x14ac:dyDescent="0.2"/>
    <row r="12328" x14ac:dyDescent="0.2"/>
    <row r="12329" x14ac:dyDescent="0.2"/>
    <row r="12330" x14ac:dyDescent="0.2"/>
    <row r="12331" x14ac:dyDescent="0.2"/>
    <row r="12332" x14ac:dyDescent="0.2"/>
    <row r="12333" x14ac:dyDescent="0.2"/>
    <row r="12334" x14ac:dyDescent="0.2"/>
    <row r="12335" x14ac:dyDescent="0.2"/>
    <row r="12336" x14ac:dyDescent="0.2"/>
    <row r="12337" x14ac:dyDescent="0.2"/>
    <row r="12338" x14ac:dyDescent="0.2"/>
    <row r="12339" x14ac:dyDescent="0.2"/>
    <row r="12340" x14ac:dyDescent="0.2"/>
    <row r="12341" x14ac:dyDescent="0.2"/>
    <row r="12342" x14ac:dyDescent="0.2"/>
    <row r="12343" x14ac:dyDescent="0.2"/>
    <row r="12344" x14ac:dyDescent="0.2"/>
    <row r="12345" x14ac:dyDescent="0.2"/>
    <row r="12346" x14ac:dyDescent="0.2"/>
    <row r="12347" x14ac:dyDescent="0.2"/>
    <row r="12348" x14ac:dyDescent="0.2"/>
    <row r="12349" x14ac:dyDescent="0.2"/>
    <row r="12350" x14ac:dyDescent="0.2"/>
    <row r="12351" x14ac:dyDescent="0.2"/>
    <row r="12352" x14ac:dyDescent="0.2"/>
    <row r="12353" x14ac:dyDescent="0.2"/>
    <row r="12354" x14ac:dyDescent="0.2"/>
    <row r="12355" x14ac:dyDescent="0.2"/>
    <row r="12356" x14ac:dyDescent="0.2"/>
    <row r="12357" x14ac:dyDescent="0.2"/>
    <row r="12358" x14ac:dyDescent="0.2"/>
    <row r="12359" x14ac:dyDescent="0.2"/>
    <row r="12360" x14ac:dyDescent="0.2"/>
    <row r="12361" x14ac:dyDescent="0.2"/>
    <row r="12362" x14ac:dyDescent="0.2"/>
    <row r="12363" x14ac:dyDescent="0.2"/>
    <row r="12364" x14ac:dyDescent="0.2"/>
    <row r="12365" x14ac:dyDescent="0.2"/>
    <row r="12366" x14ac:dyDescent="0.2"/>
    <row r="12367" x14ac:dyDescent="0.2"/>
    <row r="12368" x14ac:dyDescent="0.2"/>
    <row r="12369" x14ac:dyDescent="0.2"/>
    <row r="12370" x14ac:dyDescent="0.2"/>
    <row r="12371" x14ac:dyDescent="0.2"/>
    <row r="12372" x14ac:dyDescent="0.2"/>
    <row r="12373" x14ac:dyDescent="0.2"/>
    <row r="12374" x14ac:dyDescent="0.2"/>
    <row r="12375" x14ac:dyDescent="0.2"/>
    <row r="12376" x14ac:dyDescent="0.2"/>
    <row r="12377" x14ac:dyDescent="0.2"/>
    <row r="12378" x14ac:dyDescent="0.2"/>
    <row r="12379" x14ac:dyDescent="0.2"/>
    <row r="12380" x14ac:dyDescent="0.2"/>
    <row r="12381" x14ac:dyDescent="0.2"/>
    <row r="12382" x14ac:dyDescent="0.2"/>
    <row r="12383" x14ac:dyDescent="0.2"/>
    <row r="12384" x14ac:dyDescent="0.2"/>
    <row r="12385" x14ac:dyDescent="0.2"/>
    <row r="12386" x14ac:dyDescent="0.2"/>
    <row r="12387" x14ac:dyDescent="0.2"/>
    <row r="12388" x14ac:dyDescent="0.2"/>
    <row r="12389" x14ac:dyDescent="0.2"/>
    <row r="12390" x14ac:dyDescent="0.2"/>
    <row r="12391" x14ac:dyDescent="0.2"/>
    <row r="12392" x14ac:dyDescent="0.2"/>
    <row r="12393" x14ac:dyDescent="0.2"/>
    <row r="12394" x14ac:dyDescent="0.2"/>
    <row r="12395" x14ac:dyDescent="0.2"/>
    <row r="12396" x14ac:dyDescent="0.2"/>
    <row r="12397" x14ac:dyDescent="0.2"/>
    <row r="12398" x14ac:dyDescent="0.2"/>
    <row r="12399" x14ac:dyDescent="0.2"/>
    <row r="12400" x14ac:dyDescent="0.2"/>
    <row r="12401" x14ac:dyDescent="0.2"/>
    <row r="12402" x14ac:dyDescent="0.2"/>
    <row r="12403" x14ac:dyDescent="0.2"/>
    <row r="12404" x14ac:dyDescent="0.2"/>
    <row r="12405" x14ac:dyDescent="0.2"/>
    <row r="12406" x14ac:dyDescent="0.2"/>
    <row r="12407" x14ac:dyDescent="0.2"/>
    <row r="12408" x14ac:dyDescent="0.2"/>
    <row r="12409" x14ac:dyDescent="0.2"/>
    <row r="12410" x14ac:dyDescent="0.2"/>
    <row r="12411" x14ac:dyDescent="0.2"/>
    <row r="12412" x14ac:dyDescent="0.2"/>
    <row r="12413" x14ac:dyDescent="0.2"/>
    <row r="12414" x14ac:dyDescent="0.2"/>
    <row r="12415" x14ac:dyDescent="0.2"/>
    <row r="12416" x14ac:dyDescent="0.2"/>
    <row r="12417" x14ac:dyDescent="0.2"/>
    <row r="12418" x14ac:dyDescent="0.2"/>
    <row r="12419" x14ac:dyDescent="0.2"/>
    <row r="12420" x14ac:dyDescent="0.2"/>
    <row r="12421" x14ac:dyDescent="0.2"/>
    <row r="12422" x14ac:dyDescent="0.2"/>
    <row r="12423" x14ac:dyDescent="0.2"/>
    <row r="12424" x14ac:dyDescent="0.2"/>
    <row r="12425" x14ac:dyDescent="0.2"/>
    <row r="12426" x14ac:dyDescent="0.2"/>
    <row r="12427" x14ac:dyDescent="0.2"/>
    <row r="12428" x14ac:dyDescent="0.2"/>
    <row r="12429" x14ac:dyDescent="0.2"/>
    <row r="12430" x14ac:dyDescent="0.2"/>
    <row r="12431" x14ac:dyDescent="0.2"/>
    <row r="12432" x14ac:dyDescent="0.2"/>
    <row r="12433" x14ac:dyDescent="0.2"/>
    <row r="12434" x14ac:dyDescent="0.2"/>
    <row r="12435" x14ac:dyDescent="0.2"/>
    <row r="12436" x14ac:dyDescent="0.2"/>
    <row r="12437" x14ac:dyDescent="0.2"/>
    <row r="12438" x14ac:dyDescent="0.2"/>
    <row r="12439" x14ac:dyDescent="0.2"/>
    <row r="12440" x14ac:dyDescent="0.2"/>
    <row r="12441" x14ac:dyDescent="0.2"/>
    <row r="12442" x14ac:dyDescent="0.2"/>
    <row r="12443" x14ac:dyDescent="0.2"/>
    <row r="12444" x14ac:dyDescent="0.2"/>
    <row r="12445" x14ac:dyDescent="0.2"/>
    <row r="12446" x14ac:dyDescent="0.2"/>
    <row r="12447" x14ac:dyDescent="0.2"/>
    <row r="12448" x14ac:dyDescent="0.2"/>
    <row r="12449" x14ac:dyDescent="0.2"/>
    <row r="12450" x14ac:dyDescent="0.2"/>
    <row r="12451" x14ac:dyDescent="0.2"/>
    <row r="12452" x14ac:dyDescent="0.2"/>
    <row r="12453" x14ac:dyDescent="0.2"/>
    <row r="12454" x14ac:dyDescent="0.2"/>
    <row r="12455" x14ac:dyDescent="0.2"/>
    <row r="12456" x14ac:dyDescent="0.2"/>
    <row r="12457" x14ac:dyDescent="0.2"/>
    <row r="12458" x14ac:dyDescent="0.2"/>
    <row r="12459" x14ac:dyDescent="0.2"/>
    <row r="12460" x14ac:dyDescent="0.2"/>
    <row r="12461" x14ac:dyDescent="0.2"/>
    <row r="12462" x14ac:dyDescent="0.2"/>
    <row r="12463" x14ac:dyDescent="0.2"/>
    <row r="12464" x14ac:dyDescent="0.2"/>
    <row r="12465" x14ac:dyDescent="0.2"/>
    <row r="12466" x14ac:dyDescent="0.2"/>
    <row r="12467" x14ac:dyDescent="0.2"/>
    <row r="12468" x14ac:dyDescent="0.2"/>
    <row r="12469" x14ac:dyDescent="0.2"/>
    <row r="12470" x14ac:dyDescent="0.2"/>
    <row r="12471" x14ac:dyDescent="0.2"/>
    <row r="12472" x14ac:dyDescent="0.2"/>
    <row r="12473" x14ac:dyDescent="0.2"/>
    <row r="12474" x14ac:dyDescent="0.2"/>
    <row r="12475" x14ac:dyDescent="0.2"/>
    <row r="12476" x14ac:dyDescent="0.2"/>
    <row r="12477" x14ac:dyDescent="0.2"/>
    <row r="12478" x14ac:dyDescent="0.2"/>
    <row r="12479" x14ac:dyDescent="0.2"/>
    <row r="12480" x14ac:dyDescent="0.2"/>
    <row r="12481" x14ac:dyDescent="0.2"/>
    <row r="12482" x14ac:dyDescent="0.2"/>
    <row r="12483" x14ac:dyDescent="0.2"/>
    <row r="12484" x14ac:dyDescent="0.2"/>
    <row r="12485" x14ac:dyDescent="0.2"/>
    <row r="12486" x14ac:dyDescent="0.2"/>
    <row r="12487" x14ac:dyDescent="0.2"/>
    <row r="12488" x14ac:dyDescent="0.2"/>
    <row r="12489" x14ac:dyDescent="0.2"/>
    <row r="12490" x14ac:dyDescent="0.2"/>
    <row r="12491" x14ac:dyDescent="0.2"/>
    <row r="12492" x14ac:dyDescent="0.2"/>
    <row r="12493" x14ac:dyDescent="0.2"/>
    <row r="12494" x14ac:dyDescent="0.2"/>
    <row r="12495" x14ac:dyDescent="0.2"/>
    <row r="12496" x14ac:dyDescent="0.2"/>
    <row r="12497" x14ac:dyDescent="0.2"/>
    <row r="12498" x14ac:dyDescent="0.2"/>
    <row r="12499" x14ac:dyDescent="0.2"/>
    <row r="12500" x14ac:dyDescent="0.2"/>
    <row r="12501" x14ac:dyDescent="0.2"/>
    <row r="12502" x14ac:dyDescent="0.2"/>
    <row r="12503" x14ac:dyDescent="0.2"/>
    <row r="12504" x14ac:dyDescent="0.2"/>
    <row r="12505" x14ac:dyDescent="0.2"/>
    <row r="12506" x14ac:dyDescent="0.2"/>
    <row r="12507" x14ac:dyDescent="0.2"/>
    <row r="12508" x14ac:dyDescent="0.2"/>
    <row r="12509" x14ac:dyDescent="0.2"/>
    <row r="12510" x14ac:dyDescent="0.2"/>
    <row r="12511" x14ac:dyDescent="0.2"/>
    <row r="12512" x14ac:dyDescent="0.2"/>
    <row r="12513" x14ac:dyDescent="0.2"/>
    <row r="12514" x14ac:dyDescent="0.2"/>
    <row r="12515" x14ac:dyDescent="0.2"/>
    <row r="12516" x14ac:dyDescent="0.2"/>
    <row r="12517" x14ac:dyDescent="0.2"/>
    <row r="12518" x14ac:dyDescent="0.2"/>
    <row r="12519" x14ac:dyDescent="0.2"/>
    <row r="12520" x14ac:dyDescent="0.2"/>
    <row r="12521" x14ac:dyDescent="0.2"/>
    <row r="12522" x14ac:dyDescent="0.2"/>
    <row r="12523" x14ac:dyDescent="0.2"/>
    <row r="12524" x14ac:dyDescent="0.2"/>
    <row r="12525" x14ac:dyDescent="0.2"/>
    <row r="12526" x14ac:dyDescent="0.2"/>
    <row r="12527" x14ac:dyDescent="0.2"/>
    <row r="12528" x14ac:dyDescent="0.2"/>
    <row r="12529" x14ac:dyDescent="0.2"/>
    <row r="12530" x14ac:dyDescent="0.2"/>
    <row r="12531" x14ac:dyDescent="0.2"/>
    <row r="12532" x14ac:dyDescent="0.2"/>
    <row r="12533" x14ac:dyDescent="0.2"/>
    <row r="12534" x14ac:dyDescent="0.2"/>
    <row r="12535" x14ac:dyDescent="0.2"/>
    <row r="12536" x14ac:dyDescent="0.2"/>
    <row r="12537" x14ac:dyDescent="0.2"/>
    <row r="12538" x14ac:dyDescent="0.2"/>
    <row r="12539" x14ac:dyDescent="0.2"/>
    <row r="12540" x14ac:dyDescent="0.2"/>
    <row r="12541" x14ac:dyDescent="0.2"/>
    <row r="12542" x14ac:dyDescent="0.2"/>
    <row r="12543" x14ac:dyDescent="0.2"/>
    <row r="12544" x14ac:dyDescent="0.2"/>
    <row r="12545" x14ac:dyDescent="0.2"/>
    <row r="12546" x14ac:dyDescent="0.2"/>
    <row r="12547" x14ac:dyDescent="0.2"/>
    <row r="12548" x14ac:dyDescent="0.2"/>
    <row r="12549" x14ac:dyDescent="0.2"/>
    <row r="12550" x14ac:dyDescent="0.2"/>
    <row r="12551" x14ac:dyDescent="0.2"/>
    <row r="12552" x14ac:dyDescent="0.2"/>
    <row r="12553" x14ac:dyDescent="0.2"/>
    <row r="12554" x14ac:dyDescent="0.2"/>
    <row r="12555" x14ac:dyDescent="0.2"/>
    <row r="12556" x14ac:dyDescent="0.2"/>
    <row r="12557" x14ac:dyDescent="0.2"/>
    <row r="12558" x14ac:dyDescent="0.2"/>
    <row r="12559" x14ac:dyDescent="0.2"/>
    <row r="12560" x14ac:dyDescent="0.2"/>
    <row r="12561" x14ac:dyDescent="0.2"/>
    <row r="12562" x14ac:dyDescent="0.2"/>
    <row r="12563" x14ac:dyDescent="0.2"/>
    <row r="12564" x14ac:dyDescent="0.2"/>
    <row r="12565" x14ac:dyDescent="0.2"/>
    <row r="12566" x14ac:dyDescent="0.2"/>
    <row r="12567" x14ac:dyDescent="0.2"/>
    <row r="12568" x14ac:dyDescent="0.2"/>
    <row r="12569" x14ac:dyDescent="0.2"/>
    <row r="12570" x14ac:dyDescent="0.2"/>
    <row r="12571" x14ac:dyDescent="0.2"/>
    <row r="12572" x14ac:dyDescent="0.2"/>
    <row r="12573" x14ac:dyDescent="0.2"/>
    <row r="12574" x14ac:dyDescent="0.2"/>
    <row r="12575" x14ac:dyDescent="0.2"/>
    <row r="12576" x14ac:dyDescent="0.2"/>
    <row r="12577" x14ac:dyDescent="0.2"/>
    <row r="12578" x14ac:dyDescent="0.2"/>
    <row r="12579" x14ac:dyDescent="0.2"/>
    <row r="12580" x14ac:dyDescent="0.2"/>
    <row r="12581" x14ac:dyDescent="0.2"/>
    <row r="12582" x14ac:dyDescent="0.2"/>
    <row r="12583" x14ac:dyDescent="0.2"/>
    <row r="12584" x14ac:dyDescent="0.2"/>
    <row r="12585" x14ac:dyDescent="0.2"/>
    <row r="12586" x14ac:dyDescent="0.2"/>
    <row r="12587" x14ac:dyDescent="0.2"/>
    <row r="12588" x14ac:dyDescent="0.2"/>
    <row r="12589" x14ac:dyDescent="0.2"/>
    <row r="12590" x14ac:dyDescent="0.2"/>
    <row r="12591" x14ac:dyDescent="0.2"/>
    <row r="12592" x14ac:dyDescent="0.2"/>
    <row r="12593" x14ac:dyDescent="0.2"/>
    <row r="12594" x14ac:dyDescent="0.2"/>
    <row r="12595" x14ac:dyDescent="0.2"/>
    <row r="12596" x14ac:dyDescent="0.2"/>
    <row r="12597" x14ac:dyDescent="0.2"/>
    <row r="12598" x14ac:dyDescent="0.2"/>
    <row r="12599" x14ac:dyDescent="0.2"/>
    <row r="12600" x14ac:dyDescent="0.2"/>
    <row r="12601" x14ac:dyDescent="0.2"/>
    <row r="12602" x14ac:dyDescent="0.2"/>
    <row r="12603" x14ac:dyDescent="0.2"/>
    <row r="12604" x14ac:dyDescent="0.2"/>
    <row r="12605" x14ac:dyDescent="0.2"/>
    <row r="12606" x14ac:dyDescent="0.2"/>
    <row r="12607" x14ac:dyDescent="0.2"/>
    <row r="12608" x14ac:dyDescent="0.2"/>
    <row r="12609" x14ac:dyDescent="0.2"/>
    <row r="12610" x14ac:dyDescent="0.2"/>
    <row r="12611" x14ac:dyDescent="0.2"/>
    <row r="12612" x14ac:dyDescent="0.2"/>
    <row r="12613" x14ac:dyDescent="0.2"/>
    <row r="12614" x14ac:dyDescent="0.2"/>
    <row r="12615" x14ac:dyDescent="0.2"/>
    <row r="12616" x14ac:dyDescent="0.2"/>
    <row r="12617" x14ac:dyDescent="0.2"/>
    <row r="12618" x14ac:dyDescent="0.2"/>
    <row r="12619" x14ac:dyDescent="0.2"/>
    <row r="12620" x14ac:dyDescent="0.2"/>
    <row r="12621" x14ac:dyDescent="0.2"/>
    <row r="12622" x14ac:dyDescent="0.2"/>
    <row r="12623" x14ac:dyDescent="0.2"/>
    <row r="12624" x14ac:dyDescent="0.2"/>
    <row r="12625" x14ac:dyDescent="0.2"/>
    <row r="12626" x14ac:dyDescent="0.2"/>
    <row r="12627" x14ac:dyDescent="0.2"/>
    <row r="12628" x14ac:dyDescent="0.2"/>
    <row r="12629" x14ac:dyDescent="0.2"/>
    <row r="12630" x14ac:dyDescent="0.2"/>
    <row r="12631" x14ac:dyDescent="0.2"/>
    <row r="12632" x14ac:dyDescent="0.2"/>
    <row r="12633" x14ac:dyDescent="0.2"/>
    <row r="12634" x14ac:dyDescent="0.2"/>
    <row r="12635" x14ac:dyDescent="0.2"/>
    <row r="12636" x14ac:dyDescent="0.2"/>
    <row r="12637" x14ac:dyDescent="0.2"/>
    <row r="12638" x14ac:dyDescent="0.2"/>
    <row r="12639" x14ac:dyDescent="0.2"/>
    <row r="12640" x14ac:dyDescent="0.2"/>
    <row r="12641" x14ac:dyDescent="0.2"/>
    <row r="12642" x14ac:dyDescent="0.2"/>
    <row r="12643" x14ac:dyDescent="0.2"/>
    <row r="12644" x14ac:dyDescent="0.2"/>
    <row r="12645" x14ac:dyDescent="0.2"/>
    <row r="12646" x14ac:dyDescent="0.2"/>
    <row r="12647" x14ac:dyDescent="0.2"/>
    <row r="12648" x14ac:dyDescent="0.2"/>
    <row r="12649" x14ac:dyDescent="0.2"/>
    <row r="12650" x14ac:dyDescent="0.2"/>
    <row r="12651" x14ac:dyDescent="0.2"/>
    <row r="12652" x14ac:dyDescent="0.2"/>
    <row r="12653" x14ac:dyDescent="0.2"/>
    <row r="12654" x14ac:dyDescent="0.2"/>
    <row r="12655" x14ac:dyDescent="0.2"/>
    <row r="12656" x14ac:dyDescent="0.2"/>
    <row r="12657" x14ac:dyDescent="0.2"/>
    <row r="12658" x14ac:dyDescent="0.2"/>
    <row r="12659" x14ac:dyDescent="0.2"/>
    <row r="12660" x14ac:dyDescent="0.2"/>
    <row r="12661" x14ac:dyDescent="0.2"/>
    <row r="12662" x14ac:dyDescent="0.2"/>
    <row r="12663" x14ac:dyDescent="0.2"/>
    <row r="12664" x14ac:dyDescent="0.2"/>
    <row r="12665" x14ac:dyDescent="0.2"/>
    <row r="12666" x14ac:dyDescent="0.2"/>
    <row r="12667" x14ac:dyDescent="0.2"/>
    <row r="12668" x14ac:dyDescent="0.2"/>
    <row r="12669" x14ac:dyDescent="0.2"/>
    <row r="12670" x14ac:dyDescent="0.2"/>
    <row r="12671" x14ac:dyDescent="0.2"/>
    <row r="12672" x14ac:dyDescent="0.2"/>
    <row r="12673" x14ac:dyDescent="0.2"/>
    <row r="12674" x14ac:dyDescent="0.2"/>
    <row r="12675" x14ac:dyDescent="0.2"/>
    <row r="12676" x14ac:dyDescent="0.2"/>
    <row r="12677" x14ac:dyDescent="0.2"/>
    <row r="12678" x14ac:dyDescent="0.2"/>
    <row r="12679" x14ac:dyDescent="0.2"/>
    <row r="12680" x14ac:dyDescent="0.2"/>
    <row r="12681" x14ac:dyDescent="0.2"/>
    <row r="12682" x14ac:dyDescent="0.2"/>
    <row r="12683" x14ac:dyDescent="0.2"/>
    <row r="12684" x14ac:dyDescent="0.2"/>
    <row r="12685" x14ac:dyDescent="0.2"/>
    <row r="12686" x14ac:dyDescent="0.2"/>
    <row r="12687" x14ac:dyDescent="0.2"/>
    <row r="12688" x14ac:dyDescent="0.2"/>
    <row r="12689" x14ac:dyDescent="0.2"/>
    <row r="12690" x14ac:dyDescent="0.2"/>
    <row r="12691" x14ac:dyDescent="0.2"/>
    <row r="12692" x14ac:dyDescent="0.2"/>
    <row r="12693" x14ac:dyDescent="0.2"/>
    <row r="12694" x14ac:dyDescent="0.2"/>
    <row r="12695" x14ac:dyDescent="0.2"/>
    <row r="12696" x14ac:dyDescent="0.2"/>
    <row r="12697" x14ac:dyDescent="0.2"/>
    <row r="12698" x14ac:dyDescent="0.2"/>
    <row r="12699" x14ac:dyDescent="0.2"/>
    <row r="12700" x14ac:dyDescent="0.2"/>
    <row r="12701" x14ac:dyDescent="0.2"/>
    <row r="12702" x14ac:dyDescent="0.2"/>
    <row r="12703" x14ac:dyDescent="0.2"/>
    <row r="12704" x14ac:dyDescent="0.2"/>
    <row r="12705" x14ac:dyDescent="0.2"/>
    <row r="12706" x14ac:dyDescent="0.2"/>
    <row r="12707" x14ac:dyDescent="0.2"/>
    <row r="12708" x14ac:dyDescent="0.2"/>
    <row r="12709" x14ac:dyDescent="0.2"/>
    <row r="12710" x14ac:dyDescent="0.2"/>
    <row r="12711" x14ac:dyDescent="0.2"/>
    <row r="12712" x14ac:dyDescent="0.2"/>
    <row r="12713" x14ac:dyDescent="0.2"/>
    <row r="12714" x14ac:dyDescent="0.2"/>
    <row r="12715" x14ac:dyDescent="0.2"/>
    <row r="12716" x14ac:dyDescent="0.2"/>
    <row r="12717" x14ac:dyDescent="0.2"/>
    <row r="12718" x14ac:dyDescent="0.2"/>
    <row r="12719" x14ac:dyDescent="0.2"/>
    <row r="12720" x14ac:dyDescent="0.2"/>
    <row r="12721" x14ac:dyDescent="0.2"/>
    <row r="12722" x14ac:dyDescent="0.2"/>
    <row r="12723" x14ac:dyDescent="0.2"/>
    <row r="12724" x14ac:dyDescent="0.2"/>
    <row r="12725" x14ac:dyDescent="0.2"/>
    <row r="12726" x14ac:dyDescent="0.2"/>
    <row r="12727" x14ac:dyDescent="0.2"/>
    <row r="12728" x14ac:dyDescent="0.2"/>
    <row r="12729" x14ac:dyDescent="0.2"/>
    <row r="12730" x14ac:dyDescent="0.2"/>
    <row r="12731" x14ac:dyDescent="0.2"/>
    <row r="12732" x14ac:dyDescent="0.2"/>
    <row r="12733" x14ac:dyDescent="0.2"/>
    <row r="12734" x14ac:dyDescent="0.2"/>
    <row r="12735" x14ac:dyDescent="0.2"/>
    <row r="12736" x14ac:dyDescent="0.2"/>
    <row r="12737" x14ac:dyDescent="0.2"/>
    <row r="12738" x14ac:dyDescent="0.2"/>
    <row r="12739" x14ac:dyDescent="0.2"/>
    <row r="12740" x14ac:dyDescent="0.2"/>
    <row r="12741" x14ac:dyDescent="0.2"/>
    <row r="12742" x14ac:dyDescent="0.2"/>
    <row r="12743" x14ac:dyDescent="0.2"/>
    <row r="12744" x14ac:dyDescent="0.2"/>
    <row r="12745" x14ac:dyDescent="0.2"/>
    <row r="12746" x14ac:dyDescent="0.2"/>
    <row r="12747" x14ac:dyDescent="0.2"/>
    <row r="12748" x14ac:dyDescent="0.2"/>
    <row r="12749" x14ac:dyDescent="0.2"/>
    <row r="12750" x14ac:dyDescent="0.2"/>
    <row r="12751" x14ac:dyDescent="0.2"/>
    <row r="12752" x14ac:dyDescent="0.2"/>
    <row r="12753" x14ac:dyDescent="0.2"/>
    <row r="12754" x14ac:dyDescent="0.2"/>
    <row r="12755" x14ac:dyDescent="0.2"/>
    <row r="12756" x14ac:dyDescent="0.2"/>
    <row r="12757" x14ac:dyDescent="0.2"/>
    <row r="12758" x14ac:dyDescent="0.2"/>
    <row r="12759" x14ac:dyDescent="0.2"/>
    <row r="12760" x14ac:dyDescent="0.2"/>
    <row r="12761" x14ac:dyDescent="0.2"/>
    <row r="12762" x14ac:dyDescent="0.2"/>
    <row r="12763" x14ac:dyDescent="0.2"/>
    <row r="12764" x14ac:dyDescent="0.2"/>
    <row r="12765" x14ac:dyDescent="0.2"/>
    <row r="12766" x14ac:dyDescent="0.2"/>
    <row r="12767" x14ac:dyDescent="0.2"/>
    <row r="12768" x14ac:dyDescent="0.2"/>
    <row r="12769" x14ac:dyDescent="0.2"/>
    <row r="12770" x14ac:dyDescent="0.2"/>
    <row r="12771" x14ac:dyDescent="0.2"/>
    <row r="12772" x14ac:dyDescent="0.2"/>
    <row r="12773" x14ac:dyDescent="0.2"/>
    <row r="12774" x14ac:dyDescent="0.2"/>
    <row r="12775" x14ac:dyDescent="0.2"/>
    <row r="12776" x14ac:dyDescent="0.2"/>
    <row r="12777" x14ac:dyDescent="0.2"/>
    <row r="12778" x14ac:dyDescent="0.2"/>
    <row r="12779" x14ac:dyDescent="0.2"/>
    <row r="12780" x14ac:dyDescent="0.2"/>
    <row r="12781" x14ac:dyDescent="0.2"/>
    <row r="12782" x14ac:dyDescent="0.2"/>
    <row r="12783" x14ac:dyDescent="0.2"/>
    <row r="12784" x14ac:dyDescent="0.2"/>
    <row r="12785" x14ac:dyDescent="0.2"/>
    <row r="12786" x14ac:dyDescent="0.2"/>
    <row r="12787" x14ac:dyDescent="0.2"/>
    <row r="12788" x14ac:dyDescent="0.2"/>
    <row r="12789" x14ac:dyDescent="0.2"/>
    <row r="12790" x14ac:dyDescent="0.2"/>
    <row r="12791" x14ac:dyDescent="0.2"/>
    <row r="12792" x14ac:dyDescent="0.2"/>
    <row r="12793" x14ac:dyDescent="0.2"/>
    <row r="12794" x14ac:dyDescent="0.2"/>
    <row r="12795" x14ac:dyDescent="0.2"/>
    <row r="12796" x14ac:dyDescent="0.2"/>
    <row r="12797" x14ac:dyDescent="0.2"/>
    <row r="12798" x14ac:dyDescent="0.2"/>
    <row r="12799" x14ac:dyDescent="0.2"/>
    <row r="12800" x14ac:dyDescent="0.2"/>
    <row r="12801" x14ac:dyDescent="0.2"/>
    <row r="12802" x14ac:dyDescent="0.2"/>
    <row r="12803" x14ac:dyDescent="0.2"/>
    <row r="12804" x14ac:dyDescent="0.2"/>
    <row r="12805" x14ac:dyDescent="0.2"/>
    <row r="12806" x14ac:dyDescent="0.2"/>
    <row r="12807" x14ac:dyDescent="0.2"/>
    <row r="12808" x14ac:dyDescent="0.2"/>
    <row r="12809" x14ac:dyDescent="0.2"/>
    <row r="12810" x14ac:dyDescent="0.2"/>
    <row r="12811" x14ac:dyDescent="0.2"/>
    <row r="12812" x14ac:dyDescent="0.2"/>
    <row r="12813" x14ac:dyDescent="0.2"/>
    <row r="12814" x14ac:dyDescent="0.2"/>
    <row r="12815" x14ac:dyDescent="0.2"/>
    <row r="12816" x14ac:dyDescent="0.2"/>
    <row r="12817" x14ac:dyDescent="0.2"/>
    <row r="12818" x14ac:dyDescent="0.2"/>
    <row r="12819" x14ac:dyDescent="0.2"/>
    <row r="12820" x14ac:dyDescent="0.2"/>
    <row r="12821" x14ac:dyDescent="0.2"/>
    <row r="12822" x14ac:dyDescent="0.2"/>
    <row r="12823" x14ac:dyDescent="0.2"/>
    <row r="12824" x14ac:dyDescent="0.2"/>
    <row r="12825" x14ac:dyDescent="0.2"/>
    <row r="12826" x14ac:dyDescent="0.2"/>
    <row r="12827" x14ac:dyDescent="0.2"/>
    <row r="12828" x14ac:dyDescent="0.2"/>
    <row r="12829" x14ac:dyDescent="0.2"/>
    <row r="12830" x14ac:dyDescent="0.2"/>
    <row r="12831" x14ac:dyDescent="0.2"/>
    <row r="12832" x14ac:dyDescent="0.2"/>
    <row r="12833" x14ac:dyDescent="0.2"/>
    <row r="12834" x14ac:dyDescent="0.2"/>
    <row r="12835" x14ac:dyDescent="0.2"/>
    <row r="12836" x14ac:dyDescent="0.2"/>
    <row r="12837" x14ac:dyDescent="0.2"/>
    <row r="12838" x14ac:dyDescent="0.2"/>
    <row r="12839" x14ac:dyDescent="0.2"/>
    <row r="12840" x14ac:dyDescent="0.2"/>
    <row r="12841" x14ac:dyDescent="0.2"/>
    <row r="12842" x14ac:dyDescent="0.2"/>
    <row r="12843" x14ac:dyDescent="0.2"/>
    <row r="12844" x14ac:dyDescent="0.2"/>
    <row r="12845" x14ac:dyDescent="0.2"/>
    <row r="12846" x14ac:dyDescent="0.2"/>
    <row r="12847" x14ac:dyDescent="0.2"/>
    <row r="12848" x14ac:dyDescent="0.2"/>
    <row r="12849" x14ac:dyDescent="0.2"/>
    <row r="12850" x14ac:dyDescent="0.2"/>
    <row r="12851" x14ac:dyDescent="0.2"/>
    <row r="12852" x14ac:dyDescent="0.2"/>
    <row r="12853" x14ac:dyDescent="0.2"/>
    <row r="12854" x14ac:dyDescent="0.2"/>
    <row r="12855" x14ac:dyDescent="0.2"/>
    <row r="12856" x14ac:dyDescent="0.2"/>
    <row r="12857" x14ac:dyDescent="0.2"/>
    <row r="12858" x14ac:dyDescent="0.2"/>
    <row r="12859" x14ac:dyDescent="0.2"/>
    <row r="12860" x14ac:dyDescent="0.2"/>
    <row r="12861" x14ac:dyDescent="0.2"/>
    <row r="12862" x14ac:dyDescent="0.2"/>
    <row r="12863" x14ac:dyDescent="0.2"/>
    <row r="12864" x14ac:dyDescent="0.2"/>
    <row r="12865" x14ac:dyDescent="0.2"/>
    <row r="12866" x14ac:dyDescent="0.2"/>
    <row r="12867" x14ac:dyDescent="0.2"/>
    <row r="12868" x14ac:dyDescent="0.2"/>
    <row r="12869" x14ac:dyDescent="0.2"/>
    <row r="12870" x14ac:dyDescent="0.2"/>
    <row r="12871" x14ac:dyDescent="0.2"/>
    <row r="12872" x14ac:dyDescent="0.2"/>
    <row r="12873" x14ac:dyDescent="0.2"/>
    <row r="12874" x14ac:dyDescent="0.2"/>
    <row r="12875" x14ac:dyDescent="0.2"/>
    <row r="12876" x14ac:dyDescent="0.2"/>
    <row r="12877" x14ac:dyDescent="0.2"/>
    <row r="12878" x14ac:dyDescent="0.2"/>
    <row r="12879" x14ac:dyDescent="0.2"/>
    <row r="12880" x14ac:dyDescent="0.2"/>
    <row r="12881" x14ac:dyDescent="0.2"/>
    <row r="12882" x14ac:dyDescent="0.2"/>
    <row r="12883" x14ac:dyDescent="0.2"/>
    <row r="12884" x14ac:dyDescent="0.2"/>
    <row r="12885" x14ac:dyDescent="0.2"/>
    <row r="12886" x14ac:dyDescent="0.2"/>
    <row r="12887" x14ac:dyDescent="0.2"/>
    <row r="12888" x14ac:dyDescent="0.2"/>
    <row r="12889" x14ac:dyDescent="0.2"/>
    <row r="12890" x14ac:dyDescent="0.2"/>
    <row r="12891" x14ac:dyDescent="0.2"/>
    <row r="12892" x14ac:dyDescent="0.2"/>
    <row r="12893" x14ac:dyDescent="0.2"/>
    <row r="12894" x14ac:dyDescent="0.2"/>
    <row r="12895" x14ac:dyDescent="0.2"/>
    <row r="12896" x14ac:dyDescent="0.2"/>
    <row r="12897" x14ac:dyDescent="0.2"/>
    <row r="12898" x14ac:dyDescent="0.2"/>
    <row r="12899" x14ac:dyDescent="0.2"/>
    <row r="12900" x14ac:dyDescent="0.2"/>
    <row r="12901" x14ac:dyDescent="0.2"/>
    <row r="12902" x14ac:dyDescent="0.2"/>
    <row r="12903" x14ac:dyDescent="0.2"/>
    <row r="12904" x14ac:dyDescent="0.2"/>
    <row r="12905" x14ac:dyDescent="0.2"/>
    <row r="12906" x14ac:dyDescent="0.2"/>
    <row r="12907" x14ac:dyDescent="0.2"/>
    <row r="12908" x14ac:dyDescent="0.2"/>
    <row r="12909" x14ac:dyDescent="0.2"/>
    <row r="12910" x14ac:dyDescent="0.2"/>
    <row r="12911" x14ac:dyDescent="0.2"/>
    <row r="12912" x14ac:dyDescent="0.2"/>
    <row r="12913" x14ac:dyDescent="0.2"/>
    <row r="12914" x14ac:dyDescent="0.2"/>
    <row r="12915" x14ac:dyDescent="0.2"/>
    <row r="12916" x14ac:dyDescent="0.2"/>
    <row r="12917" x14ac:dyDescent="0.2"/>
    <row r="12918" x14ac:dyDescent="0.2"/>
    <row r="12919" x14ac:dyDescent="0.2"/>
    <row r="12920" x14ac:dyDescent="0.2"/>
    <row r="12921" x14ac:dyDescent="0.2"/>
    <row r="12922" x14ac:dyDescent="0.2"/>
    <row r="12923" x14ac:dyDescent="0.2"/>
    <row r="12924" x14ac:dyDescent="0.2"/>
    <row r="12925" x14ac:dyDescent="0.2"/>
    <row r="12926" x14ac:dyDescent="0.2"/>
    <row r="12927" x14ac:dyDescent="0.2"/>
    <row r="12928" x14ac:dyDescent="0.2"/>
    <row r="12929" x14ac:dyDescent="0.2"/>
    <row r="12930" x14ac:dyDescent="0.2"/>
    <row r="12931" x14ac:dyDescent="0.2"/>
    <row r="12932" x14ac:dyDescent="0.2"/>
    <row r="12933" x14ac:dyDescent="0.2"/>
    <row r="12934" x14ac:dyDescent="0.2"/>
    <row r="12935" x14ac:dyDescent="0.2"/>
    <row r="12936" x14ac:dyDescent="0.2"/>
    <row r="12937" x14ac:dyDescent="0.2"/>
    <row r="12938" x14ac:dyDescent="0.2"/>
    <row r="12939" x14ac:dyDescent="0.2"/>
    <row r="12940" x14ac:dyDescent="0.2"/>
    <row r="12941" x14ac:dyDescent="0.2"/>
    <row r="12942" x14ac:dyDescent="0.2"/>
    <row r="12943" x14ac:dyDescent="0.2"/>
    <row r="12944" x14ac:dyDescent="0.2"/>
    <row r="12945" x14ac:dyDescent="0.2"/>
    <row r="12946" x14ac:dyDescent="0.2"/>
    <row r="12947" x14ac:dyDescent="0.2"/>
    <row r="12948" x14ac:dyDescent="0.2"/>
    <row r="12949" x14ac:dyDescent="0.2"/>
    <row r="12950" x14ac:dyDescent="0.2"/>
    <row r="12951" x14ac:dyDescent="0.2"/>
    <row r="12952" x14ac:dyDescent="0.2"/>
    <row r="12953" x14ac:dyDescent="0.2"/>
    <row r="12954" x14ac:dyDescent="0.2"/>
    <row r="12955" x14ac:dyDescent="0.2"/>
    <row r="12956" x14ac:dyDescent="0.2"/>
    <row r="12957" x14ac:dyDescent="0.2"/>
    <row r="12958" x14ac:dyDescent="0.2"/>
    <row r="12959" x14ac:dyDescent="0.2"/>
    <row r="12960" x14ac:dyDescent="0.2"/>
    <row r="12961" x14ac:dyDescent="0.2"/>
    <row r="12962" x14ac:dyDescent="0.2"/>
    <row r="12963" x14ac:dyDescent="0.2"/>
    <row r="12964" x14ac:dyDescent="0.2"/>
    <row r="12965" x14ac:dyDescent="0.2"/>
    <row r="12966" x14ac:dyDescent="0.2"/>
    <row r="12967" x14ac:dyDescent="0.2"/>
    <row r="12968" x14ac:dyDescent="0.2"/>
    <row r="12969" x14ac:dyDescent="0.2"/>
    <row r="12970" x14ac:dyDescent="0.2"/>
    <row r="12971" x14ac:dyDescent="0.2"/>
    <row r="12972" x14ac:dyDescent="0.2"/>
    <row r="12973" x14ac:dyDescent="0.2"/>
    <row r="12974" x14ac:dyDescent="0.2"/>
    <row r="12975" x14ac:dyDescent="0.2"/>
    <row r="12976" x14ac:dyDescent="0.2"/>
    <row r="12977" x14ac:dyDescent="0.2"/>
    <row r="12978" x14ac:dyDescent="0.2"/>
    <row r="12979" x14ac:dyDescent="0.2"/>
    <row r="12980" x14ac:dyDescent="0.2"/>
    <row r="12981" x14ac:dyDescent="0.2"/>
    <row r="12982" x14ac:dyDescent="0.2"/>
    <row r="12983" x14ac:dyDescent="0.2"/>
    <row r="12984" x14ac:dyDescent="0.2"/>
    <row r="12985" x14ac:dyDescent="0.2"/>
    <row r="12986" x14ac:dyDescent="0.2"/>
    <row r="12987" x14ac:dyDescent="0.2"/>
    <row r="12988" x14ac:dyDescent="0.2"/>
    <row r="12989" x14ac:dyDescent="0.2"/>
    <row r="12990" x14ac:dyDescent="0.2"/>
    <row r="12991" x14ac:dyDescent="0.2"/>
    <row r="12992" x14ac:dyDescent="0.2"/>
    <row r="12993" x14ac:dyDescent="0.2"/>
    <row r="12994" x14ac:dyDescent="0.2"/>
    <row r="12995" x14ac:dyDescent="0.2"/>
    <row r="12996" x14ac:dyDescent="0.2"/>
    <row r="12997" x14ac:dyDescent="0.2"/>
    <row r="12998" x14ac:dyDescent="0.2"/>
    <row r="12999" x14ac:dyDescent="0.2"/>
    <row r="13000" x14ac:dyDescent="0.2"/>
    <row r="13001" x14ac:dyDescent="0.2"/>
    <row r="13002" x14ac:dyDescent="0.2"/>
    <row r="13003" x14ac:dyDescent="0.2"/>
    <row r="13004" x14ac:dyDescent="0.2"/>
    <row r="13005" x14ac:dyDescent="0.2"/>
    <row r="13006" x14ac:dyDescent="0.2"/>
    <row r="13007" x14ac:dyDescent="0.2"/>
    <row r="13008" x14ac:dyDescent="0.2"/>
    <row r="13009" x14ac:dyDescent="0.2"/>
    <row r="13010" x14ac:dyDescent="0.2"/>
    <row r="13011" x14ac:dyDescent="0.2"/>
    <row r="13012" x14ac:dyDescent="0.2"/>
    <row r="13013" x14ac:dyDescent="0.2"/>
    <row r="13014" x14ac:dyDescent="0.2"/>
    <row r="13015" x14ac:dyDescent="0.2"/>
    <row r="13016" x14ac:dyDescent="0.2"/>
    <row r="13017" x14ac:dyDescent="0.2"/>
    <row r="13018" x14ac:dyDescent="0.2"/>
    <row r="13019" x14ac:dyDescent="0.2"/>
    <row r="13020" x14ac:dyDescent="0.2"/>
    <row r="13021" x14ac:dyDescent="0.2"/>
    <row r="13022" x14ac:dyDescent="0.2"/>
    <row r="13023" x14ac:dyDescent="0.2"/>
    <row r="13024" x14ac:dyDescent="0.2"/>
    <row r="13025" x14ac:dyDescent="0.2"/>
    <row r="13026" x14ac:dyDescent="0.2"/>
    <row r="13027" x14ac:dyDescent="0.2"/>
    <row r="13028" x14ac:dyDescent="0.2"/>
    <row r="13029" x14ac:dyDescent="0.2"/>
    <row r="13030" x14ac:dyDescent="0.2"/>
    <row r="13031" x14ac:dyDescent="0.2"/>
    <row r="13032" x14ac:dyDescent="0.2"/>
    <row r="13033" x14ac:dyDescent="0.2"/>
    <row r="13034" x14ac:dyDescent="0.2"/>
    <row r="13035" x14ac:dyDescent="0.2"/>
    <row r="13036" x14ac:dyDescent="0.2"/>
    <row r="13037" x14ac:dyDescent="0.2"/>
    <row r="13038" x14ac:dyDescent="0.2"/>
    <row r="13039" x14ac:dyDescent="0.2"/>
    <row r="13040" x14ac:dyDescent="0.2"/>
    <row r="13041" x14ac:dyDescent="0.2"/>
    <row r="13042" x14ac:dyDescent="0.2"/>
    <row r="13043" x14ac:dyDescent="0.2"/>
    <row r="13044" x14ac:dyDescent="0.2"/>
    <row r="13045" x14ac:dyDescent="0.2"/>
    <row r="13046" x14ac:dyDescent="0.2"/>
    <row r="13047" x14ac:dyDescent="0.2"/>
    <row r="13048" x14ac:dyDescent="0.2"/>
    <row r="13049" x14ac:dyDescent="0.2"/>
    <row r="13050" x14ac:dyDescent="0.2"/>
    <row r="13051" x14ac:dyDescent="0.2"/>
    <row r="13052" x14ac:dyDescent="0.2"/>
    <row r="13053" x14ac:dyDescent="0.2"/>
    <row r="13054" x14ac:dyDescent="0.2"/>
    <row r="13055" x14ac:dyDescent="0.2"/>
    <row r="13056" x14ac:dyDescent="0.2"/>
    <row r="13057" x14ac:dyDescent="0.2"/>
    <row r="13058" x14ac:dyDescent="0.2"/>
    <row r="13059" x14ac:dyDescent="0.2"/>
    <row r="13060" x14ac:dyDescent="0.2"/>
    <row r="13061" x14ac:dyDescent="0.2"/>
    <row r="13062" x14ac:dyDescent="0.2"/>
    <row r="13063" x14ac:dyDescent="0.2"/>
    <row r="13064" x14ac:dyDescent="0.2"/>
    <row r="13065" x14ac:dyDescent="0.2"/>
    <row r="13066" x14ac:dyDescent="0.2"/>
    <row r="13067" x14ac:dyDescent="0.2"/>
    <row r="13068" x14ac:dyDescent="0.2"/>
    <row r="13069" x14ac:dyDescent="0.2"/>
    <row r="13070" x14ac:dyDescent="0.2"/>
    <row r="13071" x14ac:dyDescent="0.2"/>
    <row r="13072" x14ac:dyDescent="0.2"/>
    <row r="13073" x14ac:dyDescent="0.2"/>
    <row r="13074" x14ac:dyDescent="0.2"/>
    <row r="13075" x14ac:dyDescent="0.2"/>
    <row r="13076" x14ac:dyDescent="0.2"/>
    <row r="13077" x14ac:dyDescent="0.2"/>
    <row r="13078" x14ac:dyDescent="0.2"/>
    <row r="13079" x14ac:dyDescent="0.2"/>
    <row r="13080" x14ac:dyDescent="0.2"/>
    <row r="13081" x14ac:dyDescent="0.2"/>
    <row r="13082" x14ac:dyDescent="0.2"/>
    <row r="13083" x14ac:dyDescent="0.2"/>
    <row r="13084" x14ac:dyDescent="0.2"/>
    <row r="13085" x14ac:dyDescent="0.2"/>
    <row r="13086" x14ac:dyDescent="0.2"/>
    <row r="13087" x14ac:dyDescent="0.2"/>
    <row r="13088" x14ac:dyDescent="0.2"/>
    <row r="13089" x14ac:dyDescent="0.2"/>
    <row r="13090" x14ac:dyDescent="0.2"/>
    <row r="13091" x14ac:dyDescent="0.2"/>
    <row r="13092" x14ac:dyDescent="0.2"/>
    <row r="13093" x14ac:dyDescent="0.2"/>
    <row r="13094" x14ac:dyDescent="0.2"/>
    <row r="13095" x14ac:dyDescent="0.2"/>
    <row r="13096" x14ac:dyDescent="0.2"/>
    <row r="13097" x14ac:dyDescent="0.2"/>
    <row r="13098" x14ac:dyDescent="0.2"/>
    <row r="13099" x14ac:dyDescent="0.2"/>
    <row r="13100" x14ac:dyDescent="0.2"/>
    <row r="13101" x14ac:dyDescent="0.2"/>
    <row r="13102" x14ac:dyDescent="0.2"/>
    <row r="13103" x14ac:dyDescent="0.2"/>
    <row r="13104" x14ac:dyDescent="0.2"/>
    <row r="13105" x14ac:dyDescent="0.2"/>
    <row r="13106" x14ac:dyDescent="0.2"/>
    <row r="13107" x14ac:dyDescent="0.2"/>
    <row r="13108" x14ac:dyDescent="0.2"/>
    <row r="13109" x14ac:dyDescent="0.2"/>
    <row r="13110" x14ac:dyDescent="0.2"/>
    <row r="13111" x14ac:dyDescent="0.2"/>
    <row r="13112" x14ac:dyDescent="0.2"/>
    <row r="13113" x14ac:dyDescent="0.2"/>
    <row r="13114" x14ac:dyDescent="0.2"/>
    <row r="13115" x14ac:dyDescent="0.2"/>
    <row r="13116" x14ac:dyDescent="0.2"/>
    <row r="13117" x14ac:dyDescent="0.2"/>
    <row r="13118" x14ac:dyDescent="0.2"/>
    <row r="13119" x14ac:dyDescent="0.2"/>
    <row r="13120" x14ac:dyDescent="0.2"/>
    <row r="13121" x14ac:dyDescent="0.2"/>
    <row r="13122" x14ac:dyDescent="0.2"/>
    <row r="13123" x14ac:dyDescent="0.2"/>
    <row r="13124" x14ac:dyDescent="0.2"/>
    <row r="13125" x14ac:dyDescent="0.2"/>
    <row r="13126" x14ac:dyDescent="0.2"/>
    <row r="13127" x14ac:dyDescent="0.2"/>
    <row r="13128" x14ac:dyDescent="0.2"/>
    <row r="13129" x14ac:dyDescent="0.2"/>
    <row r="13130" x14ac:dyDescent="0.2"/>
    <row r="13131" x14ac:dyDescent="0.2"/>
    <row r="13132" x14ac:dyDescent="0.2"/>
    <row r="13133" x14ac:dyDescent="0.2"/>
    <row r="13134" x14ac:dyDescent="0.2"/>
    <row r="13135" x14ac:dyDescent="0.2"/>
    <row r="13136" x14ac:dyDescent="0.2"/>
    <row r="13137" x14ac:dyDescent="0.2"/>
    <row r="13138" x14ac:dyDescent="0.2"/>
    <row r="13139" x14ac:dyDescent="0.2"/>
    <row r="13140" x14ac:dyDescent="0.2"/>
    <row r="13141" x14ac:dyDescent="0.2"/>
    <row r="13142" x14ac:dyDescent="0.2"/>
    <row r="13143" x14ac:dyDescent="0.2"/>
    <row r="13144" x14ac:dyDescent="0.2"/>
    <row r="13145" x14ac:dyDescent="0.2"/>
    <row r="13146" x14ac:dyDescent="0.2"/>
    <row r="13147" x14ac:dyDescent="0.2"/>
    <row r="13148" x14ac:dyDescent="0.2"/>
    <row r="13149" x14ac:dyDescent="0.2"/>
    <row r="13150" x14ac:dyDescent="0.2"/>
    <row r="13151" x14ac:dyDescent="0.2"/>
    <row r="13152" x14ac:dyDescent="0.2"/>
    <row r="13153" x14ac:dyDescent="0.2"/>
    <row r="13154" x14ac:dyDescent="0.2"/>
    <row r="13155" x14ac:dyDescent="0.2"/>
    <row r="13156" x14ac:dyDescent="0.2"/>
    <row r="13157" x14ac:dyDescent="0.2"/>
    <row r="13158" x14ac:dyDescent="0.2"/>
    <row r="13159" x14ac:dyDescent="0.2"/>
    <row r="13160" x14ac:dyDescent="0.2"/>
    <row r="13161" x14ac:dyDescent="0.2"/>
    <row r="13162" x14ac:dyDescent="0.2"/>
    <row r="13163" x14ac:dyDescent="0.2"/>
    <row r="13164" x14ac:dyDescent="0.2"/>
    <row r="13165" x14ac:dyDescent="0.2"/>
    <row r="13166" x14ac:dyDescent="0.2"/>
    <row r="13167" x14ac:dyDescent="0.2"/>
    <row r="13168" x14ac:dyDescent="0.2"/>
    <row r="13169" x14ac:dyDescent="0.2"/>
    <row r="13170" x14ac:dyDescent="0.2"/>
    <row r="13171" x14ac:dyDescent="0.2"/>
    <row r="13172" x14ac:dyDescent="0.2"/>
    <row r="13173" x14ac:dyDescent="0.2"/>
    <row r="13174" x14ac:dyDescent="0.2"/>
    <row r="13175" x14ac:dyDescent="0.2"/>
    <row r="13176" x14ac:dyDescent="0.2"/>
    <row r="13177" x14ac:dyDescent="0.2"/>
    <row r="13178" x14ac:dyDescent="0.2"/>
    <row r="13179" x14ac:dyDescent="0.2"/>
    <row r="13180" x14ac:dyDescent="0.2"/>
    <row r="13181" x14ac:dyDescent="0.2"/>
    <row r="13182" x14ac:dyDescent="0.2"/>
    <row r="13183" x14ac:dyDescent="0.2"/>
    <row r="13184" x14ac:dyDescent="0.2"/>
    <row r="13185" x14ac:dyDescent="0.2"/>
    <row r="13186" x14ac:dyDescent="0.2"/>
    <row r="13187" x14ac:dyDescent="0.2"/>
    <row r="13188" x14ac:dyDescent="0.2"/>
    <row r="13189" x14ac:dyDescent="0.2"/>
    <row r="13190" x14ac:dyDescent="0.2"/>
    <row r="13191" x14ac:dyDescent="0.2"/>
    <row r="13192" x14ac:dyDescent="0.2"/>
    <row r="13193" x14ac:dyDescent="0.2"/>
    <row r="13194" x14ac:dyDescent="0.2"/>
    <row r="13195" x14ac:dyDescent="0.2"/>
    <row r="13196" x14ac:dyDescent="0.2"/>
    <row r="13197" x14ac:dyDescent="0.2"/>
    <row r="13198" x14ac:dyDescent="0.2"/>
    <row r="13199" x14ac:dyDescent="0.2"/>
    <row r="13200" x14ac:dyDescent="0.2"/>
    <row r="13201" x14ac:dyDescent="0.2"/>
    <row r="13202" x14ac:dyDescent="0.2"/>
    <row r="13203" x14ac:dyDescent="0.2"/>
    <row r="13204" x14ac:dyDescent="0.2"/>
    <row r="13205" x14ac:dyDescent="0.2"/>
    <row r="13206" x14ac:dyDescent="0.2"/>
    <row r="13207" x14ac:dyDescent="0.2"/>
    <row r="13208" x14ac:dyDescent="0.2"/>
    <row r="13209" x14ac:dyDescent="0.2"/>
    <row r="13210" x14ac:dyDescent="0.2"/>
    <row r="13211" x14ac:dyDescent="0.2"/>
    <row r="13212" x14ac:dyDescent="0.2"/>
    <row r="13213" x14ac:dyDescent="0.2"/>
    <row r="13214" x14ac:dyDescent="0.2"/>
    <row r="13215" x14ac:dyDescent="0.2"/>
    <row r="13216" x14ac:dyDescent="0.2"/>
    <row r="13217" x14ac:dyDescent="0.2"/>
    <row r="13218" x14ac:dyDescent="0.2"/>
    <row r="13219" x14ac:dyDescent="0.2"/>
    <row r="13220" x14ac:dyDescent="0.2"/>
    <row r="13221" x14ac:dyDescent="0.2"/>
    <row r="13222" x14ac:dyDescent="0.2"/>
    <row r="13223" x14ac:dyDescent="0.2"/>
    <row r="13224" x14ac:dyDescent="0.2"/>
    <row r="13225" x14ac:dyDescent="0.2"/>
    <row r="13226" x14ac:dyDescent="0.2"/>
    <row r="13227" x14ac:dyDescent="0.2"/>
    <row r="13228" x14ac:dyDescent="0.2"/>
    <row r="13229" x14ac:dyDescent="0.2"/>
    <row r="13230" x14ac:dyDescent="0.2"/>
    <row r="13231" x14ac:dyDescent="0.2"/>
    <row r="13232" x14ac:dyDescent="0.2"/>
    <row r="13233" x14ac:dyDescent="0.2"/>
    <row r="13234" x14ac:dyDescent="0.2"/>
    <row r="13235" x14ac:dyDescent="0.2"/>
    <row r="13236" x14ac:dyDescent="0.2"/>
    <row r="13237" x14ac:dyDescent="0.2"/>
    <row r="13238" x14ac:dyDescent="0.2"/>
    <row r="13239" x14ac:dyDescent="0.2"/>
    <row r="13240" x14ac:dyDescent="0.2"/>
    <row r="13241" x14ac:dyDescent="0.2"/>
    <row r="13242" x14ac:dyDescent="0.2"/>
    <row r="13243" x14ac:dyDescent="0.2"/>
    <row r="13244" x14ac:dyDescent="0.2"/>
    <row r="13245" x14ac:dyDescent="0.2"/>
    <row r="13246" x14ac:dyDescent="0.2"/>
    <row r="13247" x14ac:dyDescent="0.2"/>
    <row r="13248" x14ac:dyDescent="0.2"/>
    <row r="13249" x14ac:dyDescent="0.2"/>
    <row r="13250" x14ac:dyDescent="0.2"/>
    <row r="13251" x14ac:dyDescent="0.2"/>
    <row r="13252" x14ac:dyDescent="0.2"/>
    <row r="13253" x14ac:dyDescent="0.2"/>
    <row r="13254" x14ac:dyDescent="0.2"/>
    <row r="13255" x14ac:dyDescent="0.2"/>
    <row r="13256" x14ac:dyDescent="0.2"/>
    <row r="13257" x14ac:dyDescent="0.2"/>
    <row r="13258" x14ac:dyDescent="0.2"/>
    <row r="13259" x14ac:dyDescent="0.2"/>
    <row r="13260" x14ac:dyDescent="0.2"/>
    <row r="13261" x14ac:dyDescent="0.2"/>
    <row r="13262" x14ac:dyDescent="0.2"/>
    <row r="13263" x14ac:dyDescent="0.2"/>
    <row r="13264" x14ac:dyDescent="0.2"/>
    <row r="13265" x14ac:dyDescent="0.2"/>
    <row r="13266" x14ac:dyDescent="0.2"/>
    <row r="13267" x14ac:dyDescent="0.2"/>
    <row r="13268" x14ac:dyDescent="0.2"/>
    <row r="13269" x14ac:dyDescent="0.2"/>
    <row r="13270" x14ac:dyDescent="0.2"/>
    <row r="13271" x14ac:dyDescent="0.2"/>
    <row r="13272" x14ac:dyDescent="0.2"/>
    <row r="13273" x14ac:dyDescent="0.2"/>
    <row r="13274" x14ac:dyDescent="0.2"/>
    <row r="13275" x14ac:dyDescent="0.2"/>
    <row r="13276" x14ac:dyDescent="0.2"/>
    <row r="13277" x14ac:dyDescent="0.2"/>
    <row r="13278" x14ac:dyDescent="0.2"/>
    <row r="13279" x14ac:dyDescent="0.2"/>
    <row r="13280" x14ac:dyDescent="0.2"/>
    <row r="13281" x14ac:dyDescent="0.2"/>
    <row r="13282" x14ac:dyDescent="0.2"/>
    <row r="13283" x14ac:dyDescent="0.2"/>
    <row r="13284" x14ac:dyDescent="0.2"/>
    <row r="13285" x14ac:dyDescent="0.2"/>
    <row r="13286" x14ac:dyDescent="0.2"/>
    <row r="13287" x14ac:dyDescent="0.2"/>
    <row r="13288" x14ac:dyDescent="0.2"/>
    <row r="13289" x14ac:dyDescent="0.2"/>
    <row r="13290" x14ac:dyDescent="0.2"/>
    <row r="13291" x14ac:dyDescent="0.2"/>
    <row r="13292" x14ac:dyDescent="0.2"/>
    <row r="13293" x14ac:dyDescent="0.2"/>
    <row r="13294" x14ac:dyDescent="0.2"/>
    <row r="13295" x14ac:dyDescent="0.2"/>
    <row r="13296" x14ac:dyDescent="0.2"/>
    <row r="13297" x14ac:dyDescent="0.2"/>
    <row r="13298" x14ac:dyDescent="0.2"/>
    <row r="13299" x14ac:dyDescent="0.2"/>
    <row r="13300" x14ac:dyDescent="0.2"/>
    <row r="13301" x14ac:dyDescent="0.2"/>
    <row r="13302" x14ac:dyDescent="0.2"/>
    <row r="13303" x14ac:dyDescent="0.2"/>
    <row r="13304" x14ac:dyDescent="0.2"/>
    <row r="13305" x14ac:dyDescent="0.2"/>
    <row r="13306" x14ac:dyDescent="0.2"/>
    <row r="13307" x14ac:dyDescent="0.2"/>
    <row r="13308" x14ac:dyDescent="0.2"/>
    <row r="13309" x14ac:dyDescent="0.2"/>
    <row r="13310" x14ac:dyDescent="0.2"/>
    <row r="13311" x14ac:dyDescent="0.2"/>
    <row r="13312" x14ac:dyDescent="0.2"/>
    <row r="13313" x14ac:dyDescent="0.2"/>
    <row r="13314" x14ac:dyDescent="0.2"/>
    <row r="13315" x14ac:dyDescent="0.2"/>
    <row r="13316" x14ac:dyDescent="0.2"/>
    <row r="13317" x14ac:dyDescent="0.2"/>
    <row r="13318" x14ac:dyDescent="0.2"/>
    <row r="13319" x14ac:dyDescent="0.2"/>
    <row r="13320" x14ac:dyDescent="0.2"/>
    <row r="13321" x14ac:dyDescent="0.2"/>
    <row r="13322" x14ac:dyDescent="0.2"/>
    <row r="13323" x14ac:dyDescent="0.2"/>
    <row r="13324" x14ac:dyDescent="0.2"/>
    <row r="13325" x14ac:dyDescent="0.2"/>
    <row r="13326" x14ac:dyDescent="0.2"/>
    <row r="13327" x14ac:dyDescent="0.2"/>
    <row r="13328" x14ac:dyDescent="0.2"/>
    <row r="13329" x14ac:dyDescent="0.2"/>
    <row r="13330" x14ac:dyDescent="0.2"/>
    <row r="13331" x14ac:dyDescent="0.2"/>
    <row r="13332" x14ac:dyDescent="0.2"/>
    <row r="13333" x14ac:dyDescent="0.2"/>
    <row r="13334" x14ac:dyDescent="0.2"/>
    <row r="13335" x14ac:dyDescent="0.2"/>
    <row r="13336" x14ac:dyDescent="0.2"/>
    <row r="13337" x14ac:dyDescent="0.2"/>
    <row r="13338" x14ac:dyDescent="0.2"/>
    <row r="13339" x14ac:dyDescent="0.2"/>
    <row r="13340" x14ac:dyDescent="0.2"/>
    <row r="13341" x14ac:dyDescent="0.2"/>
    <row r="13342" x14ac:dyDescent="0.2"/>
    <row r="13343" x14ac:dyDescent="0.2"/>
    <row r="13344" x14ac:dyDescent="0.2"/>
    <row r="13345" x14ac:dyDescent="0.2"/>
    <row r="13346" x14ac:dyDescent="0.2"/>
    <row r="13347" x14ac:dyDescent="0.2"/>
    <row r="13348" x14ac:dyDescent="0.2"/>
    <row r="13349" x14ac:dyDescent="0.2"/>
    <row r="13350" x14ac:dyDescent="0.2"/>
    <row r="13351" x14ac:dyDescent="0.2"/>
    <row r="13352" x14ac:dyDescent="0.2"/>
    <row r="13353" x14ac:dyDescent="0.2"/>
    <row r="13354" x14ac:dyDescent="0.2"/>
    <row r="13355" x14ac:dyDescent="0.2"/>
    <row r="13356" x14ac:dyDescent="0.2"/>
    <row r="13357" x14ac:dyDescent="0.2"/>
    <row r="13358" x14ac:dyDescent="0.2"/>
    <row r="13359" x14ac:dyDescent="0.2"/>
    <row r="13360" x14ac:dyDescent="0.2"/>
    <row r="13361" x14ac:dyDescent="0.2"/>
    <row r="13362" x14ac:dyDescent="0.2"/>
    <row r="13363" x14ac:dyDescent="0.2"/>
    <row r="13364" x14ac:dyDescent="0.2"/>
    <row r="13365" x14ac:dyDescent="0.2"/>
    <row r="13366" x14ac:dyDescent="0.2"/>
    <row r="13367" x14ac:dyDescent="0.2"/>
    <row r="13368" x14ac:dyDescent="0.2"/>
    <row r="13369" x14ac:dyDescent="0.2"/>
    <row r="13370" x14ac:dyDescent="0.2"/>
    <row r="13371" x14ac:dyDescent="0.2"/>
    <row r="13372" x14ac:dyDescent="0.2"/>
    <row r="13373" x14ac:dyDescent="0.2"/>
    <row r="13374" x14ac:dyDescent="0.2"/>
    <row r="13375" x14ac:dyDescent="0.2"/>
    <row r="13376" x14ac:dyDescent="0.2"/>
    <row r="13377" x14ac:dyDescent="0.2"/>
    <row r="13378" x14ac:dyDescent="0.2"/>
    <row r="13379" x14ac:dyDescent="0.2"/>
    <row r="13380" x14ac:dyDescent="0.2"/>
    <row r="13381" x14ac:dyDescent="0.2"/>
    <row r="13382" x14ac:dyDescent="0.2"/>
    <row r="13383" x14ac:dyDescent="0.2"/>
    <row r="13384" x14ac:dyDescent="0.2"/>
    <row r="13385" x14ac:dyDescent="0.2"/>
    <row r="13386" x14ac:dyDescent="0.2"/>
    <row r="13387" x14ac:dyDescent="0.2"/>
    <row r="13388" x14ac:dyDescent="0.2"/>
    <row r="13389" x14ac:dyDescent="0.2"/>
    <row r="13390" x14ac:dyDescent="0.2"/>
    <row r="13391" x14ac:dyDescent="0.2"/>
    <row r="13392" x14ac:dyDescent="0.2"/>
    <row r="13393" x14ac:dyDescent="0.2"/>
    <row r="13394" x14ac:dyDescent="0.2"/>
    <row r="13395" x14ac:dyDescent="0.2"/>
    <row r="13396" x14ac:dyDescent="0.2"/>
    <row r="13397" x14ac:dyDescent="0.2"/>
    <row r="13398" x14ac:dyDescent="0.2"/>
    <row r="13399" x14ac:dyDescent="0.2"/>
    <row r="13400" x14ac:dyDescent="0.2"/>
    <row r="13401" x14ac:dyDescent="0.2"/>
    <row r="13402" x14ac:dyDescent="0.2"/>
    <row r="13403" x14ac:dyDescent="0.2"/>
    <row r="13404" x14ac:dyDescent="0.2"/>
    <row r="13405" x14ac:dyDescent="0.2"/>
    <row r="13406" x14ac:dyDescent="0.2"/>
    <row r="13407" x14ac:dyDescent="0.2"/>
    <row r="13408" x14ac:dyDescent="0.2"/>
    <row r="13409" x14ac:dyDescent="0.2"/>
    <row r="13410" x14ac:dyDescent="0.2"/>
    <row r="13411" x14ac:dyDescent="0.2"/>
    <row r="13412" x14ac:dyDescent="0.2"/>
    <row r="13413" x14ac:dyDescent="0.2"/>
    <row r="13414" x14ac:dyDescent="0.2"/>
    <row r="13415" x14ac:dyDescent="0.2"/>
    <row r="13416" x14ac:dyDescent="0.2"/>
    <row r="13417" x14ac:dyDescent="0.2"/>
    <row r="13418" x14ac:dyDescent="0.2"/>
    <row r="13419" x14ac:dyDescent="0.2"/>
    <row r="13420" x14ac:dyDescent="0.2"/>
    <row r="13421" x14ac:dyDescent="0.2"/>
    <row r="13422" x14ac:dyDescent="0.2"/>
    <row r="13423" x14ac:dyDescent="0.2"/>
    <row r="13424" x14ac:dyDescent="0.2"/>
    <row r="13425" x14ac:dyDescent="0.2"/>
    <row r="13426" x14ac:dyDescent="0.2"/>
    <row r="13427" x14ac:dyDescent="0.2"/>
    <row r="13428" x14ac:dyDescent="0.2"/>
    <row r="13429" x14ac:dyDescent="0.2"/>
    <row r="13430" x14ac:dyDescent="0.2"/>
    <row r="13431" x14ac:dyDescent="0.2"/>
    <row r="13432" x14ac:dyDescent="0.2"/>
    <row r="13433" x14ac:dyDescent="0.2"/>
    <row r="13434" x14ac:dyDescent="0.2"/>
    <row r="13435" x14ac:dyDescent="0.2"/>
    <row r="13436" x14ac:dyDescent="0.2"/>
    <row r="13437" x14ac:dyDescent="0.2"/>
    <row r="13438" x14ac:dyDescent="0.2"/>
    <row r="13439" x14ac:dyDescent="0.2"/>
    <row r="13440" x14ac:dyDescent="0.2"/>
    <row r="13441" x14ac:dyDescent="0.2"/>
    <row r="13442" x14ac:dyDescent="0.2"/>
    <row r="13443" x14ac:dyDescent="0.2"/>
    <row r="13444" x14ac:dyDescent="0.2"/>
    <row r="13445" x14ac:dyDescent="0.2"/>
    <row r="13446" x14ac:dyDescent="0.2"/>
    <row r="13447" x14ac:dyDescent="0.2"/>
    <row r="13448" x14ac:dyDescent="0.2"/>
    <row r="13449" x14ac:dyDescent="0.2"/>
    <row r="13450" x14ac:dyDescent="0.2"/>
    <row r="13451" x14ac:dyDescent="0.2"/>
    <row r="13452" x14ac:dyDescent="0.2"/>
    <row r="13453" x14ac:dyDescent="0.2"/>
    <row r="13454" x14ac:dyDescent="0.2"/>
    <row r="13455" x14ac:dyDescent="0.2"/>
    <row r="13456" x14ac:dyDescent="0.2"/>
    <row r="13457" x14ac:dyDescent="0.2"/>
    <row r="13458" x14ac:dyDescent="0.2"/>
    <row r="13459" x14ac:dyDescent="0.2"/>
    <row r="13460" x14ac:dyDescent="0.2"/>
    <row r="13461" x14ac:dyDescent="0.2"/>
    <row r="13462" x14ac:dyDescent="0.2"/>
    <row r="13463" x14ac:dyDescent="0.2"/>
    <row r="13464" x14ac:dyDescent="0.2"/>
    <row r="13465" x14ac:dyDescent="0.2"/>
    <row r="13466" x14ac:dyDescent="0.2"/>
    <row r="13467" x14ac:dyDescent="0.2"/>
    <row r="13468" x14ac:dyDescent="0.2"/>
    <row r="13469" x14ac:dyDescent="0.2"/>
    <row r="13470" x14ac:dyDescent="0.2"/>
    <row r="13471" x14ac:dyDescent="0.2"/>
    <row r="13472" x14ac:dyDescent="0.2"/>
    <row r="13473" x14ac:dyDescent="0.2"/>
    <row r="13474" x14ac:dyDescent="0.2"/>
    <row r="13475" x14ac:dyDescent="0.2"/>
    <row r="13476" x14ac:dyDescent="0.2"/>
    <row r="13477" x14ac:dyDescent="0.2"/>
    <row r="13478" x14ac:dyDescent="0.2"/>
    <row r="13479" x14ac:dyDescent="0.2"/>
    <row r="13480" x14ac:dyDescent="0.2"/>
    <row r="13481" x14ac:dyDescent="0.2"/>
    <row r="13482" x14ac:dyDescent="0.2"/>
    <row r="13483" x14ac:dyDescent="0.2"/>
    <row r="13484" x14ac:dyDescent="0.2"/>
    <row r="13485" x14ac:dyDescent="0.2"/>
    <row r="13486" x14ac:dyDescent="0.2"/>
    <row r="13487" x14ac:dyDescent="0.2"/>
    <row r="13488" x14ac:dyDescent="0.2"/>
    <row r="13489" x14ac:dyDescent="0.2"/>
    <row r="13490" x14ac:dyDescent="0.2"/>
    <row r="13491" x14ac:dyDescent="0.2"/>
    <row r="13492" x14ac:dyDescent="0.2"/>
    <row r="13493" x14ac:dyDescent="0.2"/>
    <row r="13494" x14ac:dyDescent="0.2"/>
    <row r="13495" x14ac:dyDescent="0.2"/>
    <row r="13496" x14ac:dyDescent="0.2"/>
    <row r="13497" x14ac:dyDescent="0.2"/>
    <row r="13498" x14ac:dyDescent="0.2"/>
    <row r="13499" x14ac:dyDescent="0.2"/>
    <row r="13500" x14ac:dyDescent="0.2"/>
    <row r="13501" x14ac:dyDescent="0.2"/>
    <row r="13502" x14ac:dyDescent="0.2"/>
    <row r="13503" x14ac:dyDescent="0.2"/>
    <row r="13504" x14ac:dyDescent="0.2"/>
    <row r="13505" x14ac:dyDescent="0.2"/>
    <row r="13506" x14ac:dyDescent="0.2"/>
    <row r="13507" x14ac:dyDescent="0.2"/>
    <row r="13508" x14ac:dyDescent="0.2"/>
    <row r="13509" x14ac:dyDescent="0.2"/>
    <row r="13510" x14ac:dyDescent="0.2"/>
    <row r="13511" x14ac:dyDescent="0.2"/>
    <row r="13512" x14ac:dyDescent="0.2"/>
    <row r="13513" x14ac:dyDescent="0.2"/>
    <row r="13514" x14ac:dyDescent="0.2"/>
    <row r="13515" x14ac:dyDescent="0.2"/>
    <row r="13516" x14ac:dyDescent="0.2"/>
    <row r="13517" x14ac:dyDescent="0.2"/>
    <row r="13518" x14ac:dyDescent="0.2"/>
    <row r="13519" x14ac:dyDescent="0.2"/>
    <row r="13520" x14ac:dyDescent="0.2"/>
    <row r="13521" x14ac:dyDescent="0.2"/>
    <row r="13522" x14ac:dyDescent="0.2"/>
    <row r="13523" x14ac:dyDescent="0.2"/>
    <row r="13524" x14ac:dyDescent="0.2"/>
    <row r="13525" x14ac:dyDescent="0.2"/>
    <row r="13526" x14ac:dyDescent="0.2"/>
    <row r="13527" x14ac:dyDescent="0.2"/>
    <row r="13528" x14ac:dyDescent="0.2"/>
    <row r="13529" x14ac:dyDescent="0.2"/>
    <row r="13530" x14ac:dyDescent="0.2"/>
    <row r="13531" x14ac:dyDescent="0.2"/>
    <row r="13532" x14ac:dyDescent="0.2"/>
    <row r="13533" x14ac:dyDescent="0.2"/>
    <row r="13534" x14ac:dyDescent="0.2"/>
    <row r="13535" x14ac:dyDescent="0.2"/>
    <row r="13536" x14ac:dyDescent="0.2"/>
    <row r="13537" x14ac:dyDescent="0.2"/>
    <row r="13538" x14ac:dyDescent="0.2"/>
    <row r="13539" x14ac:dyDescent="0.2"/>
    <row r="13540" x14ac:dyDescent="0.2"/>
    <row r="13541" x14ac:dyDescent="0.2"/>
    <row r="13542" x14ac:dyDescent="0.2"/>
    <row r="13543" x14ac:dyDescent="0.2"/>
    <row r="13544" x14ac:dyDescent="0.2"/>
    <row r="13545" x14ac:dyDescent="0.2"/>
    <row r="13546" x14ac:dyDescent="0.2"/>
    <row r="13547" x14ac:dyDescent="0.2"/>
    <row r="13548" x14ac:dyDescent="0.2"/>
    <row r="13549" x14ac:dyDescent="0.2"/>
    <row r="13550" x14ac:dyDescent="0.2"/>
    <row r="13551" x14ac:dyDescent="0.2"/>
    <row r="13552" x14ac:dyDescent="0.2"/>
    <row r="13553" x14ac:dyDescent="0.2"/>
    <row r="13554" x14ac:dyDescent="0.2"/>
    <row r="13555" x14ac:dyDescent="0.2"/>
    <row r="13556" x14ac:dyDescent="0.2"/>
    <row r="13557" x14ac:dyDescent="0.2"/>
    <row r="13558" x14ac:dyDescent="0.2"/>
    <row r="13559" x14ac:dyDescent="0.2"/>
    <row r="13560" x14ac:dyDescent="0.2"/>
    <row r="13561" x14ac:dyDescent="0.2"/>
    <row r="13562" x14ac:dyDescent="0.2"/>
    <row r="13563" x14ac:dyDescent="0.2"/>
    <row r="13564" x14ac:dyDescent="0.2"/>
    <row r="13565" x14ac:dyDescent="0.2"/>
    <row r="13566" x14ac:dyDescent="0.2"/>
    <row r="13567" x14ac:dyDescent="0.2"/>
    <row r="13568" x14ac:dyDescent="0.2"/>
    <row r="13569" x14ac:dyDescent="0.2"/>
    <row r="13570" x14ac:dyDescent="0.2"/>
    <row r="13571" x14ac:dyDescent="0.2"/>
    <row r="13572" x14ac:dyDescent="0.2"/>
    <row r="13573" x14ac:dyDescent="0.2"/>
    <row r="13574" x14ac:dyDescent="0.2"/>
    <row r="13575" x14ac:dyDescent="0.2"/>
    <row r="13576" x14ac:dyDescent="0.2"/>
    <row r="13577" x14ac:dyDescent="0.2"/>
    <row r="13578" x14ac:dyDescent="0.2"/>
    <row r="13579" x14ac:dyDescent="0.2"/>
    <row r="13580" x14ac:dyDescent="0.2"/>
    <row r="13581" x14ac:dyDescent="0.2"/>
    <row r="13582" x14ac:dyDescent="0.2"/>
    <row r="13583" x14ac:dyDescent="0.2"/>
    <row r="13584" x14ac:dyDescent="0.2"/>
    <row r="13585" x14ac:dyDescent="0.2"/>
    <row r="13586" x14ac:dyDescent="0.2"/>
    <row r="13587" x14ac:dyDescent="0.2"/>
    <row r="13588" x14ac:dyDescent="0.2"/>
    <row r="13589" x14ac:dyDescent="0.2"/>
    <row r="13590" x14ac:dyDescent="0.2"/>
    <row r="13591" x14ac:dyDescent="0.2"/>
    <row r="13592" x14ac:dyDescent="0.2"/>
    <row r="13593" x14ac:dyDescent="0.2"/>
    <row r="13594" x14ac:dyDescent="0.2"/>
    <row r="13595" x14ac:dyDescent="0.2"/>
    <row r="13596" x14ac:dyDescent="0.2"/>
    <row r="13597" x14ac:dyDescent="0.2"/>
    <row r="13598" x14ac:dyDescent="0.2"/>
    <row r="13599" x14ac:dyDescent="0.2"/>
    <row r="13600" x14ac:dyDescent="0.2"/>
    <row r="13601" x14ac:dyDescent="0.2"/>
    <row r="13602" x14ac:dyDescent="0.2"/>
    <row r="13603" x14ac:dyDescent="0.2"/>
    <row r="13604" x14ac:dyDescent="0.2"/>
    <row r="13605" x14ac:dyDescent="0.2"/>
    <row r="13606" x14ac:dyDescent="0.2"/>
    <row r="13607" x14ac:dyDescent="0.2"/>
    <row r="13608" x14ac:dyDescent="0.2"/>
    <row r="13609" x14ac:dyDescent="0.2"/>
    <row r="13610" x14ac:dyDescent="0.2"/>
    <row r="13611" x14ac:dyDescent="0.2"/>
    <row r="13612" x14ac:dyDescent="0.2"/>
    <row r="13613" x14ac:dyDescent="0.2"/>
    <row r="13614" x14ac:dyDescent="0.2"/>
    <row r="13615" x14ac:dyDescent="0.2"/>
    <row r="13616" x14ac:dyDescent="0.2"/>
    <row r="13617" x14ac:dyDescent="0.2"/>
    <row r="13618" x14ac:dyDescent="0.2"/>
    <row r="13619" x14ac:dyDescent="0.2"/>
    <row r="13620" x14ac:dyDescent="0.2"/>
    <row r="13621" x14ac:dyDescent="0.2"/>
    <row r="13622" x14ac:dyDescent="0.2"/>
    <row r="13623" x14ac:dyDescent="0.2"/>
    <row r="13624" x14ac:dyDescent="0.2"/>
    <row r="13625" x14ac:dyDescent="0.2"/>
    <row r="13626" x14ac:dyDescent="0.2"/>
    <row r="13627" x14ac:dyDescent="0.2"/>
    <row r="13628" x14ac:dyDescent="0.2"/>
    <row r="13629" x14ac:dyDescent="0.2"/>
    <row r="13630" x14ac:dyDescent="0.2"/>
    <row r="13631" x14ac:dyDescent="0.2"/>
    <row r="13632" x14ac:dyDescent="0.2"/>
    <row r="13633" x14ac:dyDescent="0.2"/>
    <row r="13634" x14ac:dyDescent="0.2"/>
    <row r="13635" x14ac:dyDescent="0.2"/>
    <row r="13636" x14ac:dyDescent="0.2"/>
    <row r="13637" x14ac:dyDescent="0.2"/>
    <row r="13638" x14ac:dyDescent="0.2"/>
    <row r="13639" x14ac:dyDescent="0.2"/>
    <row r="13640" x14ac:dyDescent="0.2"/>
    <row r="13641" x14ac:dyDescent="0.2"/>
    <row r="13642" x14ac:dyDescent="0.2"/>
    <row r="13643" x14ac:dyDescent="0.2"/>
    <row r="13644" x14ac:dyDescent="0.2"/>
    <row r="13645" x14ac:dyDescent="0.2"/>
    <row r="13646" x14ac:dyDescent="0.2"/>
    <row r="13647" x14ac:dyDescent="0.2"/>
    <row r="13648" x14ac:dyDescent="0.2"/>
    <row r="13649" x14ac:dyDescent="0.2"/>
    <row r="13650" x14ac:dyDescent="0.2"/>
    <row r="13651" x14ac:dyDescent="0.2"/>
    <row r="13652" x14ac:dyDescent="0.2"/>
    <row r="13653" x14ac:dyDescent="0.2"/>
    <row r="13654" x14ac:dyDescent="0.2"/>
    <row r="13655" x14ac:dyDescent="0.2"/>
    <row r="13656" x14ac:dyDescent="0.2"/>
    <row r="13657" x14ac:dyDescent="0.2"/>
    <row r="13658" x14ac:dyDescent="0.2"/>
    <row r="13659" x14ac:dyDescent="0.2"/>
    <row r="13660" x14ac:dyDescent="0.2"/>
    <row r="13661" x14ac:dyDescent="0.2"/>
    <row r="13662" x14ac:dyDescent="0.2"/>
    <row r="13663" x14ac:dyDescent="0.2"/>
    <row r="13664" x14ac:dyDescent="0.2"/>
    <row r="13665" x14ac:dyDescent="0.2"/>
    <row r="13666" x14ac:dyDescent="0.2"/>
    <row r="13667" x14ac:dyDescent="0.2"/>
    <row r="13668" x14ac:dyDescent="0.2"/>
    <row r="13669" x14ac:dyDescent="0.2"/>
    <row r="13670" x14ac:dyDescent="0.2"/>
    <row r="13671" x14ac:dyDescent="0.2"/>
    <row r="13672" x14ac:dyDescent="0.2"/>
    <row r="13673" x14ac:dyDescent="0.2"/>
    <row r="13674" x14ac:dyDescent="0.2"/>
    <row r="13675" x14ac:dyDescent="0.2"/>
    <row r="13676" x14ac:dyDescent="0.2"/>
    <row r="13677" x14ac:dyDescent="0.2"/>
    <row r="13678" x14ac:dyDescent="0.2"/>
    <row r="13679" x14ac:dyDescent="0.2"/>
    <row r="13680" x14ac:dyDescent="0.2"/>
    <row r="13681" x14ac:dyDescent="0.2"/>
    <row r="13682" x14ac:dyDescent="0.2"/>
    <row r="13683" x14ac:dyDescent="0.2"/>
    <row r="13684" x14ac:dyDescent="0.2"/>
    <row r="13685" x14ac:dyDescent="0.2"/>
    <row r="13686" x14ac:dyDescent="0.2"/>
    <row r="13687" x14ac:dyDescent="0.2"/>
    <row r="13688" x14ac:dyDescent="0.2"/>
    <row r="13689" x14ac:dyDescent="0.2"/>
    <row r="13690" x14ac:dyDescent="0.2"/>
    <row r="13691" x14ac:dyDescent="0.2"/>
    <row r="13692" x14ac:dyDescent="0.2"/>
    <row r="13693" x14ac:dyDescent="0.2"/>
    <row r="13694" x14ac:dyDescent="0.2"/>
    <row r="13695" x14ac:dyDescent="0.2"/>
    <row r="13696" x14ac:dyDescent="0.2"/>
    <row r="13697" x14ac:dyDescent="0.2"/>
    <row r="13698" x14ac:dyDescent="0.2"/>
    <row r="13699" x14ac:dyDescent="0.2"/>
    <row r="13700" x14ac:dyDescent="0.2"/>
    <row r="13701" x14ac:dyDescent="0.2"/>
    <row r="13702" x14ac:dyDescent="0.2"/>
    <row r="13703" x14ac:dyDescent="0.2"/>
    <row r="13704" x14ac:dyDescent="0.2"/>
    <row r="13705" x14ac:dyDescent="0.2"/>
    <row r="13706" x14ac:dyDescent="0.2"/>
    <row r="13707" x14ac:dyDescent="0.2"/>
    <row r="13708" x14ac:dyDescent="0.2"/>
    <row r="13709" x14ac:dyDescent="0.2"/>
    <row r="13710" x14ac:dyDescent="0.2"/>
    <row r="13711" x14ac:dyDescent="0.2"/>
    <row r="13712" x14ac:dyDescent="0.2"/>
    <row r="13713" x14ac:dyDescent="0.2"/>
    <row r="13714" x14ac:dyDescent="0.2"/>
    <row r="13715" x14ac:dyDescent="0.2"/>
    <row r="13716" x14ac:dyDescent="0.2"/>
    <row r="13717" x14ac:dyDescent="0.2"/>
    <row r="13718" x14ac:dyDescent="0.2"/>
    <row r="13719" x14ac:dyDescent="0.2"/>
    <row r="13720" x14ac:dyDescent="0.2"/>
    <row r="13721" x14ac:dyDescent="0.2"/>
    <row r="13722" x14ac:dyDescent="0.2"/>
    <row r="13723" x14ac:dyDescent="0.2"/>
    <row r="13724" x14ac:dyDescent="0.2"/>
    <row r="13725" x14ac:dyDescent="0.2"/>
    <row r="13726" x14ac:dyDescent="0.2"/>
    <row r="13727" x14ac:dyDescent="0.2"/>
    <row r="13728" x14ac:dyDescent="0.2"/>
    <row r="13729" x14ac:dyDescent="0.2"/>
    <row r="13730" x14ac:dyDescent="0.2"/>
    <row r="13731" x14ac:dyDescent="0.2"/>
    <row r="13732" x14ac:dyDescent="0.2"/>
    <row r="13733" x14ac:dyDescent="0.2"/>
    <row r="13734" x14ac:dyDescent="0.2"/>
    <row r="13735" x14ac:dyDescent="0.2"/>
    <row r="13736" x14ac:dyDescent="0.2"/>
    <row r="13737" x14ac:dyDescent="0.2"/>
    <row r="13738" x14ac:dyDescent="0.2"/>
    <row r="13739" x14ac:dyDescent="0.2"/>
    <row r="13740" x14ac:dyDescent="0.2"/>
    <row r="13741" x14ac:dyDescent="0.2"/>
    <row r="13742" x14ac:dyDescent="0.2"/>
    <row r="13743" x14ac:dyDescent="0.2"/>
    <row r="13744" x14ac:dyDescent="0.2"/>
    <row r="13745" x14ac:dyDescent="0.2"/>
    <row r="13746" x14ac:dyDescent="0.2"/>
    <row r="13747" x14ac:dyDescent="0.2"/>
    <row r="13748" x14ac:dyDescent="0.2"/>
    <row r="13749" x14ac:dyDescent="0.2"/>
    <row r="13750" x14ac:dyDescent="0.2"/>
    <row r="13751" x14ac:dyDescent="0.2"/>
    <row r="13752" x14ac:dyDescent="0.2"/>
    <row r="13753" x14ac:dyDescent="0.2"/>
    <row r="13754" x14ac:dyDescent="0.2"/>
    <row r="13755" x14ac:dyDescent="0.2"/>
    <row r="13756" x14ac:dyDescent="0.2"/>
    <row r="13757" x14ac:dyDescent="0.2"/>
    <row r="13758" x14ac:dyDescent="0.2"/>
    <row r="13759" x14ac:dyDescent="0.2"/>
    <row r="13760" x14ac:dyDescent="0.2"/>
    <row r="13761" x14ac:dyDescent="0.2"/>
    <row r="13762" x14ac:dyDescent="0.2"/>
    <row r="13763" x14ac:dyDescent="0.2"/>
    <row r="13764" x14ac:dyDescent="0.2"/>
    <row r="13765" x14ac:dyDescent="0.2"/>
    <row r="13766" x14ac:dyDescent="0.2"/>
    <row r="13767" x14ac:dyDescent="0.2"/>
    <row r="13768" x14ac:dyDescent="0.2"/>
    <row r="13769" x14ac:dyDescent="0.2"/>
    <row r="13770" x14ac:dyDescent="0.2"/>
    <row r="13771" x14ac:dyDescent="0.2"/>
    <row r="13772" x14ac:dyDescent="0.2"/>
    <row r="13773" x14ac:dyDescent="0.2"/>
    <row r="13774" x14ac:dyDescent="0.2"/>
    <row r="13775" x14ac:dyDescent="0.2"/>
    <row r="13776" x14ac:dyDescent="0.2"/>
    <row r="13777" x14ac:dyDescent="0.2"/>
    <row r="13778" x14ac:dyDescent="0.2"/>
    <row r="13779" x14ac:dyDescent="0.2"/>
    <row r="13780" x14ac:dyDescent="0.2"/>
    <row r="13781" x14ac:dyDescent="0.2"/>
    <row r="13782" x14ac:dyDescent="0.2"/>
    <row r="13783" x14ac:dyDescent="0.2"/>
    <row r="13784" x14ac:dyDescent="0.2"/>
    <row r="13785" x14ac:dyDescent="0.2"/>
    <row r="13786" x14ac:dyDescent="0.2"/>
    <row r="13787" x14ac:dyDescent="0.2"/>
    <row r="13788" x14ac:dyDescent="0.2"/>
    <row r="13789" x14ac:dyDescent="0.2"/>
    <row r="13790" x14ac:dyDescent="0.2"/>
    <row r="13791" x14ac:dyDescent="0.2"/>
    <row r="13792" x14ac:dyDescent="0.2"/>
    <row r="13793" x14ac:dyDescent="0.2"/>
    <row r="13794" x14ac:dyDescent="0.2"/>
    <row r="13795" x14ac:dyDescent="0.2"/>
    <row r="13796" x14ac:dyDescent="0.2"/>
    <row r="13797" x14ac:dyDescent="0.2"/>
    <row r="13798" x14ac:dyDescent="0.2"/>
    <row r="13799" x14ac:dyDescent="0.2"/>
    <row r="13800" x14ac:dyDescent="0.2"/>
    <row r="13801" x14ac:dyDescent="0.2"/>
    <row r="13802" x14ac:dyDescent="0.2"/>
    <row r="13803" x14ac:dyDescent="0.2"/>
    <row r="13804" x14ac:dyDescent="0.2"/>
    <row r="13805" x14ac:dyDescent="0.2"/>
    <row r="13806" x14ac:dyDescent="0.2"/>
    <row r="13807" x14ac:dyDescent="0.2"/>
    <row r="13808" x14ac:dyDescent="0.2"/>
    <row r="13809" x14ac:dyDescent="0.2"/>
    <row r="13810" x14ac:dyDescent="0.2"/>
    <row r="13811" x14ac:dyDescent="0.2"/>
    <row r="13812" x14ac:dyDescent="0.2"/>
    <row r="13813" x14ac:dyDescent="0.2"/>
    <row r="13814" x14ac:dyDescent="0.2"/>
    <row r="13815" x14ac:dyDescent="0.2"/>
    <row r="13816" x14ac:dyDescent="0.2"/>
    <row r="13817" x14ac:dyDescent="0.2"/>
    <row r="13818" x14ac:dyDescent="0.2"/>
    <row r="13819" x14ac:dyDescent="0.2"/>
    <row r="13820" x14ac:dyDescent="0.2"/>
    <row r="13821" x14ac:dyDescent="0.2"/>
    <row r="13822" x14ac:dyDescent="0.2"/>
    <row r="13823" x14ac:dyDescent="0.2"/>
    <row r="13824" x14ac:dyDescent="0.2"/>
    <row r="13825" x14ac:dyDescent="0.2"/>
    <row r="13826" x14ac:dyDescent="0.2"/>
    <row r="13827" x14ac:dyDescent="0.2"/>
    <row r="13828" x14ac:dyDescent="0.2"/>
    <row r="13829" x14ac:dyDescent="0.2"/>
    <row r="13830" x14ac:dyDescent="0.2"/>
    <row r="13831" x14ac:dyDescent="0.2"/>
    <row r="13832" x14ac:dyDescent="0.2"/>
    <row r="13833" x14ac:dyDescent="0.2"/>
    <row r="13834" x14ac:dyDescent="0.2"/>
    <row r="13835" x14ac:dyDescent="0.2"/>
    <row r="13836" x14ac:dyDescent="0.2"/>
    <row r="13837" x14ac:dyDescent="0.2"/>
    <row r="13838" x14ac:dyDescent="0.2"/>
    <row r="13839" x14ac:dyDescent="0.2"/>
    <row r="13840" x14ac:dyDescent="0.2"/>
    <row r="13841" x14ac:dyDescent="0.2"/>
    <row r="13842" x14ac:dyDescent="0.2"/>
    <row r="13843" x14ac:dyDescent="0.2"/>
    <row r="13844" x14ac:dyDescent="0.2"/>
    <row r="13845" x14ac:dyDescent="0.2"/>
    <row r="13846" x14ac:dyDescent="0.2"/>
    <row r="13847" x14ac:dyDescent="0.2"/>
    <row r="13848" x14ac:dyDescent="0.2"/>
    <row r="13849" x14ac:dyDescent="0.2"/>
    <row r="13850" x14ac:dyDescent="0.2"/>
    <row r="13851" x14ac:dyDescent="0.2"/>
    <row r="13852" x14ac:dyDescent="0.2"/>
    <row r="13853" x14ac:dyDescent="0.2"/>
    <row r="13854" x14ac:dyDescent="0.2"/>
    <row r="13855" x14ac:dyDescent="0.2"/>
    <row r="13856" x14ac:dyDescent="0.2"/>
    <row r="13857" x14ac:dyDescent="0.2"/>
    <row r="13858" x14ac:dyDescent="0.2"/>
    <row r="13859" x14ac:dyDescent="0.2"/>
    <row r="13860" x14ac:dyDescent="0.2"/>
    <row r="13861" x14ac:dyDescent="0.2"/>
    <row r="13862" x14ac:dyDescent="0.2"/>
    <row r="13863" x14ac:dyDescent="0.2"/>
    <row r="13864" x14ac:dyDescent="0.2"/>
    <row r="13865" x14ac:dyDescent="0.2"/>
    <row r="13866" x14ac:dyDescent="0.2"/>
    <row r="13867" x14ac:dyDescent="0.2"/>
    <row r="13868" x14ac:dyDescent="0.2"/>
    <row r="13869" x14ac:dyDescent="0.2"/>
    <row r="13870" x14ac:dyDescent="0.2"/>
    <row r="13871" x14ac:dyDescent="0.2"/>
    <row r="13872" x14ac:dyDescent="0.2"/>
    <row r="13873" x14ac:dyDescent="0.2"/>
    <row r="13874" x14ac:dyDescent="0.2"/>
    <row r="13875" x14ac:dyDescent="0.2"/>
    <row r="13876" x14ac:dyDescent="0.2"/>
    <row r="13877" x14ac:dyDescent="0.2"/>
    <row r="13878" x14ac:dyDescent="0.2"/>
    <row r="13879" x14ac:dyDescent="0.2"/>
    <row r="13880" x14ac:dyDescent="0.2"/>
    <row r="13881" x14ac:dyDescent="0.2"/>
    <row r="13882" x14ac:dyDescent="0.2"/>
    <row r="13883" x14ac:dyDescent="0.2"/>
    <row r="13884" x14ac:dyDescent="0.2"/>
    <row r="13885" x14ac:dyDescent="0.2"/>
    <row r="13886" x14ac:dyDescent="0.2"/>
    <row r="13887" x14ac:dyDescent="0.2"/>
    <row r="13888" x14ac:dyDescent="0.2"/>
    <row r="13889" x14ac:dyDescent="0.2"/>
    <row r="13890" x14ac:dyDescent="0.2"/>
    <row r="13891" x14ac:dyDescent="0.2"/>
    <row r="13892" x14ac:dyDescent="0.2"/>
    <row r="13893" x14ac:dyDescent="0.2"/>
    <row r="13894" x14ac:dyDescent="0.2"/>
    <row r="13895" x14ac:dyDescent="0.2"/>
    <row r="13896" x14ac:dyDescent="0.2"/>
    <row r="13897" x14ac:dyDescent="0.2"/>
    <row r="13898" x14ac:dyDescent="0.2"/>
    <row r="13899" x14ac:dyDescent="0.2"/>
    <row r="13900" x14ac:dyDescent="0.2"/>
    <row r="13901" x14ac:dyDescent="0.2"/>
    <row r="13902" x14ac:dyDescent="0.2"/>
    <row r="13903" x14ac:dyDescent="0.2"/>
    <row r="13904" x14ac:dyDescent="0.2"/>
    <row r="13905" x14ac:dyDescent="0.2"/>
    <row r="13906" x14ac:dyDescent="0.2"/>
    <row r="13907" x14ac:dyDescent="0.2"/>
    <row r="13908" x14ac:dyDescent="0.2"/>
    <row r="13909" x14ac:dyDescent="0.2"/>
    <row r="13910" x14ac:dyDescent="0.2"/>
    <row r="13911" x14ac:dyDescent="0.2"/>
    <row r="13912" x14ac:dyDescent="0.2"/>
    <row r="13913" x14ac:dyDescent="0.2"/>
    <row r="13914" x14ac:dyDescent="0.2"/>
    <row r="13915" x14ac:dyDescent="0.2"/>
    <row r="13916" x14ac:dyDescent="0.2"/>
    <row r="13917" x14ac:dyDescent="0.2"/>
    <row r="13918" x14ac:dyDescent="0.2"/>
    <row r="13919" x14ac:dyDescent="0.2"/>
    <row r="13920" x14ac:dyDescent="0.2"/>
    <row r="13921" x14ac:dyDescent="0.2"/>
    <row r="13922" x14ac:dyDescent="0.2"/>
    <row r="13923" x14ac:dyDescent="0.2"/>
    <row r="13924" x14ac:dyDescent="0.2"/>
    <row r="13925" x14ac:dyDescent="0.2"/>
    <row r="13926" x14ac:dyDescent="0.2"/>
    <row r="13927" x14ac:dyDescent="0.2"/>
    <row r="13928" x14ac:dyDescent="0.2"/>
    <row r="13929" x14ac:dyDescent="0.2"/>
    <row r="13930" x14ac:dyDescent="0.2"/>
    <row r="13931" x14ac:dyDescent="0.2"/>
    <row r="13932" x14ac:dyDescent="0.2"/>
    <row r="13933" x14ac:dyDescent="0.2"/>
    <row r="13934" x14ac:dyDescent="0.2"/>
    <row r="13935" x14ac:dyDescent="0.2"/>
    <row r="13936" x14ac:dyDescent="0.2"/>
    <row r="13937" x14ac:dyDescent="0.2"/>
    <row r="13938" x14ac:dyDescent="0.2"/>
    <row r="13939" x14ac:dyDescent="0.2"/>
    <row r="13940" x14ac:dyDescent="0.2"/>
    <row r="13941" x14ac:dyDescent="0.2"/>
    <row r="13942" x14ac:dyDescent="0.2"/>
    <row r="13943" x14ac:dyDescent="0.2"/>
    <row r="13944" x14ac:dyDescent="0.2"/>
    <row r="13945" x14ac:dyDescent="0.2"/>
    <row r="13946" x14ac:dyDescent="0.2"/>
    <row r="13947" x14ac:dyDescent="0.2"/>
    <row r="13948" x14ac:dyDescent="0.2"/>
    <row r="13949" x14ac:dyDescent="0.2"/>
    <row r="13950" x14ac:dyDescent="0.2"/>
    <row r="13951" x14ac:dyDescent="0.2"/>
    <row r="13952" x14ac:dyDescent="0.2"/>
    <row r="13953" x14ac:dyDescent="0.2"/>
    <row r="13954" x14ac:dyDescent="0.2"/>
    <row r="13955" x14ac:dyDescent="0.2"/>
    <row r="13956" x14ac:dyDescent="0.2"/>
    <row r="13957" x14ac:dyDescent="0.2"/>
    <row r="13958" x14ac:dyDescent="0.2"/>
    <row r="13959" x14ac:dyDescent="0.2"/>
    <row r="13960" x14ac:dyDescent="0.2"/>
    <row r="13961" x14ac:dyDescent="0.2"/>
    <row r="13962" x14ac:dyDescent="0.2"/>
    <row r="13963" x14ac:dyDescent="0.2"/>
    <row r="13964" x14ac:dyDescent="0.2"/>
    <row r="13965" x14ac:dyDescent="0.2"/>
    <row r="13966" x14ac:dyDescent="0.2"/>
    <row r="13967" x14ac:dyDescent="0.2"/>
    <row r="13968" x14ac:dyDescent="0.2"/>
    <row r="13969" x14ac:dyDescent="0.2"/>
    <row r="13970" x14ac:dyDescent="0.2"/>
    <row r="13971" x14ac:dyDescent="0.2"/>
    <row r="13972" x14ac:dyDescent="0.2"/>
    <row r="13973" x14ac:dyDescent="0.2"/>
    <row r="13974" x14ac:dyDescent="0.2"/>
    <row r="13975" x14ac:dyDescent="0.2"/>
    <row r="13976" x14ac:dyDescent="0.2"/>
    <row r="13977" x14ac:dyDescent="0.2"/>
    <row r="13978" x14ac:dyDescent="0.2"/>
    <row r="13979" x14ac:dyDescent="0.2"/>
    <row r="13980" x14ac:dyDescent="0.2"/>
    <row r="13981" x14ac:dyDescent="0.2"/>
    <row r="13982" x14ac:dyDescent="0.2"/>
    <row r="13983" x14ac:dyDescent="0.2"/>
    <row r="13984" x14ac:dyDescent="0.2"/>
    <row r="13985" x14ac:dyDescent="0.2"/>
    <row r="13986" x14ac:dyDescent="0.2"/>
    <row r="13987" x14ac:dyDescent="0.2"/>
    <row r="13988" x14ac:dyDescent="0.2"/>
    <row r="13989" x14ac:dyDescent="0.2"/>
    <row r="13990" x14ac:dyDescent="0.2"/>
    <row r="13991" x14ac:dyDescent="0.2"/>
    <row r="13992" x14ac:dyDescent="0.2"/>
    <row r="13993" x14ac:dyDescent="0.2"/>
    <row r="13994" x14ac:dyDescent="0.2"/>
    <row r="13995" x14ac:dyDescent="0.2"/>
    <row r="13996" x14ac:dyDescent="0.2"/>
    <row r="13997" x14ac:dyDescent="0.2"/>
    <row r="13998" x14ac:dyDescent="0.2"/>
    <row r="13999" x14ac:dyDescent="0.2"/>
    <row r="14000" x14ac:dyDescent="0.2"/>
    <row r="14001" x14ac:dyDescent="0.2"/>
    <row r="14002" x14ac:dyDescent="0.2"/>
    <row r="14003" x14ac:dyDescent="0.2"/>
    <row r="14004" x14ac:dyDescent="0.2"/>
    <row r="14005" x14ac:dyDescent="0.2"/>
    <row r="14006" x14ac:dyDescent="0.2"/>
    <row r="14007" x14ac:dyDescent="0.2"/>
    <row r="14008" x14ac:dyDescent="0.2"/>
    <row r="14009" x14ac:dyDescent="0.2"/>
    <row r="14010" x14ac:dyDescent="0.2"/>
    <row r="14011" x14ac:dyDescent="0.2"/>
    <row r="14012" x14ac:dyDescent="0.2"/>
    <row r="14013" x14ac:dyDescent="0.2"/>
    <row r="14014" x14ac:dyDescent="0.2"/>
    <row r="14015" x14ac:dyDescent="0.2"/>
    <row r="14016" x14ac:dyDescent="0.2"/>
    <row r="14017" x14ac:dyDescent="0.2"/>
    <row r="14018" x14ac:dyDescent="0.2"/>
    <row r="14019" x14ac:dyDescent="0.2"/>
    <row r="14020" x14ac:dyDescent="0.2"/>
    <row r="14021" x14ac:dyDescent="0.2"/>
    <row r="14022" x14ac:dyDescent="0.2"/>
    <row r="14023" x14ac:dyDescent="0.2"/>
    <row r="14024" x14ac:dyDescent="0.2"/>
    <row r="14025" x14ac:dyDescent="0.2"/>
    <row r="14026" x14ac:dyDescent="0.2"/>
    <row r="14027" x14ac:dyDescent="0.2"/>
    <row r="14028" x14ac:dyDescent="0.2"/>
    <row r="14029" x14ac:dyDescent="0.2"/>
    <row r="14030" x14ac:dyDescent="0.2"/>
    <row r="14031" x14ac:dyDescent="0.2"/>
    <row r="14032" x14ac:dyDescent="0.2"/>
    <row r="14033" x14ac:dyDescent="0.2"/>
    <row r="14034" x14ac:dyDescent="0.2"/>
    <row r="14035" x14ac:dyDescent="0.2"/>
    <row r="14036" x14ac:dyDescent="0.2"/>
    <row r="14037" x14ac:dyDescent="0.2"/>
    <row r="14038" x14ac:dyDescent="0.2"/>
    <row r="14039" x14ac:dyDescent="0.2"/>
    <row r="14040" x14ac:dyDescent="0.2"/>
    <row r="14041" x14ac:dyDescent="0.2"/>
    <row r="14042" x14ac:dyDescent="0.2"/>
    <row r="14043" x14ac:dyDescent="0.2"/>
    <row r="14044" x14ac:dyDescent="0.2"/>
    <row r="14045" x14ac:dyDescent="0.2"/>
    <row r="14046" x14ac:dyDescent="0.2"/>
    <row r="14047" x14ac:dyDescent="0.2"/>
    <row r="14048" x14ac:dyDescent="0.2"/>
    <row r="14049" x14ac:dyDescent="0.2"/>
    <row r="14050" x14ac:dyDescent="0.2"/>
    <row r="14051" x14ac:dyDescent="0.2"/>
    <row r="14052" x14ac:dyDescent="0.2"/>
    <row r="14053" x14ac:dyDescent="0.2"/>
    <row r="14054" x14ac:dyDescent="0.2"/>
    <row r="14055" x14ac:dyDescent="0.2"/>
    <row r="14056" x14ac:dyDescent="0.2"/>
    <row r="14057" x14ac:dyDescent="0.2"/>
    <row r="14058" x14ac:dyDescent="0.2"/>
    <row r="14059" x14ac:dyDescent="0.2"/>
    <row r="14060" x14ac:dyDescent="0.2"/>
    <row r="14061" x14ac:dyDescent="0.2"/>
    <row r="14062" x14ac:dyDescent="0.2"/>
    <row r="14063" x14ac:dyDescent="0.2"/>
    <row r="14064" x14ac:dyDescent="0.2"/>
    <row r="14065" x14ac:dyDescent="0.2"/>
    <row r="14066" x14ac:dyDescent="0.2"/>
    <row r="14067" x14ac:dyDescent="0.2"/>
    <row r="14068" x14ac:dyDescent="0.2"/>
    <row r="14069" x14ac:dyDescent="0.2"/>
    <row r="14070" x14ac:dyDescent="0.2"/>
    <row r="14071" x14ac:dyDescent="0.2"/>
    <row r="14072" x14ac:dyDescent="0.2"/>
    <row r="14073" x14ac:dyDescent="0.2"/>
    <row r="14074" x14ac:dyDescent="0.2"/>
    <row r="14075" x14ac:dyDescent="0.2"/>
    <row r="14076" x14ac:dyDescent="0.2"/>
    <row r="14077" x14ac:dyDescent="0.2"/>
    <row r="14078" x14ac:dyDescent="0.2"/>
    <row r="14079" x14ac:dyDescent="0.2"/>
    <row r="14080" x14ac:dyDescent="0.2"/>
    <row r="14081" x14ac:dyDescent="0.2"/>
    <row r="14082" x14ac:dyDescent="0.2"/>
    <row r="14083" x14ac:dyDescent="0.2"/>
    <row r="14084" x14ac:dyDescent="0.2"/>
    <row r="14085" x14ac:dyDescent="0.2"/>
    <row r="14086" x14ac:dyDescent="0.2"/>
    <row r="14087" x14ac:dyDescent="0.2"/>
    <row r="14088" x14ac:dyDescent="0.2"/>
    <row r="14089" x14ac:dyDescent="0.2"/>
    <row r="14090" x14ac:dyDescent="0.2"/>
    <row r="14091" x14ac:dyDescent="0.2"/>
    <row r="14092" x14ac:dyDescent="0.2"/>
    <row r="14093" x14ac:dyDescent="0.2"/>
    <row r="14094" x14ac:dyDescent="0.2"/>
    <row r="14095" x14ac:dyDescent="0.2"/>
    <row r="14096" x14ac:dyDescent="0.2"/>
    <row r="14097" x14ac:dyDescent="0.2"/>
    <row r="14098" x14ac:dyDescent="0.2"/>
    <row r="14099" x14ac:dyDescent="0.2"/>
    <row r="14100" x14ac:dyDescent="0.2"/>
    <row r="14101" x14ac:dyDescent="0.2"/>
    <row r="14102" x14ac:dyDescent="0.2"/>
    <row r="14103" x14ac:dyDescent="0.2"/>
    <row r="14104" x14ac:dyDescent="0.2"/>
    <row r="14105" x14ac:dyDescent="0.2"/>
    <row r="14106" x14ac:dyDescent="0.2"/>
    <row r="14107" x14ac:dyDescent="0.2"/>
    <row r="14108" x14ac:dyDescent="0.2"/>
    <row r="14109" x14ac:dyDescent="0.2"/>
    <row r="14110" x14ac:dyDescent="0.2"/>
    <row r="14111" x14ac:dyDescent="0.2"/>
    <row r="14112" x14ac:dyDescent="0.2"/>
    <row r="14113" x14ac:dyDescent="0.2"/>
    <row r="14114" x14ac:dyDescent="0.2"/>
    <row r="14115" x14ac:dyDescent="0.2"/>
    <row r="14116" x14ac:dyDescent="0.2"/>
    <row r="14117" x14ac:dyDescent="0.2"/>
    <row r="14118" x14ac:dyDescent="0.2"/>
    <row r="14119" x14ac:dyDescent="0.2"/>
    <row r="14120" x14ac:dyDescent="0.2"/>
    <row r="14121" x14ac:dyDescent="0.2"/>
    <row r="14122" x14ac:dyDescent="0.2"/>
    <row r="14123" x14ac:dyDescent="0.2"/>
    <row r="14124" x14ac:dyDescent="0.2"/>
    <row r="14125" x14ac:dyDescent="0.2"/>
    <row r="14126" x14ac:dyDescent="0.2"/>
    <row r="14127" x14ac:dyDescent="0.2"/>
    <row r="14128" x14ac:dyDescent="0.2"/>
    <row r="14129" x14ac:dyDescent="0.2"/>
    <row r="14130" x14ac:dyDescent="0.2"/>
    <row r="14131" x14ac:dyDescent="0.2"/>
    <row r="14132" x14ac:dyDescent="0.2"/>
    <row r="14133" x14ac:dyDescent="0.2"/>
    <row r="14134" x14ac:dyDescent="0.2"/>
    <row r="14135" x14ac:dyDescent="0.2"/>
    <row r="14136" x14ac:dyDescent="0.2"/>
    <row r="14137" x14ac:dyDescent="0.2"/>
    <row r="14138" x14ac:dyDescent="0.2"/>
    <row r="14139" x14ac:dyDescent="0.2"/>
    <row r="14140" x14ac:dyDescent="0.2"/>
    <row r="14141" x14ac:dyDescent="0.2"/>
    <row r="14142" x14ac:dyDescent="0.2"/>
    <row r="14143" x14ac:dyDescent="0.2"/>
    <row r="14144" x14ac:dyDescent="0.2"/>
    <row r="14145" x14ac:dyDescent="0.2"/>
    <row r="14146" x14ac:dyDescent="0.2"/>
    <row r="14147" x14ac:dyDescent="0.2"/>
    <row r="14148" x14ac:dyDescent="0.2"/>
    <row r="14149" x14ac:dyDescent="0.2"/>
    <row r="14150" x14ac:dyDescent="0.2"/>
    <row r="14151" x14ac:dyDescent="0.2"/>
    <row r="14152" x14ac:dyDescent="0.2"/>
    <row r="14153" x14ac:dyDescent="0.2"/>
    <row r="14154" x14ac:dyDescent="0.2"/>
    <row r="14155" x14ac:dyDescent="0.2"/>
    <row r="14156" x14ac:dyDescent="0.2"/>
    <row r="14157" x14ac:dyDescent="0.2"/>
    <row r="14158" x14ac:dyDescent="0.2"/>
    <row r="14159" x14ac:dyDescent="0.2"/>
    <row r="14160" x14ac:dyDescent="0.2"/>
    <row r="14161" x14ac:dyDescent="0.2"/>
    <row r="14162" x14ac:dyDescent="0.2"/>
    <row r="14163" x14ac:dyDescent="0.2"/>
    <row r="14164" x14ac:dyDescent="0.2"/>
    <row r="14165" x14ac:dyDescent="0.2"/>
    <row r="14166" x14ac:dyDescent="0.2"/>
    <row r="14167" x14ac:dyDescent="0.2"/>
    <row r="14168" x14ac:dyDescent="0.2"/>
    <row r="14169" x14ac:dyDescent="0.2"/>
    <row r="14170" x14ac:dyDescent="0.2"/>
    <row r="14171" x14ac:dyDescent="0.2"/>
    <row r="14172" x14ac:dyDescent="0.2"/>
    <row r="14173" x14ac:dyDescent="0.2"/>
    <row r="14174" x14ac:dyDescent="0.2"/>
    <row r="14175" x14ac:dyDescent="0.2"/>
    <row r="14176" x14ac:dyDescent="0.2"/>
    <row r="14177" x14ac:dyDescent="0.2"/>
    <row r="14178" x14ac:dyDescent="0.2"/>
    <row r="14179" x14ac:dyDescent="0.2"/>
    <row r="14180" x14ac:dyDescent="0.2"/>
    <row r="14181" x14ac:dyDescent="0.2"/>
    <row r="14182" x14ac:dyDescent="0.2"/>
    <row r="14183" x14ac:dyDescent="0.2"/>
    <row r="14184" x14ac:dyDescent="0.2"/>
    <row r="14185" x14ac:dyDescent="0.2"/>
    <row r="14186" x14ac:dyDescent="0.2"/>
    <row r="14187" x14ac:dyDescent="0.2"/>
    <row r="14188" x14ac:dyDescent="0.2"/>
    <row r="14189" x14ac:dyDescent="0.2"/>
    <row r="14190" x14ac:dyDescent="0.2"/>
    <row r="14191" x14ac:dyDescent="0.2"/>
    <row r="14192" x14ac:dyDescent="0.2"/>
    <row r="14193" x14ac:dyDescent="0.2"/>
    <row r="14194" x14ac:dyDescent="0.2"/>
    <row r="14195" x14ac:dyDescent="0.2"/>
    <row r="14196" x14ac:dyDescent="0.2"/>
    <row r="14197" x14ac:dyDescent="0.2"/>
    <row r="14198" x14ac:dyDescent="0.2"/>
    <row r="14199" x14ac:dyDescent="0.2"/>
    <row r="14200" x14ac:dyDescent="0.2"/>
    <row r="14201" x14ac:dyDescent="0.2"/>
    <row r="14202" x14ac:dyDescent="0.2"/>
    <row r="14203" x14ac:dyDescent="0.2"/>
    <row r="14204" x14ac:dyDescent="0.2"/>
    <row r="14205" x14ac:dyDescent="0.2"/>
    <row r="14206" x14ac:dyDescent="0.2"/>
    <row r="14207" x14ac:dyDescent="0.2"/>
    <row r="14208" x14ac:dyDescent="0.2"/>
    <row r="14209" x14ac:dyDescent="0.2"/>
    <row r="14210" x14ac:dyDescent="0.2"/>
    <row r="14211" x14ac:dyDescent="0.2"/>
    <row r="14212" x14ac:dyDescent="0.2"/>
    <row r="14213" x14ac:dyDescent="0.2"/>
    <row r="14214" x14ac:dyDescent="0.2"/>
    <row r="14215" x14ac:dyDescent="0.2"/>
    <row r="14216" x14ac:dyDescent="0.2"/>
    <row r="14217" x14ac:dyDescent="0.2"/>
    <row r="14218" x14ac:dyDescent="0.2"/>
    <row r="14219" x14ac:dyDescent="0.2"/>
    <row r="14220" x14ac:dyDescent="0.2"/>
    <row r="14221" x14ac:dyDescent="0.2"/>
    <row r="14222" x14ac:dyDescent="0.2"/>
    <row r="14223" x14ac:dyDescent="0.2"/>
    <row r="14224" x14ac:dyDescent="0.2"/>
    <row r="14225" x14ac:dyDescent="0.2"/>
    <row r="14226" x14ac:dyDescent="0.2"/>
    <row r="14227" x14ac:dyDescent="0.2"/>
    <row r="14228" x14ac:dyDescent="0.2"/>
    <row r="14229" x14ac:dyDescent="0.2"/>
    <row r="14230" x14ac:dyDescent="0.2"/>
    <row r="14231" x14ac:dyDescent="0.2"/>
    <row r="14232" x14ac:dyDescent="0.2"/>
    <row r="14233" x14ac:dyDescent="0.2"/>
    <row r="14234" x14ac:dyDescent="0.2"/>
    <row r="14235" x14ac:dyDescent="0.2"/>
    <row r="14236" x14ac:dyDescent="0.2"/>
    <row r="14237" x14ac:dyDescent="0.2"/>
    <row r="14238" x14ac:dyDescent="0.2"/>
    <row r="14239" x14ac:dyDescent="0.2"/>
    <row r="14240" x14ac:dyDescent="0.2"/>
    <row r="14241" x14ac:dyDescent="0.2"/>
    <row r="14242" x14ac:dyDescent="0.2"/>
    <row r="14243" x14ac:dyDescent="0.2"/>
    <row r="14244" x14ac:dyDescent="0.2"/>
    <row r="14245" x14ac:dyDescent="0.2"/>
    <row r="14246" x14ac:dyDescent="0.2"/>
    <row r="14247" x14ac:dyDescent="0.2"/>
    <row r="14248" x14ac:dyDescent="0.2"/>
    <row r="14249" x14ac:dyDescent="0.2"/>
    <row r="14250" x14ac:dyDescent="0.2"/>
    <row r="14251" x14ac:dyDescent="0.2"/>
    <row r="14252" x14ac:dyDescent="0.2"/>
    <row r="14253" x14ac:dyDescent="0.2"/>
    <row r="14254" x14ac:dyDescent="0.2"/>
    <row r="14255" x14ac:dyDescent="0.2"/>
    <row r="14256" x14ac:dyDescent="0.2"/>
    <row r="14257" x14ac:dyDescent="0.2"/>
    <row r="14258" x14ac:dyDescent="0.2"/>
    <row r="14259" x14ac:dyDescent="0.2"/>
    <row r="14260" x14ac:dyDescent="0.2"/>
    <row r="14261" x14ac:dyDescent="0.2"/>
    <row r="14262" x14ac:dyDescent="0.2"/>
    <row r="14263" x14ac:dyDescent="0.2"/>
    <row r="14264" x14ac:dyDescent="0.2"/>
    <row r="14265" x14ac:dyDescent="0.2"/>
    <row r="14266" x14ac:dyDescent="0.2"/>
    <row r="14267" x14ac:dyDescent="0.2"/>
    <row r="14268" x14ac:dyDescent="0.2"/>
    <row r="14269" x14ac:dyDescent="0.2"/>
    <row r="14270" x14ac:dyDescent="0.2"/>
    <row r="14271" x14ac:dyDescent="0.2"/>
    <row r="14272" x14ac:dyDescent="0.2"/>
    <row r="14273" x14ac:dyDescent="0.2"/>
    <row r="14274" x14ac:dyDescent="0.2"/>
    <row r="14275" x14ac:dyDescent="0.2"/>
    <row r="14276" x14ac:dyDescent="0.2"/>
    <row r="14277" x14ac:dyDescent="0.2"/>
    <row r="14278" x14ac:dyDescent="0.2"/>
    <row r="14279" x14ac:dyDescent="0.2"/>
    <row r="14280" x14ac:dyDescent="0.2"/>
    <row r="14281" x14ac:dyDescent="0.2"/>
    <row r="14282" x14ac:dyDescent="0.2"/>
    <row r="14283" x14ac:dyDescent="0.2"/>
    <row r="14284" x14ac:dyDescent="0.2"/>
    <row r="14285" x14ac:dyDescent="0.2"/>
    <row r="14286" x14ac:dyDescent="0.2"/>
    <row r="14287" x14ac:dyDescent="0.2"/>
    <row r="14288" x14ac:dyDescent="0.2"/>
    <row r="14289" x14ac:dyDescent="0.2"/>
    <row r="14290" x14ac:dyDescent="0.2"/>
    <row r="14291" x14ac:dyDescent="0.2"/>
    <row r="14292" x14ac:dyDescent="0.2"/>
    <row r="14293" x14ac:dyDescent="0.2"/>
    <row r="14294" x14ac:dyDescent="0.2"/>
    <row r="14295" x14ac:dyDescent="0.2"/>
    <row r="14296" x14ac:dyDescent="0.2"/>
    <row r="14297" x14ac:dyDescent="0.2"/>
    <row r="14298" x14ac:dyDescent="0.2"/>
    <row r="14299" x14ac:dyDescent="0.2"/>
    <row r="14300" x14ac:dyDescent="0.2"/>
    <row r="14301" x14ac:dyDescent="0.2"/>
    <row r="14302" x14ac:dyDescent="0.2"/>
    <row r="14303" x14ac:dyDescent="0.2"/>
    <row r="14304" x14ac:dyDescent="0.2"/>
    <row r="14305" x14ac:dyDescent="0.2"/>
    <row r="14306" x14ac:dyDescent="0.2"/>
    <row r="14307" x14ac:dyDescent="0.2"/>
    <row r="14308" x14ac:dyDescent="0.2"/>
    <row r="14309" x14ac:dyDescent="0.2"/>
    <row r="14310" x14ac:dyDescent="0.2"/>
    <row r="14311" x14ac:dyDescent="0.2"/>
    <row r="14312" x14ac:dyDescent="0.2"/>
    <row r="14313" x14ac:dyDescent="0.2"/>
    <row r="14314" x14ac:dyDescent="0.2"/>
    <row r="14315" x14ac:dyDescent="0.2"/>
    <row r="14316" x14ac:dyDescent="0.2"/>
    <row r="14317" x14ac:dyDescent="0.2"/>
    <row r="14318" x14ac:dyDescent="0.2"/>
    <row r="14319" x14ac:dyDescent="0.2"/>
    <row r="14320" x14ac:dyDescent="0.2"/>
    <row r="14321" x14ac:dyDescent="0.2"/>
    <row r="14322" x14ac:dyDescent="0.2"/>
    <row r="14323" x14ac:dyDescent="0.2"/>
    <row r="14324" x14ac:dyDescent="0.2"/>
    <row r="14325" x14ac:dyDescent="0.2"/>
    <row r="14326" x14ac:dyDescent="0.2"/>
    <row r="14327" x14ac:dyDescent="0.2"/>
    <row r="14328" x14ac:dyDescent="0.2"/>
    <row r="14329" x14ac:dyDescent="0.2"/>
    <row r="14330" x14ac:dyDescent="0.2"/>
    <row r="14331" x14ac:dyDescent="0.2"/>
    <row r="14332" x14ac:dyDescent="0.2"/>
    <row r="14333" x14ac:dyDescent="0.2"/>
    <row r="14334" x14ac:dyDescent="0.2"/>
    <row r="14335" x14ac:dyDescent="0.2"/>
    <row r="14336" x14ac:dyDescent="0.2"/>
    <row r="14337" x14ac:dyDescent="0.2"/>
    <row r="14338" x14ac:dyDescent="0.2"/>
    <row r="14339" x14ac:dyDescent="0.2"/>
    <row r="14340" x14ac:dyDescent="0.2"/>
    <row r="14341" x14ac:dyDescent="0.2"/>
    <row r="14342" x14ac:dyDescent="0.2"/>
    <row r="14343" x14ac:dyDescent="0.2"/>
    <row r="14344" x14ac:dyDescent="0.2"/>
    <row r="14345" x14ac:dyDescent="0.2"/>
    <row r="14346" x14ac:dyDescent="0.2"/>
    <row r="14347" x14ac:dyDescent="0.2"/>
    <row r="14348" x14ac:dyDescent="0.2"/>
    <row r="14349" x14ac:dyDescent="0.2"/>
    <row r="14350" x14ac:dyDescent="0.2"/>
    <row r="14351" x14ac:dyDescent="0.2"/>
    <row r="14352" x14ac:dyDescent="0.2"/>
    <row r="14353" x14ac:dyDescent="0.2"/>
    <row r="14354" x14ac:dyDescent="0.2"/>
    <row r="14355" x14ac:dyDescent="0.2"/>
    <row r="14356" x14ac:dyDescent="0.2"/>
    <row r="14357" x14ac:dyDescent="0.2"/>
    <row r="14358" x14ac:dyDescent="0.2"/>
    <row r="14359" x14ac:dyDescent="0.2"/>
    <row r="14360" x14ac:dyDescent="0.2"/>
    <row r="14361" x14ac:dyDescent="0.2"/>
    <row r="14362" x14ac:dyDescent="0.2"/>
    <row r="14363" x14ac:dyDescent="0.2"/>
    <row r="14364" x14ac:dyDescent="0.2"/>
    <row r="14365" x14ac:dyDescent="0.2"/>
    <row r="14366" x14ac:dyDescent="0.2"/>
    <row r="14367" x14ac:dyDescent="0.2"/>
    <row r="14368" x14ac:dyDescent="0.2"/>
    <row r="14369" x14ac:dyDescent="0.2"/>
    <row r="14370" x14ac:dyDescent="0.2"/>
    <row r="14371" x14ac:dyDescent="0.2"/>
    <row r="14372" x14ac:dyDescent="0.2"/>
    <row r="14373" x14ac:dyDescent="0.2"/>
    <row r="14374" x14ac:dyDescent="0.2"/>
    <row r="14375" x14ac:dyDescent="0.2"/>
    <row r="14376" x14ac:dyDescent="0.2"/>
    <row r="14377" x14ac:dyDescent="0.2"/>
    <row r="14378" x14ac:dyDescent="0.2"/>
    <row r="14379" x14ac:dyDescent="0.2"/>
    <row r="14380" x14ac:dyDescent="0.2"/>
    <row r="14381" x14ac:dyDescent="0.2"/>
    <row r="14382" x14ac:dyDescent="0.2"/>
    <row r="14383" x14ac:dyDescent="0.2"/>
    <row r="14384" x14ac:dyDescent="0.2"/>
    <row r="14385" x14ac:dyDescent="0.2"/>
    <row r="14386" x14ac:dyDescent="0.2"/>
    <row r="14387" x14ac:dyDescent="0.2"/>
    <row r="14388" x14ac:dyDescent="0.2"/>
    <row r="14389" x14ac:dyDescent="0.2"/>
    <row r="14390" x14ac:dyDescent="0.2"/>
    <row r="14391" x14ac:dyDescent="0.2"/>
    <row r="14392" x14ac:dyDescent="0.2"/>
    <row r="14393" x14ac:dyDescent="0.2"/>
    <row r="14394" x14ac:dyDescent="0.2"/>
    <row r="14395" x14ac:dyDescent="0.2"/>
    <row r="14396" x14ac:dyDescent="0.2"/>
    <row r="14397" x14ac:dyDescent="0.2"/>
    <row r="14398" x14ac:dyDescent="0.2"/>
    <row r="14399" x14ac:dyDescent="0.2"/>
    <row r="14400" x14ac:dyDescent="0.2"/>
    <row r="14401" x14ac:dyDescent="0.2"/>
    <row r="14402" x14ac:dyDescent="0.2"/>
    <row r="14403" x14ac:dyDescent="0.2"/>
    <row r="14404" x14ac:dyDescent="0.2"/>
    <row r="14405" x14ac:dyDescent="0.2"/>
    <row r="14406" x14ac:dyDescent="0.2"/>
    <row r="14407" x14ac:dyDescent="0.2"/>
    <row r="14408" x14ac:dyDescent="0.2"/>
    <row r="14409" x14ac:dyDescent="0.2"/>
    <row r="14410" x14ac:dyDescent="0.2"/>
    <row r="14411" x14ac:dyDescent="0.2"/>
    <row r="14412" x14ac:dyDescent="0.2"/>
    <row r="14413" x14ac:dyDescent="0.2"/>
    <row r="14414" x14ac:dyDescent="0.2"/>
    <row r="14415" x14ac:dyDescent="0.2"/>
    <row r="14416" x14ac:dyDescent="0.2"/>
    <row r="14417" x14ac:dyDescent="0.2"/>
    <row r="14418" x14ac:dyDescent="0.2"/>
    <row r="14419" x14ac:dyDescent="0.2"/>
    <row r="14420" x14ac:dyDescent="0.2"/>
    <row r="14421" x14ac:dyDescent="0.2"/>
    <row r="14422" x14ac:dyDescent="0.2"/>
    <row r="14423" x14ac:dyDescent="0.2"/>
    <row r="14424" x14ac:dyDescent="0.2"/>
    <row r="14425" x14ac:dyDescent="0.2"/>
    <row r="14426" x14ac:dyDescent="0.2"/>
    <row r="14427" x14ac:dyDescent="0.2"/>
    <row r="14428" x14ac:dyDescent="0.2"/>
    <row r="14429" x14ac:dyDescent="0.2"/>
    <row r="14430" x14ac:dyDescent="0.2"/>
    <row r="14431" x14ac:dyDescent="0.2"/>
    <row r="14432" x14ac:dyDescent="0.2"/>
    <row r="14433" x14ac:dyDescent="0.2"/>
    <row r="14434" x14ac:dyDescent="0.2"/>
    <row r="14435" x14ac:dyDescent="0.2"/>
    <row r="14436" x14ac:dyDescent="0.2"/>
    <row r="14437" x14ac:dyDescent="0.2"/>
    <row r="14438" x14ac:dyDescent="0.2"/>
    <row r="14439" x14ac:dyDescent="0.2"/>
    <row r="14440" x14ac:dyDescent="0.2"/>
    <row r="14441" x14ac:dyDescent="0.2"/>
    <row r="14442" x14ac:dyDescent="0.2"/>
    <row r="14443" x14ac:dyDescent="0.2"/>
    <row r="14444" x14ac:dyDescent="0.2"/>
    <row r="14445" x14ac:dyDescent="0.2"/>
    <row r="14446" x14ac:dyDescent="0.2"/>
    <row r="14447" x14ac:dyDescent="0.2"/>
    <row r="14448" x14ac:dyDescent="0.2"/>
    <row r="14449" x14ac:dyDescent="0.2"/>
    <row r="14450" x14ac:dyDescent="0.2"/>
    <row r="14451" x14ac:dyDescent="0.2"/>
    <row r="14452" x14ac:dyDescent="0.2"/>
    <row r="14453" x14ac:dyDescent="0.2"/>
    <row r="14454" x14ac:dyDescent="0.2"/>
    <row r="14455" x14ac:dyDescent="0.2"/>
    <row r="14456" x14ac:dyDescent="0.2"/>
    <row r="14457" x14ac:dyDescent="0.2"/>
    <row r="14458" x14ac:dyDescent="0.2"/>
    <row r="14459" x14ac:dyDescent="0.2"/>
    <row r="14460" x14ac:dyDescent="0.2"/>
    <row r="14461" x14ac:dyDescent="0.2"/>
    <row r="14462" x14ac:dyDescent="0.2"/>
    <row r="14463" x14ac:dyDescent="0.2"/>
    <row r="14464" x14ac:dyDescent="0.2"/>
    <row r="14465" x14ac:dyDescent="0.2"/>
    <row r="14466" x14ac:dyDescent="0.2"/>
    <row r="14467" x14ac:dyDescent="0.2"/>
    <row r="14468" x14ac:dyDescent="0.2"/>
    <row r="14469" x14ac:dyDescent="0.2"/>
    <row r="14470" x14ac:dyDescent="0.2"/>
    <row r="14471" x14ac:dyDescent="0.2"/>
    <row r="14472" x14ac:dyDescent="0.2"/>
    <row r="14473" x14ac:dyDescent="0.2"/>
    <row r="14474" x14ac:dyDescent="0.2"/>
    <row r="14475" x14ac:dyDescent="0.2"/>
    <row r="14476" x14ac:dyDescent="0.2"/>
    <row r="14477" x14ac:dyDescent="0.2"/>
    <row r="14478" x14ac:dyDescent="0.2"/>
    <row r="14479" x14ac:dyDescent="0.2"/>
    <row r="14480" x14ac:dyDescent="0.2"/>
    <row r="14481" x14ac:dyDescent="0.2"/>
    <row r="14482" x14ac:dyDescent="0.2"/>
    <row r="14483" x14ac:dyDescent="0.2"/>
    <row r="14484" x14ac:dyDescent="0.2"/>
    <row r="14485" x14ac:dyDescent="0.2"/>
    <row r="14486" x14ac:dyDescent="0.2"/>
    <row r="14487" x14ac:dyDescent="0.2"/>
    <row r="14488" x14ac:dyDescent="0.2"/>
    <row r="14489" x14ac:dyDescent="0.2"/>
    <row r="14490" x14ac:dyDescent="0.2"/>
    <row r="14491" x14ac:dyDescent="0.2"/>
    <row r="14492" x14ac:dyDescent="0.2"/>
    <row r="14493" x14ac:dyDescent="0.2"/>
    <row r="14494" x14ac:dyDescent="0.2"/>
    <row r="14495" x14ac:dyDescent="0.2"/>
    <row r="14496" x14ac:dyDescent="0.2"/>
    <row r="14497" x14ac:dyDescent="0.2"/>
    <row r="14498" x14ac:dyDescent="0.2"/>
    <row r="14499" x14ac:dyDescent="0.2"/>
    <row r="14500" x14ac:dyDescent="0.2"/>
    <row r="14501" x14ac:dyDescent="0.2"/>
    <row r="14502" x14ac:dyDescent="0.2"/>
    <row r="14503" x14ac:dyDescent="0.2"/>
    <row r="14504" x14ac:dyDescent="0.2"/>
    <row r="14505" x14ac:dyDescent="0.2"/>
    <row r="14506" x14ac:dyDescent="0.2"/>
    <row r="14507" x14ac:dyDescent="0.2"/>
    <row r="14508" x14ac:dyDescent="0.2"/>
    <row r="14509" x14ac:dyDescent="0.2"/>
    <row r="14510" x14ac:dyDescent="0.2"/>
    <row r="14511" x14ac:dyDescent="0.2"/>
    <row r="14512" x14ac:dyDescent="0.2"/>
    <row r="14513" x14ac:dyDescent="0.2"/>
    <row r="14514" x14ac:dyDescent="0.2"/>
    <row r="14515" x14ac:dyDescent="0.2"/>
    <row r="14516" x14ac:dyDescent="0.2"/>
    <row r="14517" x14ac:dyDescent="0.2"/>
    <row r="14518" x14ac:dyDescent="0.2"/>
    <row r="14519" x14ac:dyDescent="0.2"/>
    <row r="14520" x14ac:dyDescent="0.2"/>
    <row r="14521" x14ac:dyDescent="0.2"/>
    <row r="14522" x14ac:dyDescent="0.2"/>
    <row r="14523" x14ac:dyDescent="0.2"/>
    <row r="14524" x14ac:dyDescent="0.2"/>
    <row r="14525" x14ac:dyDescent="0.2"/>
    <row r="14526" x14ac:dyDescent="0.2"/>
    <row r="14527" x14ac:dyDescent="0.2"/>
    <row r="14528" x14ac:dyDescent="0.2"/>
    <row r="14529" x14ac:dyDescent="0.2"/>
    <row r="14530" x14ac:dyDescent="0.2"/>
    <row r="14531" x14ac:dyDescent="0.2"/>
    <row r="14532" x14ac:dyDescent="0.2"/>
    <row r="14533" x14ac:dyDescent="0.2"/>
    <row r="14534" x14ac:dyDescent="0.2"/>
    <row r="14535" x14ac:dyDescent="0.2"/>
    <row r="14536" x14ac:dyDescent="0.2"/>
    <row r="14537" x14ac:dyDescent="0.2"/>
    <row r="14538" x14ac:dyDescent="0.2"/>
    <row r="14539" x14ac:dyDescent="0.2"/>
    <row r="14540" x14ac:dyDescent="0.2"/>
    <row r="14541" x14ac:dyDescent="0.2"/>
    <row r="14542" x14ac:dyDescent="0.2"/>
    <row r="14543" x14ac:dyDescent="0.2"/>
    <row r="14544" x14ac:dyDescent="0.2"/>
    <row r="14545" x14ac:dyDescent="0.2"/>
    <row r="14546" x14ac:dyDescent="0.2"/>
    <row r="14547" x14ac:dyDescent="0.2"/>
    <row r="14548" x14ac:dyDescent="0.2"/>
    <row r="14549" x14ac:dyDescent="0.2"/>
    <row r="14550" x14ac:dyDescent="0.2"/>
    <row r="14551" x14ac:dyDescent="0.2"/>
    <row r="14552" x14ac:dyDescent="0.2"/>
    <row r="14553" x14ac:dyDescent="0.2"/>
    <row r="14554" x14ac:dyDescent="0.2"/>
    <row r="14555" x14ac:dyDescent="0.2"/>
    <row r="14556" x14ac:dyDescent="0.2"/>
    <row r="14557" x14ac:dyDescent="0.2"/>
    <row r="14558" x14ac:dyDescent="0.2"/>
    <row r="14559" x14ac:dyDescent="0.2"/>
    <row r="14560" x14ac:dyDescent="0.2"/>
    <row r="14561" x14ac:dyDescent="0.2"/>
    <row r="14562" x14ac:dyDescent="0.2"/>
    <row r="14563" x14ac:dyDescent="0.2"/>
    <row r="14564" x14ac:dyDescent="0.2"/>
    <row r="14565" x14ac:dyDescent="0.2"/>
    <row r="14566" x14ac:dyDescent="0.2"/>
    <row r="14567" x14ac:dyDescent="0.2"/>
    <row r="14568" x14ac:dyDescent="0.2"/>
    <row r="14569" x14ac:dyDescent="0.2"/>
    <row r="14570" x14ac:dyDescent="0.2"/>
    <row r="14571" x14ac:dyDescent="0.2"/>
    <row r="14572" x14ac:dyDescent="0.2"/>
    <row r="14573" x14ac:dyDescent="0.2"/>
    <row r="14574" x14ac:dyDescent="0.2"/>
    <row r="14575" x14ac:dyDescent="0.2"/>
    <row r="14576" x14ac:dyDescent="0.2"/>
    <row r="14577" x14ac:dyDescent="0.2"/>
    <row r="14578" x14ac:dyDescent="0.2"/>
    <row r="14579" x14ac:dyDescent="0.2"/>
    <row r="14580" x14ac:dyDescent="0.2"/>
    <row r="14581" x14ac:dyDescent="0.2"/>
    <row r="14582" x14ac:dyDescent="0.2"/>
    <row r="14583" x14ac:dyDescent="0.2"/>
    <row r="14584" x14ac:dyDescent="0.2"/>
    <row r="14585" x14ac:dyDescent="0.2"/>
    <row r="14586" x14ac:dyDescent="0.2"/>
    <row r="14587" x14ac:dyDescent="0.2"/>
    <row r="14588" x14ac:dyDescent="0.2"/>
    <row r="14589" x14ac:dyDescent="0.2"/>
    <row r="14590" x14ac:dyDescent="0.2"/>
    <row r="14591" x14ac:dyDescent="0.2"/>
    <row r="14592" x14ac:dyDescent="0.2"/>
    <row r="14593" x14ac:dyDescent="0.2"/>
    <row r="14594" x14ac:dyDescent="0.2"/>
    <row r="14595" x14ac:dyDescent="0.2"/>
    <row r="14596" x14ac:dyDescent="0.2"/>
    <row r="14597" x14ac:dyDescent="0.2"/>
    <row r="14598" x14ac:dyDescent="0.2"/>
    <row r="14599" x14ac:dyDescent="0.2"/>
    <row r="14600" x14ac:dyDescent="0.2"/>
    <row r="14601" x14ac:dyDescent="0.2"/>
    <row r="14602" x14ac:dyDescent="0.2"/>
    <row r="14603" x14ac:dyDescent="0.2"/>
    <row r="14604" x14ac:dyDescent="0.2"/>
    <row r="14605" x14ac:dyDescent="0.2"/>
    <row r="14606" x14ac:dyDescent="0.2"/>
    <row r="14607" x14ac:dyDescent="0.2"/>
    <row r="14608" x14ac:dyDescent="0.2"/>
    <row r="14609" x14ac:dyDescent="0.2"/>
    <row r="14610" x14ac:dyDescent="0.2"/>
    <row r="14611" x14ac:dyDescent="0.2"/>
    <row r="14612" x14ac:dyDescent="0.2"/>
    <row r="14613" x14ac:dyDescent="0.2"/>
    <row r="14614" x14ac:dyDescent="0.2"/>
    <row r="14615" x14ac:dyDescent="0.2"/>
    <row r="14616" x14ac:dyDescent="0.2"/>
    <row r="14617" x14ac:dyDescent="0.2"/>
    <row r="14618" x14ac:dyDescent="0.2"/>
    <row r="14619" x14ac:dyDescent="0.2"/>
    <row r="14620" x14ac:dyDescent="0.2"/>
    <row r="14621" x14ac:dyDescent="0.2"/>
    <row r="14622" x14ac:dyDescent="0.2"/>
    <row r="14623" x14ac:dyDescent="0.2"/>
    <row r="14624" x14ac:dyDescent="0.2"/>
    <row r="14625" x14ac:dyDescent="0.2"/>
    <row r="14626" x14ac:dyDescent="0.2"/>
    <row r="14627" x14ac:dyDescent="0.2"/>
    <row r="14628" x14ac:dyDescent="0.2"/>
    <row r="14629" x14ac:dyDescent="0.2"/>
    <row r="14630" x14ac:dyDescent="0.2"/>
    <row r="14631" x14ac:dyDescent="0.2"/>
    <row r="14632" x14ac:dyDescent="0.2"/>
    <row r="14633" x14ac:dyDescent="0.2"/>
    <row r="14634" x14ac:dyDescent="0.2"/>
    <row r="14635" x14ac:dyDescent="0.2"/>
    <row r="14636" x14ac:dyDescent="0.2"/>
    <row r="14637" x14ac:dyDescent="0.2"/>
    <row r="14638" x14ac:dyDescent="0.2"/>
    <row r="14639" x14ac:dyDescent="0.2"/>
    <row r="14640" x14ac:dyDescent="0.2"/>
    <row r="14641" x14ac:dyDescent="0.2"/>
    <row r="14642" x14ac:dyDescent="0.2"/>
    <row r="14643" x14ac:dyDescent="0.2"/>
    <row r="14644" x14ac:dyDescent="0.2"/>
    <row r="14645" x14ac:dyDescent="0.2"/>
    <row r="14646" x14ac:dyDescent="0.2"/>
    <row r="14647" x14ac:dyDescent="0.2"/>
    <row r="14648" x14ac:dyDescent="0.2"/>
    <row r="14649" x14ac:dyDescent="0.2"/>
    <row r="14650" x14ac:dyDescent="0.2"/>
    <row r="14651" x14ac:dyDescent="0.2"/>
    <row r="14652" x14ac:dyDescent="0.2"/>
    <row r="14653" x14ac:dyDescent="0.2"/>
    <row r="14654" x14ac:dyDescent="0.2"/>
    <row r="14655" x14ac:dyDescent="0.2"/>
    <row r="14656" x14ac:dyDescent="0.2"/>
    <row r="14657" x14ac:dyDescent="0.2"/>
    <row r="14658" x14ac:dyDescent="0.2"/>
    <row r="14659" x14ac:dyDescent="0.2"/>
    <row r="14660" x14ac:dyDescent="0.2"/>
    <row r="14661" x14ac:dyDescent="0.2"/>
    <row r="14662" x14ac:dyDescent="0.2"/>
    <row r="14663" x14ac:dyDescent="0.2"/>
    <row r="14664" x14ac:dyDescent="0.2"/>
    <row r="14665" x14ac:dyDescent="0.2"/>
    <row r="14666" x14ac:dyDescent="0.2"/>
    <row r="14667" x14ac:dyDescent="0.2"/>
    <row r="14668" x14ac:dyDescent="0.2"/>
    <row r="14669" x14ac:dyDescent="0.2"/>
    <row r="14670" x14ac:dyDescent="0.2"/>
    <row r="14671" x14ac:dyDescent="0.2"/>
    <row r="14672" x14ac:dyDescent="0.2"/>
    <row r="14673" x14ac:dyDescent="0.2"/>
    <row r="14674" x14ac:dyDescent="0.2"/>
    <row r="14675" x14ac:dyDescent="0.2"/>
    <row r="14676" x14ac:dyDescent="0.2"/>
    <row r="14677" x14ac:dyDescent="0.2"/>
    <row r="14678" x14ac:dyDescent="0.2"/>
    <row r="14679" x14ac:dyDescent="0.2"/>
    <row r="14680" x14ac:dyDescent="0.2"/>
    <row r="14681" x14ac:dyDescent="0.2"/>
    <row r="14682" x14ac:dyDescent="0.2"/>
    <row r="14683" x14ac:dyDescent="0.2"/>
    <row r="14684" x14ac:dyDescent="0.2"/>
    <row r="14685" x14ac:dyDescent="0.2"/>
    <row r="14686" x14ac:dyDescent="0.2"/>
    <row r="14687" x14ac:dyDescent="0.2"/>
    <row r="14688" x14ac:dyDescent="0.2"/>
    <row r="14689" x14ac:dyDescent="0.2"/>
    <row r="14690" x14ac:dyDescent="0.2"/>
    <row r="14691" x14ac:dyDescent="0.2"/>
    <row r="14692" x14ac:dyDescent="0.2"/>
    <row r="14693" x14ac:dyDescent="0.2"/>
    <row r="14694" x14ac:dyDescent="0.2"/>
    <row r="14695" x14ac:dyDescent="0.2"/>
    <row r="14696" x14ac:dyDescent="0.2"/>
    <row r="14697" x14ac:dyDescent="0.2"/>
    <row r="14698" x14ac:dyDescent="0.2"/>
    <row r="14699" x14ac:dyDescent="0.2"/>
    <row r="14700" x14ac:dyDescent="0.2"/>
    <row r="14701" x14ac:dyDescent="0.2"/>
    <row r="14702" x14ac:dyDescent="0.2"/>
    <row r="14703" x14ac:dyDescent="0.2"/>
    <row r="14704" x14ac:dyDescent="0.2"/>
    <row r="14705" x14ac:dyDescent="0.2"/>
    <row r="14706" x14ac:dyDescent="0.2"/>
    <row r="14707" x14ac:dyDescent="0.2"/>
    <row r="14708" x14ac:dyDescent="0.2"/>
    <row r="14709" x14ac:dyDescent="0.2"/>
    <row r="14710" x14ac:dyDescent="0.2"/>
    <row r="14711" x14ac:dyDescent="0.2"/>
    <row r="14712" x14ac:dyDescent="0.2"/>
    <row r="14713" x14ac:dyDescent="0.2"/>
    <row r="14714" x14ac:dyDescent="0.2"/>
    <row r="14715" x14ac:dyDescent="0.2"/>
    <row r="14716" x14ac:dyDescent="0.2"/>
    <row r="14717" x14ac:dyDescent="0.2"/>
    <row r="14718" x14ac:dyDescent="0.2"/>
    <row r="14719" x14ac:dyDescent="0.2"/>
    <row r="14720" x14ac:dyDescent="0.2"/>
    <row r="14721" x14ac:dyDescent="0.2"/>
    <row r="14722" x14ac:dyDescent="0.2"/>
    <row r="14723" x14ac:dyDescent="0.2"/>
    <row r="14724" x14ac:dyDescent="0.2"/>
    <row r="14725" x14ac:dyDescent="0.2"/>
    <row r="14726" x14ac:dyDescent="0.2"/>
    <row r="14727" x14ac:dyDescent="0.2"/>
    <row r="14728" x14ac:dyDescent="0.2"/>
    <row r="14729" x14ac:dyDescent="0.2"/>
    <row r="14730" x14ac:dyDescent="0.2"/>
    <row r="14731" x14ac:dyDescent="0.2"/>
    <row r="14732" x14ac:dyDescent="0.2"/>
    <row r="14733" x14ac:dyDescent="0.2"/>
    <row r="14734" x14ac:dyDescent="0.2"/>
    <row r="14735" x14ac:dyDescent="0.2"/>
    <row r="14736" x14ac:dyDescent="0.2"/>
    <row r="14737" x14ac:dyDescent="0.2"/>
    <row r="14738" x14ac:dyDescent="0.2"/>
    <row r="14739" x14ac:dyDescent="0.2"/>
    <row r="14740" x14ac:dyDescent="0.2"/>
    <row r="14741" x14ac:dyDescent="0.2"/>
    <row r="14742" x14ac:dyDescent="0.2"/>
    <row r="14743" x14ac:dyDescent="0.2"/>
    <row r="14744" x14ac:dyDescent="0.2"/>
    <row r="14745" x14ac:dyDescent="0.2"/>
    <row r="14746" x14ac:dyDescent="0.2"/>
    <row r="14747" x14ac:dyDescent="0.2"/>
    <row r="14748" x14ac:dyDescent="0.2"/>
    <row r="14749" x14ac:dyDescent="0.2"/>
    <row r="14750" x14ac:dyDescent="0.2"/>
    <row r="14751" x14ac:dyDescent="0.2"/>
    <row r="14752" x14ac:dyDescent="0.2"/>
    <row r="14753" x14ac:dyDescent="0.2"/>
    <row r="14754" x14ac:dyDescent="0.2"/>
    <row r="14755" x14ac:dyDescent="0.2"/>
    <row r="14756" x14ac:dyDescent="0.2"/>
    <row r="14757" x14ac:dyDescent="0.2"/>
    <row r="14758" x14ac:dyDescent="0.2"/>
    <row r="14759" x14ac:dyDescent="0.2"/>
    <row r="14760" x14ac:dyDescent="0.2"/>
    <row r="14761" x14ac:dyDescent="0.2"/>
    <row r="14762" x14ac:dyDescent="0.2"/>
    <row r="14763" x14ac:dyDescent="0.2"/>
    <row r="14764" x14ac:dyDescent="0.2"/>
    <row r="14765" x14ac:dyDescent="0.2"/>
    <row r="14766" x14ac:dyDescent="0.2"/>
    <row r="14767" x14ac:dyDescent="0.2"/>
    <row r="14768" x14ac:dyDescent="0.2"/>
    <row r="14769" x14ac:dyDescent="0.2"/>
    <row r="14770" x14ac:dyDescent="0.2"/>
    <row r="14771" x14ac:dyDescent="0.2"/>
    <row r="14772" x14ac:dyDescent="0.2"/>
    <row r="14773" x14ac:dyDescent="0.2"/>
    <row r="14774" x14ac:dyDescent="0.2"/>
    <row r="14775" x14ac:dyDescent="0.2"/>
    <row r="14776" x14ac:dyDescent="0.2"/>
    <row r="14777" x14ac:dyDescent="0.2"/>
    <row r="14778" x14ac:dyDescent="0.2"/>
    <row r="14779" x14ac:dyDescent="0.2"/>
    <row r="14780" x14ac:dyDescent="0.2"/>
    <row r="14781" x14ac:dyDescent="0.2"/>
    <row r="14782" x14ac:dyDescent="0.2"/>
    <row r="14783" x14ac:dyDescent="0.2"/>
    <row r="14784" x14ac:dyDescent="0.2"/>
    <row r="14785" x14ac:dyDescent="0.2"/>
    <row r="14786" x14ac:dyDescent="0.2"/>
    <row r="14787" x14ac:dyDescent="0.2"/>
    <row r="14788" x14ac:dyDescent="0.2"/>
    <row r="14789" x14ac:dyDescent="0.2"/>
    <row r="14790" x14ac:dyDescent="0.2"/>
    <row r="14791" x14ac:dyDescent="0.2"/>
    <row r="14792" x14ac:dyDescent="0.2"/>
    <row r="14793" x14ac:dyDescent="0.2"/>
    <row r="14794" x14ac:dyDescent="0.2"/>
    <row r="14795" x14ac:dyDescent="0.2"/>
    <row r="14796" x14ac:dyDescent="0.2"/>
    <row r="14797" x14ac:dyDescent="0.2"/>
    <row r="14798" x14ac:dyDescent="0.2"/>
    <row r="14799" x14ac:dyDescent="0.2"/>
    <row r="14800" x14ac:dyDescent="0.2"/>
    <row r="14801" x14ac:dyDescent="0.2"/>
    <row r="14802" x14ac:dyDescent="0.2"/>
    <row r="14803" x14ac:dyDescent="0.2"/>
    <row r="14804" x14ac:dyDescent="0.2"/>
    <row r="14805" x14ac:dyDescent="0.2"/>
    <row r="14806" x14ac:dyDescent="0.2"/>
    <row r="14807" x14ac:dyDescent="0.2"/>
    <row r="14808" x14ac:dyDescent="0.2"/>
    <row r="14809" x14ac:dyDescent="0.2"/>
    <row r="14810" x14ac:dyDescent="0.2"/>
    <row r="14811" x14ac:dyDescent="0.2"/>
    <row r="14812" x14ac:dyDescent="0.2"/>
    <row r="14813" x14ac:dyDescent="0.2"/>
    <row r="14814" x14ac:dyDescent="0.2"/>
    <row r="14815" x14ac:dyDescent="0.2"/>
    <row r="14816" x14ac:dyDescent="0.2"/>
    <row r="14817" x14ac:dyDescent="0.2"/>
    <row r="14818" x14ac:dyDescent="0.2"/>
    <row r="14819" x14ac:dyDescent="0.2"/>
    <row r="14820" x14ac:dyDescent="0.2"/>
    <row r="14821" x14ac:dyDescent="0.2"/>
    <row r="14822" x14ac:dyDescent="0.2"/>
    <row r="14823" x14ac:dyDescent="0.2"/>
    <row r="14824" x14ac:dyDescent="0.2"/>
    <row r="14825" x14ac:dyDescent="0.2"/>
    <row r="14826" x14ac:dyDescent="0.2"/>
    <row r="14827" x14ac:dyDescent="0.2"/>
    <row r="14828" x14ac:dyDescent="0.2"/>
    <row r="14829" x14ac:dyDescent="0.2"/>
    <row r="14830" x14ac:dyDescent="0.2"/>
    <row r="14831" x14ac:dyDescent="0.2"/>
    <row r="14832" x14ac:dyDescent="0.2"/>
    <row r="14833" x14ac:dyDescent="0.2"/>
    <row r="14834" x14ac:dyDescent="0.2"/>
    <row r="14835" x14ac:dyDescent="0.2"/>
    <row r="14836" x14ac:dyDescent="0.2"/>
    <row r="14837" x14ac:dyDescent="0.2"/>
    <row r="14838" x14ac:dyDescent="0.2"/>
    <row r="14839" x14ac:dyDescent="0.2"/>
    <row r="14840" x14ac:dyDescent="0.2"/>
    <row r="14841" x14ac:dyDescent="0.2"/>
    <row r="14842" x14ac:dyDescent="0.2"/>
    <row r="14843" x14ac:dyDescent="0.2"/>
    <row r="14844" x14ac:dyDescent="0.2"/>
    <row r="14845" x14ac:dyDescent="0.2"/>
    <row r="14846" x14ac:dyDescent="0.2"/>
    <row r="14847" x14ac:dyDescent="0.2"/>
    <row r="14848" x14ac:dyDescent="0.2"/>
    <row r="14849" x14ac:dyDescent="0.2"/>
    <row r="14850" x14ac:dyDescent="0.2"/>
    <row r="14851" x14ac:dyDescent="0.2"/>
    <row r="14852" x14ac:dyDescent="0.2"/>
    <row r="14853" x14ac:dyDescent="0.2"/>
    <row r="14854" x14ac:dyDescent="0.2"/>
    <row r="14855" x14ac:dyDescent="0.2"/>
    <row r="14856" x14ac:dyDescent="0.2"/>
    <row r="14857" x14ac:dyDescent="0.2"/>
    <row r="14858" x14ac:dyDescent="0.2"/>
    <row r="14859" x14ac:dyDescent="0.2"/>
    <row r="14860" x14ac:dyDescent="0.2"/>
    <row r="14861" x14ac:dyDescent="0.2"/>
    <row r="14862" x14ac:dyDescent="0.2"/>
    <row r="14863" x14ac:dyDescent="0.2"/>
    <row r="14864" x14ac:dyDescent="0.2"/>
    <row r="14865" x14ac:dyDescent="0.2"/>
    <row r="14866" x14ac:dyDescent="0.2"/>
    <row r="14867" x14ac:dyDescent="0.2"/>
    <row r="14868" x14ac:dyDescent="0.2"/>
    <row r="14869" x14ac:dyDescent="0.2"/>
    <row r="14870" x14ac:dyDescent="0.2"/>
    <row r="14871" x14ac:dyDescent="0.2"/>
    <row r="14872" x14ac:dyDescent="0.2"/>
    <row r="14873" x14ac:dyDescent="0.2"/>
    <row r="14874" x14ac:dyDescent="0.2"/>
    <row r="14875" x14ac:dyDescent="0.2"/>
    <row r="14876" x14ac:dyDescent="0.2"/>
    <row r="14877" x14ac:dyDescent="0.2"/>
    <row r="14878" x14ac:dyDescent="0.2"/>
    <row r="14879" x14ac:dyDescent="0.2"/>
    <row r="14880" x14ac:dyDescent="0.2"/>
    <row r="14881" x14ac:dyDescent="0.2"/>
    <row r="14882" x14ac:dyDescent="0.2"/>
    <row r="14883" x14ac:dyDescent="0.2"/>
    <row r="14884" x14ac:dyDescent="0.2"/>
    <row r="14885" x14ac:dyDescent="0.2"/>
    <row r="14886" x14ac:dyDescent="0.2"/>
    <row r="14887" x14ac:dyDescent="0.2"/>
    <row r="14888" x14ac:dyDescent="0.2"/>
    <row r="14889" x14ac:dyDescent="0.2"/>
    <row r="14890" x14ac:dyDescent="0.2"/>
    <row r="14891" x14ac:dyDescent="0.2"/>
    <row r="14892" x14ac:dyDescent="0.2"/>
    <row r="14893" x14ac:dyDescent="0.2"/>
    <row r="14894" x14ac:dyDescent="0.2"/>
    <row r="14895" x14ac:dyDescent="0.2"/>
    <row r="14896" x14ac:dyDescent="0.2"/>
    <row r="14897" x14ac:dyDescent="0.2"/>
    <row r="14898" x14ac:dyDescent="0.2"/>
    <row r="14899" x14ac:dyDescent="0.2"/>
    <row r="14900" x14ac:dyDescent="0.2"/>
    <row r="14901" x14ac:dyDescent="0.2"/>
    <row r="14902" x14ac:dyDescent="0.2"/>
    <row r="14903" x14ac:dyDescent="0.2"/>
    <row r="14904" x14ac:dyDescent="0.2"/>
    <row r="14905" x14ac:dyDescent="0.2"/>
    <row r="14906" x14ac:dyDescent="0.2"/>
    <row r="14907" x14ac:dyDescent="0.2"/>
    <row r="14908" x14ac:dyDescent="0.2"/>
    <row r="14909" x14ac:dyDescent="0.2"/>
    <row r="14910" x14ac:dyDescent="0.2"/>
    <row r="14911" x14ac:dyDescent="0.2"/>
    <row r="14912" x14ac:dyDescent="0.2"/>
    <row r="14913" x14ac:dyDescent="0.2"/>
    <row r="14914" x14ac:dyDescent="0.2"/>
    <row r="14915" x14ac:dyDescent="0.2"/>
    <row r="14916" x14ac:dyDescent="0.2"/>
    <row r="14917" x14ac:dyDescent="0.2"/>
    <row r="14918" x14ac:dyDescent="0.2"/>
    <row r="14919" x14ac:dyDescent="0.2"/>
    <row r="14920" x14ac:dyDescent="0.2"/>
    <row r="14921" x14ac:dyDescent="0.2"/>
    <row r="14922" x14ac:dyDescent="0.2"/>
    <row r="14923" x14ac:dyDescent="0.2"/>
    <row r="14924" x14ac:dyDescent="0.2"/>
    <row r="14925" x14ac:dyDescent="0.2"/>
    <row r="14926" x14ac:dyDescent="0.2"/>
    <row r="14927" x14ac:dyDescent="0.2"/>
    <row r="14928" x14ac:dyDescent="0.2"/>
    <row r="14929" x14ac:dyDescent="0.2"/>
    <row r="14930" x14ac:dyDescent="0.2"/>
    <row r="14931" x14ac:dyDescent="0.2"/>
    <row r="14932" x14ac:dyDescent="0.2"/>
    <row r="14933" x14ac:dyDescent="0.2"/>
    <row r="14934" x14ac:dyDescent="0.2"/>
    <row r="14935" x14ac:dyDescent="0.2"/>
    <row r="14936" x14ac:dyDescent="0.2"/>
    <row r="14937" x14ac:dyDescent="0.2"/>
    <row r="14938" x14ac:dyDescent="0.2"/>
    <row r="14939" x14ac:dyDescent="0.2"/>
    <row r="14940" x14ac:dyDescent="0.2"/>
    <row r="14941" x14ac:dyDescent="0.2"/>
    <row r="14942" x14ac:dyDescent="0.2"/>
    <row r="14943" x14ac:dyDescent="0.2"/>
    <row r="14944" x14ac:dyDescent="0.2"/>
    <row r="14945" x14ac:dyDescent="0.2"/>
    <row r="14946" x14ac:dyDescent="0.2"/>
    <row r="14947" x14ac:dyDescent="0.2"/>
    <row r="14948" x14ac:dyDescent="0.2"/>
    <row r="14949" x14ac:dyDescent="0.2"/>
    <row r="14950" x14ac:dyDescent="0.2"/>
    <row r="14951" x14ac:dyDescent="0.2"/>
    <row r="14952" x14ac:dyDescent="0.2"/>
    <row r="14953" x14ac:dyDescent="0.2"/>
    <row r="14954" x14ac:dyDescent="0.2"/>
    <row r="14955" x14ac:dyDescent="0.2"/>
    <row r="14956" x14ac:dyDescent="0.2"/>
    <row r="14957" x14ac:dyDescent="0.2"/>
    <row r="14958" x14ac:dyDescent="0.2"/>
    <row r="14959" x14ac:dyDescent="0.2"/>
    <row r="14960" x14ac:dyDescent="0.2"/>
    <row r="14961" x14ac:dyDescent="0.2"/>
    <row r="14962" x14ac:dyDescent="0.2"/>
    <row r="14963" x14ac:dyDescent="0.2"/>
    <row r="14964" x14ac:dyDescent="0.2"/>
    <row r="14965" x14ac:dyDescent="0.2"/>
    <row r="14966" x14ac:dyDescent="0.2"/>
    <row r="14967" x14ac:dyDescent="0.2"/>
    <row r="14968" x14ac:dyDescent="0.2"/>
    <row r="14969" x14ac:dyDescent="0.2"/>
    <row r="14970" x14ac:dyDescent="0.2"/>
    <row r="14971" x14ac:dyDescent="0.2"/>
    <row r="14972" x14ac:dyDescent="0.2"/>
    <row r="14973" x14ac:dyDescent="0.2"/>
    <row r="14974" x14ac:dyDescent="0.2"/>
    <row r="14975" x14ac:dyDescent="0.2"/>
    <row r="14976" x14ac:dyDescent="0.2"/>
    <row r="14977" x14ac:dyDescent="0.2"/>
    <row r="14978" x14ac:dyDescent="0.2"/>
    <row r="14979" x14ac:dyDescent="0.2"/>
    <row r="14980" x14ac:dyDescent="0.2"/>
    <row r="14981" x14ac:dyDescent="0.2"/>
    <row r="14982" x14ac:dyDescent="0.2"/>
    <row r="14983" x14ac:dyDescent="0.2"/>
    <row r="14984" x14ac:dyDescent="0.2"/>
    <row r="14985" x14ac:dyDescent="0.2"/>
    <row r="14986" x14ac:dyDescent="0.2"/>
    <row r="14987" x14ac:dyDescent="0.2"/>
    <row r="14988" x14ac:dyDescent="0.2"/>
    <row r="14989" x14ac:dyDescent="0.2"/>
    <row r="14990" x14ac:dyDescent="0.2"/>
    <row r="14991" x14ac:dyDescent="0.2"/>
    <row r="14992" x14ac:dyDescent="0.2"/>
    <row r="14993" x14ac:dyDescent="0.2"/>
    <row r="14994" x14ac:dyDescent="0.2"/>
    <row r="14995" x14ac:dyDescent="0.2"/>
    <row r="14996" x14ac:dyDescent="0.2"/>
    <row r="14997" x14ac:dyDescent="0.2"/>
    <row r="14998" x14ac:dyDescent="0.2"/>
    <row r="14999" x14ac:dyDescent="0.2"/>
    <row r="15000" x14ac:dyDescent="0.2"/>
    <row r="15001" x14ac:dyDescent="0.2"/>
    <row r="15002" x14ac:dyDescent="0.2"/>
    <row r="15003" x14ac:dyDescent="0.2"/>
    <row r="15004" x14ac:dyDescent="0.2"/>
    <row r="15005" x14ac:dyDescent="0.2"/>
    <row r="15006" x14ac:dyDescent="0.2"/>
    <row r="15007" x14ac:dyDescent="0.2"/>
    <row r="15008" x14ac:dyDescent="0.2"/>
    <row r="15009" x14ac:dyDescent="0.2"/>
    <row r="15010" x14ac:dyDescent="0.2"/>
    <row r="15011" x14ac:dyDescent="0.2"/>
    <row r="15012" x14ac:dyDescent="0.2"/>
    <row r="15013" x14ac:dyDescent="0.2"/>
    <row r="15014" x14ac:dyDescent="0.2"/>
    <row r="15015" x14ac:dyDescent="0.2"/>
    <row r="15016" x14ac:dyDescent="0.2"/>
    <row r="15017" x14ac:dyDescent="0.2"/>
    <row r="15018" x14ac:dyDescent="0.2"/>
    <row r="15019" x14ac:dyDescent="0.2"/>
    <row r="15020" x14ac:dyDescent="0.2"/>
    <row r="15021" x14ac:dyDescent="0.2"/>
    <row r="15022" x14ac:dyDescent="0.2"/>
    <row r="15023" x14ac:dyDescent="0.2"/>
    <row r="15024" x14ac:dyDescent="0.2"/>
    <row r="15025" x14ac:dyDescent="0.2"/>
    <row r="15026" x14ac:dyDescent="0.2"/>
    <row r="15027" x14ac:dyDescent="0.2"/>
    <row r="15028" x14ac:dyDescent="0.2"/>
    <row r="15029" x14ac:dyDescent="0.2"/>
    <row r="15030" x14ac:dyDescent="0.2"/>
    <row r="15031" x14ac:dyDescent="0.2"/>
    <row r="15032" x14ac:dyDescent="0.2"/>
    <row r="15033" x14ac:dyDescent="0.2"/>
    <row r="15034" x14ac:dyDescent="0.2"/>
    <row r="15035" x14ac:dyDescent="0.2"/>
    <row r="15036" x14ac:dyDescent="0.2"/>
    <row r="15037" x14ac:dyDescent="0.2"/>
    <row r="15038" x14ac:dyDescent="0.2"/>
    <row r="15039" x14ac:dyDescent="0.2"/>
    <row r="15040" x14ac:dyDescent="0.2"/>
    <row r="15041" x14ac:dyDescent="0.2"/>
    <row r="15042" x14ac:dyDescent="0.2"/>
    <row r="15043" x14ac:dyDescent="0.2"/>
    <row r="15044" x14ac:dyDescent="0.2"/>
    <row r="15045" x14ac:dyDescent="0.2"/>
    <row r="15046" x14ac:dyDescent="0.2"/>
    <row r="15047" x14ac:dyDescent="0.2"/>
    <row r="15048" x14ac:dyDescent="0.2"/>
    <row r="15049" x14ac:dyDescent="0.2"/>
    <row r="15050" x14ac:dyDescent="0.2"/>
    <row r="15051" x14ac:dyDescent="0.2"/>
    <row r="15052" x14ac:dyDescent="0.2"/>
    <row r="15053" x14ac:dyDescent="0.2"/>
    <row r="15054" x14ac:dyDescent="0.2"/>
    <row r="15055" x14ac:dyDescent="0.2"/>
    <row r="15056" x14ac:dyDescent="0.2"/>
    <row r="15057" x14ac:dyDescent="0.2"/>
    <row r="15058" x14ac:dyDescent="0.2"/>
    <row r="15059" x14ac:dyDescent="0.2"/>
    <row r="15060" x14ac:dyDescent="0.2"/>
    <row r="15061" x14ac:dyDescent="0.2"/>
    <row r="15062" x14ac:dyDescent="0.2"/>
    <row r="15063" x14ac:dyDescent="0.2"/>
    <row r="15064" x14ac:dyDescent="0.2"/>
    <row r="15065" x14ac:dyDescent="0.2"/>
    <row r="15066" x14ac:dyDescent="0.2"/>
    <row r="15067" x14ac:dyDescent="0.2"/>
    <row r="15068" x14ac:dyDescent="0.2"/>
    <row r="15069" x14ac:dyDescent="0.2"/>
    <row r="15070" x14ac:dyDescent="0.2"/>
    <row r="15071" x14ac:dyDescent="0.2"/>
    <row r="15072" x14ac:dyDescent="0.2"/>
    <row r="15073" x14ac:dyDescent="0.2"/>
    <row r="15074" x14ac:dyDescent="0.2"/>
    <row r="15075" x14ac:dyDescent="0.2"/>
    <row r="15076" x14ac:dyDescent="0.2"/>
    <row r="15077" x14ac:dyDescent="0.2"/>
    <row r="15078" x14ac:dyDescent="0.2"/>
    <row r="15079" x14ac:dyDescent="0.2"/>
    <row r="15080" x14ac:dyDescent="0.2"/>
    <row r="15081" x14ac:dyDescent="0.2"/>
    <row r="15082" x14ac:dyDescent="0.2"/>
    <row r="15083" x14ac:dyDescent="0.2"/>
    <row r="15084" x14ac:dyDescent="0.2"/>
    <row r="15085" x14ac:dyDescent="0.2"/>
    <row r="15086" x14ac:dyDescent="0.2"/>
    <row r="15087" x14ac:dyDescent="0.2"/>
    <row r="15088" x14ac:dyDescent="0.2"/>
    <row r="15089" x14ac:dyDescent="0.2"/>
    <row r="15090" x14ac:dyDescent="0.2"/>
    <row r="15091" x14ac:dyDescent="0.2"/>
    <row r="15092" x14ac:dyDescent="0.2"/>
    <row r="15093" x14ac:dyDescent="0.2"/>
    <row r="15094" x14ac:dyDescent="0.2"/>
    <row r="15095" x14ac:dyDescent="0.2"/>
    <row r="15096" x14ac:dyDescent="0.2"/>
    <row r="15097" x14ac:dyDescent="0.2"/>
    <row r="15098" x14ac:dyDescent="0.2"/>
    <row r="15099" x14ac:dyDescent="0.2"/>
    <row r="15100" x14ac:dyDescent="0.2"/>
    <row r="15101" x14ac:dyDescent="0.2"/>
    <row r="15102" x14ac:dyDescent="0.2"/>
    <row r="15103" x14ac:dyDescent="0.2"/>
    <row r="15104" x14ac:dyDescent="0.2"/>
    <row r="15105" x14ac:dyDescent="0.2"/>
    <row r="15106" x14ac:dyDescent="0.2"/>
    <row r="15107" x14ac:dyDescent="0.2"/>
    <row r="15108" x14ac:dyDescent="0.2"/>
    <row r="15109" x14ac:dyDescent="0.2"/>
    <row r="15110" x14ac:dyDescent="0.2"/>
    <row r="15111" x14ac:dyDescent="0.2"/>
    <row r="15112" x14ac:dyDescent="0.2"/>
    <row r="15113" x14ac:dyDescent="0.2"/>
    <row r="15114" x14ac:dyDescent="0.2"/>
    <row r="15115" x14ac:dyDescent="0.2"/>
    <row r="15116" x14ac:dyDescent="0.2"/>
    <row r="15117" x14ac:dyDescent="0.2"/>
    <row r="15118" x14ac:dyDescent="0.2"/>
    <row r="15119" x14ac:dyDescent="0.2"/>
    <row r="15120" x14ac:dyDescent="0.2"/>
    <row r="15121" x14ac:dyDescent="0.2"/>
    <row r="15122" x14ac:dyDescent="0.2"/>
    <row r="15123" x14ac:dyDescent="0.2"/>
    <row r="15124" x14ac:dyDescent="0.2"/>
    <row r="15125" x14ac:dyDescent="0.2"/>
    <row r="15126" x14ac:dyDescent="0.2"/>
    <row r="15127" x14ac:dyDescent="0.2"/>
    <row r="15128" x14ac:dyDescent="0.2"/>
    <row r="15129" x14ac:dyDescent="0.2"/>
    <row r="15130" x14ac:dyDescent="0.2"/>
    <row r="15131" x14ac:dyDescent="0.2"/>
    <row r="15132" x14ac:dyDescent="0.2"/>
    <row r="15133" x14ac:dyDescent="0.2"/>
    <row r="15134" x14ac:dyDescent="0.2"/>
    <row r="15135" x14ac:dyDescent="0.2"/>
    <row r="15136" x14ac:dyDescent="0.2"/>
    <row r="15137" x14ac:dyDescent="0.2"/>
    <row r="15138" x14ac:dyDescent="0.2"/>
    <row r="15139" x14ac:dyDescent="0.2"/>
    <row r="15140" x14ac:dyDescent="0.2"/>
    <row r="15141" x14ac:dyDescent="0.2"/>
    <row r="15142" x14ac:dyDescent="0.2"/>
    <row r="15143" x14ac:dyDescent="0.2"/>
    <row r="15144" x14ac:dyDescent="0.2"/>
    <row r="15145" x14ac:dyDescent="0.2"/>
    <row r="15146" x14ac:dyDescent="0.2"/>
    <row r="15147" x14ac:dyDescent="0.2"/>
    <row r="15148" x14ac:dyDescent="0.2"/>
    <row r="15149" x14ac:dyDescent="0.2"/>
    <row r="15150" x14ac:dyDescent="0.2"/>
    <row r="15151" x14ac:dyDescent="0.2"/>
    <row r="15152" x14ac:dyDescent="0.2"/>
    <row r="15153" x14ac:dyDescent="0.2"/>
    <row r="15154" x14ac:dyDescent="0.2"/>
    <row r="15155" x14ac:dyDescent="0.2"/>
    <row r="15156" x14ac:dyDescent="0.2"/>
    <row r="15157" x14ac:dyDescent="0.2"/>
    <row r="15158" x14ac:dyDescent="0.2"/>
    <row r="15159" x14ac:dyDescent="0.2"/>
    <row r="15160" x14ac:dyDescent="0.2"/>
    <row r="15161" x14ac:dyDescent="0.2"/>
    <row r="15162" x14ac:dyDescent="0.2"/>
    <row r="15163" x14ac:dyDescent="0.2"/>
    <row r="15164" x14ac:dyDescent="0.2"/>
    <row r="15165" x14ac:dyDescent="0.2"/>
    <row r="15166" x14ac:dyDescent="0.2"/>
    <row r="15167" x14ac:dyDescent="0.2"/>
    <row r="15168" x14ac:dyDescent="0.2"/>
    <row r="15169" x14ac:dyDescent="0.2"/>
    <row r="15170" x14ac:dyDescent="0.2"/>
    <row r="15171" x14ac:dyDescent="0.2"/>
    <row r="15172" x14ac:dyDescent="0.2"/>
    <row r="15173" x14ac:dyDescent="0.2"/>
    <row r="15174" x14ac:dyDescent="0.2"/>
    <row r="15175" x14ac:dyDescent="0.2"/>
    <row r="15176" x14ac:dyDescent="0.2"/>
    <row r="15177" x14ac:dyDescent="0.2"/>
    <row r="15178" x14ac:dyDescent="0.2"/>
    <row r="15179" x14ac:dyDescent="0.2"/>
    <row r="15180" x14ac:dyDescent="0.2"/>
    <row r="15181" x14ac:dyDescent="0.2"/>
    <row r="15182" x14ac:dyDescent="0.2"/>
    <row r="15183" x14ac:dyDescent="0.2"/>
    <row r="15184" x14ac:dyDescent="0.2"/>
    <row r="15185" x14ac:dyDescent="0.2"/>
    <row r="15186" x14ac:dyDescent="0.2"/>
    <row r="15187" x14ac:dyDescent="0.2"/>
    <row r="15188" x14ac:dyDescent="0.2"/>
    <row r="15189" x14ac:dyDescent="0.2"/>
    <row r="15190" x14ac:dyDescent="0.2"/>
    <row r="15191" x14ac:dyDescent="0.2"/>
    <row r="15192" x14ac:dyDescent="0.2"/>
    <row r="15193" x14ac:dyDescent="0.2"/>
    <row r="15194" x14ac:dyDescent="0.2"/>
    <row r="15195" x14ac:dyDescent="0.2"/>
    <row r="15196" x14ac:dyDescent="0.2"/>
    <row r="15197" x14ac:dyDescent="0.2"/>
    <row r="15198" x14ac:dyDescent="0.2"/>
    <row r="15199" x14ac:dyDescent="0.2"/>
    <row r="15200" x14ac:dyDescent="0.2"/>
    <row r="15201" x14ac:dyDescent="0.2"/>
    <row r="15202" x14ac:dyDescent="0.2"/>
    <row r="15203" x14ac:dyDescent="0.2"/>
    <row r="15204" x14ac:dyDescent="0.2"/>
    <row r="15205" x14ac:dyDescent="0.2"/>
    <row r="15206" x14ac:dyDescent="0.2"/>
    <row r="15207" x14ac:dyDescent="0.2"/>
    <row r="15208" x14ac:dyDescent="0.2"/>
    <row r="15209" x14ac:dyDescent="0.2"/>
    <row r="15210" x14ac:dyDescent="0.2"/>
    <row r="15211" x14ac:dyDescent="0.2"/>
    <row r="15212" x14ac:dyDescent="0.2"/>
    <row r="15213" x14ac:dyDescent="0.2"/>
    <row r="15214" x14ac:dyDescent="0.2"/>
    <row r="15215" x14ac:dyDescent="0.2"/>
    <row r="15216" x14ac:dyDescent="0.2"/>
    <row r="15217" x14ac:dyDescent="0.2"/>
    <row r="15218" x14ac:dyDescent="0.2"/>
    <row r="15219" x14ac:dyDescent="0.2"/>
    <row r="15220" x14ac:dyDescent="0.2"/>
    <row r="15221" x14ac:dyDescent="0.2"/>
    <row r="15222" x14ac:dyDescent="0.2"/>
    <row r="15223" x14ac:dyDescent="0.2"/>
    <row r="15224" x14ac:dyDescent="0.2"/>
    <row r="15225" x14ac:dyDescent="0.2"/>
    <row r="15226" x14ac:dyDescent="0.2"/>
    <row r="15227" x14ac:dyDescent="0.2"/>
    <row r="15228" x14ac:dyDescent="0.2"/>
    <row r="15229" x14ac:dyDescent="0.2"/>
    <row r="15230" x14ac:dyDescent="0.2"/>
    <row r="15231" x14ac:dyDescent="0.2"/>
    <row r="15232" x14ac:dyDescent="0.2"/>
    <row r="15233" x14ac:dyDescent="0.2"/>
    <row r="15234" x14ac:dyDescent="0.2"/>
    <row r="15235" x14ac:dyDescent="0.2"/>
    <row r="15236" x14ac:dyDescent="0.2"/>
    <row r="15237" x14ac:dyDescent="0.2"/>
    <row r="15238" x14ac:dyDescent="0.2"/>
    <row r="15239" x14ac:dyDescent="0.2"/>
    <row r="15240" x14ac:dyDescent="0.2"/>
    <row r="15241" x14ac:dyDescent="0.2"/>
    <row r="15242" x14ac:dyDescent="0.2"/>
    <row r="15243" x14ac:dyDescent="0.2"/>
    <row r="15244" x14ac:dyDescent="0.2"/>
    <row r="15245" x14ac:dyDescent="0.2"/>
    <row r="15246" x14ac:dyDescent="0.2"/>
    <row r="15247" x14ac:dyDescent="0.2"/>
    <row r="15248" x14ac:dyDescent="0.2"/>
    <row r="15249" x14ac:dyDescent="0.2"/>
    <row r="15250" x14ac:dyDescent="0.2"/>
    <row r="15251" x14ac:dyDescent="0.2"/>
    <row r="15252" x14ac:dyDescent="0.2"/>
    <row r="15253" x14ac:dyDescent="0.2"/>
    <row r="15254" x14ac:dyDescent="0.2"/>
    <row r="15255" x14ac:dyDescent="0.2"/>
    <row r="15256" x14ac:dyDescent="0.2"/>
    <row r="15257" x14ac:dyDescent="0.2"/>
    <row r="15258" x14ac:dyDescent="0.2"/>
    <row r="15259" x14ac:dyDescent="0.2"/>
    <row r="15260" x14ac:dyDescent="0.2"/>
    <row r="15261" x14ac:dyDescent="0.2"/>
    <row r="15262" x14ac:dyDescent="0.2"/>
    <row r="15263" x14ac:dyDescent="0.2"/>
    <row r="15264" x14ac:dyDescent="0.2"/>
    <row r="15265" x14ac:dyDescent="0.2"/>
    <row r="15266" x14ac:dyDescent="0.2"/>
    <row r="15267" x14ac:dyDescent="0.2"/>
    <row r="15268" x14ac:dyDescent="0.2"/>
    <row r="15269" x14ac:dyDescent="0.2"/>
    <row r="15270" x14ac:dyDescent="0.2"/>
    <row r="15271" x14ac:dyDescent="0.2"/>
    <row r="15272" x14ac:dyDescent="0.2"/>
    <row r="15273" x14ac:dyDescent="0.2"/>
    <row r="15274" x14ac:dyDescent="0.2"/>
    <row r="15275" x14ac:dyDescent="0.2"/>
    <row r="15276" x14ac:dyDescent="0.2"/>
    <row r="15277" x14ac:dyDescent="0.2"/>
    <row r="15278" x14ac:dyDescent="0.2"/>
    <row r="15279" x14ac:dyDescent="0.2"/>
    <row r="15280" x14ac:dyDescent="0.2"/>
    <row r="15281" x14ac:dyDescent="0.2"/>
    <row r="15282" x14ac:dyDescent="0.2"/>
    <row r="15283" x14ac:dyDescent="0.2"/>
    <row r="15284" x14ac:dyDescent="0.2"/>
    <row r="15285" x14ac:dyDescent="0.2"/>
    <row r="15286" x14ac:dyDescent="0.2"/>
    <row r="15287" x14ac:dyDescent="0.2"/>
    <row r="15288" x14ac:dyDescent="0.2"/>
    <row r="15289" x14ac:dyDescent="0.2"/>
    <row r="15290" x14ac:dyDescent="0.2"/>
    <row r="15291" x14ac:dyDescent="0.2"/>
    <row r="15292" x14ac:dyDescent="0.2"/>
    <row r="15293" x14ac:dyDescent="0.2"/>
    <row r="15294" x14ac:dyDescent="0.2"/>
    <row r="15295" x14ac:dyDescent="0.2"/>
    <row r="15296" x14ac:dyDescent="0.2"/>
    <row r="15297" x14ac:dyDescent="0.2"/>
    <row r="15298" x14ac:dyDescent="0.2"/>
    <row r="15299" x14ac:dyDescent="0.2"/>
    <row r="15300" x14ac:dyDescent="0.2"/>
    <row r="15301" x14ac:dyDescent="0.2"/>
    <row r="15302" x14ac:dyDescent="0.2"/>
    <row r="15303" x14ac:dyDescent="0.2"/>
    <row r="15304" x14ac:dyDescent="0.2"/>
    <row r="15305" x14ac:dyDescent="0.2"/>
    <row r="15306" x14ac:dyDescent="0.2"/>
    <row r="15307" x14ac:dyDescent="0.2"/>
    <row r="15308" x14ac:dyDescent="0.2"/>
    <row r="15309" x14ac:dyDescent="0.2"/>
    <row r="15310" x14ac:dyDescent="0.2"/>
    <row r="15311" x14ac:dyDescent="0.2"/>
    <row r="15312" x14ac:dyDescent="0.2"/>
    <row r="15313" x14ac:dyDescent="0.2"/>
    <row r="15314" x14ac:dyDescent="0.2"/>
    <row r="15315" x14ac:dyDescent="0.2"/>
    <row r="15316" x14ac:dyDescent="0.2"/>
    <row r="15317" x14ac:dyDescent="0.2"/>
    <row r="15318" x14ac:dyDescent="0.2"/>
    <row r="15319" x14ac:dyDescent="0.2"/>
    <row r="15320" x14ac:dyDescent="0.2"/>
    <row r="15321" x14ac:dyDescent="0.2"/>
    <row r="15322" x14ac:dyDescent="0.2"/>
    <row r="15323" x14ac:dyDescent="0.2"/>
    <row r="15324" x14ac:dyDescent="0.2"/>
    <row r="15325" x14ac:dyDescent="0.2"/>
    <row r="15326" x14ac:dyDescent="0.2"/>
    <row r="15327" x14ac:dyDescent="0.2"/>
    <row r="15328" x14ac:dyDescent="0.2"/>
    <row r="15329" x14ac:dyDescent="0.2"/>
    <row r="15330" x14ac:dyDescent="0.2"/>
    <row r="15331" x14ac:dyDescent="0.2"/>
    <row r="15332" x14ac:dyDescent="0.2"/>
    <row r="15333" x14ac:dyDescent="0.2"/>
    <row r="15334" x14ac:dyDescent="0.2"/>
    <row r="15335" x14ac:dyDescent="0.2"/>
    <row r="15336" x14ac:dyDescent="0.2"/>
    <row r="15337" x14ac:dyDescent="0.2"/>
    <row r="15338" x14ac:dyDescent="0.2"/>
    <row r="15339" x14ac:dyDescent="0.2"/>
    <row r="15340" x14ac:dyDescent="0.2"/>
    <row r="15341" x14ac:dyDescent="0.2"/>
    <row r="15342" x14ac:dyDescent="0.2"/>
    <row r="15343" x14ac:dyDescent="0.2"/>
    <row r="15344" x14ac:dyDescent="0.2"/>
    <row r="15345" x14ac:dyDescent="0.2"/>
    <row r="15346" x14ac:dyDescent="0.2"/>
    <row r="15347" x14ac:dyDescent="0.2"/>
    <row r="15348" x14ac:dyDescent="0.2"/>
    <row r="15349" x14ac:dyDescent="0.2"/>
    <row r="15350" x14ac:dyDescent="0.2"/>
    <row r="15351" x14ac:dyDescent="0.2"/>
    <row r="15352" x14ac:dyDescent="0.2"/>
    <row r="15353" x14ac:dyDescent="0.2"/>
    <row r="15354" x14ac:dyDescent="0.2"/>
    <row r="15355" x14ac:dyDescent="0.2"/>
    <row r="15356" x14ac:dyDescent="0.2"/>
    <row r="15357" x14ac:dyDescent="0.2"/>
    <row r="15358" x14ac:dyDescent="0.2"/>
    <row r="15359" x14ac:dyDescent="0.2"/>
    <row r="15360" x14ac:dyDescent="0.2"/>
    <row r="15361" x14ac:dyDescent="0.2"/>
    <row r="15362" x14ac:dyDescent="0.2"/>
    <row r="15363" x14ac:dyDescent="0.2"/>
    <row r="15364" x14ac:dyDescent="0.2"/>
    <row r="15365" x14ac:dyDescent="0.2"/>
    <row r="15366" x14ac:dyDescent="0.2"/>
    <row r="15367" x14ac:dyDescent="0.2"/>
    <row r="15368" x14ac:dyDescent="0.2"/>
    <row r="15369" x14ac:dyDescent="0.2"/>
    <row r="15370" x14ac:dyDescent="0.2"/>
    <row r="15371" x14ac:dyDescent="0.2"/>
    <row r="15372" x14ac:dyDescent="0.2"/>
    <row r="15373" x14ac:dyDescent="0.2"/>
    <row r="15374" x14ac:dyDescent="0.2"/>
    <row r="15375" x14ac:dyDescent="0.2"/>
    <row r="15376" x14ac:dyDescent="0.2"/>
    <row r="15377" x14ac:dyDescent="0.2"/>
    <row r="15378" x14ac:dyDescent="0.2"/>
    <row r="15379" x14ac:dyDescent="0.2"/>
    <row r="15380" x14ac:dyDescent="0.2"/>
    <row r="15381" x14ac:dyDescent="0.2"/>
    <row r="15382" x14ac:dyDescent="0.2"/>
    <row r="15383" x14ac:dyDescent="0.2"/>
    <row r="15384" x14ac:dyDescent="0.2"/>
    <row r="15385" x14ac:dyDescent="0.2"/>
    <row r="15386" x14ac:dyDescent="0.2"/>
    <row r="15387" x14ac:dyDescent="0.2"/>
    <row r="15388" x14ac:dyDescent="0.2"/>
    <row r="15389" x14ac:dyDescent="0.2"/>
    <row r="15390" x14ac:dyDescent="0.2"/>
    <row r="15391" x14ac:dyDescent="0.2"/>
    <row r="15392" x14ac:dyDescent="0.2"/>
    <row r="15393" x14ac:dyDescent="0.2"/>
    <row r="15394" x14ac:dyDescent="0.2"/>
    <row r="15395" x14ac:dyDescent="0.2"/>
    <row r="15396" x14ac:dyDescent="0.2"/>
    <row r="15397" x14ac:dyDescent="0.2"/>
    <row r="15398" x14ac:dyDescent="0.2"/>
    <row r="15399" x14ac:dyDescent="0.2"/>
    <row r="15400" x14ac:dyDescent="0.2"/>
    <row r="15401" x14ac:dyDescent="0.2"/>
    <row r="15402" x14ac:dyDescent="0.2"/>
    <row r="15403" x14ac:dyDescent="0.2"/>
    <row r="15404" x14ac:dyDescent="0.2"/>
    <row r="15405" x14ac:dyDescent="0.2"/>
    <row r="15406" x14ac:dyDescent="0.2"/>
    <row r="15407" x14ac:dyDescent="0.2"/>
    <row r="15408" x14ac:dyDescent="0.2"/>
    <row r="15409" x14ac:dyDescent="0.2"/>
    <row r="15410" x14ac:dyDescent="0.2"/>
    <row r="15411" x14ac:dyDescent="0.2"/>
    <row r="15412" x14ac:dyDescent="0.2"/>
    <row r="15413" x14ac:dyDescent="0.2"/>
    <row r="15414" x14ac:dyDescent="0.2"/>
    <row r="15415" x14ac:dyDescent="0.2"/>
    <row r="15416" x14ac:dyDescent="0.2"/>
    <row r="15417" x14ac:dyDescent="0.2"/>
    <row r="15418" x14ac:dyDescent="0.2"/>
    <row r="15419" x14ac:dyDescent="0.2"/>
    <row r="15420" x14ac:dyDescent="0.2"/>
    <row r="15421" x14ac:dyDescent="0.2"/>
    <row r="15422" x14ac:dyDescent="0.2"/>
    <row r="15423" x14ac:dyDescent="0.2"/>
    <row r="15424" x14ac:dyDescent="0.2"/>
    <row r="15425" x14ac:dyDescent="0.2"/>
    <row r="15426" x14ac:dyDescent="0.2"/>
    <row r="15427" x14ac:dyDescent="0.2"/>
    <row r="15428" x14ac:dyDescent="0.2"/>
    <row r="15429" x14ac:dyDescent="0.2"/>
    <row r="15430" x14ac:dyDescent="0.2"/>
    <row r="15431" x14ac:dyDescent="0.2"/>
    <row r="15432" x14ac:dyDescent="0.2"/>
    <row r="15433" x14ac:dyDescent="0.2"/>
    <row r="15434" x14ac:dyDescent="0.2"/>
    <row r="15435" x14ac:dyDescent="0.2"/>
    <row r="15436" x14ac:dyDescent="0.2"/>
    <row r="15437" x14ac:dyDescent="0.2"/>
    <row r="15438" x14ac:dyDescent="0.2"/>
    <row r="15439" x14ac:dyDescent="0.2"/>
    <row r="15440" x14ac:dyDescent="0.2"/>
    <row r="15441" x14ac:dyDescent="0.2"/>
    <row r="15442" x14ac:dyDescent="0.2"/>
    <row r="15443" x14ac:dyDescent="0.2"/>
    <row r="15444" x14ac:dyDescent="0.2"/>
    <row r="15445" x14ac:dyDescent="0.2"/>
    <row r="15446" x14ac:dyDescent="0.2"/>
    <row r="15447" x14ac:dyDescent="0.2"/>
    <row r="15448" x14ac:dyDescent="0.2"/>
    <row r="15449" x14ac:dyDescent="0.2"/>
    <row r="15450" x14ac:dyDescent="0.2"/>
    <row r="15451" x14ac:dyDescent="0.2"/>
    <row r="15452" x14ac:dyDescent="0.2"/>
    <row r="15453" x14ac:dyDescent="0.2"/>
    <row r="15454" x14ac:dyDescent="0.2"/>
    <row r="15455" x14ac:dyDescent="0.2"/>
    <row r="15456" x14ac:dyDescent="0.2"/>
    <row r="15457" x14ac:dyDescent="0.2"/>
    <row r="15458" x14ac:dyDescent="0.2"/>
    <row r="15459" x14ac:dyDescent="0.2"/>
    <row r="15460" x14ac:dyDescent="0.2"/>
    <row r="15461" x14ac:dyDescent="0.2"/>
    <row r="15462" x14ac:dyDescent="0.2"/>
    <row r="15463" x14ac:dyDescent="0.2"/>
    <row r="15464" x14ac:dyDescent="0.2"/>
    <row r="15465" x14ac:dyDescent="0.2"/>
    <row r="15466" x14ac:dyDescent="0.2"/>
    <row r="15467" x14ac:dyDescent="0.2"/>
    <row r="15468" x14ac:dyDescent="0.2"/>
    <row r="15469" x14ac:dyDescent="0.2"/>
    <row r="15470" x14ac:dyDescent="0.2"/>
    <row r="15471" x14ac:dyDescent="0.2"/>
    <row r="15472" x14ac:dyDescent="0.2"/>
    <row r="15473" x14ac:dyDescent="0.2"/>
    <row r="15474" x14ac:dyDescent="0.2"/>
    <row r="15475" x14ac:dyDescent="0.2"/>
    <row r="15476" x14ac:dyDescent="0.2"/>
    <row r="15477" x14ac:dyDescent="0.2"/>
    <row r="15478" x14ac:dyDescent="0.2"/>
    <row r="15479" x14ac:dyDescent="0.2"/>
    <row r="15480" x14ac:dyDescent="0.2"/>
    <row r="15481" x14ac:dyDescent="0.2"/>
    <row r="15482" x14ac:dyDescent="0.2"/>
    <row r="15483" x14ac:dyDescent="0.2"/>
    <row r="15484" x14ac:dyDescent="0.2"/>
    <row r="15485" x14ac:dyDescent="0.2"/>
    <row r="15486" x14ac:dyDescent="0.2"/>
    <row r="15487" x14ac:dyDescent="0.2"/>
    <row r="15488" x14ac:dyDescent="0.2"/>
    <row r="15489" x14ac:dyDescent="0.2"/>
    <row r="15490" x14ac:dyDescent="0.2"/>
    <row r="15491" x14ac:dyDescent="0.2"/>
    <row r="15492" x14ac:dyDescent="0.2"/>
    <row r="15493" x14ac:dyDescent="0.2"/>
    <row r="15494" x14ac:dyDescent="0.2"/>
    <row r="15495" x14ac:dyDescent="0.2"/>
    <row r="15496" x14ac:dyDescent="0.2"/>
    <row r="15497" x14ac:dyDescent="0.2"/>
    <row r="15498" x14ac:dyDescent="0.2"/>
    <row r="15499" x14ac:dyDescent="0.2"/>
    <row r="15500" x14ac:dyDescent="0.2"/>
    <row r="15501" x14ac:dyDescent="0.2"/>
    <row r="15502" x14ac:dyDescent="0.2"/>
    <row r="15503" x14ac:dyDescent="0.2"/>
    <row r="15504" x14ac:dyDescent="0.2"/>
    <row r="15505" x14ac:dyDescent="0.2"/>
    <row r="15506" x14ac:dyDescent="0.2"/>
    <row r="15507" x14ac:dyDescent="0.2"/>
    <row r="15508" x14ac:dyDescent="0.2"/>
    <row r="15509" x14ac:dyDescent="0.2"/>
    <row r="15510" x14ac:dyDescent="0.2"/>
    <row r="15511" x14ac:dyDescent="0.2"/>
    <row r="15512" x14ac:dyDescent="0.2"/>
    <row r="15513" x14ac:dyDescent="0.2"/>
    <row r="15514" x14ac:dyDescent="0.2"/>
    <row r="15515" x14ac:dyDescent="0.2"/>
    <row r="15516" x14ac:dyDescent="0.2"/>
    <row r="15517" x14ac:dyDescent="0.2"/>
    <row r="15518" x14ac:dyDescent="0.2"/>
    <row r="15519" x14ac:dyDescent="0.2"/>
    <row r="15520" x14ac:dyDescent="0.2"/>
    <row r="15521" x14ac:dyDescent="0.2"/>
    <row r="15522" x14ac:dyDescent="0.2"/>
    <row r="15523" x14ac:dyDescent="0.2"/>
    <row r="15524" x14ac:dyDescent="0.2"/>
    <row r="15525" x14ac:dyDescent="0.2"/>
    <row r="15526" x14ac:dyDescent="0.2"/>
    <row r="15527" x14ac:dyDescent="0.2"/>
    <row r="15528" x14ac:dyDescent="0.2"/>
    <row r="15529" x14ac:dyDescent="0.2"/>
    <row r="15530" x14ac:dyDescent="0.2"/>
    <row r="15531" x14ac:dyDescent="0.2"/>
    <row r="15532" x14ac:dyDescent="0.2"/>
    <row r="15533" x14ac:dyDescent="0.2"/>
    <row r="15534" x14ac:dyDescent="0.2"/>
    <row r="15535" x14ac:dyDescent="0.2"/>
    <row r="15536" x14ac:dyDescent="0.2"/>
    <row r="15537" x14ac:dyDescent="0.2"/>
    <row r="15538" x14ac:dyDescent="0.2"/>
    <row r="15539" x14ac:dyDescent="0.2"/>
    <row r="15540" x14ac:dyDescent="0.2"/>
    <row r="15541" x14ac:dyDescent="0.2"/>
    <row r="15542" x14ac:dyDescent="0.2"/>
    <row r="15543" x14ac:dyDescent="0.2"/>
    <row r="15544" x14ac:dyDescent="0.2"/>
    <row r="15545" x14ac:dyDescent="0.2"/>
    <row r="15546" x14ac:dyDescent="0.2"/>
    <row r="15547" x14ac:dyDescent="0.2"/>
    <row r="15548" x14ac:dyDescent="0.2"/>
    <row r="15549" x14ac:dyDescent="0.2"/>
    <row r="15550" x14ac:dyDescent="0.2"/>
    <row r="15551" x14ac:dyDescent="0.2"/>
    <row r="15552" x14ac:dyDescent="0.2"/>
    <row r="15553" x14ac:dyDescent="0.2"/>
    <row r="15554" x14ac:dyDescent="0.2"/>
    <row r="15555" x14ac:dyDescent="0.2"/>
    <row r="15556" x14ac:dyDescent="0.2"/>
    <row r="15557" x14ac:dyDescent="0.2"/>
    <row r="15558" x14ac:dyDescent="0.2"/>
    <row r="15559" x14ac:dyDescent="0.2"/>
    <row r="15560" x14ac:dyDescent="0.2"/>
    <row r="15561" x14ac:dyDescent="0.2"/>
    <row r="15562" x14ac:dyDescent="0.2"/>
    <row r="15563" x14ac:dyDescent="0.2"/>
    <row r="15564" x14ac:dyDescent="0.2"/>
    <row r="15565" x14ac:dyDescent="0.2"/>
    <row r="15566" x14ac:dyDescent="0.2"/>
    <row r="15567" x14ac:dyDescent="0.2"/>
    <row r="15568" x14ac:dyDescent="0.2"/>
    <row r="15569" x14ac:dyDescent="0.2"/>
    <row r="15570" x14ac:dyDescent="0.2"/>
    <row r="15571" x14ac:dyDescent="0.2"/>
    <row r="15572" x14ac:dyDescent="0.2"/>
    <row r="15573" x14ac:dyDescent="0.2"/>
    <row r="15574" x14ac:dyDescent="0.2"/>
    <row r="15575" x14ac:dyDescent="0.2"/>
    <row r="15576" x14ac:dyDescent="0.2"/>
    <row r="15577" x14ac:dyDescent="0.2"/>
    <row r="15578" x14ac:dyDescent="0.2"/>
    <row r="15579" x14ac:dyDescent="0.2"/>
    <row r="15580" x14ac:dyDescent="0.2"/>
    <row r="15581" x14ac:dyDescent="0.2"/>
    <row r="15582" x14ac:dyDescent="0.2"/>
    <row r="15583" x14ac:dyDescent="0.2"/>
    <row r="15584" x14ac:dyDescent="0.2"/>
    <row r="15585" x14ac:dyDescent="0.2"/>
    <row r="15586" x14ac:dyDescent="0.2"/>
    <row r="15587" x14ac:dyDescent="0.2"/>
    <row r="15588" x14ac:dyDescent="0.2"/>
    <row r="15589" x14ac:dyDescent="0.2"/>
    <row r="15590" x14ac:dyDescent="0.2"/>
    <row r="15591" x14ac:dyDescent="0.2"/>
    <row r="15592" x14ac:dyDescent="0.2"/>
    <row r="15593" x14ac:dyDescent="0.2"/>
    <row r="15594" x14ac:dyDescent="0.2"/>
    <row r="15595" x14ac:dyDescent="0.2"/>
    <row r="15596" x14ac:dyDescent="0.2"/>
    <row r="15597" x14ac:dyDescent="0.2"/>
    <row r="15598" x14ac:dyDescent="0.2"/>
    <row r="15599" x14ac:dyDescent="0.2"/>
    <row r="15600" x14ac:dyDescent="0.2"/>
    <row r="15601" x14ac:dyDescent="0.2"/>
    <row r="15602" x14ac:dyDescent="0.2"/>
    <row r="15603" x14ac:dyDescent="0.2"/>
    <row r="15604" x14ac:dyDescent="0.2"/>
    <row r="15605" x14ac:dyDescent="0.2"/>
    <row r="15606" x14ac:dyDescent="0.2"/>
    <row r="15607" x14ac:dyDescent="0.2"/>
    <row r="15608" x14ac:dyDescent="0.2"/>
    <row r="15609" x14ac:dyDescent="0.2"/>
    <row r="15610" x14ac:dyDescent="0.2"/>
    <row r="15611" x14ac:dyDescent="0.2"/>
    <row r="15612" x14ac:dyDescent="0.2"/>
    <row r="15613" x14ac:dyDescent="0.2"/>
    <row r="15614" x14ac:dyDescent="0.2"/>
    <row r="15615" x14ac:dyDescent="0.2"/>
    <row r="15616" x14ac:dyDescent="0.2"/>
    <row r="15617" x14ac:dyDescent="0.2"/>
    <row r="15618" x14ac:dyDescent="0.2"/>
    <row r="15619" x14ac:dyDescent="0.2"/>
    <row r="15620" x14ac:dyDescent="0.2"/>
    <row r="15621" x14ac:dyDescent="0.2"/>
    <row r="15622" x14ac:dyDescent="0.2"/>
    <row r="15623" x14ac:dyDescent="0.2"/>
    <row r="15624" x14ac:dyDescent="0.2"/>
    <row r="15625" x14ac:dyDescent="0.2"/>
    <row r="15626" x14ac:dyDescent="0.2"/>
    <row r="15627" x14ac:dyDescent="0.2"/>
    <row r="15628" x14ac:dyDescent="0.2"/>
    <row r="15629" x14ac:dyDescent="0.2"/>
    <row r="15630" x14ac:dyDescent="0.2"/>
    <row r="15631" x14ac:dyDescent="0.2"/>
    <row r="15632" x14ac:dyDescent="0.2"/>
    <row r="15633" x14ac:dyDescent="0.2"/>
    <row r="15634" x14ac:dyDescent="0.2"/>
    <row r="15635" x14ac:dyDescent="0.2"/>
    <row r="15636" x14ac:dyDescent="0.2"/>
    <row r="15637" x14ac:dyDescent="0.2"/>
    <row r="15638" x14ac:dyDescent="0.2"/>
    <row r="15639" x14ac:dyDescent="0.2"/>
    <row r="15640" x14ac:dyDescent="0.2"/>
    <row r="15641" x14ac:dyDescent="0.2"/>
    <row r="15642" x14ac:dyDescent="0.2"/>
    <row r="15643" x14ac:dyDescent="0.2"/>
    <row r="15644" x14ac:dyDescent="0.2"/>
    <row r="15645" x14ac:dyDescent="0.2"/>
    <row r="15646" x14ac:dyDescent="0.2"/>
    <row r="15647" x14ac:dyDescent="0.2"/>
    <row r="15648" x14ac:dyDescent="0.2"/>
    <row r="15649" x14ac:dyDescent="0.2"/>
    <row r="15650" x14ac:dyDescent="0.2"/>
    <row r="15651" x14ac:dyDescent="0.2"/>
    <row r="15652" x14ac:dyDescent="0.2"/>
    <row r="15653" x14ac:dyDescent="0.2"/>
    <row r="15654" x14ac:dyDescent="0.2"/>
    <row r="15655" x14ac:dyDescent="0.2"/>
    <row r="15656" x14ac:dyDescent="0.2"/>
    <row r="15657" x14ac:dyDescent="0.2"/>
    <row r="15658" x14ac:dyDescent="0.2"/>
    <row r="15659" x14ac:dyDescent="0.2"/>
    <row r="15660" x14ac:dyDescent="0.2"/>
    <row r="15661" x14ac:dyDescent="0.2"/>
    <row r="15662" x14ac:dyDescent="0.2"/>
    <row r="15663" x14ac:dyDescent="0.2"/>
    <row r="15664" x14ac:dyDescent="0.2"/>
    <row r="15665" x14ac:dyDescent="0.2"/>
    <row r="15666" x14ac:dyDescent="0.2"/>
    <row r="15667" x14ac:dyDescent="0.2"/>
    <row r="15668" x14ac:dyDescent="0.2"/>
    <row r="15669" x14ac:dyDescent="0.2"/>
    <row r="15670" x14ac:dyDescent="0.2"/>
    <row r="15671" x14ac:dyDescent="0.2"/>
    <row r="15672" x14ac:dyDescent="0.2"/>
    <row r="15673" x14ac:dyDescent="0.2"/>
    <row r="15674" x14ac:dyDescent="0.2"/>
    <row r="15675" x14ac:dyDescent="0.2"/>
    <row r="15676" x14ac:dyDescent="0.2"/>
    <row r="15677" x14ac:dyDescent="0.2"/>
    <row r="15678" x14ac:dyDescent="0.2"/>
    <row r="15679" x14ac:dyDescent="0.2"/>
    <row r="15680" x14ac:dyDescent="0.2"/>
    <row r="15681" x14ac:dyDescent="0.2"/>
    <row r="15682" x14ac:dyDescent="0.2"/>
    <row r="15683" x14ac:dyDescent="0.2"/>
    <row r="15684" x14ac:dyDescent="0.2"/>
    <row r="15685" x14ac:dyDescent="0.2"/>
    <row r="15686" x14ac:dyDescent="0.2"/>
    <row r="15687" x14ac:dyDescent="0.2"/>
    <row r="15688" x14ac:dyDescent="0.2"/>
    <row r="15689" x14ac:dyDescent="0.2"/>
    <row r="15690" x14ac:dyDescent="0.2"/>
    <row r="15691" x14ac:dyDescent="0.2"/>
    <row r="15692" x14ac:dyDescent="0.2"/>
    <row r="15693" x14ac:dyDescent="0.2"/>
    <row r="15694" x14ac:dyDescent="0.2"/>
    <row r="15695" x14ac:dyDescent="0.2"/>
    <row r="15696" x14ac:dyDescent="0.2"/>
    <row r="15697" x14ac:dyDescent="0.2"/>
    <row r="15698" x14ac:dyDescent="0.2"/>
    <row r="15699" x14ac:dyDescent="0.2"/>
    <row r="15700" x14ac:dyDescent="0.2"/>
    <row r="15701" x14ac:dyDescent="0.2"/>
    <row r="15702" x14ac:dyDescent="0.2"/>
    <row r="15703" x14ac:dyDescent="0.2"/>
    <row r="15704" x14ac:dyDescent="0.2"/>
    <row r="15705" x14ac:dyDescent="0.2"/>
    <row r="15706" x14ac:dyDescent="0.2"/>
    <row r="15707" x14ac:dyDescent="0.2"/>
    <row r="15708" x14ac:dyDescent="0.2"/>
    <row r="15709" x14ac:dyDescent="0.2"/>
    <row r="15710" x14ac:dyDescent="0.2"/>
    <row r="15711" x14ac:dyDescent="0.2"/>
    <row r="15712" x14ac:dyDescent="0.2"/>
    <row r="15713" x14ac:dyDescent="0.2"/>
    <row r="15714" x14ac:dyDescent="0.2"/>
    <row r="15715" x14ac:dyDescent="0.2"/>
    <row r="15716" x14ac:dyDescent="0.2"/>
    <row r="15717" x14ac:dyDescent="0.2"/>
    <row r="15718" x14ac:dyDescent="0.2"/>
    <row r="15719" x14ac:dyDescent="0.2"/>
    <row r="15720" x14ac:dyDescent="0.2"/>
    <row r="15721" x14ac:dyDescent="0.2"/>
    <row r="15722" x14ac:dyDescent="0.2"/>
    <row r="15723" x14ac:dyDescent="0.2"/>
    <row r="15724" x14ac:dyDescent="0.2"/>
    <row r="15725" x14ac:dyDescent="0.2"/>
    <row r="15726" x14ac:dyDescent="0.2"/>
    <row r="15727" x14ac:dyDescent="0.2"/>
    <row r="15728" x14ac:dyDescent="0.2"/>
    <row r="15729" x14ac:dyDescent="0.2"/>
    <row r="15730" x14ac:dyDescent="0.2"/>
    <row r="15731" x14ac:dyDescent="0.2"/>
    <row r="15732" x14ac:dyDescent="0.2"/>
    <row r="15733" x14ac:dyDescent="0.2"/>
    <row r="15734" x14ac:dyDescent="0.2"/>
    <row r="15735" x14ac:dyDescent="0.2"/>
    <row r="15736" x14ac:dyDescent="0.2"/>
    <row r="15737" x14ac:dyDescent="0.2"/>
    <row r="15738" x14ac:dyDescent="0.2"/>
    <row r="15739" x14ac:dyDescent="0.2"/>
    <row r="15740" x14ac:dyDescent="0.2"/>
    <row r="15741" x14ac:dyDescent="0.2"/>
    <row r="15742" x14ac:dyDescent="0.2"/>
    <row r="15743" x14ac:dyDescent="0.2"/>
    <row r="15744" x14ac:dyDescent="0.2"/>
    <row r="15745" x14ac:dyDescent="0.2"/>
    <row r="15746" x14ac:dyDescent="0.2"/>
    <row r="15747" x14ac:dyDescent="0.2"/>
    <row r="15748" x14ac:dyDescent="0.2"/>
    <row r="15749" x14ac:dyDescent="0.2"/>
    <row r="15750" x14ac:dyDescent="0.2"/>
    <row r="15751" x14ac:dyDescent="0.2"/>
    <row r="15752" x14ac:dyDescent="0.2"/>
    <row r="15753" x14ac:dyDescent="0.2"/>
    <row r="15754" x14ac:dyDescent="0.2"/>
    <row r="15755" x14ac:dyDescent="0.2"/>
    <row r="15756" x14ac:dyDescent="0.2"/>
    <row r="15757" x14ac:dyDescent="0.2"/>
    <row r="15758" x14ac:dyDescent="0.2"/>
    <row r="15759" x14ac:dyDescent="0.2"/>
    <row r="15760" x14ac:dyDescent="0.2"/>
    <row r="15761" x14ac:dyDescent="0.2"/>
    <row r="15762" x14ac:dyDescent="0.2"/>
    <row r="15763" x14ac:dyDescent="0.2"/>
    <row r="15764" x14ac:dyDescent="0.2"/>
    <row r="15765" x14ac:dyDescent="0.2"/>
    <row r="15766" x14ac:dyDescent="0.2"/>
    <row r="15767" x14ac:dyDescent="0.2"/>
    <row r="15768" x14ac:dyDescent="0.2"/>
    <row r="15769" x14ac:dyDescent="0.2"/>
    <row r="15770" x14ac:dyDescent="0.2"/>
    <row r="15771" x14ac:dyDescent="0.2"/>
    <row r="15772" x14ac:dyDescent="0.2"/>
    <row r="15773" x14ac:dyDescent="0.2"/>
    <row r="15774" x14ac:dyDescent="0.2"/>
    <row r="15775" x14ac:dyDescent="0.2"/>
    <row r="15776" x14ac:dyDescent="0.2"/>
    <row r="15777" x14ac:dyDescent="0.2"/>
    <row r="15778" x14ac:dyDescent="0.2"/>
    <row r="15779" x14ac:dyDescent="0.2"/>
    <row r="15780" x14ac:dyDescent="0.2"/>
    <row r="15781" x14ac:dyDescent="0.2"/>
    <row r="15782" x14ac:dyDescent="0.2"/>
    <row r="15783" x14ac:dyDescent="0.2"/>
    <row r="15784" x14ac:dyDescent="0.2"/>
    <row r="15785" x14ac:dyDescent="0.2"/>
    <row r="15786" x14ac:dyDescent="0.2"/>
    <row r="15787" x14ac:dyDescent="0.2"/>
    <row r="15788" x14ac:dyDescent="0.2"/>
    <row r="15789" x14ac:dyDescent="0.2"/>
    <row r="15790" x14ac:dyDescent="0.2"/>
    <row r="15791" x14ac:dyDescent="0.2"/>
    <row r="15792" x14ac:dyDescent="0.2"/>
    <row r="15793" x14ac:dyDescent="0.2"/>
    <row r="15794" x14ac:dyDescent="0.2"/>
    <row r="15795" x14ac:dyDescent="0.2"/>
    <row r="15796" x14ac:dyDescent="0.2"/>
    <row r="15797" x14ac:dyDescent="0.2"/>
    <row r="15798" x14ac:dyDescent="0.2"/>
    <row r="15799" x14ac:dyDescent="0.2"/>
    <row r="15800" x14ac:dyDescent="0.2"/>
    <row r="15801" x14ac:dyDescent="0.2"/>
    <row r="15802" x14ac:dyDescent="0.2"/>
    <row r="15803" x14ac:dyDescent="0.2"/>
    <row r="15804" x14ac:dyDescent="0.2"/>
    <row r="15805" x14ac:dyDescent="0.2"/>
    <row r="15806" x14ac:dyDescent="0.2"/>
    <row r="15807" x14ac:dyDescent="0.2"/>
    <row r="15808" x14ac:dyDescent="0.2"/>
    <row r="15809" x14ac:dyDescent="0.2"/>
    <row r="15810" x14ac:dyDescent="0.2"/>
    <row r="15811" x14ac:dyDescent="0.2"/>
    <row r="15812" x14ac:dyDescent="0.2"/>
    <row r="15813" x14ac:dyDescent="0.2"/>
    <row r="15814" x14ac:dyDescent="0.2"/>
    <row r="15815" x14ac:dyDescent="0.2"/>
    <row r="15816" x14ac:dyDescent="0.2"/>
    <row r="15817" x14ac:dyDescent="0.2"/>
    <row r="15818" x14ac:dyDescent="0.2"/>
    <row r="15819" x14ac:dyDescent="0.2"/>
    <row r="15820" x14ac:dyDescent="0.2"/>
    <row r="15821" x14ac:dyDescent="0.2"/>
    <row r="15822" x14ac:dyDescent="0.2"/>
    <row r="15823" x14ac:dyDescent="0.2"/>
    <row r="15824" x14ac:dyDescent="0.2"/>
    <row r="15825" x14ac:dyDescent="0.2"/>
    <row r="15826" x14ac:dyDescent="0.2"/>
    <row r="15827" x14ac:dyDescent="0.2"/>
    <row r="15828" x14ac:dyDescent="0.2"/>
    <row r="15829" x14ac:dyDescent="0.2"/>
    <row r="15830" x14ac:dyDescent="0.2"/>
    <row r="15831" x14ac:dyDescent="0.2"/>
    <row r="15832" x14ac:dyDescent="0.2"/>
    <row r="15833" x14ac:dyDescent="0.2"/>
    <row r="15834" x14ac:dyDescent="0.2"/>
    <row r="15835" x14ac:dyDescent="0.2"/>
    <row r="15836" x14ac:dyDescent="0.2"/>
    <row r="15837" x14ac:dyDescent="0.2"/>
    <row r="15838" x14ac:dyDescent="0.2"/>
    <row r="15839" x14ac:dyDescent="0.2"/>
    <row r="15840" x14ac:dyDescent="0.2"/>
    <row r="15841" x14ac:dyDescent="0.2"/>
    <row r="15842" x14ac:dyDescent="0.2"/>
    <row r="15843" x14ac:dyDescent="0.2"/>
    <row r="15844" x14ac:dyDescent="0.2"/>
    <row r="15845" x14ac:dyDescent="0.2"/>
    <row r="15846" x14ac:dyDescent="0.2"/>
    <row r="15847" x14ac:dyDescent="0.2"/>
    <row r="15848" x14ac:dyDescent="0.2"/>
    <row r="15849" x14ac:dyDescent="0.2"/>
    <row r="15850" x14ac:dyDescent="0.2"/>
    <row r="15851" x14ac:dyDescent="0.2"/>
    <row r="15852" x14ac:dyDescent="0.2"/>
    <row r="15853" x14ac:dyDescent="0.2"/>
    <row r="15854" x14ac:dyDescent="0.2"/>
    <row r="15855" x14ac:dyDescent="0.2"/>
    <row r="15856" x14ac:dyDescent="0.2"/>
    <row r="15857" x14ac:dyDescent="0.2"/>
    <row r="15858" x14ac:dyDescent="0.2"/>
    <row r="15859" x14ac:dyDescent="0.2"/>
    <row r="15860" x14ac:dyDescent="0.2"/>
    <row r="15861" x14ac:dyDescent="0.2"/>
    <row r="15862" x14ac:dyDescent="0.2"/>
    <row r="15863" x14ac:dyDescent="0.2"/>
    <row r="15864" x14ac:dyDescent="0.2"/>
    <row r="15865" x14ac:dyDescent="0.2"/>
    <row r="15866" x14ac:dyDescent="0.2"/>
    <row r="15867" x14ac:dyDescent="0.2"/>
    <row r="15868" x14ac:dyDescent="0.2"/>
    <row r="15869" x14ac:dyDescent="0.2"/>
    <row r="15870" x14ac:dyDescent="0.2"/>
    <row r="15871" x14ac:dyDescent="0.2"/>
    <row r="15872" x14ac:dyDescent="0.2"/>
    <row r="15873" x14ac:dyDescent="0.2"/>
    <row r="15874" x14ac:dyDescent="0.2"/>
    <row r="15875" x14ac:dyDescent="0.2"/>
    <row r="15876" x14ac:dyDescent="0.2"/>
    <row r="15877" x14ac:dyDescent="0.2"/>
    <row r="15878" x14ac:dyDescent="0.2"/>
    <row r="15879" x14ac:dyDescent="0.2"/>
    <row r="15880" x14ac:dyDescent="0.2"/>
    <row r="15881" x14ac:dyDescent="0.2"/>
    <row r="15882" x14ac:dyDescent="0.2"/>
    <row r="15883" x14ac:dyDescent="0.2"/>
    <row r="15884" x14ac:dyDescent="0.2"/>
    <row r="15885" x14ac:dyDescent="0.2"/>
    <row r="15886" x14ac:dyDescent="0.2"/>
    <row r="15887" x14ac:dyDescent="0.2"/>
    <row r="15888" x14ac:dyDescent="0.2"/>
    <row r="15889" x14ac:dyDescent="0.2"/>
    <row r="15890" x14ac:dyDescent="0.2"/>
    <row r="15891" x14ac:dyDescent="0.2"/>
    <row r="15892" x14ac:dyDescent="0.2"/>
    <row r="15893" x14ac:dyDescent="0.2"/>
    <row r="15894" x14ac:dyDescent="0.2"/>
    <row r="15895" x14ac:dyDescent="0.2"/>
    <row r="15896" x14ac:dyDescent="0.2"/>
    <row r="15897" x14ac:dyDescent="0.2"/>
    <row r="15898" x14ac:dyDescent="0.2"/>
    <row r="15899" x14ac:dyDescent="0.2"/>
    <row r="15900" x14ac:dyDescent="0.2"/>
    <row r="15901" x14ac:dyDescent="0.2"/>
    <row r="15902" x14ac:dyDescent="0.2"/>
    <row r="15903" x14ac:dyDescent="0.2"/>
    <row r="15904" x14ac:dyDescent="0.2"/>
    <row r="15905" x14ac:dyDescent="0.2"/>
    <row r="15906" x14ac:dyDescent="0.2"/>
    <row r="15907" x14ac:dyDescent="0.2"/>
    <row r="15908" x14ac:dyDescent="0.2"/>
    <row r="15909" x14ac:dyDescent="0.2"/>
    <row r="15910" x14ac:dyDescent="0.2"/>
    <row r="15911" x14ac:dyDescent="0.2"/>
    <row r="15912" x14ac:dyDescent="0.2"/>
    <row r="15913" x14ac:dyDescent="0.2"/>
    <row r="15914" x14ac:dyDescent="0.2"/>
    <row r="15915" x14ac:dyDescent="0.2"/>
    <row r="15916" x14ac:dyDescent="0.2"/>
    <row r="15917" x14ac:dyDescent="0.2"/>
    <row r="15918" x14ac:dyDescent="0.2"/>
    <row r="15919" x14ac:dyDescent="0.2"/>
    <row r="15920" x14ac:dyDescent="0.2"/>
    <row r="15921" x14ac:dyDescent="0.2"/>
    <row r="15922" x14ac:dyDescent="0.2"/>
    <row r="15923" x14ac:dyDescent="0.2"/>
    <row r="15924" x14ac:dyDescent="0.2"/>
    <row r="15925" x14ac:dyDescent="0.2"/>
    <row r="15926" x14ac:dyDescent="0.2"/>
    <row r="15927" x14ac:dyDescent="0.2"/>
    <row r="15928" x14ac:dyDescent="0.2"/>
    <row r="15929" x14ac:dyDescent="0.2"/>
    <row r="15930" x14ac:dyDescent="0.2"/>
    <row r="15931" x14ac:dyDescent="0.2"/>
    <row r="15932" x14ac:dyDescent="0.2"/>
    <row r="15933" x14ac:dyDescent="0.2"/>
    <row r="15934" x14ac:dyDescent="0.2"/>
    <row r="15935" x14ac:dyDescent="0.2"/>
    <row r="15936" x14ac:dyDescent="0.2"/>
    <row r="15937" x14ac:dyDescent="0.2"/>
    <row r="15938" x14ac:dyDescent="0.2"/>
    <row r="15939" x14ac:dyDescent="0.2"/>
    <row r="15940" x14ac:dyDescent="0.2"/>
    <row r="15941" x14ac:dyDescent="0.2"/>
    <row r="15942" x14ac:dyDescent="0.2"/>
    <row r="15943" x14ac:dyDescent="0.2"/>
    <row r="15944" x14ac:dyDescent="0.2"/>
    <row r="15945" x14ac:dyDescent="0.2"/>
    <row r="15946" x14ac:dyDescent="0.2"/>
    <row r="15947" x14ac:dyDescent="0.2"/>
    <row r="15948" x14ac:dyDescent="0.2"/>
    <row r="15949" x14ac:dyDescent="0.2"/>
    <row r="15950" x14ac:dyDescent="0.2"/>
    <row r="15951" x14ac:dyDescent="0.2"/>
    <row r="15952" x14ac:dyDescent="0.2"/>
    <row r="15953" x14ac:dyDescent="0.2"/>
    <row r="15954" x14ac:dyDescent="0.2"/>
    <row r="15955" x14ac:dyDescent="0.2"/>
    <row r="15956" x14ac:dyDescent="0.2"/>
    <row r="15957" x14ac:dyDescent="0.2"/>
    <row r="15958" x14ac:dyDescent="0.2"/>
    <row r="15959" x14ac:dyDescent="0.2"/>
    <row r="15960" x14ac:dyDescent="0.2"/>
    <row r="15961" x14ac:dyDescent="0.2"/>
    <row r="15962" x14ac:dyDescent="0.2"/>
    <row r="15963" x14ac:dyDescent="0.2"/>
    <row r="15964" x14ac:dyDescent="0.2"/>
    <row r="15965" x14ac:dyDescent="0.2"/>
    <row r="15966" x14ac:dyDescent="0.2"/>
    <row r="15967" x14ac:dyDescent="0.2"/>
    <row r="15968" x14ac:dyDescent="0.2"/>
    <row r="15969" x14ac:dyDescent="0.2"/>
    <row r="15970" x14ac:dyDescent="0.2"/>
    <row r="15971" x14ac:dyDescent="0.2"/>
    <row r="15972" x14ac:dyDescent="0.2"/>
    <row r="15973" x14ac:dyDescent="0.2"/>
    <row r="15974" x14ac:dyDescent="0.2"/>
    <row r="15975" x14ac:dyDescent="0.2"/>
    <row r="15976" x14ac:dyDescent="0.2"/>
    <row r="15977" x14ac:dyDescent="0.2"/>
    <row r="15978" x14ac:dyDescent="0.2"/>
    <row r="15979" x14ac:dyDescent="0.2"/>
    <row r="15980" x14ac:dyDescent="0.2"/>
    <row r="15981" x14ac:dyDescent="0.2"/>
    <row r="15982" x14ac:dyDescent="0.2"/>
    <row r="15983" x14ac:dyDescent="0.2"/>
    <row r="15984" x14ac:dyDescent="0.2"/>
    <row r="15985" x14ac:dyDescent="0.2"/>
    <row r="15986" x14ac:dyDescent="0.2"/>
    <row r="15987" x14ac:dyDescent="0.2"/>
    <row r="15988" x14ac:dyDescent="0.2"/>
    <row r="15989" x14ac:dyDescent="0.2"/>
    <row r="15990" x14ac:dyDescent="0.2"/>
    <row r="15991" x14ac:dyDescent="0.2"/>
    <row r="15992" x14ac:dyDescent="0.2"/>
    <row r="15993" x14ac:dyDescent="0.2"/>
    <row r="15994" x14ac:dyDescent="0.2"/>
    <row r="15995" x14ac:dyDescent="0.2"/>
    <row r="15996" x14ac:dyDescent="0.2"/>
    <row r="15997" x14ac:dyDescent="0.2"/>
    <row r="15998" x14ac:dyDescent="0.2"/>
    <row r="15999" x14ac:dyDescent="0.2"/>
    <row r="16000" x14ac:dyDescent="0.2"/>
    <row r="16001" x14ac:dyDescent="0.2"/>
    <row r="16002" x14ac:dyDescent="0.2"/>
    <row r="16003" x14ac:dyDescent="0.2"/>
    <row r="16004" x14ac:dyDescent="0.2"/>
    <row r="16005" x14ac:dyDescent="0.2"/>
    <row r="16006" x14ac:dyDescent="0.2"/>
    <row r="16007" x14ac:dyDescent="0.2"/>
    <row r="16008" x14ac:dyDescent="0.2"/>
    <row r="16009" x14ac:dyDescent="0.2"/>
    <row r="16010" x14ac:dyDescent="0.2"/>
    <row r="16011" x14ac:dyDescent="0.2"/>
    <row r="16012" x14ac:dyDescent="0.2"/>
    <row r="16013" x14ac:dyDescent="0.2"/>
    <row r="16014" x14ac:dyDescent="0.2"/>
    <row r="16015" x14ac:dyDescent="0.2"/>
    <row r="16016" x14ac:dyDescent="0.2"/>
    <row r="16017" x14ac:dyDescent="0.2"/>
    <row r="16018" x14ac:dyDescent="0.2"/>
    <row r="16019" x14ac:dyDescent="0.2"/>
    <row r="16020" x14ac:dyDescent="0.2"/>
    <row r="16021" x14ac:dyDescent="0.2"/>
    <row r="16022" x14ac:dyDescent="0.2"/>
    <row r="16023" x14ac:dyDescent="0.2"/>
    <row r="16024" x14ac:dyDescent="0.2"/>
    <row r="16025" x14ac:dyDescent="0.2"/>
    <row r="16026" x14ac:dyDescent="0.2"/>
    <row r="16027" x14ac:dyDescent="0.2"/>
    <row r="16028" x14ac:dyDescent="0.2"/>
    <row r="16029" x14ac:dyDescent="0.2"/>
    <row r="16030" x14ac:dyDescent="0.2"/>
    <row r="16031" x14ac:dyDescent="0.2"/>
    <row r="16032" x14ac:dyDescent="0.2"/>
    <row r="16033" x14ac:dyDescent="0.2"/>
    <row r="16034" x14ac:dyDescent="0.2"/>
    <row r="16035" x14ac:dyDescent="0.2"/>
    <row r="16036" x14ac:dyDescent="0.2"/>
    <row r="16037" x14ac:dyDescent="0.2"/>
    <row r="16038" x14ac:dyDescent="0.2"/>
    <row r="16039" x14ac:dyDescent="0.2"/>
    <row r="16040" x14ac:dyDescent="0.2"/>
    <row r="16041" x14ac:dyDescent="0.2"/>
    <row r="16042" x14ac:dyDescent="0.2"/>
    <row r="16043" x14ac:dyDescent="0.2"/>
    <row r="16044" x14ac:dyDescent="0.2"/>
    <row r="16045" x14ac:dyDescent="0.2"/>
    <row r="16046" x14ac:dyDescent="0.2"/>
    <row r="16047" x14ac:dyDescent="0.2"/>
    <row r="16048" x14ac:dyDescent="0.2"/>
    <row r="16049" x14ac:dyDescent="0.2"/>
    <row r="16050" x14ac:dyDescent="0.2"/>
    <row r="16051" x14ac:dyDescent="0.2"/>
    <row r="16052" x14ac:dyDescent="0.2"/>
    <row r="16053" x14ac:dyDescent="0.2"/>
    <row r="16054" x14ac:dyDescent="0.2"/>
    <row r="16055" x14ac:dyDescent="0.2"/>
    <row r="16056" x14ac:dyDescent="0.2"/>
    <row r="16057" x14ac:dyDescent="0.2"/>
    <row r="16058" x14ac:dyDescent="0.2"/>
    <row r="16059" x14ac:dyDescent="0.2"/>
    <row r="16060" x14ac:dyDescent="0.2"/>
    <row r="16061" x14ac:dyDescent="0.2"/>
    <row r="16062" x14ac:dyDescent="0.2"/>
    <row r="16063" x14ac:dyDescent="0.2"/>
    <row r="16064" x14ac:dyDescent="0.2"/>
    <row r="16065" x14ac:dyDescent="0.2"/>
    <row r="16066" x14ac:dyDescent="0.2"/>
    <row r="16067" x14ac:dyDescent="0.2"/>
    <row r="16068" x14ac:dyDescent="0.2"/>
    <row r="16069" x14ac:dyDescent="0.2"/>
    <row r="16070" x14ac:dyDescent="0.2"/>
    <row r="16071" x14ac:dyDescent="0.2"/>
    <row r="16072" x14ac:dyDescent="0.2"/>
    <row r="16073" x14ac:dyDescent="0.2"/>
    <row r="16074" x14ac:dyDescent="0.2"/>
    <row r="16075" x14ac:dyDescent="0.2"/>
    <row r="16076" x14ac:dyDescent="0.2"/>
    <row r="16077" x14ac:dyDescent="0.2"/>
    <row r="16078" x14ac:dyDescent="0.2"/>
    <row r="16079" x14ac:dyDescent="0.2"/>
    <row r="16080" x14ac:dyDescent="0.2"/>
    <row r="16081" x14ac:dyDescent="0.2"/>
    <row r="16082" x14ac:dyDescent="0.2"/>
    <row r="16083" x14ac:dyDescent="0.2"/>
    <row r="16084" x14ac:dyDescent="0.2"/>
    <row r="16085" x14ac:dyDescent="0.2"/>
    <row r="16086" x14ac:dyDescent="0.2"/>
    <row r="16087" x14ac:dyDescent="0.2"/>
    <row r="16088" x14ac:dyDescent="0.2"/>
    <row r="16089" x14ac:dyDescent="0.2"/>
    <row r="16090" x14ac:dyDescent="0.2"/>
    <row r="16091" x14ac:dyDescent="0.2"/>
    <row r="16092" x14ac:dyDescent="0.2"/>
    <row r="16093" x14ac:dyDescent="0.2"/>
    <row r="16094" x14ac:dyDescent="0.2"/>
    <row r="16095" x14ac:dyDescent="0.2"/>
    <row r="16096" x14ac:dyDescent="0.2"/>
    <row r="16097" x14ac:dyDescent="0.2"/>
    <row r="16098" x14ac:dyDescent="0.2"/>
    <row r="16099" x14ac:dyDescent="0.2"/>
    <row r="16100" x14ac:dyDescent="0.2"/>
    <row r="16101" x14ac:dyDescent="0.2"/>
    <row r="16102" x14ac:dyDescent="0.2"/>
    <row r="16103" x14ac:dyDescent="0.2"/>
    <row r="16104" x14ac:dyDescent="0.2"/>
    <row r="16105" x14ac:dyDescent="0.2"/>
    <row r="16106" x14ac:dyDescent="0.2"/>
    <row r="16107" x14ac:dyDescent="0.2"/>
    <row r="16108" x14ac:dyDescent="0.2"/>
    <row r="16109" x14ac:dyDescent="0.2"/>
    <row r="16110" x14ac:dyDescent="0.2"/>
    <row r="16111" x14ac:dyDescent="0.2"/>
    <row r="16112" x14ac:dyDescent="0.2"/>
    <row r="16113" x14ac:dyDescent="0.2"/>
    <row r="16114" x14ac:dyDescent="0.2"/>
    <row r="16115" x14ac:dyDescent="0.2"/>
    <row r="16116" x14ac:dyDescent="0.2"/>
    <row r="16117" x14ac:dyDescent="0.2"/>
    <row r="16118" x14ac:dyDescent="0.2"/>
    <row r="16119" x14ac:dyDescent="0.2"/>
    <row r="16120" x14ac:dyDescent="0.2"/>
    <row r="16121" x14ac:dyDescent="0.2"/>
    <row r="16122" x14ac:dyDescent="0.2"/>
    <row r="16123" x14ac:dyDescent="0.2"/>
    <row r="16124" x14ac:dyDescent="0.2"/>
    <row r="16125" x14ac:dyDescent="0.2"/>
    <row r="16126" x14ac:dyDescent="0.2"/>
    <row r="16127" x14ac:dyDescent="0.2"/>
    <row r="16128" x14ac:dyDescent="0.2"/>
    <row r="16129" x14ac:dyDescent="0.2"/>
    <row r="16130" x14ac:dyDescent="0.2"/>
    <row r="16131" x14ac:dyDescent="0.2"/>
    <row r="16132" x14ac:dyDescent="0.2"/>
    <row r="16133" x14ac:dyDescent="0.2"/>
    <row r="16134" x14ac:dyDescent="0.2"/>
    <row r="16135" x14ac:dyDescent="0.2"/>
    <row r="16136" x14ac:dyDescent="0.2"/>
    <row r="16137" x14ac:dyDescent="0.2"/>
    <row r="16138" x14ac:dyDescent="0.2"/>
    <row r="16139" x14ac:dyDescent="0.2"/>
    <row r="16140" x14ac:dyDescent="0.2"/>
    <row r="16141" x14ac:dyDescent="0.2"/>
    <row r="16142" x14ac:dyDescent="0.2"/>
    <row r="16143" x14ac:dyDescent="0.2"/>
    <row r="16144" x14ac:dyDescent="0.2"/>
    <row r="16145" x14ac:dyDescent="0.2"/>
    <row r="16146" x14ac:dyDescent="0.2"/>
    <row r="16147" x14ac:dyDescent="0.2"/>
    <row r="16148" x14ac:dyDescent="0.2"/>
    <row r="16149" x14ac:dyDescent="0.2"/>
    <row r="16150" x14ac:dyDescent="0.2"/>
    <row r="16151" x14ac:dyDescent="0.2"/>
    <row r="16152" x14ac:dyDescent="0.2"/>
    <row r="16153" x14ac:dyDescent="0.2"/>
    <row r="16154" x14ac:dyDescent="0.2"/>
    <row r="16155" x14ac:dyDescent="0.2"/>
    <row r="16156" x14ac:dyDescent="0.2"/>
    <row r="16157" x14ac:dyDescent="0.2"/>
    <row r="16158" x14ac:dyDescent="0.2"/>
    <row r="16159" x14ac:dyDescent="0.2"/>
    <row r="16160" x14ac:dyDescent="0.2"/>
    <row r="16161" x14ac:dyDescent="0.2"/>
    <row r="16162" x14ac:dyDescent="0.2"/>
    <row r="16163" x14ac:dyDescent="0.2"/>
    <row r="16164" x14ac:dyDescent="0.2"/>
    <row r="16165" x14ac:dyDescent="0.2"/>
    <row r="16166" x14ac:dyDescent="0.2"/>
    <row r="16167" x14ac:dyDescent="0.2"/>
    <row r="16168" x14ac:dyDescent="0.2"/>
    <row r="16169" x14ac:dyDescent="0.2"/>
    <row r="16170" x14ac:dyDescent="0.2"/>
    <row r="16171" x14ac:dyDescent="0.2"/>
    <row r="16172" x14ac:dyDescent="0.2"/>
    <row r="16173" x14ac:dyDescent="0.2"/>
    <row r="16174" x14ac:dyDescent="0.2"/>
    <row r="16175" x14ac:dyDescent="0.2"/>
    <row r="16176" x14ac:dyDescent="0.2"/>
    <row r="16177" x14ac:dyDescent="0.2"/>
    <row r="16178" x14ac:dyDescent="0.2"/>
    <row r="16179" x14ac:dyDescent="0.2"/>
    <row r="16180" x14ac:dyDescent="0.2"/>
    <row r="16181" x14ac:dyDescent="0.2"/>
    <row r="16182" x14ac:dyDescent="0.2"/>
    <row r="16183" x14ac:dyDescent="0.2"/>
    <row r="16184" x14ac:dyDescent="0.2"/>
    <row r="16185" x14ac:dyDescent="0.2"/>
    <row r="16186" x14ac:dyDescent="0.2"/>
    <row r="16187" x14ac:dyDescent="0.2"/>
    <row r="16188" x14ac:dyDescent="0.2"/>
    <row r="16189" x14ac:dyDescent="0.2"/>
    <row r="16190" x14ac:dyDescent="0.2"/>
    <row r="16191" x14ac:dyDescent="0.2"/>
    <row r="16192" x14ac:dyDescent="0.2"/>
    <row r="16193" x14ac:dyDescent="0.2"/>
    <row r="16194" x14ac:dyDescent="0.2"/>
    <row r="16195" x14ac:dyDescent="0.2"/>
    <row r="16196" x14ac:dyDescent="0.2"/>
    <row r="16197" x14ac:dyDescent="0.2"/>
    <row r="16198" x14ac:dyDescent="0.2"/>
    <row r="16199" x14ac:dyDescent="0.2"/>
    <row r="16200" x14ac:dyDescent="0.2"/>
    <row r="16201" x14ac:dyDescent="0.2"/>
    <row r="16202" x14ac:dyDescent="0.2"/>
    <row r="16203" x14ac:dyDescent="0.2"/>
    <row r="16204" x14ac:dyDescent="0.2"/>
    <row r="16205" x14ac:dyDescent="0.2"/>
    <row r="16206" x14ac:dyDescent="0.2"/>
    <row r="16207" x14ac:dyDescent="0.2"/>
    <row r="16208" x14ac:dyDescent="0.2"/>
    <row r="16209" x14ac:dyDescent="0.2"/>
    <row r="16210" x14ac:dyDescent="0.2"/>
    <row r="16211" x14ac:dyDescent="0.2"/>
    <row r="16212" x14ac:dyDescent="0.2"/>
    <row r="16213" x14ac:dyDescent="0.2"/>
    <row r="16214" x14ac:dyDescent="0.2"/>
    <row r="16215" x14ac:dyDescent="0.2"/>
    <row r="16216" x14ac:dyDescent="0.2"/>
    <row r="16217" x14ac:dyDescent="0.2"/>
    <row r="16218" x14ac:dyDescent="0.2"/>
    <row r="16219" x14ac:dyDescent="0.2"/>
    <row r="16220" x14ac:dyDescent="0.2"/>
    <row r="16221" x14ac:dyDescent="0.2"/>
    <row r="16222" x14ac:dyDescent="0.2"/>
    <row r="16223" x14ac:dyDescent="0.2"/>
    <row r="16224" x14ac:dyDescent="0.2"/>
    <row r="16225" x14ac:dyDescent="0.2"/>
    <row r="16226" x14ac:dyDescent="0.2"/>
    <row r="16227" x14ac:dyDescent="0.2"/>
    <row r="16228" x14ac:dyDescent="0.2"/>
    <row r="16229" x14ac:dyDescent="0.2"/>
    <row r="16230" x14ac:dyDescent="0.2"/>
    <row r="16231" x14ac:dyDescent="0.2"/>
    <row r="16232" x14ac:dyDescent="0.2"/>
    <row r="16233" x14ac:dyDescent="0.2"/>
    <row r="16234" x14ac:dyDescent="0.2"/>
    <row r="16235" x14ac:dyDescent="0.2"/>
    <row r="16236" x14ac:dyDescent="0.2"/>
    <row r="16237" x14ac:dyDescent="0.2"/>
    <row r="16238" x14ac:dyDescent="0.2"/>
    <row r="16239" x14ac:dyDescent="0.2"/>
    <row r="16240" x14ac:dyDescent="0.2"/>
    <row r="16241" x14ac:dyDescent="0.2"/>
    <row r="16242" x14ac:dyDescent="0.2"/>
    <row r="16243" x14ac:dyDescent="0.2"/>
    <row r="16244" x14ac:dyDescent="0.2"/>
    <row r="16245" x14ac:dyDescent="0.2"/>
    <row r="16246" x14ac:dyDescent="0.2"/>
    <row r="16247" x14ac:dyDescent="0.2"/>
    <row r="16248" x14ac:dyDescent="0.2"/>
    <row r="16249" x14ac:dyDescent="0.2"/>
    <row r="16250" x14ac:dyDescent="0.2"/>
    <row r="16251" x14ac:dyDescent="0.2"/>
    <row r="16252" x14ac:dyDescent="0.2"/>
    <row r="16253" x14ac:dyDescent="0.2"/>
    <row r="16254" x14ac:dyDescent="0.2"/>
    <row r="16255" x14ac:dyDescent="0.2"/>
    <row r="16256" x14ac:dyDescent="0.2"/>
    <row r="16257" x14ac:dyDescent="0.2"/>
    <row r="16258" x14ac:dyDescent="0.2"/>
    <row r="16259" x14ac:dyDescent="0.2"/>
    <row r="16260" x14ac:dyDescent="0.2"/>
    <row r="16261" x14ac:dyDescent="0.2"/>
    <row r="16262" x14ac:dyDescent="0.2"/>
    <row r="16263" x14ac:dyDescent="0.2"/>
    <row r="16264" x14ac:dyDescent="0.2"/>
    <row r="16265" x14ac:dyDescent="0.2"/>
    <row r="16266" x14ac:dyDescent="0.2"/>
    <row r="16267" x14ac:dyDescent="0.2"/>
    <row r="16268" x14ac:dyDescent="0.2"/>
    <row r="16269" x14ac:dyDescent="0.2"/>
    <row r="16270" x14ac:dyDescent="0.2"/>
    <row r="16271" x14ac:dyDescent="0.2"/>
    <row r="16272" x14ac:dyDescent="0.2"/>
    <row r="16273" x14ac:dyDescent="0.2"/>
    <row r="16274" x14ac:dyDescent="0.2"/>
    <row r="16275" x14ac:dyDescent="0.2"/>
    <row r="16276" x14ac:dyDescent="0.2"/>
    <row r="16277" x14ac:dyDescent="0.2"/>
    <row r="16278" x14ac:dyDescent="0.2"/>
    <row r="16279" x14ac:dyDescent="0.2"/>
    <row r="16280" x14ac:dyDescent="0.2"/>
    <row r="16281" x14ac:dyDescent="0.2"/>
    <row r="16282" x14ac:dyDescent="0.2"/>
    <row r="16283" x14ac:dyDescent="0.2"/>
    <row r="16284" x14ac:dyDescent="0.2"/>
    <row r="16285" x14ac:dyDescent="0.2"/>
    <row r="16286" x14ac:dyDescent="0.2"/>
    <row r="16287" x14ac:dyDescent="0.2"/>
    <row r="16288" x14ac:dyDescent="0.2"/>
    <row r="16289" x14ac:dyDescent="0.2"/>
    <row r="16290" x14ac:dyDescent="0.2"/>
    <row r="16291" x14ac:dyDescent="0.2"/>
    <row r="16292" x14ac:dyDescent="0.2"/>
    <row r="16293" x14ac:dyDescent="0.2"/>
    <row r="16294" x14ac:dyDescent="0.2"/>
    <row r="16295" x14ac:dyDescent="0.2"/>
    <row r="16296" x14ac:dyDescent="0.2"/>
    <row r="16297" x14ac:dyDescent="0.2"/>
    <row r="16298" x14ac:dyDescent="0.2"/>
    <row r="16299" x14ac:dyDescent="0.2"/>
    <row r="16300" x14ac:dyDescent="0.2"/>
    <row r="16301" x14ac:dyDescent="0.2"/>
    <row r="16302" x14ac:dyDescent="0.2"/>
    <row r="16303" x14ac:dyDescent="0.2"/>
    <row r="16304" x14ac:dyDescent="0.2"/>
    <row r="16305" x14ac:dyDescent="0.2"/>
    <row r="16306" x14ac:dyDescent="0.2"/>
    <row r="16307" x14ac:dyDescent="0.2"/>
    <row r="16308" x14ac:dyDescent="0.2"/>
    <row r="16309" x14ac:dyDescent="0.2"/>
    <row r="16310" x14ac:dyDescent="0.2"/>
    <row r="16311" x14ac:dyDescent="0.2"/>
    <row r="16312" x14ac:dyDescent="0.2"/>
    <row r="16313" x14ac:dyDescent="0.2"/>
    <row r="16314" x14ac:dyDescent="0.2"/>
    <row r="16315" x14ac:dyDescent="0.2"/>
    <row r="16316" x14ac:dyDescent="0.2"/>
    <row r="16317" x14ac:dyDescent="0.2"/>
    <row r="16318" x14ac:dyDescent="0.2"/>
    <row r="16319" x14ac:dyDescent="0.2"/>
    <row r="16320" x14ac:dyDescent="0.2"/>
    <row r="16321" x14ac:dyDescent="0.2"/>
    <row r="16322" x14ac:dyDescent="0.2"/>
    <row r="16323" x14ac:dyDescent="0.2"/>
    <row r="16324" x14ac:dyDescent="0.2"/>
    <row r="16325" x14ac:dyDescent="0.2"/>
    <row r="16326" x14ac:dyDescent="0.2"/>
    <row r="16327" x14ac:dyDescent="0.2"/>
    <row r="16328" x14ac:dyDescent="0.2"/>
    <row r="16329" x14ac:dyDescent="0.2"/>
    <row r="16330" x14ac:dyDescent="0.2"/>
    <row r="16331" x14ac:dyDescent="0.2"/>
    <row r="16332" x14ac:dyDescent="0.2"/>
    <row r="16333" x14ac:dyDescent="0.2"/>
    <row r="16334" x14ac:dyDescent="0.2"/>
    <row r="16335" x14ac:dyDescent="0.2"/>
    <row r="16336" x14ac:dyDescent="0.2"/>
    <row r="16337" x14ac:dyDescent="0.2"/>
    <row r="16338" x14ac:dyDescent="0.2"/>
    <row r="16339" x14ac:dyDescent="0.2"/>
    <row r="16340" x14ac:dyDescent="0.2"/>
    <row r="16341" x14ac:dyDescent="0.2"/>
    <row r="16342" x14ac:dyDescent="0.2"/>
    <row r="16343" x14ac:dyDescent="0.2"/>
    <row r="16344" x14ac:dyDescent="0.2"/>
    <row r="16345" x14ac:dyDescent="0.2"/>
    <row r="16346" x14ac:dyDescent="0.2"/>
    <row r="16347" x14ac:dyDescent="0.2"/>
    <row r="16348" x14ac:dyDescent="0.2"/>
    <row r="16349" x14ac:dyDescent="0.2"/>
    <row r="16350" x14ac:dyDescent="0.2"/>
    <row r="16351" x14ac:dyDescent="0.2"/>
    <row r="16352" x14ac:dyDescent="0.2"/>
    <row r="16353" x14ac:dyDescent="0.2"/>
    <row r="16354" x14ac:dyDescent="0.2"/>
    <row r="16355" x14ac:dyDescent="0.2"/>
    <row r="16356" x14ac:dyDescent="0.2"/>
    <row r="16357" x14ac:dyDescent="0.2"/>
    <row r="16358" x14ac:dyDescent="0.2"/>
    <row r="16359" x14ac:dyDescent="0.2"/>
    <row r="16360" x14ac:dyDescent="0.2"/>
    <row r="16361" x14ac:dyDescent="0.2"/>
    <row r="16362" x14ac:dyDescent="0.2"/>
    <row r="16363" x14ac:dyDescent="0.2"/>
    <row r="16364" x14ac:dyDescent="0.2"/>
    <row r="16365" x14ac:dyDescent="0.2"/>
    <row r="16366" x14ac:dyDescent="0.2"/>
    <row r="16367" x14ac:dyDescent="0.2"/>
    <row r="16368" x14ac:dyDescent="0.2"/>
    <row r="16369" x14ac:dyDescent="0.2"/>
    <row r="16370" x14ac:dyDescent="0.2"/>
    <row r="16371" x14ac:dyDescent="0.2"/>
    <row r="16372" x14ac:dyDescent="0.2"/>
    <row r="16373" x14ac:dyDescent="0.2"/>
    <row r="16374" x14ac:dyDescent="0.2"/>
    <row r="16375" x14ac:dyDescent="0.2"/>
    <row r="16376" x14ac:dyDescent="0.2"/>
    <row r="16377" x14ac:dyDescent="0.2"/>
    <row r="16378" x14ac:dyDescent="0.2"/>
    <row r="16379" x14ac:dyDescent="0.2"/>
    <row r="16380" x14ac:dyDescent="0.2"/>
    <row r="16381" x14ac:dyDescent="0.2"/>
    <row r="16382" x14ac:dyDescent="0.2"/>
    <row r="16383" x14ac:dyDescent="0.2"/>
    <row r="16384" x14ac:dyDescent="0.2"/>
    <row r="16385" x14ac:dyDescent="0.2"/>
    <row r="16386" x14ac:dyDescent="0.2"/>
    <row r="16387" x14ac:dyDescent="0.2"/>
    <row r="16388" x14ac:dyDescent="0.2"/>
    <row r="16389" x14ac:dyDescent="0.2"/>
    <row r="16390" x14ac:dyDescent="0.2"/>
    <row r="16391" x14ac:dyDescent="0.2"/>
    <row r="16392" x14ac:dyDescent="0.2"/>
    <row r="16393" x14ac:dyDescent="0.2"/>
    <row r="16394" x14ac:dyDescent="0.2"/>
    <row r="16395" x14ac:dyDescent="0.2"/>
    <row r="16396" x14ac:dyDescent="0.2"/>
    <row r="16397" x14ac:dyDescent="0.2"/>
    <row r="16398" x14ac:dyDescent="0.2"/>
    <row r="16399" x14ac:dyDescent="0.2"/>
    <row r="16400" x14ac:dyDescent="0.2"/>
    <row r="16401" x14ac:dyDescent="0.2"/>
    <row r="16402" x14ac:dyDescent="0.2"/>
    <row r="16403" x14ac:dyDescent="0.2"/>
    <row r="16404" x14ac:dyDescent="0.2"/>
    <row r="16405" x14ac:dyDescent="0.2"/>
    <row r="16406" x14ac:dyDescent="0.2"/>
    <row r="16407" x14ac:dyDescent="0.2"/>
    <row r="16408" x14ac:dyDescent="0.2"/>
    <row r="16409" x14ac:dyDescent="0.2"/>
    <row r="16410" x14ac:dyDescent="0.2"/>
    <row r="16411" x14ac:dyDescent="0.2"/>
    <row r="16412" x14ac:dyDescent="0.2"/>
    <row r="16413" x14ac:dyDescent="0.2"/>
    <row r="16414" x14ac:dyDescent="0.2"/>
    <row r="16415" x14ac:dyDescent="0.2"/>
    <row r="16416" x14ac:dyDescent="0.2"/>
    <row r="16417" x14ac:dyDescent="0.2"/>
    <row r="16418" x14ac:dyDescent="0.2"/>
    <row r="16419" x14ac:dyDescent="0.2"/>
    <row r="16420" x14ac:dyDescent="0.2"/>
    <row r="16421" x14ac:dyDescent="0.2"/>
    <row r="16422" x14ac:dyDescent="0.2"/>
    <row r="16423" x14ac:dyDescent="0.2"/>
    <row r="16424" x14ac:dyDescent="0.2"/>
    <row r="16425" x14ac:dyDescent="0.2"/>
    <row r="16426" x14ac:dyDescent="0.2"/>
    <row r="16427" x14ac:dyDescent="0.2"/>
    <row r="16428" x14ac:dyDescent="0.2"/>
    <row r="16429" x14ac:dyDescent="0.2"/>
    <row r="16430" x14ac:dyDescent="0.2"/>
    <row r="16431" x14ac:dyDescent="0.2"/>
    <row r="16432" x14ac:dyDescent="0.2"/>
    <row r="16433" x14ac:dyDescent="0.2"/>
    <row r="16434" x14ac:dyDescent="0.2"/>
    <row r="16435" x14ac:dyDescent="0.2"/>
    <row r="16436" x14ac:dyDescent="0.2"/>
    <row r="16437" x14ac:dyDescent="0.2"/>
    <row r="16438" x14ac:dyDescent="0.2"/>
    <row r="16439" x14ac:dyDescent="0.2"/>
    <row r="16440" x14ac:dyDescent="0.2"/>
    <row r="16441" x14ac:dyDescent="0.2"/>
    <row r="16442" x14ac:dyDescent="0.2"/>
    <row r="16443" x14ac:dyDescent="0.2"/>
    <row r="16444" x14ac:dyDescent="0.2"/>
    <row r="16445" x14ac:dyDescent="0.2"/>
    <row r="16446" x14ac:dyDescent="0.2"/>
    <row r="16447" x14ac:dyDescent="0.2"/>
    <row r="16448" x14ac:dyDescent="0.2"/>
    <row r="16449" x14ac:dyDescent="0.2"/>
    <row r="16450" x14ac:dyDescent="0.2"/>
    <row r="16451" x14ac:dyDescent="0.2"/>
    <row r="16452" x14ac:dyDescent="0.2"/>
    <row r="16453" x14ac:dyDescent="0.2"/>
    <row r="16454" x14ac:dyDescent="0.2"/>
    <row r="16455" x14ac:dyDescent="0.2"/>
    <row r="16456" x14ac:dyDescent="0.2"/>
    <row r="16457" x14ac:dyDescent="0.2"/>
    <row r="16458" x14ac:dyDescent="0.2"/>
    <row r="16459" x14ac:dyDescent="0.2"/>
    <row r="16460" x14ac:dyDescent="0.2"/>
    <row r="16461" x14ac:dyDescent="0.2"/>
    <row r="16462" x14ac:dyDescent="0.2"/>
    <row r="16463" x14ac:dyDescent="0.2"/>
    <row r="16464" x14ac:dyDescent="0.2"/>
    <row r="16465" x14ac:dyDescent="0.2"/>
    <row r="16466" x14ac:dyDescent="0.2"/>
    <row r="16467" x14ac:dyDescent="0.2"/>
    <row r="16468" x14ac:dyDescent="0.2"/>
    <row r="16469" x14ac:dyDescent="0.2"/>
    <row r="16470" x14ac:dyDescent="0.2"/>
    <row r="16471" x14ac:dyDescent="0.2"/>
    <row r="16472" x14ac:dyDescent="0.2"/>
    <row r="16473" x14ac:dyDescent="0.2"/>
    <row r="16474" x14ac:dyDescent="0.2"/>
    <row r="16475" x14ac:dyDescent="0.2"/>
    <row r="16476" x14ac:dyDescent="0.2"/>
    <row r="16477" x14ac:dyDescent="0.2"/>
    <row r="16478" x14ac:dyDescent="0.2"/>
    <row r="16479" x14ac:dyDescent="0.2"/>
    <row r="16480" x14ac:dyDescent="0.2"/>
    <row r="16481" x14ac:dyDescent="0.2"/>
    <row r="16482" x14ac:dyDescent="0.2"/>
    <row r="16483" x14ac:dyDescent="0.2"/>
    <row r="16484" x14ac:dyDescent="0.2"/>
    <row r="16485" x14ac:dyDescent="0.2"/>
    <row r="16486" x14ac:dyDescent="0.2"/>
    <row r="16487" x14ac:dyDescent="0.2"/>
    <row r="16488" x14ac:dyDescent="0.2"/>
    <row r="16489" x14ac:dyDescent="0.2"/>
    <row r="16490" x14ac:dyDescent="0.2"/>
    <row r="16491" x14ac:dyDescent="0.2"/>
    <row r="16492" x14ac:dyDescent="0.2"/>
    <row r="16493" x14ac:dyDescent="0.2"/>
    <row r="16494" x14ac:dyDescent="0.2"/>
    <row r="16495" x14ac:dyDescent="0.2"/>
    <row r="16496" x14ac:dyDescent="0.2"/>
    <row r="16497" x14ac:dyDescent="0.2"/>
    <row r="16498" x14ac:dyDescent="0.2"/>
    <row r="16499" x14ac:dyDescent="0.2"/>
    <row r="16500" x14ac:dyDescent="0.2"/>
    <row r="16501" x14ac:dyDescent="0.2"/>
    <row r="16502" x14ac:dyDescent="0.2"/>
    <row r="16503" x14ac:dyDescent="0.2"/>
    <row r="16504" x14ac:dyDescent="0.2"/>
    <row r="16505" x14ac:dyDescent="0.2"/>
    <row r="16506" x14ac:dyDescent="0.2"/>
    <row r="16507" x14ac:dyDescent="0.2"/>
    <row r="16508" x14ac:dyDescent="0.2"/>
    <row r="16509" x14ac:dyDescent="0.2"/>
    <row r="16510" x14ac:dyDescent="0.2"/>
    <row r="16511" x14ac:dyDescent="0.2"/>
    <row r="16512" x14ac:dyDescent="0.2"/>
    <row r="16513" x14ac:dyDescent="0.2"/>
    <row r="16514" x14ac:dyDescent="0.2"/>
    <row r="16515" x14ac:dyDescent="0.2"/>
    <row r="16516" x14ac:dyDescent="0.2"/>
    <row r="16517" x14ac:dyDescent="0.2"/>
    <row r="16518" x14ac:dyDescent="0.2"/>
    <row r="16519" x14ac:dyDescent="0.2"/>
    <row r="16520" x14ac:dyDescent="0.2"/>
    <row r="16521" x14ac:dyDescent="0.2"/>
    <row r="16522" x14ac:dyDescent="0.2"/>
    <row r="16523" x14ac:dyDescent="0.2"/>
    <row r="16524" x14ac:dyDescent="0.2"/>
    <row r="16525" x14ac:dyDescent="0.2"/>
    <row r="16526" x14ac:dyDescent="0.2"/>
    <row r="16527" x14ac:dyDescent="0.2"/>
    <row r="16528" x14ac:dyDescent="0.2"/>
    <row r="16529" x14ac:dyDescent="0.2"/>
    <row r="16530" x14ac:dyDescent="0.2"/>
    <row r="16531" x14ac:dyDescent="0.2"/>
    <row r="16532" x14ac:dyDescent="0.2"/>
    <row r="16533" x14ac:dyDescent="0.2"/>
    <row r="16534" x14ac:dyDescent="0.2"/>
    <row r="16535" x14ac:dyDescent="0.2"/>
    <row r="16536" x14ac:dyDescent="0.2"/>
    <row r="16537" x14ac:dyDescent="0.2"/>
    <row r="16538" x14ac:dyDescent="0.2"/>
    <row r="16539" x14ac:dyDescent="0.2"/>
    <row r="16540" x14ac:dyDescent="0.2"/>
    <row r="16541" x14ac:dyDescent="0.2"/>
    <row r="16542" x14ac:dyDescent="0.2"/>
    <row r="16543" x14ac:dyDescent="0.2"/>
    <row r="16544" x14ac:dyDescent="0.2"/>
    <row r="16545" x14ac:dyDescent="0.2"/>
    <row r="16546" x14ac:dyDescent="0.2"/>
    <row r="16547" x14ac:dyDescent="0.2"/>
    <row r="16548" x14ac:dyDescent="0.2"/>
    <row r="16549" x14ac:dyDescent="0.2"/>
    <row r="16550" x14ac:dyDescent="0.2"/>
    <row r="16551" x14ac:dyDescent="0.2"/>
    <row r="16552" x14ac:dyDescent="0.2"/>
    <row r="16553" x14ac:dyDescent="0.2"/>
    <row r="16554" x14ac:dyDescent="0.2"/>
    <row r="16555" x14ac:dyDescent="0.2"/>
    <row r="16556" x14ac:dyDescent="0.2"/>
    <row r="16557" x14ac:dyDescent="0.2"/>
    <row r="16558" x14ac:dyDescent="0.2"/>
    <row r="16559" x14ac:dyDescent="0.2"/>
    <row r="16560" x14ac:dyDescent="0.2"/>
    <row r="16561" x14ac:dyDescent="0.2"/>
    <row r="16562" x14ac:dyDescent="0.2"/>
    <row r="16563" x14ac:dyDescent="0.2"/>
    <row r="16564" x14ac:dyDescent="0.2"/>
    <row r="16565" x14ac:dyDescent="0.2"/>
    <row r="16566" x14ac:dyDescent="0.2"/>
    <row r="16567" x14ac:dyDescent="0.2"/>
    <row r="16568" x14ac:dyDescent="0.2"/>
    <row r="16569" x14ac:dyDescent="0.2"/>
    <row r="16570" x14ac:dyDescent="0.2"/>
    <row r="16571" x14ac:dyDescent="0.2"/>
    <row r="16572" x14ac:dyDescent="0.2"/>
    <row r="16573" x14ac:dyDescent="0.2"/>
    <row r="16574" x14ac:dyDescent="0.2"/>
    <row r="16575" x14ac:dyDescent="0.2"/>
    <row r="16576" x14ac:dyDescent="0.2"/>
    <row r="16577" x14ac:dyDescent="0.2"/>
    <row r="16578" x14ac:dyDescent="0.2"/>
    <row r="16579" x14ac:dyDescent="0.2"/>
    <row r="16580" x14ac:dyDescent="0.2"/>
    <row r="16581" x14ac:dyDescent="0.2"/>
    <row r="16582" x14ac:dyDescent="0.2"/>
    <row r="16583" x14ac:dyDescent="0.2"/>
    <row r="16584" x14ac:dyDescent="0.2"/>
    <row r="16585" x14ac:dyDescent="0.2"/>
    <row r="16586" x14ac:dyDescent="0.2"/>
    <row r="16587" x14ac:dyDescent="0.2"/>
    <row r="16588" x14ac:dyDescent="0.2"/>
    <row r="16589" x14ac:dyDescent="0.2"/>
    <row r="16590" x14ac:dyDescent="0.2"/>
    <row r="16591" x14ac:dyDescent="0.2"/>
    <row r="16592" x14ac:dyDescent="0.2"/>
    <row r="16593" x14ac:dyDescent="0.2"/>
    <row r="16594" x14ac:dyDescent="0.2"/>
    <row r="16595" x14ac:dyDescent="0.2"/>
    <row r="16596" x14ac:dyDescent="0.2"/>
    <row r="16597" x14ac:dyDescent="0.2"/>
    <row r="16598" x14ac:dyDescent="0.2"/>
    <row r="16599" x14ac:dyDescent="0.2"/>
    <row r="16600" x14ac:dyDescent="0.2"/>
    <row r="16601" x14ac:dyDescent="0.2"/>
    <row r="16602" x14ac:dyDescent="0.2"/>
    <row r="16603" x14ac:dyDescent="0.2"/>
    <row r="16604" x14ac:dyDescent="0.2"/>
    <row r="16605" x14ac:dyDescent="0.2"/>
    <row r="16606" x14ac:dyDescent="0.2"/>
    <row r="16607" x14ac:dyDescent="0.2"/>
    <row r="16608" x14ac:dyDescent="0.2"/>
    <row r="16609" x14ac:dyDescent="0.2"/>
    <row r="16610" x14ac:dyDescent="0.2"/>
    <row r="16611" x14ac:dyDescent="0.2"/>
    <row r="16612" x14ac:dyDescent="0.2"/>
    <row r="16613" x14ac:dyDescent="0.2"/>
    <row r="16614" x14ac:dyDescent="0.2"/>
    <row r="16615" x14ac:dyDescent="0.2"/>
    <row r="16616" x14ac:dyDescent="0.2"/>
    <row r="16617" x14ac:dyDescent="0.2"/>
    <row r="16618" x14ac:dyDescent="0.2"/>
    <row r="16619" x14ac:dyDescent="0.2"/>
    <row r="16620" x14ac:dyDescent="0.2"/>
    <row r="16621" x14ac:dyDescent="0.2"/>
    <row r="16622" x14ac:dyDescent="0.2"/>
    <row r="16623" x14ac:dyDescent="0.2"/>
    <row r="16624" x14ac:dyDescent="0.2"/>
    <row r="16625" x14ac:dyDescent="0.2"/>
    <row r="16626" x14ac:dyDescent="0.2"/>
    <row r="16627" x14ac:dyDescent="0.2"/>
    <row r="16628" x14ac:dyDescent="0.2"/>
    <row r="16629" x14ac:dyDescent="0.2"/>
    <row r="16630" x14ac:dyDescent="0.2"/>
    <row r="16631" x14ac:dyDescent="0.2"/>
    <row r="16632" x14ac:dyDescent="0.2"/>
    <row r="16633" x14ac:dyDescent="0.2"/>
    <row r="16634" x14ac:dyDescent="0.2"/>
    <row r="16635" x14ac:dyDescent="0.2"/>
    <row r="16636" x14ac:dyDescent="0.2"/>
    <row r="16637" x14ac:dyDescent="0.2"/>
    <row r="16638" x14ac:dyDescent="0.2"/>
    <row r="16639" x14ac:dyDescent="0.2"/>
    <row r="16640" x14ac:dyDescent="0.2"/>
    <row r="16641" x14ac:dyDescent="0.2"/>
    <row r="16642" x14ac:dyDescent="0.2"/>
    <row r="16643" x14ac:dyDescent="0.2"/>
    <row r="16644" x14ac:dyDescent="0.2"/>
    <row r="16645" x14ac:dyDescent="0.2"/>
    <row r="16646" x14ac:dyDescent="0.2"/>
    <row r="16647" x14ac:dyDescent="0.2"/>
    <row r="16648" x14ac:dyDescent="0.2"/>
    <row r="16649" x14ac:dyDescent="0.2"/>
    <row r="16650" x14ac:dyDescent="0.2"/>
    <row r="16651" x14ac:dyDescent="0.2"/>
    <row r="16652" x14ac:dyDescent="0.2"/>
    <row r="16653" x14ac:dyDescent="0.2"/>
    <row r="16654" x14ac:dyDescent="0.2"/>
    <row r="16655" x14ac:dyDescent="0.2"/>
    <row r="16656" x14ac:dyDescent="0.2"/>
    <row r="16657" x14ac:dyDescent="0.2"/>
    <row r="16658" x14ac:dyDescent="0.2"/>
    <row r="16659" x14ac:dyDescent="0.2"/>
    <row r="16660" x14ac:dyDescent="0.2"/>
    <row r="16661" x14ac:dyDescent="0.2"/>
    <row r="16662" x14ac:dyDescent="0.2"/>
    <row r="16663" x14ac:dyDescent="0.2"/>
    <row r="16664" x14ac:dyDescent="0.2"/>
    <row r="16665" x14ac:dyDescent="0.2"/>
    <row r="16666" x14ac:dyDescent="0.2"/>
    <row r="16667" x14ac:dyDescent="0.2"/>
    <row r="16668" x14ac:dyDescent="0.2"/>
    <row r="16669" x14ac:dyDescent="0.2"/>
    <row r="16670" x14ac:dyDescent="0.2"/>
    <row r="16671" x14ac:dyDescent="0.2"/>
    <row r="16672" x14ac:dyDescent="0.2"/>
    <row r="16673" x14ac:dyDescent="0.2"/>
    <row r="16674" x14ac:dyDescent="0.2"/>
    <row r="16675" x14ac:dyDescent="0.2"/>
    <row r="16676" x14ac:dyDescent="0.2"/>
    <row r="16677" x14ac:dyDescent="0.2"/>
    <row r="16678" x14ac:dyDescent="0.2"/>
    <row r="16679" x14ac:dyDescent="0.2"/>
    <row r="16680" x14ac:dyDescent="0.2"/>
    <row r="16681" x14ac:dyDescent="0.2"/>
    <row r="16682" x14ac:dyDescent="0.2"/>
    <row r="16683" x14ac:dyDescent="0.2"/>
    <row r="16684" x14ac:dyDescent="0.2"/>
    <row r="16685" x14ac:dyDescent="0.2"/>
    <row r="16686" x14ac:dyDescent="0.2"/>
    <row r="16687" x14ac:dyDescent="0.2"/>
    <row r="16688" x14ac:dyDescent="0.2"/>
    <row r="16689" x14ac:dyDescent="0.2"/>
    <row r="16690" x14ac:dyDescent="0.2"/>
    <row r="16691" x14ac:dyDescent="0.2"/>
    <row r="16692" x14ac:dyDescent="0.2"/>
    <row r="16693" x14ac:dyDescent="0.2"/>
    <row r="16694" x14ac:dyDescent="0.2"/>
    <row r="16695" x14ac:dyDescent="0.2"/>
    <row r="16696" x14ac:dyDescent="0.2"/>
    <row r="16697" x14ac:dyDescent="0.2"/>
    <row r="16698" x14ac:dyDescent="0.2"/>
    <row r="16699" x14ac:dyDescent="0.2"/>
    <row r="16700" x14ac:dyDescent="0.2"/>
    <row r="16701" x14ac:dyDescent="0.2"/>
    <row r="16702" x14ac:dyDescent="0.2"/>
    <row r="16703" x14ac:dyDescent="0.2"/>
    <row r="16704" x14ac:dyDescent="0.2"/>
    <row r="16705" x14ac:dyDescent="0.2"/>
    <row r="16706" x14ac:dyDescent="0.2"/>
    <row r="16707" x14ac:dyDescent="0.2"/>
    <row r="16708" x14ac:dyDescent="0.2"/>
    <row r="16709" x14ac:dyDescent="0.2"/>
    <row r="16710" x14ac:dyDescent="0.2"/>
    <row r="16711" x14ac:dyDescent="0.2"/>
    <row r="16712" x14ac:dyDescent="0.2"/>
    <row r="16713" x14ac:dyDescent="0.2"/>
    <row r="16714" x14ac:dyDescent="0.2"/>
    <row r="16715" x14ac:dyDescent="0.2"/>
    <row r="16716" x14ac:dyDescent="0.2"/>
    <row r="16717" x14ac:dyDescent="0.2"/>
    <row r="16718" x14ac:dyDescent="0.2"/>
    <row r="16719" x14ac:dyDescent="0.2"/>
    <row r="16720" x14ac:dyDescent="0.2"/>
    <row r="16721" x14ac:dyDescent="0.2"/>
    <row r="16722" x14ac:dyDescent="0.2"/>
    <row r="16723" x14ac:dyDescent="0.2"/>
    <row r="16724" x14ac:dyDescent="0.2"/>
    <row r="16725" x14ac:dyDescent="0.2"/>
    <row r="16726" x14ac:dyDescent="0.2"/>
    <row r="16727" x14ac:dyDescent="0.2"/>
    <row r="16728" x14ac:dyDescent="0.2"/>
    <row r="16729" x14ac:dyDescent="0.2"/>
    <row r="16730" x14ac:dyDescent="0.2"/>
    <row r="16731" x14ac:dyDescent="0.2"/>
    <row r="16732" x14ac:dyDescent="0.2"/>
    <row r="16733" x14ac:dyDescent="0.2"/>
    <row r="16734" x14ac:dyDescent="0.2"/>
    <row r="16735" x14ac:dyDescent="0.2"/>
    <row r="16736" x14ac:dyDescent="0.2"/>
    <row r="16737" x14ac:dyDescent="0.2"/>
    <row r="16738" x14ac:dyDescent="0.2"/>
    <row r="16739" x14ac:dyDescent="0.2"/>
    <row r="16740" x14ac:dyDescent="0.2"/>
    <row r="16741" x14ac:dyDescent="0.2"/>
    <row r="16742" x14ac:dyDescent="0.2"/>
    <row r="16743" x14ac:dyDescent="0.2"/>
    <row r="16744" x14ac:dyDescent="0.2"/>
    <row r="16745" x14ac:dyDescent="0.2"/>
    <row r="16746" x14ac:dyDescent="0.2"/>
    <row r="16747" x14ac:dyDescent="0.2"/>
    <row r="16748" x14ac:dyDescent="0.2"/>
    <row r="16749" x14ac:dyDescent="0.2"/>
    <row r="16750" x14ac:dyDescent="0.2"/>
    <row r="16751" x14ac:dyDescent="0.2"/>
    <row r="16752" x14ac:dyDescent="0.2"/>
    <row r="16753" x14ac:dyDescent="0.2"/>
    <row r="16754" x14ac:dyDescent="0.2"/>
    <row r="16755" x14ac:dyDescent="0.2"/>
    <row r="16756" x14ac:dyDescent="0.2"/>
    <row r="16757" x14ac:dyDescent="0.2"/>
    <row r="16758" x14ac:dyDescent="0.2"/>
    <row r="16759" x14ac:dyDescent="0.2"/>
    <row r="16760" x14ac:dyDescent="0.2"/>
    <row r="16761" x14ac:dyDescent="0.2"/>
    <row r="16762" x14ac:dyDescent="0.2"/>
    <row r="16763" x14ac:dyDescent="0.2"/>
    <row r="16764" x14ac:dyDescent="0.2"/>
    <row r="16765" x14ac:dyDescent="0.2"/>
    <row r="16766" x14ac:dyDescent="0.2"/>
    <row r="16767" x14ac:dyDescent="0.2"/>
    <row r="16768" x14ac:dyDescent="0.2"/>
    <row r="16769" x14ac:dyDescent="0.2"/>
    <row r="16770" x14ac:dyDescent="0.2"/>
    <row r="16771" x14ac:dyDescent="0.2"/>
    <row r="16772" x14ac:dyDescent="0.2"/>
    <row r="16773" x14ac:dyDescent="0.2"/>
    <row r="16774" x14ac:dyDescent="0.2"/>
    <row r="16775" x14ac:dyDescent="0.2"/>
    <row r="16776" x14ac:dyDescent="0.2"/>
    <row r="16777" x14ac:dyDescent="0.2"/>
    <row r="16778" x14ac:dyDescent="0.2"/>
    <row r="16779" x14ac:dyDescent="0.2"/>
    <row r="16780" x14ac:dyDescent="0.2"/>
    <row r="16781" x14ac:dyDescent="0.2"/>
    <row r="16782" x14ac:dyDescent="0.2"/>
    <row r="16783" x14ac:dyDescent="0.2"/>
    <row r="16784" x14ac:dyDescent="0.2"/>
    <row r="16785" x14ac:dyDescent="0.2"/>
    <row r="16786" x14ac:dyDescent="0.2"/>
    <row r="16787" x14ac:dyDescent="0.2"/>
    <row r="16788" x14ac:dyDescent="0.2"/>
    <row r="16789" x14ac:dyDescent="0.2"/>
    <row r="16790" x14ac:dyDescent="0.2"/>
    <row r="16791" x14ac:dyDescent="0.2"/>
    <row r="16792" x14ac:dyDescent="0.2"/>
    <row r="16793" x14ac:dyDescent="0.2"/>
    <row r="16794" x14ac:dyDescent="0.2"/>
    <row r="16795" x14ac:dyDescent="0.2"/>
    <row r="16796" x14ac:dyDescent="0.2"/>
    <row r="16797" x14ac:dyDescent="0.2"/>
    <row r="16798" x14ac:dyDescent="0.2"/>
    <row r="16799" x14ac:dyDescent="0.2"/>
    <row r="16800" x14ac:dyDescent="0.2"/>
    <row r="16801" x14ac:dyDescent="0.2"/>
    <row r="16802" x14ac:dyDescent="0.2"/>
    <row r="16803" x14ac:dyDescent="0.2"/>
    <row r="16804" x14ac:dyDescent="0.2"/>
    <row r="16805" x14ac:dyDescent="0.2"/>
    <row r="16806" x14ac:dyDescent="0.2"/>
    <row r="16807" x14ac:dyDescent="0.2"/>
    <row r="16808" x14ac:dyDescent="0.2"/>
    <row r="16809" x14ac:dyDescent="0.2"/>
    <row r="16810" x14ac:dyDescent="0.2"/>
    <row r="16811" x14ac:dyDescent="0.2"/>
    <row r="16812" x14ac:dyDescent="0.2"/>
    <row r="16813" x14ac:dyDescent="0.2"/>
    <row r="16814" x14ac:dyDescent="0.2"/>
    <row r="16815" x14ac:dyDescent="0.2"/>
    <row r="16816" x14ac:dyDescent="0.2"/>
    <row r="16817" x14ac:dyDescent="0.2"/>
    <row r="16818" x14ac:dyDescent="0.2"/>
    <row r="16819" x14ac:dyDescent="0.2"/>
    <row r="16820" x14ac:dyDescent="0.2"/>
    <row r="16821" x14ac:dyDescent="0.2"/>
    <row r="16822" x14ac:dyDescent="0.2"/>
    <row r="16823" x14ac:dyDescent="0.2"/>
    <row r="16824" x14ac:dyDescent="0.2"/>
    <row r="16825" x14ac:dyDescent="0.2"/>
    <row r="16826" x14ac:dyDescent="0.2"/>
    <row r="16827" x14ac:dyDescent="0.2"/>
    <row r="16828" x14ac:dyDescent="0.2"/>
    <row r="16829" x14ac:dyDescent="0.2"/>
    <row r="16830" x14ac:dyDescent="0.2"/>
    <row r="16831" x14ac:dyDescent="0.2"/>
    <row r="16832" x14ac:dyDescent="0.2"/>
    <row r="16833" x14ac:dyDescent="0.2"/>
    <row r="16834" x14ac:dyDescent="0.2"/>
    <row r="16835" x14ac:dyDescent="0.2"/>
    <row r="16836" x14ac:dyDescent="0.2"/>
    <row r="16837" x14ac:dyDescent="0.2"/>
    <row r="16838" x14ac:dyDescent="0.2"/>
    <row r="16839" x14ac:dyDescent="0.2"/>
    <row r="16840" x14ac:dyDescent="0.2"/>
    <row r="16841" x14ac:dyDescent="0.2"/>
    <row r="16842" x14ac:dyDescent="0.2"/>
    <row r="16843" x14ac:dyDescent="0.2"/>
    <row r="16844" x14ac:dyDescent="0.2"/>
    <row r="16845" x14ac:dyDescent="0.2"/>
    <row r="16846" x14ac:dyDescent="0.2"/>
    <row r="16847" x14ac:dyDescent="0.2"/>
    <row r="16848" x14ac:dyDescent="0.2"/>
    <row r="16849" x14ac:dyDescent="0.2"/>
    <row r="16850" x14ac:dyDescent="0.2"/>
    <row r="16851" x14ac:dyDescent="0.2"/>
    <row r="16852" x14ac:dyDescent="0.2"/>
    <row r="16853" x14ac:dyDescent="0.2"/>
    <row r="16854" x14ac:dyDescent="0.2"/>
    <row r="16855" x14ac:dyDescent="0.2"/>
    <row r="16856" x14ac:dyDescent="0.2"/>
    <row r="16857" x14ac:dyDescent="0.2"/>
    <row r="16858" x14ac:dyDescent="0.2"/>
    <row r="16859" x14ac:dyDescent="0.2"/>
    <row r="16860" x14ac:dyDescent="0.2"/>
    <row r="16861" x14ac:dyDescent="0.2"/>
    <row r="16862" x14ac:dyDescent="0.2"/>
    <row r="16863" x14ac:dyDescent="0.2"/>
    <row r="16864" x14ac:dyDescent="0.2"/>
    <row r="16865" x14ac:dyDescent="0.2"/>
    <row r="16866" x14ac:dyDescent="0.2"/>
    <row r="16867" x14ac:dyDescent="0.2"/>
    <row r="16868" x14ac:dyDescent="0.2"/>
    <row r="16869" x14ac:dyDescent="0.2"/>
    <row r="16870" x14ac:dyDescent="0.2"/>
    <row r="16871" x14ac:dyDescent="0.2"/>
    <row r="16872" x14ac:dyDescent="0.2"/>
    <row r="16873" x14ac:dyDescent="0.2"/>
    <row r="16874" x14ac:dyDescent="0.2"/>
    <row r="16875" x14ac:dyDescent="0.2"/>
    <row r="16876" x14ac:dyDescent="0.2"/>
    <row r="16877" x14ac:dyDescent="0.2"/>
    <row r="16878" x14ac:dyDescent="0.2"/>
    <row r="16879" x14ac:dyDescent="0.2"/>
    <row r="16880" x14ac:dyDescent="0.2"/>
    <row r="16881" x14ac:dyDescent="0.2"/>
    <row r="16882" x14ac:dyDescent="0.2"/>
    <row r="16883" x14ac:dyDescent="0.2"/>
    <row r="16884" x14ac:dyDescent="0.2"/>
    <row r="16885" x14ac:dyDescent="0.2"/>
    <row r="16886" x14ac:dyDescent="0.2"/>
    <row r="16887" x14ac:dyDescent="0.2"/>
    <row r="16888" x14ac:dyDescent="0.2"/>
    <row r="16889" x14ac:dyDescent="0.2"/>
    <row r="16890" x14ac:dyDescent="0.2"/>
    <row r="16891" x14ac:dyDescent="0.2"/>
    <row r="16892" x14ac:dyDescent="0.2"/>
    <row r="16893" x14ac:dyDescent="0.2"/>
    <row r="16894" x14ac:dyDescent="0.2"/>
    <row r="16895" x14ac:dyDescent="0.2"/>
    <row r="16896" x14ac:dyDescent="0.2"/>
    <row r="16897" x14ac:dyDescent="0.2"/>
    <row r="16898" x14ac:dyDescent="0.2"/>
    <row r="16899" x14ac:dyDescent="0.2"/>
    <row r="16900" x14ac:dyDescent="0.2"/>
    <row r="16901" x14ac:dyDescent="0.2"/>
    <row r="16902" x14ac:dyDescent="0.2"/>
    <row r="16903" x14ac:dyDescent="0.2"/>
    <row r="16904" x14ac:dyDescent="0.2"/>
    <row r="16905" x14ac:dyDescent="0.2"/>
    <row r="16906" x14ac:dyDescent="0.2"/>
    <row r="16907" x14ac:dyDescent="0.2"/>
    <row r="16908" x14ac:dyDescent="0.2"/>
    <row r="16909" x14ac:dyDescent="0.2"/>
    <row r="16910" x14ac:dyDescent="0.2"/>
    <row r="16911" x14ac:dyDescent="0.2"/>
    <row r="16912" x14ac:dyDescent="0.2"/>
    <row r="16913" x14ac:dyDescent="0.2"/>
    <row r="16914" x14ac:dyDescent="0.2"/>
    <row r="16915" x14ac:dyDescent="0.2"/>
    <row r="16916" x14ac:dyDescent="0.2"/>
    <row r="16917" x14ac:dyDescent="0.2"/>
    <row r="16918" x14ac:dyDescent="0.2"/>
    <row r="16919" x14ac:dyDescent="0.2"/>
    <row r="16920" x14ac:dyDescent="0.2"/>
    <row r="16921" x14ac:dyDescent="0.2"/>
    <row r="16922" x14ac:dyDescent="0.2"/>
    <row r="16923" x14ac:dyDescent="0.2"/>
    <row r="16924" x14ac:dyDescent="0.2"/>
    <row r="16925" x14ac:dyDescent="0.2"/>
    <row r="16926" x14ac:dyDescent="0.2"/>
    <row r="16927" x14ac:dyDescent="0.2"/>
    <row r="16928" x14ac:dyDescent="0.2"/>
    <row r="16929" x14ac:dyDescent="0.2"/>
    <row r="16930" x14ac:dyDescent="0.2"/>
    <row r="16931" x14ac:dyDescent="0.2"/>
    <row r="16932" x14ac:dyDescent="0.2"/>
    <row r="16933" x14ac:dyDescent="0.2"/>
    <row r="16934" x14ac:dyDescent="0.2"/>
    <row r="16935" x14ac:dyDescent="0.2"/>
    <row r="16936" x14ac:dyDescent="0.2"/>
    <row r="16937" x14ac:dyDescent="0.2"/>
    <row r="16938" x14ac:dyDescent="0.2"/>
    <row r="16939" x14ac:dyDescent="0.2"/>
    <row r="16940" x14ac:dyDescent="0.2"/>
    <row r="16941" x14ac:dyDescent="0.2"/>
    <row r="16942" x14ac:dyDescent="0.2"/>
    <row r="16943" x14ac:dyDescent="0.2"/>
    <row r="16944" x14ac:dyDescent="0.2"/>
    <row r="16945" x14ac:dyDescent="0.2"/>
    <row r="16946" x14ac:dyDescent="0.2"/>
    <row r="16947" x14ac:dyDescent="0.2"/>
    <row r="16948" x14ac:dyDescent="0.2"/>
    <row r="16949" x14ac:dyDescent="0.2"/>
    <row r="16950" x14ac:dyDescent="0.2"/>
    <row r="16951" x14ac:dyDescent="0.2"/>
    <row r="16952" x14ac:dyDescent="0.2"/>
    <row r="16953" x14ac:dyDescent="0.2"/>
    <row r="16954" x14ac:dyDescent="0.2"/>
    <row r="16955" x14ac:dyDescent="0.2"/>
    <row r="16956" x14ac:dyDescent="0.2"/>
    <row r="16957" x14ac:dyDescent="0.2"/>
    <row r="16958" x14ac:dyDescent="0.2"/>
    <row r="16959" x14ac:dyDescent="0.2"/>
    <row r="16960" x14ac:dyDescent="0.2"/>
    <row r="16961" x14ac:dyDescent="0.2"/>
    <row r="16962" x14ac:dyDescent="0.2"/>
    <row r="16963" x14ac:dyDescent="0.2"/>
    <row r="16964" x14ac:dyDescent="0.2"/>
    <row r="16965" x14ac:dyDescent="0.2"/>
    <row r="16966" x14ac:dyDescent="0.2"/>
    <row r="16967" x14ac:dyDescent="0.2"/>
    <row r="16968" x14ac:dyDescent="0.2"/>
    <row r="16969" x14ac:dyDescent="0.2"/>
    <row r="16970" x14ac:dyDescent="0.2"/>
    <row r="16971" x14ac:dyDescent="0.2"/>
    <row r="16972" x14ac:dyDescent="0.2"/>
    <row r="16973" x14ac:dyDescent="0.2"/>
    <row r="16974" x14ac:dyDescent="0.2"/>
    <row r="16975" x14ac:dyDescent="0.2"/>
    <row r="16976" x14ac:dyDescent="0.2"/>
    <row r="16977" x14ac:dyDescent="0.2"/>
    <row r="16978" x14ac:dyDescent="0.2"/>
    <row r="16979" x14ac:dyDescent="0.2"/>
    <row r="16980" x14ac:dyDescent="0.2"/>
    <row r="16981" x14ac:dyDescent="0.2"/>
    <row r="16982" x14ac:dyDescent="0.2"/>
    <row r="16983" x14ac:dyDescent="0.2"/>
    <row r="16984" x14ac:dyDescent="0.2"/>
    <row r="16985" x14ac:dyDescent="0.2"/>
    <row r="16986" x14ac:dyDescent="0.2"/>
    <row r="16987" x14ac:dyDescent="0.2"/>
    <row r="16988" x14ac:dyDescent="0.2"/>
    <row r="16989" x14ac:dyDescent="0.2"/>
    <row r="16990" x14ac:dyDescent="0.2"/>
    <row r="16991" x14ac:dyDescent="0.2"/>
    <row r="16992" x14ac:dyDescent="0.2"/>
    <row r="16993" x14ac:dyDescent="0.2"/>
    <row r="16994" x14ac:dyDescent="0.2"/>
    <row r="16995" x14ac:dyDescent="0.2"/>
    <row r="16996" x14ac:dyDescent="0.2"/>
    <row r="16997" x14ac:dyDescent="0.2"/>
    <row r="16998" x14ac:dyDescent="0.2"/>
    <row r="16999" x14ac:dyDescent="0.2"/>
    <row r="17000" x14ac:dyDescent="0.2"/>
    <row r="17001" x14ac:dyDescent="0.2"/>
    <row r="17002" x14ac:dyDescent="0.2"/>
    <row r="17003" x14ac:dyDescent="0.2"/>
    <row r="17004" x14ac:dyDescent="0.2"/>
    <row r="17005" x14ac:dyDescent="0.2"/>
    <row r="17006" x14ac:dyDescent="0.2"/>
    <row r="17007" x14ac:dyDescent="0.2"/>
    <row r="17008" x14ac:dyDescent="0.2"/>
    <row r="17009" x14ac:dyDescent="0.2"/>
    <row r="17010" x14ac:dyDescent="0.2"/>
    <row r="17011" x14ac:dyDescent="0.2"/>
    <row r="17012" x14ac:dyDescent="0.2"/>
    <row r="17013" x14ac:dyDescent="0.2"/>
    <row r="17014" x14ac:dyDescent="0.2"/>
    <row r="17015" x14ac:dyDescent="0.2"/>
    <row r="17016" x14ac:dyDescent="0.2"/>
    <row r="17017" x14ac:dyDescent="0.2"/>
    <row r="17018" x14ac:dyDescent="0.2"/>
    <row r="17019" x14ac:dyDescent="0.2"/>
    <row r="17020" x14ac:dyDescent="0.2"/>
    <row r="17021" x14ac:dyDescent="0.2"/>
    <row r="17022" x14ac:dyDescent="0.2"/>
    <row r="17023" x14ac:dyDescent="0.2"/>
    <row r="17024" x14ac:dyDescent="0.2"/>
    <row r="17025" x14ac:dyDescent="0.2"/>
    <row r="17026" x14ac:dyDescent="0.2"/>
    <row r="17027" x14ac:dyDescent="0.2"/>
    <row r="17028" x14ac:dyDescent="0.2"/>
    <row r="17029" x14ac:dyDescent="0.2"/>
    <row r="17030" x14ac:dyDescent="0.2"/>
    <row r="17031" x14ac:dyDescent="0.2"/>
    <row r="17032" x14ac:dyDescent="0.2"/>
    <row r="17033" x14ac:dyDescent="0.2"/>
    <row r="17034" x14ac:dyDescent="0.2"/>
    <row r="17035" x14ac:dyDescent="0.2"/>
    <row r="17036" x14ac:dyDescent="0.2"/>
    <row r="17037" x14ac:dyDescent="0.2"/>
    <row r="17038" x14ac:dyDescent="0.2"/>
    <row r="17039" x14ac:dyDescent="0.2"/>
    <row r="17040" x14ac:dyDescent="0.2"/>
    <row r="17041" x14ac:dyDescent="0.2"/>
    <row r="17042" x14ac:dyDescent="0.2"/>
    <row r="17043" x14ac:dyDescent="0.2"/>
    <row r="17044" x14ac:dyDescent="0.2"/>
    <row r="17045" x14ac:dyDescent="0.2"/>
    <row r="17046" x14ac:dyDescent="0.2"/>
    <row r="17047" x14ac:dyDescent="0.2"/>
    <row r="17048" x14ac:dyDescent="0.2"/>
    <row r="17049" x14ac:dyDescent="0.2"/>
    <row r="17050" x14ac:dyDescent="0.2"/>
    <row r="17051" x14ac:dyDescent="0.2"/>
    <row r="17052" x14ac:dyDescent="0.2"/>
    <row r="17053" x14ac:dyDescent="0.2"/>
    <row r="17054" x14ac:dyDescent="0.2"/>
    <row r="17055" x14ac:dyDescent="0.2"/>
    <row r="17056" x14ac:dyDescent="0.2"/>
    <row r="17057" x14ac:dyDescent="0.2"/>
    <row r="17058" x14ac:dyDescent="0.2"/>
    <row r="17059" x14ac:dyDescent="0.2"/>
    <row r="17060" x14ac:dyDescent="0.2"/>
    <row r="17061" x14ac:dyDescent="0.2"/>
    <row r="17062" x14ac:dyDescent="0.2"/>
    <row r="17063" x14ac:dyDescent="0.2"/>
    <row r="17064" x14ac:dyDescent="0.2"/>
    <row r="17065" x14ac:dyDescent="0.2"/>
    <row r="17066" x14ac:dyDescent="0.2"/>
    <row r="17067" x14ac:dyDescent="0.2"/>
    <row r="17068" x14ac:dyDescent="0.2"/>
    <row r="17069" x14ac:dyDescent="0.2"/>
    <row r="17070" x14ac:dyDescent="0.2"/>
    <row r="17071" x14ac:dyDescent="0.2"/>
    <row r="17072" x14ac:dyDescent="0.2"/>
    <row r="17073" x14ac:dyDescent="0.2"/>
    <row r="17074" x14ac:dyDescent="0.2"/>
    <row r="17075" x14ac:dyDescent="0.2"/>
    <row r="17076" x14ac:dyDescent="0.2"/>
    <row r="17077" x14ac:dyDescent="0.2"/>
    <row r="17078" x14ac:dyDescent="0.2"/>
    <row r="17079" x14ac:dyDescent="0.2"/>
    <row r="17080" x14ac:dyDescent="0.2"/>
    <row r="17081" x14ac:dyDescent="0.2"/>
    <row r="17082" x14ac:dyDescent="0.2"/>
    <row r="17083" x14ac:dyDescent="0.2"/>
    <row r="17084" x14ac:dyDescent="0.2"/>
    <row r="17085" x14ac:dyDescent="0.2"/>
    <row r="17086" x14ac:dyDescent="0.2"/>
    <row r="17087" x14ac:dyDescent="0.2"/>
    <row r="17088" x14ac:dyDescent="0.2"/>
    <row r="17089" x14ac:dyDescent="0.2"/>
    <row r="17090" x14ac:dyDescent="0.2"/>
    <row r="17091" x14ac:dyDescent="0.2"/>
    <row r="17092" x14ac:dyDescent="0.2"/>
    <row r="17093" x14ac:dyDescent="0.2"/>
    <row r="17094" x14ac:dyDescent="0.2"/>
    <row r="17095" x14ac:dyDescent="0.2"/>
    <row r="17096" x14ac:dyDescent="0.2"/>
    <row r="17097" x14ac:dyDescent="0.2"/>
    <row r="17098" x14ac:dyDescent="0.2"/>
    <row r="17099" x14ac:dyDescent="0.2"/>
    <row r="17100" x14ac:dyDescent="0.2"/>
    <row r="17101" x14ac:dyDescent="0.2"/>
    <row r="17102" x14ac:dyDescent="0.2"/>
    <row r="17103" x14ac:dyDescent="0.2"/>
    <row r="17104" x14ac:dyDescent="0.2"/>
    <row r="17105" x14ac:dyDescent="0.2"/>
    <row r="17106" x14ac:dyDescent="0.2"/>
    <row r="17107" x14ac:dyDescent="0.2"/>
    <row r="17108" x14ac:dyDescent="0.2"/>
    <row r="17109" x14ac:dyDescent="0.2"/>
    <row r="17110" x14ac:dyDescent="0.2"/>
    <row r="17111" x14ac:dyDescent="0.2"/>
    <row r="17112" x14ac:dyDescent="0.2"/>
    <row r="17113" x14ac:dyDescent="0.2"/>
    <row r="17114" x14ac:dyDescent="0.2"/>
    <row r="17115" x14ac:dyDescent="0.2"/>
    <row r="17116" x14ac:dyDescent="0.2"/>
    <row r="17117" x14ac:dyDescent="0.2"/>
    <row r="17118" x14ac:dyDescent="0.2"/>
    <row r="17119" x14ac:dyDescent="0.2"/>
    <row r="17120" x14ac:dyDescent="0.2"/>
    <row r="17121" x14ac:dyDescent="0.2"/>
    <row r="17122" x14ac:dyDescent="0.2"/>
    <row r="17123" x14ac:dyDescent="0.2"/>
    <row r="17124" x14ac:dyDescent="0.2"/>
    <row r="17125" x14ac:dyDescent="0.2"/>
    <row r="17126" x14ac:dyDescent="0.2"/>
    <row r="17127" x14ac:dyDescent="0.2"/>
    <row r="17128" x14ac:dyDescent="0.2"/>
    <row r="17129" x14ac:dyDescent="0.2"/>
    <row r="17130" x14ac:dyDescent="0.2"/>
    <row r="17131" x14ac:dyDescent="0.2"/>
    <row r="17132" x14ac:dyDescent="0.2"/>
    <row r="17133" x14ac:dyDescent="0.2"/>
    <row r="17134" x14ac:dyDescent="0.2"/>
    <row r="17135" x14ac:dyDescent="0.2"/>
    <row r="17136" x14ac:dyDescent="0.2"/>
    <row r="17137" x14ac:dyDescent="0.2"/>
    <row r="17138" x14ac:dyDescent="0.2"/>
    <row r="17139" x14ac:dyDescent="0.2"/>
    <row r="17140" x14ac:dyDescent="0.2"/>
    <row r="17141" x14ac:dyDescent="0.2"/>
    <row r="17142" x14ac:dyDescent="0.2"/>
    <row r="17143" x14ac:dyDescent="0.2"/>
    <row r="17144" x14ac:dyDescent="0.2"/>
    <row r="17145" x14ac:dyDescent="0.2"/>
    <row r="17146" x14ac:dyDescent="0.2"/>
    <row r="17147" x14ac:dyDescent="0.2"/>
    <row r="17148" x14ac:dyDescent="0.2"/>
    <row r="17149" x14ac:dyDescent="0.2"/>
    <row r="17150" x14ac:dyDescent="0.2"/>
    <row r="17151" x14ac:dyDescent="0.2"/>
    <row r="17152" x14ac:dyDescent="0.2"/>
    <row r="17153" x14ac:dyDescent="0.2"/>
    <row r="17154" x14ac:dyDescent="0.2"/>
    <row r="17155" x14ac:dyDescent="0.2"/>
    <row r="17156" x14ac:dyDescent="0.2"/>
    <row r="17157" x14ac:dyDescent="0.2"/>
    <row r="17158" x14ac:dyDescent="0.2"/>
    <row r="17159" x14ac:dyDescent="0.2"/>
    <row r="17160" x14ac:dyDescent="0.2"/>
    <row r="17161" x14ac:dyDescent="0.2"/>
    <row r="17162" x14ac:dyDescent="0.2"/>
    <row r="17163" x14ac:dyDescent="0.2"/>
    <row r="17164" x14ac:dyDescent="0.2"/>
    <row r="17165" x14ac:dyDescent="0.2"/>
    <row r="17166" x14ac:dyDescent="0.2"/>
    <row r="17167" x14ac:dyDescent="0.2"/>
    <row r="17168" x14ac:dyDescent="0.2"/>
    <row r="17169" x14ac:dyDescent="0.2"/>
    <row r="17170" x14ac:dyDescent="0.2"/>
    <row r="17171" x14ac:dyDescent="0.2"/>
    <row r="17172" x14ac:dyDescent="0.2"/>
    <row r="17173" x14ac:dyDescent="0.2"/>
    <row r="17174" x14ac:dyDescent="0.2"/>
    <row r="17175" x14ac:dyDescent="0.2"/>
    <row r="17176" x14ac:dyDescent="0.2"/>
    <row r="17177" x14ac:dyDescent="0.2"/>
    <row r="17178" x14ac:dyDescent="0.2"/>
    <row r="17179" x14ac:dyDescent="0.2"/>
    <row r="17180" x14ac:dyDescent="0.2"/>
    <row r="17181" x14ac:dyDescent="0.2"/>
    <row r="17182" x14ac:dyDescent="0.2"/>
    <row r="17183" x14ac:dyDescent="0.2"/>
    <row r="17184" x14ac:dyDescent="0.2"/>
    <row r="17185" x14ac:dyDescent="0.2"/>
    <row r="17186" x14ac:dyDescent="0.2"/>
    <row r="17187" x14ac:dyDescent="0.2"/>
    <row r="17188" x14ac:dyDescent="0.2"/>
    <row r="17189" x14ac:dyDescent="0.2"/>
    <row r="17190" x14ac:dyDescent="0.2"/>
    <row r="17191" x14ac:dyDescent="0.2"/>
    <row r="17192" x14ac:dyDescent="0.2"/>
    <row r="17193" x14ac:dyDescent="0.2"/>
    <row r="17194" x14ac:dyDescent="0.2"/>
    <row r="17195" x14ac:dyDescent="0.2"/>
    <row r="17196" x14ac:dyDescent="0.2"/>
    <row r="17197" x14ac:dyDescent="0.2"/>
    <row r="17198" x14ac:dyDescent="0.2"/>
    <row r="17199" x14ac:dyDescent="0.2"/>
    <row r="17200" x14ac:dyDescent="0.2"/>
    <row r="17201" x14ac:dyDescent="0.2"/>
    <row r="17202" x14ac:dyDescent="0.2"/>
    <row r="17203" x14ac:dyDescent="0.2"/>
    <row r="17204" x14ac:dyDescent="0.2"/>
    <row r="17205" x14ac:dyDescent="0.2"/>
    <row r="17206" x14ac:dyDescent="0.2"/>
    <row r="17207" x14ac:dyDescent="0.2"/>
    <row r="17208" x14ac:dyDescent="0.2"/>
    <row r="17209" x14ac:dyDescent="0.2"/>
    <row r="17210" x14ac:dyDescent="0.2"/>
    <row r="17211" x14ac:dyDescent="0.2"/>
    <row r="17212" x14ac:dyDescent="0.2"/>
    <row r="17213" x14ac:dyDescent="0.2"/>
    <row r="17214" x14ac:dyDescent="0.2"/>
    <row r="17215" x14ac:dyDescent="0.2"/>
    <row r="17216" x14ac:dyDescent="0.2"/>
    <row r="17217" x14ac:dyDescent="0.2"/>
    <row r="17218" x14ac:dyDescent="0.2"/>
    <row r="17219" x14ac:dyDescent="0.2"/>
    <row r="17220" x14ac:dyDescent="0.2"/>
    <row r="17221" x14ac:dyDescent="0.2"/>
    <row r="17222" x14ac:dyDescent="0.2"/>
    <row r="17223" x14ac:dyDescent="0.2"/>
    <row r="17224" x14ac:dyDescent="0.2"/>
    <row r="17225" x14ac:dyDescent="0.2"/>
    <row r="17226" x14ac:dyDescent="0.2"/>
    <row r="17227" x14ac:dyDescent="0.2"/>
    <row r="17228" x14ac:dyDescent="0.2"/>
    <row r="17229" x14ac:dyDescent="0.2"/>
    <row r="17230" x14ac:dyDescent="0.2"/>
    <row r="17231" x14ac:dyDescent="0.2"/>
    <row r="17232" x14ac:dyDescent="0.2"/>
    <row r="17233" x14ac:dyDescent="0.2"/>
    <row r="17234" x14ac:dyDescent="0.2"/>
    <row r="17235" x14ac:dyDescent="0.2"/>
    <row r="17236" x14ac:dyDescent="0.2"/>
    <row r="17237" x14ac:dyDescent="0.2"/>
    <row r="17238" x14ac:dyDescent="0.2"/>
    <row r="17239" x14ac:dyDescent="0.2"/>
    <row r="17240" x14ac:dyDescent="0.2"/>
    <row r="17241" x14ac:dyDescent="0.2"/>
    <row r="17242" x14ac:dyDescent="0.2"/>
    <row r="17243" x14ac:dyDescent="0.2"/>
    <row r="17244" x14ac:dyDescent="0.2"/>
    <row r="17245" x14ac:dyDescent="0.2"/>
    <row r="17246" x14ac:dyDescent="0.2"/>
    <row r="17247" x14ac:dyDescent="0.2"/>
    <row r="17248" x14ac:dyDescent="0.2"/>
    <row r="17249" x14ac:dyDescent="0.2"/>
    <row r="17250" x14ac:dyDescent="0.2"/>
    <row r="17251" x14ac:dyDescent="0.2"/>
    <row r="17252" x14ac:dyDescent="0.2"/>
    <row r="17253" x14ac:dyDescent="0.2"/>
    <row r="17254" x14ac:dyDescent="0.2"/>
    <row r="17255" x14ac:dyDescent="0.2"/>
    <row r="17256" x14ac:dyDescent="0.2"/>
    <row r="17257" x14ac:dyDescent="0.2"/>
    <row r="17258" x14ac:dyDescent="0.2"/>
    <row r="17259" x14ac:dyDescent="0.2"/>
    <row r="17260" x14ac:dyDescent="0.2"/>
    <row r="17261" x14ac:dyDescent="0.2"/>
    <row r="17262" x14ac:dyDescent="0.2"/>
    <row r="17263" x14ac:dyDescent="0.2"/>
    <row r="17264" x14ac:dyDescent="0.2"/>
    <row r="17265" x14ac:dyDescent="0.2"/>
    <row r="17266" x14ac:dyDescent="0.2"/>
    <row r="17267" x14ac:dyDescent="0.2"/>
    <row r="17268" x14ac:dyDescent="0.2"/>
    <row r="17269" x14ac:dyDescent="0.2"/>
    <row r="17270" x14ac:dyDescent="0.2"/>
    <row r="17271" x14ac:dyDescent="0.2"/>
    <row r="17272" x14ac:dyDescent="0.2"/>
    <row r="17273" x14ac:dyDescent="0.2"/>
    <row r="17274" x14ac:dyDescent="0.2"/>
    <row r="17275" x14ac:dyDescent="0.2"/>
    <row r="17276" x14ac:dyDescent="0.2"/>
    <row r="17277" x14ac:dyDescent="0.2"/>
    <row r="17278" x14ac:dyDescent="0.2"/>
    <row r="17279" x14ac:dyDescent="0.2"/>
    <row r="17280" x14ac:dyDescent="0.2"/>
    <row r="17281" x14ac:dyDescent="0.2"/>
    <row r="17282" x14ac:dyDescent="0.2"/>
    <row r="17283" x14ac:dyDescent="0.2"/>
    <row r="17284" x14ac:dyDescent="0.2"/>
    <row r="17285" x14ac:dyDescent="0.2"/>
    <row r="17286" x14ac:dyDescent="0.2"/>
    <row r="17287" x14ac:dyDescent="0.2"/>
    <row r="17288" x14ac:dyDescent="0.2"/>
    <row r="17289" x14ac:dyDescent="0.2"/>
    <row r="17290" x14ac:dyDescent="0.2"/>
    <row r="17291" x14ac:dyDescent="0.2"/>
    <row r="17292" x14ac:dyDescent="0.2"/>
    <row r="17293" x14ac:dyDescent="0.2"/>
    <row r="17294" x14ac:dyDescent="0.2"/>
    <row r="17295" x14ac:dyDescent="0.2"/>
    <row r="17296" x14ac:dyDescent="0.2"/>
    <row r="17297" x14ac:dyDescent="0.2"/>
    <row r="17298" x14ac:dyDescent="0.2"/>
    <row r="17299" x14ac:dyDescent="0.2"/>
    <row r="17300" x14ac:dyDescent="0.2"/>
    <row r="17301" x14ac:dyDescent="0.2"/>
    <row r="17302" x14ac:dyDescent="0.2"/>
    <row r="17303" x14ac:dyDescent="0.2"/>
    <row r="17304" x14ac:dyDescent="0.2"/>
    <row r="17305" x14ac:dyDescent="0.2"/>
    <row r="17306" x14ac:dyDescent="0.2"/>
    <row r="17307" x14ac:dyDescent="0.2"/>
    <row r="17308" x14ac:dyDescent="0.2"/>
    <row r="17309" x14ac:dyDescent="0.2"/>
    <row r="17310" x14ac:dyDescent="0.2"/>
    <row r="17311" x14ac:dyDescent="0.2"/>
    <row r="17312" x14ac:dyDescent="0.2"/>
    <row r="17313" x14ac:dyDescent="0.2"/>
    <row r="17314" x14ac:dyDescent="0.2"/>
    <row r="17315" x14ac:dyDescent="0.2"/>
    <row r="17316" x14ac:dyDescent="0.2"/>
    <row r="17317" x14ac:dyDescent="0.2"/>
    <row r="17318" x14ac:dyDescent="0.2"/>
    <row r="17319" x14ac:dyDescent="0.2"/>
    <row r="17320" x14ac:dyDescent="0.2"/>
    <row r="17321" x14ac:dyDescent="0.2"/>
    <row r="17322" x14ac:dyDescent="0.2"/>
    <row r="17323" x14ac:dyDescent="0.2"/>
    <row r="17324" x14ac:dyDescent="0.2"/>
    <row r="17325" x14ac:dyDescent="0.2"/>
    <row r="17326" x14ac:dyDescent="0.2"/>
    <row r="17327" x14ac:dyDescent="0.2"/>
    <row r="17328" x14ac:dyDescent="0.2"/>
    <row r="17329" x14ac:dyDescent="0.2"/>
    <row r="17330" x14ac:dyDescent="0.2"/>
    <row r="17331" x14ac:dyDescent="0.2"/>
    <row r="17332" x14ac:dyDescent="0.2"/>
    <row r="17333" x14ac:dyDescent="0.2"/>
    <row r="17334" x14ac:dyDescent="0.2"/>
    <row r="17335" x14ac:dyDescent="0.2"/>
    <row r="17336" x14ac:dyDescent="0.2"/>
    <row r="17337" x14ac:dyDescent="0.2"/>
    <row r="17338" x14ac:dyDescent="0.2"/>
    <row r="17339" x14ac:dyDescent="0.2"/>
    <row r="17340" x14ac:dyDescent="0.2"/>
    <row r="17341" x14ac:dyDescent="0.2"/>
    <row r="17342" x14ac:dyDescent="0.2"/>
    <row r="17343" x14ac:dyDescent="0.2"/>
    <row r="17344" x14ac:dyDescent="0.2"/>
    <row r="17345" x14ac:dyDescent="0.2"/>
    <row r="17346" x14ac:dyDescent="0.2"/>
    <row r="17347" x14ac:dyDescent="0.2"/>
    <row r="17348" x14ac:dyDescent="0.2"/>
    <row r="17349" x14ac:dyDescent="0.2"/>
    <row r="17350" x14ac:dyDescent="0.2"/>
    <row r="17351" x14ac:dyDescent="0.2"/>
    <row r="17352" x14ac:dyDescent="0.2"/>
    <row r="17353" x14ac:dyDescent="0.2"/>
    <row r="17354" x14ac:dyDescent="0.2"/>
    <row r="17355" x14ac:dyDescent="0.2"/>
    <row r="17356" x14ac:dyDescent="0.2"/>
    <row r="17357" x14ac:dyDescent="0.2"/>
    <row r="17358" x14ac:dyDescent="0.2"/>
    <row r="17359" x14ac:dyDescent="0.2"/>
    <row r="17360" x14ac:dyDescent="0.2"/>
    <row r="17361" x14ac:dyDescent="0.2"/>
    <row r="17362" x14ac:dyDescent="0.2"/>
    <row r="17363" x14ac:dyDescent="0.2"/>
    <row r="17364" x14ac:dyDescent="0.2"/>
    <row r="17365" x14ac:dyDescent="0.2"/>
    <row r="17366" x14ac:dyDescent="0.2"/>
    <row r="17367" x14ac:dyDescent="0.2"/>
    <row r="17368" x14ac:dyDescent="0.2"/>
    <row r="17369" x14ac:dyDescent="0.2"/>
    <row r="17370" x14ac:dyDescent="0.2"/>
    <row r="17371" x14ac:dyDescent="0.2"/>
    <row r="17372" x14ac:dyDescent="0.2"/>
    <row r="17373" x14ac:dyDescent="0.2"/>
    <row r="17374" x14ac:dyDescent="0.2"/>
    <row r="17375" x14ac:dyDescent="0.2"/>
    <row r="17376" x14ac:dyDescent="0.2"/>
    <row r="17377" x14ac:dyDescent="0.2"/>
    <row r="17378" x14ac:dyDescent="0.2"/>
    <row r="17379" x14ac:dyDescent="0.2"/>
    <row r="17380" x14ac:dyDescent="0.2"/>
    <row r="17381" x14ac:dyDescent="0.2"/>
    <row r="17382" x14ac:dyDescent="0.2"/>
    <row r="17383" x14ac:dyDescent="0.2"/>
    <row r="17384" x14ac:dyDescent="0.2"/>
    <row r="17385" x14ac:dyDescent="0.2"/>
    <row r="17386" x14ac:dyDescent="0.2"/>
    <row r="17387" x14ac:dyDescent="0.2"/>
    <row r="17388" x14ac:dyDescent="0.2"/>
    <row r="17389" x14ac:dyDescent="0.2"/>
    <row r="17390" x14ac:dyDescent="0.2"/>
    <row r="17391" x14ac:dyDescent="0.2"/>
    <row r="17392" x14ac:dyDescent="0.2"/>
    <row r="17393" x14ac:dyDescent="0.2"/>
    <row r="17394" x14ac:dyDescent="0.2"/>
    <row r="17395" x14ac:dyDescent="0.2"/>
    <row r="17396" x14ac:dyDescent="0.2"/>
    <row r="17397" x14ac:dyDescent="0.2"/>
    <row r="17398" x14ac:dyDescent="0.2"/>
    <row r="17399" x14ac:dyDescent="0.2"/>
    <row r="17400" x14ac:dyDescent="0.2"/>
    <row r="17401" x14ac:dyDescent="0.2"/>
    <row r="17402" x14ac:dyDescent="0.2"/>
    <row r="17403" x14ac:dyDescent="0.2"/>
    <row r="17404" x14ac:dyDescent="0.2"/>
    <row r="17405" x14ac:dyDescent="0.2"/>
    <row r="17406" x14ac:dyDescent="0.2"/>
    <row r="17407" x14ac:dyDescent="0.2"/>
    <row r="17408" x14ac:dyDescent="0.2"/>
    <row r="17409" x14ac:dyDescent="0.2"/>
    <row r="17410" x14ac:dyDescent="0.2"/>
    <row r="17411" x14ac:dyDescent="0.2"/>
    <row r="17412" x14ac:dyDescent="0.2"/>
    <row r="17413" x14ac:dyDescent="0.2"/>
    <row r="17414" x14ac:dyDescent="0.2"/>
    <row r="17415" x14ac:dyDescent="0.2"/>
    <row r="17416" x14ac:dyDescent="0.2"/>
    <row r="17417" x14ac:dyDescent="0.2"/>
    <row r="17418" x14ac:dyDescent="0.2"/>
    <row r="17419" x14ac:dyDescent="0.2"/>
    <row r="17420" x14ac:dyDescent="0.2"/>
    <row r="17421" x14ac:dyDescent="0.2"/>
    <row r="17422" x14ac:dyDescent="0.2"/>
    <row r="17423" x14ac:dyDescent="0.2"/>
    <row r="17424" x14ac:dyDescent="0.2"/>
    <row r="17425" x14ac:dyDescent="0.2"/>
    <row r="17426" x14ac:dyDescent="0.2"/>
    <row r="17427" x14ac:dyDescent="0.2"/>
    <row r="17428" x14ac:dyDescent="0.2"/>
    <row r="17429" x14ac:dyDescent="0.2"/>
    <row r="17430" x14ac:dyDescent="0.2"/>
    <row r="17431" x14ac:dyDescent="0.2"/>
    <row r="17432" x14ac:dyDescent="0.2"/>
    <row r="17433" x14ac:dyDescent="0.2"/>
    <row r="17434" x14ac:dyDescent="0.2"/>
    <row r="17435" x14ac:dyDescent="0.2"/>
    <row r="17436" x14ac:dyDescent="0.2"/>
    <row r="17437" x14ac:dyDescent="0.2"/>
    <row r="17438" x14ac:dyDescent="0.2"/>
    <row r="17439" x14ac:dyDescent="0.2"/>
    <row r="17440" x14ac:dyDescent="0.2"/>
    <row r="17441" x14ac:dyDescent="0.2"/>
    <row r="17442" x14ac:dyDescent="0.2"/>
    <row r="17443" x14ac:dyDescent="0.2"/>
    <row r="17444" x14ac:dyDescent="0.2"/>
    <row r="17445" x14ac:dyDescent="0.2"/>
    <row r="17446" x14ac:dyDescent="0.2"/>
    <row r="17447" x14ac:dyDescent="0.2"/>
    <row r="17448" x14ac:dyDescent="0.2"/>
    <row r="17449" x14ac:dyDescent="0.2"/>
    <row r="17450" x14ac:dyDescent="0.2"/>
    <row r="17451" x14ac:dyDescent="0.2"/>
    <row r="17452" x14ac:dyDescent="0.2"/>
    <row r="17453" x14ac:dyDescent="0.2"/>
    <row r="17454" x14ac:dyDescent="0.2"/>
    <row r="17455" x14ac:dyDescent="0.2"/>
    <row r="17456" x14ac:dyDescent="0.2"/>
    <row r="17457" x14ac:dyDescent="0.2"/>
    <row r="17458" x14ac:dyDescent="0.2"/>
    <row r="17459" x14ac:dyDescent="0.2"/>
    <row r="17460" x14ac:dyDescent="0.2"/>
    <row r="17461" x14ac:dyDescent="0.2"/>
    <row r="17462" x14ac:dyDescent="0.2"/>
    <row r="17463" x14ac:dyDescent="0.2"/>
    <row r="17464" x14ac:dyDescent="0.2"/>
    <row r="17465" x14ac:dyDescent="0.2"/>
    <row r="17466" x14ac:dyDescent="0.2"/>
    <row r="17467" x14ac:dyDescent="0.2"/>
    <row r="17468" x14ac:dyDescent="0.2"/>
    <row r="17469" x14ac:dyDescent="0.2"/>
    <row r="17470" x14ac:dyDescent="0.2"/>
    <row r="17471" x14ac:dyDescent="0.2"/>
    <row r="17472" x14ac:dyDescent="0.2"/>
    <row r="17473" x14ac:dyDescent="0.2"/>
    <row r="17474" x14ac:dyDescent="0.2"/>
    <row r="17475" x14ac:dyDescent="0.2"/>
    <row r="17476" x14ac:dyDescent="0.2"/>
    <row r="17477" x14ac:dyDescent="0.2"/>
    <row r="17478" x14ac:dyDescent="0.2"/>
    <row r="17479" x14ac:dyDescent="0.2"/>
    <row r="17480" x14ac:dyDescent="0.2"/>
    <row r="17481" x14ac:dyDescent="0.2"/>
    <row r="17482" x14ac:dyDescent="0.2"/>
    <row r="17483" x14ac:dyDescent="0.2"/>
    <row r="17484" x14ac:dyDescent="0.2"/>
    <row r="17485" x14ac:dyDescent="0.2"/>
    <row r="17486" x14ac:dyDescent="0.2"/>
    <row r="17487" x14ac:dyDescent="0.2"/>
    <row r="17488" x14ac:dyDescent="0.2"/>
    <row r="17489" x14ac:dyDescent="0.2"/>
    <row r="17490" x14ac:dyDescent="0.2"/>
    <row r="17491" x14ac:dyDescent="0.2"/>
    <row r="17492" x14ac:dyDescent="0.2"/>
    <row r="17493" x14ac:dyDescent="0.2"/>
    <row r="17494" x14ac:dyDescent="0.2"/>
    <row r="17495" x14ac:dyDescent="0.2"/>
    <row r="17496" x14ac:dyDescent="0.2"/>
    <row r="17497" x14ac:dyDescent="0.2"/>
    <row r="17498" x14ac:dyDescent="0.2"/>
    <row r="17499" x14ac:dyDescent="0.2"/>
    <row r="17500" x14ac:dyDescent="0.2"/>
    <row r="17501" x14ac:dyDescent="0.2"/>
    <row r="17502" x14ac:dyDescent="0.2"/>
    <row r="17503" x14ac:dyDescent="0.2"/>
    <row r="17504" x14ac:dyDescent="0.2"/>
    <row r="17505" x14ac:dyDescent="0.2"/>
    <row r="17506" x14ac:dyDescent="0.2"/>
    <row r="17507" x14ac:dyDescent="0.2"/>
    <row r="17508" x14ac:dyDescent="0.2"/>
    <row r="17509" x14ac:dyDescent="0.2"/>
    <row r="17510" x14ac:dyDescent="0.2"/>
    <row r="17511" x14ac:dyDescent="0.2"/>
    <row r="17512" x14ac:dyDescent="0.2"/>
    <row r="17513" x14ac:dyDescent="0.2"/>
    <row r="17514" x14ac:dyDescent="0.2"/>
    <row r="17515" x14ac:dyDescent="0.2"/>
    <row r="17516" x14ac:dyDescent="0.2"/>
    <row r="17517" x14ac:dyDescent="0.2"/>
    <row r="17518" x14ac:dyDescent="0.2"/>
    <row r="17519" x14ac:dyDescent="0.2"/>
    <row r="17520" x14ac:dyDescent="0.2"/>
    <row r="17521" x14ac:dyDescent="0.2"/>
    <row r="17522" x14ac:dyDescent="0.2"/>
    <row r="17523" x14ac:dyDescent="0.2"/>
    <row r="17524" x14ac:dyDescent="0.2"/>
    <row r="17525" x14ac:dyDescent="0.2"/>
    <row r="17526" x14ac:dyDescent="0.2"/>
    <row r="17527" x14ac:dyDescent="0.2"/>
    <row r="17528" x14ac:dyDescent="0.2"/>
    <row r="17529" x14ac:dyDescent="0.2"/>
    <row r="17530" x14ac:dyDescent="0.2"/>
    <row r="17531" x14ac:dyDescent="0.2"/>
    <row r="17532" x14ac:dyDescent="0.2"/>
    <row r="17533" x14ac:dyDescent="0.2"/>
    <row r="17534" x14ac:dyDescent="0.2"/>
    <row r="17535" x14ac:dyDescent="0.2"/>
    <row r="17536" x14ac:dyDescent="0.2"/>
    <row r="17537" x14ac:dyDescent="0.2"/>
    <row r="17538" x14ac:dyDescent="0.2"/>
    <row r="17539" x14ac:dyDescent="0.2"/>
    <row r="17540" x14ac:dyDescent="0.2"/>
    <row r="17541" x14ac:dyDescent="0.2"/>
    <row r="17542" x14ac:dyDescent="0.2"/>
    <row r="17543" x14ac:dyDescent="0.2"/>
    <row r="17544" x14ac:dyDescent="0.2"/>
    <row r="17545" x14ac:dyDescent="0.2"/>
    <row r="17546" x14ac:dyDescent="0.2"/>
    <row r="17547" x14ac:dyDescent="0.2"/>
    <row r="17548" x14ac:dyDescent="0.2"/>
    <row r="17549" x14ac:dyDescent="0.2"/>
    <row r="17550" x14ac:dyDescent="0.2"/>
    <row r="17551" x14ac:dyDescent="0.2"/>
    <row r="17552" x14ac:dyDescent="0.2"/>
    <row r="17553" x14ac:dyDescent="0.2"/>
    <row r="17554" x14ac:dyDescent="0.2"/>
    <row r="17555" x14ac:dyDescent="0.2"/>
    <row r="17556" x14ac:dyDescent="0.2"/>
    <row r="17557" x14ac:dyDescent="0.2"/>
    <row r="17558" x14ac:dyDescent="0.2"/>
    <row r="17559" x14ac:dyDescent="0.2"/>
    <row r="17560" x14ac:dyDescent="0.2"/>
    <row r="17561" x14ac:dyDescent="0.2"/>
    <row r="17562" x14ac:dyDescent="0.2"/>
    <row r="17563" x14ac:dyDescent="0.2"/>
    <row r="17564" x14ac:dyDescent="0.2"/>
    <row r="17565" x14ac:dyDescent="0.2"/>
    <row r="17566" x14ac:dyDescent="0.2"/>
    <row r="17567" x14ac:dyDescent="0.2"/>
    <row r="17568" x14ac:dyDescent="0.2"/>
    <row r="17569" x14ac:dyDescent="0.2"/>
    <row r="17570" x14ac:dyDescent="0.2"/>
    <row r="17571" x14ac:dyDescent="0.2"/>
    <row r="17572" x14ac:dyDescent="0.2"/>
    <row r="17573" x14ac:dyDescent="0.2"/>
    <row r="17574" x14ac:dyDescent="0.2"/>
    <row r="17575" x14ac:dyDescent="0.2"/>
    <row r="17576" x14ac:dyDescent="0.2"/>
    <row r="17577" x14ac:dyDescent="0.2"/>
    <row r="17578" x14ac:dyDescent="0.2"/>
    <row r="17579" x14ac:dyDescent="0.2"/>
    <row r="17580" x14ac:dyDescent="0.2"/>
    <row r="17581" x14ac:dyDescent="0.2"/>
    <row r="17582" x14ac:dyDescent="0.2"/>
    <row r="17583" x14ac:dyDescent="0.2"/>
    <row r="17584" x14ac:dyDescent="0.2"/>
    <row r="17585" x14ac:dyDescent="0.2"/>
    <row r="17586" x14ac:dyDescent="0.2"/>
    <row r="17587" x14ac:dyDescent="0.2"/>
    <row r="17588" x14ac:dyDescent="0.2"/>
    <row r="17589" x14ac:dyDescent="0.2"/>
    <row r="17590" x14ac:dyDescent="0.2"/>
    <row r="17591" x14ac:dyDescent="0.2"/>
    <row r="17592" x14ac:dyDescent="0.2"/>
    <row r="17593" x14ac:dyDescent="0.2"/>
    <row r="17594" x14ac:dyDescent="0.2"/>
    <row r="17595" x14ac:dyDescent="0.2"/>
    <row r="17596" x14ac:dyDescent="0.2"/>
    <row r="17597" x14ac:dyDescent="0.2"/>
    <row r="17598" x14ac:dyDescent="0.2"/>
    <row r="17599" x14ac:dyDescent="0.2"/>
    <row r="17600" x14ac:dyDescent="0.2"/>
    <row r="17601" x14ac:dyDescent="0.2"/>
    <row r="17602" x14ac:dyDescent="0.2"/>
    <row r="17603" x14ac:dyDescent="0.2"/>
    <row r="17604" x14ac:dyDescent="0.2"/>
    <row r="17605" x14ac:dyDescent="0.2"/>
    <row r="17606" x14ac:dyDescent="0.2"/>
    <row r="17607" x14ac:dyDescent="0.2"/>
    <row r="17608" x14ac:dyDescent="0.2"/>
    <row r="17609" x14ac:dyDescent="0.2"/>
    <row r="17610" x14ac:dyDescent="0.2"/>
    <row r="17611" x14ac:dyDescent="0.2"/>
    <row r="17612" x14ac:dyDescent="0.2"/>
    <row r="17613" x14ac:dyDescent="0.2"/>
    <row r="17614" x14ac:dyDescent="0.2"/>
    <row r="17615" x14ac:dyDescent="0.2"/>
    <row r="17616" x14ac:dyDescent="0.2"/>
    <row r="17617" x14ac:dyDescent="0.2"/>
    <row r="17618" x14ac:dyDescent="0.2"/>
    <row r="17619" x14ac:dyDescent="0.2"/>
    <row r="17620" x14ac:dyDescent="0.2"/>
    <row r="17621" x14ac:dyDescent="0.2"/>
    <row r="17622" x14ac:dyDescent="0.2"/>
    <row r="17623" x14ac:dyDescent="0.2"/>
    <row r="17624" x14ac:dyDescent="0.2"/>
    <row r="17625" x14ac:dyDescent="0.2"/>
    <row r="17626" x14ac:dyDescent="0.2"/>
    <row r="17627" x14ac:dyDescent="0.2"/>
    <row r="17628" x14ac:dyDescent="0.2"/>
    <row r="17629" x14ac:dyDescent="0.2"/>
    <row r="17630" x14ac:dyDescent="0.2"/>
    <row r="17631" x14ac:dyDescent="0.2"/>
    <row r="17632" x14ac:dyDescent="0.2"/>
    <row r="17633" x14ac:dyDescent="0.2"/>
    <row r="17634" x14ac:dyDescent="0.2"/>
    <row r="17635" x14ac:dyDescent="0.2"/>
    <row r="17636" x14ac:dyDescent="0.2"/>
    <row r="17637" x14ac:dyDescent="0.2"/>
    <row r="17638" x14ac:dyDescent="0.2"/>
    <row r="17639" x14ac:dyDescent="0.2"/>
    <row r="17640" x14ac:dyDescent="0.2"/>
    <row r="17641" x14ac:dyDescent="0.2"/>
    <row r="17642" x14ac:dyDescent="0.2"/>
    <row r="17643" x14ac:dyDescent="0.2"/>
    <row r="17644" x14ac:dyDescent="0.2"/>
    <row r="17645" x14ac:dyDescent="0.2"/>
    <row r="17646" x14ac:dyDescent="0.2"/>
    <row r="17647" x14ac:dyDescent="0.2"/>
    <row r="17648" x14ac:dyDescent="0.2"/>
    <row r="17649" x14ac:dyDescent="0.2"/>
    <row r="17650" x14ac:dyDescent="0.2"/>
    <row r="17651" x14ac:dyDescent="0.2"/>
    <row r="17652" x14ac:dyDescent="0.2"/>
    <row r="17653" x14ac:dyDescent="0.2"/>
    <row r="17654" x14ac:dyDescent="0.2"/>
    <row r="17655" x14ac:dyDescent="0.2"/>
    <row r="17656" x14ac:dyDescent="0.2"/>
    <row r="17657" x14ac:dyDescent="0.2"/>
    <row r="17658" x14ac:dyDescent="0.2"/>
    <row r="17659" x14ac:dyDescent="0.2"/>
    <row r="17660" x14ac:dyDescent="0.2"/>
    <row r="17661" x14ac:dyDescent="0.2"/>
    <row r="17662" x14ac:dyDescent="0.2"/>
    <row r="17663" x14ac:dyDescent="0.2"/>
    <row r="17664" x14ac:dyDescent="0.2"/>
    <row r="17665" x14ac:dyDescent="0.2"/>
    <row r="17666" x14ac:dyDescent="0.2"/>
    <row r="17667" x14ac:dyDescent="0.2"/>
    <row r="17668" x14ac:dyDescent="0.2"/>
    <row r="17669" x14ac:dyDescent="0.2"/>
    <row r="17670" x14ac:dyDescent="0.2"/>
    <row r="17671" x14ac:dyDescent="0.2"/>
    <row r="17672" x14ac:dyDescent="0.2"/>
    <row r="17673" x14ac:dyDescent="0.2"/>
    <row r="17674" x14ac:dyDescent="0.2"/>
    <row r="17675" x14ac:dyDescent="0.2"/>
    <row r="17676" x14ac:dyDescent="0.2"/>
    <row r="17677" x14ac:dyDescent="0.2"/>
    <row r="17678" x14ac:dyDescent="0.2"/>
    <row r="17679" x14ac:dyDescent="0.2"/>
    <row r="17680" x14ac:dyDescent="0.2"/>
    <row r="17681" x14ac:dyDescent="0.2"/>
    <row r="17682" x14ac:dyDescent="0.2"/>
    <row r="17683" x14ac:dyDescent="0.2"/>
    <row r="17684" x14ac:dyDescent="0.2"/>
    <row r="17685" x14ac:dyDescent="0.2"/>
    <row r="17686" x14ac:dyDescent="0.2"/>
    <row r="17687" x14ac:dyDescent="0.2"/>
    <row r="17688" x14ac:dyDescent="0.2"/>
    <row r="17689" x14ac:dyDescent="0.2"/>
    <row r="17690" x14ac:dyDescent="0.2"/>
    <row r="17691" x14ac:dyDescent="0.2"/>
    <row r="17692" x14ac:dyDescent="0.2"/>
    <row r="17693" x14ac:dyDescent="0.2"/>
    <row r="17694" x14ac:dyDescent="0.2"/>
    <row r="17695" x14ac:dyDescent="0.2"/>
    <row r="17696" x14ac:dyDescent="0.2"/>
    <row r="17697" x14ac:dyDescent="0.2"/>
    <row r="17698" x14ac:dyDescent="0.2"/>
    <row r="17699" x14ac:dyDescent="0.2"/>
    <row r="17700" x14ac:dyDescent="0.2"/>
    <row r="17701" x14ac:dyDescent="0.2"/>
    <row r="17702" x14ac:dyDescent="0.2"/>
    <row r="17703" x14ac:dyDescent="0.2"/>
    <row r="17704" x14ac:dyDescent="0.2"/>
    <row r="17705" x14ac:dyDescent="0.2"/>
    <row r="17706" x14ac:dyDescent="0.2"/>
    <row r="17707" x14ac:dyDescent="0.2"/>
    <row r="17708" x14ac:dyDescent="0.2"/>
    <row r="17709" x14ac:dyDescent="0.2"/>
    <row r="17710" x14ac:dyDescent="0.2"/>
    <row r="17711" x14ac:dyDescent="0.2"/>
    <row r="17712" x14ac:dyDescent="0.2"/>
    <row r="17713" x14ac:dyDescent="0.2"/>
    <row r="17714" x14ac:dyDescent="0.2"/>
    <row r="17715" x14ac:dyDescent="0.2"/>
    <row r="17716" x14ac:dyDescent="0.2"/>
    <row r="17717" x14ac:dyDescent="0.2"/>
    <row r="17718" x14ac:dyDescent="0.2"/>
    <row r="17719" x14ac:dyDescent="0.2"/>
    <row r="17720" x14ac:dyDescent="0.2"/>
    <row r="17721" x14ac:dyDescent="0.2"/>
    <row r="17722" x14ac:dyDescent="0.2"/>
    <row r="17723" x14ac:dyDescent="0.2"/>
    <row r="17724" x14ac:dyDescent="0.2"/>
    <row r="17725" x14ac:dyDescent="0.2"/>
    <row r="17726" x14ac:dyDescent="0.2"/>
    <row r="17727" x14ac:dyDescent="0.2"/>
    <row r="17728" x14ac:dyDescent="0.2"/>
    <row r="17729" x14ac:dyDescent="0.2"/>
    <row r="17730" x14ac:dyDescent="0.2"/>
    <row r="17731" x14ac:dyDescent="0.2"/>
    <row r="17732" x14ac:dyDescent="0.2"/>
    <row r="17733" x14ac:dyDescent="0.2"/>
    <row r="17734" x14ac:dyDescent="0.2"/>
    <row r="17735" x14ac:dyDescent="0.2"/>
    <row r="17736" x14ac:dyDescent="0.2"/>
    <row r="17737" x14ac:dyDescent="0.2"/>
    <row r="17738" x14ac:dyDescent="0.2"/>
    <row r="17739" x14ac:dyDescent="0.2"/>
    <row r="17740" x14ac:dyDescent="0.2"/>
    <row r="17741" x14ac:dyDescent="0.2"/>
    <row r="17742" x14ac:dyDescent="0.2"/>
    <row r="17743" x14ac:dyDescent="0.2"/>
    <row r="17744" x14ac:dyDescent="0.2"/>
    <row r="17745" x14ac:dyDescent="0.2"/>
    <row r="17746" x14ac:dyDescent="0.2"/>
    <row r="17747" x14ac:dyDescent="0.2"/>
    <row r="17748" x14ac:dyDescent="0.2"/>
    <row r="17749" x14ac:dyDescent="0.2"/>
    <row r="17750" x14ac:dyDescent="0.2"/>
    <row r="17751" x14ac:dyDescent="0.2"/>
    <row r="17752" x14ac:dyDescent="0.2"/>
    <row r="17753" x14ac:dyDescent="0.2"/>
    <row r="17754" x14ac:dyDescent="0.2"/>
    <row r="17755" x14ac:dyDescent="0.2"/>
    <row r="17756" x14ac:dyDescent="0.2"/>
    <row r="17757" x14ac:dyDescent="0.2"/>
    <row r="17758" x14ac:dyDescent="0.2"/>
    <row r="17759" x14ac:dyDescent="0.2"/>
    <row r="17760" x14ac:dyDescent="0.2"/>
    <row r="17761" x14ac:dyDescent="0.2"/>
    <row r="17762" x14ac:dyDescent="0.2"/>
    <row r="17763" x14ac:dyDescent="0.2"/>
    <row r="17764" x14ac:dyDescent="0.2"/>
    <row r="17765" x14ac:dyDescent="0.2"/>
    <row r="17766" x14ac:dyDescent="0.2"/>
    <row r="17767" x14ac:dyDescent="0.2"/>
    <row r="17768" x14ac:dyDescent="0.2"/>
    <row r="17769" x14ac:dyDescent="0.2"/>
    <row r="17770" x14ac:dyDescent="0.2"/>
    <row r="17771" x14ac:dyDescent="0.2"/>
    <row r="17772" x14ac:dyDescent="0.2"/>
    <row r="17773" x14ac:dyDescent="0.2"/>
    <row r="17774" x14ac:dyDescent="0.2"/>
    <row r="17775" x14ac:dyDescent="0.2"/>
    <row r="17776" x14ac:dyDescent="0.2"/>
    <row r="17777" x14ac:dyDescent="0.2"/>
    <row r="17778" x14ac:dyDescent="0.2"/>
    <row r="17779" x14ac:dyDescent="0.2"/>
    <row r="17780" x14ac:dyDescent="0.2"/>
    <row r="17781" x14ac:dyDescent="0.2"/>
    <row r="17782" x14ac:dyDescent="0.2"/>
    <row r="17783" x14ac:dyDescent="0.2"/>
    <row r="17784" x14ac:dyDescent="0.2"/>
    <row r="17785" x14ac:dyDescent="0.2"/>
    <row r="17786" x14ac:dyDescent="0.2"/>
    <row r="17787" x14ac:dyDescent="0.2"/>
    <row r="17788" x14ac:dyDescent="0.2"/>
    <row r="17789" x14ac:dyDescent="0.2"/>
    <row r="17790" x14ac:dyDescent="0.2"/>
    <row r="17791" x14ac:dyDescent="0.2"/>
    <row r="17792" x14ac:dyDescent="0.2"/>
    <row r="17793" x14ac:dyDescent="0.2"/>
    <row r="17794" x14ac:dyDescent="0.2"/>
    <row r="17795" x14ac:dyDescent="0.2"/>
    <row r="17796" x14ac:dyDescent="0.2"/>
    <row r="17797" x14ac:dyDescent="0.2"/>
    <row r="17798" x14ac:dyDescent="0.2"/>
    <row r="17799" x14ac:dyDescent="0.2"/>
    <row r="17800" x14ac:dyDescent="0.2"/>
    <row r="17801" x14ac:dyDescent="0.2"/>
    <row r="17802" x14ac:dyDescent="0.2"/>
    <row r="17803" x14ac:dyDescent="0.2"/>
    <row r="17804" x14ac:dyDescent="0.2"/>
    <row r="17805" x14ac:dyDescent="0.2"/>
    <row r="17806" x14ac:dyDescent="0.2"/>
    <row r="17807" x14ac:dyDescent="0.2"/>
    <row r="17808" x14ac:dyDescent="0.2"/>
    <row r="17809" x14ac:dyDescent="0.2"/>
    <row r="17810" x14ac:dyDescent="0.2"/>
    <row r="17811" x14ac:dyDescent="0.2"/>
    <row r="17812" x14ac:dyDescent="0.2"/>
    <row r="17813" x14ac:dyDescent="0.2"/>
    <row r="17814" x14ac:dyDescent="0.2"/>
    <row r="17815" x14ac:dyDescent="0.2"/>
    <row r="17816" x14ac:dyDescent="0.2"/>
    <row r="17817" x14ac:dyDescent="0.2"/>
    <row r="17818" x14ac:dyDescent="0.2"/>
    <row r="17819" x14ac:dyDescent="0.2"/>
    <row r="17820" x14ac:dyDescent="0.2"/>
    <row r="17821" x14ac:dyDescent="0.2"/>
    <row r="17822" x14ac:dyDescent="0.2"/>
    <row r="17823" x14ac:dyDescent="0.2"/>
    <row r="17824" x14ac:dyDescent="0.2"/>
    <row r="17825" x14ac:dyDescent="0.2"/>
    <row r="17826" x14ac:dyDescent="0.2"/>
    <row r="17827" x14ac:dyDescent="0.2"/>
    <row r="17828" x14ac:dyDescent="0.2"/>
    <row r="17829" x14ac:dyDescent="0.2"/>
    <row r="17830" x14ac:dyDescent="0.2"/>
    <row r="17831" x14ac:dyDescent="0.2"/>
    <row r="17832" x14ac:dyDescent="0.2"/>
    <row r="17833" x14ac:dyDescent="0.2"/>
    <row r="17834" x14ac:dyDescent="0.2"/>
    <row r="17835" x14ac:dyDescent="0.2"/>
    <row r="17836" x14ac:dyDescent="0.2"/>
    <row r="17837" x14ac:dyDescent="0.2"/>
    <row r="17838" x14ac:dyDescent="0.2"/>
    <row r="17839" x14ac:dyDescent="0.2"/>
    <row r="17840" x14ac:dyDescent="0.2"/>
    <row r="17841" x14ac:dyDescent="0.2"/>
    <row r="17842" x14ac:dyDescent="0.2"/>
    <row r="17843" x14ac:dyDescent="0.2"/>
    <row r="17844" x14ac:dyDescent="0.2"/>
    <row r="17845" x14ac:dyDescent="0.2"/>
    <row r="17846" x14ac:dyDescent="0.2"/>
    <row r="17847" x14ac:dyDescent="0.2"/>
    <row r="17848" x14ac:dyDescent="0.2"/>
    <row r="17849" x14ac:dyDescent="0.2"/>
    <row r="17850" x14ac:dyDescent="0.2"/>
    <row r="17851" x14ac:dyDescent="0.2"/>
    <row r="17852" x14ac:dyDescent="0.2"/>
    <row r="17853" x14ac:dyDescent="0.2"/>
    <row r="17854" x14ac:dyDescent="0.2"/>
    <row r="17855" x14ac:dyDescent="0.2"/>
    <row r="17856" x14ac:dyDescent="0.2"/>
    <row r="17857" x14ac:dyDescent="0.2"/>
    <row r="17858" x14ac:dyDescent="0.2"/>
    <row r="17859" x14ac:dyDescent="0.2"/>
    <row r="17860" x14ac:dyDescent="0.2"/>
    <row r="17861" x14ac:dyDescent="0.2"/>
    <row r="17862" x14ac:dyDescent="0.2"/>
    <row r="17863" x14ac:dyDescent="0.2"/>
    <row r="17864" x14ac:dyDescent="0.2"/>
    <row r="17865" x14ac:dyDescent="0.2"/>
    <row r="17866" x14ac:dyDescent="0.2"/>
    <row r="17867" x14ac:dyDescent="0.2"/>
    <row r="17868" x14ac:dyDescent="0.2"/>
    <row r="17869" x14ac:dyDescent="0.2"/>
    <row r="17870" x14ac:dyDescent="0.2"/>
    <row r="17871" x14ac:dyDescent="0.2"/>
    <row r="17872" x14ac:dyDescent="0.2"/>
    <row r="17873" x14ac:dyDescent="0.2"/>
    <row r="17874" x14ac:dyDescent="0.2"/>
    <row r="17875" x14ac:dyDescent="0.2"/>
    <row r="17876" x14ac:dyDescent="0.2"/>
    <row r="17877" x14ac:dyDescent="0.2"/>
    <row r="17878" x14ac:dyDescent="0.2"/>
    <row r="17879" x14ac:dyDescent="0.2"/>
    <row r="17880" x14ac:dyDescent="0.2"/>
    <row r="17881" x14ac:dyDescent="0.2"/>
    <row r="17882" x14ac:dyDescent="0.2"/>
    <row r="17883" x14ac:dyDescent="0.2"/>
    <row r="17884" x14ac:dyDescent="0.2"/>
    <row r="17885" x14ac:dyDescent="0.2"/>
    <row r="17886" x14ac:dyDescent="0.2"/>
    <row r="17887" x14ac:dyDescent="0.2"/>
    <row r="17888" x14ac:dyDescent="0.2"/>
    <row r="17889" x14ac:dyDescent="0.2"/>
    <row r="17890" x14ac:dyDescent="0.2"/>
    <row r="17891" x14ac:dyDescent="0.2"/>
    <row r="17892" x14ac:dyDescent="0.2"/>
    <row r="17893" x14ac:dyDescent="0.2"/>
    <row r="17894" x14ac:dyDescent="0.2"/>
    <row r="17895" x14ac:dyDescent="0.2"/>
    <row r="17896" x14ac:dyDescent="0.2"/>
    <row r="17897" x14ac:dyDescent="0.2"/>
    <row r="17898" x14ac:dyDescent="0.2"/>
    <row r="17899" x14ac:dyDescent="0.2"/>
    <row r="17900" x14ac:dyDescent="0.2"/>
    <row r="17901" x14ac:dyDescent="0.2"/>
    <row r="17902" x14ac:dyDescent="0.2"/>
    <row r="17903" x14ac:dyDescent="0.2"/>
    <row r="17904" x14ac:dyDescent="0.2"/>
    <row r="17905" x14ac:dyDescent="0.2"/>
    <row r="17906" x14ac:dyDescent="0.2"/>
    <row r="17907" x14ac:dyDescent="0.2"/>
    <row r="17908" x14ac:dyDescent="0.2"/>
    <row r="17909" x14ac:dyDescent="0.2"/>
    <row r="17910" x14ac:dyDescent="0.2"/>
    <row r="17911" x14ac:dyDescent="0.2"/>
    <row r="17912" x14ac:dyDescent="0.2"/>
    <row r="17913" x14ac:dyDescent="0.2"/>
    <row r="17914" x14ac:dyDescent="0.2"/>
    <row r="17915" x14ac:dyDescent="0.2"/>
    <row r="17916" x14ac:dyDescent="0.2"/>
    <row r="17917" x14ac:dyDescent="0.2"/>
    <row r="17918" x14ac:dyDescent="0.2"/>
    <row r="17919" x14ac:dyDescent="0.2"/>
    <row r="17920" x14ac:dyDescent="0.2"/>
    <row r="17921" x14ac:dyDescent="0.2"/>
    <row r="17922" x14ac:dyDescent="0.2"/>
    <row r="17923" x14ac:dyDescent="0.2"/>
    <row r="17924" x14ac:dyDescent="0.2"/>
    <row r="17925" x14ac:dyDescent="0.2"/>
    <row r="17926" x14ac:dyDescent="0.2"/>
    <row r="17927" x14ac:dyDescent="0.2"/>
    <row r="17928" x14ac:dyDescent="0.2"/>
    <row r="17929" x14ac:dyDescent="0.2"/>
    <row r="17930" x14ac:dyDescent="0.2"/>
    <row r="17931" x14ac:dyDescent="0.2"/>
    <row r="17932" x14ac:dyDescent="0.2"/>
    <row r="17933" x14ac:dyDescent="0.2"/>
    <row r="17934" x14ac:dyDescent="0.2"/>
    <row r="17935" x14ac:dyDescent="0.2"/>
    <row r="17936" x14ac:dyDescent="0.2"/>
    <row r="17937" x14ac:dyDescent="0.2"/>
    <row r="17938" x14ac:dyDescent="0.2"/>
    <row r="17939" x14ac:dyDescent="0.2"/>
    <row r="17940" x14ac:dyDescent="0.2"/>
    <row r="17941" x14ac:dyDescent="0.2"/>
    <row r="17942" x14ac:dyDescent="0.2"/>
    <row r="17943" x14ac:dyDescent="0.2"/>
    <row r="17944" x14ac:dyDescent="0.2"/>
    <row r="17945" x14ac:dyDescent="0.2"/>
    <row r="17946" x14ac:dyDescent="0.2"/>
    <row r="17947" x14ac:dyDescent="0.2"/>
    <row r="17948" x14ac:dyDescent="0.2"/>
    <row r="17949" x14ac:dyDescent="0.2"/>
    <row r="17950" x14ac:dyDescent="0.2"/>
    <row r="17951" x14ac:dyDescent="0.2"/>
    <row r="17952" x14ac:dyDescent="0.2"/>
    <row r="17953" x14ac:dyDescent="0.2"/>
    <row r="17954" x14ac:dyDescent="0.2"/>
    <row r="17955" x14ac:dyDescent="0.2"/>
    <row r="17956" x14ac:dyDescent="0.2"/>
    <row r="17957" x14ac:dyDescent="0.2"/>
    <row r="17958" x14ac:dyDescent="0.2"/>
    <row r="17959" x14ac:dyDescent="0.2"/>
    <row r="17960" x14ac:dyDescent="0.2"/>
    <row r="17961" x14ac:dyDescent="0.2"/>
    <row r="17962" x14ac:dyDescent="0.2"/>
    <row r="17963" x14ac:dyDescent="0.2"/>
    <row r="17964" x14ac:dyDescent="0.2"/>
    <row r="17965" x14ac:dyDescent="0.2"/>
    <row r="17966" x14ac:dyDescent="0.2"/>
    <row r="17967" x14ac:dyDescent="0.2"/>
    <row r="17968" x14ac:dyDescent="0.2"/>
    <row r="17969" x14ac:dyDescent="0.2"/>
    <row r="17970" x14ac:dyDescent="0.2"/>
    <row r="17971" x14ac:dyDescent="0.2"/>
    <row r="17972" x14ac:dyDescent="0.2"/>
    <row r="17973" x14ac:dyDescent="0.2"/>
    <row r="17974" x14ac:dyDescent="0.2"/>
    <row r="17975" x14ac:dyDescent="0.2"/>
    <row r="17976" x14ac:dyDescent="0.2"/>
    <row r="17977" x14ac:dyDescent="0.2"/>
    <row r="17978" x14ac:dyDescent="0.2"/>
    <row r="17979" x14ac:dyDescent="0.2"/>
    <row r="17980" x14ac:dyDescent="0.2"/>
    <row r="17981" x14ac:dyDescent="0.2"/>
    <row r="17982" x14ac:dyDescent="0.2"/>
    <row r="17983" x14ac:dyDescent="0.2"/>
    <row r="17984" x14ac:dyDescent="0.2"/>
    <row r="17985" x14ac:dyDescent="0.2"/>
    <row r="17986" x14ac:dyDescent="0.2"/>
    <row r="17987" x14ac:dyDescent="0.2"/>
    <row r="17988" x14ac:dyDescent="0.2"/>
    <row r="17989" x14ac:dyDescent="0.2"/>
    <row r="17990" x14ac:dyDescent="0.2"/>
    <row r="17991" x14ac:dyDescent="0.2"/>
    <row r="17992" x14ac:dyDescent="0.2"/>
    <row r="17993" x14ac:dyDescent="0.2"/>
    <row r="17994" x14ac:dyDescent="0.2"/>
    <row r="17995" x14ac:dyDescent="0.2"/>
    <row r="17996" x14ac:dyDescent="0.2"/>
    <row r="17997" x14ac:dyDescent="0.2"/>
    <row r="17998" x14ac:dyDescent="0.2"/>
    <row r="17999" x14ac:dyDescent="0.2"/>
    <row r="18000" x14ac:dyDescent="0.2"/>
    <row r="18001" x14ac:dyDescent="0.2"/>
    <row r="18002" x14ac:dyDescent="0.2"/>
    <row r="18003" x14ac:dyDescent="0.2"/>
    <row r="18004" x14ac:dyDescent="0.2"/>
    <row r="18005" x14ac:dyDescent="0.2"/>
    <row r="18006" x14ac:dyDescent="0.2"/>
    <row r="18007" x14ac:dyDescent="0.2"/>
    <row r="18008" x14ac:dyDescent="0.2"/>
    <row r="18009" x14ac:dyDescent="0.2"/>
    <row r="18010" x14ac:dyDescent="0.2"/>
    <row r="18011" x14ac:dyDescent="0.2"/>
    <row r="18012" x14ac:dyDescent="0.2"/>
    <row r="18013" x14ac:dyDescent="0.2"/>
    <row r="18014" x14ac:dyDescent="0.2"/>
    <row r="18015" x14ac:dyDescent="0.2"/>
    <row r="18016" x14ac:dyDescent="0.2"/>
    <row r="18017" x14ac:dyDescent="0.2"/>
    <row r="18018" x14ac:dyDescent="0.2"/>
    <row r="18019" x14ac:dyDescent="0.2"/>
    <row r="18020" x14ac:dyDescent="0.2"/>
    <row r="18021" x14ac:dyDescent="0.2"/>
    <row r="18022" x14ac:dyDescent="0.2"/>
    <row r="18023" x14ac:dyDescent="0.2"/>
    <row r="18024" x14ac:dyDescent="0.2"/>
    <row r="18025" x14ac:dyDescent="0.2"/>
    <row r="18026" x14ac:dyDescent="0.2"/>
    <row r="18027" x14ac:dyDescent="0.2"/>
    <row r="18028" x14ac:dyDescent="0.2"/>
    <row r="18029" x14ac:dyDescent="0.2"/>
    <row r="18030" x14ac:dyDescent="0.2"/>
    <row r="18031" x14ac:dyDescent="0.2"/>
    <row r="18032" x14ac:dyDescent="0.2"/>
    <row r="18033" x14ac:dyDescent="0.2"/>
    <row r="18034" x14ac:dyDescent="0.2"/>
    <row r="18035" x14ac:dyDescent="0.2"/>
    <row r="18036" x14ac:dyDescent="0.2"/>
    <row r="18037" x14ac:dyDescent="0.2"/>
    <row r="18038" x14ac:dyDescent="0.2"/>
    <row r="18039" x14ac:dyDescent="0.2"/>
    <row r="18040" x14ac:dyDescent="0.2"/>
    <row r="18041" x14ac:dyDescent="0.2"/>
    <row r="18042" x14ac:dyDescent="0.2"/>
    <row r="18043" x14ac:dyDescent="0.2"/>
    <row r="18044" x14ac:dyDescent="0.2"/>
    <row r="18045" x14ac:dyDescent="0.2"/>
    <row r="18046" x14ac:dyDescent="0.2"/>
    <row r="18047" x14ac:dyDescent="0.2"/>
    <row r="18048" x14ac:dyDescent="0.2"/>
    <row r="18049" x14ac:dyDescent="0.2"/>
    <row r="18050" x14ac:dyDescent="0.2"/>
    <row r="18051" x14ac:dyDescent="0.2"/>
    <row r="18052" x14ac:dyDescent="0.2"/>
    <row r="18053" x14ac:dyDescent="0.2"/>
    <row r="18054" x14ac:dyDescent="0.2"/>
    <row r="18055" x14ac:dyDescent="0.2"/>
    <row r="18056" x14ac:dyDescent="0.2"/>
    <row r="18057" x14ac:dyDescent="0.2"/>
    <row r="18058" x14ac:dyDescent="0.2"/>
    <row r="18059" x14ac:dyDescent="0.2"/>
    <row r="18060" x14ac:dyDescent="0.2"/>
    <row r="18061" x14ac:dyDescent="0.2"/>
    <row r="18062" x14ac:dyDescent="0.2"/>
    <row r="18063" x14ac:dyDescent="0.2"/>
    <row r="18064" x14ac:dyDescent="0.2"/>
    <row r="18065" x14ac:dyDescent="0.2"/>
    <row r="18066" x14ac:dyDescent="0.2"/>
    <row r="18067" x14ac:dyDescent="0.2"/>
    <row r="18068" x14ac:dyDescent="0.2"/>
    <row r="18069" x14ac:dyDescent="0.2"/>
    <row r="18070" x14ac:dyDescent="0.2"/>
    <row r="18071" x14ac:dyDescent="0.2"/>
    <row r="18072" x14ac:dyDescent="0.2"/>
    <row r="18073" x14ac:dyDescent="0.2"/>
    <row r="18074" x14ac:dyDescent="0.2"/>
    <row r="18075" x14ac:dyDescent="0.2"/>
    <row r="18076" x14ac:dyDescent="0.2"/>
    <row r="18077" x14ac:dyDescent="0.2"/>
    <row r="18078" x14ac:dyDescent="0.2"/>
    <row r="18079" x14ac:dyDescent="0.2"/>
    <row r="18080" x14ac:dyDescent="0.2"/>
    <row r="18081" x14ac:dyDescent="0.2"/>
    <row r="18082" x14ac:dyDescent="0.2"/>
    <row r="18083" x14ac:dyDescent="0.2"/>
    <row r="18084" x14ac:dyDescent="0.2"/>
    <row r="18085" x14ac:dyDescent="0.2"/>
    <row r="18086" x14ac:dyDescent="0.2"/>
    <row r="18087" x14ac:dyDescent="0.2"/>
    <row r="18088" x14ac:dyDescent="0.2"/>
    <row r="18089" x14ac:dyDescent="0.2"/>
    <row r="18090" x14ac:dyDescent="0.2"/>
    <row r="18091" x14ac:dyDescent="0.2"/>
    <row r="18092" x14ac:dyDescent="0.2"/>
    <row r="18093" x14ac:dyDescent="0.2"/>
    <row r="18094" x14ac:dyDescent="0.2"/>
    <row r="18095" x14ac:dyDescent="0.2"/>
    <row r="18096" x14ac:dyDescent="0.2"/>
    <row r="18097" x14ac:dyDescent="0.2"/>
    <row r="18098" x14ac:dyDescent="0.2"/>
    <row r="18099" x14ac:dyDescent="0.2"/>
    <row r="18100" x14ac:dyDescent="0.2"/>
    <row r="18101" x14ac:dyDescent="0.2"/>
    <row r="18102" x14ac:dyDescent="0.2"/>
    <row r="18103" x14ac:dyDescent="0.2"/>
    <row r="18104" x14ac:dyDescent="0.2"/>
    <row r="18105" x14ac:dyDescent="0.2"/>
    <row r="18106" x14ac:dyDescent="0.2"/>
    <row r="18107" x14ac:dyDescent="0.2"/>
    <row r="18108" x14ac:dyDescent="0.2"/>
    <row r="18109" x14ac:dyDescent="0.2"/>
    <row r="18110" x14ac:dyDescent="0.2"/>
    <row r="18111" x14ac:dyDescent="0.2"/>
    <row r="18112" x14ac:dyDescent="0.2"/>
    <row r="18113" x14ac:dyDescent="0.2"/>
    <row r="18114" x14ac:dyDescent="0.2"/>
    <row r="18115" x14ac:dyDescent="0.2"/>
    <row r="18116" x14ac:dyDescent="0.2"/>
    <row r="18117" x14ac:dyDescent="0.2"/>
    <row r="18118" x14ac:dyDescent="0.2"/>
    <row r="18119" x14ac:dyDescent="0.2"/>
    <row r="18120" x14ac:dyDescent="0.2"/>
    <row r="18121" x14ac:dyDescent="0.2"/>
    <row r="18122" x14ac:dyDescent="0.2"/>
    <row r="18123" x14ac:dyDescent="0.2"/>
    <row r="18124" x14ac:dyDescent="0.2"/>
    <row r="18125" x14ac:dyDescent="0.2"/>
    <row r="18126" x14ac:dyDescent="0.2"/>
    <row r="18127" x14ac:dyDescent="0.2"/>
    <row r="18128" x14ac:dyDescent="0.2"/>
    <row r="18129" x14ac:dyDescent="0.2"/>
    <row r="18130" x14ac:dyDescent="0.2"/>
    <row r="18131" x14ac:dyDescent="0.2"/>
    <row r="18132" x14ac:dyDescent="0.2"/>
    <row r="18133" x14ac:dyDescent="0.2"/>
    <row r="18134" x14ac:dyDescent="0.2"/>
    <row r="18135" x14ac:dyDescent="0.2"/>
    <row r="18136" x14ac:dyDescent="0.2"/>
    <row r="18137" x14ac:dyDescent="0.2"/>
    <row r="18138" x14ac:dyDescent="0.2"/>
    <row r="18139" x14ac:dyDescent="0.2"/>
    <row r="18140" x14ac:dyDescent="0.2"/>
    <row r="18141" x14ac:dyDescent="0.2"/>
    <row r="18142" x14ac:dyDescent="0.2"/>
    <row r="18143" x14ac:dyDescent="0.2"/>
    <row r="18144" x14ac:dyDescent="0.2"/>
    <row r="18145" x14ac:dyDescent="0.2"/>
    <row r="18146" x14ac:dyDescent="0.2"/>
    <row r="18147" x14ac:dyDescent="0.2"/>
    <row r="18148" x14ac:dyDescent="0.2"/>
    <row r="18149" x14ac:dyDescent="0.2"/>
    <row r="18150" x14ac:dyDescent="0.2"/>
    <row r="18151" x14ac:dyDescent="0.2"/>
    <row r="18152" x14ac:dyDescent="0.2"/>
    <row r="18153" x14ac:dyDescent="0.2"/>
    <row r="18154" x14ac:dyDescent="0.2"/>
    <row r="18155" x14ac:dyDescent="0.2"/>
    <row r="18156" x14ac:dyDescent="0.2"/>
    <row r="18157" x14ac:dyDescent="0.2"/>
    <row r="18158" x14ac:dyDescent="0.2"/>
    <row r="18159" x14ac:dyDescent="0.2"/>
    <row r="18160" x14ac:dyDescent="0.2"/>
    <row r="18161" x14ac:dyDescent="0.2"/>
    <row r="18162" x14ac:dyDescent="0.2"/>
    <row r="18163" x14ac:dyDescent="0.2"/>
    <row r="18164" x14ac:dyDescent="0.2"/>
    <row r="18165" x14ac:dyDescent="0.2"/>
    <row r="18166" x14ac:dyDescent="0.2"/>
    <row r="18167" x14ac:dyDescent="0.2"/>
    <row r="18168" x14ac:dyDescent="0.2"/>
    <row r="18169" x14ac:dyDescent="0.2"/>
    <row r="18170" x14ac:dyDescent="0.2"/>
    <row r="18171" x14ac:dyDescent="0.2"/>
    <row r="18172" x14ac:dyDescent="0.2"/>
    <row r="18173" x14ac:dyDescent="0.2"/>
    <row r="18174" x14ac:dyDescent="0.2"/>
    <row r="18175" x14ac:dyDescent="0.2"/>
    <row r="18176" x14ac:dyDescent="0.2"/>
    <row r="18177" x14ac:dyDescent="0.2"/>
    <row r="18178" x14ac:dyDescent="0.2"/>
    <row r="18179" x14ac:dyDescent="0.2"/>
    <row r="18180" x14ac:dyDescent="0.2"/>
    <row r="18181" x14ac:dyDescent="0.2"/>
    <row r="18182" x14ac:dyDescent="0.2"/>
    <row r="18183" x14ac:dyDescent="0.2"/>
    <row r="18184" x14ac:dyDescent="0.2"/>
    <row r="18185" x14ac:dyDescent="0.2"/>
    <row r="18186" x14ac:dyDescent="0.2"/>
    <row r="18187" x14ac:dyDescent="0.2"/>
    <row r="18188" x14ac:dyDescent="0.2"/>
    <row r="18189" x14ac:dyDescent="0.2"/>
    <row r="18190" x14ac:dyDescent="0.2"/>
    <row r="18191" x14ac:dyDescent="0.2"/>
    <row r="18192" x14ac:dyDescent="0.2"/>
    <row r="18193" x14ac:dyDescent="0.2"/>
    <row r="18194" x14ac:dyDescent="0.2"/>
    <row r="18195" x14ac:dyDescent="0.2"/>
    <row r="18196" x14ac:dyDescent="0.2"/>
    <row r="18197" x14ac:dyDescent="0.2"/>
    <row r="18198" x14ac:dyDescent="0.2"/>
    <row r="18199" x14ac:dyDescent="0.2"/>
    <row r="18200" x14ac:dyDescent="0.2"/>
    <row r="18201" x14ac:dyDescent="0.2"/>
    <row r="18202" x14ac:dyDescent="0.2"/>
    <row r="18203" x14ac:dyDescent="0.2"/>
    <row r="18204" x14ac:dyDescent="0.2"/>
    <row r="18205" x14ac:dyDescent="0.2"/>
    <row r="18206" x14ac:dyDescent="0.2"/>
    <row r="18207" x14ac:dyDescent="0.2"/>
    <row r="18208" x14ac:dyDescent="0.2"/>
    <row r="18209" x14ac:dyDescent="0.2"/>
    <row r="18210" x14ac:dyDescent="0.2"/>
    <row r="18211" x14ac:dyDescent="0.2"/>
    <row r="18212" x14ac:dyDescent="0.2"/>
    <row r="18213" x14ac:dyDescent="0.2"/>
    <row r="18214" x14ac:dyDescent="0.2"/>
    <row r="18215" x14ac:dyDescent="0.2"/>
    <row r="18216" x14ac:dyDescent="0.2"/>
    <row r="18217" x14ac:dyDescent="0.2"/>
    <row r="18218" x14ac:dyDescent="0.2"/>
    <row r="18219" x14ac:dyDescent="0.2"/>
    <row r="18220" x14ac:dyDescent="0.2"/>
    <row r="18221" x14ac:dyDescent="0.2"/>
    <row r="18222" x14ac:dyDescent="0.2"/>
    <row r="18223" x14ac:dyDescent="0.2"/>
    <row r="18224" x14ac:dyDescent="0.2"/>
    <row r="18225" x14ac:dyDescent="0.2"/>
    <row r="18226" x14ac:dyDescent="0.2"/>
    <row r="18227" x14ac:dyDescent="0.2"/>
    <row r="18228" x14ac:dyDescent="0.2"/>
    <row r="18229" x14ac:dyDescent="0.2"/>
    <row r="18230" x14ac:dyDescent="0.2"/>
    <row r="18231" x14ac:dyDescent="0.2"/>
    <row r="18232" x14ac:dyDescent="0.2"/>
    <row r="18233" x14ac:dyDescent="0.2"/>
    <row r="18234" x14ac:dyDescent="0.2"/>
    <row r="18235" x14ac:dyDescent="0.2"/>
    <row r="18236" x14ac:dyDescent="0.2"/>
    <row r="18237" x14ac:dyDescent="0.2"/>
    <row r="18238" x14ac:dyDescent="0.2"/>
    <row r="18239" x14ac:dyDescent="0.2"/>
    <row r="18240" x14ac:dyDescent="0.2"/>
    <row r="18241" x14ac:dyDescent="0.2"/>
    <row r="18242" x14ac:dyDescent="0.2"/>
    <row r="18243" x14ac:dyDescent="0.2"/>
    <row r="18244" x14ac:dyDescent="0.2"/>
    <row r="18245" x14ac:dyDescent="0.2"/>
    <row r="18246" x14ac:dyDescent="0.2"/>
    <row r="18247" x14ac:dyDescent="0.2"/>
    <row r="18248" x14ac:dyDescent="0.2"/>
    <row r="18249" x14ac:dyDescent="0.2"/>
    <row r="18250" x14ac:dyDescent="0.2"/>
    <row r="18251" x14ac:dyDescent="0.2"/>
    <row r="18252" x14ac:dyDescent="0.2"/>
    <row r="18253" x14ac:dyDescent="0.2"/>
    <row r="18254" x14ac:dyDescent="0.2"/>
    <row r="18255" x14ac:dyDescent="0.2"/>
    <row r="18256" x14ac:dyDescent="0.2"/>
    <row r="18257" x14ac:dyDescent="0.2"/>
    <row r="18258" x14ac:dyDescent="0.2"/>
    <row r="18259" x14ac:dyDescent="0.2"/>
    <row r="18260" x14ac:dyDescent="0.2"/>
    <row r="18261" x14ac:dyDescent="0.2"/>
    <row r="18262" x14ac:dyDescent="0.2"/>
    <row r="18263" x14ac:dyDescent="0.2"/>
    <row r="18264" x14ac:dyDescent="0.2"/>
    <row r="18265" x14ac:dyDescent="0.2"/>
    <row r="18266" x14ac:dyDescent="0.2"/>
    <row r="18267" x14ac:dyDescent="0.2"/>
    <row r="18268" x14ac:dyDescent="0.2"/>
    <row r="18269" x14ac:dyDescent="0.2"/>
    <row r="18270" x14ac:dyDescent="0.2"/>
    <row r="18271" x14ac:dyDescent="0.2"/>
    <row r="18272" x14ac:dyDescent="0.2"/>
    <row r="18273" x14ac:dyDescent="0.2"/>
    <row r="18274" x14ac:dyDescent="0.2"/>
    <row r="18275" x14ac:dyDescent="0.2"/>
    <row r="18276" x14ac:dyDescent="0.2"/>
    <row r="18277" x14ac:dyDescent="0.2"/>
    <row r="18278" x14ac:dyDescent="0.2"/>
    <row r="18279" x14ac:dyDescent="0.2"/>
    <row r="18280" x14ac:dyDescent="0.2"/>
    <row r="18281" x14ac:dyDescent="0.2"/>
    <row r="18282" x14ac:dyDescent="0.2"/>
    <row r="18283" x14ac:dyDescent="0.2"/>
    <row r="18284" x14ac:dyDescent="0.2"/>
    <row r="18285" x14ac:dyDescent="0.2"/>
    <row r="18286" x14ac:dyDescent="0.2"/>
    <row r="18287" x14ac:dyDescent="0.2"/>
    <row r="18288" x14ac:dyDescent="0.2"/>
    <row r="18289" x14ac:dyDescent="0.2"/>
    <row r="18290" x14ac:dyDescent="0.2"/>
    <row r="18291" x14ac:dyDescent="0.2"/>
    <row r="18292" x14ac:dyDescent="0.2"/>
    <row r="18293" x14ac:dyDescent="0.2"/>
    <row r="18294" x14ac:dyDescent="0.2"/>
    <row r="18295" x14ac:dyDescent="0.2"/>
    <row r="18296" x14ac:dyDescent="0.2"/>
    <row r="18297" x14ac:dyDescent="0.2"/>
    <row r="18298" x14ac:dyDescent="0.2"/>
    <row r="18299" x14ac:dyDescent="0.2"/>
    <row r="18300" x14ac:dyDescent="0.2"/>
    <row r="18301" x14ac:dyDescent="0.2"/>
    <row r="18302" x14ac:dyDescent="0.2"/>
    <row r="18303" x14ac:dyDescent="0.2"/>
    <row r="18304" x14ac:dyDescent="0.2"/>
    <row r="18305" x14ac:dyDescent="0.2"/>
    <row r="18306" x14ac:dyDescent="0.2"/>
    <row r="18307" x14ac:dyDescent="0.2"/>
    <row r="18308" x14ac:dyDescent="0.2"/>
    <row r="18309" x14ac:dyDescent="0.2"/>
    <row r="18310" x14ac:dyDescent="0.2"/>
    <row r="18311" x14ac:dyDescent="0.2"/>
    <row r="18312" x14ac:dyDescent="0.2"/>
    <row r="18313" x14ac:dyDescent="0.2"/>
    <row r="18314" x14ac:dyDescent="0.2"/>
    <row r="18315" x14ac:dyDescent="0.2"/>
    <row r="18316" x14ac:dyDescent="0.2"/>
    <row r="18317" x14ac:dyDescent="0.2"/>
    <row r="18318" x14ac:dyDescent="0.2"/>
    <row r="18319" x14ac:dyDescent="0.2"/>
    <row r="18320" x14ac:dyDescent="0.2"/>
    <row r="18321" x14ac:dyDescent="0.2"/>
    <row r="18322" x14ac:dyDescent="0.2"/>
    <row r="18323" x14ac:dyDescent="0.2"/>
    <row r="18324" x14ac:dyDescent="0.2"/>
    <row r="18325" x14ac:dyDescent="0.2"/>
    <row r="18326" x14ac:dyDescent="0.2"/>
    <row r="18327" x14ac:dyDescent="0.2"/>
    <row r="18328" x14ac:dyDescent="0.2"/>
    <row r="18329" x14ac:dyDescent="0.2"/>
    <row r="18330" x14ac:dyDescent="0.2"/>
    <row r="18331" x14ac:dyDescent="0.2"/>
    <row r="18332" x14ac:dyDescent="0.2"/>
    <row r="18333" x14ac:dyDescent="0.2"/>
    <row r="18334" x14ac:dyDescent="0.2"/>
    <row r="18335" x14ac:dyDescent="0.2"/>
    <row r="18336" x14ac:dyDescent="0.2"/>
    <row r="18337" x14ac:dyDescent="0.2"/>
    <row r="18338" x14ac:dyDescent="0.2"/>
    <row r="18339" x14ac:dyDescent="0.2"/>
    <row r="18340" x14ac:dyDescent="0.2"/>
    <row r="18341" x14ac:dyDescent="0.2"/>
    <row r="18342" x14ac:dyDescent="0.2"/>
    <row r="18343" x14ac:dyDescent="0.2"/>
    <row r="18344" x14ac:dyDescent="0.2"/>
    <row r="18345" x14ac:dyDescent="0.2"/>
    <row r="18346" x14ac:dyDescent="0.2"/>
    <row r="18347" x14ac:dyDescent="0.2"/>
    <row r="18348" x14ac:dyDescent="0.2"/>
    <row r="18349" x14ac:dyDescent="0.2"/>
    <row r="18350" x14ac:dyDescent="0.2"/>
    <row r="18351" x14ac:dyDescent="0.2"/>
    <row r="18352" x14ac:dyDescent="0.2"/>
    <row r="18353" x14ac:dyDescent="0.2"/>
    <row r="18354" x14ac:dyDescent="0.2"/>
    <row r="18355" x14ac:dyDescent="0.2"/>
    <row r="18356" x14ac:dyDescent="0.2"/>
    <row r="18357" x14ac:dyDescent="0.2"/>
    <row r="18358" x14ac:dyDescent="0.2"/>
    <row r="18359" x14ac:dyDescent="0.2"/>
    <row r="18360" x14ac:dyDescent="0.2"/>
    <row r="18361" x14ac:dyDescent="0.2"/>
    <row r="18362" x14ac:dyDescent="0.2"/>
    <row r="18363" x14ac:dyDescent="0.2"/>
    <row r="18364" x14ac:dyDescent="0.2"/>
    <row r="18365" x14ac:dyDescent="0.2"/>
    <row r="18366" x14ac:dyDescent="0.2"/>
    <row r="18367" x14ac:dyDescent="0.2"/>
    <row r="18368" x14ac:dyDescent="0.2"/>
    <row r="18369" x14ac:dyDescent="0.2"/>
    <row r="18370" x14ac:dyDescent="0.2"/>
    <row r="18371" x14ac:dyDescent="0.2"/>
    <row r="18372" x14ac:dyDescent="0.2"/>
    <row r="18373" x14ac:dyDescent="0.2"/>
    <row r="18374" x14ac:dyDescent="0.2"/>
    <row r="18375" x14ac:dyDescent="0.2"/>
    <row r="18376" x14ac:dyDescent="0.2"/>
    <row r="18377" x14ac:dyDescent="0.2"/>
    <row r="18378" x14ac:dyDescent="0.2"/>
    <row r="18379" x14ac:dyDescent="0.2"/>
    <row r="18380" x14ac:dyDescent="0.2"/>
    <row r="18381" x14ac:dyDescent="0.2"/>
    <row r="18382" x14ac:dyDescent="0.2"/>
    <row r="18383" x14ac:dyDescent="0.2"/>
    <row r="18384" x14ac:dyDescent="0.2"/>
    <row r="18385" x14ac:dyDescent="0.2"/>
    <row r="18386" x14ac:dyDescent="0.2"/>
    <row r="18387" x14ac:dyDescent="0.2"/>
    <row r="18388" x14ac:dyDescent="0.2"/>
    <row r="18389" x14ac:dyDescent="0.2"/>
    <row r="18390" x14ac:dyDescent="0.2"/>
    <row r="18391" x14ac:dyDescent="0.2"/>
    <row r="18392" x14ac:dyDescent="0.2"/>
    <row r="18393" x14ac:dyDescent="0.2"/>
    <row r="18394" x14ac:dyDescent="0.2"/>
    <row r="18395" x14ac:dyDescent="0.2"/>
    <row r="18396" x14ac:dyDescent="0.2"/>
    <row r="18397" x14ac:dyDescent="0.2"/>
    <row r="18398" x14ac:dyDescent="0.2"/>
    <row r="18399" x14ac:dyDescent="0.2"/>
    <row r="18400" x14ac:dyDescent="0.2"/>
    <row r="18401" x14ac:dyDescent="0.2"/>
    <row r="18402" x14ac:dyDescent="0.2"/>
    <row r="18403" x14ac:dyDescent="0.2"/>
    <row r="18404" x14ac:dyDescent="0.2"/>
    <row r="18405" x14ac:dyDescent="0.2"/>
    <row r="18406" x14ac:dyDescent="0.2"/>
    <row r="18407" x14ac:dyDescent="0.2"/>
    <row r="18408" x14ac:dyDescent="0.2"/>
    <row r="18409" x14ac:dyDescent="0.2"/>
    <row r="18410" x14ac:dyDescent="0.2"/>
    <row r="18411" x14ac:dyDescent="0.2"/>
    <row r="18412" x14ac:dyDescent="0.2"/>
    <row r="18413" x14ac:dyDescent="0.2"/>
    <row r="18414" x14ac:dyDescent="0.2"/>
    <row r="18415" x14ac:dyDescent="0.2"/>
    <row r="18416" x14ac:dyDescent="0.2"/>
    <row r="18417" x14ac:dyDescent="0.2"/>
    <row r="18418" x14ac:dyDescent="0.2"/>
    <row r="18419" x14ac:dyDescent="0.2"/>
    <row r="18420" x14ac:dyDescent="0.2"/>
    <row r="18421" x14ac:dyDescent="0.2"/>
    <row r="18422" x14ac:dyDescent="0.2"/>
    <row r="18423" x14ac:dyDescent="0.2"/>
    <row r="18424" x14ac:dyDescent="0.2"/>
    <row r="18425" x14ac:dyDescent="0.2"/>
    <row r="18426" x14ac:dyDescent="0.2"/>
    <row r="18427" x14ac:dyDescent="0.2"/>
    <row r="18428" x14ac:dyDescent="0.2"/>
    <row r="18429" x14ac:dyDescent="0.2"/>
    <row r="18430" x14ac:dyDescent="0.2"/>
    <row r="18431" x14ac:dyDescent="0.2"/>
    <row r="18432" x14ac:dyDescent="0.2"/>
    <row r="18433" x14ac:dyDescent="0.2"/>
    <row r="18434" x14ac:dyDescent="0.2"/>
    <row r="18435" x14ac:dyDescent="0.2"/>
    <row r="18436" x14ac:dyDescent="0.2"/>
    <row r="18437" x14ac:dyDescent="0.2"/>
    <row r="18438" x14ac:dyDescent="0.2"/>
    <row r="18439" x14ac:dyDescent="0.2"/>
    <row r="18440" x14ac:dyDescent="0.2"/>
    <row r="18441" x14ac:dyDescent="0.2"/>
    <row r="18442" x14ac:dyDescent="0.2"/>
    <row r="18443" x14ac:dyDescent="0.2"/>
    <row r="18444" x14ac:dyDescent="0.2"/>
    <row r="18445" x14ac:dyDescent="0.2"/>
    <row r="18446" x14ac:dyDescent="0.2"/>
    <row r="18447" x14ac:dyDescent="0.2"/>
    <row r="18448" x14ac:dyDescent="0.2"/>
    <row r="18449" x14ac:dyDescent="0.2"/>
    <row r="18450" x14ac:dyDescent="0.2"/>
    <row r="18451" x14ac:dyDescent="0.2"/>
    <row r="18452" x14ac:dyDescent="0.2"/>
    <row r="18453" x14ac:dyDescent="0.2"/>
    <row r="18454" x14ac:dyDescent="0.2"/>
    <row r="18455" x14ac:dyDescent="0.2"/>
    <row r="18456" x14ac:dyDescent="0.2"/>
    <row r="18457" x14ac:dyDescent="0.2"/>
    <row r="18458" x14ac:dyDescent="0.2"/>
    <row r="18459" x14ac:dyDescent="0.2"/>
    <row r="18460" x14ac:dyDescent="0.2"/>
    <row r="18461" x14ac:dyDescent="0.2"/>
    <row r="18462" x14ac:dyDescent="0.2"/>
    <row r="18463" x14ac:dyDescent="0.2"/>
    <row r="18464" x14ac:dyDescent="0.2"/>
    <row r="18465" x14ac:dyDescent="0.2"/>
    <row r="18466" x14ac:dyDescent="0.2"/>
    <row r="18467" x14ac:dyDescent="0.2"/>
    <row r="18468" x14ac:dyDescent="0.2"/>
    <row r="18469" x14ac:dyDescent="0.2"/>
    <row r="18470" x14ac:dyDescent="0.2"/>
    <row r="18471" x14ac:dyDescent="0.2"/>
    <row r="18472" x14ac:dyDescent="0.2"/>
    <row r="18473" x14ac:dyDescent="0.2"/>
    <row r="18474" x14ac:dyDescent="0.2"/>
    <row r="18475" x14ac:dyDescent="0.2"/>
    <row r="18476" x14ac:dyDescent="0.2"/>
    <row r="18477" x14ac:dyDescent="0.2"/>
    <row r="18478" x14ac:dyDescent="0.2"/>
    <row r="18479" x14ac:dyDescent="0.2"/>
    <row r="18480" x14ac:dyDescent="0.2"/>
    <row r="18481" x14ac:dyDescent="0.2"/>
    <row r="18482" x14ac:dyDescent="0.2"/>
    <row r="18483" x14ac:dyDescent="0.2"/>
    <row r="18484" x14ac:dyDescent="0.2"/>
    <row r="18485" x14ac:dyDescent="0.2"/>
    <row r="18486" x14ac:dyDescent="0.2"/>
    <row r="18487" x14ac:dyDescent="0.2"/>
    <row r="18488" x14ac:dyDescent="0.2"/>
    <row r="18489" x14ac:dyDescent="0.2"/>
    <row r="18490" x14ac:dyDescent="0.2"/>
    <row r="18491" x14ac:dyDescent="0.2"/>
    <row r="18492" x14ac:dyDescent="0.2"/>
    <row r="18493" x14ac:dyDescent="0.2"/>
    <row r="18494" x14ac:dyDescent="0.2"/>
    <row r="18495" x14ac:dyDescent="0.2"/>
    <row r="18496" x14ac:dyDescent="0.2"/>
    <row r="18497" x14ac:dyDescent="0.2"/>
    <row r="18498" x14ac:dyDescent="0.2"/>
    <row r="18499" x14ac:dyDescent="0.2"/>
    <row r="18500" x14ac:dyDescent="0.2"/>
    <row r="18501" x14ac:dyDescent="0.2"/>
    <row r="18502" x14ac:dyDescent="0.2"/>
    <row r="18503" x14ac:dyDescent="0.2"/>
    <row r="18504" x14ac:dyDescent="0.2"/>
    <row r="18505" x14ac:dyDescent="0.2"/>
    <row r="18506" x14ac:dyDescent="0.2"/>
    <row r="18507" x14ac:dyDescent="0.2"/>
    <row r="18508" x14ac:dyDescent="0.2"/>
    <row r="18509" x14ac:dyDescent="0.2"/>
    <row r="18510" x14ac:dyDescent="0.2"/>
    <row r="18511" x14ac:dyDescent="0.2"/>
    <row r="18512" x14ac:dyDescent="0.2"/>
    <row r="18513" x14ac:dyDescent="0.2"/>
    <row r="18514" x14ac:dyDescent="0.2"/>
    <row r="18515" x14ac:dyDescent="0.2"/>
    <row r="18516" x14ac:dyDescent="0.2"/>
    <row r="18517" x14ac:dyDescent="0.2"/>
    <row r="18518" x14ac:dyDescent="0.2"/>
    <row r="18519" x14ac:dyDescent="0.2"/>
    <row r="18520" x14ac:dyDescent="0.2"/>
    <row r="18521" x14ac:dyDescent="0.2"/>
    <row r="18522" x14ac:dyDescent="0.2"/>
    <row r="18523" x14ac:dyDescent="0.2"/>
    <row r="18524" x14ac:dyDescent="0.2"/>
    <row r="18525" x14ac:dyDescent="0.2"/>
    <row r="18526" x14ac:dyDescent="0.2"/>
    <row r="18527" x14ac:dyDescent="0.2"/>
    <row r="18528" x14ac:dyDescent="0.2"/>
    <row r="18529" x14ac:dyDescent="0.2"/>
    <row r="18530" x14ac:dyDescent="0.2"/>
    <row r="18531" x14ac:dyDescent="0.2"/>
    <row r="18532" x14ac:dyDescent="0.2"/>
    <row r="18533" x14ac:dyDescent="0.2"/>
    <row r="18534" x14ac:dyDescent="0.2"/>
    <row r="18535" x14ac:dyDescent="0.2"/>
    <row r="18536" x14ac:dyDescent="0.2"/>
    <row r="18537" x14ac:dyDescent="0.2"/>
    <row r="18538" x14ac:dyDescent="0.2"/>
    <row r="18539" x14ac:dyDescent="0.2"/>
    <row r="18540" x14ac:dyDescent="0.2"/>
    <row r="18541" x14ac:dyDescent="0.2"/>
    <row r="18542" x14ac:dyDescent="0.2"/>
    <row r="18543" x14ac:dyDescent="0.2"/>
    <row r="18544" x14ac:dyDescent="0.2"/>
    <row r="18545" x14ac:dyDescent="0.2"/>
    <row r="18546" x14ac:dyDescent="0.2"/>
    <row r="18547" x14ac:dyDescent="0.2"/>
    <row r="18548" x14ac:dyDescent="0.2"/>
    <row r="18549" x14ac:dyDescent="0.2"/>
    <row r="18550" x14ac:dyDescent="0.2"/>
    <row r="18551" x14ac:dyDescent="0.2"/>
    <row r="18552" x14ac:dyDescent="0.2"/>
    <row r="18553" x14ac:dyDescent="0.2"/>
    <row r="18554" x14ac:dyDescent="0.2"/>
    <row r="18555" x14ac:dyDescent="0.2"/>
    <row r="18556" x14ac:dyDescent="0.2"/>
    <row r="18557" x14ac:dyDescent="0.2"/>
    <row r="18558" x14ac:dyDescent="0.2"/>
    <row r="18559" x14ac:dyDescent="0.2"/>
    <row r="18560" x14ac:dyDescent="0.2"/>
    <row r="18561" x14ac:dyDescent="0.2"/>
    <row r="18562" x14ac:dyDescent="0.2"/>
    <row r="18563" x14ac:dyDescent="0.2"/>
    <row r="18564" x14ac:dyDescent="0.2"/>
    <row r="18565" x14ac:dyDescent="0.2"/>
    <row r="18566" x14ac:dyDescent="0.2"/>
    <row r="18567" x14ac:dyDescent="0.2"/>
    <row r="18568" x14ac:dyDescent="0.2"/>
    <row r="18569" x14ac:dyDescent="0.2"/>
    <row r="18570" x14ac:dyDescent="0.2"/>
    <row r="18571" x14ac:dyDescent="0.2"/>
    <row r="18572" x14ac:dyDescent="0.2"/>
    <row r="18573" x14ac:dyDescent="0.2"/>
    <row r="18574" x14ac:dyDescent="0.2"/>
    <row r="18575" x14ac:dyDescent="0.2"/>
    <row r="18576" x14ac:dyDescent="0.2"/>
    <row r="18577" x14ac:dyDescent="0.2"/>
    <row r="18578" x14ac:dyDescent="0.2"/>
    <row r="18579" x14ac:dyDescent="0.2"/>
    <row r="18580" x14ac:dyDescent="0.2"/>
    <row r="18581" x14ac:dyDescent="0.2"/>
    <row r="18582" x14ac:dyDescent="0.2"/>
    <row r="18583" x14ac:dyDescent="0.2"/>
    <row r="18584" x14ac:dyDescent="0.2"/>
    <row r="18585" x14ac:dyDescent="0.2"/>
    <row r="18586" x14ac:dyDescent="0.2"/>
    <row r="18587" x14ac:dyDescent="0.2"/>
    <row r="18588" x14ac:dyDescent="0.2"/>
    <row r="18589" x14ac:dyDescent="0.2"/>
    <row r="18590" x14ac:dyDescent="0.2"/>
    <row r="18591" x14ac:dyDescent="0.2"/>
    <row r="18592" x14ac:dyDescent="0.2"/>
    <row r="18593" x14ac:dyDescent="0.2"/>
    <row r="18594" x14ac:dyDescent="0.2"/>
    <row r="18595" x14ac:dyDescent="0.2"/>
    <row r="18596" x14ac:dyDescent="0.2"/>
    <row r="18597" x14ac:dyDescent="0.2"/>
    <row r="18598" x14ac:dyDescent="0.2"/>
    <row r="18599" x14ac:dyDescent="0.2"/>
    <row r="18600" x14ac:dyDescent="0.2"/>
    <row r="18601" x14ac:dyDescent="0.2"/>
    <row r="18602" x14ac:dyDescent="0.2"/>
    <row r="18603" x14ac:dyDescent="0.2"/>
    <row r="18604" x14ac:dyDescent="0.2"/>
    <row r="18605" x14ac:dyDescent="0.2"/>
    <row r="18606" x14ac:dyDescent="0.2"/>
    <row r="18607" x14ac:dyDescent="0.2"/>
    <row r="18608" x14ac:dyDescent="0.2"/>
    <row r="18609" x14ac:dyDescent="0.2"/>
    <row r="18610" x14ac:dyDescent="0.2"/>
    <row r="18611" x14ac:dyDescent="0.2"/>
    <row r="18612" x14ac:dyDescent="0.2"/>
    <row r="18613" x14ac:dyDescent="0.2"/>
    <row r="18614" x14ac:dyDescent="0.2"/>
    <row r="18615" x14ac:dyDescent="0.2"/>
    <row r="18616" x14ac:dyDescent="0.2"/>
    <row r="18617" x14ac:dyDescent="0.2"/>
    <row r="18618" x14ac:dyDescent="0.2"/>
    <row r="18619" x14ac:dyDescent="0.2"/>
    <row r="18620" x14ac:dyDescent="0.2"/>
    <row r="18621" x14ac:dyDescent="0.2"/>
    <row r="18622" x14ac:dyDescent="0.2"/>
    <row r="18623" x14ac:dyDescent="0.2"/>
    <row r="18624" x14ac:dyDescent="0.2"/>
    <row r="18625" x14ac:dyDescent="0.2"/>
    <row r="18626" x14ac:dyDescent="0.2"/>
    <row r="18627" x14ac:dyDescent="0.2"/>
    <row r="18628" x14ac:dyDescent="0.2"/>
    <row r="18629" x14ac:dyDescent="0.2"/>
    <row r="18630" x14ac:dyDescent="0.2"/>
    <row r="18631" x14ac:dyDescent="0.2"/>
    <row r="18632" x14ac:dyDescent="0.2"/>
    <row r="18633" x14ac:dyDescent="0.2"/>
    <row r="18634" x14ac:dyDescent="0.2"/>
    <row r="18635" x14ac:dyDescent="0.2"/>
    <row r="18636" x14ac:dyDescent="0.2"/>
    <row r="18637" x14ac:dyDescent="0.2"/>
    <row r="18638" x14ac:dyDescent="0.2"/>
    <row r="18639" x14ac:dyDescent="0.2"/>
    <row r="18640" x14ac:dyDescent="0.2"/>
    <row r="18641" x14ac:dyDescent="0.2"/>
    <row r="18642" x14ac:dyDescent="0.2"/>
    <row r="18643" x14ac:dyDescent="0.2"/>
    <row r="18644" x14ac:dyDescent="0.2"/>
    <row r="18645" x14ac:dyDescent="0.2"/>
    <row r="18646" x14ac:dyDescent="0.2"/>
    <row r="18647" x14ac:dyDescent="0.2"/>
    <row r="18648" x14ac:dyDescent="0.2"/>
    <row r="18649" x14ac:dyDescent="0.2"/>
    <row r="18650" x14ac:dyDescent="0.2"/>
    <row r="18651" x14ac:dyDescent="0.2"/>
    <row r="18652" x14ac:dyDescent="0.2"/>
    <row r="18653" x14ac:dyDescent="0.2"/>
    <row r="18654" x14ac:dyDescent="0.2"/>
    <row r="18655" x14ac:dyDescent="0.2"/>
    <row r="18656" x14ac:dyDescent="0.2"/>
    <row r="18657" x14ac:dyDescent="0.2"/>
    <row r="18658" x14ac:dyDescent="0.2"/>
    <row r="18659" x14ac:dyDescent="0.2"/>
    <row r="18660" x14ac:dyDescent="0.2"/>
    <row r="18661" x14ac:dyDescent="0.2"/>
    <row r="18662" x14ac:dyDescent="0.2"/>
    <row r="18663" x14ac:dyDescent="0.2"/>
    <row r="18664" x14ac:dyDescent="0.2"/>
    <row r="18665" x14ac:dyDescent="0.2"/>
    <row r="18666" x14ac:dyDescent="0.2"/>
    <row r="18667" x14ac:dyDescent="0.2"/>
    <row r="18668" x14ac:dyDescent="0.2"/>
    <row r="18669" x14ac:dyDescent="0.2"/>
    <row r="18670" x14ac:dyDescent="0.2"/>
    <row r="18671" x14ac:dyDescent="0.2"/>
    <row r="18672" x14ac:dyDescent="0.2"/>
    <row r="18673" x14ac:dyDescent="0.2"/>
    <row r="18674" x14ac:dyDescent="0.2"/>
    <row r="18675" x14ac:dyDescent="0.2"/>
    <row r="18676" x14ac:dyDescent="0.2"/>
    <row r="18677" x14ac:dyDescent="0.2"/>
    <row r="18678" x14ac:dyDescent="0.2"/>
    <row r="18679" x14ac:dyDescent="0.2"/>
    <row r="18680" x14ac:dyDescent="0.2"/>
    <row r="18681" x14ac:dyDescent="0.2"/>
    <row r="18682" x14ac:dyDescent="0.2"/>
    <row r="18683" x14ac:dyDescent="0.2"/>
    <row r="18684" x14ac:dyDescent="0.2"/>
    <row r="18685" x14ac:dyDescent="0.2"/>
    <row r="18686" x14ac:dyDescent="0.2"/>
    <row r="18687" x14ac:dyDescent="0.2"/>
    <row r="18688" x14ac:dyDescent="0.2"/>
    <row r="18689" x14ac:dyDescent="0.2"/>
    <row r="18690" x14ac:dyDescent="0.2"/>
    <row r="18691" x14ac:dyDescent="0.2"/>
    <row r="18692" x14ac:dyDescent="0.2"/>
    <row r="18693" x14ac:dyDescent="0.2"/>
    <row r="18694" x14ac:dyDescent="0.2"/>
    <row r="18695" x14ac:dyDescent="0.2"/>
    <row r="18696" x14ac:dyDescent="0.2"/>
    <row r="18697" x14ac:dyDescent="0.2"/>
    <row r="18698" x14ac:dyDescent="0.2"/>
    <row r="18699" x14ac:dyDescent="0.2"/>
    <row r="18700" x14ac:dyDescent="0.2"/>
    <row r="18701" x14ac:dyDescent="0.2"/>
    <row r="18702" x14ac:dyDescent="0.2"/>
    <row r="18703" x14ac:dyDescent="0.2"/>
    <row r="18704" x14ac:dyDescent="0.2"/>
    <row r="18705" x14ac:dyDescent="0.2"/>
    <row r="18706" x14ac:dyDescent="0.2"/>
    <row r="18707" x14ac:dyDescent="0.2"/>
    <row r="18708" x14ac:dyDescent="0.2"/>
    <row r="18709" x14ac:dyDescent="0.2"/>
    <row r="18710" x14ac:dyDescent="0.2"/>
    <row r="18711" x14ac:dyDescent="0.2"/>
    <row r="18712" x14ac:dyDescent="0.2"/>
    <row r="18713" x14ac:dyDescent="0.2"/>
    <row r="18714" x14ac:dyDescent="0.2"/>
    <row r="18715" x14ac:dyDescent="0.2"/>
    <row r="18716" x14ac:dyDescent="0.2"/>
    <row r="18717" x14ac:dyDescent="0.2"/>
    <row r="18718" x14ac:dyDescent="0.2"/>
    <row r="18719" x14ac:dyDescent="0.2"/>
    <row r="18720" x14ac:dyDescent="0.2"/>
    <row r="18721" x14ac:dyDescent="0.2"/>
    <row r="18722" x14ac:dyDescent="0.2"/>
    <row r="18723" x14ac:dyDescent="0.2"/>
    <row r="18724" x14ac:dyDescent="0.2"/>
    <row r="18725" x14ac:dyDescent="0.2"/>
    <row r="18726" x14ac:dyDescent="0.2"/>
    <row r="18727" x14ac:dyDescent="0.2"/>
    <row r="18728" x14ac:dyDescent="0.2"/>
    <row r="18729" x14ac:dyDescent="0.2"/>
    <row r="18730" x14ac:dyDescent="0.2"/>
    <row r="18731" x14ac:dyDescent="0.2"/>
    <row r="18732" x14ac:dyDescent="0.2"/>
    <row r="18733" x14ac:dyDescent="0.2"/>
    <row r="18734" x14ac:dyDescent="0.2"/>
    <row r="18735" x14ac:dyDescent="0.2"/>
    <row r="18736" x14ac:dyDescent="0.2"/>
    <row r="18737" x14ac:dyDescent="0.2"/>
    <row r="18738" x14ac:dyDescent="0.2"/>
    <row r="18739" x14ac:dyDescent="0.2"/>
    <row r="18740" x14ac:dyDescent="0.2"/>
    <row r="18741" x14ac:dyDescent="0.2"/>
    <row r="18742" x14ac:dyDescent="0.2"/>
    <row r="18743" x14ac:dyDescent="0.2"/>
    <row r="18744" x14ac:dyDescent="0.2"/>
    <row r="18745" x14ac:dyDescent="0.2"/>
    <row r="18746" x14ac:dyDescent="0.2"/>
    <row r="18747" x14ac:dyDescent="0.2"/>
    <row r="18748" x14ac:dyDescent="0.2"/>
    <row r="18749" x14ac:dyDescent="0.2"/>
    <row r="18750" x14ac:dyDescent="0.2"/>
    <row r="18751" x14ac:dyDescent="0.2"/>
    <row r="18752" x14ac:dyDescent="0.2"/>
    <row r="18753" x14ac:dyDescent="0.2"/>
    <row r="18754" x14ac:dyDescent="0.2"/>
    <row r="18755" x14ac:dyDescent="0.2"/>
    <row r="18756" x14ac:dyDescent="0.2"/>
    <row r="18757" x14ac:dyDescent="0.2"/>
    <row r="18758" x14ac:dyDescent="0.2"/>
    <row r="18759" x14ac:dyDescent="0.2"/>
    <row r="18760" x14ac:dyDescent="0.2"/>
    <row r="18761" x14ac:dyDescent="0.2"/>
    <row r="18762" x14ac:dyDescent="0.2"/>
    <row r="18763" x14ac:dyDescent="0.2"/>
    <row r="18764" x14ac:dyDescent="0.2"/>
    <row r="18765" x14ac:dyDescent="0.2"/>
    <row r="18766" x14ac:dyDescent="0.2"/>
    <row r="18767" x14ac:dyDescent="0.2"/>
    <row r="18768" x14ac:dyDescent="0.2"/>
    <row r="18769" x14ac:dyDescent="0.2"/>
    <row r="18770" x14ac:dyDescent="0.2"/>
    <row r="18771" x14ac:dyDescent="0.2"/>
    <row r="18772" x14ac:dyDescent="0.2"/>
    <row r="18773" x14ac:dyDescent="0.2"/>
    <row r="18774" x14ac:dyDescent="0.2"/>
    <row r="18775" x14ac:dyDescent="0.2"/>
    <row r="18776" x14ac:dyDescent="0.2"/>
    <row r="18777" x14ac:dyDescent="0.2"/>
    <row r="18778" x14ac:dyDescent="0.2"/>
    <row r="18779" x14ac:dyDescent="0.2"/>
    <row r="18780" x14ac:dyDescent="0.2"/>
    <row r="18781" x14ac:dyDescent="0.2"/>
    <row r="18782" x14ac:dyDescent="0.2"/>
    <row r="18783" x14ac:dyDescent="0.2"/>
    <row r="18784" x14ac:dyDescent="0.2"/>
    <row r="18785" x14ac:dyDescent="0.2"/>
    <row r="18786" x14ac:dyDescent="0.2"/>
    <row r="18787" x14ac:dyDescent="0.2"/>
    <row r="18788" x14ac:dyDescent="0.2"/>
    <row r="18789" x14ac:dyDescent="0.2"/>
    <row r="18790" x14ac:dyDescent="0.2"/>
    <row r="18791" x14ac:dyDescent="0.2"/>
    <row r="18792" x14ac:dyDescent="0.2"/>
    <row r="18793" x14ac:dyDescent="0.2"/>
    <row r="18794" x14ac:dyDescent="0.2"/>
    <row r="18795" x14ac:dyDescent="0.2"/>
    <row r="18796" x14ac:dyDescent="0.2"/>
    <row r="18797" x14ac:dyDescent="0.2"/>
    <row r="18798" x14ac:dyDescent="0.2"/>
    <row r="18799" x14ac:dyDescent="0.2"/>
    <row r="18800" x14ac:dyDescent="0.2"/>
    <row r="18801" x14ac:dyDescent="0.2"/>
    <row r="18802" x14ac:dyDescent="0.2"/>
    <row r="18803" x14ac:dyDescent="0.2"/>
    <row r="18804" x14ac:dyDescent="0.2"/>
    <row r="18805" x14ac:dyDescent="0.2"/>
    <row r="18806" x14ac:dyDescent="0.2"/>
    <row r="18807" x14ac:dyDescent="0.2"/>
    <row r="18808" x14ac:dyDescent="0.2"/>
    <row r="18809" x14ac:dyDescent="0.2"/>
    <row r="18810" x14ac:dyDescent="0.2"/>
    <row r="18811" x14ac:dyDescent="0.2"/>
    <row r="18812" x14ac:dyDescent="0.2"/>
    <row r="18813" x14ac:dyDescent="0.2"/>
    <row r="18814" x14ac:dyDescent="0.2"/>
    <row r="18815" x14ac:dyDescent="0.2"/>
    <row r="18816" x14ac:dyDescent="0.2"/>
    <row r="18817" x14ac:dyDescent="0.2"/>
    <row r="18818" x14ac:dyDescent="0.2"/>
    <row r="18819" x14ac:dyDescent="0.2"/>
    <row r="18820" x14ac:dyDescent="0.2"/>
    <row r="18821" x14ac:dyDescent="0.2"/>
    <row r="18822" x14ac:dyDescent="0.2"/>
    <row r="18823" x14ac:dyDescent="0.2"/>
    <row r="18824" x14ac:dyDescent="0.2"/>
    <row r="18825" x14ac:dyDescent="0.2"/>
    <row r="18826" x14ac:dyDescent="0.2"/>
    <row r="18827" x14ac:dyDescent="0.2"/>
    <row r="18828" x14ac:dyDescent="0.2"/>
    <row r="18829" x14ac:dyDescent="0.2"/>
    <row r="18830" x14ac:dyDescent="0.2"/>
    <row r="18831" x14ac:dyDescent="0.2"/>
    <row r="18832" x14ac:dyDescent="0.2"/>
    <row r="18833" x14ac:dyDescent="0.2"/>
    <row r="18834" x14ac:dyDescent="0.2"/>
    <row r="18835" x14ac:dyDescent="0.2"/>
    <row r="18836" x14ac:dyDescent="0.2"/>
    <row r="18837" x14ac:dyDescent="0.2"/>
    <row r="18838" x14ac:dyDescent="0.2"/>
    <row r="18839" x14ac:dyDescent="0.2"/>
    <row r="18840" x14ac:dyDescent="0.2"/>
    <row r="18841" x14ac:dyDescent="0.2"/>
    <row r="18842" x14ac:dyDescent="0.2"/>
    <row r="18843" x14ac:dyDescent="0.2"/>
    <row r="18844" x14ac:dyDescent="0.2"/>
    <row r="18845" x14ac:dyDescent="0.2"/>
    <row r="18846" x14ac:dyDescent="0.2"/>
    <row r="18847" x14ac:dyDescent="0.2"/>
    <row r="18848" x14ac:dyDescent="0.2"/>
    <row r="18849" x14ac:dyDescent="0.2"/>
    <row r="18850" x14ac:dyDescent="0.2"/>
    <row r="18851" x14ac:dyDescent="0.2"/>
    <row r="18852" x14ac:dyDescent="0.2"/>
    <row r="18853" x14ac:dyDescent="0.2"/>
    <row r="18854" x14ac:dyDescent="0.2"/>
    <row r="18855" x14ac:dyDescent="0.2"/>
    <row r="18856" x14ac:dyDescent="0.2"/>
    <row r="18857" x14ac:dyDescent="0.2"/>
    <row r="18858" x14ac:dyDescent="0.2"/>
    <row r="18859" x14ac:dyDescent="0.2"/>
    <row r="18860" x14ac:dyDescent="0.2"/>
    <row r="18861" x14ac:dyDescent="0.2"/>
    <row r="18862" x14ac:dyDescent="0.2"/>
    <row r="18863" x14ac:dyDescent="0.2"/>
    <row r="18864" x14ac:dyDescent="0.2"/>
    <row r="18865" x14ac:dyDescent="0.2"/>
    <row r="18866" x14ac:dyDescent="0.2"/>
    <row r="18867" x14ac:dyDescent="0.2"/>
    <row r="18868" x14ac:dyDescent="0.2"/>
    <row r="18869" x14ac:dyDescent="0.2"/>
    <row r="18870" x14ac:dyDescent="0.2"/>
    <row r="18871" x14ac:dyDescent="0.2"/>
    <row r="18872" x14ac:dyDescent="0.2"/>
    <row r="18873" x14ac:dyDescent="0.2"/>
    <row r="18874" x14ac:dyDescent="0.2"/>
    <row r="18875" x14ac:dyDescent="0.2"/>
    <row r="18876" x14ac:dyDescent="0.2"/>
    <row r="18877" x14ac:dyDescent="0.2"/>
    <row r="18878" x14ac:dyDescent="0.2"/>
    <row r="18879" x14ac:dyDescent="0.2"/>
    <row r="18880" x14ac:dyDescent="0.2"/>
    <row r="18881" x14ac:dyDescent="0.2"/>
    <row r="18882" x14ac:dyDescent="0.2"/>
    <row r="18883" x14ac:dyDescent="0.2"/>
    <row r="18884" x14ac:dyDescent="0.2"/>
    <row r="18885" x14ac:dyDescent="0.2"/>
    <row r="18886" x14ac:dyDescent="0.2"/>
    <row r="18887" x14ac:dyDescent="0.2"/>
    <row r="18888" x14ac:dyDescent="0.2"/>
    <row r="18889" x14ac:dyDescent="0.2"/>
    <row r="18890" x14ac:dyDescent="0.2"/>
    <row r="18891" x14ac:dyDescent="0.2"/>
    <row r="18892" x14ac:dyDescent="0.2"/>
    <row r="18893" x14ac:dyDescent="0.2"/>
    <row r="18894" x14ac:dyDescent="0.2"/>
    <row r="18895" x14ac:dyDescent="0.2"/>
    <row r="18896" x14ac:dyDescent="0.2"/>
    <row r="18897" x14ac:dyDescent="0.2"/>
    <row r="18898" x14ac:dyDescent="0.2"/>
    <row r="18899" x14ac:dyDescent="0.2"/>
    <row r="18900" x14ac:dyDescent="0.2"/>
    <row r="18901" x14ac:dyDescent="0.2"/>
    <row r="18902" x14ac:dyDescent="0.2"/>
    <row r="18903" x14ac:dyDescent="0.2"/>
    <row r="18904" x14ac:dyDescent="0.2"/>
    <row r="18905" x14ac:dyDescent="0.2"/>
    <row r="18906" x14ac:dyDescent="0.2"/>
    <row r="18907" x14ac:dyDescent="0.2"/>
    <row r="18908" x14ac:dyDescent="0.2"/>
    <row r="18909" x14ac:dyDescent="0.2"/>
    <row r="18910" x14ac:dyDescent="0.2"/>
    <row r="18911" x14ac:dyDescent="0.2"/>
    <row r="18912" x14ac:dyDescent="0.2"/>
    <row r="18913" x14ac:dyDescent="0.2"/>
    <row r="18914" x14ac:dyDescent="0.2"/>
    <row r="18915" x14ac:dyDescent="0.2"/>
    <row r="18916" x14ac:dyDescent="0.2"/>
    <row r="18917" x14ac:dyDescent="0.2"/>
    <row r="18918" x14ac:dyDescent="0.2"/>
    <row r="18919" x14ac:dyDescent="0.2"/>
    <row r="18920" x14ac:dyDescent="0.2"/>
    <row r="18921" x14ac:dyDescent="0.2"/>
    <row r="18922" x14ac:dyDescent="0.2"/>
    <row r="18923" x14ac:dyDescent="0.2"/>
    <row r="18924" x14ac:dyDescent="0.2"/>
    <row r="18925" x14ac:dyDescent="0.2"/>
    <row r="18926" x14ac:dyDescent="0.2"/>
    <row r="18927" x14ac:dyDescent="0.2"/>
    <row r="18928" x14ac:dyDescent="0.2"/>
    <row r="18929" x14ac:dyDescent="0.2"/>
    <row r="18930" x14ac:dyDescent="0.2"/>
    <row r="18931" x14ac:dyDescent="0.2"/>
    <row r="18932" x14ac:dyDescent="0.2"/>
    <row r="18933" x14ac:dyDescent="0.2"/>
    <row r="18934" x14ac:dyDescent="0.2"/>
    <row r="18935" x14ac:dyDescent="0.2"/>
    <row r="18936" x14ac:dyDescent="0.2"/>
    <row r="18937" x14ac:dyDescent="0.2"/>
    <row r="18938" x14ac:dyDescent="0.2"/>
    <row r="18939" x14ac:dyDescent="0.2"/>
    <row r="18940" x14ac:dyDescent="0.2"/>
    <row r="18941" x14ac:dyDescent="0.2"/>
    <row r="18942" x14ac:dyDescent="0.2"/>
    <row r="18943" x14ac:dyDescent="0.2"/>
    <row r="18944" x14ac:dyDescent="0.2"/>
    <row r="18945" x14ac:dyDescent="0.2"/>
    <row r="18946" x14ac:dyDescent="0.2"/>
    <row r="18947" x14ac:dyDescent="0.2"/>
    <row r="18948" x14ac:dyDescent="0.2"/>
    <row r="18949" x14ac:dyDescent="0.2"/>
    <row r="18950" x14ac:dyDescent="0.2"/>
    <row r="18951" x14ac:dyDescent="0.2"/>
    <row r="18952" x14ac:dyDescent="0.2"/>
    <row r="18953" x14ac:dyDescent="0.2"/>
    <row r="18954" x14ac:dyDescent="0.2"/>
    <row r="18955" x14ac:dyDescent="0.2"/>
    <row r="18956" x14ac:dyDescent="0.2"/>
    <row r="18957" x14ac:dyDescent="0.2"/>
    <row r="18958" x14ac:dyDescent="0.2"/>
    <row r="18959" x14ac:dyDescent="0.2"/>
    <row r="18960" x14ac:dyDescent="0.2"/>
    <row r="18961" x14ac:dyDescent="0.2"/>
    <row r="18962" x14ac:dyDescent="0.2"/>
    <row r="18963" x14ac:dyDescent="0.2"/>
    <row r="18964" x14ac:dyDescent="0.2"/>
    <row r="18965" x14ac:dyDescent="0.2"/>
    <row r="18966" x14ac:dyDescent="0.2"/>
    <row r="18967" x14ac:dyDescent="0.2"/>
    <row r="18968" x14ac:dyDescent="0.2"/>
    <row r="18969" x14ac:dyDescent="0.2"/>
    <row r="18970" x14ac:dyDescent="0.2"/>
    <row r="18971" x14ac:dyDescent="0.2"/>
    <row r="18972" x14ac:dyDescent="0.2"/>
    <row r="18973" x14ac:dyDescent="0.2"/>
    <row r="18974" x14ac:dyDescent="0.2"/>
    <row r="18975" x14ac:dyDescent="0.2"/>
    <row r="18976" x14ac:dyDescent="0.2"/>
    <row r="18977" x14ac:dyDescent="0.2"/>
    <row r="18978" x14ac:dyDescent="0.2"/>
    <row r="18979" x14ac:dyDescent="0.2"/>
    <row r="18980" x14ac:dyDescent="0.2"/>
    <row r="18981" x14ac:dyDescent="0.2"/>
    <row r="18982" x14ac:dyDescent="0.2"/>
    <row r="18983" x14ac:dyDescent="0.2"/>
    <row r="18984" x14ac:dyDescent="0.2"/>
    <row r="18985" x14ac:dyDescent="0.2"/>
    <row r="18986" x14ac:dyDescent="0.2"/>
    <row r="18987" x14ac:dyDescent="0.2"/>
    <row r="18988" x14ac:dyDescent="0.2"/>
    <row r="18989" x14ac:dyDescent="0.2"/>
    <row r="18990" x14ac:dyDescent="0.2"/>
    <row r="18991" x14ac:dyDescent="0.2"/>
    <row r="18992" x14ac:dyDescent="0.2"/>
    <row r="18993" x14ac:dyDescent="0.2"/>
    <row r="18994" x14ac:dyDescent="0.2"/>
    <row r="18995" x14ac:dyDescent="0.2"/>
    <row r="18996" x14ac:dyDescent="0.2"/>
    <row r="18997" x14ac:dyDescent="0.2"/>
    <row r="18998" x14ac:dyDescent="0.2"/>
    <row r="18999" x14ac:dyDescent="0.2"/>
    <row r="19000" x14ac:dyDescent="0.2"/>
    <row r="19001" x14ac:dyDescent="0.2"/>
    <row r="19002" x14ac:dyDescent="0.2"/>
    <row r="19003" x14ac:dyDescent="0.2"/>
    <row r="19004" x14ac:dyDescent="0.2"/>
    <row r="19005" x14ac:dyDescent="0.2"/>
    <row r="19006" x14ac:dyDescent="0.2"/>
    <row r="19007" x14ac:dyDescent="0.2"/>
    <row r="19008" x14ac:dyDescent="0.2"/>
    <row r="19009" x14ac:dyDescent="0.2"/>
    <row r="19010" x14ac:dyDescent="0.2"/>
    <row r="19011" x14ac:dyDescent="0.2"/>
    <row r="19012" x14ac:dyDescent="0.2"/>
    <row r="19013" x14ac:dyDescent="0.2"/>
    <row r="19014" x14ac:dyDescent="0.2"/>
    <row r="19015" x14ac:dyDescent="0.2"/>
    <row r="19016" x14ac:dyDescent="0.2"/>
    <row r="19017" x14ac:dyDescent="0.2"/>
    <row r="19018" x14ac:dyDescent="0.2"/>
    <row r="19019" x14ac:dyDescent="0.2"/>
    <row r="19020" x14ac:dyDescent="0.2"/>
    <row r="19021" x14ac:dyDescent="0.2"/>
    <row r="19022" x14ac:dyDescent="0.2"/>
    <row r="19023" x14ac:dyDescent="0.2"/>
    <row r="19024" x14ac:dyDescent="0.2"/>
    <row r="19025" x14ac:dyDescent="0.2"/>
    <row r="19026" x14ac:dyDescent="0.2"/>
    <row r="19027" x14ac:dyDescent="0.2"/>
    <row r="19028" x14ac:dyDescent="0.2"/>
    <row r="19029" x14ac:dyDescent="0.2"/>
    <row r="19030" x14ac:dyDescent="0.2"/>
    <row r="19031" x14ac:dyDescent="0.2"/>
    <row r="19032" x14ac:dyDescent="0.2"/>
    <row r="19033" x14ac:dyDescent="0.2"/>
    <row r="19034" x14ac:dyDescent="0.2"/>
    <row r="19035" x14ac:dyDescent="0.2"/>
    <row r="19036" x14ac:dyDescent="0.2"/>
    <row r="19037" x14ac:dyDescent="0.2"/>
    <row r="19038" x14ac:dyDescent="0.2"/>
    <row r="19039" x14ac:dyDescent="0.2"/>
    <row r="19040" x14ac:dyDescent="0.2"/>
    <row r="19041" x14ac:dyDescent="0.2"/>
    <row r="19042" x14ac:dyDescent="0.2"/>
    <row r="19043" x14ac:dyDescent="0.2"/>
    <row r="19044" x14ac:dyDescent="0.2"/>
    <row r="19045" x14ac:dyDescent="0.2"/>
    <row r="19046" x14ac:dyDescent="0.2"/>
    <row r="19047" x14ac:dyDescent="0.2"/>
    <row r="19048" x14ac:dyDescent="0.2"/>
    <row r="19049" x14ac:dyDescent="0.2"/>
    <row r="19050" x14ac:dyDescent="0.2"/>
    <row r="19051" x14ac:dyDescent="0.2"/>
    <row r="19052" x14ac:dyDescent="0.2"/>
    <row r="19053" x14ac:dyDescent="0.2"/>
    <row r="19054" x14ac:dyDescent="0.2"/>
    <row r="19055" x14ac:dyDescent="0.2"/>
    <row r="19056" x14ac:dyDescent="0.2"/>
    <row r="19057" x14ac:dyDescent="0.2"/>
    <row r="19058" x14ac:dyDescent="0.2"/>
    <row r="19059" x14ac:dyDescent="0.2"/>
    <row r="19060" x14ac:dyDescent="0.2"/>
    <row r="19061" x14ac:dyDescent="0.2"/>
    <row r="19062" x14ac:dyDescent="0.2"/>
    <row r="19063" x14ac:dyDescent="0.2"/>
    <row r="19064" x14ac:dyDescent="0.2"/>
    <row r="19065" x14ac:dyDescent="0.2"/>
    <row r="19066" x14ac:dyDescent="0.2"/>
    <row r="19067" x14ac:dyDescent="0.2"/>
    <row r="19068" x14ac:dyDescent="0.2"/>
    <row r="19069" x14ac:dyDescent="0.2"/>
    <row r="19070" x14ac:dyDescent="0.2"/>
    <row r="19071" x14ac:dyDescent="0.2"/>
    <row r="19072" x14ac:dyDescent="0.2"/>
    <row r="19073" x14ac:dyDescent="0.2"/>
    <row r="19074" x14ac:dyDescent="0.2"/>
    <row r="19075" x14ac:dyDescent="0.2"/>
    <row r="19076" x14ac:dyDescent="0.2"/>
    <row r="19077" x14ac:dyDescent="0.2"/>
    <row r="19078" x14ac:dyDescent="0.2"/>
    <row r="19079" x14ac:dyDescent="0.2"/>
    <row r="19080" x14ac:dyDescent="0.2"/>
    <row r="19081" x14ac:dyDescent="0.2"/>
    <row r="19082" x14ac:dyDescent="0.2"/>
    <row r="19083" x14ac:dyDescent="0.2"/>
    <row r="19084" x14ac:dyDescent="0.2"/>
    <row r="19085" x14ac:dyDescent="0.2"/>
    <row r="19086" x14ac:dyDescent="0.2"/>
    <row r="19087" x14ac:dyDescent="0.2"/>
    <row r="19088" x14ac:dyDescent="0.2"/>
    <row r="19089" x14ac:dyDescent="0.2"/>
    <row r="19090" x14ac:dyDescent="0.2"/>
    <row r="19091" x14ac:dyDescent="0.2"/>
    <row r="19092" x14ac:dyDescent="0.2"/>
    <row r="19093" x14ac:dyDescent="0.2"/>
    <row r="19094" x14ac:dyDescent="0.2"/>
    <row r="19095" x14ac:dyDescent="0.2"/>
    <row r="19096" x14ac:dyDescent="0.2"/>
    <row r="19097" x14ac:dyDescent="0.2"/>
    <row r="19098" x14ac:dyDescent="0.2"/>
    <row r="19099" x14ac:dyDescent="0.2"/>
    <row r="19100" x14ac:dyDescent="0.2"/>
    <row r="19101" x14ac:dyDescent="0.2"/>
    <row r="19102" x14ac:dyDescent="0.2"/>
    <row r="19103" x14ac:dyDescent="0.2"/>
    <row r="19104" x14ac:dyDescent="0.2"/>
    <row r="19105" x14ac:dyDescent="0.2"/>
    <row r="19106" x14ac:dyDescent="0.2"/>
    <row r="19107" x14ac:dyDescent="0.2"/>
    <row r="19108" x14ac:dyDescent="0.2"/>
    <row r="19109" x14ac:dyDescent="0.2"/>
    <row r="19110" x14ac:dyDescent="0.2"/>
    <row r="19111" x14ac:dyDescent="0.2"/>
    <row r="19112" x14ac:dyDescent="0.2"/>
    <row r="19113" x14ac:dyDescent="0.2"/>
    <row r="19114" x14ac:dyDescent="0.2"/>
    <row r="19115" x14ac:dyDescent="0.2"/>
    <row r="19116" x14ac:dyDescent="0.2"/>
    <row r="19117" x14ac:dyDescent="0.2"/>
    <row r="19118" x14ac:dyDescent="0.2"/>
    <row r="19119" x14ac:dyDescent="0.2"/>
    <row r="19120" x14ac:dyDescent="0.2"/>
    <row r="19121" x14ac:dyDescent="0.2"/>
    <row r="19122" x14ac:dyDescent="0.2"/>
    <row r="19123" x14ac:dyDescent="0.2"/>
    <row r="19124" x14ac:dyDescent="0.2"/>
    <row r="19125" x14ac:dyDescent="0.2"/>
    <row r="19126" x14ac:dyDescent="0.2"/>
    <row r="19127" x14ac:dyDescent="0.2"/>
    <row r="19128" x14ac:dyDescent="0.2"/>
    <row r="19129" x14ac:dyDescent="0.2"/>
    <row r="19130" x14ac:dyDescent="0.2"/>
    <row r="19131" x14ac:dyDescent="0.2"/>
    <row r="19132" x14ac:dyDescent="0.2"/>
    <row r="19133" x14ac:dyDescent="0.2"/>
    <row r="19134" x14ac:dyDescent="0.2"/>
    <row r="19135" x14ac:dyDescent="0.2"/>
    <row r="19136" x14ac:dyDescent="0.2"/>
    <row r="19137" x14ac:dyDescent="0.2"/>
    <row r="19138" x14ac:dyDescent="0.2"/>
    <row r="19139" x14ac:dyDescent="0.2"/>
    <row r="19140" x14ac:dyDescent="0.2"/>
    <row r="19141" x14ac:dyDescent="0.2"/>
    <row r="19142" x14ac:dyDescent="0.2"/>
    <row r="19143" x14ac:dyDescent="0.2"/>
    <row r="19144" x14ac:dyDescent="0.2"/>
    <row r="19145" x14ac:dyDescent="0.2"/>
    <row r="19146" x14ac:dyDescent="0.2"/>
    <row r="19147" x14ac:dyDescent="0.2"/>
    <row r="19148" x14ac:dyDescent="0.2"/>
    <row r="19149" x14ac:dyDescent="0.2"/>
    <row r="19150" x14ac:dyDescent="0.2"/>
    <row r="19151" x14ac:dyDescent="0.2"/>
    <row r="19152" x14ac:dyDescent="0.2"/>
    <row r="19153" x14ac:dyDescent="0.2"/>
    <row r="19154" x14ac:dyDescent="0.2"/>
    <row r="19155" x14ac:dyDescent="0.2"/>
    <row r="19156" x14ac:dyDescent="0.2"/>
    <row r="19157" x14ac:dyDescent="0.2"/>
    <row r="19158" x14ac:dyDescent="0.2"/>
    <row r="19159" x14ac:dyDescent="0.2"/>
    <row r="19160" x14ac:dyDescent="0.2"/>
    <row r="19161" x14ac:dyDescent="0.2"/>
    <row r="19162" x14ac:dyDescent="0.2"/>
    <row r="19163" x14ac:dyDescent="0.2"/>
    <row r="19164" x14ac:dyDescent="0.2"/>
    <row r="19165" x14ac:dyDescent="0.2"/>
    <row r="19166" x14ac:dyDescent="0.2"/>
    <row r="19167" x14ac:dyDescent="0.2"/>
    <row r="19168" x14ac:dyDescent="0.2"/>
    <row r="19169" x14ac:dyDescent="0.2"/>
    <row r="19170" x14ac:dyDescent="0.2"/>
    <row r="19171" x14ac:dyDescent="0.2"/>
    <row r="19172" x14ac:dyDescent="0.2"/>
    <row r="19173" x14ac:dyDescent="0.2"/>
    <row r="19174" x14ac:dyDescent="0.2"/>
    <row r="19175" x14ac:dyDescent="0.2"/>
    <row r="19176" x14ac:dyDescent="0.2"/>
    <row r="19177" x14ac:dyDescent="0.2"/>
    <row r="19178" x14ac:dyDescent="0.2"/>
    <row r="19179" x14ac:dyDescent="0.2"/>
    <row r="19180" x14ac:dyDescent="0.2"/>
    <row r="19181" x14ac:dyDescent="0.2"/>
    <row r="19182" x14ac:dyDescent="0.2"/>
    <row r="19183" x14ac:dyDescent="0.2"/>
    <row r="19184" x14ac:dyDescent="0.2"/>
    <row r="19185" x14ac:dyDescent="0.2"/>
    <row r="19186" x14ac:dyDescent="0.2"/>
    <row r="19187" x14ac:dyDescent="0.2"/>
    <row r="19188" x14ac:dyDescent="0.2"/>
    <row r="19189" x14ac:dyDescent="0.2"/>
    <row r="19190" x14ac:dyDescent="0.2"/>
    <row r="19191" x14ac:dyDescent="0.2"/>
    <row r="19192" x14ac:dyDescent="0.2"/>
    <row r="19193" x14ac:dyDescent="0.2"/>
    <row r="19194" x14ac:dyDescent="0.2"/>
    <row r="19195" x14ac:dyDescent="0.2"/>
    <row r="19196" x14ac:dyDescent="0.2"/>
    <row r="19197" x14ac:dyDescent="0.2"/>
    <row r="19198" x14ac:dyDescent="0.2"/>
    <row r="19199" x14ac:dyDescent="0.2"/>
    <row r="19200" x14ac:dyDescent="0.2"/>
    <row r="19201" x14ac:dyDescent="0.2"/>
    <row r="19202" x14ac:dyDescent="0.2"/>
    <row r="19203" x14ac:dyDescent="0.2"/>
    <row r="19204" x14ac:dyDescent="0.2"/>
    <row r="19205" x14ac:dyDescent="0.2"/>
    <row r="19206" x14ac:dyDescent="0.2"/>
    <row r="19207" x14ac:dyDescent="0.2"/>
    <row r="19208" x14ac:dyDescent="0.2"/>
    <row r="19209" x14ac:dyDescent="0.2"/>
    <row r="19210" x14ac:dyDescent="0.2"/>
    <row r="19211" x14ac:dyDescent="0.2"/>
    <row r="19212" x14ac:dyDescent="0.2"/>
    <row r="19213" x14ac:dyDescent="0.2"/>
    <row r="19214" x14ac:dyDescent="0.2"/>
    <row r="19215" x14ac:dyDescent="0.2"/>
    <row r="19216" x14ac:dyDescent="0.2"/>
    <row r="19217" x14ac:dyDescent="0.2"/>
    <row r="19218" x14ac:dyDescent="0.2"/>
    <row r="19219" x14ac:dyDescent="0.2"/>
    <row r="19220" x14ac:dyDescent="0.2"/>
    <row r="19221" x14ac:dyDescent="0.2"/>
    <row r="19222" x14ac:dyDescent="0.2"/>
    <row r="19223" x14ac:dyDescent="0.2"/>
    <row r="19224" x14ac:dyDescent="0.2"/>
    <row r="19225" x14ac:dyDescent="0.2"/>
    <row r="19226" x14ac:dyDescent="0.2"/>
    <row r="19227" x14ac:dyDescent="0.2"/>
    <row r="19228" x14ac:dyDescent="0.2"/>
    <row r="19229" x14ac:dyDescent="0.2"/>
    <row r="19230" x14ac:dyDescent="0.2"/>
    <row r="19231" x14ac:dyDescent="0.2"/>
    <row r="19232" x14ac:dyDescent="0.2"/>
    <row r="19233" x14ac:dyDescent="0.2"/>
    <row r="19234" x14ac:dyDescent="0.2"/>
    <row r="19235" x14ac:dyDescent="0.2"/>
    <row r="19236" x14ac:dyDescent="0.2"/>
    <row r="19237" x14ac:dyDescent="0.2"/>
    <row r="19238" x14ac:dyDescent="0.2"/>
    <row r="19239" x14ac:dyDescent="0.2"/>
    <row r="19240" x14ac:dyDescent="0.2"/>
    <row r="19241" x14ac:dyDescent="0.2"/>
    <row r="19242" x14ac:dyDescent="0.2"/>
    <row r="19243" x14ac:dyDescent="0.2"/>
    <row r="19244" x14ac:dyDescent="0.2"/>
    <row r="19245" x14ac:dyDescent="0.2"/>
    <row r="19246" x14ac:dyDescent="0.2"/>
    <row r="19247" x14ac:dyDescent="0.2"/>
    <row r="19248" x14ac:dyDescent="0.2"/>
    <row r="19249" x14ac:dyDescent="0.2"/>
    <row r="19250" x14ac:dyDescent="0.2"/>
    <row r="19251" x14ac:dyDescent="0.2"/>
    <row r="19252" x14ac:dyDescent="0.2"/>
    <row r="19253" x14ac:dyDescent="0.2"/>
    <row r="19254" x14ac:dyDescent="0.2"/>
    <row r="19255" x14ac:dyDescent="0.2"/>
    <row r="19256" x14ac:dyDescent="0.2"/>
    <row r="19257" x14ac:dyDescent="0.2"/>
    <row r="19258" x14ac:dyDescent="0.2"/>
    <row r="19259" x14ac:dyDescent="0.2"/>
    <row r="19260" x14ac:dyDescent="0.2"/>
    <row r="19261" x14ac:dyDescent="0.2"/>
    <row r="19262" x14ac:dyDescent="0.2"/>
    <row r="19263" x14ac:dyDescent="0.2"/>
    <row r="19264" x14ac:dyDescent="0.2"/>
    <row r="19265" x14ac:dyDescent="0.2"/>
    <row r="19266" x14ac:dyDescent="0.2"/>
    <row r="19267" x14ac:dyDescent="0.2"/>
    <row r="19268" x14ac:dyDescent="0.2"/>
    <row r="19269" x14ac:dyDescent="0.2"/>
    <row r="19270" x14ac:dyDescent="0.2"/>
    <row r="19271" x14ac:dyDescent="0.2"/>
    <row r="19272" x14ac:dyDescent="0.2"/>
    <row r="19273" x14ac:dyDescent="0.2"/>
    <row r="19274" x14ac:dyDescent="0.2"/>
    <row r="19275" x14ac:dyDescent="0.2"/>
    <row r="19276" x14ac:dyDescent="0.2"/>
    <row r="19277" x14ac:dyDescent="0.2"/>
    <row r="19278" x14ac:dyDescent="0.2"/>
    <row r="19279" x14ac:dyDescent="0.2"/>
    <row r="19280" x14ac:dyDescent="0.2"/>
    <row r="19281" x14ac:dyDescent="0.2"/>
    <row r="19282" x14ac:dyDescent="0.2"/>
    <row r="19283" x14ac:dyDescent="0.2"/>
    <row r="19284" x14ac:dyDescent="0.2"/>
    <row r="19285" x14ac:dyDescent="0.2"/>
    <row r="19286" x14ac:dyDescent="0.2"/>
    <row r="19287" x14ac:dyDescent="0.2"/>
    <row r="19288" x14ac:dyDescent="0.2"/>
    <row r="19289" x14ac:dyDescent="0.2"/>
    <row r="19290" x14ac:dyDescent="0.2"/>
    <row r="19291" x14ac:dyDescent="0.2"/>
    <row r="19292" x14ac:dyDescent="0.2"/>
    <row r="19293" x14ac:dyDescent="0.2"/>
    <row r="19294" x14ac:dyDescent="0.2"/>
    <row r="19295" x14ac:dyDescent="0.2"/>
    <row r="19296" x14ac:dyDescent="0.2"/>
    <row r="19297" x14ac:dyDescent="0.2"/>
    <row r="19298" x14ac:dyDescent="0.2"/>
    <row r="19299" x14ac:dyDescent="0.2"/>
    <row r="19300" x14ac:dyDescent="0.2"/>
    <row r="19301" x14ac:dyDescent="0.2"/>
    <row r="19302" x14ac:dyDescent="0.2"/>
    <row r="19303" x14ac:dyDescent="0.2"/>
    <row r="19304" x14ac:dyDescent="0.2"/>
    <row r="19305" x14ac:dyDescent="0.2"/>
    <row r="19306" x14ac:dyDescent="0.2"/>
    <row r="19307" x14ac:dyDescent="0.2"/>
    <row r="19308" x14ac:dyDescent="0.2"/>
    <row r="19309" x14ac:dyDescent="0.2"/>
    <row r="19310" x14ac:dyDescent="0.2"/>
    <row r="19311" x14ac:dyDescent="0.2"/>
    <row r="19312" x14ac:dyDescent="0.2"/>
    <row r="19313" x14ac:dyDescent="0.2"/>
    <row r="19314" x14ac:dyDescent="0.2"/>
    <row r="19315" x14ac:dyDescent="0.2"/>
    <row r="19316" x14ac:dyDescent="0.2"/>
    <row r="19317" x14ac:dyDescent="0.2"/>
    <row r="19318" x14ac:dyDescent="0.2"/>
    <row r="19319" x14ac:dyDescent="0.2"/>
    <row r="19320" x14ac:dyDescent="0.2"/>
    <row r="19321" x14ac:dyDescent="0.2"/>
    <row r="19322" x14ac:dyDescent="0.2"/>
    <row r="19323" x14ac:dyDescent="0.2"/>
    <row r="19324" x14ac:dyDescent="0.2"/>
    <row r="19325" x14ac:dyDescent="0.2"/>
    <row r="19326" x14ac:dyDescent="0.2"/>
    <row r="19327" x14ac:dyDescent="0.2"/>
    <row r="19328" x14ac:dyDescent="0.2"/>
    <row r="19329" x14ac:dyDescent="0.2"/>
    <row r="19330" x14ac:dyDescent="0.2"/>
    <row r="19331" x14ac:dyDescent="0.2"/>
    <row r="19332" x14ac:dyDescent="0.2"/>
    <row r="19333" x14ac:dyDescent="0.2"/>
    <row r="19334" x14ac:dyDescent="0.2"/>
    <row r="19335" x14ac:dyDescent="0.2"/>
    <row r="19336" x14ac:dyDescent="0.2"/>
    <row r="19337" x14ac:dyDescent="0.2"/>
    <row r="19338" x14ac:dyDescent="0.2"/>
    <row r="19339" x14ac:dyDescent="0.2"/>
    <row r="19340" x14ac:dyDescent="0.2"/>
    <row r="19341" x14ac:dyDescent="0.2"/>
    <row r="19342" x14ac:dyDescent="0.2"/>
    <row r="19343" x14ac:dyDescent="0.2"/>
    <row r="19344" x14ac:dyDescent="0.2"/>
    <row r="19345" x14ac:dyDescent="0.2"/>
    <row r="19346" x14ac:dyDescent="0.2"/>
    <row r="19347" x14ac:dyDescent="0.2"/>
    <row r="19348" x14ac:dyDescent="0.2"/>
    <row r="19349" x14ac:dyDescent="0.2"/>
    <row r="19350" x14ac:dyDescent="0.2"/>
    <row r="19351" x14ac:dyDescent="0.2"/>
    <row r="19352" x14ac:dyDescent="0.2"/>
    <row r="19353" x14ac:dyDescent="0.2"/>
    <row r="19354" x14ac:dyDescent="0.2"/>
    <row r="19355" x14ac:dyDescent="0.2"/>
    <row r="19356" x14ac:dyDescent="0.2"/>
    <row r="19357" x14ac:dyDescent="0.2"/>
    <row r="19358" x14ac:dyDescent="0.2"/>
    <row r="19359" x14ac:dyDescent="0.2"/>
    <row r="19360" x14ac:dyDescent="0.2"/>
    <row r="19361" x14ac:dyDescent="0.2"/>
    <row r="19362" x14ac:dyDescent="0.2"/>
    <row r="19363" x14ac:dyDescent="0.2"/>
    <row r="19364" x14ac:dyDescent="0.2"/>
    <row r="19365" x14ac:dyDescent="0.2"/>
    <row r="19366" x14ac:dyDescent="0.2"/>
    <row r="19367" x14ac:dyDescent="0.2"/>
    <row r="19368" x14ac:dyDescent="0.2"/>
    <row r="19369" x14ac:dyDescent="0.2"/>
    <row r="19370" x14ac:dyDescent="0.2"/>
    <row r="19371" x14ac:dyDescent="0.2"/>
    <row r="19372" x14ac:dyDescent="0.2"/>
    <row r="19373" x14ac:dyDescent="0.2"/>
    <row r="19374" x14ac:dyDescent="0.2"/>
    <row r="19375" x14ac:dyDescent="0.2"/>
    <row r="19376" x14ac:dyDescent="0.2"/>
    <row r="19377" x14ac:dyDescent="0.2"/>
    <row r="19378" x14ac:dyDescent="0.2"/>
    <row r="19379" x14ac:dyDescent="0.2"/>
    <row r="19380" x14ac:dyDescent="0.2"/>
    <row r="19381" x14ac:dyDescent="0.2"/>
    <row r="19382" x14ac:dyDescent="0.2"/>
    <row r="19383" x14ac:dyDescent="0.2"/>
    <row r="19384" x14ac:dyDescent="0.2"/>
    <row r="19385" x14ac:dyDescent="0.2"/>
    <row r="19386" x14ac:dyDescent="0.2"/>
    <row r="19387" x14ac:dyDescent="0.2"/>
    <row r="19388" x14ac:dyDescent="0.2"/>
    <row r="19389" x14ac:dyDescent="0.2"/>
    <row r="19390" x14ac:dyDescent="0.2"/>
    <row r="19391" x14ac:dyDescent="0.2"/>
    <row r="19392" x14ac:dyDescent="0.2"/>
    <row r="19393" x14ac:dyDescent="0.2"/>
    <row r="19394" x14ac:dyDescent="0.2"/>
    <row r="19395" x14ac:dyDescent="0.2"/>
    <row r="19396" x14ac:dyDescent="0.2"/>
    <row r="19397" x14ac:dyDescent="0.2"/>
    <row r="19398" x14ac:dyDescent="0.2"/>
    <row r="19399" x14ac:dyDescent="0.2"/>
    <row r="19400" x14ac:dyDescent="0.2"/>
    <row r="19401" x14ac:dyDescent="0.2"/>
    <row r="19402" x14ac:dyDescent="0.2"/>
    <row r="19403" x14ac:dyDescent="0.2"/>
    <row r="19404" x14ac:dyDescent="0.2"/>
    <row r="19405" x14ac:dyDescent="0.2"/>
    <row r="19406" x14ac:dyDescent="0.2"/>
    <row r="19407" x14ac:dyDescent="0.2"/>
    <row r="19408" x14ac:dyDescent="0.2"/>
    <row r="19409" x14ac:dyDescent="0.2"/>
    <row r="19410" x14ac:dyDescent="0.2"/>
    <row r="19411" x14ac:dyDescent="0.2"/>
    <row r="19412" x14ac:dyDescent="0.2"/>
    <row r="19413" x14ac:dyDescent="0.2"/>
    <row r="19414" x14ac:dyDescent="0.2"/>
    <row r="19415" x14ac:dyDescent="0.2"/>
    <row r="19416" x14ac:dyDescent="0.2"/>
    <row r="19417" x14ac:dyDescent="0.2"/>
    <row r="19418" x14ac:dyDescent="0.2"/>
    <row r="19419" x14ac:dyDescent="0.2"/>
    <row r="19420" x14ac:dyDescent="0.2"/>
    <row r="19421" x14ac:dyDescent="0.2"/>
    <row r="19422" x14ac:dyDescent="0.2"/>
    <row r="19423" x14ac:dyDescent="0.2"/>
    <row r="19424" x14ac:dyDescent="0.2"/>
    <row r="19425" x14ac:dyDescent="0.2"/>
    <row r="19426" x14ac:dyDescent="0.2"/>
    <row r="19427" x14ac:dyDescent="0.2"/>
    <row r="19428" x14ac:dyDescent="0.2"/>
    <row r="19429" x14ac:dyDescent="0.2"/>
    <row r="19430" x14ac:dyDescent="0.2"/>
    <row r="19431" x14ac:dyDescent="0.2"/>
    <row r="19432" x14ac:dyDescent="0.2"/>
    <row r="19433" x14ac:dyDescent="0.2"/>
    <row r="19434" x14ac:dyDescent="0.2"/>
    <row r="19435" x14ac:dyDescent="0.2"/>
    <row r="19436" x14ac:dyDescent="0.2"/>
    <row r="19437" x14ac:dyDescent="0.2"/>
    <row r="19438" x14ac:dyDescent="0.2"/>
    <row r="19439" x14ac:dyDescent="0.2"/>
    <row r="19440" x14ac:dyDescent="0.2"/>
    <row r="19441" x14ac:dyDescent="0.2"/>
    <row r="19442" x14ac:dyDescent="0.2"/>
    <row r="19443" x14ac:dyDescent="0.2"/>
    <row r="19444" x14ac:dyDescent="0.2"/>
    <row r="19445" x14ac:dyDescent="0.2"/>
    <row r="19446" x14ac:dyDescent="0.2"/>
    <row r="19447" x14ac:dyDescent="0.2"/>
    <row r="19448" x14ac:dyDescent="0.2"/>
    <row r="19449" x14ac:dyDescent="0.2"/>
    <row r="19450" x14ac:dyDescent="0.2"/>
    <row r="19451" x14ac:dyDescent="0.2"/>
    <row r="19452" x14ac:dyDescent="0.2"/>
    <row r="19453" x14ac:dyDescent="0.2"/>
    <row r="19454" x14ac:dyDescent="0.2"/>
    <row r="19455" x14ac:dyDescent="0.2"/>
    <row r="19456" x14ac:dyDescent="0.2"/>
    <row r="19457" x14ac:dyDescent="0.2"/>
    <row r="19458" x14ac:dyDescent="0.2"/>
    <row r="19459" x14ac:dyDescent="0.2"/>
    <row r="19460" x14ac:dyDescent="0.2"/>
    <row r="19461" x14ac:dyDescent="0.2"/>
    <row r="19462" x14ac:dyDescent="0.2"/>
    <row r="19463" x14ac:dyDescent="0.2"/>
    <row r="19464" x14ac:dyDescent="0.2"/>
    <row r="19465" x14ac:dyDescent="0.2"/>
    <row r="19466" x14ac:dyDescent="0.2"/>
    <row r="19467" x14ac:dyDescent="0.2"/>
    <row r="19468" x14ac:dyDescent="0.2"/>
    <row r="19469" x14ac:dyDescent="0.2"/>
    <row r="19470" x14ac:dyDescent="0.2"/>
    <row r="19471" x14ac:dyDescent="0.2"/>
    <row r="19472" x14ac:dyDescent="0.2"/>
    <row r="19473" x14ac:dyDescent="0.2"/>
    <row r="19474" x14ac:dyDescent="0.2"/>
    <row r="19475" x14ac:dyDescent="0.2"/>
    <row r="19476" x14ac:dyDescent="0.2"/>
    <row r="19477" x14ac:dyDescent="0.2"/>
    <row r="19478" x14ac:dyDescent="0.2"/>
    <row r="19479" x14ac:dyDescent="0.2"/>
    <row r="19480" x14ac:dyDescent="0.2"/>
    <row r="19481" x14ac:dyDescent="0.2"/>
    <row r="19482" x14ac:dyDescent="0.2"/>
    <row r="19483" x14ac:dyDescent="0.2"/>
    <row r="19484" x14ac:dyDescent="0.2"/>
    <row r="19485" x14ac:dyDescent="0.2"/>
    <row r="19486" x14ac:dyDescent="0.2"/>
    <row r="19487" x14ac:dyDescent="0.2"/>
    <row r="19488" x14ac:dyDescent="0.2"/>
    <row r="19489" x14ac:dyDescent="0.2"/>
    <row r="19490" x14ac:dyDescent="0.2"/>
    <row r="19491" x14ac:dyDescent="0.2"/>
    <row r="19492" x14ac:dyDescent="0.2"/>
    <row r="19493" x14ac:dyDescent="0.2"/>
    <row r="19494" x14ac:dyDescent="0.2"/>
    <row r="19495" x14ac:dyDescent="0.2"/>
    <row r="19496" x14ac:dyDescent="0.2"/>
    <row r="19497" x14ac:dyDescent="0.2"/>
    <row r="19498" x14ac:dyDescent="0.2"/>
    <row r="19499" x14ac:dyDescent="0.2"/>
    <row r="19500" x14ac:dyDescent="0.2"/>
    <row r="19501" x14ac:dyDescent="0.2"/>
    <row r="19502" x14ac:dyDescent="0.2"/>
    <row r="19503" x14ac:dyDescent="0.2"/>
    <row r="19504" x14ac:dyDescent="0.2"/>
    <row r="19505" x14ac:dyDescent="0.2"/>
    <row r="19506" x14ac:dyDescent="0.2"/>
    <row r="19507" x14ac:dyDescent="0.2"/>
    <row r="19508" x14ac:dyDescent="0.2"/>
    <row r="19509" x14ac:dyDescent="0.2"/>
    <row r="19510" x14ac:dyDescent="0.2"/>
    <row r="19511" x14ac:dyDescent="0.2"/>
    <row r="19512" x14ac:dyDescent="0.2"/>
    <row r="19513" x14ac:dyDescent="0.2"/>
    <row r="19514" x14ac:dyDescent="0.2"/>
    <row r="19515" x14ac:dyDescent="0.2"/>
    <row r="19516" x14ac:dyDescent="0.2"/>
    <row r="19517" x14ac:dyDescent="0.2"/>
    <row r="19518" x14ac:dyDescent="0.2"/>
    <row r="19519" x14ac:dyDescent="0.2"/>
    <row r="19520" x14ac:dyDescent="0.2"/>
    <row r="19521" x14ac:dyDescent="0.2"/>
    <row r="19522" x14ac:dyDescent="0.2"/>
    <row r="19523" x14ac:dyDescent="0.2"/>
    <row r="19524" x14ac:dyDescent="0.2"/>
    <row r="19525" x14ac:dyDescent="0.2"/>
    <row r="19526" x14ac:dyDescent="0.2"/>
    <row r="19527" x14ac:dyDescent="0.2"/>
    <row r="19528" x14ac:dyDescent="0.2"/>
    <row r="19529" x14ac:dyDescent="0.2"/>
    <row r="19530" x14ac:dyDescent="0.2"/>
    <row r="19531" x14ac:dyDescent="0.2"/>
    <row r="19532" x14ac:dyDescent="0.2"/>
    <row r="19533" x14ac:dyDescent="0.2"/>
    <row r="19534" x14ac:dyDescent="0.2"/>
    <row r="19535" x14ac:dyDescent="0.2"/>
    <row r="19536" x14ac:dyDescent="0.2"/>
    <row r="19537" x14ac:dyDescent="0.2"/>
    <row r="19538" x14ac:dyDescent="0.2"/>
    <row r="19539" x14ac:dyDescent="0.2"/>
    <row r="19540" x14ac:dyDescent="0.2"/>
    <row r="19541" x14ac:dyDescent="0.2"/>
    <row r="19542" x14ac:dyDescent="0.2"/>
    <row r="19543" x14ac:dyDescent="0.2"/>
    <row r="19544" x14ac:dyDescent="0.2"/>
    <row r="19545" x14ac:dyDescent="0.2"/>
    <row r="19546" x14ac:dyDescent="0.2"/>
    <row r="19547" x14ac:dyDescent="0.2"/>
    <row r="19548" x14ac:dyDescent="0.2"/>
    <row r="19549" x14ac:dyDescent="0.2"/>
    <row r="19550" x14ac:dyDescent="0.2"/>
    <row r="19551" x14ac:dyDescent="0.2"/>
    <row r="19552" x14ac:dyDescent="0.2"/>
    <row r="19553" x14ac:dyDescent="0.2"/>
    <row r="19554" x14ac:dyDescent="0.2"/>
    <row r="19555" x14ac:dyDescent="0.2"/>
    <row r="19556" x14ac:dyDescent="0.2"/>
    <row r="19557" x14ac:dyDescent="0.2"/>
    <row r="19558" x14ac:dyDescent="0.2"/>
    <row r="19559" x14ac:dyDescent="0.2"/>
    <row r="19560" x14ac:dyDescent="0.2"/>
    <row r="19561" x14ac:dyDescent="0.2"/>
    <row r="19562" x14ac:dyDescent="0.2"/>
    <row r="19563" x14ac:dyDescent="0.2"/>
    <row r="19564" x14ac:dyDescent="0.2"/>
    <row r="19565" x14ac:dyDescent="0.2"/>
    <row r="19566" x14ac:dyDescent="0.2"/>
    <row r="19567" x14ac:dyDescent="0.2"/>
    <row r="19568" x14ac:dyDescent="0.2"/>
    <row r="19569" x14ac:dyDescent="0.2"/>
    <row r="19570" x14ac:dyDescent="0.2"/>
    <row r="19571" x14ac:dyDescent="0.2"/>
    <row r="19572" x14ac:dyDescent="0.2"/>
    <row r="19573" x14ac:dyDescent="0.2"/>
    <row r="19574" x14ac:dyDescent="0.2"/>
    <row r="19575" x14ac:dyDescent="0.2"/>
    <row r="19576" x14ac:dyDescent="0.2"/>
    <row r="19577" x14ac:dyDescent="0.2"/>
    <row r="19578" x14ac:dyDescent="0.2"/>
    <row r="19579" x14ac:dyDescent="0.2"/>
    <row r="19580" x14ac:dyDescent="0.2"/>
    <row r="19581" x14ac:dyDescent="0.2"/>
    <row r="19582" x14ac:dyDescent="0.2"/>
    <row r="19583" x14ac:dyDescent="0.2"/>
    <row r="19584" x14ac:dyDescent="0.2"/>
    <row r="19585" x14ac:dyDescent="0.2"/>
    <row r="19586" x14ac:dyDescent="0.2"/>
    <row r="19587" x14ac:dyDescent="0.2"/>
    <row r="19588" x14ac:dyDescent="0.2"/>
    <row r="19589" x14ac:dyDescent="0.2"/>
    <row r="19590" x14ac:dyDescent="0.2"/>
    <row r="19591" x14ac:dyDescent="0.2"/>
    <row r="19592" x14ac:dyDescent="0.2"/>
    <row r="19593" x14ac:dyDescent="0.2"/>
    <row r="19594" x14ac:dyDescent="0.2"/>
    <row r="19595" x14ac:dyDescent="0.2"/>
    <row r="19596" x14ac:dyDescent="0.2"/>
    <row r="19597" x14ac:dyDescent="0.2"/>
    <row r="19598" x14ac:dyDescent="0.2"/>
    <row r="19599" x14ac:dyDescent="0.2"/>
    <row r="19600" x14ac:dyDescent="0.2"/>
    <row r="19601" x14ac:dyDescent="0.2"/>
    <row r="19602" x14ac:dyDescent="0.2"/>
    <row r="19603" x14ac:dyDescent="0.2"/>
    <row r="19604" x14ac:dyDescent="0.2"/>
    <row r="19605" x14ac:dyDescent="0.2"/>
    <row r="19606" x14ac:dyDescent="0.2"/>
    <row r="19607" x14ac:dyDescent="0.2"/>
    <row r="19608" x14ac:dyDescent="0.2"/>
    <row r="19609" x14ac:dyDescent="0.2"/>
    <row r="19610" x14ac:dyDescent="0.2"/>
    <row r="19611" x14ac:dyDescent="0.2"/>
    <row r="19612" x14ac:dyDescent="0.2"/>
    <row r="19613" x14ac:dyDescent="0.2"/>
    <row r="19614" x14ac:dyDescent="0.2"/>
    <row r="19615" x14ac:dyDescent="0.2"/>
    <row r="19616" x14ac:dyDescent="0.2"/>
    <row r="19617" x14ac:dyDescent="0.2"/>
    <row r="19618" x14ac:dyDescent="0.2"/>
    <row r="19619" x14ac:dyDescent="0.2"/>
    <row r="19620" x14ac:dyDescent="0.2"/>
    <row r="19621" x14ac:dyDescent="0.2"/>
    <row r="19622" x14ac:dyDescent="0.2"/>
    <row r="19623" x14ac:dyDescent="0.2"/>
    <row r="19624" x14ac:dyDescent="0.2"/>
    <row r="19625" x14ac:dyDescent="0.2"/>
    <row r="19626" x14ac:dyDescent="0.2"/>
    <row r="19627" x14ac:dyDescent="0.2"/>
    <row r="19628" x14ac:dyDescent="0.2"/>
    <row r="19629" x14ac:dyDescent="0.2"/>
    <row r="19630" x14ac:dyDescent="0.2"/>
    <row r="19631" x14ac:dyDescent="0.2"/>
    <row r="19632" x14ac:dyDescent="0.2"/>
    <row r="19633" x14ac:dyDescent="0.2"/>
    <row r="19634" x14ac:dyDescent="0.2"/>
    <row r="19635" x14ac:dyDescent="0.2"/>
    <row r="19636" x14ac:dyDescent="0.2"/>
    <row r="19637" x14ac:dyDescent="0.2"/>
    <row r="19638" x14ac:dyDescent="0.2"/>
    <row r="19639" x14ac:dyDescent="0.2"/>
    <row r="19640" x14ac:dyDescent="0.2"/>
    <row r="19641" x14ac:dyDescent="0.2"/>
    <row r="19642" x14ac:dyDescent="0.2"/>
    <row r="19643" x14ac:dyDescent="0.2"/>
    <row r="19644" x14ac:dyDescent="0.2"/>
    <row r="19645" x14ac:dyDescent="0.2"/>
    <row r="19646" x14ac:dyDescent="0.2"/>
    <row r="19647" x14ac:dyDescent="0.2"/>
    <row r="19648" x14ac:dyDescent="0.2"/>
    <row r="19649" x14ac:dyDescent="0.2"/>
    <row r="19650" x14ac:dyDescent="0.2"/>
    <row r="19651" x14ac:dyDescent="0.2"/>
    <row r="19652" x14ac:dyDescent="0.2"/>
    <row r="19653" x14ac:dyDescent="0.2"/>
    <row r="19654" x14ac:dyDescent="0.2"/>
    <row r="19655" x14ac:dyDescent="0.2"/>
    <row r="19656" x14ac:dyDescent="0.2"/>
    <row r="19657" x14ac:dyDescent="0.2"/>
    <row r="19658" x14ac:dyDescent="0.2"/>
    <row r="19659" x14ac:dyDescent="0.2"/>
    <row r="19660" x14ac:dyDescent="0.2"/>
    <row r="19661" x14ac:dyDescent="0.2"/>
    <row r="19662" x14ac:dyDescent="0.2"/>
    <row r="19663" x14ac:dyDescent="0.2"/>
    <row r="19664" x14ac:dyDescent="0.2"/>
    <row r="19665" x14ac:dyDescent="0.2"/>
    <row r="19666" x14ac:dyDescent="0.2"/>
    <row r="19667" x14ac:dyDescent="0.2"/>
    <row r="19668" x14ac:dyDescent="0.2"/>
    <row r="19669" x14ac:dyDescent="0.2"/>
    <row r="19670" x14ac:dyDescent="0.2"/>
    <row r="19671" x14ac:dyDescent="0.2"/>
    <row r="19672" x14ac:dyDescent="0.2"/>
    <row r="19673" x14ac:dyDescent="0.2"/>
    <row r="19674" x14ac:dyDescent="0.2"/>
    <row r="19675" x14ac:dyDescent="0.2"/>
    <row r="19676" x14ac:dyDescent="0.2"/>
    <row r="19677" x14ac:dyDescent="0.2"/>
    <row r="19678" x14ac:dyDescent="0.2"/>
    <row r="19679" x14ac:dyDescent="0.2"/>
    <row r="19680" x14ac:dyDescent="0.2"/>
    <row r="19681" x14ac:dyDescent="0.2"/>
    <row r="19682" x14ac:dyDescent="0.2"/>
    <row r="19683" x14ac:dyDescent="0.2"/>
    <row r="19684" x14ac:dyDescent="0.2"/>
    <row r="19685" x14ac:dyDescent="0.2"/>
    <row r="19686" x14ac:dyDescent="0.2"/>
    <row r="19687" x14ac:dyDescent="0.2"/>
    <row r="19688" x14ac:dyDescent="0.2"/>
    <row r="19689" x14ac:dyDescent="0.2"/>
    <row r="19690" x14ac:dyDescent="0.2"/>
    <row r="19691" x14ac:dyDescent="0.2"/>
    <row r="19692" x14ac:dyDescent="0.2"/>
    <row r="19693" x14ac:dyDescent="0.2"/>
    <row r="19694" x14ac:dyDescent="0.2"/>
    <row r="19695" x14ac:dyDescent="0.2"/>
    <row r="19696" x14ac:dyDescent="0.2"/>
    <row r="19697" x14ac:dyDescent="0.2"/>
    <row r="19698" x14ac:dyDescent="0.2"/>
    <row r="19699" x14ac:dyDescent="0.2"/>
    <row r="19700" x14ac:dyDescent="0.2"/>
    <row r="19701" x14ac:dyDescent="0.2"/>
    <row r="19702" x14ac:dyDescent="0.2"/>
    <row r="19703" x14ac:dyDescent="0.2"/>
    <row r="19704" x14ac:dyDescent="0.2"/>
    <row r="19705" x14ac:dyDescent="0.2"/>
    <row r="19706" x14ac:dyDescent="0.2"/>
    <row r="19707" x14ac:dyDescent="0.2"/>
    <row r="19708" x14ac:dyDescent="0.2"/>
    <row r="19709" x14ac:dyDescent="0.2"/>
    <row r="19710" x14ac:dyDescent="0.2"/>
    <row r="19711" x14ac:dyDescent="0.2"/>
    <row r="19712" x14ac:dyDescent="0.2"/>
    <row r="19713" x14ac:dyDescent="0.2"/>
    <row r="19714" x14ac:dyDescent="0.2"/>
    <row r="19715" x14ac:dyDescent="0.2"/>
    <row r="19716" x14ac:dyDescent="0.2"/>
    <row r="19717" x14ac:dyDescent="0.2"/>
    <row r="19718" x14ac:dyDescent="0.2"/>
    <row r="19719" x14ac:dyDescent="0.2"/>
    <row r="19720" x14ac:dyDescent="0.2"/>
    <row r="19721" x14ac:dyDescent="0.2"/>
    <row r="19722" x14ac:dyDescent="0.2"/>
    <row r="19723" x14ac:dyDescent="0.2"/>
    <row r="19724" x14ac:dyDescent="0.2"/>
    <row r="19725" x14ac:dyDescent="0.2"/>
    <row r="19726" x14ac:dyDescent="0.2"/>
    <row r="19727" x14ac:dyDescent="0.2"/>
    <row r="19728" x14ac:dyDescent="0.2"/>
    <row r="19729" x14ac:dyDescent="0.2"/>
    <row r="19730" x14ac:dyDescent="0.2"/>
    <row r="19731" x14ac:dyDescent="0.2"/>
    <row r="19732" x14ac:dyDescent="0.2"/>
    <row r="19733" x14ac:dyDescent="0.2"/>
    <row r="19734" x14ac:dyDescent="0.2"/>
    <row r="19735" x14ac:dyDescent="0.2"/>
    <row r="19736" x14ac:dyDescent="0.2"/>
    <row r="19737" x14ac:dyDescent="0.2"/>
    <row r="19738" x14ac:dyDescent="0.2"/>
    <row r="19739" x14ac:dyDescent="0.2"/>
    <row r="19740" x14ac:dyDescent="0.2"/>
    <row r="19741" x14ac:dyDescent="0.2"/>
    <row r="19742" x14ac:dyDescent="0.2"/>
    <row r="19743" x14ac:dyDescent="0.2"/>
    <row r="19744" x14ac:dyDescent="0.2"/>
    <row r="19745" x14ac:dyDescent="0.2"/>
    <row r="19746" x14ac:dyDescent="0.2"/>
    <row r="19747" x14ac:dyDescent="0.2"/>
    <row r="19748" x14ac:dyDescent="0.2"/>
    <row r="19749" x14ac:dyDescent="0.2"/>
    <row r="19750" x14ac:dyDescent="0.2"/>
    <row r="19751" x14ac:dyDescent="0.2"/>
    <row r="19752" x14ac:dyDescent="0.2"/>
    <row r="19753" x14ac:dyDescent="0.2"/>
    <row r="19754" x14ac:dyDescent="0.2"/>
    <row r="19755" x14ac:dyDescent="0.2"/>
    <row r="19756" x14ac:dyDescent="0.2"/>
    <row r="19757" x14ac:dyDescent="0.2"/>
    <row r="19758" x14ac:dyDescent="0.2"/>
    <row r="19759" x14ac:dyDescent="0.2"/>
    <row r="19760" x14ac:dyDescent="0.2"/>
    <row r="19761" x14ac:dyDescent="0.2"/>
    <row r="19762" x14ac:dyDescent="0.2"/>
    <row r="19763" x14ac:dyDescent="0.2"/>
    <row r="19764" x14ac:dyDescent="0.2"/>
    <row r="19765" x14ac:dyDescent="0.2"/>
    <row r="19766" x14ac:dyDescent="0.2"/>
    <row r="19767" x14ac:dyDescent="0.2"/>
    <row r="19768" x14ac:dyDescent="0.2"/>
    <row r="19769" x14ac:dyDescent="0.2"/>
    <row r="19770" x14ac:dyDescent="0.2"/>
    <row r="19771" x14ac:dyDescent="0.2"/>
    <row r="19772" x14ac:dyDescent="0.2"/>
    <row r="19773" x14ac:dyDescent="0.2"/>
    <row r="19774" x14ac:dyDescent="0.2"/>
    <row r="19775" x14ac:dyDescent="0.2"/>
    <row r="19776" x14ac:dyDescent="0.2"/>
    <row r="19777" x14ac:dyDescent="0.2"/>
    <row r="19778" x14ac:dyDescent="0.2"/>
    <row r="19779" x14ac:dyDescent="0.2"/>
    <row r="19780" x14ac:dyDescent="0.2"/>
    <row r="19781" x14ac:dyDescent="0.2"/>
    <row r="19782" x14ac:dyDescent="0.2"/>
    <row r="19783" x14ac:dyDescent="0.2"/>
    <row r="19784" x14ac:dyDescent="0.2"/>
    <row r="19785" x14ac:dyDescent="0.2"/>
    <row r="19786" x14ac:dyDescent="0.2"/>
    <row r="19787" x14ac:dyDescent="0.2"/>
    <row r="19788" x14ac:dyDescent="0.2"/>
    <row r="19789" x14ac:dyDescent="0.2"/>
    <row r="19790" x14ac:dyDescent="0.2"/>
    <row r="19791" x14ac:dyDescent="0.2"/>
    <row r="19792" x14ac:dyDescent="0.2"/>
    <row r="19793" x14ac:dyDescent="0.2"/>
    <row r="19794" x14ac:dyDescent="0.2"/>
    <row r="19795" x14ac:dyDescent="0.2"/>
    <row r="19796" x14ac:dyDescent="0.2"/>
    <row r="19797" x14ac:dyDescent="0.2"/>
    <row r="19798" x14ac:dyDescent="0.2"/>
    <row r="19799" x14ac:dyDescent="0.2"/>
    <row r="19800" x14ac:dyDescent="0.2"/>
    <row r="19801" x14ac:dyDescent="0.2"/>
    <row r="19802" x14ac:dyDescent="0.2"/>
    <row r="19803" x14ac:dyDescent="0.2"/>
    <row r="19804" x14ac:dyDescent="0.2"/>
    <row r="19805" x14ac:dyDescent="0.2"/>
    <row r="19806" x14ac:dyDescent="0.2"/>
    <row r="19807" x14ac:dyDescent="0.2"/>
    <row r="19808" x14ac:dyDescent="0.2"/>
    <row r="19809" x14ac:dyDescent="0.2"/>
    <row r="19810" x14ac:dyDescent="0.2"/>
    <row r="19811" x14ac:dyDescent="0.2"/>
    <row r="19812" x14ac:dyDescent="0.2"/>
    <row r="19813" x14ac:dyDescent="0.2"/>
    <row r="19814" x14ac:dyDescent="0.2"/>
    <row r="19815" x14ac:dyDescent="0.2"/>
    <row r="19816" x14ac:dyDescent="0.2"/>
    <row r="19817" x14ac:dyDescent="0.2"/>
    <row r="19818" x14ac:dyDescent="0.2"/>
    <row r="19819" x14ac:dyDescent="0.2"/>
    <row r="19820" x14ac:dyDescent="0.2"/>
    <row r="19821" x14ac:dyDescent="0.2"/>
    <row r="19822" x14ac:dyDescent="0.2"/>
    <row r="19823" x14ac:dyDescent="0.2"/>
    <row r="19824" x14ac:dyDescent="0.2"/>
    <row r="19825" x14ac:dyDescent="0.2"/>
    <row r="19826" x14ac:dyDescent="0.2"/>
    <row r="19827" x14ac:dyDescent="0.2"/>
    <row r="19828" x14ac:dyDescent="0.2"/>
    <row r="19829" x14ac:dyDescent="0.2"/>
    <row r="19830" x14ac:dyDescent="0.2"/>
    <row r="19831" x14ac:dyDescent="0.2"/>
    <row r="19832" x14ac:dyDescent="0.2"/>
    <row r="19833" x14ac:dyDescent="0.2"/>
    <row r="19834" x14ac:dyDescent="0.2"/>
    <row r="19835" x14ac:dyDescent="0.2"/>
    <row r="19836" x14ac:dyDescent="0.2"/>
    <row r="19837" x14ac:dyDescent="0.2"/>
    <row r="19838" x14ac:dyDescent="0.2"/>
    <row r="19839" x14ac:dyDescent="0.2"/>
    <row r="19840" x14ac:dyDescent="0.2"/>
    <row r="19841" x14ac:dyDescent="0.2"/>
    <row r="19842" x14ac:dyDescent="0.2"/>
    <row r="19843" x14ac:dyDescent="0.2"/>
    <row r="19844" x14ac:dyDescent="0.2"/>
    <row r="19845" x14ac:dyDescent="0.2"/>
    <row r="19846" x14ac:dyDescent="0.2"/>
    <row r="19847" x14ac:dyDescent="0.2"/>
    <row r="19848" x14ac:dyDescent="0.2"/>
    <row r="19849" x14ac:dyDescent="0.2"/>
    <row r="19850" x14ac:dyDescent="0.2"/>
    <row r="19851" x14ac:dyDescent="0.2"/>
    <row r="19852" x14ac:dyDescent="0.2"/>
    <row r="19853" x14ac:dyDescent="0.2"/>
    <row r="19854" x14ac:dyDescent="0.2"/>
    <row r="19855" x14ac:dyDescent="0.2"/>
    <row r="19856" x14ac:dyDescent="0.2"/>
    <row r="19857" x14ac:dyDescent="0.2"/>
    <row r="19858" x14ac:dyDescent="0.2"/>
    <row r="19859" x14ac:dyDescent="0.2"/>
    <row r="19860" x14ac:dyDescent="0.2"/>
    <row r="19861" x14ac:dyDescent="0.2"/>
    <row r="19862" x14ac:dyDescent="0.2"/>
    <row r="19863" x14ac:dyDescent="0.2"/>
    <row r="19864" x14ac:dyDescent="0.2"/>
    <row r="19865" x14ac:dyDescent="0.2"/>
    <row r="19866" x14ac:dyDescent="0.2"/>
    <row r="19867" x14ac:dyDescent="0.2"/>
    <row r="19868" x14ac:dyDescent="0.2"/>
    <row r="19869" x14ac:dyDescent="0.2"/>
    <row r="19870" x14ac:dyDescent="0.2"/>
    <row r="19871" x14ac:dyDescent="0.2"/>
    <row r="19872" x14ac:dyDescent="0.2"/>
    <row r="19873" x14ac:dyDescent="0.2"/>
    <row r="19874" x14ac:dyDescent="0.2"/>
    <row r="19875" x14ac:dyDescent="0.2"/>
    <row r="19876" x14ac:dyDescent="0.2"/>
    <row r="19877" x14ac:dyDescent="0.2"/>
    <row r="19878" x14ac:dyDescent="0.2"/>
    <row r="19879" x14ac:dyDescent="0.2"/>
    <row r="19880" x14ac:dyDescent="0.2"/>
    <row r="19881" x14ac:dyDescent="0.2"/>
    <row r="19882" x14ac:dyDescent="0.2"/>
    <row r="19883" x14ac:dyDescent="0.2"/>
    <row r="19884" x14ac:dyDescent="0.2"/>
    <row r="19885" x14ac:dyDescent="0.2"/>
    <row r="19886" x14ac:dyDescent="0.2"/>
    <row r="19887" x14ac:dyDescent="0.2"/>
    <row r="19888" x14ac:dyDescent="0.2"/>
    <row r="19889" x14ac:dyDescent="0.2"/>
    <row r="19890" x14ac:dyDescent="0.2"/>
    <row r="19891" x14ac:dyDescent="0.2"/>
    <row r="19892" x14ac:dyDescent="0.2"/>
    <row r="19893" x14ac:dyDescent="0.2"/>
    <row r="19894" x14ac:dyDescent="0.2"/>
    <row r="19895" x14ac:dyDescent="0.2"/>
    <row r="19896" x14ac:dyDescent="0.2"/>
    <row r="19897" x14ac:dyDescent="0.2"/>
    <row r="19898" x14ac:dyDescent="0.2"/>
    <row r="19899" x14ac:dyDescent="0.2"/>
    <row r="19900" x14ac:dyDescent="0.2"/>
    <row r="19901" x14ac:dyDescent="0.2"/>
    <row r="19902" x14ac:dyDescent="0.2"/>
    <row r="19903" x14ac:dyDescent="0.2"/>
    <row r="19904" x14ac:dyDescent="0.2"/>
    <row r="19905" x14ac:dyDescent="0.2"/>
    <row r="19906" x14ac:dyDescent="0.2"/>
    <row r="19907" x14ac:dyDescent="0.2"/>
    <row r="19908" x14ac:dyDescent="0.2"/>
    <row r="19909" x14ac:dyDescent="0.2"/>
    <row r="19910" x14ac:dyDescent="0.2"/>
    <row r="19911" x14ac:dyDescent="0.2"/>
    <row r="19912" x14ac:dyDescent="0.2"/>
    <row r="19913" x14ac:dyDescent="0.2"/>
    <row r="19914" x14ac:dyDescent="0.2"/>
    <row r="19915" x14ac:dyDescent="0.2"/>
    <row r="19916" x14ac:dyDescent="0.2"/>
    <row r="19917" x14ac:dyDescent="0.2"/>
    <row r="19918" x14ac:dyDescent="0.2"/>
    <row r="19919" x14ac:dyDescent="0.2"/>
    <row r="19920" x14ac:dyDescent="0.2"/>
    <row r="19921" x14ac:dyDescent="0.2"/>
    <row r="19922" x14ac:dyDescent="0.2"/>
    <row r="19923" x14ac:dyDescent="0.2"/>
    <row r="19924" x14ac:dyDescent="0.2"/>
    <row r="19925" x14ac:dyDescent="0.2"/>
    <row r="19926" x14ac:dyDescent="0.2"/>
    <row r="19927" x14ac:dyDescent="0.2"/>
    <row r="19928" x14ac:dyDescent="0.2"/>
    <row r="19929" x14ac:dyDescent="0.2"/>
    <row r="19930" x14ac:dyDescent="0.2"/>
    <row r="19931" x14ac:dyDescent="0.2"/>
    <row r="19932" x14ac:dyDescent="0.2"/>
    <row r="19933" x14ac:dyDescent="0.2"/>
    <row r="19934" x14ac:dyDescent="0.2"/>
    <row r="19935" x14ac:dyDescent="0.2"/>
    <row r="19936" x14ac:dyDescent="0.2"/>
    <row r="19937" x14ac:dyDescent="0.2"/>
    <row r="19938" x14ac:dyDescent="0.2"/>
    <row r="19939" x14ac:dyDescent="0.2"/>
    <row r="19940" x14ac:dyDescent="0.2"/>
    <row r="19941" x14ac:dyDescent="0.2"/>
    <row r="19942" x14ac:dyDescent="0.2"/>
    <row r="19943" x14ac:dyDescent="0.2"/>
    <row r="19944" x14ac:dyDescent="0.2"/>
    <row r="19945" x14ac:dyDescent="0.2"/>
    <row r="19946" x14ac:dyDescent="0.2"/>
    <row r="19947" x14ac:dyDescent="0.2"/>
    <row r="19948" x14ac:dyDescent="0.2"/>
    <row r="19949" x14ac:dyDescent="0.2"/>
    <row r="19950" x14ac:dyDescent="0.2"/>
    <row r="19951" x14ac:dyDescent="0.2"/>
    <row r="19952" x14ac:dyDescent="0.2"/>
    <row r="19953" x14ac:dyDescent="0.2"/>
    <row r="19954" x14ac:dyDescent="0.2"/>
    <row r="19955" x14ac:dyDescent="0.2"/>
    <row r="19956" x14ac:dyDescent="0.2"/>
    <row r="19957" x14ac:dyDescent="0.2"/>
    <row r="19958" x14ac:dyDescent="0.2"/>
    <row r="19959" x14ac:dyDescent="0.2"/>
    <row r="19960" x14ac:dyDescent="0.2"/>
    <row r="19961" x14ac:dyDescent="0.2"/>
    <row r="19962" x14ac:dyDescent="0.2"/>
    <row r="19963" x14ac:dyDescent="0.2"/>
    <row r="19964" x14ac:dyDescent="0.2"/>
    <row r="19965" x14ac:dyDescent="0.2"/>
    <row r="19966" x14ac:dyDescent="0.2"/>
    <row r="19967" x14ac:dyDescent="0.2"/>
    <row r="19968" x14ac:dyDescent="0.2"/>
    <row r="19969" x14ac:dyDescent="0.2"/>
    <row r="19970" x14ac:dyDescent="0.2"/>
    <row r="19971" x14ac:dyDescent="0.2"/>
    <row r="19972" x14ac:dyDescent="0.2"/>
    <row r="19973" x14ac:dyDescent="0.2"/>
    <row r="19974" x14ac:dyDescent="0.2"/>
    <row r="19975" x14ac:dyDescent="0.2"/>
    <row r="19976" x14ac:dyDescent="0.2"/>
    <row r="19977" x14ac:dyDescent="0.2"/>
    <row r="19978" x14ac:dyDescent="0.2"/>
    <row r="19979" x14ac:dyDescent="0.2"/>
    <row r="19980" x14ac:dyDescent="0.2"/>
    <row r="19981" x14ac:dyDescent="0.2"/>
    <row r="19982" x14ac:dyDescent="0.2"/>
    <row r="19983" x14ac:dyDescent="0.2"/>
    <row r="19984" x14ac:dyDescent="0.2"/>
    <row r="19985" x14ac:dyDescent="0.2"/>
    <row r="19986" x14ac:dyDescent="0.2"/>
    <row r="19987" x14ac:dyDescent="0.2"/>
    <row r="19988" x14ac:dyDescent="0.2"/>
    <row r="19989" x14ac:dyDescent="0.2"/>
    <row r="19990" x14ac:dyDescent="0.2"/>
    <row r="19991" x14ac:dyDescent="0.2"/>
    <row r="19992" x14ac:dyDescent="0.2"/>
    <row r="19993" x14ac:dyDescent="0.2"/>
    <row r="19994" x14ac:dyDescent="0.2"/>
    <row r="19995" x14ac:dyDescent="0.2"/>
    <row r="19996" x14ac:dyDescent="0.2"/>
    <row r="19997" x14ac:dyDescent="0.2"/>
    <row r="19998" x14ac:dyDescent="0.2"/>
    <row r="19999" x14ac:dyDescent="0.2"/>
    <row r="20000" x14ac:dyDescent="0.2"/>
    <row r="20001" x14ac:dyDescent="0.2"/>
    <row r="20002" x14ac:dyDescent="0.2"/>
    <row r="20003" x14ac:dyDescent="0.2"/>
    <row r="20004" x14ac:dyDescent="0.2"/>
    <row r="20005" x14ac:dyDescent="0.2"/>
    <row r="20006" x14ac:dyDescent="0.2"/>
    <row r="20007" x14ac:dyDescent="0.2"/>
    <row r="20008" x14ac:dyDescent="0.2"/>
    <row r="20009" x14ac:dyDescent="0.2"/>
    <row r="20010" x14ac:dyDescent="0.2"/>
    <row r="20011" x14ac:dyDescent="0.2"/>
    <row r="20012" x14ac:dyDescent="0.2"/>
    <row r="20013" x14ac:dyDescent="0.2"/>
    <row r="20014" x14ac:dyDescent="0.2"/>
    <row r="20015" x14ac:dyDescent="0.2"/>
    <row r="20016" x14ac:dyDescent="0.2"/>
    <row r="20017" x14ac:dyDescent="0.2"/>
    <row r="20018" x14ac:dyDescent="0.2"/>
    <row r="20019" x14ac:dyDescent="0.2"/>
    <row r="20020" x14ac:dyDescent="0.2"/>
    <row r="20021" x14ac:dyDescent="0.2"/>
    <row r="20022" x14ac:dyDescent="0.2"/>
    <row r="20023" x14ac:dyDescent="0.2"/>
    <row r="20024" x14ac:dyDescent="0.2"/>
    <row r="20025" x14ac:dyDescent="0.2"/>
    <row r="20026" x14ac:dyDescent="0.2"/>
    <row r="20027" x14ac:dyDescent="0.2"/>
    <row r="20028" x14ac:dyDescent="0.2"/>
    <row r="20029" x14ac:dyDescent="0.2"/>
    <row r="20030" x14ac:dyDescent="0.2"/>
    <row r="20031" x14ac:dyDescent="0.2"/>
    <row r="20032" x14ac:dyDescent="0.2"/>
    <row r="20033" x14ac:dyDescent="0.2"/>
    <row r="20034" x14ac:dyDescent="0.2"/>
    <row r="20035" x14ac:dyDescent="0.2"/>
    <row r="20036" x14ac:dyDescent="0.2"/>
    <row r="20037" x14ac:dyDescent="0.2"/>
    <row r="20038" x14ac:dyDescent="0.2"/>
    <row r="20039" x14ac:dyDescent="0.2"/>
    <row r="20040" x14ac:dyDescent="0.2"/>
    <row r="20041" x14ac:dyDescent="0.2"/>
    <row r="20042" x14ac:dyDescent="0.2"/>
    <row r="20043" x14ac:dyDescent="0.2"/>
    <row r="20044" x14ac:dyDescent="0.2"/>
    <row r="20045" x14ac:dyDescent="0.2"/>
    <row r="20046" x14ac:dyDescent="0.2"/>
    <row r="20047" x14ac:dyDescent="0.2"/>
    <row r="20048" x14ac:dyDescent="0.2"/>
    <row r="20049" x14ac:dyDescent="0.2"/>
    <row r="20050" x14ac:dyDescent="0.2"/>
    <row r="20051" x14ac:dyDescent="0.2"/>
    <row r="20052" x14ac:dyDescent="0.2"/>
    <row r="20053" x14ac:dyDescent="0.2"/>
    <row r="20054" x14ac:dyDescent="0.2"/>
    <row r="20055" x14ac:dyDescent="0.2"/>
    <row r="20056" x14ac:dyDescent="0.2"/>
    <row r="20057" x14ac:dyDescent="0.2"/>
    <row r="20058" x14ac:dyDescent="0.2"/>
    <row r="20059" x14ac:dyDescent="0.2"/>
    <row r="20060" x14ac:dyDescent="0.2"/>
    <row r="20061" x14ac:dyDescent="0.2"/>
    <row r="20062" x14ac:dyDescent="0.2"/>
    <row r="20063" x14ac:dyDescent="0.2"/>
    <row r="20064" x14ac:dyDescent="0.2"/>
    <row r="20065" x14ac:dyDescent="0.2"/>
    <row r="20066" x14ac:dyDescent="0.2"/>
    <row r="20067" x14ac:dyDescent="0.2"/>
    <row r="20068" x14ac:dyDescent="0.2"/>
    <row r="20069" x14ac:dyDescent="0.2"/>
    <row r="20070" x14ac:dyDescent="0.2"/>
    <row r="20071" x14ac:dyDescent="0.2"/>
    <row r="20072" x14ac:dyDescent="0.2"/>
    <row r="20073" x14ac:dyDescent="0.2"/>
    <row r="20074" x14ac:dyDescent="0.2"/>
    <row r="20075" x14ac:dyDescent="0.2"/>
    <row r="20076" x14ac:dyDescent="0.2"/>
    <row r="20077" x14ac:dyDescent="0.2"/>
    <row r="20078" x14ac:dyDescent="0.2"/>
    <row r="20079" x14ac:dyDescent="0.2"/>
    <row r="20080" x14ac:dyDescent="0.2"/>
    <row r="20081" x14ac:dyDescent="0.2"/>
    <row r="20082" x14ac:dyDescent="0.2"/>
    <row r="20083" x14ac:dyDescent="0.2"/>
    <row r="20084" x14ac:dyDescent="0.2"/>
    <row r="20085" x14ac:dyDescent="0.2"/>
    <row r="20086" x14ac:dyDescent="0.2"/>
    <row r="20087" x14ac:dyDescent="0.2"/>
    <row r="20088" x14ac:dyDescent="0.2"/>
    <row r="20089" x14ac:dyDescent="0.2"/>
    <row r="20090" x14ac:dyDescent="0.2"/>
    <row r="20091" x14ac:dyDescent="0.2"/>
    <row r="20092" x14ac:dyDescent="0.2"/>
    <row r="20093" x14ac:dyDescent="0.2"/>
    <row r="20094" x14ac:dyDescent="0.2"/>
    <row r="20095" x14ac:dyDescent="0.2"/>
    <row r="20096" x14ac:dyDescent="0.2"/>
    <row r="20097" x14ac:dyDescent="0.2"/>
    <row r="20098" x14ac:dyDescent="0.2"/>
    <row r="20099" x14ac:dyDescent="0.2"/>
    <row r="20100" x14ac:dyDescent="0.2"/>
    <row r="20101" x14ac:dyDescent="0.2"/>
    <row r="20102" x14ac:dyDescent="0.2"/>
    <row r="20103" x14ac:dyDescent="0.2"/>
    <row r="20104" x14ac:dyDescent="0.2"/>
    <row r="20105" x14ac:dyDescent="0.2"/>
    <row r="20106" x14ac:dyDescent="0.2"/>
    <row r="20107" x14ac:dyDescent="0.2"/>
    <row r="20108" x14ac:dyDescent="0.2"/>
    <row r="20109" x14ac:dyDescent="0.2"/>
    <row r="20110" x14ac:dyDescent="0.2"/>
    <row r="20111" x14ac:dyDescent="0.2"/>
    <row r="20112" x14ac:dyDescent="0.2"/>
    <row r="20113" x14ac:dyDescent="0.2"/>
    <row r="20114" x14ac:dyDescent="0.2"/>
    <row r="20115" x14ac:dyDescent="0.2"/>
    <row r="20116" x14ac:dyDescent="0.2"/>
    <row r="20117" x14ac:dyDescent="0.2"/>
    <row r="20118" x14ac:dyDescent="0.2"/>
    <row r="20119" x14ac:dyDescent="0.2"/>
    <row r="20120" x14ac:dyDescent="0.2"/>
    <row r="20121" x14ac:dyDescent="0.2"/>
    <row r="20122" x14ac:dyDescent="0.2"/>
    <row r="20123" x14ac:dyDescent="0.2"/>
    <row r="20124" x14ac:dyDescent="0.2"/>
    <row r="20125" x14ac:dyDescent="0.2"/>
    <row r="20126" x14ac:dyDescent="0.2"/>
    <row r="20127" x14ac:dyDescent="0.2"/>
    <row r="20128" x14ac:dyDescent="0.2"/>
    <row r="20129" x14ac:dyDescent="0.2"/>
    <row r="20130" x14ac:dyDescent="0.2"/>
    <row r="20131" x14ac:dyDescent="0.2"/>
    <row r="20132" x14ac:dyDescent="0.2"/>
    <row r="20133" x14ac:dyDescent="0.2"/>
    <row r="20134" x14ac:dyDescent="0.2"/>
    <row r="20135" x14ac:dyDescent="0.2"/>
    <row r="20136" x14ac:dyDescent="0.2"/>
    <row r="20137" x14ac:dyDescent="0.2"/>
    <row r="20138" x14ac:dyDescent="0.2"/>
    <row r="20139" x14ac:dyDescent="0.2"/>
    <row r="20140" x14ac:dyDescent="0.2"/>
    <row r="20141" x14ac:dyDescent="0.2"/>
    <row r="20142" x14ac:dyDescent="0.2"/>
    <row r="20143" x14ac:dyDescent="0.2"/>
    <row r="20144" x14ac:dyDescent="0.2"/>
    <row r="20145" x14ac:dyDescent="0.2"/>
    <row r="20146" x14ac:dyDescent="0.2"/>
    <row r="20147" x14ac:dyDescent="0.2"/>
    <row r="20148" x14ac:dyDescent="0.2"/>
    <row r="20149" x14ac:dyDescent="0.2"/>
    <row r="20150" x14ac:dyDescent="0.2"/>
    <row r="20151" x14ac:dyDescent="0.2"/>
    <row r="20152" x14ac:dyDescent="0.2"/>
    <row r="20153" x14ac:dyDescent="0.2"/>
    <row r="20154" x14ac:dyDescent="0.2"/>
    <row r="20155" x14ac:dyDescent="0.2"/>
    <row r="20156" x14ac:dyDescent="0.2"/>
    <row r="20157" x14ac:dyDescent="0.2"/>
    <row r="20158" x14ac:dyDescent="0.2"/>
    <row r="20159" x14ac:dyDescent="0.2"/>
    <row r="20160" x14ac:dyDescent="0.2"/>
    <row r="20161" x14ac:dyDescent="0.2"/>
    <row r="20162" x14ac:dyDescent="0.2"/>
    <row r="20163" x14ac:dyDescent="0.2"/>
    <row r="20164" x14ac:dyDescent="0.2"/>
    <row r="20165" x14ac:dyDescent="0.2"/>
    <row r="20166" x14ac:dyDescent="0.2"/>
    <row r="20167" x14ac:dyDescent="0.2"/>
    <row r="20168" x14ac:dyDescent="0.2"/>
    <row r="20169" x14ac:dyDescent="0.2"/>
    <row r="20170" x14ac:dyDescent="0.2"/>
    <row r="20171" x14ac:dyDescent="0.2"/>
    <row r="20172" x14ac:dyDescent="0.2"/>
    <row r="20173" x14ac:dyDescent="0.2"/>
    <row r="20174" x14ac:dyDescent="0.2"/>
    <row r="20175" x14ac:dyDescent="0.2"/>
    <row r="20176" x14ac:dyDescent="0.2"/>
    <row r="20177" x14ac:dyDescent="0.2"/>
    <row r="20178" x14ac:dyDescent="0.2"/>
    <row r="20179" x14ac:dyDescent="0.2"/>
    <row r="20180" x14ac:dyDescent="0.2"/>
    <row r="20181" x14ac:dyDescent="0.2"/>
    <row r="20182" x14ac:dyDescent="0.2"/>
    <row r="20183" x14ac:dyDescent="0.2"/>
    <row r="20184" x14ac:dyDescent="0.2"/>
    <row r="20185" x14ac:dyDescent="0.2"/>
    <row r="20186" x14ac:dyDescent="0.2"/>
    <row r="20187" x14ac:dyDescent="0.2"/>
    <row r="20188" x14ac:dyDescent="0.2"/>
    <row r="20189" x14ac:dyDescent="0.2"/>
    <row r="20190" x14ac:dyDescent="0.2"/>
    <row r="20191" x14ac:dyDescent="0.2"/>
    <row r="20192" x14ac:dyDescent="0.2"/>
    <row r="20193" x14ac:dyDescent="0.2"/>
    <row r="20194" x14ac:dyDescent="0.2"/>
    <row r="20195" x14ac:dyDescent="0.2"/>
    <row r="20196" x14ac:dyDescent="0.2"/>
    <row r="20197" x14ac:dyDescent="0.2"/>
    <row r="20198" x14ac:dyDescent="0.2"/>
    <row r="20199" x14ac:dyDescent="0.2"/>
    <row r="20200" x14ac:dyDescent="0.2"/>
    <row r="20201" x14ac:dyDescent="0.2"/>
    <row r="20202" x14ac:dyDescent="0.2"/>
    <row r="20203" x14ac:dyDescent="0.2"/>
    <row r="20204" x14ac:dyDescent="0.2"/>
    <row r="20205" x14ac:dyDescent="0.2"/>
    <row r="20206" x14ac:dyDescent="0.2"/>
    <row r="20207" x14ac:dyDescent="0.2"/>
    <row r="20208" x14ac:dyDescent="0.2"/>
    <row r="20209" x14ac:dyDescent="0.2"/>
    <row r="20210" x14ac:dyDescent="0.2"/>
    <row r="20211" x14ac:dyDescent="0.2"/>
    <row r="20212" x14ac:dyDescent="0.2"/>
    <row r="20213" x14ac:dyDescent="0.2"/>
    <row r="20214" x14ac:dyDescent="0.2"/>
    <row r="20215" x14ac:dyDescent="0.2"/>
    <row r="20216" x14ac:dyDescent="0.2"/>
    <row r="20217" x14ac:dyDescent="0.2"/>
    <row r="20218" x14ac:dyDescent="0.2"/>
    <row r="20219" x14ac:dyDescent="0.2"/>
    <row r="20220" x14ac:dyDescent="0.2"/>
    <row r="20221" x14ac:dyDescent="0.2"/>
    <row r="20222" x14ac:dyDescent="0.2"/>
    <row r="20223" x14ac:dyDescent="0.2"/>
    <row r="20224" x14ac:dyDescent="0.2"/>
    <row r="20225" x14ac:dyDescent="0.2"/>
    <row r="20226" x14ac:dyDescent="0.2"/>
    <row r="20227" x14ac:dyDescent="0.2"/>
    <row r="20228" x14ac:dyDescent="0.2"/>
    <row r="20229" x14ac:dyDescent="0.2"/>
    <row r="20230" x14ac:dyDescent="0.2"/>
    <row r="20231" x14ac:dyDescent="0.2"/>
    <row r="20232" x14ac:dyDescent="0.2"/>
    <row r="20233" x14ac:dyDescent="0.2"/>
    <row r="20234" x14ac:dyDescent="0.2"/>
    <row r="20235" x14ac:dyDescent="0.2"/>
    <row r="20236" x14ac:dyDescent="0.2"/>
    <row r="20237" x14ac:dyDescent="0.2"/>
    <row r="20238" x14ac:dyDescent="0.2"/>
    <row r="20239" x14ac:dyDescent="0.2"/>
    <row r="20240" x14ac:dyDescent="0.2"/>
    <row r="20241" x14ac:dyDescent="0.2"/>
    <row r="20242" x14ac:dyDescent="0.2"/>
    <row r="20243" x14ac:dyDescent="0.2"/>
    <row r="20244" x14ac:dyDescent="0.2"/>
    <row r="20245" x14ac:dyDescent="0.2"/>
    <row r="20246" x14ac:dyDescent="0.2"/>
    <row r="20247" x14ac:dyDescent="0.2"/>
    <row r="20248" x14ac:dyDescent="0.2"/>
    <row r="20249" x14ac:dyDescent="0.2"/>
    <row r="20250" x14ac:dyDescent="0.2"/>
    <row r="20251" x14ac:dyDescent="0.2"/>
    <row r="20252" x14ac:dyDescent="0.2"/>
    <row r="20253" x14ac:dyDescent="0.2"/>
    <row r="20254" x14ac:dyDescent="0.2"/>
    <row r="20255" x14ac:dyDescent="0.2"/>
    <row r="20256" x14ac:dyDescent="0.2"/>
    <row r="20257" x14ac:dyDescent="0.2"/>
    <row r="20258" x14ac:dyDescent="0.2"/>
    <row r="20259" x14ac:dyDescent="0.2"/>
    <row r="20260" x14ac:dyDescent="0.2"/>
    <row r="20261" x14ac:dyDescent="0.2"/>
    <row r="20262" x14ac:dyDescent="0.2"/>
    <row r="20263" x14ac:dyDescent="0.2"/>
    <row r="20264" x14ac:dyDescent="0.2"/>
    <row r="20265" x14ac:dyDescent="0.2"/>
    <row r="20266" x14ac:dyDescent="0.2"/>
    <row r="20267" x14ac:dyDescent="0.2"/>
    <row r="20268" x14ac:dyDescent="0.2"/>
    <row r="20269" x14ac:dyDescent="0.2"/>
    <row r="20270" x14ac:dyDescent="0.2"/>
    <row r="20271" x14ac:dyDescent="0.2"/>
    <row r="20272" x14ac:dyDescent="0.2"/>
    <row r="20273" x14ac:dyDescent="0.2"/>
    <row r="20274" x14ac:dyDescent="0.2"/>
    <row r="20275" x14ac:dyDescent="0.2"/>
    <row r="20276" x14ac:dyDescent="0.2"/>
    <row r="20277" x14ac:dyDescent="0.2"/>
    <row r="20278" x14ac:dyDescent="0.2"/>
    <row r="20279" x14ac:dyDescent="0.2"/>
    <row r="20280" x14ac:dyDescent="0.2"/>
    <row r="20281" x14ac:dyDescent="0.2"/>
    <row r="20282" x14ac:dyDescent="0.2"/>
    <row r="20283" x14ac:dyDescent="0.2"/>
    <row r="20284" x14ac:dyDescent="0.2"/>
    <row r="20285" x14ac:dyDescent="0.2"/>
    <row r="20286" x14ac:dyDescent="0.2"/>
    <row r="20287" x14ac:dyDescent="0.2"/>
    <row r="20288" x14ac:dyDescent="0.2"/>
    <row r="20289" x14ac:dyDescent="0.2"/>
    <row r="20290" x14ac:dyDescent="0.2"/>
    <row r="20291" x14ac:dyDescent="0.2"/>
    <row r="20292" x14ac:dyDescent="0.2"/>
    <row r="20293" x14ac:dyDescent="0.2"/>
    <row r="20294" x14ac:dyDescent="0.2"/>
    <row r="20295" x14ac:dyDescent="0.2"/>
    <row r="20296" x14ac:dyDescent="0.2"/>
    <row r="20297" x14ac:dyDescent="0.2"/>
    <row r="20298" x14ac:dyDescent="0.2"/>
    <row r="20299" x14ac:dyDescent="0.2"/>
    <row r="20300" x14ac:dyDescent="0.2"/>
    <row r="20301" x14ac:dyDescent="0.2"/>
    <row r="20302" x14ac:dyDescent="0.2"/>
    <row r="20303" x14ac:dyDescent="0.2"/>
    <row r="20304" x14ac:dyDescent="0.2"/>
    <row r="20305" x14ac:dyDescent="0.2"/>
    <row r="20306" x14ac:dyDescent="0.2"/>
    <row r="20307" x14ac:dyDescent="0.2"/>
    <row r="20308" x14ac:dyDescent="0.2"/>
    <row r="20309" x14ac:dyDescent="0.2"/>
    <row r="20310" x14ac:dyDescent="0.2"/>
    <row r="20311" x14ac:dyDescent="0.2"/>
    <row r="20312" x14ac:dyDescent="0.2"/>
    <row r="20313" x14ac:dyDescent="0.2"/>
    <row r="20314" x14ac:dyDescent="0.2"/>
    <row r="20315" x14ac:dyDescent="0.2"/>
    <row r="20316" x14ac:dyDescent="0.2"/>
    <row r="20317" x14ac:dyDescent="0.2"/>
    <row r="20318" x14ac:dyDescent="0.2"/>
    <row r="20319" x14ac:dyDescent="0.2"/>
    <row r="20320" x14ac:dyDescent="0.2"/>
    <row r="20321" x14ac:dyDescent="0.2"/>
    <row r="20322" x14ac:dyDescent="0.2"/>
    <row r="20323" x14ac:dyDescent="0.2"/>
    <row r="20324" x14ac:dyDescent="0.2"/>
    <row r="20325" x14ac:dyDescent="0.2"/>
    <row r="20326" x14ac:dyDescent="0.2"/>
    <row r="20327" x14ac:dyDescent="0.2"/>
    <row r="20328" x14ac:dyDescent="0.2"/>
    <row r="20329" x14ac:dyDescent="0.2"/>
    <row r="20330" x14ac:dyDescent="0.2"/>
    <row r="20331" x14ac:dyDescent="0.2"/>
    <row r="20332" x14ac:dyDescent="0.2"/>
    <row r="20333" x14ac:dyDescent="0.2"/>
    <row r="20334" x14ac:dyDescent="0.2"/>
    <row r="20335" x14ac:dyDescent="0.2"/>
    <row r="20336" x14ac:dyDescent="0.2"/>
    <row r="20337" x14ac:dyDescent="0.2"/>
    <row r="20338" x14ac:dyDescent="0.2"/>
    <row r="20339" x14ac:dyDescent="0.2"/>
    <row r="20340" x14ac:dyDescent="0.2"/>
    <row r="20341" x14ac:dyDescent="0.2"/>
    <row r="20342" x14ac:dyDescent="0.2"/>
    <row r="20343" x14ac:dyDescent="0.2"/>
    <row r="20344" x14ac:dyDescent="0.2"/>
    <row r="20345" x14ac:dyDescent="0.2"/>
    <row r="20346" x14ac:dyDescent="0.2"/>
    <row r="20347" x14ac:dyDescent="0.2"/>
    <row r="20348" x14ac:dyDescent="0.2"/>
    <row r="20349" x14ac:dyDescent="0.2"/>
    <row r="20350" x14ac:dyDescent="0.2"/>
    <row r="20351" x14ac:dyDescent="0.2"/>
    <row r="20352" x14ac:dyDescent="0.2"/>
    <row r="20353" x14ac:dyDescent="0.2"/>
    <row r="20354" x14ac:dyDescent="0.2"/>
    <row r="20355" x14ac:dyDescent="0.2"/>
    <row r="20356" x14ac:dyDescent="0.2"/>
    <row r="20357" x14ac:dyDescent="0.2"/>
    <row r="20358" x14ac:dyDescent="0.2"/>
    <row r="20359" x14ac:dyDescent="0.2"/>
    <row r="20360" x14ac:dyDescent="0.2"/>
    <row r="20361" x14ac:dyDescent="0.2"/>
    <row r="20362" x14ac:dyDescent="0.2"/>
    <row r="20363" x14ac:dyDescent="0.2"/>
    <row r="20364" x14ac:dyDescent="0.2"/>
    <row r="20365" x14ac:dyDescent="0.2"/>
    <row r="20366" x14ac:dyDescent="0.2"/>
    <row r="20367" x14ac:dyDescent="0.2"/>
    <row r="20368" x14ac:dyDescent="0.2"/>
    <row r="20369" x14ac:dyDescent="0.2"/>
    <row r="20370" x14ac:dyDescent="0.2"/>
    <row r="20371" x14ac:dyDescent="0.2"/>
    <row r="20372" x14ac:dyDescent="0.2"/>
    <row r="20373" x14ac:dyDescent="0.2"/>
    <row r="20374" x14ac:dyDescent="0.2"/>
    <row r="20375" x14ac:dyDescent="0.2"/>
    <row r="20376" x14ac:dyDescent="0.2"/>
    <row r="20377" x14ac:dyDescent="0.2"/>
    <row r="20378" x14ac:dyDescent="0.2"/>
    <row r="20379" x14ac:dyDescent="0.2"/>
    <row r="20380" x14ac:dyDescent="0.2"/>
    <row r="20381" x14ac:dyDescent="0.2"/>
    <row r="20382" x14ac:dyDescent="0.2"/>
    <row r="20383" x14ac:dyDescent="0.2"/>
    <row r="20384" x14ac:dyDescent="0.2"/>
    <row r="20385" x14ac:dyDescent="0.2"/>
    <row r="20386" x14ac:dyDescent="0.2"/>
    <row r="20387" x14ac:dyDescent="0.2"/>
    <row r="20388" x14ac:dyDescent="0.2"/>
    <row r="20389" x14ac:dyDescent="0.2"/>
    <row r="20390" x14ac:dyDescent="0.2"/>
    <row r="20391" x14ac:dyDescent="0.2"/>
    <row r="20392" x14ac:dyDescent="0.2"/>
    <row r="20393" x14ac:dyDescent="0.2"/>
    <row r="20394" x14ac:dyDescent="0.2"/>
    <row r="20395" x14ac:dyDescent="0.2"/>
    <row r="20396" x14ac:dyDescent="0.2"/>
    <row r="20397" x14ac:dyDescent="0.2"/>
    <row r="20398" x14ac:dyDescent="0.2"/>
    <row r="20399" x14ac:dyDescent="0.2"/>
    <row r="20400" x14ac:dyDescent="0.2"/>
    <row r="20401" x14ac:dyDescent="0.2"/>
    <row r="20402" x14ac:dyDescent="0.2"/>
    <row r="20403" x14ac:dyDescent="0.2"/>
    <row r="20404" x14ac:dyDescent="0.2"/>
    <row r="20405" x14ac:dyDescent="0.2"/>
    <row r="20406" x14ac:dyDescent="0.2"/>
    <row r="20407" x14ac:dyDescent="0.2"/>
    <row r="20408" x14ac:dyDescent="0.2"/>
    <row r="20409" x14ac:dyDescent="0.2"/>
    <row r="20410" x14ac:dyDescent="0.2"/>
    <row r="20411" x14ac:dyDescent="0.2"/>
    <row r="20412" x14ac:dyDescent="0.2"/>
    <row r="20413" x14ac:dyDescent="0.2"/>
    <row r="20414" x14ac:dyDescent="0.2"/>
    <row r="20415" x14ac:dyDescent="0.2"/>
    <row r="20416" x14ac:dyDescent="0.2"/>
    <row r="20417" x14ac:dyDescent="0.2"/>
    <row r="20418" x14ac:dyDescent="0.2"/>
    <row r="20419" x14ac:dyDescent="0.2"/>
    <row r="20420" x14ac:dyDescent="0.2"/>
    <row r="20421" x14ac:dyDescent="0.2"/>
    <row r="20422" x14ac:dyDescent="0.2"/>
    <row r="20423" x14ac:dyDescent="0.2"/>
    <row r="20424" x14ac:dyDescent="0.2"/>
    <row r="20425" x14ac:dyDescent="0.2"/>
    <row r="20426" x14ac:dyDescent="0.2"/>
    <row r="20427" x14ac:dyDescent="0.2"/>
    <row r="20428" x14ac:dyDescent="0.2"/>
    <row r="20429" x14ac:dyDescent="0.2"/>
    <row r="20430" x14ac:dyDescent="0.2"/>
    <row r="20431" x14ac:dyDescent="0.2"/>
    <row r="20432" x14ac:dyDescent="0.2"/>
    <row r="20433" x14ac:dyDescent="0.2"/>
    <row r="20434" x14ac:dyDescent="0.2"/>
    <row r="20435" x14ac:dyDescent="0.2"/>
    <row r="20436" x14ac:dyDescent="0.2"/>
    <row r="20437" x14ac:dyDescent="0.2"/>
    <row r="20438" x14ac:dyDescent="0.2"/>
    <row r="20439" x14ac:dyDescent="0.2"/>
    <row r="20440" x14ac:dyDescent="0.2"/>
    <row r="20441" x14ac:dyDescent="0.2"/>
    <row r="20442" x14ac:dyDescent="0.2"/>
    <row r="20443" x14ac:dyDescent="0.2"/>
    <row r="20444" x14ac:dyDescent="0.2"/>
    <row r="20445" x14ac:dyDescent="0.2"/>
    <row r="20446" x14ac:dyDescent="0.2"/>
    <row r="20447" x14ac:dyDescent="0.2"/>
    <row r="20448" x14ac:dyDescent="0.2"/>
    <row r="20449" x14ac:dyDescent="0.2"/>
    <row r="20450" x14ac:dyDescent="0.2"/>
    <row r="20451" x14ac:dyDescent="0.2"/>
    <row r="20452" x14ac:dyDescent="0.2"/>
    <row r="20453" x14ac:dyDescent="0.2"/>
    <row r="20454" x14ac:dyDescent="0.2"/>
    <row r="20455" x14ac:dyDescent="0.2"/>
    <row r="20456" x14ac:dyDescent="0.2"/>
    <row r="20457" x14ac:dyDescent="0.2"/>
    <row r="20458" x14ac:dyDescent="0.2"/>
    <row r="20459" x14ac:dyDescent="0.2"/>
    <row r="20460" x14ac:dyDescent="0.2"/>
    <row r="20461" x14ac:dyDescent="0.2"/>
    <row r="20462" x14ac:dyDescent="0.2"/>
    <row r="20463" x14ac:dyDescent="0.2"/>
    <row r="20464" x14ac:dyDescent="0.2"/>
    <row r="20465" x14ac:dyDescent="0.2"/>
    <row r="20466" x14ac:dyDescent="0.2"/>
    <row r="20467" x14ac:dyDescent="0.2"/>
    <row r="20468" x14ac:dyDescent="0.2"/>
    <row r="20469" x14ac:dyDescent="0.2"/>
    <row r="20470" x14ac:dyDescent="0.2"/>
    <row r="20471" x14ac:dyDescent="0.2"/>
    <row r="20472" x14ac:dyDescent="0.2"/>
    <row r="20473" x14ac:dyDescent="0.2"/>
    <row r="20474" x14ac:dyDescent="0.2"/>
    <row r="20475" x14ac:dyDescent="0.2"/>
    <row r="20476" x14ac:dyDescent="0.2"/>
    <row r="20477" x14ac:dyDescent="0.2"/>
    <row r="20478" x14ac:dyDescent="0.2"/>
    <row r="20479" x14ac:dyDescent="0.2"/>
    <row r="20480" x14ac:dyDescent="0.2"/>
    <row r="20481" x14ac:dyDescent="0.2"/>
    <row r="20482" x14ac:dyDescent="0.2"/>
    <row r="20483" x14ac:dyDescent="0.2"/>
    <row r="20484" x14ac:dyDescent="0.2"/>
    <row r="20485" x14ac:dyDescent="0.2"/>
    <row r="20486" x14ac:dyDescent="0.2"/>
    <row r="20487" x14ac:dyDescent="0.2"/>
    <row r="20488" x14ac:dyDescent="0.2"/>
    <row r="20489" x14ac:dyDescent="0.2"/>
    <row r="20490" x14ac:dyDescent="0.2"/>
    <row r="20491" x14ac:dyDescent="0.2"/>
    <row r="20492" x14ac:dyDescent="0.2"/>
    <row r="20493" x14ac:dyDescent="0.2"/>
    <row r="20494" x14ac:dyDescent="0.2"/>
    <row r="20495" x14ac:dyDescent="0.2"/>
    <row r="20496" x14ac:dyDescent="0.2"/>
    <row r="20497" x14ac:dyDescent="0.2"/>
    <row r="20498" x14ac:dyDescent="0.2"/>
    <row r="20499" x14ac:dyDescent="0.2"/>
    <row r="20500" x14ac:dyDescent="0.2"/>
    <row r="20501" x14ac:dyDescent="0.2"/>
    <row r="20502" x14ac:dyDescent="0.2"/>
    <row r="20503" x14ac:dyDescent="0.2"/>
    <row r="20504" x14ac:dyDescent="0.2"/>
    <row r="20505" x14ac:dyDescent="0.2"/>
    <row r="20506" x14ac:dyDescent="0.2"/>
    <row r="20507" x14ac:dyDescent="0.2"/>
    <row r="20508" x14ac:dyDescent="0.2"/>
    <row r="20509" x14ac:dyDescent="0.2"/>
    <row r="20510" x14ac:dyDescent="0.2"/>
    <row r="20511" x14ac:dyDescent="0.2"/>
    <row r="20512" x14ac:dyDescent="0.2"/>
    <row r="20513" x14ac:dyDescent="0.2"/>
    <row r="20514" x14ac:dyDescent="0.2"/>
    <row r="20515" x14ac:dyDescent="0.2"/>
    <row r="20516" x14ac:dyDescent="0.2"/>
    <row r="20517" x14ac:dyDescent="0.2"/>
    <row r="20518" x14ac:dyDescent="0.2"/>
    <row r="20519" x14ac:dyDescent="0.2"/>
    <row r="20520" x14ac:dyDescent="0.2"/>
    <row r="20521" x14ac:dyDescent="0.2"/>
    <row r="20522" x14ac:dyDescent="0.2"/>
    <row r="20523" x14ac:dyDescent="0.2"/>
    <row r="20524" x14ac:dyDescent="0.2"/>
    <row r="20525" x14ac:dyDescent="0.2"/>
    <row r="20526" x14ac:dyDescent="0.2"/>
    <row r="20527" x14ac:dyDescent="0.2"/>
    <row r="20528" x14ac:dyDescent="0.2"/>
    <row r="20529" x14ac:dyDescent="0.2"/>
    <row r="20530" x14ac:dyDescent="0.2"/>
    <row r="20531" x14ac:dyDescent="0.2"/>
    <row r="20532" x14ac:dyDescent="0.2"/>
    <row r="20533" x14ac:dyDescent="0.2"/>
    <row r="20534" x14ac:dyDescent="0.2"/>
    <row r="20535" x14ac:dyDescent="0.2"/>
    <row r="20536" x14ac:dyDescent="0.2"/>
    <row r="20537" x14ac:dyDescent="0.2"/>
    <row r="20538" x14ac:dyDescent="0.2"/>
    <row r="20539" x14ac:dyDescent="0.2"/>
    <row r="20540" x14ac:dyDescent="0.2"/>
    <row r="20541" x14ac:dyDescent="0.2"/>
    <row r="20542" x14ac:dyDescent="0.2"/>
    <row r="20543" x14ac:dyDescent="0.2"/>
    <row r="20544" x14ac:dyDescent="0.2"/>
    <row r="20545" x14ac:dyDescent="0.2"/>
    <row r="20546" x14ac:dyDescent="0.2"/>
    <row r="20547" x14ac:dyDescent="0.2"/>
    <row r="20548" x14ac:dyDescent="0.2"/>
    <row r="20549" x14ac:dyDescent="0.2"/>
    <row r="20550" x14ac:dyDescent="0.2"/>
    <row r="20551" x14ac:dyDescent="0.2"/>
    <row r="20552" x14ac:dyDescent="0.2"/>
    <row r="20553" x14ac:dyDescent="0.2"/>
    <row r="20554" x14ac:dyDescent="0.2"/>
    <row r="20555" x14ac:dyDescent="0.2"/>
    <row r="20556" x14ac:dyDescent="0.2"/>
    <row r="20557" x14ac:dyDescent="0.2"/>
    <row r="20558" x14ac:dyDescent="0.2"/>
    <row r="20559" x14ac:dyDescent="0.2"/>
    <row r="20560" x14ac:dyDescent="0.2"/>
    <row r="20561" x14ac:dyDescent="0.2"/>
    <row r="20562" x14ac:dyDescent="0.2"/>
    <row r="20563" x14ac:dyDescent="0.2"/>
    <row r="20564" x14ac:dyDescent="0.2"/>
    <row r="20565" x14ac:dyDescent="0.2"/>
    <row r="20566" x14ac:dyDescent="0.2"/>
    <row r="20567" x14ac:dyDescent="0.2"/>
    <row r="20568" x14ac:dyDescent="0.2"/>
    <row r="20569" x14ac:dyDescent="0.2"/>
    <row r="20570" x14ac:dyDescent="0.2"/>
    <row r="20571" x14ac:dyDescent="0.2"/>
    <row r="20572" x14ac:dyDescent="0.2"/>
    <row r="20573" x14ac:dyDescent="0.2"/>
    <row r="20574" x14ac:dyDescent="0.2"/>
    <row r="20575" x14ac:dyDescent="0.2"/>
    <row r="20576" x14ac:dyDescent="0.2"/>
    <row r="20577" x14ac:dyDescent="0.2"/>
    <row r="20578" x14ac:dyDescent="0.2"/>
    <row r="20579" x14ac:dyDescent="0.2"/>
    <row r="20580" x14ac:dyDescent="0.2"/>
    <row r="20581" x14ac:dyDescent="0.2"/>
    <row r="20582" x14ac:dyDescent="0.2"/>
    <row r="20583" x14ac:dyDescent="0.2"/>
    <row r="20584" x14ac:dyDescent="0.2"/>
    <row r="20585" x14ac:dyDescent="0.2"/>
    <row r="20586" x14ac:dyDescent="0.2"/>
    <row r="20587" x14ac:dyDescent="0.2"/>
    <row r="20588" x14ac:dyDescent="0.2"/>
    <row r="20589" x14ac:dyDescent="0.2"/>
    <row r="20590" x14ac:dyDescent="0.2"/>
    <row r="20591" x14ac:dyDescent="0.2"/>
    <row r="20592" x14ac:dyDescent="0.2"/>
    <row r="20593" x14ac:dyDescent="0.2"/>
    <row r="20594" x14ac:dyDescent="0.2"/>
    <row r="20595" x14ac:dyDescent="0.2"/>
    <row r="20596" x14ac:dyDescent="0.2"/>
    <row r="20597" x14ac:dyDescent="0.2"/>
    <row r="20598" x14ac:dyDescent="0.2"/>
    <row r="20599" x14ac:dyDescent="0.2"/>
    <row r="20600" x14ac:dyDescent="0.2"/>
    <row r="20601" x14ac:dyDescent="0.2"/>
    <row r="20602" x14ac:dyDescent="0.2"/>
    <row r="20603" x14ac:dyDescent="0.2"/>
    <row r="20604" x14ac:dyDescent="0.2"/>
    <row r="20605" x14ac:dyDescent="0.2"/>
    <row r="20606" x14ac:dyDescent="0.2"/>
    <row r="20607" x14ac:dyDescent="0.2"/>
    <row r="20608" x14ac:dyDescent="0.2"/>
    <row r="20609" x14ac:dyDescent="0.2"/>
    <row r="20610" x14ac:dyDescent="0.2"/>
    <row r="20611" x14ac:dyDescent="0.2"/>
    <row r="20612" x14ac:dyDescent="0.2"/>
    <row r="20613" x14ac:dyDescent="0.2"/>
    <row r="20614" x14ac:dyDescent="0.2"/>
    <row r="20615" x14ac:dyDescent="0.2"/>
    <row r="20616" x14ac:dyDescent="0.2"/>
    <row r="20617" x14ac:dyDescent="0.2"/>
    <row r="20618" x14ac:dyDescent="0.2"/>
    <row r="20619" x14ac:dyDescent="0.2"/>
    <row r="20620" x14ac:dyDescent="0.2"/>
    <row r="20621" x14ac:dyDescent="0.2"/>
    <row r="20622" x14ac:dyDescent="0.2"/>
    <row r="20623" x14ac:dyDescent="0.2"/>
    <row r="20624" x14ac:dyDescent="0.2"/>
    <row r="20625" x14ac:dyDescent="0.2"/>
    <row r="20626" x14ac:dyDescent="0.2"/>
    <row r="20627" x14ac:dyDescent="0.2"/>
    <row r="20628" x14ac:dyDescent="0.2"/>
    <row r="20629" x14ac:dyDescent="0.2"/>
    <row r="20630" x14ac:dyDescent="0.2"/>
    <row r="20631" x14ac:dyDescent="0.2"/>
    <row r="20632" x14ac:dyDescent="0.2"/>
    <row r="20633" x14ac:dyDescent="0.2"/>
    <row r="20634" x14ac:dyDescent="0.2"/>
    <row r="20635" x14ac:dyDescent="0.2"/>
    <row r="20636" x14ac:dyDescent="0.2"/>
    <row r="20637" x14ac:dyDescent="0.2"/>
    <row r="20638" x14ac:dyDescent="0.2"/>
    <row r="20639" x14ac:dyDescent="0.2"/>
    <row r="20640" x14ac:dyDescent="0.2"/>
    <row r="20641" x14ac:dyDescent="0.2"/>
    <row r="20642" x14ac:dyDescent="0.2"/>
    <row r="20643" x14ac:dyDescent="0.2"/>
    <row r="20644" x14ac:dyDescent="0.2"/>
    <row r="20645" x14ac:dyDescent="0.2"/>
    <row r="20646" x14ac:dyDescent="0.2"/>
    <row r="20647" x14ac:dyDescent="0.2"/>
    <row r="20648" x14ac:dyDescent="0.2"/>
    <row r="20649" x14ac:dyDescent="0.2"/>
    <row r="20650" x14ac:dyDescent="0.2"/>
    <row r="20651" x14ac:dyDescent="0.2"/>
    <row r="20652" x14ac:dyDescent="0.2"/>
    <row r="20653" x14ac:dyDescent="0.2"/>
    <row r="20654" x14ac:dyDescent="0.2"/>
    <row r="20655" x14ac:dyDescent="0.2"/>
    <row r="20656" x14ac:dyDescent="0.2"/>
    <row r="20657" x14ac:dyDescent="0.2"/>
    <row r="20658" x14ac:dyDescent="0.2"/>
    <row r="20659" x14ac:dyDescent="0.2"/>
    <row r="20660" x14ac:dyDescent="0.2"/>
    <row r="20661" x14ac:dyDescent="0.2"/>
    <row r="20662" x14ac:dyDescent="0.2"/>
    <row r="20663" x14ac:dyDescent="0.2"/>
    <row r="20664" x14ac:dyDescent="0.2"/>
    <row r="20665" x14ac:dyDescent="0.2"/>
    <row r="20666" x14ac:dyDescent="0.2"/>
    <row r="20667" x14ac:dyDescent="0.2"/>
    <row r="20668" x14ac:dyDescent="0.2"/>
    <row r="20669" x14ac:dyDescent="0.2"/>
    <row r="20670" x14ac:dyDescent="0.2"/>
    <row r="20671" x14ac:dyDescent="0.2"/>
    <row r="20672" x14ac:dyDescent="0.2"/>
    <row r="20673" x14ac:dyDescent="0.2"/>
    <row r="20674" x14ac:dyDescent="0.2"/>
    <row r="20675" x14ac:dyDescent="0.2"/>
    <row r="20676" x14ac:dyDescent="0.2"/>
    <row r="20677" x14ac:dyDescent="0.2"/>
    <row r="20678" x14ac:dyDescent="0.2"/>
    <row r="20679" x14ac:dyDescent="0.2"/>
    <row r="20680" x14ac:dyDescent="0.2"/>
    <row r="20681" x14ac:dyDescent="0.2"/>
    <row r="20682" x14ac:dyDescent="0.2"/>
    <row r="20683" x14ac:dyDescent="0.2"/>
    <row r="20684" x14ac:dyDescent="0.2"/>
    <row r="20685" x14ac:dyDescent="0.2"/>
    <row r="20686" x14ac:dyDescent="0.2"/>
    <row r="20687" x14ac:dyDescent="0.2"/>
    <row r="20688" x14ac:dyDescent="0.2"/>
    <row r="20689" x14ac:dyDescent="0.2"/>
    <row r="20690" x14ac:dyDescent="0.2"/>
    <row r="20691" x14ac:dyDescent="0.2"/>
    <row r="20692" x14ac:dyDescent="0.2"/>
    <row r="20693" x14ac:dyDescent="0.2"/>
    <row r="20694" x14ac:dyDescent="0.2"/>
    <row r="20695" x14ac:dyDescent="0.2"/>
    <row r="20696" x14ac:dyDescent="0.2"/>
    <row r="20697" x14ac:dyDescent="0.2"/>
    <row r="20698" x14ac:dyDescent="0.2"/>
    <row r="20699" x14ac:dyDescent="0.2"/>
    <row r="20700" x14ac:dyDescent="0.2"/>
    <row r="20701" x14ac:dyDescent="0.2"/>
    <row r="20702" x14ac:dyDescent="0.2"/>
    <row r="20703" x14ac:dyDescent="0.2"/>
    <row r="20704" x14ac:dyDescent="0.2"/>
    <row r="20705" x14ac:dyDescent="0.2"/>
    <row r="20706" x14ac:dyDescent="0.2"/>
    <row r="20707" x14ac:dyDescent="0.2"/>
    <row r="20708" x14ac:dyDescent="0.2"/>
    <row r="20709" x14ac:dyDescent="0.2"/>
    <row r="20710" x14ac:dyDescent="0.2"/>
    <row r="20711" x14ac:dyDescent="0.2"/>
    <row r="20712" x14ac:dyDescent="0.2"/>
    <row r="20713" x14ac:dyDescent="0.2"/>
    <row r="20714" x14ac:dyDescent="0.2"/>
    <row r="20715" x14ac:dyDescent="0.2"/>
    <row r="20716" x14ac:dyDescent="0.2"/>
    <row r="20717" x14ac:dyDescent="0.2"/>
    <row r="20718" x14ac:dyDescent="0.2"/>
    <row r="20719" x14ac:dyDescent="0.2"/>
    <row r="20720" x14ac:dyDescent="0.2"/>
    <row r="20721" x14ac:dyDescent="0.2"/>
    <row r="20722" x14ac:dyDescent="0.2"/>
    <row r="20723" x14ac:dyDescent="0.2"/>
    <row r="20724" x14ac:dyDescent="0.2"/>
    <row r="20725" x14ac:dyDescent="0.2"/>
    <row r="20726" x14ac:dyDescent="0.2"/>
    <row r="20727" x14ac:dyDescent="0.2"/>
    <row r="20728" x14ac:dyDescent="0.2"/>
    <row r="20729" x14ac:dyDescent="0.2"/>
    <row r="20730" x14ac:dyDescent="0.2"/>
    <row r="20731" x14ac:dyDescent="0.2"/>
    <row r="20732" x14ac:dyDescent="0.2"/>
    <row r="20733" x14ac:dyDescent="0.2"/>
    <row r="20734" x14ac:dyDescent="0.2"/>
    <row r="20735" x14ac:dyDescent="0.2"/>
    <row r="20736" x14ac:dyDescent="0.2"/>
    <row r="20737" x14ac:dyDescent="0.2"/>
    <row r="20738" x14ac:dyDescent="0.2"/>
    <row r="20739" x14ac:dyDescent="0.2"/>
    <row r="20740" x14ac:dyDescent="0.2"/>
    <row r="20741" x14ac:dyDescent="0.2"/>
    <row r="20742" x14ac:dyDescent="0.2"/>
    <row r="20743" x14ac:dyDescent="0.2"/>
    <row r="20744" x14ac:dyDescent="0.2"/>
    <row r="20745" x14ac:dyDescent="0.2"/>
    <row r="20746" x14ac:dyDescent="0.2"/>
    <row r="20747" x14ac:dyDescent="0.2"/>
    <row r="20748" x14ac:dyDescent="0.2"/>
    <row r="20749" x14ac:dyDescent="0.2"/>
    <row r="20750" x14ac:dyDescent="0.2"/>
    <row r="20751" x14ac:dyDescent="0.2"/>
    <row r="20752" x14ac:dyDescent="0.2"/>
    <row r="20753" x14ac:dyDescent="0.2"/>
    <row r="20754" x14ac:dyDescent="0.2"/>
    <row r="20755" x14ac:dyDescent="0.2"/>
    <row r="20756" x14ac:dyDescent="0.2"/>
    <row r="20757" x14ac:dyDescent="0.2"/>
    <row r="20758" x14ac:dyDescent="0.2"/>
    <row r="20759" x14ac:dyDescent="0.2"/>
    <row r="20760" x14ac:dyDescent="0.2"/>
    <row r="20761" x14ac:dyDescent="0.2"/>
    <row r="20762" x14ac:dyDescent="0.2"/>
    <row r="20763" x14ac:dyDescent="0.2"/>
    <row r="20764" x14ac:dyDescent="0.2"/>
    <row r="20765" x14ac:dyDescent="0.2"/>
    <row r="20766" x14ac:dyDescent="0.2"/>
    <row r="20767" x14ac:dyDescent="0.2"/>
    <row r="20768" x14ac:dyDescent="0.2"/>
    <row r="20769" x14ac:dyDescent="0.2"/>
    <row r="20770" x14ac:dyDescent="0.2"/>
    <row r="20771" x14ac:dyDescent="0.2"/>
    <row r="20772" x14ac:dyDescent="0.2"/>
    <row r="20773" x14ac:dyDescent="0.2"/>
    <row r="20774" x14ac:dyDescent="0.2"/>
    <row r="20775" x14ac:dyDescent="0.2"/>
    <row r="20776" x14ac:dyDescent="0.2"/>
    <row r="20777" x14ac:dyDescent="0.2"/>
    <row r="20778" x14ac:dyDescent="0.2"/>
    <row r="20779" x14ac:dyDescent="0.2"/>
    <row r="20780" x14ac:dyDescent="0.2"/>
    <row r="20781" x14ac:dyDescent="0.2"/>
    <row r="20782" x14ac:dyDescent="0.2"/>
    <row r="20783" x14ac:dyDescent="0.2"/>
    <row r="20784" x14ac:dyDescent="0.2"/>
    <row r="20785" x14ac:dyDescent="0.2"/>
    <row r="20786" x14ac:dyDescent="0.2"/>
    <row r="20787" x14ac:dyDescent="0.2"/>
    <row r="20788" x14ac:dyDescent="0.2"/>
    <row r="20789" x14ac:dyDescent="0.2"/>
    <row r="20790" x14ac:dyDescent="0.2"/>
    <row r="20791" x14ac:dyDescent="0.2"/>
    <row r="20792" x14ac:dyDescent="0.2"/>
    <row r="20793" x14ac:dyDescent="0.2"/>
    <row r="20794" x14ac:dyDescent="0.2"/>
    <row r="20795" x14ac:dyDescent="0.2"/>
    <row r="20796" x14ac:dyDescent="0.2"/>
    <row r="20797" x14ac:dyDescent="0.2"/>
    <row r="20798" x14ac:dyDescent="0.2"/>
    <row r="20799" x14ac:dyDescent="0.2"/>
    <row r="20800" x14ac:dyDescent="0.2"/>
    <row r="20801" x14ac:dyDescent="0.2"/>
    <row r="20802" x14ac:dyDescent="0.2"/>
    <row r="20803" x14ac:dyDescent="0.2"/>
    <row r="20804" x14ac:dyDescent="0.2"/>
    <row r="20805" x14ac:dyDescent="0.2"/>
    <row r="20806" x14ac:dyDescent="0.2"/>
    <row r="20807" x14ac:dyDescent="0.2"/>
    <row r="20808" x14ac:dyDescent="0.2"/>
    <row r="20809" x14ac:dyDescent="0.2"/>
    <row r="20810" x14ac:dyDescent="0.2"/>
    <row r="20811" x14ac:dyDescent="0.2"/>
    <row r="20812" x14ac:dyDescent="0.2"/>
    <row r="20813" x14ac:dyDescent="0.2"/>
    <row r="20814" x14ac:dyDescent="0.2"/>
    <row r="20815" x14ac:dyDescent="0.2"/>
    <row r="20816" x14ac:dyDescent="0.2"/>
    <row r="20817" x14ac:dyDescent="0.2"/>
    <row r="20818" x14ac:dyDescent="0.2"/>
    <row r="20819" x14ac:dyDescent="0.2"/>
    <row r="20820" x14ac:dyDescent="0.2"/>
    <row r="20821" x14ac:dyDescent="0.2"/>
    <row r="20822" x14ac:dyDescent="0.2"/>
    <row r="20823" x14ac:dyDescent="0.2"/>
    <row r="20824" x14ac:dyDescent="0.2"/>
    <row r="20825" x14ac:dyDescent="0.2"/>
    <row r="20826" x14ac:dyDescent="0.2"/>
    <row r="20827" x14ac:dyDescent="0.2"/>
    <row r="20828" x14ac:dyDescent="0.2"/>
    <row r="20829" x14ac:dyDescent="0.2"/>
    <row r="20830" x14ac:dyDescent="0.2"/>
    <row r="20831" x14ac:dyDescent="0.2"/>
    <row r="20832" x14ac:dyDescent="0.2"/>
    <row r="20833" x14ac:dyDescent="0.2"/>
    <row r="20834" x14ac:dyDescent="0.2"/>
    <row r="20835" x14ac:dyDescent="0.2"/>
    <row r="20836" x14ac:dyDescent="0.2"/>
    <row r="20837" x14ac:dyDescent="0.2"/>
    <row r="20838" x14ac:dyDescent="0.2"/>
    <row r="20839" x14ac:dyDescent="0.2"/>
    <row r="20840" x14ac:dyDescent="0.2"/>
    <row r="20841" x14ac:dyDescent="0.2"/>
    <row r="20842" x14ac:dyDescent="0.2"/>
    <row r="20843" x14ac:dyDescent="0.2"/>
    <row r="20844" x14ac:dyDescent="0.2"/>
    <row r="20845" x14ac:dyDescent="0.2"/>
    <row r="20846" x14ac:dyDescent="0.2"/>
    <row r="20847" x14ac:dyDescent="0.2"/>
    <row r="20848" x14ac:dyDescent="0.2"/>
    <row r="20849" x14ac:dyDescent="0.2"/>
    <row r="20850" x14ac:dyDescent="0.2"/>
    <row r="20851" x14ac:dyDescent="0.2"/>
    <row r="20852" x14ac:dyDescent="0.2"/>
    <row r="20853" x14ac:dyDescent="0.2"/>
    <row r="20854" x14ac:dyDescent="0.2"/>
    <row r="20855" x14ac:dyDescent="0.2"/>
    <row r="20856" x14ac:dyDescent="0.2"/>
    <row r="20857" x14ac:dyDescent="0.2"/>
    <row r="20858" x14ac:dyDescent="0.2"/>
    <row r="20859" x14ac:dyDescent="0.2"/>
    <row r="20860" x14ac:dyDescent="0.2"/>
    <row r="20861" x14ac:dyDescent="0.2"/>
    <row r="20862" x14ac:dyDescent="0.2"/>
    <row r="20863" x14ac:dyDescent="0.2"/>
    <row r="20864" x14ac:dyDescent="0.2"/>
    <row r="20865" x14ac:dyDescent="0.2"/>
    <row r="20866" x14ac:dyDescent="0.2"/>
    <row r="20867" x14ac:dyDescent="0.2"/>
    <row r="20868" x14ac:dyDescent="0.2"/>
    <row r="20869" x14ac:dyDescent="0.2"/>
    <row r="20870" x14ac:dyDescent="0.2"/>
    <row r="20871" x14ac:dyDescent="0.2"/>
    <row r="20872" x14ac:dyDescent="0.2"/>
    <row r="20873" x14ac:dyDescent="0.2"/>
    <row r="20874" x14ac:dyDescent="0.2"/>
    <row r="20875" x14ac:dyDescent="0.2"/>
    <row r="20876" x14ac:dyDescent="0.2"/>
    <row r="20877" x14ac:dyDescent="0.2"/>
    <row r="20878" x14ac:dyDescent="0.2"/>
    <row r="20879" x14ac:dyDescent="0.2"/>
    <row r="20880" x14ac:dyDescent="0.2"/>
    <row r="20881" x14ac:dyDescent="0.2"/>
    <row r="20882" x14ac:dyDescent="0.2"/>
    <row r="20883" x14ac:dyDescent="0.2"/>
    <row r="20884" x14ac:dyDescent="0.2"/>
    <row r="20885" x14ac:dyDescent="0.2"/>
    <row r="20886" x14ac:dyDescent="0.2"/>
    <row r="20887" x14ac:dyDescent="0.2"/>
    <row r="20888" x14ac:dyDescent="0.2"/>
    <row r="20889" x14ac:dyDescent="0.2"/>
    <row r="20890" x14ac:dyDescent="0.2"/>
    <row r="20891" x14ac:dyDescent="0.2"/>
    <row r="20892" x14ac:dyDescent="0.2"/>
    <row r="20893" x14ac:dyDescent="0.2"/>
    <row r="20894" x14ac:dyDescent="0.2"/>
    <row r="20895" x14ac:dyDescent="0.2"/>
    <row r="20896" x14ac:dyDescent="0.2"/>
    <row r="20897" x14ac:dyDescent="0.2"/>
    <row r="20898" x14ac:dyDescent="0.2"/>
    <row r="20899" x14ac:dyDescent="0.2"/>
    <row r="20900" x14ac:dyDescent="0.2"/>
    <row r="20901" x14ac:dyDescent="0.2"/>
    <row r="20902" x14ac:dyDescent="0.2"/>
    <row r="20903" x14ac:dyDescent="0.2"/>
    <row r="20904" x14ac:dyDescent="0.2"/>
    <row r="20905" x14ac:dyDescent="0.2"/>
    <row r="20906" x14ac:dyDescent="0.2"/>
    <row r="20907" x14ac:dyDescent="0.2"/>
    <row r="20908" x14ac:dyDescent="0.2"/>
    <row r="20909" x14ac:dyDescent="0.2"/>
    <row r="20910" x14ac:dyDescent="0.2"/>
    <row r="20911" x14ac:dyDescent="0.2"/>
    <row r="20912" x14ac:dyDescent="0.2"/>
    <row r="20913" x14ac:dyDescent="0.2"/>
    <row r="20914" x14ac:dyDescent="0.2"/>
    <row r="20915" x14ac:dyDescent="0.2"/>
    <row r="20916" x14ac:dyDescent="0.2"/>
    <row r="20917" x14ac:dyDescent="0.2"/>
    <row r="20918" x14ac:dyDescent="0.2"/>
    <row r="20919" x14ac:dyDescent="0.2"/>
    <row r="20920" x14ac:dyDescent="0.2"/>
    <row r="20921" x14ac:dyDescent="0.2"/>
    <row r="20922" x14ac:dyDescent="0.2"/>
    <row r="20923" x14ac:dyDescent="0.2"/>
    <row r="20924" x14ac:dyDescent="0.2"/>
    <row r="20925" x14ac:dyDescent="0.2"/>
    <row r="20926" x14ac:dyDescent="0.2"/>
    <row r="20927" x14ac:dyDescent="0.2"/>
    <row r="20928" x14ac:dyDescent="0.2"/>
    <row r="20929" x14ac:dyDescent="0.2"/>
    <row r="20930" x14ac:dyDescent="0.2"/>
    <row r="20931" x14ac:dyDescent="0.2"/>
    <row r="20932" x14ac:dyDescent="0.2"/>
    <row r="20933" x14ac:dyDescent="0.2"/>
    <row r="20934" x14ac:dyDescent="0.2"/>
    <row r="20935" x14ac:dyDescent="0.2"/>
    <row r="20936" x14ac:dyDescent="0.2"/>
    <row r="20937" x14ac:dyDescent="0.2"/>
    <row r="20938" x14ac:dyDescent="0.2"/>
    <row r="20939" x14ac:dyDescent="0.2"/>
    <row r="20940" x14ac:dyDescent="0.2"/>
    <row r="20941" x14ac:dyDescent="0.2"/>
    <row r="20942" x14ac:dyDescent="0.2"/>
    <row r="20943" x14ac:dyDescent="0.2"/>
    <row r="20944" x14ac:dyDescent="0.2"/>
    <row r="20945" x14ac:dyDescent="0.2"/>
    <row r="20946" x14ac:dyDescent="0.2"/>
    <row r="20947" x14ac:dyDescent="0.2"/>
    <row r="20948" x14ac:dyDescent="0.2"/>
    <row r="20949" x14ac:dyDescent="0.2"/>
    <row r="20950" x14ac:dyDescent="0.2"/>
    <row r="20951" x14ac:dyDescent="0.2"/>
    <row r="20952" x14ac:dyDescent="0.2"/>
    <row r="20953" x14ac:dyDescent="0.2"/>
    <row r="20954" x14ac:dyDescent="0.2"/>
    <row r="20955" x14ac:dyDescent="0.2"/>
    <row r="20956" x14ac:dyDescent="0.2"/>
    <row r="20957" x14ac:dyDescent="0.2"/>
    <row r="20958" x14ac:dyDescent="0.2"/>
    <row r="20959" x14ac:dyDescent="0.2"/>
    <row r="20960" x14ac:dyDescent="0.2"/>
    <row r="20961" x14ac:dyDescent="0.2"/>
    <row r="20962" x14ac:dyDescent="0.2"/>
    <row r="20963" x14ac:dyDescent="0.2"/>
    <row r="20964" x14ac:dyDescent="0.2"/>
    <row r="20965" x14ac:dyDescent="0.2"/>
    <row r="20966" x14ac:dyDescent="0.2"/>
    <row r="20967" x14ac:dyDescent="0.2"/>
    <row r="20968" x14ac:dyDescent="0.2"/>
    <row r="20969" x14ac:dyDescent="0.2"/>
    <row r="20970" x14ac:dyDescent="0.2"/>
    <row r="20971" x14ac:dyDescent="0.2"/>
    <row r="20972" x14ac:dyDescent="0.2"/>
    <row r="20973" x14ac:dyDescent="0.2"/>
    <row r="20974" x14ac:dyDescent="0.2"/>
    <row r="20975" x14ac:dyDescent="0.2"/>
    <row r="20976" x14ac:dyDescent="0.2"/>
    <row r="20977" x14ac:dyDescent="0.2"/>
    <row r="20978" x14ac:dyDescent="0.2"/>
    <row r="20979" x14ac:dyDescent="0.2"/>
    <row r="20980" x14ac:dyDescent="0.2"/>
    <row r="20981" x14ac:dyDescent="0.2"/>
    <row r="20982" x14ac:dyDescent="0.2"/>
    <row r="20983" x14ac:dyDescent="0.2"/>
    <row r="20984" x14ac:dyDescent="0.2"/>
    <row r="20985" x14ac:dyDescent="0.2"/>
    <row r="20986" x14ac:dyDescent="0.2"/>
    <row r="20987" x14ac:dyDescent="0.2"/>
    <row r="20988" x14ac:dyDescent="0.2"/>
    <row r="20989" x14ac:dyDescent="0.2"/>
    <row r="20990" x14ac:dyDescent="0.2"/>
    <row r="20991" x14ac:dyDescent="0.2"/>
    <row r="20992" x14ac:dyDescent="0.2"/>
    <row r="20993" x14ac:dyDescent="0.2"/>
    <row r="20994" x14ac:dyDescent="0.2"/>
    <row r="20995" x14ac:dyDescent="0.2"/>
    <row r="20996" x14ac:dyDescent="0.2"/>
    <row r="20997" x14ac:dyDescent="0.2"/>
    <row r="20998" x14ac:dyDescent="0.2"/>
    <row r="20999" x14ac:dyDescent="0.2"/>
    <row r="21000" x14ac:dyDescent="0.2"/>
    <row r="21001" x14ac:dyDescent="0.2"/>
    <row r="21002" x14ac:dyDescent="0.2"/>
    <row r="21003" x14ac:dyDescent="0.2"/>
    <row r="21004" x14ac:dyDescent="0.2"/>
    <row r="21005" x14ac:dyDescent="0.2"/>
    <row r="21006" x14ac:dyDescent="0.2"/>
    <row r="21007" x14ac:dyDescent="0.2"/>
    <row r="21008" x14ac:dyDescent="0.2"/>
    <row r="21009" x14ac:dyDescent="0.2"/>
    <row r="21010" x14ac:dyDescent="0.2"/>
    <row r="21011" x14ac:dyDescent="0.2"/>
    <row r="21012" x14ac:dyDescent="0.2"/>
    <row r="21013" x14ac:dyDescent="0.2"/>
    <row r="21014" x14ac:dyDescent="0.2"/>
    <row r="21015" x14ac:dyDescent="0.2"/>
    <row r="21016" x14ac:dyDescent="0.2"/>
    <row r="21017" x14ac:dyDescent="0.2"/>
    <row r="21018" x14ac:dyDescent="0.2"/>
    <row r="21019" x14ac:dyDescent="0.2"/>
    <row r="21020" x14ac:dyDescent="0.2"/>
    <row r="21021" x14ac:dyDescent="0.2"/>
    <row r="21022" x14ac:dyDescent="0.2"/>
    <row r="21023" x14ac:dyDescent="0.2"/>
    <row r="21024" x14ac:dyDescent="0.2"/>
    <row r="21025" x14ac:dyDescent="0.2"/>
    <row r="21026" x14ac:dyDescent="0.2"/>
    <row r="21027" x14ac:dyDescent="0.2"/>
    <row r="21028" x14ac:dyDescent="0.2"/>
    <row r="21029" x14ac:dyDescent="0.2"/>
    <row r="21030" x14ac:dyDescent="0.2"/>
    <row r="21031" x14ac:dyDescent="0.2"/>
    <row r="21032" x14ac:dyDescent="0.2"/>
    <row r="21033" x14ac:dyDescent="0.2"/>
    <row r="21034" x14ac:dyDescent="0.2"/>
    <row r="21035" x14ac:dyDescent="0.2"/>
    <row r="21036" x14ac:dyDescent="0.2"/>
    <row r="21037" x14ac:dyDescent="0.2"/>
    <row r="21038" x14ac:dyDescent="0.2"/>
    <row r="21039" x14ac:dyDescent="0.2"/>
    <row r="21040" x14ac:dyDescent="0.2"/>
    <row r="21041" x14ac:dyDescent="0.2"/>
    <row r="21042" x14ac:dyDescent="0.2"/>
    <row r="21043" x14ac:dyDescent="0.2"/>
    <row r="21044" x14ac:dyDescent="0.2"/>
    <row r="21045" x14ac:dyDescent="0.2"/>
    <row r="21046" x14ac:dyDescent="0.2"/>
    <row r="21047" x14ac:dyDescent="0.2"/>
    <row r="21048" x14ac:dyDescent="0.2"/>
    <row r="21049" x14ac:dyDescent="0.2"/>
    <row r="21050" x14ac:dyDescent="0.2"/>
    <row r="21051" x14ac:dyDescent="0.2"/>
    <row r="21052" x14ac:dyDescent="0.2"/>
    <row r="21053" x14ac:dyDescent="0.2"/>
    <row r="21054" x14ac:dyDescent="0.2"/>
    <row r="21055" x14ac:dyDescent="0.2"/>
    <row r="21056" x14ac:dyDescent="0.2"/>
    <row r="21057" x14ac:dyDescent="0.2"/>
    <row r="21058" x14ac:dyDescent="0.2"/>
    <row r="21059" x14ac:dyDescent="0.2"/>
    <row r="21060" x14ac:dyDescent="0.2"/>
    <row r="21061" x14ac:dyDescent="0.2"/>
    <row r="21062" x14ac:dyDescent="0.2"/>
    <row r="21063" x14ac:dyDescent="0.2"/>
    <row r="21064" x14ac:dyDescent="0.2"/>
    <row r="21065" x14ac:dyDescent="0.2"/>
    <row r="21066" x14ac:dyDescent="0.2"/>
    <row r="21067" x14ac:dyDescent="0.2"/>
    <row r="21068" x14ac:dyDescent="0.2"/>
    <row r="21069" x14ac:dyDescent="0.2"/>
    <row r="21070" x14ac:dyDescent="0.2"/>
    <row r="21071" x14ac:dyDescent="0.2"/>
    <row r="21072" x14ac:dyDescent="0.2"/>
    <row r="21073" x14ac:dyDescent="0.2"/>
    <row r="21074" x14ac:dyDescent="0.2"/>
    <row r="21075" x14ac:dyDescent="0.2"/>
    <row r="21076" x14ac:dyDescent="0.2"/>
    <row r="21077" x14ac:dyDescent="0.2"/>
    <row r="21078" x14ac:dyDescent="0.2"/>
    <row r="21079" x14ac:dyDescent="0.2"/>
    <row r="21080" x14ac:dyDescent="0.2"/>
    <row r="21081" x14ac:dyDescent="0.2"/>
    <row r="21082" x14ac:dyDescent="0.2"/>
    <row r="21083" x14ac:dyDescent="0.2"/>
    <row r="21084" x14ac:dyDescent="0.2"/>
    <row r="21085" x14ac:dyDescent="0.2"/>
    <row r="21086" x14ac:dyDescent="0.2"/>
    <row r="21087" x14ac:dyDescent="0.2"/>
    <row r="21088" x14ac:dyDescent="0.2"/>
    <row r="21089" x14ac:dyDescent="0.2"/>
    <row r="21090" x14ac:dyDescent="0.2"/>
    <row r="21091" x14ac:dyDescent="0.2"/>
    <row r="21092" x14ac:dyDescent="0.2"/>
    <row r="21093" x14ac:dyDescent="0.2"/>
    <row r="21094" x14ac:dyDescent="0.2"/>
    <row r="21095" x14ac:dyDescent="0.2"/>
    <row r="21096" x14ac:dyDescent="0.2"/>
    <row r="21097" x14ac:dyDescent="0.2"/>
    <row r="21098" x14ac:dyDescent="0.2"/>
    <row r="21099" x14ac:dyDescent="0.2"/>
    <row r="21100" x14ac:dyDescent="0.2"/>
    <row r="21101" x14ac:dyDescent="0.2"/>
    <row r="21102" x14ac:dyDescent="0.2"/>
    <row r="21103" x14ac:dyDescent="0.2"/>
    <row r="21104" x14ac:dyDescent="0.2"/>
    <row r="21105" x14ac:dyDescent="0.2"/>
    <row r="21106" x14ac:dyDescent="0.2"/>
    <row r="21107" x14ac:dyDescent="0.2"/>
    <row r="21108" x14ac:dyDescent="0.2"/>
    <row r="21109" x14ac:dyDescent="0.2"/>
    <row r="21110" x14ac:dyDescent="0.2"/>
    <row r="21111" x14ac:dyDescent="0.2"/>
    <row r="21112" x14ac:dyDescent="0.2"/>
    <row r="21113" x14ac:dyDescent="0.2"/>
    <row r="21114" x14ac:dyDescent="0.2"/>
    <row r="21115" x14ac:dyDescent="0.2"/>
    <row r="21116" x14ac:dyDescent="0.2"/>
    <row r="21117" x14ac:dyDescent="0.2"/>
    <row r="21118" x14ac:dyDescent="0.2"/>
    <row r="21119" x14ac:dyDescent="0.2"/>
    <row r="21120" x14ac:dyDescent="0.2"/>
    <row r="21121" x14ac:dyDescent="0.2"/>
    <row r="21122" x14ac:dyDescent="0.2"/>
    <row r="21123" x14ac:dyDescent="0.2"/>
    <row r="21124" x14ac:dyDescent="0.2"/>
    <row r="21125" x14ac:dyDescent="0.2"/>
    <row r="21126" x14ac:dyDescent="0.2"/>
    <row r="21127" x14ac:dyDescent="0.2"/>
    <row r="21128" x14ac:dyDescent="0.2"/>
    <row r="21129" x14ac:dyDescent="0.2"/>
    <row r="21130" x14ac:dyDescent="0.2"/>
    <row r="21131" x14ac:dyDescent="0.2"/>
    <row r="21132" x14ac:dyDescent="0.2"/>
    <row r="21133" x14ac:dyDescent="0.2"/>
    <row r="21134" x14ac:dyDescent="0.2"/>
    <row r="21135" x14ac:dyDescent="0.2"/>
    <row r="21136" x14ac:dyDescent="0.2"/>
    <row r="21137" x14ac:dyDescent="0.2"/>
    <row r="21138" x14ac:dyDescent="0.2"/>
    <row r="21139" x14ac:dyDescent="0.2"/>
    <row r="21140" x14ac:dyDescent="0.2"/>
    <row r="21141" x14ac:dyDescent="0.2"/>
    <row r="21142" x14ac:dyDescent="0.2"/>
    <row r="21143" x14ac:dyDescent="0.2"/>
    <row r="21144" x14ac:dyDescent="0.2"/>
    <row r="21145" x14ac:dyDescent="0.2"/>
    <row r="21146" x14ac:dyDescent="0.2"/>
    <row r="21147" x14ac:dyDescent="0.2"/>
    <row r="21148" x14ac:dyDescent="0.2"/>
    <row r="21149" x14ac:dyDescent="0.2"/>
    <row r="21150" x14ac:dyDescent="0.2"/>
    <row r="21151" x14ac:dyDescent="0.2"/>
    <row r="21152" x14ac:dyDescent="0.2"/>
    <row r="21153" x14ac:dyDescent="0.2"/>
    <row r="21154" x14ac:dyDescent="0.2"/>
    <row r="21155" x14ac:dyDescent="0.2"/>
    <row r="21156" x14ac:dyDescent="0.2"/>
    <row r="21157" x14ac:dyDescent="0.2"/>
    <row r="21158" x14ac:dyDescent="0.2"/>
    <row r="21159" x14ac:dyDescent="0.2"/>
    <row r="21160" x14ac:dyDescent="0.2"/>
    <row r="21161" x14ac:dyDescent="0.2"/>
    <row r="21162" x14ac:dyDescent="0.2"/>
    <row r="21163" x14ac:dyDescent="0.2"/>
    <row r="21164" x14ac:dyDescent="0.2"/>
    <row r="21165" x14ac:dyDescent="0.2"/>
    <row r="21166" x14ac:dyDescent="0.2"/>
    <row r="21167" x14ac:dyDescent="0.2"/>
    <row r="21168" x14ac:dyDescent="0.2"/>
    <row r="21169" x14ac:dyDescent="0.2"/>
    <row r="21170" x14ac:dyDescent="0.2"/>
    <row r="21171" x14ac:dyDescent="0.2"/>
    <row r="21172" x14ac:dyDescent="0.2"/>
    <row r="21173" x14ac:dyDescent="0.2"/>
    <row r="21174" x14ac:dyDescent="0.2"/>
    <row r="21175" x14ac:dyDescent="0.2"/>
    <row r="21176" x14ac:dyDescent="0.2"/>
    <row r="21177" x14ac:dyDescent="0.2"/>
    <row r="21178" x14ac:dyDescent="0.2"/>
    <row r="21179" x14ac:dyDescent="0.2"/>
    <row r="21180" x14ac:dyDescent="0.2"/>
    <row r="21181" x14ac:dyDescent="0.2"/>
    <row r="21182" x14ac:dyDescent="0.2"/>
    <row r="21183" x14ac:dyDescent="0.2"/>
    <row r="21184" x14ac:dyDescent="0.2"/>
    <row r="21185" x14ac:dyDescent="0.2"/>
    <row r="21186" x14ac:dyDescent="0.2"/>
    <row r="21187" x14ac:dyDescent="0.2"/>
    <row r="21188" x14ac:dyDescent="0.2"/>
    <row r="21189" x14ac:dyDescent="0.2"/>
    <row r="21190" x14ac:dyDescent="0.2"/>
    <row r="21191" x14ac:dyDescent="0.2"/>
    <row r="21192" x14ac:dyDescent="0.2"/>
    <row r="21193" x14ac:dyDescent="0.2"/>
    <row r="21194" x14ac:dyDescent="0.2"/>
    <row r="21195" x14ac:dyDescent="0.2"/>
    <row r="21196" x14ac:dyDescent="0.2"/>
    <row r="21197" x14ac:dyDescent="0.2"/>
    <row r="21198" x14ac:dyDescent="0.2"/>
    <row r="21199" x14ac:dyDescent="0.2"/>
    <row r="21200" x14ac:dyDescent="0.2"/>
    <row r="21201" x14ac:dyDescent="0.2"/>
    <row r="21202" x14ac:dyDescent="0.2"/>
    <row r="21203" x14ac:dyDescent="0.2"/>
    <row r="21204" x14ac:dyDescent="0.2"/>
    <row r="21205" x14ac:dyDescent="0.2"/>
    <row r="21206" x14ac:dyDescent="0.2"/>
    <row r="21207" x14ac:dyDescent="0.2"/>
    <row r="21208" x14ac:dyDescent="0.2"/>
    <row r="21209" x14ac:dyDescent="0.2"/>
    <row r="21210" x14ac:dyDescent="0.2"/>
    <row r="21211" x14ac:dyDescent="0.2"/>
    <row r="21212" x14ac:dyDescent="0.2"/>
    <row r="21213" x14ac:dyDescent="0.2"/>
    <row r="21214" x14ac:dyDescent="0.2"/>
    <row r="21215" x14ac:dyDescent="0.2"/>
    <row r="21216" x14ac:dyDescent="0.2"/>
    <row r="21217" x14ac:dyDescent="0.2"/>
    <row r="21218" x14ac:dyDescent="0.2"/>
    <row r="21219" x14ac:dyDescent="0.2"/>
    <row r="21220" x14ac:dyDescent="0.2"/>
    <row r="21221" x14ac:dyDescent="0.2"/>
    <row r="21222" x14ac:dyDescent="0.2"/>
    <row r="21223" x14ac:dyDescent="0.2"/>
    <row r="21224" x14ac:dyDescent="0.2"/>
    <row r="21225" x14ac:dyDescent="0.2"/>
    <row r="21226" x14ac:dyDescent="0.2"/>
    <row r="21227" x14ac:dyDescent="0.2"/>
    <row r="21228" x14ac:dyDescent="0.2"/>
    <row r="21229" x14ac:dyDescent="0.2"/>
    <row r="21230" x14ac:dyDescent="0.2"/>
    <row r="21231" x14ac:dyDescent="0.2"/>
    <row r="21232" x14ac:dyDescent="0.2"/>
    <row r="21233" x14ac:dyDescent="0.2"/>
    <row r="21234" x14ac:dyDescent="0.2"/>
    <row r="21235" x14ac:dyDescent="0.2"/>
    <row r="21236" x14ac:dyDescent="0.2"/>
    <row r="21237" x14ac:dyDescent="0.2"/>
    <row r="21238" x14ac:dyDescent="0.2"/>
    <row r="21239" x14ac:dyDescent="0.2"/>
    <row r="21240" x14ac:dyDescent="0.2"/>
    <row r="21241" x14ac:dyDescent="0.2"/>
    <row r="21242" x14ac:dyDescent="0.2"/>
    <row r="21243" x14ac:dyDescent="0.2"/>
    <row r="21244" x14ac:dyDescent="0.2"/>
    <row r="21245" x14ac:dyDescent="0.2"/>
    <row r="21246" x14ac:dyDescent="0.2"/>
    <row r="21247" x14ac:dyDescent="0.2"/>
    <row r="21248" x14ac:dyDescent="0.2"/>
    <row r="21249" x14ac:dyDescent="0.2"/>
    <row r="21250" x14ac:dyDescent="0.2"/>
    <row r="21251" x14ac:dyDescent="0.2"/>
    <row r="21252" x14ac:dyDescent="0.2"/>
    <row r="21253" x14ac:dyDescent="0.2"/>
    <row r="21254" x14ac:dyDescent="0.2"/>
    <row r="21255" x14ac:dyDescent="0.2"/>
    <row r="21256" x14ac:dyDescent="0.2"/>
    <row r="21257" x14ac:dyDescent="0.2"/>
    <row r="21258" x14ac:dyDescent="0.2"/>
    <row r="21259" x14ac:dyDescent="0.2"/>
    <row r="21260" x14ac:dyDescent="0.2"/>
    <row r="21261" x14ac:dyDescent="0.2"/>
    <row r="21262" x14ac:dyDescent="0.2"/>
    <row r="21263" x14ac:dyDescent="0.2"/>
    <row r="21264" x14ac:dyDescent="0.2"/>
    <row r="21265" x14ac:dyDescent="0.2"/>
    <row r="21266" x14ac:dyDescent="0.2"/>
    <row r="21267" x14ac:dyDescent="0.2"/>
    <row r="21268" x14ac:dyDescent="0.2"/>
    <row r="21269" x14ac:dyDescent="0.2"/>
    <row r="21270" x14ac:dyDescent="0.2"/>
    <row r="21271" x14ac:dyDescent="0.2"/>
    <row r="21272" x14ac:dyDescent="0.2"/>
    <row r="21273" x14ac:dyDescent="0.2"/>
    <row r="21274" x14ac:dyDescent="0.2"/>
    <row r="21275" x14ac:dyDescent="0.2"/>
    <row r="21276" x14ac:dyDescent="0.2"/>
    <row r="21277" x14ac:dyDescent="0.2"/>
    <row r="21278" x14ac:dyDescent="0.2"/>
    <row r="21279" x14ac:dyDescent="0.2"/>
    <row r="21280" x14ac:dyDescent="0.2"/>
    <row r="21281" x14ac:dyDescent="0.2"/>
    <row r="21282" x14ac:dyDescent="0.2"/>
    <row r="21283" x14ac:dyDescent="0.2"/>
    <row r="21284" x14ac:dyDescent="0.2"/>
    <row r="21285" x14ac:dyDescent="0.2"/>
    <row r="21286" x14ac:dyDescent="0.2"/>
    <row r="21287" x14ac:dyDescent="0.2"/>
    <row r="21288" x14ac:dyDescent="0.2"/>
    <row r="21289" x14ac:dyDescent="0.2"/>
    <row r="21290" x14ac:dyDescent="0.2"/>
    <row r="21291" x14ac:dyDescent="0.2"/>
    <row r="21292" x14ac:dyDescent="0.2"/>
    <row r="21293" x14ac:dyDescent="0.2"/>
    <row r="21294" x14ac:dyDescent="0.2"/>
    <row r="21295" x14ac:dyDescent="0.2"/>
    <row r="21296" x14ac:dyDescent="0.2"/>
    <row r="21297" x14ac:dyDescent="0.2"/>
    <row r="21298" x14ac:dyDescent="0.2"/>
    <row r="21299" x14ac:dyDescent="0.2"/>
    <row r="21300" x14ac:dyDescent="0.2"/>
    <row r="21301" x14ac:dyDescent="0.2"/>
    <row r="21302" x14ac:dyDescent="0.2"/>
    <row r="21303" x14ac:dyDescent="0.2"/>
    <row r="21304" x14ac:dyDescent="0.2"/>
    <row r="21305" x14ac:dyDescent="0.2"/>
    <row r="21306" x14ac:dyDescent="0.2"/>
    <row r="21307" x14ac:dyDescent="0.2"/>
    <row r="21308" x14ac:dyDescent="0.2"/>
    <row r="21309" x14ac:dyDescent="0.2"/>
    <row r="21310" x14ac:dyDescent="0.2"/>
    <row r="21311" x14ac:dyDescent="0.2"/>
    <row r="21312" x14ac:dyDescent="0.2"/>
    <row r="21313" x14ac:dyDescent="0.2"/>
    <row r="21314" x14ac:dyDescent="0.2"/>
    <row r="21315" x14ac:dyDescent="0.2"/>
    <row r="21316" x14ac:dyDescent="0.2"/>
    <row r="21317" x14ac:dyDescent="0.2"/>
    <row r="21318" x14ac:dyDescent="0.2"/>
    <row r="21319" x14ac:dyDescent="0.2"/>
    <row r="21320" x14ac:dyDescent="0.2"/>
    <row r="21321" x14ac:dyDescent="0.2"/>
    <row r="21322" x14ac:dyDescent="0.2"/>
    <row r="21323" x14ac:dyDescent="0.2"/>
    <row r="21324" x14ac:dyDescent="0.2"/>
    <row r="21325" x14ac:dyDescent="0.2"/>
    <row r="21326" x14ac:dyDescent="0.2"/>
    <row r="21327" x14ac:dyDescent="0.2"/>
    <row r="21328" x14ac:dyDescent="0.2"/>
    <row r="21329" x14ac:dyDescent="0.2"/>
    <row r="21330" x14ac:dyDescent="0.2"/>
    <row r="21331" x14ac:dyDescent="0.2"/>
    <row r="21332" x14ac:dyDescent="0.2"/>
    <row r="21333" x14ac:dyDescent="0.2"/>
    <row r="21334" x14ac:dyDescent="0.2"/>
    <row r="21335" x14ac:dyDescent="0.2"/>
    <row r="21336" x14ac:dyDescent="0.2"/>
    <row r="21337" x14ac:dyDescent="0.2"/>
    <row r="21338" x14ac:dyDescent="0.2"/>
    <row r="21339" x14ac:dyDescent="0.2"/>
    <row r="21340" x14ac:dyDescent="0.2"/>
    <row r="21341" x14ac:dyDescent="0.2"/>
    <row r="21342" x14ac:dyDescent="0.2"/>
    <row r="21343" x14ac:dyDescent="0.2"/>
    <row r="21344" x14ac:dyDescent="0.2"/>
    <row r="21345" x14ac:dyDescent="0.2"/>
    <row r="21346" x14ac:dyDescent="0.2"/>
    <row r="21347" x14ac:dyDescent="0.2"/>
    <row r="21348" x14ac:dyDescent="0.2"/>
    <row r="21349" x14ac:dyDescent="0.2"/>
    <row r="21350" x14ac:dyDescent="0.2"/>
    <row r="21351" x14ac:dyDescent="0.2"/>
    <row r="21352" x14ac:dyDescent="0.2"/>
    <row r="21353" x14ac:dyDescent="0.2"/>
    <row r="21354" x14ac:dyDescent="0.2"/>
    <row r="21355" x14ac:dyDescent="0.2"/>
    <row r="21356" x14ac:dyDescent="0.2"/>
    <row r="21357" x14ac:dyDescent="0.2"/>
    <row r="21358" x14ac:dyDescent="0.2"/>
    <row r="21359" x14ac:dyDescent="0.2"/>
    <row r="21360" x14ac:dyDescent="0.2"/>
    <row r="21361" x14ac:dyDescent="0.2"/>
    <row r="21362" x14ac:dyDescent="0.2"/>
    <row r="21363" x14ac:dyDescent="0.2"/>
    <row r="21364" x14ac:dyDescent="0.2"/>
    <row r="21365" x14ac:dyDescent="0.2"/>
    <row r="21366" x14ac:dyDescent="0.2"/>
    <row r="21367" x14ac:dyDescent="0.2"/>
    <row r="21368" x14ac:dyDescent="0.2"/>
    <row r="21369" x14ac:dyDescent="0.2"/>
    <row r="21370" x14ac:dyDescent="0.2"/>
    <row r="21371" x14ac:dyDescent="0.2"/>
    <row r="21372" x14ac:dyDescent="0.2"/>
    <row r="21373" x14ac:dyDescent="0.2"/>
    <row r="21374" x14ac:dyDescent="0.2"/>
    <row r="21375" x14ac:dyDescent="0.2"/>
    <row r="21376" x14ac:dyDescent="0.2"/>
    <row r="21377" x14ac:dyDescent="0.2"/>
    <row r="21378" x14ac:dyDescent="0.2"/>
    <row r="21379" x14ac:dyDescent="0.2"/>
    <row r="21380" x14ac:dyDescent="0.2"/>
    <row r="21381" x14ac:dyDescent="0.2"/>
    <row r="21382" x14ac:dyDescent="0.2"/>
    <row r="21383" x14ac:dyDescent="0.2"/>
    <row r="21384" x14ac:dyDescent="0.2"/>
    <row r="21385" x14ac:dyDescent="0.2"/>
    <row r="21386" x14ac:dyDescent="0.2"/>
    <row r="21387" x14ac:dyDescent="0.2"/>
    <row r="21388" x14ac:dyDescent="0.2"/>
    <row r="21389" x14ac:dyDescent="0.2"/>
    <row r="21390" x14ac:dyDescent="0.2"/>
    <row r="21391" x14ac:dyDescent="0.2"/>
    <row r="21392" x14ac:dyDescent="0.2"/>
    <row r="21393" x14ac:dyDescent="0.2"/>
    <row r="21394" x14ac:dyDescent="0.2"/>
    <row r="21395" x14ac:dyDescent="0.2"/>
    <row r="21396" x14ac:dyDescent="0.2"/>
    <row r="21397" x14ac:dyDescent="0.2"/>
    <row r="21398" x14ac:dyDescent="0.2"/>
    <row r="21399" x14ac:dyDescent="0.2"/>
    <row r="21400" x14ac:dyDescent="0.2"/>
    <row r="21401" x14ac:dyDescent="0.2"/>
    <row r="21402" x14ac:dyDescent="0.2"/>
    <row r="21403" x14ac:dyDescent="0.2"/>
    <row r="21404" x14ac:dyDescent="0.2"/>
    <row r="21405" x14ac:dyDescent="0.2"/>
    <row r="21406" x14ac:dyDescent="0.2"/>
    <row r="21407" x14ac:dyDescent="0.2"/>
    <row r="21408" x14ac:dyDescent="0.2"/>
    <row r="21409" x14ac:dyDescent="0.2"/>
    <row r="21410" x14ac:dyDescent="0.2"/>
    <row r="21411" x14ac:dyDescent="0.2"/>
    <row r="21412" x14ac:dyDescent="0.2"/>
    <row r="21413" x14ac:dyDescent="0.2"/>
    <row r="21414" x14ac:dyDescent="0.2"/>
    <row r="21415" x14ac:dyDescent="0.2"/>
    <row r="21416" x14ac:dyDescent="0.2"/>
    <row r="21417" x14ac:dyDescent="0.2"/>
    <row r="21418" x14ac:dyDescent="0.2"/>
    <row r="21419" x14ac:dyDescent="0.2"/>
    <row r="21420" x14ac:dyDescent="0.2"/>
    <row r="21421" x14ac:dyDescent="0.2"/>
    <row r="21422" x14ac:dyDescent="0.2"/>
    <row r="21423" x14ac:dyDescent="0.2"/>
    <row r="21424" x14ac:dyDescent="0.2"/>
    <row r="21425" x14ac:dyDescent="0.2"/>
    <row r="21426" x14ac:dyDescent="0.2"/>
    <row r="21427" x14ac:dyDescent="0.2"/>
    <row r="21428" x14ac:dyDescent="0.2"/>
    <row r="21429" x14ac:dyDescent="0.2"/>
    <row r="21430" x14ac:dyDescent="0.2"/>
    <row r="21431" x14ac:dyDescent="0.2"/>
    <row r="21432" x14ac:dyDescent="0.2"/>
    <row r="21433" x14ac:dyDescent="0.2"/>
    <row r="21434" x14ac:dyDescent="0.2"/>
    <row r="21435" x14ac:dyDescent="0.2"/>
    <row r="21436" x14ac:dyDescent="0.2"/>
    <row r="21437" x14ac:dyDescent="0.2"/>
    <row r="21438" x14ac:dyDescent="0.2"/>
    <row r="21439" x14ac:dyDescent="0.2"/>
    <row r="21440" x14ac:dyDescent="0.2"/>
    <row r="21441" x14ac:dyDescent="0.2"/>
    <row r="21442" x14ac:dyDescent="0.2"/>
    <row r="21443" x14ac:dyDescent="0.2"/>
    <row r="21444" x14ac:dyDescent="0.2"/>
    <row r="21445" x14ac:dyDescent="0.2"/>
    <row r="21446" x14ac:dyDescent="0.2"/>
    <row r="21447" x14ac:dyDescent="0.2"/>
    <row r="21448" x14ac:dyDescent="0.2"/>
    <row r="21449" x14ac:dyDescent="0.2"/>
    <row r="21450" x14ac:dyDescent="0.2"/>
    <row r="21451" x14ac:dyDescent="0.2"/>
    <row r="21452" x14ac:dyDescent="0.2"/>
    <row r="21453" x14ac:dyDescent="0.2"/>
    <row r="21454" x14ac:dyDescent="0.2"/>
    <row r="21455" x14ac:dyDescent="0.2"/>
    <row r="21456" x14ac:dyDescent="0.2"/>
    <row r="21457" x14ac:dyDescent="0.2"/>
    <row r="21458" x14ac:dyDescent="0.2"/>
    <row r="21459" x14ac:dyDescent="0.2"/>
    <row r="21460" x14ac:dyDescent="0.2"/>
    <row r="21461" x14ac:dyDescent="0.2"/>
    <row r="21462" x14ac:dyDescent="0.2"/>
    <row r="21463" x14ac:dyDescent="0.2"/>
    <row r="21464" x14ac:dyDescent="0.2"/>
    <row r="21465" x14ac:dyDescent="0.2"/>
    <row r="21466" x14ac:dyDescent="0.2"/>
    <row r="21467" x14ac:dyDescent="0.2"/>
    <row r="21468" x14ac:dyDescent="0.2"/>
    <row r="21469" x14ac:dyDescent="0.2"/>
    <row r="21470" x14ac:dyDescent="0.2"/>
    <row r="21471" x14ac:dyDescent="0.2"/>
    <row r="21472" x14ac:dyDescent="0.2"/>
    <row r="21473" x14ac:dyDescent="0.2"/>
    <row r="21474" x14ac:dyDescent="0.2"/>
    <row r="21475" x14ac:dyDescent="0.2"/>
    <row r="21476" x14ac:dyDescent="0.2"/>
    <row r="21477" x14ac:dyDescent="0.2"/>
    <row r="21478" x14ac:dyDescent="0.2"/>
    <row r="21479" x14ac:dyDescent="0.2"/>
    <row r="21480" x14ac:dyDescent="0.2"/>
    <row r="21481" x14ac:dyDescent="0.2"/>
    <row r="21482" x14ac:dyDescent="0.2"/>
    <row r="21483" x14ac:dyDescent="0.2"/>
    <row r="21484" x14ac:dyDescent="0.2"/>
    <row r="21485" x14ac:dyDescent="0.2"/>
    <row r="21486" x14ac:dyDescent="0.2"/>
    <row r="21487" x14ac:dyDescent="0.2"/>
    <row r="21488" x14ac:dyDescent="0.2"/>
    <row r="21489" x14ac:dyDescent="0.2"/>
    <row r="21490" x14ac:dyDescent="0.2"/>
    <row r="21491" x14ac:dyDescent="0.2"/>
    <row r="21492" x14ac:dyDescent="0.2"/>
    <row r="21493" x14ac:dyDescent="0.2"/>
    <row r="21494" x14ac:dyDescent="0.2"/>
    <row r="21495" x14ac:dyDescent="0.2"/>
    <row r="21496" x14ac:dyDescent="0.2"/>
    <row r="21497" x14ac:dyDescent="0.2"/>
    <row r="21498" x14ac:dyDescent="0.2"/>
    <row r="21499" x14ac:dyDescent="0.2"/>
    <row r="21500" x14ac:dyDescent="0.2"/>
    <row r="21501" x14ac:dyDescent="0.2"/>
    <row r="21502" x14ac:dyDescent="0.2"/>
    <row r="21503" x14ac:dyDescent="0.2"/>
    <row r="21504" x14ac:dyDescent="0.2"/>
    <row r="21505" x14ac:dyDescent="0.2"/>
    <row r="21506" x14ac:dyDescent="0.2"/>
    <row r="21507" x14ac:dyDescent="0.2"/>
    <row r="21508" x14ac:dyDescent="0.2"/>
    <row r="21509" x14ac:dyDescent="0.2"/>
    <row r="21510" x14ac:dyDescent="0.2"/>
    <row r="21511" x14ac:dyDescent="0.2"/>
    <row r="21512" x14ac:dyDescent="0.2"/>
    <row r="21513" x14ac:dyDescent="0.2"/>
    <row r="21514" x14ac:dyDescent="0.2"/>
    <row r="21515" x14ac:dyDescent="0.2"/>
    <row r="21516" x14ac:dyDescent="0.2"/>
    <row r="21517" x14ac:dyDescent="0.2"/>
    <row r="21518" x14ac:dyDescent="0.2"/>
    <row r="21519" x14ac:dyDescent="0.2"/>
    <row r="21520" x14ac:dyDescent="0.2"/>
    <row r="21521" x14ac:dyDescent="0.2"/>
    <row r="21522" x14ac:dyDescent="0.2"/>
    <row r="21523" x14ac:dyDescent="0.2"/>
    <row r="21524" x14ac:dyDescent="0.2"/>
    <row r="21525" x14ac:dyDescent="0.2"/>
    <row r="21526" x14ac:dyDescent="0.2"/>
    <row r="21527" x14ac:dyDescent="0.2"/>
    <row r="21528" x14ac:dyDescent="0.2"/>
    <row r="21529" x14ac:dyDescent="0.2"/>
    <row r="21530" x14ac:dyDescent="0.2"/>
    <row r="21531" x14ac:dyDescent="0.2"/>
    <row r="21532" x14ac:dyDescent="0.2"/>
    <row r="21533" x14ac:dyDescent="0.2"/>
    <row r="21534" x14ac:dyDescent="0.2"/>
    <row r="21535" x14ac:dyDescent="0.2"/>
    <row r="21536" x14ac:dyDescent="0.2"/>
    <row r="21537" x14ac:dyDescent="0.2"/>
    <row r="21538" x14ac:dyDescent="0.2"/>
    <row r="21539" x14ac:dyDescent="0.2"/>
    <row r="21540" x14ac:dyDescent="0.2"/>
    <row r="21541" x14ac:dyDescent="0.2"/>
    <row r="21542" x14ac:dyDescent="0.2"/>
    <row r="21543" x14ac:dyDescent="0.2"/>
    <row r="21544" x14ac:dyDescent="0.2"/>
    <row r="21545" x14ac:dyDescent="0.2"/>
    <row r="21546" x14ac:dyDescent="0.2"/>
    <row r="21547" x14ac:dyDescent="0.2"/>
    <row r="21548" x14ac:dyDescent="0.2"/>
    <row r="21549" x14ac:dyDescent="0.2"/>
    <row r="21550" x14ac:dyDescent="0.2"/>
    <row r="21551" x14ac:dyDescent="0.2"/>
    <row r="21552" x14ac:dyDescent="0.2"/>
    <row r="21553" x14ac:dyDescent="0.2"/>
    <row r="21554" x14ac:dyDescent="0.2"/>
    <row r="21555" x14ac:dyDescent="0.2"/>
    <row r="21556" x14ac:dyDescent="0.2"/>
    <row r="21557" x14ac:dyDescent="0.2"/>
    <row r="21558" x14ac:dyDescent="0.2"/>
    <row r="21559" x14ac:dyDescent="0.2"/>
    <row r="21560" x14ac:dyDescent="0.2"/>
    <row r="21561" x14ac:dyDescent="0.2"/>
    <row r="21562" x14ac:dyDescent="0.2"/>
    <row r="21563" x14ac:dyDescent="0.2"/>
    <row r="21564" x14ac:dyDescent="0.2"/>
    <row r="21565" x14ac:dyDescent="0.2"/>
    <row r="21566" x14ac:dyDescent="0.2"/>
    <row r="21567" x14ac:dyDescent="0.2"/>
    <row r="21568" x14ac:dyDescent="0.2"/>
    <row r="21569" x14ac:dyDescent="0.2"/>
    <row r="21570" x14ac:dyDescent="0.2"/>
    <row r="21571" x14ac:dyDescent="0.2"/>
    <row r="21572" x14ac:dyDescent="0.2"/>
    <row r="21573" x14ac:dyDescent="0.2"/>
    <row r="21574" x14ac:dyDescent="0.2"/>
    <row r="21575" x14ac:dyDescent="0.2"/>
    <row r="21576" x14ac:dyDescent="0.2"/>
    <row r="21577" x14ac:dyDescent="0.2"/>
    <row r="21578" x14ac:dyDescent="0.2"/>
    <row r="21579" x14ac:dyDescent="0.2"/>
    <row r="21580" x14ac:dyDescent="0.2"/>
    <row r="21581" x14ac:dyDescent="0.2"/>
    <row r="21582" x14ac:dyDescent="0.2"/>
    <row r="21583" x14ac:dyDescent="0.2"/>
    <row r="21584" x14ac:dyDescent="0.2"/>
    <row r="21585" x14ac:dyDescent="0.2"/>
    <row r="21586" x14ac:dyDescent="0.2"/>
    <row r="21587" x14ac:dyDescent="0.2"/>
    <row r="21588" x14ac:dyDescent="0.2"/>
    <row r="21589" x14ac:dyDescent="0.2"/>
    <row r="21590" x14ac:dyDescent="0.2"/>
    <row r="21591" x14ac:dyDescent="0.2"/>
    <row r="21592" x14ac:dyDescent="0.2"/>
    <row r="21593" x14ac:dyDescent="0.2"/>
    <row r="21594" x14ac:dyDescent="0.2"/>
    <row r="21595" x14ac:dyDescent="0.2"/>
    <row r="21596" x14ac:dyDescent="0.2"/>
    <row r="21597" x14ac:dyDescent="0.2"/>
    <row r="21598" x14ac:dyDescent="0.2"/>
    <row r="21599" x14ac:dyDescent="0.2"/>
    <row r="21600" x14ac:dyDescent="0.2"/>
    <row r="21601" x14ac:dyDescent="0.2"/>
    <row r="21602" x14ac:dyDescent="0.2"/>
    <row r="21603" x14ac:dyDescent="0.2"/>
    <row r="21604" x14ac:dyDescent="0.2"/>
    <row r="21605" x14ac:dyDescent="0.2"/>
    <row r="21606" x14ac:dyDescent="0.2"/>
    <row r="21607" x14ac:dyDescent="0.2"/>
    <row r="21608" x14ac:dyDescent="0.2"/>
    <row r="21609" x14ac:dyDescent="0.2"/>
    <row r="21610" x14ac:dyDescent="0.2"/>
    <row r="21611" x14ac:dyDescent="0.2"/>
    <row r="21612" x14ac:dyDescent="0.2"/>
    <row r="21613" x14ac:dyDescent="0.2"/>
    <row r="21614" x14ac:dyDescent="0.2"/>
    <row r="21615" x14ac:dyDescent="0.2"/>
    <row r="21616" x14ac:dyDescent="0.2"/>
    <row r="21617" x14ac:dyDescent="0.2"/>
    <row r="21618" x14ac:dyDescent="0.2"/>
    <row r="21619" x14ac:dyDescent="0.2"/>
    <row r="21620" x14ac:dyDescent="0.2"/>
    <row r="21621" x14ac:dyDescent="0.2"/>
    <row r="21622" x14ac:dyDescent="0.2"/>
    <row r="21623" x14ac:dyDescent="0.2"/>
    <row r="21624" x14ac:dyDescent="0.2"/>
    <row r="21625" x14ac:dyDescent="0.2"/>
    <row r="21626" x14ac:dyDescent="0.2"/>
    <row r="21627" x14ac:dyDescent="0.2"/>
    <row r="21628" x14ac:dyDescent="0.2"/>
    <row r="21629" x14ac:dyDescent="0.2"/>
    <row r="21630" x14ac:dyDescent="0.2"/>
    <row r="21631" x14ac:dyDescent="0.2"/>
    <row r="21632" x14ac:dyDescent="0.2"/>
    <row r="21633" x14ac:dyDescent="0.2"/>
    <row r="21634" x14ac:dyDescent="0.2"/>
    <row r="21635" x14ac:dyDescent="0.2"/>
    <row r="21636" x14ac:dyDescent="0.2"/>
    <row r="21637" x14ac:dyDescent="0.2"/>
    <row r="21638" x14ac:dyDescent="0.2"/>
    <row r="21639" x14ac:dyDescent="0.2"/>
    <row r="21640" x14ac:dyDescent="0.2"/>
    <row r="21641" x14ac:dyDescent="0.2"/>
    <row r="21642" x14ac:dyDescent="0.2"/>
    <row r="21643" x14ac:dyDescent="0.2"/>
    <row r="21644" x14ac:dyDescent="0.2"/>
    <row r="21645" x14ac:dyDescent="0.2"/>
    <row r="21646" x14ac:dyDescent="0.2"/>
    <row r="21647" x14ac:dyDescent="0.2"/>
    <row r="21648" x14ac:dyDescent="0.2"/>
    <row r="21649" x14ac:dyDescent="0.2"/>
    <row r="21650" x14ac:dyDescent="0.2"/>
    <row r="21651" x14ac:dyDescent="0.2"/>
    <row r="21652" x14ac:dyDescent="0.2"/>
    <row r="21653" x14ac:dyDescent="0.2"/>
    <row r="21654" x14ac:dyDescent="0.2"/>
    <row r="21655" x14ac:dyDescent="0.2"/>
    <row r="21656" x14ac:dyDescent="0.2"/>
    <row r="21657" x14ac:dyDescent="0.2"/>
    <row r="21658" x14ac:dyDescent="0.2"/>
    <row r="21659" x14ac:dyDescent="0.2"/>
    <row r="21660" x14ac:dyDescent="0.2"/>
    <row r="21661" x14ac:dyDescent="0.2"/>
    <row r="21662" x14ac:dyDescent="0.2"/>
    <row r="21663" x14ac:dyDescent="0.2"/>
    <row r="21664" x14ac:dyDescent="0.2"/>
    <row r="21665" x14ac:dyDescent="0.2"/>
    <row r="21666" x14ac:dyDescent="0.2"/>
    <row r="21667" x14ac:dyDescent="0.2"/>
    <row r="21668" x14ac:dyDescent="0.2"/>
    <row r="21669" x14ac:dyDescent="0.2"/>
    <row r="21670" x14ac:dyDescent="0.2"/>
    <row r="21671" x14ac:dyDescent="0.2"/>
    <row r="21672" x14ac:dyDescent="0.2"/>
    <row r="21673" x14ac:dyDescent="0.2"/>
    <row r="21674" x14ac:dyDescent="0.2"/>
    <row r="21675" x14ac:dyDescent="0.2"/>
    <row r="21676" x14ac:dyDescent="0.2"/>
    <row r="21677" x14ac:dyDescent="0.2"/>
    <row r="21678" x14ac:dyDescent="0.2"/>
    <row r="21679" x14ac:dyDescent="0.2"/>
    <row r="21680" x14ac:dyDescent="0.2"/>
    <row r="21681" x14ac:dyDescent="0.2"/>
    <row r="21682" x14ac:dyDescent="0.2"/>
    <row r="21683" x14ac:dyDescent="0.2"/>
    <row r="21684" x14ac:dyDescent="0.2"/>
    <row r="21685" x14ac:dyDescent="0.2"/>
    <row r="21686" x14ac:dyDescent="0.2"/>
    <row r="21687" x14ac:dyDescent="0.2"/>
    <row r="21688" x14ac:dyDescent="0.2"/>
    <row r="21689" x14ac:dyDescent="0.2"/>
    <row r="21690" x14ac:dyDescent="0.2"/>
    <row r="21691" x14ac:dyDescent="0.2"/>
    <row r="21692" x14ac:dyDescent="0.2"/>
    <row r="21693" x14ac:dyDescent="0.2"/>
    <row r="21694" x14ac:dyDescent="0.2"/>
    <row r="21695" x14ac:dyDescent="0.2"/>
    <row r="21696" x14ac:dyDescent="0.2"/>
    <row r="21697" x14ac:dyDescent="0.2"/>
    <row r="21698" x14ac:dyDescent="0.2"/>
    <row r="21699" x14ac:dyDescent="0.2"/>
    <row r="21700" x14ac:dyDescent="0.2"/>
    <row r="21701" x14ac:dyDescent="0.2"/>
    <row r="21702" x14ac:dyDescent="0.2"/>
    <row r="21703" x14ac:dyDescent="0.2"/>
    <row r="21704" x14ac:dyDescent="0.2"/>
    <row r="21705" x14ac:dyDescent="0.2"/>
    <row r="21706" x14ac:dyDescent="0.2"/>
    <row r="21707" x14ac:dyDescent="0.2"/>
    <row r="21708" x14ac:dyDescent="0.2"/>
    <row r="21709" x14ac:dyDescent="0.2"/>
    <row r="21710" x14ac:dyDescent="0.2"/>
    <row r="21711" x14ac:dyDescent="0.2"/>
    <row r="21712" x14ac:dyDescent="0.2"/>
    <row r="21713" x14ac:dyDescent="0.2"/>
    <row r="21714" x14ac:dyDescent="0.2"/>
    <row r="21715" x14ac:dyDescent="0.2"/>
    <row r="21716" x14ac:dyDescent="0.2"/>
    <row r="21717" x14ac:dyDescent="0.2"/>
    <row r="21718" x14ac:dyDescent="0.2"/>
    <row r="21719" x14ac:dyDescent="0.2"/>
    <row r="21720" x14ac:dyDescent="0.2"/>
    <row r="21721" x14ac:dyDescent="0.2"/>
    <row r="21722" x14ac:dyDescent="0.2"/>
    <row r="21723" x14ac:dyDescent="0.2"/>
    <row r="21724" x14ac:dyDescent="0.2"/>
    <row r="21725" x14ac:dyDescent="0.2"/>
    <row r="21726" x14ac:dyDescent="0.2"/>
    <row r="21727" x14ac:dyDescent="0.2"/>
    <row r="21728" x14ac:dyDescent="0.2"/>
    <row r="21729" x14ac:dyDescent="0.2"/>
    <row r="21730" x14ac:dyDescent="0.2"/>
    <row r="21731" x14ac:dyDescent="0.2"/>
    <row r="21732" x14ac:dyDescent="0.2"/>
    <row r="21733" x14ac:dyDescent="0.2"/>
    <row r="21734" x14ac:dyDescent="0.2"/>
    <row r="21735" x14ac:dyDescent="0.2"/>
    <row r="21736" x14ac:dyDescent="0.2"/>
    <row r="21737" x14ac:dyDescent="0.2"/>
    <row r="21738" x14ac:dyDescent="0.2"/>
    <row r="21739" x14ac:dyDescent="0.2"/>
    <row r="21740" x14ac:dyDescent="0.2"/>
    <row r="21741" x14ac:dyDescent="0.2"/>
    <row r="21742" x14ac:dyDescent="0.2"/>
    <row r="21743" x14ac:dyDescent="0.2"/>
    <row r="21744" x14ac:dyDescent="0.2"/>
    <row r="21745" x14ac:dyDescent="0.2"/>
    <row r="21746" x14ac:dyDescent="0.2"/>
    <row r="21747" x14ac:dyDescent="0.2"/>
    <row r="21748" x14ac:dyDescent="0.2"/>
    <row r="21749" x14ac:dyDescent="0.2"/>
    <row r="21750" x14ac:dyDescent="0.2"/>
    <row r="21751" x14ac:dyDescent="0.2"/>
    <row r="21752" x14ac:dyDescent="0.2"/>
    <row r="21753" x14ac:dyDescent="0.2"/>
    <row r="21754" x14ac:dyDescent="0.2"/>
    <row r="21755" x14ac:dyDescent="0.2"/>
    <row r="21756" x14ac:dyDescent="0.2"/>
    <row r="21757" x14ac:dyDescent="0.2"/>
    <row r="21758" x14ac:dyDescent="0.2"/>
    <row r="21759" x14ac:dyDescent="0.2"/>
    <row r="21760" x14ac:dyDescent="0.2"/>
    <row r="21761" x14ac:dyDescent="0.2"/>
    <row r="21762" x14ac:dyDescent="0.2"/>
    <row r="21763" x14ac:dyDescent="0.2"/>
    <row r="21764" x14ac:dyDescent="0.2"/>
    <row r="21765" x14ac:dyDescent="0.2"/>
    <row r="21766" x14ac:dyDescent="0.2"/>
    <row r="21767" x14ac:dyDescent="0.2"/>
    <row r="21768" x14ac:dyDescent="0.2"/>
    <row r="21769" x14ac:dyDescent="0.2"/>
    <row r="21770" x14ac:dyDescent="0.2"/>
    <row r="21771" x14ac:dyDescent="0.2"/>
    <row r="21772" x14ac:dyDescent="0.2"/>
    <row r="21773" x14ac:dyDescent="0.2"/>
    <row r="21774" x14ac:dyDescent="0.2"/>
    <row r="21775" x14ac:dyDescent="0.2"/>
    <row r="21776" x14ac:dyDescent="0.2"/>
    <row r="21777" x14ac:dyDescent="0.2"/>
    <row r="21778" x14ac:dyDescent="0.2"/>
    <row r="21779" x14ac:dyDescent="0.2"/>
    <row r="21780" x14ac:dyDescent="0.2"/>
    <row r="21781" x14ac:dyDescent="0.2"/>
    <row r="21782" x14ac:dyDescent="0.2"/>
    <row r="21783" x14ac:dyDescent="0.2"/>
    <row r="21784" x14ac:dyDescent="0.2"/>
    <row r="21785" x14ac:dyDescent="0.2"/>
    <row r="21786" x14ac:dyDescent="0.2"/>
    <row r="21787" x14ac:dyDescent="0.2"/>
    <row r="21788" x14ac:dyDescent="0.2"/>
    <row r="21789" x14ac:dyDescent="0.2"/>
    <row r="21790" x14ac:dyDescent="0.2"/>
    <row r="21791" x14ac:dyDescent="0.2"/>
    <row r="21792" x14ac:dyDescent="0.2"/>
    <row r="21793" x14ac:dyDescent="0.2"/>
    <row r="21794" x14ac:dyDescent="0.2"/>
    <row r="21795" x14ac:dyDescent="0.2"/>
    <row r="21796" x14ac:dyDescent="0.2"/>
    <row r="21797" x14ac:dyDescent="0.2"/>
    <row r="21798" x14ac:dyDescent="0.2"/>
    <row r="21799" x14ac:dyDescent="0.2"/>
    <row r="21800" x14ac:dyDescent="0.2"/>
    <row r="21801" x14ac:dyDescent="0.2"/>
    <row r="21802" x14ac:dyDescent="0.2"/>
    <row r="21803" x14ac:dyDescent="0.2"/>
    <row r="21804" x14ac:dyDescent="0.2"/>
    <row r="21805" x14ac:dyDescent="0.2"/>
    <row r="21806" x14ac:dyDescent="0.2"/>
    <row r="21807" x14ac:dyDescent="0.2"/>
    <row r="21808" x14ac:dyDescent="0.2"/>
    <row r="21809" x14ac:dyDescent="0.2"/>
    <row r="21810" x14ac:dyDescent="0.2"/>
    <row r="21811" x14ac:dyDescent="0.2"/>
    <row r="21812" x14ac:dyDescent="0.2"/>
    <row r="21813" x14ac:dyDescent="0.2"/>
    <row r="21814" x14ac:dyDescent="0.2"/>
    <row r="21815" x14ac:dyDescent="0.2"/>
    <row r="21816" x14ac:dyDescent="0.2"/>
    <row r="21817" x14ac:dyDescent="0.2"/>
    <row r="21818" x14ac:dyDescent="0.2"/>
    <row r="21819" x14ac:dyDescent="0.2"/>
    <row r="21820" x14ac:dyDescent="0.2"/>
    <row r="21821" x14ac:dyDescent="0.2"/>
    <row r="21822" x14ac:dyDescent="0.2"/>
    <row r="21823" x14ac:dyDescent="0.2"/>
    <row r="21824" x14ac:dyDescent="0.2"/>
    <row r="21825" x14ac:dyDescent="0.2"/>
    <row r="21826" x14ac:dyDescent="0.2"/>
    <row r="21827" x14ac:dyDescent="0.2"/>
    <row r="21828" x14ac:dyDescent="0.2"/>
    <row r="21829" x14ac:dyDescent="0.2"/>
    <row r="21830" x14ac:dyDescent="0.2"/>
    <row r="21831" x14ac:dyDescent="0.2"/>
    <row r="21832" x14ac:dyDescent="0.2"/>
    <row r="21833" x14ac:dyDescent="0.2"/>
    <row r="21834" x14ac:dyDescent="0.2"/>
    <row r="21835" x14ac:dyDescent="0.2"/>
    <row r="21836" x14ac:dyDescent="0.2"/>
    <row r="21837" x14ac:dyDescent="0.2"/>
    <row r="21838" x14ac:dyDescent="0.2"/>
    <row r="21839" x14ac:dyDescent="0.2"/>
    <row r="21840" x14ac:dyDescent="0.2"/>
    <row r="21841" x14ac:dyDescent="0.2"/>
    <row r="21842" x14ac:dyDescent="0.2"/>
    <row r="21843" x14ac:dyDescent="0.2"/>
    <row r="21844" x14ac:dyDescent="0.2"/>
    <row r="21845" x14ac:dyDescent="0.2"/>
    <row r="21846" x14ac:dyDescent="0.2"/>
    <row r="21847" x14ac:dyDescent="0.2"/>
    <row r="21848" x14ac:dyDescent="0.2"/>
    <row r="21849" x14ac:dyDescent="0.2"/>
    <row r="21850" x14ac:dyDescent="0.2"/>
    <row r="21851" x14ac:dyDescent="0.2"/>
    <row r="21852" x14ac:dyDescent="0.2"/>
    <row r="21853" x14ac:dyDescent="0.2"/>
    <row r="21854" x14ac:dyDescent="0.2"/>
    <row r="21855" x14ac:dyDescent="0.2"/>
    <row r="21856" x14ac:dyDescent="0.2"/>
    <row r="21857" x14ac:dyDescent="0.2"/>
    <row r="21858" x14ac:dyDescent="0.2"/>
    <row r="21859" x14ac:dyDescent="0.2"/>
    <row r="21860" x14ac:dyDescent="0.2"/>
    <row r="21861" x14ac:dyDescent="0.2"/>
    <row r="21862" x14ac:dyDescent="0.2"/>
    <row r="21863" x14ac:dyDescent="0.2"/>
    <row r="21864" x14ac:dyDescent="0.2"/>
    <row r="21865" x14ac:dyDescent="0.2"/>
    <row r="21866" x14ac:dyDescent="0.2"/>
    <row r="21867" x14ac:dyDescent="0.2"/>
    <row r="21868" x14ac:dyDescent="0.2"/>
    <row r="21869" x14ac:dyDescent="0.2"/>
    <row r="21870" x14ac:dyDescent="0.2"/>
    <row r="21871" x14ac:dyDescent="0.2"/>
    <row r="21872" x14ac:dyDescent="0.2"/>
    <row r="21873" x14ac:dyDescent="0.2"/>
    <row r="21874" x14ac:dyDescent="0.2"/>
    <row r="21875" x14ac:dyDescent="0.2"/>
    <row r="21876" x14ac:dyDescent="0.2"/>
    <row r="21877" x14ac:dyDescent="0.2"/>
    <row r="21878" x14ac:dyDescent="0.2"/>
    <row r="21879" x14ac:dyDescent="0.2"/>
    <row r="21880" x14ac:dyDescent="0.2"/>
    <row r="21881" x14ac:dyDescent="0.2"/>
    <row r="21882" x14ac:dyDescent="0.2"/>
    <row r="21883" x14ac:dyDescent="0.2"/>
    <row r="21884" x14ac:dyDescent="0.2"/>
    <row r="21885" x14ac:dyDescent="0.2"/>
    <row r="21886" x14ac:dyDescent="0.2"/>
    <row r="21887" x14ac:dyDescent="0.2"/>
    <row r="21888" x14ac:dyDescent="0.2"/>
    <row r="21889" x14ac:dyDescent="0.2"/>
    <row r="21890" x14ac:dyDescent="0.2"/>
    <row r="21891" x14ac:dyDescent="0.2"/>
    <row r="21892" x14ac:dyDescent="0.2"/>
    <row r="21893" x14ac:dyDescent="0.2"/>
    <row r="21894" x14ac:dyDescent="0.2"/>
    <row r="21895" x14ac:dyDescent="0.2"/>
    <row r="21896" x14ac:dyDescent="0.2"/>
    <row r="21897" x14ac:dyDescent="0.2"/>
    <row r="21898" x14ac:dyDescent="0.2"/>
    <row r="21899" x14ac:dyDescent="0.2"/>
    <row r="21900" x14ac:dyDescent="0.2"/>
    <row r="21901" x14ac:dyDescent="0.2"/>
    <row r="21902" x14ac:dyDescent="0.2"/>
    <row r="21903" x14ac:dyDescent="0.2"/>
    <row r="21904" x14ac:dyDescent="0.2"/>
    <row r="21905" x14ac:dyDescent="0.2"/>
    <row r="21906" x14ac:dyDescent="0.2"/>
    <row r="21907" x14ac:dyDescent="0.2"/>
    <row r="21908" x14ac:dyDescent="0.2"/>
    <row r="21909" x14ac:dyDescent="0.2"/>
    <row r="21910" x14ac:dyDescent="0.2"/>
    <row r="21911" x14ac:dyDescent="0.2"/>
    <row r="21912" x14ac:dyDescent="0.2"/>
    <row r="21913" x14ac:dyDescent="0.2"/>
    <row r="21914" x14ac:dyDescent="0.2"/>
    <row r="21915" x14ac:dyDescent="0.2"/>
    <row r="21916" x14ac:dyDescent="0.2"/>
    <row r="21917" x14ac:dyDescent="0.2"/>
    <row r="21918" x14ac:dyDescent="0.2"/>
    <row r="21919" x14ac:dyDescent="0.2"/>
    <row r="21920" x14ac:dyDescent="0.2"/>
    <row r="21921" x14ac:dyDescent="0.2"/>
    <row r="21922" x14ac:dyDescent="0.2"/>
    <row r="21923" x14ac:dyDescent="0.2"/>
    <row r="21924" x14ac:dyDescent="0.2"/>
    <row r="21925" x14ac:dyDescent="0.2"/>
    <row r="21926" x14ac:dyDescent="0.2"/>
    <row r="21927" x14ac:dyDescent="0.2"/>
    <row r="21928" x14ac:dyDescent="0.2"/>
    <row r="21929" x14ac:dyDescent="0.2"/>
    <row r="21930" x14ac:dyDescent="0.2"/>
    <row r="21931" x14ac:dyDescent="0.2"/>
    <row r="21932" x14ac:dyDescent="0.2"/>
    <row r="21933" x14ac:dyDescent="0.2"/>
    <row r="21934" x14ac:dyDescent="0.2"/>
    <row r="21935" x14ac:dyDescent="0.2"/>
    <row r="21936" x14ac:dyDescent="0.2"/>
    <row r="21937" x14ac:dyDescent="0.2"/>
    <row r="21938" x14ac:dyDescent="0.2"/>
    <row r="21939" x14ac:dyDescent="0.2"/>
    <row r="21940" x14ac:dyDescent="0.2"/>
    <row r="21941" x14ac:dyDescent="0.2"/>
    <row r="21942" x14ac:dyDescent="0.2"/>
    <row r="21943" x14ac:dyDescent="0.2"/>
    <row r="21944" x14ac:dyDescent="0.2"/>
    <row r="21945" x14ac:dyDescent="0.2"/>
    <row r="21946" x14ac:dyDescent="0.2"/>
    <row r="21947" x14ac:dyDescent="0.2"/>
    <row r="21948" x14ac:dyDescent="0.2"/>
    <row r="21949" x14ac:dyDescent="0.2"/>
    <row r="21950" x14ac:dyDescent="0.2"/>
    <row r="21951" x14ac:dyDescent="0.2"/>
    <row r="21952" x14ac:dyDescent="0.2"/>
    <row r="21953" x14ac:dyDescent="0.2"/>
    <row r="21954" x14ac:dyDescent="0.2"/>
    <row r="21955" x14ac:dyDescent="0.2"/>
    <row r="21956" x14ac:dyDescent="0.2"/>
    <row r="21957" x14ac:dyDescent="0.2"/>
    <row r="21958" x14ac:dyDescent="0.2"/>
    <row r="21959" x14ac:dyDescent="0.2"/>
    <row r="21960" x14ac:dyDescent="0.2"/>
    <row r="21961" x14ac:dyDescent="0.2"/>
    <row r="21962" x14ac:dyDescent="0.2"/>
    <row r="21963" x14ac:dyDescent="0.2"/>
    <row r="21964" x14ac:dyDescent="0.2"/>
    <row r="21965" x14ac:dyDescent="0.2"/>
    <row r="21966" x14ac:dyDescent="0.2"/>
    <row r="21967" x14ac:dyDescent="0.2"/>
    <row r="21968" x14ac:dyDescent="0.2"/>
    <row r="21969" x14ac:dyDescent="0.2"/>
    <row r="21970" x14ac:dyDescent="0.2"/>
    <row r="21971" x14ac:dyDescent="0.2"/>
    <row r="21972" x14ac:dyDescent="0.2"/>
    <row r="21973" x14ac:dyDescent="0.2"/>
    <row r="21974" x14ac:dyDescent="0.2"/>
    <row r="21975" x14ac:dyDescent="0.2"/>
    <row r="21976" x14ac:dyDescent="0.2"/>
    <row r="21977" x14ac:dyDescent="0.2"/>
    <row r="21978" x14ac:dyDescent="0.2"/>
    <row r="21979" x14ac:dyDescent="0.2"/>
    <row r="21980" x14ac:dyDescent="0.2"/>
    <row r="21981" x14ac:dyDescent="0.2"/>
    <row r="21982" x14ac:dyDescent="0.2"/>
    <row r="21983" x14ac:dyDescent="0.2"/>
    <row r="21984" x14ac:dyDescent="0.2"/>
    <row r="21985" x14ac:dyDescent="0.2"/>
    <row r="21986" x14ac:dyDescent="0.2"/>
    <row r="21987" x14ac:dyDescent="0.2"/>
    <row r="21988" x14ac:dyDescent="0.2"/>
    <row r="21989" x14ac:dyDescent="0.2"/>
    <row r="21990" x14ac:dyDescent="0.2"/>
    <row r="21991" x14ac:dyDescent="0.2"/>
    <row r="21992" x14ac:dyDescent="0.2"/>
    <row r="21993" x14ac:dyDescent="0.2"/>
    <row r="21994" x14ac:dyDescent="0.2"/>
    <row r="21995" x14ac:dyDescent="0.2"/>
    <row r="21996" x14ac:dyDescent="0.2"/>
    <row r="21997" x14ac:dyDescent="0.2"/>
    <row r="21998" x14ac:dyDescent="0.2"/>
    <row r="21999" x14ac:dyDescent="0.2"/>
    <row r="22000" x14ac:dyDescent="0.2"/>
    <row r="22001" x14ac:dyDescent="0.2"/>
    <row r="22002" x14ac:dyDescent="0.2"/>
    <row r="22003" x14ac:dyDescent="0.2"/>
    <row r="22004" x14ac:dyDescent="0.2"/>
    <row r="22005" x14ac:dyDescent="0.2"/>
    <row r="22006" x14ac:dyDescent="0.2"/>
    <row r="22007" x14ac:dyDescent="0.2"/>
    <row r="22008" x14ac:dyDescent="0.2"/>
    <row r="22009" x14ac:dyDescent="0.2"/>
    <row r="22010" x14ac:dyDescent="0.2"/>
    <row r="22011" x14ac:dyDescent="0.2"/>
    <row r="22012" x14ac:dyDescent="0.2"/>
    <row r="22013" x14ac:dyDescent="0.2"/>
    <row r="22014" x14ac:dyDescent="0.2"/>
    <row r="22015" x14ac:dyDescent="0.2"/>
    <row r="22016" x14ac:dyDescent="0.2"/>
    <row r="22017" x14ac:dyDescent="0.2"/>
    <row r="22018" x14ac:dyDescent="0.2"/>
    <row r="22019" x14ac:dyDescent="0.2"/>
    <row r="22020" x14ac:dyDescent="0.2"/>
    <row r="22021" x14ac:dyDescent="0.2"/>
    <row r="22022" x14ac:dyDescent="0.2"/>
    <row r="22023" x14ac:dyDescent="0.2"/>
    <row r="22024" x14ac:dyDescent="0.2"/>
    <row r="22025" x14ac:dyDescent="0.2"/>
    <row r="22026" x14ac:dyDescent="0.2"/>
    <row r="22027" x14ac:dyDescent="0.2"/>
    <row r="22028" x14ac:dyDescent="0.2"/>
    <row r="22029" x14ac:dyDescent="0.2"/>
    <row r="22030" x14ac:dyDescent="0.2"/>
    <row r="22031" x14ac:dyDescent="0.2"/>
    <row r="22032" x14ac:dyDescent="0.2"/>
    <row r="22033" x14ac:dyDescent="0.2"/>
    <row r="22034" x14ac:dyDescent="0.2"/>
    <row r="22035" x14ac:dyDescent="0.2"/>
    <row r="22036" x14ac:dyDescent="0.2"/>
    <row r="22037" x14ac:dyDescent="0.2"/>
    <row r="22038" x14ac:dyDescent="0.2"/>
    <row r="22039" x14ac:dyDescent="0.2"/>
    <row r="22040" x14ac:dyDescent="0.2"/>
    <row r="22041" x14ac:dyDescent="0.2"/>
    <row r="22042" x14ac:dyDescent="0.2"/>
    <row r="22043" x14ac:dyDescent="0.2"/>
    <row r="22044" x14ac:dyDescent="0.2"/>
    <row r="22045" x14ac:dyDescent="0.2"/>
    <row r="22046" x14ac:dyDescent="0.2"/>
    <row r="22047" x14ac:dyDescent="0.2"/>
    <row r="22048" x14ac:dyDescent="0.2"/>
    <row r="22049" x14ac:dyDescent="0.2"/>
    <row r="22050" x14ac:dyDescent="0.2"/>
    <row r="22051" x14ac:dyDescent="0.2"/>
    <row r="22052" x14ac:dyDescent="0.2"/>
    <row r="22053" x14ac:dyDescent="0.2"/>
    <row r="22054" x14ac:dyDescent="0.2"/>
    <row r="22055" x14ac:dyDescent="0.2"/>
    <row r="22056" x14ac:dyDescent="0.2"/>
    <row r="22057" x14ac:dyDescent="0.2"/>
    <row r="22058" x14ac:dyDescent="0.2"/>
    <row r="22059" x14ac:dyDescent="0.2"/>
    <row r="22060" x14ac:dyDescent="0.2"/>
    <row r="22061" x14ac:dyDescent="0.2"/>
    <row r="22062" x14ac:dyDescent="0.2"/>
    <row r="22063" x14ac:dyDescent="0.2"/>
    <row r="22064" x14ac:dyDescent="0.2"/>
    <row r="22065" x14ac:dyDescent="0.2"/>
    <row r="22066" x14ac:dyDescent="0.2"/>
    <row r="22067" x14ac:dyDescent="0.2"/>
    <row r="22068" x14ac:dyDescent="0.2"/>
    <row r="22069" x14ac:dyDescent="0.2"/>
    <row r="22070" x14ac:dyDescent="0.2"/>
    <row r="22071" x14ac:dyDescent="0.2"/>
    <row r="22072" x14ac:dyDescent="0.2"/>
    <row r="22073" x14ac:dyDescent="0.2"/>
    <row r="22074" x14ac:dyDescent="0.2"/>
    <row r="22075" x14ac:dyDescent="0.2"/>
    <row r="22076" x14ac:dyDescent="0.2"/>
    <row r="22077" x14ac:dyDescent="0.2"/>
    <row r="22078" x14ac:dyDescent="0.2"/>
    <row r="22079" x14ac:dyDescent="0.2"/>
    <row r="22080" x14ac:dyDescent="0.2"/>
    <row r="22081" x14ac:dyDescent="0.2"/>
    <row r="22082" x14ac:dyDescent="0.2"/>
    <row r="22083" x14ac:dyDescent="0.2"/>
    <row r="22084" x14ac:dyDescent="0.2"/>
    <row r="22085" x14ac:dyDescent="0.2"/>
    <row r="22086" x14ac:dyDescent="0.2"/>
    <row r="22087" x14ac:dyDescent="0.2"/>
    <row r="22088" x14ac:dyDescent="0.2"/>
    <row r="22089" x14ac:dyDescent="0.2"/>
    <row r="22090" x14ac:dyDescent="0.2"/>
    <row r="22091" x14ac:dyDescent="0.2"/>
    <row r="22092" x14ac:dyDescent="0.2"/>
    <row r="22093" x14ac:dyDescent="0.2"/>
    <row r="22094" x14ac:dyDescent="0.2"/>
    <row r="22095" x14ac:dyDescent="0.2"/>
    <row r="22096" x14ac:dyDescent="0.2"/>
    <row r="22097" x14ac:dyDescent="0.2"/>
    <row r="22098" x14ac:dyDescent="0.2"/>
    <row r="22099" x14ac:dyDescent="0.2"/>
    <row r="22100" x14ac:dyDescent="0.2"/>
    <row r="22101" x14ac:dyDescent="0.2"/>
    <row r="22102" x14ac:dyDescent="0.2"/>
    <row r="22103" x14ac:dyDescent="0.2"/>
    <row r="22104" x14ac:dyDescent="0.2"/>
    <row r="22105" x14ac:dyDescent="0.2"/>
    <row r="22106" x14ac:dyDescent="0.2"/>
    <row r="22107" x14ac:dyDescent="0.2"/>
    <row r="22108" x14ac:dyDescent="0.2"/>
    <row r="22109" x14ac:dyDescent="0.2"/>
    <row r="22110" x14ac:dyDescent="0.2"/>
    <row r="22111" x14ac:dyDescent="0.2"/>
    <row r="22112" x14ac:dyDescent="0.2"/>
    <row r="22113" x14ac:dyDescent="0.2"/>
    <row r="22114" x14ac:dyDescent="0.2"/>
    <row r="22115" x14ac:dyDescent="0.2"/>
    <row r="22116" x14ac:dyDescent="0.2"/>
    <row r="22117" x14ac:dyDescent="0.2"/>
    <row r="22118" x14ac:dyDescent="0.2"/>
    <row r="22119" x14ac:dyDescent="0.2"/>
    <row r="22120" x14ac:dyDescent="0.2"/>
    <row r="22121" x14ac:dyDescent="0.2"/>
    <row r="22122" x14ac:dyDescent="0.2"/>
    <row r="22123" x14ac:dyDescent="0.2"/>
    <row r="22124" x14ac:dyDescent="0.2"/>
    <row r="22125" x14ac:dyDescent="0.2"/>
    <row r="22126" x14ac:dyDescent="0.2"/>
    <row r="22127" x14ac:dyDescent="0.2"/>
    <row r="22128" x14ac:dyDescent="0.2"/>
    <row r="22129" x14ac:dyDescent="0.2"/>
    <row r="22130" x14ac:dyDescent="0.2"/>
    <row r="22131" x14ac:dyDescent="0.2"/>
    <row r="22132" x14ac:dyDescent="0.2"/>
    <row r="22133" x14ac:dyDescent="0.2"/>
    <row r="22134" x14ac:dyDescent="0.2"/>
    <row r="22135" x14ac:dyDescent="0.2"/>
    <row r="22136" x14ac:dyDescent="0.2"/>
    <row r="22137" x14ac:dyDescent="0.2"/>
    <row r="22138" x14ac:dyDescent="0.2"/>
    <row r="22139" x14ac:dyDescent="0.2"/>
    <row r="22140" x14ac:dyDescent="0.2"/>
    <row r="22141" x14ac:dyDescent="0.2"/>
    <row r="22142" x14ac:dyDescent="0.2"/>
    <row r="22143" x14ac:dyDescent="0.2"/>
    <row r="22144" x14ac:dyDescent="0.2"/>
    <row r="22145" x14ac:dyDescent="0.2"/>
    <row r="22146" x14ac:dyDescent="0.2"/>
    <row r="22147" x14ac:dyDescent="0.2"/>
    <row r="22148" x14ac:dyDescent="0.2"/>
    <row r="22149" x14ac:dyDescent="0.2"/>
    <row r="22150" x14ac:dyDescent="0.2"/>
    <row r="22151" x14ac:dyDescent="0.2"/>
    <row r="22152" x14ac:dyDescent="0.2"/>
    <row r="22153" x14ac:dyDescent="0.2"/>
    <row r="22154" x14ac:dyDescent="0.2"/>
    <row r="22155" x14ac:dyDescent="0.2"/>
    <row r="22156" x14ac:dyDescent="0.2"/>
    <row r="22157" x14ac:dyDescent="0.2"/>
    <row r="22158" x14ac:dyDescent="0.2"/>
    <row r="22159" x14ac:dyDescent="0.2"/>
    <row r="22160" x14ac:dyDescent="0.2"/>
    <row r="22161" x14ac:dyDescent="0.2"/>
    <row r="22162" x14ac:dyDescent="0.2"/>
    <row r="22163" x14ac:dyDescent="0.2"/>
    <row r="22164" x14ac:dyDescent="0.2"/>
    <row r="22165" x14ac:dyDescent="0.2"/>
    <row r="22166" x14ac:dyDescent="0.2"/>
    <row r="22167" x14ac:dyDescent="0.2"/>
    <row r="22168" x14ac:dyDescent="0.2"/>
    <row r="22169" x14ac:dyDescent="0.2"/>
    <row r="22170" x14ac:dyDescent="0.2"/>
    <row r="22171" x14ac:dyDescent="0.2"/>
    <row r="22172" x14ac:dyDescent="0.2"/>
    <row r="22173" x14ac:dyDescent="0.2"/>
    <row r="22174" x14ac:dyDescent="0.2"/>
    <row r="22175" x14ac:dyDescent="0.2"/>
    <row r="22176" x14ac:dyDescent="0.2"/>
    <row r="22177" x14ac:dyDescent="0.2"/>
    <row r="22178" x14ac:dyDescent="0.2"/>
    <row r="22179" x14ac:dyDescent="0.2"/>
    <row r="22180" x14ac:dyDescent="0.2"/>
    <row r="22181" x14ac:dyDescent="0.2"/>
    <row r="22182" x14ac:dyDescent="0.2"/>
    <row r="22183" x14ac:dyDescent="0.2"/>
    <row r="22184" x14ac:dyDescent="0.2"/>
    <row r="22185" x14ac:dyDescent="0.2"/>
    <row r="22186" x14ac:dyDescent="0.2"/>
    <row r="22187" x14ac:dyDescent="0.2"/>
    <row r="22188" x14ac:dyDescent="0.2"/>
    <row r="22189" x14ac:dyDescent="0.2"/>
    <row r="22190" x14ac:dyDescent="0.2"/>
    <row r="22191" x14ac:dyDescent="0.2"/>
    <row r="22192" x14ac:dyDescent="0.2"/>
    <row r="22193" x14ac:dyDescent="0.2"/>
    <row r="22194" x14ac:dyDescent="0.2"/>
    <row r="22195" x14ac:dyDescent="0.2"/>
    <row r="22196" x14ac:dyDescent="0.2"/>
    <row r="22197" x14ac:dyDescent="0.2"/>
    <row r="22198" x14ac:dyDescent="0.2"/>
    <row r="22199" x14ac:dyDescent="0.2"/>
    <row r="22200" x14ac:dyDescent="0.2"/>
    <row r="22201" x14ac:dyDescent="0.2"/>
    <row r="22202" x14ac:dyDescent="0.2"/>
    <row r="22203" x14ac:dyDescent="0.2"/>
    <row r="22204" x14ac:dyDescent="0.2"/>
    <row r="22205" x14ac:dyDescent="0.2"/>
    <row r="22206" x14ac:dyDescent="0.2"/>
    <row r="22207" x14ac:dyDescent="0.2"/>
    <row r="22208" x14ac:dyDescent="0.2"/>
    <row r="22209" x14ac:dyDescent="0.2"/>
    <row r="22210" x14ac:dyDescent="0.2"/>
    <row r="22211" x14ac:dyDescent="0.2"/>
    <row r="22212" x14ac:dyDescent="0.2"/>
    <row r="22213" x14ac:dyDescent="0.2"/>
    <row r="22214" x14ac:dyDescent="0.2"/>
    <row r="22215" x14ac:dyDescent="0.2"/>
    <row r="22216" x14ac:dyDescent="0.2"/>
    <row r="22217" x14ac:dyDescent="0.2"/>
    <row r="22218" x14ac:dyDescent="0.2"/>
    <row r="22219" x14ac:dyDescent="0.2"/>
    <row r="22220" x14ac:dyDescent="0.2"/>
    <row r="22221" x14ac:dyDescent="0.2"/>
    <row r="22222" x14ac:dyDescent="0.2"/>
    <row r="22223" x14ac:dyDescent="0.2"/>
    <row r="22224" x14ac:dyDescent="0.2"/>
    <row r="22225" x14ac:dyDescent="0.2"/>
    <row r="22226" x14ac:dyDescent="0.2"/>
    <row r="22227" x14ac:dyDescent="0.2"/>
    <row r="22228" x14ac:dyDescent="0.2"/>
    <row r="22229" x14ac:dyDescent="0.2"/>
    <row r="22230" x14ac:dyDescent="0.2"/>
    <row r="22231" x14ac:dyDescent="0.2"/>
    <row r="22232" x14ac:dyDescent="0.2"/>
    <row r="22233" x14ac:dyDescent="0.2"/>
    <row r="22234" x14ac:dyDescent="0.2"/>
    <row r="22235" x14ac:dyDescent="0.2"/>
    <row r="22236" x14ac:dyDescent="0.2"/>
    <row r="22237" x14ac:dyDescent="0.2"/>
    <row r="22238" x14ac:dyDescent="0.2"/>
    <row r="22239" x14ac:dyDescent="0.2"/>
    <row r="22240" x14ac:dyDescent="0.2"/>
    <row r="22241" x14ac:dyDescent="0.2"/>
    <row r="22242" x14ac:dyDescent="0.2"/>
    <row r="22243" x14ac:dyDescent="0.2"/>
    <row r="22244" x14ac:dyDescent="0.2"/>
    <row r="22245" x14ac:dyDescent="0.2"/>
    <row r="22246" x14ac:dyDescent="0.2"/>
    <row r="22247" x14ac:dyDescent="0.2"/>
    <row r="22248" x14ac:dyDescent="0.2"/>
    <row r="22249" x14ac:dyDescent="0.2"/>
    <row r="22250" x14ac:dyDescent="0.2"/>
    <row r="22251" x14ac:dyDescent="0.2"/>
    <row r="22252" x14ac:dyDescent="0.2"/>
    <row r="22253" x14ac:dyDescent="0.2"/>
    <row r="22254" x14ac:dyDescent="0.2"/>
    <row r="22255" x14ac:dyDescent="0.2"/>
    <row r="22256" x14ac:dyDescent="0.2"/>
    <row r="22257" x14ac:dyDescent="0.2"/>
    <row r="22258" x14ac:dyDescent="0.2"/>
    <row r="22259" x14ac:dyDescent="0.2"/>
    <row r="22260" x14ac:dyDescent="0.2"/>
    <row r="22261" x14ac:dyDescent="0.2"/>
    <row r="22262" x14ac:dyDescent="0.2"/>
    <row r="22263" x14ac:dyDescent="0.2"/>
    <row r="22264" x14ac:dyDescent="0.2"/>
    <row r="22265" x14ac:dyDescent="0.2"/>
    <row r="22266" x14ac:dyDescent="0.2"/>
    <row r="22267" x14ac:dyDescent="0.2"/>
    <row r="22268" x14ac:dyDescent="0.2"/>
    <row r="22269" x14ac:dyDescent="0.2"/>
    <row r="22270" x14ac:dyDescent="0.2"/>
    <row r="22271" x14ac:dyDescent="0.2"/>
    <row r="22272" x14ac:dyDescent="0.2"/>
    <row r="22273" x14ac:dyDescent="0.2"/>
    <row r="22274" x14ac:dyDescent="0.2"/>
    <row r="22275" x14ac:dyDescent="0.2"/>
    <row r="22276" x14ac:dyDescent="0.2"/>
    <row r="22277" x14ac:dyDescent="0.2"/>
    <row r="22278" x14ac:dyDescent="0.2"/>
    <row r="22279" x14ac:dyDescent="0.2"/>
    <row r="22280" x14ac:dyDescent="0.2"/>
    <row r="22281" x14ac:dyDescent="0.2"/>
    <row r="22282" x14ac:dyDescent="0.2"/>
    <row r="22283" x14ac:dyDescent="0.2"/>
    <row r="22284" x14ac:dyDescent="0.2"/>
    <row r="22285" x14ac:dyDescent="0.2"/>
    <row r="22286" x14ac:dyDescent="0.2"/>
    <row r="22287" x14ac:dyDescent="0.2"/>
    <row r="22288" x14ac:dyDescent="0.2"/>
    <row r="22289" x14ac:dyDescent="0.2"/>
    <row r="22290" x14ac:dyDescent="0.2"/>
    <row r="22291" x14ac:dyDescent="0.2"/>
    <row r="22292" x14ac:dyDescent="0.2"/>
    <row r="22293" x14ac:dyDescent="0.2"/>
    <row r="22294" x14ac:dyDescent="0.2"/>
    <row r="22295" x14ac:dyDescent="0.2"/>
    <row r="22296" x14ac:dyDescent="0.2"/>
    <row r="22297" x14ac:dyDescent="0.2"/>
    <row r="22298" x14ac:dyDescent="0.2"/>
    <row r="22299" x14ac:dyDescent="0.2"/>
    <row r="22300" x14ac:dyDescent="0.2"/>
    <row r="22301" x14ac:dyDescent="0.2"/>
    <row r="22302" x14ac:dyDescent="0.2"/>
    <row r="22303" x14ac:dyDescent="0.2"/>
    <row r="22304" x14ac:dyDescent="0.2"/>
    <row r="22305" x14ac:dyDescent="0.2"/>
    <row r="22306" x14ac:dyDescent="0.2"/>
    <row r="22307" x14ac:dyDescent="0.2"/>
    <row r="22308" x14ac:dyDescent="0.2"/>
    <row r="22309" x14ac:dyDescent="0.2"/>
    <row r="22310" x14ac:dyDescent="0.2"/>
    <row r="22311" x14ac:dyDescent="0.2"/>
    <row r="22312" x14ac:dyDescent="0.2"/>
    <row r="22313" x14ac:dyDescent="0.2"/>
    <row r="22314" x14ac:dyDescent="0.2"/>
    <row r="22315" x14ac:dyDescent="0.2"/>
    <row r="22316" x14ac:dyDescent="0.2"/>
    <row r="22317" x14ac:dyDescent="0.2"/>
    <row r="22318" x14ac:dyDescent="0.2"/>
    <row r="22319" x14ac:dyDescent="0.2"/>
    <row r="22320" x14ac:dyDescent="0.2"/>
    <row r="22321" x14ac:dyDescent="0.2"/>
    <row r="22322" x14ac:dyDescent="0.2"/>
    <row r="22323" x14ac:dyDescent="0.2"/>
    <row r="22324" x14ac:dyDescent="0.2"/>
    <row r="22325" x14ac:dyDescent="0.2"/>
    <row r="22326" x14ac:dyDescent="0.2"/>
    <row r="22327" x14ac:dyDescent="0.2"/>
    <row r="22328" x14ac:dyDescent="0.2"/>
    <row r="22329" x14ac:dyDescent="0.2"/>
    <row r="22330" x14ac:dyDescent="0.2"/>
    <row r="22331" x14ac:dyDescent="0.2"/>
    <row r="22332" x14ac:dyDescent="0.2"/>
    <row r="22333" x14ac:dyDescent="0.2"/>
    <row r="22334" x14ac:dyDescent="0.2"/>
    <row r="22335" x14ac:dyDescent="0.2"/>
    <row r="22336" x14ac:dyDescent="0.2"/>
    <row r="22337" x14ac:dyDescent="0.2"/>
    <row r="22338" x14ac:dyDescent="0.2"/>
    <row r="22339" x14ac:dyDescent="0.2"/>
    <row r="22340" x14ac:dyDescent="0.2"/>
    <row r="22341" x14ac:dyDescent="0.2"/>
    <row r="22342" x14ac:dyDescent="0.2"/>
    <row r="22343" x14ac:dyDescent="0.2"/>
    <row r="22344" x14ac:dyDescent="0.2"/>
    <row r="22345" x14ac:dyDescent="0.2"/>
    <row r="22346" x14ac:dyDescent="0.2"/>
    <row r="22347" x14ac:dyDescent="0.2"/>
    <row r="22348" x14ac:dyDescent="0.2"/>
    <row r="22349" x14ac:dyDescent="0.2"/>
    <row r="22350" x14ac:dyDescent="0.2"/>
    <row r="22351" x14ac:dyDescent="0.2"/>
    <row r="22352" x14ac:dyDescent="0.2"/>
    <row r="22353" x14ac:dyDescent="0.2"/>
    <row r="22354" x14ac:dyDescent="0.2"/>
    <row r="22355" x14ac:dyDescent="0.2"/>
    <row r="22356" x14ac:dyDescent="0.2"/>
    <row r="22357" x14ac:dyDescent="0.2"/>
    <row r="22358" x14ac:dyDescent="0.2"/>
    <row r="22359" x14ac:dyDescent="0.2"/>
    <row r="22360" x14ac:dyDescent="0.2"/>
    <row r="22361" x14ac:dyDescent="0.2"/>
    <row r="22362" x14ac:dyDescent="0.2"/>
    <row r="22363" x14ac:dyDescent="0.2"/>
    <row r="22364" x14ac:dyDescent="0.2"/>
    <row r="22365" x14ac:dyDescent="0.2"/>
    <row r="22366" x14ac:dyDescent="0.2"/>
    <row r="22367" x14ac:dyDescent="0.2"/>
    <row r="22368" x14ac:dyDescent="0.2"/>
    <row r="22369" x14ac:dyDescent="0.2"/>
    <row r="22370" x14ac:dyDescent="0.2"/>
    <row r="22371" x14ac:dyDescent="0.2"/>
    <row r="22372" x14ac:dyDescent="0.2"/>
    <row r="22373" x14ac:dyDescent="0.2"/>
    <row r="22374" x14ac:dyDescent="0.2"/>
    <row r="22375" x14ac:dyDescent="0.2"/>
    <row r="22376" x14ac:dyDescent="0.2"/>
    <row r="22377" x14ac:dyDescent="0.2"/>
    <row r="22378" x14ac:dyDescent="0.2"/>
    <row r="22379" x14ac:dyDescent="0.2"/>
    <row r="22380" x14ac:dyDescent="0.2"/>
    <row r="22381" x14ac:dyDescent="0.2"/>
    <row r="22382" x14ac:dyDescent="0.2"/>
    <row r="22383" x14ac:dyDescent="0.2"/>
    <row r="22384" x14ac:dyDescent="0.2"/>
    <row r="22385" x14ac:dyDescent="0.2"/>
    <row r="22386" x14ac:dyDescent="0.2"/>
    <row r="22387" x14ac:dyDescent="0.2"/>
    <row r="22388" x14ac:dyDescent="0.2"/>
    <row r="22389" x14ac:dyDescent="0.2"/>
    <row r="22390" x14ac:dyDescent="0.2"/>
    <row r="22391" x14ac:dyDescent="0.2"/>
    <row r="22392" x14ac:dyDescent="0.2"/>
    <row r="22393" x14ac:dyDescent="0.2"/>
    <row r="22394" x14ac:dyDescent="0.2"/>
    <row r="22395" x14ac:dyDescent="0.2"/>
    <row r="22396" x14ac:dyDescent="0.2"/>
    <row r="22397" x14ac:dyDescent="0.2"/>
    <row r="22398" x14ac:dyDescent="0.2"/>
    <row r="22399" x14ac:dyDescent="0.2"/>
    <row r="22400" x14ac:dyDescent="0.2"/>
    <row r="22401" x14ac:dyDescent="0.2"/>
    <row r="22402" x14ac:dyDescent="0.2"/>
    <row r="22403" x14ac:dyDescent="0.2"/>
    <row r="22404" x14ac:dyDescent="0.2"/>
    <row r="22405" x14ac:dyDescent="0.2"/>
    <row r="22406" x14ac:dyDescent="0.2"/>
    <row r="22407" x14ac:dyDescent="0.2"/>
    <row r="22408" x14ac:dyDescent="0.2"/>
    <row r="22409" x14ac:dyDescent="0.2"/>
    <row r="22410" x14ac:dyDescent="0.2"/>
    <row r="22411" x14ac:dyDescent="0.2"/>
    <row r="22412" x14ac:dyDescent="0.2"/>
    <row r="22413" x14ac:dyDescent="0.2"/>
    <row r="22414" x14ac:dyDescent="0.2"/>
    <row r="22415" x14ac:dyDescent="0.2"/>
    <row r="22416" x14ac:dyDescent="0.2"/>
    <row r="22417" x14ac:dyDescent="0.2"/>
    <row r="22418" x14ac:dyDescent="0.2"/>
    <row r="22419" x14ac:dyDescent="0.2"/>
    <row r="22420" x14ac:dyDescent="0.2"/>
    <row r="22421" x14ac:dyDescent="0.2"/>
    <row r="22422" x14ac:dyDescent="0.2"/>
    <row r="22423" x14ac:dyDescent="0.2"/>
    <row r="22424" x14ac:dyDescent="0.2"/>
    <row r="22425" x14ac:dyDescent="0.2"/>
    <row r="22426" x14ac:dyDescent="0.2"/>
    <row r="22427" x14ac:dyDescent="0.2"/>
    <row r="22428" x14ac:dyDescent="0.2"/>
    <row r="22429" x14ac:dyDescent="0.2"/>
    <row r="22430" x14ac:dyDescent="0.2"/>
    <row r="22431" x14ac:dyDescent="0.2"/>
    <row r="22432" x14ac:dyDescent="0.2"/>
    <row r="22433" x14ac:dyDescent="0.2"/>
    <row r="22434" x14ac:dyDescent="0.2"/>
    <row r="22435" x14ac:dyDescent="0.2"/>
    <row r="22436" x14ac:dyDescent="0.2"/>
    <row r="22437" x14ac:dyDescent="0.2"/>
    <row r="22438" x14ac:dyDescent="0.2"/>
    <row r="22439" x14ac:dyDescent="0.2"/>
    <row r="22440" x14ac:dyDescent="0.2"/>
    <row r="22441" x14ac:dyDescent="0.2"/>
    <row r="22442" x14ac:dyDescent="0.2"/>
    <row r="22443" x14ac:dyDescent="0.2"/>
    <row r="22444" x14ac:dyDescent="0.2"/>
    <row r="22445" x14ac:dyDescent="0.2"/>
    <row r="22446" x14ac:dyDescent="0.2"/>
    <row r="22447" x14ac:dyDescent="0.2"/>
    <row r="22448" x14ac:dyDescent="0.2"/>
    <row r="22449" x14ac:dyDescent="0.2"/>
    <row r="22450" x14ac:dyDescent="0.2"/>
    <row r="22451" x14ac:dyDescent="0.2"/>
    <row r="22452" x14ac:dyDescent="0.2"/>
    <row r="22453" x14ac:dyDescent="0.2"/>
    <row r="22454" x14ac:dyDescent="0.2"/>
    <row r="22455" x14ac:dyDescent="0.2"/>
    <row r="22456" x14ac:dyDescent="0.2"/>
    <row r="22457" x14ac:dyDescent="0.2"/>
    <row r="22458" x14ac:dyDescent="0.2"/>
    <row r="22459" x14ac:dyDescent="0.2"/>
    <row r="22460" x14ac:dyDescent="0.2"/>
    <row r="22461" x14ac:dyDescent="0.2"/>
    <row r="22462" x14ac:dyDescent="0.2"/>
    <row r="22463" x14ac:dyDescent="0.2"/>
    <row r="22464" x14ac:dyDescent="0.2"/>
    <row r="22465" x14ac:dyDescent="0.2"/>
    <row r="22466" x14ac:dyDescent="0.2"/>
    <row r="22467" x14ac:dyDescent="0.2"/>
    <row r="22468" x14ac:dyDescent="0.2"/>
    <row r="22469" x14ac:dyDescent="0.2"/>
    <row r="22470" x14ac:dyDescent="0.2"/>
    <row r="22471" x14ac:dyDescent="0.2"/>
    <row r="22472" x14ac:dyDescent="0.2"/>
    <row r="22473" x14ac:dyDescent="0.2"/>
    <row r="22474" x14ac:dyDescent="0.2"/>
    <row r="22475" x14ac:dyDescent="0.2"/>
    <row r="22476" x14ac:dyDescent="0.2"/>
    <row r="22477" x14ac:dyDescent="0.2"/>
    <row r="22478" x14ac:dyDescent="0.2"/>
    <row r="22479" x14ac:dyDescent="0.2"/>
    <row r="22480" x14ac:dyDescent="0.2"/>
    <row r="22481" x14ac:dyDescent="0.2"/>
    <row r="22482" x14ac:dyDescent="0.2"/>
    <row r="22483" x14ac:dyDescent="0.2"/>
    <row r="22484" x14ac:dyDescent="0.2"/>
    <row r="22485" x14ac:dyDescent="0.2"/>
    <row r="22486" x14ac:dyDescent="0.2"/>
    <row r="22487" x14ac:dyDescent="0.2"/>
    <row r="22488" x14ac:dyDescent="0.2"/>
    <row r="22489" x14ac:dyDescent="0.2"/>
    <row r="22490" x14ac:dyDescent="0.2"/>
    <row r="22491" x14ac:dyDescent="0.2"/>
    <row r="22492" x14ac:dyDescent="0.2"/>
    <row r="22493" x14ac:dyDescent="0.2"/>
    <row r="22494" x14ac:dyDescent="0.2"/>
    <row r="22495" x14ac:dyDescent="0.2"/>
    <row r="22496" x14ac:dyDescent="0.2"/>
    <row r="22497" x14ac:dyDescent="0.2"/>
    <row r="22498" x14ac:dyDescent="0.2"/>
    <row r="22499" x14ac:dyDescent="0.2"/>
    <row r="22500" x14ac:dyDescent="0.2"/>
    <row r="22501" x14ac:dyDescent="0.2"/>
    <row r="22502" x14ac:dyDescent="0.2"/>
    <row r="22503" x14ac:dyDescent="0.2"/>
    <row r="22504" x14ac:dyDescent="0.2"/>
    <row r="22505" x14ac:dyDescent="0.2"/>
    <row r="22506" x14ac:dyDescent="0.2"/>
    <row r="22507" x14ac:dyDescent="0.2"/>
    <row r="22508" x14ac:dyDescent="0.2"/>
    <row r="22509" x14ac:dyDescent="0.2"/>
    <row r="22510" x14ac:dyDescent="0.2"/>
    <row r="22511" x14ac:dyDescent="0.2"/>
    <row r="22512" x14ac:dyDescent="0.2"/>
    <row r="22513" x14ac:dyDescent="0.2"/>
    <row r="22514" x14ac:dyDescent="0.2"/>
    <row r="22515" x14ac:dyDescent="0.2"/>
    <row r="22516" x14ac:dyDescent="0.2"/>
    <row r="22517" x14ac:dyDescent="0.2"/>
    <row r="22518" x14ac:dyDescent="0.2"/>
    <row r="22519" x14ac:dyDescent="0.2"/>
    <row r="22520" x14ac:dyDescent="0.2"/>
    <row r="22521" x14ac:dyDescent="0.2"/>
    <row r="22522" x14ac:dyDescent="0.2"/>
    <row r="22523" x14ac:dyDescent="0.2"/>
    <row r="22524" x14ac:dyDescent="0.2"/>
    <row r="22525" x14ac:dyDescent="0.2"/>
    <row r="22526" x14ac:dyDescent="0.2"/>
    <row r="22527" x14ac:dyDescent="0.2"/>
    <row r="22528" x14ac:dyDescent="0.2"/>
    <row r="22529" x14ac:dyDescent="0.2"/>
    <row r="22530" x14ac:dyDescent="0.2"/>
    <row r="22531" x14ac:dyDescent="0.2"/>
    <row r="22532" x14ac:dyDescent="0.2"/>
    <row r="22533" x14ac:dyDescent="0.2"/>
    <row r="22534" x14ac:dyDescent="0.2"/>
    <row r="22535" x14ac:dyDescent="0.2"/>
    <row r="22536" x14ac:dyDescent="0.2"/>
    <row r="22537" x14ac:dyDescent="0.2"/>
    <row r="22538" x14ac:dyDescent="0.2"/>
    <row r="22539" x14ac:dyDescent="0.2"/>
    <row r="22540" x14ac:dyDescent="0.2"/>
    <row r="22541" x14ac:dyDescent="0.2"/>
    <row r="22542" x14ac:dyDescent="0.2"/>
    <row r="22543" x14ac:dyDescent="0.2"/>
    <row r="22544" x14ac:dyDescent="0.2"/>
    <row r="22545" x14ac:dyDescent="0.2"/>
    <row r="22546" x14ac:dyDescent="0.2"/>
    <row r="22547" x14ac:dyDescent="0.2"/>
    <row r="22548" x14ac:dyDescent="0.2"/>
    <row r="22549" x14ac:dyDescent="0.2"/>
    <row r="22550" x14ac:dyDescent="0.2"/>
    <row r="22551" x14ac:dyDescent="0.2"/>
    <row r="22552" x14ac:dyDescent="0.2"/>
    <row r="22553" x14ac:dyDescent="0.2"/>
    <row r="22554" x14ac:dyDescent="0.2"/>
    <row r="22555" x14ac:dyDescent="0.2"/>
    <row r="22556" x14ac:dyDescent="0.2"/>
    <row r="22557" x14ac:dyDescent="0.2"/>
    <row r="22558" x14ac:dyDescent="0.2"/>
    <row r="22559" x14ac:dyDescent="0.2"/>
    <row r="22560" x14ac:dyDescent="0.2"/>
    <row r="22561" x14ac:dyDescent="0.2"/>
    <row r="22562" x14ac:dyDescent="0.2"/>
    <row r="22563" x14ac:dyDescent="0.2"/>
    <row r="22564" x14ac:dyDescent="0.2"/>
    <row r="22565" x14ac:dyDescent="0.2"/>
    <row r="22566" x14ac:dyDescent="0.2"/>
    <row r="22567" x14ac:dyDescent="0.2"/>
    <row r="22568" x14ac:dyDescent="0.2"/>
    <row r="22569" x14ac:dyDescent="0.2"/>
    <row r="22570" x14ac:dyDescent="0.2"/>
    <row r="22571" x14ac:dyDescent="0.2"/>
    <row r="22572" x14ac:dyDescent="0.2"/>
    <row r="22573" x14ac:dyDescent="0.2"/>
    <row r="22574" x14ac:dyDescent="0.2"/>
    <row r="22575" x14ac:dyDescent="0.2"/>
    <row r="22576" x14ac:dyDescent="0.2"/>
    <row r="22577" x14ac:dyDescent="0.2"/>
    <row r="22578" x14ac:dyDescent="0.2"/>
    <row r="22579" x14ac:dyDescent="0.2"/>
    <row r="22580" x14ac:dyDescent="0.2"/>
    <row r="22581" x14ac:dyDescent="0.2"/>
    <row r="22582" x14ac:dyDescent="0.2"/>
    <row r="22583" x14ac:dyDescent="0.2"/>
    <row r="22584" x14ac:dyDescent="0.2"/>
    <row r="22585" x14ac:dyDescent="0.2"/>
    <row r="22586" x14ac:dyDescent="0.2"/>
    <row r="22587" x14ac:dyDescent="0.2"/>
    <row r="22588" x14ac:dyDescent="0.2"/>
    <row r="22589" x14ac:dyDescent="0.2"/>
    <row r="22590" x14ac:dyDescent="0.2"/>
    <row r="22591" x14ac:dyDescent="0.2"/>
    <row r="22592" x14ac:dyDescent="0.2"/>
    <row r="22593" x14ac:dyDescent="0.2"/>
    <row r="22594" x14ac:dyDescent="0.2"/>
    <row r="22595" x14ac:dyDescent="0.2"/>
    <row r="22596" x14ac:dyDescent="0.2"/>
    <row r="22597" x14ac:dyDescent="0.2"/>
    <row r="22598" x14ac:dyDescent="0.2"/>
    <row r="22599" x14ac:dyDescent="0.2"/>
    <row r="22600" x14ac:dyDescent="0.2"/>
    <row r="22601" x14ac:dyDescent="0.2"/>
    <row r="22602" x14ac:dyDescent="0.2"/>
    <row r="22603" x14ac:dyDescent="0.2"/>
    <row r="22604" x14ac:dyDescent="0.2"/>
    <row r="22605" x14ac:dyDescent="0.2"/>
    <row r="22606" x14ac:dyDescent="0.2"/>
    <row r="22607" x14ac:dyDescent="0.2"/>
    <row r="22608" x14ac:dyDescent="0.2"/>
    <row r="22609" x14ac:dyDescent="0.2"/>
    <row r="22610" x14ac:dyDescent="0.2"/>
    <row r="22611" x14ac:dyDescent="0.2"/>
    <row r="22612" x14ac:dyDescent="0.2"/>
    <row r="22613" x14ac:dyDescent="0.2"/>
    <row r="22614" x14ac:dyDescent="0.2"/>
    <row r="22615" x14ac:dyDescent="0.2"/>
    <row r="22616" x14ac:dyDescent="0.2"/>
    <row r="22617" x14ac:dyDescent="0.2"/>
    <row r="22618" x14ac:dyDescent="0.2"/>
    <row r="22619" x14ac:dyDescent="0.2"/>
    <row r="22620" x14ac:dyDescent="0.2"/>
    <row r="22621" x14ac:dyDescent="0.2"/>
    <row r="22622" x14ac:dyDescent="0.2"/>
    <row r="22623" x14ac:dyDescent="0.2"/>
    <row r="22624" x14ac:dyDescent="0.2"/>
    <row r="22625" x14ac:dyDescent="0.2"/>
    <row r="22626" x14ac:dyDescent="0.2"/>
    <row r="22627" x14ac:dyDescent="0.2"/>
    <row r="22628" x14ac:dyDescent="0.2"/>
    <row r="22629" x14ac:dyDescent="0.2"/>
    <row r="22630" x14ac:dyDescent="0.2"/>
    <row r="22631" x14ac:dyDescent="0.2"/>
    <row r="22632" x14ac:dyDescent="0.2"/>
    <row r="22633" x14ac:dyDescent="0.2"/>
    <row r="22634" x14ac:dyDescent="0.2"/>
    <row r="22635" x14ac:dyDescent="0.2"/>
    <row r="22636" x14ac:dyDescent="0.2"/>
    <row r="22637" x14ac:dyDescent="0.2"/>
    <row r="22638" x14ac:dyDescent="0.2"/>
    <row r="22639" x14ac:dyDescent="0.2"/>
    <row r="22640" x14ac:dyDescent="0.2"/>
    <row r="22641" x14ac:dyDescent="0.2"/>
    <row r="22642" x14ac:dyDescent="0.2"/>
    <row r="22643" x14ac:dyDescent="0.2"/>
    <row r="22644" x14ac:dyDescent="0.2"/>
    <row r="22645" x14ac:dyDescent="0.2"/>
    <row r="22646" x14ac:dyDescent="0.2"/>
    <row r="22647" x14ac:dyDescent="0.2"/>
    <row r="22648" x14ac:dyDescent="0.2"/>
    <row r="22649" x14ac:dyDescent="0.2"/>
    <row r="22650" x14ac:dyDescent="0.2"/>
    <row r="22651" x14ac:dyDescent="0.2"/>
    <row r="22652" x14ac:dyDescent="0.2"/>
    <row r="22653" x14ac:dyDescent="0.2"/>
    <row r="22654" x14ac:dyDescent="0.2"/>
    <row r="22655" x14ac:dyDescent="0.2"/>
    <row r="22656" x14ac:dyDescent="0.2"/>
    <row r="22657" x14ac:dyDescent="0.2"/>
    <row r="22658" x14ac:dyDescent="0.2"/>
    <row r="22659" x14ac:dyDescent="0.2"/>
    <row r="22660" x14ac:dyDescent="0.2"/>
    <row r="22661" x14ac:dyDescent="0.2"/>
    <row r="22662" x14ac:dyDescent="0.2"/>
    <row r="22663" x14ac:dyDescent="0.2"/>
    <row r="22664" x14ac:dyDescent="0.2"/>
    <row r="22665" x14ac:dyDescent="0.2"/>
    <row r="22666" x14ac:dyDescent="0.2"/>
    <row r="22667" x14ac:dyDescent="0.2"/>
    <row r="22668" x14ac:dyDescent="0.2"/>
    <row r="22669" x14ac:dyDescent="0.2"/>
    <row r="22670" x14ac:dyDescent="0.2"/>
    <row r="22671" x14ac:dyDescent="0.2"/>
    <row r="22672" x14ac:dyDescent="0.2"/>
    <row r="22673" x14ac:dyDescent="0.2"/>
    <row r="22674" x14ac:dyDescent="0.2"/>
    <row r="22675" x14ac:dyDescent="0.2"/>
    <row r="22676" x14ac:dyDescent="0.2"/>
    <row r="22677" x14ac:dyDescent="0.2"/>
    <row r="22678" x14ac:dyDescent="0.2"/>
    <row r="22679" x14ac:dyDescent="0.2"/>
    <row r="22680" x14ac:dyDescent="0.2"/>
    <row r="22681" x14ac:dyDescent="0.2"/>
    <row r="22682" x14ac:dyDescent="0.2"/>
    <row r="22683" x14ac:dyDescent="0.2"/>
    <row r="22684" x14ac:dyDescent="0.2"/>
    <row r="22685" x14ac:dyDescent="0.2"/>
    <row r="22686" x14ac:dyDescent="0.2"/>
    <row r="22687" x14ac:dyDescent="0.2"/>
    <row r="22688" x14ac:dyDescent="0.2"/>
    <row r="22689" x14ac:dyDescent="0.2"/>
    <row r="22690" x14ac:dyDescent="0.2"/>
    <row r="22691" x14ac:dyDescent="0.2"/>
    <row r="22692" x14ac:dyDescent="0.2"/>
    <row r="22693" x14ac:dyDescent="0.2"/>
    <row r="22694" x14ac:dyDescent="0.2"/>
    <row r="22695" x14ac:dyDescent="0.2"/>
    <row r="22696" x14ac:dyDescent="0.2"/>
    <row r="22697" x14ac:dyDescent="0.2"/>
    <row r="22698" x14ac:dyDescent="0.2"/>
    <row r="22699" x14ac:dyDescent="0.2"/>
    <row r="22700" x14ac:dyDescent="0.2"/>
    <row r="22701" x14ac:dyDescent="0.2"/>
    <row r="22702" x14ac:dyDescent="0.2"/>
    <row r="22703" x14ac:dyDescent="0.2"/>
    <row r="22704" x14ac:dyDescent="0.2"/>
    <row r="22705" x14ac:dyDescent="0.2"/>
    <row r="22706" x14ac:dyDescent="0.2"/>
    <row r="22707" x14ac:dyDescent="0.2"/>
    <row r="22708" x14ac:dyDescent="0.2"/>
    <row r="22709" x14ac:dyDescent="0.2"/>
    <row r="22710" x14ac:dyDescent="0.2"/>
    <row r="22711" x14ac:dyDescent="0.2"/>
    <row r="22712" x14ac:dyDescent="0.2"/>
    <row r="22713" x14ac:dyDescent="0.2"/>
    <row r="22714" x14ac:dyDescent="0.2"/>
    <row r="22715" x14ac:dyDescent="0.2"/>
    <row r="22716" x14ac:dyDescent="0.2"/>
    <row r="22717" x14ac:dyDescent="0.2"/>
    <row r="22718" x14ac:dyDescent="0.2"/>
    <row r="22719" x14ac:dyDescent="0.2"/>
    <row r="22720" x14ac:dyDescent="0.2"/>
    <row r="22721" x14ac:dyDescent="0.2"/>
    <row r="22722" x14ac:dyDescent="0.2"/>
    <row r="22723" x14ac:dyDescent="0.2"/>
    <row r="22724" x14ac:dyDescent="0.2"/>
    <row r="22725" x14ac:dyDescent="0.2"/>
    <row r="22726" x14ac:dyDescent="0.2"/>
    <row r="22727" x14ac:dyDescent="0.2"/>
    <row r="22728" x14ac:dyDescent="0.2"/>
    <row r="22729" x14ac:dyDescent="0.2"/>
    <row r="22730" x14ac:dyDescent="0.2"/>
    <row r="22731" x14ac:dyDescent="0.2"/>
    <row r="22732" x14ac:dyDescent="0.2"/>
    <row r="22733" x14ac:dyDescent="0.2"/>
    <row r="22734" x14ac:dyDescent="0.2"/>
    <row r="22735" x14ac:dyDescent="0.2"/>
    <row r="22736" x14ac:dyDescent="0.2"/>
    <row r="22737" x14ac:dyDescent="0.2"/>
    <row r="22738" x14ac:dyDescent="0.2"/>
    <row r="22739" x14ac:dyDescent="0.2"/>
    <row r="22740" x14ac:dyDescent="0.2"/>
    <row r="22741" x14ac:dyDescent="0.2"/>
    <row r="22742" x14ac:dyDescent="0.2"/>
    <row r="22743" x14ac:dyDescent="0.2"/>
    <row r="22744" x14ac:dyDescent="0.2"/>
    <row r="22745" x14ac:dyDescent="0.2"/>
    <row r="22746" x14ac:dyDescent="0.2"/>
    <row r="22747" x14ac:dyDescent="0.2"/>
    <row r="22748" x14ac:dyDescent="0.2"/>
    <row r="22749" x14ac:dyDescent="0.2"/>
    <row r="22750" x14ac:dyDescent="0.2"/>
    <row r="22751" x14ac:dyDescent="0.2"/>
    <row r="22752" x14ac:dyDescent="0.2"/>
    <row r="22753" x14ac:dyDescent="0.2"/>
    <row r="22754" x14ac:dyDescent="0.2"/>
    <row r="22755" x14ac:dyDescent="0.2"/>
    <row r="22756" x14ac:dyDescent="0.2"/>
    <row r="22757" x14ac:dyDescent="0.2"/>
    <row r="22758" x14ac:dyDescent="0.2"/>
    <row r="22759" x14ac:dyDescent="0.2"/>
    <row r="22760" x14ac:dyDescent="0.2"/>
    <row r="22761" x14ac:dyDescent="0.2"/>
    <row r="22762" x14ac:dyDescent="0.2"/>
    <row r="22763" x14ac:dyDescent="0.2"/>
    <row r="22764" x14ac:dyDescent="0.2"/>
    <row r="22765" x14ac:dyDescent="0.2"/>
    <row r="22766" x14ac:dyDescent="0.2"/>
    <row r="22767" x14ac:dyDescent="0.2"/>
    <row r="22768" x14ac:dyDescent="0.2"/>
    <row r="22769" x14ac:dyDescent="0.2"/>
    <row r="22770" x14ac:dyDescent="0.2"/>
    <row r="22771" x14ac:dyDescent="0.2"/>
    <row r="22772" x14ac:dyDescent="0.2"/>
    <row r="22773" x14ac:dyDescent="0.2"/>
    <row r="22774" x14ac:dyDescent="0.2"/>
    <row r="22775" x14ac:dyDescent="0.2"/>
    <row r="22776" x14ac:dyDescent="0.2"/>
    <row r="22777" x14ac:dyDescent="0.2"/>
    <row r="22778" x14ac:dyDescent="0.2"/>
    <row r="22779" x14ac:dyDescent="0.2"/>
    <row r="22780" x14ac:dyDescent="0.2"/>
    <row r="22781" x14ac:dyDescent="0.2"/>
    <row r="22782" x14ac:dyDescent="0.2"/>
    <row r="22783" x14ac:dyDescent="0.2"/>
    <row r="22784" x14ac:dyDescent="0.2"/>
    <row r="22785" x14ac:dyDescent="0.2"/>
    <row r="22786" x14ac:dyDescent="0.2"/>
    <row r="22787" x14ac:dyDescent="0.2"/>
    <row r="22788" x14ac:dyDescent="0.2"/>
    <row r="22789" x14ac:dyDescent="0.2"/>
    <row r="22790" x14ac:dyDescent="0.2"/>
    <row r="22791" x14ac:dyDescent="0.2"/>
    <row r="22792" x14ac:dyDescent="0.2"/>
    <row r="22793" x14ac:dyDescent="0.2"/>
    <row r="22794" x14ac:dyDescent="0.2"/>
    <row r="22795" x14ac:dyDescent="0.2"/>
    <row r="22796" x14ac:dyDescent="0.2"/>
    <row r="22797" x14ac:dyDescent="0.2"/>
    <row r="22798" x14ac:dyDescent="0.2"/>
    <row r="22799" x14ac:dyDescent="0.2"/>
    <row r="22800" x14ac:dyDescent="0.2"/>
    <row r="22801" x14ac:dyDescent="0.2"/>
    <row r="22802" x14ac:dyDescent="0.2"/>
    <row r="22803" x14ac:dyDescent="0.2"/>
    <row r="22804" x14ac:dyDescent="0.2"/>
    <row r="22805" x14ac:dyDescent="0.2"/>
    <row r="22806" x14ac:dyDescent="0.2"/>
    <row r="22807" x14ac:dyDescent="0.2"/>
    <row r="22808" x14ac:dyDescent="0.2"/>
    <row r="22809" x14ac:dyDescent="0.2"/>
    <row r="22810" x14ac:dyDescent="0.2"/>
    <row r="22811" x14ac:dyDescent="0.2"/>
    <row r="22812" x14ac:dyDescent="0.2"/>
    <row r="22813" x14ac:dyDescent="0.2"/>
    <row r="22814" x14ac:dyDescent="0.2"/>
    <row r="22815" x14ac:dyDescent="0.2"/>
    <row r="22816" x14ac:dyDescent="0.2"/>
    <row r="22817" x14ac:dyDescent="0.2"/>
    <row r="22818" x14ac:dyDescent="0.2"/>
    <row r="22819" x14ac:dyDescent="0.2"/>
    <row r="22820" x14ac:dyDescent="0.2"/>
    <row r="22821" x14ac:dyDescent="0.2"/>
    <row r="22822" x14ac:dyDescent="0.2"/>
    <row r="22823" x14ac:dyDescent="0.2"/>
    <row r="22824" x14ac:dyDescent="0.2"/>
    <row r="22825" x14ac:dyDescent="0.2"/>
    <row r="22826" x14ac:dyDescent="0.2"/>
    <row r="22827" x14ac:dyDescent="0.2"/>
    <row r="22828" x14ac:dyDescent="0.2"/>
    <row r="22829" x14ac:dyDescent="0.2"/>
    <row r="22830" x14ac:dyDescent="0.2"/>
    <row r="22831" x14ac:dyDescent="0.2"/>
    <row r="22832" x14ac:dyDescent="0.2"/>
    <row r="22833" x14ac:dyDescent="0.2"/>
    <row r="22834" x14ac:dyDescent="0.2"/>
    <row r="22835" x14ac:dyDescent="0.2"/>
    <row r="22836" x14ac:dyDescent="0.2"/>
    <row r="22837" x14ac:dyDescent="0.2"/>
    <row r="22838" x14ac:dyDescent="0.2"/>
    <row r="22839" x14ac:dyDescent="0.2"/>
    <row r="22840" x14ac:dyDescent="0.2"/>
    <row r="22841" x14ac:dyDescent="0.2"/>
    <row r="22842" x14ac:dyDescent="0.2"/>
    <row r="22843" x14ac:dyDescent="0.2"/>
    <row r="22844" x14ac:dyDescent="0.2"/>
    <row r="22845" x14ac:dyDescent="0.2"/>
    <row r="22846" x14ac:dyDescent="0.2"/>
    <row r="22847" x14ac:dyDescent="0.2"/>
    <row r="22848" x14ac:dyDescent="0.2"/>
    <row r="22849" x14ac:dyDescent="0.2"/>
    <row r="22850" x14ac:dyDescent="0.2"/>
    <row r="22851" x14ac:dyDescent="0.2"/>
    <row r="22852" x14ac:dyDescent="0.2"/>
    <row r="22853" x14ac:dyDescent="0.2"/>
    <row r="22854" x14ac:dyDescent="0.2"/>
    <row r="22855" x14ac:dyDescent="0.2"/>
    <row r="22856" x14ac:dyDescent="0.2"/>
    <row r="22857" x14ac:dyDescent="0.2"/>
    <row r="22858" x14ac:dyDescent="0.2"/>
    <row r="22859" x14ac:dyDescent="0.2"/>
    <row r="22860" x14ac:dyDescent="0.2"/>
    <row r="22861" x14ac:dyDescent="0.2"/>
    <row r="22862" x14ac:dyDescent="0.2"/>
    <row r="22863" x14ac:dyDescent="0.2"/>
    <row r="22864" x14ac:dyDescent="0.2"/>
    <row r="22865" x14ac:dyDescent="0.2"/>
    <row r="22866" x14ac:dyDescent="0.2"/>
    <row r="22867" x14ac:dyDescent="0.2"/>
    <row r="22868" x14ac:dyDescent="0.2"/>
    <row r="22869" x14ac:dyDescent="0.2"/>
    <row r="22870" x14ac:dyDescent="0.2"/>
    <row r="22871" x14ac:dyDescent="0.2"/>
    <row r="22872" x14ac:dyDescent="0.2"/>
    <row r="22873" x14ac:dyDescent="0.2"/>
    <row r="22874" x14ac:dyDescent="0.2"/>
    <row r="22875" x14ac:dyDescent="0.2"/>
    <row r="22876" x14ac:dyDescent="0.2"/>
    <row r="22877" x14ac:dyDescent="0.2"/>
    <row r="22878" x14ac:dyDescent="0.2"/>
    <row r="22879" x14ac:dyDescent="0.2"/>
    <row r="22880" x14ac:dyDescent="0.2"/>
    <row r="22881" x14ac:dyDescent="0.2"/>
    <row r="22882" x14ac:dyDescent="0.2"/>
    <row r="22883" x14ac:dyDescent="0.2"/>
    <row r="22884" x14ac:dyDescent="0.2"/>
    <row r="22885" x14ac:dyDescent="0.2"/>
    <row r="22886" x14ac:dyDescent="0.2"/>
    <row r="22887" x14ac:dyDescent="0.2"/>
    <row r="22888" x14ac:dyDescent="0.2"/>
    <row r="22889" x14ac:dyDescent="0.2"/>
    <row r="22890" x14ac:dyDescent="0.2"/>
    <row r="22891" x14ac:dyDescent="0.2"/>
    <row r="22892" x14ac:dyDescent="0.2"/>
    <row r="22893" x14ac:dyDescent="0.2"/>
    <row r="22894" x14ac:dyDescent="0.2"/>
    <row r="22895" x14ac:dyDescent="0.2"/>
    <row r="22896" x14ac:dyDescent="0.2"/>
    <row r="22897" x14ac:dyDescent="0.2"/>
    <row r="22898" x14ac:dyDescent="0.2"/>
    <row r="22899" x14ac:dyDescent="0.2"/>
    <row r="22900" x14ac:dyDescent="0.2"/>
    <row r="22901" x14ac:dyDescent="0.2"/>
    <row r="22902" x14ac:dyDescent="0.2"/>
    <row r="22903" x14ac:dyDescent="0.2"/>
    <row r="22904" x14ac:dyDescent="0.2"/>
    <row r="22905" x14ac:dyDescent="0.2"/>
    <row r="22906" x14ac:dyDescent="0.2"/>
    <row r="22907" x14ac:dyDescent="0.2"/>
    <row r="22908" x14ac:dyDescent="0.2"/>
    <row r="22909" x14ac:dyDescent="0.2"/>
    <row r="22910" x14ac:dyDescent="0.2"/>
    <row r="22911" x14ac:dyDescent="0.2"/>
    <row r="22912" x14ac:dyDescent="0.2"/>
    <row r="22913" x14ac:dyDescent="0.2"/>
    <row r="22914" x14ac:dyDescent="0.2"/>
    <row r="22915" x14ac:dyDescent="0.2"/>
    <row r="22916" x14ac:dyDescent="0.2"/>
    <row r="22917" x14ac:dyDescent="0.2"/>
    <row r="22918" x14ac:dyDescent="0.2"/>
    <row r="22919" x14ac:dyDescent="0.2"/>
    <row r="22920" x14ac:dyDescent="0.2"/>
    <row r="22921" x14ac:dyDescent="0.2"/>
    <row r="22922" x14ac:dyDescent="0.2"/>
    <row r="22923" x14ac:dyDescent="0.2"/>
    <row r="22924" x14ac:dyDescent="0.2"/>
    <row r="22925" x14ac:dyDescent="0.2"/>
    <row r="22926" x14ac:dyDescent="0.2"/>
    <row r="22927" x14ac:dyDescent="0.2"/>
    <row r="22928" x14ac:dyDescent="0.2"/>
    <row r="22929" x14ac:dyDescent="0.2"/>
    <row r="22930" x14ac:dyDescent="0.2"/>
    <row r="22931" x14ac:dyDescent="0.2"/>
    <row r="22932" x14ac:dyDescent="0.2"/>
    <row r="22933" x14ac:dyDescent="0.2"/>
    <row r="22934" x14ac:dyDescent="0.2"/>
    <row r="22935" x14ac:dyDescent="0.2"/>
    <row r="22936" x14ac:dyDescent="0.2"/>
    <row r="22937" x14ac:dyDescent="0.2"/>
    <row r="22938" x14ac:dyDescent="0.2"/>
    <row r="22939" x14ac:dyDescent="0.2"/>
    <row r="22940" x14ac:dyDescent="0.2"/>
    <row r="22941" x14ac:dyDescent="0.2"/>
    <row r="22942" x14ac:dyDescent="0.2"/>
    <row r="22943" x14ac:dyDescent="0.2"/>
    <row r="22944" x14ac:dyDescent="0.2"/>
    <row r="22945" x14ac:dyDescent="0.2"/>
    <row r="22946" x14ac:dyDescent="0.2"/>
    <row r="22947" x14ac:dyDescent="0.2"/>
    <row r="22948" x14ac:dyDescent="0.2"/>
    <row r="22949" x14ac:dyDescent="0.2"/>
    <row r="22950" x14ac:dyDescent="0.2"/>
    <row r="22951" x14ac:dyDescent="0.2"/>
    <row r="22952" x14ac:dyDescent="0.2"/>
    <row r="22953" x14ac:dyDescent="0.2"/>
    <row r="22954" x14ac:dyDescent="0.2"/>
    <row r="22955" x14ac:dyDescent="0.2"/>
    <row r="22956" x14ac:dyDescent="0.2"/>
    <row r="22957" x14ac:dyDescent="0.2"/>
    <row r="22958" x14ac:dyDescent="0.2"/>
    <row r="22959" x14ac:dyDescent="0.2"/>
    <row r="22960" x14ac:dyDescent="0.2"/>
    <row r="22961" x14ac:dyDescent="0.2"/>
    <row r="22962" x14ac:dyDescent="0.2"/>
    <row r="22963" x14ac:dyDescent="0.2"/>
    <row r="22964" x14ac:dyDescent="0.2"/>
    <row r="22965" x14ac:dyDescent="0.2"/>
    <row r="22966" x14ac:dyDescent="0.2"/>
    <row r="22967" x14ac:dyDescent="0.2"/>
    <row r="22968" x14ac:dyDescent="0.2"/>
    <row r="22969" x14ac:dyDescent="0.2"/>
    <row r="22970" x14ac:dyDescent="0.2"/>
    <row r="22971" x14ac:dyDescent="0.2"/>
    <row r="22972" x14ac:dyDescent="0.2"/>
    <row r="22973" x14ac:dyDescent="0.2"/>
    <row r="22974" x14ac:dyDescent="0.2"/>
    <row r="22975" x14ac:dyDescent="0.2"/>
    <row r="22976" x14ac:dyDescent="0.2"/>
    <row r="22977" x14ac:dyDescent="0.2"/>
    <row r="22978" x14ac:dyDescent="0.2"/>
    <row r="22979" x14ac:dyDescent="0.2"/>
    <row r="22980" x14ac:dyDescent="0.2"/>
    <row r="22981" x14ac:dyDescent="0.2"/>
    <row r="22982" x14ac:dyDescent="0.2"/>
    <row r="22983" x14ac:dyDescent="0.2"/>
    <row r="22984" x14ac:dyDescent="0.2"/>
    <row r="22985" x14ac:dyDescent="0.2"/>
    <row r="22986" x14ac:dyDescent="0.2"/>
    <row r="22987" x14ac:dyDescent="0.2"/>
    <row r="22988" x14ac:dyDescent="0.2"/>
    <row r="22989" x14ac:dyDescent="0.2"/>
    <row r="22990" x14ac:dyDescent="0.2"/>
    <row r="22991" x14ac:dyDescent="0.2"/>
    <row r="22992" x14ac:dyDescent="0.2"/>
    <row r="22993" x14ac:dyDescent="0.2"/>
    <row r="22994" x14ac:dyDescent="0.2"/>
    <row r="22995" x14ac:dyDescent="0.2"/>
    <row r="22996" x14ac:dyDescent="0.2"/>
    <row r="22997" x14ac:dyDescent="0.2"/>
    <row r="22998" x14ac:dyDescent="0.2"/>
    <row r="22999" x14ac:dyDescent="0.2"/>
    <row r="23000" x14ac:dyDescent="0.2"/>
    <row r="23001" x14ac:dyDescent="0.2"/>
    <row r="23002" x14ac:dyDescent="0.2"/>
    <row r="23003" x14ac:dyDescent="0.2"/>
    <row r="23004" x14ac:dyDescent="0.2"/>
    <row r="23005" x14ac:dyDescent="0.2"/>
    <row r="23006" x14ac:dyDescent="0.2"/>
    <row r="23007" x14ac:dyDescent="0.2"/>
    <row r="23008" x14ac:dyDescent="0.2"/>
    <row r="23009" x14ac:dyDescent="0.2"/>
    <row r="23010" x14ac:dyDescent="0.2"/>
    <row r="23011" x14ac:dyDescent="0.2"/>
    <row r="23012" x14ac:dyDescent="0.2"/>
    <row r="23013" x14ac:dyDescent="0.2"/>
    <row r="23014" x14ac:dyDescent="0.2"/>
    <row r="23015" x14ac:dyDescent="0.2"/>
    <row r="23016" x14ac:dyDescent="0.2"/>
    <row r="23017" x14ac:dyDescent="0.2"/>
    <row r="23018" x14ac:dyDescent="0.2"/>
    <row r="23019" x14ac:dyDescent="0.2"/>
    <row r="23020" x14ac:dyDescent="0.2"/>
    <row r="23021" x14ac:dyDescent="0.2"/>
    <row r="23022" x14ac:dyDescent="0.2"/>
    <row r="23023" x14ac:dyDescent="0.2"/>
    <row r="23024" x14ac:dyDescent="0.2"/>
    <row r="23025" x14ac:dyDescent="0.2"/>
    <row r="23026" x14ac:dyDescent="0.2"/>
    <row r="23027" x14ac:dyDescent="0.2"/>
    <row r="23028" x14ac:dyDescent="0.2"/>
    <row r="23029" x14ac:dyDescent="0.2"/>
    <row r="23030" x14ac:dyDescent="0.2"/>
    <row r="23031" x14ac:dyDescent="0.2"/>
    <row r="23032" x14ac:dyDescent="0.2"/>
    <row r="23033" x14ac:dyDescent="0.2"/>
    <row r="23034" x14ac:dyDescent="0.2"/>
    <row r="23035" x14ac:dyDescent="0.2"/>
    <row r="23036" x14ac:dyDescent="0.2"/>
    <row r="23037" x14ac:dyDescent="0.2"/>
    <row r="23038" x14ac:dyDescent="0.2"/>
    <row r="23039" x14ac:dyDescent="0.2"/>
    <row r="23040" x14ac:dyDescent="0.2"/>
    <row r="23041" x14ac:dyDescent="0.2"/>
    <row r="23042" x14ac:dyDescent="0.2"/>
    <row r="23043" x14ac:dyDescent="0.2"/>
    <row r="23044" x14ac:dyDescent="0.2"/>
    <row r="23045" x14ac:dyDescent="0.2"/>
    <row r="23046" x14ac:dyDescent="0.2"/>
    <row r="23047" x14ac:dyDescent="0.2"/>
    <row r="23048" x14ac:dyDescent="0.2"/>
    <row r="23049" x14ac:dyDescent="0.2"/>
    <row r="23050" x14ac:dyDescent="0.2"/>
    <row r="23051" x14ac:dyDescent="0.2"/>
    <row r="23052" x14ac:dyDescent="0.2"/>
    <row r="23053" x14ac:dyDescent="0.2"/>
    <row r="23054" x14ac:dyDescent="0.2"/>
    <row r="23055" x14ac:dyDescent="0.2"/>
    <row r="23056" x14ac:dyDescent="0.2"/>
    <row r="23057" x14ac:dyDescent="0.2"/>
    <row r="23058" x14ac:dyDescent="0.2"/>
    <row r="23059" x14ac:dyDescent="0.2"/>
    <row r="23060" x14ac:dyDescent="0.2"/>
    <row r="23061" x14ac:dyDescent="0.2"/>
    <row r="23062" x14ac:dyDescent="0.2"/>
    <row r="23063" x14ac:dyDescent="0.2"/>
    <row r="23064" x14ac:dyDescent="0.2"/>
    <row r="23065" x14ac:dyDescent="0.2"/>
    <row r="23066" x14ac:dyDescent="0.2"/>
    <row r="23067" x14ac:dyDescent="0.2"/>
    <row r="23068" x14ac:dyDescent="0.2"/>
    <row r="23069" x14ac:dyDescent="0.2"/>
    <row r="23070" x14ac:dyDescent="0.2"/>
    <row r="23071" x14ac:dyDescent="0.2"/>
    <row r="23072" x14ac:dyDescent="0.2"/>
    <row r="23073" x14ac:dyDescent="0.2"/>
    <row r="23074" x14ac:dyDescent="0.2"/>
    <row r="23075" x14ac:dyDescent="0.2"/>
    <row r="23076" x14ac:dyDescent="0.2"/>
    <row r="23077" x14ac:dyDescent="0.2"/>
    <row r="23078" x14ac:dyDescent="0.2"/>
    <row r="23079" x14ac:dyDescent="0.2"/>
    <row r="23080" x14ac:dyDescent="0.2"/>
    <row r="23081" x14ac:dyDescent="0.2"/>
    <row r="23082" x14ac:dyDescent="0.2"/>
    <row r="23083" x14ac:dyDescent="0.2"/>
    <row r="23084" x14ac:dyDescent="0.2"/>
    <row r="23085" x14ac:dyDescent="0.2"/>
    <row r="23086" x14ac:dyDescent="0.2"/>
    <row r="23087" x14ac:dyDescent="0.2"/>
    <row r="23088" x14ac:dyDescent="0.2"/>
    <row r="23089" x14ac:dyDescent="0.2"/>
    <row r="23090" x14ac:dyDescent="0.2"/>
    <row r="23091" x14ac:dyDescent="0.2"/>
    <row r="23092" x14ac:dyDescent="0.2"/>
    <row r="23093" x14ac:dyDescent="0.2"/>
    <row r="23094" x14ac:dyDescent="0.2"/>
    <row r="23095" x14ac:dyDescent="0.2"/>
    <row r="23096" x14ac:dyDescent="0.2"/>
    <row r="23097" x14ac:dyDescent="0.2"/>
    <row r="23098" x14ac:dyDescent="0.2"/>
    <row r="23099" x14ac:dyDescent="0.2"/>
    <row r="23100" x14ac:dyDescent="0.2"/>
    <row r="23101" x14ac:dyDescent="0.2"/>
    <row r="23102" x14ac:dyDescent="0.2"/>
    <row r="23103" x14ac:dyDescent="0.2"/>
    <row r="23104" x14ac:dyDescent="0.2"/>
    <row r="23105" x14ac:dyDescent="0.2"/>
    <row r="23106" x14ac:dyDescent="0.2"/>
    <row r="23107" x14ac:dyDescent="0.2"/>
    <row r="23108" x14ac:dyDescent="0.2"/>
    <row r="23109" x14ac:dyDescent="0.2"/>
    <row r="23110" x14ac:dyDescent="0.2"/>
    <row r="23111" x14ac:dyDescent="0.2"/>
    <row r="23112" x14ac:dyDescent="0.2"/>
    <row r="23113" x14ac:dyDescent="0.2"/>
    <row r="23114" x14ac:dyDescent="0.2"/>
    <row r="23115" x14ac:dyDescent="0.2"/>
    <row r="23116" x14ac:dyDescent="0.2"/>
    <row r="23117" x14ac:dyDescent="0.2"/>
    <row r="23118" x14ac:dyDescent="0.2"/>
    <row r="23119" x14ac:dyDescent="0.2"/>
    <row r="23120" x14ac:dyDescent="0.2"/>
    <row r="23121" x14ac:dyDescent="0.2"/>
    <row r="23122" x14ac:dyDescent="0.2"/>
    <row r="23123" x14ac:dyDescent="0.2"/>
    <row r="23124" x14ac:dyDescent="0.2"/>
    <row r="23125" x14ac:dyDescent="0.2"/>
    <row r="23126" x14ac:dyDescent="0.2"/>
    <row r="23127" x14ac:dyDescent="0.2"/>
    <row r="23128" x14ac:dyDescent="0.2"/>
    <row r="23129" x14ac:dyDescent="0.2"/>
    <row r="23130" x14ac:dyDescent="0.2"/>
    <row r="23131" x14ac:dyDescent="0.2"/>
    <row r="23132" x14ac:dyDescent="0.2"/>
    <row r="23133" x14ac:dyDescent="0.2"/>
    <row r="23134" x14ac:dyDescent="0.2"/>
    <row r="23135" x14ac:dyDescent="0.2"/>
    <row r="23136" x14ac:dyDescent="0.2"/>
    <row r="23137" x14ac:dyDescent="0.2"/>
    <row r="23138" x14ac:dyDescent="0.2"/>
    <row r="23139" x14ac:dyDescent="0.2"/>
    <row r="23140" x14ac:dyDescent="0.2"/>
    <row r="23141" x14ac:dyDescent="0.2"/>
    <row r="23142" x14ac:dyDescent="0.2"/>
    <row r="23143" x14ac:dyDescent="0.2"/>
    <row r="23144" x14ac:dyDescent="0.2"/>
    <row r="23145" x14ac:dyDescent="0.2"/>
    <row r="23146" x14ac:dyDescent="0.2"/>
    <row r="23147" x14ac:dyDescent="0.2"/>
    <row r="23148" x14ac:dyDescent="0.2"/>
    <row r="23149" x14ac:dyDescent="0.2"/>
    <row r="23150" x14ac:dyDescent="0.2"/>
    <row r="23151" x14ac:dyDescent="0.2"/>
    <row r="23152" x14ac:dyDescent="0.2"/>
    <row r="23153" x14ac:dyDescent="0.2"/>
    <row r="23154" x14ac:dyDescent="0.2"/>
    <row r="23155" x14ac:dyDescent="0.2"/>
    <row r="23156" x14ac:dyDescent="0.2"/>
    <row r="23157" x14ac:dyDescent="0.2"/>
    <row r="23158" x14ac:dyDescent="0.2"/>
    <row r="23159" x14ac:dyDescent="0.2"/>
    <row r="23160" x14ac:dyDescent="0.2"/>
    <row r="23161" x14ac:dyDescent="0.2"/>
    <row r="23162" x14ac:dyDescent="0.2"/>
    <row r="23163" x14ac:dyDescent="0.2"/>
    <row r="23164" x14ac:dyDescent="0.2"/>
    <row r="23165" x14ac:dyDescent="0.2"/>
    <row r="23166" x14ac:dyDescent="0.2"/>
    <row r="23167" x14ac:dyDescent="0.2"/>
    <row r="23168" x14ac:dyDescent="0.2"/>
    <row r="23169" x14ac:dyDescent="0.2"/>
    <row r="23170" x14ac:dyDescent="0.2"/>
    <row r="23171" x14ac:dyDescent="0.2"/>
    <row r="23172" x14ac:dyDescent="0.2"/>
    <row r="23173" x14ac:dyDescent="0.2"/>
    <row r="23174" x14ac:dyDescent="0.2"/>
    <row r="23175" x14ac:dyDescent="0.2"/>
    <row r="23176" x14ac:dyDescent="0.2"/>
    <row r="23177" x14ac:dyDescent="0.2"/>
    <row r="23178" x14ac:dyDescent="0.2"/>
    <row r="23179" x14ac:dyDescent="0.2"/>
    <row r="23180" x14ac:dyDescent="0.2"/>
    <row r="23181" x14ac:dyDescent="0.2"/>
    <row r="23182" x14ac:dyDescent="0.2"/>
    <row r="23183" x14ac:dyDescent="0.2"/>
    <row r="23184" x14ac:dyDescent="0.2"/>
    <row r="23185" x14ac:dyDescent="0.2"/>
    <row r="23186" x14ac:dyDescent="0.2"/>
    <row r="23187" x14ac:dyDescent="0.2"/>
    <row r="23188" x14ac:dyDescent="0.2"/>
    <row r="23189" x14ac:dyDescent="0.2"/>
    <row r="23190" x14ac:dyDescent="0.2"/>
    <row r="23191" x14ac:dyDescent="0.2"/>
    <row r="23192" x14ac:dyDescent="0.2"/>
    <row r="23193" x14ac:dyDescent="0.2"/>
    <row r="23194" x14ac:dyDescent="0.2"/>
    <row r="23195" x14ac:dyDescent="0.2"/>
    <row r="23196" x14ac:dyDescent="0.2"/>
    <row r="23197" x14ac:dyDescent="0.2"/>
    <row r="23198" x14ac:dyDescent="0.2"/>
    <row r="23199" x14ac:dyDescent="0.2"/>
    <row r="23200" x14ac:dyDescent="0.2"/>
    <row r="23201" x14ac:dyDescent="0.2"/>
    <row r="23202" x14ac:dyDescent="0.2"/>
    <row r="23203" x14ac:dyDescent="0.2"/>
    <row r="23204" x14ac:dyDescent="0.2"/>
    <row r="23205" x14ac:dyDescent="0.2"/>
    <row r="23206" x14ac:dyDescent="0.2"/>
    <row r="23207" x14ac:dyDescent="0.2"/>
    <row r="23208" x14ac:dyDescent="0.2"/>
    <row r="23209" x14ac:dyDescent="0.2"/>
    <row r="23210" x14ac:dyDescent="0.2"/>
    <row r="23211" x14ac:dyDescent="0.2"/>
    <row r="23212" x14ac:dyDescent="0.2"/>
    <row r="23213" x14ac:dyDescent="0.2"/>
    <row r="23214" x14ac:dyDescent="0.2"/>
    <row r="23215" x14ac:dyDescent="0.2"/>
    <row r="23216" x14ac:dyDescent="0.2"/>
    <row r="23217" x14ac:dyDescent="0.2"/>
    <row r="23218" x14ac:dyDescent="0.2"/>
    <row r="23219" x14ac:dyDescent="0.2"/>
    <row r="23220" x14ac:dyDescent="0.2"/>
    <row r="23221" x14ac:dyDescent="0.2"/>
    <row r="23222" x14ac:dyDescent="0.2"/>
    <row r="23223" x14ac:dyDescent="0.2"/>
    <row r="23224" x14ac:dyDescent="0.2"/>
    <row r="23225" x14ac:dyDescent="0.2"/>
    <row r="23226" x14ac:dyDescent="0.2"/>
    <row r="23227" x14ac:dyDescent="0.2"/>
    <row r="23228" x14ac:dyDescent="0.2"/>
    <row r="23229" x14ac:dyDescent="0.2"/>
    <row r="23230" x14ac:dyDescent="0.2"/>
    <row r="23231" x14ac:dyDescent="0.2"/>
    <row r="23232" x14ac:dyDescent="0.2"/>
    <row r="23233" x14ac:dyDescent="0.2"/>
    <row r="23234" x14ac:dyDescent="0.2"/>
    <row r="23235" x14ac:dyDescent="0.2"/>
    <row r="23236" x14ac:dyDescent="0.2"/>
    <row r="23237" x14ac:dyDescent="0.2"/>
    <row r="23238" x14ac:dyDescent="0.2"/>
    <row r="23239" x14ac:dyDescent="0.2"/>
    <row r="23240" x14ac:dyDescent="0.2"/>
    <row r="23241" x14ac:dyDescent="0.2"/>
    <row r="23242" x14ac:dyDescent="0.2"/>
    <row r="23243" x14ac:dyDescent="0.2"/>
    <row r="23244" x14ac:dyDescent="0.2"/>
    <row r="23245" x14ac:dyDescent="0.2"/>
    <row r="23246" x14ac:dyDescent="0.2"/>
    <row r="23247" x14ac:dyDescent="0.2"/>
    <row r="23248" x14ac:dyDescent="0.2"/>
    <row r="23249" x14ac:dyDescent="0.2"/>
    <row r="23250" x14ac:dyDescent="0.2"/>
    <row r="23251" x14ac:dyDescent="0.2"/>
    <row r="23252" x14ac:dyDescent="0.2"/>
    <row r="23253" x14ac:dyDescent="0.2"/>
    <row r="23254" x14ac:dyDescent="0.2"/>
    <row r="23255" x14ac:dyDescent="0.2"/>
    <row r="23256" x14ac:dyDescent="0.2"/>
    <row r="23257" x14ac:dyDescent="0.2"/>
    <row r="23258" x14ac:dyDescent="0.2"/>
    <row r="23259" x14ac:dyDescent="0.2"/>
    <row r="23260" x14ac:dyDescent="0.2"/>
    <row r="23261" x14ac:dyDescent="0.2"/>
    <row r="23262" x14ac:dyDescent="0.2"/>
    <row r="23263" x14ac:dyDescent="0.2"/>
    <row r="23264" x14ac:dyDescent="0.2"/>
    <row r="23265" x14ac:dyDescent="0.2"/>
    <row r="23266" x14ac:dyDescent="0.2"/>
    <row r="23267" x14ac:dyDescent="0.2"/>
    <row r="23268" x14ac:dyDescent="0.2"/>
    <row r="23269" x14ac:dyDescent="0.2"/>
    <row r="23270" x14ac:dyDescent="0.2"/>
    <row r="23271" x14ac:dyDescent="0.2"/>
    <row r="23272" x14ac:dyDescent="0.2"/>
    <row r="23273" x14ac:dyDescent="0.2"/>
    <row r="23274" x14ac:dyDescent="0.2"/>
    <row r="23275" x14ac:dyDescent="0.2"/>
    <row r="23276" x14ac:dyDescent="0.2"/>
    <row r="23277" x14ac:dyDescent="0.2"/>
    <row r="23278" x14ac:dyDescent="0.2"/>
    <row r="23279" x14ac:dyDescent="0.2"/>
    <row r="23280" x14ac:dyDescent="0.2"/>
    <row r="23281" x14ac:dyDescent="0.2"/>
    <row r="23282" x14ac:dyDescent="0.2"/>
    <row r="23283" x14ac:dyDescent="0.2"/>
    <row r="23284" x14ac:dyDescent="0.2"/>
    <row r="23285" x14ac:dyDescent="0.2"/>
    <row r="23286" x14ac:dyDescent="0.2"/>
    <row r="23287" x14ac:dyDescent="0.2"/>
    <row r="23288" x14ac:dyDescent="0.2"/>
    <row r="23289" x14ac:dyDescent="0.2"/>
    <row r="23290" x14ac:dyDescent="0.2"/>
    <row r="23291" x14ac:dyDescent="0.2"/>
    <row r="23292" x14ac:dyDescent="0.2"/>
    <row r="23293" x14ac:dyDescent="0.2"/>
    <row r="23294" x14ac:dyDescent="0.2"/>
    <row r="23295" x14ac:dyDescent="0.2"/>
    <row r="23296" x14ac:dyDescent="0.2"/>
    <row r="23297" x14ac:dyDescent="0.2"/>
    <row r="23298" x14ac:dyDescent="0.2"/>
    <row r="23299" x14ac:dyDescent="0.2"/>
    <row r="23300" x14ac:dyDescent="0.2"/>
    <row r="23301" x14ac:dyDescent="0.2"/>
    <row r="23302" x14ac:dyDescent="0.2"/>
    <row r="23303" x14ac:dyDescent="0.2"/>
    <row r="23304" x14ac:dyDescent="0.2"/>
    <row r="23305" x14ac:dyDescent="0.2"/>
    <row r="23306" x14ac:dyDescent="0.2"/>
    <row r="23307" x14ac:dyDescent="0.2"/>
    <row r="23308" x14ac:dyDescent="0.2"/>
    <row r="23309" x14ac:dyDescent="0.2"/>
    <row r="23310" x14ac:dyDescent="0.2"/>
    <row r="23311" x14ac:dyDescent="0.2"/>
    <row r="23312" x14ac:dyDescent="0.2"/>
    <row r="23313" x14ac:dyDescent="0.2"/>
    <row r="23314" x14ac:dyDescent="0.2"/>
    <row r="23315" x14ac:dyDescent="0.2"/>
    <row r="23316" x14ac:dyDescent="0.2"/>
    <row r="23317" x14ac:dyDescent="0.2"/>
    <row r="23318" x14ac:dyDescent="0.2"/>
    <row r="23319" x14ac:dyDescent="0.2"/>
    <row r="23320" x14ac:dyDescent="0.2"/>
    <row r="23321" x14ac:dyDescent="0.2"/>
    <row r="23322" x14ac:dyDescent="0.2"/>
    <row r="23323" x14ac:dyDescent="0.2"/>
    <row r="23324" x14ac:dyDescent="0.2"/>
    <row r="23325" x14ac:dyDescent="0.2"/>
    <row r="23326" x14ac:dyDescent="0.2"/>
    <row r="23327" x14ac:dyDescent="0.2"/>
    <row r="23328" x14ac:dyDescent="0.2"/>
    <row r="23329" x14ac:dyDescent="0.2"/>
    <row r="23330" x14ac:dyDescent="0.2"/>
    <row r="23331" x14ac:dyDescent="0.2"/>
    <row r="23332" x14ac:dyDescent="0.2"/>
    <row r="23333" x14ac:dyDescent="0.2"/>
    <row r="23334" x14ac:dyDescent="0.2"/>
    <row r="23335" x14ac:dyDescent="0.2"/>
    <row r="23336" x14ac:dyDescent="0.2"/>
    <row r="23337" x14ac:dyDescent="0.2"/>
    <row r="23338" x14ac:dyDescent="0.2"/>
    <row r="23339" x14ac:dyDescent="0.2"/>
    <row r="23340" x14ac:dyDescent="0.2"/>
    <row r="23341" x14ac:dyDescent="0.2"/>
    <row r="23342" x14ac:dyDescent="0.2"/>
    <row r="23343" x14ac:dyDescent="0.2"/>
    <row r="23344" x14ac:dyDescent="0.2"/>
    <row r="23345" x14ac:dyDescent="0.2"/>
    <row r="23346" x14ac:dyDescent="0.2"/>
    <row r="23347" x14ac:dyDescent="0.2"/>
    <row r="23348" x14ac:dyDescent="0.2"/>
    <row r="23349" x14ac:dyDescent="0.2"/>
    <row r="23350" x14ac:dyDescent="0.2"/>
    <row r="23351" x14ac:dyDescent="0.2"/>
    <row r="23352" x14ac:dyDescent="0.2"/>
    <row r="23353" x14ac:dyDescent="0.2"/>
    <row r="23354" x14ac:dyDescent="0.2"/>
    <row r="23355" x14ac:dyDescent="0.2"/>
    <row r="23356" x14ac:dyDescent="0.2"/>
    <row r="23357" x14ac:dyDescent="0.2"/>
    <row r="23358" x14ac:dyDescent="0.2"/>
    <row r="23359" x14ac:dyDescent="0.2"/>
    <row r="23360" x14ac:dyDescent="0.2"/>
    <row r="23361" x14ac:dyDescent="0.2"/>
    <row r="23362" x14ac:dyDescent="0.2"/>
    <row r="23363" x14ac:dyDescent="0.2"/>
    <row r="23364" x14ac:dyDescent="0.2"/>
    <row r="23365" x14ac:dyDescent="0.2"/>
    <row r="23366" x14ac:dyDescent="0.2"/>
    <row r="23367" x14ac:dyDescent="0.2"/>
    <row r="23368" x14ac:dyDescent="0.2"/>
    <row r="23369" x14ac:dyDescent="0.2"/>
    <row r="23370" x14ac:dyDescent="0.2"/>
    <row r="23371" x14ac:dyDescent="0.2"/>
    <row r="23372" x14ac:dyDescent="0.2"/>
    <row r="23373" x14ac:dyDescent="0.2"/>
    <row r="23374" x14ac:dyDescent="0.2"/>
    <row r="23375" x14ac:dyDescent="0.2"/>
    <row r="23376" x14ac:dyDescent="0.2"/>
    <row r="23377" x14ac:dyDescent="0.2"/>
    <row r="23378" x14ac:dyDescent="0.2"/>
    <row r="23379" x14ac:dyDescent="0.2"/>
    <row r="23380" x14ac:dyDescent="0.2"/>
    <row r="23381" x14ac:dyDescent="0.2"/>
    <row r="23382" x14ac:dyDescent="0.2"/>
    <row r="23383" x14ac:dyDescent="0.2"/>
    <row r="23384" x14ac:dyDescent="0.2"/>
    <row r="23385" x14ac:dyDescent="0.2"/>
    <row r="23386" x14ac:dyDescent="0.2"/>
    <row r="23387" x14ac:dyDescent="0.2"/>
    <row r="23388" x14ac:dyDescent="0.2"/>
    <row r="23389" x14ac:dyDescent="0.2"/>
    <row r="23390" x14ac:dyDescent="0.2"/>
    <row r="23391" x14ac:dyDescent="0.2"/>
    <row r="23392" x14ac:dyDescent="0.2"/>
    <row r="23393" x14ac:dyDescent="0.2"/>
    <row r="23394" x14ac:dyDescent="0.2"/>
    <row r="23395" x14ac:dyDescent="0.2"/>
    <row r="23396" x14ac:dyDescent="0.2"/>
    <row r="23397" x14ac:dyDescent="0.2"/>
    <row r="23398" x14ac:dyDescent="0.2"/>
    <row r="23399" x14ac:dyDescent="0.2"/>
    <row r="23400" x14ac:dyDescent="0.2"/>
    <row r="23401" x14ac:dyDescent="0.2"/>
    <row r="23402" x14ac:dyDescent="0.2"/>
    <row r="23403" x14ac:dyDescent="0.2"/>
    <row r="23404" x14ac:dyDescent="0.2"/>
    <row r="23405" x14ac:dyDescent="0.2"/>
    <row r="23406" x14ac:dyDescent="0.2"/>
    <row r="23407" x14ac:dyDescent="0.2"/>
    <row r="23408" x14ac:dyDescent="0.2"/>
    <row r="23409" x14ac:dyDescent="0.2"/>
    <row r="23410" x14ac:dyDescent="0.2"/>
    <row r="23411" x14ac:dyDescent="0.2"/>
    <row r="23412" x14ac:dyDescent="0.2"/>
    <row r="23413" x14ac:dyDescent="0.2"/>
    <row r="23414" x14ac:dyDescent="0.2"/>
    <row r="23415" x14ac:dyDescent="0.2"/>
    <row r="23416" x14ac:dyDescent="0.2"/>
    <row r="23417" x14ac:dyDescent="0.2"/>
    <row r="23418" x14ac:dyDescent="0.2"/>
    <row r="23419" x14ac:dyDescent="0.2"/>
    <row r="23420" x14ac:dyDescent="0.2"/>
    <row r="23421" x14ac:dyDescent="0.2"/>
    <row r="23422" x14ac:dyDescent="0.2"/>
    <row r="23423" x14ac:dyDescent="0.2"/>
    <row r="23424" x14ac:dyDescent="0.2"/>
    <row r="23425" x14ac:dyDescent="0.2"/>
    <row r="23426" x14ac:dyDescent="0.2"/>
    <row r="23427" x14ac:dyDescent="0.2"/>
    <row r="23428" x14ac:dyDescent="0.2"/>
    <row r="23429" x14ac:dyDescent="0.2"/>
    <row r="23430" x14ac:dyDescent="0.2"/>
    <row r="23431" x14ac:dyDescent="0.2"/>
    <row r="23432" x14ac:dyDescent="0.2"/>
    <row r="23433" x14ac:dyDescent="0.2"/>
    <row r="23434" x14ac:dyDescent="0.2"/>
    <row r="23435" x14ac:dyDescent="0.2"/>
    <row r="23436" x14ac:dyDescent="0.2"/>
    <row r="23437" x14ac:dyDescent="0.2"/>
    <row r="23438" x14ac:dyDescent="0.2"/>
    <row r="23439" x14ac:dyDescent="0.2"/>
    <row r="23440" x14ac:dyDescent="0.2"/>
    <row r="23441" x14ac:dyDescent="0.2"/>
    <row r="23442" x14ac:dyDescent="0.2"/>
    <row r="23443" x14ac:dyDescent="0.2"/>
    <row r="23444" x14ac:dyDescent="0.2"/>
    <row r="23445" x14ac:dyDescent="0.2"/>
    <row r="23446" x14ac:dyDescent="0.2"/>
    <row r="23447" x14ac:dyDescent="0.2"/>
    <row r="23448" x14ac:dyDescent="0.2"/>
    <row r="23449" x14ac:dyDescent="0.2"/>
    <row r="23450" x14ac:dyDescent="0.2"/>
    <row r="23451" x14ac:dyDescent="0.2"/>
    <row r="23452" x14ac:dyDescent="0.2"/>
    <row r="23453" x14ac:dyDescent="0.2"/>
    <row r="23454" x14ac:dyDescent="0.2"/>
    <row r="23455" x14ac:dyDescent="0.2"/>
    <row r="23456" x14ac:dyDescent="0.2"/>
    <row r="23457" x14ac:dyDescent="0.2"/>
    <row r="23458" x14ac:dyDescent="0.2"/>
    <row r="23459" x14ac:dyDescent="0.2"/>
    <row r="23460" x14ac:dyDescent="0.2"/>
    <row r="23461" x14ac:dyDescent="0.2"/>
    <row r="23462" x14ac:dyDescent="0.2"/>
    <row r="23463" x14ac:dyDescent="0.2"/>
    <row r="23464" x14ac:dyDescent="0.2"/>
    <row r="23465" x14ac:dyDescent="0.2"/>
    <row r="23466" x14ac:dyDescent="0.2"/>
    <row r="23467" x14ac:dyDescent="0.2"/>
    <row r="23468" x14ac:dyDescent="0.2"/>
    <row r="23469" x14ac:dyDescent="0.2"/>
    <row r="23470" x14ac:dyDescent="0.2"/>
    <row r="23471" x14ac:dyDescent="0.2"/>
    <row r="23472" x14ac:dyDescent="0.2"/>
    <row r="23473" x14ac:dyDescent="0.2"/>
    <row r="23474" x14ac:dyDescent="0.2"/>
    <row r="23475" x14ac:dyDescent="0.2"/>
    <row r="23476" x14ac:dyDescent="0.2"/>
    <row r="23477" x14ac:dyDescent="0.2"/>
    <row r="23478" x14ac:dyDescent="0.2"/>
    <row r="23479" x14ac:dyDescent="0.2"/>
    <row r="23480" x14ac:dyDescent="0.2"/>
    <row r="23481" x14ac:dyDescent="0.2"/>
    <row r="23482" x14ac:dyDescent="0.2"/>
    <row r="23483" x14ac:dyDescent="0.2"/>
    <row r="23484" x14ac:dyDescent="0.2"/>
    <row r="23485" x14ac:dyDescent="0.2"/>
    <row r="23486" x14ac:dyDescent="0.2"/>
    <row r="23487" x14ac:dyDescent="0.2"/>
    <row r="23488" x14ac:dyDescent="0.2"/>
    <row r="23489" x14ac:dyDescent="0.2"/>
    <row r="23490" x14ac:dyDescent="0.2"/>
    <row r="23491" x14ac:dyDescent="0.2"/>
    <row r="23492" x14ac:dyDescent="0.2"/>
    <row r="23493" x14ac:dyDescent="0.2"/>
    <row r="23494" x14ac:dyDescent="0.2"/>
    <row r="23495" x14ac:dyDescent="0.2"/>
    <row r="23496" x14ac:dyDescent="0.2"/>
    <row r="23497" x14ac:dyDescent="0.2"/>
    <row r="23498" x14ac:dyDescent="0.2"/>
    <row r="23499" x14ac:dyDescent="0.2"/>
    <row r="23500" x14ac:dyDescent="0.2"/>
    <row r="23501" x14ac:dyDescent="0.2"/>
    <row r="23502" x14ac:dyDescent="0.2"/>
    <row r="23503" x14ac:dyDescent="0.2"/>
    <row r="23504" x14ac:dyDescent="0.2"/>
    <row r="23505" x14ac:dyDescent="0.2"/>
    <row r="23506" x14ac:dyDescent="0.2"/>
    <row r="23507" x14ac:dyDescent="0.2"/>
    <row r="23508" x14ac:dyDescent="0.2"/>
    <row r="23509" x14ac:dyDescent="0.2"/>
    <row r="23510" x14ac:dyDescent="0.2"/>
    <row r="23511" x14ac:dyDescent="0.2"/>
    <row r="23512" x14ac:dyDescent="0.2"/>
    <row r="23513" x14ac:dyDescent="0.2"/>
    <row r="23514" x14ac:dyDescent="0.2"/>
    <row r="23515" x14ac:dyDescent="0.2"/>
    <row r="23516" x14ac:dyDescent="0.2"/>
    <row r="23517" x14ac:dyDescent="0.2"/>
    <row r="23518" x14ac:dyDescent="0.2"/>
    <row r="23519" x14ac:dyDescent="0.2"/>
    <row r="23520" x14ac:dyDescent="0.2"/>
    <row r="23521" x14ac:dyDescent="0.2"/>
    <row r="23522" x14ac:dyDescent="0.2"/>
    <row r="23523" x14ac:dyDescent="0.2"/>
    <row r="23524" x14ac:dyDescent="0.2"/>
    <row r="23525" x14ac:dyDescent="0.2"/>
    <row r="23526" x14ac:dyDescent="0.2"/>
    <row r="23527" x14ac:dyDescent="0.2"/>
    <row r="23528" x14ac:dyDescent="0.2"/>
    <row r="23529" x14ac:dyDescent="0.2"/>
    <row r="23530" x14ac:dyDescent="0.2"/>
    <row r="23531" x14ac:dyDescent="0.2"/>
    <row r="23532" x14ac:dyDescent="0.2"/>
    <row r="23533" x14ac:dyDescent="0.2"/>
    <row r="23534" x14ac:dyDescent="0.2"/>
    <row r="23535" x14ac:dyDescent="0.2"/>
    <row r="23536" x14ac:dyDescent="0.2"/>
    <row r="23537" x14ac:dyDescent="0.2"/>
    <row r="23538" x14ac:dyDescent="0.2"/>
    <row r="23539" x14ac:dyDescent="0.2"/>
    <row r="23540" x14ac:dyDescent="0.2"/>
    <row r="23541" x14ac:dyDescent="0.2"/>
    <row r="23542" x14ac:dyDescent="0.2"/>
    <row r="23543" x14ac:dyDescent="0.2"/>
    <row r="23544" x14ac:dyDescent="0.2"/>
    <row r="23545" x14ac:dyDescent="0.2"/>
    <row r="23546" x14ac:dyDescent="0.2"/>
    <row r="23547" x14ac:dyDescent="0.2"/>
    <row r="23548" x14ac:dyDescent="0.2"/>
    <row r="23549" x14ac:dyDescent="0.2"/>
    <row r="23550" x14ac:dyDescent="0.2"/>
    <row r="23551" x14ac:dyDescent="0.2"/>
    <row r="23552" x14ac:dyDescent="0.2"/>
    <row r="23553" x14ac:dyDescent="0.2"/>
    <row r="23554" x14ac:dyDescent="0.2"/>
    <row r="23555" x14ac:dyDescent="0.2"/>
    <row r="23556" x14ac:dyDescent="0.2"/>
    <row r="23557" x14ac:dyDescent="0.2"/>
    <row r="23558" x14ac:dyDescent="0.2"/>
    <row r="23559" x14ac:dyDescent="0.2"/>
    <row r="23560" x14ac:dyDescent="0.2"/>
    <row r="23561" x14ac:dyDescent="0.2"/>
    <row r="23562" x14ac:dyDescent="0.2"/>
    <row r="23563" x14ac:dyDescent="0.2"/>
    <row r="23564" x14ac:dyDescent="0.2"/>
    <row r="23565" x14ac:dyDescent="0.2"/>
    <row r="23566" x14ac:dyDescent="0.2"/>
    <row r="23567" x14ac:dyDescent="0.2"/>
    <row r="23568" x14ac:dyDescent="0.2"/>
    <row r="23569" x14ac:dyDescent="0.2"/>
    <row r="23570" x14ac:dyDescent="0.2"/>
    <row r="23571" x14ac:dyDescent="0.2"/>
    <row r="23572" x14ac:dyDescent="0.2"/>
    <row r="23573" x14ac:dyDescent="0.2"/>
    <row r="23574" x14ac:dyDescent="0.2"/>
    <row r="23575" x14ac:dyDescent="0.2"/>
    <row r="23576" x14ac:dyDescent="0.2"/>
    <row r="23577" x14ac:dyDescent="0.2"/>
    <row r="23578" x14ac:dyDescent="0.2"/>
    <row r="23579" x14ac:dyDescent="0.2"/>
    <row r="23580" x14ac:dyDescent="0.2"/>
    <row r="23581" x14ac:dyDescent="0.2"/>
    <row r="23582" x14ac:dyDescent="0.2"/>
    <row r="23583" x14ac:dyDescent="0.2"/>
    <row r="23584" x14ac:dyDescent="0.2"/>
    <row r="23585" x14ac:dyDescent="0.2"/>
    <row r="23586" x14ac:dyDescent="0.2"/>
    <row r="23587" x14ac:dyDescent="0.2"/>
    <row r="23588" x14ac:dyDescent="0.2"/>
    <row r="23589" x14ac:dyDescent="0.2"/>
    <row r="23590" x14ac:dyDescent="0.2"/>
    <row r="23591" x14ac:dyDescent="0.2"/>
    <row r="23592" x14ac:dyDescent="0.2"/>
    <row r="23593" x14ac:dyDescent="0.2"/>
    <row r="23594" x14ac:dyDescent="0.2"/>
    <row r="23595" x14ac:dyDescent="0.2"/>
    <row r="23596" x14ac:dyDescent="0.2"/>
    <row r="23597" x14ac:dyDescent="0.2"/>
    <row r="23598" x14ac:dyDescent="0.2"/>
    <row r="23599" x14ac:dyDescent="0.2"/>
    <row r="23600" x14ac:dyDescent="0.2"/>
    <row r="23601" x14ac:dyDescent="0.2"/>
    <row r="23602" x14ac:dyDescent="0.2"/>
    <row r="23603" x14ac:dyDescent="0.2"/>
    <row r="23604" x14ac:dyDescent="0.2"/>
    <row r="23605" x14ac:dyDescent="0.2"/>
    <row r="23606" x14ac:dyDescent="0.2"/>
    <row r="23607" x14ac:dyDescent="0.2"/>
    <row r="23608" x14ac:dyDescent="0.2"/>
    <row r="23609" x14ac:dyDescent="0.2"/>
    <row r="23610" x14ac:dyDescent="0.2"/>
    <row r="23611" x14ac:dyDescent="0.2"/>
    <row r="23612" x14ac:dyDescent="0.2"/>
    <row r="23613" x14ac:dyDescent="0.2"/>
    <row r="23614" x14ac:dyDescent="0.2"/>
    <row r="23615" x14ac:dyDescent="0.2"/>
    <row r="23616" x14ac:dyDescent="0.2"/>
    <row r="23617" x14ac:dyDescent="0.2"/>
    <row r="23618" x14ac:dyDescent="0.2"/>
    <row r="23619" x14ac:dyDescent="0.2"/>
    <row r="23620" x14ac:dyDescent="0.2"/>
    <row r="23621" x14ac:dyDescent="0.2"/>
    <row r="23622" x14ac:dyDescent="0.2"/>
    <row r="23623" x14ac:dyDescent="0.2"/>
    <row r="23624" x14ac:dyDescent="0.2"/>
    <row r="23625" x14ac:dyDescent="0.2"/>
    <row r="23626" x14ac:dyDescent="0.2"/>
    <row r="23627" x14ac:dyDescent="0.2"/>
    <row r="23628" x14ac:dyDescent="0.2"/>
    <row r="23629" x14ac:dyDescent="0.2"/>
    <row r="23630" x14ac:dyDescent="0.2"/>
    <row r="23631" x14ac:dyDescent="0.2"/>
    <row r="23632" x14ac:dyDescent="0.2"/>
    <row r="23633" x14ac:dyDescent="0.2"/>
    <row r="23634" x14ac:dyDescent="0.2"/>
    <row r="23635" x14ac:dyDescent="0.2"/>
    <row r="23636" x14ac:dyDescent="0.2"/>
    <row r="23637" x14ac:dyDescent="0.2"/>
    <row r="23638" x14ac:dyDescent="0.2"/>
    <row r="23639" x14ac:dyDescent="0.2"/>
    <row r="23640" x14ac:dyDescent="0.2"/>
    <row r="23641" x14ac:dyDescent="0.2"/>
    <row r="23642" x14ac:dyDescent="0.2"/>
    <row r="23643" x14ac:dyDescent="0.2"/>
    <row r="23644" x14ac:dyDescent="0.2"/>
    <row r="23645" x14ac:dyDescent="0.2"/>
    <row r="23646" x14ac:dyDescent="0.2"/>
    <row r="23647" x14ac:dyDescent="0.2"/>
    <row r="23648" x14ac:dyDescent="0.2"/>
    <row r="23649" x14ac:dyDescent="0.2"/>
    <row r="23650" x14ac:dyDescent="0.2"/>
    <row r="23651" x14ac:dyDescent="0.2"/>
    <row r="23652" x14ac:dyDescent="0.2"/>
    <row r="23653" x14ac:dyDescent="0.2"/>
    <row r="23654" x14ac:dyDescent="0.2"/>
    <row r="23655" x14ac:dyDescent="0.2"/>
    <row r="23656" x14ac:dyDescent="0.2"/>
    <row r="23657" x14ac:dyDescent="0.2"/>
    <row r="23658" x14ac:dyDescent="0.2"/>
    <row r="23659" x14ac:dyDescent="0.2"/>
    <row r="23660" x14ac:dyDescent="0.2"/>
    <row r="23661" x14ac:dyDescent="0.2"/>
    <row r="23662" x14ac:dyDescent="0.2"/>
    <row r="23663" x14ac:dyDescent="0.2"/>
    <row r="23664" x14ac:dyDescent="0.2"/>
    <row r="23665" x14ac:dyDescent="0.2"/>
    <row r="23666" x14ac:dyDescent="0.2"/>
    <row r="23667" x14ac:dyDescent="0.2"/>
    <row r="23668" x14ac:dyDescent="0.2"/>
    <row r="23669" x14ac:dyDescent="0.2"/>
    <row r="23670" x14ac:dyDescent="0.2"/>
    <row r="23671" x14ac:dyDescent="0.2"/>
    <row r="23672" x14ac:dyDescent="0.2"/>
    <row r="23673" x14ac:dyDescent="0.2"/>
    <row r="23674" x14ac:dyDescent="0.2"/>
    <row r="23675" x14ac:dyDescent="0.2"/>
    <row r="23676" x14ac:dyDescent="0.2"/>
    <row r="23677" x14ac:dyDescent="0.2"/>
    <row r="23678" x14ac:dyDescent="0.2"/>
    <row r="23679" x14ac:dyDescent="0.2"/>
    <row r="23680" x14ac:dyDescent="0.2"/>
    <row r="23681" x14ac:dyDescent="0.2"/>
    <row r="23682" x14ac:dyDescent="0.2"/>
    <row r="23683" x14ac:dyDescent="0.2"/>
    <row r="23684" x14ac:dyDescent="0.2"/>
    <row r="23685" x14ac:dyDescent="0.2"/>
    <row r="23686" x14ac:dyDescent="0.2"/>
    <row r="23687" x14ac:dyDescent="0.2"/>
    <row r="23688" x14ac:dyDescent="0.2"/>
    <row r="23689" x14ac:dyDescent="0.2"/>
    <row r="23690" x14ac:dyDescent="0.2"/>
    <row r="23691" x14ac:dyDescent="0.2"/>
    <row r="23692" x14ac:dyDescent="0.2"/>
    <row r="23693" x14ac:dyDescent="0.2"/>
    <row r="23694" x14ac:dyDescent="0.2"/>
    <row r="23695" x14ac:dyDescent="0.2"/>
    <row r="23696" x14ac:dyDescent="0.2"/>
    <row r="23697" x14ac:dyDescent="0.2"/>
    <row r="23698" x14ac:dyDescent="0.2"/>
    <row r="23699" x14ac:dyDescent="0.2"/>
    <row r="23700" x14ac:dyDescent="0.2"/>
    <row r="23701" x14ac:dyDescent="0.2"/>
    <row r="23702" x14ac:dyDescent="0.2"/>
    <row r="23703" x14ac:dyDescent="0.2"/>
    <row r="23704" x14ac:dyDescent="0.2"/>
    <row r="23705" x14ac:dyDescent="0.2"/>
    <row r="23706" x14ac:dyDescent="0.2"/>
    <row r="23707" x14ac:dyDescent="0.2"/>
    <row r="23708" x14ac:dyDescent="0.2"/>
    <row r="23709" x14ac:dyDescent="0.2"/>
    <row r="23710" x14ac:dyDescent="0.2"/>
    <row r="23711" x14ac:dyDescent="0.2"/>
    <row r="23712" x14ac:dyDescent="0.2"/>
    <row r="23713" x14ac:dyDescent="0.2"/>
    <row r="23714" x14ac:dyDescent="0.2"/>
    <row r="23715" x14ac:dyDescent="0.2"/>
    <row r="23716" x14ac:dyDescent="0.2"/>
    <row r="23717" x14ac:dyDescent="0.2"/>
    <row r="23718" x14ac:dyDescent="0.2"/>
    <row r="23719" x14ac:dyDescent="0.2"/>
    <row r="23720" x14ac:dyDescent="0.2"/>
    <row r="23721" x14ac:dyDescent="0.2"/>
    <row r="23722" x14ac:dyDescent="0.2"/>
    <row r="23723" x14ac:dyDescent="0.2"/>
    <row r="23724" x14ac:dyDescent="0.2"/>
    <row r="23725" x14ac:dyDescent="0.2"/>
    <row r="23726" x14ac:dyDescent="0.2"/>
    <row r="23727" x14ac:dyDescent="0.2"/>
    <row r="23728" x14ac:dyDescent="0.2"/>
    <row r="23729" x14ac:dyDescent="0.2"/>
    <row r="23730" x14ac:dyDescent="0.2"/>
    <row r="23731" x14ac:dyDescent="0.2"/>
    <row r="23732" x14ac:dyDescent="0.2"/>
    <row r="23733" x14ac:dyDescent="0.2"/>
    <row r="23734" x14ac:dyDescent="0.2"/>
    <row r="23735" x14ac:dyDescent="0.2"/>
    <row r="23736" x14ac:dyDescent="0.2"/>
    <row r="23737" x14ac:dyDescent="0.2"/>
    <row r="23738" x14ac:dyDescent="0.2"/>
    <row r="23739" x14ac:dyDescent="0.2"/>
    <row r="23740" x14ac:dyDescent="0.2"/>
    <row r="23741" x14ac:dyDescent="0.2"/>
    <row r="23742" x14ac:dyDescent="0.2"/>
    <row r="23743" x14ac:dyDescent="0.2"/>
    <row r="23744" x14ac:dyDescent="0.2"/>
    <row r="23745" x14ac:dyDescent="0.2"/>
    <row r="23746" x14ac:dyDescent="0.2"/>
    <row r="23747" x14ac:dyDescent="0.2"/>
    <row r="23748" x14ac:dyDescent="0.2"/>
    <row r="23749" x14ac:dyDescent="0.2"/>
    <row r="23750" x14ac:dyDescent="0.2"/>
    <row r="23751" x14ac:dyDescent="0.2"/>
    <row r="23752" x14ac:dyDescent="0.2"/>
    <row r="23753" x14ac:dyDescent="0.2"/>
    <row r="23754" x14ac:dyDescent="0.2"/>
    <row r="23755" x14ac:dyDescent="0.2"/>
    <row r="23756" x14ac:dyDescent="0.2"/>
    <row r="23757" x14ac:dyDescent="0.2"/>
    <row r="23758" x14ac:dyDescent="0.2"/>
    <row r="23759" x14ac:dyDescent="0.2"/>
    <row r="23760" x14ac:dyDescent="0.2"/>
    <row r="23761" x14ac:dyDescent="0.2"/>
    <row r="23762" x14ac:dyDescent="0.2"/>
    <row r="23763" x14ac:dyDescent="0.2"/>
    <row r="23764" x14ac:dyDescent="0.2"/>
    <row r="23765" x14ac:dyDescent="0.2"/>
    <row r="23766" x14ac:dyDescent="0.2"/>
    <row r="23767" x14ac:dyDescent="0.2"/>
    <row r="23768" x14ac:dyDescent="0.2"/>
    <row r="23769" x14ac:dyDescent="0.2"/>
    <row r="23770" x14ac:dyDescent="0.2"/>
    <row r="23771" x14ac:dyDescent="0.2"/>
    <row r="23772" x14ac:dyDescent="0.2"/>
    <row r="23773" x14ac:dyDescent="0.2"/>
    <row r="23774" x14ac:dyDescent="0.2"/>
    <row r="23775" x14ac:dyDescent="0.2"/>
    <row r="23776" x14ac:dyDescent="0.2"/>
    <row r="23777" x14ac:dyDescent="0.2"/>
    <row r="23778" x14ac:dyDescent="0.2"/>
    <row r="23779" x14ac:dyDescent="0.2"/>
    <row r="23780" x14ac:dyDescent="0.2"/>
    <row r="23781" x14ac:dyDescent="0.2"/>
    <row r="23782" x14ac:dyDescent="0.2"/>
    <row r="23783" x14ac:dyDescent="0.2"/>
    <row r="23784" x14ac:dyDescent="0.2"/>
    <row r="23785" x14ac:dyDescent="0.2"/>
    <row r="23786" x14ac:dyDescent="0.2"/>
    <row r="23787" x14ac:dyDescent="0.2"/>
    <row r="23788" x14ac:dyDescent="0.2"/>
    <row r="23789" x14ac:dyDescent="0.2"/>
    <row r="23790" x14ac:dyDescent="0.2"/>
    <row r="23791" x14ac:dyDescent="0.2"/>
    <row r="23792" x14ac:dyDescent="0.2"/>
    <row r="23793" x14ac:dyDescent="0.2"/>
    <row r="23794" x14ac:dyDescent="0.2"/>
    <row r="23795" x14ac:dyDescent="0.2"/>
    <row r="23796" x14ac:dyDescent="0.2"/>
    <row r="23797" x14ac:dyDescent="0.2"/>
    <row r="23798" x14ac:dyDescent="0.2"/>
    <row r="23799" x14ac:dyDescent="0.2"/>
    <row r="23800" x14ac:dyDescent="0.2"/>
    <row r="23801" x14ac:dyDescent="0.2"/>
    <row r="23802" x14ac:dyDescent="0.2"/>
    <row r="23803" x14ac:dyDescent="0.2"/>
    <row r="23804" x14ac:dyDescent="0.2"/>
    <row r="23805" x14ac:dyDescent="0.2"/>
    <row r="23806" x14ac:dyDescent="0.2"/>
    <row r="23807" x14ac:dyDescent="0.2"/>
    <row r="23808" x14ac:dyDescent="0.2"/>
    <row r="23809" x14ac:dyDescent="0.2"/>
    <row r="23810" x14ac:dyDescent="0.2"/>
    <row r="23811" x14ac:dyDescent="0.2"/>
    <row r="23812" x14ac:dyDescent="0.2"/>
    <row r="23813" x14ac:dyDescent="0.2"/>
    <row r="23814" x14ac:dyDescent="0.2"/>
    <row r="23815" x14ac:dyDescent="0.2"/>
    <row r="23816" x14ac:dyDescent="0.2"/>
    <row r="23817" x14ac:dyDescent="0.2"/>
    <row r="23818" x14ac:dyDescent="0.2"/>
    <row r="23819" x14ac:dyDescent="0.2"/>
    <row r="23820" x14ac:dyDescent="0.2"/>
    <row r="23821" x14ac:dyDescent="0.2"/>
    <row r="23822" x14ac:dyDescent="0.2"/>
    <row r="23823" x14ac:dyDescent="0.2"/>
    <row r="23824" x14ac:dyDescent="0.2"/>
    <row r="23825" x14ac:dyDescent="0.2"/>
    <row r="23826" x14ac:dyDescent="0.2"/>
    <row r="23827" x14ac:dyDescent="0.2"/>
    <row r="23828" x14ac:dyDescent="0.2"/>
    <row r="23829" x14ac:dyDescent="0.2"/>
    <row r="23830" x14ac:dyDescent="0.2"/>
    <row r="23831" x14ac:dyDescent="0.2"/>
    <row r="23832" x14ac:dyDescent="0.2"/>
    <row r="23833" x14ac:dyDescent="0.2"/>
    <row r="23834" x14ac:dyDescent="0.2"/>
    <row r="23835" x14ac:dyDescent="0.2"/>
    <row r="23836" x14ac:dyDescent="0.2"/>
    <row r="23837" x14ac:dyDescent="0.2"/>
    <row r="23838" x14ac:dyDescent="0.2"/>
    <row r="23839" x14ac:dyDescent="0.2"/>
    <row r="23840" x14ac:dyDescent="0.2"/>
    <row r="23841" x14ac:dyDescent="0.2"/>
    <row r="23842" x14ac:dyDescent="0.2"/>
    <row r="23843" x14ac:dyDescent="0.2"/>
    <row r="23844" x14ac:dyDescent="0.2"/>
    <row r="23845" x14ac:dyDescent="0.2"/>
    <row r="23846" x14ac:dyDescent="0.2"/>
    <row r="23847" x14ac:dyDescent="0.2"/>
    <row r="23848" x14ac:dyDescent="0.2"/>
    <row r="23849" x14ac:dyDescent="0.2"/>
    <row r="23850" x14ac:dyDescent="0.2"/>
    <row r="23851" x14ac:dyDescent="0.2"/>
    <row r="23852" x14ac:dyDescent="0.2"/>
    <row r="23853" x14ac:dyDescent="0.2"/>
    <row r="23854" x14ac:dyDescent="0.2"/>
    <row r="23855" x14ac:dyDescent="0.2"/>
    <row r="23856" x14ac:dyDescent="0.2"/>
    <row r="23857" x14ac:dyDescent="0.2"/>
    <row r="23858" x14ac:dyDescent="0.2"/>
    <row r="23859" x14ac:dyDescent="0.2"/>
    <row r="23860" x14ac:dyDescent="0.2"/>
    <row r="23861" x14ac:dyDescent="0.2"/>
    <row r="23862" x14ac:dyDescent="0.2"/>
    <row r="23863" x14ac:dyDescent="0.2"/>
    <row r="23864" x14ac:dyDescent="0.2"/>
    <row r="23865" x14ac:dyDescent="0.2"/>
    <row r="23866" x14ac:dyDescent="0.2"/>
    <row r="23867" x14ac:dyDescent="0.2"/>
    <row r="23868" x14ac:dyDescent="0.2"/>
    <row r="23869" x14ac:dyDescent="0.2"/>
    <row r="23870" x14ac:dyDescent="0.2"/>
    <row r="23871" x14ac:dyDescent="0.2"/>
    <row r="23872" x14ac:dyDescent="0.2"/>
    <row r="23873" x14ac:dyDescent="0.2"/>
    <row r="23874" x14ac:dyDescent="0.2"/>
    <row r="23875" x14ac:dyDescent="0.2"/>
    <row r="23876" x14ac:dyDescent="0.2"/>
    <row r="23877" x14ac:dyDescent="0.2"/>
    <row r="23878" x14ac:dyDescent="0.2"/>
    <row r="23879" x14ac:dyDescent="0.2"/>
    <row r="23880" x14ac:dyDescent="0.2"/>
    <row r="23881" x14ac:dyDescent="0.2"/>
    <row r="23882" x14ac:dyDescent="0.2"/>
    <row r="23883" x14ac:dyDescent="0.2"/>
    <row r="23884" x14ac:dyDescent="0.2"/>
    <row r="23885" x14ac:dyDescent="0.2"/>
    <row r="23886" x14ac:dyDescent="0.2"/>
    <row r="23887" x14ac:dyDescent="0.2"/>
    <row r="23888" x14ac:dyDescent="0.2"/>
    <row r="23889" x14ac:dyDescent="0.2"/>
    <row r="23890" x14ac:dyDescent="0.2"/>
    <row r="23891" x14ac:dyDescent="0.2"/>
    <row r="23892" x14ac:dyDescent="0.2"/>
    <row r="23893" x14ac:dyDescent="0.2"/>
    <row r="23894" x14ac:dyDescent="0.2"/>
    <row r="23895" x14ac:dyDescent="0.2"/>
    <row r="23896" x14ac:dyDescent="0.2"/>
    <row r="23897" x14ac:dyDescent="0.2"/>
    <row r="23898" x14ac:dyDescent="0.2"/>
    <row r="23899" x14ac:dyDescent="0.2"/>
    <row r="23900" x14ac:dyDescent="0.2"/>
    <row r="23901" x14ac:dyDescent="0.2"/>
    <row r="23902" x14ac:dyDescent="0.2"/>
    <row r="23903" x14ac:dyDescent="0.2"/>
    <row r="23904" x14ac:dyDescent="0.2"/>
    <row r="23905" x14ac:dyDescent="0.2"/>
    <row r="23906" x14ac:dyDescent="0.2"/>
    <row r="23907" x14ac:dyDescent="0.2"/>
    <row r="23908" x14ac:dyDescent="0.2"/>
    <row r="23909" x14ac:dyDescent="0.2"/>
    <row r="23910" x14ac:dyDescent="0.2"/>
    <row r="23911" x14ac:dyDescent="0.2"/>
    <row r="23912" x14ac:dyDescent="0.2"/>
    <row r="23913" x14ac:dyDescent="0.2"/>
    <row r="23914" x14ac:dyDescent="0.2"/>
    <row r="23915" x14ac:dyDescent="0.2"/>
    <row r="23916" x14ac:dyDescent="0.2"/>
    <row r="23917" x14ac:dyDescent="0.2"/>
    <row r="23918" x14ac:dyDescent="0.2"/>
    <row r="23919" x14ac:dyDescent="0.2"/>
    <row r="23920" x14ac:dyDescent="0.2"/>
    <row r="23921" x14ac:dyDescent="0.2"/>
    <row r="23922" x14ac:dyDescent="0.2"/>
    <row r="23923" x14ac:dyDescent="0.2"/>
    <row r="23924" x14ac:dyDescent="0.2"/>
    <row r="23925" x14ac:dyDescent="0.2"/>
    <row r="23926" x14ac:dyDescent="0.2"/>
    <row r="23927" x14ac:dyDescent="0.2"/>
    <row r="23928" x14ac:dyDescent="0.2"/>
    <row r="23929" x14ac:dyDescent="0.2"/>
    <row r="23930" x14ac:dyDescent="0.2"/>
    <row r="23931" x14ac:dyDescent="0.2"/>
    <row r="23932" x14ac:dyDescent="0.2"/>
    <row r="23933" x14ac:dyDescent="0.2"/>
    <row r="23934" x14ac:dyDescent="0.2"/>
    <row r="23935" x14ac:dyDescent="0.2"/>
    <row r="23936" x14ac:dyDescent="0.2"/>
    <row r="23937" x14ac:dyDescent="0.2"/>
    <row r="23938" x14ac:dyDescent="0.2"/>
    <row r="23939" x14ac:dyDescent="0.2"/>
    <row r="23940" x14ac:dyDescent="0.2"/>
    <row r="23941" x14ac:dyDescent="0.2"/>
    <row r="23942" x14ac:dyDescent="0.2"/>
    <row r="23943" x14ac:dyDescent="0.2"/>
    <row r="23944" x14ac:dyDescent="0.2"/>
    <row r="23945" x14ac:dyDescent="0.2"/>
    <row r="23946" x14ac:dyDescent="0.2"/>
    <row r="23947" x14ac:dyDescent="0.2"/>
    <row r="23948" x14ac:dyDescent="0.2"/>
    <row r="23949" x14ac:dyDescent="0.2"/>
    <row r="23950" x14ac:dyDescent="0.2"/>
    <row r="23951" x14ac:dyDescent="0.2"/>
    <row r="23952" x14ac:dyDescent="0.2"/>
    <row r="23953" x14ac:dyDescent="0.2"/>
    <row r="23954" x14ac:dyDescent="0.2"/>
    <row r="23955" x14ac:dyDescent="0.2"/>
    <row r="23956" x14ac:dyDescent="0.2"/>
    <row r="23957" x14ac:dyDescent="0.2"/>
    <row r="23958" x14ac:dyDescent="0.2"/>
    <row r="23959" x14ac:dyDescent="0.2"/>
    <row r="23960" x14ac:dyDescent="0.2"/>
    <row r="23961" x14ac:dyDescent="0.2"/>
    <row r="23962" x14ac:dyDescent="0.2"/>
    <row r="23963" x14ac:dyDescent="0.2"/>
    <row r="23964" x14ac:dyDescent="0.2"/>
    <row r="23965" x14ac:dyDescent="0.2"/>
    <row r="23966" x14ac:dyDescent="0.2"/>
    <row r="23967" x14ac:dyDescent="0.2"/>
    <row r="23968" x14ac:dyDescent="0.2"/>
    <row r="23969" x14ac:dyDescent="0.2"/>
    <row r="23970" x14ac:dyDescent="0.2"/>
    <row r="23971" x14ac:dyDescent="0.2"/>
    <row r="23972" x14ac:dyDescent="0.2"/>
    <row r="23973" x14ac:dyDescent="0.2"/>
    <row r="23974" x14ac:dyDescent="0.2"/>
    <row r="23975" x14ac:dyDescent="0.2"/>
    <row r="23976" x14ac:dyDescent="0.2"/>
    <row r="23977" x14ac:dyDescent="0.2"/>
    <row r="23978" x14ac:dyDescent="0.2"/>
    <row r="23979" x14ac:dyDescent="0.2"/>
    <row r="23980" x14ac:dyDescent="0.2"/>
    <row r="23981" x14ac:dyDescent="0.2"/>
    <row r="23982" x14ac:dyDescent="0.2"/>
    <row r="23983" x14ac:dyDescent="0.2"/>
    <row r="23984" x14ac:dyDescent="0.2"/>
    <row r="23985" x14ac:dyDescent="0.2"/>
    <row r="23986" x14ac:dyDescent="0.2"/>
    <row r="23987" x14ac:dyDescent="0.2"/>
    <row r="23988" x14ac:dyDescent="0.2"/>
    <row r="23989" x14ac:dyDescent="0.2"/>
    <row r="23990" x14ac:dyDescent="0.2"/>
    <row r="23991" x14ac:dyDescent="0.2"/>
    <row r="23992" x14ac:dyDescent="0.2"/>
    <row r="23993" x14ac:dyDescent="0.2"/>
    <row r="23994" x14ac:dyDescent="0.2"/>
    <row r="23995" x14ac:dyDescent="0.2"/>
    <row r="23996" x14ac:dyDescent="0.2"/>
    <row r="23997" x14ac:dyDescent="0.2"/>
    <row r="23998" x14ac:dyDescent="0.2"/>
    <row r="23999" x14ac:dyDescent="0.2"/>
    <row r="24000" x14ac:dyDescent="0.2"/>
    <row r="24001" x14ac:dyDescent="0.2"/>
    <row r="24002" x14ac:dyDescent="0.2"/>
    <row r="24003" x14ac:dyDescent="0.2"/>
    <row r="24004" x14ac:dyDescent="0.2"/>
    <row r="24005" x14ac:dyDescent="0.2"/>
    <row r="24006" x14ac:dyDescent="0.2"/>
    <row r="24007" x14ac:dyDescent="0.2"/>
    <row r="24008" x14ac:dyDescent="0.2"/>
    <row r="24009" x14ac:dyDescent="0.2"/>
    <row r="24010" x14ac:dyDescent="0.2"/>
    <row r="24011" x14ac:dyDescent="0.2"/>
    <row r="24012" x14ac:dyDescent="0.2"/>
    <row r="24013" x14ac:dyDescent="0.2"/>
    <row r="24014" x14ac:dyDescent="0.2"/>
    <row r="24015" x14ac:dyDescent="0.2"/>
    <row r="24016" x14ac:dyDescent="0.2"/>
    <row r="24017" x14ac:dyDescent="0.2"/>
    <row r="24018" x14ac:dyDescent="0.2"/>
    <row r="24019" x14ac:dyDescent="0.2"/>
    <row r="24020" x14ac:dyDescent="0.2"/>
    <row r="24021" x14ac:dyDescent="0.2"/>
    <row r="24022" x14ac:dyDescent="0.2"/>
    <row r="24023" x14ac:dyDescent="0.2"/>
    <row r="24024" x14ac:dyDescent="0.2"/>
    <row r="24025" x14ac:dyDescent="0.2"/>
    <row r="24026" x14ac:dyDescent="0.2"/>
    <row r="24027" x14ac:dyDescent="0.2"/>
    <row r="24028" x14ac:dyDescent="0.2"/>
    <row r="24029" x14ac:dyDescent="0.2"/>
    <row r="24030" x14ac:dyDescent="0.2"/>
    <row r="24031" x14ac:dyDescent="0.2"/>
    <row r="24032" x14ac:dyDescent="0.2"/>
    <row r="24033" x14ac:dyDescent="0.2"/>
    <row r="24034" x14ac:dyDescent="0.2"/>
    <row r="24035" x14ac:dyDescent="0.2"/>
    <row r="24036" x14ac:dyDescent="0.2"/>
    <row r="24037" x14ac:dyDescent="0.2"/>
    <row r="24038" x14ac:dyDescent="0.2"/>
    <row r="24039" x14ac:dyDescent="0.2"/>
    <row r="24040" x14ac:dyDescent="0.2"/>
    <row r="24041" x14ac:dyDescent="0.2"/>
    <row r="24042" x14ac:dyDescent="0.2"/>
    <row r="24043" x14ac:dyDescent="0.2"/>
    <row r="24044" x14ac:dyDescent="0.2"/>
    <row r="24045" x14ac:dyDescent="0.2"/>
    <row r="24046" x14ac:dyDescent="0.2"/>
    <row r="24047" x14ac:dyDescent="0.2"/>
    <row r="24048" x14ac:dyDescent="0.2"/>
    <row r="24049" x14ac:dyDescent="0.2"/>
    <row r="24050" x14ac:dyDescent="0.2"/>
    <row r="24051" x14ac:dyDescent="0.2"/>
    <row r="24052" x14ac:dyDescent="0.2"/>
    <row r="24053" x14ac:dyDescent="0.2"/>
    <row r="24054" x14ac:dyDescent="0.2"/>
    <row r="24055" x14ac:dyDescent="0.2"/>
    <row r="24056" x14ac:dyDescent="0.2"/>
    <row r="24057" x14ac:dyDescent="0.2"/>
    <row r="24058" x14ac:dyDescent="0.2"/>
    <row r="24059" x14ac:dyDescent="0.2"/>
    <row r="24060" x14ac:dyDescent="0.2"/>
    <row r="24061" x14ac:dyDescent="0.2"/>
    <row r="24062" x14ac:dyDescent="0.2"/>
    <row r="24063" x14ac:dyDescent="0.2"/>
    <row r="24064" x14ac:dyDescent="0.2"/>
    <row r="24065" x14ac:dyDescent="0.2"/>
    <row r="24066" x14ac:dyDescent="0.2"/>
    <row r="24067" x14ac:dyDescent="0.2"/>
    <row r="24068" x14ac:dyDescent="0.2"/>
    <row r="24069" x14ac:dyDescent="0.2"/>
    <row r="24070" x14ac:dyDescent="0.2"/>
    <row r="24071" x14ac:dyDescent="0.2"/>
    <row r="24072" x14ac:dyDescent="0.2"/>
    <row r="24073" x14ac:dyDescent="0.2"/>
    <row r="24074" x14ac:dyDescent="0.2"/>
    <row r="24075" x14ac:dyDescent="0.2"/>
    <row r="24076" x14ac:dyDescent="0.2"/>
    <row r="24077" x14ac:dyDescent="0.2"/>
    <row r="24078" x14ac:dyDescent="0.2"/>
    <row r="24079" x14ac:dyDescent="0.2"/>
    <row r="24080" x14ac:dyDescent="0.2"/>
    <row r="24081" x14ac:dyDescent="0.2"/>
    <row r="24082" x14ac:dyDescent="0.2"/>
    <row r="24083" x14ac:dyDescent="0.2"/>
    <row r="24084" x14ac:dyDescent="0.2"/>
    <row r="24085" x14ac:dyDescent="0.2"/>
    <row r="24086" x14ac:dyDescent="0.2"/>
    <row r="24087" x14ac:dyDescent="0.2"/>
    <row r="24088" x14ac:dyDescent="0.2"/>
    <row r="24089" x14ac:dyDescent="0.2"/>
    <row r="24090" x14ac:dyDescent="0.2"/>
    <row r="24091" x14ac:dyDescent="0.2"/>
    <row r="24092" x14ac:dyDescent="0.2"/>
    <row r="24093" x14ac:dyDescent="0.2"/>
    <row r="24094" x14ac:dyDescent="0.2"/>
    <row r="24095" x14ac:dyDescent="0.2"/>
    <row r="24096" x14ac:dyDescent="0.2"/>
    <row r="24097" x14ac:dyDescent="0.2"/>
    <row r="24098" x14ac:dyDescent="0.2"/>
    <row r="24099" x14ac:dyDescent="0.2"/>
    <row r="24100" x14ac:dyDescent="0.2"/>
    <row r="24101" x14ac:dyDescent="0.2"/>
    <row r="24102" x14ac:dyDescent="0.2"/>
    <row r="24103" x14ac:dyDescent="0.2"/>
    <row r="24104" x14ac:dyDescent="0.2"/>
    <row r="24105" x14ac:dyDescent="0.2"/>
    <row r="24106" x14ac:dyDescent="0.2"/>
    <row r="24107" x14ac:dyDescent="0.2"/>
    <row r="24108" x14ac:dyDescent="0.2"/>
    <row r="24109" x14ac:dyDescent="0.2"/>
    <row r="24110" x14ac:dyDescent="0.2"/>
    <row r="24111" x14ac:dyDescent="0.2"/>
    <row r="24112" x14ac:dyDescent="0.2"/>
    <row r="24113" x14ac:dyDescent="0.2"/>
    <row r="24114" x14ac:dyDescent="0.2"/>
    <row r="24115" x14ac:dyDescent="0.2"/>
    <row r="24116" x14ac:dyDescent="0.2"/>
    <row r="24117" x14ac:dyDescent="0.2"/>
    <row r="24118" x14ac:dyDescent="0.2"/>
    <row r="24119" x14ac:dyDescent="0.2"/>
    <row r="24120" x14ac:dyDescent="0.2"/>
    <row r="24121" x14ac:dyDescent="0.2"/>
    <row r="24122" x14ac:dyDescent="0.2"/>
    <row r="24123" x14ac:dyDescent="0.2"/>
    <row r="24124" x14ac:dyDescent="0.2"/>
    <row r="24125" x14ac:dyDescent="0.2"/>
    <row r="24126" x14ac:dyDescent="0.2"/>
    <row r="24127" x14ac:dyDescent="0.2"/>
    <row r="24128" x14ac:dyDescent="0.2"/>
    <row r="24129" x14ac:dyDescent="0.2"/>
    <row r="24130" x14ac:dyDescent="0.2"/>
    <row r="24131" x14ac:dyDescent="0.2"/>
    <row r="24132" x14ac:dyDescent="0.2"/>
    <row r="24133" x14ac:dyDescent="0.2"/>
    <row r="24134" x14ac:dyDescent="0.2"/>
    <row r="24135" x14ac:dyDescent="0.2"/>
    <row r="24136" x14ac:dyDescent="0.2"/>
    <row r="24137" x14ac:dyDescent="0.2"/>
    <row r="24138" x14ac:dyDescent="0.2"/>
    <row r="24139" x14ac:dyDescent="0.2"/>
    <row r="24140" x14ac:dyDescent="0.2"/>
    <row r="24141" x14ac:dyDescent="0.2"/>
    <row r="24142" x14ac:dyDescent="0.2"/>
    <row r="24143" x14ac:dyDescent="0.2"/>
    <row r="24144" x14ac:dyDescent="0.2"/>
    <row r="24145" x14ac:dyDescent="0.2"/>
    <row r="24146" x14ac:dyDescent="0.2"/>
    <row r="24147" x14ac:dyDescent="0.2"/>
    <row r="24148" x14ac:dyDescent="0.2"/>
    <row r="24149" x14ac:dyDescent="0.2"/>
    <row r="24150" x14ac:dyDescent="0.2"/>
    <row r="24151" x14ac:dyDescent="0.2"/>
    <row r="24152" x14ac:dyDescent="0.2"/>
    <row r="24153" x14ac:dyDescent="0.2"/>
    <row r="24154" x14ac:dyDescent="0.2"/>
    <row r="24155" x14ac:dyDescent="0.2"/>
    <row r="24156" x14ac:dyDescent="0.2"/>
    <row r="24157" x14ac:dyDescent="0.2"/>
    <row r="24158" x14ac:dyDescent="0.2"/>
    <row r="24159" x14ac:dyDescent="0.2"/>
    <row r="24160" x14ac:dyDescent="0.2"/>
    <row r="24161" x14ac:dyDescent="0.2"/>
    <row r="24162" x14ac:dyDescent="0.2"/>
    <row r="24163" x14ac:dyDescent="0.2"/>
    <row r="24164" x14ac:dyDescent="0.2"/>
    <row r="24165" x14ac:dyDescent="0.2"/>
    <row r="24166" x14ac:dyDescent="0.2"/>
    <row r="24167" x14ac:dyDescent="0.2"/>
    <row r="24168" x14ac:dyDescent="0.2"/>
    <row r="24169" x14ac:dyDescent="0.2"/>
    <row r="24170" x14ac:dyDescent="0.2"/>
    <row r="24171" x14ac:dyDescent="0.2"/>
    <row r="24172" x14ac:dyDescent="0.2"/>
    <row r="24173" x14ac:dyDescent="0.2"/>
    <row r="24174" x14ac:dyDescent="0.2"/>
    <row r="24175" x14ac:dyDescent="0.2"/>
    <row r="24176" x14ac:dyDescent="0.2"/>
    <row r="24177" x14ac:dyDescent="0.2"/>
    <row r="24178" x14ac:dyDescent="0.2"/>
    <row r="24179" x14ac:dyDescent="0.2"/>
    <row r="24180" x14ac:dyDescent="0.2"/>
    <row r="24181" x14ac:dyDescent="0.2"/>
    <row r="24182" x14ac:dyDescent="0.2"/>
    <row r="24183" x14ac:dyDescent="0.2"/>
    <row r="24184" x14ac:dyDescent="0.2"/>
    <row r="24185" x14ac:dyDescent="0.2"/>
    <row r="24186" x14ac:dyDescent="0.2"/>
    <row r="24187" x14ac:dyDescent="0.2"/>
    <row r="24188" x14ac:dyDescent="0.2"/>
    <row r="24189" x14ac:dyDescent="0.2"/>
    <row r="24190" x14ac:dyDescent="0.2"/>
    <row r="24191" x14ac:dyDescent="0.2"/>
    <row r="24192" x14ac:dyDescent="0.2"/>
    <row r="24193" x14ac:dyDescent="0.2"/>
    <row r="24194" x14ac:dyDescent="0.2"/>
    <row r="24195" x14ac:dyDescent="0.2"/>
    <row r="24196" x14ac:dyDescent="0.2"/>
    <row r="24197" x14ac:dyDescent="0.2"/>
    <row r="24198" x14ac:dyDescent="0.2"/>
    <row r="24199" x14ac:dyDescent="0.2"/>
    <row r="24200" x14ac:dyDescent="0.2"/>
    <row r="24201" x14ac:dyDescent="0.2"/>
    <row r="24202" x14ac:dyDescent="0.2"/>
    <row r="24203" x14ac:dyDescent="0.2"/>
    <row r="24204" x14ac:dyDescent="0.2"/>
    <row r="24205" x14ac:dyDescent="0.2"/>
    <row r="24206" x14ac:dyDescent="0.2"/>
    <row r="24207" x14ac:dyDescent="0.2"/>
    <row r="24208" x14ac:dyDescent="0.2"/>
    <row r="24209" x14ac:dyDescent="0.2"/>
    <row r="24210" x14ac:dyDescent="0.2"/>
    <row r="24211" x14ac:dyDescent="0.2"/>
    <row r="24212" x14ac:dyDescent="0.2"/>
    <row r="24213" x14ac:dyDescent="0.2"/>
    <row r="24214" x14ac:dyDescent="0.2"/>
    <row r="24215" x14ac:dyDescent="0.2"/>
    <row r="24216" x14ac:dyDescent="0.2"/>
    <row r="24217" x14ac:dyDescent="0.2"/>
    <row r="24218" x14ac:dyDescent="0.2"/>
    <row r="24219" x14ac:dyDescent="0.2"/>
    <row r="24220" x14ac:dyDescent="0.2"/>
    <row r="24221" x14ac:dyDescent="0.2"/>
    <row r="24222" x14ac:dyDescent="0.2"/>
    <row r="24223" x14ac:dyDescent="0.2"/>
    <row r="24224" x14ac:dyDescent="0.2"/>
    <row r="24225" x14ac:dyDescent="0.2"/>
    <row r="24226" x14ac:dyDescent="0.2"/>
    <row r="24227" x14ac:dyDescent="0.2"/>
    <row r="24228" x14ac:dyDescent="0.2"/>
    <row r="24229" x14ac:dyDescent="0.2"/>
    <row r="24230" x14ac:dyDescent="0.2"/>
    <row r="24231" x14ac:dyDescent="0.2"/>
    <row r="24232" x14ac:dyDescent="0.2"/>
    <row r="24233" x14ac:dyDescent="0.2"/>
    <row r="24234" x14ac:dyDescent="0.2"/>
    <row r="24235" x14ac:dyDescent="0.2"/>
    <row r="24236" x14ac:dyDescent="0.2"/>
    <row r="24237" x14ac:dyDescent="0.2"/>
    <row r="24238" x14ac:dyDescent="0.2"/>
    <row r="24239" x14ac:dyDescent="0.2"/>
    <row r="24240" x14ac:dyDescent="0.2"/>
    <row r="24241" x14ac:dyDescent="0.2"/>
    <row r="24242" x14ac:dyDescent="0.2"/>
    <row r="24243" x14ac:dyDescent="0.2"/>
    <row r="24244" x14ac:dyDescent="0.2"/>
    <row r="24245" x14ac:dyDescent="0.2"/>
    <row r="24246" x14ac:dyDescent="0.2"/>
    <row r="24247" x14ac:dyDescent="0.2"/>
    <row r="24248" x14ac:dyDescent="0.2"/>
    <row r="24249" x14ac:dyDescent="0.2"/>
    <row r="24250" x14ac:dyDescent="0.2"/>
    <row r="24251" x14ac:dyDescent="0.2"/>
    <row r="24252" x14ac:dyDescent="0.2"/>
    <row r="24253" x14ac:dyDescent="0.2"/>
    <row r="24254" x14ac:dyDescent="0.2"/>
    <row r="24255" x14ac:dyDescent="0.2"/>
    <row r="24256" x14ac:dyDescent="0.2"/>
    <row r="24257" x14ac:dyDescent="0.2"/>
    <row r="24258" x14ac:dyDescent="0.2"/>
    <row r="24259" x14ac:dyDescent="0.2"/>
    <row r="24260" x14ac:dyDescent="0.2"/>
    <row r="24261" x14ac:dyDescent="0.2"/>
    <row r="24262" x14ac:dyDescent="0.2"/>
    <row r="24263" x14ac:dyDescent="0.2"/>
    <row r="24264" x14ac:dyDescent="0.2"/>
    <row r="24265" x14ac:dyDescent="0.2"/>
    <row r="24266" x14ac:dyDescent="0.2"/>
    <row r="24267" x14ac:dyDescent="0.2"/>
    <row r="24268" x14ac:dyDescent="0.2"/>
    <row r="24269" x14ac:dyDescent="0.2"/>
    <row r="24270" x14ac:dyDescent="0.2"/>
    <row r="24271" x14ac:dyDescent="0.2"/>
    <row r="24272" x14ac:dyDescent="0.2"/>
    <row r="24273" x14ac:dyDescent="0.2"/>
    <row r="24274" x14ac:dyDescent="0.2"/>
    <row r="24275" x14ac:dyDescent="0.2"/>
    <row r="24276" x14ac:dyDescent="0.2"/>
    <row r="24277" x14ac:dyDescent="0.2"/>
    <row r="24278" x14ac:dyDescent="0.2"/>
    <row r="24279" x14ac:dyDescent="0.2"/>
    <row r="24280" x14ac:dyDescent="0.2"/>
    <row r="24281" x14ac:dyDescent="0.2"/>
    <row r="24282" x14ac:dyDescent="0.2"/>
    <row r="24283" x14ac:dyDescent="0.2"/>
    <row r="24284" x14ac:dyDescent="0.2"/>
    <row r="24285" x14ac:dyDescent="0.2"/>
    <row r="24286" x14ac:dyDescent="0.2"/>
    <row r="24287" x14ac:dyDescent="0.2"/>
    <row r="24288" x14ac:dyDescent="0.2"/>
    <row r="24289" x14ac:dyDescent="0.2"/>
    <row r="24290" x14ac:dyDescent="0.2"/>
    <row r="24291" x14ac:dyDescent="0.2"/>
    <row r="24292" x14ac:dyDescent="0.2"/>
    <row r="24293" x14ac:dyDescent="0.2"/>
    <row r="24294" x14ac:dyDescent="0.2"/>
    <row r="24295" x14ac:dyDescent="0.2"/>
    <row r="24296" x14ac:dyDescent="0.2"/>
    <row r="24297" x14ac:dyDescent="0.2"/>
    <row r="24298" x14ac:dyDescent="0.2"/>
    <row r="24299" x14ac:dyDescent="0.2"/>
    <row r="24300" x14ac:dyDescent="0.2"/>
    <row r="24301" x14ac:dyDescent="0.2"/>
    <row r="24302" x14ac:dyDescent="0.2"/>
    <row r="24303" x14ac:dyDescent="0.2"/>
    <row r="24304" x14ac:dyDescent="0.2"/>
    <row r="24305" x14ac:dyDescent="0.2"/>
    <row r="24306" x14ac:dyDescent="0.2"/>
    <row r="24307" x14ac:dyDescent="0.2"/>
    <row r="24308" x14ac:dyDescent="0.2"/>
    <row r="24309" x14ac:dyDescent="0.2"/>
    <row r="24310" x14ac:dyDescent="0.2"/>
    <row r="24311" x14ac:dyDescent="0.2"/>
    <row r="24312" x14ac:dyDescent="0.2"/>
    <row r="24313" x14ac:dyDescent="0.2"/>
    <row r="24314" x14ac:dyDescent="0.2"/>
    <row r="24315" x14ac:dyDescent="0.2"/>
    <row r="24316" x14ac:dyDescent="0.2"/>
    <row r="24317" x14ac:dyDescent="0.2"/>
    <row r="24318" x14ac:dyDescent="0.2"/>
    <row r="24319" x14ac:dyDescent="0.2"/>
    <row r="24320" x14ac:dyDescent="0.2"/>
    <row r="24321" x14ac:dyDescent="0.2"/>
    <row r="24322" x14ac:dyDescent="0.2"/>
    <row r="24323" x14ac:dyDescent="0.2"/>
    <row r="24324" x14ac:dyDescent="0.2"/>
    <row r="24325" x14ac:dyDescent="0.2"/>
    <row r="24326" x14ac:dyDescent="0.2"/>
    <row r="24327" x14ac:dyDescent="0.2"/>
    <row r="24328" x14ac:dyDescent="0.2"/>
    <row r="24329" x14ac:dyDescent="0.2"/>
    <row r="24330" x14ac:dyDescent="0.2"/>
    <row r="24331" x14ac:dyDescent="0.2"/>
    <row r="24332" x14ac:dyDescent="0.2"/>
    <row r="24333" x14ac:dyDescent="0.2"/>
    <row r="24334" x14ac:dyDescent="0.2"/>
    <row r="24335" x14ac:dyDescent="0.2"/>
    <row r="24336" x14ac:dyDescent="0.2"/>
    <row r="24337" x14ac:dyDescent="0.2"/>
    <row r="24338" x14ac:dyDescent="0.2"/>
    <row r="24339" x14ac:dyDescent="0.2"/>
    <row r="24340" x14ac:dyDescent="0.2"/>
    <row r="24341" x14ac:dyDescent="0.2"/>
    <row r="24342" x14ac:dyDescent="0.2"/>
    <row r="24343" x14ac:dyDescent="0.2"/>
    <row r="24344" x14ac:dyDescent="0.2"/>
    <row r="24345" x14ac:dyDescent="0.2"/>
    <row r="24346" x14ac:dyDescent="0.2"/>
    <row r="24347" x14ac:dyDescent="0.2"/>
    <row r="24348" x14ac:dyDescent="0.2"/>
    <row r="24349" x14ac:dyDescent="0.2"/>
    <row r="24350" x14ac:dyDescent="0.2"/>
    <row r="24351" x14ac:dyDescent="0.2"/>
    <row r="24352" x14ac:dyDescent="0.2"/>
    <row r="24353" x14ac:dyDescent="0.2"/>
    <row r="24354" x14ac:dyDescent="0.2"/>
    <row r="24355" x14ac:dyDescent="0.2"/>
    <row r="24356" x14ac:dyDescent="0.2"/>
    <row r="24357" x14ac:dyDescent="0.2"/>
    <row r="24358" x14ac:dyDescent="0.2"/>
    <row r="24359" x14ac:dyDescent="0.2"/>
    <row r="24360" x14ac:dyDescent="0.2"/>
    <row r="24361" x14ac:dyDescent="0.2"/>
    <row r="24362" x14ac:dyDescent="0.2"/>
    <row r="24363" x14ac:dyDescent="0.2"/>
    <row r="24364" x14ac:dyDescent="0.2"/>
    <row r="24365" x14ac:dyDescent="0.2"/>
    <row r="24366" x14ac:dyDescent="0.2"/>
    <row r="24367" x14ac:dyDescent="0.2"/>
    <row r="24368" x14ac:dyDescent="0.2"/>
    <row r="24369" x14ac:dyDescent="0.2"/>
    <row r="24370" x14ac:dyDescent="0.2"/>
    <row r="24371" x14ac:dyDescent="0.2"/>
    <row r="24372" x14ac:dyDescent="0.2"/>
    <row r="24373" x14ac:dyDescent="0.2"/>
    <row r="24374" x14ac:dyDescent="0.2"/>
    <row r="24375" x14ac:dyDescent="0.2"/>
    <row r="24376" x14ac:dyDescent="0.2"/>
    <row r="24377" x14ac:dyDescent="0.2"/>
    <row r="24378" x14ac:dyDescent="0.2"/>
    <row r="24379" x14ac:dyDescent="0.2"/>
    <row r="24380" x14ac:dyDescent="0.2"/>
    <row r="24381" x14ac:dyDescent="0.2"/>
    <row r="24382" x14ac:dyDescent="0.2"/>
    <row r="24383" x14ac:dyDescent="0.2"/>
    <row r="24384" x14ac:dyDescent="0.2"/>
    <row r="24385" x14ac:dyDescent="0.2"/>
    <row r="24386" x14ac:dyDescent="0.2"/>
    <row r="24387" x14ac:dyDescent="0.2"/>
    <row r="24388" x14ac:dyDescent="0.2"/>
    <row r="24389" x14ac:dyDescent="0.2"/>
    <row r="24390" x14ac:dyDescent="0.2"/>
    <row r="24391" x14ac:dyDescent="0.2"/>
    <row r="24392" x14ac:dyDescent="0.2"/>
    <row r="24393" x14ac:dyDescent="0.2"/>
    <row r="24394" x14ac:dyDescent="0.2"/>
    <row r="24395" x14ac:dyDescent="0.2"/>
    <row r="24396" x14ac:dyDescent="0.2"/>
    <row r="24397" x14ac:dyDescent="0.2"/>
    <row r="24398" x14ac:dyDescent="0.2"/>
    <row r="24399" x14ac:dyDescent="0.2"/>
    <row r="24400" x14ac:dyDescent="0.2"/>
    <row r="24401" x14ac:dyDescent="0.2"/>
    <row r="24402" x14ac:dyDescent="0.2"/>
    <row r="24403" x14ac:dyDescent="0.2"/>
    <row r="24404" x14ac:dyDescent="0.2"/>
    <row r="24405" x14ac:dyDescent="0.2"/>
    <row r="24406" x14ac:dyDescent="0.2"/>
    <row r="24407" x14ac:dyDescent="0.2"/>
    <row r="24408" x14ac:dyDescent="0.2"/>
    <row r="24409" x14ac:dyDescent="0.2"/>
    <row r="24410" x14ac:dyDescent="0.2"/>
    <row r="24411" x14ac:dyDescent="0.2"/>
    <row r="24412" x14ac:dyDescent="0.2"/>
    <row r="24413" x14ac:dyDescent="0.2"/>
    <row r="24414" x14ac:dyDescent="0.2"/>
    <row r="24415" x14ac:dyDescent="0.2"/>
    <row r="24416" x14ac:dyDescent="0.2"/>
    <row r="24417" x14ac:dyDescent="0.2"/>
    <row r="24418" x14ac:dyDescent="0.2"/>
    <row r="24419" x14ac:dyDescent="0.2"/>
    <row r="24420" x14ac:dyDescent="0.2"/>
    <row r="24421" x14ac:dyDescent="0.2"/>
    <row r="24422" x14ac:dyDescent="0.2"/>
    <row r="24423" x14ac:dyDescent="0.2"/>
    <row r="24424" x14ac:dyDescent="0.2"/>
    <row r="24425" x14ac:dyDescent="0.2"/>
    <row r="24426" x14ac:dyDescent="0.2"/>
    <row r="24427" x14ac:dyDescent="0.2"/>
    <row r="24428" x14ac:dyDescent="0.2"/>
    <row r="24429" x14ac:dyDescent="0.2"/>
    <row r="24430" x14ac:dyDescent="0.2"/>
    <row r="24431" x14ac:dyDescent="0.2"/>
    <row r="24432" x14ac:dyDescent="0.2"/>
    <row r="24433" x14ac:dyDescent="0.2"/>
    <row r="24434" x14ac:dyDescent="0.2"/>
    <row r="24435" x14ac:dyDescent="0.2"/>
    <row r="24436" x14ac:dyDescent="0.2"/>
    <row r="24437" x14ac:dyDescent="0.2"/>
    <row r="24438" x14ac:dyDescent="0.2"/>
    <row r="24439" x14ac:dyDescent="0.2"/>
    <row r="24440" x14ac:dyDescent="0.2"/>
    <row r="24441" x14ac:dyDescent="0.2"/>
    <row r="24442" x14ac:dyDescent="0.2"/>
    <row r="24443" x14ac:dyDescent="0.2"/>
    <row r="24444" x14ac:dyDescent="0.2"/>
    <row r="24445" x14ac:dyDescent="0.2"/>
    <row r="24446" x14ac:dyDescent="0.2"/>
    <row r="24447" x14ac:dyDescent="0.2"/>
    <row r="24448" x14ac:dyDescent="0.2"/>
    <row r="24449" x14ac:dyDescent="0.2"/>
    <row r="24450" x14ac:dyDescent="0.2"/>
    <row r="24451" x14ac:dyDescent="0.2"/>
    <row r="24452" x14ac:dyDescent="0.2"/>
    <row r="24453" x14ac:dyDescent="0.2"/>
    <row r="24454" x14ac:dyDescent="0.2"/>
    <row r="24455" x14ac:dyDescent="0.2"/>
    <row r="24456" x14ac:dyDescent="0.2"/>
    <row r="24457" x14ac:dyDescent="0.2"/>
    <row r="24458" x14ac:dyDescent="0.2"/>
    <row r="24459" x14ac:dyDescent="0.2"/>
    <row r="24460" x14ac:dyDescent="0.2"/>
    <row r="24461" x14ac:dyDescent="0.2"/>
    <row r="24462" x14ac:dyDescent="0.2"/>
    <row r="24463" x14ac:dyDescent="0.2"/>
    <row r="24464" x14ac:dyDescent="0.2"/>
    <row r="24465" x14ac:dyDescent="0.2"/>
    <row r="24466" x14ac:dyDescent="0.2"/>
    <row r="24467" x14ac:dyDescent="0.2"/>
    <row r="24468" x14ac:dyDescent="0.2"/>
    <row r="24469" x14ac:dyDescent="0.2"/>
    <row r="24470" x14ac:dyDescent="0.2"/>
    <row r="24471" x14ac:dyDescent="0.2"/>
    <row r="24472" x14ac:dyDescent="0.2"/>
    <row r="24473" x14ac:dyDescent="0.2"/>
    <row r="24474" x14ac:dyDescent="0.2"/>
    <row r="24475" x14ac:dyDescent="0.2"/>
    <row r="24476" x14ac:dyDescent="0.2"/>
    <row r="24477" x14ac:dyDescent="0.2"/>
    <row r="24478" x14ac:dyDescent="0.2"/>
    <row r="24479" x14ac:dyDescent="0.2"/>
    <row r="24480" x14ac:dyDescent="0.2"/>
    <row r="24481" x14ac:dyDescent="0.2"/>
    <row r="24482" x14ac:dyDescent="0.2"/>
    <row r="24483" x14ac:dyDescent="0.2"/>
    <row r="24484" x14ac:dyDescent="0.2"/>
    <row r="24485" x14ac:dyDescent="0.2"/>
    <row r="24486" x14ac:dyDescent="0.2"/>
    <row r="24487" x14ac:dyDescent="0.2"/>
    <row r="24488" x14ac:dyDescent="0.2"/>
    <row r="24489" x14ac:dyDescent="0.2"/>
    <row r="24490" x14ac:dyDescent="0.2"/>
    <row r="24491" x14ac:dyDescent="0.2"/>
    <row r="24492" x14ac:dyDescent="0.2"/>
    <row r="24493" x14ac:dyDescent="0.2"/>
    <row r="24494" x14ac:dyDescent="0.2"/>
    <row r="24495" x14ac:dyDescent="0.2"/>
    <row r="24496" x14ac:dyDescent="0.2"/>
    <row r="24497" x14ac:dyDescent="0.2"/>
    <row r="24498" x14ac:dyDescent="0.2"/>
    <row r="24499" x14ac:dyDescent="0.2"/>
    <row r="24500" x14ac:dyDescent="0.2"/>
    <row r="24501" x14ac:dyDescent="0.2"/>
    <row r="24502" x14ac:dyDescent="0.2"/>
    <row r="24503" x14ac:dyDescent="0.2"/>
    <row r="24504" x14ac:dyDescent="0.2"/>
    <row r="24505" x14ac:dyDescent="0.2"/>
    <row r="24506" x14ac:dyDescent="0.2"/>
    <row r="24507" x14ac:dyDescent="0.2"/>
    <row r="24508" x14ac:dyDescent="0.2"/>
    <row r="24509" x14ac:dyDescent="0.2"/>
    <row r="24510" x14ac:dyDescent="0.2"/>
    <row r="24511" x14ac:dyDescent="0.2"/>
    <row r="24512" x14ac:dyDescent="0.2"/>
    <row r="24513" x14ac:dyDescent="0.2"/>
    <row r="24514" x14ac:dyDescent="0.2"/>
    <row r="24515" x14ac:dyDescent="0.2"/>
    <row r="24516" x14ac:dyDescent="0.2"/>
    <row r="24517" x14ac:dyDescent="0.2"/>
    <row r="24518" x14ac:dyDescent="0.2"/>
    <row r="24519" x14ac:dyDescent="0.2"/>
    <row r="24520" x14ac:dyDescent="0.2"/>
    <row r="24521" x14ac:dyDescent="0.2"/>
    <row r="24522" x14ac:dyDescent="0.2"/>
    <row r="24523" x14ac:dyDescent="0.2"/>
    <row r="24524" x14ac:dyDescent="0.2"/>
    <row r="24525" x14ac:dyDescent="0.2"/>
    <row r="24526" x14ac:dyDescent="0.2"/>
    <row r="24527" x14ac:dyDescent="0.2"/>
    <row r="24528" x14ac:dyDescent="0.2"/>
    <row r="24529" x14ac:dyDescent="0.2"/>
    <row r="24530" x14ac:dyDescent="0.2"/>
    <row r="24531" x14ac:dyDescent="0.2"/>
    <row r="24532" x14ac:dyDescent="0.2"/>
    <row r="24533" x14ac:dyDescent="0.2"/>
    <row r="24534" x14ac:dyDescent="0.2"/>
    <row r="24535" x14ac:dyDescent="0.2"/>
    <row r="24536" x14ac:dyDescent="0.2"/>
    <row r="24537" x14ac:dyDescent="0.2"/>
    <row r="24538" x14ac:dyDescent="0.2"/>
    <row r="24539" x14ac:dyDescent="0.2"/>
    <row r="24540" x14ac:dyDescent="0.2"/>
    <row r="24541" x14ac:dyDescent="0.2"/>
    <row r="24542" x14ac:dyDescent="0.2"/>
    <row r="24543" x14ac:dyDescent="0.2"/>
    <row r="24544" x14ac:dyDescent="0.2"/>
    <row r="24545" x14ac:dyDescent="0.2"/>
    <row r="24546" x14ac:dyDescent="0.2"/>
    <row r="24547" x14ac:dyDescent="0.2"/>
    <row r="24548" x14ac:dyDescent="0.2"/>
    <row r="24549" x14ac:dyDescent="0.2"/>
    <row r="24550" x14ac:dyDescent="0.2"/>
    <row r="24551" x14ac:dyDescent="0.2"/>
    <row r="24552" x14ac:dyDescent="0.2"/>
    <row r="24553" x14ac:dyDescent="0.2"/>
    <row r="24554" x14ac:dyDescent="0.2"/>
    <row r="24555" x14ac:dyDescent="0.2"/>
    <row r="24556" x14ac:dyDescent="0.2"/>
    <row r="24557" x14ac:dyDescent="0.2"/>
    <row r="24558" x14ac:dyDescent="0.2"/>
    <row r="24559" x14ac:dyDescent="0.2"/>
    <row r="24560" x14ac:dyDescent="0.2"/>
    <row r="24561" x14ac:dyDescent="0.2"/>
    <row r="24562" x14ac:dyDescent="0.2"/>
    <row r="24563" x14ac:dyDescent="0.2"/>
    <row r="24564" x14ac:dyDescent="0.2"/>
    <row r="24565" x14ac:dyDescent="0.2"/>
    <row r="24566" x14ac:dyDescent="0.2"/>
    <row r="24567" x14ac:dyDescent="0.2"/>
    <row r="24568" x14ac:dyDescent="0.2"/>
    <row r="24569" x14ac:dyDescent="0.2"/>
    <row r="24570" x14ac:dyDescent="0.2"/>
    <row r="24571" x14ac:dyDescent="0.2"/>
    <row r="24572" x14ac:dyDescent="0.2"/>
    <row r="24573" x14ac:dyDescent="0.2"/>
    <row r="24574" x14ac:dyDescent="0.2"/>
    <row r="24575" x14ac:dyDescent="0.2"/>
    <row r="24576" x14ac:dyDescent="0.2"/>
    <row r="24577" x14ac:dyDescent="0.2"/>
    <row r="24578" x14ac:dyDescent="0.2"/>
    <row r="24579" x14ac:dyDescent="0.2"/>
    <row r="24580" x14ac:dyDescent="0.2"/>
    <row r="24581" x14ac:dyDescent="0.2"/>
    <row r="24582" x14ac:dyDescent="0.2"/>
    <row r="24583" x14ac:dyDescent="0.2"/>
    <row r="24584" x14ac:dyDescent="0.2"/>
    <row r="24585" x14ac:dyDescent="0.2"/>
    <row r="24586" x14ac:dyDescent="0.2"/>
    <row r="24587" x14ac:dyDescent="0.2"/>
    <row r="24588" x14ac:dyDescent="0.2"/>
    <row r="24589" x14ac:dyDescent="0.2"/>
    <row r="24590" x14ac:dyDescent="0.2"/>
    <row r="24591" x14ac:dyDescent="0.2"/>
    <row r="24592" x14ac:dyDescent="0.2"/>
    <row r="24593" x14ac:dyDescent="0.2"/>
    <row r="24594" x14ac:dyDescent="0.2"/>
    <row r="24595" x14ac:dyDescent="0.2"/>
    <row r="24596" x14ac:dyDescent="0.2"/>
    <row r="24597" x14ac:dyDescent="0.2"/>
    <row r="24598" x14ac:dyDescent="0.2"/>
    <row r="24599" x14ac:dyDescent="0.2"/>
    <row r="24600" x14ac:dyDescent="0.2"/>
    <row r="24601" x14ac:dyDescent="0.2"/>
    <row r="24602" x14ac:dyDescent="0.2"/>
    <row r="24603" x14ac:dyDescent="0.2"/>
    <row r="24604" x14ac:dyDescent="0.2"/>
    <row r="24605" x14ac:dyDescent="0.2"/>
    <row r="24606" x14ac:dyDescent="0.2"/>
    <row r="24607" x14ac:dyDescent="0.2"/>
    <row r="24608" x14ac:dyDescent="0.2"/>
    <row r="24609" x14ac:dyDescent="0.2"/>
    <row r="24610" x14ac:dyDescent="0.2"/>
    <row r="24611" x14ac:dyDescent="0.2"/>
    <row r="24612" x14ac:dyDescent="0.2"/>
    <row r="24613" x14ac:dyDescent="0.2"/>
    <row r="24614" x14ac:dyDescent="0.2"/>
    <row r="24615" x14ac:dyDescent="0.2"/>
    <row r="24616" x14ac:dyDescent="0.2"/>
    <row r="24617" x14ac:dyDescent="0.2"/>
    <row r="24618" x14ac:dyDescent="0.2"/>
    <row r="24619" x14ac:dyDescent="0.2"/>
    <row r="24620" x14ac:dyDescent="0.2"/>
    <row r="24621" x14ac:dyDescent="0.2"/>
    <row r="24622" x14ac:dyDescent="0.2"/>
    <row r="24623" x14ac:dyDescent="0.2"/>
    <row r="24624" x14ac:dyDescent="0.2"/>
    <row r="24625" x14ac:dyDescent="0.2"/>
    <row r="24626" x14ac:dyDescent="0.2"/>
    <row r="24627" x14ac:dyDescent="0.2"/>
    <row r="24628" x14ac:dyDescent="0.2"/>
    <row r="24629" x14ac:dyDescent="0.2"/>
    <row r="24630" x14ac:dyDescent="0.2"/>
    <row r="24631" x14ac:dyDescent="0.2"/>
    <row r="24632" x14ac:dyDescent="0.2"/>
    <row r="24633" x14ac:dyDescent="0.2"/>
    <row r="24634" x14ac:dyDescent="0.2"/>
    <row r="24635" x14ac:dyDescent="0.2"/>
    <row r="24636" x14ac:dyDescent="0.2"/>
    <row r="24637" x14ac:dyDescent="0.2"/>
    <row r="24638" x14ac:dyDescent="0.2"/>
    <row r="24639" x14ac:dyDescent="0.2"/>
    <row r="24640" x14ac:dyDescent="0.2"/>
    <row r="24641" x14ac:dyDescent="0.2"/>
    <row r="24642" x14ac:dyDescent="0.2"/>
    <row r="24643" x14ac:dyDescent="0.2"/>
    <row r="24644" x14ac:dyDescent="0.2"/>
    <row r="24645" x14ac:dyDescent="0.2"/>
    <row r="24646" x14ac:dyDescent="0.2"/>
    <row r="24647" x14ac:dyDescent="0.2"/>
    <row r="24648" x14ac:dyDescent="0.2"/>
    <row r="24649" x14ac:dyDescent="0.2"/>
    <row r="24650" x14ac:dyDescent="0.2"/>
    <row r="24651" x14ac:dyDescent="0.2"/>
    <row r="24652" x14ac:dyDescent="0.2"/>
    <row r="24653" x14ac:dyDescent="0.2"/>
    <row r="24654" x14ac:dyDescent="0.2"/>
    <row r="24655" x14ac:dyDescent="0.2"/>
    <row r="24656" x14ac:dyDescent="0.2"/>
    <row r="24657" x14ac:dyDescent="0.2"/>
    <row r="24658" x14ac:dyDescent="0.2"/>
    <row r="24659" x14ac:dyDescent="0.2"/>
    <row r="24660" x14ac:dyDescent="0.2"/>
    <row r="24661" x14ac:dyDescent="0.2"/>
    <row r="24662" x14ac:dyDescent="0.2"/>
    <row r="24663" x14ac:dyDescent="0.2"/>
    <row r="24664" x14ac:dyDescent="0.2"/>
    <row r="24665" x14ac:dyDescent="0.2"/>
    <row r="24666" x14ac:dyDescent="0.2"/>
    <row r="24667" x14ac:dyDescent="0.2"/>
    <row r="24668" x14ac:dyDescent="0.2"/>
    <row r="24669" x14ac:dyDescent="0.2"/>
    <row r="24670" x14ac:dyDescent="0.2"/>
    <row r="24671" x14ac:dyDescent="0.2"/>
    <row r="24672" x14ac:dyDescent="0.2"/>
    <row r="24673" x14ac:dyDescent="0.2"/>
    <row r="24674" x14ac:dyDescent="0.2"/>
    <row r="24675" x14ac:dyDescent="0.2"/>
    <row r="24676" x14ac:dyDescent="0.2"/>
    <row r="24677" x14ac:dyDescent="0.2"/>
    <row r="24678" x14ac:dyDescent="0.2"/>
    <row r="24679" x14ac:dyDescent="0.2"/>
    <row r="24680" x14ac:dyDescent="0.2"/>
    <row r="24681" x14ac:dyDescent="0.2"/>
    <row r="24682" x14ac:dyDescent="0.2"/>
    <row r="24683" x14ac:dyDescent="0.2"/>
    <row r="24684" x14ac:dyDescent="0.2"/>
    <row r="24685" x14ac:dyDescent="0.2"/>
    <row r="24686" x14ac:dyDescent="0.2"/>
    <row r="24687" x14ac:dyDescent="0.2"/>
    <row r="24688" x14ac:dyDescent="0.2"/>
    <row r="24689" x14ac:dyDescent="0.2"/>
    <row r="24690" x14ac:dyDescent="0.2"/>
    <row r="24691" x14ac:dyDescent="0.2"/>
    <row r="24692" x14ac:dyDescent="0.2"/>
    <row r="24693" x14ac:dyDescent="0.2"/>
    <row r="24694" x14ac:dyDescent="0.2"/>
    <row r="24695" x14ac:dyDescent="0.2"/>
    <row r="24696" x14ac:dyDescent="0.2"/>
    <row r="24697" x14ac:dyDescent="0.2"/>
    <row r="24698" x14ac:dyDescent="0.2"/>
    <row r="24699" x14ac:dyDescent="0.2"/>
    <row r="24700" x14ac:dyDescent="0.2"/>
    <row r="24701" x14ac:dyDescent="0.2"/>
    <row r="24702" x14ac:dyDescent="0.2"/>
    <row r="24703" x14ac:dyDescent="0.2"/>
    <row r="24704" x14ac:dyDescent="0.2"/>
    <row r="24705" x14ac:dyDescent="0.2"/>
    <row r="24706" x14ac:dyDescent="0.2"/>
    <row r="24707" x14ac:dyDescent="0.2"/>
    <row r="24708" x14ac:dyDescent="0.2"/>
    <row r="24709" x14ac:dyDescent="0.2"/>
    <row r="24710" x14ac:dyDescent="0.2"/>
    <row r="24711" x14ac:dyDescent="0.2"/>
    <row r="24712" x14ac:dyDescent="0.2"/>
    <row r="24713" x14ac:dyDescent="0.2"/>
    <row r="24714" x14ac:dyDescent="0.2"/>
    <row r="24715" x14ac:dyDescent="0.2"/>
    <row r="24716" x14ac:dyDescent="0.2"/>
    <row r="24717" x14ac:dyDescent="0.2"/>
    <row r="24718" x14ac:dyDescent="0.2"/>
    <row r="24719" x14ac:dyDescent="0.2"/>
    <row r="24720" x14ac:dyDescent="0.2"/>
    <row r="24721" x14ac:dyDescent="0.2"/>
    <row r="24722" x14ac:dyDescent="0.2"/>
    <row r="24723" x14ac:dyDescent="0.2"/>
    <row r="24724" x14ac:dyDescent="0.2"/>
    <row r="24725" x14ac:dyDescent="0.2"/>
    <row r="24726" x14ac:dyDescent="0.2"/>
    <row r="24727" x14ac:dyDescent="0.2"/>
    <row r="24728" x14ac:dyDescent="0.2"/>
    <row r="24729" x14ac:dyDescent="0.2"/>
    <row r="24730" x14ac:dyDescent="0.2"/>
    <row r="24731" x14ac:dyDescent="0.2"/>
    <row r="24732" x14ac:dyDescent="0.2"/>
    <row r="24733" x14ac:dyDescent="0.2"/>
    <row r="24734" x14ac:dyDescent="0.2"/>
    <row r="24735" x14ac:dyDescent="0.2"/>
    <row r="24736" x14ac:dyDescent="0.2"/>
    <row r="24737" x14ac:dyDescent="0.2"/>
    <row r="24738" x14ac:dyDescent="0.2"/>
    <row r="24739" x14ac:dyDescent="0.2"/>
    <row r="24740" x14ac:dyDescent="0.2"/>
    <row r="24741" x14ac:dyDescent="0.2"/>
    <row r="24742" x14ac:dyDescent="0.2"/>
    <row r="24743" x14ac:dyDescent="0.2"/>
    <row r="24744" x14ac:dyDescent="0.2"/>
    <row r="24745" x14ac:dyDescent="0.2"/>
    <row r="24746" x14ac:dyDescent="0.2"/>
    <row r="24747" x14ac:dyDescent="0.2"/>
    <row r="24748" x14ac:dyDescent="0.2"/>
    <row r="24749" x14ac:dyDescent="0.2"/>
    <row r="24750" x14ac:dyDescent="0.2"/>
    <row r="24751" x14ac:dyDescent="0.2"/>
    <row r="24752" x14ac:dyDescent="0.2"/>
    <row r="24753" x14ac:dyDescent="0.2"/>
    <row r="24754" x14ac:dyDescent="0.2"/>
    <row r="24755" x14ac:dyDescent="0.2"/>
    <row r="24756" x14ac:dyDescent="0.2"/>
    <row r="24757" x14ac:dyDescent="0.2"/>
    <row r="24758" x14ac:dyDescent="0.2"/>
    <row r="24759" x14ac:dyDescent="0.2"/>
    <row r="24760" x14ac:dyDescent="0.2"/>
    <row r="24761" x14ac:dyDescent="0.2"/>
    <row r="24762" x14ac:dyDescent="0.2"/>
    <row r="24763" x14ac:dyDescent="0.2"/>
    <row r="24764" x14ac:dyDescent="0.2"/>
    <row r="24765" x14ac:dyDescent="0.2"/>
    <row r="24766" x14ac:dyDescent="0.2"/>
    <row r="24767" x14ac:dyDescent="0.2"/>
    <row r="24768" x14ac:dyDescent="0.2"/>
    <row r="24769" x14ac:dyDescent="0.2"/>
    <row r="24770" x14ac:dyDescent="0.2"/>
    <row r="24771" x14ac:dyDescent="0.2"/>
    <row r="24772" x14ac:dyDescent="0.2"/>
    <row r="24773" x14ac:dyDescent="0.2"/>
    <row r="24774" x14ac:dyDescent="0.2"/>
    <row r="24775" x14ac:dyDescent="0.2"/>
    <row r="24776" x14ac:dyDescent="0.2"/>
    <row r="24777" x14ac:dyDescent="0.2"/>
    <row r="24778" x14ac:dyDescent="0.2"/>
    <row r="24779" x14ac:dyDescent="0.2"/>
    <row r="24780" x14ac:dyDescent="0.2"/>
    <row r="24781" x14ac:dyDescent="0.2"/>
    <row r="24782" x14ac:dyDescent="0.2"/>
    <row r="24783" x14ac:dyDescent="0.2"/>
    <row r="24784" x14ac:dyDescent="0.2"/>
    <row r="24785" x14ac:dyDescent="0.2"/>
    <row r="24786" x14ac:dyDescent="0.2"/>
    <row r="24787" x14ac:dyDescent="0.2"/>
    <row r="24788" x14ac:dyDescent="0.2"/>
    <row r="24789" x14ac:dyDescent="0.2"/>
    <row r="24790" x14ac:dyDescent="0.2"/>
    <row r="24791" x14ac:dyDescent="0.2"/>
    <row r="24792" x14ac:dyDescent="0.2"/>
    <row r="24793" x14ac:dyDescent="0.2"/>
    <row r="24794" x14ac:dyDescent="0.2"/>
    <row r="24795" x14ac:dyDescent="0.2"/>
    <row r="24796" x14ac:dyDescent="0.2"/>
    <row r="24797" x14ac:dyDescent="0.2"/>
    <row r="24798" x14ac:dyDescent="0.2"/>
    <row r="24799" x14ac:dyDescent="0.2"/>
    <row r="24800" x14ac:dyDescent="0.2"/>
    <row r="24801" x14ac:dyDescent="0.2"/>
    <row r="24802" x14ac:dyDescent="0.2"/>
    <row r="24803" x14ac:dyDescent="0.2"/>
    <row r="24804" x14ac:dyDescent="0.2"/>
    <row r="24805" x14ac:dyDescent="0.2"/>
    <row r="24806" x14ac:dyDescent="0.2"/>
    <row r="24807" x14ac:dyDescent="0.2"/>
    <row r="24808" x14ac:dyDescent="0.2"/>
    <row r="24809" x14ac:dyDescent="0.2"/>
    <row r="24810" x14ac:dyDescent="0.2"/>
    <row r="24811" x14ac:dyDescent="0.2"/>
    <row r="24812" x14ac:dyDescent="0.2"/>
    <row r="24813" x14ac:dyDescent="0.2"/>
    <row r="24814" x14ac:dyDescent="0.2"/>
    <row r="24815" x14ac:dyDescent="0.2"/>
    <row r="24816" x14ac:dyDescent="0.2"/>
    <row r="24817" x14ac:dyDescent="0.2"/>
    <row r="24818" x14ac:dyDescent="0.2"/>
    <row r="24819" x14ac:dyDescent="0.2"/>
    <row r="24820" x14ac:dyDescent="0.2"/>
    <row r="24821" x14ac:dyDescent="0.2"/>
    <row r="24822" x14ac:dyDescent="0.2"/>
    <row r="24823" x14ac:dyDescent="0.2"/>
    <row r="24824" x14ac:dyDescent="0.2"/>
    <row r="24825" x14ac:dyDescent="0.2"/>
    <row r="24826" x14ac:dyDescent="0.2"/>
    <row r="24827" x14ac:dyDescent="0.2"/>
    <row r="24828" x14ac:dyDescent="0.2"/>
    <row r="24829" x14ac:dyDescent="0.2"/>
    <row r="24830" x14ac:dyDescent="0.2"/>
    <row r="24831" x14ac:dyDescent="0.2"/>
    <row r="24832" x14ac:dyDescent="0.2"/>
    <row r="24833" x14ac:dyDescent="0.2"/>
    <row r="24834" x14ac:dyDescent="0.2"/>
    <row r="24835" x14ac:dyDescent="0.2"/>
    <row r="24836" x14ac:dyDescent="0.2"/>
    <row r="24837" x14ac:dyDescent="0.2"/>
    <row r="24838" x14ac:dyDescent="0.2"/>
    <row r="24839" x14ac:dyDescent="0.2"/>
    <row r="24840" x14ac:dyDescent="0.2"/>
    <row r="24841" x14ac:dyDescent="0.2"/>
    <row r="24842" x14ac:dyDescent="0.2"/>
    <row r="24843" x14ac:dyDescent="0.2"/>
    <row r="24844" x14ac:dyDescent="0.2"/>
    <row r="24845" x14ac:dyDescent="0.2"/>
    <row r="24846" x14ac:dyDescent="0.2"/>
    <row r="24847" x14ac:dyDescent="0.2"/>
    <row r="24848" x14ac:dyDescent="0.2"/>
    <row r="24849" x14ac:dyDescent="0.2"/>
    <row r="24850" x14ac:dyDescent="0.2"/>
    <row r="24851" x14ac:dyDescent="0.2"/>
    <row r="24852" x14ac:dyDescent="0.2"/>
    <row r="24853" x14ac:dyDescent="0.2"/>
    <row r="24854" x14ac:dyDescent="0.2"/>
    <row r="24855" x14ac:dyDescent="0.2"/>
    <row r="24856" x14ac:dyDescent="0.2"/>
    <row r="24857" x14ac:dyDescent="0.2"/>
    <row r="24858" x14ac:dyDescent="0.2"/>
    <row r="24859" x14ac:dyDescent="0.2"/>
    <row r="24860" x14ac:dyDescent="0.2"/>
    <row r="24861" x14ac:dyDescent="0.2"/>
    <row r="24862" x14ac:dyDescent="0.2"/>
    <row r="24863" x14ac:dyDescent="0.2"/>
    <row r="24864" x14ac:dyDescent="0.2"/>
    <row r="24865" x14ac:dyDescent="0.2"/>
    <row r="24866" x14ac:dyDescent="0.2"/>
    <row r="24867" x14ac:dyDescent="0.2"/>
    <row r="24868" x14ac:dyDescent="0.2"/>
    <row r="24869" x14ac:dyDescent="0.2"/>
    <row r="24870" x14ac:dyDescent="0.2"/>
    <row r="24871" x14ac:dyDescent="0.2"/>
    <row r="24872" x14ac:dyDescent="0.2"/>
    <row r="24873" x14ac:dyDescent="0.2"/>
    <row r="24874" x14ac:dyDescent="0.2"/>
    <row r="24875" x14ac:dyDescent="0.2"/>
    <row r="24876" x14ac:dyDescent="0.2"/>
    <row r="24877" x14ac:dyDescent="0.2"/>
    <row r="24878" x14ac:dyDescent="0.2"/>
    <row r="24879" x14ac:dyDescent="0.2"/>
    <row r="24880" x14ac:dyDescent="0.2"/>
    <row r="24881" x14ac:dyDescent="0.2"/>
    <row r="24882" x14ac:dyDescent="0.2"/>
    <row r="24883" x14ac:dyDescent="0.2"/>
    <row r="24884" x14ac:dyDescent="0.2"/>
    <row r="24885" x14ac:dyDescent="0.2"/>
    <row r="24886" x14ac:dyDescent="0.2"/>
    <row r="24887" x14ac:dyDescent="0.2"/>
    <row r="24888" x14ac:dyDescent="0.2"/>
    <row r="24889" x14ac:dyDescent="0.2"/>
    <row r="24890" x14ac:dyDescent="0.2"/>
    <row r="24891" x14ac:dyDescent="0.2"/>
    <row r="24892" x14ac:dyDescent="0.2"/>
    <row r="24893" x14ac:dyDescent="0.2"/>
    <row r="24894" x14ac:dyDescent="0.2"/>
    <row r="24895" x14ac:dyDescent="0.2"/>
    <row r="24896" x14ac:dyDescent="0.2"/>
    <row r="24897" x14ac:dyDescent="0.2"/>
    <row r="24898" x14ac:dyDescent="0.2"/>
    <row r="24899" x14ac:dyDescent="0.2"/>
    <row r="24900" x14ac:dyDescent="0.2"/>
    <row r="24901" x14ac:dyDescent="0.2"/>
    <row r="24902" x14ac:dyDescent="0.2"/>
    <row r="24903" x14ac:dyDescent="0.2"/>
    <row r="24904" x14ac:dyDescent="0.2"/>
    <row r="24905" x14ac:dyDescent="0.2"/>
    <row r="24906" x14ac:dyDescent="0.2"/>
    <row r="24907" x14ac:dyDescent="0.2"/>
    <row r="24908" x14ac:dyDescent="0.2"/>
    <row r="24909" x14ac:dyDescent="0.2"/>
    <row r="24910" x14ac:dyDescent="0.2"/>
    <row r="24911" x14ac:dyDescent="0.2"/>
    <row r="24912" x14ac:dyDescent="0.2"/>
    <row r="24913" x14ac:dyDescent="0.2"/>
    <row r="24914" x14ac:dyDescent="0.2"/>
    <row r="24915" x14ac:dyDescent="0.2"/>
    <row r="24916" x14ac:dyDescent="0.2"/>
    <row r="24917" x14ac:dyDescent="0.2"/>
    <row r="24918" x14ac:dyDescent="0.2"/>
    <row r="24919" x14ac:dyDescent="0.2"/>
    <row r="24920" x14ac:dyDescent="0.2"/>
    <row r="24921" x14ac:dyDescent="0.2"/>
    <row r="24922" x14ac:dyDescent="0.2"/>
    <row r="24923" x14ac:dyDescent="0.2"/>
    <row r="24924" x14ac:dyDescent="0.2"/>
    <row r="24925" x14ac:dyDescent="0.2"/>
    <row r="24926" x14ac:dyDescent="0.2"/>
    <row r="24927" x14ac:dyDescent="0.2"/>
    <row r="24928" x14ac:dyDescent="0.2"/>
    <row r="24929" x14ac:dyDescent="0.2"/>
    <row r="24930" x14ac:dyDescent="0.2"/>
    <row r="24931" x14ac:dyDescent="0.2"/>
    <row r="24932" x14ac:dyDescent="0.2"/>
    <row r="24933" x14ac:dyDescent="0.2"/>
    <row r="24934" x14ac:dyDescent="0.2"/>
    <row r="24935" x14ac:dyDescent="0.2"/>
    <row r="24936" x14ac:dyDescent="0.2"/>
    <row r="24937" x14ac:dyDescent="0.2"/>
    <row r="24938" x14ac:dyDescent="0.2"/>
    <row r="24939" x14ac:dyDescent="0.2"/>
    <row r="24940" x14ac:dyDescent="0.2"/>
    <row r="24941" x14ac:dyDescent="0.2"/>
    <row r="24942" x14ac:dyDescent="0.2"/>
    <row r="24943" x14ac:dyDescent="0.2"/>
    <row r="24944" x14ac:dyDescent="0.2"/>
    <row r="24945" x14ac:dyDescent="0.2"/>
    <row r="24946" x14ac:dyDescent="0.2"/>
    <row r="24947" x14ac:dyDescent="0.2"/>
    <row r="24948" x14ac:dyDescent="0.2"/>
    <row r="24949" x14ac:dyDescent="0.2"/>
    <row r="24950" x14ac:dyDescent="0.2"/>
    <row r="24951" x14ac:dyDescent="0.2"/>
    <row r="24952" x14ac:dyDescent="0.2"/>
    <row r="24953" x14ac:dyDescent="0.2"/>
    <row r="24954" x14ac:dyDescent="0.2"/>
    <row r="24955" x14ac:dyDescent="0.2"/>
    <row r="24956" x14ac:dyDescent="0.2"/>
    <row r="24957" x14ac:dyDescent="0.2"/>
    <row r="24958" x14ac:dyDescent="0.2"/>
    <row r="24959" x14ac:dyDescent="0.2"/>
    <row r="24960" x14ac:dyDescent="0.2"/>
    <row r="24961" x14ac:dyDescent="0.2"/>
    <row r="24962" x14ac:dyDescent="0.2"/>
    <row r="24963" x14ac:dyDescent="0.2"/>
    <row r="24964" x14ac:dyDescent="0.2"/>
    <row r="24965" x14ac:dyDescent="0.2"/>
    <row r="24966" x14ac:dyDescent="0.2"/>
    <row r="24967" x14ac:dyDescent="0.2"/>
    <row r="24968" x14ac:dyDescent="0.2"/>
    <row r="24969" x14ac:dyDescent="0.2"/>
    <row r="24970" x14ac:dyDescent="0.2"/>
    <row r="24971" x14ac:dyDescent="0.2"/>
    <row r="24972" x14ac:dyDescent="0.2"/>
    <row r="24973" x14ac:dyDescent="0.2"/>
    <row r="24974" x14ac:dyDescent="0.2"/>
    <row r="24975" x14ac:dyDescent="0.2"/>
    <row r="24976" x14ac:dyDescent="0.2"/>
    <row r="24977" x14ac:dyDescent="0.2"/>
    <row r="24978" x14ac:dyDescent="0.2"/>
    <row r="24979" x14ac:dyDescent="0.2"/>
    <row r="24980" x14ac:dyDescent="0.2"/>
    <row r="24981" x14ac:dyDescent="0.2"/>
    <row r="24982" x14ac:dyDescent="0.2"/>
    <row r="24983" x14ac:dyDescent="0.2"/>
    <row r="24984" x14ac:dyDescent="0.2"/>
    <row r="24985" x14ac:dyDescent="0.2"/>
    <row r="24986" x14ac:dyDescent="0.2"/>
    <row r="24987" x14ac:dyDescent="0.2"/>
    <row r="24988" x14ac:dyDescent="0.2"/>
    <row r="24989" x14ac:dyDescent="0.2"/>
    <row r="24990" x14ac:dyDescent="0.2"/>
    <row r="24991" x14ac:dyDescent="0.2"/>
    <row r="24992" x14ac:dyDescent="0.2"/>
    <row r="24993" x14ac:dyDescent="0.2"/>
    <row r="24994" x14ac:dyDescent="0.2"/>
    <row r="24995" x14ac:dyDescent="0.2"/>
    <row r="24996" x14ac:dyDescent="0.2"/>
    <row r="24997" x14ac:dyDescent="0.2"/>
    <row r="24998" x14ac:dyDescent="0.2"/>
    <row r="24999" x14ac:dyDescent="0.2"/>
    <row r="25000" x14ac:dyDescent="0.2"/>
    <row r="25001" x14ac:dyDescent="0.2"/>
    <row r="25002" x14ac:dyDescent="0.2"/>
    <row r="25003" x14ac:dyDescent="0.2"/>
    <row r="25004" x14ac:dyDescent="0.2"/>
    <row r="25005" x14ac:dyDescent="0.2"/>
    <row r="25006" x14ac:dyDescent="0.2"/>
    <row r="25007" x14ac:dyDescent="0.2"/>
    <row r="25008" x14ac:dyDescent="0.2"/>
    <row r="25009" x14ac:dyDescent="0.2"/>
    <row r="25010" x14ac:dyDescent="0.2"/>
    <row r="25011" x14ac:dyDescent="0.2"/>
    <row r="25012" x14ac:dyDescent="0.2"/>
    <row r="25013" x14ac:dyDescent="0.2"/>
    <row r="25014" x14ac:dyDescent="0.2"/>
    <row r="25015" x14ac:dyDescent="0.2"/>
    <row r="25016" x14ac:dyDescent="0.2"/>
    <row r="25017" x14ac:dyDescent="0.2"/>
    <row r="25018" x14ac:dyDescent="0.2"/>
    <row r="25019" x14ac:dyDescent="0.2"/>
    <row r="25020" x14ac:dyDescent="0.2"/>
    <row r="25021" x14ac:dyDescent="0.2"/>
    <row r="25022" x14ac:dyDescent="0.2"/>
    <row r="25023" x14ac:dyDescent="0.2"/>
    <row r="25024" x14ac:dyDescent="0.2"/>
    <row r="25025" x14ac:dyDescent="0.2"/>
    <row r="25026" x14ac:dyDescent="0.2"/>
    <row r="25027" x14ac:dyDescent="0.2"/>
    <row r="25028" x14ac:dyDescent="0.2"/>
    <row r="25029" x14ac:dyDescent="0.2"/>
    <row r="25030" x14ac:dyDescent="0.2"/>
    <row r="25031" x14ac:dyDescent="0.2"/>
    <row r="25032" x14ac:dyDescent="0.2"/>
    <row r="25033" x14ac:dyDescent="0.2"/>
    <row r="25034" x14ac:dyDescent="0.2"/>
    <row r="25035" x14ac:dyDescent="0.2"/>
    <row r="25036" x14ac:dyDescent="0.2"/>
    <row r="25037" x14ac:dyDescent="0.2"/>
    <row r="25038" x14ac:dyDescent="0.2"/>
    <row r="25039" x14ac:dyDescent="0.2"/>
    <row r="25040" x14ac:dyDescent="0.2"/>
    <row r="25041" x14ac:dyDescent="0.2"/>
    <row r="25042" x14ac:dyDescent="0.2"/>
    <row r="25043" x14ac:dyDescent="0.2"/>
    <row r="25044" x14ac:dyDescent="0.2"/>
    <row r="25045" x14ac:dyDescent="0.2"/>
    <row r="25046" x14ac:dyDescent="0.2"/>
    <row r="25047" x14ac:dyDescent="0.2"/>
    <row r="25048" x14ac:dyDescent="0.2"/>
    <row r="25049" x14ac:dyDescent="0.2"/>
    <row r="25050" x14ac:dyDescent="0.2"/>
    <row r="25051" x14ac:dyDescent="0.2"/>
    <row r="25052" x14ac:dyDescent="0.2"/>
    <row r="25053" x14ac:dyDescent="0.2"/>
    <row r="25054" x14ac:dyDescent="0.2"/>
    <row r="25055" x14ac:dyDescent="0.2"/>
    <row r="25056" x14ac:dyDescent="0.2"/>
    <row r="25057" x14ac:dyDescent="0.2"/>
    <row r="25058" x14ac:dyDescent="0.2"/>
    <row r="25059" x14ac:dyDescent="0.2"/>
    <row r="25060" x14ac:dyDescent="0.2"/>
    <row r="25061" x14ac:dyDescent="0.2"/>
    <row r="25062" x14ac:dyDescent="0.2"/>
    <row r="25063" x14ac:dyDescent="0.2"/>
    <row r="25064" x14ac:dyDescent="0.2"/>
    <row r="25065" x14ac:dyDescent="0.2"/>
    <row r="25066" x14ac:dyDescent="0.2"/>
    <row r="25067" x14ac:dyDescent="0.2"/>
    <row r="25068" x14ac:dyDescent="0.2"/>
    <row r="25069" x14ac:dyDescent="0.2"/>
    <row r="25070" x14ac:dyDescent="0.2"/>
    <row r="25071" x14ac:dyDescent="0.2"/>
    <row r="25072" x14ac:dyDescent="0.2"/>
    <row r="25073" x14ac:dyDescent="0.2"/>
    <row r="25074" x14ac:dyDescent="0.2"/>
    <row r="25075" x14ac:dyDescent="0.2"/>
    <row r="25076" x14ac:dyDescent="0.2"/>
    <row r="25077" x14ac:dyDescent="0.2"/>
    <row r="25078" x14ac:dyDescent="0.2"/>
    <row r="25079" x14ac:dyDescent="0.2"/>
    <row r="25080" x14ac:dyDescent="0.2"/>
    <row r="25081" x14ac:dyDescent="0.2"/>
    <row r="25082" x14ac:dyDescent="0.2"/>
    <row r="25083" x14ac:dyDescent="0.2"/>
    <row r="25084" x14ac:dyDescent="0.2"/>
    <row r="25085" x14ac:dyDescent="0.2"/>
    <row r="25086" x14ac:dyDescent="0.2"/>
    <row r="25087" x14ac:dyDescent="0.2"/>
    <row r="25088" x14ac:dyDescent="0.2"/>
    <row r="25089" x14ac:dyDescent="0.2"/>
    <row r="25090" x14ac:dyDescent="0.2"/>
    <row r="25091" x14ac:dyDescent="0.2"/>
    <row r="25092" x14ac:dyDescent="0.2"/>
    <row r="25093" x14ac:dyDescent="0.2"/>
    <row r="25094" x14ac:dyDescent="0.2"/>
    <row r="25095" x14ac:dyDescent="0.2"/>
    <row r="25096" x14ac:dyDescent="0.2"/>
    <row r="25097" x14ac:dyDescent="0.2"/>
    <row r="25098" x14ac:dyDescent="0.2"/>
    <row r="25099" x14ac:dyDescent="0.2"/>
    <row r="25100" x14ac:dyDescent="0.2"/>
    <row r="25101" x14ac:dyDescent="0.2"/>
    <row r="25102" x14ac:dyDescent="0.2"/>
    <row r="25103" x14ac:dyDescent="0.2"/>
    <row r="25104" x14ac:dyDescent="0.2"/>
    <row r="25105" x14ac:dyDescent="0.2"/>
    <row r="25106" x14ac:dyDescent="0.2"/>
    <row r="25107" x14ac:dyDescent="0.2"/>
    <row r="25108" x14ac:dyDescent="0.2"/>
    <row r="25109" x14ac:dyDescent="0.2"/>
    <row r="25110" x14ac:dyDescent="0.2"/>
    <row r="25111" x14ac:dyDescent="0.2"/>
    <row r="25112" x14ac:dyDescent="0.2"/>
    <row r="25113" x14ac:dyDescent="0.2"/>
    <row r="25114" x14ac:dyDescent="0.2"/>
    <row r="25115" x14ac:dyDescent="0.2"/>
    <row r="25116" x14ac:dyDescent="0.2"/>
    <row r="25117" x14ac:dyDescent="0.2"/>
    <row r="25118" x14ac:dyDescent="0.2"/>
    <row r="25119" x14ac:dyDescent="0.2"/>
    <row r="25120" x14ac:dyDescent="0.2"/>
    <row r="25121" x14ac:dyDescent="0.2"/>
    <row r="25122" x14ac:dyDescent="0.2"/>
    <row r="25123" x14ac:dyDescent="0.2"/>
    <row r="25124" x14ac:dyDescent="0.2"/>
    <row r="25125" x14ac:dyDescent="0.2"/>
    <row r="25126" x14ac:dyDescent="0.2"/>
    <row r="25127" x14ac:dyDescent="0.2"/>
    <row r="25128" x14ac:dyDescent="0.2"/>
    <row r="25129" x14ac:dyDescent="0.2"/>
    <row r="25130" x14ac:dyDescent="0.2"/>
    <row r="25131" x14ac:dyDescent="0.2"/>
    <row r="25132" x14ac:dyDescent="0.2"/>
    <row r="25133" x14ac:dyDescent="0.2"/>
    <row r="25134" x14ac:dyDescent="0.2"/>
    <row r="25135" x14ac:dyDescent="0.2"/>
    <row r="25136" x14ac:dyDescent="0.2"/>
    <row r="25137" x14ac:dyDescent="0.2"/>
    <row r="25138" x14ac:dyDescent="0.2"/>
    <row r="25139" x14ac:dyDescent="0.2"/>
    <row r="25140" x14ac:dyDescent="0.2"/>
    <row r="25141" x14ac:dyDescent="0.2"/>
    <row r="25142" x14ac:dyDescent="0.2"/>
    <row r="25143" x14ac:dyDescent="0.2"/>
    <row r="25144" x14ac:dyDescent="0.2"/>
    <row r="25145" x14ac:dyDescent="0.2"/>
    <row r="25146" x14ac:dyDescent="0.2"/>
    <row r="25147" x14ac:dyDescent="0.2"/>
    <row r="25148" x14ac:dyDescent="0.2"/>
    <row r="25149" x14ac:dyDescent="0.2"/>
    <row r="25150" x14ac:dyDescent="0.2"/>
    <row r="25151" x14ac:dyDescent="0.2"/>
    <row r="25152" x14ac:dyDescent="0.2"/>
    <row r="25153" x14ac:dyDescent="0.2"/>
    <row r="25154" x14ac:dyDescent="0.2"/>
    <row r="25155" x14ac:dyDescent="0.2"/>
    <row r="25156" x14ac:dyDescent="0.2"/>
    <row r="25157" x14ac:dyDescent="0.2"/>
    <row r="25158" x14ac:dyDescent="0.2"/>
    <row r="25159" x14ac:dyDescent="0.2"/>
    <row r="25160" x14ac:dyDescent="0.2"/>
    <row r="25161" x14ac:dyDescent="0.2"/>
    <row r="25162" x14ac:dyDescent="0.2"/>
    <row r="25163" x14ac:dyDescent="0.2"/>
    <row r="25164" x14ac:dyDescent="0.2"/>
    <row r="25165" x14ac:dyDescent="0.2"/>
    <row r="25166" x14ac:dyDescent="0.2"/>
    <row r="25167" x14ac:dyDescent="0.2"/>
    <row r="25168" x14ac:dyDescent="0.2"/>
    <row r="25169" x14ac:dyDescent="0.2"/>
    <row r="25170" x14ac:dyDescent="0.2"/>
    <row r="25171" x14ac:dyDescent="0.2"/>
    <row r="25172" x14ac:dyDescent="0.2"/>
    <row r="25173" x14ac:dyDescent="0.2"/>
    <row r="25174" x14ac:dyDescent="0.2"/>
    <row r="25175" x14ac:dyDescent="0.2"/>
    <row r="25176" x14ac:dyDescent="0.2"/>
    <row r="25177" x14ac:dyDescent="0.2"/>
    <row r="25178" x14ac:dyDescent="0.2"/>
    <row r="25179" x14ac:dyDescent="0.2"/>
    <row r="25180" x14ac:dyDescent="0.2"/>
    <row r="25181" x14ac:dyDescent="0.2"/>
    <row r="25182" x14ac:dyDescent="0.2"/>
    <row r="25183" x14ac:dyDescent="0.2"/>
    <row r="25184" x14ac:dyDescent="0.2"/>
    <row r="25185" x14ac:dyDescent="0.2"/>
    <row r="25186" x14ac:dyDescent="0.2"/>
    <row r="25187" x14ac:dyDescent="0.2"/>
    <row r="25188" x14ac:dyDescent="0.2"/>
    <row r="25189" x14ac:dyDescent="0.2"/>
    <row r="25190" x14ac:dyDescent="0.2"/>
    <row r="25191" x14ac:dyDescent="0.2"/>
    <row r="25192" x14ac:dyDescent="0.2"/>
    <row r="25193" x14ac:dyDescent="0.2"/>
    <row r="25194" x14ac:dyDescent="0.2"/>
    <row r="25195" x14ac:dyDescent="0.2"/>
    <row r="25196" x14ac:dyDescent="0.2"/>
    <row r="25197" x14ac:dyDescent="0.2"/>
    <row r="25198" x14ac:dyDescent="0.2"/>
    <row r="25199" x14ac:dyDescent="0.2"/>
    <row r="25200" x14ac:dyDescent="0.2"/>
    <row r="25201" x14ac:dyDescent="0.2"/>
    <row r="25202" x14ac:dyDescent="0.2"/>
    <row r="25203" x14ac:dyDescent="0.2"/>
    <row r="25204" x14ac:dyDescent="0.2"/>
    <row r="25205" x14ac:dyDescent="0.2"/>
    <row r="25206" x14ac:dyDescent="0.2"/>
    <row r="25207" x14ac:dyDescent="0.2"/>
    <row r="25208" x14ac:dyDescent="0.2"/>
    <row r="25209" x14ac:dyDescent="0.2"/>
    <row r="25210" x14ac:dyDescent="0.2"/>
    <row r="25211" x14ac:dyDescent="0.2"/>
    <row r="25212" x14ac:dyDescent="0.2"/>
    <row r="25213" x14ac:dyDescent="0.2"/>
    <row r="25214" x14ac:dyDescent="0.2"/>
    <row r="25215" x14ac:dyDescent="0.2"/>
    <row r="25216" x14ac:dyDescent="0.2"/>
    <row r="25217" x14ac:dyDescent="0.2"/>
    <row r="25218" x14ac:dyDescent="0.2"/>
    <row r="25219" x14ac:dyDescent="0.2"/>
    <row r="25220" x14ac:dyDescent="0.2"/>
    <row r="25221" x14ac:dyDescent="0.2"/>
    <row r="25222" x14ac:dyDescent="0.2"/>
    <row r="25223" x14ac:dyDescent="0.2"/>
    <row r="25224" x14ac:dyDescent="0.2"/>
    <row r="25225" x14ac:dyDescent="0.2"/>
    <row r="25226" x14ac:dyDescent="0.2"/>
    <row r="25227" x14ac:dyDescent="0.2"/>
    <row r="25228" x14ac:dyDescent="0.2"/>
    <row r="25229" x14ac:dyDescent="0.2"/>
    <row r="25230" x14ac:dyDescent="0.2"/>
    <row r="25231" x14ac:dyDescent="0.2"/>
    <row r="25232" x14ac:dyDescent="0.2"/>
    <row r="25233" x14ac:dyDescent="0.2"/>
    <row r="25234" x14ac:dyDescent="0.2"/>
    <row r="25235" x14ac:dyDescent="0.2"/>
    <row r="25236" x14ac:dyDescent="0.2"/>
    <row r="25237" x14ac:dyDescent="0.2"/>
    <row r="25238" x14ac:dyDescent="0.2"/>
    <row r="25239" x14ac:dyDescent="0.2"/>
    <row r="25240" x14ac:dyDescent="0.2"/>
    <row r="25241" x14ac:dyDescent="0.2"/>
    <row r="25242" x14ac:dyDescent="0.2"/>
    <row r="25243" x14ac:dyDescent="0.2"/>
    <row r="25244" x14ac:dyDescent="0.2"/>
    <row r="25245" x14ac:dyDescent="0.2"/>
    <row r="25246" x14ac:dyDescent="0.2"/>
    <row r="25247" x14ac:dyDescent="0.2"/>
    <row r="25248" x14ac:dyDescent="0.2"/>
    <row r="25249" x14ac:dyDescent="0.2"/>
    <row r="25250" x14ac:dyDescent="0.2"/>
    <row r="25251" x14ac:dyDescent="0.2"/>
    <row r="25252" x14ac:dyDescent="0.2"/>
    <row r="25253" x14ac:dyDescent="0.2"/>
    <row r="25254" x14ac:dyDescent="0.2"/>
    <row r="25255" x14ac:dyDescent="0.2"/>
    <row r="25256" x14ac:dyDescent="0.2"/>
    <row r="25257" x14ac:dyDescent="0.2"/>
    <row r="25258" x14ac:dyDescent="0.2"/>
    <row r="25259" x14ac:dyDescent="0.2"/>
    <row r="25260" x14ac:dyDescent="0.2"/>
    <row r="25261" x14ac:dyDescent="0.2"/>
    <row r="25262" x14ac:dyDescent="0.2"/>
    <row r="25263" x14ac:dyDescent="0.2"/>
    <row r="25264" x14ac:dyDescent="0.2"/>
    <row r="25265" x14ac:dyDescent="0.2"/>
    <row r="25266" x14ac:dyDescent="0.2"/>
    <row r="25267" x14ac:dyDescent="0.2"/>
    <row r="25268" x14ac:dyDescent="0.2"/>
    <row r="25269" x14ac:dyDescent="0.2"/>
    <row r="25270" x14ac:dyDescent="0.2"/>
    <row r="25271" x14ac:dyDescent="0.2"/>
    <row r="25272" x14ac:dyDescent="0.2"/>
    <row r="25273" x14ac:dyDescent="0.2"/>
    <row r="25274" x14ac:dyDescent="0.2"/>
    <row r="25275" x14ac:dyDescent="0.2"/>
    <row r="25276" x14ac:dyDescent="0.2"/>
    <row r="25277" x14ac:dyDescent="0.2"/>
    <row r="25278" x14ac:dyDescent="0.2"/>
    <row r="25279" x14ac:dyDescent="0.2"/>
    <row r="25280" x14ac:dyDescent="0.2"/>
    <row r="25281" x14ac:dyDescent="0.2"/>
    <row r="25282" x14ac:dyDescent="0.2"/>
    <row r="25283" x14ac:dyDescent="0.2"/>
    <row r="25284" x14ac:dyDescent="0.2"/>
    <row r="25285" x14ac:dyDescent="0.2"/>
    <row r="25286" x14ac:dyDescent="0.2"/>
    <row r="25287" x14ac:dyDescent="0.2"/>
    <row r="25288" x14ac:dyDescent="0.2"/>
    <row r="25289" x14ac:dyDescent="0.2"/>
    <row r="25290" x14ac:dyDescent="0.2"/>
    <row r="25291" x14ac:dyDescent="0.2"/>
    <row r="25292" x14ac:dyDescent="0.2"/>
    <row r="25293" x14ac:dyDescent="0.2"/>
    <row r="25294" x14ac:dyDescent="0.2"/>
    <row r="25295" x14ac:dyDescent="0.2"/>
    <row r="25296" x14ac:dyDescent="0.2"/>
    <row r="25297" x14ac:dyDescent="0.2"/>
    <row r="25298" x14ac:dyDescent="0.2"/>
    <row r="25299" x14ac:dyDescent="0.2"/>
    <row r="25300" x14ac:dyDescent="0.2"/>
    <row r="25301" x14ac:dyDescent="0.2"/>
    <row r="25302" x14ac:dyDescent="0.2"/>
    <row r="25303" x14ac:dyDescent="0.2"/>
    <row r="25304" x14ac:dyDescent="0.2"/>
    <row r="25305" x14ac:dyDescent="0.2"/>
    <row r="25306" x14ac:dyDescent="0.2"/>
    <row r="25307" x14ac:dyDescent="0.2"/>
    <row r="25308" x14ac:dyDescent="0.2"/>
    <row r="25309" x14ac:dyDescent="0.2"/>
    <row r="25310" x14ac:dyDescent="0.2"/>
    <row r="25311" x14ac:dyDescent="0.2"/>
    <row r="25312" x14ac:dyDescent="0.2"/>
    <row r="25313" x14ac:dyDescent="0.2"/>
    <row r="25314" x14ac:dyDescent="0.2"/>
    <row r="25315" x14ac:dyDescent="0.2"/>
    <row r="25316" x14ac:dyDescent="0.2"/>
    <row r="25317" x14ac:dyDescent="0.2"/>
    <row r="25318" x14ac:dyDescent="0.2"/>
    <row r="25319" x14ac:dyDescent="0.2"/>
    <row r="25320" x14ac:dyDescent="0.2"/>
    <row r="25321" x14ac:dyDescent="0.2"/>
    <row r="25322" x14ac:dyDescent="0.2"/>
    <row r="25323" x14ac:dyDescent="0.2"/>
    <row r="25324" x14ac:dyDescent="0.2"/>
    <row r="25325" x14ac:dyDescent="0.2"/>
    <row r="25326" x14ac:dyDescent="0.2"/>
    <row r="25327" x14ac:dyDescent="0.2"/>
    <row r="25328" x14ac:dyDescent="0.2"/>
    <row r="25329" x14ac:dyDescent="0.2"/>
    <row r="25330" x14ac:dyDescent="0.2"/>
    <row r="25331" x14ac:dyDescent="0.2"/>
    <row r="25332" x14ac:dyDescent="0.2"/>
    <row r="25333" x14ac:dyDescent="0.2"/>
    <row r="25334" x14ac:dyDescent="0.2"/>
    <row r="25335" x14ac:dyDescent="0.2"/>
    <row r="25336" x14ac:dyDescent="0.2"/>
    <row r="25337" x14ac:dyDescent="0.2"/>
    <row r="25338" x14ac:dyDescent="0.2"/>
    <row r="25339" x14ac:dyDescent="0.2"/>
    <row r="25340" x14ac:dyDescent="0.2"/>
    <row r="25341" x14ac:dyDescent="0.2"/>
    <row r="25342" x14ac:dyDescent="0.2"/>
    <row r="25343" x14ac:dyDescent="0.2"/>
    <row r="25344" x14ac:dyDescent="0.2"/>
    <row r="25345" x14ac:dyDescent="0.2"/>
    <row r="25346" x14ac:dyDescent="0.2"/>
    <row r="25347" x14ac:dyDescent="0.2"/>
    <row r="25348" x14ac:dyDescent="0.2"/>
    <row r="25349" x14ac:dyDescent="0.2"/>
    <row r="25350" x14ac:dyDescent="0.2"/>
    <row r="25351" x14ac:dyDescent="0.2"/>
    <row r="25352" x14ac:dyDescent="0.2"/>
    <row r="25353" x14ac:dyDescent="0.2"/>
    <row r="25354" x14ac:dyDescent="0.2"/>
    <row r="25355" x14ac:dyDescent="0.2"/>
    <row r="25356" x14ac:dyDescent="0.2"/>
    <row r="25357" x14ac:dyDescent="0.2"/>
    <row r="25358" x14ac:dyDescent="0.2"/>
    <row r="25359" x14ac:dyDescent="0.2"/>
    <row r="25360" x14ac:dyDescent="0.2"/>
    <row r="25361" x14ac:dyDescent="0.2"/>
    <row r="25362" x14ac:dyDescent="0.2"/>
    <row r="25363" x14ac:dyDescent="0.2"/>
    <row r="25364" x14ac:dyDescent="0.2"/>
    <row r="25365" x14ac:dyDescent="0.2"/>
    <row r="25366" x14ac:dyDescent="0.2"/>
    <row r="25367" x14ac:dyDescent="0.2"/>
    <row r="25368" x14ac:dyDescent="0.2"/>
    <row r="25369" x14ac:dyDescent="0.2"/>
    <row r="25370" x14ac:dyDescent="0.2"/>
    <row r="25371" x14ac:dyDescent="0.2"/>
    <row r="25372" x14ac:dyDescent="0.2"/>
    <row r="25373" x14ac:dyDescent="0.2"/>
    <row r="25374" x14ac:dyDescent="0.2"/>
    <row r="25375" x14ac:dyDescent="0.2"/>
    <row r="25376" x14ac:dyDescent="0.2"/>
    <row r="25377" x14ac:dyDescent="0.2"/>
    <row r="25378" x14ac:dyDescent="0.2"/>
    <row r="25379" x14ac:dyDescent="0.2"/>
    <row r="25380" x14ac:dyDescent="0.2"/>
    <row r="25381" x14ac:dyDescent="0.2"/>
    <row r="25382" x14ac:dyDescent="0.2"/>
    <row r="25383" x14ac:dyDescent="0.2"/>
    <row r="25384" x14ac:dyDescent="0.2"/>
    <row r="25385" x14ac:dyDescent="0.2"/>
    <row r="25386" x14ac:dyDescent="0.2"/>
    <row r="25387" x14ac:dyDescent="0.2"/>
    <row r="25388" x14ac:dyDescent="0.2"/>
    <row r="25389" x14ac:dyDescent="0.2"/>
    <row r="25390" x14ac:dyDescent="0.2"/>
    <row r="25391" x14ac:dyDescent="0.2"/>
    <row r="25392" x14ac:dyDescent="0.2"/>
    <row r="25393" x14ac:dyDescent="0.2"/>
    <row r="25394" x14ac:dyDescent="0.2"/>
    <row r="25395" x14ac:dyDescent="0.2"/>
    <row r="25396" x14ac:dyDescent="0.2"/>
    <row r="25397" x14ac:dyDescent="0.2"/>
    <row r="25398" x14ac:dyDescent="0.2"/>
    <row r="25399" x14ac:dyDescent="0.2"/>
    <row r="25400" x14ac:dyDescent="0.2"/>
    <row r="25401" x14ac:dyDescent="0.2"/>
    <row r="25402" x14ac:dyDescent="0.2"/>
    <row r="25403" x14ac:dyDescent="0.2"/>
    <row r="25404" x14ac:dyDescent="0.2"/>
    <row r="25405" x14ac:dyDescent="0.2"/>
    <row r="25406" x14ac:dyDescent="0.2"/>
    <row r="25407" x14ac:dyDescent="0.2"/>
    <row r="25408" x14ac:dyDescent="0.2"/>
    <row r="25409" x14ac:dyDescent="0.2"/>
    <row r="25410" x14ac:dyDescent="0.2"/>
    <row r="25411" x14ac:dyDescent="0.2"/>
    <row r="25412" x14ac:dyDescent="0.2"/>
    <row r="25413" x14ac:dyDescent="0.2"/>
    <row r="25414" x14ac:dyDescent="0.2"/>
    <row r="25415" x14ac:dyDescent="0.2"/>
    <row r="25416" x14ac:dyDescent="0.2"/>
    <row r="25417" x14ac:dyDescent="0.2"/>
    <row r="25418" x14ac:dyDescent="0.2"/>
    <row r="25419" x14ac:dyDescent="0.2"/>
    <row r="25420" x14ac:dyDescent="0.2"/>
    <row r="25421" x14ac:dyDescent="0.2"/>
    <row r="25422" x14ac:dyDescent="0.2"/>
    <row r="25423" x14ac:dyDescent="0.2"/>
    <row r="25424" x14ac:dyDescent="0.2"/>
    <row r="25425" x14ac:dyDescent="0.2"/>
    <row r="25426" x14ac:dyDescent="0.2"/>
    <row r="25427" x14ac:dyDescent="0.2"/>
    <row r="25428" x14ac:dyDescent="0.2"/>
    <row r="25429" x14ac:dyDescent="0.2"/>
    <row r="25430" x14ac:dyDescent="0.2"/>
    <row r="25431" x14ac:dyDescent="0.2"/>
    <row r="25432" x14ac:dyDescent="0.2"/>
    <row r="25433" x14ac:dyDescent="0.2"/>
    <row r="25434" x14ac:dyDescent="0.2"/>
    <row r="25435" x14ac:dyDescent="0.2"/>
    <row r="25436" x14ac:dyDescent="0.2"/>
    <row r="25437" x14ac:dyDescent="0.2"/>
    <row r="25438" x14ac:dyDescent="0.2"/>
    <row r="25439" x14ac:dyDescent="0.2"/>
    <row r="25440" x14ac:dyDescent="0.2"/>
    <row r="25441" x14ac:dyDescent="0.2"/>
    <row r="25442" x14ac:dyDescent="0.2"/>
    <row r="25443" x14ac:dyDescent="0.2"/>
    <row r="25444" x14ac:dyDescent="0.2"/>
    <row r="25445" x14ac:dyDescent="0.2"/>
    <row r="25446" x14ac:dyDescent="0.2"/>
    <row r="25447" x14ac:dyDescent="0.2"/>
    <row r="25448" x14ac:dyDescent="0.2"/>
    <row r="25449" x14ac:dyDescent="0.2"/>
    <row r="25450" x14ac:dyDescent="0.2"/>
    <row r="25451" x14ac:dyDescent="0.2"/>
    <row r="25452" x14ac:dyDescent="0.2"/>
    <row r="25453" x14ac:dyDescent="0.2"/>
    <row r="25454" x14ac:dyDescent="0.2"/>
    <row r="25455" x14ac:dyDescent="0.2"/>
    <row r="25456" x14ac:dyDescent="0.2"/>
    <row r="25457" x14ac:dyDescent="0.2"/>
    <row r="25458" x14ac:dyDescent="0.2"/>
    <row r="25459" x14ac:dyDescent="0.2"/>
    <row r="25460" x14ac:dyDescent="0.2"/>
    <row r="25461" x14ac:dyDescent="0.2"/>
    <row r="25462" x14ac:dyDescent="0.2"/>
    <row r="25463" x14ac:dyDescent="0.2"/>
    <row r="25464" x14ac:dyDescent="0.2"/>
    <row r="25465" x14ac:dyDescent="0.2"/>
    <row r="25466" x14ac:dyDescent="0.2"/>
    <row r="25467" x14ac:dyDescent="0.2"/>
    <row r="25468" x14ac:dyDescent="0.2"/>
    <row r="25469" x14ac:dyDescent="0.2"/>
    <row r="25470" x14ac:dyDescent="0.2"/>
    <row r="25471" x14ac:dyDescent="0.2"/>
    <row r="25472" x14ac:dyDescent="0.2"/>
    <row r="25473" x14ac:dyDescent="0.2"/>
    <row r="25474" x14ac:dyDescent="0.2"/>
    <row r="25475" x14ac:dyDescent="0.2"/>
    <row r="25476" x14ac:dyDescent="0.2"/>
    <row r="25477" x14ac:dyDescent="0.2"/>
    <row r="25478" x14ac:dyDescent="0.2"/>
    <row r="25479" x14ac:dyDescent="0.2"/>
    <row r="25480" x14ac:dyDescent="0.2"/>
    <row r="25481" x14ac:dyDescent="0.2"/>
    <row r="25482" x14ac:dyDescent="0.2"/>
    <row r="25483" x14ac:dyDescent="0.2"/>
    <row r="25484" x14ac:dyDescent="0.2"/>
    <row r="25485" x14ac:dyDescent="0.2"/>
    <row r="25486" x14ac:dyDescent="0.2"/>
    <row r="25487" x14ac:dyDescent="0.2"/>
    <row r="25488" x14ac:dyDescent="0.2"/>
    <row r="25489" x14ac:dyDescent="0.2"/>
    <row r="25490" x14ac:dyDescent="0.2"/>
    <row r="25491" x14ac:dyDescent="0.2"/>
    <row r="25492" x14ac:dyDescent="0.2"/>
    <row r="25493" x14ac:dyDescent="0.2"/>
    <row r="25494" x14ac:dyDescent="0.2"/>
    <row r="25495" x14ac:dyDescent="0.2"/>
    <row r="25496" x14ac:dyDescent="0.2"/>
    <row r="25497" x14ac:dyDescent="0.2"/>
    <row r="25498" x14ac:dyDescent="0.2"/>
    <row r="25499" x14ac:dyDescent="0.2"/>
    <row r="25500" x14ac:dyDescent="0.2"/>
    <row r="25501" x14ac:dyDescent="0.2"/>
    <row r="25502" x14ac:dyDescent="0.2"/>
    <row r="25503" x14ac:dyDescent="0.2"/>
    <row r="25504" x14ac:dyDescent="0.2"/>
    <row r="25505" x14ac:dyDescent="0.2"/>
    <row r="25506" x14ac:dyDescent="0.2"/>
    <row r="25507" x14ac:dyDescent="0.2"/>
    <row r="25508" x14ac:dyDescent="0.2"/>
    <row r="25509" x14ac:dyDescent="0.2"/>
    <row r="25510" x14ac:dyDescent="0.2"/>
    <row r="25511" x14ac:dyDescent="0.2"/>
    <row r="25512" x14ac:dyDescent="0.2"/>
    <row r="25513" x14ac:dyDescent="0.2"/>
    <row r="25514" x14ac:dyDescent="0.2"/>
    <row r="25515" x14ac:dyDescent="0.2"/>
    <row r="25516" x14ac:dyDescent="0.2"/>
    <row r="25517" x14ac:dyDescent="0.2"/>
    <row r="25518" x14ac:dyDescent="0.2"/>
    <row r="25519" x14ac:dyDescent="0.2"/>
    <row r="25520" x14ac:dyDescent="0.2"/>
    <row r="25521" x14ac:dyDescent="0.2"/>
    <row r="25522" x14ac:dyDescent="0.2"/>
    <row r="25523" x14ac:dyDescent="0.2"/>
    <row r="25524" x14ac:dyDescent="0.2"/>
    <row r="25525" x14ac:dyDescent="0.2"/>
    <row r="25526" x14ac:dyDescent="0.2"/>
    <row r="25527" x14ac:dyDescent="0.2"/>
    <row r="25528" x14ac:dyDescent="0.2"/>
    <row r="25529" x14ac:dyDescent="0.2"/>
    <row r="25530" x14ac:dyDescent="0.2"/>
    <row r="25531" x14ac:dyDescent="0.2"/>
    <row r="25532" x14ac:dyDescent="0.2"/>
    <row r="25533" x14ac:dyDescent="0.2"/>
    <row r="25534" x14ac:dyDescent="0.2"/>
    <row r="25535" x14ac:dyDescent="0.2"/>
    <row r="25536" x14ac:dyDescent="0.2"/>
    <row r="25537" x14ac:dyDescent="0.2"/>
    <row r="25538" x14ac:dyDescent="0.2"/>
    <row r="25539" x14ac:dyDescent="0.2"/>
    <row r="25540" x14ac:dyDescent="0.2"/>
    <row r="25541" x14ac:dyDescent="0.2"/>
    <row r="25542" x14ac:dyDescent="0.2"/>
    <row r="25543" x14ac:dyDescent="0.2"/>
    <row r="25544" x14ac:dyDescent="0.2"/>
    <row r="25545" x14ac:dyDescent="0.2"/>
    <row r="25546" x14ac:dyDescent="0.2"/>
    <row r="25547" x14ac:dyDescent="0.2"/>
    <row r="25548" x14ac:dyDescent="0.2"/>
    <row r="25549" x14ac:dyDescent="0.2"/>
    <row r="25550" x14ac:dyDescent="0.2"/>
    <row r="25551" x14ac:dyDescent="0.2"/>
    <row r="25552" x14ac:dyDescent="0.2"/>
    <row r="25553" x14ac:dyDescent="0.2"/>
    <row r="25554" x14ac:dyDescent="0.2"/>
    <row r="25555" x14ac:dyDescent="0.2"/>
    <row r="25556" x14ac:dyDescent="0.2"/>
    <row r="25557" x14ac:dyDescent="0.2"/>
    <row r="25558" x14ac:dyDescent="0.2"/>
    <row r="25559" x14ac:dyDescent="0.2"/>
    <row r="25560" x14ac:dyDescent="0.2"/>
    <row r="25561" x14ac:dyDescent="0.2"/>
    <row r="25562" x14ac:dyDescent="0.2"/>
    <row r="25563" x14ac:dyDescent="0.2"/>
    <row r="25564" x14ac:dyDescent="0.2"/>
    <row r="25565" x14ac:dyDescent="0.2"/>
    <row r="25566" x14ac:dyDescent="0.2"/>
    <row r="25567" x14ac:dyDescent="0.2"/>
    <row r="25568" x14ac:dyDescent="0.2"/>
    <row r="25569" x14ac:dyDescent="0.2"/>
    <row r="25570" x14ac:dyDescent="0.2"/>
    <row r="25571" x14ac:dyDescent="0.2"/>
    <row r="25572" x14ac:dyDescent="0.2"/>
    <row r="25573" x14ac:dyDescent="0.2"/>
    <row r="25574" x14ac:dyDescent="0.2"/>
    <row r="25575" x14ac:dyDescent="0.2"/>
    <row r="25576" x14ac:dyDescent="0.2"/>
    <row r="25577" x14ac:dyDescent="0.2"/>
    <row r="25578" x14ac:dyDescent="0.2"/>
    <row r="25579" x14ac:dyDescent="0.2"/>
    <row r="25580" x14ac:dyDescent="0.2"/>
    <row r="25581" x14ac:dyDescent="0.2"/>
    <row r="25582" x14ac:dyDescent="0.2"/>
    <row r="25583" x14ac:dyDescent="0.2"/>
    <row r="25584" x14ac:dyDescent="0.2"/>
    <row r="25585" x14ac:dyDescent="0.2"/>
    <row r="25586" x14ac:dyDescent="0.2"/>
    <row r="25587" x14ac:dyDescent="0.2"/>
    <row r="25588" x14ac:dyDescent="0.2"/>
    <row r="25589" x14ac:dyDescent="0.2"/>
    <row r="25590" x14ac:dyDescent="0.2"/>
    <row r="25591" x14ac:dyDescent="0.2"/>
    <row r="25592" x14ac:dyDescent="0.2"/>
    <row r="25593" x14ac:dyDescent="0.2"/>
    <row r="25594" x14ac:dyDescent="0.2"/>
    <row r="25595" x14ac:dyDescent="0.2"/>
    <row r="25596" x14ac:dyDescent="0.2"/>
    <row r="25597" x14ac:dyDescent="0.2"/>
    <row r="25598" x14ac:dyDescent="0.2"/>
    <row r="25599" x14ac:dyDescent="0.2"/>
    <row r="25600" x14ac:dyDescent="0.2"/>
    <row r="25601" x14ac:dyDescent="0.2"/>
    <row r="25602" x14ac:dyDescent="0.2"/>
    <row r="25603" x14ac:dyDescent="0.2"/>
    <row r="25604" x14ac:dyDescent="0.2"/>
    <row r="25605" x14ac:dyDescent="0.2"/>
    <row r="25606" x14ac:dyDescent="0.2"/>
    <row r="25607" x14ac:dyDescent="0.2"/>
    <row r="25608" x14ac:dyDescent="0.2"/>
    <row r="25609" x14ac:dyDescent="0.2"/>
    <row r="25610" x14ac:dyDescent="0.2"/>
    <row r="25611" x14ac:dyDescent="0.2"/>
    <row r="25612" x14ac:dyDescent="0.2"/>
    <row r="25613" x14ac:dyDescent="0.2"/>
    <row r="25614" x14ac:dyDescent="0.2"/>
    <row r="25615" x14ac:dyDescent="0.2"/>
    <row r="25616" x14ac:dyDescent="0.2"/>
    <row r="25617" x14ac:dyDescent="0.2"/>
    <row r="25618" x14ac:dyDescent="0.2"/>
    <row r="25619" x14ac:dyDescent="0.2"/>
    <row r="25620" x14ac:dyDescent="0.2"/>
    <row r="25621" x14ac:dyDescent="0.2"/>
    <row r="25622" x14ac:dyDescent="0.2"/>
    <row r="25623" x14ac:dyDescent="0.2"/>
    <row r="25624" x14ac:dyDescent="0.2"/>
    <row r="25625" x14ac:dyDescent="0.2"/>
    <row r="25626" x14ac:dyDescent="0.2"/>
    <row r="25627" x14ac:dyDescent="0.2"/>
    <row r="25628" x14ac:dyDescent="0.2"/>
    <row r="25629" x14ac:dyDescent="0.2"/>
    <row r="25630" x14ac:dyDescent="0.2"/>
    <row r="25631" x14ac:dyDescent="0.2"/>
    <row r="25632" x14ac:dyDescent="0.2"/>
    <row r="25633" x14ac:dyDescent="0.2"/>
    <row r="25634" x14ac:dyDescent="0.2"/>
    <row r="25635" x14ac:dyDescent="0.2"/>
    <row r="25636" x14ac:dyDescent="0.2"/>
    <row r="25637" x14ac:dyDescent="0.2"/>
    <row r="25638" x14ac:dyDescent="0.2"/>
    <row r="25639" x14ac:dyDescent="0.2"/>
    <row r="25640" x14ac:dyDescent="0.2"/>
    <row r="25641" x14ac:dyDescent="0.2"/>
    <row r="25642" x14ac:dyDescent="0.2"/>
    <row r="25643" x14ac:dyDescent="0.2"/>
    <row r="25644" x14ac:dyDescent="0.2"/>
    <row r="25645" x14ac:dyDescent="0.2"/>
    <row r="25646" x14ac:dyDescent="0.2"/>
    <row r="25647" x14ac:dyDescent="0.2"/>
    <row r="25648" x14ac:dyDescent="0.2"/>
    <row r="25649" x14ac:dyDescent="0.2"/>
    <row r="25650" x14ac:dyDescent="0.2"/>
    <row r="25651" x14ac:dyDescent="0.2"/>
    <row r="25652" x14ac:dyDescent="0.2"/>
    <row r="25653" x14ac:dyDescent="0.2"/>
    <row r="25654" x14ac:dyDescent="0.2"/>
    <row r="25655" x14ac:dyDescent="0.2"/>
    <row r="25656" x14ac:dyDescent="0.2"/>
    <row r="25657" x14ac:dyDescent="0.2"/>
    <row r="25658" x14ac:dyDescent="0.2"/>
    <row r="25659" x14ac:dyDescent="0.2"/>
    <row r="25660" x14ac:dyDescent="0.2"/>
    <row r="25661" x14ac:dyDescent="0.2"/>
    <row r="25662" x14ac:dyDescent="0.2"/>
    <row r="25663" x14ac:dyDescent="0.2"/>
    <row r="25664" x14ac:dyDescent="0.2"/>
    <row r="25665" x14ac:dyDescent="0.2"/>
    <row r="25666" x14ac:dyDescent="0.2"/>
    <row r="25667" x14ac:dyDescent="0.2"/>
    <row r="25668" x14ac:dyDescent="0.2"/>
    <row r="25669" x14ac:dyDescent="0.2"/>
    <row r="25670" x14ac:dyDescent="0.2"/>
    <row r="25671" x14ac:dyDescent="0.2"/>
    <row r="25672" x14ac:dyDescent="0.2"/>
    <row r="25673" x14ac:dyDescent="0.2"/>
    <row r="25674" x14ac:dyDescent="0.2"/>
    <row r="25675" x14ac:dyDescent="0.2"/>
    <row r="25676" x14ac:dyDescent="0.2"/>
    <row r="25677" x14ac:dyDescent="0.2"/>
    <row r="25678" x14ac:dyDescent="0.2"/>
    <row r="25679" x14ac:dyDescent="0.2"/>
    <row r="25680" x14ac:dyDescent="0.2"/>
    <row r="25681" x14ac:dyDescent="0.2"/>
    <row r="25682" x14ac:dyDescent="0.2"/>
    <row r="25683" x14ac:dyDescent="0.2"/>
    <row r="25684" x14ac:dyDescent="0.2"/>
    <row r="25685" x14ac:dyDescent="0.2"/>
    <row r="25686" x14ac:dyDescent="0.2"/>
    <row r="25687" x14ac:dyDescent="0.2"/>
    <row r="25688" x14ac:dyDescent="0.2"/>
    <row r="25689" x14ac:dyDescent="0.2"/>
    <row r="25690" x14ac:dyDescent="0.2"/>
    <row r="25691" x14ac:dyDescent="0.2"/>
    <row r="25692" x14ac:dyDescent="0.2"/>
    <row r="25693" x14ac:dyDescent="0.2"/>
    <row r="25694" x14ac:dyDescent="0.2"/>
    <row r="25695" x14ac:dyDescent="0.2"/>
    <row r="25696" x14ac:dyDescent="0.2"/>
    <row r="25697" x14ac:dyDescent="0.2"/>
    <row r="25698" x14ac:dyDescent="0.2"/>
    <row r="25699" x14ac:dyDescent="0.2"/>
    <row r="25700" x14ac:dyDescent="0.2"/>
    <row r="25701" x14ac:dyDescent="0.2"/>
    <row r="25702" x14ac:dyDescent="0.2"/>
    <row r="25703" x14ac:dyDescent="0.2"/>
    <row r="25704" x14ac:dyDescent="0.2"/>
    <row r="25705" x14ac:dyDescent="0.2"/>
    <row r="25706" x14ac:dyDescent="0.2"/>
    <row r="25707" x14ac:dyDescent="0.2"/>
    <row r="25708" x14ac:dyDescent="0.2"/>
    <row r="25709" x14ac:dyDescent="0.2"/>
    <row r="25710" x14ac:dyDescent="0.2"/>
    <row r="25711" x14ac:dyDescent="0.2"/>
    <row r="25712" x14ac:dyDescent="0.2"/>
    <row r="25713" x14ac:dyDescent="0.2"/>
    <row r="25714" x14ac:dyDescent="0.2"/>
    <row r="25715" x14ac:dyDescent="0.2"/>
    <row r="25716" x14ac:dyDescent="0.2"/>
    <row r="25717" x14ac:dyDescent="0.2"/>
    <row r="25718" x14ac:dyDescent="0.2"/>
    <row r="25719" x14ac:dyDescent="0.2"/>
    <row r="25720" x14ac:dyDescent="0.2"/>
    <row r="25721" x14ac:dyDescent="0.2"/>
    <row r="25722" x14ac:dyDescent="0.2"/>
    <row r="25723" x14ac:dyDescent="0.2"/>
    <row r="25724" x14ac:dyDescent="0.2"/>
    <row r="25725" x14ac:dyDescent="0.2"/>
    <row r="25726" x14ac:dyDescent="0.2"/>
    <row r="25727" x14ac:dyDescent="0.2"/>
    <row r="25728" x14ac:dyDescent="0.2"/>
    <row r="25729" x14ac:dyDescent="0.2"/>
    <row r="25730" x14ac:dyDescent="0.2"/>
    <row r="25731" x14ac:dyDescent="0.2"/>
    <row r="25732" x14ac:dyDescent="0.2"/>
    <row r="25733" x14ac:dyDescent="0.2"/>
    <row r="25734" x14ac:dyDescent="0.2"/>
    <row r="25735" x14ac:dyDescent="0.2"/>
    <row r="25736" x14ac:dyDescent="0.2"/>
    <row r="25737" x14ac:dyDescent="0.2"/>
    <row r="25738" x14ac:dyDescent="0.2"/>
    <row r="25739" x14ac:dyDescent="0.2"/>
    <row r="25740" x14ac:dyDescent="0.2"/>
    <row r="25741" x14ac:dyDescent="0.2"/>
    <row r="25742" x14ac:dyDescent="0.2"/>
    <row r="25743" x14ac:dyDescent="0.2"/>
    <row r="25744" x14ac:dyDescent="0.2"/>
    <row r="25745" x14ac:dyDescent="0.2"/>
    <row r="25746" x14ac:dyDescent="0.2"/>
    <row r="25747" x14ac:dyDescent="0.2"/>
    <row r="25748" x14ac:dyDescent="0.2"/>
    <row r="25749" x14ac:dyDescent="0.2"/>
    <row r="25750" x14ac:dyDescent="0.2"/>
    <row r="25751" x14ac:dyDescent="0.2"/>
    <row r="25752" x14ac:dyDescent="0.2"/>
    <row r="25753" x14ac:dyDescent="0.2"/>
    <row r="25754" x14ac:dyDescent="0.2"/>
    <row r="25755" x14ac:dyDescent="0.2"/>
    <row r="25756" x14ac:dyDescent="0.2"/>
    <row r="25757" x14ac:dyDescent="0.2"/>
    <row r="25758" x14ac:dyDescent="0.2"/>
    <row r="25759" x14ac:dyDescent="0.2"/>
    <row r="25760" x14ac:dyDescent="0.2"/>
    <row r="25761" x14ac:dyDescent="0.2"/>
    <row r="25762" x14ac:dyDescent="0.2"/>
    <row r="25763" x14ac:dyDescent="0.2"/>
    <row r="25764" x14ac:dyDescent="0.2"/>
    <row r="25765" x14ac:dyDescent="0.2"/>
    <row r="25766" x14ac:dyDescent="0.2"/>
    <row r="25767" x14ac:dyDescent="0.2"/>
    <row r="25768" x14ac:dyDescent="0.2"/>
    <row r="25769" x14ac:dyDescent="0.2"/>
    <row r="25770" x14ac:dyDescent="0.2"/>
    <row r="25771" x14ac:dyDescent="0.2"/>
    <row r="25772" x14ac:dyDescent="0.2"/>
    <row r="25773" x14ac:dyDescent="0.2"/>
    <row r="25774" x14ac:dyDescent="0.2"/>
    <row r="25775" x14ac:dyDescent="0.2"/>
    <row r="25776" x14ac:dyDescent="0.2"/>
    <row r="25777" x14ac:dyDescent="0.2"/>
    <row r="25778" x14ac:dyDescent="0.2"/>
    <row r="25779" x14ac:dyDescent="0.2"/>
    <row r="25780" x14ac:dyDescent="0.2"/>
    <row r="25781" x14ac:dyDescent="0.2"/>
    <row r="25782" x14ac:dyDescent="0.2"/>
    <row r="25783" x14ac:dyDescent="0.2"/>
    <row r="25784" x14ac:dyDescent="0.2"/>
    <row r="25785" x14ac:dyDescent="0.2"/>
    <row r="25786" x14ac:dyDescent="0.2"/>
    <row r="25787" x14ac:dyDescent="0.2"/>
    <row r="25788" x14ac:dyDescent="0.2"/>
    <row r="25789" x14ac:dyDescent="0.2"/>
    <row r="25790" x14ac:dyDescent="0.2"/>
    <row r="25791" x14ac:dyDescent="0.2"/>
    <row r="25792" x14ac:dyDescent="0.2"/>
    <row r="25793" x14ac:dyDescent="0.2"/>
    <row r="25794" x14ac:dyDescent="0.2"/>
    <row r="25795" x14ac:dyDescent="0.2"/>
    <row r="25796" x14ac:dyDescent="0.2"/>
    <row r="25797" x14ac:dyDescent="0.2"/>
    <row r="25798" x14ac:dyDescent="0.2"/>
    <row r="25799" x14ac:dyDescent="0.2"/>
    <row r="25800" x14ac:dyDescent="0.2"/>
    <row r="25801" x14ac:dyDescent="0.2"/>
    <row r="25802" x14ac:dyDescent="0.2"/>
    <row r="25803" x14ac:dyDescent="0.2"/>
    <row r="25804" x14ac:dyDescent="0.2"/>
    <row r="25805" x14ac:dyDescent="0.2"/>
    <row r="25806" x14ac:dyDescent="0.2"/>
    <row r="25807" x14ac:dyDescent="0.2"/>
    <row r="25808" x14ac:dyDescent="0.2"/>
    <row r="25809" x14ac:dyDescent="0.2"/>
    <row r="25810" x14ac:dyDescent="0.2"/>
    <row r="25811" x14ac:dyDescent="0.2"/>
    <row r="25812" x14ac:dyDescent="0.2"/>
    <row r="25813" x14ac:dyDescent="0.2"/>
    <row r="25814" x14ac:dyDescent="0.2"/>
    <row r="25815" x14ac:dyDescent="0.2"/>
    <row r="25816" x14ac:dyDescent="0.2"/>
    <row r="25817" x14ac:dyDescent="0.2"/>
    <row r="25818" x14ac:dyDescent="0.2"/>
    <row r="25819" x14ac:dyDescent="0.2"/>
    <row r="25820" x14ac:dyDescent="0.2"/>
    <row r="25821" x14ac:dyDescent="0.2"/>
    <row r="25822" x14ac:dyDescent="0.2"/>
    <row r="25823" x14ac:dyDescent="0.2"/>
    <row r="25824" x14ac:dyDescent="0.2"/>
    <row r="25825" x14ac:dyDescent="0.2"/>
    <row r="25826" x14ac:dyDescent="0.2"/>
    <row r="25827" x14ac:dyDescent="0.2"/>
    <row r="25828" x14ac:dyDescent="0.2"/>
    <row r="25829" x14ac:dyDescent="0.2"/>
    <row r="25830" x14ac:dyDescent="0.2"/>
    <row r="25831" x14ac:dyDescent="0.2"/>
    <row r="25832" x14ac:dyDescent="0.2"/>
    <row r="25833" x14ac:dyDescent="0.2"/>
    <row r="25834" x14ac:dyDescent="0.2"/>
    <row r="25835" x14ac:dyDescent="0.2"/>
    <row r="25836" x14ac:dyDescent="0.2"/>
    <row r="25837" x14ac:dyDescent="0.2"/>
    <row r="25838" x14ac:dyDescent="0.2"/>
    <row r="25839" x14ac:dyDescent="0.2"/>
    <row r="25840" x14ac:dyDescent="0.2"/>
    <row r="25841" x14ac:dyDescent="0.2"/>
    <row r="25842" x14ac:dyDescent="0.2"/>
    <row r="25843" x14ac:dyDescent="0.2"/>
    <row r="25844" x14ac:dyDescent="0.2"/>
    <row r="25845" x14ac:dyDescent="0.2"/>
    <row r="25846" x14ac:dyDescent="0.2"/>
    <row r="25847" x14ac:dyDescent="0.2"/>
    <row r="25848" x14ac:dyDescent="0.2"/>
    <row r="25849" x14ac:dyDescent="0.2"/>
    <row r="25850" x14ac:dyDescent="0.2"/>
    <row r="25851" x14ac:dyDescent="0.2"/>
    <row r="25852" x14ac:dyDescent="0.2"/>
    <row r="25853" x14ac:dyDescent="0.2"/>
    <row r="25854" x14ac:dyDescent="0.2"/>
    <row r="25855" x14ac:dyDescent="0.2"/>
    <row r="25856" x14ac:dyDescent="0.2"/>
    <row r="25857" x14ac:dyDescent="0.2"/>
    <row r="25858" x14ac:dyDescent="0.2"/>
    <row r="25859" x14ac:dyDescent="0.2"/>
    <row r="25860" x14ac:dyDescent="0.2"/>
    <row r="25861" x14ac:dyDescent="0.2"/>
    <row r="25862" x14ac:dyDescent="0.2"/>
    <row r="25863" x14ac:dyDescent="0.2"/>
    <row r="25864" x14ac:dyDescent="0.2"/>
    <row r="25865" x14ac:dyDescent="0.2"/>
    <row r="25866" x14ac:dyDescent="0.2"/>
    <row r="25867" x14ac:dyDescent="0.2"/>
    <row r="25868" x14ac:dyDescent="0.2"/>
    <row r="25869" x14ac:dyDescent="0.2"/>
    <row r="25870" x14ac:dyDescent="0.2"/>
    <row r="25871" x14ac:dyDescent="0.2"/>
    <row r="25872" x14ac:dyDescent="0.2"/>
    <row r="25873" x14ac:dyDescent="0.2"/>
    <row r="25874" x14ac:dyDescent="0.2"/>
    <row r="25875" x14ac:dyDescent="0.2"/>
    <row r="25876" x14ac:dyDescent="0.2"/>
    <row r="25877" x14ac:dyDescent="0.2"/>
    <row r="25878" x14ac:dyDescent="0.2"/>
    <row r="25879" x14ac:dyDescent="0.2"/>
    <row r="25880" x14ac:dyDescent="0.2"/>
    <row r="25881" x14ac:dyDescent="0.2"/>
    <row r="25882" x14ac:dyDescent="0.2"/>
    <row r="25883" x14ac:dyDescent="0.2"/>
    <row r="25884" x14ac:dyDescent="0.2"/>
    <row r="25885" x14ac:dyDescent="0.2"/>
    <row r="25886" x14ac:dyDescent="0.2"/>
    <row r="25887" x14ac:dyDescent="0.2"/>
    <row r="25888" x14ac:dyDescent="0.2"/>
    <row r="25889" x14ac:dyDescent="0.2"/>
    <row r="25890" x14ac:dyDescent="0.2"/>
    <row r="25891" x14ac:dyDescent="0.2"/>
    <row r="25892" x14ac:dyDescent="0.2"/>
    <row r="25893" x14ac:dyDescent="0.2"/>
    <row r="25894" x14ac:dyDescent="0.2"/>
    <row r="25895" x14ac:dyDescent="0.2"/>
    <row r="25896" x14ac:dyDescent="0.2"/>
    <row r="25897" x14ac:dyDescent="0.2"/>
    <row r="25898" x14ac:dyDescent="0.2"/>
    <row r="25899" x14ac:dyDescent="0.2"/>
    <row r="25900" x14ac:dyDescent="0.2"/>
    <row r="25901" x14ac:dyDescent="0.2"/>
    <row r="25902" x14ac:dyDescent="0.2"/>
    <row r="25903" x14ac:dyDescent="0.2"/>
    <row r="25904" x14ac:dyDescent="0.2"/>
    <row r="25905" x14ac:dyDescent="0.2"/>
    <row r="25906" x14ac:dyDescent="0.2"/>
    <row r="25907" x14ac:dyDescent="0.2"/>
    <row r="25908" x14ac:dyDescent="0.2"/>
    <row r="25909" x14ac:dyDescent="0.2"/>
    <row r="25910" x14ac:dyDescent="0.2"/>
    <row r="25911" x14ac:dyDescent="0.2"/>
    <row r="25912" x14ac:dyDescent="0.2"/>
    <row r="25913" x14ac:dyDescent="0.2"/>
    <row r="25914" x14ac:dyDescent="0.2"/>
    <row r="25915" x14ac:dyDescent="0.2"/>
    <row r="25916" x14ac:dyDescent="0.2"/>
    <row r="25917" x14ac:dyDescent="0.2"/>
    <row r="25918" x14ac:dyDescent="0.2"/>
    <row r="25919" x14ac:dyDescent="0.2"/>
    <row r="25920" x14ac:dyDescent="0.2"/>
    <row r="25921" x14ac:dyDescent="0.2"/>
    <row r="25922" x14ac:dyDescent="0.2"/>
    <row r="25923" x14ac:dyDescent="0.2"/>
    <row r="25924" x14ac:dyDescent="0.2"/>
    <row r="25925" x14ac:dyDescent="0.2"/>
    <row r="25926" x14ac:dyDescent="0.2"/>
    <row r="25927" x14ac:dyDescent="0.2"/>
    <row r="25928" x14ac:dyDescent="0.2"/>
    <row r="25929" x14ac:dyDescent="0.2"/>
    <row r="25930" x14ac:dyDescent="0.2"/>
    <row r="25931" x14ac:dyDescent="0.2"/>
    <row r="25932" x14ac:dyDescent="0.2"/>
    <row r="25933" x14ac:dyDescent="0.2"/>
    <row r="25934" x14ac:dyDescent="0.2"/>
    <row r="25935" x14ac:dyDescent="0.2"/>
    <row r="25936" x14ac:dyDescent="0.2"/>
    <row r="25937" x14ac:dyDescent="0.2"/>
    <row r="25938" x14ac:dyDescent="0.2"/>
    <row r="25939" x14ac:dyDescent="0.2"/>
    <row r="25940" x14ac:dyDescent="0.2"/>
    <row r="25941" x14ac:dyDescent="0.2"/>
    <row r="25942" x14ac:dyDescent="0.2"/>
    <row r="25943" x14ac:dyDescent="0.2"/>
    <row r="25944" x14ac:dyDescent="0.2"/>
    <row r="25945" x14ac:dyDescent="0.2"/>
    <row r="25946" x14ac:dyDescent="0.2"/>
    <row r="25947" x14ac:dyDescent="0.2"/>
    <row r="25948" x14ac:dyDescent="0.2"/>
    <row r="25949" x14ac:dyDescent="0.2"/>
    <row r="25950" x14ac:dyDescent="0.2"/>
    <row r="25951" x14ac:dyDescent="0.2"/>
    <row r="25952" x14ac:dyDescent="0.2"/>
    <row r="25953" x14ac:dyDescent="0.2"/>
    <row r="25954" x14ac:dyDescent="0.2"/>
    <row r="25955" x14ac:dyDescent="0.2"/>
    <row r="25956" x14ac:dyDescent="0.2"/>
    <row r="25957" x14ac:dyDescent="0.2"/>
    <row r="25958" x14ac:dyDescent="0.2"/>
    <row r="25959" x14ac:dyDescent="0.2"/>
    <row r="25960" x14ac:dyDescent="0.2"/>
    <row r="25961" x14ac:dyDescent="0.2"/>
    <row r="25962" x14ac:dyDescent="0.2"/>
    <row r="25963" x14ac:dyDescent="0.2"/>
    <row r="25964" x14ac:dyDescent="0.2"/>
    <row r="25965" x14ac:dyDescent="0.2"/>
    <row r="25966" x14ac:dyDescent="0.2"/>
    <row r="25967" x14ac:dyDescent="0.2"/>
    <row r="25968" x14ac:dyDescent="0.2"/>
    <row r="25969" x14ac:dyDescent="0.2"/>
    <row r="25970" x14ac:dyDescent="0.2"/>
    <row r="25971" x14ac:dyDescent="0.2"/>
    <row r="25972" x14ac:dyDescent="0.2"/>
    <row r="25973" x14ac:dyDescent="0.2"/>
    <row r="25974" x14ac:dyDescent="0.2"/>
    <row r="25975" x14ac:dyDescent="0.2"/>
    <row r="25976" x14ac:dyDescent="0.2"/>
    <row r="25977" x14ac:dyDescent="0.2"/>
    <row r="25978" x14ac:dyDescent="0.2"/>
    <row r="25979" x14ac:dyDescent="0.2"/>
    <row r="25980" x14ac:dyDescent="0.2"/>
    <row r="25981" x14ac:dyDescent="0.2"/>
    <row r="25982" x14ac:dyDescent="0.2"/>
    <row r="25983" x14ac:dyDescent="0.2"/>
    <row r="25984" x14ac:dyDescent="0.2"/>
    <row r="25985" x14ac:dyDescent="0.2"/>
    <row r="25986" x14ac:dyDescent="0.2"/>
    <row r="25987" x14ac:dyDescent="0.2"/>
    <row r="25988" x14ac:dyDescent="0.2"/>
    <row r="25989" x14ac:dyDescent="0.2"/>
    <row r="25990" x14ac:dyDescent="0.2"/>
    <row r="25991" x14ac:dyDescent="0.2"/>
    <row r="25992" x14ac:dyDescent="0.2"/>
    <row r="25993" x14ac:dyDescent="0.2"/>
    <row r="25994" x14ac:dyDescent="0.2"/>
    <row r="25995" x14ac:dyDescent="0.2"/>
    <row r="25996" x14ac:dyDescent="0.2"/>
    <row r="25997" x14ac:dyDescent="0.2"/>
    <row r="25998" x14ac:dyDescent="0.2"/>
    <row r="25999" x14ac:dyDescent="0.2"/>
    <row r="26000" x14ac:dyDescent="0.2"/>
    <row r="26001" x14ac:dyDescent="0.2"/>
    <row r="26002" x14ac:dyDescent="0.2"/>
    <row r="26003" x14ac:dyDescent="0.2"/>
    <row r="26004" x14ac:dyDescent="0.2"/>
    <row r="26005" x14ac:dyDescent="0.2"/>
    <row r="26006" x14ac:dyDescent="0.2"/>
    <row r="26007" x14ac:dyDescent="0.2"/>
    <row r="26008" x14ac:dyDescent="0.2"/>
    <row r="26009" x14ac:dyDescent="0.2"/>
    <row r="26010" x14ac:dyDescent="0.2"/>
    <row r="26011" x14ac:dyDescent="0.2"/>
    <row r="26012" x14ac:dyDescent="0.2"/>
    <row r="26013" x14ac:dyDescent="0.2"/>
    <row r="26014" x14ac:dyDescent="0.2"/>
    <row r="26015" x14ac:dyDescent="0.2"/>
    <row r="26016" x14ac:dyDescent="0.2"/>
    <row r="26017" x14ac:dyDescent="0.2"/>
    <row r="26018" x14ac:dyDescent="0.2"/>
    <row r="26019" x14ac:dyDescent="0.2"/>
    <row r="26020" x14ac:dyDescent="0.2"/>
    <row r="26021" x14ac:dyDescent="0.2"/>
    <row r="26022" x14ac:dyDescent="0.2"/>
    <row r="26023" x14ac:dyDescent="0.2"/>
    <row r="26024" x14ac:dyDescent="0.2"/>
    <row r="26025" x14ac:dyDescent="0.2"/>
    <row r="26026" x14ac:dyDescent="0.2"/>
    <row r="26027" x14ac:dyDescent="0.2"/>
    <row r="26028" x14ac:dyDescent="0.2"/>
    <row r="26029" x14ac:dyDescent="0.2"/>
    <row r="26030" x14ac:dyDescent="0.2"/>
    <row r="26031" x14ac:dyDescent="0.2"/>
    <row r="26032" x14ac:dyDescent="0.2"/>
    <row r="26033" x14ac:dyDescent="0.2"/>
    <row r="26034" x14ac:dyDescent="0.2"/>
    <row r="26035" x14ac:dyDescent="0.2"/>
    <row r="26036" x14ac:dyDescent="0.2"/>
    <row r="26037" x14ac:dyDescent="0.2"/>
    <row r="26038" x14ac:dyDescent="0.2"/>
    <row r="26039" x14ac:dyDescent="0.2"/>
    <row r="26040" x14ac:dyDescent="0.2"/>
    <row r="26041" x14ac:dyDescent="0.2"/>
    <row r="26042" x14ac:dyDescent="0.2"/>
    <row r="26043" x14ac:dyDescent="0.2"/>
    <row r="26044" x14ac:dyDescent="0.2"/>
    <row r="26045" x14ac:dyDescent="0.2"/>
    <row r="26046" x14ac:dyDescent="0.2"/>
    <row r="26047" x14ac:dyDescent="0.2"/>
    <row r="26048" x14ac:dyDescent="0.2"/>
    <row r="26049" x14ac:dyDescent="0.2"/>
    <row r="26050" x14ac:dyDescent="0.2"/>
    <row r="26051" x14ac:dyDescent="0.2"/>
    <row r="26052" x14ac:dyDescent="0.2"/>
    <row r="26053" x14ac:dyDescent="0.2"/>
    <row r="26054" x14ac:dyDescent="0.2"/>
    <row r="26055" x14ac:dyDescent="0.2"/>
    <row r="26056" x14ac:dyDescent="0.2"/>
    <row r="26057" x14ac:dyDescent="0.2"/>
    <row r="26058" x14ac:dyDescent="0.2"/>
    <row r="26059" x14ac:dyDescent="0.2"/>
    <row r="26060" x14ac:dyDescent="0.2"/>
    <row r="26061" x14ac:dyDescent="0.2"/>
    <row r="26062" x14ac:dyDescent="0.2"/>
    <row r="26063" x14ac:dyDescent="0.2"/>
    <row r="26064" x14ac:dyDescent="0.2"/>
    <row r="26065" x14ac:dyDescent="0.2"/>
    <row r="26066" x14ac:dyDescent="0.2"/>
    <row r="26067" x14ac:dyDescent="0.2"/>
    <row r="26068" x14ac:dyDescent="0.2"/>
    <row r="26069" x14ac:dyDescent="0.2"/>
    <row r="26070" x14ac:dyDescent="0.2"/>
    <row r="26071" x14ac:dyDescent="0.2"/>
    <row r="26072" x14ac:dyDescent="0.2"/>
    <row r="26073" x14ac:dyDescent="0.2"/>
    <row r="26074" x14ac:dyDescent="0.2"/>
    <row r="26075" x14ac:dyDescent="0.2"/>
    <row r="26076" x14ac:dyDescent="0.2"/>
    <row r="26077" x14ac:dyDescent="0.2"/>
    <row r="26078" x14ac:dyDescent="0.2"/>
    <row r="26079" x14ac:dyDescent="0.2"/>
    <row r="26080" x14ac:dyDescent="0.2"/>
    <row r="26081" x14ac:dyDescent="0.2"/>
    <row r="26082" x14ac:dyDescent="0.2"/>
    <row r="26083" x14ac:dyDescent="0.2"/>
    <row r="26084" x14ac:dyDescent="0.2"/>
    <row r="26085" x14ac:dyDescent="0.2"/>
    <row r="26086" x14ac:dyDescent="0.2"/>
    <row r="26087" x14ac:dyDescent="0.2"/>
    <row r="26088" x14ac:dyDescent="0.2"/>
    <row r="26089" x14ac:dyDescent="0.2"/>
    <row r="26090" x14ac:dyDescent="0.2"/>
    <row r="26091" x14ac:dyDescent="0.2"/>
    <row r="26092" x14ac:dyDescent="0.2"/>
    <row r="26093" x14ac:dyDescent="0.2"/>
    <row r="26094" x14ac:dyDescent="0.2"/>
    <row r="26095" x14ac:dyDescent="0.2"/>
    <row r="26096" x14ac:dyDescent="0.2"/>
    <row r="26097" x14ac:dyDescent="0.2"/>
    <row r="26098" x14ac:dyDescent="0.2"/>
    <row r="26099" x14ac:dyDescent="0.2"/>
    <row r="26100" x14ac:dyDescent="0.2"/>
    <row r="26101" x14ac:dyDescent="0.2"/>
    <row r="26102" x14ac:dyDescent="0.2"/>
    <row r="26103" x14ac:dyDescent="0.2"/>
    <row r="26104" x14ac:dyDescent="0.2"/>
    <row r="26105" x14ac:dyDescent="0.2"/>
    <row r="26106" x14ac:dyDescent="0.2"/>
    <row r="26107" x14ac:dyDescent="0.2"/>
    <row r="26108" x14ac:dyDescent="0.2"/>
    <row r="26109" x14ac:dyDescent="0.2"/>
    <row r="26110" x14ac:dyDescent="0.2"/>
    <row r="26111" x14ac:dyDescent="0.2"/>
    <row r="26112" x14ac:dyDescent="0.2"/>
    <row r="26113" x14ac:dyDescent="0.2"/>
    <row r="26114" x14ac:dyDescent="0.2"/>
    <row r="26115" x14ac:dyDescent="0.2"/>
    <row r="26116" x14ac:dyDescent="0.2"/>
    <row r="26117" x14ac:dyDescent="0.2"/>
    <row r="26118" x14ac:dyDescent="0.2"/>
    <row r="26119" x14ac:dyDescent="0.2"/>
    <row r="26120" x14ac:dyDescent="0.2"/>
    <row r="26121" x14ac:dyDescent="0.2"/>
    <row r="26122" x14ac:dyDescent="0.2"/>
    <row r="26123" x14ac:dyDescent="0.2"/>
    <row r="26124" x14ac:dyDescent="0.2"/>
    <row r="26125" x14ac:dyDescent="0.2"/>
    <row r="26126" x14ac:dyDescent="0.2"/>
    <row r="26127" x14ac:dyDescent="0.2"/>
    <row r="26128" x14ac:dyDescent="0.2"/>
    <row r="26129" x14ac:dyDescent="0.2"/>
    <row r="26130" x14ac:dyDescent="0.2"/>
    <row r="26131" x14ac:dyDescent="0.2"/>
    <row r="26132" x14ac:dyDescent="0.2"/>
    <row r="26133" x14ac:dyDescent="0.2"/>
    <row r="26134" x14ac:dyDescent="0.2"/>
    <row r="26135" x14ac:dyDescent="0.2"/>
    <row r="26136" x14ac:dyDescent="0.2"/>
    <row r="26137" x14ac:dyDescent="0.2"/>
    <row r="26138" x14ac:dyDescent="0.2"/>
    <row r="26139" x14ac:dyDescent="0.2"/>
    <row r="26140" x14ac:dyDescent="0.2"/>
    <row r="26141" x14ac:dyDescent="0.2"/>
    <row r="26142" x14ac:dyDescent="0.2"/>
    <row r="26143" x14ac:dyDescent="0.2"/>
    <row r="26144" x14ac:dyDescent="0.2"/>
    <row r="26145" x14ac:dyDescent="0.2"/>
    <row r="26146" x14ac:dyDescent="0.2"/>
    <row r="26147" x14ac:dyDescent="0.2"/>
    <row r="26148" x14ac:dyDescent="0.2"/>
    <row r="26149" x14ac:dyDescent="0.2"/>
    <row r="26150" x14ac:dyDescent="0.2"/>
    <row r="26151" x14ac:dyDescent="0.2"/>
    <row r="26152" x14ac:dyDescent="0.2"/>
    <row r="26153" x14ac:dyDescent="0.2"/>
    <row r="26154" x14ac:dyDescent="0.2"/>
    <row r="26155" x14ac:dyDescent="0.2"/>
    <row r="26156" x14ac:dyDescent="0.2"/>
    <row r="26157" x14ac:dyDescent="0.2"/>
    <row r="26158" x14ac:dyDescent="0.2"/>
    <row r="26159" x14ac:dyDescent="0.2"/>
    <row r="26160" x14ac:dyDescent="0.2"/>
    <row r="26161" x14ac:dyDescent="0.2"/>
    <row r="26162" x14ac:dyDescent="0.2"/>
    <row r="26163" x14ac:dyDescent="0.2"/>
    <row r="26164" x14ac:dyDescent="0.2"/>
    <row r="26165" x14ac:dyDescent="0.2"/>
    <row r="26166" x14ac:dyDescent="0.2"/>
    <row r="26167" x14ac:dyDescent="0.2"/>
    <row r="26168" x14ac:dyDescent="0.2"/>
    <row r="26169" x14ac:dyDescent="0.2"/>
    <row r="26170" x14ac:dyDescent="0.2"/>
    <row r="26171" x14ac:dyDescent="0.2"/>
    <row r="26172" x14ac:dyDescent="0.2"/>
    <row r="26173" x14ac:dyDescent="0.2"/>
    <row r="26174" x14ac:dyDescent="0.2"/>
    <row r="26175" x14ac:dyDescent="0.2"/>
    <row r="26176" x14ac:dyDescent="0.2"/>
    <row r="26177" x14ac:dyDescent="0.2"/>
    <row r="26178" x14ac:dyDescent="0.2"/>
    <row r="26179" x14ac:dyDescent="0.2"/>
    <row r="26180" x14ac:dyDescent="0.2"/>
    <row r="26181" x14ac:dyDescent="0.2"/>
    <row r="26182" x14ac:dyDescent="0.2"/>
    <row r="26183" x14ac:dyDescent="0.2"/>
    <row r="26184" x14ac:dyDescent="0.2"/>
    <row r="26185" x14ac:dyDescent="0.2"/>
    <row r="26186" x14ac:dyDescent="0.2"/>
    <row r="26187" x14ac:dyDescent="0.2"/>
    <row r="26188" x14ac:dyDescent="0.2"/>
    <row r="26189" x14ac:dyDescent="0.2"/>
    <row r="26190" x14ac:dyDescent="0.2"/>
    <row r="26191" x14ac:dyDescent="0.2"/>
    <row r="26192" x14ac:dyDescent="0.2"/>
    <row r="26193" x14ac:dyDescent="0.2"/>
    <row r="26194" x14ac:dyDescent="0.2"/>
    <row r="26195" x14ac:dyDescent="0.2"/>
    <row r="26196" x14ac:dyDescent="0.2"/>
    <row r="26197" x14ac:dyDescent="0.2"/>
    <row r="26198" x14ac:dyDescent="0.2"/>
    <row r="26199" x14ac:dyDescent="0.2"/>
    <row r="26200" x14ac:dyDescent="0.2"/>
    <row r="26201" x14ac:dyDescent="0.2"/>
    <row r="26202" x14ac:dyDescent="0.2"/>
    <row r="26203" x14ac:dyDescent="0.2"/>
    <row r="26204" x14ac:dyDescent="0.2"/>
    <row r="26205" x14ac:dyDescent="0.2"/>
    <row r="26206" x14ac:dyDescent="0.2"/>
    <row r="26207" x14ac:dyDescent="0.2"/>
    <row r="26208" x14ac:dyDescent="0.2"/>
    <row r="26209" x14ac:dyDescent="0.2"/>
    <row r="26210" x14ac:dyDescent="0.2"/>
    <row r="26211" x14ac:dyDescent="0.2"/>
    <row r="26212" x14ac:dyDescent="0.2"/>
    <row r="26213" x14ac:dyDescent="0.2"/>
    <row r="26214" x14ac:dyDescent="0.2"/>
    <row r="26215" x14ac:dyDescent="0.2"/>
    <row r="26216" x14ac:dyDescent="0.2"/>
    <row r="26217" x14ac:dyDescent="0.2"/>
    <row r="26218" x14ac:dyDescent="0.2"/>
    <row r="26219" x14ac:dyDescent="0.2"/>
    <row r="26220" x14ac:dyDescent="0.2"/>
    <row r="26221" x14ac:dyDescent="0.2"/>
    <row r="26222" x14ac:dyDescent="0.2"/>
    <row r="26223" x14ac:dyDescent="0.2"/>
    <row r="26224" x14ac:dyDescent="0.2"/>
    <row r="26225" x14ac:dyDescent="0.2"/>
    <row r="26226" x14ac:dyDescent="0.2"/>
    <row r="26227" x14ac:dyDescent="0.2"/>
    <row r="26228" x14ac:dyDescent="0.2"/>
    <row r="26229" x14ac:dyDescent="0.2"/>
    <row r="26230" x14ac:dyDescent="0.2"/>
    <row r="26231" x14ac:dyDescent="0.2"/>
    <row r="26232" x14ac:dyDescent="0.2"/>
    <row r="26233" x14ac:dyDescent="0.2"/>
    <row r="26234" x14ac:dyDescent="0.2"/>
    <row r="26235" x14ac:dyDescent="0.2"/>
    <row r="26236" x14ac:dyDescent="0.2"/>
    <row r="26237" x14ac:dyDescent="0.2"/>
    <row r="26238" x14ac:dyDescent="0.2"/>
    <row r="26239" x14ac:dyDescent="0.2"/>
    <row r="26240" x14ac:dyDescent="0.2"/>
    <row r="26241" x14ac:dyDescent="0.2"/>
    <row r="26242" x14ac:dyDescent="0.2"/>
    <row r="26243" x14ac:dyDescent="0.2"/>
    <row r="26244" x14ac:dyDescent="0.2"/>
    <row r="26245" x14ac:dyDescent="0.2"/>
    <row r="26246" x14ac:dyDescent="0.2"/>
    <row r="26247" x14ac:dyDescent="0.2"/>
    <row r="26248" x14ac:dyDescent="0.2"/>
    <row r="26249" x14ac:dyDescent="0.2"/>
    <row r="26250" x14ac:dyDescent="0.2"/>
    <row r="26251" x14ac:dyDescent="0.2"/>
    <row r="26252" x14ac:dyDescent="0.2"/>
    <row r="26253" x14ac:dyDescent="0.2"/>
    <row r="26254" x14ac:dyDescent="0.2"/>
    <row r="26255" x14ac:dyDescent="0.2"/>
    <row r="26256" x14ac:dyDescent="0.2"/>
    <row r="26257" x14ac:dyDescent="0.2"/>
    <row r="26258" x14ac:dyDescent="0.2"/>
    <row r="26259" x14ac:dyDescent="0.2"/>
    <row r="26260" x14ac:dyDescent="0.2"/>
    <row r="26261" x14ac:dyDescent="0.2"/>
    <row r="26262" x14ac:dyDescent="0.2"/>
    <row r="26263" x14ac:dyDescent="0.2"/>
    <row r="26264" x14ac:dyDescent="0.2"/>
    <row r="26265" x14ac:dyDescent="0.2"/>
    <row r="26266" x14ac:dyDescent="0.2"/>
    <row r="26267" x14ac:dyDescent="0.2"/>
    <row r="26268" x14ac:dyDescent="0.2"/>
    <row r="26269" x14ac:dyDescent="0.2"/>
    <row r="26270" x14ac:dyDescent="0.2"/>
    <row r="26271" x14ac:dyDescent="0.2"/>
    <row r="26272" x14ac:dyDescent="0.2"/>
    <row r="26273" x14ac:dyDescent="0.2"/>
    <row r="26274" x14ac:dyDescent="0.2"/>
    <row r="26275" x14ac:dyDescent="0.2"/>
    <row r="26276" x14ac:dyDescent="0.2"/>
    <row r="26277" x14ac:dyDescent="0.2"/>
    <row r="26278" x14ac:dyDescent="0.2"/>
    <row r="26279" x14ac:dyDescent="0.2"/>
    <row r="26280" x14ac:dyDescent="0.2"/>
    <row r="26281" x14ac:dyDescent="0.2"/>
    <row r="26282" x14ac:dyDescent="0.2"/>
    <row r="26283" x14ac:dyDescent="0.2"/>
    <row r="26284" x14ac:dyDescent="0.2"/>
    <row r="26285" x14ac:dyDescent="0.2"/>
    <row r="26286" x14ac:dyDescent="0.2"/>
    <row r="26287" x14ac:dyDescent="0.2"/>
    <row r="26288" x14ac:dyDescent="0.2"/>
    <row r="26289" x14ac:dyDescent="0.2"/>
    <row r="26290" x14ac:dyDescent="0.2"/>
    <row r="26291" x14ac:dyDescent="0.2"/>
    <row r="26292" x14ac:dyDescent="0.2"/>
    <row r="26293" x14ac:dyDescent="0.2"/>
    <row r="26294" x14ac:dyDescent="0.2"/>
    <row r="26295" x14ac:dyDescent="0.2"/>
    <row r="26296" x14ac:dyDescent="0.2"/>
    <row r="26297" x14ac:dyDescent="0.2"/>
    <row r="26298" x14ac:dyDescent="0.2"/>
    <row r="26299" x14ac:dyDescent="0.2"/>
    <row r="26300" x14ac:dyDescent="0.2"/>
    <row r="26301" x14ac:dyDescent="0.2"/>
    <row r="26302" x14ac:dyDescent="0.2"/>
    <row r="26303" x14ac:dyDescent="0.2"/>
    <row r="26304" x14ac:dyDescent="0.2"/>
    <row r="26305" x14ac:dyDescent="0.2"/>
    <row r="26306" x14ac:dyDescent="0.2"/>
    <row r="26307" x14ac:dyDescent="0.2"/>
    <row r="26308" x14ac:dyDescent="0.2"/>
    <row r="26309" x14ac:dyDescent="0.2"/>
    <row r="26310" x14ac:dyDescent="0.2"/>
    <row r="26311" x14ac:dyDescent="0.2"/>
    <row r="26312" x14ac:dyDescent="0.2"/>
    <row r="26313" x14ac:dyDescent="0.2"/>
    <row r="26314" x14ac:dyDescent="0.2"/>
    <row r="26315" x14ac:dyDescent="0.2"/>
    <row r="26316" x14ac:dyDescent="0.2"/>
    <row r="26317" x14ac:dyDescent="0.2"/>
    <row r="26318" x14ac:dyDescent="0.2"/>
    <row r="26319" x14ac:dyDescent="0.2"/>
    <row r="26320" x14ac:dyDescent="0.2"/>
    <row r="26321" x14ac:dyDescent="0.2"/>
    <row r="26322" x14ac:dyDescent="0.2"/>
    <row r="26323" x14ac:dyDescent="0.2"/>
    <row r="26324" x14ac:dyDescent="0.2"/>
    <row r="26325" x14ac:dyDescent="0.2"/>
    <row r="26326" x14ac:dyDescent="0.2"/>
    <row r="26327" x14ac:dyDescent="0.2"/>
    <row r="26328" x14ac:dyDescent="0.2"/>
    <row r="26329" x14ac:dyDescent="0.2"/>
    <row r="26330" x14ac:dyDescent="0.2"/>
    <row r="26331" x14ac:dyDescent="0.2"/>
    <row r="26332" x14ac:dyDescent="0.2"/>
    <row r="26333" x14ac:dyDescent="0.2"/>
    <row r="26334" x14ac:dyDescent="0.2"/>
    <row r="26335" x14ac:dyDescent="0.2"/>
    <row r="26336" x14ac:dyDescent="0.2"/>
    <row r="26337" x14ac:dyDescent="0.2"/>
    <row r="26338" x14ac:dyDescent="0.2"/>
    <row r="26339" x14ac:dyDescent="0.2"/>
    <row r="26340" x14ac:dyDescent="0.2"/>
    <row r="26341" x14ac:dyDescent="0.2"/>
    <row r="26342" x14ac:dyDescent="0.2"/>
    <row r="26343" x14ac:dyDescent="0.2"/>
    <row r="26344" x14ac:dyDescent="0.2"/>
    <row r="26345" x14ac:dyDescent="0.2"/>
    <row r="26346" x14ac:dyDescent="0.2"/>
    <row r="26347" x14ac:dyDescent="0.2"/>
    <row r="26348" x14ac:dyDescent="0.2"/>
    <row r="26349" x14ac:dyDescent="0.2"/>
    <row r="26350" x14ac:dyDescent="0.2"/>
    <row r="26351" x14ac:dyDescent="0.2"/>
    <row r="26352" x14ac:dyDescent="0.2"/>
    <row r="26353" x14ac:dyDescent="0.2"/>
    <row r="26354" x14ac:dyDescent="0.2"/>
    <row r="26355" x14ac:dyDescent="0.2"/>
    <row r="26356" x14ac:dyDescent="0.2"/>
    <row r="26357" x14ac:dyDescent="0.2"/>
    <row r="26358" x14ac:dyDescent="0.2"/>
    <row r="26359" x14ac:dyDescent="0.2"/>
    <row r="26360" x14ac:dyDescent="0.2"/>
    <row r="26361" x14ac:dyDescent="0.2"/>
    <row r="26362" x14ac:dyDescent="0.2"/>
    <row r="26363" x14ac:dyDescent="0.2"/>
    <row r="26364" x14ac:dyDescent="0.2"/>
    <row r="26365" x14ac:dyDescent="0.2"/>
    <row r="26366" x14ac:dyDescent="0.2"/>
    <row r="26367" x14ac:dyDescent="0.2"/>
    <row r="26368" x14ac:dyDescent="0.2"/>
    <row r="26369" x14ac:dyDescent="0.2"/>
    <row r="26370" x14ac:dyDescent="0.2"/>
    <row r="26371" x14ac:dyDescent="0.2"/>
    <row r="26372" x14ac:dyDescent="0.2"/>
    <row r="26373" x14ac:dyDescent="0.2"/>
    <row r="26374" x14ac:dyDescent="0.2"/>
    <row r="26375" x14ac:dyDescent="0.2"/>
    <row r="26376" x14ac:dyDescent="0.2"/>
    <row r="26377" x14ac:dyDescent="0.2"/>
    <row r="26378" x14ac:dyDescent="0.2"/>
    <row r="26379" x14ac:dyDescent="0.2"/>
    <row r="26380" x14ac:dyDescent="0.2"/>
    <row r="26381" x14ac:dyDescent="0.2"/>
    <row r="26382" x14ac:dyDescent="0.2"/>
    <row r="26383" x14ac:dyDescent="0.2"/>
    <row r="26384" x14ac:dyDescent="0.2"/>
    <row r="26385" x14ac:dyDescent="0.2"/>
    <row r="26386" x14ac:dyDescent="0.2"/>
    <row r="26387" x14ac:dyDescent="0.2"/>
    <row r="26388" x14ac:dyDescent="0.2"/>
    <row r="26389" x14ac:dyDescent="0.2"/>
    <row r="26390" x14ac:dyDescent="0.2"/>
    <row r="26391" x14ac:dyDescent="0.2"/>
    <row r="26392" x14ac:dyDescent="0.2"/>
    <row r="26393" x14ac:dyDescent="0.2"/>
    <row r="26394" x14ac:dyDescent="0.2"/>
    <row r="26395" x14ac:dyDescent="0.2"/>
    <row r="26396" x14ac:dyDescent="0.2"/>
    <row r="26397" x14ac:dyDescent="0.2"/>
    <row r="26398" x14ac:dyDescent="0.2"/>
    <row r="26399" x14ac:dyDescent="0.2"/>
    <row r="26400" x14ac:dyDescent="0.2"/>
    <row r="26401" x14ac:dyDescent="0.2"/>
    <row r="26402" x14ac:dyDescent="0.2"/>
    <row r="26403" x14ac:dyDescent="0.2"/>
    <row r="26404" x14ac:dyDescent="0.2"/>
    <row r="26405" x14ac:dyDescent="0.2"/>
    <row r="26406" x14ac:dyDescent="0.2"/>
    <row r="26407" x14ac:dyDescent="0.2"/>
    <row r="26408" x14ac:dyDescent="0.2"/>
    <row r="26409" x14ac:dyDescent="0.2"/>
    <row r="26410" x14ac:dyDescent="0.2"/>
    <row r="26411" x14ac:dyDescent="0.2"/>
    <row r="26412" x14ac:dyDescent="0.2"/>
    <row r="26413" x14ac:dyDescent="0.2"/>
    <row r="26414" x14ac:dyDescent="0.2"/>
    <row r="26415" x14ac:dyDescent="0.2"/>
    <row r="26416" x14ac:dyDescent="0.2"/>
    <row r="26417" x14ac:dyDescent="0.2"/>
    <row r="26418" x14ac:dyDescent="0.2"/>
    <row r="26419" x14ac:dyDescent="0.2"/>
    <row r="26420" x14ac:dyDescent="0.2"/>
    <row r="26421" x14ac:dyDescent="0.2"/>
    <row r="26422" x14ac:dyDescent="0.2"/>
    <row r="26423" x14ac:dyDescent="0.2"/>
    <row r="26424" x14ac:dyDescent="0.2"/>
    <row r="26425" x14ac:dyDescent="0.2"/>
    <row r="26426" x14ac:dyDescent="0.2"/>
    <row r="26427" x14ac:dyDescent="0.2"/>
    <row r="26428" x14ac:dyDescent="0.2"/>
    <row r="26429" x14ac:dyDescent="0.2"/>
    <row r="26430" x14ac:dyDescent="0.2"/>
    <row r="26431" x14ac:dyDescent="0.2"/>
    <row r="26432" x14ac:dyDescent="0.2"/>
    <row r="26433" x14ac:dyDescent="0.2"/>
    <row r="26434" x14ac:dyDescent="0.2"/>
    <row r="26435" x14ac:dyDescent="0.2"/>
    <row r="26436" x14ac:dyDescent="0.2"/>
    <row r="26437" x14ac:dyDescent="0.2"/>
    <row r="26438" x14ac:dyDescent="0.2"/>
    <row r="26439" x14ac:dyDescent="0.2"/>
    <row r="26440" x14ac:dyDescent="0.2"/>
    <row r="26441" x14ac:dyDescent="0.2"/>
    <row r="26442" x14ac:dyDescent="0.2"/>
    <row r="26443" x14ac:dyDescent="0.2"/>
    <row r="26444" x14ac:dyDescent="0.2"/>
    <row r="26445" x14ac:dyDescent="0.2"/>
    <row r="26446" x14ac:dyDescent="0.2"/>
    <row r="26447" x14ac:dyDescent="0.2"/>
    <row r="26448" x14ac:dyDescent="0.2"/>
    <row r="26449" x14ac:dyDescent="0.2"/>
    <row r="26450" x14ac:dyDescent="0.2"/>
    <row r="26451" x14ac:dyDescent="0.2"/>
    <row r="26452" x14ac:dyDescent="0.2"/>
    <row r="26453" x14ac:dyDescent="0.2"/>
    <row r="26454" x14ac:dyDescent="0.2"/>
    <row r="26455" x14ac:dyDescent="0.2"/>
    <row r="26456" x14ac:dyDescent="0.2"/>
    <row r="26457" x14ac:dyDescent="0.2"/>
    <row r="26458" x14ac:dyDescent="0.2"/>
    <row r="26459" x14ac:dyDescent="0.2"/>
    <row r="26460" x14ac:dyDescent="0.2"/>
    <row r="26461" x14ac:dyDescent="0.2"/>
    <row r="26462" x14ac:dyDescent="0.2"/>
    <row r="26463" x14ac:dyDescent="0.2"/>
    <row r="26464" x14ac:dyDescent="0.2"/>
    <row r="26465" x14ac:dyDescent="0.2"/>
    <row r="26466" x14ac:dyDescent="0.2"/>
    <row r="26467" x14ac:dyDescent="0.2"/>
    <row r="26468" x14ac:dyDescent="0.2"/>
    <row r="26469" x14ac:dyDescent="0.2"/>
    <row r="26470" x14ac:dyDescent="0.2"/>
    <row r="26471" x14ac:dyDescent="0.2"/>
    <row r="26472" x14ac:dyDescent="0.2"/>
    <row r="26473" x14ac:dyDescent="0.2"/>
    <row r="26474" x14ac:dyDescent="0.2"/>
    <row r="26475" x14ac:dyDescent="0.2"/>
    <row r="26476" x14ac:dyDescent="0.2"/>
    <row r="26477" x14ac:dyDescent="0.2"/>
    <row r="26478" x14ac:dyDescent="0.2"/>
    <row r="26479" x14ac:dyDescent="0.2"/>
    <row r="26480" x14ac:dyDescent="0.2"/>
    <row r="26481" x14ac:dyDescent="0.2"/>
    <row r="26482" x14ac:dyDescent="0.2"/>
    <row r="26483" x14ac:dyDescent="0.2"/>
    <row r="26484" x14ac:dyDescent="0.2"/>
    <row r="26485" x14ac:dyDescent="0.2"/>
    <row r="26486" x14ac:dyDescent="0.2"/>
    <row r="26487" x14ac:dyDescent="0.2"/>
    <row r="26488" x14ac:dyDescent="0.2"/>
    <row r="26489" x14ac:dyDescent="0.2"/>
    <row r="26490" x14ac:dyDescent="0.2"/>
    <row r="26491" x14ac:dyDescent="0.2"/>
    <row r="26492" x14ac:dyDescent="0.2"/>
    <row r="26493" x14ac:dyDescent="0.2"/>
    <row r="26494" x14ac:dyDescent="0.2"/>
    <row r="26495" x14ac:dyDescent="0.2"/>
    <row r="26496" x14ac:dyDescent="0.2"/>
    <row r="26497" x14ac:dyDescent="0.2"/>
    <row r="26498" x14ac:dyDescent="0.2"/>
    <row r="26499" x14ac:dyDescent="0.2"/>
    <row r="26500" x14ac:dyDescent="0.2"/>
    <row r="26501" x14ac:dyDescent="0.2"/>
    <row r="26502" x14ac:dyDescent="0.2"/>
    <row r="26503" x14ac:dyDescent="0.2"/>
    <row r="26504" x14ac:dyDescent="0.2"/>
    <row r="26505" x14ac:dyDescent="0.2"/>
    <row r="26506" x14ac:dyDescent="0.2"/>
    <row r="26507" x14ac:dyDescent="0.2"/>
    <row r="26508" x14ac:dyDescent="0.2"/>
    <row r="26509" x14ac:dyDescent="0.2"/>
    <row r="26510" x14ac:dyDescent="0.2"/>
    <row r="26511" x14ac:dyDescent="0.2"/>
    <row r="26512" x14ac:dyDescent="0.2"/>
    <row r="26513" x14ac:dyDescent="0.2"/>
    <row r="26514" x14ac:dyDescent="0.2"/>
    <row r="26515" x14ac:dyDescent="0.2"/>
    <row r="26516" x14ac:dyDescent="0.2"/>
    <row r="26517" x14ac:dyDescent="0.2"/>
    <row r="26518" x14ac:dyDescent="0.2"/>
    <row r="26519" x14ac:dyDescent="0.2"/>
    <row r="26520" x14ac:dyDescent="0.2"/>
    <row r="26521" x14ac:dyDescent="0.2"/>
    <row r="26522" x14ac:dyDescent="0.2"/>
    <row r="26523" x14ac:dyDescent="0.2"/>
    <row r="26524" x14ac:dyDescent="0.2"/>
    <row r="26525" x14ac:dyDescent="0.2"/>
    <row r="26526" x14ac:dyDescent="0.2"/>
    <row r="26527" x14ac:dyDescent="0.2"/>
    <row r="26528" x14ac:dyDescent="0.2"/>
    <row r="26529" x14ac:dyDescent="0.2"/>
    <row r="26530" x14ac:dyDescent="0.2"/>
    <row r="26531" x14ac:dyDescent="0.2"/>
    <row r="26532" x14ac:dyDescent="0.2"/>
    <row r="26533" x14ac:dyDescent="0.2"/>
    <row r="26534" x14ac:dyDescent="0.2"/>
    <row r="26535" x14ac:dyDescent="0.2"/>
    <row r="26536" x14ac:dyDescent="0.2"/>
    <row r="26537" x14ac:dyDescent="0.2"/>
    <row r="26538" x14ac:dyDescent="0.2"/>
    <row r="26539" x14ac:dyDescent="0.2"/>
    <row r="26540" x14ac:dyDescent="0.2"/>
    <row r="26541" x14ac:dyDescent="0.2"/>
    <row r="26542" x14ac:dyDescent="0.2"/>
    <row r="26543" x14ac:dyDescent="0.2"/>
    <row r="26544" x14ac:dyDescent="0.2"/>
    <row r="26545" x14ac:dyDescent="0.2"/>
    <row r="26546" x14ac:dyDescent="0.2"/>
    <row r="26547" x14ac:dyDescent="0.2"/>
    <row r="26548" x14ac:dyDescent="0.2"/>
    <row r="26549" x14ac:dyDescent="0.2"/>
    <row r="26550" x14ac:dyDescent="0.2"/>
    <row r="26551" x14ac:dyDescent="0.2"/>
    <row r="26552" x14ac:dyDescent="0.2"/>
    <row r="26553" x14ac:dyDescent="0.2"/>
    <row r="26554" x14ac:dyDescent="0.2"/>
    <row r="26555" x14ac:dyDescent="0.2"/>
    <row r="26556" x14ac:dyDescent="0.2"/>
    <row r="26557" x14ac:dyDescent="0.2"/>
    <row r="26558" x14ac:dyDescent="0.2"/>
    <row r="26559" x14ac:dyDescent="0.2"/>
    <row r="26560" x14ac:dyDescent="0.2"/>
    <row r="26561" x14ac:dyDescent="0.2"/>
    <row r="26562" x14ac:dyDescent="0.2"/>
    <row r="26563" x14ac:dyDescent="0.2"/>
    <row r="26564" x14ac:dyDescent="0.2"/>
    <row r="26565" x14ac:dyDescent="0.2"/>
    <row r="26566" x14ac:dyDescent="0.2"/>
    <row r="26567" x14ac:dyDescent="0.2"/>
    <row r="26568" x14ac:dyDescent="0.2"/>
    <row r="26569" x14ac:dyDescent="0.2"/>
    <row r="26570" x14ac:dyDescent="0.2"/>
    <row r="26571" x14ac:dyDescent="0.2"/>
    <row r="26572" x14ac:dyDescent="0.2"/>
    <row r="26573" x14ac:dyDescent="0.2"/>
    <row r="26574" x14ac:dyDescent="0.2"/>
    <row r="26575" x14ac:dyDescent="0.2"/>
    <row r="26576" x14ac:dyDescent="0.2"/>
    <row r="26577" x14ac:dyDescent="0.2"/>
    <row r="26578" x14ac:dyDescent="0.2"/>
    <row r="26579" x14ac:dyDescent="0.2"/>
    <row r="26580" x14ac:dyDescent="0.2"/>
    <row r="26581" x14ac:dyDescent="0.2"/>
    <row r="26582" x14ac:dyDescent="0.2"/>
    <row r="26583" x14ac:dyDescent="0.2"/>
    <row r="26584" x14ac:dyDescent="0.2"/>
    <row r="26585" x14ac:dyDescent="0.2"/>
    <row r="26586" x14ac:dyDescent="0.2"/>
    <row r="26587" x14ac:dyDescent="0.2"/>
    <row r="26588" x14ac:dyDescent="0.2"/>
    <row r="26589" x14ac:dyDescent="0.2"/>
    <row r="26590" x14ac:dyDescent="0.2"/>
    <row r="26591" x14ac:dyDescent="0.2"/>
    <row r="26592" x14ac:dyDescent="0.2"/>
    <row r="26593" x14ac:dyDescent="0.2"/>
    <row r="26594" x14ac:dyDescent="0.2"/>
    <row r="26595" x14ac:dyDescent="0.2"/>
    <row r="26596" x14ac:dyDescent="0.2"/>
    <row r="26597" x14ac:dyDescent="0.2"/>
    <row r="26598" x14ac:dyDescent="0.2"/>
    <row r="26599" x14ac:dyDescent="0.2"/>
    <row r="26600" x14ac:dyDescent="0.2"/>
    <row r="26601" x14ac:dyDescent="0.2"/>
    <row r="26602" x14ac:dyDescent="0.2"/>
    <row r="26603" x14ac:dyDescent="0.2"/>
    <row r="26604" x14ac:dyDescent="0.2"/>
    <row r="26605" x14ac:dyDescent="0.2"/>
    <row r="26606" x14ac:dyDescent="0.2"/>
    <row r="26607" x14ac:dyDescent="0.2"/>
    <row r="26608" x14ac:dyDescent="0.2"/>
    <row r="26609" x14ac:dyDescent="0.2"/>
    <row r="26610" x14ac:dyDescent="0.2"/>
    <row r="26611" x14ac:dyDescent="0.2"/>
    <row r="26612" x14ac:dyDescent="0.2"/>
    <row r="26613" x14ac:dyDescent="0.2"/>
    <row r="26614" x14ac:dyDescent="0.2"/>
    <row r="26615" x14ac:dyDescent="0.2"/>
    <row r="26616" x14ac:dyDescent="0.2"/>
    <row r="26617" x14ac:dyDescent="0.2"/>
    <row r="26618" x14ac:dyDescent="0.2"/>
    <row r="26619" x14ac:dyDescent="0.2"/>
    <row r="26620" x14ac:dyDescent="0.2"/>
    <row r="26621" x14ac:dyDescent="0.2"/>
    <row r="26622" x14ac:dyDescent="0.2"/>
    <row r="26623" x14ac:dyDescent="0.2"/>
    <row r="26624" x14ac:dyDescent="0.2"/>
    <row r="26625" x14ac:dyDescent="0.2"/>
    <row r="26626" x14ac:dyDescent="0.2"/>
    <row r="26627" x14ac:dyDescent="0.2"/>
    <row r="26628" x14ac:dyDescent="0.2"/>
    <row r="26629" x14ac:dyDescent="0.2"/>
    <row r="26630" x14ac:dyDescent="0.2"/>
    <row r="26631" x14ac:dyDescent="0.2"/>
    <row r="26632" x14ac:dyDescent="0.2"/>
    <row r="26633" x14ac:dyDescent="0.2"/>
    <row r="26634" x14ac:dyDescent="0.2"/>
    <row r="26635" x14ac:dyDescent="0.2"/>
    <row r="26636" x14ac:dyDescent="0.2"/>
    <row r="26637" x14ac:dyDescent="0.2"/>
    <row r="26638" x14ac:dyDescent="0.2"/>
    <row r="26639" x14ac:dyDescent="0.2"/>
    <row r="26640" x14ac:dyDescent="0.2"/>
    <row r="26641" x14ac:dyDescent="0.2"/>
    <row r="26642" x14ac:dyDescent="0.2"/>
    <row r="26643" x14ac:dyDescent="0.2"/>
    <row r="26644" x14ac:dyDescent="0.2"/>
    <row r="26645" x14ac:dyDescent="0.2"/>
    <row r="26646" x14ac:dyDescent="0.2"/>
    <row r="26647" x14ac:dyDescent="0.2"/>
    <row r="26648" x14ac:dyDescent="0.2"/>
    <row r="26649" x14ac:dyDescent="0.2"/>
    <row r="26650" x14ac:dyDescent="0.2"/>
    <row r="26651" x14ac:dyDescent="0.2"/>
    <row r="26652" x14ac:dyDescent="0.2"/>
    <row r="26653" x14ac:dyDescent="0.2"/>
    <row r="26654" x14ac:dyDescent="0.2"/>
    <row r="26655" x14ac:dyDescent="0.2"/>
    <row r="26656" x14ac:dyDescent="0.2"/>
    <row r="26657" x14ac:dyDescent="0.2"/>
    <row r="26658" x14ac:dyDescent="0.2"/>
    <row r="26659" x14ac:dyDescent="0.2"/>
    <row r="26660" x14ac:dyDescent="0.2"/>
    <row r="26661" x14ac:dyDescent="0.2"/>
    <row r="26662" x14ac:dyDescent="0.2"/>
    <row r="26663" x14ac:dyDescent="0.2"/>
    <row r="26664" x14ac:dyDescent="0.2"/>
    <row r="26665" x14ac:dyDescent="0.2"/>
    <row r="26666" x14ac:dyDescent="0.2"/>
    <row r="26667" x14ac:dyDescent="0.2"/>
    <row r="26668" x14ac:dyDescent="0.2"/>
    <row r="26669" x14ac:dyDescent="0.2"/>
    <row r="26670" x14ac:dyDescent="0.2"/>
    <row r="26671" x14ac:dyDescent="0.2"/>
    <row r="26672" x14ac:dyDescent="0.2"/>
    <row r="26673" x14ac:dyDescent="0.2"/>
    <row r="26674" x14ac:dyDescent="0.2"/>
    <row r="26675" x14ac:dyDescent="0.2"/>
    <row r="26676" x14ac:dyDescent="0.2"/>
    <row r="26677" x14ac:dyDescent="0.2"/>
    <row r="26678" x14ac:dyDescent="0.2"/>
    <row r="26679" x14ac:dyDescent="0.2"/>
    <row r="26680" x14ac:dyDescent="0.2"/>
    <row r="26681" x14ac:dyDescent="0.2"/>
    <row r="26682" x14ac:dyDescent="0.2"/>
    <row r="26683" x14ac:dyDescent="0.2"/>
    <row r="26684" x14ac:dyDescent="0.2"/>
    <row r="26685" x14ac:dyDescent="0.2"/>
    <row r="26686" x14ac:dyDescent="0.2"/>
    <row r="26687" x14ac:dyDescent="0.2"/>
    <row r="26688" x14ac:dyDescent="0.2"/>
    <row r="26689" x14ac:dyDescent="0.2"/>
    <row r="26690" x14ac:dyDescent="0.2"/>
    <row r="26691" x14ac:dyDescent="0.2"/>
    <row r="26692" x14ac:dyDescent="0.2"/>
    <row r="26693" x14ac:dyDescent="0.2"/>
    <row r="26694" x14ac:dyDescent="0.2"/>
    <row r="26695" x14ac:dyDescent="0.2"/>
    <row r="26696" x14ac:dyDescent="0.2"/>
    <row r="26697" x14ac:dyDescent="0.2"/>
    <row r="26698" x14ac:dyDescent="0.2"/>
    <row r="26699" x14ac:dyDescent="0.2"/>
    <row r="26700" x14ac:dyDescent="0.2"/>
    <row r="26701" x14ac:dyDescent="0.2"/>
    <row r="26702" x14ac:dyDescent="0.2"/>
    <row r="26703" x14ac:dyDescent="0.2"/>
    <row r="26704" x14ac:dyDescent="0.2"/>
    <row r="26705" x14ac:dyDescent="0.2"/>
    <row r="26706" x14ac:dyDescent="0.2"/>
    <row r="26707" x14ac:dyDescent="0.2"/>
    <row r="26708" x14ac:dyDescent="0.2"/>
    <row r="26709" x14ac:dyDescent="0.2"/>
    <row r="26710" x14ac:dyDescent="0.2"/>
    <row r="26711" x14ac:dyDescent="0.2"/>
    <row r="26712" x14ac:dyDescent="0.2"/>
    <row r="26713" x14ac:dyDescent="0.2"/>
    <row r="26714" x14ac:dyDescent="0.2"/>
    <row r="26715" x14ac:dyDescent="0.2"/>
    <row r="26716" x14ac:dyDescent="0.2"/>
    <row r="26717" x14ac:dyDescent="0.2"/>
    <row r="26718" x14ac:dyDescent="0.2"/>
    <row r="26719" x14ac:dyDescent="0.2"/>
    <row r="26720" x14ac:dyDescent="0.2"/>
    <row r="26721" x14ac:dyDescent="0.2"/>
    <row r="26722" x14ac:dyDescent="0.2"/>
    <row r="26723" x14ac:dyDescent="0.2"/>
    <row r="26724" x14ac:dyDescent="0.2"/>
    <row r="26725" x14ac:dyDescent="0.2"/>
    <row r="26726" x14ac:dyDescent="0.2"/>
    <row r="26727" x14ac:dyDescent="0.2"/>
    <row r="26728" x14ac:dyDescent="0.2"/>
    <row r="26729" x14ac:dyDescent="0.2"/>
    <row r="26730" x14ac:dyDescent="0.2"/>
    <row r="26731" x14ac:dyDescent="0.2"/>
    <row r="26732" x14ac:dyDescent="0.2"/>
    <row r="26733" x14ac:dyDescent="0.2"/>
    <row r="26734" x14ac:dyDescent="0.2"/>
    <row r="26735" x14ac:dyDescent="0.2"/>
    <row r="26736" x14ac:dyDescent="0.2"/>
    <row r="26737" x14ac:dyDescent="0.2"/>
    <row r="26738" x14ac:dyDescent="0.2"/>
    <row r="26739" x14ac:dyDescent="0.2"/>
    <row r="26740" x14ac:dyDescent="0.2"/>
    <row r="26741" x14ac:dyDescent="0.2"/>
    <row r="26742" x14ac:dyDescent="0.2"/>
    <row r="26743" x14ac:dyDescent="0.2"/>
    <row r="26744" x14ac:dyDescent="0.2"/>
    <row r="26745" x14ac:dyDescent="0.2"/>
    <row r="26746" x14ac:dyDescent="0.2"/>
    <row r="26747" x14ac:dyDescent="0.2"/>
    <row r="26748" x14ac:dyDescent="0.2"/>
    <row r="26749" x14ac:dyDescent="0.2"/>
    <row r="26750" x14ac:dyDescent="0.2"/>
    <row r="26751" x14ac:dyDescent="0.2"/>
    <row r="26752" x14ac:dyDescent="0.2"/>
    <row r="26753" x14ac:dyDescent="0.2"/>
    <row r="26754" x14ac:dyDescent="0.2"/>
    <row r="26755" x14ac:dyDescent="0.2"/>
    <row r="26756" x14ac:dyDescent="0.2"/>
    <row r="26757" x14ac:dyDescent="0.2"/>
    <row r="26758" x14ac:dyDescent="0.2"/>
    <row r="26759" x14ac:dyDescent="0.2"/>
    <row r="26760" x14ac:dyDescent="0.2"/>
    <row r="26761" x14ac:dyDescent="0.2"/>
    <row r="26762" x14ac:dyDescent="0.2"/>
    <row r="26763" x14ac:dyDescent="0.2"/>
    <row r="26764" x14ac:dyDescent="0.2"/>
    <row r="26765" x14ac:dyDescent="0.2"/>
    <row r="26766" x14ac:dyDescent="0.2"/>
    <row r="26767" x14ac:dyDescent="0.2"/>
    <row r="26768" x14ac:dyDescent="0.2"/>
    <row r="26769" x14ac:dyDescent="0.2"/>
    <row r="26770" x14ac:dyDescent="0.2"/>
    <row r="26771" x14ac:dyDescent="0.2"/>
    <row r="26772" x14ac:dyDescent="0.2"/>
    <row r="26773" x14ac:dyDescent="0.2"/>
    <row r="26774" x14ac:dyDescent="0.2"/>
    <row r="26775" x14ac:dyDescent="0.2"/>
    <row r="26776" x14ac:dyDescent="0.2"/>
    <row r="26777" x14ac:dyDescent="0.2"/>
    <row r="26778" x14ac:dyDescent="0.2"/>
    <row r="26779" x14ac:dyDescent="0.2"/>
    <row r="26780" x14ac:dyDescent="0.2"/>
    <row r="26781" x14ac:dyDescent="0.2"/>
    <row r="26782" x14ac:dyDescent="0.2"/>
    <row r="26783" x14ac:dyDescent="0.2"/>
    <row r="26784" x14ac:dyDescent="0.2"/>
    <row r="26785" x14ac:dyDescent="0.2"/>
    <row r="26786" x14ac:dyDescent="0.2"/>
    <row r="26787" x14ac:dyDescent="0.2"/>
    <row r="26788" x14ac:dyDescent="0.2"/>
    <row r="26789" x14ac:dyDescent="0.2"/>
    <row r="26790" x14ac:dyDescent="0.2"/>
    <row r="26791" x14ac:dyDescent="0.2"/>
    <row r="26792" x14ac:dyDescent="0.2"/>
    <row r="26793" x14ac:dyDescent="0.2"/>
    <row r="26794" x14ac:dyDescent="0.2"/>
    <row r="26795" x14ac:dyDescent="0.2"/>
    <row r="26796" x14ac:dyDescent="0.2"/>
    <row r="26797" x14ac:dyDescent="0.2"/>
    <row r="26798" x14ac:dyDescent="0.2"/>
    <row r="26799" x14ac:dyDescent="0.2"/>
    <row r="26800" x14ac:dyDescent="0.2"/>
    <row r="26801" x14ac:dyDescent="0.2"/>
    <row r="26802" x14ac:dyDescent="0.2"/>
    <row r="26803" x14ac:dyDescent="0.2"/>
    <row r="26804" x14ac:dyDescent="0.2"/>
    <row r="26805" x14ac:dyDescent="0.2"/>
    <row r="26806" x14ac:dyDescent="0.2"/>
    <row r="26807" x14ac:dyDescent="0.2"/>
    <row r="26808" x14ac:dyDescent="0.2"/>
    <row r="26809" x14ac:dyDescent="0.2"/>
    <row r="26810" x14ac:dyDescent="0.2"/>
    <row r="26811" x14ac:dyDescent="0.2"/>
    <row r="26812" x14ac:dyDescent="0.2"/>
    <row r="26813" x14ac:dyDescent="0.2"/>
    <row r="26814" x14ac:dyDescent="0.2"/>
    <row r="26815" x14ac:dyDescent="0.2"/>
    <row r="26816" x14ac:dyDescent="0.2"/>
    <row r="26817" x14ac:dyDescent="0.2"/>
    <row r="26818" x14ac:dyDescent="0.2"/>
    <row r="26819" x14ac:dyDescent="0.2"/>
    <row r="26820" x14ac:dyDescent="0.2"/>
    <row r="26821" x14ac:dyDescent="0.2"/>
    <row r="26822" x14ac:dyDescent="0.2"/>
    <row r="26823" x14ac:dyDescent="0.2"/>
    <row r="26824" x14ac:dyDescent="0.2"/>
    <row r="26825" x14ac:dyDescent="0.2"/>
    <row r="26826" x14ac:dyDescent="0.2"/>
    <row r="26827" x14ac:dyDescent="0.2"/>
    <row r="26828" x14ac:dyDescent="0.2"/>
    <row r="26829" x14ac:dyDescent="0.2"/>
    <row r="26830" x14ac:dyDescent="0.2"/>
    <row r="26831" x14ac:dyDescent="0.2"/>
    <row r="26832" x14ac:dyDescent="0.2"/>
    <row r="26833" x14ac:dyDescent="0.2"/>
    <row r="26834" x14ac:dyDescent="0.2"/>
    <row r="26835" x14ac:dyDescent="0.2"/>
    <row r="26836" x14ac:dyDescent="0.2"/>
    <row r="26837" x14ac:dyDescent="0.2"/>
    <row r="26838" x14ac:dyDescent="0.2"/>
    <row r="26839" x14ac:dyDescent="0.2"/>
    <row r="26840" x14ac:dyDescent="0.2"/>
    <row r="26841" x14ac:dyDescent="0.2"/>
    <row r="26842" x14ac:dyDescent="0.2"/>
    <row r="26843" x14ac:dyDescent="0.2"/>
    <row r="26844" x14ac:dyDescent="0.2"/>
    <row r="26845" x14ac:dyDescent="0.2"/>
    <row r="26846" x14ac:dyDescent="0.2"/>
    <row r="26847" x14ac:dyDescent="0.2"/>
    <row r="26848" x14ac:dyDescent="0.2"/>
    <row r="26849" x14ac:dyDescent="0.2"/>
    <row r="26850" x14ac:dyDescent="0.2"/>
    <row r="26851" x14ac:dyDescent="0.2"/>
    <row r="26852" x14ac:dyDescent="0.2"/>
    <row r="26853" x14ac:dyDescent="0.2"/>
    <row r="26854" x14ac:dyDescent="0.2"/>
    <row r="26855" x14ac:dyDescent="0.2"/>
    <row r="26856" x14ac:dyDescent="0.2"/>
    <row r="26857" x14ac:dyDescent="0.2"/>
    <row r="26858" x14ac:dyDescent="0.2"/>
    <row r="26859" x14ac:dyDescent="0.2"/>
    <row r="26860" x14ac:dyDescent="0.2"/>
    <row r="26861" x14ac:dyDescent="0.2"/>
    <row r="26862" x14ac:dyDescent="0.2"/>
    <row r="26863" x14ac:dyDescent="0.2"/>
    <row r="26864" x14ac:dyDescent="0.2"/>
    <row r="26865" x14ac:dyDescent="0.2"/>
    <row r="26866" x14ac:dyDescent="0.2"/>
    <row r="26867" x14ac:dyDescent="0.2"/>
    <row r="26868" x14ac:dyDescent="0.2"/>
    <row r="26869" x14ac:dyDescent="0.2"/>
    <row r="26870" x14ac:dyDescent="0.2"/>
    <row r="26871" x14ac:dyDescent="0.2"/>
    <row r="26872" x14ac:dyDescent="0.2"/>
    <row r="26873" x14ac:dyDescent="0.2"/>
    <row r="26874" x14ac:dyDescent="0.2"/>
    <row r="26875" x14ac:dyDescent="0.2"/>
    <row r="26876" x14ac:dyDescent="0.2"/>
    <row r="26877" x14ac:dyDescent="0.2"/>
    <row r="26878" x14ac:dyDescent="0.2"/>
    <row r="26879" x14ac:dyDescent="0.2"/>
    <row r="26880" x14ac:dyDescent="0.2"/>
    <row r="26881" x14ac:dyDescent="0.2"/>
    <row r="26882" x14ac:dyDescent="0.2"/>
    <row r="26883" x14ac:dyDescent="0.2"/>
    <row r="26884" x14ac:dyDescent="0.2"/>
    <row r="26885" x14ac:dyDescent="0.2"/>
    <row r="26886" x14ac:dyDescent="0.2"/>
    <row r="26887" x14ac:dyDescent="0.2"/>
    <row r="26888" x14ac:dyDescent="0.2"/>
    <row r="26889" x14ac:dyDescent="0.2"/>
    <row r="26890" x14ac:dyDescent="0.2"/>
    <row r="26891" x14ac:dyDescent="0.2"/>
    <row r="26892" x14ac:dyDescent="0.2"/>
    <row r="26893" x14ac:dyDescent="0.2"/>
    <row r="26894" x14ac:dyDescent="0.2"/>
    <row r="26895" x14ac:dyDescent="0.2"/>
    <row r="26896" x14ac:dyDescent="0.2"/>
    <row r="26897" x14ac:dyDescent="0.2"/>
    <row r="26898" x14ac:dyDescent="0.2"/>
    <row r="26899" x14ac:dyDescent="0.2"/>
    <row r="26900" x14ac:dyDescent="0.2"/>
    <row r="26901" x14ac:dyDescent="0.2"/>
    <row r="26902" x14ac:dyDescent="0.2"/>
    <row r="26903" x14ac:dyDescent="0.2"/>
    <row r="26904" x14ac:dyDescent="0.2"/>
    <row r="26905" x14ac:dyDescent="0.2"/>
    <row r="26906" x14ac:dyDescent="0.2"/>
    <row r="26907" x14ac:dyDescent="0.2"/>
    <row r="26908" x14ac:dyDescent="0.2"/>
    <row r="26909" x14ac:dyDescent="0.2"/>
    <row r="26910" x14ac:dyDescent="0.2"/>
    <row r="26911" x14ac:dyDescent="0.2"/>
    <row r="26912" x14ac:dyDescent="0.2"/>
    <row r="26913" x14ac:dyDescent="0.2"/>
    <row r="26914" x14ac:dyDescent="0.2"/>
    <row r="26915" x14ac:dyDescent="0.2"/>
    <row r="26916" x14ac:dyDescent="0.2"/>
    <row r="26917" x14ac:dyDescent="0.2"/>
    <row r="26918" x14ac:dyDescent="0.2"/>
    <row r="26919" x14ac:dyDescent="0.2"/>
    <row r="26920" x14ac:dyDescent="0.2"/>
    <row r="26921" x14ac:dyDescent="0.2"/>
    <row r="26922" x14ac:dyDescent="0.2"/>
    <row r="26923" x14ac:dyDescent="0.2"/>
    <row r="26924" x14ac:dyDescent="0.2"/>
    <row r="26925" x14ac:dyDescent="0.2"/>
    <row r="26926" x14ac:dyDescent="0.2"/>
    <row r="26927" x14ac:dyDescent="0.2"/>
    <row r="26928" x14ac:dyDescent="0.2"/>
    <row r="26929" x14ac:dyDescent="0.2"/>
    <row r="26930" x14ac:dyDescent="0.2"/>
    <row r="26931" x14ac:dyDescent="0.2"/>
    <row r="26932" x14ac:dyDescent="0.2"/>
    <row r="26933" x14ac:dyDescent="0.2"/>
    <row r="26934" x14ac:dyDescent="0.2"/>
    <row r="26935" x14ac:dyDescent="0.2"/>
    <row r="26936" x14ac:dyDescent="0.2"/>
    <row r="26937" x14ac:dyDescent="0.2"/>
    <row r="26938" x14ac:dyDescent="0.2"/>
    <row r="26939" x14ac:dyDescent="0.2"/>
    <row r="26940" x14ac:dyDescent="0.2"/>
    <row r="26941" x14ac:dyDescent="0.2"/>
    <row r="26942" x14ac:dyDescent="0.2"/>
    <row r="26943" x14ac:dyDescent="0.2"/>
    <row r="26944" x14ac:dyDescent="0.2"/>
    <row r="26945" x14ac:dyDescent="0.2"/>
    <row r="26946" x14ac:dyDescent="0.2"/>
    <row r="26947" x14ac:dyDescent="0.2"/>
    <row r="26948" x14ac:dyDescent="0.2"/>
    <row r="26949" x14ac:dyDescent="0.2"/>
    <row r="26950" x14ac:dyDescent="0.2"/>
    <row r="26951" x14ac:dyDescent="0.2"/>
    <row r="26952" x14ac:dyDescent="0.2"/>
    <row r="26953" x14ac:dyDescent="0.2"/>
    <row r="26954" x14ac:dyDescent="0.2"/>
    <row r="26955" x14ac:dyDescent="0.2"/>
    <row r="26956" x14ac:dyDescent="0.2"/>
    <row r="26957" x14ac:dyDescent="0.2"/>
    <row r="26958" x14ac:dyDescent="0.2"/>
    <row r="26959" x14ac:dyDescent="0.2"/>
    <row r="26960" x14ac:dyDescent="0.2"/>
    <row r="26961" x14ac:dyDescent="0.2"/>
    <row r="26962" x14ac:dyDescent="0.2"/>
    <row r="26963" x14ac:dyDescent="0.2"/>
    <row r="26964" x14ac:dyDescent="0.2"/>
    <row r="26965" x14ac:dyDescent="0.2"/>
    <row r="26966" x14ac:dyDescent="0.2"/>
    <row r="26967" x14ac:dyDescent="0.2"/>
    <row r="26968" x14ac:dyDescent="0.2"/>
    <row r="26969" x14ac:dyDescent="0.2"/>
    <row r="26970" x14ac:dyDescent="0.2"/>
    <row r="26971" x14ac:dyDescent="0.2"/>
    <row r="26972" x14ac:dyDescent="0.2"/>
    <row r="26973" x14ac:dyDescent="0.2"/>
    <row r="26974" x14ac:dyDescent="0.2"/>
    <row r="26975" x14ac:dyDescent="0.2"/>
    <row r="26976" x14ac:dyDescent="0.2"/>
    <row r="26977" x14ac:dyDescent="0.2"/>
    <row r="26978" x14ac:dyDescent="0.2"/>
    <row r="26979" x14ac:dyDescent="0.2"/>
    <row r="26980" x14ac:dyDescent="0.2"/>
    <row r="26981" x14ac:dyDescent="0.2"/>
    <row r="26982" x14ac:dyDescent="0.2"/>
    <row r="26983" x14ac:dyDescent="0.2"/>
    <row r="26984" x14ac:dyDescent="0.2"/>
    <row r="26985" x14ac:dyDescent="0.2"/>
    <row r="26986" x14ac:dyDescent="0.2"/>
    <row r="26987" x14ac:dyDescent="0.2"/>
    <row r="26988" x14ac:dyDescent="0.2"/>
    <row r="26989" x14ac:dyDescent="0.2"/>
    <row r="26990" x14ac:dyDescent="0.2"/>
    <row r="26991" x14ac:dyDescent="0.2"/>
    <row r="26992" x14ac:dyDescent="0.2"/>
    <row r="26993" x14ac:dyDescent="0.2"/>
    <row r="26994" x14ac:dyDescent="0.2"/>
    <row r="26995" x14ac:dyDescent="0.2"/>
    <row r="26996" x14ac:dyDescent="0.2"/>
    <row r="26997" x14ac:dyDescent="0.2"/>
    <row r="26998" x14ac:dyDescent="0.2"/>
    <row r="26999" x14ac:dyDescent="0.2"/>
    <row r="27000" x14ac:dyDescent="0.2"/>
    <row r="27001" x14ac:dyDescent="0.2"/>
    <row r="27002" x14ac:dyDescent="0.2"/>
    <row r="27003" x14ac:dyDescent="0.2"/>
    <row r="27004" x14ac:dyDescent="0.2"/>
    <row r="27005" x14ac:dyDescent="0.2"/>
    <row r="27006" x14ac:dyDescent="0.2"/>
    <row r="27007" x14ac:dyDescent="0.2"/>
    <row r="27008" x14ac:dyDescent="0.2"/>
    <row r="27009" x14ac:dyDescent="0.2"/>
    <row r="27010" x14ac:dyDescent="0.2"/>
    <row r="27011" x14ac:dyDescent="0.2"/>
    <row r="27012" x14ac:dyDescent="0.2"/>
    <row r="27013" x14ac:dyDescent="0.2"/>
    <row r="27014" x14ac:dyDescent="0.2"/>
    <row r="27015" x14ac:dyDescent="0.2"/>
    <row r="27016" x14ac:dyDescent="0.2"/>
    <row r="27017" x14ac:dyDescent="0.2"/>
    <row r="27018" x14ac:dyDescent="0.2"/>
    <row r="27019" x14ac:dyDescent="0.2"/>
    <row r="27020" x14ac:dyDescent="0.2"/>
    <row r="27021" x14ac:dyDescent="0.2"/>
    <row r="27022" x14ac:dyDescent="0.2"/>
    <row r="27023" x14ac:dyDescent="0.2"/>
    <row r="27024" x14ac:dyDescent="0.2"/>
    <row r="27025" x14ac:dyDescent="0.2"/>
    <row r="27026" x14ac:dyDescent="0.2"/>
    <row r="27027" x14ac:dyDescent="0.2"/>
    <row r="27028" x14ac:dyDescent="0.2"/>
    <row r="27029" x14ac:dyDescent="0.2"/>
    <row r="27030" x14ac:dyDescent="0.2"/>
    <row r="27031" x14ac:dyDescent="0.2"/>
    <row r="27032" x14ac:dyDescent="0.2"/>
    <row r="27033" x14ac:dyDescent="0.2"/>
    <row r="27034" x14ac:dyDescent="0.2"/>
    <row r="27035" x14ac:dyDescent="0.2"/>
    <row r="27036" x14ac:dyDescent="0.2"/>
    <row r="27037" x14ac:dyDescent="0.2"/>
    <row r="27038" x14ac:dyDescent="0.2"/>
    <row r="27039" x14ac:dyDescent="0.2"/>
    <row r="27040" x14ac:dyDescent="0.2"/>
    <row r="27041" x14ac:dyDescent="0.2"/>
    <row r="27042" x14ac:dyDescent="0.2"/>
    <row r="27043" x14ac:dyDescent="0.2"/>
    <row r="27044" x14ac:dyDescent="0.2"/>
    <row r="27045" x14ac:dyDescent="0.2"/>
    <row r="27046" x14ac:dyDescent="0.2"/>
    <row r="27047" x14ac:dyDescent="0.2"/>
    <row r="27048" x14ac:dyDescent="0.2"/>
    <row r="27049" x14ac:dyDescent="0.2"/>
    <row r="27050" x14ac:dyDescent="0.2"/>
    <row r="27051" x14ac:dyDescent="0.2"/>
    <row r="27052" x14ac:dyDescent="0.2"/>
    <row r="27053" x14ac:dyDescent="0.2"/>
    <row r="27054" x14ac:dyDescent="0.2"/>
    <row r="27055" x14ac:dyDescent="0.2"/>
    <row r="27056" x14ac:dyDescent="0.2"/>
    <row r="27057" x14ac:dyDescent="0.2"/>
    <row r="27058" x14ac:dyDescent="0.2"/>
    <row r="27059" x14ac:dyDescent="0.2"/>
    <row r="27060" x14ac:dyDescent="0.2"/>
    <row r="27061" x14ac:dyDescent="0.2"/>
    <row r="27062" x14ac:dyDescent="0.2"/>
    <row r="27063" x14ac:dyDescent="0.2"/>
    <row r="27064" x14ac:dyDescent="0.2"/>
    <row r="27065" x14ac:dyDescent="0.2"/>
    <row r="27066" x14ac:dyDescent="0.2"/>
    <row r="27067" x14ac:dyDescent="0.2"/>
    <row r="27068" x14ac:dyDescent="0.2"/>
    <row r="27069" x14ac:dyDescent="0.2"/>
    <row r="27070" x14ac:dyDescent="0.2"/>
    <row r="27071" x14ac:dyDescent="0.2"/>
    <row r="27072" x14ac:dyDescent="0.2"/>
    <row r="27073" x14ac:dyDescent="0.2"/>
    <row r="27074" x14ac:dyDescent="0.2"/>
    <row r="27075" x14ac:dyDescent="0.2"/>
    <row r="27076" x14ac:dyDescent="0.2"/>
    <row r="27077" x14ac:dyDescent="0.2"/>
    <row r="27078" x14ac:dyDescent="0.2"/>
    <row r="27079" x14ac:dyDescent="0.2"/>
    <row r="27080" x14ac:dyDescent="0.2"/>
    <row r="27081" x14ac:dyDescent="0.2"/>
    <row r="27082" x14ac:dyDescent="0.2"/>
    <row r="27083" x14ac:dyDescent="0.2"/>
    <row r="27084" x14ac:dyDescent="0.2"/>
    <row r="27085" x14ac:dyDescent="0.2"/>
    <row r="27086" x14ac:dyDescent="0.2"/>
    <row r="27087" x14ac:dyDescent="0.2"/>
    <row r="27088" x14ac:dyDescent="0.2"/>
    <row r="27089" x14ac:dyDescent="0.2"/>
    <row r="27090" x14ac:dyDescent="0.2"/>
    <row r="27091" x14ac:dyDescent="0.2"/>
    <row r="27092" x14ac:dyDescent="0.2"/>
    <row r="27093" x14ac:dyDescent="0.2"/>
    <row r="27094" x14ac:dyDescent="0.2"/>
    <row r="27095" x14ac:dyDescent="0.2"/>
    <row r="27096" x14ac:dyDescent="0.2"/>
    <row r="27097" x14ac:dyDescent="0.2"/>
    <row r="27098" x14ac:dyDescent="0.2"/>
    <row r="27099" x14ac:dyDescent="0.2"/>
    <row r="27100" x14ac:dyDescent="0.2"/>
    <row r="27101" x14ac:dyDescent="0.2"/>
    <row r="27102" x14ac:dyDescent="0.2"/>
    <row r="27103" x14ac:dyDescent="0.2"/>
    <row r="27104" x14ac:dyDescent="0.2"/>
    <row r="27105" x14ac:dyDescent="0.2"/>
    <row r="27106" x14ac:dyDescent="0.2"/>
    <row r="27107" x14ac:dyDescent="0.2"/>
    <row r="27108" x14ac:dyDescent="0.2"/>
    <row r="27109" x14ac:dyDescent="0.2"/>
    <row r="27110" x14ac:dyDescent="0.2"/>
    <row r="27111" x14ac:dyDescent="0.2"/>
    <row r="27112" x14ac:dyDescent="0.2"/>
    <row r="27113" x14ac:dyDescent="0.2"/>
    <row r="27114" x14ac:dyDescent="0.2"/>
    <row r="27115" x14ac:dyDescent="0.2"/>
    <row r="27116" x14ac:dyDescent="0.2"/>
    <row r="27117" x14ac:dyDescent="0.2"/>
    <row r="27118" x14ac:dyDescent="0.2"/>
    <row r="27119" x14ac:dyDescent="0.2"/>
    <row r="27120" x14ac:dyDescent="0.2"/>
    <row r="27121" x14ac:dyDescent="0.2"/>
    <row r="27122" x14ac:dyDescent="0.2"/>
    <row r="27123" x14ac:dyDescent="0.2"/>
    <row r="27124" x14ac:dyDescent="0.2"/>
    <row r="27125" x14ac:dyDescent="0.2"/>
    <row r="27126" x14ac:dyDescent="0.2"/>
    <row r="27127" x14ac:dyDescent="0.2"/>
    <row r="27128" x14ac:dyDescent="0.2"/>
    <row r="27129" x14ac:dyDescent="0.2"/>
    <row r="27130" x14ac:dyDescent="0.2"/>
    <row r="27131" x14ac:dyDescent="0.2"/>
    <row r="27132" x14ac:dyDescent="0.2"/>
    <row r="27133" x14ac:dyDescent="0.2"/>
    <row r="27134" x14ac:dyDescent="0.2"/>
    <row r="27135" x14ac:dyDescent="0.2"/>
    <row r="27136" x14ac:dyDescent="0.2"/>
    <row r="27137" x14ac:dyDescent="0.2"/>
    <row r="27138" x14ac:dyDescent="0.2"/>
    <row r="27139" x14ac:dyDescent="0.2"/>
    <row r="27140" x14ac:dyDescent="0.2"/>
    <row r="27141" x14ac:dyDescent="0.2"/>
    <row r="27142" x14ac:dyDescent="0.2"/>
    <row r="27143" x14ac:dyDescent="0.2"/>
    <row r="27144" x14ac:dyDescent="0.2"/>
    <row r="27145" x14ac:dyDescent="0.2"/>
    <row r="27146" x14ac:dyDescent="0.2"/>
    <row r="27147" x14ac:dyDescent="0.2"/>
    <row r="27148" x14ac:dyDescent="0.2"/>
    <row r="27149" x14ac:dyDescent="0.2"/>
    <row r="27150" x14ac:dyDescent="0.2"/>
    <row r="27151" x14ac:dyDescent="0.2"/>
    <row r="27152" x14ac:dyDescent="0.2"/>
    <row r="27153" x14ac:dyDescent="0.2"/>
    <row r="27154" x14ac:dyDescent="0.2"/>
    <row r="27155" x14ac:dyDescent="0.2"/>
    <row r="27156" x14ac:dyDescent="0.2"/>
    <row r="27157" x14ac:dyDescent="0.2"/>
    <row r="27158" x14ac:dyDescent="0.2"/>
    <row r="27159" x14ac:dyDescent="0.2"/>
    <row r="27160" x14ac:dyDescent="0.2"/>
    <row r="27161" x14ac:dyDescent="0.2"/>
    <row r="27162" x14ac:dyDescent="0.2"/>
    <row r="27163" x14ac:dyDescent="0.2"/>
    <row r="27164" x14ac:dyDescent="0.2"/>
    <row r="27165" x14ac:dyDescent="0.2"/>
    <row r="27166" x14ac:dyDescent="0.2"/>
    <row r="27167" x14ac:dyDescent="0.2"/>
    <row r="27168" x14ac:dyDescent="0.2"/>
    <row r="27169" x14ac:dyDescent="0.2"/>
    <row r="27170" x14ac:dyDescent="0.2"/>
    <row r="27171" x14ac:dyDescent="0.2"/>
    <row r="27172" x14ac:dyDescent="0.2"/>
    <row r="27173" x14ac:dyDescent="0.2"/>
    <row r="27174" x14ac:dyDescent="0.2"/>
    <row r="27175" x14ac:dyDescent="0.2"/>
    <row r="27176" x14ac:dyDescent="0.2"/>
    <row r="27177" x14ac:dyDescent="0.2"/>
    <row r="27178" x14ac:dyDescent="0.2"/>
    <row r="27179" x14ac:dyDescent="0.2"/>
    <row r="27180" x14ac:dyDescent="0.2"/>
    <row r="27181" x14ac:dyDescent="0.2"/>
    <row r="27182" x14ac:dyDescent="0.2"/>
    <row r="27183" x14ac:dyDescent="0.2"/>
    <row r="27184" x14ac:dyDescent="0.2"/>
    <row r="27185" x14ac:dyDescent="0.2"/>
    <row r="27186" x14ac:dyDescent="0.2"/>
    <row r="27187" x14ac:dyDescent="0.2"/>
    <row r="27188" x14ac:dyDescent="0.2"/>
    <row r="27189" x14ac:dyDescent="0.2"/>
    <row r="27190" x14ac:dyDescent="0.2"/>
    <row r="27191" x14ac:dyDescent="0.2"/>
    <row r="27192" x14ac:dyDescent="0.2"/>
    <row r="27193" x14ac:dyDescent="0.2"/>
    <row r="27194" x14ac:dyDescent="0.2"/>
    <row r="27195" x14ac:dyDescent="0.2"/>
    <row r="27196" x14ac:dyDescent="0.2"/>
    <row r="27197" x14ac:dyDescent="0.2"/>
    <row r="27198" x14ac:dyDescent="0.2"/>
    <row r="27199" x14ac:dyDescent="0.2"/>
    <row r="27200" x14ac:dyDescent="0.2"/>
    <row r="27201" x14ac:dyDescent="0.2"/>
    <row r="27202" x14ac:dyDescent="0.2"/>
    <row r="27203" x14ac:dyDescent="0.2"/>
    <row r="27204" x14ac:dyDescent="0.2"/>
    <row r="27205" x14ac:dyDescent="0.2"/>
    <row r="27206" x14ac:dyDescent="0.2"/>
    <row r="27207" x14ac:dyDescent="0.2"/>
    <row r="27208" x14ac:dyDescent="0.2"/>
    <row r="27209" x14ac:dyDescent="0.2"/>
    <row r="27210" x14ac:dyDescent="0.2"/>
    <row r="27211" x14ac:dyDescent="0.2"/>
    <row r="27212" x14ac:dyDescent="0.2"/>
    <row r="27213" x14ac:dyDescent="0.2"/>
    <row r="27214" x14ac:dyDescent="0.2"/>
    <row r="27215" x14ac:dyDescent="0.2"/>
    <row r="27216" x14ac:dyDescent="0.2"/>
    <row r="27217" x14ac:dyDescent="0.2"/>
    <row r="27218" x14ac:dyDescent="0.2"/>
    <row r="27219" x14ac:dyDescent="0.2"/>
    <row r="27220" x14ac:dyDescent="0.2"/>
    <row r="27221" x14ac:dyDescent="0.2"/>
    <row r="27222" x14ac:dyDescent="0.2"/>
    <row r="27223" x14ac:dyDescent="0.2"/>
    <row r="27224" x14ac:dyDescent="0.2"/>
    <row r="27225" x14ac:dyDescent="0.2"/>
    <row r="27226" x14ac:dyDescent="0.2"/>
    <row r="27227" x14ac:dyDescent="0.2"/>
    <row r="27228" x14ac:dyDescent="0.2"/>
    <row r="27229" x14ac:dyDescent="0.2"/>
    <row r="27230" x14ac:dyDescent="0.2"/>
    <row r="27231" x14ac:dyDescent="0.2"/>
    <row r="27232" x14ac:dyDescent="0.2"/>
    <row r="27233" x14ac:dyDescent="0.2"/>
    <row r="27234" x14ac:dyDescent="0.2"/>
    <row r="27235" x14ac:dyDescent="0.2"/>
    <row r="27236" x14ac:dyDescent="0.2"/>
    <row r="27237" x14ac:dyDescent="0.2"/>
    <row r="27238" x14ac:dyDescent="0.2"/>
    <row r="27239" x14ac:dyDescent="0.2"/>
    <row r="27240" x14ac:dyDescent="0.2"/>
    <row r="27241" x14ac:dyDescent="0.2"/>
    <row r="27242" x14ac:dyDescent="0.2"/>
    <row r="27243" x14ac:dyDescent="0.2"/>
    <row r="27244" x14ac:dyDescent="0.2"/>
    <row r="27245" x14ac:dyDescent="0.2"/>
    <row r="27246" x14ac:dyDescent="0.2"/>
    <row r="27247" x14ac:dyDescent="0.2"/>
    <row r="27248" x14ac:dyDescent="0.2"/>
    <row r="27249" x14ac:dyDescent="0.2"/>
    <row r="27250" x14ac:dyDescent="0.2"/>
    <row r="27251" x14ac:dyDescent="0.2"/>
    <row r="27252" x14ac:dyDescent="0.2"/>
    <row r="27253" x14ac:dyDescent="0.2"/>
    <row r="27254" x14ac:dyDescent="0.2"/>
    <row r="27255" x14ac:dyDescent="0.2"/>
    <row r="27256" x14ac:dyDescent="0.2"/>
    <row r="27257" x14ac:dyDescent="0.2"/>
    <row r="27258" x14ac:dyDescent="0.2"/>
    <row r="27259" x14ac:dyDescent="0.2"/>
    <row r="27260" x14ac:dyDescent="0.2"/>
    <row r="27261" x14ac:dyDescent="0.2"/>
    <row r="27262" x14ac:dyDescent="0.2"/>
    <row r="27263" x14ac:dyDescent="0.2"/>
    <row r="27264" x14ac:dyDescent="0.2"/>
    <row r="27265" x14ac:dyDescent="0.2"/>
    <row r="27266" x14ac:dyDescent="0.2"/>
    <row r="27267" x14ac:dyDescent="0.2"/>
    <row r="27268" x14ac:dyDescent="0.2"/>
    <row r="27269" x14ac:dyDescent="0.2"/>
    <row r="27270" x14ac:dyDescent="0.2"/>
    <row r="27271" x14ac:dyDescent="0.2"/>
    <row r="27272" x14ac:dyDescent="0.2"/>
    <row r="27273" x14ac:dyDescent="0.2"/>
    <row r="27274" x14ac:dyDescent="0.2"/>
    <row r="27275" x14ac:dyDescent="0.2"/>
    <row r="27276" x14ac:dyDescent="0.2"/>
    <row r="27277" x14ac:dyDescent="0.2"/>
    <row r="27278" x14ac:dyDescent="0.2"/>
    <row r="27279" x14ac:dyDescent="0.2"/>
    <row r="27280" x14ac:dyDescent="0.2"/>
    <row r="27281" x14ac:dyDescent="0.2"/>
    <row r="27282" x14ac:dyDescent="0.2"/>
    <row r="27283" x14ac:dyDescent="0.2"/>
    <row r="27284" x14ac:dyDescent="0.2"/>
    <row r="27285" x14ac:dyDescent="0.2"/>
    <row r="27286" x14ac:dyDescent="0.2"/>
    <row r="27287" x14ac:dyDescent="0.2"/>
    <row r="27288" x14ac:dyDescent="0.2"/>
    <row r="27289" x14ac:dyDescent="0.2"/>
    <row r="27290" x14ac:dyDescent="0.2"/>
    <row r="27291" x14ac:dyDescent="0.2"/>
    <row r="27292" x14ac:dyDescent="0.2"/>
    <row r="27293" x14ac:dyDescent="0.2"/>
    <row r="27294" x14ac:dyDescent="0.2"/>
    <row r="27295" x14ac:dyDescent="0.2"/>
    <row r="27296" x14ac:dyDescent="0.2"/>
    <row r="27297" x14ac:dyDescent="0.2"/>
    <row r="27298" x14ac:dyDescent="0.2"/>
    <row r="27299" x14ac:dyDescent="0.2"/>
    <row r="27300" x14ac:dyDescent="0.2"/>
    <row r="27301" x14ac:dyDescent="0.2"/>
    <row r="27302" x14ac:dyDescent="0.2"/>
    <row r="27303" x14ac:dyDescent="0.2"/>
    <row r="27304" x14ac:dyDescent="0.2"/>
    <row r="27305" x14ac:dyDescent="0.2"/>
    <row r="27306" x14ac:dyDescent="0.2"/>
    <row r="27307" x14ac:dyDescent="0.2"/>
    <row r="27308" x14ac:dyDescent="0.2"/>
    <row r="27309" x14ac:dyDescent="0.2"/>
    <row r="27310" x14ac:dyDescent="0.2"/>
    <row r="27311" x14ac:dyDescent="0.2"/>
    <row r="27312" x14ac:dyDescent="0.2"/>
    <row r="27313" x14ac:dyDescent="0.2"/>
    <row r="27314" x14ac:dyDescent="0.2"/>
    <row r="27315" x14ac:dyDescent="0.2"/>
    <row r="27316" x14ac:dyDescent="0.2"/>
    <row r="27317" x14ac:dyDescent="0.2"/>
    <row r="27318" x14ac:dyDescent="0.2"/>
    <row r="27319" x14ac:dyDescent="0.2"/>
    <row r="27320" x14ac:dyDescent="0.2"/>
    <row r="27321" x14ac:dyDescent="0.2"/>
    <row r="27322" x14ac:dyDescent="0.2"/>
    <row r="27323" x14ac:dyDescent="0.2"/>
    <row r="27324" x14ac:dyDescent="0.2"/>
    <row r="27325" x14ac:dyDescent="0.2"/>
    <row r="27326" x14ac:dyDescent="0.2"/>
    <row r="27327" x14ac:dyDescent="0.2"/>
    <row r="27328" x14ac:dyDescent="0.2"/>
    <row r="27329" x14ac:dyDescent="0.2"/>
    <row r="27330" x14ac:dyDescent="0.2"/>
    <row r="27331" x14ac:dyDescent="0.2"/>
    <row r="27332" x14ac:dyDescent="0.2"/>
    <row r="27333" x14ac:dyDescent="0.2"/>
    <row r="27334" x14ac:dyDescent="0.2"/>
    <row r="27335" x14ac:dyDescent="0.2"/>
    <row r="27336" x14ac:dyDescent="0.2"/>
    <row r="27337" x14ac:dyDescent="0.2"/>
    <row r="27338" x14ac:dyDescent="0.2"/>
    <row r="27339" x14ac:dyDescent="0.2"/>
    <row r="27340" x14ac:dyDescent="0.2"/>
    <row r="27341" x14ac:dyDescent="0.2"/>
    <row r="27342" x14ac:dyDescent="0.2"/>
    <row r="27343" x14ac:dyDescent="0.2"/>
    <row r="27344" x14ac:dyDescent="0.2"/>
    <row r="27345" x14ac:dyDescent="0.2"/>
    <row r="27346" x14ac:dyDescent="0.2"/>
    <row r="27347" x14ac:dyDescent="0.2"/>
    <row r="27348" x14ac:dyDescent="0.2"/>
    <row r="27349" x14ac:dyDescent="0.2"/>
    <row r="27350" x14ac:dyDescent="0.2"/>
    <row r="27351" x14ac:dyDescent="0.2"/>
    <row r="27352" x14ac:dyDescent="0.2"/>
    <row r="27353" x14ac:dyDescent="0.2"/>
    <row r="27354" x14ac:dyDescent="0.2"/>
    <row r="27355" x14ac:dyDescent="0.2"/>
    <row r="27356" x14ac:dyDescent="0.2"/>
    <row r="27357" x14ac:dyDescent="0.2"/>
    <row r="27358" x14ac:dyDescent="0.2"/>
    <row r="27359" x14ac:dyDescent="0.2"/>
    <row r="27360" x14ac:dyDescent="0.2"/>
    <row r="27361" x14ac:dyDescent="0.2"/>
    <row r="27362" x14ac:dyDescent="0.2"/>
    <row r="27363" x14ac:dyDescent="0.2"/>
    <row r="27364" x14ac:dyDescent="0.2"/>
    <row r="27365" x14ac:dyDescent="0.2"/>
    <row r="27366" x14ac:dyDescent="0.2"/>
    <row r="27367" x14ac:dyDescent="0.2"/>
    <row r="27368" x14ac:dyDescent="0.2"/>
    <row r="27369" x14ac:dyDescent="0.2"/>
    <row r="27370" x14ac:dyDescent="0.2"/>
    <row r="27371" x14ac:dyDescent="0.2"/>
    <row r="27372" x14ac:dyDescent="0.2"/>
    <row r="27373" x14ac:dyDescent="0.2"/>
    <row r="27374" x14ac:dyDescent="0.2"/>
    <row r="27375" x14ac:dyDescent="0.2"/>
    <row r="27376" x14ac:dyDescent="0.2"/>
    <row r="27377" x14ac:dyDescent="0.2"/>
    <row r="27378" x14ac:dyDescent="0.2"/>
    <row r="27379" x14ac:dyDescent="0.2"/>
    <row r="27380" x14ac:dyDescent="0.2"/>
    <row r="27381" x14ac:dyDescent="0.2"/>
    <row r="27382" x14ac:dyDescent="0.2"/>
    <row r="27383" x14ac:dyDescent="0.2"/>
    <row r="27384" x14ac:dyDescent="0.2"/>
    <row r="27385" x14ac:dyDescent="0.2"/>
    <row r="27386" x14ac:dyDescent="0.2"/>
    <row r="27387" x14ac:dyDescent="0.2"/>
    <row r="27388" x14ac:dyDescent="0.2"/>
    <row r="27389" x14ac:dyDescent="0.2"/>
    <row r="27390" x14ac:dyDescent="0.2"/>
    <row r="27391" x14ac:dyDescent="0.2"/>
    <row r="27392" x14ac:dyDescent="0.2"/>
    <row r="27393" x14ac:dyDescent="0.2"/>
    <row r="27394" x14ac:dyDescent="0.2"/>
    <row r="27395" x14ac:dyDescent="0.2"/>
    <row r="27396" x14ac:dyDescent="0.2"/>
    <row r="27397" x14ac:dyDescent="0.2"/>
    <row r="27398" x14ac:dyDescent="0.2"/>
    <row r="27399" x14ac:dyDescent="0.2"/>
    <row r="27400" x14ac:dyDescent="0.2"/>
    <row r="27401" x14ac:dyDescent="0.2"/>
    <row r="27402" x14ac:dyDescent="0.2"/>
    <row r="27403" x14ac:dyDescent="0.2"/>
    <row r="27404" x14ac:dyDescent="0.2"/>
    <row r="27405" x14ac:dyDescent="0.2"/>
    <row r="27406" x14ac:dyDescent="0.2"/>
    <row r="27407" x14ac:dyDescent="0.2"/>
    <row r="27408" x14ac:dyDescent="0.2"/>
    <row r="27409" x14ac:dyDescent="0.2"/>
    <row r="27410" x14ac:dyDescent="0.2"/>
    <row r="27411" x14ac:dyDescent="0.2"/>
    <row r="27412" x14ac:dyDescent="0.2"/>
    <row r="27413" x14ac:dyDescent="0.2"/>
    <row r="27414" x14ac:dyDescent="0.2"/>
    <row r="27415" x14ac:dyDescent="0.2"/>
    <row r="27416" x14ac:dyDescent="0.2"/>
    <row r="27417" x14ac:dyDescent="0.2"/>
    <row r="27418" x14ac:dyDescent="0.2"/>
    <row r="27419" x14ac:dyDescent="0.2"/>
    <row r="27420" x14ac:dyDescent="0.2"/>
    <row r="27421" x14ac:dyDescent="0.2"/>
    <row r="27422" x14ac:dyDescent="0.2"/>
    <row r="27423" x14ac:dyDescent="0.2"/>
    <row r="27424" x14ac:dyDescent="0.2"/>
    <row r="27425" x14ac:dyDescent="0.2"/>
    <row r="27426" x14ac:dyDescent="0.2"/>
    <row r="27427" x14ac:dyDescent="0.2"/>
    <row r="27428" x14ac:dyDescent="0.2"/>
    <row r="27429" x14ac:dyDescent="0.2"/>
    <row r="27430" x14ac:dyDescent="0.2"/>
    <row r="27431" x14ac:dyDescent="0.2"/>
    <row r="27432" x14ac:dyDescent="0.2"/>
    <row r="27433" x14ac:dyDescent="0.2"/>
    <row r="27434" x14ac:dyDescent="0.2"/>
    <row r="27435" x14ac:dyDescent="0.2"/>
    <row r="27436" x14ac:dyDescent="0.2"/>
    <row r="27437" x14ac:dyDescent="0.2"/>
    <row r="27438" x14ac:dyDescent="0.2"/>
    <row r="27439" x14ac:dyDescent="0.2"/>
    <row r="27440" x14ac:dyDescent="0.2"/>
    <row r="27441" x14ac:dyDescent="0.2"/>
    <row r="27442" x14ac:dyDescent="0.2"/>
    <row r="27443" x14ac:dyDescent="0.2"/>
    <row r="27444" x14ac:dyDescent="0.2"/>
    <row r="27445" x14ac:dyDescent="0.2"/>
    <row r="27446" x14ac:dyDescent="0.2"/>
    <row r="27447" x14ac:dyDescent="0.2"/>
    <row r="27448" x14ac:dyDescent="0.2"/>
    <row r="27449" x14ac:dyDescent="0.2"/>
    <row r="27450" x14ac:dyDescent="0.2"/>
    <row r="27451" x14ac:dyDescent="0.2"/>
    <row r="27452" x14ac:dyDescent="0.2"/>
    <row r="27453" x14ac:dyDescent="0.2"/>
    <row r="27454" x14ac:dyDescent="0.2"/>
    <row r="27455" x14ac:dyDescent="0.2"/>
    <row r="27456" x14ac:dyDescent="0.2"/>
    <row r="27457" x14ac:dyDescent="0.2"/>
    <row r="27458" x14ac:dyDescent="0.2"/>
    <row r="27459" x14ac:dyDescent="0.2"/>
    <row r="27460" x14ac:dyDescent="0.2"/>
    <row r="27461" x14ac:dyDescent="0.2"/>
    <row r="27462" x14ac:dyDescent="0.2"/>
    <row r="27463" x14ac:dyDescent="0.2"/>
    <row r="27464" x14ac:dyDescent="0.2"/>
    <row r="27465" x14ac:dyDescent="0.2"/>
    <row r="27466" x14ac:dyDescent="0.2"/>
    <row r="27467" x14ac:dyDescent="0.2"/>
    <row r="27468" x14ac:dyDescent="0.2"/>
    <row r="27469" x14ac:dyDescent="0.2"/>
    <row r="27470" x14ac:dyDescent="0.2"/>
    <row r="27471" x14ac:dyDescent="0.2"/>
    <row r="27472" x14ac:dyDescent="0.2"/>
    <row r="27473" x14ac:dyDescent="0.2"/>
    <row r="27474" x14ac:dyDescent="0.2"/>
    <row r="27475" x14ac:dyDescent="0.2"/>
    <row r="27476" x14ac:dyDescent="0.2"/>
    <row r="27477" x14ac:dyDescent="0.2"/>
    <row r="27478" x14ac:dyDescent="0.2"/>
    <row r="27479" x14ac:dyDescent="0.2"/>
    <row r="27480" x14ac:dyDescent="0.2"/>
    <row r="27481" x14ac:dyDescent="0.2"/>
    <row r="27482" x14ac:dyDescent="0.2"/>
    <row r="27483" x14ac:dyDescent="0.2"/>
    <row r="27484" x14ac:dyDescent="0.2"/>
    <row r="27485" x14ac:dyDescent="0.2"/>
    <row r="27486" x14ac:dyDescent="0.2"/>
    <row r="27487" x14ac:dyDescent="0.2"/>
    <row r="27488" x14ac:dyDescent="0.2"/>
    <row r="27489" x14ac:dyDescent="0.2"/>
    <row r="27490" x14ac:dyDescent="0.2"/>
    <row r="27491" x14ac:dyDescent="0.2"/>
    <row r="27492" x14ac:dyDescent="0.2"/>
    <row r="27493" x14ac:dyDescent="0.2"/>
    <row r="27494" x14ac:dyDescent="0.2"/>
    <row r="27495" x14ac:dyDescent="0.2"/>
    <row r="27496" x14ac:dyDescent="0.2"/>
    <row r="27497" x14ac:dyDescent="0.2"/>
    <row r="27498" x14ac:dyDescent="0.2"/>
    <row r="27499" x14ac:dyDescent="0.2"/>
    <row r="27500" x14ac:dyDescent="0.2"/>
    <row r="27501" x14ac:dyDescent="0.2"/>
    <row r="27502" x14ac:dyDescent="0.2"/>
    <row r="27503" x14ac:dyDescent="0.2"/>
    <row r="27504" x14ac:dyDescent="0.2"/>
    <row r="27505" x14ac:dyDescent="0.2"/>
    <row r="27506" x14ac:dyDescent="0.2"/>
    <row r="27507" x14ac:dyDescent="0.2"/>
    <row r="27508" x14ac:dyDescent="0.2"/>
    <row r="27509" x14ac:dyDescent="0.2"/>
    <row r="27510" x14ac:dyDescent="0.2"/>
    <row r="27511" x14ac:dyDescent="0.2"/>
    <row r="27512" x14ac:dyDescent="0.2"/>
    <row r="27513" x14ac:dyDescent="0.2"/>
    <row r="27514" x14ac:dyDescent="0.2"/>
    <row r="27515" x14ac:dyDescent="0.2"/>
    <row r="27516" x14ac:dyDescent="0.2"/>
    <row r="27517" x14ac:dyDescent="0.2"/>
    <row r="27518" x14ac:dyDescent="0.2"/>
    <row r="27519" x14ac:dyDescent="0.2"/>
    <row r="27520" x14ac:dyDescent="0.2"/>
    <row r="27521" x14ac:dyDescent="0.2"/>
    <row r="27522" x14ac:dyDescent="0.2"/>
    <row r="27523" x14ac:dyDescent="0.2"/>
    <row r="27524" x14ac:dyDescent="0.2"/>
    <row r="27525" x14ac:dyDescent="0.2"/>
    <row r="27526" x14ac:dyDescent="0.2"/>
    <row r="27527" x14ac:dyDescent="0.2"/>
    <row r="27528" x14ac:dyDescent="0.2"/>
    <row r="27529" x14ac:dyDescent="0.2"/>
    <row r="27530" x14ac:dyDescent="0.2"/>
    <row r="27531" x14ac:dyDescent="0.2"/>
    <row r="27532" x14ac:dyDescent="0.2"/>
    <row r="27533" x14ac:dyDescent="0.2"/>
    <row r="27534" x14ac:dyDescent="0.2"/>
    <row r="27535" x14ac:dyDescent="0.2"/>
    <row r="27536" x14ac:dyDescent="0.2"/>
    <row r="27537" x14ac:dyDescent="0.2"/>
    <row r="27538" x14ac:dyDescent="0.2"/>
    <row r="27539" x14ac:dyDescent="0.2"/>
    <row r="27540" x14ac:dyDescent="0.2"/>
    <row r="27541" x14ac:dyDescent="0.2"/>
    <row r="27542" x14ac:dyDescent="0.2"/>
    <row r="27543" x14ac:dyDescent="0.2"/>
    <row r="27544" x14ac:dyDescent="0.2"/>
    <row r="27545" x14ac:dyDescent="0.2"/>
    <row r="27546" x14ac:dyDescent="0.2"/>
    <row r="27547" x14ac:dyDescent="0.2"/>
    <row r="27548" x14ac:dyDescent="0.2"/>
    <row r="27549" x14ac:dyDescent="0.2"/>
    <row r="27550" x14ac:dyDescent="0.2"/>
    <row r="27551" x14ac:dyDescent="0.2"/>
    <row r="27552" x14ac:dyDescent="0.2"/>
    <row r="27553" x14ac:dyDescent="0.2"/>
    <row r="27554" x14ac:dyDescent="0.2"/>
    <row r="27555" x14ac:dyDescent="0.2"/>
    <row r="27556" x14ac:dyDescent="0.2"/>
    <row r="27557" x14ac:dyDescent="0.2"/>
    <row r="27558" x14ac:dyDescent="0.2"/>
    <row r="27559" x14ac:dyDescent="0.2"/>
    <row r="27560" x14ac:dyDescent="0.2"/>
    <row r="27561" x14ac:dyDescent="0.2"/>
    <row r="27562" x14ac:dyDescent="0.2"/>
    <row r="27563" x14ac:dyDescent="0.2"/>
    <row r="27564" x14ac:dyDescent="0.2"/>
    <row r="27565" x14ac:dyDescent="0.2"/>
    <row r="27566" x14ac:dyDescent="0.2"/>
    <row r="27567" x14ac:dyDescent="0.2"/>
    <row r="27568" x14ac:dyDescent="0.2"/>
    <row r="27569" x14ac:dyDescent="0.2"/>
    <row r="27570" x14ac:dyDescent="0.2"/>
    <row r="27571" x14ac:dyDescent="0.2"/>
    <row r="27572" x14ac:dyDescent="0.2"/>
    <row r="27573" x14ac:dyDescent="0.2"/>
    <row r="27574" x14ac:dyDescent="0.2"/>
    <row r="27575" x14ac:dyDescent="0.2"/>
    <row r="27576" x14ac:dyDescent="0.2"/>
    <row r="27577" x14ac:dyDescent="0.2"/>
    <row r="27578" x14ac:dyDescent="0.2"/>
    <row r="27579" x14ac:dyDescent="0.2"/>
    <row r="27580" x14ac:dyDescent="0.2"/>
    <row r="27581" x14ac:dyDescent="0.2"/>
    <row r="27582" x14ac:dyDescent="0.2"/>
    <row r="27583" x14ac:dyDescent="0.2"/>
    <row r="27584" x14ac:dyDescent="0.2"/>
    <row r="27585" x14ac:dyDescent="0.2"/>
    <row r="27586" x14ac:dyDescent="0.2"/>
    <row r="27587" x14ac:dyDescent="0.2"/>
    <row r="27588" x14ac:dyDescent="0.2"/>
    <row r="27589" x14ac:dyDescent="0.2"/>
    <row r="27590" x14ac:dyDescent="0.2"/>
    <row r="27591" x14ac:dyDescent="0.2"/>
    <row r="27592" x14ac:dyDescent="0.2"/>
    <row r="27593" x14ac:dyDescent="0.2"/>
    <row r="27594" x14ac:dyDescent="0.2"/>
    <row r="27595" x14ac:dyDescent="0.2"/>
    <row r="27596" x14ac:dyDescent="0.2"/>
    <row r="27597" x14ac:dyDescent="0.2"/>
    <row r="27598" x14ac:dyDescent="0.2"/>
    <row r="27599" x14ac:dyDescent="0.2"/>
    <row r="27600" x14ac:dyDescent="0.2"/>
    <row r="27601" x14ac:dyDescent="0.2"/>
    <row r="27602" x14ac:dyDescent="0.2"/>
    <row r="27603" x14ac:dyDescent="0.2"/>
    <row r="27604" x14ac:dyDescent="0.2"/>
    <row r="27605" x14ac:dyDescent="0.2"/>
    <row r="27606" x14ac:dyDescent="0.2"/>
    <row r="27607" x14ac:dyDescent="0.2"/>
    <row r="27608" x14ac:dyDescent="0.2"/>
    <row r="27609" x14ac:dyDescent="0.2"/>
    <row r="27610" x14ac:dyDescent="0.2"/>
    <row r="27611" x14ac:dyDescent="0.2"/>
    <row r="27612" x14ac:dyDescent="0.2"/>
    <row r="27613" x14ac:dyDescent="0.2"/>
    <row r="27614" x14ac:dyDescent="0.2"/>
    <row r="27615" x14ac:dyDescent="0.2"/>
    <row r="27616" x14ac:dyDescent="0.2"/>
    <row r="27617" x14ac:dyDescent="0.2"/>
    <row r="27618" x14ac:dyDescent="0.2"/>
    <row r="27619" x14ac:dyDescent="0.2"/>
    <row r="27620" x14ac:dyDescent="0.2"/>
    <row r="27621" x14ac:dyDescent="0.2"/>
    <row r="27622" x14ac:dyDescent="0.2"/>
    <row r="27623" x14ac:dyDescent="0.2"/>
    <row r="27624" x14ac:dyDescent="0.2"/>
    <row r="27625" x14ac:dyDescent="0.2"/>
    <row r="27626" x14ac:dyDescent="0.2"/>
    <row r="27627" x14ac:dyDescent="0.2"/>
    <row r="27628" x14ac:dyDescent="0.2"/>
    <row r="27629" x14ac:dyDescent="0.2"/>
    <row r="27630" x14ac:dyDescent="0.2"/>
    <row r="27631" x14ac:dyDescent="0.2"/>
    <row r="27632" x14ac:dyDescent="0.2"/>
    <row r="27633" x14ac:dyDescent="0.2"/>
    <row r="27634" x14ac:dyDescent="0.2"/>
    <row r="27635" x14ac:dyDescent="0.2"/>
    <row r="27636" x14ac:dyDescent="0.2"/>
    <row r="27637" x14ac:dyDescent="0.2"/>
    <row r="27638" x14ac:dyDescent="0.2"/>
    <row r="27639" x14ac:dyDescent="0.2"/>
    <row r="27640" x14ac:dyDescent="0.2"/>
    <row r="27641" x14ac:dyDescent="0.2"/>
    <row r="27642" x14ac:dyDescent="0.2"/>
    <row r="27643" x14ac:dyDescent="0.2"/>
    <row r="27644" x14ac:dyDescent="0.2"/>
    <row r="27645" x14ac:dyDescent="0.2"/>
    <row r="27646" x14ac:dyDescent="0.2"/>
    <row r="27647" x14ac:dyDescent="0.2"/>
    <row r="27648" x14ac:dyDescent="0.2"/>
    <row r="27649" x14ac:dyDescent="0.2"/>
    <row r="27650" x14ac:dyDescent="0.2"/>
    <row r="27651" x14ac:dyDescent="0.2"/>
    <row r="27652" x14ac:dyDescent="0.2"/>
    <row r="27653" x14ac:dyDescent="0.2"/>
    <row r="27654" x14ac:dyDescent="0.2"/>
    <row r="27655" x14ac:dyDescent="0.2"/>
    <row r="27656" x14ac:dyDescent="0.2"/>
    <row r="27657" x14ac:dyDescent="0.2"/>
    <row r="27658" x14ac:dyDescent="0.2"/>
    <row r="27659" x14ac:dyDescent="0.2"/>
    <row r="27660" x14ac:dyDescent="0.2"/>
    <row r="27661" x14ac:dyDescent="0.2"/>
    <row r="27662" x14ac:dyDescent="0.2"/>
    <row r="27663" x14ac:dyDescent="0.2"/>
    <row r="27664" x14ac:dyDescent="0.2"/>
    <row r="27665" x14ac:dyDescent="0.2"/>
    <row r="27666" x14ac:dyDescent="0.2"/>
    <row r="27667" x14ac:dyDescent="0.2"/>
    <row r="27668" x14ac:dyDescent="0.2"/>
    <row r="27669" x14ac:dyDescent="0.2"/>
    <row r="27670" x14ac:dyDescent="0.2"/>
    <row r="27671" x14ac:dyDescent="0.2"/>
    <row r="27672" x14ac:dyDescent="0.2"/>
    <row r="27673" x14ac:dyDescent="0.2"/>
    <row r="27674" x14ac:dyDescent="0.2"/>
    <row r="27675" x14ac:dyDescent="0.2"/>
    <row r="27676" x14ac:dyDescent="0.2"/>
    <row r="27677" x14ac:dyDescent="0.2"/>
    <row r="27678" x14ac:dyDescent="0.2"/>
    <row r="27679" x14ac:dyDescent="0.2"/>
    <row r="27680" x14ac:dyDescent="0.2"/>
    <row r="27681" x14ac:dyDescent="0.2"/>
    <row r="27682" x14ac:dyDescent="0.2"/>
    <row r="27683" x14ac:dyDescent="0.2"/>
    <row r="27684" x14ac:dyDescent="0.2"/>
    <row r="27685" x14ac:dyDescent="0.2"/>
    <row r="27686" x14ac:dyDescent="0.2"/>
    <row r="27687" x14ac:dyDescent="0.2"/>
    <row r="27688" x14ac:dyDescent="0.2"/>
    <row r="27689" x14ac:dyDescent="0.2"/>
    <row r="27690" x14ac:dyDescent="0.2"/>
    <row r="27691" x14ac:dyDescent="0.2"/>
    <row r="27692" x14ac:dyDescent="0.2"/>
    <row r="27693" x14ac:dyDescent="0.2"/>
    <row r="27694" x14ac:dyDescent="0.2"/>
    <row r="27695" x14ac:dyDescent="0.2"/>
    <row r="27696" x14ac:dyDescent="0.2"/>
    <row r="27697" x14ac:dyDescent="0.2"/>
    <row r="27698" x14ac:dyDescent="0.2"/>
    <row r="27699" x14ac:dyDescent="0.2"/>
    <row r="27700" x14ac:dyDescent="0.2"/>
    <row r="27701" x14ac:dyDescent="0.2"/>
    <row r="27702" x14ac:dyDescent="0.2"/>
    <row r="27703" x14ac:dyDescent="0.2"/>
    <row r="27704" x14ac:dyDescent="0.2"/>
    <row r="27705" x14ac:dyDescent="0.2"/>
    <row r="27706" x14ac:dyDescent="0.2"/>
    <row r="27707" x14ac:dyDescent="0.2"/>
    <row r="27708" x14ac:dyDescent="0.2"/>
    <row r="27709" x14ac:dyDescent="0.2"/>
    <row r="27710" x14ac:dyDescent="0.2"/>
    <row r="27711" x14ac:dyDescent="0.2"/>
    <row r="27712" x14ac:dyDescent="0.2"/>
    <row r="27713" x14ac:dyDescent="0.2"/>
    <row r="27714" x14ac:dyDescent="0.2"/>
    <row r="27715" x14ac:dyDescent="0.2"/>
    <row r="27716" x14ac:dyDescent="0.2"/>
    <row r="27717" x14ac:dyDescent="0.2"/>
    <row r="27718" x14ac:dyDescent="0.2"/>
    <row r="27719" x14ac:dyDescent="0.2"/>
    <row r="27720" x14ac:dyDescent="0.2"/>
    <row r="27721" x14ac:dyDescent="0.2"/>
    <row r="27722" x14ac:dyDescent="0.2"/>
    <row r="27723" x14ac:dyDescent="0.2"/>
    <row r="27724" x14ac:dyDescent="0.2"/>
    <row r="27725" x14ac:dyDescent="0.2"/>
    <row r="27726" x14ac:dyDescent="0.2"/>
    <row r="27727" x14ac:dyDescent="0.2"/>
    <row r="27728" x14ac:dyDescent="0.2"/>
    <row r="27729" x14ac:dyDescent="0.2"/>
    <row r="27730" x14ac:dyDescent="0.2"/>
    <row r="27731" x14ac:dyDescent="0.2"/>
    <row r="27732" x14ac:dyDescent="0.2"/>
    <row r="27733" x14ac:dyDescent="0.2"/>
    <row r="27734" x14ac:dyDescent="0.2"/>
    <row r="27735" x14ac:dyDescent="0.2"/>
    <row r="27736" x14ac:dyDescent="0.2"/>
    <row r="27737" x14ac:dyDescent="0.2"/>
    <row r="27738" x14ac:dyDescent="0.2"/>
    <row r="27739" x14ac:dyDescent="0.2"/>
    <row r="27740" x14ac:dyDescent="0.2"/>
    <row r="27741" x14ac:dyDescent="0.2"/>
    <row r="27742" x14ac:dyDescent="0.2"/>
    <row r="27743" x14ac:dyDescent="0.2"/>
    <row r="27744" x14ac:dyDescent="0.2"/>
    <row r="27745" x14ac:dyDescent="0.2"/>
    <row r="27746" x14ac:dyDescent="0.2"/>
    <row r="27747" x14ac:dyDescent="0.2"/>
    <row r="27748" x14ac:dyDescent="0.2"/>
    <row r="27749" x14ac:dyDescent="0.2"/>
    <row r="27750" x14ac:dyDescent="0.2"/>
    <row r="27751" x14ac:dyDescent="0.2"/>
    <row r="27752" x14ac:dyDescent="0.2"/>
    <row r="27753" x14ac:dyDescent="0.2"/>
    <row r="27754" x14ac:dyDescent="0.2"/>
    <row r="27755" x14ac:dyDescent="0.2"/>
    <row r="27756" x14ac:dyDescent="0.2"/>
    <row r="27757" x14ac:dyDescent="0.2"/>
    <row r="27758" x14ac:dyDescent="0.2"/>
    <row r="27759" x14ac:dyDescent="0.2"/>
    <row r="27760" x14ac:dyDescent="0.2"/>
    <row r="27761" x14ac:dyDescent="0.2"/>
    <row r="27762" x14ac:dyDescent="0.2"/>
    <row r="27763" x14ac:dyDescent="0.2"/>
    <row r="27764" x14ac:dyDescent="0.2"/>
    <row r="27765" x14ac:dyDescent="0.2"/>
    <row r="27766" x14ac:dyDescent="0.2"/>
    <row r="27767" x14ac:dyDescent="0.2"/>
    <row r="27768" x14ac:dyDescent="0.2"/>
    <row r="27769" x14ac:dyDescent="0.2"/>
    <row r="27770" x14ac:dyDescent="0.2"/>
    <row r="27771" x14ac:dyDescent="0.2"/>
    <row r="27772" x14ac:dyDescent="0.2"/>
    <row r="27773" x14ac:dyDescent="0.2"/>
    <row r="27774" x14ac:dyDescent="0.2"/>
    <row r="27775" x14ac:dyDescent="0.2"/>
    <row r="27776" x14ac:dyDescent="0.2"/>
    <row r="27777" x14ac:dyDescent="0.2"/>
    <row r="27778" x14ac:dyDescent="0.2"/>
    <row r="27779" x14ac:dyDescent="0.2"/>
    <row r="27780" x14ac:dyDescent="0.2"/>
    <row r="27781" x14ac:dyDescent="0.2"/>
    <row r="27782" x14ac:dyDescent="0.2"/>
    <row r="27783" x14ac:dyDescent="0.2"/>
    <row r="27784" x14ac:dyDescent="0.2"/>
    <row r="27785" x14ac:dyDescent="0.2"/>
    <row r="27786" x14ac:dyDescent="0.2"/>
    <row r="27787" x14ac:dyDescent="0.2"/>
    <row r="27788" x14ac:dyDescent="0.2"/>
    <row r="27789" x14ac:dyDescent="0.2"/>
    <row r="27790" x14ac:dyDescent="0.2"/>
    <row r="27791" x14ac:dyDescent="0.2"/>
    <row r="27792" x14ac:dyDescent="0.2"/>
    <row r="27793" x14ac:dyDescent="0.2"/>
    <row r="27794" x14ac:dyDescent="0.2"/>
    <row r="27795" x14ac:dyDescent="0.2"/>
    <row r="27796" x14ac:dyDescent="0.2"/>
    <row r="27797" x14ac:dyDescent="0.2"/>
    <row r="27798" x14ac:dyDescent="0.2"/>
    <row r="27799" x14ac:dyDescent="0.2"/>
    <row r="27800" x14ac:dyDescent="0.2"/>
    <row r="27801" x14ac:dyDescent="0.2"/>
    <row r="27802" x14ac:dyDescent="0.2"/>
    <row r="27803" x14ac:dyDescent="0.2"/>
    <row r="27804" x14ac:dyDescent="0.2"/>
    <row r="27805" x14ac:dyDescent="0.2"/>
    <row r="27806" x14ac:dyDescent="0.2"/>
    <row r="27807" x14ac:dyDescent="0.2"/>
    <row r="27808" x14ac:dyDescent="0.2"/>
    <row r="27809" x14ac:dyDescent="0.2"/>
    <row r="27810" x14ac:dyDescent="0.2"/>
    <row r="27811" x14ac:dyDescent="0.2"/>
    <row r="27812" x14ac:dyDescent="0.2"/>
    <row r="27813" x14ac:dyDescent="0.2"/>
    <row r="27814" x14ac:dyDescent="0.2"/>
    <row r="27815" x14ac:dyDescent="0.2"/>
    <row r="27816" x14ac:dyDescent="0.2"/>
    <row r="27817" x14ac:dyDescent="0.2"/>
    <row r="27818" x14ac:dyDescent="0.2"/>
    <row r="27819" x14ac:dyDescent="0.2"/>
    <row r="27820" x14ac:dyDescent="0.2"/>
    <row r="27821" x14ac:dyDescent="0.2"/>
    <row r="27822" x14ac:dyDescent="0.2"/>
    <row r="27823" x14ac:dyDescent="0.2"/>
    <row r="27824" x14ac:dyDescent="0.2"/>
    <row r="27825" x14ac:dyDescent="0.2"/>
    <row r="27826" x14ac:dyDescent="0.2"/>
    <row r="27827" x14ac:dyDescent="0.2"/>
    <row r="27828" x14ac:dyDescent="0.2"/>
    <row r="27829" x14ac:dyDescent="0.2"/>
    <row r="27830" x14ac:dyDescent="0.2"/>
    <row r="27831" x14ac:dyDescent="0.2"/>
    <row r="27832" x14ac:dyDescent="0.2"/>
    <row r="27833" x14ac:dyDescent="0.2"/>
    <row r="27834" x14ac:dyDescent="0.2"/>
    <row r="27835" x14ac:dyDescent="0.2"/>
    <row r="27836" x14ac:dyDescent="0.2"/>
    <row r="27837" x14ac:dyDescent="0.2"/>
    <row r="27838" x14ac:dyDescent="0.2"/>
    <row r="27839" x14ac:dyDescent="0.2"/>
    <row r="27840" x14ac:dyDescent="0.2"/>
    <row r="27841" x14ac:dyDescent="0.2"/>
    <row r="27842" x14ac:dyDescent="0.2"/>
    <row r="27843" x14ac:dyDescent="0.2"/>
    <row r="27844" x14ac:dyDescent="0.2"/>
    <row r="27845" x14ac:dyDescent="0.2"/>
    <row r="27846" x14ac:dyDescent="0.2"/>
    <row r="27847" x14ac:dyDescent="0.2"/>
    <row r="27848" x14ac:dyDescent="0.2"/>
    <row r="27849" x14ac:dyDescent="0.2"/>
    <row r="27850" x14ac:dyDescent="0.2"/>
    <row r="27851" x14ac:dyDescent="0.2"/>
    <row r="27852" x14ac:dyDescent="0.2"/>
    <row r="27853" x14ac:dyDescent="0.2"/>
    <row r="27854" x14ac:dyDescent="0.2"/>
    <row r="27855" x14ac:dyDescent="0.2"/>
    <row r="27856" x14ac:dyDescent="0.2"/>
    <row r="27857" x14ac:dyDescent="0.2"/>
    <row r="27858" x14ac:dyDescent="0.2"/>
    <row r="27859" x14ac:dyDescent="0.2"/>
    <row r="27860" x14ac:dyDescent="0.2"/>
    <row r="27861" x14ac:dyDescent="0.2"/>
    <row r="27862" x14ac:dyDescent="0.2"/>
    <row r="27863" x14ac:dyDescent="0.2"/>
    <row r="27864" x14ac:dyDescent="0.2"/>
    <row r="27865" x14ac:dyDescent="0.2"/>
    <row r="27866" x14ac:dyDescent="0.2"/>
    <row r="27867" x14ac:dyDescent="0.2"/>
    <row r="27868" x14ac:dyDescent="0.2"/>
    <row r="27869" x14ac:dyDescent="0.2"/>
    <row r="27870" x14ac:dyDescent="0.2"/>
    <row r="27871" x14ac:dyDescent="0.2"/>
    <row r="27872" x14ac:dyDescent="0.2"/>
    <row r="27873" x14ac:dyDescent="0.2"/>
    <row r="27874" x14ac:dyDescent="0.2"/>
    <row r="27875" x14ac:dyDescent="0.2"/>
    <row r="27876" x14ac:dyDescent="0.2"/>
    <row r="27877" x14ac:dyDescent="0.2"/>
    <row r="27878" x14ac:dyDescent="0.2"/>
    <row r="27879" x14ac:dyDescent="0.2"/>
    <row r="27880" x14ac:dyDescent="0.2"/>
    <row r="27881" x14ac:dyDescent="0.2"/>
    <row r="27882" x14ac:dyDescent="0.2"/>
    <row r="27883" x14ac:dyDescent="0.2"/>
    <row r="27884" x14ac:dyDescent="0.2"/>
    <row r="27885" x14ac:dyDescent="0.2"/>
    <row r="27886" x14ac:dyDescent="0.2"/>
    <row r="27887" x14ac:dyDescent="0.2"/>
    <row r="27888" x14ac:dyDescent="0.2"/>
    <row r="27889" x14ac:dyDescent="0.2"/>
    <row r="27890" x14ac:dyDescent="0.2"/>
    <row r="27891" x14ac:dyDescent="0.2"/>
    <row r="27892" x14ac:dyDescent="0.2"/>
    <row r="27893" x14ac:dyDescent="0.2"/>
    <row r="27894" x14ac:dyDescent="0.2"/>
    <row r="27895" x14ac:dyDescent="0.2"/>
    <row r="27896" x14ac:dyDescent="0.2"/>
    <row r="27897" x14ac:dyDescent="0.2"/>
    <row r="27898" x14ac:dyDescent="0.2"/>
    <row r="27899" x14ac:dyDescent="0.2"/>
    <row r="27900" x14ac:dyDescent="0.2"/>
    <row r="27901" x14ac:dyDescent="0.2"/>
    <row r="27902" x14ac:dyDescent="0.2"/>
    <row r="27903" x14ac:dyDescent="0.2"/>
    <row r="27904" x14ac:dyDescent="0.2"/>
    <row r="27905" x14ac:dyDescent="0.2"/>
    <row r="27906" x14ac:dyDescent="0.2"/>
    <row r="27907" x14ac:dyDescent="0.2"/>
    <row r="27908" x14ac:dyDescent="0.2"/>
    <row r="27909" x14ac:dyDescent="0.2"/>
    <row r="27910" x14ac:dyDescent="0.2"/>
    <row r="27911" x14ac:dyDescent="0.2"/>
    <row r="27912" x14ac:dyDescent="0.2"/>
    <row r="27913" x14ac:dyDescent="0.2"/>
    <row r="27914" x14ac:dyDescent="0.2"/>
    <row r="27915" x14ac:dyDescent="0.2"/>
    <row r="27916" x14ac:dyDescent="0.2"/>
    <row r="27917" x14ac:dyDescent="0.2"/>
    <row r="27918" x14ac:dyDescent="0.2"/>
    <row r="27919" x14ac:dyDescent="0.2"/>
    <row r="27920" x14ac:dyDescent="0.2"/>
    <row r="27921" x14ac:dyDescent="0.2"/>
    <row r="27922" x14ac:dyDescent="0.2"/>
    <row r="27923" x14ac:dyDescent="0.2"/>
    <row r="27924" x14ac:dyDescent="0.2"/>
    <row r="27925" x14ac:dyDescent="0.2"/>
    <row r="27926" x14ac:dyDescent="0.2"/>
    <row r="27927" x14ac:dyDescent="0.2"/>
    <row r="27928" x14ac:dyDescent="0.2"/>
    <row r="27929" x14ac:dyDescent="0.2"/>
    <row r="27930" x14ac:dyDescent="0.2"/>
    <row r="27931" x14ac:dyDescent="0.2"/>
    <row r="27932" x14ac:dyDescent="0.2"/>
    <row r="27933" x14ac:dyDescent="0.2"/>
    <row r="27934" x14ac:dyDescent="0.2"/>
    <row r="27935" x14ac:dyDescent="0.2"/>
    <row r="27936" x14ac:dyDescent="0.2"/>
    <row r="27937" x14ac:dyDescent="0.2"/>
    <row r="27938" x14ac:dyDescent="0.2"/>
    <row r="27939" x14ac:dyDescent="0.2"/>
    <row r="27940" x14ac:dyDescent="0.2"/>
    <row r="27941" x14ac:dyDescent="0.2"/>
    <row r="27942" x14ac:dyDescent="0.2"/>
    <row r="27943" x14ac:dyDescent="0.2"/>
    <row r="27944" x14ac:dyDescent="0.2"/>
    <row r="27945" x14ac:dyDescent="0.2"/>
    <row r="27946" x14ac:dyDescent="0.2"/>
    <row r="27947" x14ac:dyDescent="0.2"/>
    <row r="27948" x14ac:dyDescent="0.2"/>
    <row r="27949" x14ac:dyDescent="0.2"/>
    <row r="27950" x14ac:dyDescent="0.2"/>
    <row r="27951" x14ac:dyDescent="0.2"/>
    <row r="27952" x14ac:dyDescent="0.2"/>
    <row r="27953" x14ac:dyDescent="0.2"/>
    <row r="27954" x14ac:dyDescent="0.2"/>
    <row r="27955" x14ac:dyDescent="0.2"/>
    <row r="27956" x14ac:dyDescent="0.2"/>
    <row r="27957" x14ac:dyDescent="0.2"/>
    <row r="27958" x14ac:dyDescent="0.2"/>
    <row r="27959" x14ac:dyDescent="0.2"/>
    <row r="27960" x14ac:dyDescent="0.2"/>
    <row r="27961" x14ac:dyDescent="0.2"/>
    <row r="27962" x14ac:dyDescent="0.2"/>
    <row r="27963" x14ac:dyDescent="0.2"/>
    <row r="27964" x14ac:dyDescent="0.2"/>
    <row r="27965" x14ac:dyDescent="0.2"/>
    <row r="27966" x14ac:dyDescent="0.2"/>
    <row r="27967" x14ac:dyDescent="0.2"/>
    <row r="27968" x14ac:dyDescent="0.2"/>
    <row r="27969" x14ac:dyDescent="0.2"/>
    <row r="27970" x14ac:dyDescent="0.2"/>
    <row r="27971" x14ac:dyDescent="0.2"/>
    <row r="27972" x14ac:dyDescent="0.2"/>
    <row r="27973" x14ac:dyDescent="0.2"/>
    <row r="27974" x14ac:dyDescent="0.2"/>
    <row r="27975" x14ac:dyDescent="0.2"/>
    <row r="27976" x14ac:dyDescent="0.2"/>
    <row r="27977" x14ac:dyDescent="0.2"/>
    <row r="27978" x14ac:dyDescent="0.2"/>
    <row r="27979" x14ac:dyDescent="0.2"/>
    <row r="27980" x14ac:dyDescent="0.2"/>
    <row r="27981" x14ac:dyDescent="0.2"/>
    <row r="27982" x14ac:dyDescent="0.2"/>
    <row r="27983" x14ac:dyDescent="0.2"/>
    <row r="27984" x14ac:dyDescent="0.2"/>
    <row r="27985" x14ac:dyDescent="0.2"/>
    <row r="27986" x14ac:dyDescent="0.2"/>
    <row r="27987" x14ac:dyDescent="0.2"/>
    <row r="27988" x14ac:dyDescent="0.2"/>
    <row r="27989" x14ac:dyDescent="0.2"/>
    <row r="27990" x14ac:dyDescent="0.2"/>
    <row r="27991" x14ac:dyDescent="0.2"/>
    <row r="27992" x14ac:dyDescent="0.2"/>
    <row r="27993" x14ac:dyDescent="0.2"/>
    <row r="27994" x14ac:dyDescent="0.2"/>
    <row r="27995" x14ac:dyDescent="0.2"/>
    <row r="27996" x14ac:dyDescent="0.2"/>
    <row r="27997" x14ac:dyDescent="0.2"/>
    <row r="27998" x14ac:dyDescent="0.2"/>
    <row r="27999" x14ac:dyDescent="0.2"/>
    <row r="28000" x14ac:dyDescent="0.2"/>
    <row r="28001" x14ac:dyDescent="0.2"/>
    <row r="28002" x14ac:dyDescent="0.2"/>
    <row r="28003" x14ac:dyDescent="0.2"/>
    <row r="28004" x14ac:dyDescent="0.2"/>
    <row r="28005" x14ac:dyDescent="0.2"/>
    <row r="28006" x14ac:dyDescent="0.2"/>
    <row r="28007" x14ac:dyDescent="0.2"/>
    <row r="28008" x14ac:dyDescent="0.2"/>
    <row r="28009" x14ac:dyDescent="0.2"/>
    <row r="28010" x14ac:dyDescent="0.2"/>
    <row r="28011" x14ac:dyDescent="0.2"/>
    <row r="28012" x14ac:dyDescent="0.2"/>
    <row r="28013" x14ac:dyDescent="0.2"/>
    <row r="28014" x14ac:dyDescent="0.2"/>
    <row r="28015" x14ac:dyDescent="0.2"/>
    <row r="28016" x14ac:dyDescent="0.2"/>
    <row r="28017" x14ac:dyDescent="0.2"/>
    <row r="28018" x14ac:dyDescent="0.2"/>
    <row r="28019" x14ac:dyDescent="0.2"/>
    <row r="28020" x14ac:dyDescent="0.2"/>
    <row r="28021" x14ac:dyDescent="0.2"/>
    <row r="28022" x14ac:dyDescent="0.2"/>
    <row r="28023" x14ac:dyDescent="0.2"/>
    <row r="28024" x14ac:dyDescent="0.2"/>
    <row r="28025" x14ac:dyDescent="0.2"/>
    <row r="28026" x14ac:dyDescent="0.2"/>
    <row r="28027" x14ac:dyDescent="0.2"/>
    <row r="28028" x14ac:dyDescent="0.2"/>
    <row r="28029" x14ac:dyDescent="0.2"/>
    <row r="28030" x14ac:dyDescent="0.2"/>
    <row r="28031" x14ac:dyDescent="0.2"/>
    <row r="28032" x14ac:dyDescent="0.2"/>
    <row r="28033" x14ac:dyDescent="0.2"/>
    <row r="28034" x14ac:dyDescent="0.2"/>
    <row r="28035" x14ac:dyDescent="0.2"/>
    <row r="28036" x14ac:dyDescent="0.2"/>
    <row r="28037" x14ac:dyDescent="0.2"/>
    <row r="28038" x14ac:dyDescent="0.2"/>
    <row r="28039" x14ac:dyDescent="0.2"/>
    <row r="28040" x14ac:dyDescent="0.2"/>
    <row r="28041" x14ac:dyDescent="0.2"/>
    <row r="28042" x14ac:dyDescent="0.2"/>
    <row r="28043" x14ac:dyDescent="0.2"/>
    <row r="28044" x14ac:dyDescent="0.2"/>
    <row r="28045" x14ac:dyDescent="0.2"/>
    <row r="28046" x14ac:dyDescent="0.2"/>
    <row r="28047" x14ac:dyDescent="0.2"/>
    <row r="28048" x14ac:dyDescent="0.2"/>
    <row r="28049" x14ac:dyDescent="0.2"/>
    <row r="28050" x14ac:dyDescent="0.2"/>
    <row r="28051" x14ac:dyDescent="0.2"/>
    <row r="28052" x14ac:dyDescent="0.2"/>
    <row r="28053" x14ac:dyDescent="0.2"/>
    <row r="28054" x14ac:dyDescent="0.2"/>
    <row r="28055" x14ac:dyDescent="0.2"/>
    <row r="28056" x14ac:dyDescent="0.2"/>
    <row r="28057" x14ac:dyDescent="0.2"/>
    <row r="28058" x14ac:dyDescent="0.2"/>
    <row r="28059" x14ac:dyDescent="0.2"/>
    <row r="28060" x14ac:dyDescent="0.2"/>
    <row r="28061" x14ac:dyDescent="0.2"/>
    <row r="28062" x14ac:dyDescent="0.2"/>
    <row r="28063" x14ac:dyDescent="0.2"/>
    <row r="28064" x14ac:dyDescent="0.2"/>
    <row r="28065" x14ac:dyDescent="0.2"/>
    <row r="28066" x14ac:dyDescent="0.2"/>
    <row r="28067" x14ac:dyDescent="0.2"/>
    <row r="28068" x14ac:dyDescent="0.2"/>
    <row r="28069" x14ac:dyDescent="0.2"/>
    <row r="28070" x14ac:dyDescent="0.2"/>
    <row r="28071" x14ac:dyDescent="0.2"/>
    <row r="28072" x14ac:dyDescent="0.2"/>
    <row r="28073" x14ac:dyDescent="0.2"/>
    <row r="28074" x14ac:dyDescent="0.2"/>
    <row r="28075" x14ac:dyDescent="0.2"/>
    <row r="28076" x14ac:dyDescent="0.2"/>
    <row r="28077" x14ac:dyDescent="0.2"/>
    <row r="28078" x14ac:dyDescent="0.2"/>
    <row r="28079" x14ac:dyDescent="0.2"/>
    <row r="28080" x14ac:dyDescent="0.2"/>
    <row r="28081" x14ac:dyDescent="0.2"/>
    <row r="28082" x14ac:dyDescent="0.2"/>
    <row r="28083" x14ac:dyDescent="0.2"/>
    <row r="28084" x14ac:dyDescent="0.2"/>
    <row r="28085" x14ac:dyDescent="0.2"/>
    <row r="28086" x14ac:dyDescent="0.2"/>
    <row r="28087" x14ac:dyDescent="0.2"/>
    <row r="28088" x14ac:dyDescent="0.2"/>
    <row r="28089" x14ac:dyDescent="0.2"/>
    <row r="28090" x14ac:dyDescent="0.2"/>
    <row r="28091" x14ac:dyDescent="0.2"/>
    <row r="28092" x14ac:dyDescent="0.2"/>
    <row r="28093" x14ac:dyDescent="0.2"/>
    <row r="28094" x14ac:dyDescent="0.2"/>
    <row r="28095" x14ac:dyDescent="0.2"/>
    <row r="28096" x14ac:dyDescent="0.2"/>
    <row r="28097" x14ac:dyDescent="0.2"/>
    <row r="28098" x14ac:dyDescent="0.2"/>
    <row r="28099" x14ac:dyDescent="0.2"/>
    <row r="28100" x14ac:dyDescent="0.2"/>
    <row r="28101" x14ac:dyDescent="0.2"/>
    <row r="28102" x14ac:dyDescent="0.2"/>
    <row r="28103" x14ac:dyDescent="0.2"/>
    <row r="28104" x14ac:dyDescent="0.2"/>
    <row r="28105" x14ac:dyDescent="0.2"/>
    <row r="28106" x14ac:dyDescent="0.2"/>
    <row r="28107" x14ac:dyDescent="0.2"/>
    <row r="28108" x14ac:dyDescent="0.2"/>
    <row r="28109" x14ac:dyDescent="0.2"/>
    <row r="28110" x14ac:dyDescent="0.2"/>
    <row r="28111" x14ac:dyDescent="0.2"/>
    <row r="28112" x14ac:dyDescent="0.2"/>
    <row r="28113" x14ac:dyDescent="0.2"/>
    <row r="28114" x14ac:dyDescent="0.2"/>
    <row r="28115" x14ac:dyDescent="0.2"/>
    <row r="28116" x14ac:dyDescent="0.2"/>
    <row r="28117" x14ac:dyDescent="0.2"/>
    <row r="28118" x14ac:dyDescent="0.2"/>
    <row r="28119" x14ac:dyDescent="0.2"/>
    <row r="28120" x14ac:dyDescent="0.2"/>
    <row r="28121" x14ac:dyDescent="0.2"/>
    <row r="28122" x14ac:dyDescent="0.2"/>
    <row r="28123" x14ac:dyDescent="0.2"/>
    <row r="28124" x14ac:dyDescent="0.2"/>
    <row r="28125" x14ac:dyDescent="0.2"/>
    <row r="28126" x14ac:dyDescent="0.2"/>
    <row r="28127" x14ac:dyDescent="0.2"/>
    <row r="28128" x14ac:dyDescent="0.2"/>
    <row r="28129" x14ac:dyDescent="0.2"/>
    <row r="28130" x14ac:dyDescent="0.2"/>
    <row r="28131" x14ac:dyDescent="0.2"/>
    <row r="28132" x14ac:dyDescent="0.2"/>
    <row r="28133" x14ac:dyDescent="0.2"/>
    <row r="28134" x14ac:dyDescent="0.2"/>
    <row r="28135" x14ac:dyDescent="0.2"/>
    <row r="28136" x14ac:dyDescent="0.2"/>
    <row r="28137" x14ac:dyDescent="0.2"/>
    <row r="28138" x14ac:dyDescent="0.2"/>
    <row r="28139" x14ac:dyDescent="0.2"/>
    <row r="28140" x14ac:dyDescent="0.2"/>
    <row r="28141" x14ac:dyDescent="0.2"/>
    <row r="28142" x14ac:dyDescent="0.2"/>
    <row r="28143" x14ac:dyDescent="0.2"/>
    <row r="28144" x14ac:dyDescent="0.2"/>
    <row r="28145" x14ac:dyDescent="0.2"/>
    <row r="28146" x14ac:dyDescent="0.2"/>
    <row r="28147" x14ac:dyDescent="0.2"/>
    <row r="28148" x14ac:dyDescent="0.2"/>
    <row r="28149" x14ac:dyDescent="0.2"/>
    <row r="28150" x14ac:dyDescent="0.2"/>
    <row r="28151" x14ac:dyDescent="0.2"/>
    <row r="28152" x14ac:dyDescent="0.2"/>
    <row r="28153" x14ac:dyDescent="0.2"/>
    <row r="28154" x14ac:dyDescent="0.2"/>
    <row r="28155" x14ac:dyDescent="0.2"/>
    <row r="28156" x14ac:dyDescent="0.2"/>
    <row r="28157" x14ac:dyDescent="0.2"/>
    <row r="28158" x14ac:dyDescent="0.2"/>
    <row r="28159" x14ac:dyDescent="0.2"/>
    <row r="28160" x14ac:dyDescent="0.2"/>
    <row r="28161" x14ac:dyDescent="0.2"/>
    <row r="28162" x14ac:dyDescent="0.2"/>
    <row r="28163" x14ac:dyDescent="0.2"/>
    <row r="28164" x14ac:dyDescent="0.2"/>
    <row r="28165" x14ac:dyDescent="0.2"/>
    <row r="28166" x14ac:dyDescent="0.2"/>
    <row r="28167" x14ac:dyDescent="0.2"/>
    <row r="28168" x14ac:dyDescent="0.2"/>
    <row r="28169" x14ac:dyDescent="0.2"/>
    <row r="28170" x14ac:dyDescent="0.2"/>
    <row r="28171" x14ac:dyDescent="0.2"/>
    <row r="28172" x14ac:dyDescent="0.2"/>
    <row r="28173" x14ac:dyDescent="0.2"/>
    <row r="28174" x14ac:dyDescent="0.2"/>
    <row r="28175" x14ac:dyDescent="0.2"/>
    <row r="28176" x14ac:dyDescent="0.2"/>
    <row r="28177" x14ac:dyDescent="0.2"/>
    <row r="28178" x14ac:dyDescent="0.2"/>
    <row r="28179" x14ac:dyDescent="0.2"/>
    <row r="28180" x14ac:dyDescent="0.2"/>
    <row r="28181" x14ac:dyDescent="0.2"/>
    <row r="28182" x14ac:dyDescent="0.2"/>
    <row r="28183" x14ac:dyDescent="0.2"/>
    <row r="28184" x14ac:dyDescent="0.2"/>
    <row r="28185" x14ac:dyDescent="0.2"/>
    <row r="28186" x14ac:dyDescent="0.2"/>
    <row r="28187" x14ac:dyDescent="0.2"/>
    <row r="28188" x14ac:dyDescent="0.2"/>
    <row r="28189" x14ac:dyDescent="0.2"/>
    <row r="28190" x14ac:dyDescent="0.2"/>
    <row r="28191" x14ac:dyDescent="0.2"/>
    <row r="28192" x14ac:dyDescent="0.2"/>
    <row r="28193" x14ac:dyDescent="0.2"/>
    <row r="28194" x14ac:dyDescent="0.2"/>
    <row r="28195" x14ac:dyDescent="0.2"/>
    <row r="28196" x14ac:dyDescent="0.2"/>
    <row r="28197" x14ac:dyDescent="0.2"/>
    <row r="28198" x14ac:dyDescent="0.2"/>
    <row r="28199" x14ac:dyDescent="0.2"/>
    <row r="28200" x14ac:dyDescent="0.2"/>
    <row r="28201" x14ac:dyDescent="0.2"/>
    <row r="28202" x14ac:dyDescent="0.2"/>
    <row r="28203" x14ac:dyDescent="0.2"/>
    <row r="28204" x14ac:dyDescent="0.2"/>
    <row r="28205" x14ac:dyDescent="0.2"/>
    <row r="28206" x14ac:dyDescent="0.2"/>
    <row r="28207" x14ac:dyDescent="0.2"/>
    <row r="28208" x14ac:dyDescent="0.2"/>
    <row r="28209" x14ac:dyDescent="0.2"/>
    <row r="28210" x14ac:dyDescent="0.2"/>
    <row r="28211" x14ac:dyDescent="0.2"/>
    <row r="28212" x14ac:dyDescent="0.2"/>
    <row r="28213" x14ac:dyDescent="0.2"/>
    <row r="28214" x14ac:dyDescent="0.2"/>
    <row r="28215" x14ac:dyDescent="0.2"/>
    <row r="28216" x14ac:dyDescent="0.2"/>
    <row r="28217" x14ac:dyDescent="0.2"/>
    <row r="28218" x14ac:dyDescent="0.2"/>
    <row r="28219" x14ac:dyDescent="0.2"/>
    <row r="28220" x14ac:dyDescent="0.2"/>
    <row r="28221" x14ac:dyDescent="0.2"/>
    <row r="28222" x14ac:dyDescent="0.2"/>
    <row r="28223" x14ac:dyDescent="0.2"/>
    <row r="28224" x14ac:dyDescent="0.2"/>
    <row r="28225" x14ac:dyDescent="0.2"/>
    <row r="28226" x14ac:dyDescent="0.2"/>
    <row r="28227" x14ac:dyDescent="0.2"/>
    <row r="28228" x14ac:dyDescent="0.2"/>
    <row r="28229" x14ac:dyDescent="0.2"/>
    <row r="28230" x14ac:dyDescent="0.2"/>
    <row r="28231" x14ac:dyDescent="0.2"/>
    <row r="28232" x14ac:dyDescent="0.2"/>
    <row r="28233" x14ac:dyDescent="0.2"/>
    <row r="28234" x14ac:dyDescent="0.2"/>
    <row r="28235" x14ac:dyDescent="0.2"/>
    <row r="28236" x14ac:dyDescent="0.2"/>
    <row r="28237" x14ac:dyDescent="0.2"/>
    <row r="28238" x14ac:dyDescent="0.2"/>
    <row r="28239" x14ac:dyDescent="0.2"/>
    <row r="28240" x14ac:dyDescent="0.2"/>
    <row r="28241" x14ac:dyDescent="0.2"/>
    <row r="28242" x14ac:dyDescent="0.2"/>
    <row r="28243" x14ac:dyDescent="0.2"/>
    <row r="28244" x14ac:dyDescent="0.2"/>
    <row r="28245" x14ac:dyDescent="0.2"/>
    <row r="28246" x14ac:dyDescent="0.2"/>
    <row r="28247" x14ac:dyDescent="0.2"/>
    <row r="28248" x14ac:dyDescent="0.2"/>
    <row r="28249" x14ac:dyDescent="0.2"/>
    <row r="28250" x14ac:dyDescent="0.2"/>
    <row r="28251" x14ac:dyDescent="0.2"/>
    <row r="28252" x14ac:dyDescent="0.2"/>
    <row r="28253" x14ac:dyDescent="0.2"/>
    <row r="28254" x14ac:dyDescent="0.2"/>
    <row r="28255" x14ac:dyDescent="0.2"/>
    <row r="28256" x14ac:dyDescent="0.2"/>
    <row r="28257" x14ac:dyDescent="0.2"/>
    <row r="28258" x14ac:dyDescent="0.2"/>
    <row r="28259" x14ac:dyDescent="0.2"/>
    <row r="28260" x14ac:dyDescent="0.2"/>
    <row r="28261" x14ac:dyDescent="0.2"/>
    <row r="28262" x14ac:dyDescent="0.2"/>
    <row r="28263" x14ac:dyDescent="0.2"/>
    <row r="28264" x14ac:dyDescent="0.2"/>
    <row r="28265" x14ac:dyDescent="0.2"/>
    <row r="28266" x14ac:dyDescent="0.2"/>
    <row r="28267" x14ac:dyDescent="0.2"/>
    <row r="28268" x14ac:dyDescent="0.2"/>
    <row r="28269" x14ac:dyDescent="0.2"/>
    <row r="28270" x14ac:dyDescent="0.2"/>
    <row r="28271" x14ac:dyDescent="0.2"/>
    <row r="28272" x14ac:dyDescent="0.2"/>
    <row r="28273" x14ac:dyDescent="0.2"/>
    <row r="28274" x14ac:dyDescent="0.2"/>
    <row r="28275" x14ac:dyDescent="0.2"/>
    <row r="28276" x14ac:dyDescent="0.2"/>
    <row r="28277" x14ac:dyDescent="0.2"/>
    <row r="28278" x14ac:dyDescent="0.2"/>
    <row r="28279" x14ac:dyDescent="0.2"/>
    <row r="28280" x14ac:dyDescent="0.2"/>
    <row r="28281" x14ac:dyDescent="0.2"/>
    <row r="28282" x14ac:dyDescent="0.2"/>
    <row r="28283" x14ac:dyDescent="0.2"/>
    <row r="28284" x14ac:dyDescent="0.2"/>
    <row r="28285" x14ac:dyDescent="0.2"/>
    <row r="28286" x14ac:dyDescent="0.2"/>
    <row r="28287" x14ac:dyDescent="0.2"/>
    <row r="28288" x14ac:dyDescent="0.2"/>
    <row r="28289" x14ac:dyDescent="0.2"/>
    <row r="28290" x14ac:dyDescent="0.2"/>
    <row r="28291" x14ac:dyDescent="0.2"/>
    <row r="28292" x14ac:dyDescent="0.2"/>
    <row r="28293" x14ac:dyDescent="0.2"/>
    <row r="28294" x14ac:dyDescent="0.2"/>
    <row r="28295" x14ac:dyDescent="0.2"/>
    <row r="28296" x14ac:dyDescent="0.2"/>
    <row r="28297" x14ac:dyDescent="0.2"/>
    <row r="28298" x14ac:dyDescent="0.2"/>
    <row r="28299" x14ac:dyDescent="0.2"/>
    <row r="28300" x14ac:dyDescent="0.2"/>
    <row r="28301" x14ac:dyDescent="0.2"/>
    <row r="28302" x14ac:dyDescent="0.2"/>
    <row r="28303" x14ac:dyDescent="0.2"/>
    <row r="28304" x14ac:dyDescent="0.2"/>
    <row r="28305" x14ac:dyDescent="0.2"/>
    <row r="28306" x14ac:dyDescent="0.2"/>
    <row r="28307" x14ac:dyDescent="0.2"/>
    <row r="28308" x14ac:dyDescent="0.2"/>
    <row r="28309" x14ac:dyDescent="0.2"/>
    <row r="28310" x14ac:dyDescent="0.2"/>
    <row r="28311" x14ac:dyDescent="0.2"/>
    <row r="28312" x14ac:dyDescent="0.2"/>
    <row r="28313" x14ac:dyDescent="0.2"/>
    <row r="28314" x14ac:dyDescent="0.2"/>
    <row r="28315" x14ac:dyDescent="0.2"/>
    <row r="28316" x14ac:dyDescent="0.2"/>
    <row r="28317" x14ac:dyDescent="0.2"/>
    <row r="28318" x14ac:dyDescent="0.2"/>
    <row r="28319" x14ac:dyDescent="0.2"/>
    <row r="28320" x14ac:dyDescent="0.2"/>
    <row r="28321" x14ac:dyDescent="0.2"/>
    <row r="28322" x14ac:dyDescent="0.2"/>
    <row r="28323" x14ac:dyDescent="0.2"/>
    <row r="28324" x14ac:dyDescent="0.2"/>
    <row r="28325" x14ac:dyDescent="0.2"/>
    <row r="28326" x14ac:dyDescent="0.2"/>
    <row r="28327" x14ac:dyDescent="0.2"/>
    <row r="28328" x14ac:dyDescent="0.2"/>
    <row r="28329" x14ac:dyDescent="0.2"/>
    <row r="28330" x14ac:dyDescent="0.2"/>
    <row r="28331" x14ac:dyDescent="0.2"/>
    <row r="28332" x14ac:dyDescent="0.2"/>
    <row r="28333" x14ac:dyDescent="0.2"/>
    <row r="28334" x14ac:dyDescent="0.2"/>
    <row r="28335" x14ac:dyDescent="0.2"/>
    <row r="28336" x14ac:dyDescent="0.2"/>
    <row r="28337" x14ac:dyDescent="0.2"/>
    <row r="28338" x14ac:dyDescent="0.2"/>
    <row r="28339" x14ac:dyDescent="0.2"/>
    <row r="28340" x14ac:dyDescent="0.2"/>
    <row r="28341" x14ac:dyDescent="0.2"/>
    <row r="28342" x14ac:dyDescent="0.2"/>
    <row r="28343" x14ac:dyDescent="0.2"/>
    <row r="28344" x14ac:dyDescent="0.2"/>
    <row r="28345" x14ac:dyDescent="0.2"/>
    <row r="28346" x14ac:dyDescent="0.2"/>
    <row r="28347" x14ac:dyDescent="0.2"/>
    <row r="28348" x14ac:dyDescent="0.2"/>
    <row r="28349" x14ac:dyDescent="0.2"/>
    <row r="28350" x14ac:dyDescent="0.2"/>
    <row r="28351" x14ac:dyDescent="0.2"/>
    <row r="28352" x14ac:dyDescent="0.2"/>
    <row r="28353" x14ac:dyDescent="0.2"/>
    <row r="28354" x14ac:dyDescent="0.2"/>
    <row r="28355" x14ac:dyDescent="0.2"/>
    <row r="28356" x14ac:dyDescent="0.2"/>
    <row r="28357" x14ac:dyDescent="0.2"/>
    <row r="28358" x14ac:dyDescent="0.2"/>
    <row r="28359" x14ac:dyDescent="0.2"/>
    <row r="28360" x14ac:dyDescent="0.2"/>
    <row r="28361" x14ac:dyDescent="0.2"/>
    <row r="28362" x14ac:dyDescent="0.2"/>
    <row r="28363" x14ac:dyDescent="0.2"/>
    <row r="28364" x14ac:dyDescent="0.2"/>
    <row r="28365" x14ac:dyDescent="0.2"/>
    <row r="28366" x14ac:dyDescent="0.2"/>
    <row r="28367" x14ac:dyDescent="0.2"/>
    <row r="28368" x14ac:dyDescent="0.2"/>
    <row r="28369" x14ac:dyDescent="0.2"/>
    <row r="28370" x14ac:dyDescent="0.2"/>
    <row r="28371" x14ac:dyDescent="0.2"/>
    <row r="28372" x14ac:dyDescent="0.2"/>
    <row r="28373" x14ac:dyDescent="0.2"/>
    <row r="28374" x14ac:dyDescent="0.2"/>
    <row r="28375" x14ac:dyDescent="0.2"/>
    <row r="28376" x14ac:dyDescent="0.2"/>
    <row r="28377" x14ac:dyDescent="0.2"/>
    <row r="28378" x14ac:dyDescent="0.2"/>
    <row r="28379" x14ac:dyDescent="0.2"/>
    <row r="28380" x14ac:dyDescent="0.2"/>
    <row r="28381" x14ac:dyDescent="0.2"/>
    <row r="28382" x14ac:dyDescent="0.2"/>
    <row r="28383" x14ac:dyDescent="0.2"/>
    <row r="28384" x14ac:dyDescent="0.2"/>
    <row r="28385" x14ac:dyDescent="0.2"/>
    <row r="28386" x14ac:dyDescent="0.2"/>
    <row r="28387" x14ac:dyDescent="0.2"/>
    <row r="28388" x14ac:dyDescent="0.2"/>
    <row r="28389" x14ac:dyDescent="0.2"/>
    <row r="28390" x14ac:dyDescent="0.2"/>
    <row r="28391" x14ac:dyDescent="0.2"/>
    <row r="28392" x14ac:dyDescent="0.2"/>
    <row r="28393" x14ac:dyDescent="0.2"/>
    <row r="28394" x14ac:dyDescent="0.2"/>
    <row r="28395" x14ac:dyDescent="0.2"/>
    <row r="28396" x14ac:dyDescent="0.2"/>
    <row r="28397" x14ac:dyDescent="0.2"/>
    <row r="28398" x14ac:dyDescent="0.2"/>
    <row r="28399" x14ac:dyDescent="0.2"/>
    <row r="28400" x14ac:dyDescent="0.2"/>
    <row r="28401" x14ac:dyDescent="0.2"/>
    <row r="28402" x14ac:dyDescent="0.2"/>
    <row r="28403" x14ac:dyDescent="0.2"/>
    <row r="28404" x14ac:dyDescent="0.2"/>
    <row r="28405" x14ac:dyDescent="0.2"/>
    <row r="28406" x14ac:dyDescent="0.2"/>
    <row r="28407" x14ac:dyDescent="0.2"/>
    <row r="28408" x14ac:dyDescent="0.2"/>
    <row r="28409" x14ac:dyDescent="0.2"/>
    <row r="28410" x14ac:dyDescent="0.2"/>
    <row r="28411" x14ac:dyDescent="0.2"/>
    <row r="28412" x14ac:dyDescent="0.2"/>
    <row r="28413" x14ac:dyDescent="0.2"/>
    <row r="28414" x14ac:dyDescent="0.2"/>
    <row r="28415" x14ac:dyDescent="0.2"/>
    <row r="28416" x14ac:dyDescent="0.2"/>
    <row r="28417" x14ac:dyDescent="0.2"/>
    <row r="28418" x14ac:dyDescent="0.2"/>
    <row r="28419" x14ac:dyDescent="0.2"/>
    <row r="28420" x14ac:dyDescent="0.2"/>
    <row r="28421" x14ac:dyDescent="0.2"/>
    <row r="28422" x14ac:dyDescent="0.2"/>
    <row r="28423" x14ac:dyDescent="0.2"/>
    <row r="28424" x14ac:dyDescent="0.2"/>
    <row r="28425" x14ac:dyDescent="0.2"/>
    <row r="28426" x14ac:dyDescent="0.2"/>
    <row r="28427" x14ac:dyDescent="0.2"/>
    <row r="28428" x14ac:dyDescent="0.2"/>
    <row r="28429" x14ac:dyDescent="0.2"/>
    <row r="28430" x14ac:dyDescent="0.2"/>
    <row r="28431" x14ac:dyDescent="0.2"/>
    <row r="28432" x14ac:dyDescent="0.2"/>
    <row r="28433" x14ac:dyDescent="0.2"/>
    <row r="28434" x14ac:dyDescent="0.2"/>
    <row r="28435" x14ac:dyDescent="0.2"/>
    <row r="28436" x14ac:dyDescent="0.2"/>
    <row r="28437" x14ac:dyDescent="0.2"/>
    <row r="28438" x14ac:dyDescent="0.2"/>
    <row r="28439" x14ac:dyDescent="0.2"/>
    <row r="28440" x14ac:dyDescent="0.2"/>
    <row r="28441" x14ac:dyDescent="0.2"/>
    <row r="28442" x14ac:dyDescent="0.2"/>
    <row r="28443" x14ac:dyDescent="0.2"/>
    <row r="28444" x14ac:dyDescent="0.2"/>
    <row r="28445" x14ac:dyDescent="0.2"/>
    <row r="28446" x14ac:dyDescent="0.2"/>
    <row r="28447" x14ac:dyDescent="0.2"/>
    <row r="28448" x14ac:dyDescent="0.2"/>
    <row r="28449" x14ac:dyDescent="0.2"/>
    <row r="28450" x14ac:dyDescent="0.2"/>
    <row r="28451" x14ac:dyDescent="0.2"/>
    <row r="28452" x14ac:dyDescent="0.2"/>
    <row r="28453" x14ac:dyDescent="0.2"/>
    <row r="28454" x14ac:dyDescent="0.2"/>
    <row r="28455" x14ac:dyDescent="0.2"/>
    <row r="28456" x14ac:dyDescent="0.2"/>
    <row r="28457" x14ac:dyDescent="0.2"/>
    <row r="28458" x14ac:dyDescent="0.2"/>
    <row r="28459" x14ac:dyDescent="0.2"/>
    <row r="28460" x14ac:dyDescent="0.2"/>
    <row r="28461" x14ac:dyDescent="0.2"/>
    <row r="28462" x14ac:dyDescent="0.2"/>
    <row r="28463" x14ac:dyDescent="0.2"/>
    <row r="28464" x14ac:dyDescent="0.2"/>
    <row r="28465" x14ac:dyDescent="0.2"/>
    <row r="28466" x14ac:dyDescent="0.2"/>
    <row r="28467" x14ac:dyDescent="0.2"/>
    <row r="28468" x14ac:dyDescent="0.2"/>
    <row r="28469" x14ac:dyDescent="0.2"/>
    <row r="28470" x14ac:dyDescent="0.2"/>
    <row r="28471" x14ac:dyDescent="0.2"/>
    <row r="28472" x14ac:dyDescent="0.2"/>
    <row r="28473" x14ac:dyDescent="0.2"/>
    <row r="28474" x14ac:dyDescent="0.2"/>
    <row r="28475" x14ac:dyDescent="0.2"/>
    <row r="28476" x14ac:dyDescent="0.2"/>
    <row r="28477" x14ac:dyDescent="0.2"/>
    <row r="28478" x14ac:dyDescent="0.2"/>
    <row r="28479" x14ac:dyDescent="0.2"/>
    <row r="28480" x14ac:dyDescent="0.2"/>
    <row r="28481" x14ac:dyDescent="0.2"/>
    <row r="28482" x14ac:dyDescent="0.2"/>
    <row r="28483" x14ac:dyDescent="0.2"/>
    <row r="28484" x14ac:dyDescent="0.2"/>
    <row r="28485" x14ac:dyDescent="0.2"/>
    <row r="28486" x14ac:dyDescent="0.2"/>
    <row r="28487" x14ac:dyDescent="0.2"/>
    <row r="28488" x14ac:dyDescent="0.2"/>
    <row r="28489" x14ac:dyDescent="0.2"/>
    <row r="28490" x14ac:dyDescent="0.2"/>
    <row r="28491" x14ac:dyDescent="0.2"/>
    <row r="28492" x14ac:dyDescent="0.2"/>
    <row r="28493" x14ac:dyDescent="0.2"/>
    <row r="28494" x14ac:dyDescent="0.2"/>
    <row r="28495" x14ac:dyDescent="0.2"/>
    <row r="28496" x14ac:dyDescent="0.2"/>
    <row r="28497" x14ac:dyDescent="0.2"/>
    <row r="28498" x14ac:dyDescent="0.2"/>
    <row r="28499" x14ac:dyDescent="0.2"/>
    <row r="28500" x14ac:dyDescent="0.2"/>
    <row r="28501" x14ac:dyDescent="0.2"/>
    <row r="28502" x14ac:dyDescent="0.2"/>
    <row r="28503" x14ac:dyDescent="0.2"/>
    <row r="28504" x14ac:dyDescent="0.2"/>
    <row r="28505" x14ac:dyDescent="0.2"/>
    <row r="28506" x14ac:dyDescent="0.2"/>
    <row r="28507" x14ac:dyDescent="0.2"/>
    <row r="28508" x14ac:dyDescent="0.2"/>
    <row r="28509" x14ac:dyDescent="0.2"/>
    <row r="28510" x14ac:dyDescent="0.2"/>
    <row r="28511" x14ac:dyDescent="0.2"/>
    <row r="28512" x14ac:dyDescent="0.2"/>
    <row r="28513" x14ac:dyDescent="0.2"/>
    <row r="28514" x14ac:dyDescent="0.2"/>
    <row r="28515" x14ac:dyDescent="0.2"/>
    <row r="28516" x14ac:dyDescent="0.2"/>
    <row r="28517" x14ac:dyDescent="0.2"/>
    <row r="28518" x14ac:dyDescent="0.2"/>
    <row r="28519" x14ac:dyDescent="0.2"/>
    <row r="28520" x14ac:dyDescent="0.2"/>
    <row r="28521" x14ac:dyDescent="0.2"/>
    <row r="28522" x14ac:dyDescent="0.2"/>
    <row r="28523" x14ac:dyDescent="0.2"/>
    <row r="28524" x14ac:dyDescent="0.2"/>
    <row r="28525" x14ac:dyDescent="0.2"/>
    <row r="28526" x14ac:dyDescent="0.2"/>
    <row r="28527" x14ac:dyDescent="0.2"/>
    <row r="28528" x14ac:dyDescent="0.2"/>
    <row r="28529" x14ac:dyDescent="0.2"/>
    <row r="28530" x14ac:dyDescent="0.2"/>
    <row r="28531" x14ac:dyDescent="0.2"/>
    <row r="28532" x14ac:dyDescent="0.2"/>
    <row r="28533" x14ac:dyDescent="0.2"/>
    <row r="28534" x14ac:dyDescent="0.2"/>
    <row r="28535" x14ac:dyDescent="0.2"/>
    <row r="28536" x14ac:dyDescent="0.2"/>
    <row r="28537" x14ac:dyDescent="0.2"/>
    <row r="28538" x14ac:dyDescent="0.2"/>
    <row r="28539" x14ac:dyDescent="0.2"/>
    <row r="28540" x14ac:dyDescent="0.2"/>
    <row r="28541" x14ac:dyDescent="0.2"/>
    <row r="28542" x14ac:dyDescent="0.2"/>
    <row r="28543" x14ac:dyDescent="0.2"/>
    <row r="28544" x14ac:dyDescent="0.2"/>
    <row r="28545" x14ac:dyDescent="0.2"/>
    <row r="28546" x14ac:dyDescent="0.2"/>
    <row r="28547" x14ac:dyDescent="0.2"/>
    <row r="28548" x14ac:dyDescent="0.2"/>
    <row r="28549" x14ac:dyDescent="0.2"/>
    <row r="28550" x14ac:dyDescent="0.2"/>
    <row r="28551" x14ac:dyDescent="0.2"/>
    <row r="28552" x14ac:dyDescent="0.2"/>
    <row r="28553" x14ac:dyDescent="0.2"/>
    <row r="28554" x14ac:dyDescent="0.2"/>
    <row r="28555" x14ac:dyDescent="0.2"/>
    <row r="28556" x14ac:dyDescent="0.2"/>
    <row r="28557" x14ac:dyDescent="0.2"/>
    <row r="28558" x14ac:dyDescent="0.2"/>
    <row r="28559" x14ac:dyDescent="0.2"/>
    <row r="28560" x14ac:dyDescent="0.2"/>
    <row r="28561" x14ac:dyDescent="0.2"/>
    <row r="28562" x14ac:dyDescent="0.2"/>
    <row r="28563" x14ac:dyDescent="0.2"/>
    <row r="28564" x14ac:dyDescent="0.2"/>
    <row r="28565" x14ac:dyDescent="0.2"/>
    <row r="28566" x14ac:dyDescent="0.2"/>
    <row r="28567" x14ac:dyDescent="0.2"/>
    <row r="28568" x14ac:dyDescent="0.2"/>
    <row r="28569" x14ac:dyDescent="0.2"/>
    <row r="28570" x14ac:dyDescent="0.2"/>
    <row r="28571" x14ac:dyDescent="0.2"/>
    <row r="28572" x14ac:dyDescent="0.2"/>
    <row r="28573" x14ac:dyDescent="0.2"/>
    <row r="28574" x14ac:dyDescent="0.2"/>
    <row r="28575" x14ac:dyDescent="0.2"/>
    <row r="28576" x14ac:dyDescent="0.2"/>
    <row r="28577" x14ac:dyDescent="0.2"/>
    <row r="28578" x14ac:dyDescent="0.2"/>
    <row r="28579" x14ac:dyDescent="0.2"/>
    <row r="28580" x14ac:dyDescent="0.2"/>
    <row r="28581" x14ac:dyDescent="0.2"/>
    <row r="28582" x14ac:dyDescent="0.2"/>
    <row r="28583" x14ac:dyDescent="0.2"/>
    <row r="28584" x14ac:dyDescent="0.2"/>
    <row r="28585" x14ac:dyDescent="0.2"/>
    <row r="28586" x14ac:dyDescent="0.2"/>
    <row r="28587" x14ac:dyDescent="0.2"/>
    <row r="28588" x14ac:dyDescent="0.2"/>
    <row r="28589" x14ac:dyDescent="0.2"/>
    <row r="28590" x14ac:dyDescent="0.2"/>
    <row r="28591" x14ac:dyDescent="0.2"/>
    <row r="28592" x14ac:dyDescent="0.2"/>
    <row r="28593" x14ac:dyDescent="0.2"/>
    <row r="28594" x14ac:dyDescent="0.2"/>
    <row r="28595" x14ac:dyDescent="0.2"/>
    <row r="28596" x14ac:dyDescent="0.2"/>
    <row r="28597" x14ac:dyDescent="0.2"/>
    <row r="28598" x14ac:dyDescent="0.2"/>
    <row r="28599" x14ac:dyDescent="0.2"/>
    <row r="28600" x14ac:dyDescent="0.2"/>
    <row r="28601" x14ac:dyDescent="0.2"/>
    <row r="28602" x14ac:dyDescent="0.2"/>
    <row r="28603" x14ac:dyDescent="0.2"/>
    <row r="28604" x14ac:dyDescent="0.2"/>
    <row r="28605" x14ac:dyDescent="0.2"/>
    <row r="28606" x14ac:dyDescent="0.2"/>
    <row r="28607" x14ac:dyDescent="0.2"/>
    <row r="28608" x14ac:dyDescent="0.2"/>
    <row r="28609" x14ac:dyDescent="0.2"/>
    <row r="28610" x14ac:dyDescent="0.2"/>
    <row r="28611" x14ac:dyDescent="0.2"/>
    <row r="28612" x14ac:dyDescent="0.2"/>
    <row r="28613" x14ac:dyDescent="0.2"/>
    <row r="28614" x14ac:dyDescent="0.2"/>
    <row r="28615" x14ac:dyDescent="0.2"/>
    <row r="28616" x14ac:dyDescent="0.2"/>
    <row r="28617" x14ac:dyDescent="0.2"/>
    <row r="28618" x14ac:dyDescent="0.2"/>
    <row r="28619" x14ac:dyDescent="0.2"/>
    <row r="28620" x14ac:dyDescent="0.2"/>
    <row r="28621" x14ac:dyDescent="0.2"/>
    <row r="28622" x14ac:dyDescent="0.2"/>
    <row r="28623" x14ac:dyDescent="0.2"/>
    <row r="28624" x14ac:dyDescent="0.2"/>
    <row r="28625" x14ac:dyDescent="0.2"/>
    <row r="28626" x14ac:dyDescent="0.2"/>
    <row r="28627" x14ac:dyDescent="0.2"/>
    <row r="28628" x14ac:dyDescent="0.2"/>
    <row r="28629" x14ac:dyDescent="0.2"/>
    <row r="28630" x14ac:dyDescent="0.2"/>
    <row r="28631" x14ac:dyDescent="0.2"/>
    <row r="28632" x14ac:dyDescent="0.2"/>
    <row r="28633" x14ac:dyDescent="0.2"/>
    <row r="28634" x14ac:dyDescent="0.2"/>
    <row r="28635" x14ac:dyDescent="0.2"/>
    <row r="28636" x14ac:dyDescent="0.2"/>
    <row r="28637" x14ac:dyDescent="0.2"/>
    <row r="28638" x14ac:dyDescent="0.2"/>
    <row r="28639" x14ac:dyDescent="0.2"/>
    <row r="28640" x14ac:dyDescent="0.2"/>
    <row r="28641" x14ac:dyDescent="0.2"/>
    <row r="28642" x14ac:dyDescent="0.2"/>
    <row r="28643" x14ac:dyDescent="0.2"/>
    <row r="28644" x14ac:dyDescent="0.2"/>
    <row r="28645" x14ac:dyDescent="0.2"/>
    <row r="28646" x14ac:dyDescent="0.2"/>
    <row r="28647" x14ac:dyDescent="0.2"/>
    <row r="28648" x14ac:dyDescent="0.2"/>
    <row r="28649" x14ac:dyDescent="0.2"/>
    <row r="28650" x14ac:dyDescent="0.2"/>
    <row r="28651" x14ac:dyDescent="0.2"/>
    <row r="28652" x14ac:dyDescent="0.2"/>
    <row r="28653" x14ac:dyDescent="0.2"/>
    <row r="28654" x14ac:dyDescent="0.2"/>
    <row r="28655" x14ac:dyDescent="0.2"/>
    <row r="28656" x14ac:dyDescent="0.2"/>
    <row r="28657" x14ac:dyDescent="0.2"/>
    <row r="28658" x14ac:dyDescent="0.2"/>
    <row r="28659" x14ac:dyDescent="0.2"/>
    <row r="28660" x14ac:dyDescent="0.2"/>
    <row r="28661" x14ac:dyDescent="0.2"/>
    <row r="28662" x14ac:dyDescent="0.2"/>
    <row r="28663" x14ac:dyDescent="0.2"/>
    <row r="28664" x14ac:dyDescent="0.2"/>
    <row r="28665" x14ac:dyDescent="0.2"/>
    <row r="28666" x14ac:dyDescent="0.2"/>
    <row r="28667" x14ac:dyDescent="0.2"/>
    <row r="28668" x14ac:dyDescent="0.2"/>
    <row r="28669" x14ac:dyDescent="0.2"/>
    <row r="28670" x14ac:dyDescent="0.2"/>
    <row r="28671" x14ac:dyDescent="0.2"/>
    <row r="28672" x14ac:dyDescent="0.2"/>
    <row r="28673" x14ac:dyDescent="0.2"/>
    <row r="28674" x14ac:dyDescent="0.2"/>
    <row r="28675" x14ac:dyDescent="0.2"/>
    <row r="28676" x14ac:dyDescent="0.2"/>
    <row r="28677" x14ac:dyDescent="0.2"/>
    <row r="28678" x14ac:dyDescent="0.2"/>
    <row r="28679" x14ac:dyDescent="0.2"/>
    <row r="28680" x14ac:dyDescent="0.2"/>
    <row r="28681" x14ac:dyDescent="0.2"/>
    <row r="28682" x14ac:dyDescent="0.2"/>
    <row r="28683" x14ac:dyDescent="0.2"/>
    <row r="28684" x14ac:dyDescent="0.2"/>
    <row r="28685" x14ac:dyDescent="0.2"/>
    <row r="28686" x14ac:dyDescent="0.2"/>
    <row r="28687" x14ac:dyDescent="0.2"/>
    <row r="28688" x14ac:dyDescent="0.2"/>
    <row r="28689" x14ac:dyDescent="0.2"/>
    <row r="28690" x14ac:dyDescent="0.2"/>
    <row r="28691" x14ac:dyDescent="0.2"/>
    <row r="28692" x14ac:dyDescent="0.2"/>
    <row r="28693" x14ac:dyDescent="0.2"/>
    <row r="28694" x14ac:dyDescent="0.2"/>
    <row r="28695" x14ac:dyDescent="0.2"/>
    <row r="28696" x14ac:dyDescent="0.2"/>
    <row r="28697" x14ac:dyDescent="0.2"/>
    <row r="28698" x14ac:dyDescent="0.2"/>
    <row r="28699" x14ac:dyDescent="0.2"/>
    <row r="28700" x14ac:dyDescent="0.2"/>
    <row r="28701" x14ac:dyDescent="0.2"/>
    <row r="28702" x14ac:dyDescent="0.2"/>
    <row r="28703" x14ac:dyDescent="0.2"/>
    <row r="28704" x14ac:dyDescent="0.2"/>
    <row r="28705" x14ac:dyDescent="0.2"/>
    <row r="28706" x14ac:dyDescent="0.2"/>
    <row r="28707" x14ac:dyDescent="0.2"/>
    <row r="28708" x14ac:dyDescent="0.2"/>
    <row r="28709" x14ac:dyDescent="0.2"/>
    <row r="28710" x14ac:dyDescent="0.2"/>
    <row r="28711" x14ac:dyDescent="0.2"/>
    <row r="28712" x14ac:dyDescent="0.2"/>
    <row r="28713" x14ac:dyDescent="0.2"/>
    <row r="28714" x14ac:dyDescent="0.2"/>
    <row r="28715" x14ac:dyDescent="0.2"/>
    <row r="28716" x14ac:dyDescent="0.2"/>
    <row r="28717" x14ac:dyDescent="0.2"/>
    <row r="28718" x14ac:dyDescent="0.2"/>
    <row r="28719" x14ac:dyDescent="0.2"/>
    <row r="28720" x14ac:dyDescent="0.2"/>
    <row r="28721" x14ac:dyDescent="0.2"/>
    <row r="28722" x14ac:dyDescent="0.2"/>
    <row r="28723" x14ac:dyDescent="0.2"/>
    <row r="28724" x14ac:dyDescent="0.2"/>
    <row r="28725" x14ac:dyDescent="0.2"/>
    <row r="28726" x14ac:dyDescent="0.2"/>
    <row r="28727" x14ac:dyDescent="0.2"/>
    <row r="28728" x14ac:dyDescent="0.2"/>
    <row r="28729" x14ac:dyDescent="0.2"/>
    <row r="28730" x14ac:dyDescent="0.2"/>
    <row r="28731" x14ac:dyDescent="0.2"/>
    <row r="28732" x14ac:dyDescent="0.2"/>
    <row r="28733" x14ac:dyDescent="0.2"/>
    <row r="28734" x14ac:dyDescent="0.2"/>
    <row r="28735" x14ac:dyDescent="0.2"/>
    <row r="28736" x14ac:dyDescent="0.2"/>
    <row r="28737" x14ac:dyDescent="0.2"/>
    <row r="28738" x14ac:dyDescent="0.2"/>
    <row r="28739" x14ac:dyDescent="0.2"/>
    <row r="28740" x14ac:dyDescent="0.2"/>
    <row r="28741" x14ac:dyDescent="0.2"/>
    <row r="28742" x14ac:dyDescent="0.2"/>
    <row r="28743" x14ac:dyDescent="0.2"/>
    <row r="28744" x14ac:dyDescent="0.2"/>
    <row r="28745" x14ac:dyDescent="0.2"/>
    <row r="28746" x14ac:dyDescent="0.2"/>
    <row r="28747" x14ac:dyDescent="0.2"/>
    <row r="28748" x14ac:dyDescent="0.2"/>
    <row r="28749" x14ac:dyDescent="0.2"/>
    <row r="28750" x14ac:dyDescent="0.2"/>
    <row r="28751" x14ac:dyDescent="0.2"/>
    <row r="28752" x14ac:dyDescent="0.2"/>
    <row r="28753" x14ac:dyDescent="0.2"/>
    <row r="28754" x14ac:dyDescent="0.2"/>
    <row r="28755" x14ac:dyDescent="0.2"/>
    <row r="28756" x14ac:dyDescent="0.2"/>
    <row r="28757" x14ac:dyDescent="0.2"/>
    <row r="28758" x14ac:dyDescent="0.2"/>
    <row r="28759" x14ac:dyDescent="0.2"/>
    <row r="28760" x14ac:dyDescent="0.2"/>
    <row r="28761" x14ac:dyDescent="0.2"/>
    <row r="28762" x14ac:dyDescent="0.2"/>
    <row r="28763" x14ac:dyDescent="0.2"/>
    <row r="28764" x14ac:dyDescent="0.2"/>
    <row r="28765" x14ac:dyDescent="0.2"/>
    <row r="28766" x14ac:dyDescent="0.2"/>
    <row r="28767" x14ac:dyDescent="0.2"/>
    <row r="28768" x14ac:dyDescent="0.2"/>
    <row r="28769" x14ac:dyDescent="0.2"/>
    <row r="28770" x14ac:dyDescent="0.2"/>
    <row r="28771" x14ac:dyDescent="0.2"/>
    <row r="28772" x14ac:dyDescent="0.2"/>
    <row r="28773" x14ac:dyDescent="0.2"/>
    <row r="28774" x14ac:dyDescent="0.2"/>
    <row r="28775" x14ac:dyDescent="0.2"/>
    <row r="28776" x14ac:dyDescent="0.2"/>
    <row r="28777" x14ac:dyDescent="0.2"/>
    <row r="28778" x14ac:dyDescent="0.2"/>
    <row r="28779" x14ac:dyDescent="0.2"/>
    <row r="28780" x14ac:dyDescent="0.2"/>
    <row r="28781" x14ac:dyDescent="0.2"/>
    <row r="28782" x14ac:dyDescent="0.2"/>
    <row r="28783" x14ac:dyDescent="0.2"/>
    <row r="28784" x14ac:dyDescent="0.2"/>
    <row r="28785" x14ac:dyDescent="0.2"/>
    <row r="28786" x14ac:dyDescent="0.2"/>
    <row r="28787" x14ac:dyDescent="0.2"/>
    <row r="28788" x14ac:dyDescent="0.2"/>
    <row r="28789" x14ac:dyDescent="0.2"/>
    <row r="28790" x14ac:dyDescent="0.2"/>
    <row r="28791" x14ac:dyDescent="0.2"/>
    <row r="28792" x14ac:dyDescent="0.2"/>
    <row r="28793" x14ac:dyDescent="0.2"/>
    <row r="28794" x14ac:dyDescent="0.2"/>
    <row r="28795" x14ac:dyDescent="0.2"/>
    <row r="28796" x14ac:dyDescent="0.2"/>
    <row r="28797" x14ac:dyDescent="0.2"/>
    <row r="28798" x14ac:dyDescent="0.2"/>
    <row r="28799" x14ac:dyDescent="0.2"/>
    <row r="28800" x14ac:dyDescent="0.2"/>
    <row r="28801" x14ac:dyDescent="0.2"/>
    <row r="28802" x14ac:dyDescent="0.2"/>
    <row r="28803" x14ac:dyDescent="0.2"/>
    <row r="28804" x14ac:dyDescent="0.2"/>
    <row r="28805" x14ac:dyDescent="0.2"/>
    <row r="28806" x14ac:dyDescent="0.2"/>
    <row r="28807" x14ac:dyDescent="0.2"/>
    <row r="28808" x14ac:dyDescent="0.2"/>
    <row r="28809" x14ac:dyDescent="0.2"/>
    <row r="28810" x14ac:dyDescent="0.2"/>
    <row r="28811" x14ac:dyDescent="0.2"/>
    <row r="28812" x14ac:dyDescent="0.2"/>
    <row r="28813" x14ac:dyDescent="0.2"/>
    <row r="28814" x14ac:dyDescent="0.2"/>
    <row r="28815" x14ac:dyDescent="0.2"/>
    <row r="28816" x14ac:dyDescent="0.2"/>
    <row r="28817" x14ac:dyDescent="0.2"/>
    <row r="28818" x14ac:dyDescent="0.2"/>
    <row r="28819" x14ac:dyDescent="0.2"/>
    <row r="28820" x14ac:dyDescent="0.2"/>
    <row r="28821" x14ac:dyDescent="0.2"/>
    <row r="28822" x14ac:dyDescent="0.2"/>
    <row r="28823" x14ac:dyDescent="0.2"/>
    <row r="28824" x14ac:dyDescent="0.2"/>
    <row r="28825" x14ac:dyDescent="0.2"/>
    <row r="28826" x14ac:dyDescent="0.2"/>
    <row r="28827" x14ac:dyDescent="0.2"/>
    <row r="28828" x14ac:dyDescent="0.2"/>
    <row r="28829" x14ac:dyDescent="0.2"/>
    <row r="28830" x14ac:dyDescent="0.2"/>
    <row r="28831" x14ac:dyDescent="0.2"/>
    <row r="28832" x14ac:dyDescent="0.2"/>
    <row r="28833" x14ac:dyDescent="0.2"/>
    <row r="28834" x14ac:dyDescent="0.2"/>
    <row r="28835" x14ac:dyDescent="0.2"/>
    <row r="28836" x14ac:dyDescent="0.2"/>
    <row r="28837" x14ac:dyDescent="0.2"/>
    <row r="28838" x14ac:dyDescent="0.2"/>
    <row r="28839" x14ac:dyDescent="0.2"/>
    <row r="28840" x14ac:dyDescent="0.2"/>
    <row r="28841" x14ac:dyDescent="0.2"/>
    <row r="28842" x14ac:dyDescent="0.2"/>
    <row r="28843" x14ac:dyDescent="0.2"/>
    <row r="28844" x14ac:dyDescent="0.2"/>
    <row r="28845" x14ac:dyDescent="0.2"/>
    <row r="28846" x14ac:dyDescent="0.2"/>
    <row r="28847" x14ac:dyDescent="0.2"/>
    <row r="28848" x14ac:dyDescent="0.2"/>
    <row r="28849" x14ac:dyDescent="0.2"/>
    <row r="28850" x14ac:dyDescent="0.2"/>
    <row r="28851" x14ac:dyDescent="0.2"/>
    <row r="28852" x14ac:dyDescent="0.2"/>
    <row r="28853" x14ac:dyDescent="0.2"/>
    <row r="28854" x14ac:dyDescent="0.2"/>
    <row r="28855" x14ac:dyDescent="0.2"/>
    <row r="28856" x14ac:dyDescent="0.2"/>
    <row r="28857" x14ac:dyDescent="0.2"/>
    <row r="28858" x14ac:dyDescent="0.2"/>
    <row r="28859" x14ac:dyDescent="0.2"/>
    <row r="28860" x14ac:dyDescent="0.2"/>
    <row r="28861" x14ac:dyDescent="0.2"/>
    <row r="28862" x14ac:dyDescent="0.2"/>
    <row r="28863" x14ac:dyDescent="0.2"/>
    <row r="28864" x14ac:dyDescent="0.2"/>
    <row r="28865" x14ac:dyDescent="0.2"/>
    <row r="28866" x14ac:dyDescent="0.2"/>
    <row r="28867" x14ac:dyDescent="0.2"/>
    <row r="28868" x14ac:dyDescent="0.2"/>
    <row r="28869" x14ac:dyDescent="0.2"/>
    <row r="28870" x14ac:dyDescent="0.2"/>
    <row r="28871" x14ac:dyDescent="0.2"/>
    <row r="28872" x14ac:dyDescent="0.2"/>
    <row r="28873" x14ac:dyDescent="0.2"/>
    <row r="28874" x14ac:dyDescent="0.2"/>
    <row r="28875" x14ac:dyDescent="0.2"/>
    <row r="28876" x14ac:dyDescent="0.2"/>
    <row r="28877" x14ac:dyDescent="0.2"/>
    <row r="28878" x14ac:dyDescent="0.2"/>
    <row r="28879" x14ac:dyDescent="0.2"/>
    <row r="28880" x14ac:dyDescent="0.2"/>
    <row r="28881" x14ac:dyDescent="0.2"/>
    <row r="28882" x14ac:dyDescent="0.2"/>
    <row r="28883" x14ac:dyDescent="0.2"/>
    <row r="28884" x14ac:dyDescent="0.2"/>
    <row r="28885" x14ac:dyDescent="0.2"/>
    <row r="28886" x14ac:dyDescent="0.2"/>
    <row r="28887" x14ac:dyDescent="0.2"/>
    <row r="28888" x14ac:dyDescent="0.2"/>
    <row r="28889" x14ac:dyDescent="0.2"/>
    <row r="28890" x14ac:dyDescent="0.2"/>
    <row r="28891" x14ac:dyDescent="0.2"/>
    <row r="28892" x14ac:dyDescent="0.2"/>
    <row r="28893" x14ac:dyDescent="0.2"/>
    <row r="28894" x14ac:dyDescent="0.2"/>
    <row r="28895" x14ac:dyDescent="0.2"/>
    <row r="28896" x14ac:dyDescent="0.2"/>
    <row r="28897" x14ac:dyDescent="0.2"/>
    <row r="28898" x14ac:dyDescent="0.2"/>
    <row r="28899" x14ac:dyDescent="0.2"/>
    <row r="28900" x14ac:dyDescent="0.2"/>
    <row r="28901" x14ac:dyDescent="0.2"/>
    <row r="28902" x14ac:dyDescent="0.2"/>
    <row r="28903" x14ac:dyDescent="0.2"/>
    <row r="28904" x14ac:dyDescent="0.2"/>
    <row r="28905" x14ac:dyDescent="0.2"/>
    <row r="28906" x14ac:dyDescent="0.2"/>
    <row r="28907" x14ac:dyDescent="0.2"/>
    <row r="28908" x14ac:dyDescent="0.2"/>
    <row r="28909" x14ac:dyDescent="0.2"/>
    <row r="28910" x14ac:dyDescent="0.2"/>
    <row r="28911" x14ac:dyDescent="0.2"/>
    <row r="28912" x14ac:dyDescent="0.2"/>
    <row r="28913" x14ac:dyDescent="0.2"/>
    <row r="28914" x14ac:dyDescent="0.2"/>
    <row r="28915" x14ac:dyDescent="0.2"/>
    <row r="28916" x14ac:dyDescent="0.2"/>
    <row r="28917" x14ac:dyDescent="0.2"/>
    <row r="28918" x14ac:dyDescent="0.2"/>
    <row r="28919" x14ac:dyDescent="0.2"/>
    <row r="28920" x14ac:dyDescent="0.2"/>
    <row r="28921" x14ac:dyDescent="0.2"/>
    <row r="28922" x14ac:dyDescent="0.2"/>
    <row r="28923" x14ac:dyDescent="0.2"/>
    <row r="28924" x14ac:dyDescent="0.2"/>
    <row r="28925" x14ac:dyDescent="0.2"/>
    <row r="28926" x14ac:dyDescent="0.2"/>
    <row r="28927" x14ac:dyDescent="0.2"/>
    <row r="28928" x14ac:dyDescent="0.2"/>
    <row r="28929" x14ac:dyDescent="0.2"/>
    <row r="28930" x14ac:dyDescent="0.2"/>
    <row r="28931" x14ac:dyDescent="0.2"/>
    <row r="28932" x14ac:dyDescent="0.2"/>
    <row r="28933" x14ac:dyDescent="0.2"/>
    <row r="28934" x14ac:dyDescent="0.2"/>
    <row r="28935" x14ac:dyDescent="0.2"/>
    <row r="28936" x14ac:dyDescent="0.2"/>
    <row r="28937" x14ac:dyDescent="0.2"/>
    <row r="28938" x14ac:dyDescent="0.2"/>
    <row r="28939" x14ac:dyDescent="0.2"/>
    <row r="28940" x14ac:dyDescent="0.2"/>
    <row r="28941" x14ac:dyDescent="0.2"/>
    <row r="28942" x14ac:dyDescent="0.2"/>
    <row r="28943" x14ac:dyDescent="0.2"/>
    <row r="28944" x14ac:dyDescent="0.2"/>
    <row r="28945" x14ac:dyDescent="0.2"/>
    <row r="28946" x14ac:dyDescent="0.2"/>
    <row r="28947" x14ac:dyDescent="0.2"/>
    <row r="28948" x14ac:dyDescent="0.2"/>
    <row r="28949" x14ac:dyDescent="0.2"/>
    <row r="28950" x14ac:dyDescent="0.2"/>
    <row r="28951" x14ac:dyDescent="0.2"/>
    <row r="28952" x14ac:dyDescent="0.2"/>
    <row r="28953" x14ac:dyDescent="0.2"/>
    <row r="28954" x14ac:dyDescent="0.2"/>
    <row r="28955" x14ac:dyDescent="0.2"/>
    <row r="28956" x14ac:dyDescent="0.2"/>
    <row r="28957" x14ac:dyDescent="0.2"/>
    <row r="28958" x14ac:dyDescent="0.2"/>
    <row r="28959" x14ac:dyDescent="0.2"/>
    <row r="28960" x14ac:dyDescent="0.2"/>
    <row r="28961" x14ac:dyDescent="0.2"/>
    <row r="28962" x14ac:dyDescent="0.2"/>
    <row r="28963" x14ac:dyDescent="0.2"/>
    <row r="28964" x14ac:dyDescent="0.2"/>
    <row r="28965" x14ac:dyDescent="0.2"/>
    <row r="28966" x14ac:dyDescent="0.2"/>
    <row r="28967" x14ac:dyDescent="0.2"/>
    <row r="28968" x14ac:dyDescent="0.2"/>
    <row r="28969" x14ac:dyDescent="0.2"/>
    <row r="28970" x14ac:dyDescent="0.2"/>
    <row r="28971" x14ac:dyDescent="0.2"/>
    <row r="28972" x14ac:dyDescent="0.2"/>
    <row r="28973" x14ac:dyDescent="0.2"/>
    <row r="28974" x14ac:dyDescent="0.2"/>
    <row r="28975" x14ac:dyDescent="0.2"/>
    <row r="28976" x14ac:dyDescent="0.2"/>
    <row r="28977" x14ac:dyDescent="0.2"/>
    <row r="28978" x14ac:dyDescent="0.2"/>
    <row r="28979" x14ac:dyDescent="0.2"/>
    <row r="28980" x14ac:dyDescent="0.2"/>
    <row r="28981" x14ac:dyDescent="0.2"/>
    <row r="28982" x14ac:dyDescent="0.2"/>
    <row r="28983" x14ac:dyDescent="0.2"/>
    <row r="28984" x14ac:dyDescent="0.2"/>
    <row r="28985" x14ac:dyDescent="0.2"/>
    <row r="28986" x14ac:dyDescent="0.2"/>
    <row r="28987" x14ac:dyDescent="0.2"/>
    <row r="28988" x14ac:dyDescent="0.2"/>
    <row r="28989" x14ac:dyDescent="0.2"/>
    <row r="28990" x14ac:dyDescent="0.2"/>
    <row r="28991" x14ac:dyDescent="0.2"/>
    <row r="28992" x14ac:dyDescent="0.2"/>
    <row r="28993" x14ac:dyDescent="0.2"/>
    <row r="28994" x14ac:dyDescent="0.2"/>
    <row r="28995" x14ac:dyDescent="0.2"/>
    <row r="28996" x14ac:dyDescent="0.2"/>
    <row r="28997" x14ac:dyDescent="0.2"/>
    <row r="28998" x14ac:dyDescent="0.2"/>
    <row r="28999" x14ac:dyDescent="0.2"/>
    <row r="29000" x14ac:dyDescent="0.2"/>
    <row r="29001" x14ac:dyDescent="0.2"/>
    <row r="29002" x14ac:dyDescent="0.2"/>
    <row r="29003" x14ac:dyDescent="0.2"/>
    <row r="29004" x14ac:dyDescent="0.2"/>
    <row r="29005" x14ac:dyDescent="0.2"/>
    <row r="29006" x14ac:dyDescent="0.2"/>
    <row r="29007" x14ac:dyDescent="0.2"/>
    <row r="29008" x14ac:dyDescent="0.2"/>
    <row r="29009" x14ac:dyDescent="0.2"/>
    <row r="29010" x14ac:dyDescent="0.2"/>
    <row r="29011" x14ac:dyDescent="0.2"/>
    <row r="29012" x14ac:dyDescent="0.2"/>
    <row r="29013" x14ac:dyDescent="0.2"/>
    <row r="29014" x14ac:dyDescent="0.2"/>
    <row r="29015" x14ac:dyDescent="0.2"/>
    <row r="29016" x14ac:dyDescent="0.2"/>
    <row r="29017" x14ac:dyDescent="0.2"/>
    <row r="29018" x14ac:dyDescent="0.2"/>
    <row r="29019" x14ac:dyDescent="0.2"/>
    <row r="29020" x14ac:dyDescent="0.2"/>
    <row r="29021" x14ac:dyDescent="0.2"/>
    <row r="29022" x14ac:dyDescent="0.2"/>
    <row r="29023" x14ac:dyDescent="0.2"/>
    <row r="29024" x14ac:dyDescent="0.2"/>
    <row r="29025" x14ac:dyDescent="0.2"/>
    <row r="29026" x14ac:dyDescent="0.2"/>
    <row r="29027" x14ac:dyDescent="0.2"/>
    <row r="29028" x14ac:dyDescent="0.2"/>
    <row r="29029" x14ac:dyDescent="0.2"/>
    <row r="29030" x14ac:dyDescent="0.2"/>
    <row r="29031" x14ac:dyDescent="0.2"/>
    <row r="29032" x14ac:dyDescent="0.2"/>
    <row r="29033" x14ac:dyDescent="0.2"/>
    <row r="29034" x14ac:dyDescent="0.2"/>
    <row r="29035" x14ac:dyDescent="0.2"/>
    <row r="29036" x14ac:dyDescent="0.2"/>
    <row r="29037" x14ac:dyDescent="0.2"/>
    <row r="29038" x14ac:dyDescent="0.2"/>
    <row r="29039" x14ac:dyDescent="0.2"/>
    <row r="29040" x14ac:dyDescent="0.2"/>
    <row r="29041" x14ac:dyDescent="0.2"/>
    <row r="29042" x14ac:dyDescent="0.2"/>
    <row r="29043" x14ac:dyDescent="0.2"/>
    <row r="29044" x14ac:dyDescent="0.2"/>
    <row r="29045" x14ac:dyDescent="0.2"/>
    <row r="29046" x14ac:dyDescent="0.2"/>
    <row r="29047" x14ac:dyDescent="0.2"/>
    <row r="29048" x14ac:dyDescent="0.2"/>
    <row r="29049" x14ac:dyDescent="0.2"/>
    <row r="29050" x14ac:dyDescent="0.2"/>
    <row r="29051" x14ac:dyDescent="0.2"/>
    <row r="29052" x14ac:dyDescent="0.2"/>
    <row r="29053" x14ac:dyDescent="0.2"/>
    <row r="29054" x14ac:dyDescent="0.2"/>
    <row r="29055" x14ac:dyDescent="0.2"/>
    <row r="29056" x14ac:dyDescent="0.2"/>
    <row r="29057" x14ac:dyDescent="0.2"/>
    <row r="29058" x14ac:dyDescent="0.2"/>
    <row r="29059" x14ac:dyDescent="0.2"/>
    <row r="29060" x14ac:dyDescent="0.2"/>
    <row r="29061" x14ac:dyDescent="0.2"/>
    <row r="29062" x14ac:dyDescent="0.2"/>
    <row r="29063" x14ac:dyDescent="0.2"/>
    <row r="29064" x14ac:dyDescent="0.2"/>
    <row r="29065" x14ac:dyDescent="0.2"/>
    <row r="29066" x14ac:dyDescent="0.2"/>
    <row r="29067" x14ac:dyDescent="0.2"/>
    <row r="29068" x14ac:dyDescent="0.2"/>
    <row r="29069" x14ac:dyDescent="0.2"/>
    <row r="29070" x14ac:dyDescent="0.2"/>
    <row r="29071" x14ac:dyDescent="0.2"/>
    <row r="29072" x14ac:dyDescent="0.2"/>
    <row r="29073" x14ac:dyDescent="0.2"/>
    <row r="29074" x14ac:dyDescent="0.2"/>
    <row r="29075" x14ac:dyDescent="0.2"/>
    <row r="29076" x14ac:dyDescent="0.2"/>
    <row r="29077" x14ac:dyDescent="0.2"/>
    <row r="29078" x14ac:dyDescent="0.2"/>
    <row r="29079" x14ac:dyDescent="0.2"/>
    <row r="29080" x14ac:dyDescent="0.2"/>
    <row r="29081" x14ac:dyDescent="0.2"/>
    <row r="29082" x14ac:dyDescent="0.2"/>
    <row r="29083" x14ac:dyDescent="0.2"/>
    <row r="29084" x14ac:dyDescent="0.2"/>
    <row r="29085" x14ac:dyDescent="0.2"/>
    <row r="29086" x14ac:dyDescent="0.2"/>
    <row r="29087" x14ac:dyDescent="0.2"/>
    <row r="29088" x14ac:dyDescent="0.2"/>
    <row r="29089" x14ac:dyDescent="0.2"/>
    <row r="29090" x14ac:dyDescent="0.2"/>
    <row r="29091" x14ac:dyDescent="0.2"/>
    <row r="29092" x14ac:dyDescent="0.2"/>
    <row r="29093" x14ac:dyDescent="0.2"/>
    <row r="29094" x14ac:dyDescent="0.2"/>
    <row r="29095" x14ac:dyDescent="0.2"/>
    <row r="29096" x14ac:dyDescent="0.2"/>
    <row r="29097" x14ac:dyDescent="0.2"/>
    <row r="29098" x14ac:dyDescent="0.2"/>
    <row r="29099" x14ac:dyDescent="0.2"/>
    <row r="29100" x14ac:dyDescent="0.2"/>
    <row r="29101" x14ac:dyDescent="0.2"/>
    <row r="29102" x14ac:dyDescent="0.2"/>
    <row r="29103" x14ac:dyDescent="0.2"/>
    <row r="29104" x14ac:dyDescent="0.2"/>
    <row r="29105" x14ac:dyDescent="0.2"/>
    <row r="29106" x14ac:dyDescent="0.2"/>
    <row r="29107" x14ac:dyDescent="0.2"/>
    <row r="29108" x14ac:dyDescent="0.2"/>
    <row r="29109" x14ac:dyDescent="0.2"/>
    <row r="29110" x14ac:dyDescent="0.2"/>
    <row r="29111" x14ac:dyDescent="0.2"/>
    <row r="29112" x14ac:dyDescent="0.2"/>
    <row r="29113" x14ac:dyDescent="0.2"/>
    <row r="29114" x14ac:dyDescent="0.2"/>
    <row r="29115" x14ac:dyDescent="0.2"/>
    <row r="29116" x14ac:dyDescent="0.2"/>
    <row r="29117" x14ac:dyDescent="0.2"/>
    <row r="29118" x14ac:dyDescent="0.2"/>
    <row r="29119" x14ac:dyDescent="0.2"/>
    <row r="29120" x14ac:dyDescent="0.2"/>
    <row r="29121" x14ac:dyDescent="0.2"/>
    <row r="29122" x14ac:dyDescent="0.2"/>
    <row r="29123" x14ac:dyDescent="0.2"/>
    <row r="29124" x14ac:dyDescent="0.2"/>
    <row r="29125" x14ac:dyDescent="0.2"/>
    <row r="29126" x14ac:dyDescent="0.2"/>
    <row r="29127" x14ac:dyDescent="0.2"/>
    <row r="29128" x14ac:dyDescent="0.2"/>
    <row r="29129" x14ac:dyDescent="0.2"/>
    <row r="29130" x14ac:dyDescent="0.2"/>
    <row r="29131" x14ac:dyDescent="0.2"/>
    <row r="29132" x14ac:dyDescent="0.2"/>
    <row r="29133" x14ac:dyDescent="0.2"/>
    <row r="29134" x14ac:dyDescent="0.2"/>
    <row r="29135" x14ac:dyDescent="0.2"/>
    <row r="29136" x14ac:dyDescent="0.2"/>
    <row r="29137" x14ac:dyDescent="0.2"/>
    <row r="29138" x14ac:dyDescent="0.2"/>
    <row r="29139" x14ac:dyDescent="0.2"/>
    <row r="29140" x14ac:dyDescent="0.2"/>
    <row r="29141" x14ac:dyDescent="0.2"/>
    <row r="29142" x14ac:dyDescent="0.2"/>
    <row r="29143" x14ac:dyDescent="0.2"/>
    <row r="29144" x14ac:dyDescent="0.2"/>
    <row r="29145" x14ac:dyDescent="0.2"/>
    <row r="29146" x14ac:dyDescent="0.2"/>
    <row r="29147" x14ac:dyDescent="0.2"/>
    <row r="29148" x14ac:dyDescent="0.2"/>
    <row r="29149" x14ac:dyDescent="0.2"/>
    <row r="29150" x14ac:dyDescent="0.2"/>
    <row r="29151" x14ac:dyDescent="0.2"/>
    <row r="29152" x14ac:dyDescent="0.2"/>
    <row r="29153" x14ac:dyDescent="0.2"/>
    <row r="29154" x14ac:dyDescent="0.2"/>
    <row r="29155" x14ac:dyDescent="0.2"/>
    <row r="29156" x14ac:dyDescent="0.2"/>
    <row r="29157" x14ac:dyDescent="0.2"/>
    <row r="29158" x14ac:dyDescent="0.2"/>
    <row r="29159" x14ac:dyDescent="0.2"/>
    <row r="29160" x14ac:dyDescent="0.2"/>
    <row r="29161" x14ac:dyDescent="0.2"/>
    <row r="29162" x14ac:dyDescent="0.2"/>
    <row r="29163" x14ac:dyDescent="0.2"/>
    <row r="29164" x14ac:dyDescent="0.2"/>
    <row r="29165" x14ac:dyDescent="0.2"/>
    <row r="29166" x14ac:dyDescent="0.2"/>
    <row r="29167" x14ac:dyDescent="0.2"/>
    <row r="29168" x14ac:dyDescent="0.2"/>
    <row r="29169" x14ac:dyDescent="0.2"/>
    <row r="29170" x14ac:dyDescent="0.2"/>
    <row r="29171" x14ac:dyDescent="0.2"/>
    <row r="29172" x14ac:dyDescent="0.2"/>
    <row r="29173" x14ac:dyDescent="0.2"/>
    <row r="29174" x14ac:dyDescent="0.2"/>
    <row r="29175" x14ac:dyDescent="0.2"/>
    <row r="29176" x14ac:dyDescent="0.2"/>
    <row r="29177" x14ac:dyDescent="0.2"/>
    <row r="29178" x14ac:dyDescent="0.2"/>
    <row r="29179" x14ac:dyDescent="0.2"/>
    <row r="29180" x14ac:dyDescent="0.2"/>
    <row r="29181" x14ac:dyDescent="0.2"/>
    <row r="29182" x14ac:dyDescent="0.2"/>
    <row r="29183" x14ac:dyDescent="0.2"/>
    <row r="29184" x14ac:dyDescent="0.2"/>
    <row r="29185" x14ac:dyDescent="0.2"/>
    <row r="29186" x14ac:dyDescent="0.2"/>
    <row r="29187" x14ac:dyDescent="0.2"/>
    <row r="29188" x14ac:dyDescent="0.2"/>
    <row r="29189" x14ac:dyDescent="0.2"/>
    <row r="29190" x14ac:dyDescent="0.2"/>
    <row r="29191" x14ac:dyDescent="0.2"/>
    <row r="29192" x14ac:dyDescent="0.2"/>
    <row r="29193" x14ac:dyDescent="0.2"/>
    <row r="29194" x14ac:dyDescent="0.2"/>
    <row r="29195" x14ac:dyDescent="0.2"/>
    <row r="29196" x14ac:dyDescent="0.2"/>
    <row r="29197" x14ac:dyDescent="0.2"/>
    <row r="29198" x14ac:dyDescent="0.2"/>
    <row r="29199" x14ac:dyDescent="0.2"/>
    <row r="29200" x14ac:dyDescent="0.2"/>
    <row r="29201" x14ac:dyDescent="0.2"/>
    <row r="29202" x14ac:dyDescent="0.2"/>
    <row r="29203" x14ac:dyDescent="0.2"/>
    <row r="29204" x14ac:dyDescent="0.2"/>
    <row r="29205" x14ac:dyDescent="0.2"/>
    <row r="29206" x14ac:dyDescent="0.2"/>
    <row r="29207" x14ac:dyDescent="0.2"/>
    <row r="29208" x14ac:dyDescent="0.2"/>
    <row r="29209" x14ac:dyDescent="0.2"/>
    <row r="29210" x14ac:dyDescent="0.2"/>
    <row r="29211" x14ac:dyDescent="0.2"/>
    <row r="29212" x14ac:dyDescent="0.2"/>
    <row r="29213" x14ac:dyDescent="0.2"/>
    <row r="29214" x14ac:dyDescent="0.2"/>
    <row r="29215" x14ac:dyDescent="0.2"/>
    <row r="29216" x14ac:dyDescent="0.2"/>
    <row r="29217" x14ac:dyDescent="0.2"/>
    <row r="29218" x14ac:dyDescent="0.2"/>
    <row r="29219" x14ac:dyDescent="0.2"/>
    <row r="29220" x14ac:dyDescent="0.2"/>
    <row r="29221" x14ac:dyDescent="0.2"/>
    <row r="29222" x14ac:dyDescent="0.2"/>
    <row r="29223" x14ac:dyDescent="0.2"/>
    <row r="29224" x14ac:dyDescent="0.2"/>
    <row r="29225" x14ac:dyDescent="0.2"/>
    <row r="29226" x14ac:dyDescent="0.2"/>
    <row r="29227" x14ac:dyDescent="0.2"/>
    <row r="29228" x14ac:dyDescent="0.2"/>
    <row r="29229" x14ac:dyDescent="0.2"/>
    <row r="29230" x14ac:dyDescent="0.2"/>
    <row r="29231" x14ac:dyDescent="0.2"/>
    <row r="29232" x14ac:dyDescent="0.2"/>
    <row r="29233" x14ac:dyDescent="0.2"/>
    <row r="29234" x14ac:dyDescent="0.2"/>
    <row r="29235" x14ac:dyDescent="0.2"/>
    <row r="29236" x14ac:dyDescent="0.2"/>
    <row r="29237" x14ac:dyDescent="0.2"/>
    <row r="29238" x14ac:dyDescent="0.2"/>
    <row r="29239" x14ac:dyDescent="0.2"/>
    <row r="29240" x14ac:dyDescent="0.2"/>
    <row r="29241" x14ac:dyDescent="0.2"/>
    <row r="29242" x14ac:dyDescent="0.2"/>
    <row r="29243" x14ac:dyDescent="0.2"/>
    <row r="29244" x14ac:dyDescent="0.2"/>
    <row r="29245" x14ac:dyDescent="0.2"/>
    <row r="29246" x14ac:dyDescent="0.2"/>
    <row r="29247" x14ac:dyDescent="0.2"/>
    <row r="29248" x14ac:dyDescent="0.2"/>
    <row r="29249" x14ac:dyDescent="0.2"/>
    <row r="29250" x14ac:dyDescent="0.2"/>
    <row r="29251" x14ac:dyDescent="0.2"/>
    <row r="29252" x14ac:dyDescent="0.2"/>
    <row r="29253" x14ac:dyDescent="0.2"/>
    <row r="29254" x14ac:dyDescent="0.2"/>
    <row r="29255" x14ac:dyDescent="0.2"/>
    <row r="29256" x14ac:dyDescent="0.2"/>
    <row r="29257" x14ac:dyDescent="0.2"/>
    <row r="29258" x14ac:dyDescent="0.2"/>
    <row r="29259" x14ac:dyDescent="0.2"/>
    <row r="29260" x14ac:dyDescent="0.2"/>
    <row r="29261" x14ac:dyDescent="0.2"/>
    <row r="29262" x14ac:dyDescent="0.2"/>
    <row r="29263" x14ac:dyDescent="0.2"/>
    <row r="29264" x14ac:dyDescent="0.2"/>
    <row r="29265" x14ac:dyDescent="0.2"/>
    <row r="29266" x14ac:dyDescent="0.2"/>
    <row r="29267" x14ac:dyDescent="0.2"/>
    <row r="29268" x14ac:dyDescent="0.2"/>
    <row r="29269" x14ac:dyDescent="0.2"/>
    <row r="29270" x14ac:dyDescent="0.2"/>
    <row r="29271" x14ac:dyDescent="0.2"/>
    <row r="29272" x14ac:dyDescent="0.2"/>
    <row r="29273" x14ac:dyDescent="0.2"/>
    <row r="29274" x14ac:dyDescent="0.2"/>
    <row r="29275" x14ac:dyDescent="0.2"/>
    <row r="29276" x14ac:dyDescent="0.2"/>
    <row r="29277" x14ac:dyDescent="0.2"/>
    <row r="29278" x14ac:dyDescent="0.2"/>
    <row r="29279" x14ac:dyDescent="0.2"/>
    <row r="29280" x14ac:dyDescent="0.2"/>
    <row r="29281" x14ac:dyDescent="0.2"/>
    <row r="29282" x14ac:dyDescent="0.2"/>
    <row r="29283" x14ac:dyDescent="0.2"/>
    <row r="29284" x14ac:dyDescent="0.2"/>
    <row r="29285" x14ac:dyDescent="0.2"/>
    <row r="29286" x14ac:dyDescent="0.2"/>
    <row r="29287" x14ac:dyDescent="0.2"/>
    <row r="29288" x14ac:dyDescent="0.2"/>
    <row r="29289" x14ac:dyDescent="0.2"/>
    <row r="29290" x14ac:dyDescent="0.2"/>
    <row r="29291" x14ac:dyDescent="0.2"/>
    <row r="29292" x14ac:dyDescent="0.2"/>
    <row r="29293" x14ac:dyDescent="0.2"/>
    <row r="29294" x14ac:dyDescent="0.2"/>
    <row r="29295" x14ac:dyDescent="0.2"/>
    <row r="29296" x14ac:dyDescent="0.2"/>
    <row r="29297" x14ac:dyDescent="0.2"/>
    <row r="29298" x14ac:dyDescent="0.2"/>
    <row r="29299" x14ac:dyDescent="0.2"/>
    <row r="29300" x14ac:dyDescent="0.2"/>
    <row r="29301" x14ac:dyDescent="0.2"/>
    <row r="29302" x14ac:dyDescent="0.2"/>
    <row r="29303" x14ac:dyDescent="0.2"/>
    <row r="29304" x14ac:dyDescent="0.2"/>
    <row r="29305" x14ac:dyDescent="0.2"/>
    <row r="29306" x14ac:dyDescent="0.2"/>
    <row r="29307" x14ac:dyDescent="0.2"/>
    <row r="29308" x14ac:dyDescent="0.2"/>
    <row r="29309" x14ac:dyDescent="0.2"/>
    <row r="29310" x14ac:dyDescent="0.2"/>
    <row r="29311" x14ac:dyDescent="0.2"/>
    <row r="29312" x14ac:dyDescent="0.2"/>
    <row r="29313" x14ac:dyDescent="0.2"/>
    <row r="29314" x14ac:dyDescent="0.2"/>
    <row r="29315" x14ac:dyDescent="0.2"/>
    <row r="29316" x14ac:dyDescent="0.2"/>
    <row r="29317" x14ac:dyDescent="0.2"/>
    <row r="29318" x14ac:dyDescent="0.2"/>
    <row r="29319" x14ac:dyDescent="0.2"/>
    <row r="29320" x14ac:dyDescent="0.2"/>
    <row r="29321" x14ac:dyDescent="0.2"/>
    <row r="29322" x14ac:dyDescent="0.2"/>
    <row r="29323" x14ac:dyDescent="0.2"/>
    <row r="29324" x14ac:dyDescent="0.2"/>
    <row r="29325" x14ac:dyDescent="0.2"/>
    <row r="29326" x14ac:dyDescent="0.2"/>
    <row r="29327" x14ac:dyDescent="0.2"/>
    <row r="29328" x14ac:dyDescent="0.2"/>
    <row r="29329" x14ac:dyDescent="0.2"/>
    <row r="29330" x14ac:dyDescent="0.2"/>
    <row r="29331" x14ac:dyDescent="0.2"/>
    <row r="29332" x14ac:dyDescent="0.2"/>
    <row r="29333" x14ac:dyDescent="0.2"/>
    <row r="29334" x14ac:dyDescent="0.2"/>
    <row r="29335" x14ac:dyDescent="0.2"/>
    <row r="29336" x14ac:dyDescent="0.2"/>
    <row r="29337" x14ac:dyDescent="0.2"/>
    <row r="29338" x14ac:dyDescent="0.2"/>
    <row r="29339" x14ac:dyDescent="0.2"/>
    <row r="29340" x14ac:dyDescent="0.2"/>
    <row r="29341" x14ac:dyDescent="0.2"/>
    <row r="29342" x14ac:dyDescent="0.2"/>
    <row r="29343" x14ac:dyDescent="0.2"/>
    <row r="29344" x14ac:dyDescent="0.2"/>
    <row r="29345" x14ac:dyDescent="0.2"/>
    <row r="29346" x14ac:dyDescent="0.2"/>
    <row r="29347" x14ac:dyDescent="0.2"/>
    <row r="29348" x14ac:dyDescent="0.2"/>
    <row r="29349" x14ac:dyDescent="0.2"/>
    <row r="29350" x14ac:dyDescent="0.2"/>
    <row r="29351" x14ac:dyDescent="0.2"/>
    <row r="29352" x14ac:dyDescent="0.2"/>
    <row r="29353" x14ac:dyDescent="0.2"/>
    <row r="29354" x14ac:dyDescent="0.2"/>
    <row r="29355" x14ac:dyDescent="0.2"/>
    <row r="29356" x14ac:dyDescent="0.2"/>
    <row r="29357" x14ac:dyDescent="0.2"/>
    <row r="29358" x14ac:dyDescent="0.2"/>
    <row r="29359" x14ac:dyDescent="0.2"/>
    <row r="29360" x14ac:dyDescent="0.2"/>
    <row r="29361" x14ac:dyDescent="0.2"/>
    <row r="29362" x14ac:dyDescent="0.2"/>
    <row r="29363" x14ac:dyDescent="0.2"/>
    <row r="29364" x14ac:dyDescent="0.2"/>
    <row r="29365" x14ac:dyDescent="0.2"/>
    <row r="29366" x14ac:dyDescent="0.2"/>
    <row r="29367" x14ac:dyDescent="0.2"/>
    <row r="29368" x14ac:dyDescent="0.2"/>
    <row r="29369" x14ac:dyDescent="0.2"/>
    <row r="29370" x14ac:dyDescent="0.2"/>
    <row r="29371" x14ac:dyDescent="0.2"/>
    <row r="29372" x14ac:dyDescent="0.2"/>
    <row r="29373" x14ac:dyDescent="0.2"/>
    <row r="29374" x14ac:dyDescent="0.2"/>
    <row r="29375" x14ac:dyDescent="0.2"/>
    <row r="29376" x14ac:dyDescent="0.2"/>
    <row r="29377" x14ac:dyDescent="0.2"/>
    <row r="29378" x14ac:dyDescent="0.2"/>
    <row r="29379" x14ac:dyDescent="0.2"/>
    <row r="29380" x14ac:dyDescent="0.2"/>
    <row r="29381" x14ac:dyDescent="0.2"/>
    <row r="29382" x14ac:dyDescent="0.2"/>
    <row r="29383" x14ac:dyDescent="0.2"/>
    <row r="29384" x14ac:dyDescent="0.2"/>
    <row r="29385" x14ac:dyDescent="0.2"/>
    <row r="29386" x14ac:dyDescent="0.2"/>
    <row r="29387" x14ac:dyDescent="0.2"/>
    <row r="29388" x14ac:dyDescent="0.2"/>
    <row r="29389" x14ac:dyDescent="0.2"/>
    <row r="29390" x14ac:dyDescent="0.2"/>
    <row r="29391" x14ac:dyDescent="0.2"/>
    <row r="29392" x14ac:dyDescent="0.2"/>
    <row r="29393" x14ac:dyDescent="0.2"/>
    <row r="29394" x14ac:dyDescent="0.2"/>
    <row r="29395" x14ac:dyDescent="0.2"/>
    <row r="29396" x14ac:dyDescent="0.2"/>
    <row r="29397" x14ac:dyDescent="0.2"/>
    <row r="29398" x14ac:dyDescent="0.2"/>
    <row r="29399" x14ac:dyDescent="0.2"/>
    <row r="29400" x14ac:dyDescent="0.2"/>
    <row r="29401" x14ac:dyDescent="0.2"/>
    <row r="29402" x14ac:dyDescent="0.2"/>
    <row r="29403" x14ac:dyDescent="0.2"/>
    <row r="29404" x14ac:dyDescent="0.2"/>
    <row r="29405" x14ac:dyDescent="0.2"/>
    <row r="29406" x14ac:dyDescent="0.2"/>
    <row r="29407" x14ac:dyDescent="0.2"/>
    <row r="29408" x14ac:dyDescent="0.2"/>
    <row r="29409" x14ac:dyDescent="0.2"/>
    <row r="29410" x14ac:dyDescent="0.2"/>
    <row r="29411" x14ac:dyDescent="0.2"/>
    <row r="29412" x14ac:dyDescent="0.2"/>
    <row r="29413" x14ac:dyDescent="0.2"/>
    <row r="29414" x14ac:dyDescent="0.2"/>
    <row r="29415" x14ac:dyDescent="0.2"/>
    <row r="29416" x14ac:dyDescent="0.2"/>
    <row r="29417" x14ac:dyDescent="0.2"/>
    <row r="29418" x14ac:dyDescent="0.2"/>
    <row r="29419" x14ac:dyDescent="0.2"/>
    <row r="29420" x14ac:dyDescent="0.2"/>
    <row r="29421" x14ac:dyDescent="0.2"/>
    <row r="29422" x14ac:dyDescent="0.2"/>
    <row r="29423" x14ac:dyDescent="0.2"/>
    <row r="29424" x14ac:dyDescent="0.2"/>
    <row r="29425" x14ac:dyDescent="0.2"/>
    <row r="29426" x14ac:dyDescent="0.2"/>
    <row r="29427" x14ac:dyDescent="0.2"/>
    <row r="29428" x14ac:dyDescent="0.2"/>
    <row r="29429" x14ac:dyDescent="0.2"/>
    <row r="29430" x14ac:dyDescent="0.2"/>
    <row r="29431" x14ac:dyDescent="0.2"/>
    <row r="29432" x14ac:dyDescent="0.2"/>
    <row r="29433" x14ac:dyDescent="0.2"/>
    <row r="29434" x14ac:dyDescent="0.2"/>
    <row r="29435" x14ac:dyDescent="0.2"/>
    <row r="29436" x14ac:dyDescent="0.2"/>
    <row r="29437" x14ac:dyDescent="0.2"/>
    <row r="29438" x14ac:dyDescent="0.2"/>
    <row r="29439" x14ac:dyDescent="0.2"/>
    <row r="29440" x14ac:dyDescent="0.2"/>
    <row r="29441" x14ac:dyDescent="0.2"/>
    <row r="29442" x14ac:dyDescent="0.2"/>
    <row r="29443" x14ac:dyDescent="0.2"/>
    <row r="29444" x14ac:dyDescent="0.2"/>
    <row r="29445" x14ac:dyDescent="0.2"/>
    <row r="29446" x14ac:dyDescent="0.2"/>
    <row r="29447" x14ac:dyDescent="0.2"/>
    <row r="29448" x14ac:dyDescent="0.2"/>
    <row r="29449" x14ac:dyDescent="0.2"/>
    <row r="29450" x14ac:dyDescent="0.2"/>
    <row r="29451" x14ac:dyDescent="0.2"/>
    <row r="29452" x14ac:dyDescent="0.2"/>
    <row r="29453" x14ac:dyDescent="0.2"/>
    <row r="29454" x14ac:dyDescent="0.2"/>
    <row r="29455" x14ac:dyDescent="0.2"/>
    <row r="29456" x14ac:dyDescent="0.2"/>
    <row r="29457" x14ac:dyDescent="0.2"/>
    <row r="29458" x14ac:dyDescent="0.2"/>
    <row r="29459" x14ac:dyDescent="0.2"/>
    <row r="29460" x14ac:dyDescent="0.2"/>
    <row r="29461" x14ac:dyDescent="0.2"/>
    <row r="29462" x14ac:dyDescent="0.2"/>
    <row r="29463" x14ac:dyDescent="0.2"/>
    <row r="29464" x14ac:dyDescent="0.2"/>
    <row r="29465" x14ac:dyDescent="0.2"/>
    <row r="29466" x14ac:dyDescent="0.2"/>
    <row r="29467" x14ac:dyDescent="0.2"/>
    <row r="29468" x14ac:dyDescent="0.2"/>
    <row r="29469" x14ac:dyDescent="0.2"/>
    <row r="29470" x14ac:dyDescent="0.2"/>
    <row r="29471" x14ac:dyDescent="0.2"/>
    <row r="29472" x14ac:dyDescent="0.2"/>
    <row r="29473" x14ac:dyDescent="0.2"/>
    <row r="29474" x14ac:dyDescent="0.2"/>
    <row r="29475" x14ac:dyDescent="0.2"/>
    <row r="29476" x14ac:dyDescent="0.2"/>
    <row r="29477" x14ac:dyDescent="0.2"/>
    <row r="29478" x14ac:dyDescent="0.2"/>
    <row r="29479" x14ac:dyDescent="0.2"/>
    <row r="29480" x14ac:dyDescent="0.2"/>
    <row r="29481" x14ac:dyDescent="0.2"/>
    <row r="29482" x14ac:dyDescent="0.2"/>
    <row r="29483" x14ac:dyDescent="0.2"/>
    <row r="29484" x14ac:dyDescent="0.2"/>
    <row r="29485" x14ac:dyDescent="0.2"/>
    <row r="29486" x14ac:dyDescent="0.2"/>
    <row r="29487" x14ac:dyDescent="0.2"/>
    <row r="29488" x14ac:dyDescent="0.2"/>
    <row r="29489" x14ac:dyDescent="0.2"/>
    <row r="29490" x14ac:dyDescent="0.2"/>
    <row r="29491" x14ac:dyDescent="0.2"/>
    <row r="29492" x14ac:dyDescent="0.2"/>
    <row r="29493" x14ac:dyDescent="0.2"/>
    <row r="29494" x14ac:dyDescent="0.2"/>
    <row r="29495" x14ac:dyDescent="0.2"/>
    <row r="29496" x14ac:dyDescent="0.2"/>
    <row r="29497" x14ac:dyDescent="0.2"/>
    <row r="29498" x14ac:dyDescent="0.2"/>
    <row r="29499" x14ac:dyDescent="0.2"/>
    <row r="29500" x14ac:dyDescent="0.2"/>
    <row r="29501" x14ac:dyDescent="0.2"/>
    <row r="29502" x14ac:dyDescent="0.2"/>
    <row r="29503" x14ac:dyDescent="0.2"/>
    <row r="29504" x14ac:dyDescent="0.2"/>
    <row r="29505" x14ac:dyDescent="0.2"/>
    <row r="29506" x14ac:dyDescent="0.2"/>
    <row r="29507" x14ac:dyDescent="0.2"/>
    <row r="29508" x14ac:dyDescent="0.2"/>
    <row r="29509" x14ac:dyDescent="0.2"/>
    <row r="29510" x14ac:dyDescent="0.2"/>
    <row r="29511" x14ac:dyDescent="0.2"/>
    <row r="29512" x14ac:dyDescent="0.2"/>
    <row r="29513" x14ac:dyDescent="0.2"/>
    <row r="29514" x14ac:dyDescent="0.2"/>
    <row r="29515" x14ac:dyDescent="0.2"/>
    <row r="29516" x14ac:dyDescent="0.2"/>
    <row r="29517" x14ac:dyDescent="0.2"/>
    <row r="29518" x14ac:dyDescent="0.2"/>
    <row r="29519" x14ac:dyDescent="0.2"/>
    <row r="29520" x14ac:dyDescent="0.2"/>
    <row r="29521" x14ac:dyDescent="0.2"/>
    <row r="29522" x14ac:dyDescent="0.2"/>
    <row r="29523" x14ac:dyDescent="0.2"/>
    <row r="29524" x14ac:dyDescent="0.2"/>
    <row r="29525" x14ac:dyDescent="0.2"/>
    <row r="29526" x14ac:dyDescent="0.2"/>
    <row r="29527" x14ac:dyDescent="0.2"/>
    <row r="29528" x14ac:dyDescent="0.2"/>
    <row r="29529" x14ac:dyDescent="0.2"/>
    <row r="29530" x14ac:dyDescent="0.2"/>
    <row r="29531" x14ac:dyDescent="0.2"/>
    <row r="29532" x14ac:dyDescent="0.2"/>
    <row r="29533" x14ac:dyDescent="0.2"/>
    <row r="29534" x14ac:dyDescent="0.2"/>
    <row r="29535" x14ac:dyDescent="0.2"/>
    <row r="29536" x14ac:dyDescent="0.2"/>
    <row r="29537" x14ac:dyDescent="0.2"/>
    <row r="29538" x14ac:dyDescent="0.2"/>
    <row r="29539" x14ac:dyDescent="0.2"/>
    <row r="29540" x14ac:dyDescent="0.2"/>
    <row r="29541" x14ac:dyDescent="0.2"/>
    <row r="29542" x14ac:dyDescent="0.2"/>
    <row r="29543" x14ac:dyDescent="0.2"/>
    <row r="29544" x14ac:dyDescent="0.2"/>
    <row r="29545" x14ac:dyDescent="0.2"/>
    <row r="29546" x14ac:dyDescent="0.2"/>
    <row r="29547" x14ac:dyDescent="0.2"/>
    <row r="29548" x14ac:dyDescent="0.2"/>
    <row r="29549" x14ac:dyDescent="0.2"/>
    <row r="29550" x14ac:dyDescent="0.2"/>
    <row r="29551" x14ac:dyDescent="0.2"/>
    <row r="29552" x14ac:dyDescent="0.2"/>
    <row r="29553" x14ac:dyDescent="0.2"/>
    <row r="29554" x14ac:dyDescent="0.2"/>
    <row r="29555" x14ac:dyDescent="0.2"/>
    <row r="29556" x14ac:dyDescent="0.2"/>
    <row r="29557" x14ac:dyDescent="0.2"/>
    <row r="29558" x14ac:dyDescent="0.2"/>
    <row r="29559" x14ac:dyDescent="0.2"/>
    <row r="29560" x14ac:dyDescent="0.2"/>
    <row r="29561" x14ac:dyDescent="0.2"/>
    <row r="29562" x14ac:dyDescent="0.2"/>
    <row r="29563" x14ac:dyDescent="0.2"/>
    <row r="29564" x14ac:dyDescent="0.2"/>
    <row r="29565" x14ac:dyDescent="0.2"/>
    <row r="29566" x14ac:dyDescent="0.2"/>
    <row r="29567" x14ac:dyDescent="0.2"/>
    <row r="29568" x14ac:dyDescent="0.2"/>
    <row r="29569" x14ac:dyDescent="0.2"/>
    <row r="29570" x14ac:dyDescent="0.2"/>
    <row r="29571" x14ac:dyDescent="0.2"/>
    <row r="29572" x14ac:dyDescent="0.2"/>
    <row r="29573" x14ac:dyDescent="0.2"/>
    <row r="29574" x14ac:dyDescent="0.2"/>
    <row r="29575" x14ac:dyDescent="0.2"/>
    <row r="29576" x14ac:dyDescent="0.2"/>
    <row r="29577" x14ac:dyDescent="0.2"/>
    <row r="29578" x14ac:dyDescent="0.2"/>
    <row r="29579" x14ac:dyDescent="0.2"/>
    <row r="29580" x14ac:dyDescent="0.2"/>
    <row r="29581" x14ac:dyDescent="0.2"/>
    <row r="29582" x14ac:dyDescent="0.2"/>
    <row r="29583" x14ac:dyDescent="0.2"/>
    <row r="29584" x14ac:dyDescent="0.2"/>
    <row r="29585" x14ac:dyDescent="0.2"/>
    <row r="29586" x14ac:dyDescent="0.2"/>
    <row r="29587" x14ac:dyDescent="0.2"/>
    <row r="29588" x14ac:dyDescent="0.2"/>
    <row r="29589" x14ac:dyDescent="0.2"/>
    <row r="29590" x14ac:dyDescent="0.2"/>
    <row r="29591" x14ac:dyDescent="0.2"/>
    <row r="29592" x14ac:dyDescent="0.2"/>
    <row r="29593" x14ac:dyDescent="0.2"/>
    <row r="29594" x14ac:dyDescent="0.2"/>
    <row r="29595" x14ac:dyDescent="0.2"/>
    <row r="29596" x14ac:dyDescent="0.2"/>
    <row r="29597" x14ac:dyDescent="0.2"/>
    <row r="29598" x14ac:dyDescent="0.2"/>
    <row r="29599" x14ac:dyDescent="0.2"/>
    <row r="29600" x14ac:dyDescent="0.2"/>
    <row r="29601" x14ac:dyDescent="0.2"/>
    <row r="29602" x14ac:dyDescent="0.2"/>
    <row r="29603" x14ac:dyDescent="0.2"/>
    <row r="29604" x14ac:dyDescent="0.2"/>
    <row r="29605" x14ac:dyDescent="0.2"/>
    <row r="29606" x14ac:dyDescent="0.2"/>
    <row r="29607" x14ac:dyDescent="0.2"/>
    <row r="29608" x14ac:dyDescent="0.2"/>
    <row r="29609" x14ac:dyDescent="0.2"/>
    <row r="29610" x14ac:dyDescent="0.2"/>
    <row r="29611" x14ac:dyDescent="0.2"/>
    <row r="29612" x14ac:dyDescent="0.2"/>
    <row r="29613" x14ac:dyDescent="0.2"/>
    <row r="29614" x14ac:dyDescent="0.2"/>
    <row r="29615" x14ac:dyDescent="0.2"/>
    <row r="29616" x14ac:dyDescent="0.2"/>
    <row r="29617" x14ac:dyDescent="0.2"/>
    <row r="29618" x14ac:dyDescent="0.2"/>
    <row r="29619" x14ac:dyDescent="0.2"/>
    <row r="29620" x14ac:dyDescent="0.2"/>
    <row r="29621" x14ac:dyDescent="0.2"/>
    <row r="29622" x14ac:dyDescent="0.2"/>
    <row r="29623" x14ac:dyDescent="0.2"/>
    <row r="29624" x14ac:dyDescent="0.2"/>
    <row r="29625" x14ac:dyDescent="0.2"/>
    <row r="29626" x14ac:dyDescent="0.2"/>
    <row r="29627" x14ac:dyDescent="0.2"/>
    <row r="29628" x14ac:dyDescent="0.2"/>
    <row r="29629" x14ac:dyDescent="0.2"/>
    <row r="29630" x14ac:dyDescent="0.2"/>
    <row r="29631" x14ac:dyDescent="0.2"/>
    <row r="29632" x14ac:dyDescent="0.2"/>
    <row r="29633" x14ac:dyDescent="0.2"/>
    <row r="29634" x14ac:dyDescent="0.2"/>
    <row r="29635" x14ac:dyDescent="0.2"/>
    <row r="29636" x14ac:dyDescent="0.2"/>
    <row r="29637" x14ac:dyDescent="0.2"/>
    <row r="29638" x14ac:dyDescent="0.2"/>
    <row r="29639" x14ac:dyDescent="0.2"/>
    <row r="29640" x14ac:dyDescent="0.2"/>
    <row r="29641" x14ac:dyDescent="0.2"/>
    <row r="29642" x14ac:dyDescent="0.2"/>
    <row r="29643" x14ac:dyDescent="0.2"/>
    <row r="29644" x14ac:dyDescent="0.2"/>
    <row r="29645" x14ac:dyDescent="0.2"/>
    <row r="29646" x14ac:dyDescent="0.2"/>
    <row r="29647" x14ac:dyDescent="0.2"/>
    <row r="29648" x14ac:dyDescent="0.2"/>
    <row r="29649" x14ac:dyDescent="0.2"/>
    <row r="29650" x14ac:dyDescent="0.2"/>
    <row r="29651" x14ac:dyDescent="0.2"/>
    <row r="29652" x14ac:dyDescent="0.2"/>
    <row r="29653" x14ac:dyDescent="0.2"/>
    <row r="29654" x14ac:dyDescent="0.2"/>
    <row r="29655" x14ac:dyDescent="0.2"/>
    <row r="29656" x14ac:dyDescent="0.2"/>
    <row r="29657" x14ac:dyDescent="0.2"/>
    <row r="29658" x14ac:dyDescent="0.2"/>
    <row r="29659" x14ac:dyDescent="0.2"/>
    <row r="29660" x14ac:dyDescent="0.2"/>
    <row r="29661" x14ac:dyDescent="0.2"/>
    <row r="29662" x14ac:dyDescent="0.2"/>
    <row r="29663" x14ac:dyDescent="0.2"/>
    <row r="29664" x14ac:dyDescent="0.2"/>
    <row r="29665" x14ac:dyDescent="0.2"/>
    <row r="29666" x14ac:dyDescent="0.2"/>
    <row r="29667" x14ac:dyDescent="0.2"/>
    <row r="29668" x14ac:dyDescent="0.2"/>
    <row r="29669" x14ac:dyDescent="0.2"/>
    <row r="29670" x14ac:dyDescent="0.2"/>
    <row r="29671" x14ac:dyDescent="0.2"/>
    <row r="29672" x14ac:dyDescent="0.2"/>
    <row r="29673" x14ac:dyDescent="0.2"/>
    <row r="29674" x14ac:dyDescent="0.2"/>
    <row r="29675" x14ac:dyDescent="0.2"/>
    <row r="29676" x14ac:dyDescent="0.2"/>
    <row r="29677" x14ac:dyDescent="0.2"/>
    <row r="29678" x14ac:dyDescent="0.2"/>
    <row r="29679" x14ac:dyDescent="0.2"/>
    <row r="29680" x14ac:dyDescent="0.2"/>
    <row r="29681" x14ac:dyDescent="0.2"/>
    <row r="29682" x14ac:dyDescent="0.2"/>
    <row r="29683" x14ac:dyDescent="0.2"/>
    <row r="29684" x14ac:dyDescent="0.2"/>
    <row r="29685" x14ac:dyDescent="0.2"/>
    <row r="29686" x14ac:dyDescent="0.2"/>
    <row r="29687" x14ac:dyDescent="0.2"/>
    <row r="29688" x14ac:dyDescent="0.2"/>
    <row r="29689" x14ac:dyDescent="0.2"/>
    <row r="29690" x14ac:dyDescent="0.2"/>
    <row r="29691" x14ac:dyDescent="0.2"/>
    <row r="29692" x14ac:dyDescent="0.2"/>
    <row r="29693" x14ac:dyDescent="0.2"/>
    <row r="29694" x14ac:dyDescent="0.2"/>
    <row r="29695" x14ac:dyDescent="0.2"/>
    <row r="29696" x14ac:dyDescent="0.2"/>
    <row r="29697" x14ac:dyDescent="0.2"/>
    <row r="29698" x14ac:dyDescent="0.2"/>
    <row r="29699" x14ac:dyDescent="0.2"/>
    <row r="29700" x14ac:dyDescent="0.2"/>
    <row r="29701" x14ac:dyDescent="0.2"/>
    <row r="29702" x14ac:dyDescent="0.2"/>
    <row r="29703" x14ac:dyDescent="0.2"/>
    <row r="29704" x14ac:dyDescent="0.2"/>
    <row r="29705" x14ac:dyDescent="0.2"/>
    <row r="29706" x14ac:dyDescent="0.2"/>
    <row r="29707" x14ac:dyDescent="0.2"/>
    <row r="29708" x14ac:dyDescent="0.2"/>
    <row r="29709" x14ac:dyDescent="0.2"/>
    <row r="29710" x14ac:dyDescent="0.2"/>
    <row r="29711" x14ac:dyDescent="0.2"/>
    <row r="29712" x14ac:dyDescent="0.2"/>
    <row r="29713" x14ac:dyDescent="0.2"/>
    <row r="29714" x14ac:dyDescent="0.2"/>
    <row r="29715" x14ac:dyDescent="0.2"/>
    <row r="29716" x14ac:dyDescent="0.2"/>
    <row r="29717" x14ac:dyDescent="0.2"/>
    <row r="29718" x14ac:dyDescent="0.2"/>
    <row r="29719" x14ac:dyDescent="0.2"/>
    <row r="29720" x14ac:dyDescent="0.2"/>
    <row r="29721" x14ac:dyDescent="0.2"/>
    <row r="29722" x14ac:dyDescent="0.2"/>
    <row r="29723" x14ac:dyDescent="0.2"/>
    <row r="29724" x14ac:dyDescent="0.2"/>
    <row r="29725" x14ac:dyDescent="0.2"/>
    <row r="29726" x14ac:dyDescent="0.2"/>
    <row r="29727" x14ac:dyDescent="0.2"/>
    <row r="29728" x14ac:dyDescent="0.2"/>
    <row r="29729" x14ac:dyDescent="0.2"/>
    <row r="29730" x14ac:dyDescent="0.2"/>
    <row r="29731" x14ac:dyDescent="0.2"/>
    <row r="29732" x14ac:dyDescent="0.2"/>
    <row r="29733" x14ac:dyDescent="0.2"/>
    <row r="29734" x14ac:dyDescent="0.2"/>
    <row r="29735" x14ac:dyDescent="0.2"/>
    <row r="29736" x14ac:dyDescent="0.2"/>
    <row r="29737" x14ac:dyDescent="0.2"/>
    <row r="29738" x14ac:dyDescent="0.2"/>
    <row r="29739" x14ac:dyDescent="0.2"/>
    <row r="29740" x14ac:dyDescent="0.2"/>
    <row r="29741" x14ac:dyDescent="0.2"/>
    <row r="29742" x14ac:dyDescent="0.2"/>
    <row r="29743" x14ac:dyDescent="0.2"/>
    <row r="29744" x14ac:dyDescent="0.2"/>
    <row r="29745" x14ac:dyDescent="0.2"/>
    <row r="29746" x14ac:dyDescent="0.2"/>
    <row r="29747" x14ac:dyDescent="0.2"/>
    <row r="29748" x14ac:dyDescent="0.2"/>
    <row r="29749" x14ac:dyDescent="0.2"/>
    <row r="29750" x14ac:dyDescent="0.2"/>
    <row r="29751" x14ac:dyDescent="0.2"/>
    <row r="29752" x14ac:dyDescent="0.2"/>
    <row r="29753" x14ac:dyDescent="0.2"/>
    <row r="29754" x14ac:dyDescent="0.2"/>
    <row r="29755" x14ac:dyDescent="0.2"/>
    <row r="29756" x14ac:dyDescent="0.2"/>
    <row r="29757" x14ac:dyDescent="0.2"/>
    <row r="29758" x14ac:dyDescent="0.2"/>
    <row r="29759" x14ac:dyDescent="0.2"/>
    <row r="29760" x14ac:dyDescent="0.2"/>
    <row r="29761" x14ac:dyDescent="0.2"/>
    <row r="29762" x14ac:dyDescent="0.2"/>
    <row r="29763" x14ac:dyDescent="0.2"/>
    <row r="29764" x14ac:dyDescent="0.2"/>
    <row r="29765" x14ac:dyDescent="0.2"/>
    <row r="29766" x14ac:dyDescent="0.2"/>
    <row r="29767" x14ac:dyDescent="0.2"/>
    <row r="29768" x14ac:dyDescent="0.2"/>
    <row r="29769" x14ac:dyDescent="0.2"/>
    <row r="29770" x14ac:dyDescent="0.2"/>
    <row r="29771" x14ac:dyDescent="0.2"/>
    <row r="29772" x14ac:dyDescent="0.2"/>
    <row r="29773" x14ac:dyDescent="0.2"/>
    <row r="29774" x14ac:dyDescent="0.2"/>
    <row r="29775" x14ac:dyDescent="0.2"/>
    <row r="29776" x14ac:dyDescent="0.2"/>
    <row r="29777" x14ac:dyDescent="0.2"/>
    <row r="29778" x14ac:dyDescent="0.2"/>
    <row r="29779" x14ac:dyDescent="0.2"/>
    <row r="29780" x14ac:dyDescent="0.2"/>
    <row r="29781" x14ac:dyDescent="0.2"/>
    <row r="29782" x14ac:dyDescent="0.2"/>
    <row r="29783" x14ac:dyDescent="0.2"/>
    <row r="29784" x14ac:dyDescent="0.2"/>
    <row r="29785" x14ac:dyDescent="0.2"/>
    <row r="29786" x14ac:dyDescent="0.2"/>
    <row r="29787" x14ac:dyDescent="0.2"/>
    <row r="29788" x14ac:dyDescent="0.2"/>
    <row r="29789" x14ac:dyDescent="0.2"/>
    <row r="29790" x14ac:dyDescent="0.2"/>
    <row r="29791" x14ac:dyDescent="0.2"/>
    <row r="29792" x14ac:dyDescent="0.2"/>
    <row r="29793" x14ac:dyDescent="0.2"/>
    <row r="29794" x14ac:dyDescent="0.2"/>
    <row r="29795" x14ac:dyDescent="0.2"/>
    <row r="29796" x14ac:dyDescent="0.2"/>
    <row r="29797" x14ac:dyDescent="0.2"/>
    <row r="29798" x14ac:dyDescent="0.2"/>
    <row r="29799" x14ac:dyDescent="0.2"/>
    <row r="29800" x14ac:dyDescent="0.2"/>
    <row r="29801" x14ac:dyDescent="0.2"/>
    <row r="29802" x14ac:dyDescent="0.2"/>
    <row r="29803" x14ac:dyDescent="0.2"/>
    <row r="29804" x14ac:dyDescent="0.2"/>
    <row r="29805" x14ac:dyDescent="0.2"/>
    <row r="29806" x14ac:dyDescent="0.2"/>
    <row r="29807" x14ac:dyDescent="0.2"/>
    <row r="29808" x14ac:dyDescent="0.2"/>
    <row r="29809" x14ac:dyDescent="0.2"/>
    <row r="29810" x14ac:dyDescent="0.2"/>
    <row r="29811" x14ac:dyDescent="0.2"/>
    <row r="29812" x14ac:dyDescent="0.2"/>
    <row r="29813" x14ac:dyDescent="0.2"/>
    <row r="29814" x14ac:dyDescent="0.2"/>
    <row r="29815" x14ac:dyDescent="0.2"/>
    <row r="29816" x14ac:dyDescent="0.2"/>
    <row r="29817" x14ac:dyDescent="0.2"/>
    <row r="29818" x14ac:dyDescent="0.2"/>
    <row r="29819" x14ac:dyDescent="0.2"/>
    <row r="29820" x14ac:dyDescent="0.2"/>
    <row r="29821" x14ac:dyDescent="0.2"/>
    <row r="29822" x14ac:dyDescent="0.2"/>
    <row r="29823" x14ac:dyDescent="0.2"/>
    <row r="29824" x14ac:dyDescent="0.2"/>
    <row r="29825" x14ac:dyDescent="0.2"/>
    <row r="29826" x14ac:dyDescent="0.2"/>
    <row r="29827" x14ac:dyDescent="0.2"/>
    <row r="29828" x14ac:dyDescent="0.2"/>
    <row r="29829" x14ac:dyDescent="0.2"/>
    <row r="29830" x14ac:dyDescent="0.2"/>
    <row r="29831" x14ac:dyDescent="0.2"/>
    <row r="29832" x14ac:dyDescent="0.2"/>
    <row r="29833" x14ac:dyDescent="0.2"/>
    <row r="29834" x14ac:dyDescent="0.2"/>
    <row r="29835" x14ac:dyDescent="0.2"/>
    <row r="29836" x14ac:dyDescent="0.2"/>
    <row r="29837" x14ac:dyDescent="0.2"/>
    <row r="29838" x14ac:dyDescent="0.2"/>
    <row r="29839" x14ac:dyDescent="0.2"/>
    <row r="29840" x14ac:dyDescent="0.2"/>
    <row r="29841" x14ac:dyDescent="0.2"/>
    <row r="29842" x14ac:dyDescent="0.2"/>
    <row r="29843" x14ac:dyDescent="0.2"/>
    <row r="29844" x14ac:dyDescent="0.2"/>
    <row r="29845" x14ac:dyDescent="0.2"/>
    <row r="29846" x14ac:dyDescent="0.2"/>
    <row r="29847" x14ac:dyDescent="0.2"/>
    <row r="29848" x14ac:dyDescent="0.2"/>
    <row r="29849" x14ac:dyDescent="0.2"/>
    <row r="29850" x14ac:dyDescent="0.2"/>
    <row r="29851" x14ac:dyDescent="0.2"/>
    <row r="29852" x14ac:dyDescent="0.2"/>
    <row r="29853" x14ac:dyDescent="0.2"/>
    <row r="29854" x14ac:dyDescent="0.2"/>
    <row r="29855" x14ac:dyDescent="0.2"/>
    <row r="29856" x14ac:dyDescent="0.2"/>
    <row r="29857" x14ac:dyDescent="0.2"/>
    <row r="29858" x14ac:dyDescent="0.2"/>
    <row r="29859" x14ac:dyDescent="0.2"/>
    <row r="29860" x14ac:dyDescent="0.2"/>
    <row r="29861" x14ac:dyDescent="0.2"/>
    <row r="29862" x14ac:dyDescent="0.2"/>
    <row r="29863" x14ac:dyDescent="0.2"/>
    <row r="29864" x14ac:dyDescent="0.2"/>
    <row r="29865" x14ac:dyDescent="0.2"/>
    <row r="29866" x14ac:dyDescent="0.2"/>
    <row r="29867" x14ac:dyDescent="0.2"/>
    <row r="29868" x14ac:dyDescent="0.2"/>
    <row r="29869" x14ac:dyDescent="0.2"/>
    <row r="29870" x14ac:dyDescent="0.2"/>
    <row r="29871" x14ac:dyDescent="0.2"/>
    <row r="29872" x14ac:dyDescent="0.2"/>
    <row r="29873" x14ac:dyDescent="0.2"/>
    <row r="29874" x14ac:dyDescent="0.2"/>
    <row r="29875" x14ac:dyDescent="0.2"/>
    <row r="29876" x14ac:dyDescent="0.2"/>
    <row r="29877" x14ac:dyDescent="0.2"/>
    <row r="29878" x14ac:dyDescent="0.2"/>
    <row r="29879" x14ac:dyDescent="0.2"/>
    <row r="29880" x14ac:dyDescent="0.2"/>
    <row r="29881" x14ac:dyDescent="0.2"/>
    <row r="29882" x14ac:dyDescent="0.2"/>
    <row r="29883" x14ac:dyDescent="0.2"/>
    <row r="29884" x14ac:dyDescent="0.2"/>
    <row r="29885" x14ac:dyDescent="0.2"/>
    <row r="29886" x14ac:dyDescent="0.2"/>
    <row r="29887" x14ac:dyDescent="0.2"/>
    <row r="29888" x14ac:dyDescent="0.2"/>
    <row r="29889" x14ac:dyDescent="0.2"/>
    <row r="29890" x14ac:dyDescent="0.2"/>
    <row r="29891" x14ac:dyDescent="0.2"/>
    <row r="29892" x14ac:dyDescent="0.2"/>
    <row r="29893" x14ac:dyDescent="0.2"/>
    <row r="29894" x14ac:dyDescent="0.2"/>
    <row r="29895" x14ac:dyDescent="0.2"/>
    <row r="29896" x14ac:dyDescent="0.2"/>
    <row r="29897" x14ac:dyDescent="0.2"/>
    <row r="29898" x14ac:dyDescent="0.2"/>
    <row r="29899" x14ac:dyDescent="0.2"/>
    <row r="29900" x14ac:dyDescent="0.2"/>
    <row r="29901" x14ac:dyDescent="0.2"/>
    <row r="29902" x14ac:dyDescent="0.2"/>
    <row r="29903" x14ac:dyDescent="0.2"/>
    <row r="29904" x14ac:dyDescent="0.2"/>
    <row r="29905" x14ac:dyDescent="0.2"/>
    <row r="29906" x14ac:dyDescent="0.2"/>
    <row r="29907" x14ac:dyDescent="0.2"/>
    <row r="29908" x14ac:dyDescent="0.2"/>
    <row r="29909" x14ac:dyDescent="0.2"/>
    <row r="29910" x14ac:dyDescent="0.2"/>
    <row r="29911" x14ac:dyDescent="0.2"/>
    <row r="29912" x14ac:dyDescent="0.2"/>
    <row r="29913" x14ac:dyDescent="0.2"/>
    <row r="29914" x14ac:dyDescent="0.2"/>
    <row r="29915" x14ac:dyDescent="0.2"/>
    <row r="29916" x14ac:dyDescent="0.2"/>
    <row r="29917" x14ac:dyDescent="0.2"/>
    <row r="29918" x14ac:dyDescent="0.2"/>
    <row r="29919" x14ac:dyDescent="0.2"/>
    <row r="29920" x14ac:dyDescent="0.2"/>
    <row r="29921" x14ac:dyDescent="0.2"/>
    <row r="29922" x14ac:dyDescent="0.2"/>
    <row r="29923" x14ac:dyDescent="0.2"/>
    <row r="29924" x14ac:dyDescent="0.2"/>
    <row r="29925" x14ac:dyDescent="0.2"/>
    <row r="29926" x14ac:dyDescent="0.2"/>
    <row r="29927" x14ac:dyDescent="0.2"/>
    <row r="29928" x14ac:dyDescent="0.2"/>
    <row r="29929" x14ac:dyDescent="0.2"/>
    <row r="29930" x14ac:dyDescent="0.2"/>
    <row r="29931" x14ac:dyDescent="0.2"/>
    <row r="29932" x14ac:dyDescent="0.2"/>
    <row r="29933" x14ac:dyDescent="0.2"/>
    <row r="29934" x14ac:dyDescent="0.2"/>
    <row r="29935" x14ac:dyDescent="0.2"/>
    <row r="29936" x14ac:dyDescent="0.2"/>
    <row r="29937" x14ac:dyDescent="0.2"/>
    <row r="29938" x14ac:dyDescent="0.2"/>
    <row r="29939" x14ac:dyDescent="0.2"/>
    <row r="29940" x14ac:dyDescent="0.2"/>
    <row r="29941" x14ac:dyDescent="0.2"/>
    <row r="29942" x14ac:dyDescent="0.2"/>
    <row r="29943" x14ac:dyDescent="0.2"/>
    <row r="29944" x14ac:dyDescent="0.2"/>
    <row r="29945" x14ac:dyDescent="0.2"/>
    <row r="29946" x14ac:dyDescent="0.2"/>
    <row r="29947" x14ac:dyDescent="0.2"/>
    <row r="29948" x14ac:dyDescent="0.2"/>
    <row r="29949" x14ac:dyDescent="0.2"/>
    <row r="29950" x14ac:dyDescent="0.2"/>
    <row r="29951" x14ac:dyDescent="0.2"/>
    <row r="29952" x14ac:dyDescent="0.2"/>
    <row r="29953" x14ac:dyDescent="0.2"/>
    <row r="29954" x14ac:dyDescent="0.2"/>
    <row r="29955" x14ac:dyDescent="0.2"/>
    <row r="29956" x14ac:dyDescent="0.2"/>
    <row r="29957" x14ac:dyDescent="0.2"/>
    <row r="29958" x14ac:dyDescent="0.2"/>
    <row r="29959" x14ac:dyDescent="0.2"/>
    <row r="29960" x14ac:dyDescent="0.2"/>
    <row r="29961" x14ac:dyDescent="0.2"/>
    <row r="29962" x14ac:dyDescent="0.2"/>
    <row r="29963" x14ac:dyDescent="0.2"/>
    <row r="29964" x14ac:dyDescent="0.2"/>
    <row r="29965" x14ac:dyDescent="0.2"/>
    <row r="29966" x14ac:dyDescent="0.2"/>
    <row r="29967" x14ac:dyDescent="0.2"/>
    <row r="29968" x14ac:dyDescent="0.2"/>
    <row r="29969" x14ac:dyDescent="0.2"/>
    <row r="29970" x14ac:dyDescent="0.2"/>
    <row r="29971" x14ac:dyDescent="0.2"/>
    <row r="29972" x14ac:dyDescent="0.2"/>
    <row r="29973" x14ac:dyDescent="0.2"/>
    <row r="29974" x14ac:dyDescent="0.2"/>
    <row r="29975" x14ac:dyDescent="0.2"/>
    <row r="29976" x14ac:dyDescent="0.2"/>
    <row r="29977" x14ac:dyDescent="0.2"/>
    <row r="29978" x14ac:dyDescent="0.2"/>
    <row r="29979" x14ac:dyDescent="0.2"/>
    <row r="29980" x14ac:dyDescent="0.2"/>
    <row r="29981" x14ac:dyDescent="0.2"/>
    <row r="29982" x14ac:dyDescent="0.2"/>
    <row r="29983" x14ac:dyDescent="0.2"/>
    <row r="29984" x14ac:dyDescent="0.2"/>
    <row r="29985" x14ac:dyDescent="0.2"/>
    <row r="29986" x14ac:dyDescent="0.2"/>
    <row r="29987" x14ac:dyDescent="0.2"/>
    <row r="29988" x14ac:dyDescent="0.2"/>
    <row r="29989" x14ac:dyDescent="0.2"/>
    <row r="29990" x14ac:dyDescent="0.2"/>
    <row r="29991" x14ac:dyDescent="0.2"/>
    <row r="29992" x14ac:dyDescent="0.2"/>
    <row r="29993" x14ac:dyDescent="0.2"/>
    <row r="29994" x14ac:dyDescent="0.2"/>
    <row r="29995" x14ac:dyDescent="0.2"/>
    <row r="29996" x14ac:dyDescent="0.2"/>
    <row r="29997" x14ac:dyDescent="0.2"/>
    <row r="29998" x14ac:dyDescent="0.2"/>
    <row r="29999" x14ac:dyDescent="0.2"/>
    <row r="30000" x14ac:dyDescent="0.2"/>
    <row r="30001" x14ac:dyDescent="0.2"/>
    <row r="30002" x14ac:dyDescent="0.2"/>
    <row r="30003" x14ac:dyDescent="0.2"/>
    <row r="30004" x14ac:dyDescent="0.2"/>
    <row r="30005" x14ac:dyDescent="0.2"/>
    <row r="30006" x14ac:dyDescent="0.2"/>
    <row r="30007" x14ac:dyDescent="0.2"/>
    <row r="30008" x14ac:dyDescent="0.2"/>
    <row r="30009" x14ac:dyDescent="0.2"/>
    <row r="30010" x14ac:dyDescent="0.2"/>
    <row r="30011" x14ac:dyDescent="0.2"/>
    <row r="30012" x14ac:dyDescent="0.2"/>
    <row r="30013" x14ac:dyDescent="0.2"/>
    <row r="30014" x14ac:dyDescent="0.2"/>
    <row r="30015" x14ac:dyDescent="0.2"/>
    <row r="30016" x14ac:dyDescent="0.2"/>
    <row r="30017" x14ac:dyDescent="0.2"/>
    <row r="30018" x14ac:dyDescent="0.2"/>
    <row r="30019" x14ac:dyDescent="0.2"/>
    <row r="30020" x14ac:dyDescent="0.2"/>
    <row r="30021" x14ac:dyDescent="0.2"/>
    <row r="30022" x14ac:dyDescent="0.2"/>
    <row r="30023" x14ac:dyDescent="0.2"/>
    <row r="30024" x14ac:dyDescent="0.2"/>
    <row r="30025" x14ac:dyDescent="0.2"/>
    <row r="30026" x14ac:dyDescent="0.2"/>
    <row r="30027" x14ac:dyDescent="0.2"/>
    <row r="30028" x14ac:dyDescent="0.2"/>
    <row r="30029" x14ac:dyDescent="0.2"/>
    <row r="30030" x14ac:dyDescent="0.2"/>
    <row r="30031" x14ac:dyDescent="0.2"/>
    <row r="30032" x14ac:dyDescent="0.2"/>
    <row r="30033" x14ac:dyDescent="0.2"/>
    <row r="30034" x14ac:dyDescent="0.2"/>
    <row r="30035" x14ac:dyDescent="0.2"/>
    <row r="30036" x14ac:dyDescent="0.2"/>
    <row r="30037" x14ac:dyDescent="0.2"/>
    <row r="30038" x14ac:dyDescent="0.2"/>
    <row r="30039" x14ac:dyDescent="0.2"/>
    <row r="30040" x14ac:dyDescent="0.2"/>
    <row r="30041" x14ac:dyDescent="0.2"/>
    <row r="30042" x14ac:dyDescent="0.2"/>
    <row r="30043" x14ac:dyDescent="0.2"/>
    <row r="30044" x14ac:dyDescent="0.2"/>
    <row r="30045" x14ac:dyDescent="0.2"/>
    <row r="30046" x14ac:dyDescent="0.2"/>
    <row r="30047" x14ac:dyDescent="0.2"/>
    <row r="30048" x14ac:dyDescent="0.2"/>
    <row r="30049" x14ac:dyDescent="0.2"/>
    <row r="30050" x14ac:dyDescent="0.2"/>
    <row r="30051" x14ac:dyDescent="0.2"/>
    <row r="30052" x14ac:dyDescent="0.2"/>
    <row r="30053" x14ac:dyDescent="0.2"/>
    <row r="30054" x14ac:dyDescent="0.2"/>
    <row r="30055" x14ac:dyDescent="0.2"/>
    <row r="30056" x14ac:dyDescent="0.2"/>
    <row r="30057" x14ac:dyDescent="0.2"/>
    <row r="30058" x14ac:dyDescent="0.2"/>
    <row r="30059" x14ac:dyDescent="0.2"/>
    <row r="30060" x14ac:dyDescent="0.2"/>
    <row r="30061" x14ac:dyDescent="0.2"/>
    <row r="30062" x14ac:dyDescent="0.2"/>
    <row r="30063" x14ac:dyDescent="0.2"/>
    <row r="30064" x14ac:dyDescent="0.2"/>
    <row r="30065" x14ac:dyDescent="0.2"/>
    <row r="30066" x14ac:dyDescent="0.2"/>
    <row r="30067" x14ac:dyDescent="0.2"/>
    <row r="30068" x14ac:dyDescent="0.2"/>
    <row r="30069" x14ac:dyDescent="0.2"/>
    <row r="30070" x14ac:dyDescent="0.2"/>
    <row r="30071" x14ac:dyDescent="0.2"/>
    <row r="30072" x14ac:dyDescent="0.2"/>
    <row r="30073" x14ac:dyDescent="0.2"/>
    <row r="30074" x14ac:dyDescent="0.2"/>
    <row r="30075" x14ac:dyDescent="0.2"/>
    <row r="30076" x14ac:dyDescent="0.2"/>
    <row r="30077" x14ac:dyDescent="0.2"/>
    <row r="30078" x14ac:dyDescent="0.2"/>
    <row r="30079" x14ac:dyDescent="0.2"/>
    <row r="30080" x14ac:dyDescent="0.2"/>
    <row r="30081" x14ac:dyDescent="0.2"/>
    <row r="30082" x14ac:dyDescent="0.2"/>
    <row r="30083" x14ac:dyDescent="0.2"/>
    <row r="30084" x14ac:dyDescent="0.2"/>
    <row r="30085" x14ac:dyDescent="0.2"/>
    <row r="30086" x14ac:dyDescent="0.2"/>
    <row r="30087" x14ac:dyDescent="0.2"/>
    <row r="30088" x14ac:dyDescent="0.2"/>
    <row r="30089" x14ac:dyDescent="0.2"/>
    <row r="30090" x14ac:dyDescent="0.2"/>
    <row r="30091" x14ac:dyDescent="0.2"/>
    <row r="30092" x14ac:dyDescent="0.2"/>
    <row r="30093" x14ac:dyDescent="0.2"/>
    <row r="30094" x14ac:dyDescent="0.2"/>
    <row r="30095" x14ac:dyDescent="0.2"/>
    <row r="30096" x14ac:dyDescent="0.2"/>
    <row r="30097" x14ac:dyDescent="0.2"/>
    <row r="30098" x14ac:dyDescent="0.2"/>
    <row r="30099" x14ac:dyDescent="0.2"/>
    <row r="30100" x14ac:dyDescent="0.2"/>
    <row r="30101" x14ac:dyDescent="0.2"/>
    <row r="30102" x14ac:dyDescent="0.2"/>
    <row r="30103" x14ac:dyDescent="0.2"/>
    <row r="30104" x14ac:dyDescent="0.2"/>
    <row r="30105" x14ac:dyDescent="0.2"/>
    <row r="30106" x14ac:dyDescent="0.2"/>
    <row r="30107" x14ac:dyDescent="0.2"/>
    <row r="30108" x14ac:dyDescent="0.2"/>
    <row r="30109" x14ac:dyDescent="0.2"/>
    <row r="30110" x14ac:dyDescent="0.2"/>
    <row r="30111" x14ac:dyDescent="0.2"/>
    <row r="30112" x14ac:dyDescent="0.2"/>
    <row r="30113" x14ac:dyDescent="0.2"/>
    <row r="30114" x14ac:dyDescent="0.2"/>
    <row r="30115" x14ac:dyDescent="0.2"/>
    <row r="30116" x14ac:dyDescent="0.2"/>
    <row r="30117" x14ac:dyDescent="0.2"/>
    <row r="30118" x14ac:dyDescent="0.2"/>
    <row r="30119" x14ac:dyDescent="0.2"/>
    <row r="30120" x14ac:dyDescent="0.2"/>
    <row r="30121" x14ac:dyDescent="0.2"/>
    <row r="30122" x14ac:dyDescent="0.2"/>
    <row r="30123" x14ac:dyDescent="0.2"/>
    <row r="30124" x14ac:dyDescent="0.2"/>
    <row r="30125" x14ac:dyDescent="0.2"/>
    <row r="30126" x14ac:dyDescent="0.2"/>
    <row r="30127" x14ac:dyDescent="0.2"/>
    <row r="30128" x14ac:dyDescent="0.2"/>
    <row r="30129" x14ac:dyDescent="0.2"/>
    <row r="30130" x14ac:dyDescent="0.2"/>
    <row r="30131" x14ac:dyDescent="0.2"/>
    <row r="30132" x14ac:dyDescent="0.2"/>
    <row r="30133" x14ac:dyDescent="0.2"/>
    <row r="30134" x14ac:dyDescent="0.2"/>
    <row r="30135" x14ac:dyDescent="0.2"/>
    <row r="30136" x14ac:dyDescent="0.2"/>
    <row r="30137" x14ac:dyDescent="0.2"/>
    <row r="30138" x14ac:dyDescent="0.2"/>
    <row r="30139" x14ac:dyDescent="0.2"/>
    <row r="30140" x14ac:dyDescent="0.2"/>
    <row r="30141" x14ac:dyDescent="0.2"/>
    <row r="30142" x14ac:dyDescent="0.2"/>
    <row r="30143" x14ac:dyDescent="0.2"/>
    <row r="30144" x14ac:dyDescent="0.2"/>
    <row r="30145" x14ac:dyDescent="0.2"/>
    <row r="30146" x14ac:dyDescent="0.2"/>
    <row r="30147" x14ac:dyDescent="0.2"/>
    <row r="30148" x14ac:dyDescent="0.2"/>
    <row r="30149" x14ac:dyDescent="0.2"/>
    <row r="30150" x14ac:dyDescent="0.2"/>
    <row r="30151" x14ac:dyDescent="0.2"/>
    <row r="30152" x14ac:dyDescent="0.2"/>
    <row r="30153" x14ac:dyDescent="0.2"/>
    <row r="30154" x14ac:dyDescent="0.2"/>
    <row r="30155" x14ac:dyDescent="0.2"/>
    <row r="30156" x14ac:dyDescent="0.2"/>
    <row r="30157" x14ac:dyDescent="0.2"/>
    <row r="30158" x14ac:dyDescent="0.2"/>
    <row r="30159" x14ac:dyDescent="0.2"/>
    <row r="30160" x14ac:dyDescent="0.2"/>
    <row r="30161" x14ac:dyDescent="0.2"/>
    <row r="30162" x14ac:dyDescent="0.2"/>
    <row r="30163" x14ac:dyDescent="0.2"/>
    <row r="30164" x14ac:dyDescent="0.2"/>
    <row r="30165" x14ac:dyDescent="0.2"/>
    <row r="30166" x14ac:dyDescent="0.2"/>
    <row r="30167" x14ac:dyDescent="0.2"/>
    <row r="30168" x14ac:dyDescent="0.2"/>
    <row r="30169" x14ac:dyDescent="0.2"/>
    <row r="30170" x14ac:dyDescent="0.2"/>
    <row r="30171" x14ac:dyDescent="0.2"/>
    <row r="30172" x14ac:dyDescent="0.2"/>
    <row r="30173" x14ac:dyDescent="0.2"/>
    <row r="30174" x14ac:dyDescent="0.2"/>
    <row r="30175" x14ac:dyDescent="0.2"/>
    <row r="30176" x14ac:dyDescent="0.2"/>
    <row r="30177" x14ac:dyDescent="0.2"/>
    <row r="30178" x14ac:dyDescent="0.2"/>
    <row r="30179" x14ac:dyDescent="0.2"/>
    <row r="30180" x14ac:dyDescent="0.2"/>
    <row r="30181" x14ac:dyDescent="0.2"/>
    <row r="30182" x14ac:dyDescent="0.2"/>
    <row r="30183" x14ac:dyDescent="0.2"/>
    <row r="30184" x14ac:dyDescent="0.2"/>
    <row r="30185" x14ac:dyDescent="0.2"/>
    <row r="30186" x14ac:dyDescent="0.2"/>
    <row r="30187" x14ac:dyDescent="0.2"/>
    <row r="30188" x14ac:dyDescent="0.2"/>
    <row r="30189" x14ac:dyDescent="0.2"/>
    <row r="30190" x14ac:dyDescent="0.2"/>
    <row r="30191" x14ac:dyDescent="0.2"/>
    <row r="30192" x14ac:dyDescent="0.2"/>
    <row r="30193" x14ac:dyDescent="0.2"/>
    <row r="30194" x14ac:dyDescent="0.2"/>
    <row r="30195" x14ac:dyDescent="0.2"/>
    <row r="30196" x14ac:dyDescent="0.2"/>
    <row r="30197" x14ac:dyDescent="0.2"/>
    <row r="30198" x14ac:dyDescent="0.2"/>
    <row r="30199" x14ac:dyDescent="0.2"/>
    <row r="30200" x14ac:dyDescent="0.2"/>
    <row r="30201" x14ac:dyDescent="0.2"/>
    <row r="30202" x14ac:dyDescent="0.2"/>
    <row r="30203" x14ac:dyDescent="0.2"/>
    <row r="30204" x14ac:dyDescent="0.2"/>
    <row r="30205" x14ac:dyDescent="0.2"/>
    <row r="30206" x14ac:dyDescent="0.2"/>
    <row r="30207" x14ac:dyDescent="0.2"/>
    <row r="30208" x14ac:dyDescent="0.2"/>
    <row r="30209" x14ac:dyDescent="0.2"/>
    <row r="30210" x14ac:dyDescent="0.2"/>
    <row r="30211" x14ac:dyDescent="0.2"/>
    <row r="30212" x14ac:dyDescent="0.2"/>
    <row r="30213" x14ac:dyDescent="0.2"/>
    <row r="30214" x14ac:dyDescent="0.2"/>
    <row r="30215" x14ac:dyDescent="0.2"/>
    <row r="30216" x14ac:dyDescent="0.2"/>
    <row r="30217" x14ac:dyDescent="0.2"/>
    <row r="30218" x14ac:dyDescent="0.2"/>
    <row r="30219" x14ac:dyDescent="0.2"/>
    <row r="30220" x14ac:dyDescent="0.2"/>
    <row r="30221" x14ac:dyDescent="0.2"/>
    <row r="30222" x14ac:dyDescent="0.2"/>
    <row r="30223" x14ac:dyDescent="0.2"/>
    <row r="30224" x14ac:dyDescent="0.2"/>
    <row r="30225" x14ac:dyDescent="0.2"/>
    <row r="30226" x14ac:dyDescent="0.2"/>
    <row r="30227" x14ac:dyDescent="0.2"/>
    <row r="30228" x14ac:dyDescent="0.2"/>
    <row r="30229" x14ac:dyDescent="0.2"/>
    <row r="30230" x14ac:dyDescent="0.2"/>
    <row r="30231" x14ac:dyDescent="0.2"/>
    <row r="30232" x14ac:dyDescent="0.2"/>
    <row r="30233" x14ac:dyDescent="0.2"/>
    <row r="30234" x14ac:dyDescent="0.2"/>
    <row r="30235" x14ac:dyDescent="0.2"/>
    <row r="30236" x14ac:dyDescent="0.2"/>
    <row r="30237" x14ac:dyDescent="0.2"/>
    <row r="30238" x14ac:dyDescent="0.2"/>
    <row r="30239" x14ac:dyDescent="0.2"/>
    <row r="30240" x14ac:dyDescent="0.2"/>
    <row r="30241" x14ac:dyDescent="0.2"/>
    <row r="30242" x14ac:dyDescent="0.2"/>
    <row r="30243" x14ac:dyDescent="0.2"/>
    <row r="30244" x14ac:dyDescent="0.2"/>
    <row r="30245" x14ac:dyDescent="0.2"/>
    <row r="30246" x14ac:dyDescent="0.2"/>
    <row r="30247" x14ac:dyDescent="0.2"/>
    <row r="30248" x14ac:dyDescent="0.2"/>
    <row r="30249" x14ac:dyDescent="0.2"/>
    <row r="30250" x14ac:dyDescent="0.2"/>
    <row r="30251" x14ac:dyDescent="0.2"/>
    <row r="30252" x14ac:dyDescent="0.2"/>
    <row r="30253" x14ac:dyDescent="0.2"/>
    <row r="30254" x14ac:dyDescent="0.2"/>
    <row r="30255" x14ac:dyDescent="0.2"/>
    <row r="30256" x14ac:dyDescent="0.2"/>
    <row r="30257" x14ac:dyDescent="0.2"/>
    <row r="30258" x14ac:dyDescent="0.2"/>
    <row r="30259" x14ac:dyDescent="0.2"/>
    <row r="30260" x14ac:dyDescent="0.2"/>
    <row r="30261" x14ac:dyDescent="0.2"/>
    <row r="30262" x14ac:dyDescent="0.2"/>
    <row r="30263" x14ac:dyDescent="0.2"/>
    <row r="30264" x14ac:dyDescent="0.2"/>
    <row r="30265" x14ac:dyDescent="0.2"/>
    <row r="30266" x14ac:dyDescent="0.2"/>
    <row r="30267" x14ac:dyDescent="0.2"/>
    <row r="30268" x14ac:dyDescent="0.2"/>
    <row r="30269" x14ac:dyDescent="0.2"/>
    <row r="30270" x14ac:dyDescent="0.2"/>
    <row r="30271" x14ac:dyDescent="0.2"/>
    <row r="30272" x14ac:dyDescent="0.2"/>
    <row r="30273" x14ac:dyDescent="0.2"/>
    <row r="30274" x14ac:dyDescent="0.2"/>
    <row r="30275" x14ac:dyDescent="0.2"/>
    <row r="30276" x14ac:dyDescent="0.2"/>
    <row r="30277" x14ac:dyDescent="0.2"/>
    <row r="30278" x14ac:dyDescent="0.2"/>
    <row r="30279" x14ac:dyDescent="0.2"/>
    <row r="30280" x14ac:dyDescent="0.2"/>
    <row r="30281" x14ac:dyDescent="0.2"/>
    <row r="30282" x14ac:dyDescent="0.2"/>
    <row r="30283" x14ac:dyDescent="0.2"/>
    <row r="30284" x14ac:dyDescent="0.2"/>
    <row r="30285" x14ac:dyDescent="0.2"/>
    <row r="30286" x14ac:dyDescent="0.2"/>
    <row r="30287" x14ac:dyDescent="0.2"/>
    <row r="30288" x14ac:dyDescent="0.2"/>
    <row r="30289" x14ac:dyDescent="0.2"/>
    <row r="30290" x14ac:dyDescent="0.2"/>
    <row r="30291" x14ac:dyDescent="0.2"/>
    <row r="30292" x14ac:dyDescent="0.2"/>
    <row r="30293" x14ac:dyDescent="0.2"/>
    <row r="30294" x14ac:dyDescent="0.2"/>
    <row r="30295" x14ac:dyDescent="0.2"/>
    <row r="30296" x14ac:dyDescent="0.2"/>
    <row r="30297" x14ac:dyDescent="0.2"/>
    <row r="30298" x14ac:dyDescent="0.2"/>
    <row r="30299" x14ac:dyDescent="0.2"/>
    <row r="30300" x14ac:dyDescent="0.2"/>
    <row r="30301" x14ac:dyDescent="0.2"/>
    <row r="30302" x14ac:dyDescent="0.2"/>
    <row r="30303" x14ac:dyDescent="0.2"/>
    <row r="30304" x14ac:dyDescent="0.2"/>
    <row r="30305" x14ac:dyDescent="0.2"/>
    <row r="30306" x14ac:dyDescent="0.2"/>
    <row r="30307" x14ac:dyDescent="0.2"/>
    <row r="30308" x14ac:dyDescent="0.2"/>
    <row r="30309" x14ac:dyDescent="0.2"/>
    <row r="30310" x14ac:dyDescent="0.2"/>
    <row r="30311" x14ac:dyDescent="0.2"/>
    <row r="30312" x14ac:dyDescent="0.2"/>
    <row r="30313" x14ac:dyDescent="0.2"/>
    <row r="30314" x14ac:dyDescent="0.2"/>
    <row r="30315" x14ac:dyDescent="0.2"/>
    <row r="30316" x14ac:dyDescent="0.2"/>
    <row r="30317" x14ac:dyDescent="0.2"/>
    <row r="30318" x14ac:dyDescent="0.2"/>
    <row r="30319" x14ac:dyDescent="0.2"/>
    <row r="30320" x14ac:dyDescent="0.2"/>
    <row r="30321" x14ac:dyDescent="0.2"/>
    <row r="30322" x14ac:dyDescent="0.2"/>
    <row r="30323" x14ac:dyDescent="0.2"/>
    <row r="30324" x14ac:dyDescent="0.2"/>
    <row r="30325" x14ac:dyDescent="0.2"/>
    <row r="30326" x14ac:dyDescent="0.2"/>
    <row r="30327" x14ac:dyDescent="0.2"/>
    <row r="30328" x14ac:dyDescent="0.2"/>
    <row r="30329" x14ac:dyDescent="0.2"/>
    <row r="30330" x14ac:dyDescent="0.2"/>
    <row r="30331" x14ac:dyDescent="0.2"/>
    <row r="30332" x14ac:dyDescent="0.2"/>
    <row r="30333" x14ac:dyDescent="0.2"/>
    <row r="30334" x14ac:dyDescent="0.2"/>
    <row r="30335" x14ac:dyDescent="0.2"/>
    <row r="30336" x14ac:dyDescent="0.2"/>
    <row r="30337" x14ac:dyDescent="0.2"/>
    <row r="30338" x14ac:dyDescent="0.2"/>
    <row r="30339" x14ac:dyDescent="0.2"/>
    <row r="30340" x14ac:dyDescent="0.2"/>
    <row r="30341" x14ac:dyDescent="0.2"/>
    <row r="30342" x14ac:dyDescent="0.2"/>
    <row r="30343" x14ac:dyDescent="0.2"/>
    <row r="30344" x14ac:dyDescent="0.2"/>
    <row r="30345" x14ac:dyDescent="0.2"/>
    <row r="30346" x14ac:dyDescent="0.2"/>
    <row r="30347" x14ac:dyDescent="0.2"/>
    <row r="30348" x14ac:dyDescent="0.2"/>
    <row r="30349" x14ac:dyDescent="0.2"/>
    <row r="30350" x14ac:dyDescent="0.2"/>
    <row r="30351" x14ac:dyDescent="0.2"/>
    <row r="30352" x14ac:dyDescent="0.2"/>
    <row r="30353" x14ac:dyDescent="0.2"/>
    <row r="30354" x14ac:dyDescent="0.2"/>
    <row r="30355" x14ac:dyDescent="0.2"/>
    <row r="30356" x14ac:dyDescent="0.2"/>
    <row r="30357" x14ac:dyDescent="0.2"/>
    <row r="30358" x14ac:dyDescent="0.2"/>
    <row r="30359" x14ac:dyDescent="0.2"/>
    <row r="30360" x14ac:dyDescent="0.2"/>
    <row r="30361" x14ac:dyDescent="0.2"/>
    <row r="30362" x14ac:dyDescent="0.2"/>
    <row r="30363" x14ac:dyDescent="0.2"/>
    <row r="30364" x14ac:dyDescent="0.2"/>
    <row r="30365" x14ac:dyDescent="0.2"/>
    <row r="30366" x14ac:dyDescent="0.2"/>
    <row r="30367" x14ac:dyDescent="0.2"/>
    <row r="30368" x14ac:dyDescent="0.2"/>
    <row r="30369" x14ac:dyDescent="0.2"/>
    <row r="30370" x14ac:dyDescent="0.2"/>
    <row r="30371" x14ac:dyDescent="0.2"/>
    <row r="30372" x14ac:dyDescent="0.2"/>
    <row r="30373" x14ac:dyDescent="0.2"/>
    <row r="30374" x14ac:dyDescent="0.2"/>
    <row r="30375" x14ac:dyDescent="0.2"/>
    <row r="30376" x14ac:dyDescent="0.2"/>
    <row r="30377" x14ac:dyDescent="0.2"/>
    <row r="30378" x14ac:dyDescent="0.2"/>
    <row r="30379" x14ac:dyDescent="0.2"/>
    <row r="30380" x14ac:dyDescent="0.2"/>
    <row r="30381" x14ac:dyDescent="0.2"/>
    <row r="30382" x14ac:dyDescent="0.2"/>
    <row r="30383" x14ac:dyDescent="0.2"/>
    <row r="30384" x14ac:dyDescent="0.2"/>
    <row r="30385" x14ac:dyDescent="0.2"/>
    <row r="30386" x14ac:dyDescent="0.2"/>
    <row r="30387" x14ac:dyDescent="0.2"/>
    <row r="30388" x14ac:dyDescent="0.2"/>
    <row r="30389" x14ac:dyDescent="0.2"/>
    <row r="30390" x14ac:dyDescent="0.2"/>
    <row r="30391" x14ac:dyDescent="0.2"/>
    <row r="30392" x14ac:dyDescent="0.2"/>
    <row r="30393" x14ac:dyDescent="0.2"/>
    <row r="30394" x14ac:dyDescent="0.2"/>
    <row r="30395" x14ac:dyDescent="0.2"/>
    <row r="30396" x14ac:dyDescent="0.2"/>
    <row r="30397" x14ac:dyDescent="0.2"/>
    <row r="30398" x14ac:dyDescent="0.2"/>
    <row r="30399" x14ac:dyDescent="0.2"/>
    <row r="30400" x14ac:dyDescent="0.2"/>
    <row r="30401" x14ac:dyDescent="0.2"/>
    <row r="30402" x14ac:dyDescent="0.2"/>
    <row r="30403" x14ac:dyDescent="0.2"/>
    <row r="30404" x14ac:dyDescent="0.2"/>
    <row r="30405" x14ac:dyDescent="0.2"/>
    <row r="30406" x14ac:dyDescent="0.2"/>
    <row r="30407" x14ac:dyDescent="0.2"/>
    <row r="30408" x14ac:dyDescent="0.2"/>
    <row r="30409" x14ac:dyDescent="0.2"/>
    <row r="30410" x14ac:dyDescent="0.2"/>
    <row r="30411" x14ac:dyDescent="0.2"/>
    <row r="30412" x14ac:dyDescent="0.2"/>
    <row r="30413" x14ac:dyDescent="0.2"/>
    <row r="30414" x14ac:dyDescent="0.2"/>
    <row r="30415" x14ac:dyDescent="0.2"/>
    <row r="30416" x14ac:dyDescent="0.2"/>
    <row r="30417" x14ac:dyDescent="0.2"/>
    <row r="30418" x14ac:dyDescent="0.2"/>
    <row r="30419" x14ac:dyDescent="0.2"/>
    <row r="30420" x14ac:dyDescent="0.2"/>
    <row r="30421" x14ac:dyDescent="0.2"/>
    <row r="30422" x14ac:dyDescent="0.2"/>
    <row r="30423" x14ac:dyDescent="0.2"/>
    <row r="30424" x14ac:dyDescent="0.2"/>
    <row r="30425" x14ac:dyDescent="0.2"/>
    <row r="30426" x14ac:dyDescent="0.2"/>
    <row r="30427" x14ac:dyDescent="0.2"/>
    <row r="30428" x14ac:dyDescent="0.2"/>
    <row r="30429" x14ac:dyDescent="0.2"/>
    <row r="30430" x14ac:dyDescent="0.2"/>
    <row r="30431" x14ac:dyDescent="0.2"/>
    <row r="30432" x14ac:dyDescent="0.2"/>
    <row r="30433" x14ac:dyDescent="0.2"/>
    <row r="30434" x14ac:dyDescent="0.2"/>
    <row r="30435" x14ac:dyDescent="0.2"/>
    <row r="30436" x14ac:dyDescent="0.2"/>
    <row r="30437" x14ac:dyDescent="0.2"/>
    <row r="30438" x14ac:dyDescent="0.2"/>
    <row r="30439" x14ac:dyDescent="0.2"/>
    <row r="30440" x14ac:dyDescent="0.2"/>
    <row r="30441" x14ac:dyDescent="0.2"/>
    <row r="30442" x14ac:dyDescent="0.2"/>
    <row r="30443" x14ac:dyDescent="0.2"/>
    <row r="30444" x14ac:dyDescent="0.2"/>
    <row r="30445" x14ac:dyDescent="0.2"/>
    <row r="30446" x14ac:dyDescent="0.2"/>
    <row r="30447" x14ac:dyDescent="0.2"/>
    <row r="30448" x14ac:dyDescent="0.2"/>
    <row r="30449" x14ac:dyDescent="0.2"/>
    <row r="30450" x14ac:dyDescent="0.2"/>
    <row r="30451" x14ac:dyDescent="0.2"/>
    <row r="30452" x14ac:dyDescent="0.2"/>
    <row r="30453" x14ac:dyDescent="0.2"/>
    <row r="30454" x14ac:dyDescent="0.2"/>
    <row r="30455" x14ac:dyDescent="0.2"/>
    <row r="30456" x14ac:dyDescent="0.2"/>
    <row r="30457" x14ac:dyDescent="0.2"/>
    <row r="30458" x14ac:dyDescent="0.2"/>
    <row r="30459" x14ac:dyDescent="0.2"/>
    <row r="30460" x14ac:dyDescent="0.2"/>
    <row r="30461" x14ac:dyDescent="0.2"/>
    <row r="30462" x14ac:dyDescent="0.2"/>
    <row r="30463" x14ac:dyDescent="0.2"/>
    <row r="30464" x14ac:dyDescent="0.2"/>
    <row r="30465" x14ac:dyDescent="0.2"/>
    <row r="30466" x14ac:dyDescent="0.2"/>
    <row r="30467" x14ac:dyDescent="0.2"/>
    <row r="30468" x14ac:dyDescent="0.2"/>
    <row r="30469" x14ac:dyDescent="0.2"/>
    <row r="30470" x14ac:dyDescent="0.2"/>
    <row r="30471" x14ac:dyDescent="0.2"/>
    <row r="30472" x14ac:dyDescent="0.2"/>
    <row r="30473" x14ac:dyDescent="0.2"/>
    <row r="30474" x14ac:dyDescent="0.2"/>
    <row r="30475" x14ac:dyDescent="0.2"/>
    <row r="30476" x14ac:dyDescent="0.2"/>
    <row r="30477" x14ac:dyDescent="0.2"/>
    <row r="30478" x14ac:dyDescent="0.2"/>
    <row r="30479" x14ac:dyDescent="0.2"/>
    <row r="30480" x14ac:dyDescent="0.2"/>
    <row r="30481" x14ac:dyDescent="0.2"/>
    <row r="30482" x14ac:dyDescent="0.2"/>
    <row r="30483" x14ac:dyDescent="0.2"/>
    <row r="30484" x14ac:dyDescent="0.2"/>
    <row r="30485" x14ac:dyDescent="0.2"/>
    <row r="30486" x14ac:dyDescent="0.2"/>
    <row r="30487" x14ac:dyDescent="0.2"/>
    <row r="30488" x14ac:dyDescent="0.2"/>
    <row r="30489" x14ac:dyDescent="0.2"/>
    <row r="30490" x14ac:dyDescent="0.2"/>
    <row r="30491" x14ac:dyDescent="0.2"/>
    <row r="30492" x14ac:dyDescent="0.2"/>
    <row r="30493" x14ac:dyDescent="0.2"/>
    <row r="30494" x14ac:dyDescent="0.2"/>
    <row r="30495" x14ac:dyDescent="0.2"/>
    <row r="30496" x14ac:dyDescent="0.2"/>
    <row r="30497" x14ac:dyDescent="0.2"/>
    <row r="30498" x14ac:dyDescent="0.2"/>
    <row r="30499" x14ac:dyDescent="0.2"/>
    <row r="30500" x14ac:dyDescent="0.2"/>
    <row r="30501" x14ac:dyDescent="0.2"/>
    <row r="30502" x14ac:dyDescent="0.2"/>
    <row r="30503" x14ac:dyDescent="0.2"/>
    <row r="30504" x14ac:dyDescent="0.2"/>
    <row r="30505" x14ac:dyDescent="0.2"/>
    <row r="30506" x14ac:dyDescent="0.2"/>
    <row r="30507" x14ac:dyDescent="0.2"/>
    <row r="30508" x14ac:dyDescent="0.2"/>
    <row r="30509" x14ac:dyDescent="0.2"/>
    <row r="30510" x14ac:dyDescent="0.2"/>
    <row r="30511" x14ac:dyDescent="0.2"/>
    <row r="30512" x14ac:dyDescent="0.2"/>
    <row r="30513" x14ac:dyDescent="0.2"/>
    <row r="30514" x14ac:dyDescent="0.2"/>
    <row r="30515" x14ac:dyDescent="0.2"/>
    <row r="30516" x14ac:dyDescent="0.2"/>
    <row r="30517" x14ac:dyDescent="0.2"/>
    <row r="30518" x14ac:dyDescent="0.2"/>
    <row r="30519" x14ac:dyDescent="0.2"/>
    <row r="30520" x14ac:dyDescent="0.2"/>
    <row r="30521" x14ac:dyDescent="0.2"/>
    <row r="30522" x14ac:dyDescent="0.2"/>
    <row r="30523" x14ac:dyDescent="0.2"/>
    <row r="30524" x14ac:dyDescent="0.2"/>
    <row r="30525" x14ac:dyDescent="0.2"/>
    <row r="30526" x14ac:dyDescent="0.2"/>
    <row r="30527" x14ac:dyDescent="0.2"/>
    <row r="30528" x14ac:dyDescent="0.2"/>
    <row r="30529" x14ac:dyDescent="0.2"/>
    <row r="30530" x14ac:dyDescent="0.2"/>
    <row r="30531" x14ac:dyDescent="0.2"/>
    <row r="30532" x14ac:dyDescent="0.2"/>
    <row r="30533" x14ac:dyDescent="0.2"/>
    <row r="30534" x14ac:dyDescent="0.2"/>
    <row r="30535" x14ac:dyDescent="0.2"/>
    <row r="30536" x14ac:dyDescent="0.2"/>
    <row r="30537" x14ac:dyDescent="0.2"/>
    <row r="30538" x14ac:dyDescent="0.2"/>
    <row r="30539" x14ac:dyDescent="0.2"/>
    <row r="30540" x14ac:dyDescent="0.2"/>
    <row r="30541" x14ac:dyDescent="0.2"/>
    <row r="30542" x14ac:dyDescent="0.2"/>
    <row r="30543" x14ac:dyDescent="0.2"/>
    <row r="30544" x14ac:dyDescent="0.2"/>
    <row r="30545" x14ac:dyDescent="0.2"/>
    <row r="30546" x14ac:dyDescent="0.2"/>
    <row r="30547" x14ac:dyDescent="0.2"/>
    <row r="30548" x14ac:dyDescent="0.2"/>
    <row r="30549" x14ac:dyDescent="0.2"/>
    <row r="30550" x14ac:dyDescent="0.2"/>
    <row r="30551" x14ac:dyDescent="0.2"/>
    <row r="30552" x14ac:dyDescent="0.2"/>
    <row r="30553" x14ac:dyDescent="0.2"/>
    <row r="30554" x14ac:dyDescent="0.2"/>
    <row r="30555" x14ac:dyDescent="0.2"/>
    <row r="30556" x14ac:dyDescent="0.2"/>
    <row r="30557" x14ac:dyDescent="0.2"/>
    <row r="30558" x14ac:dyDescent="0.2"/>
    <row r="30559" x14ac:dyDescent="0.2"/>
    <row r="30560" x14ac:dyDescent="0.2"/>
    <row r="30561" x14ac:dyDescent="0.2"/>
    <row r="30562" x14ac:dyDescent="0.2"/>
    <row r="30563" x14ac:dyDescent="0.2"/>
    <row r="30564" x14ac:dyDescent="0.2"/>
    <row r="30565" x14ac:dyDescent="0.2"/>
    <row r="30566" x14ac:dyDescent="0.2"/>
    <row r="30567" x14ac:dyDescent="0.2"/>
    <row r="30568" x14ac:dyDescent="0.2"/>
    <row r="30569" x14ac:dyDescent="0.2"/>
    <row r="30570" x14ac:dyDescent="0.2"/>
    <row r="30571" x14ac:dyDescent="0.2"/>
    <row r="30572" x14ac:dyDescent="0.2"/>
    <row r="30573" x14ac:dyDescent="0.2"/>
    <row r="30574" x14ac:dyDescent="0.2"/>
    <row r="30575" x14ac:dyDescent="0.2"/>
    <row r="30576" x14ac:dyDescent="0.2"/>
    <row r="30577" x14ac:dyDescent="0.2"/>
    <row r="30578" x14ac:dyDescent="0.2"/>
    <row r="30579" x14ac:dyDescent="0.2"/>
    <row r="30580" x14ac:dyDescent="0.2"/>
    <row r="30581" x14ac:dyDescent="0.2"/>
    <row r="30582" x14ac:dyDescent="0.2"/>
    <row r="30583" x14ac:dyDescent="0.2"/>
    <row r="30584" x14ac:dyDescent="0.2"/>
    <row r="30585" x14ac:dyDescent="0.2"/>
    <row r="30586" x14ac:dyDescent="0.2"/>
    <row r="30587" x14ac:dyDescent="0.2"/>
    <row r="30588" x14ac:dyDescent="0.2"/>
    <row r="30589" x14ac:dyDescent="0.2"/>
    <row r="30590" x14ac:dyDescent="0.2"/>
    <row r="30591" x14ac:dyDescent="0.2"/>
    <row r="30592" x14ac:dyDescent="0.2"/>
    <row r="30593" x14ac:dyDescent="0.2"/>
    <row r="30594" x14ac:dyDescent="0.2"/>
    <row r="30595" x14ac:dyDescent="0.2"/>
    <row r="30596" x14ac:dyDescent="0.2"/>
    <row r="30597" x14ac:dyDescent="0.2"/>
    <row r="30598" x14ac:dyDescent="0.2"/>
    <row r="30599" x14ac:dyDescent="0.2"/>
    <row r="30600" x14ac:dyDescent="0.2"/>
    <row r="30601" x14ac:dyDescent="0.2"/>
    <row r="30602" x14ac:dyDescent="0.2"/>
    <row r="30603" x14ac:dyDescent="0.2"/>
    <row r="30604" x14ac:dyDescent="0.2"/>
    <row r="30605" x14ac:dyDescent="0.2"/>
    <row r="30606" x14ac:dyDescent="0.2"/>
    <row r="30607" x14ac:dyDescent="0.2"/>
    <row r="30608" x14ac:dyDescent="0.2"/>
    <row r="30609" x14ac:dyDescent="0.2"/>
    <row r="30610" x14ac:dyDescent="0.2"/>
    <row r="30611" x14ac:dyDescent="0.2"/>
    <row r="30612" x14ac:dyDescent="0.2"/>
    <row r="30613" x14ac:dyDescent="0.2"/>
    <row r="30614" x14ac:dyDescent="0.2"/>
    <row r="30615" x14ac:dyDescent="0.2"/>
    <row r="30616" x14ac:dyDescent="0.2"/>
    <row r="30617" x14ac:dyDescent="0.2"/>
    <row r="30618" x14ac:dyDescent="0.2"/>
    <row r="30619" x14ac:dyDescent="0.2"/>
    <row r="30620" x14ac:dyDescent="0.2"/>
    <row r="30621" x14ac:dyDescent="0.2"/>
    <row r="30622" x14ac:dyDescent="0.2"/>
    <row r="30623" x14ac:dyDescent="0.2"/>
    <row r="30624" x14ac:dyDescent="0.2"/>
    <row r="30625" x14ac:dyDescent="0.2"/>
    <row r="30626" x14ac:dyDescent="0.2"/>
    <row r="30627" x14ac:dyDescent="0.2"/>
    <row r="30628" x14ac:dyDescent="0.2"/>
    <row r="30629" x14ac:dyDescent="0.2"/>
    <row r="30630" x14ac:dyDescent="0.2"/>
    <row r="30631" x14ac:dyDescent="0.2"/>
    <row r="30632" x14ac:dyDescent="0.2"/>
    <row r="30633" x14ac:dyDescent="0.2"/>
    <row r="30634" x14ac:dyDescent="0.2"/>
    <row r="30635" x14ac:dyDescent="0.2"/>
    <row r="30636" x14ac:dyDescent="0.2"/>
    <row r="30637" x14ac:dyDescent="0.2"/>
    <row r="30638" x14ac:dyDescent="0.2"/>
    <row r="30639" x14ac:dyDescent="0.2"/>
    <row r="30640" x14ac:dyDescent="0.2"/>
    <row r="30641" x14ac:dyDescent="0.2"/>
    <row r="30642" x14ac:dyDescent="0.2"/>
    <row r="30643" x14ac:dyDescent="0.2"/>
    <row r="30644" x14ac:dyDescent="0.2"/>
    <row r="30645" x14ac:dyDescent="0.2"/>
    <row r="30646" x14ac:dyDescent="0.2"/>
    <row r="30647" x14ac:dyDescent="0.2"/>
    <row r="30648" x14ac:dyDescent="0.2"/>
    <row r="30649" x14ac:dyDescent="0.2"/>
    <row r="30650" x14ac:dyDescent="0.2"/>
    <row r="30651" x14ac:dyDescent="0.2"/>
    <row r="30652" x14ac:dyDescent="0.2"/>
    <row r="30653" x14ac:dyDescent="0.2"/>
    <row r="30654" x14ac:dyDescent="0.2"/>
    <row r="30655" x14ac:dyDescent="0.2"/>
    <row r="30656" x14ac:dyDescent="0.2"/>
    <row r="30657" x14ac:dyDescent="0.2"/>
    <row r="30658" x14ac:dyDescent="0.2"/>
    <row r="30659" x14ac:dyDescent="0.2"/>
    <row r="30660" x14ac:dyDescent="0.2"/>
    <row r="30661" x14ac:dyDescent="0.2"/>
    <row r="30662" x14ac:dyDescent="0.2"/>
    <row r="30663" x14ac:dyDescent="0.2"/>
    <row r="30664" x14ac:dyDescent="0.2"/>
    <row r="30665" x14ac:dyDescent="0.2"/>
    <row r="30666" x14ac:dyDescent="0.2"/>
    <row r="30667" x14ac:dyDescent="0.2"/>
    <row r="30668" x14ac:dyDescent="0.2"/>
    <row r="30669" x14ac:dyDescent="0.2"/>
    <row r="30670" x14ac:dyDescent="0.2"/>
    <row r="30671" x14ac:dyDescent="0.2"/>
    <row r="30672" x14ac:dyDescent="0.2"/>
    <row r="30673" x14ac:dyDescent="0.2"/>
    <row r="30674" x14ac:dyDescent="0.2"/>
    <row r="30675" x14ac:dyDescent="0.2"/>
    <row r="30676" x14ac:dyDescent="0.2"/>
    <row r="30677" x14ac:dyDescent="0.2"/>
    <row r="30678" x14ac:dyDescent="0.2"/>
    <row r="30679" x14ac:dyDescent="0.2"/>
    <row r="30680" x14ac:dyDescent="0.2"/>
    <row r="30681" x14ac:dyDescent="0.2"/>
    <row r="30682" x14ac:dyDescent="0.2"/>
    <row r="30683" x14ac:dyDescent="0.2"/>
    <row r="30684" x14ac:dyDescent="0.2"/>
    <row r="30685" x14ac:dyDescent="0.2"/>
    <row r="30686" x14ac:dyDescent="0.2"/>
    <row r="30687" x14ac:dyDescent="0.2"/>
    <row r="30688" x14ac:dyDescent="0.2"/>
    <row r="30689" x14ac:dyDescent="0.2"/>
    <row r="30690" x14ac:dyDescent="0.2"/>
    <row r="30691" x14ac:dyDescent="0.2"/>
    <row r="30692" x14ac:dyDescent="0.2"/>
    <row r="30693" x14ac:dyDescent="0.2"/>
    <row r="30694" x14ac:dyDescent="0.2"/>
    <row r="30695" x14ac:dyDescent="0.2"/>
    <row r="30696" x14ac:dyDescent="0.2"/>
    <row r="30697" x14ac:dyDescent="0.2"/>
    <row r="30698" x14ac:dyDescent="0.2"/>
    <row r="30699" x14ac:dyDescent="0.2"/>
    <row r="30700" x14ac:dyDescent="0.2"/>
    <row r="30701" x14ac:dyDescent="0.2"/>
    <row r="30702" x14ac:dyDescent="0.2"/>
    <row r="30703" x14ac:dyDescent="0.2"/>
    <row r="30704" x14ac:dyDescent="0.2"/>
    <row r="30705" x14ac:dyDescent="0.2"/>
    <row r="30706" x14ac:dyDescent="0.2"/>
    <row r="30707" x14ac:dyDescent="0.2"/>
    <row r="30708" x14ac:dyDescent="0.2"/>
    <row r="30709" x14ac:dyDescent="0.2"/>
    <row r="30710" x14ac:dyDescent="0.2"/>
    <row r="30711" x14ac:dyDescent="0.2"/>
    <row r="30712" x14ac:dyDescent="0.2"/>
    <row r="30713" x14ac:dyDescent="0.2"/>
    <row r="30714" x14ac:dyDescent="0.2"/>
    <row r="30715" x14ac:dyDescent="0.2"/>
    <row r="30716" x14ac:dyDescent="0.2"/>
    <row r="30717" x14ac:dyDescent="0.2"/>
    <row r="30718" x14ac:dyDescent="0.2"/>
    <row r="30719" x14ac:dyDescent="0.2"/>
    <row r="30720" x14ac:dyDescent="0.2"/>
    <row r="30721" x14ac:dyDescent="0.2"/>
    <row r="30722" x14ac:dyDescent="0.2"/>
    <row r="30723" x14ac:dyDescent="0.2"/>
    <row r="30724" x14ac:dyDescent="0.2"/>
    <row r="30725" x14ac:dyDescent="0.2"/>
    <row r="30726" x14ac:dyDescent="0.2"/>
    <row r="30727" x14ac:dyDescent="0.2"/>
    <row r="30728" x14ac:dyDescent="0.2"/>
    <row r="30729" x14ac:dyDescent="0.2"/>
    <row r="30730" x14ac:dyDescent="0.2"/>
    <row r="30731" x14ac:dyDescent="0.2"/>
    <row r="30732" x14ac:dyDescent="0.2"/>
    <row r="30733" x14ac:dyDescent="0.2"/>
    <row r="30734" x14ac:dyDescent="0.2"/>
    <row r="30735" x14ac:dyDescent="0.2"/>
    <row r="30736" x14ac:dyDescent="0.2"/>
    <row r="30737" x14ac:dyDescent="0.2"/>
    <row r="30738" x14ac:dyDescent="0.2"/>
    <row r="30739" x14ac:dyDescent="0.2"/>
    <row r="30740" x14ac:dyDescent="0.2"/>
    <row r="30741" x14ac:dyDescent="0.2"/>
    <row r="30742" x14ac:dyDescent="0.2"/>
    <row r="30743" x14ac:dyDescent="0.2"/>
    <row r="30744" x14ac:dyDescent="0.2"/>
    <row r="30745" x14ac:dyDescent="0.2"/>
    <row r="30746" x14ac:dyDescent="0.2"/>
    <row r="30747" x14ac:dyDescent="0.2"/>
    <row r="30748" x14ac:dyDescent="0.2"/>
    <row r="30749" x14ac:dyDescent="0.2"/>
    <row r="30750" x14ac:dyDescent="0.2"/>
    <row r="30751" x14ac:dyDescent="0.2"/>
    <row r="30752" x14ac:dyDescent="0.2"/>
    <row r="30753" x14ac:dyDescent="0.2"/>
    <row r="30754" x14ac:dyDescent="0.2"/>
    <row r="30755" x14ac:dyDescent="0.2"/>
    <row r="30756" x14ac:dyDescent="0.2"/>
    <row r="30757" x14ac:dyDescent="0.2"/>
    <row r="30758" x14ac:dyDescent="0.2"/>
    <row r="30759" x14ac:dyDescent="0.2"/>
    <row r="30760" x14ac:dyDescent="0.2"/>
    <row r="30761" x14ac:dyDescent="0.2"/>
    <row r="30762" x14ac:dyDescent="0.2"/>
    <row r="30763" x14ac:dyDescent="0.2"/>
    <row r="30764" x14ac:dyDescent="0.2"/>
    <row r="30765" x14ac:dyDescent="0.2"/>
    <row r="30766" x14ac:dyDescent="0.2"/>
    <row r="30767" x14ac:dyDescent="0.2"/>
    <row r="30768" x14ac:dyDescent="0.2"/>
    <row r="30769" x14ac:dyDescent="0.2"/>
    <row r="30770" x14ac:dyDescent="0.2"/>
    <row r="30771" x14ac:dyDescent="0.2"/>
    <row r="30772" x14ac:dyDescent="0.2"/>
    <row r="30773" x14ac:dyDescent="0.2"/>
    <row r="30774" x14ac:dyDescent="0.2"/>
    <row r="30775" x14ac:dyDescent="0.2"/>
    <row r="30776" x14ac:dyDescent="0.2"/>
    <row r="30777" x14ac:dyDescent="0.2"/>
    <row r="30778" x14ac:dyDescent="0.2"/>
    <row r="30779" x14ac:dyDescent="0.2"/>
    <row r="30780" x14ac:dyDescent="0.2"/>
    <row r="30781" x14ac:dyDescent="0.2"/>
    <row r="30782" x14ac:dyDescent="0.2"/>
    <row r="30783" x14ac:dyDescent="0.2"/>
    <row r="30784" x14ac:dyDescent="0.2"/>
    <row r="30785" x14ac:dyDescent="0.2"/>
    <row r="30786" x14ac:dyDescent="0.2"/>
    <row r="30787" x14ac:dyDescent="0.2"/>
    <row r="30788" x14ac:dyDescent="0.2"/>
    <row r="30789" x14ac:dyDescent="0.2"/>
    <row r="30790" x14ac:dyDescent="0.2"/>
    <row r="30791" x14ac:dyDescent="0.2"/>
    <row r="30792" x14ac:dyDescent="0.2"/>
    <row r="30793" x14ac:dyDescent="0.2"/>
    <row r="30794" x14ac:dyDescent="0.2"/>
    <row r="30795" x14ac:dyDescent="0.2"/>
    <row r="30796" x14ac:dyDescent="0.2"/>
    <row r="30797" x14ac:dyDescent="0.2"/>
    <row r="30798" x14ac:dyDescent="0.2"/>
    <row r="30799" x14ac:dyDescent="0.2"/>
    <row r="30800" x14ac:dyDescent="0.2"/>
    <row r="30801" x14ac:dyDescent="0.2"/>
    <row r="30802" x14ac:dyDescent="0.2"/>
    <row r="30803" x14ac:dyDescent="0.2"/>
    <row r="30804" x14ac:dyDescent="0.2"/>
    <row r="30805" x14ac:dyDescent="0.2"/>
    <row r="30806" x14ac:dyDescent="0.2"/>
    <row r="30807" x14ac:dyDescent="0.2"/>
    <row r="30808" x14ac:dyDescent="0.2"/>
    <row r="30809" x14ac:dyDescent="0.2"/>
    <row r="30810" x14ac:dyDescent="0.2"/>
    <row r="30811" x14ac:dyDescent="0.2"/>
    <row r="30812" x14ac:dyDescent="0.2"/>
    <row r="30813" x14ac:dyDescent="0.2"/>
    <row r="30814" x14ac:dyDescent="0.2"/>
    <row r="30815" x14ac:dyDescent="0.2"/>
    <row r="30816" x14ac:dyDescent="0.2"/>
    <row r="30817" x14ac:dyDescent="0.2"/>
    <row r="30818" x14ac:dyDescent="0.2"/>
    <row r="30819" x14ac:dyDescent="0.2"/>
    <row r="30820" x14ac:dyDescent="0.2"/>
    <row r="30821" x14ac:dyDescent="0.2"/>
    <row r="30822" x14ac:dyDescent="0.2"/>
    <row r="30823" x14ac:dyDescent="0.2"/>
    <row r="30824" x14ac:dyDescent="0.2"/>
    <row r="30825" x14ac:dyDescent="0.2"/>
    <row r="30826" x14ac:dyDescent="0.2"/>
    <row r="30827" x14ac:dyDescent="0.2"/>
    <row r="30828" x14ac:dyDescent="0.2"/>
    <row r="30829" x14ac:dyDescent="0.2"/>
    <row r="30830" x14ac:dyDescent="0.2"/>
    <row r="30831" x14ac:dyDescent="0.2"/>
    <row r="30832" x14ac:dyDescent="0.2"/>
    <row r="30833" x14ac:dyDescent="0.2"/>
    <row r="30834" x14ac:dyDescent="0.2"/>
    <row r="30835" x14ac:dyDescent="0.2"/>
    <row r="30836" x14ac:dyDescent="0.2"/>
    <row r="30837" x14ac:dyDescent="0.2"/>
    <row r="30838" x14ac:dyDescent="0.2"/>
    <row r="30839" x14ac:dyDescent="0.2"/>
    <row r="30840" x14ac:dyDescent="0.2"/>
    <row r="30841" x14ac:dyDescent="0.2"/>
    <row r="30842" x14ac:dyDescent="0.2"/>
    <row r="30843" x14ac:dyDescent="0.2"/>
    <row r="30844" x14ac:dyDescent="0.2"/>
    <row r="30845" x14ac:dyDescent="0.2"/>
    <row r="30846" x14ac:dyDescent="0.2"/>
    <row r="30847" x14ac:dyDescent="0.2"/>
    <row r="30848" x14ac:dyDescent="0.2"/>
    <row r="30849" x14ac:dyDescent="0.2"/>
    <row r="30850" x14ac:dyDescent="0.2"/>
    <row r="30851" x14ac:dyDescent="0.2"/>
    <row r="30852" x14ac:dyDescent="0.2"/>
    <row r="30853" x14ac:dyDescent="0.2"/>
    <row r="30854" x14ac:dyDescent="0.2"/>
    <row r="30855" x14ac:dyDescent="0.2"/>
    <row r="30856" x14ac:dyDescent="0.2"/>
    <row r="30857" x14ac:dyDescent="0.2"/>
    <row r="30858" x14ac:dyDescent="0.2"/>
    <row r="30859" x14ac:dyDescent="0.2"/>
    <row r="30860" x14ac:dyDescent="0.2"/>
    <row r="30861" x14ac:dyDescent="0.2"/>
    <row r="30862" x14ac:dyDescent="0.2"/>
    <row r="30863" x14ac:dyDescent="0.2"/>
    <row r="30864" x14ac:dyDescent="0.2"/>
    <row r="30865" x14ac:dyDescent="0.2"/>
    <row r="30866" x14ac:dyDescent="0.2"/>
    <row r="30867" x14ac:dyDescent="0.2"/>
    <row r="30868" x14ac:dyDescent="0.2"/>
    <row r="30869" x14ac:dyDescent="0.2"/>
    <row r="30870" x14ac:dyDescent="0.2"/>
    <row r="30871" x14ac:dyDescent="0.2"/>
    <row r="30872" x14ac:dyDescent="0.2"/>
    <row r="30873" x14ac:dyDescent="0.2"/>
    <row r="30874" x14ac:dyDescent="0.2"/>
    <row r="30875" x14ac:dyDescent="0.2"/>
    <row r="30876" x14ac:dyDescent="0.2"/>
    <row r="30877" x14ac:dyDescent="0.2"/>
    <row r="30878" x14ac:dyDescent="0.2"/>
    <row r="30879" x14ac:dyDescent="0.2"/>
    <row r="30880" x14ac:dyDescent="0.2"/>
    <row r="30881" x14ac:dyDescent="0.2"/>
    <row r="30882" x14ac:dyDescent="0.2"/>
    <row r="30883" x14ac:dyDescent="0.2"/>
    <row r="30884" x14ac:dyDescent="0.2"/>
    <row r="30885" x14ac:dyDescent="0.2"/>
    <row r="30886" x14ac:dyDescent="0.2"/>
    <row r="30887" x14ac:dyDescent="0.2"/>
    <row r="30888" x14ac:dyDescent="0.2"/>
    <row r="30889" x14ac:dyDescent="0.2"/>
    <row r="30890" x14ac:dyDescent="0.2"/>
    <row r="30891" x14ac:dyDescent="0.2"/>
    <row r="30892" x14ac:dyDescent="0.2"/>
    <row r="30893" x14ac:dyDescent="0.2"/>
    <row r="30894" x14ac:dyDescent="0.2"/>
    <row r="30895" x14ac:dyDescent="0.2"/>
    <row r="30896" x14ac:dyDescent="0.2"/>
    <row r="30897" x14ac:dyDescent="0.2"/>
    <row r="30898" x14ac:dyDescent="0.2"/>
    <row r="30899" x14ac:dyDescent="0.2"/>
    <row r="30900" x14ac:dyDescent="0.2"/>
    <row r="30901" x14ac:dyDescent="0.2"/>
    <row r="30902" x14ac:dyDescent="0.2"/>
    <row r="30903" x14ac:dyDescent="0.2"/>
    <row r="30904" x14ac:dyDescent="0.2"/>
    <row r="30905" x14ac:dyDescent="0.2"/>
    <row r="30906" x14ac:dyDescent="0.2"/>
    <row r="30907" x14ac:dyDescent="0.2"/>
    <row r="30908" x14ac:dyDescent="0.2"/>
    <row r="30909" x14ac:dyDescent="0.2"/>
    <row r="30910" x14ac:dyDescent="0.2"/>
    <row r="30911" x14ac:dyDescent="0.2"/>
    <row r="30912" x14ac:dyDescent="0.2"/>
    <row r="30913" x14ac:dyDescent="0.2"/>
    <row r="30914" x14ac:dyDescent="0.2"/>
    <row r="30915" x14ac:dyDescent="0.2"/>
    <row r="30916" x14ac:dyDescent="0.2"/>
    <row r="30917" x14ac:dyDescent="0.2"/>
    <row r="30918" x14ac:dyDescent="0.2"/>
    <row r="30919" x14ac:dyDescent="0.2"/>
    <row r="30920" x14ac:dyDescent="0.2"/>
    <row r="30921" x14ac:dyDescent="0.2"/>
    <row r="30922" x14ac:dyDescent="0.2"/>
    <row r="30923" x14ac:dyDescent="0.2"/>
    <row r="30924" x14ac:dyDescent="0.2"/>
    <row r="30925" x14ac:dyDescent="0.2"/>
    <row r="30926" x14ac:dyDescent="0.2"/>
    <row r="30927" x14ac:dyDescent="0.2"/>
    <row r="30928" x14ac:dyDescent="0.2"/>
    <row r="30929" x14ac:dyDescent="0.2"/>
    <row r="30930" x14ac:dyDescent="0.2"/>
    <row r="30931" x14ac:dyDescent="0.2"/>
    <row r="30932" x14ac:dyDescent="0.2"/>
    <row r="30933" x14ac:dyDescent="0.2"/>
    <row r="30934" x14ac:dyDescent="0.2"/>
    <row r="30935" x14ac:dyDescent="0.2"/>
    <row r="30936" x14ac:dyDescent="0.2"/>
    <row r="30937" x14ac:dyDescent="0.2"/>
    <row r="30938" x14ac:dyDescent="0.2"/>
    <row r="30939" x14ac:dyDescent="0.2"/>
    <row r="30940" x14ac:dyDescent="0.2"/>
    <row r="30941" x14ac:dyDescent="0.2"/>
    <row r="30942" x14ac:dyDescent="0.2"/>
    <row r="30943" x14ac:dyDescent="0.2"/>
    <row r="30944" x14ac:dyDescent="0.2"/>
    <row r="30945" x14ac:dyDescent="0.2"/>
    <row r="30946" x14ac:dyDescent="0.2"/>
    <row r="30947" x14ac:dyDescent="0.2"/>
    <row r="30948" x14ac:dyDescent="0.2"/>
    <row r="30949" x14ac:dyDescent="0.2"/>
    <row r="30950" x14ac:dyDescent="0.2"/>
    <row r="30951" x14ac:dyDescent="0.2"/>
    <row r="30952" x14ac:dyDescent="0.2"/>
    <row r="30953" x14ac:dyDescent="0.2"/>
    <row r="30954" x14ac:dyDescent="0.2"/>
    <row r="30955" x14ac:dyDescent="0.2"/>
    <row r="30956" x14ac:dyDescent="0.2"/>
    <row r="30957" x14ac:dyDescent="0.2"/>
    <row r="30958" x14ac:dyDescent="0.2"/>
    <row r="30959" x14ac:dyDescent="0.2"/>
    <row r="30960" x14ac:dyDescent="0.2"/>
    <row r="30961" x14ac:dyDescent="0.2"/>
    <row r="30962" x14ac:dyDescent="0.2"/>
    <row r="30963" x14ac:dyDescent="0.2"/>
    <row r="30964" x14ac:dyDescent="0.2"/>
    <row r="30965" x14ac:dyDescent="0.2"/>
    <row r="30966" x14ac:dyDescent="0.2"/>
    <row r="30967" x14ac:dyDescent="0.2"/>
    <row r="30968" x14ac:dyDescent="0.2"/>
    <row r="30969" x14ac:dyDescent="0.2"/>
    <row r="30970" x14ac:dyDescent="0.2"/>
    <row r="30971" x14ac:dyDescent="0.2"/>
    <row r="30972" x14ac:dyDescent="0.2"/>
    <row r="30973" x14ac:dyDescent="0.2"/>
    <row r="30974" x14ac:dyDescent="0.2"/>
    <row r="30975" x14ac:dyDescent="0.2"/>
    <row r="30976" x14ac:dyDescent="0.2"/>
    <row r="30977" x14ac:dyDescent="0.2"/>
    <row r="30978" x14ac:dyDescent="0.2"/>
    <row r="30979" x14ac:dyDescent="0.2"/>
    <row r="30980" x14ac:dyDescent="0.2"/>
    <row r="30981" x14ac:dyDescent="0.2"/>
    <row r="30982" x14ac:dyDescent="0.2"/>
    <row r="30983" x14ac:dyDescent="0.2"/>
    <row r="30984" x14ac:dyDescent="0.2"/>
    <row r="30985" x14ac:dyDescent="0.2"/>
    <row r="30986" x14ac:dyDescent="0.2"/>
    <row r="30987" x14ac:dyDescent="0.2"/>
    <row r="30988" x14ac:dyDescent="0.2"/>
    <row r="30989" x14ac:dyDescent="0.2"/>
    <row r="30990" x14ac:dyDescent="0.2"/>
    <row r="30991" x14ac:dyDescent="0.2"/>
    <row r="30992" x14ac:dyDescent="0.2"/>
    <row r="30993" x14ac:dyDescent="0.2"/>
    <row r="30994" x14ac:dyDescent="0.2"/>
    <row r="30995" x14ac:dyDescent="0.2"/>
    <row r="30996" x14ac:dyDescent="0.2"/>
    <row r="30997" x14ac:dyDescent="0.2"/>
    <row r="30998" x14ac:dyDescent="0.2"/>
    <row r="30999" x14ac:dyDescent="0.2"/>
    <row r="31000" x14ac:dyDescent="0.2"/>
    <row r="31001" x14ac:dyDescent="0.2"/>
    <row r="31002" x14ac:dyDescent="0.2"/>
    <row r="31003" x14ac:dyDescent="0.2"/>
    <row r="31004" x14ac:dyDescent="0.2"/>
    <row r="31005" x14ac:dyDescent="0.2"/>
    <row r="31006" x14ac:dyDescent="0.2"/>
    <row r="31007" x14ac:dyDescent="0.2"/>
    <row r="31008" x14ac:dyDescent="0.2"/>
    <row r="31009" x14ac:dyDescent="0.2"/>
    <row r="31010" x14ac:dyDescent="0.2"/>
    <row r="31011" x14ac:dyDescent="0.2"/>
    <row r="31012" x14ac:dyDescent="0.2"/>
    <row r="31013" x14ac:dyDescent="0.2"/>
    <row r="31014" x14ac:dyDescent="0.2"/>
    <row r="31015" x14ac:dyDescent="0.2"/>
    <row r="31016" x14ac:dyDescent="0.2"/>
    <row r="31017" x14ac:dyDescent="0.2"/>
    <row r="31018" x14ac:dyDescent="0.2"/>
    <row r="31019" x14ac:dyDescent="0.2"/>
    <row r="31020" x14ac:dyDescent="0.2"/>
    <row r="31021" x14ac:dyDescent="0.2"/>
    <row r="31022" x14ac:dyDescent="0.2"/>
    <row r="31023" x14ac:dyDescent="0.2"/>
    <row r="31024" x14ac:dyDescent="0.2"/>
    <row r="31025" x14ac:dyDescent="0.2"/>
    <row r="31026" x14ac:dyDescent="0.2"/>
    <row r="31027" x14ac:dyDescent="0.2"/>
    <row r="31028" x14ac:dyDescent="0.2"/>
    <row r="31029" x14ac:dyDescent="0.2"/>
    <row r="31030" x14ac:dyDescent="0.2"/>
    <row r="31031" x14ac:dyDescent="0.2"/>
    <row r="31032" x14ac:dyDescent="0.2"/>
    <row r="31033" x14ac:dyDescent="0.2"/>
    <row r="31034" x14ac:dyDescent="0.2"/>
    <row r="31035" x14ac:dyDescent="0.2"/>
    <row r="31036" x14ac:dyDescent="0.2"/>
    <row r="31037" x14ac:dyDescent="0.2"/>
    <row r="31038" x14ac:dyDescent="0.2"/>
    <row r="31039" x14ac:dyDescent="0.2"/>
    <row r="31040" x14ac:dyDescent="0.2"/>
    <row r="31041" x14ac:dyDescent="0.2"/>
    <row r="31042" x14ac:dyDescent="0.2"/>
    <row r="31043" x14ac:dyDescent="0.2"/>
    <row r="31044" x14ac:dyDescent="0.2"/>
    <row r="31045" x14ac:dyDescent="0.2"/>
    <row r="31046" x14ac:dyDescent="0.2"/>
    <row r="31047" x14ac:dyDescent="0.2"/>
    <row r="31048" x14ac:dyDescent="0.2"/>
    <row r="31049" x14ac:dyDescent="0.2"/>
    <row r="31050" x14ac:dyDescent="0.2"/>
    <row r="31051" x14ac:dyDescent="0.2"/>
    <row r="31052" x14ac:dyDescent="0.2"/>
    <row r="31053" x14ac:dyDescent="0.2"/>
    <row r="31054" x14ac:dyDescent="0.2"/>
    <row r="31055" x14ac:dyDescent="0.2"/>
    <row r="31056" x14ac:dyDescent="0.2"/>
    <row r="31057" x14ac:dyDescent="0.2"/>
    <row r="31058" x14ac:dyDescent="0.2"/>
    <row r="31059" x14ac:dyDescent="0.2"/>
    <row r="31060" x14ac:dyDescent="0.2"/>
    <row r="31061" x14ac:dyDescent="0.2"/>
    <row r="31062" x14ac:dyDescent="0.2"/>
    <row r="31063" x14ac:dyDescent="0.2"/>
    <row r="31064" x14ac:dyDescent="0.2"/>
    <row r="31065" x14ac:dyDescent="0.2"/>
    <row r="31066" x14ac:dyDescent="0.2"/>
    <row r="31067" x14ac:dyDescent="0.2"/>
    <row r="31068" x14ac:dyDescent="0.2"/>
    <row r="31069" x14ac:dyDescent="0.2"/>
    <row r="31070" x14ac:dyDescent="0.2"/>
    <row r="31071" x14ac:dyDescent="0.2"/>
    <row r="31072" x14ac:dyDescent="0.2"/>
    <row r="31073" x14ac:dyDescent="0.2"/>
    <row r="31074" x14ac:dyDescent="0.2"/>
    <row r="31075" x14ac:dyDescent="0.2"/>
    <row r="31076" x14ac:dyDescent="0.2"/>
    <row r="31077" x14ac:dyDescent="0.2"/>
    <row r="31078" x14ac:dyDescent="0.2"/>
    <row r="31079" x14ac:dyDescent="0.2"/>
    <row r="31080" x14ac:dyDescent="0.2"/>
    <row r="31081" x14ac:dyDescent="0.2"/>
    <row r="31082" x14ac:dyDescent="0.2"/>
    <row r="31083" x14ac:dyDescent="0.2"/>
    <row r="31084" x14ac:dyDescent="0.2"/>
    <row r="31085" x14ac:dyDescent="0.2"/>
    <row r="31086" x14ac:dyDescent="0.2"/>
    <row r="31087" x14ac:dyDescent="0.2"/>
    <row r="31088" x14ac:dyDescent="0.2"/>
    <row r="31089" x14ac:dyDescent="0.2"/>
    <row r="31090" x14ac:dyDescent="0.2"/>
    <row r="31091" x14ac:dyDescent="0.2"/>
    <row r="31092" x14ac:dyDescent="0.2"/>
    <row r="31093" x14ac:dyDescent="0.2"/>
    <row r="31094" x14ac:dyDescent="0.2"/>
    <row r="31095" x14ac:dyDescent="0.2"/>
    <row r="31096" x14ac:dyDescent="0.2"/>
    <row r="31097" x14ac:dyDescent="0.2"/>
    <row r="31098" x14ac:dyDescent="0.2"/>
    <row r="31099" x14ac:dyDescent="0.2"/>
    <row r="31100" x14ac:dyDescent="0.2"/>
    <row r="31101" x14ac:dyDescent="0.2"/>
    <row r="31102" x14ac:dyDescent="0.2"/>
    <row r="31103" x14ac:dyDescent="0.2"/>
    <row r="31104" x14ac:dyDescent="0.2"/>
    <row r="31105" x14ac:dyDescent="0.2"/>
    <row r="31106" x14ac:dyDescent="0.2"/>
    <row r="31107" x14ac:dyDescent="0.2"/>
    <row r="31108" x14ac:dyDescent="0.2"/>
    <row r="31109" x14ac:dyDescent="0.2"/>
    <row r="31110" x14ac:dyDescent="0.2"/>
    <row r="31111" x14ac:dyDescent="0.2"/>
    <row r="31112" x14ac:dyDescent="0.2"/>
    <row r="31113" x14ac:dyDescent="0.2"/>
    <row r="31114" x14ac:dyDescent="0.2"/>
    <row r="31115" x14ac:dyDescent="0.2"/>
    <row r="31116" x14ac:dyDescent="0.2"/>
    <row r="31117" x14ac:dyDescent="0.2"/>
    <row r="31118" x14ac:dyDescent="0.2"/>
    <row r="31119" x14ac:dyDescent="0.2"/>
    <row r="31120" x14ac:dyDescent="0.2"/>
    <row r="31121" x14ac:dyDescent="0.2"/>
    <row r="31122" x14ac:dyDescent="0.2"/>
    <row r="31123" x14ac:dyDescent="0.2"/>
    <row r="31124" x14ac:dyDescent="0.2"/>
    <row r="31125" x14ac:dyDescent="0.2"/>
    <row r="31126" x14ac:dyDescent="0.2"/>
    <row r="31127" x14ac:dyDescent="0.2"/>
    <row r="31128" x14ac:dyDescent="0.2"/>
    <row r="31129" x14ac:dyDescent="0.2"/>
    <row r="31130" x14ac:dyDescent="0.2"/>
    <row r="31131" x14ac:dyDescent="0.2"/>
    <row r="31132" x14ac:dyDescent="0.2"/>
    <row r="31133" x14ac:dyDescent="0.2"/>
    <row r="31134" x14ac:dyDescent="0.2"/>
    <row r="31135" x14ac:dyDescent="0.2"/>
    <row r="31136" x14ac:dyDescent="0.2"/>
    <row r="31137" x14ac:dyDescent="0.2"/>
    <row r="31138" x14ac:dyDescent="0.2"/>
    <row r="31139" x14ac:dyDescent="0.2"/>
    <row r="31140" x14ac:dyDescent="0.2"/>
    <row r="31141" x14ac:dyDescent="0.2"/>
    <row r="31142" x14ac:dyDescent="0.2"/>
    <row r="31143" x14ac:dyDescent="0.2"/>
    <row r="31144" x14ac:dyDescent="0.2"/>
    <row r="31145" x14ac:dyDescent="0.2"/>
    <row r="31146" x14ac:dyDescent="0.2"/>
    <row r="31147" x14ac:dyDescent="0.2"/>
    <row r="31148" x14ac:dyDescent="0.2"/>
    <row r="31149" x14ac:dyDescent="0.2"/>
    <row r="31150" x14ac:dyDescent="0.2"/>
    <row r="31151" x14ac:dyDescent="0.2"/>
    <row r="31152" x14ac:dyDescent="0.2"/>
    <row r="31153" x14ac:dyDescent="0.2"/>
    <row r="31154" x14ac:dyDescent="0.2"/>
    <row r="31155" x14ac:dyDescent="0.2"/>
    <row r="31156" x14ac:dyDescent="0.2"/>
    <row r="31157" x14ac:dyDescent="0.2"/>
    <row r="31158" x14ac:dyDescent="0.2"/>
    <row r="31159" x14ac:dyDescent="0.2"/>
    <row r="31160" x14ac:dyDescent="0.2"/>
    <row r="31161" x14ac:dyDescent="0.2"/>
    <row r="31162" x14ac:dyDescent="0.2"/>
    <row r="31163" x14ac:dyDescent="0.2"/>
    <row r="31164" x14ac:dyDescent="0.2"/>
    <row r="31165" x14ac:dyDescent="0.2"/>
    <row r="31166" x14ac:dyDescent="0.2"/>
    <row r="31167" x14ac:dyDescent="0.2"/>
    <row r="31168" x14ac:dyDescent="0.2"/>
    <row r="31169" x14ac:dyDescent="0.2"/>
    <row r="31170" x14ac:dyDescent="0.2"/>
    <row r="31171" x14ac:dyDescent="0.2"/>
    <row r="31172" x14ac:dyDescent="0.2"/>
    <row r="31173" x14ac:dyDescent="0.2"/>
    <row r="31174" x14ac:dyDescent="0.2"/>
    <row r="31175" x14ac:dyDescent="0.2"/>
    <row r="31176" x14ac:dyDescent="0.2"/>
    <row r="31177" x14ac:dyDescent="0.2"/>
    <row r="31178" x14ac:dyDescent="0.2"/>
    <row r="31179" x14ac:dyDescent="0.2"/>
    <row r="31180" x14ac:dyDescent="0.2"/>
    <row r="31181" x14ac:dyDescent="0.2"/>
    <row r="31182" x14ac:dyDescent="0.2"/>
    <row r="31183" x14ac:dyDescent="0.2"/>
    <row r="31184" x14ac:dyDescent="0.2"/>
    <row r="31185" x14ac:dyDescent="0.2"/>
    <row r="31186" x14ac:dyDescent="0.2"/>
    <row r="31187" x14ac:dyDescent="0.2"/>
    <row r="31188" x14ac:dyDescent="0.2"/>
    <row r="31189" x14ac:dyDescent="0.2"/>
    <row r="31190" x14ac:dyDescent="0.2"/>
    <row r="31191" x14ac:dyDescent="0.2"/>
    <row r="31192" x14ac:dyDescent="0.2"/>
    <row r="31193" x14ac:dyDescent="0.2"/>
    <row r="31194" x14ac:dyDescent="0.2"/>
    <row r="31195" x14ac:dyDescent="0.2"/>
    <row r="31196" x14ac:dyDescent="0.2"/>
    <row r="31197" x14ac:dyDescent="0.2"/>
    <row r="31198" x14ac:dyDescent="0.2"/>
    <row r="31199" x14ac:dyDescent="0.2"/>
    <row r="31200" x14ac:dyDescent="0.2"/>
    <row r="31201" x14ac:dyDescent="0.2"/>
    <row r="31202" x14ac:dyDescent="0.2"/>
    <row r="31203" x14ac:dyDescent="0.2"/>
    <row r="31204" x14ac:dyDescent="0.2"/>
    <row r="31205" x14ac:dyDescent="0.2"/>
    <row r="31206" x14ac:dyDescent="0.2"/>
    <row r="31207" x14ac:dyDescent="0.2"/>
    <row r="31208" x14ac:dyDescent="0.2"/>
    <row r="31209" x14ac:dyDescent="0.2"/>
    <row r="31210" x14ac:dyDescent="0.2"/>
    <row r="31211" x14ac:dyDescent="0.2"/>
    <row r="31212" x14ac:dyDescent="0.2"/>
    <row r="31213" x14ac:dyDescent="0.2"/>
    <row r="31214" x14ac:dyDescent="0.2"/>
    <row r="31215" x14ac:dyDescent="0.2"/>
    <row r="31216" x14ac:dyDescent="0.2"/>
    <row r="31217" x14ac:dyDescent="0.2"/>
    <row r="31218" x14ac:dyDescent="0.2"/>
    <row r="31219" x14ac:dyDescent="0.2"/>
    <row r="31220" x14ac:dyDescent="0.2"/>
    <row r="31221" x14ac:dyDescent="0.2"/>
    <row r="31222" x14ac:dyDescent="0.2"/>
    <row r="31223" x14ac:dyDescent="0.2"/>
    <row r="31224" x14ac:dyDescent="0.2"/>
    <row r="31225" x14ac:dyDescent="0.2"/>
    <row r="31226" x14ac:dyDescent="0.2"/>
    <row r="31227" x14ac:dyDescent="0.2"/>
    <row r="31228" x14ac:dyDescent="0.2"/>
    <row r="31229" x14ac:dyDescent="0.2"/>
    <row r="31230" x14ac:dyDescent="0.2"/>
    <row r="31231" x14ac:dyDescent="0.2"/>
    <row r="31232" x14ac:dyDescent="0.2"/>
    <row r="31233" x14ac:dyDescent="0.2"/>
    <row r="31234" x14ac:dyDescent="0.2"/>
    <row r="31235" x14ac:dyDescent="0.2"/>
    <row r="31236" x14ac:dyDescent="0.2"/>
    <row r="31237" x14ac:dyDescent="0.2"/>
    <row r="31238" x14ac:dyDescent="0.2"/>
    <row r="31239" x14ac:dyDescent="0.2"/>
    <row r="31240" x14ac:dyDescent="0.2"/>
    <row r="31241" x14ac:dyDescent="0.2"/>
    <row r="31242" x14ac:dyDescent="0.2"/>
    <row r="31243" x14ac:dyDescent="0.2"/>
    <row r="31244" x14ac:dyDescent="0.2"/>
    <row r="31245" x14ac:dyDescent="0.2"/>
    <row r="31246" x14ac:dyDescent="0.2"/>
    <row r="31247" x14ac:dyDescent="0.2"/>
    <row r="31248" x14ac:dyDescent="0.2"/>
    <row r="31249" x14ac:dyDescent="0.2"/>
    <row r="31250" x14ac:dyDescent="0.2"/>
    <row r="31251" x14ac:dyDescent="0.2"/>
    <row r="31252" x14ac:dyDescent="0.2"/>
    <row r="31253" x14ac:dyDescent="0.2"/>
    <row r="31254" x14ac:dyDescent="0.2"/>
    <row r="31255" x14ac:dyDescent="0.2"/>
    <row r="31256" x14ac:dyDescent="0.2"/>
    <row r="31257" x14ac:dyDescent="0.2"/>
    <row r="31258" x14ac:dyDescent="0.2"/>
    <row r="31259" x14ac:dyDescent="0.2"/>
    <row r="31260" x14ac:dyDescent="0.2"/>
    <row r="31261" x14ac:dyDescent="0.2"/>
    <row r="31262" x14ac:dyDescent="0.2"/>
    <row r="31263" x14ac:dyDescent="0.2"/>
    <row r="31264" x14ac:dyDescent="0.2"/>
    <row r="31265" x14ac:dyDescent="0.2"/>
    <row r="31266" x14ac:dyDescent="0.2"/>
    <row r="31267" x14ac:dyDescent="0.2"/>
    <row r="31268" x14ac:dyDescent="0.2"/>
    <row r="31269" x14ac:dyDescent="0.2"/>
    <row r="31270" x14ac:dyDescent="0.2"/>
    <row r="31271" x14ac:dyDescent="0.2"/>
    <row r="31272" x14ac:dyDescent="0.2"/>
    <row r="31273" x14ac:dyDescent="0.2"/>
    <row r="31274" x14ac:dyDescent="0.2"/>
    <row r="31275" x14ac:dyDescent="0.2"/>
    <row r="31276" x14ac:dyDescent="0.2"/>
    <row r="31277" x14ac:dyDescent="0.2"/>
    <row r="31278" x14ac:dyDescent="0.2"/>
    <row r="31279" x14ac:dyDescent="0.2"/>
    <row r="31280" x14ac:dyDescent="0.2"/>
    <row r="31281" x14ac:dyDescent="0.2"/>
    <row r="31282" x14ac:dyDescent="0.2"/>
    <row r="31283" x14ac:dyDescent="0.2"/>
    <row r="31284" x14ac:dyDescent="0.2"/>
    <row r="31285" x14ac:dyDescent="0.2"/>
    <row r="31286" x14ac:dyDescent="0.2"/>
    <row r="31287" x14ac:dyDescent="0.2"/>
    <row r="31288" x14ac:dyDescent="0.2"/>
    <row r="31289" x14ac:dyDescent="0.2"/>
    <row r="31290" x14ac:dyDescent="0.2"/>
    <row r="31291" x14ac:dyDescent="0.2"/>
    <row r="31292" x14ac:dyDescent="0.2"/>
    <row r="31293" x14ac:dyDescent="0.2"/>
    <row r="31294" x14ac:dyDescent="0.2"/>
    <row r="31295" x14ac:dyDescent="0.2"/>
    <row r="31296" x14ac:dyDescent="0.2"/>
    <row r="31297" x14ac:dyDescent="0.2"/>
    <row r="31298" x14ac:dyDescent="0.2"/>
    <row r="31299" x14ac:dyDescent="0.2"/>
    <row r="31300" x14ac:dyDescent="0.2"/>
    <row r="31301" x14ac:dyDescent="0.2"/>
    <row r="31302" x14ac:dyDescent="0.2"/>
    <row r="31303" x14ac:dyDescent="0.2"/>
    <row r="31304" x14ac:dyDescent="0.2"/>
    <row r="31305" x14ac:dyDescent="0.2"/>
    <row r="31306" x14ac:dyDescent="0.2"/>
    <row r="31307" x14ac:dyDescent="0.2"/>
    <row r="31308" x14ac:dyDescent="0.2"/>
    <row r="31309" x14ac:dyDescent="0.2"/>
    <row r="31310" x14ac:dyDescent="0.2"/>
    <row r="31311" x14ac:dyDescent="0.2"/>
    <row r="31312" x14ac:dyDescent="0.2"/>
    <row r="31313" x14ac:dyDescent="0.2"/>
    <row r="31314" x14ac:dyDescent="0.2"/>
    <row r="31315" x14ac:dyDescent="0.2"/>
    <row r="31316" x14ac:dyDescent="0.2"/>
    <row r="31317" x14ac:dyDescent="0.2"/>
    <row r="31318" x14ac:dyDescent="0.2"/>
    <row r="31319" x14ac:dyDescent="0.2"/>
    <row r="31320" x14ac:dyDescent="0.2"/>
    <row r="31321" x14ac:dyDescent="0.2"/>
    <row r="31322" x14ac:dyDescent="0.2"/>
    <row r="31323" x14ac:dyDescent="0.2"/>
    <row r="31324" x14ac:dyDescent="0.2"/>
    <row r="31325" x14ac:dyDescent="0.2"/>
    <row r="31326" x14ac:dyDescent="0.2"/>
    <row r="31327" x14ac:dyDescent="0.2"/>
    <row r="31328" x14ac:dyDescent="0.2"/>
    <row r="31329" x14ac:dyDescent="0.2"/>
    <row r="31330" x14ac:dyDescent="0.2"/>
    <row r="31331" x14ac:dyDescent="0.2"/>
    <row r="31332" x14ac:dyDescent="0.2"/>
    <row r="31333" x14ac:dyDescent="0.2"/>
    <row r="31334" x14ac:dyDescent="0.2"/>
    <row r="31335" x14ac:dyDescent="0.2"/>
    <row r="31336" x14ac:dyDescent="0.2"/>
    <row r="31337" x14ac:dyDescent="0.2"/>
    <row r="31338" x14ac:dyDescent="0.2"/>
    <row r="31339" x14ac:dyDescent="0.2"/>
    <row r="31340" x14ac:dyDescent="0.2"/>
    <row r="31341" x14ac:dyDescent="0.2"/>
    <row r="31342" x14ac:dyDescent="0.2"/>
    <row r="31343" x14ac:dyDescent="0.2"/>
    <row r="31344" x14ac:dyDescent="0.2"/>
    <row r="31345" x14ac:dyDescent="0.2"/>
    <row r="31346" x14ac:dyDescent="0.2"/>
    <row r="31347" x14ac:dyDescent="0.2"/>
    <row r="31348" x14ac:dyDescent="0.2"/>
    <row r="31349" x14ac:dyDescent="0.2"/>
    <row r="31350" x14ac:dyDescent="0.2"/>
    <row r="31351" x14ac:dyDescent="0.2"/>
    <row r="31352" x14ac:dyDescent="0.2"/>
    <row r="31353" x14ac:dyDescent="0.2"/>
    <row r="31354" x14ac:dyDescent="0.2"/>
    <row r="31355" x14ac:dyDescent="0.2"/>
    <row r="31356" x14ac:dyDescent="0.2"/>
    <row r="31357" x14ac:dyDescent="0.2"/>
    <row r="31358" x14ac:dyDescent="0.2"/>
    <row r="31359" x14ac:dyDescent="0.2"/>
    <row r="31360" x14ac:dyDescent="0.2"/>
    <row r="31361" x14ac:dyDescent="0.2"/>
    <row r="31362" x14ac:dyDescent="0.2"/>
    <row r="31363" x14ac:dyDescent="0.2"/>
    <row r="31364" x14ac:dyDescent="0.2"/>
    <row r="31365" x14ac:dyDescent="0.2"/>
    <row r="31366" x14ac:dyDescent="0.2"/>
    <row r="31367" x14ac:dyDescent="0.2"/>
    <row r="31368" x14ac:dyDescent="0.2"/>
    <row r="31369" x14ac:dyDescent="0.2"/>
    <row r="31370" x14ac:dyDescent="0.2"/>
    <row r="31371" x14ac:dyDescent="0.2"/>
    <row r="31372" x14ac:dyDescent="0.2"/>
    <row r="31373" x14ac:dyDescent="0.2"/>
    <row r="31374" x14ac:dyDescent="0.2"/>
    <row r="31375" x14ac:dyDescent="0.2"/>
    <row r="31376" x14ac:dyDescent="0.2"/>
    <row r="31377" x14ac:dyDescent="0.2"/>
    <row r="31378" x14ac:dyDescent="0.2"/>
    <row r="31379" x14ac:dyDescent="0.2"/>
    <row r="31380" x14ac:dyDescent="0.2"/>
    <row r="31381" x14ac:dyDescent="0.2"/>
    <row r="31382" x14ac:dyDescent="0.2"/>
    <row r="31383" x14ac:dyDescent="0.2"/>
    <row r="31384" x14ac:dyDescent="0.2"/>
    <row r="31385" x14ac:dyDescent="0.2"/>
    <row r="31386" x14ac:dyDescent="0.2"/>
    <row r="31387" x14ac:dyDescent="0.2"/>
    <row r="31388" x14ac:dyDescent="0.2"/>
    <row r="31389" x14ac:dyDescent="0.2"/>
    <row r="31390" x14ac:dyDescent="0.2"/>
    <row r="31391" x14ac:dyDescent="0.2"/>
    <row r="31392" x14ac:dyDescent="0.2"/>
    <row r="31393" x14ac:dyDescent="0.2"/>
    <row r="31394" x14ac:dyDescent="0.2"/>
    <row r="31395" x14ac:dyDescent="0.2"/>
    <row r="31396" x14ac:dyDescent="0.2"/>
    <row r="31397" x14ac:dyDescent="0.2"/>
    <row r="31398" x14ac:dyDescent="0.2"/>
    <row r="31399" x14ac:dyDescent="0.2"/>
    <row r="31400" x14ac:dyDescent="0.2"/>
    <row r="31401" x14ac:dyDescent="0.2"/>
    <row r="31402" x14ac:dyDescent="0.2"/>
    <row r="31403" x14ac:dyDescent="0.2"/>
    <row r="31404" x14ac:dyDescent="0.2"/>
    <row r="31405" x14ac:dyDescent="0.2"/>
    <row r="31406" x14ac:dyDescent="0.2"/>
    <row r="31407" x14ac:dyDescent="0.2"/>
    <row r="31408" x14ac:dyDescent="0.2"/>
    <row r="31409" x14ac:dyDescent="0.2"/>
    <row r="31410" x14ac:dyDescent="0.2"/>
    <row r="31411" x14ac:dyDescent="0.2"/>
    <row r="31412" x14ac:dyDescent="0.2"/>
    <row r="31413" x14ac:dyDescent="0.2"/>
    <row r="31414" x14ac:dyDescent="0.2"/>
    <row r="31415" x14ac:dyDescent="0.2"/>
    <row r="31416" x14ac:dyDescent="0.2"/>
    <row r="31417" x14ac:dyDescent="0.2"/>
    <row r="31418" x14ac:dyDescent="0.2"/>
    <row r="31419" x14ac:dyDescent="0.2"/>
    <row r="31420" x14ac:dyDescent="0.2"/>
    <row r="31421" x14ac:dyDescent="0.2"/>
    <row r="31422" x14ac:dyDescent="0.2"/>
    <row r="31423" x14ac:dyDescent="0.2"/>
    <row r="31424" x14ac:dyDescent="0.2"/>
    <row r="31425" x14ac:dyDescent="0.2"/>
    <row r="31426" x14ac:dyDescent="0.2"/>
    <row r="31427" x14ac:dyDescent="0.2"/>
    <row r="31428" x14ac:dyDescent="0.2"/>
    <row r="31429" x14ac:dyDescent="0.2"/>
    <row r="31430" x14ac:dyDescent="0.2"/>
    <row r="31431" x14ac:dyDescent="0.2"/>
    <row r="31432" x14ac:dyDescent="0.2"/>
    <row r="31433" x14ac:dyDescent="0.2"/>
    <row r="31434" x14ac:dyDescent="0.2"/>
    <row r="31435" x14ac:dyDescent="0.2"/>
    <row r="31436" x14ac:dyDescent="0.2"/>
    <row r="31437" x14ac:dyDescent="0.2"/>
    <row r="31438" x14ac:dyDescent="0.2"/>
    <row r="31439" x14ac:dyDescent="0.2"/>
    <row r="31440" x14ac:dyDescent="0.2"/>
    <row r="31441" x14ac:dyDescent="0.2"/>
    <row r="31442" x14ac:dyDescent="0.2"/>
    <row r="31443" x14ac:dyDescent="0.2"/>
    <row r="31444" x14ac:dyDescent="0.2"/>
    <row r="31445" x14ac:dyDescent="0.2"/>
    <row r="31446" x14ac:dyDescent="0.2"/>
    <row r="31447" x14ac:dyDescent="0.2"/>
    <row r="31448" x14ac:dyDescent="0.2"/>
    <row r="31449" x14ac:dyDescent="0.2"/>
    <row r="31450" x14ac:dyDescent="0.2"/>
    <row r="31451" x14ac:dyDescent="0.2"/>
    <row r="31452" x14ac:dyDescent="0.2"/>
    <row r="31453" x14ac:dyDescent="0.2"/>
    <row r="31454" x14ac:dyDescent="0.2"/>
    <row r="31455" x14ac:dyDescent="0.2"/>
    <row r="31456" x14ac:dyDescent="0.2"/>
    <row r="31457" x14ac:dyDescent="0.2"/>
    <row r="31458" x14ac:dyDescent="0.2"/>
    <row r="31459" x14ac:dyDescent="0.2"/>
    <row r="31460" x14ac:dyDescent="0.2"/>
    <row r="31461" x14ac:dyDescent="0.2"/>
    <row r="31462" x14ac:dyDescent="0.2"/>
    <row r="31463" x14ac:dyDescent="0.2"/>
    <row r="31464" x14ac:dyDescent="0.2"/>
    <row r="31465" x14ac:dyDescent="0.2"/>
    <row r="31466" x14ac:dyDescent="0.2"/>
    <row r="31467" x14ac:dyDescent="0.2"/>
    <row r="31468" x14ac:dyDescent="0.2"/>
    <row r="31469" x14ac:dyDescent="0.2"/>
    <row r="31470" x14ac:dyDescent="0.2"/>
    <row r="31471" x14ac:dyDescent="0.2"/>
    <row r="31472" x14ac:dyDescent="0.2"/>
    <row r="31473" x14ac:dyDescent="0.2"/>
    <row r="31474" x14ac:dyDescent="0.2"/>
    <row r="31475" x14ac:dyDescent="0.2"/>
    <row r="31476" x14ac:dyDescent="0.2"/>
    <row r="31477" x14ac:dyDescent="0.2"/>
    <row r="31478" x14ac:dyDescent="0.2"/>
    <row r="31479" x14ac:dyDescent="0.2"/>
    <row r="31480" x14ac:dyDescent="0.2"/>
    <row r="31481" x14ac:dyDescent="0.2"/>
    <row r="31482" x14ac:dyDescent="0.2"/>
    <row r="31483" x14ac:dyDescent="0.2"/>
    <row r="31484" x14ac:dyDescent="0.2"/>
    <row r="31485" x14ac:dyDescent="0.2"/>
    <row r="31486" x14ac:dyDescent="0.2"/>
    <row r="31487" x14ac:dyDescent="0.2"/>
    <row r="31488" x14ac:dyDescent="0.2"/>
    <row r="31489" x14ac:dyDescent="0.2"/>
    <row r="31490" x14ac:dyDescent="0.2"/>
    <row r="31491" x14ac:dyDescent="0.2"/>
    <row r="31492" x14ac:dyDescent="0.2"/>
    <row r="31493" x14ac:dyDescent="0.2"/>
    <row r="31494" x14ac:dyDescent="0.2"/>
    <row r="31495" x14ac:dyDescent="0.2"/>
    <row r="31496" x14ac:dyDescent="0.2"/>
    <row r="31497" x14ac:dyDescent="0.2"/>
    <row r="31498" x14ac:dyDescent="0.2"/>
    <row r="31499" x14ac:dyDescent="0.2"/>
    <row r="31500" x14ac:dyDescent="0.2"/>
    <row r="31501" x14ac:dyDescent="0.2"/>
    <row r="31502" x14ac:dyDescent="0.2"/>
    <row r="31503" x14ac:dyDescent="0.2"/>
    <row r="31504" x14ac:dyDescent="0.2"/>
    <row r="31505" x14ac:dyDescent="0.2"/>
    <row r="31506" x14ac:dyDescent="0.2"/>
    <row r="31507" x14ac:dyDescent="0.2"/>
    <row r="31508" x14ac:dyDescent="0.2"/>
    <row r="31509" x14ac:dyDescent="0.2"/>
    <row r="31510" x14ac:dyDescent="0.2"/>
    <row r="31511" x14ac:dyDescent="0.2"/>
    <row r="31512" x14ac:dyDescent="0.2"/>
    <row r="31513" x14ac:dyDescent="0.2"/>
    <row r="31514" x14ac:dyDescent="0.2"/>
    <row r="31515" x14ac:dyDescent="0.2"/>
    <row r="31516" x14ac:dyDescent="0.2"/>
    <row r="31517" x14ac:dyDescent="0.2"/>
    <row r="31518" x14ac:dyDescent="0.2"/>
    <row r="31519" x14ac:dyDescent="0.2"/>
    <row r="31520" x14ac:dyDescent="0.2"/>
    <row r="31521" x14ac:dyDescent="0.2"/>
    <row r="31522" x14ac:dyDescent="0.2"/>
    <row r="31523" x14ac:dyDescent="0.2"/>
    <row r="31524" x14ac:dyDescent="0.2"/>
    <row r="31525" x14ac:dyDescent="0.2"/>
    <row r="31526" x14ac:dyDescent="0.2"/>
    <row r="31527" x14ac:dyDescent="0.2"/>
    <row r="31528" x14ac:dyDescent="0.2"/>
    <row r="31529" x14ac:dyDescent="0.2"/>
    <row r="31530" x14ac:dyDescent="0.2"/>
    <row r="31531" x14ac:dyDescent="0.2"/>
    <row r="31532" x14ac:dyDescent="0.2"/>
    <row r="31533" x14ac:dyDescent="0.2"/>
    <row r="31534" x14ac:dyDescent="0.2"/>
    <row r="31535" x14ac:dyDescent="0.2"/>
    <row r="31536" x14ac:dyDescent="0.2"/>
    <row r="31537" x14ac:dyDescent="0.2"/>
    <row r="31538" x14ac:dyDescent="0.2"/>
    <row r="31539" x14ac:dyDescent="0.2"/>
    <row r="31540" x14ac:dyDescent="0.2"/>
    <row r="31541" x14ac:dyDescent="0.2"/>
    <row r="31542" x14ac:dyDescent="0.2"/>
    <row r="31543" x14ac:dyDescent="0.2"/>
    <row r="31544" x14ac:dyDescent="0.2"/>
    <row r="31545" x14ac:dyDescent="0.2"/>
    <row r="31546" x14ac:dyDescent="0.2"/>
    <row r="31547" x14ac:dyDescent="0.2"/>
    <row r="31548" x14ac:dyDescent="0.2"/>
    <row r="31549" x14ac:dyDescent="0.2"/>
    <row r="31550" x14ac:dyDescent="0.2"/>
    <row r="31551" x14ac:dyDescent="0.2"/>
    <row r="31552" x14ac:dyDescent="0.2"/>
    <row r="31553" x14ac:dyDescent="0.2"/>
    <row r="31554" x14ac:dyDescent="0.2"/>
    <row r="31555" x14ac:dyDescent="0.2"/>
    <row r="31556" x14ac:dyDescent="0.2"/>
    <row r="31557" x14ac:dyDescent="0.2"/>
    <row r="31558" x14ac:dyDescent="0.2"/>
    <row r="31559" x14ac:dyDescent="0.2"/>
    <row r="31560" x14ac:dyDescent="0.2"/>
    <row r="31561" x14ac:dyDescent="0.2"/>
    <row r="31562" x14ac:dyDescent="0.2"/>
    <row r="31563" x14ac:dyDescent="0.2"/>
    <row r="31564" x14ac:dyDescent="0.2"/>
    <row r="31565" x14ac:dyDescent="0.2"/>
    <row r="31566" x14ac:dyDescent="0.2"/>
    <row r="31567" x14ac:dyDescent="0.2"/>
    <row r="31568" x14ac:dyDescent="0.2"/>
    <row r="31569" x14ac:dyDescent="0.2"/>
    <row r="31570" x14ac:dyDescent="0.2"/>
    <row r="31571" x14ac:dyDescent="0.2"/>
    <row r="31572" x14ac:dyDescent="0.2"/>
    <row r="31573" x14ac:dyDescent="0.2"/>
    <row r="31574" x14ac:dyDescent="0.2"/>
    <row r="31575" x14ac:dyDescent="0.2"/>
    <row r="31576" x14ac:dyDescent="0.2"/>
    <row r="31577" x14ac:dyDescent="0.2"/>
    <row r="31578" x14ac:dyDescent="0.2"/>
    <row r="31579" x14ac:dyDescent="0.2"/>
    <row r="31580" x14ac:dyDescent="0.2"/>
    <row r="31581" x14ac:dyDescent="0.2"/>
    <row r="31582" x14ac:dyDescent="0.2"/>
    <row r="31583" x14ac:dyDescent="0.2"/>
    <row r="31584" x14ac:dyDescent="0.2"/>
    <row r="31585" x14ac:dyDescent="0.2"/>
    <row r="31586" x14ac:dyDescent="0.2"/>
    <row r="31587" x14ac:dyDescent="0.2"/>
    <row r="31588" x14ac:dyDescent="0.2"/>
    <row r="31589" x14ac:dyDescent="0.2"/>
    <row r="31590" x14ac:dyDescent="0.2"/>
    <row r="31591" x14ac:dyDescent="0.2"/>
    <row r="31592" x14ac:dyDescent="0.2"/>
    <row r="31593" x14ac:dyDescent="0.2"/>
    <row r="31594" x14ac:dyDescent="0.2"/>
    <row r="31595" x14ac:dyDescent="0.2"/>
    <row r="31596" x14ac:dyDescent="0.2"/>
    <row r="31597" x14ac:dyDescent="0.2"/>
    <row r="31598" x14ac:dyDescent="0.2"/>
    <row r="31599" x14ac:dyDescent="0.2"/>
    <row r="31600" x14ac:dyDescent="0.2"/>
    <row r="31601" x14ac:dyDescent="0.2"/>
    <row r="31602" x14ac:dyDescent="0.2"/>
    <row r="31603" x14ac:dyDescent="0.2"/>
    <row r="31604" x14ac:dyDescent="0.2"/>
    <row r="31605" x14ac:dyDescent="0.2"/>
    <row r="31606" x14ac:dyDescent="0.2"/>
    <row r="31607" x14ac:dyDescent="0.2"/>
    <row r="31608" x14ac:dyDescent="0.2"/>
    <row r="31609" x14ac:dyDescent="0.2"/>
    <row r="31610" x14ac:dyDescent="0.2"/>
    <row r="31611" x14ac:dyDescent="0.2"/>
    <row r="31612" x14ac:dyDescent="0.2"/>
    <row r="31613" x14ac:dyDescent="0.2"/>
    <row r="31614" x14ac:dyDescent="0.2"/>
    <row r="31615" x14ac:dyDescent="0.2"/>
    <row r="31616" x14ac:dyDescent="0.2"/>
    <row r="31617" x14ac:dyDescent="0.2"/>
    <row r="31618" x14ac:dyDescent="0.2"/>
    <row r="31619" x14ac:dyDescent="0.2"/>
    <row r="31620" x14ac:dyDescent="0.2"/>
    <row r="31621" x14ac:dyDescent="0.2"/>
    <row r="31622" x14ac:dyDescent="0.2"/>
    <row r="31623" x14ac:dyDescent="0.2"/>
    <row r="31624" x14ac:dyDescent="0.2"/>
    <row r="31625" x14ac:dyDescent="0.2"/>
    <row r="31626" x14ac:dyDescent="0.2"/>
    <row r="31627" x14ac:dyDescent="0.2"/>
    <row r="31628" x14ac:dyDescent="0.2"/>
    <row r="31629" x14ac:dyDescent="0.2"/>
    <row r="31630" x14ac:dyDescent="0.2"/>
    <row r="31631" x14ac:dyDescent="0.2"/>
    <row r="31632" x14ac:dyDescent="0.2"/>
    <row r="31633" x14ac:dyDescent="0.2"/>
    <row r="31634" x14ac:dyDescent="0.2"/>
    <row r="31635" x14ac:dyDescent="0.2"/>
    <row r="31636" x14ac:dyDescent="0.2"/>
    <row r="31637" x14ac:dyDescent="0.2"/>
    <row r="31638" x14ac:dyDescent="0.2"/>
    <row r="31639" x14ac:dyDescent="0.2"/>
    <row r="31640" x14ac:dyDescent="0.2"/>
    <row r="31641" x14ac:dyDescent="0.2"/>
    <row r="31642" x14ac:dyDescent="0.2"/>
    <row r="31643" x14ac:dyDescent="0.2"/>
    <row r="31644" x14ac:dyDescent="0.2"/>
    <row r="31645" x14ac:dyDescent="0.2"/>
    <row r="31646" x14ac:dyDescent="0.2"/>
    <row r="31647" x14ac:dyDescent="0.2"/>
    <row r="31648" x14ac:dyDescent="0.2"/>
    <row r="31649" x14ac:dyDescent="0.2"/>
    <row r="31650" x14ac:dyDescent="0.2"/>
    <row r="31651" x14ac:dyDescent="0.2"/>
    <row r="31652" x14ac:dyDescent="0.2"/>
    <row r="31653" x14ac:dyDescent="0.2"/>
    <row r="31654" x14ac:dyDescent="0.2"/>
    <row r="31655" x14ac:dyDescent="0.2"/>
    <row r="31656" x14ac:dyDescent="0.2"/>
    <row r="31657" x14ac:dyDescent="0.2"/>
    <row r="31658" x14ac:dyDescent="0.2"/>
    <row r="31659" x14ac:dyDescent="0.2"/>
    <row r="31660" x14ac:dyDescent="0.2"/>
    <row r="31661" x14ac:dyDescent="0.2"/>
    <row r="31662" x14ac:dyDescent="0.2"/>
    <row r="31663" x14ac:dyDescent="0.2"/>
    <row r="31664" x14ac:dyDescent="0.2"/>
    <row r="31665" x14ac:dyDescent="0.2"/>
    <row r="31666" x14ac:dyDescent="0.2"/>
    <row r="31667" x14ac:dyDescent="0.2"/>
    <row r="31668" x14ac:dyDescent="0.2"/>
    <row r="31669" x14ac:dyDescent="0.2"/>
    <row r="31670" x14ac:dyDescent="0.2"/>
    <row r="31671" x14ac:dyDescent="0.2"/>
    <row r="31672" x14ac:dyDescent="0.2"/>
    <row r="31673" x14ac:dyDescent="0.2"/>
    <row r="31674" x14ac:dyDescent="0.2"/>
    <row r="31675" x14ac:dyDescent="0.2"/>
    <row r="31676" x14ac:dyDescent="0.2"/>
    <row r="31677" x14ac:dyDescent="0.2"/>
    <row r="31678" x14ac:dyDescent="0.2"/>
    <row r="31679" x14ac:dyDescent="0.2"/>
    <row r="31680" x14ac:dyDescent="0.2"/>
    <row r="31681" x14ac:dyDescent="0.2"/>
    <row r="31682" x14ac:dyDescent="0.2"/>
    <row r="31683" x14ac:dyDescent="0.2"/>
    <row r="31684" x14ac:dyDescent="0.2"/>
    <row r="31685" x14ac:dyDescent="0.2"/>
    <row r="31686" x14ac:dyDescent="0.2"/>
    <row r="31687" x14ac:dyDescent="0.2"/>
    <row r="31688" x14ac:dyDescent="0.2"/>
    <row r="31689" x14ac:dyDescent="0.2"/>
    <row r="31690" x14ac:dyDescent="0.2"/>
    <row r="31691" x14ac:dyDescent="0.2"/>
    <row r="31692" x14ac:dyDescent="0.2"/>
    <row r="31693" x14ac:dyDescent="0.2"/>
    <row r="31694" x14ac:dyDescent="0.2"/>
    <row r="31695" x14ac:dyDescent="0.2"/>
    <row r="31696" x14ac:dyDescent="0.2"/>
    <row r="31697" x14ac:dyDescent="0.2"/>
    <row r="31698" x14ac:dyDescent="0.2"/>
    <row r="31699" x14ac:dyDescent="0.2"/>
    <row r="31700" x14ac:dyDescent="0.2"/>
    <row r="31701" x14ac:dyDescent="0.2"/>
    <row r="31702" x14ac:dyDescent="0.2"/>
    <row r="31703" x14ac:dyDescent="0.2"/>
    <row r="31704" x14ac:dyDescent="0.2"/>
    <row r="31705" x14ac:dyDescent="0.2"/>
    <row r="31706" x14ac:dyDescent="0.2"/>
    <row r="31707" x14ac:dyDescent="0.2"/>
    <row r="31708" x14ac:dyDescent="0.2"/>
    <row r="31709" x14ac:dyDescent="0.2"/>
    <row r="31710" x14ac:dyDescent="0.2"/>
    <row r="31711" x14ac:dyDescent="0.2"/>
    <row r="31712" x14ac:dyDescent="0.2"/>
    <row r="31713" x14ac:dyDescent="0.2"/>
    <row r="31714" x14ac:dyDescent="0.2"/>
    <row r="31715" x14ac:dyDescent="0.2"/>
    <row r="31716" x14ac:dyDescent="0.2"/>
    <row r="31717" x14ac:dyDescent="0.2"/>
    <row r="31718" x14ac:dyDescent="0.2"/>
    <row r="31719" x14ac:dyDescent="0.2"/>
    <row r="31720" x14ac:dyDescent="0.2"/>
    <row r="31721" x14ac:dyDescent="0.2"/>
    <row r="31722" x14ac:dyDescent="0.2"/>
    <row r="31723" x14ac:dyDescent="0.2"/>
    <row r="31724" x14ac:dyDescent="0.2"/>
    <row r="31725" x14ac:dyDescent="0.2"/>
    <row r="31726" x14ac:dyDescent="0.2"/>
    <row r="31727" x14ac:dyDescent="0.2"/>
    <row r="31728" x14ac:dyDescent="0.2"/>
    <row r="31729" x14ac:dyDescent="0.2"/>
    <row r="31730" x14ac:dyDescent="0.2"/>
    <row r="31731" x14ac:dyDescent="0.2"/>
    <row r="31732" x14ac:dyDescent="0.2"/>
    <row r="31733" x14ac:dyDescent="0.2"/>
    <row r="31734" x14ac:dyDescent="0.2"/>
    <row r="31735" x14ac:dyDescent="0.2"/>
    <row r="31736" x14ac:dyDescent="0.2"/>
    <row r="31737" x14ac:dyDescent="0.2"/>
    <row r="31738" x14ac:dyDescent="0.2"/>
    <row r="31739" x14ac:dyDescent="0.2"/>
    <row r="31740" x14ac:dyDescent="0.2"/>
    <row r="31741" x14ac:dyDescent="0.2"/>
    <row r="31742" x14ac:dyDescent="0.2"/>
    <row r="31743" x14ac:dyDescent="0.2"/>
    <row r="31744" x14ac:dyDescent="0.2"/>
    <row r="31745" x14ac:dyDescent="0.2"/>
    <row r="31746" x14ac:dyDescent="0.2"/>
    <row r="31747" x14ac:dyDescent="0.2"/>
    <row r="31748" x14ac:dyDescent="0.2"/>
    <row r="31749" x14ac:dyDescent="0.2"/>
    <row r="31750" x14ac:dyDescent="0.2"/>
    <row r="31751" x14ac:dyDescent="0.2"/>
    <row r="31752" x14ac:dyDescent="0.2"/>
    <row r="31753" x14ac:dyDescent="0.2"/>
    <row r="31754" x14ac:dyDescent="0.2"/>
    <row r="31755" x14ac:dyDescent="0.2"/>
    <row r="31756" x14ac:dyDescent="0.2"/>
    <row r="31757" x14ac:dyDescent="0.2"/>
    <row r="31758" x14ac:dyDescent="0.2"/>
    <row r="31759" x14ac:dyDescent="0.2"/>
    <row r="31760" x14ac:dyDescent="0.2"/>
    <row r="31761" x14ac:dyDescent="0.2"/>
    <row r="31762" x14ac:dyDescent="0.2"/>
    <row r="31763" x14ac:dyDescent="0.2"/>
    <row r="31764" x14ac:dyDescent="0.2"/>
    <row r="31765" x14ac:dyDescent="0.2"/>
    <row r="31766" x14ac:dyDescent="0.2"/>
    <row r="31767" x14ac:dyDescent="0.2"/>
    <row r="31768" x14ac:dyDescent="0.2"/>
    <row r="31769" x14ac:dyDescent="0.2"/>
    <row r="31770" x14ac:dyDescent="0.2"/>
    <row r="31771" x14ac:dyDescent="0.2"/>
    <row r="31772" x14ac:dyDescent="0.2"/>
    <row r="31773" x14ac:dyDescent="0.2"/>
    <row r="31774" x14ac:dyDescent="0.2"/>
    <row r="31775" x14ac:dyDescent="0.2"/>
    <row r="31776" x14ac:dyDescent="0.2"/>
    <row r="31777" x14ac:dyDescent="0.2"/>
    <row r="31778" x14ac:dyDescent="0.2"/>
    <row r="31779" x14ac:dyDescent="0.2"/>
    <row r="31780" x14ac:dyDescent="0.2"/>
    <row r="31781" x14ac:dyDescent="0.2"/>
    <row r="31782" x14ac:dyDescent="0.2"/>
    <row r="31783" x14ac:dyDescent="0.2"/>
    <row r="31784" x14ac:dyDescent="0.2"/>
    <row r="31785" x14ac:dyDescent="0.2"/>
    <row r="31786" x14ac:dyDescent="0.2"/>
    <row r="31787" x14ac:dyDescent="0.2"/>
    <row r="31788" x14ac:dyDescent="0.2"/>
    <row r="31789" x14ac:dyDescent="0.2"/>
    <row r="31790" x14ac:dyDescent="0.2"/>
    <row r="31791" x14ac:dyDescent="0.2"/>
    <row r="31792" x14ac:dyDescent="0.2"/>
    <row r="31793" x14ac:dyDescent="0.2"/>
    <row r="31794" x14ac:dyDescent="0.2"/>
    <row r="31795" x14ac:dyDescent="0.2"/>
    <row r="31796" x14ac:dyDescent="0.2"/>
    <row r="31797" x14ac:dyDescent="0.2"/>
    <row r="31798" x14ac:dyDescent="0.2"/>
    <row r="31799" x14ac:dyDescent="0.2"/>
    <row r="31800" x14ac:dyDescent="0.2"/>
    <row r="31801" x14ac:dyDescent="0.2"/>
    <row r="31802" x14ac:dyDescent="0.2"/>
    <row r="31803" x14ac:dyDescent="0.2"/>
    <row r="31804" x14ac:dyDescent="0.2"/>
    <row r="31805" x14ac:dyDescent="0.2"/>
    <row r="31806" x14ac:dyDescent="0.2"/>
    <row r="31807" x14ac:dyDescent="0.2"/>
    <row r="31808" x14ac:dyDescent="0.2"/>
    <row r="31809" x14ac:dyDescent="0.2"/>
    <row r="31810" x14ac:dyDescent="0.2"/>
    <row r="31811" x14ac:dyDescent="0.2"/>
    <row r="31812" x14ac:dyDescent="0.2"/>
    <row r="31813" x14ac:dyDescent="0.2"/>
    <row r="31814" x14ac:dyDescent="0.2"/>
    <row r="31815" x14ac:dyDescent="0.2"/>
    <row r="31816" x14ac:dyDescent="0.2"/>
    <row r="31817" x14ac:dyDescent="0.2"/>
    <row r="31818" x14ac:dyDescent="0.2"/>
    <row r="31819" x14ac:dyDescent="0.2"/>
    <row r="31820" x14ac:dyDescent="0.2"/>
    <row r="31821" x14ac:dyDescent="0.2"/>
    <row r="31822" x14ac:dyDescent="0.2"/>
    <row r="31823" x14ac:dyDescent="0.2"/>
    <row r="31824" x14ac:dyDescent="0.2"/>
    <row r="31825" x14ac:dyDescent="0.2"/>
    <row r="31826" x14ac:dyDescent="0.2"/>
    <row r="31827" x14ac:dyDescent="0.2"/>
    <row r="31828" x14ac:dyDescent="0.2"/>
    <row r="31829" x14ac:dyDescent="0.2"/>
    <row r="31830" x14ac:dyDescent="0.2"/>
    <row r="31831" x14ac:dyDescent="0.2"/>
    <row r="31832" x14ac:dyDescent="0.2"/>
    <row r="31833" x14ac:dyDescent="0.2"/>
    <row r="31834" x14ac:dyDescent="0.2"/>
    <row r="31835" x14ac:dyDescent="0.2"/>
    <row r="31836" x14ac:dyDescent="0.2"/>
    <row r="31837" x14ac:dyDescent="0.2"/>
    <row r="31838" x14ac:dyDescent="0.2"/>
    <row r="31839" x14ac:dyDescent="0.2"/>
    <row r="31840" x14ac:dyDescent="0.2"/>
    <row r="31841" x14ac:dyDescent="0.2"/>
    <row r="31842" x14ac:dyDescent="0.2"/>
    <row r="31843" x14ac:dyDescent="0.2"/>
    <row r="31844" x14ac:dyDescent="0.2"/>
    <row r="31845" x14ac:dyDescent="0.2"/>
    <row r="31846" x14ac:dyDescent="0.2"/>
    <row r="31847" x14ac:dyDescent="0.2"/>
    <row r="31848" x14ac:dyDescent="0.2"/>
    <row r="31849" x14ac:dyDescent="0.2"/>
    <row r="31850" x14ac:dyDescent="0.2"/>
    <row r="31851" x14ac:dyDescent="0.2"/>
    <row r="31852" x14ac:dyDescent="0.2"/>
    <row r="31853" x14ac:dyDescent="0.2"/>
    <row r="31854" x14ac:dyDescent="0.2"/>
    <row r="31855" x14ac:dyDescent="0.2"/>
    <row r="31856" x14ac:dyDescent="0.2"/>
    <row r="31857" x14ac:dyDescent="0.2"/>
    <row r="31858" x14ac:dyDescent="0.2"/>
    <row r="31859" x14ac:dyDescent="0.2"/>
    <row r="31860" x14ac:dyDescent="0.2"/>
    <row r="31861" x14ac:dyDescent="0.2"/>
    <row r="31862" x14ac:dyDescent="0.2"/>
    <row r="31863" x14ac:dyDescent="0.2"/>
    <row r="31864" x14ac:dyDescent="0.2"/>
    <row r="31865" x14ac:dyDescent="0.2"/>
    <row r="31866" x14ac:dyDescent="0.2"/>
    <row r="31867" x14ac:dyDescent="0.2"/>
    <row r="31868" x14ac:dyDescent="0.2"/>
    <row r="31869" x14ac:dyDescent="0.2"/>
    <row r="31870" x14ac:dyDescent="0.2"/>
    <row r="31871" x14ac:dyDescent="0.2"/>
    <row r="31872" x14ac:dyDescent="0.2"/>
    <row r="31873" x14ac:dyDescent="0.2"/>
    <row r="31874" x14ac:dyDescent="0.2"/>
    <row r="31875" x14ac:dyDescent="0.2"/>
    <row r="31876" x14ac:dyDescent="0.2"/>
    <row r="31877" x14ac:dyDescent="0.2"/>
    <row r="31878" x14ac:dyDescent="0.2"/>
    <row r="31879" x14ac:dyDescent="0.2"/>
    <row r="31880" x14ac:dyDescent="0.2"/>
    <row r="31881" x14ac:dyDescent="0.2"/>
    <row r="31882" x14ac:dyDescent="0.2"/>
    <row r="31883" x14ac:dyDescent="0.2"/>
    <row r="31884" x14ac:dyDescent="0.2"/>
    <row r="31885" x14ac:dyDescent="0.2"/>
    <row r="31886" x14ac:dyDescent="0.2"/>
    <row r="31887" x14ac:dyDescent="0.2"/>
    <row r="31888" x14ac:dyDescent="0.2"/>
    <row r="31889" x14ac:dyDescent="0.2"/>
    <row r="31890" x14ac:dyDescent="0.2"/>
    <row r="31891" x14ac:dyDescent="0.2"/>
    <row r="31892" x14ac:dyDescent="0.2"/>
    <row r="31893" x14ac:dyDescent="0.2"/>
    <row r="31894" x14ac:dyDescent="0.2"/>
    <row r="31895" x14ac:dyDescent="0.2"/>
    <row r="31896" x14ac:dyDescent="0.2"/>
    <row r="31897" x14ac:dyDescent="0.2"/>
    <row r="31898" x14ac:dyDescent="0.2"/>
    <row r="31899" x14ac:dyDescent="0.2"/>
    <row r="31900" x14ac:dyDescent="0.2"/>
    <row r="31901" x14ac:dyDescent="0.2"/>
    <row r="31902" x14ac:dyDescent="0.2"/>
    <row r="31903" x14ac:dyDescent="0.2"/>
    <row r="31904" x14ac:dyDescent="0.2"/>
    <row r="31905" x14ac:dyDescent="0.2"/>
    <row r="31906" x14ac:dyDescent="0.2"/>
    <row r="31907" x14ac:dyDescent="0.2"/>
    <row r="31908" x14ac:dyDescent="0.2"/>
    <row r="31909" x14ac:dyDescent="0.2"/>
    <row r="31910" x14ac:dyDescent="0.2"/>
    <row r="31911" x14ac:dyDescent="0.2"/>
    <row r="31912" x14ac:dyDescent="0.2"/>
    <row r="31913" x14ac:dyDescent="0.2"/>
    <row r="31914" x14ac:dyDescent="0.2"/>
    <row r="31915" x14ac:dyDescent="0.2"/>
    <row r="31916" x14ac:dyDescent="0.2"/>
    <row r="31917" x14ac:dyDescent="0.2"/>
    <row r="31918" x14ac:dyDescent="0.2"/>
    <row r="31919" x14ac:dyDescent="0.2"/>
    <row r="31920" x14ac:dyDescent="0.2"/>
    <row r="31921" x14ac:dyDescent="0.2"/>
    <row r="31922" x14ac:dyDescent="0.2"/>
    <row r="31923" x14ac:dyDescent="0.2"/>
    <row r="31924" x14ac:dyDescent="0.2"/>
    <row r="31925" x14ac:dyDescent="0.2"/>
    <row r="31926" x14ac:dyDescent="0.2"/>
    <row r="31927" x14ac:dyDescent="0.2"/>
    <row r="31928" x14ac:dyDescent="0.2"/>
    <row r="31929" x14ac:dyDescent="0.2"/>
    <row r="31930" x14ac:dyDescent="0.2"/>
    <row r="31931" x14ac:dyDescent="0.2"/>
    <row r="31932" x14ac:dyDescent="0.2"/>
    <row r="31933" x14ac:dyDescent="0.2"/>
    <row r="31934" x14ac:dyDescent="0.2"/>
    <row r="31935" x14ac:dyDescent="0.2"/>
    <row r="31936" x14ac:dyDescent="0.2"/>
    <row r="31937" x14ac:dyDescent="0.2"/>
    <row r="31938" x14ac:dyDescent="0.2"/>
    <row r="31939" x14ac:dyDescent="0.2"/>
    <row r="31940" x14ac:dyDescent="0.2"/>
    <row r="31941" x14ac:dyDescent="0.2"/>
    <row r="31942" x14ac:dyDescent="0.2"/>
    <row r="31943" x14ac:dyDescent="0.2"/>
    <row r="31944" x14ac:dyDescent="0.2"/>
    <row r="31945" x14ac:dyDescent="0.2"/>
    <row r="31946" x14ac:dyDescent="0.2"/>
    <row r="31947" x14ac:dyDescent="0.2"/>
    <row r="31948" x14ac:dyDescent="0.2"/>
    <row r="31949" x14ac:dyDescent="0.2"/>
    <row r="31950" x14ac:dyDescent="0.2"/>
    <row r="31951" x14ac:dyDescent="0.2"/>
    <row r="31952" x14ac:dyDescent="0.2"/>
    <row r="31953" x14ac:dyDescent="0.2"/>
    <row r="31954" x14ac:dyDescent="0.2"/>
    <row r="31955" x14ac:dyDescent="0.2"/>
    <row r="31956" x14ac:dyDescent="0.2"/>
    <row r="31957" x14ac:dyDescent="0.2"/>
    <row r="31958" x14ac:dyDescent="0.2"/>
    <row r="31959" x14ac:dyDescent="0.2"/>
    <row r="31960" x14ac:dyDescent="0.2"/>
    <row r="31961" x14ac:dyDescent="0.2"/>
    <row r="31962" x14ac:dyDescent="0.2"/>
    <row r="31963" x14ac:dyDescent="0.2"/>
    <row r="31964" x14ac:dyDescent="0.2"/>
    <row r="31965" x14ac:dyDescent="0.2"/>
    <row r="31966" x14ac:dyDescent="0.2"/>
    <row r="31967" x14ac:dyDescent="0.2"/>
    <row r="31968" x14ac:dyDescent="0.2"/>
    <row r="31969" x14ac:dyDescent="0.2"/>
    <row r="31970" x14ac:dyDescent="0.2"/>
    <row r="31971" x14ac:dyDescent="0.2"/>
    <row r="31972" x14ac:dyDescent="0.2"/>
    <row r="31973" x14ac:dyDescent="0.2"/>
    <row r="31974" x14ac:dyDescent="0.2"/>
    <row r="31975" x14ac:dyDescent="0.2"/>
    <row r="31976" x14ac:dyDescent="0.2"/>
    <row r="31977" x14ac:dyDescent="0.2"/>
    <row r="31978" x14ac:dyDescent="0.2"/>
    <row r="31979" x14ac:dyDescent="0.2"/>
    <row r="31980" x14ac:dyDescent="0.2"/>
    <row r="31981" x14ac:dyDescent="0.2"/>
    <row r="31982" x14ac:dyDescent="0.2"/>
    <row r="31983" x14ac:dyDescent="0.2"/>
    <row r="31984" x14ac:dyDescent="0.2"/>
    <row r="31985" x14ac:dyDescent="0.2"/>
    <row r="31986" x14ac:dyDescent="0.2"/>
    <row r="31987" x14ac:dyDescent="0.2"/>
    <row r="31988" x14ac:dyDescent="0.2"/>
    <row r="31989" x14ac:dyDescent="0.2"/>
    <row r="31990" x14ac:dyDescent="0.2"/>
    <row r="31991" x14ac:dyDescent="0.2"/>
    <row r="31992" x14ac:dyDescent="0.2"/>
    <row r="31993" x14ac:dyDescent="0.2"/>
    <row r="31994" x14ac:dyDescent="0.2"/>
    <row r="31995" x14ac:dyDescent="0.2"/>
    <row r="31996" x14ac:dyDescent="0.2"/>
    <row r="31997" x14ac:dyDescent="0.2"/>
    <row r="31998" x14ac:dyDescent="0.2"/>
    <row r="31999" x14ac:dyDescent="0.2"/>
    <row r="32000" x14ac:dyDescent="0.2"/>
    <row r="32001" x14ac:dyDescent="0.2"/>
    <row r="32002" x14ac:dyDescent="0.2"/>
    <row r="32003" x14ac:dyDescent="0.2"/>
    <row r="32004" x14ac:dyDescent="0.2"/>
    <row r="32005" x14ac:dyDescent="0.2"/>
    <row r="32006" x14ac:dyDescent="0.2"/>
    <row r="32007" x14ac:dyDescent="0.2"/>
    <row r="32008" x14ac:dyDescent="0.2"/>
    <row r="32009" x14ac:dyDescent="0.2"/>
    <row r="32010" x14ac:dyDescent="0.2"/>
    <row r="32011" x14ac:dyDescent="0.2"/>
    <row r="32012" x14ac:dyDescent="0.2"/>
    <row r="32013" x14ac:dyDescent="0.2"/>
    <row r="32014" x14ac:dyDescent="0.2"/>
    <row r="32015" x14ac:dyDescent="0.2"/>
    <row r="32016" x14ac:dyDescent="0.2"/>
    <row r="32017" x14ac:dyDescent="0.2"/>
    <row r="32018" x14ac:dyDescent="0.2"/>
    <row r="32019" x14ac:dyDescent="0.2"/>
    <row r="32020" x14ac:dyDescent="0.2"/>
    <row r="32021" x14ac:dyDescent="0.2"/>
    <row r="32022" x14ac:dyDescent="0.2"/>
    <row r="32023" x14ac:dyDescent="0.2"/>
    <row r="32024" x14ac:dyDescent="0.2"/>
    <row r="32025" x14ac:dyDescent="0.2"/>
    <row r="32026" x14ac:dyDescent="0.2"/>
    <row r="32027" x14ac:dyDescent="0.2"/>
    <row r="32028" x14ac:dyDescent="0.2"/>
    <row r="32029" x14ac:dyDescent="0.2"/>
    <row r="32030" x14ac:dyDescent="0.2"/>
    <row r="32031" x14ac:dyDescent="0.2"/>
    <row r="32032" x14ac:dyDescent="0.2"/>
    <row r="32033" x14ac:dyDescent="0.2"/>
    <row r="32034" x14ac:dyDescent="0.2"/>
    <row r="32035" x14ac:dyDescent="0.2"/>
    <row r="32036" x14ac:dyDescent="0.2"/>
    <row r="32037" x14ac:dyDescent="0.2"/>
    <row r="32038" x14ac:dyDescent="0.2"/>
    <row r="32039" x14ac:dyDescent="0.2"/>
    <row r="32040" x14ac:dyDescent="0.2"/>
    <row r="32041" x14ac:dyDescent="0.2"/>
    <row r="32042" x14ac:dyDescent="0.2"/>
    <row r="32043" x14ac:dyDescent="0.2"/>
    <row r="32044" x14ac:dyDescent="0.2"/>
    <row r="32045" x14ac:dyDescent="0.2"/>
    <row r="32046" x14ac:dyDescent="0.2"/>
    <row r="32047" x14ac:dyDescent="0.2"/>
    <row r="32048" x14ac:dyDescent="0.2"/>
    <row r="32049" x14ac:dyDescent="0.2"/>
    <row r="32050" x14ac:dyDescent="0.2"/>
    <row r="32051" x14ac:dyDescent="0.2"/>
    <row r="32052" x14ac:dyDescent="0.2"/>
    <row r="32053" x14ac:dyDescent="0.2"/>
    <row r="32054" x14ac:dyDescent="0.2"/>
    <row r="32055" x14ac:dyDescent="0.2"/>
    <row r="32056" x14ac:dyDescent="0.2"/>
    <row r="32057" x14ac:dyDescent="0.2"/>
    <row r="32058" x14ac:dyDescent="0.2"/>
    <row r="32059" x14ac:dyDescent="0.2"/>
    <row r="32060" x14ac:dyDescent="0.2"/>
    <row r="32061" x14ac:dyDescent="0.2"/>
    <row r="32062" x14ac:dyDescent="0.2"/>
    <row r="32063" x14ac:dyDescent="0.2"/>
    <row r="32064" x14ac:dyDescent="0.2"/>
    <row r="32065" x14ac:dyDescent="0.2"/>
    <row r="32066" x14ac:dyDescent="0.2"/>
    <row r="32067" x14ac:dyDescent="0.2"/>
    <row r="32068" x14ac:dyDescent="0.2"/>
    <row r="32069" x14ac:dyDescent="0.2"/>
    <row r="32070" x14ac:dyDescent="0.2"/>
    <row r="32071" x14ac:dyDescent="0.2"/>
    <row r="32072" x14ac:dyDescent="0.2"/>
    <row r="32073" x14ac:dyDescent="0.2"/>
    <row r="32074" x14ac:dyDescent="0.2"/>
    <row r="32075" x14ac:dyDescent="0.2"/>
    <row r="32076" x14ac:dyDescent="0.2"/>
    <row r="32077" x14ac:dyDescent="0.2"/>
    <row r="32078" x14ac:dyDescent="0.2"/>
    <row r="32079" x14ac:dyDescent="0.2"/>
    <row r="32080" x14ac:dyDescent="0.2"/>
    <row r="32081" x14ac:dyDescent="0.2"/>
    <row r="32082" x14ac:dyDescent="0.2"/>
    <row r="32083" x14ac:dyDescent="0.2"/>
    <row r="32084" x14ac:dyDescent="0.2"/>
    <row r="32085" x14ac:dyDescent="0.2"/>
    <row r="32086" x14ac:dyDescent="0.2"/>
    <row r="32087" x14ac:dyDescent="0.2"/>
    <row r="32088" x14ac:dyDescent="0.2"/>
    <row r="32089" x14ac:dyDescent="0.2"/>
    <row r="32090" x14ac:dyDescent="0.2"/>
    <row r="32091" x14ac:dyDescent="0.2"/>
    <row r="32092" x14ac:dyDescent="0.2"/>
    <row r="32093" x14ac:dyDescent="0.2"/>
    <row r="32094" x14ac:dyDescent="0.2"/>
    <row r="32095" x14ac:dyDescent="0.2"/>
    <row r="32096" x14ac:dyDescent="0.2"/>
    <row r="32097" x14ac:dyDescent="0.2"/>
    <row r="32098" x14ac:dyDescent="0.2"/>
    <row r="32099" x14ac:dyDescent="0.2"/>
    <row r="32100" x14ac:dyDescent="0.2"/>
    <row r="32101" x14ac:dyDescent="0.2"/>
    <row r="32102" x14ac:dyDescent="0.2"/>
    <row r="32103" x14ac:dyDescent="0.2"/>
    <row r="32104" x14ac:dyDescent="0.2"/>
    <row r="32105" x14ac:dyDescent="0.2"/>
    <row r="32106" x14ac:dyDescent="0.2"/>
    <row r="32107" x14ac:dyDescent="0.2"/>
    <row r="32108" x14ac:dyDescent="0.2"/>
    <row r="32109" x14ac:dyDescent="0.2"/>
    <row r="32110" x14ac:dyDescent="0.2"/>
    <row r="32111" x14ac:dyDescent="0.2"/>
    <row r="32112" x14ac:dyDescent="0.2"/>
    <row r="32113" x14ac:dyDescent="0.2"/>
    <row r="32114" x14ac:dyDescent="0.2"/>
    <row r="32115" x14ac:dyDescent="0.2"/>
    <row r="32116" x14ac:dyDescent="0.2"/>
    <row r="32117" x14ac:dyDescent="0.2"/>
    <row r="32118" x14ac:dyDescent="0.2"/>
    <row r="32119" x14ac:dyDescent="0.2"/>
    <row r="32120" x14ac:dyDescent="0.2"/>
    <row r="32121" x14ac:dyDescent="0.2"/>
    <row r="32122" x14ac:dyDescent="0.2"/>
    <row r="32123" x14ac:dyDescent="0.2"/>
    <row r="32124" x14ac:dyDescent="0.2"/>
    <row r="32125" x14ac:dyDescent="0.2"/>
    <row r="32126" x14ac:dyDescent="0.2"/>
    <row r="32127" x14ac:dyDescent="0.2"/>
    <row r="32128" x14ac:dyDescent="0.2"/>
    <row r="32129" x14ac:dyDescent="0.2"/>
    <row r="32130" x14ac:dyDescent="0.2"/>
    <row r="32131" x14ac:dyDescent="0.2"/>
    <row r="32132" x14ac:dyDescent="0.2"/>
    <row r="32133" x14ac:dyDescent="0.2"/>
    <row r="32134" x14ac:dyDescent="0.2"/>
    <row r="32135" x14ac:dyDescent="0.2"/>
    <row r="32136" x14ac:dyDescent="0.2"/>
    <row r="32137" x14ac:dyDescent="0.2"/>
    <row r="32138" x14ac:dyDescent="0.2"/>
    <row r="32139" x14ac:dyDescent="0.2"/>
    <row r="32140" x14ac:dyDescent="0.2"/>
    <row r="32141" x14ac:dyDescent="0.2"/>
    <row r="32142" x14ac:dyDescent="0.2"/>
    <row r="32143" x14ac:dyDescent="0.2"/>
    <row r="32144" x14ac:dyDescent="0.2"/>
    <row r="32145" x14ac:dyDescent="0.2"/>
    <row r="32146" x14ac:dyDescent="0.2"/>
    <row r="32147" x14ac:dyDescent="0.2"/>
    <row r="32148" x14ac:dyDescent="0.2"/>
    <row r="32149" x14ac:dyDescent="0.2"/>
    <row r="32150" x14ac:dyDescent="0.2"/>
    <row r="32151" x14ac:dyDescent="0.2"/>
    <row r="32152" x14ac:dyDescent="0.2"/>
    <row r="32153" x14ac:dyDescent="0.2"/>
    <row r="32154" x14ac:dyDescent="0.2"/>
    <row r="32155" x14ac:dyDescent="0.2"/>
    <row r="32156" x14ac:dyDescent="0.2"/>
    <row r="32157" x14ac:dyDescent="0.2"/>
    <row r="32158" x14ac:dyDescent="0.2"/>
    <row r="32159" x14ac:dyDescent="0.2"/>
    <row r="32160" x14ac:dyDescent="0.2"/>
    <row r="32161" x14ac:dyDescent="0.2"/>
    <row r="32162" x14ac:dyDescent="0.2"/>
    <row r="32163" x14ac:dyDescent="0.2"/>
    <row r="32164" x14ac:dyDescent="0.2"/>
    <row r="32165" x14ac:dyDescent="0.2"/>
    <row r="32166" x14ac:dyDescent="0.2"/>
    <row r="32167" x14ac:dyDescent="0.2"/>
    <row r="32168" x14ac:dyDescent="0.2"/>
    <row r="32169" x14ac:dyDescent="0.2"/>
    <row r="32170" x14ac:dyDescent="0.2"/>
    <row r="32171" x14ac:dyDescent="0.2"/>
    <row r="32172" x14ac:dyDescent="0.2"/>
    <row r="32173" x14ac:dyDescent="0.2"/>
    <row r="32174" x14ac:dyDescent="0.2"/>
    <row r="32175" x14ac:dyDescent="0.2"/>
    <row r="32176" x14ac:dyDescent="0.2"/>
    <row r="32177" x14ac:dyDescent="0.2"/>
    <row r="32178" x14ac:dyDescent="0.2"/>
    <row r="32179" x14ac:dyDescent="0.2"/>
    <row r="32180" x14ac:dyDescent="0.2"/>
    <row r="32181" x14ac:dyDescent="0.2"/>
    <row r="32182" x14ac:dyDescent="0.2"/>
    <row r="32183" x14ac:dyDescent="0.2"/>
    <row r="32184" x14ac:dyDescent="0.2"/>
    <row r="32185" x14ac:dyDescent="0.2"/>
    <row r="32186" x14ac:dyDescent="0.2"/>
    <row r="32187" x14ac:dyDescent="0.2"/>
    <row r="32188" x14ac:dyDescent="0.2"/>
    <row r="32189" x14ac:dyDescent="0.2"/>
    <row r="32190" x14ac:dyDescent="0.2"/>
    <row r="32191" x14ac:dyDescent="0.2"/>
    <row r="32192" x14ac:dyDescent="0.2"/>
    <row r="32193" x14ac:dyDescent="0.2"/>
    <row r="32194" x14ac:dyDescent="0.2"/>
    <row r="32195" x14ac:dyDescent="0.2"/>
    <row r="32196" x14ac:dyDescent="0.2"/>
    <row r="32197" x14ac:dyDescent="0.2"/>
    <row r="32198" x14ac:dyDescent="0.2"/>
    <row r="32199" x14ac:dyDescent="0.2"/>
    <row r="32200" x14ac:dyDescent="0.2"/>
    <row r="32201" x14ac:dyDescent="0.2"/>
    <row r="32202" x14ac:dyDescent="0.2"/>
    <row r="32203" x14ac:dyDescent="0.2"/>
    <row r="32204" x14ac:dyDescent="0.2"/>
    <row r="32205" x14ac:dyDescent="0.2"/>
    <row r="32206" x14ac:dyDescent="0.2"/>
    <row r="32207" x14ac:dyDescent="0.2"/>
    <row r="32208" x14ac:dyDescent="0.2"/>
    <row r="32209" x14ac:dyDescent="0.2"/>
    <row r="32210" x14ac:dyDescent="0.2"/>
    <row r="32211" x14ac:dyDescent="0.2"/>
    <row r="32212" x14ac:dyDescent="0.2"/>
    <row r="32213" x14ac:dyDescent="0.2"/>
    <row r="32214" x14ac:dyDescent="0.2"/>
    <row r="32215" x14ac:dyDescent="0.2"/>
    <row r="32216" x14ac:dyDescent="0.2"/>
    <row r="32217" x14ac:dyDescent="0.2"/>
    <row r="32218" x14ac:dyDescent="0.2"/>
    <row r="32219" x14ac:dyDescent="0.2"/>
    <row r="32220" x14ac:dyDescent="0.2"/>
    <row r="32221" x14ac:dyDescent="0.2"/>
    <row r="32222" x14ac:dyDescent="0.2"/>
    <row r="32223" x14ac:dyDescent="0.2"/>
    <row r="32224" x14ac:dyDescent="0.2"/>
    <row r="32225" x14ac:dyDescent="0.2"/>
    <row r="32226" x14ac:dyDescent="0.2"/>
    <row r="32227" x14ac:dyDescent="0.2"/>
    <row r="32228" x14ac:dyDescent="0.2"/>
    <row r="32229" x14ac:dyDescent="0.2"/>
    <row r="32230" x14ac:dyDescent="0.2"/>
    <row r="32231" x14ac:dyDescent="0.2"/>
    <row r="32232" x14ac:dyDescent="0.2"/>
    <row r="32233" x14ac:dyDescent="0.2"/>
    <row r="32234" x14ac:dyDescent="0.2"/>
    <row r="32235" x14ac:dyDescent="0.2"/>
    <row r="32236" x14ac:dyDescent="0.2"/>
    <row r="32237" x14ac:dyDescent="0.2"/>
    <row r="32238" x14ac:dyDescent="0.2"/>
    <row r="32239" x14ac:dyDescent="0.2"/>
    <row r="32240" x14ac:dyDescent="0.2"/>
    <row r="32241" x14ac:dyDescent="0.2"/>
    <row r="32242" x14ac:dyDescent="0.2"/>
    <row r="32243" x14ac:dyDescent="0.2"/>
    <row r="32244" x14ac:dyDescent="0.2"/>
    <row r="32245" x14ac:dyDescent="0.2"/>
    <row r="32246" x14ac:dyDescent="0.2"/>
    <row r="32247" x14ac:dyDescent="0.2"/>
    <row r="32248" x14ac:dyDescent="0.2"/>
    <row r="32249" x14ac:dyDescent="0.2"/>
    <row r="32250" x14ac:dyDescent="0.2"/>
    <row r="32251" x14ac:dyDescent="0.2"/>
    <row r="32252" x14ac:dyDescent="0.2"/>
    <row r="32253" x14ac:dyDescent="0.2"/>
    <row r="32254" x14ac:dyDescent="0.2"/>
    <row r="32255" x14ac:dyDescent="0.2"/>
    <row r="32256" x14ac:dyDescent="0.2"/>
    <row r="32257" x14ac:dyDescent="0.2"/>
    <row r="32258" x14ac:dyDescent="0.2"/>
    <row r="32259" x14ac:dyDescent="0.2"/>
    <row r="32260" x14ac:dyDescent="0.2"/>
    <row r="32261" x14ac:dyDescent="0.2"/>
    <row r="32262" x14ac:dyDescent="0.2"/>
    <row r="32263" x14ac:dyDescent="0.2"/>
    <row r="32264" x14ac:dyDescent="0.2"/>
    <row r="32265" x14ac:dyDescent="0.2"/>
    <row r="32266" x14ac:dyDescent="0.2"/>
    <row r="32267" x14ac:dyDescent="0.2"/>
    <row r="32268" x14ac:dyDescent="0.2"/>
    <row r="32269" x14ac:dyDescent="0.2"/>
    <row r="32270" x14ac:dyDescent="0.2"/>
    <row r="32271" x14ac:dyDescent="0.2"/>
    <row r="32272" x14ac:dyDescent="0.2"/>
    <row r="32273" x14ac:dyDescent="0.2"/>
    <row r="32274" x14ac:dyDescent="0.2"/>
    <row r="32275" x14ac:dyDescent="0.2"/>
    <row r="32276" x14ac:dyDescent="0.2"/>
    <row r="32277" x14ac:dyDescent="0.2"/>
    <row r="32278" x14ac:dyDescent="0.2"/>
    <row r="32279" x14ac:dyDescent="0.2"/>
    <row r="32280" x14ac:dyDescent="0.2"/>
    <row r="32281" x14ac:dyDescent="0.2"/>
    <row r="32282" x14ac:dyDescent="0.2"/>
    <row r="32283" x14ac:dyDescent="0.2"/>
    <row r="32284" x14ac:dyDescent="0.2"/>
    <row r="32285" x14ac:dyDescent="0.2"/>
    <row r="32286" x14ac:dyDescent="0.2"/>
    <row r="32287" x14ac:dyDescent="0.2"/>
    <row r="32288" x14ac:dyDescent="0.2"/>
    <row r="32289" x14ac:dyDescent="0.2"/>
    <row r="32290" x14ac:dyDescent="0.2"/>
    <row r="32291" x14ac:dyDescent="0.2"/>
    <row r="32292" x14ac:dyDescent="0.2"/>
    <row r="32293" x14ac:dyDescent="0.2"/>
    <row r="32294" x14ac:dyDescent="0.2"/>
    <row r="32295" x14ac:dyDescent="0.2"/>
    <row r="32296" x14ac:dyDescent="0.2"/>
    <row r="32297" x14ac:dyDescent="0.2"/>
    <row r="32298" x14ac:dyDescent="0.2"/>
    <row r="32299" x14ac:dyDescent="0.2"/>
    <row r="32300" x14ac:dyDescent="0.2"/>
    <row r="32301" x14ac:dyDescent="0.2"/>
    <row r="32302" x14ac:dyDescent="0.2"/>
    <row r="32303" x14ac:dyDescent="0.2"/>
    <row r="32304" x14ac:dyDescent="0.2"/>
    <row r="32305" x14ac:dyDescent="0.2"/>
    <row r="32306" x14ac:dyDescent="0.2"/>
    <row r="32307" x14ac:dyDescent="0.2"/>
    <row r="32308" x14ac:dyDescent="0.2"/>
    <row r="32309" x14ac:dyDescent="0.2"/>
    <row r="32310" x14ac:dyDescent="0.2"/>
    <row r="32311" x14ac:dyDescent="0.2"/>
    <row r="32312" x14ac:dyDescent="0.2"/>
    <row r="32313" x14ac:dyDescent="0.2"/>
    <row r="32314" x14ac:dyDescent="0.2"/>
    <row r="32315" x14ac:dyDescent="0.2"/>
    <row r="32316" x14ac:dyDescent="0.2"/>
    <row r="32317" x14ac:dyDescent="0.2"/>
    <row r="32318" x14ac:dyDescent="0.2"/>
    <row r="32319" x14ac:dyDescent="0.2"/>
    <row r="32320" x14ac:dyDescent="0.2"/>
    <row r="32321" x14ac:dyDescent="0.2"/>
    <row r="32322" x14ac:dyDescent="0.2"/>
    <row r="32323" x14ac:dyDescent="0.2"/>
    <row r="32324" x14ac:dyDescent="0.2"/>
    <row r="32325" x14ac:dyDescent="0.2"/>
    <row r="32326" x14ac:dyDescent="0.2"/>
    <row r="32327" x14ac:dyDescent="0.2"/>
    <row r="32328" x14ac:dyDescent="0.2"/>
    <row r="32329" x14ac:dyDescent="0.2"/>
    <row r="32330" x14ac:dyDescent="0.2"/>
    <row r="32331" x14ac:dyDescent="0.2"/>
    <row r="32332" x14ac:dyDescent="0.2"/>
    <row r="32333" x14ac:dyDescent="0.2"/>
    <row r="32334" x14ac:dyDescent="0.2"/>
    <row r="32335" x14ac:dyDescent="0.2"/>
    <row r="32336" x14ac:dyDescent="0.2"/>
    <row r="32337" x14ac:dyDescent="0.2"/>
    <row r="32338" x14ac:dyDescent="0.2"/>
    <row r="32339" x14ac:dyDescent="0.2"/>
    <row r="32340" x14ac:dyDescent="0.2"/>
    <row r="32341" x14ac:dyDescent="0.2"/>
    <row r="32342" x14ac:dyDescent="0.2"/>
    <row r="32343" x14ac:dyDescent="0.2"/>
    <row r="32344" x14ac:dyDescent="0.2"/>
    <row r="32345" x14ac:dyDescent="0.2"/>
    <row r="32346" x14ac:dyDescent="0.2"/>
    <row r="32347" x14ac:dyDescent="0.2"/>
    <row r="32348" x14ac:dyDescent="0.2"/>
    <row r="32349" x14ac:dyDescent="0.2"/>
    <row r="32350" x14ac:dyDescent="0.2"/>
    <row r="32351" x14ac:dyDescent="0.2"/>
    <row r="32352" x14ac:dyDescent="0.2"/>
    <row r="32353" x14ac:dyDescent="0.2"/>
    <row r="32354" x14ac:dyDescent="0.2"/>
    <row r="32355" x14ac:dyDescent="0.2"/>
    <row r="32356" x14ac:dyDescent="0.2"/>
    <row r="32357" x14ac:dyDescent="0.2"/>
    <row r="32358" x14ac:dyDescent="0.2"/>
    <row r="32359" x14ac:dyDescent="0.2"/>
    <row r="32360" x14ac:dyDescent="0.2"/>
    <row r="32361" x14ac:dyDescent="0.2"/>
    <row r="32362" x14ac:dyDescent="0.2"/>
    <row r="32363" x14ac:dyDescent="0.2"/>
    <row r="32364" x14ac:dyDescent="0.2"/>
    <row r="32365" x14ac:dyDescent="0.2"/>
    <row r="32366" x14ac:dyDescent="0.2"/>
    <row r="32367" x14ac:dyDescent="0.2"/>
    <row r="32368" x14ac:dyDescent="0.2"/>
    <row r="32369" x14ac:dyDescent="0.2"/>
    <row r="32370" x14ac:dyDescent="0.2"/>
    <row r="32371" x14ac:dyDescent="0.2"/>
    <row r="32372" x14ac:dyDescent="0.2"/>
    <row r="32373" x14ac:dyDescent="0.2"/>
    <row r="32374" x14ac:dyDescent="0.2"/>
    <row r="32375" x14ac:dyDescent="0.2"/>
    <row r="32376" x14ac:dyDescent="0.2"/>
    <row r="32377" x14ac:dyDescent="0.2"/>
    <row r="32378" x14ac:dyDescent="0.2"/>
    <row r="32379" x14ac:dyDescent="0.2"/>
    <row r="32380" x14ac:dyDescent="0.2"/>
    <row r="32381" x14ac:dyDescent="0.2"/>
    <row r="32382" x14ac:dyDescent="0.2"/>
    <row r="32383" x14ac:dyDescent="0.2"/>
    <row r="32384" x14ac:dyDescent="0.2"/>
    <row r="32385" x14ac:dyDescent="0.2"/>
    <row r="32386" x14ac:dyDescent="0.2"/>
    <row r="32387" x14ac:dyDescent="0.2"/>
    <row r="32388" x14ac:dyDescent="0.2"/>
    <row r="32389" x14ac:dyDescent="0.2"/>
    <row r="32390" x14ac:dyDescent="0.2"/>
    <row r="32391" x14ac:dyDescent="0.2"/>
    <row r="32392" x14ac:dyDescent="0.2"/>
    <row r="32393" x14ac:dyDescent="0.2"/>
    <row r="32394" x14ac:dyDescent="0.2"/>
    <row r="32395" x14ac:dyDescent="0.2"/>
    <row r="32396" x14ac:dyDescent="0.2"/>
    <row r="32397" x14ac:dyDescent="0.2"/>
    <row r="32398" x14ac:dyDescent="0.2"/>
    <row r="32399" x14ac:dyDescent="0.2"/>
    <row r="32400" x14ac:dyDescent="0.2"/>
    <row r="32401" x14ac:dyDescent="0.2"/>
    <row r="32402" x14ac:dyDescent="0.2"/>
    <row r="32403" x14ac:dyDescent="0.2"/>
    <row r="32404" x14ac:dyDescent="0.2"/>
    <row r="32405" x14ac:dyDescent="0.2"/>
    <row r="32406" x14ac:dyDescent="0.2"/>
    <row r="32407" x14ac:dyDescent="0.2"/>
    <row r="32408" x14ac:dyDescent="0.2"/>
    <row r="32409" x14ac:dyDescent="0.2"/>
    <row r="32410" x14ac:dyDescent="0.2"/>
    <row r="32411" x14ac:dyDescent="0.2"/>
    <row r="32412" x14ac:dyDescent="0.2"/>
    <row r="32413" x14ac:dyDescent="0.2"/>
    <row r="32414" x14ac:dyDescent="0.2"/>
    <row r="32415" x14ac:dyDescent="0.2"/>
    <row r="32416" x14ac:dyDescent="0.2"/>
    <row r="32417" x14ac:dyDescent="0.2"/>
    <row r="32418" x14ac:dyDescent="0.2"/>
    <row r="32419" x14ac:dyDescent="0.2"/>
    <row r="32420" x14ac:dyDescent="0.2"/>
    <row r="32421" x14ac:dyDescent="0.2"/>
    <row r="32422" x14ac:dyDescent="0.2"/>
    <row r="32423" x14ac:dyDescent="0.2"/>
    <row r="32424" x14ac:dyDescent="0.2"/>
    <row r="32425" x14ac:dyDescent="0.2"/>
    <row r="32426" x14ac:dyDescent="0.2"/>
    <row r="32427" x14ac:dyDescent="0.2"/>
    <row r="32428" x14ac:dyDescent="0.2"/>
    <row r="32429" x14ac:dyDescent="0.2"/>
    <row r="32430" x14ac:dyDescent="0.2"/>
    <row r="32431" x14ac:dyDescent="0.2"/>
    <row r="32432" x14ac:dyDescent="0.2"/>
    <row r="32433" x14ac:dyDescent="0.2"/>
    <row r="32434" x14ac:dyDescent="0.2"/>
    <row r="32435" x14ac:dyDescent="0.2"/>
    <row r="32436" x14ac:dyDescent="0.2"/>
    <row r="32437" x14ac:dyDescent="0.2"/>
    <row r="32438" x14ac:dyDescent="0.2"/>
    <row r="32439" x14ac:dyDescent="0.2"/>
    <row r="32440" x14ac:dyDescent="0.2"/>
    <row r="32441" x14ac:dyDescent="0.2"/>
    <row r="32442" x14ac:dyDescent="0.2"/>
    <row r="32443" x14ac:dyDescent="0.2"/>
    <row r="32444" x14ac:dyDescent="0.2"/>
    <row r="32445" x14ac:dyDescent="0.2"/>
    <row r="32446" x14ac:dyDescent="0.2"/>
    <row r="32447" x14ac:dyDescent="0.2"/>
    <row r="32448" x14ac:dyDescent="0.2"/>
    <row r="32449" x14ac:dyDescent="0.2"/>
    <row r="32450" x14ac:dyDescent="0.2"/>
    <row r="32451" x14ac:dyDescent="0.2"/>
    <row r="32452" x14ac:dyDescent="0.2"/>
    <row r="32453" x14ac:dyDescent="0.2"/>
    <row r="32454" x14ac:dyDescent="0.2"/>
    <row r="32455" x14ac:dyDescent="0.2"/>
    <row r="32456" x14ac:dyDescent="0.2"/>
    <row r="32457" x14ac:dyDescent="0.2"/>
    <row r="32458" x14ac:dyDescent="0.2"/>
    <row r="32459" x14ac:dyDescent="0.2"/>
    <row r="32460" x14ac:dyDescent="0.2"/>
    <row r="32461" x14ac:dyDescent="0.2"/>
    <row r="32462" x14ac:dyDescent="0.2"/>
    <row r="32463" x14ac:dyDescent="0.2"/>
    <row r="32464" x14ac:dyDescent="0.2"/>
    <row r="32465" x14ac:dyDescent="0.2"/>
    <row r="32466" x14ac:dyDescent="0.2"/>
    <row r="32467" x14ac:dyDescent="0.2"/>
    <row r="32468" x14ac:dyDescent="0.2"/>
    <row r="32469" x14ac:dyDescent="0.2"/>
    <row r="32470" x14ac:dyDescent="0.2"/>
    <row r="32471" x14ac:dyDescent="0.2"/>
    <row r="32472" x14ac:dyDescent="0.2"/>
    <row r="32473" x14ac:dyDescent="0.2"/>
    <row r="32474" x14ac:dyDescent="0.2"/>
    <row r="32475" x14ac:dyDescent="0.2"/>
    <row r="32476" x14ac:dyDescent="0.2"/>
    <row r="32477" x14ac:dyDescent="0.2"/>
    <row r="32478" x14ac:dyDescent="0.2"/>
    <row r="32479" x14ac:dyDescent="0.2"/>
    <row r="32480" x14ac:dyDescent="0.2"/>
    <row r="32481" x14ac:dyDescent="0.2"/>
    <row r="32482" x14ac:dyDescent="0.2"/>
    <row r="32483" x14ac:dyDescent="0.2"/>
    <row r="32484" x14ac:dyDescent="0.2"/>
    <row r="32485" x14ac:dyDescent="0.2"/>
    <row r="32486" x14ac:dyDescent="0.2"/>
    <row r="32487" x14ac:dyDescent="0.2"/>
    <row r="32488" x14ac:dyDescent="0.2"/>
    <row r="32489" x14ac:dyDescent="0.2"/>
    <row r="32490" x14ac:dyDescent="0.2"/>
    <row r="32491" x14ac:dyDescent="0.2"/>
    <row r="32492" x14ac:dyDescent="0.2"/>
    <row r="32493" x14ac:dyDescent="0.2"/>
    <row r="32494" x14ac:dyDescent="0.2"/>
    <row r="32495" x14ac:dyDescent="0.2"/>
    <row r="32496" x14ac:dyDescent="0.2"/>
    <row r="32497" x14ac:dyDescent="0.2"/>
    <row r="32498" x14ac:dyDescent="0.2"/>
    <row r="32499" x14ac:dyDescent="0.2"/>
    <row r="32500" x14ac:dyDescent="0.2"/>
    <row r="32501" x14ac:dyDescent="0.2"/>
    <row r="32502" x14ac:dyDescent="0.2"/>
    <row r="32503" x14ac:dyDescent="0.2"/>
    <row r="32504" x14ac:dyDescent="0.2"/>
    <row r="32505" x14ac:dyDescent="0.2"/>
    <row r="32506" x14ac:dyDescent="0.2"/>
    <row r="32507" x14ac:dyDescent="0.2"/>
    <row r="32508" x14ac:dyDescent="0.2"/>
    <row r="32509" x14ac:dyDescent="0.2"/>
    <row r="32510" x14ac:dyDescent="0.2"/>
    <row r="32511" x14ac:dyDescent="0.2"/>
    <row r="32512" x14ac:dyDescent="0.2"/>
    <row r="32513" x14ac:dyDescent="0.2"/>
    <row r="32514" x14ac:dyDescent="0.2"/>
    <row r="32515" x14ac:dyDescent="0.2"/>
    <row r="32516" x14ac:dyDescent="0.2"/>
    <row r="32517" x14ac:dyDescent="0.2"/>
    <row r="32518" x14ac:dyDescent="0.2"/>
    <row r="32519" x14ac:dyDescent="0.2"/>
    <row r="32520" x14ac:dyDescent="0.2"/>
    <row r="32521" x14ac:dyDescent="0.2"/>
    <row r="32522" x14ac:dyDescent="0.2"/>
    <row r="32523" x14ac:dyDescent="0.2"/>
    <row r="32524" x14ac:dyDescent="0.2"/>
    <row r="32525" x14ac:dyDescent="0.2"/>
    <row r="32526" x14ac:dyDescent="0.2"/>
    <row r="32527" x14ac:dyDescent="0.2"/>
    <row r="32528" x14ac:dyDescent="0.2"/>
    <row r="32529" x14ac:dyDescent="0.2"/>
    <row r="32530" x14ac:dyDescent="0.2"/>
    <row r="32531" x14ac:dyDescent="0.2"/>
    <row r="32532" x14ac:dyDescent="0.2"/>
    <row r="32533" x14ac:dyDescent="0.2"/>
    <row r="32534" x14ac:dyDescent="0.2"/>
    <row r="32535" x14ac:dyDescent="0.2"/>
    <row r="32536" x14ac:dyDescent="0.2"/>
    <row r="32537" x14ac:dyDescent="0.2"/>
    <row r="32538" x14ac:dyDescent="0.2"/>
    <row r="32539" x14ac:dyDescent="0.2"/>
    <row r="32540" x14ac:dyDescent="0.2"/>
    <row r="32541" x14ac:dyDescent="0.2"/>
    <row r="32542" x14ac:dyDescent="0.2"/>
    <row r="32543" x14ac:dyDescent="0.2"/>
    <row r="32544" x14ac:dyDescent="0.2"/>
    <row r="32545" x14ac:dyDescent="0.2"/>
    <row r="32546" x14ac:dyDescent="0.2"/>
    <row r="32547" x14ac:dyDescent="0.2"/>
    <row r="32548" x14ac:dyDescent="0.2"/>
    <row r="32549" x14ac:dyDescent="0.2"/>
    <row r="32550" x14ac:dyDescent="0.2"/>
    <row r="32551" x14ac:dyDescent="0.2"/>
    <row r="32552" x14ac:dyDescent="0.2"/>
    <row r="32553" x14ac:dyDescent="0.2"/>
    <row r="32554" x14ac:dyDescent="0.2"/>
    <row r="32555" x14ac:dyDescent="0.2"/>
    <row r="32556" x14ac:dyDescent="0.2"/>
    <row r="32557" x14ac:dyDescent="0.2"/>
    <row r="32558" x14ac:dyDescent="0.2"/>
    <row r="32559" x14ac:dyDescent="0.2"/>
    <row r="32560" x14ac:dyDescent="0.2"/>
    <row r="32561" x14ac:dyDescent="0.2"/>
    <row r="32562" x14ac:dyDescent="0.2"/>
    <row r="32563" x14ac:dyDescent="0.2"/>
    <row r="32564" x14ac:dyDescent="0.2"/>
    <row r="32565" x14ac:dyDescent="0.2"/>
    <row r="32566" x14ac:dyDescent="0.2"/>
    <row r="32567" x14ac:dyDescent="0.2"/>
    <row r="32568" x14ac:dyDescent="0.2"/>
    <row r="32569" x14ac:dyDescent="0.2"/>
    <row r="32570" x14ac:dyDescent="0.2"/>
    <row r="32571" x14ac:dyDescent="0.2"/>
    <row r="32572" x14ac:dyDescent="0.2"/>
    <row r="32573" x14ac:dyDescent="0.2"/>
    <row r="32574" x14ac:dyDescent="0.2"/>
    <row r="32575" x14ac:dyDescent="0.2"/>
    <row r="32576" x14ac:dyDescent="0.2"/>
    <row r="32577" x14ac:dyDescent="0.2"/>
    <row r="32578" x14ac:dyDescent="0.2"/>
    <row r="32579" x14ac:dyDescent="0.2"/>
    <row r="32580" x14ac:dyDescent="0.2"/>
    <row r="32581" x14ac:dyDescent="0.2"/>
    <row r="32582" x14ac:dyDescent="0.2"/>
    <row r="32583" x14ac:dyDescent="0.2"/>
    <row r="32584" x14ac:dyDescent="0.2"/>
    <row r="32585" x14ac:dyDescent="0.2"/>
    <row r="32586" x14ac:dyDescent="0.2"/>
    <row r="32587" x14ac:dyDescent="0.2"/>
    <row r="32588" x14ac:dyDescent="0.2"/>
    <row r="32589" x14ac:dyDescent="0.2"/>
    <row r="32590" x14ac:dyDescent="0.2"/>
    <row r="32591" x14ac:dyDescent="0.2"/>
    <row r="32592" x14ac:dyDescent="0.2"/>
    <row r="32593" x14ac:dyDescent="0.2"/>
    <row r="32594" x14ac:dyDescent="0.2"/>
    <row r="32595" x14ac:dyDescent="0.2"/>
    <row r="32596" x14ac:dyDescent="0.2"/>
    <row r="32597" x14ac:dyDescent="0.2"/>
    <row r="32598" x14ac:dyDescent="0.2"/>
    <row r="32599" x14ac:dyDescent="0.2"/>
    <row r="32600" x14ac:dyDescent="0.2"/>
    <row r="32601" x14ac:dyDescent="0.2"/>
    <row r="32602" x14ac:dyDescent="0.2"/>
    <row r="32603" x14ac:dyDescent="0.2"/>
    <row r="32604" x14ac:dyDescent="0.2"/>
    <row r="32605" x14ac:dyDescent="0.2"/>
    <row r="32606" x14ac:dyDescent="0.2"/>
    <row r="32607" x14ac:dyDescent="0.2"/>
    <row r="32608" x14ac:dyDescent="0.2"/>
    <row r="32609" x14ac:dyDescent="0.2"/>
    <row r="32610" x14ac:dyDescent="0.2"/>
    <row r="32611" x14ac:dyDescent="0.2"/>
    <row r="32612" x14ac:dyDescent="0.2"/>
    <row r="32613" x14ac:dyDescent="0.2"/>
    <row r="32614" x14ac:dyDescent="0.2"/>
    <row r="32615" x14ac:dyDescent="0.2"/>
    <row r="32616" x14ac:dyDescent="0.2"/>
    <row r="32617" x14ac:dyDescent="0.2"/>
    <row r="32618" x14ac:dyDescent="0.2"/>
    <row r="32619" x14ac:dyDescent="0.2"/>
    <row r="32620" x14ac:dyDescent="0.2"/>
    <row r="32621" x14ac:dyDescent="0.2"/>
    <row r="32622" x14ac:dyDescent="0.2"/>
    <row r="32623" x14ac:dyDescent="0.2"/>
    <row r="32624" x14ac:dyDescent="0.2"/>
    <row r="32625" x14ac:dyDescent="0.2"/>
    <row r="32626" x14ac:dyDescent="0.2"/>
    <row r="32627" x14ac:dyDescent="0.2"/>
    <row r="32628" x14ac:dyDescent="0.2"/>
    <row r="32629" x14ac:dyDescent="0.2"/>
    <row r="32630" x14ac:dyDescent="0.2"/>
    <row r="32631" x14ac:dyDescent="0.2"/>
    <row r="32632" x14ac:dyDescent="0.2"/>
    <row r="32633" x14ac:dyDescent="0.2"/>
    <row r="32634" x14ac:dyDescent="0.2"/>
    <row r="32635" x14ac:dyDescent="0.2"/>
    <row r="32636" x14ac:dyDescent="0.2"/>
    <row r="32637" x14ac:dyDescent="0.2"/>
    <row r="32638" x14ac:dyDescent="0.2"/>
    <row r="32639" x14ac:dyDescent="0.2"/>
    <row r="32640" x14ac:dyDescent="0.2"/>
    <row r="32641" x14ac:dyDescent="0.2"/>
    <row r="32642" x14ac:dyDescent="0.2"/>
    <row r="32643" x14ac:dyDescent="0.2"/>
    <row r="32644" x14ac:dyDescent="0.2"/>
    <row r="32645" x14ac:dyDescent="0.2"/>
    <row r="32646" x14ac:dyDescent="0.2"/>
    <row r="32647" x14ac:dyDescent="0.2"/>
    <row r="32648" x14ac:dyDescent="0.2"/>
    <row r="32649" x14ac:dyDescent="0.2"/>
    <row r="32650" x14ac:dyDescent="0.2"/>
    <row r="32651" x14ac:dyDescent="0.2"/>
    <row r="32652" x14ac:dyDescent="0.2"/>
    <row r="32653" x14ac:dyDescent="0.2"/>
    <row r="32654" x14ac:dyDescent="0.2"/>
    <row r="32655" x14ac:dyDescent="0.2"/>
    <row r="32656" x14ac:dyDescent="0.2"/>
    <row r="32657" x14ac:dyDescent="0.2"/>
    <row r="32658" x14ac:dyDescent="0.2"/>
    <row r="32659" x14ac:dyDescent="0.2"/>
    <row r="32660" x14ac:dyDescent="0.2"/>
    <row r="32661" x14ac:dyDescent="0.2"/>
    <row r="32662" x14ac:dyDescent="0.2"/>
    <row r="32663" x14ac:dyDescent="0.2"/>
    <row r="32664" x14ac:dyDescent="0.2"/>
    <row r="32665" x14ac:dyDescent="0.2"/>
    <row r="32666" x14ac:dyDescent="0.2"/>
    <row r="32667" x14ac:dyDescent="0.2"/>
    <row r="32668" x14ac:dyDescent="0.2"/>
    <row r="32669" x14ac:dyDescent="0.2"/>
    <row r="32670" x14ac:dyDescent="0.2"/>
    <row r="32671" x14ac:dyDescent="0.2"/>
    <row r="32672" x14ac:dyDescent="0.2"/>
    <row r="32673" x14ac:dyDescent="0.2"/>
    <row r="32674" x14ac:dyDescent="0.2"/>
    <row r="32675" x14ac:dyDescent="0.2"/>
    <row r="32676" x14ac:dyDescent="0.2"/>
    <row r="32677" x14ac:dyDescent="0.2"/>
    <row r="32678" x14ac:dyDescent="0.2"/>
    <row r="32679" x14ac:dyDescent="0.2"/>
    <row r="32680" x14ac:dyDescent="0.2"/>
    <row r="32681" x14ac:dyDescent="0.2"/>
    <row r="32682" x14ac:dyDescent="0.2"/>
    <row r="32683" x14ac:dyDescent="0.2"/>
    <row r="32684" x14ac:dyDescent="0.2"/>
    <row r="32685" x14ac:dyDescent="0.2"/>
    <row r="32686" x14ac:dyDescent="0.2"/>
    <row r="32687" x14ac:dyDescent="0.2"/>
    <row r="32688" x14ac:dyDescent="0.2"/>
    <row r="32689" x14ac:dyDescent="0.2"/>
    <row r="32690" x14ac:dyDescent="0.2"/>
    <row r="32691" x14ac:dyDescent="0.2"/>
    <row r="32692" x14ac:dyDescent="0.2"/>
    <row r="32693" x14ac:dyDescent="0.2"/>
    <row r="32694" x14ac:dyDescent="0.2"/>
    <row r="32695" x14ac:dyDescent="0.2"/>
    <row r="32696" x14ac:dyDescent="0.2"/>
    <row r="32697" x14ac:dyDescent="0.2"/>
    <row r="32698" x14ac:dyDescent="0.2"/>
    <row r="32699" x14ac:dyDescent="0.2"/>
    <row r="32700" x14ac:dyDescent="0.2"/>
    <row r="32701" x14ac:dyDescent="0.2"/>
    <row r="32702" x14ac:dyDescent="0.2"/>
    <row r="32703" x14ac:dyDescent="0.2"/>
    <row r="32704" x14ac:dyDescent="0.2"/>
    <row r="32705" x14ac:dyDescent="0.2"/>
    <row r="32706" x14ac:dyDescent="0.2"/>
    <row r="32707" x14ac:dyDescent="0.2"/>
    <row r="32708" x14ac:dyDescent="0.2"/>
    <row r="32709" x14ac:dyDescent="0.2"/>
    <row r="32710" x14ac:dyDescent="0.2"/>
    <row r="32711" x14ac:dyDescent="0.2"/>
    <row r="32712" x14ac:dyDescent="0.2"/>
    <row r="32713" x14ac:dyDescent="0.2"/>
    <row r="32714" x14ac:dyDescent="0.2"/>
    <row r="32715" x14ac:dyDescent="0.2"/>
    <row r="32716" x14ac:dyDescent="0.2"/>
    <row r="32717" x14ac:dyDescent="0.2"/>
    <row r="32718" x14ac:dyDescent="0.2"/>
    <row r="32719" x14ac:dyDescent="0.2"/>
    <row r="32720" x14ac:dyDescent="0.2"/>
    <row r="32721" x14ac:dyDescent="0.2"/>
    <row r="32722" x14ac:dyDescent="0.2"/>
    <row r="32723" x14ac:dyDescent="0.2"/>
    <row r="32724" x14ac:dyDescent="0.2"/>
    <row r="32725" x14ac:dyDescent="0.2"/>
    <row r="32726" x14ac:dyDescent="0.2"/>
    <row r="32727" x14ac:dyDescent="0.2"/>
    <row r="32728" x14ac:dyDescent="0.2"/>
    <row r="32729" x14ac:dyDescent="0.2"/>
    <row r="32730" x14ac:dyDescent="0.2"/>
    <row r="32731" x14ac:dyDescent="0.2"/>
    <row r="32732" x14ac:dyDescent="0.2"/>
    <row r="32733" x14ac:dyDescent="0.2"/>
    <row r="32734" x14ac:dyDescent="0.2"/>
    <row r="32735" x14ac:dyDescent="0.2"/>
    <row r="32736" x14ac:dyDescent="0.2"/>
    <row r="32737" x14ac:dyDescent="0.2"/>
    <row r="32738" x14ac:dyDescent="0.2"/>
    <row r="32739" x14ac:dyDescent="0.2"/>
    <row r="32740" x14ac:dyDescent="0.2"/>
    <row r="32741" x14ac:dyDescent="0.2"/>
    <row r="32742" x14ac:dyDescent="0.2"/>
    <row r="32743" x14ac:dyDescent="0.2"/>
    <row r="32744" x14ac:dyDescent="0.2"/>
    <row r="32745" x14ac:dyDescent="0.2"/>
    <row r="32746" x14ac:dyDescent="0.2"/>
    <row r="32747" x14ac:dyDescent="0.2"/>
    <row r="32748" x14ac:dyDescent="0.2"/>
    <row r="32749" x14ac:dyDescent="0.2"/>
    <row r="32750" x14ac:dyDescent="0.2"/>
    <row r="32751" x14ac:dyDescent="0.2"/>
    <row r="32752" x14ac:dyDescent="0.2"/>
    <row r="32753" x14ac:dyDescent="0.2"/>
    <row r="32754" x14ac:dyDescent="0.2"/>
    <row r="32755" x14ac:dyDescent="0.2"/>
    <row r="32756" x14ac:dyDescent="0.2"/>
    <row r="32757" x14ac:dyDescent="0.2"/>
    <row r="32758" x14ac:dyDescent="0.2"/>
    <row r="32759" x14ac:dyDescent="0.2"/>
    <row r="32760" x14ac:dyDescent="0.2"/>
    <row r="32761" x14ac:dyDescent="0.2"/>
    <row r="32762" x14ac:dyDescent="0.2"/>
    <row r="32763" x14ac:dyDescent="0.2"/>
    <row r="32764" x14ac:dyDescent="0.2"/>
    <row r="32765" x14ac:dyDescent="0.2"/>
    <row r="32766" x14ac:dyDescent="0.2"/>
    <row r="32767" x14ac:dyDescent="0.2"/>
    <row r="32768" x14ac:dyDescent="0.2"/>
    <row r="32769" x14ac:dyDescent="0.2"/>
    <row r="32770" x14ac:dyDescent="0.2"/>
    <row r="32771" x14ac:dyDescent="0.2"/>
    <row r="32772" x14ac:dyDescent="0.2"/>
    <row r="32773" x14ac:dyDescent="0.2"/>
    <row r="32774" x14ac:dyDescent="0.2"/>
    <row r="32775" x14ac:dyDescent="0.2"/>
    <row r="32776" x14ac:dyDescent="0.2"/>
    <row r="32777" x14ac:dyDescent="0.2"/>
    <row r="32778" x14ac:dyDescent="0.2"/>
    <row r="32779" x14ac:dyDescent="0.2"/>
    <row r="32780" x14ac:dyDescent="0.2"/>
    <row r="32781" x14ac:dyDescent="0.2"/>
    <row r="32782" x14ac:dyDescent="0.2"/>
    <row r="32783" x14ac:dyDescent="0.2"/>
    <row r="32784" x14ac:dyDescent="0.2"/>
    <row r="32785" x14ac:dyDescent="0.2"/>
    <row r="32786" x14ac:dyDescent="0.2"/>
    <row r="32787" x14ac:dyDescent="0.2"/>
    <row r="32788" x14ac:dyDescent="0.2"/>
    <row r="32789" x14ac:dyDescent="0.2"/>
    <row r="32790" x14ac:dyDescent="0.2"/>
    <row r="32791" x14ac:dyDescent="0.2"/>
    <row r="32792" x14ac:dyDescent="0.2"/>
    <row r="32793" x14ac:dyDescent="0.2"/>
    <row r="32794" x14ac:dyDescent="0.2"/>
    <row r="32795" x14ac:dyDescent="0.2"/>
    <row r="32796" x14ac:dyDescent="0.2"/>
    <row r="32797" x14ac:dyDescent="0.2"/>
    <row r="32798" x14ac:dyDescent="0.2"/>
    <row r="32799" x14ac:dyDescent="0.2"/>
    <row r="32800" x14ac:dyDescent="0.2"/>
    <row r="32801" x14ac:dyDescent="0.2"/>
    <row r="32802" x14ac:dyDescent="0.2"/>
    <row r="32803" x14ac:dyDescent="0.2"/>
    <row r="32804" x14ac:dyDescent="0.2"/>
    <row r="32805" x14ac:dyDescent="0.2"/>
    <row r="32806" x14ac:dyDescent="0.2"/>
    <row r="32807" x14ac:dyDescent="0.2"/>
    <row r="32808" x14ac:dyDescent="0.2"/>
    <row r="32809" x14ac:dyDescent="0.2"/>
    <row r="32810" x14ac:dyDescent="0.2"/>
    <row r="32811" x14ac:dyDescent="0.2"/>
    <row r="32812" x14ac:dyDescent="0.2"/>
    <row r="32813" x14ac:dyDescent="0.2"/>
    <row r="32814" x14ac:dyDescent="0.2"/>
    <row r="32815" x14ac:dyDescent="0.2"/>
    <row r="32816" x14ac:dyDescent="0.2"/>
    <row r="32817" x14ac:dyDescent="0.2"/>
    <row r="32818" x14ac:dyDescent="0.2"/>
    <row r="32819" x14ac:dyDescent="0.2"/>
    <row r="32820" x14ac:dyDescent="0.2"/>
    <row r="32821" x14ac:dyDescent="0.2"/>
    <row r="32822" x14ac:dyDescent="0.2"/>
    <row r="32823" x14ac:dyDescent="0.2"/>
    <row r="32824" x14ac:dyDescent="0.2"/>
    <row r="32825" x14ac:dyDescent="0.2"/>
    <row r="32826" x14ac:dyDescent="0.2"/>
    <row r="32827" x14ac:dyDescent="0.2"/>
    <row r="32828" x14ac:dyDescent="0.2"/>
    <row r="32829" x14ac:dyDescent="0.2"/>
    <row r="32830" x14ac:dyDescent="0.2"/>
    <row r="32831" x14ac:dyDescent="0.2"/>
    <row r="32832" x14ac:dyDescent="0.2"/>
    <row r="32833" x14ac:dyDescent="0.2"/>
    <row r="32834" x14ac:dyDescent="0.2"/>
    <row r="32835" x14ac:dyDescent="0.2"/>
    <row r="32836" x14ac:dyDescent="0.2"/>
    <row r="32837" x14ac:dyDescent="0.2"/>
    <row r="32838" x14ac:dyDescent="0.2"/>
    <row r="32839" x14ac:dyDescent="0.2"/>
    <row r="32840" x14ac:dyDescent="0.2"/>
    <row r="32841" x14ac:dyDescent="0.2"/>
    <row r="32842" x14ac:dyDescent="0.2"/>
    <row r="32843" x14ac:dyDescent="0.2"/>
    <row r="32844" x14ac:dyDescent="0.2"/>
    <row r="32845" x14ac:dyDescent="0.2"/>
    <row r="32846" x14ac:dyDescent="0.2"/>
    <row r="32847" x14ac:dyDescent="0.2"/>
    <row r="32848" x14ac:dyDescent="0.2"/>
    <row r="32849" x14ac:dyDescent="0.2"/>
    <row r="32850" x14ac:dyDescent="0.2"/>
    <row r="32851" x14ac:dyDescent="0.2"/>
    <row r="32852" x14ac:dyDescent="0.2"/>
    <row r="32853" x14ac:dyDescent="0.2"/>
    <row r="32854" x14ac:dyDescent="0.2"/>
    <row r="32855" x14ac:dyDescent="0.2"/>
    <row r="32856" x14ac:dyDescent="0.2"/>
    <row r="32857" x14ac:dyDescent="0.2"/>
    <row r="32858" x14ac:dyDescent="0.2"/>
    <row r="32859" x14ac:dyDescent="0.2"/>
    <row r="32860" x14ac:dyDescent="0.2"/>
    <row r="32861" x14ac:dyDescent="0.2"/>
    <row r="32862" x14ac:dyDescent="0.2"/>
    <row r="32863" x14ac:dyDescent="0.2"/>
    <row r="32864" x14ac:dyDescent="0.2"/>
    <row r="32865" x14ac:dyDescent="0.2"/>
    <row r="32866" x14ac:dyDescent="0.2"/>
    <row r="32867" x14ac:dyDescent="0.2"/>
    <row r="32868" x14ac:dyDescent="0.2"/>
    <row r="32869" x14ac:dyDescent="0.2"/>
    <row r="32870" x14ac:dyDescent="0.2"/>
    <row r="32871" x14ac:dyDescent="0.2"/>
    <row r="32872" x14ac:dyDescent="0.2"/>
    <row r="32873" x14ac:dyDescent="0.2"/>
    <row r="32874" x14ac:dyDescent="0.2"/>
    <row r="32875" x14ac:dyDescent="0.2"/>
    <row r="32876" x14ac:dyDescent="0.2"/>
    <row r="32877" x14ac:dyDescent="0.2"/>
    <row r="32878" x14ac:dyDescent="0.2"/>
    <row r="32879" x14ac:dyDescent="0.2"/>
    <row r="32880" x14ac:dyDescent="0.2"/>
    <row r="32881" x14ac:dyDescent="0.2"/>
    <row r="32882" x14ac:dyDescent="0.2"/>
    <row r="32883" x14ac:dyDescent="0.2"/>
    <row r="32884" x14ac:dyDescent="0.2"/>
    <row r="32885" x14ac:dyDescent="0.2"/>
    <row r="32886" x14ac:dyDescent="0.2"/>
    <row r="32887" x14ac:dyDescent="0.2"/>
    <row r="32888" x14ac:dyDescent="0.2"/>
    <row r="32889" x14ac:dyDescent="0.2"/>
    <row r="32890" x14ac:dyDescent="0.2"/>
    <row r="32891" x14ac:dyDescent="0.2"/>
    <row r="32892" x14ac:dyDescent="0.2"/>
    <row r="32893" x14ac:dyDescent="0.2"/>
    <row r="32894" x14ac:dyDescent="0.2"/>
    <row r="32895" x14ac:dyDescent="0.2"/>
    <row r="32896" x14ac:dyDescent="0.2"/>
    <row r="32897" x14ac:dyDescent="0.2"/>
    <row r="32898" x14ac:dyDescent="0.2"/>
    <row r="32899" x14ac:dyDescent="0.2"/>
    <row r="32900" x14ac:dyDescent="0.2"/>
    <row r="32901" x14ac:dyDescent="0.2"/>
    <row r="32902" x14ac:dyDescent="0.2"/>
    <row r="32903" x14ac:dyDescent="0.2"/>
    <row r="32904" x14ac:dyDescent="0.2"/>
    <row r="32905" x14ac:dyDescent="0.2"/>
    <row r="32906" x14ac:dyDescent="0.2"/>
    <row r="32907" x14ac:dyDescent="0.2"/>
    <row r="32908" x14ac:dyDescent="0.2"/>
    <row r="32909" x14ac:dyDescent="0.2"/>
    <row r="32910" x14ac:dyDescent="0.2"/>
    <row r="32911" x14ac:dyDescent="0.2"/>
    <row r="32912" x14ac:dyDescent="0.2"/>
    <row r="32913" x14ac:dyDescent="0.2"/>
    <row r="32914" x14ac:dyDescent="0.2"/>
    <row r="32915" x14ac:dyDescent="0.2"/>
    <row r="32916" x14ac:dyDescent="0.2"/>
    <row r="32917" x14ac:dyDescent="0.2"/>
    <row r="32918" x14ac:dyDescent="0.2"/>
    <row r="32919" x14ac:dyDescent="0.2"/>
    <row r="32920" x14ac:dyDescent="0.2"/>
    <row r="32921" x14ac:dyDescent="0.2"/>
    <row r="32922" x14ac:dyDescent="0.2"/>
    <row r="32923" x14ac:dyDescent="0.2"/>
    <row r="32924" x14ac:dyDescent="0.2"/>
    <row r="32925" x14ac:dyDescent="0.2"/>
    <row r="32926" x14ac:dyDescent="0.2"/>
    <row r="32927" x14ac:dyDescent="0.2"/>
    <row r="32928" x14ac:dyDescent="0.2"/>
    <row r="32929" x14ac:dyDescent="0.2"/>
    <row r="32930" x14ac:dyDescent="0.2"/>
    <row r="32931" x14ac:dyDescent="0.2"/>
    <row r="32932" x14ac:dyDescent="0.2"/>
    <row r="32933" x14ac:dyDescent="0.2"/>
    <row r="32934" x14ac:dyDescent="0.2"/>
    <row r="32935" x14ac:dyDescent="0.2"/>
    <row r="32936" x14ac:dyDescent="0.2"/>
    <row r="32937" x14ac:dyDescent="0.2"/>
    <row r="32938" x14ac:dyDescent="0.2"/>
    <row r="32939" x14ac:dyDescent="0.2"/>
    <row r="32940" x14ac:dyDescent="0.2"/>
    <row r="32941" x14ac:dyDescent="0.2"/>
    <row r="32942" x14ac:dyDescent="0.2"/>
    <row r="32943" x14ac:dyDescent="0.2"/>
    <row r="32944" x14ac:dyDescent="0.2"/>
    <row r="32945" x14ac:dyDescent="0.2"/>
    <row r="32946" x14ac:dyDescent="0.2"/>
    <row r="32947" x14ac:dyDescent="0.2"/>
    <row r="32948" x14ac:dyDescent="0.2"/>
    <row r="32949" x14ac:dyDescent="0.2"/>
    <row r="32950" x14ac:dyDescent="0.2"/>
    <row r="32951" x14ac:dyDescent="0.2"/>
    <row r="32952" x14ac:dyDescent="0.2"/>
    <row r="32953" x14ac:dyDescent="0.2"/>
    <row r="32954" x14ac:dyDescent="0.2"/>
    <row r="32955" x14ac:dyDescent="0.2"/>
    <row r="32956" x14ac:dyDescent="0.2"/>
    <row r="32957" x14ac:dyDescent="0.2"/>
    <row r="32958" x14ac:dyDescent="0.2"/>
    <row r="32959" x14ac:dyDescent="0.2"/>
    <row r="32960" x14ac:dyDescent="0.2"/>
    <row r="32961" x14ac:dyDescent="0.2"/>
    <row r="32962" x14ac:dyDescent="0.2"/>
    <row r="32963" x14ac:dyDescent="0.2"/>
    <row r="32964" x14ac:dyDescent="0.2"/>
    <row r="32965" x14ac:dyDescent="0.2"/>
    <row r="32966" x14ac:dyDescent="0.2"/>
    <row r="32967" x14ac:dyDescent="0.2"/>
    <row r="32968" x14ac:dyDescent="0.2"/>
    <row r="32969" x14ac:dyDescent="0.2"/>
    <row r="32970" x14ac:dyDescent="0.2"/>
    <row r="32971" x14ac:dyDescent="0.2"/>
    <row r="32972" x14ac:dyDescent="0.2"/>
    <row r="32973" x14ac:dyDescent="0.2"/>
    <row r="32974" x14ac:dyDescent="0.2"/>
    <row r="32975" x14ac:dyDescent="0.2"/>
    <row r="32976" x14ac:dyDescent="0.2"/>
    <row r="32977" x14ac:dyDescent="0.2"/>
    <row r="32978" x14ac:dyDescent="0.2"/>
    <row r="32979" x14ac:dyDescent="0.2"/>
    <row r="32980" x14ac:dyDescent="0.2"/>
    <row r="32981" x14ac:dyDescent="0.2"/>
    <row r="32982" x14ac:dyDescent="0.2"/>
    <row r="32983" x14ac:dyDescent="0.2"/>
    <row r="32984" x14ac:dyDescent="0.2"/>
    <row r="32985" x14ac:dyDescent="0.2"/>
    <row r="32986" x14ac:dyDescent="0.2"/>
    <row r="32987" x14ac:dyDescent="0.2"/>
    <row r="32988" x14ac:dyDescent="0.2"/>
    <row r="32989" x14ac:dyDescent="0.2"/>
    <row r="32990" x14ac:dyDescent="0.2"/>
    <row r="32991" x14ac:dyDescent="0.2"/>
    <row r="32992" x14ac:dyDescent="0.2"/>
    <row r="32993" x14ac:dyDescent="0.2"/>
    <row r="32994" x14ac:dyDescent="0.2"/>
    <row r="32995" x14ac:dyDescent="0.2"/>
    <row r="32996" x14ac:dyDescent="0.2"/>
    <row r="32997" x14ac:dyDescent="0.2"/>
    <row r="32998" x14ac:dyDescent="0.2"/>
    <row r="32999" x14ac:dyDescent="0.2"/>
    <row r="33000" x14ac:dyDescent="0.2"/>
    <row r="33001" x14ac:dyDescent="0.2"/>
    <row r="33002" x14ac:dyDescent="0.2"/>
    <row r="33003" x14ac:dyDescent="0.2"/>
    <row r="33004" x14ac:dyDescent="0.2"/>
    <row r="33005" x14ac:dyDescent="0.2"/>
    <row r="33006" x14ac:dyDescent="0.2"/>
    <row r="33007" x14ac:dyDescent="0.2"/>
    <row r="33008" x14ac:dyDescent="0.2"/>
    <row r="33009" x14ac:dyDescent="0.2"/>
    <row r="33010" x14ac:dyDescent="0.2"/>
    <row r="33011" x14ac:dyDescent="0.2"/>
    <row r="33012" x14ac:dyDescent="0.2"/>
    <row r="33013" x14ac:dyDescent="0.2"/>
    <row r="33014" x14ac:dyDescent="0.2"/>
    <row r="33015" x14ac:dyDescent="0.2"/>
    <row r="33016" x14ac:dyDescent="0.2"/>
    <row r="33017" x14ac:dyDescent="0.2"/>
    <row r="33018" x14ac:dyDescent="0.2"/>
    <row r="33019" x14ac:dyDescent="0.2"/>
    <row r="33020" x14ac:dyDescent="0.2"/>
    <row r="33021" x14ac:dyDescent="0.2"/>
    <row r="33022" x14ac:dyDescent="0.2"/>
    <row r="33023" x14ac:dyDescent="0.2"/>
    <row r="33024" x14ac:dyDescent="0.2"/>
    <row r="33025" x14ac:dyDescent="0.2"/>
    <row r="33026" x14ac:dyDescent="0.2"/>
    <row r="33027" x14ac:dyDescent="0.2"/>
    <row r="33028" x14ac:dyDescent="0.2"/>
    <row r="33029" x14ac:dyDescent="0.2"/>
    <row r="33030" x14ac:dyDescent="0.2"/>
    <row r="33031" x14ac:dyDescent="0.2"/>
    <row r="33032" x14ac:dyDescent="0.2"/>
    <row r="33033" x14ac:dyDescent="0.2"/>
    <row r="33034" x14ac:dyDescent="0.2"/>
    <row r="33035" x14ac:dyDescent="0.2"/>
    <row r="33036" x14ac:dyDescent="0.2"/>
    <row r="33037" x14ac:dyDescent="0.2"/>
    <row r="33038" x14ac:dyDescent="0.2"/>
    <row r="33039" x14ac:dyDescent="0.2"/>
    <row r="33040" x14ac:dyDescent="0.2"/>
    <row r="33041" x14ac:dyDescent="0.2"/>
    <row r="33042" x14ac:dyDescent="0.2"/>
    <row r="33043" x14ac:dyDescent="0.2"/>
    <row r="33044" x14ac:dyDescent="0.2"/>
    <row r="33045" x14ac:dyDescent="0.2"/>
    <row r="33046" x14ac:dyDescent="0.2"/>
    <row r="33047" x14ac:dyDescent="0.2"/>
    <row r="33048" x14ac:dyDescent="0.2"/>
    <row r="33049" x14ac:dyDescent="0.2"/>
    <row r="33050" x14ac:dyDescent="0.2"/>
    <row r="33051" x14ac:dyDescent="0.2"/>
    <row r="33052" x14ac:dyDescent="0.2"/>
    <row r="33053" x14ac:dyDescent="0.2"/>
    <row r="33054" x14ac:dyDescent="0.2"/>
    <row r="33055" x14ac:dyDescent="0.2"/>
    <row r="33056" x14ac:dyDescent="0.2"/>
    <row r="33057" x14ac:dyDescent="0.2"/>
    <row r="33058" x14ac:dyDescent="0.2"/>
    <row r="33059" x14ac:dyDescent="0.2"/>
    <row r="33060" x14ac:dyDescent="0.2"/>
    <row r="33061" x14ac:dyDescent="0.2"/>
    <row r="33062" x14ac:dyDescent="0.2"/>
    <row r="33063" x14ac:dyDescent="0.2"/>
    <row r="33064" x14ac:dyDescent="0.2"/>
    <row r="33065" x14ac:dyDescent="0.2"/>
    <row r="33066" x14ac:dyDescent="0.2"/>
    <row r="33067" x14ac:dyDescent="0.2"/>
    <row r="33068" x14ac:dyDescent="0.2"/>
    <row r="33069" x14ac:dyDescent="0.2"/>
    <row r="33070" x14ac:dyDescent="0.2"/>
    <row r="33071" x14ac:dyDescent="0.2"/>
    <row r="33072" x14ac:dyDescent="0.2"/>
    <row r="33073" x14ac:dyDescent="0.2"/>
    <row r="33074" x14ac:dyDescent="0.2"/>
    <row r="33075" x14ac:dyDescent="0.2"/>
    <row r="33076" x14ac:dyDescent="0.2"/>
    <row r="33077" x14ac:dyDescent="0.2"/>
    <row r="33078" x14ac:dyDescent="0.2"/>
    <row r="33079" x14ac:dyDescent="0.2"/>
    <row r="33080" x14ac:dyDescent="0.2"/>
    <row r="33081" x14ac:dyDescent="0.2"/>
    <row r="33082" x14ac:dyDescent="0.2"/>
    <row r="33083" x14ac:dyDescent="0.2"/>
    <row r="33084" x14ac:dyDescent="0.2"/>
    <row r="33085" x14ac:dyDescent="0.2"/>
    <row r="33086" x14ac:dyDescent="0.2"/>
    <row r="33087" x14ac:dyDescent="0.2"/>
    <row r="33088" x14ac:dyDescent="0.2"/>
    <row r="33089" x14ac:dyDescent="0.2"/>
    <row r="33090" x14ac:dyDescent="0.2"/>
    <row r="33091" x14ac:dyDescent="0.2"/>
    <row r="33092" x14ac:dyDescent="0.2"/>
    <row r="33093" x14ac:dyDescent="0.2"/>
    <row r="33094" x14ac:dyDescent="0.2"/>
    <row r="33095" x14ac:dyDescent="0.2"/>
    <row r="33096" x14ac:dyDescent="0.2"/>
    <row r="33097" x14ac:dyDescent="0.2"/>
    <row r="33098" x14ac:dyDescent="0.2"/>
    <row r="33099" x14ac:dyDescent="0.2"/>
    <row r="33100" x14ac:dyDescent="0.2"/>
    <row r="33101" x14ac:dyDescent="0.2"/>
    <row r="33102" x14ac:dyDescent="0.2"/>
    <row r="33103" x14ac:dyDescent="0.2"/>
    <row r="33104" x14ac:dyDescent="0.2"/>
    <row r="33105" x14ac:dyDescent="0.2"/>
    <row r="33106" x14ac:dyDescent="0.2"/>
    <row r="33107" x14ac:dyDescent="0.2"/>
    <row r="33108" x14ac:dyDescent="0.2"/>
    <row r="33109" x14ac:dyDescent="0.2"/>
    <row r="33110" x14ac:dyDescent="0.2"/>
    <row r="33111" x14ac:dyDescent="0.2"/>
    <row r="33112" x14ac:dyDescent="0.2"/>
    <row r="33113" x14ac:dyDescent="0.2"/>
    <row r="33114" x14ac:dyDescent="0.2"/>
    <row r="33115" x14ac:dyDescent="0.2"/>
    <row r="33116" x14ac:dyDescent="0.2"/>
    <row r="33117" x14ac:dyDescent="0.2"/>
    <row r="33118" x14ac:dyDescent="0.2"/>
    <row r="33119" x14ac:dyDescent="0.2"/>
    <row r="33120" x14ac:dyDescent="0.2"/>
    <row r="33121" x14ac:dyDescent="0.2"/>
    <row r="33122" x14ac:dyDescent="0.2"/>
    <row r="33123" x14ac:dyDescent="0.2"/>
    <row r="33124" x14ac:dyDescent="0.2"/>
    <row r="33125" x14ac:dyDescent="0.2"/>
    <row r="33126" x14ac:dyDescent="0.2"/>
    <row r="33127" x14ac:dyDescent="0.2"/>
    <row r="33128" x14ac:dyDescent="0.2"/>
    <row r="33129" x14ac:dyDescent="0.2"/>
    <row r="33130" x14ac:dyDescent="0.2"/>
    <row r="33131" x14ac:dyDescent="0.2"/>
    <row r="33132" x14ac:dyDescent="0.2"/>
    <row r="33133" x14ac:dyDescent="0.2"/>
    <row r="33134" x14ac:dyDescent="0.2"/>
    <row r="33135" x14ac:dyDescent="0.2"/>
    <row r="33136" x14ac:dyDescent="0.2"/>
    <row r="33137" x14ac:dyDescent="0.2"/>
    <row r="33138" x14ac:dyDescent="0.2"/>
    <row r="33139" x14ac:dyDescent="0.2"/>
    <row r="33140" x14ac:dyDescent="0.2"/>
    <row r="33141" x14ac:dyDescent="0.2"/>
    <row r="33142" x14ac:dyDescent="0.2"/>
    <row r="33143" x14ac:dyDescent="0.2"/>
    <row r="33144" x14ac:dyDescent="0.2"/>
    <row r="33145" x14ac:dyDescent="0.2"/>
    <row r="33146" x14ac:dyDescent="0.2"/>
    <row r="33147" x14ac:dyDescent="0.2"/>
    <row r="33148" x14ac:dyDescent="0.2"/>
    <row r="33149" x14ac:dyDescent="0.2"/>
    <row r="33150" x14ac:dyDescent="0.2"/>
    <row r="33151" x14ac:dyDescent="0.2"/>
    <row r="33152" x14ac:dyDescent="0.2"/>
    <row r="33153" x14ac:dyDescent="0.2"/>
    <row r="33154" x14ac:dyDescent="0.2"/>
    <row r="33155" x14ac:dyDescent="0.2"/>
    <row r="33156" x14ac:dyDescent="0.2"/>
    <row r="33157" x14ac:dyDescent="0.2"/>
    <row r="33158" x14ac:dyDescent="0.2"/>
    <row r="33159" x14ac:dyDescent="0.2"/>
    <row r="33160" x14ac:dyDescent="0.2"/>
    <row r="33161" x14ac:dyDescent="0.2"/>
    <row r="33162" x14ac:dyDescent="0.2"/>
    <row r="33163" x14ac:dyDescent="0.2"/>
    <row r="33164" x14ac:dyDescent="0.2"/>
    <row r="33165" x14ac:dyDescent="0.2"/>
    <row r="33166" x14ac:dyDescent="0.2"/>
    <row r="33167" x14ac:dyDescent="0.2"/>
    <row r="33168" x14ac:dyDescent="0.2"/>
    <row r="33169" x14ac:dyDescent="0.2"/>
    <row r="33170" x14ac:dyDescent="0.2"/>
    <row r="33171" x14ac:dyDescent="0.2"/>
    <row r="33172" x14ac:dyDescent="0.2"/>
    <row r="33173" x14ac:dyDescent="0.2"/>
    <row r="33174" x14ac:dyDescent="0.2"/>
    <row r="33175" x14ac:dyDescent="0.2"/>
    <row r="33176" x14ac:dyDescent="0.2"/>
    <row r="33177" x14ac:dyDescent="0.2"/>
    <row r="33178" x14ac:dyDescent="0.2"/>
    <row r="33179" x14ac:dyDescent="0.2"/>
    <row r="33180" x14ac:dyDescent="0.2"/>
    <row r="33181" x14ac:dyDescent="0.2"/>
    <row r="33182" x14ac:dyDescent="0.2"/>
    <row r="33183" x14ac:dyDescent="0.2"/>
    <row r="33184" x14ac:dyDescent="0.2"/>
    <row r="33185" x14ac:dyDescent="0.2"/>
    <row r="33186" x14ac:dyDescent="0.2"/>
    <row r="33187" x14ac:dyDescent="0.2"/>
    <row r="33188" x14ac:dyDescent="0.2"/>
    <row r="33189" x14ac:dyDescent="0.2"/>
    <row r="33190" x14ac:dyDescent="0.2"/>
    <row r="33191" x14ac:dyDescent="0.2"/>
    <row r="33192" x14ac:dyDescent="0.2"/>
    <row r="33193" x14ac:dyDescent="0.2"/>
    <row r="33194" x14ac:dyDescent="0.2"/>
    <row r="33195" x14ac:dyDescent="0.2"/>
    <row r="33196" x14ac:dyDescent="0.2"/>
    <row r="33197" x14ac:dyDescent="0.2"/>
    <row r="33198" x14ac:dyDescent="0.2"/>
    <row r="33199" x14ac:dyDescent="0.2"/>
    <row r="33200" x14ac:dyDescent="0.2"/>
    <row r="33201" x14ac:dyDescent="0.2"/>
    <row r="33202" x14ac:dyDescent="0.2"/>
    <row r="33203" x14ac:dyDescent="0.2"/>
    <row r="33204" x14ac:dyDescent="0.2"/>
    <row r="33205" x14ac:dyDescent="0.2"/>
    <row r="33206" x14ac:dyDescent="0.2"/>
    <row r="33207" x14ac:dyDescent="0.2"/>
    <row r="33208" x14ac:dyDescent="0.2"/>
    <row r="33209" x14ac:dyDescent="0.2"/>
    <row r="33210" x14ac:dyDescent="0.2"/>
    <row r="33211" x14ac:dyDescent="0.2"/>
    <row r="33212" x14ac:dyDescent="0.2"/>
    <row r="33213" x14ac:dyDescent="0.2"/>
    <row r="33214" x14ac:dyDescent="0.2"/>
    <row r="33215" x14ac:dyDescent="0.2"/>
    <row r="33216" x14ac:dyDescent="0.2"/>
    <row r="33217" x14ac:dyDescent="0.2"/>
    <row r="33218" x14ac:dyDescent="0.2"/>
    <row r="33219" x14ac:dyDescent="0.2"/>
    <row r="33220" x14ac:dyDescent="0.2"/>
    <row r="33221" x14ac:dyDescent="0.2"/>
    <row r="33222" x14ac:dyDescent="0.2"/>
    <row r="33223" x14ac:dyDescent="0.2"/>
    <row r="33224" x14ac:dyDescent="0.2"/>
    <row r="33225" x14ac:dyDescent="0.2"/>
    <row r="33226" x14ac:dyDescent="0.2"/>
    <row r="33227" x14ac:dyDescent="0.2"/>
    <row r="33228" x14ac:dyDescent="0.2"/>
    <row r="33229" x14ac:dyDescent="0.2"/>
    <row r="33230" x14ac:dyDescent="0.2"/>
    <row r="33231" x14ac:dyDescent="0.2"/>
    <row r="33232" x14ac:dyDescent="0.2"/>
    <row r="33233" x14ac:dyDescent="0.2"/>
    <row r="33234" x14ac:dyDescent="0.2"/>
    <row r="33235" x14ac:dyDescent="0.2"/>
    <row r="33236" x14ac:dyDescent="0.2"/>
    <row r="33237" x14ac:dyDescent="0.2"/>
    <row r="33238" x14ac:dyDescent="0.2"/>
    <row r="33239" x14ac:dyDescent="0.2"/>
    <row r="33240" x14ac:dyDescent="0.2"/>
    <row r="33241" x14ac:dyDescent="0.2"/>
    <row r="33242" x14ac:dyDescent="0.2"/>
    <row r="33243" x14ac:dyDescent="0.2"/>
    <row r="33244" x14ac:dyDescent="0.2"/>
    <row r="33245" x14ac:dyDescent="0.2"/>
    <row r="33246" x14ac:dyDescent="0.2"/>
    <row r="33247" x14ac:dyDescent="0.2"/>
    <row r="33248" x14ac:dyDescent="0.2"/>
    <row r="33249" x14ac:dyDescent="0.2"/>
    <row r="33250" x14ac:dyDescent="0.2"/>
    <row r="33251" x14ac:dyDescent="0.2"/>
    <row r="33252" x14ac:dyDescent="0.2"/>
    <row r="33253" x14ac:dyDescent="0.2"/>
    <row r="33254" x14ac:dyDescent="0.2"/>
    <row r="33255" x14ac:dyDescent="0.2"/>
    <row r="33256" x14ac:dyDescent="0.2"/>
    <row r="33257" x14ac:dyDescent="0.2"/>
    <row r="33258" x14ac:dyDescent="0.2"/>
    <row r="33259" x14ac:dyDescent="0.2"/>
    <row r="33260" x14ac:dyDescent="0.2"/>
    <row r="33261" x14ac:dyDescent="0.2"/>
    <row r="33262" x14ac:dyDescent="0.2"/>
    <row r="33263" x14ac:dyDescent="0.2"/>
    <row r="33264" x14ac:dyDescent="0.2"/>
    <row r="33265" x14ac:dyDescent="0.2"/>
    <row r="33266" x14ac:dyDescent="0.2"/>
    <row r="33267" x14ac:dyDescent="0.2"/>
    <row r="33268" x14ac:dyDescent="0.2"/>
    <row r="33269" x14ac:dyDescent="0.2"/>
    <row r="33270" x14ac:dyDescent="0.2"/>
    <row r="33271" x14ac:dyDescent="0.2"/>
    <row r="33272" x14ac:dyDescent="0.2"/>
    <row r="33273" x14ac:dyDescent="0.2"/>
    <row r="33274" x14ac:dyDescent="0.2"/>
    <row r="33275" x14ac:dyDescent="0.2"/>
    <row r="33276" x14ac:dyDescent="0.2"/>
    <row r="33277" x14ac:dyDescent="0.2"/>
    <row r="33278" x14ac:dyDescent="0.2"/>
    <row r="33279" x14ac:dyDescent="0.2"/>
    <row r="33280" x14ac:dyDescent="0.2"/>
    <row r="33281" x14ac:dyDescent="0.2"/>
    <row r="33282" x14ac:dyDescent="0.2"/>
    <row r="33283" x14ac:dyDescent="0.2"/>
    <row r="33284" x14ac:dyDescent="0.2"/>
    <row r="33285" x14ac:dyDescent="0.2"/>
    <row r="33286" x14ac:dyDescent="0.2"/>
    <row r="33287" x14ac:dyDescent="0.2"/>
    <row r="33288" x14ac:dyDescent="0.2"/>
    <row r="33289" x14ac:dyDescent="0.2"/>
    <row r="33290" x14ac:dyDescent="0.2"/>
    <row r="33291" x14ac:dyDescent="0.2"/>
    <row r="33292" x14ac:dyDescent="0.2"/>
    <row r="33293" x14ac:dyDescent="0.2"/>
    <row r="33294" x14ac:dyDescent="0.2"/>
    <row r="33295" x14ac:dyDescent="0.2"/>
    <row r="33296" x14ac:dyDescent="0.2"/>
    <row r="33297" x14ac:dyDescent="0.2"/>
    <row r="33298" x14ac:dyDescent="0.2"/>
    <row r="33299" x14ac:dyDescent="0.2"/>
    <row r="33300" x14ac:dyDescent="0.2"/>
    <row r="33301" x14ac:dyDescent="0.2"/>
    <row r="33302" x14ac:dyDescent="0.2"/>
    <row r="33303" x14ac:dyDescent="0.2"/>
    <row r="33304" x14ac:dyDescent="0.2"/>
    <row r="33305" x14ac:dyDescent="0.2"/>
    <row r="33306" x14ac:dyDescent="0.2"/>
    <row r="33307" x14ac:dyDescent="0.2"/>
    <row r="33308" x14ac:dyDescent="0.2"/>
    <row r="33309" x14ac:dyDescent="0.2"/>
    <row r="33310" x14ac:dyDescent="0.2"/>
    <row r="33311" x14ac:dyDescent="0.2"/>
    <row r="33312" x14ac:dyDescent="0.2"/>
    <row r="33313" x14ac:dyDescent="0.2"/>
    <row r="33314" x14ac:dyDescent="0.2"/>
    <row r="33315" x14ac:dyDescent="0.2"/>
    <row r="33316" x14ac:dyDescent="0.2"/>
    <row r="33317" x14ac:dyDescent="0.2"/>
    <row r="33318" x14ac:dyDescent="0.2"/>
    <row r="33319" x14ac:dyDescent="0.2"/>
    <row r="33320" x14ac:dyDescent="0.2"/>
    <row r="33321" x14ac:dyDescent="0.2"/>
    <row r="33322" x14ac:dyDescent="0.2"/>
    <row r="33323" x14ac:dyDescent="0.2"/>
    <row r="33324" x14ac:dyDescent="0.2"/>
    <row r="33325" x14ac:dyDescent="0.2"/>
    <row r="33326" x14ac:dyDescent="0.2"/>
    <row r="33327" x14ac:dyDescent="0.2"/>
    <row r="33328" x14ac:dyDescent="0.2"/>
    <row r="33329" x14ac:dyDescent="0.2"/>
    <row r="33330" x14ac:dyDescent="0.2"/>
    <row r="33331" x14ac:dyDescent="0.2"/>
    <row r="33332" x14ac:dyDescent="0.2"/>
    <row r="33333" x14ac:dyDescent="0.2"/>
    <row r="33334" x14ac:dyDescent="0.2"/>
    <row r="33335" x14ac:dyDescent="0.2"/>
    <row r="33336" x14ac:dyDescent="0.2"/>
    <row r="33337" x14ac:dyDescent="0.2"/>
    <row r="33338" x14ac:dyDescent="0.2"/>
    <row r="33339" x14ac:dyDescent="0.2"/>
    <row r="33340" x14ac:dyDescent="0.2"/>
    <row r="33341" x14ac:dyDescent="0.2"/>
    <row r="33342" x14ac:dyDescent="0.2"/>
    <row r="33343" x14ac:dyDescent="0.2"/>
    <row r="33344" x14ac:dyDescent="0.2"/>
    <row r="33345" x14ac:dyDescent="0.2"/>
    <row r="33346" x14ac:dyDescent="0.2"/>
    <row r="33347" x14ac:dyDescent="0.2"/>
    <row r="33348" x14ac:dyDescent="0.2"/>
    <row r="33349" x14ac:dyDescent="0.2"/>
    <row r="33350" x14ac:dyDescent="0.2"/>
    <row r="33351" x14ac:dyDescent="0.2"/>
    <row r="33352" x14ac:dyDescent="0.2"/>
    <row r="33353" x14ac:dyDescent="0.2"/>
    <row r="33354" x14ac:dyDescent="0.2"/>
    <row r="33355" x14ac:dyDescent="0.2"/>
    <row r="33356" x14ac:dyDescent="0.2"/>
    <row r="33357" x14ac:dyDescent="0.2"/>
    <row r="33358" x14ac:dyDescent="0.2"/>
    <row r="33359" x14ac:dyDescent="0.2"/>
    <row r="33360" x14ac:dyDescent="0.2"/>
    <row r="33361" x14ac:dyDescent="0.2"/>
    <row r="33362" x14ac:dyDescent="0.2"/>
    <row r="33363" x14ac:dyDescent="0.2"/>
    <row r="33364" x14ac:dyDescent="0.2"/>
    <row r="33365" x14ac:dyDescent="0.2"/>
    <row r="33366" x14ac:dyDescent="0.2"/>
    <row r="33367" x14ac:dyDescent="0.2"/>
    <row r="33368" x14ac:dyDescent="0.2"/>
    <row r="33369" x14ac:dyDescent="0.2"/>
    <row r="33370" x14ac:dyDescent="0.2"/>
    <row r="33371" x14ac:dyDescent="0.2"/>
    <row r="33372" x14ac:dyDescent="0.2"/>
    <row r="33373" x14ac:dyDescent="0.2"/>
    <row r="33374" x14ac:dyDescent="0.2"/>
    <row r="33375" x14ac:dyDescent="0.2"/>
    <row r="33376" x14ac:dyDescent="0.2"/>
    <row r="33377" x14ac:dyDescent="0.2"/>
    <row r="33378" x14ac:dyDescent="0.2"/>
    <row r="33379" x14ac:dyDescent="0.2"/>
    <row r="33380" x14ac:dyDescent="0.2"/>
    <row r="33381" x14ac:dyDescent="0.2"/>
    <row r="33382" x14ac:dyDescent="0.2"/>
    <row r="33383" x14ac:dyDescent="0.2"/>
    <row r="33384" x14ac:dyDescent="0.2"/>
    <row r="33385" x14ac:dyDescent="0.2"/>
    <row r="33386" x14ac:dyDescent="0.2"/>
    <row r="33387" x14ac:dyDescent="0.2"/>
    <row r="33388" x14ac:dyDescent="0.2"/>
    <row r="33389" x14ac:dyDescent="0.2"/>
    <row r="33390" x14ac:dyDescent="0.2"/>
    <row r="33391" x14ac:dyDescent="0.2"/>
    <row r="33392" x14ac:dyDescent="0.2"/>
    <row r="33393" x14ac:dyDescent="0.2"/>
    <row r="33394" x14ac:dyDescent="0.2"/>
    <row r="33395" x14ac:dyDescent="0.2"/>
    <row r="33396" x14ac:dyDescent="0.2"/>
    <row r="33397" x14ac:dyDescent="0.2"/>
    <row r="33398" x14ac:dyDescent="0.2"/>
    <row r="33399" x14ac:dyDescent="0.2"/>
    <row r="33400" x14ac:dyDescent="0.2"/>
    <row r="33401" x14ac:dyDescent="0.2"/>
    <row r="33402" x14ac:dyDescent="0.2"/>
    <row r="33403" x14ac:dyDescent="0.2"/>
    <row r="33404" x14ac:dyDescent="0.2"/>
    <row r="33405" x14ac:dyDescent="0.2"/>
    <row r="33406" x14ac:dyDescent="0.2"/>
    <row r="33407" x14ac:dyDescent="0.2"/>
    <row r="33408" x14ac:dyDescent="0.2"/>
    <row r="33409" x14ac:dyDescent="0.2"/>
    <row r="33410" x14ac:dyDescent="0.2"/>
    <row r="33411" x14ac:dyDescent="0.2"/>
    <row r="33412" x14ac:dyDescent="0.2"/>
    <row r="33413" x14ac:dyDescent="0.2"/>
    <row r="33414" x14ac:dyDescent="0.2"/>
    <row r="33415" x14ac:dyDescent="0.2"/>
    <row r="33416" x14ac:dyDescent="0.2"/>
    <row r="33417" x14ac:dyDescent="0.2"/>
    <row r="33418" x14ac:dyDescent="0.2"/>
    <row r="33419" x14ac:dyDescent="0.2"/>
    <row r="33420" x14ac:dyDescent="0.2"/>
    <row r="33421" x14ac:dyDescent="0.2"/>
    <row r="33422" x14ac:dyDescent="0.2"/>
    <row r="33423" x14ac:dyDescent="0.2"/>
    <row r="33424" x14ac:dyDescent="0.2"/>
    <row r="33425" x14ac:dyDescent="0.2"/>
    <row r="33426" x14ac:dyDescent="0.2"/>
    <row r="33427" x14ac:dyDescent="0.2"/>
    <row r="33428" x14ac:dyDescent="0.2"/>
    <row r="33429" x14ac:dyDescent="0.2"/>
    <row r="33430" x14ac:dyDescent="0.2"/>
    <row r="33431" x14ac:dyDescent="0.2"/>
    <row r="33432" x14ac:dyDescent="0.2"/>
    <row r="33433" x14ac:dyDescent="0.2"/>
    <row r="33434" x14ac:dyDescent="0.2"/>
    <row r="33435" x14ac:dyDescent="0.2"/>
    <row r="33436" x14ac:dyDescent="0.2"/>
    <row r="33437" x14ac:dyDescent="0.2"/>
    <row r="33438" x14ac:dyDescent="0.2"/>
    <row r="33439" x14ac:dyDescent="0.2"/>
    <row r="33440" x14ac:dyDescent="0.2"/>
    <row r="33441" x14ac:dyDescent="0.2"/>
    <row r="33442" x14ac:dyDescent="0.2"/>
    <row r="33443" x14ac:dyDescent="0.2"/>
    <row r="33444" x14ac:dyDescent="0.2"/>
    <row r="33445" x14ac:dyDescent="0.2"/>
    <row r="33446" x14ac:dyDescent="0.2"/>
    <row r="33447" x14ac:dyDescent="0.2"/>
    <row r="33448" x14ac:dyDescent="0.2"/>
    <row r="33449" x14ac:dyDescent="0.2"/>
    <row r="33450" x14ac:dyDescent="0.2"/>
    <row r="33451" x14ac:dyDescent="0.2"/>
    <row r="33452" x14ac:dyDescent="0.2"/>
    <row r="33453" x14ac:dyDescent="0.2"/>
    <row r="33454" x14ac:dyDescent="0.2"/>
    <row r="33455" x14ac:dyDescent="0.2"/>
    <row r="33456" x14ac:dyDescent="0.2"/>
    <row r="33457" x14ac:dyDescent="0.2"/>
    <row r="33458" x14ac:dyDescent="0.2"/>
    <row r="33459" x14ac:dyDescent="0.2"/>
    <row r="33460" x14ac:dyDescent="0.2"/>
    <row r="33461" x14ac:dyDescent="0.2"/>
    <row r="33462" x14ac:dyDescent="0.2"/>
    <row r="33463" x14ac:dyDescent="0.2"/>
    <row r="33464" x14ac:dyDescent="0.2"/>
    <row r="33465" x14ac:dyDescent="0.2"/>
    <row r="33466" x14ac:dyDescent="0.2"/>
    <row r="33467" x14ac:dyDescent="0.2"/>
    <row r="33468" x14ac:dyDescent="0.2"/>
    <row r="33469" x14ac:dyDescent="0.2"/>
    <row r="33470" x14ac:dyDescent="0.2"/>
    <row r="33471" x14ac:dyDescent="0.2"/>
    <row r="33472" x14ac:dyDescent="0.2"/>
    <row r="33473" x14ac:dyDescent="0.2"/>
    <row r="33474" x14ac:dyDescent="0.2"/>
    <row r="33475" x14ac:dyDescent="0.2"/>
    <row r="33476" x14ac:dyDescent="0.2"/>
    <row r="33477" x14ac:dyDescent="0.2"/>
    <row r="33478" x14ac:dyDescent="0.2"/>
    <row r="33479" x14ac:dyDescent="0.2"/>
    <row r="33480" x14ac:dyDescent="0.2"/>
    <row r="33481" x14ac:dyDescent="0.2"/>
    <row r="33482" x14ac:dyDescent="0.2"/>
    <row r="33483" x14ac:dyDescent="0.2"/>
    <row r="33484" x14ac:dyDescent="0.2"/>
    <row r="33485" x14ac:dyDescent="0.2"/>
    <row r="33486" x14ac:dyDescent="0.2"/>
    <row r="33487" x14ac:dyDescent="0.2"/>
    <row r="33488" x14ac:dyDescent="0.2"/>
    <row r="33489" x14ac:dyDescent="0.2"/>
    <row r="33490" x14ac:dyDescent="0.2"/>
    <row r="33491" x14ac:dyDescent="0.2"/>
    <row r="33492" x14ac:dyDescent="0.2"/>
    <row r="33493" x14ac:dyDescent="0.2"/>
    <row r="33494" x14ac:dyDescent="0.2"/>
    <row r="33495" x14ac:dyDescent="0.2"/>
    <row r="33496" x14ac:dyDescent="0.2"/>
    <row r="33497" x14ac:dyDescent="0.2"/>
    <row r="33498" x14ac:dyDescent="0.2"/>
    <row r="33499" x14ac:dyDescent="0.2"/>
    <row r="33500" x14ac:dyDescent="0.2"/>
    <row r="33501" x14ac:dyDescent="0.2"/>
    <row r="33502" x14ac:dyDescent="0.2"/>
    <row r="33503" x14ac:dyDescent="0.2"/>
    <row r="33504" x14ac:dyDescent="0.2"/>
    <row r="33505" x14ac:dyDescent="0.2"/>
    <row r="33506" x14ac:dyDescent="0.2"/>
    <row r="33507" x14ac:dyDescent="0.2"/>
    <row r="33508" x14ac:dyDescent="0.2"/>
    <row r="33509" x14ac:dyDescent="0.2"/>
    <row r="33510" x14ac:dyDescent="0.2"/>
    <row r="33511" x14ac:dyDescent="0.2"/>
    <row r="33512" x14ac:dyDescent="0.2"/>
    <row r="33513" x14ac:dyDescent="0.2"/>
    <row r="33514" x14ac:dyDescent="0.2"/>
    <row r="33515" x14ac:dyDescent="0.2"/>
    <row r="33516" x14ac:dyDescent="0.2"/>
    <row r="33517" x14ac:dyDescent="0.2"/>
    <row r="33518" x14ac:dyDescent="0.2"/>
    <row r="33519" x14ac:dyDescent="0.2"/>
    <row r="33520" x14ac:dyDescent="0.2"/>
    <row r="33521" x14ac:dyDescent="0.2"/>
    <row r="33522" x14ac:dyDescent="0.2"/>
    <row r="33523" x14ac:dyDescent="0.2"/>
    <row r="33524" x14ac:dyDescent="0.2"/>
    <row r="33525" x14ac:dyDescent="0.2"/>
    <row r="33526" x14ac:dyDescent="0.2"/>
    <row r="33527" x14ac:dyDescent="0.2"/>
    <row r="33528" x14ac:dyDescent="0.2"/>
    <row r="33529" x14ac:dyDescent="0.2"/>
    <row r="33530" x14ac:dyDescent="0.2"/>
    <row r="33531" x14ac:dyDescent="0.2"/>
    <row r="33532" x14ac:dyDescent="0.2"/>
    <row r="33533" x14ac:dyDescent="0.2"/>
    <row r="33534" x14ac:dyDescent="0.2"/>
    <row r="33535" x14ac:dyDescent="0.2"/>
    <row r="33536" x14ac:dyDescent="0.2"/>
    <row r="33537" x14ac:dyDescent="0.2"/>
    <row r="33538" x14ac:dyDescent="0.2"/>
    <row r="33539" x14ac:dyDescent="0.2"/>
    <row r="33540" x14ac:dyDescent="0.2"/>
    <row r="33541" x14ac:dyDescent="0.2"/>
    <row r="33542" x14ac:dyDescent="0.2"/>
    <row r="33543" x14ac:dyDescent="0.2"/>
    <row r="33544" x14ac:dyDescent="0.2"/>
    <row r="33545" x14ac:dyDescent="0.2"/>
    <row r="33546" x14ac:dyDescent="0.2"/>
    <row r="33547" x14ac:dyDescent="0.2"/>
    <row r="33548" x14ac:dyDescent="0.2"/>
    <row r="33549" x14ac:dyDescent="0.2"/>
    <row r="33550" x14ac:dyDescent="0.2"/>
    <row r="33551" x14ac:dyDescent="0.2"/>
    <row r="33552" x14ac:dyDescent="0.2"/>
    <row r="33553" x14ac:dyDescent="0.2"/>
    <row r="33554" x14ac:dyDescent="0.2"/>
    <row r="33555" x14ac:dyDescent="0.2"/>
    <row r="33556" x14ac:dyDescent="0.2"/>
    <row r="33557" x14ac:dyDescent="0.2"/>
    <row r="33558" x14ac:dyDescent="0.2"/>
    <row r="33559" x14ac:dyDescent="0.2"/>
    <row r="33560" x14ac:dyDescent="0.2"/>
    <row r="33561" x14ac:dyDescent="0.2"/>
    <row r="33562" x14ac:dyDescent="0.2"/>
    <row r="33563" x14ac:dyDescent="0.2"/>
    <row r="33564" x14ac:dyDescent="0.2"/>
    <row r="33565" x14ac:dyDescent="0.2"/>
    <row r="33566" x14ac:dyDescent="0.2"/>
    <row r="33567" x14ac:dyDescent="0.2"/>
    <row r="33568" x14ac:dyDescent="0.2"/>
    <row r="33569" x14ac:dyDescent="0.2"/>
    <row r="33570" x14ac:dyDescent="0.2"/>
    <row r="33571" x14ac:dyDescent="0.2"/>
    <row r="33572" x14ac:dyDescent="0.2"/>
    <row r="33573" x14ac:dyDescent="0.2"/>
    <row r="33574" x14ac:dyDescent="0.2"/>
    <row r="33575" x14ac:dyDescent="0.2"/>
    <row r="33576" x14ac:dyDescent="0.2"/>
    <row r="33577" x14ac:dyDescent="0.2"/>
    <row r="33578" x14ac:dyDescent="0.2"/>
    <row r="33579" x14ac:dyDescent="0.2"/>
    <row r="33580" x14ac:dyDescent="0.2"/>
    <row r="33581" x14ac:dyDescent="0.2"/>
    <row r="33582" x14ac:dyDescent="0.2"/>
    <row r="33583" x14ac:dyDescent="0.2"/>
    <row r="33584" x14ac:dyDescent="0.2"/>
    <row r="33585" x14ac:dyDescent="0.2"/>
    <row r="33586" x14ac:dyDescent="0.2"/>
    <row r="33587" x14ac:dyDescent="0.2"/>
    <row r="33588" x14ac:dyDescent="0.2"/>
    <row r="33589" x14ac:dyDescent="0.2"/>
    <row r="33590" x14ac:dyDescent="0.2"/>
    <row r="33591" x14ac:dyDescent="0.2"/>
    <row r="33592" x14ac:dyDescent="0.2"/>
    <row r="33593" x14ac:dyDescent="0.2"/>
    <row r="33594" x14ac:dyDescent="0.2"/>
    <row r="33595" x14ac:dyDescent="0.2"/>
    <row r="33596" x14ac:dyDescent="0.2"/>
    <row r="33597" x14ac:dyDescent="0.2"/>
    <row r="33598" x14ac:dyDescent="0.2"/>
    <row r="33599" x14ac:dyDescent="0.2"/>
    <row r="33600" x14ac:dyDescent="0.2"/>
    <row r="33601" x14ac:dyDescent="0.2"/>
    <row r="33602" x14ac:dyDescent="0.2"/>
    <row r="33603" x14ac:dyDescent="0.2"/>
    <row r="33604" x14ac:dyDescent="0.2"/>
    <row r="33605" x14ac:dyDescent="0.2"/>
    <row r="33606" x14ac:dyDescent="0.2"/>
    <row r="33607" x14ac:dyDescent="0.2"/>
    <row r="33608" x14ac:dyDescent="0.2"/>
    <row r="33609" x14ac:dyDescent="0.2"/>
    <row r="33610" x14ac:dyDescent="0.2"/>
    <row r="33611" x14ac:dyDescent="0.2"/>
    <row r="33612" x14ac:dyDescent="0.2"/>
    <row r="33613" x14ac:dyDescent="0.2"/>
    <row r="33614" x14ac:dyDescent="0.2"/>
    <row r="33615" x14ac:dyDescent="0.2"/>
    <row r="33616" x14ac:dyDescent="0.2"/>
    <row r="33617" x14ac:dyDescent="0.2"/>
    <row r="33618" x14ac:dyDescent="0.2"/>
    <row r="33619" x14ac:dyDescent="0.2"/>
    <row r="33620" x14ac:dyDescent="0.2"/>
    <row r="33621" x14ac:dyDescent="0.2"/>
    <row r="33622" x14ac:dyDescent="0.2"/>
    <row r="33623" x14ac:dyDescent="0.2"/>
    <row r="33624" x14ac:dyDescent="0.2"/>
    <row r="33625" x14ac:dyDescent="0.2"/>
    <row r="33626" x14ac:dyDescent="0.2"/>
    <row r="33627" x14ac:dyDescent="0.2"/>
    <row r="33628" x14ac:dyDescent="0.2"/>
    <row r="33629" x14ac:dyDescent="0.2"/>
    <row r="33630" x14ac:dyDescent="0.2"/>
    <row r="33631" x14ac:dyDescent="0.2"/>
    <row r="33632" x14ac:dyDescent="0.2"/>
    <row r="33633" x14ac:dyDescent="0.2"/>
    <row r="33634" x14ac:dyDescent="0.2"/>
    <row r="33635" x14ac:dyDescent="0.2"/>
    <row r="33636" x14ac:dyDescent="0.2"/>
    <row r="33637" x14ac:dyDescent="0.2"/>
    <row r="33638" x14ac:dyDescent="0.2"/>
    <row r="33639" x14ac:dyDescent="0.2"/>
    <row r="33640" x14ac:dyDescent="0.2"/>
    <row r="33641" x14ac:dyDescent="0.2"/>
    <row r="33642" x14ac:dyDescent="0.2"/>
    <row r="33643" x14ac:dyDescent="0.2"/>
    <row r="33644" x14ac:dyDescent="0.2"/>
    <row r="33645" x14ac:dyDescent="0.2"/>
    <row r="33646" x14ac:dyDescent="0.2"/>
    <row r="33647" x14ac:dyDescent="0.2"/>
    <row r="33648" x14ac:dyDescent="0.2"/>
    <row r="33649" x14ac:dyDescent="0.2"/>
    <row r="33650" x14ac:dyDescent="0.2"/>
    <row r="33651" x14ac:dyDescent="0.2"/>
    <row r="33652" x14ac:dyDescent="0.2"/>
    <row r="33653" x14ac:dyDescent="0.2"/>
    <row r="33654" x14ac:dyDescent="0.2"/>
    <row r="33655" x14ac:dyDescent="0.2"/>
    <row r="33656" x14ac:dyDescent="0.2"/>
    <row r="33657" x14ac:dyDescent="0.2"/>
    <row r="33658" x14ac:dyDescent="0.2"/>
    <row r="33659" x14ac:dyDescent="0.2"/>
    <row r="33660" x14ac:dyDescent="0.2"/>
    <row r="33661" x14ac:dyDescent="0.2"/>
    <row r="33662" x14ac:dyDescent="0.2"/>
    <row r="33663" x14ac:dyDescent="0.2"/>
    <row r="33664" x14ac:dyDescent="0.2"/>
    <row r="33665" x14ac:dyDescent="0.2"/>
    <row r="33666" x14ac:dyDescent="0.2"/>
    <row r="33667" x14ac:dyDescent="0.2"/>
    <row r="33668" x14ac:dyDescent="0.2"/>
    <row r="33669" x14ac:dyDescent="0.2"/>
    <row r="33670" x14ac:dyDescent="0.2"/>
    <row r="33671" x14ac:dyDescent="0.2"/>
    <row r="33672" x14ac:dyDescent="0.2"/>
    <row r="33673" x14ac:dyDescent="0.2"/>
    <row r="33674" x14ac:dyDescent="0.2"/>
    <row r="33675" x14ac:dyDescent="0.2"/>
    <row r="33676" x14ac:dyDescent="0.2"/>
    <row r="33677" x14ac:dyDescent="0.2"/>
    <row r="33678" x14ac:dyDescent="0.2"/>
    <row r="33679" x14ac:dyDescent="0.2"/>
    <row r="33680" x14ac:dyDescent="0.2"/>
    <row r="33681" x14ac:dyDescent="0.2"/>
    <row r="33682" x14ac:dyDescent="0.2"/>
    <row r="33683" x14ac:dyDescent="0.2"/>
    <row r="33684" x14ac:dyDescent="0.2"/>
    <row r="33685" x14ac:dyDescent="0.2"/>
    <row r="33686" x14ac:dyDescent="0.2"/>
    <row r="33687" x14ac:dyDescent="0.2"/>
    <row r="33688" x14ac:dyDescent="0.2"/>
    <row r="33689" x14ac:dyDescent="0.2"/>
    <row r="33690" x14ac:dyDescent="0.2"/>
    <row r="33691" x14ac:dyDescent="0.2"/>
    <row r="33692" x14ac:dyDescent="0.2"/>
    <row r="33693" x14ac:dyDescent="0.2"/>
    <row r="33694" x14ac:dyDescent="0.2"/>
    <row r="33695" x14ac:dyDescent="0.2"/>
    <row r="33696" x14ac:dyDescent="0.2"/>
    <row r="33697" x14ac:dyDescent="0.2"/>
    <row r="33698" x14ac:dyDescent="0.2"/>
    <row r="33699" x14ac:dyDescent="0.2"/>
    <row r="33700" x14ac:dyDescent="0.2"/>
    <row r="33701" x14ac:dyDescent="0.2"/>
    <row r="33702" x14ac:dyDescent="0.2"/>
    <row r="33703" x14ac:dyDescent="0.2"/>
    <row r="33704" x14ac:dyDescent="0.2"/>
    <row r="33705" x14ac:dyDescent="0.2"/>
    <row r="33706" x14ac:dyDescent="0.2"/>
    <row r="33707" x14ac:dyDescent="0.2"/>
    <row r="33708" x14ac:dyDescent="0.2"/>
    <row r="33709" x14ac:dyDescent="0.2"/>
    <row r="33710" x14ac:dyDescent="0.2"/>
    <row r="33711" x14ac:dyDescent="0.2"/>
    <row r="33712" x14ac:dyDescent="0.2"/>
    <row r="33713" x14ac:dyDescent="0.2"/>
    <row r="33714" x14ac:dyDescent="0.2"/>
    <row r="33715" x14ac:dyDescent="0.2"/>
    <row r="33716" x14ac:dyDescent="0.2"/>
    <row r="33717" x14ac:dyDescent="0.2"/>
    <row r="33718" x14ac:dyDescent="0.2"/>
    <row r="33719" x14ac:dyDescent="0.2"/>
    <row r="33720" x14ac:dyDescent="0.2"/>
    <row r="33721" x14ac:dyDescent="0.2"/>
    <row r="33722" x14ac:dyDescent="0.2"/>
    <row r="33723" x14ac:dyDescent="0.2"/>
    <row r="33724" x14ac:dyDescent="0.2"/>
    <row r="33725" x14ac:dyDescent="0.2"/>
    <row r="33726" x14ac:dyDescent="0.2"/>
    <row r="33727" x14ac:dyDescent="0.2"/>
    <row r="33728" x14ac:dyDescent="0.2"/>
    <row r="33729" x14ac:dyDescent="0.2"/>
    <row r="33730" x14ac:dyDescent="0.2"/>
    <row r="33731" x14ac:dyDescent="0.2"/>
    <row r="33732" x14ac:dyDescent="0.2"/>
    <row r="33733" x14ac:dyDescent="0.2"/>
    <row r="33734" x14ac:dyDescent="0.2"/>
    <row r="33735" x14ac:dyDescent="0.2"/>
    <row r="33736" x14ac:dyDescent="0.2"/>
    <row r="33737" x14ac:dyDescent="0.2"/>
    <row r="33738" x14ac:dyDescent="0.2"/>
    <row r="33739" x14ac:dyDescent="0.2"/>
    <row r="33740" x14ac:dyDescent="0.2"/>
    <row r="33741" x14ac:dyDescent="0.2"/>
    <row r="33742" x14ac:dyDescent="0.2"/>
    <row r="33743" x14ac:dyDescent="0.2"/>
    <row r="33744" x14ac:dyDescent="0.2"/>
    <row r="33745" x14ac:dyDescent="0.2"/>
    <row r="33746" x14ac:dyDescent="0.2"/>
    <row r="33747" x14ac:dyDescent="0.2"/>
    <row r="33748" x14ac:dyDescent="0.2"/>
    <row r="33749" x14ac:dyDescent="0.2"/>
    <row r="33750" x14ac:dyDescent="0.2"/>
    <row r="33751" x14ac:dyDescent="0.2"/>
    <row r="33752" x14ac:dyDescent="0.2"/>
    <row r="33753" x14ac:dyDescent="0.2"/>
    <row r="33754" x14ac:dyDescent="0.2"/>
    <row r="33755" x14ac:dyDescent="0.2"/>
    <row r="33756" x14ac:dyDescent="0.2"/>
    <row r="33757" x14ac:dyDescent="0.2"/>
    <row r="33758" x14ac:dyDescent="0.2"/>
    <row r="33759" x14ac:dyDescent="0.2"/>
    <row r="33760" x14ac:dyDescent="0.2"/>
    <row r="33761" x14ac:dyDescent="0.2"/>
    <row r="33762" x14ac:dyDescent="0.2"/>
    <row r="33763" x14ac:dyDescent="0.2"/>
    <row r="33764" x14ac:dyDescent="0.2"/>
    <row r="33765" x14ac:dyDescent="0.2"/>
    <row r="33766" x14ac:dyDescent="0.2"/>
    <row r="33767" x14ac:dyDescent="0.2"/>
    <row r="33768" x14ac:dyDescent="0.2"/>
    <row r="33769" x14ac:dyDescent="0.2"/>
    <row r="33770" x14ac:dyDescent="0.2"/>
    <row r="33771" x14ac:dyDescent="0.2"/>
    <row r="33772" x14ac:dyDescent="0.2"/>
    <row r="33773" x14ac:dyDescent="0.2"/>
    <row r="33774" x14ac:dyDescent="0.2"/>
    <row r="33775" x14ac:dyDescent="0.2"/>
    <row r="33776" x14ac:dyDescent="0.2"/>
    <row r="33777" x14ac:dyDescent="0.2"/>
    <row r="33778" x14ac:dyDescent="0.2"/>
    <row r="33779" x14ac:dyDescent="0.2"/>
    <row r="33780" x14ac:dyDescent="0.2"/>
    <row r="33781" x14ac:dyDescent="0.2"/>
    <row r="33782" x14ac:dyDescent="0.2"/>
    <row r="33783" x14ac:dyDescent="0.2"/>
    <row r="33784" x14ac:dyDescent="0.2"/>
    <row r="33785" x14ac:dyDescent="0.2"/>
    <row r="33786" x14ac:dyDescent="0.2"/>
    <row r="33787" x14ac:dyDescent="0.2"/>
    <row r="33788" x14ac:dyDescent="0.2"/>
    <row r="33789" x14ac:dyDescent="0.2"/>
    <row r="33790" x14ac:dyDescent="0.2"/>
    <row r="33791" x14ac:dyDescent="0.2"/>
    <row r="33792" x14ac:dyDescent="0.2"/>
    <row r="33793" x14ac:dyDescent="0.2"/>
    <row r="33794" x14ac:dyDescent="0.2"/>
    <row r="33795" x14ac:dyDescent="0.2"/>
    <row r="33796" x14ac:dyDescent="0.2"/>
    <row r="33797" x14ac:dyDescent="0.2"/>
    <row r="33798" x14ac:dyDescent="0.2"/>
    <row r="33799" x14ac:dyDescent="0.2"/>
    <row r="33800" x14ac:dyDescent="0.2"/>
    <row r="33801" x14ac:dyDescent="0.2"/>
    <row r="33802" x14ac:dyDescent="0.2"/>
    <row r="33803" x14ac:dyDescent="0.2"/>
    <row r="33804" x14ac:dyDescent="0.2"/>
    <row r="33805" x14ac:dyDescent="0.2"/>
    <row r="33806" x14ac:dyDescent="0.2"/>
    <row r="33807" x14ac:dyDescent="0.2"/>
    <row r="33808" x14ac:dyDescent="0.2"/>
    <row r="33809" x14ac:dyDescent="0.2"/>
    <row r="33810" x14ac:dyDescent="0.2"/>
    <row r="33811" x14ac:dyDescent="0.2"/>
    <row r="33812" x14ac:dyDescent="0.2"/>
    <row r="33813" x14ac:dyDescent="0.2"/>
    <row r="33814" x14ac:dyDescent="0.2"/>
    <row r="33815" x14ac:dyDescent="0.2"/>
    <row r="33816" x14ac:dyDescent="0.2"/>
    <row r="33817" x14ac:dyDescent="0.2"/>
    <row r="33818" x14ac:dyDescent="0.2"/>
    <row r="33819" x14ac:dyDescent="0.2"/>
    <row r="33820" x14ac:dyDescent="0.2"/>
    <row r="33821" x14ac:dyDescent="0.2"/>
    <row r="33822" x14ac:dyDescent="0.2"/>
    <row r="33823" x14ac:dyDescent="0.2"/>
    <row r="33824" x14ac:dyDescent="0.2"/>
    <row r="33825" x14ac:dyDescent="0.2"/>
    <row r="33826" x14ac:dyDescent="0.2"/>
    <row r="33827" x14ac:dyDescent="0.2"/>
    <row r="33828" x14ac:dyDescent="0.2"/>
    <row r="33829" x14ac:dyDescent="0.2"/>
    <row r="33830" x14ac:dyDescent="0.2"/>
    <row r="33831" x14ac:dyDescent="0.2"/>
    <row r="33832" x14ac:dyDescent="0.2"/>
    <row r="33833" x14ac:dyDescent="0.2"/>
    <row r="33834" x14ac:dyDescent="0.2"/>
    <row r="33835" x14ac:dyDescent="0.2"/>
    <row r="33836" x14ac:dyDescent="0.2"/>
    <row r="33837" x14ac:dyDescent="0.2"/>
    <row r="33838" x14ac:dyDescent="0.2"/>
    <row r="33839" x14ac:dyDescent="0.2"/>
    <row r="33840" x14ac:dyDescent="0.2"/>
    <row r="33841" x14ac:dyDescent="0.2"/>
    <row r="33842" x14ac:dyDescent="0.2"/>
    <row r="33843" x14ac:dyDescent="0.2"/>
    <row r="33844" x14ac:dyDescent="0.2"/>
    <row r="33845" x14ac:dyDescent="0.2"/>
    <row r="33846" x14ac:dyDescent="0.2"/>
    <row r="33847" x14ac:dyDescent="0.2"/>
    <row r="33848" x14ac:dyDescent="0.2"/>
    <row r="33849" x14ac:dyDescent="0.2"/>
    <row r="33850" x14ac:dyDescent="0.2"/>
    <row r="33851" x14ac:dyDescent="0.2"/>
    <row r="33852" x14ac:dyDescent="0.2"/>
    <row r="33853" x14ac:dyDescent="0.2"/>
    <row r="33854" x14ac:dyDescent="0.2"/>
    <row r="33855" x14ac:dyDescent="0.2"/>
    <row r="33856" x14ac:dyDescent="0.2"/>
    <row r="33857" x14ac:dyDescent="0.2"/>
    <row r="33858" x14ac:dyDescent="0.2"/>
    <row r="33859" x14ac:dyDescent="0.2"/>
    <row r="33860" x14ac:dyDescent="0.2"/>
    <row r="33861" x14ac:dyDescent="0.2"/>
    <row r="33862" x14ac:dyDescent="0.2"/>
    <row r="33863" x14ac:dyDescent="0.2"/>
    <row r="33864" x14ac:dyDescent="0.2"/>
    <row r="33865" x14ac:dyDescent="0.2"/>
    <row r="33866" x14ac:dyDescent="0.2"/>
    <row r="33867" x14ac:dyDescent="0.2"/>
    <row r="33868" x14ac:dyDescent="0.2"/>
    <row r="33869" x14ac:dyDescent="0.2"/>
    <row r="33870" x14ac:dyDescent="0.2"/>
    <row r="33871" x14ac:dyDescent="0.2"/>
    <row r="33872" x14ac:dyDescent="0.2"/>
    <row r="33873" x14ac:dyDescent="0.2"/>
    <row r="33874" x14ac:dyDescent="0.2"/>
    <row r="33875" x14ac:dyDescent="0.2"/>
    <row r="33876" x14ac:dyDescent="0.2"/>
    <row r="33877" x14ac:dyDescent="0.2"/>
    <row r="33878" x14ac:dyDescent="0.2"/>
    <row r="33879" x14ac:dyDescent="0.2"/>
    <row r="33880" x14ac:dyDescent="0.2"/>
    <row r="33881" x14ac:dyDescent="0.2"/>
    <row r="33882" x14ac:dyDescent="0.2"/>
    <row r="33883" x14ac:dyDescent="0.2"/>
    <row r="33884" x14ac:dyDescent="0.2"/>
    <row r="33885" x14ac:dyDescent="0.2"/>
    <row r="33886" x14ac:dyDescent="0.2"/>
    <row r="33887" x14ac:dyDescent="0.2"/>
    <row r="33888" x14ac:dyDescent="0.2"/>
    <row r="33889" x14ac:dyDescent="0.2"/>
    <row r="33890" x14ac:dyDescent="0.2"/>
    <row r="33891" x14ac:dyDescent="0.2"/>
    <row r="33892" x14ac:dyDescent="0.2"/>
    <row r="33893" x14ac:dyDescent="0.2"/>
    <row r="33894" x14ac:dyDescent="0.2"/>
    <row r="33895" x14ac:dyDescent="0.2"/>
    <row r="33896" x14ac:dyDescent="0.2"/>
    <row r="33897" x14ac:dyDescent="0.2"/>
    <row r="33898" x14ac:dyDescent="0.2"/>
    <row r="33899" x14ac:dyDescent="0.2"/>
    <row r="33900" x14ac:dyDescent="0.2"/>
    <row r="33901" x14ac:dyDescent="0.2"/>
    <row r="33902" x14ac:dyDescent="0.2"/>
    <row r="33903" x14ac:dyDescent="0.2"/>
    <row r="33904" x14ac:dyDescent="0.2"/>
    <row r="33905" x14ac:dyDescent="0.2"/>
    <row r="33906" x14ac:dyDescent="0.2"/>
    <row r="33907" x14ac:dyDescent="0.2"/>
    <row r="33908" x14ac:dyDescent="0.2"/>
    <row r="33909" x14ac:dyDescent="0.2"/>
    <row r="33910" x14ac:dyDescent="0.2"/>
    <row r="33911" x14ac:dyDescent="0.2"/>
    <row r="33912" x14ac:dyDescent="0.2"/>
    <row r="33913" x14ac:dyDescent="0.2"/>
    <row r="33914" x14ac:dyDescent="0.2"/>
    <row r="33915" x14ac:dyDescent="0.2"/>
    <row r="33916" x14ac:dyDescent="0.2"/>
    <row r="33917" x14ac:dyDescent="0.2"/>
    <row r="33918" x14ac:dyDescent="0.2"/>
    <row r="33919" x14ac:dyDescent="0.2"/>
    <row r="33920" x14ac:dyDescent="0.2"/>
    <row r="33921" x14ac:dyDescent="0.2"/>
    <row r="33922" x14ac:dyDescent="0.2"/>
    <row r="33923" x14ac:dyDescent="0.2"/>
    <row r="33924" x14ac:dyDescent="0.2"/>
    <row r="33925" x14ac:dyDescent="0.2"/>
    <row r="33926" x14ac:dyDescent="0.2"/>
    <row r="33927" x14ac:dyDescent="0.2"/>
    <row r="33928" x14ac:dyDescent="0.2"/>
    <row r="33929" x14ac:dyDescent="0.2"/>
    <row r="33930" x14ac:dyDescent="0.2"/>
    <row r="33931" x14ac:dyDescent="0.2"/>
    <row r="33932" x14ac:dyDescent="0.2"/>
    <row r="33933" x14ac:dyDescent="0.2"/>
    <row r="33934" x14ac:dyDescent="0.2"/>
    <row r="33935" x14ac:dyDescent="0.2"/>
    <row r="33936" x14ac:dyDescent="0.2"/>
    <row r="33937" x14ac:dyDescent="0.2"/>
    <row r="33938" x14ac:dyDescent="0.2"/>
    <row r="33939" x14ac:dyDescent="0.2"/>
    <row r="33940" x14ac:dyDescent="0.2"/>
    <row r="33941" x14ac:dyDescent="0.2"/>
    <row r="33942" x14ac:dyDescent="0.2"/>
    <row r="33943" x14ac:dyDescent="0.2"/>
    <row r="33944" x14ac:dyDescent="0.2"/>
    <row r="33945" x14ac:dyDescent="0.2"/>
    <row r="33946" x14ac:dyDescent="0.2"/>
    <row r="33947" x14ac:dyDescent="0.2"/>
    <row r="33948" x14ac:dyDescent="0.2"/>
    <row r="33949" x14ac:dyDescent="0.2"/>
    <row r="33950" x14ac:dyDescent="0.2"/>
    <row r="33951" x14ac:dyDescent="0.2"/>
    <row r="33952" x14ac:dyDescent="0.2"/>
    <row r="33953" x14ac:dyDescent="0.2"/>
    <row r="33954" x14ac:dyDescent="0.2"/>
    <row r="33955" x14ac:dyDescent="0.2"/>
    <row r="33956" x14ac:dyDescent="0.2"/>
    <row r="33957" x14ac:dyDescent="0.2"/>
    <row r="33958" x14ac:dyDescent="0.2"/>
    <row r="33959" x14ac:dyDescent="0.2"/>
    <row r="33960" x14ac:dyDescent="0.2"/>
    <row r="33961" x14ac:dyDescent="0.2"/>
    <row r="33962" x14ac:dyDescent="0.2"/>
    <row r="33963" x14ac:dyDescent="0.2"/>
    <row r="33964" x14ac:dyDescent="0.2"/>
    <row r="33965" x14ac:dyDescent="0.2"/>
    <row r="33966" x14ac:dyDescent="0.2"/>
    <row r="33967" x14ac:dyDescent="0.2"/>
    <row r="33968" x14ac:dyDescent="0.2"/>
    <row r="33969" x14ac:dyDescent="0.2"/>
    <row r="33970" x14ac:dyDescent="0.2"/>
    <row r="33971" x14ac:dyDescent="0.2"/>
    <row r="33972" x14ac:dyDescent="0.2"/>
    <row r="33973" x14ac:dyDescent="0.2"/>
    <row r="33974" x14ac:dyDescent="0.2"/>
    <row r="33975" x14ac:dyDescent="0.2"/>
    <row r="33976" x14ac:dyDescent="0.2"/>
    <row r="33977" x14ac:dyDescent="0.2"/>
    <row r="33978" x14ac:dyDescent="0.2"/>
    <row r="33979" x14ac:dyDescent="0.2"/>
    <row r="33980" x14ac:dyDescent="0.2"/>
    <row r="33981" x14ac:dyDescent="0.2"/>
    <row r="33982" x14ac:dyDescent="0.2"/>
    <row r="33983" x14ac:dyDescent="0.2"/>
    <row r="33984" x14ac:dyDescent="0.2"/>
    <row r="33985" x14ac:dyDescent="0.2"/>
    <row r="33986" x14ac:dyDescent="0.2"/>
    <row r="33987" x14ac:dyDescent="0.2"/>
    <row r="33988" x14ac:dyDescent="0.2"/>
    <row r="33989" x14ac:dyDescent="0.2"/>
    <row r="33990" x14ac:dyDescent="0.2"/>
    <row r="33991" x14ac:dyDescent="0.2"/>
    <row r="33992" x14ac:dyDescent="0.2"/>
    <row r="33993" x14ac:dyDescent="0.2"/>
    <row r="33994" x14ac:dyDescent="0.2"/>
    <row r="33995" x14ac:dyDescent="0.2"/>
    <row r="33996" x14ac:dyDescent="0.2"/>
    <row r="33997" x14ac:dyDescent="0.2"/>
    <row r="33998" x14ac:dyDescent="0.2"/>
    <row r="33999" x14ac:dyDescent="0.2"/>
    <row r="34000" x14ac:dyDescent="0.2"/>
    <row r="34001" x14ac:dyDescent="0.2"/>
    <row r="34002" x14ac:dyDescent="0.2"/>
    <row r="34003" x14ac:dyDescent="0.2"/>
    <row r="34004" x14ac:dyDescent="0.2"/>
    <row r="34005" x14ac:dyDescent="0.2"/>
    <row r="34006" x14ac:dyDescent="0.2"/>
    <row r="34007" x14ac:dyDescent="0.2"/>
    <row r="34008" x14ac:dyDescent="0.2"/>
    <row r="34009" x14ac:dyDescent="0.2"/>
    <row r="34010" x14ac:dyDescent="0.2"/>
    <row r="34011" x14ac:dyDescent="0.2"/>
    <row r="34012" x14ac:dyDescent="0.2"/>
    <row r="34013" x14ac:dyDescent="0.2"/>
    <row r="34014" x14ac:dyDescent="0.2"/>
    <row r="34015" x14ac:dyDescent="0.2"/>
    <row r="34016" x14ac:dyDescent="0.2"/>
    <row r="34017" x14ac:dyDescent="0.2"/>
    <row r="34018" x14ac:dyDescent="0.2"/>
    <row r="34019" x14ac:dyDescent="0.2"/>
    <row r="34020" x14ac:dyDescent="0.2"/>
    <row r="34021" x14ac:dyDescent="0.2"/>
    <row r="34022" x14ac:dyDescent="0.2"/>
    <row r="34023" x14ac:dyDescent="0.2"/>
    <row r="34024" x14ac:dyDescent="0.2"/>
    <row r="34025" x14ac:dyDescent="0.2"/>
    <row r="34026" x14ac:dyDescent="0.2"/>
    <row r="34027" x14ac:dyDescent="0.2"/>
    <row r="34028" x14ac:dyDescent="0.2"/>
    <row r="34029" x14ac:dyDescent="0.2"/>
    <row r="34030" x14ac:dyDescent="0.2"/>
    <row r="34031" x14ac:dyDescent="0.2"/>
    <row r="34032" x14ac:dyDescent="0.2"/>
    <row r="34033" x14ac:dyDescent="0.2"/>
    <row r="34034" x14ac:dyDescent="0.2"/>
    <row r="34035" x14ac:dyDescent="0.2"/>
    <row r="34036" x14ac:dyDescent="0.2"/>
    <row r="34037" x14ac:dyDescent="0.2"/>
    <row r="34038" x14ac:dyDescent="0.2"/>
    <row r="34039" x14ac:dyDescent="0.2"/>
    <row r="34040" x14ac:dyDescent="0.2"/>
    <row r="34041" x14ac:dyDescent="0.2"/>
    <row r="34042" x14ac:dyDescent="0.2"/>
    <row r="34043" x14ac:dyDescent="0.2"/>
    <row r="34044" x14ac:dyDescent="0.2"/>
    <row r="34045" x14ac:dyDescent="0.2"/>
    <row r="34046" x14ac:dyDescent="0.2"/>
    <row r="34047" x14ac:dyDescent="0.2"/>
    <row r="34048" x14ac:dyDescent="0.2"/>
    <row r="34049" x14ac:dyDescent="0.2"/>
    <row r="34050" x14ac:dyDescent="0.2"/>
    <row r="34051" x14ac:dyDescent="0.2"/>
    <row r="34052" x14ac:dyDescent="0.2"/>
    <row r="34053" x14ac:dyDescent="0.2"/>
    <row r="34054" x14ac:dyDescent="0.2"/>
    <row r="34055" x14ac:dyDescent="0.2"/>
    <row r="34056" x14ac:dyDescent="0.2"/>
    <row r="34057" x14ac:dyDescent="0.2"/>
    <row r="34058" x14ac:dyDescent="0.2"/>
    <row r="34059" x14ac:dyDescent="0.2"/>
    <row r="34060" x14ac:dyDescent="0.2"/>
    <row r="34061" x14ac:dyDescent="0.2"/>
    <row r="34062" x14ac:dyDescent="0.2"/>
    <row r="34063" x14ac:dyDescent="0.2"/>
    <row r="34064" x14ac:dyDescent="0.2"/>
    <row r="34065" x14ac:dyDescent="0.2"/>
    <row r="34066" x14ac:dyDescent="0.2"/>
    <row r="34067" x14ac:dyDescent="0.2"/>
    <row r="34068" x14ac:dyDescent="0.2"/>
    <row r="34069" x14ac:dyDescent="0.2"/>
    <row r="34070" x14ac:dyDescent="0.2"/>
    <row r="34071" x14ac:dyDescent="0.2"/>
    <row r="34072" x14ac:dyDescent="0.2"/>
    <row r="34073" x14ac:dyDescent="0.2"/>
    <row r="34074" x14ac:dyDescent="0.2"/>
    <row r="34075" x14ac:dyDescent="0.2"/>
    <row r="34076" x14ac:dyDescent="0.2"/>
    <row r="34077" x14ac:dyDescent="0.2"/>
    <row r="34078" x14ac:dyDescent="0.2"/>
    <row r="34079" x14ac:dyDescent="0.2"/>
    <row r="34080" x14ac:dyDescent="0.2"/>
    <row r="34081" x14ac:dyDescent="0.2"/>
    <row r="34082" x14ac:dyDescent="0.2"/>
    <row r="34083" x14ac:dyDescent="0.2"/>
    <row r="34084" x14ac:dyDescent="0.2"/>
    <row r="34085" x14ac:dyDescent="0.2"/>
    <row r="34086" x14ac:dyDescent="0.2"/>
    <row r="34087" x14ac:dyDescent="0.2"/>
    <row r="34088" x14ac:dyDescent="0.2"/>
    <row r="34089" x14ac:dyDescent="0.2"/>
    <row r="34090" x14ac:dyDescent="0.2"/>
    <row r="34091" x14ac:dyDescent="0.2"/>
    <row r="34092" x14ac:dyDescent="0.2"/>
    <row r="34093" x14ac:dyDescent="0.2"/>
    <row r="34094" x14ac:dyDescent="0.2"/>
    <row r="34095" x14ac:dyDescent="0.2"/>
    <row r="34096" x14ac:dyDescent="0.2"/>
    <row r="34097" x14ac:dyDescent="0.2"/>
    <row r="34098" x14ac:dyDescent="0.2"/>
    <row r="34099" x14ac:dyDescent="0.2"/>
    <row r="34100" x14ac:dyDescent="0.2"/>
    <row r="34101" x14ac:dyDescent="0.2"/>
    <row r="34102" x14ac:dyDescent="0.2"/>
    <row r="34103" x14ac:dyDescent="0.2"/>
    <row r="34104" x14ac:dyDescent="0.2"/>
    <row r="34105" x14ac:dyDescent="0.2"/>
    <row r="34106" x14ac:dyDescent="0.2"/>
    <row r="34107" x14ac:dyDescent="0.2"/>
    <row r="34108" x14ac:dyDescent="0.2"/>
    <row r="34109" x14ac:dyDescent="0.2"/>
    <row r="34110" x14ac:dyDescent="0.2"/>
    <row r="34111" x14ac:dyDescent="0.2"/>
    <row r="34112" x14ac:dyDescent="0.2"/>
    <row r="34113" x14ac:dyDescent="0.2"/>
    <row r="34114" x14ac:dyDescent="0.2"/>
    <row r="34115" x14ac:dyDescent="0.2"/>
    <row r="34116" x14ac:dyDescent="0.2"/>
    <row r="34117" x14ac:dyDescent="0.2"/>
    <row r="34118" x14ac:dyDescent="0.2"/>
    <row r="34119" x14ac:dyDescent="0.2"/>
    <row r="34120" x14ac:dyDescent="0.2"/>
    <row r="34121" x14ac:dyDescent="0.2"/>
    <row r="34122" x14ac:dyDescent="0.2"/>
    <row r="34123" x14ac:dyDescent="0.2"/>
    <row r="34124" x14ac:dyDescent="0.2"/>
    <row r="34125" x14ac:dyDescent="0.2"/>
    <row r="34126" x14ac:dyDescent="0.2"/>
    <row r="34127" x14ac:dyDescent="0.2"/>
    <row r="34128" x14ac:dyDescent="0.2"/>
    <row r="34129" x14ac:dyDescent="0.2"/>
    <row r="34130" x14ac:dyDescent="0.2"/>
    <row r="34131" x14ac:dyDescent="0.2"/>
    <row r="34132" x14ac:dyDescent="0.2"/>
    <row r="34133" x14ac:dyDescent="0.2"/>
    <row r="34134" x14ac:dyDescent="0.2"/>
    <row r="34135" x14ac:dyDescent="0.2"/>
    <row r="34136" x14ac:dyDescent="0.2"/>
    <row r="34137" x14ac:dyDescent="0.2"/>
    <row r="34138" x14ac:dyDescent="0.2"/>
    <row r="34139" x14ac:dyDescent="0.2"/>
    <row r="34140" x14ac:dyDescent="0.2"/>
    <row r="34141" x14ac:dyDescent="0.2"/>
    <row r="34142" x14ac:dyDescent="0.2"/>
    <row r="34143" x14ac:dyDescent="0.2"/>
    <row r="34144" x14ac:dyDescent="0.2"/>
    <row r="34145" x14ac:dyDescent="0.2"/>
    <row r="34146" x14ac:dyDescent="0.2"/>
    <row r="34147" x14ac:dyDescent="0.2"/>
    <row r="34148" x14ac:dyDescent="0.2"/>
    <row r="34149" x14ac:dyDescent="0.2"/>
    <row r="34150" x14ac:dyDescent="0.2"/>
    <row r="34151" x14ac:dyDescent="0.2"/>
    <row r="34152" x14ac:dyDescent="0.2"/>
    <row r="34153" x14ac:dyDescent="0.2"/>
    <row r="34154" x14ac:dyDescent="0.2"/>
    <row r="34155" x14ac:dyDescent="0.2"/>
    <row r="34156" x14ac:dyDescent="0.2"/>
    <row r="34157" x14ac:dyDescent="0.2"/>
    <row r="34158" x14ac:dyDescent="0.2"/>
    <row r="34159" x14ac:dyDescent="0.2"/>
    <row r="34160" x14ac:dyDescent="0.2"/>
    <row r="34161" x14ac:dyDescent="0.2"/>
    <row r="34162" x14ac:dyDescent="0.2"/>
    <row r="34163" x14ac:dyDescent="0.2"/>
    <row r="34164" x14ac:dyDescent="0.2"/>
    <row r="34165" x14ac:dyDescent="0.2"/>
    <row r="34166" x14ac:dyDescent="0.2"/>
    <row r="34167" x14ac:dyDescent="0.2"/>
    <row r="34168" x14ac:dyDescent="0.2"/>
    <row r="34169" x14ac:dyDescent="0.2"/>
    <row r="34170" x14ac:dyDescent="0.2"/>
    <row r="34171" x14ac:dyDescent="0.2"/>
    <row r="34172" x14ac:dyDescent="0.2"/>
    <row r="34173" x14ac:dyDescent="0.2"/>
    <row r="34174" x14ac:dyDescent="0.2"/>
    <row r="34175" x14ac:dyDescent="0.2"/>
    <row r="34176" x14ac:dyDescent="0.2"/>
    <row r="34177" x14ac:dyDescent="0.2"/>
    <row r="34178" x14ac:dyDescent="0.2"/>
    <row r="34179" x14ac:dyDescent="0.2"/>
    <row r="34180" x14ac:dyDescent="0.2"/>
    <row r="34181" x14ac:dyDescent="0.2"/>
    <row r="34182" x14ac:dyDescent="0.2"/>
    <row r="34183" x14ac:dyDescent="0.2"/>
    <row r="34184" x14ac:dyDescent="0.2"/>
    <row r="34185" x14ac:dyDescent="0.2"/>
    <row r="34186" x14ac:dyDescent="0.2"/>
    <row r="34187" x14ac:dyDescent="0.2"/>
    <row r="34188" x14ac:dyDescent="0.2"/>
    <row r="34189" x14ac:dyDescent="0.2"/>
    <row r="34190" x14ac:dyDescent="0.2"/>
    <row r="34191" x14ac:dyDescent="0.2"/>
    <row r="34192" x14ac:dyDescent="0.2"/>
    <row r="34193" x14ac:dyDescent="0.2"/>
    <row r="34194" x14ac:dyDescent="0.2"/>
    <row r="34195" x14ac:dyDescent="0.2"/>
    <row r="34196" x14ac:dyDescent="0.2"/>
    <row r="34197" x14ac:dyDescent="0.2"/>
    <row r="34198" x14ac:dyDescent="0.2"/>
    <row r="34199" x14ac:dyDescent="0.2"/>
    <row r="34200" x14ac:dyDescent="0.2"/>
    <row r="34201" x14ac:dyDescent="0.2"/>
    <row r="34202" x14ac:dyDescent="0.2"/>
    <row r="34203" x14ac:dyDescent="0.2"/>
    <row r="34204" x14ac:dyDescent="0.2"/>
    <row r="34205" x14ac:dyDescent="0.2"/>
    <row r="34206" x14ac:dyDescent="0.2"/>
    <row r="34207" x14ac:dyDescent="0.2"/>
    <row r="34208" x14ac:dyDescent="0.2"/>
    <row r="34209" x14ac:dyDescent="0.2"/>
    <row r="34210" x14ac:dyDescent="0.2"/>
    <row r="34211" x14ac:dyDescent="0.2"/>
    <row r="34212" x14ac:dyDescent="0.2"/>
    <row r="34213" x14ac:dyDescent="0.2"/>
    <row r="34214" x14ac:dyDescent="0.2"/>
    <row r="34215" x14ac:dyDescent="0.2"/>
    <row r="34216" x14ac:dyDescent="0.2"/>
    <row r="34217" x14ac:dyDescent="0.2"/>
    <row r="34218" x14ac:dyDescent="0.2"/>
    <row r="34219" x14ac:dyDescent="0.2"/>
    <row r="34220" x14ac:dyDescent="0.2"/>
    <row r="34221" x14ac:dyDescent="0.2"/>
    <row r="34222" x14ac:dyDescent="0.2"/>
    <row r="34223" x14ac:dyDescent="0.2"/>
    <row r="34224" x14ac:dyDescent="0.2"/>
    <row r="34225" x14ac:dyDescent="0.2"/>
    <row r="34226" x14ac:dyDescent="0.2"/>
    <row r="34227" x14ac:dyDescent="0.2"/>
    <row r="34228" x14ac:dyDescent="0.2"/>
    <row r="34229" x14ac:dyDescent="0.2"/>
    <row r="34230" x14ac:dyDescent="0.2"/>
    <row r="34231" x14ac:dyDescent="0.2"/>
    <row r="34232" x14ac:dyDescent="0.2"/>
    <row r="34233" x14ac:dyDescent="0.2"/>
    <row r="34234" x14ac:dyDescent="0.2"/>
    <row r="34235" x14ac:dyDescent="0.2"/>
    <row r="34236" x14ac:dyDescent="0.2"/>
    <row r="34237" x14ac:dyDescent="0.2"/>
    <row r="34238" x14ac:dyDescent="0.2"/>
    <row r="34239" x14ac:dyDescent="0.2"/>
    <row r="34240" x14ac:dyDescent="0.2"/>
    <row r="34241" x14ac:dyDescent="0.2"/>
    <row r="34242" x14ac:dyDescent="0.2"/>
    <row r="34243" x14ac:dyDescent="0.2"/>
    <row r="34244" x14ac:dyDescent="0.2"/>
    <row r="34245" x14ac:dyDescent="0.2"/>
    <row r="34246" x14ac:dyDescent="0.2"/>
    <row r="34247" x14ac:dyDescent="0.2"/>
    <row r="34248" x14ac:dyDescent="0.2"/>
    <row r="34249" x14ac:dyDescent="0.2"/>
    <row r="34250" x14ac:dyDescent="0.2"/>
    <row r="34251" x14ac:dyDescent="0.2"/>
    <row r="34252" x14ac:dyDescent="0.2"/>
    <row r="34253" x14ac:dyDescent="0.2"/>
    <row r="34254" x14ac:dyDescent="0.2"/>
    <row r="34255" x14ac:dyDescent="0.2"/>
    <row r="34256" x14ac:dyDescent="0.2"/>
    <row r="34257" x14ac:dyDescent="0.2"/>
    <row r="34258" x14ac:dyDescent="0.2"/>
    <row r="34259" x14ac:dyDescent="0.2"/>
    <row r="34260" x14ac:dyDescent="0.2"/>
    <row r="34261" x14ac:dyDescent="0.2"/>
    <row r="34262" x14ac:dyDescent="0.2"/>
    <row r="34263" x14ac:dyDescent="0.2"/>
    <row r="34264" x14ac:dyDescent="0.2"/>
    <row r="34265" x14ac:dyDescent="0.2"/>
    <row r="34266" x14ac:dyDescent="0.2"/>
    <row r="34267" x14ac:dyDescent="0.2"/>
    <row r="34268" x14ac:dyDescent="0.2"/>
    <row r="34269" x14ac:dyDescent="0.2"/>
    <row r="34270" x14ac:dyDescent="0.2"/>
    <row r="34271" x14ac:dyDescent="0.2"/>
    <row r="34272" x14ac:dyDescent="0.2"/>
    <row r="34273" x14ac:dyDescent="0.2"/>
    <row r="34274" x14ac:dyDescent="0.2"/>
    <row r="34275" x14ac:dyDescent="0.2"/>
    <row r="34276" x14ac:dyDescent="0.2"/>
    <row r="34277" x14ac:dyDescent="0.2"/>
    <row r="34278" x14ac:dyDescent="0.2"/>
    <row r="34279" x14ac:dyDescent="0.2"/>
    <row r="34280" x14ac:dyDescent="0.2"/>
    <row r="34281" x14ac:dyDescent="0.2"/>
    <row r="34282" x14ac:dyDescent="0.2"/>
    <row r="34283" x14ac:dyDescent="0.2"/>
    <row r="34284" x14ac:dyDescent="0.2"/>
    <row r="34285" x14ac:dyDescent="0.2"/>
    <row r="34286" x14ac:dyDescent="0.2"/>
    <row r="34287" x14ac:dyDescent="0.2"/>
    <row r="34288" x14ac:dyDescent="0.2"/>
    <row r="34289" x14ac:dyDescent="0.2"/>
    <row r="34290" x14ac:dyDescent="0.2"/>
    <row r="34291" x14ac:dyDescent="0.2"/>
    <row r="34292" x14ac:dyDescent="0.2"/>
    <row r="34293" x14ac:dyDescent="0.2"/>
    <row r="34294" x14ac:dyDescent="0.2"/>
    <row r="34295" x14ac:dyDescent="0.2"/>
    <row r="34296" x14ac:dyDescent="0.2"/>
    <row r="34297" x14ac:dyDescent="0.2"/>
    <row r="34298" x14ac:dyDescent="0.2"/>
    <row r="34299" x14ac:dyDescent="0.2"/>
    <row r="34300" x14ac:dyDescent="0.2"/>
    <row r="34301" x14ac:dyDescent="0.2"/>
    <row r="34302" x14ac:dyDescent="0.2"/>
    <row r="34303" x14ac:dyDescent="0.2"/>
    <row r="34304" x14ac:dyDescent="0.2"/>
    <row r="34305" x14ac:dyDescent="0.2"/>
    <row r="34306" x14ac:dyDescent="0.2"/>
    <row r="34307" x14ac:dyDescent="0.2"/>
    <row r="34308" x14ac:dyDescent="0.2"/>
    <row r="34309" x14ac:dyDescent="0.2"/>
    <row r="34310" x14ac:dyDescent="0.2"/>
    <row r="34311" x14ac:dyDescent="0.2"/>
    <row r="34312" x14ac:dyDescent="0.2"/>
    <row r="34313" x14ac:dyDescent="0.2"/>
    <row r="34314" x14ac:dyDescent="0.2"/>
    <row r="34315" x14ac:dyDescent="0.2"/>
    <row r="34316" x14ac:dyDescent="0.2"/>
    <row r="34317" x14ac:dyDescent="0.2"/>
    <row r="34318" x14ac:dyDescent="0.2"/>
    <row r="34319" x14ac:dyDescent="0.2"/>
    <row r="34320" x14ac:dyDescent="0.2"/>
    <row r="34321" x14ac:dyDescent="0.2"/>
    <row r="34322" x14ac:dyDescent="0.2"/>
    <row r="34323" x14ac:dyDescent="0.2"/>
    <row r="34324" x14ac:dyDescent="0.2"/>
    <row r="34325" x14ac:dyDescent="0.2"/>
    <row r="34326" x14ac:dyDescent="0.2"/>
    <row r="34327" x14ac:dyDescent="0.2"/>
    <row r="34328" x14ac:dyDescent="0.2"/>
    <row r="34329" x14ac:dyDescent="0.2"/>
    <row r="34330" x14ac:dyDescent="0.2"/>
    <row r="34331" x14ac:dyDescent="0.2"/>
    <row r="34332" x14ac:dyDescent="0.2"/>
    <row r="34333" x14ac:dyDescent="0.2"/>
    <row r="34334" x14ac:dyDescent="0.2"/>
    <row r="34335" x14ac:dyDescent="0.2"/>
    <row r="34336" x14ac:dyDescent="0.2"/>
    <row r="34337" x14ac:dyDescent="0.2"/>
    <row r="34338" x14ac:dyDescent="0.2"/>
    <row r="34339" x14ac:dyDescent="0.2"/>
    <row r="34340" x14ac:dyDescent="0.2"/>
    <row r="34341" x14ac:dyDescent="0.2"/>
    <row r="34342" x14ac:dyDescent="0.2"/>
    <row r="34343" x14ac:dyDescent="0.2"/>
    <row r="34344" x14ac:dyDescent="0.2"/>
    <row r="34345" x14ac:dyDescent="0.2"/>
    <row r="34346" x14ac:dyDescent="0.2"/>
    <row r="34347" x14ac:dyDescent="0.2"/>
    <row r="34348" x14ac:dyDescent="0.2"/>
    <row r="34349" x14ac:dyDescent="0.2"/>
    <row r="34350" x14ac:dyDescent="0.2"/>
    <row r="34351" x14ac:dyDescent="0.2"/>
    <row r="34352" x14ac:dyDescent="0.2"/>
    <row r="34353" x14ac:dyDescent="0.2"/>
    <row r="34354" x14ac:dyDescent="0.2"/>
    <row r="34355" x14ac:dyDescent="0.2"/>
    <row r="34356" x14ac:dyDescent="0.2"/>
    <row r="34357" x14ac:dyDescent="0.2"/>
    <row r="34358" x14ac:dyDescent="0.2"/>
    <row r="34359" x14ac:dyDescent="0.2"/>
    <row r="34360" x14ac:dyDescent="0.2"/>
    <row r="34361" x14ac:dyDescent="0.2"/>
    <row r="34362" x14ac:dyDescent="0.2"/>
    <row r="34363" x14ac:dyDescent="0.2"/>
    <row r="34364" x14ac:dyDescent="0.2"/>
    <row r="34365" x14ac:dyDescent="0.2"/>
    <row r="34366" x14ac:dyDescent="0.2"/>
    <row r="34367" x14ac:dyDescent="0.2"/>
    <row r="34368" x14ac:dyDescent="0.2"/>
    <row r="34369" x14ac:dyDescent="0.2"/>
    <row r="34370" x14ac:dyDescent="0.2"/>
    <row r="34371" x14ac:dyDescent="0.2"/>
    <row r="34372" x14ac:dyDescent="0.2"/>
    <row r="34373" x14ac:dyDescent="0.2"/>
    <row r="34374" x14ac:dyDescent="0.2"/>
    <row r="34375" x14ac:dyDescent="0.2"/>
    <row r="34376" x14ac:dyDescent="0.2"/>
    <row r="34377" x14ac:dyDescent="0.2"/>
    <row r="34378" x14ac:dyDescent="0.2"/>
    <row r="34379" x14ac:dyDescent="0.2"/>
    <row r="34380" x14ac:dyDescent="0.2"/>
    <row r="34381" x14ac:dyDescent="0.2"/>
    <row r="34382" x14ac:dyDescent="0.2"/>
    <row r="34383" x14ac:dyDescent="0.2"/>
    <row r="34384" x14ac:dyDescent="0.2"/>
    <row r="34385" x14ac:dyDescent="0.2"/>
    <row r="34386" x14ac:dyDescent="0.2"/>
    <row r="34387" x14ac:dyDescent="0.2"/>
    <row r="34388" x14ac:dyDescent="0.2"/>
    <row r="34389" x14ac:dyDescent="0.2"/>
    <row r="34390" x14ac:dyDescent="0.2"/>
    <row r="34391" x14ac:dyDescent="0.2"/>
    <row r="34392" x14ac:dyDescent="0.2"/>
    <row r="34393" x14ac:dyDescent="0.2"/>
    <row r="34394" x14ac:dyDescent="0.2"/>
    <row r="34395" x14ac:dyDescent="0.2"/>
    <row r="34396" x14ac:dyDescent="0.2"/>
    <row r="34397" x14ac:dyDescent="0.2"/>
    <row r="34398" x14ac:dyDescent="0.2"/>
    <row r="34399" x14ac:dyDescent="0.2"/>
    <row r="34400" x14ac:dyDescent="0.2"/>
    <row r="34401" x14ac:dyDescent="0.2"/>
    <row r="34402" x14ac:dyDescent="0.2"/>
    <row r="34403" x14ac:dyDescent="0.2"/>
    <row r="34404" x14ac:dyDescent="0.2"/>
    <row r="34405" x14ac:dyDescent="0.2"/>
    <row r="34406" x14ac:dyDescent="0.2"/>
    <row r="34407" x14ac:dyDescent="0.2"/>
    <row r="34408" x14ac:dyDescent="0.2"/>
    <row r="34409" x14ac:dyDescent="0.2"/>
    <row r="34410" x14ac:dyDescent="0.2"/>
    <row r="34411" x14ac:dyDescent="0.2"/>
    <row r="34412" x14ac:dyDescent="0.2"/>
    <row r="34413" x14ac:dyDescent="0.2"/>
    <row r="34414" x14ac:dyDescent="0.2"/>
    <row r="34415" x14ac:dyDescent="0.2"/>
    <row r="34416" x14ac:dyDescent="0.2"/>
    <row r="34417" x14ac:dyDescent="0.2"/>
    <row r="34418" x14ac:dyDescent="0.2"/>
    <row r="34419" x14ac:dyDescent="0.2"/>
    <row r="34420" x14ac:dyDescent="0.2"/>
    <row r="34421" x14ac:dyDescent="0.2"/>
    <row r="34422" x14ac:dyDescent="0.2"/>
    <row r="34423" x14ac:dyDescent="0.2"/>
    <row r="34424" x14ac:dyDescent="0.2"/>
    <row r="34425" x14ac:dyDescent="0.2"/>
    <row r="34426" x14ac:dyDescent="0.2"/>
    <row r="34427" x14ac:dyDescent="0.2"/>
    <row r="34428" x14ac:dyDescent="0.2"/>
    <row r="34429" x14ac:dyDescent="0.2"/>
    <row r="34430" x14ac:dyDescent="0.2"/>
    <row r="34431" x14ac:dyDescent="0.2"/>
    <row r="34432" x14ac:dyDescent="0.2"/>
    <row r="34433" x14ac:dyDescent="0.2"/>
    <row r="34434" x14ac:dyDescent="0.2"/>
    <row r="34435" x14ac:dyDescent="0.2"/>
    <row r="34436" x14ac:dyDescent="0.2"/>
    <row r="34437" x14ac:dyDescent="0.2"/>
    <row r="34438" x14ac:dyDescent="0.2"/>
    <row r="34439" x14ac:dyDescent="0.2"/>
    <row r="34440" x14ac:dyDescent="0.2"/>
    <row r="34441" x14ac:dyDescent="0.2"/>
    <row r="34442" x14ac:dyDescent="0.2"/>
    <row r="34443" x14ac:dyDescent="0.2"/>
    <row r="34444" x14ac:dyDescent="0.2"/>
    <row r="34445" x14ac:dyDescent="0.2"/>
    <row r="34446" x14ac:dyDescent="0.2"/>
    <row r="34447" x14ac:dyDescent="0.2"/>
    <row r="34448" x14ac:dyDescent="0.2"/>
    <row r="34449" x14ac:dyDescent="0.2"/>
    <row r="34450" x14ac:dyDescent="0.2"/>
    <row r="34451" x14ac:dyDescent="0.2"/>
    <row r="34452" x14ac:dyDescent="0.2"/>
    <row r="34453" x14ac:dyDescent="0.2"/>
    <row r="34454" x14ac:dyDescent="0.2"/>
    <row r="34455" x14ac:dyDescent="0.2"/>
    <row r="34456" x14ac:dyDescent="0.2"/>
    <row r="34457" x14ac:dyDescent="0.2"/>
    <row r="34458" x14ac:dyDescent="0.2"/>
    <row r="34459" x14ac:dyDescent="0.2"/>
    <row r="34460" x14ac:dyDescent="0.2"/>
    <row r="34461" x14ac:dyDescent="0.2"/>
    <row r="34462" x14ac:dyDescent="0.2"/>
    <row r="34463" x14ac:dyDescent="0.2"/>
    <row r="34464" x14ac:dyDescent="0.2"/>
    <row r="34465" x14ac:dyDescent="0.2"/>
    <row r="34466" x14ac:dyDescent="0.2"/>
    <row r="34467" x14ac:dyDescent="0.2"/>
    <row r="34468" x14ac:dyDescent="0.2"/>
    <row r="34469" x14ac:dyDescent="0.2"/>
    <row r="34470" x14ac:dyDescent="0.2"/>
    <row r="34471" x14ac:dyDescent="0.2"/>
    <row r="34472" x14ac:dyDescent="0.2"/>
    <row r="34473" x14ac:dyDescent="0.2"/>
    <row r="34474" x14ac:dyDescent="0.2"/>
    <row r="34475" x14ac:dyDescent="0.2"/>
    <row r="34476" x14ac:dyDescent="0.2"/>
    <row r="34477" x14ac:dyDescent="0.2"/>
    <row r="34478" x14ac:dyDescent="0.2"/>
    <row r="34479" x14ac:dyDescent="0.2"/>
    <row r="34480" x14ac:dyDescent="0.2"/>
    <row r="34481" x14ac:dyDescent="0.2"/>
    <row r="34482" x14ac:dyDescent="0.2"/>
    <row r="34483" x14ac:dyDescent="0.2"/>
    <row r="34484" x14ac:dyDescent="0.2"/>
    <row r="34485" x14ac:dyDescent="0.2"/>
    <row r="34486" x14ac:dyDescent="0.2"/>
    <row r="34487" x14ac:dyDescent="0.2"/>
    <row r="34488" x14ac:dyDescent="0.2"/>
    <row r="34489" x14ac:dyDescent="0.2"/>
    <row r="34490" x14ac:dyDescent="0.2"/>
    <row r="34491" x14ac:dyDescent="0.2"/>
    <row r="34492" x14ac:dyDescent="0.2"/>
    <row r="34493" x14ac:dyDescent="0.2"/>
    <row r="34494" x14ac:dyDescent="0.2"/>
    <row r="34495" x14ac:dyDescent="0.2"/>
    <row r="34496" x14ac:dyDescent="0.2"/>
    <row r="34497" x14ac:dyDescent="0.2"/>
    <row r="34498" x14ac:dyDescent="0.2"/>
    <row r="34499" x14ac:dyDescent="0.2"/>
    <row r="34500" x14ac:dyDescent="0.2"/>
    <row r="34501" x14ac:dyDescent="0.2"/>
    <row r="34502" x14ac:dyDescent="0.2"/>
    <row r="34503" x14ac:dyDescent="0.2"/>
    <row r="34504" x14ac:dyDescent="0.2"/>
    <row r="34505" x14ac:dyDescent="0.2"/>
    <row r="34506" x14ac:dyDescent="0.2"/>
    <row r="34507" x14ac:dyDescent="0.2"/>
    <row r="34508" x14ac:dyDescent="0.2"/>
    <row r="34509" x14ac:dyDescent="0.2"/>
    <row r="34510" x14ac:dyDescent="0.2"/>
    <row r="34511" x14ac:dyDescent="0.2"/>
    <row r="34512" x14ac:dyDescent="0.2"/>
    <row r="34513" x14ac:dyDescent="0.2"/>
    <row r="34514" x14ac:dyDescent="0.2"/>
    <row r="34515" x14ac:dyDescent="0.2"/>
    <row r="34516" x14ac:dyDescent="0.2"/>
    <row r="34517" x14ac:dyDescent="0.2"/>
    <row r="34518" x14ac:dyDescent="0.2"/>
    <row r="34519" x14ac:dyDescent="0.2"/>
    <row r="34520" x14ac:dyDescent="0.2"/>
    <row r="34521" x14ac:dyDescent="0.2"/>
    <row r="34522" x14ac:dyDescent="0.2"/>
    <row r="34523" x14ac:dyDescent="0.2"/>
    <row r="34524" x14ac:dyDescent="0.2"/>
    <row r="34525" x14ac:dyDescent="0.2"/>
    <row r="34526" x14ac:dyDescent="0.2"/>
    <row r="34527" x14ac:dyDescent="0.2"/>
    <row r="34528" x14ac:dyDescent="0.2"/>
    <row r="34529" x14ac:dyDescent="0.2"/>
    <row r="34530" x14ac:dyDescent="0.2"/>
    <row r="34531" x14ac:dyDescent="0.2"/>
    <row r="34532" x14ac:dyDescent="0.2"/>
    <row r="34533" x14ac:dyDescent="0.2"/>
    <row r="34534" x14ac:dyDescent="0.2"/>
    <row r="34535" x14ac:dyDescent="0.2"/>
    <row r="34536" x14ac:dyDescent="0.2"/>
    <row r="34537" x14ac:dyDescent="0.2"/>
    <row r="34538" x14ac:dyDescent="0.2"/>
    <row r="34539" x14ac:dyDescent="0.2"/>
    <row r="34540" x14ac:dyDescent="0.2"/>
    <row r="34541" x14ac:dyDescent="0.2"/>
    <row r="34542" x14ac:dyDescent="0.2"/>
    <row r="34543" x14ac:dyDescent="0.2"/>
    <row r="34544" x14ac:dyDescent="0.2"/>
    <row r="34545" x14ac:dyDescent="0.2"/>
    <row r="34546" x14ac:dyDescent="0.2"/>
    <row r="34547" x14ac:dyDescent="0.2"/>
    <row r="34548" x14ac:dyDescent="0.2"/>
    <row r="34549" x14ac:dyDescent="0.2"/>
    <row r="34550" x14ac:dyDescent="0.2"/>
    <row r="34551" x14ac:dyDescent="0.2"/>
    <row r="34552" x14ac:dyDescent="0.2"/>
    <row r="34553" x14ac:dyDescent="0.2"/>
    <row r="34554" x14ac:dyDescent="0.2"/>
    <row r="34555" x14ac:dyDescent="0.2"/>
    <row r="34556" x14ac:dyDescent="0.2"/>
    <row r="34557" x14ac:dyDescent="0.2"/>
    <row r="34558" x14ac:dyDescent="0.2"/>
    <row r="34559" x14ac:dyDescent="0.2"/>
    <row r="34560" x14ac:dyDescent="0.2"/>
    <row r="34561" x14ac:dyDescent="0.2"/>
    <row r="34562" x14ac:dyDescent="0.2"/>
    <row r="34563" x14ac:dyDescent="0.2"/>
    <row r="34564" x14ac:dyDescent="0.2"/>
    <row r="34565" x14ac:dyDescent="0.2"/>
    <row r="34566" x14ac:dyDescent="0.2"/>
    <row r="34567" x14ac:dyDescent="0.2"/>
    <row r="34568" x14ac:dyDescent="0.2"/>
    <row r="34569" x14ac:dyDescent="0.2"/>
    <row r="34570" x14ac:dyDescent="0.2"/>
    <row r="34571" x14ac:dyDescent="0.2"/>
    <row r="34572" x14ac:dyDescent="0.2"/>
    <row r="34573" x14ac:dyDescent="0.2"/>
    <row r="34574" x14ac:dyDescent="0.2"/>
    <row r="34575" x14ac:dyDescent="0.2"/>
    <row r="34576" x14ac:dyDescent="0.2"/>
    <row r="34577" x14ac:dyDescent="0.2"/>
    <row r="34578" x14ac:dyDescent="0.2"/>
    <row r="34579" x14ac:dyDescent="0.2"/>
    <row r="34580" x14ac:dyDescent="0.2"/>
    <row r="34581" x14ac:dyDescent="0.2"/>
    <row r="34582" x14ac:dyDescent="0.2"/>
    <row r="34583" x14ac:dyDescent="0.2"/>
    <row r="34584" x14ac:dyDescent="0.2"/>
    <row r="34585" x14ac:dyDescent="0.2"/>
    <row r="34586" x14ac:dyDescent="0.2"/>
    <row r="34587" x14ac:dyDescent="0.2"/>
    <row r="34588" x14ac:dyDescent="0.2"/>
    <row r="34589" x14ac:dyDescent="0.2"/>
    <row r="34590" x14ac:dyDescent="0.2"/>
    <row r="34591" x14ac:dyDescent="0.2"/>
    <row r="34592" x14ac:dyDescent="0.2"/>
    <row r="34593" x14ac:dyDescent="0.2"/>
    <row r="34594" x14ac:dyDescent="0.2"/>
    <row r="34595" x14ac:dyDescent="0.2"/>
    <row r="34596" x14ac:dyDescent="0.2"/>
    <row r="34597" x14ac:dyDescent="0.2"/>
    <row r="34598" x14ac:dyDescent="0.2"/>
    <row r="34599" x14ac:dyDescent="0.2"/>
    <row r="34600" x14ac:dyDescent="0.2"/>
    <row r="34601" x14ac:dyDescent="0.2"/>
    <row r="34602" x14ac:dyDescent="0.2"/>
    <row r="34603" x14ac:dyDescent="0.2"/>
    <row r="34604" x14ac:dyDescent="0.2"/>
    <row r="34605" x14ac:dyDescent="0.2"/>
    <row r="34606" x14ac:dyDescent="0.2"/>
    <row r="34607" x14ac:dyDescent="0.2"/>
    <row r="34608" x14ac:dyDescent="0.2"/>
    <row r="34609" x14ac:dyDescent="0.2"/>
    <row r="34610" x14ac:dyDescent="0.2"/>
    <row r="34611" x14ac:dyDescent="0.2"/>
    <row r="34612" x14ac:dyDescent="0.2"/>
    <row r="34613" x14ac:dyDescent="0.2"/>
    <row r="34614" x14ac:dyDescent="0.2"/>
    <row r="34615" x14ac:dyDescent="0.2"/>
    <row r="34616" x14ac:dyDescent="0.2"/>
    <row r="34617" x14ac:dyDescent="0.2"/>
    <row r="34618" x14ac:dyDescent="0.2"/>
    <row r="34619" x14ac:dyDescent="0.2"/>
    <row r="34620" x14ac:dyDescent="0.2"/>
    <row r="34621" x14ac:dyDescent="0.2"/>
    <row r="34622" x14ac:dyDescent="0.2"/>
    <row r="34623" x14ac:dyDescent="0.2"/>
    <row r="34624" x14ac:dyDescent="0.2"/>
    <row r="34625" x14ac:dyDescent="0.2"/>
    <row r="34626" x14ac:dyDescent="0.2"/>
    <row r="34627" x14ac:dyDescent="0.2"/>
    <row r="34628" x14ac:dyDescent="0.2"/>
    <row r="34629" x14ac:dyDescent="0.2"/>
    <row r="34630" x14ac:dyDescent="0.2"/>
    <row r="34631" x14ac:dyDescent="0.2"/>
    <row r="34632" x14ac:dyDescent="0.2"/>
    <row r="34633" x14ac:dyDescent="0.2"/>
    <row r="34634" x14ac:dyDescent="0.2"/>
    <row r="34635" x14ac:dyDescent="0.2"/>
    <row r="34636" x14ac:dyDescent="0.2"/>
    <row r="34637" x14ac:dyDescent="0.2"/>
    <row r="34638" x14ac:dyDescent="0.2"/>
    <row r="34639" x14ac:dyDescent="0.2"/>
    <row r="34640" x14ac:dyDescent="0.2"/>
    <row r="34641" x14ac:dyDescent="0.2"/>
    <row r="34642" x14ac:dyDescent="0.2"/>
    <row r="34643" x14ac:dyDescent="0.2"/>
    <row r="34644" x14ac:dyDescent="0.2"/>
    <row r="34645" x14ac:dyDescent="0.2"/>
    <row r="34646" x14ac:dyDescent="0.2"/>
    <row r="34647" x14ac:dyDescent="0.2"/>
    <row r="34648" x14ac:dyDescent="0.2"/>
    <row r="34649" x14ac:dyDescent="0.2"/>
    <row r="34650" x14ac:dyDescent="0.2"/>
    <row r="34651" x14ac:dyDescent="0.2"/>
    <row r="34652" x14ac:dyDescent="0.2"/>
    <row r="34653" x14ac:dyDescent="0.2"/>
    <row r="34654" x14ac:dyDescent="0.2"/>
    <row r="34655" x14ac:dyDescent="0.2"/>
    <row r="34656" x14ac:dyDescent="0.2"/>
    <row r="34657" x14ac:dyDescent="0.2"/>
    <row r="34658" x14ac:dyDescent="0.2"/>
    <row r="34659" x14ac:dyDescent="0.2"/>
    <row r="34660" x14ac:dyDescent="0.2"/>
    <row r="34661" x14ac:dyDescent="0.2"/>
    <row r="34662" x14ac:dyDescent="0.2"/>
    <row r="34663" x14ac:dyDescent="0.2"/>
    <row r="34664" x14ac:dyDescent="0.2"/>
    <row r="34665" x14ac:dyDescent="0.2"/>
    <row r="34666" x14ac:dyDescent="0.2"/>
    <row r="34667" x14ac:dyDescent="0.2"/>
    <row r="34668" x14ac:dyDescent="0.2"/>
    <row r="34669" x14ac:dyDescent="0.2"/>
    <row r="34670" x14ac:dyDescent="0.2"/>
    <row r="34671" x14ac:dyDescent="0.2"/>
    <row r="34672" x14ac:dyDescent="0.2"/>
    <row r="34673" x14ac:dyDescent="0.2"/>
    <row r="34674" x14ac:dyDescent="0.2"/>
    <row r="34675" x14ac:dyDescent="0.2"/>
    <row r="34676" x14ac:dyDescent="0.2"/>
    <row r="34677" x14ac:dyDescent="0.2"/>
    <row r="34678" x14ac:dyDescent="0.2"/>
    <row r="34679" x14ac:dyDescent="0.2"/>
    <row r="34680" x14ac:dyDescent="0.2"/>
    <row r="34681" x14ac:dyDescent="0.2"/>
    <row r="34682" x14ac:dyDescent="0.2"/>
    <row r="34683" x14ac:dyDescent="0.2"/>
    <row r="34684" x14ac:dyDescent="0.2"/>
    <row r="34685" x14ac:dyDescent="0.2"/>
    <row r="34686" x14ac:dyDescent="0.2"/>
    <row r="34687" x14ac:dyDescent="0.2"/>
    <row r="34688" x14ac:dyDescent="0.2"/>
    <row r="34689" x14ac:dyDescent="0.2"/>
    <row r="34690" x14ac:dyDescent="0.2"/>
    <row r="34691" x14ac:dyDescent="0.2"/>
    <row r="34692" x14ac:dyDescent="0.2"/>
    <row r="34693" x14ac:dyDescent="0.2"/>
    <row r="34694" x14ac:dyDescent="0.2"/>
    <row r="34695" x14ac:dyDescent="0.2"/>
    <row r="34696" x14ac:dyDescent="0.2"/>
    <row r="34697" x14ac:dyDescent="0.2"/>
    <row r="34698" x14ac:dyDescent="0.2"/>
    <row r="34699" x14ac:dyDescent="0.2"/>
    <row r="34700" x14ac:dyDescent="0.2"/>
    <row r="34701" x14ac:dyDescent="0.2"/>
    <row r="34702" x14ac:dyDescent="0.2"/>
    <row r="34703" x14ac:dyDescent="0.2"/>
    <row r="34704" x14ac:dyDescent="0.2"/>
    <row r="34705" x14ac:dyDescent="0.2"/>
    <row r="34706" x14ac:dyDescent="0.2"/>
    <row r="34707" x14ac:dyDescent="0.2"/>
    <row r="34708" x14ac:dyDescent="0.2"/>
    <row r="34709" x14ac:dyDescent="0.2"/>
    <row r="34710" x14ac:dyDescent="0.2"/>
    <row r="34711" x14ac:dyDescent="0.2"/>
    <row r="34712" x14ac:dyDescent="0.2"/>
    <row r="34713" x14ac:dyDescent="0.2"/>
    <row r="34714" x14ac:dyDescent="0.2"/>
    <row r="34715" x14ac:dyDescent="0.2"/>
    <row r="34716" x14ac:dyDescent="0.2"/>
    <row r="34717" x14ac:dyDescent="0.2"/>
    <row r="34718" x14ac:dyDescent="0.2"/>
    <row r="34719" x14ac:dyDescent="0.2"/>
    <row r="34720" x14ac:dyDescent="0.2"/>
    <row r="34721" x14ac:dyDescent="0.2"/>
    <row r="34722" x14ac:dyDescent="0.2"/>
    <row r="34723" x14ac:dyDescent="0.2"/>
    <row r="34724" x14ac:dyDescent="0.2"/>
    <row r="34725" x14ac:dyDescent="0.2"/>
    <row r="34726" x14ac:dyDescent="0.2"/>
    <row r="34727" x14ac:dyDescent="0.2"/>
    <row r="34728" x14ac:dyDescent="0.2"/>
    <row r="34729" x14ac:dyDescent="0.2"/>
    <row r="34730" x14ac:dyDescent="0.2"/>
    <row r="34731" x14ac:dyDescent="0.2"/>
    <row r="34732" x14ac:dyDescent="0.2"/>
    <row r="34733" x14ac:dyDescent="0.2"/>
    <row r="34734" x14ac:dyDescent="0.2"/>
    <row r="34735" x14ac:dyDescent="0.2"/>
    <row r="34736" x14ac:dyDescent="0.2"/>
    <row r="34737" x14ac:dyDescent="0.2"/>
    <row r="34738" x14ac:dyDescent="0.2"/>
    <row r="34739" x14ac:dyDescent="0.2"/>
    <row r="34740" x14ac:dyDescent="0.2"/>
    <row r="34741" x14ac:dyDescent="0.2"/>
    <row r="34742" x14ac:dyDescent="0.2"/>
    <row r="34743" x14ac:dyDescent="0.2"/>
    <row r="34744" x14ac:dyDescent="0.2"/>
    <row r="34745" x14ac:dyDescent="0.2"/>
    <row r="34746" x14ac:dyDescent="0.2"/>
    <row r="34747" x14ac:dyDescent="0.2"/>
    <row r="34748" x14ac:dyDescent="0.2"/>
    <row r="34749" x14ac:dyDescent="0.2"/>
    <row r="34750" x14ac:dyDescent="0.2"/>
    <row r="34751" x14ac:dyDescent="0.2"/>
    <row r="34752" x14ac:dyDescent="0.2"/>
    <row r="34753" x14ac:dyDescent="0.2"/>
    <row r="34754" x14ac:dyDescent="0.2"/>
    <row r="34755" x14ac:dyDescent="0.2"/>
    <row r="34756" x14ac:dyDescent="0.2"/>
    <row r="34757" x14ac:dyDescent="0.2"/>
    <row r="34758" x14ac:dyDescent="0.2"/>
    <row r="34759" x14ac:dyDescent="0.2"/>
    <row r="34760" x14ac:dyDescent="0.2"/>
    <row r="34761" x14ac:dyDescent="0.2"/>
    <row r="34762" x14ac:dyDescent="0.2"/>
    <row r="34763" x14ac:dyDescent="0.2"/>
    <row r="34764" x14ac:dyDescent="0.2"/>
    <row r="34765" x14ac:dyDescent="0.2"/>
    <row r="34766" x14ac:dyDescent="0.2"/>
    <row r="34767" x14ac:dyDescent="0.2"/>
    <row r="34768" x14ac:dyDescent="0.2"/>
    <row r="34769" x14ac:dyDescent="0.2"/>
    <row r="34770" x14ac:dyDescent="0.2"/>
    <row r="34771" x14ac:dyDescent="0.2"/>
    <row r="34772" x14ac:dyDescent="0.2"/>
    <row r="34773" x14ac:dyDescent="0.2"/>
    <row r="34774" x14ac:dyDescent="0.2"/>
    <row r="34775" x14ac:dyDescent="0.2"/>
    <row r="34776" x14ac:dyDescent="0.2"/>
    <row r="34777" x14ac:dyDescent="0.2"/>
    <row r="34778" x14ac:dyDescent="0.2"/>
    <row r="34779" x14ac:dyDescent="0.2"/>
    <row r="34780" x14ac:dyDescent="0.2"/>
    <row r="34781" x14ac:dyDescent="0.2"/>
    <row r="34782" x14ac:dyDescent="0.2"/>
    <row r="34783" x14ac:dyDescent="0.2"/>
    <row r="34784" x14ac:dyDescent="0.2"/>
    <row r="34785" x14ac:dyDescent="0.2"/>
    <row r="34786" x14ac:dyDescent="0.2"/>
    <row r="34787" x14ac:dyDescent="0.2"/>
    <row r="34788" x14ac:dyDescent="0.2"/>
    <row r="34789" x14ac:dyDescent="0.2"/>
    <row r="34790" x14ac:dyDescent="0.2"/>
    <row r="34791" x14ac:dyDescent="0.2"/>
    <row r="34792" x14ac:dyDescent="0.2"/>
    <row r="34793" x14ac:dyDescent="0.2"/>
    <row r="34794" x14ac:dyDescent="0.2"/>
    <row r="34795" x14ac:dyDescent="0.2"/>
    <row r="34796" x14ac:dyDescent="0.2"/>
    <row r="34797" x14ac:dyDescent="0.2"/>
    <row r="34798" x14ac:dyDescent="0.2"/>
    <row r="34799" x14ac:dyDescent="0.2"/>
    <row r="34800" x14ac:dyDescent="0.2"/>
    <row r="34801" x14ac:dyDescent="0.2"/>
    <row r="34802" x14ac:dyDescent="0.2"/>
    <row r="34803" x14ac:dyDescent="0.2"/>
    <row r="34804" x14ac:dyDescent="0.2"/>
    <row r="34805" x14ac:dyDescent="0.2"/>
    <row r="34806" x14ac:dyDescent="0.2"/>
    <row r="34807" x14ac:dyDescent="0.2"/>
    <row r="34808" x14ac:dyDescent="0.2"/>
    <row r="34809" x14ac:dyDescent="0.2"/>
    <row r="34810" x14ac:dyDescent="0.2"/>
    <row r="34811" x14ac:dyDescent="0.2"/>
    <row r="34812" x14ac:dyDescent="0.2"/>
    <row r="34813" x14ac:dyDescent="0.2"/>
    <row r="34814" x14ac:dyDescent="0.2"/>
    <row r="34815" x14ac:dyDescent="0.2"/>
    <row r="34816" x14ac:dyDescent="0.2"/>
    <row r="34817" x14ac:dyDescent="0.2"/>
    <row r="34818" x14ac:dyDescent="0.2"/>
    <row r="34819" x14ac:dyDescent="0.2"/>
    <row r="34820" x14ac:dyDescent="0.2"/>
    <row r="34821" x14ac:dyDescent="0.2"/>
    <row r="34822" x14ac:dyDescent="0.2"/>
    <row r="34823" x14ac:dyDescent="0.2"/>
    <row r="34824" x14ac:dyDescent="0.2"/>
    <row r="34825" x14ac:dyDescent="0.2"/>
    <row r="34826" x14ac:dyDescent="0.2"/>
    <row r="34827" x14ac:dyDescent="0.2"/>
    <row r="34828" x14ac:dyDescent="0.2"/>
    <row r="34829" x14ac:dyDescent="0.2"/>
    <row r="34830" x14ac:dyDescent="0.2"/>
    <row r="34831" x14ac:dyDescent="0.2"/>
    <row r="34832" x14ac:dyDescent="0.2"/>
    <row r="34833" x14ac:dyDescent="0.2"/>
    <row r="34834" x14ac:dyDescent="0.2"/>
    <row r="34835" x14ac:dyDescent="0.2"/>
    <row r="34836" x14ac:dyDescent="0.2"/>
    <row r="34837" x14ac:dyDescent="0.2"/>
    <row r="34838" x14ac:dyDescent="0.2"/>
    <row r="34839" x14ac:dyDescent="0.2"/>
    <row r="34840" x14ac:dyDescent="0.2"/>
    <row r="34841" x14ac:dyDescent="0.2"/>
    <row r="34842" x14ac:dyDescent="0.2"/>
    <row r="34843" x14ac:dyDescent="0.2"/>
    <row r="34844" x14ac:dyDescent="0.2"/>
    <row r="34845" x14ac:dyDescent="0.2"/>
    <row r="34846" x14ac:dyDescent="0.2"/>
    <row r="34847" x14ac:dyDescent="0.2"/>
    <row r="34848" x14ac:dyDescent="0.2"/>
    <row r="34849" x14ac:dyDescent="0.2"/>
    <row r="34850" x14ac:dyDescent="0.2"/>
    <row r="34851" x14ac:dyDescent="0.2"/>
    <row r="34852" x14ac:dyDescent="0.2"/>
    <row r="34853" x14ac:dyDescent="0.2"/>
    <row r="34854" x14ac:dyDescent="0.2"/>
    <row r="34855" x14ac:dyDescent="0.2"/>
    <row r="34856" x14ac:dyDescent="0.2"/>
    <row r="34857" x14ac:dyDescent="0.2"/>
    <row r="34858" x14ac:dyDescent="0.2"/>
    <row r="34859" x14ac:dyDescent="0.2"/>
    <row r="34860" x14ac:dyDescent="0.2"/>
    <row r="34861" x14ac:dyDescent="0.2"/>
    <row r="34862" x14ac:dyDescent="0.2"/>
    <row r="34863" x14ac:dyDescent="0.2"/>
    <row r="34864" x14ac:dyDescent="0.2"/>
    <row r="34865" x14ac:dyDescent="0.2"/>
    <row r="34866" x14ac:dyDescent="0.2"/>
    <row r="34867" x14ac:dyDescent="0.2"/>
    <row r="34868" x14ac:dyDescent="0.2"/>
    <row r="34869" x14ac:dyDescent="0.2"/>
    <row r="34870" x14ac:dyDescent="0.2"/>
    <row r="34871" x14ac:dyDescent="0.2"/>
    <row r="34872" x14ac:dyDescent="0.2"/>
    <row r="34873" x14ac:dyDescent="0.2"/>
    <row r="34874" x14ac:dyDescent="0.2"/>
    <row r="34875" x14ac:dyDescent="0.2"/>
    <row r="34876" x14ac:dyDescent="0.2"/>
    <row r="34877" x14ac:dyDescent="0.2"/>
    <row r="34878" x14ac:dyDescent="0.2"/>
    <row r="34879" x14ac:dyDescent="0.2"/>
    <row r="34880" x14ac:dyDescent="0.2"/>
    <row r="34881" x14ac:dyDescent="0.2"/>
    <row r="34882" x14ac:dyDescent="0.2"/>
    <row r="34883" x14ac:dyDescent="0.2"/>
    <row r="34884" x14ac:dyDescent="0.2"/>
    <row r="34885" x14ac:dyDescent="0.2"/>
    <row r="34886" x14ac:dyDescent="0.2"/>
    <row r="34887" x14ac:dyDescent="0.2"/>
    <row r="34888" x14ac:dyDescent="0.2"/>
    <row r="34889" x14ac:dyDescent="0.2"/>
    <row r="34890" x14ac:dyDescent="0.2"/>
    <row r="34891" x14ac:dyDescent="0.2"/>
    <row r="34892" x14ac:dyDescent="0.2"/>
    <row r="34893" x14ac:dyDescent="0.2"/>
    <row r="34894" x14ac:dyDescent="0.2"/>
    <row r="34895" x14ac:dyDescent="0.2"/>
    <row r="34896" x14ac:dyDescent="0.2"/>
    <row r="34897" x14ac:dyDescent="0.2"/>
    <row r="34898" x14ac:dyDescent="0.2"/>
    <row r="34899" x14ac:dyDescent="0.2"/>
    <row r="34900" x14ac:dyDescent="0.2"/>
    <row r="34901" x14ac:dyDescent="0.2"/>
    <row r="34902" x14ac:dyDescent="0.2"/>
    <row r="34903" x14ac:dyDescent="0.2"/>
    <row r="34904" x14ac:dyDescent="0.2"/>
    <row r="34905" x14ac:dyDescent="0.2"/>
    <row r="34906" x14ac:dyDescent="0.2"/>
    <row r="34907" x14ac:dyDescent="0.2"/>
    <row r="34908" x14ac:dyDescent="0.2"/>
    <row r="34909" x14ac:dyDescent="0.2"/>
    <row r="34910" x14ac:dyDescent="0.2"/>
    <row r="34911" x14ac:dyDescent="0.2"/>
    <row r="34912" x14ac:dyDescent="0.2"/>
    <row r="34913" x14ac:dyDescent="0.2"/>
    <row r="34914" x14ac:dyDescent="0.2"/>
    <row r="34915" x14ac:dyDescent="0.2"/>
    <row r="34916" x14ac:dyDescent="0.2"/>
    <row r="34917" x14ac:dyDescent="0.2"/>
    <row r="34918" x14ac:dyDescent="0.2"/>
    <row r="34919" x14ac:dyDescent="0.2"/>
    <row r="34920" x14ac:dyDescent="0.2"/>
    <row r="34921" x14ac:dyDescent="0.2"/>
    <row r="34922" x14ac:dyDescent="0.2"/>
    <row r="34923" x14ac:dyDescent="0.2"/>
    <row r="34924" x14ac:dyDescent="0.2"/>
    <row r="34925" x14ac:dyDescent="0.2"/>
    <row r="34926" x14ac:dyDescent="0.2"/>
    <row r="34927" x14ac:dyDescent="0.2"/>
    <row r="34928" x14ac:dyDescent="0.2"/>
    <row r="34929" x14ac:dyDescent="0.2"/>
    <row r="34930" x14ac:dyDescent="0.2"/>
    <row r="34931" x14ac:dyDescent="0.2"/>
    <row r="34932" x14ac:dyDescent="0.2"/>
    <row r="34933" x14ac:dyDescent="0.2"/>
    <row r="34934" x14ac:dyDescent="0.2"/>
    <row r="34935" x14ac:dyDescent="0.2"/>
    <row r="34936" x14ac:dyDescent="0.2"/>
    <row r="34937" x14ac:dyDescent="0.2"/>
    <row r="34938" x14ac:dyDescent="0.2"/>
    <row r="34939" x14ac:dyDescent="0.2"/>
    <row r="34940" x14ac:dyDescent="0.2"/>
    <row r="34941" x14ac:dyDescent="0.2"/>
    <row r="34942" x14ac:dyDescent="0.2"/>
    <row r="34943" x14ac:dyDescent="0.2"/>
    <row r="34944" x14ac:dyDescent="0.2"/>
    <row r="34945" x14ac:dyDescent="0.2"/>
    <row r="34946" x14ac:dyDescent="0.2"/>
    <row r="34947" x14ac:dyDescent="0.2"/>
    <row r="34948" x14ac:dyDescent="0.2"/>
    <row r="34949" x14ac:dyDescent="0.2"/>
    <row r="34950" x14ac:dyDescent="0.2"/>
    <row r="34951" x14ac:dyDescent="0.2"/>
    <row r="34952" x14ac:dyDescent="0.2"/>
    <row r="34953" x14ac:dyDescent="0.2"/>
    <row r="34954" x14ac:dyDescent="0.2"/>
    <row r="34955" x14ac:dyDescent="0.2"/>
    <row r="34956" x14ac:dyDescent="0.2"/>
    <row r="34957" x14ac:dyDescent="0.2"/>
    <row r="34958" x14ac:dyDescent="0.2"/>
    <row r="34959" x14ac:dyDescent="0.2"/>
    <row r="34960" x14ac:dyDescent="0.2"/>
    <row r="34961" x14ac:dyDescent="0.2"/>
    <row r="34962" x14ac:dyDescent="0.2"/>
    <row r="34963" x14ac:dyDescent="0.2"/>
    <row r="34964" x14ac:dyDescent="0.2"/>
    <row r="34965" x14ac:dyDescent="0.2"/>
    <row r="34966" x14ac:dyDescent="0.2"/>
    <row r="34967" x14ac:dyDescent="0.2"/>
    <row r="34968" x14ac:dyDescent="0.2"/>
    <row r="34969" x14ac:dyDescent="0.2"/>
    <row r="34970" x14ac:dyDescent="0.2"/>
    <row r="34971" x14ac:dyDescent="0.2"/>
    <row r="34972" x14ac:dyDescent="0.2"/>
    <row r="34973" x14ac:dyDescent="0.2"/>
    <row r="34974" x14ac:dyDescent="0.2"/>
    <row r="34975" x14ac:dyDescent="0.2"/>
    <row r="34976" x14ac:dyDescent="0.2"/>
    <row r="34977" x14ac:dyDescent="0.2"/>
    <row r="34978" x14ac:dyDescent="0.2"/>
    <row r="34979" x14ac:dyDescent="0.2"/>
    <row r="34980" x14ac:dyDescent="0.2"/>
    <row r="34981" x14ac:dyDescent="0.2"/>
    <row r="34982" x14ac:dyDescent="0.2"/>
    <row r="34983" x14ac:dyDescent="0.2"/>
    <row r="34984" x14ac:dyDescent="0.2"/>
    <row r="34985" x14ac:dyDescent="0.2"/>
    <row r="34986" x14ac:dyDescent="0.2"/>
    <row r="34987" x14ac:dyDescent="0.2"/>
    <row r="34988" x14ac:dyDescent="0.2"/>
    <row r="34989" x14ac:dyDescent="0.2"/>
    <row r="34990" x14ac:dyDescent="0.2"/>
    <row r="34991" x14ac:dyDescent="0.2"/>
    <row r="34992" x14ac:dyDescent="0.2"/>
    <row r="34993" x14ac:dyDescent="0.2"/>
    <row r="34994" x14ac:dyDescent="0.2"/>
    <row r="34995" x14ac:dyDescent="0.2"/>
    <row r="34996" x14ac:dyDescent="0.2"/>
    <row r="34997" x14ac:dyDescent="0.2"/>
    <row r="34998" x14ac:dyDescent="0.2"/>
    <row r="34999" x14ac:dyDescent="0.2"/>
    <row r="35000" x14ac:dyDescent="0.2"/>
    <row r="35001" x14ac:dyDescent="0.2"/>
    <row r="35002" x14ac:dyDescent="0.2"/>
    <row r="35003" x14ac:dyDescent="0.2"/>
    <row r="35004" x14ac:dyDescent="0.2"/>
    <row r="35005" x14ac:dyDescent="0.2"/>
    <row r="35006" x14ac:dyDescent="0.2"/>
    <row r="35007" x14ac:dyDescent="0.2"/>
    <row r="35008" x14ac:dyDescent="0.2"/>
    <row r="35009" x14ac:dyDescent="0.2"/>
    <row r="35010" x14ac:dyDescent="0.2"/>
    <row r="35011" x14ac:dyDescent="0.2"/>
    <row r="35012" x14ac:dyDescent="0.2"/>
    <row r="35013" x14ac:dyDescent="0.2"/>
    <row r="35014" x14ac:dyDescent="0.2"/>
    <row r="35015" x14ac:dyDescent="0.2"/>
    <row r="35016" x14ac:dyDescent="0.2"/>
    <row r="35017" x14ac:dyDescent="0.2"/>
    <row r="35018" x14ac:dyDescent="0.2"/>
    <row r="35019" x14ac:dyDescent="0.2"/>
    <row r="35020" x14ac:dyDescent="0.2"/>
    <row r="35021" x14ac:dyDescent="0.2"/>
    <row r="35022" x14ac:dyDescent="0.2"/>
    <row r="35023" x14ac:dyDescent="0.2"/>
    <row r="35024" x14ac:dyDescent="0.2"/>
    <row r="35025" x14ac:dyDescent="0.2"/>
    <row r="35026" x14ac:dyDescent="0.2"/>
    <row r="35027" x14ac:dyDescent="0.2"/>
    <row r="35028" x14ac:dyDescent="0.2"/>
    <row r="35029" x14ac:dyDescent="0.2"/>
    <row r="35030" x14ac:dyDescent="0.2"/>
    <row r="35031" x14ac:dyDescent="0.2"/>
    <row r="35032" x14ac:dyDescent="0.2"/>
    <row r="35033" x14ac:dyDescent="0.2"/>
    <row r="35034" x14ac:dyDescent="0.2"/>
    <row r="35035" x14ac:dyDescent="0.2"/>
    <row r="35036" x14ac:dyDescent="0.2"/>
    <row r="35037" x14ac:dyDescent="0.2"/>
    <row r="35038" x14ac:dyDescent="0.2"/>
    <row r="35039" x14ac:dyDescent="0.2"/>
    <row r="35040" x14ac:dyDescent="0.2"/>
    <row r="35041" x14ac:dyDescent="0.2"/>
    <row r="35042" x14ac:dyDescent="0.2"/>
    <row r="35043" x14ac:dyDescent="0.2"/>
    <row r="35044" x14ac:dyDescent="0.2"/>
    <row r="35045" x14ac:dyDescent="0.2"/>
    <row r="35046" x14ac:dyDescent="0.2"/>
    <row r="35047" x14ac:dyDescent="0.2"/>
    <row r="35048" x14ac:dyDescent="0.2"/>
    <row r="35049" x14ac:dyDescent="0.2"/>
    <row r="35050" x14ac:dyDescent="0.2"/>
    <row r="35051" x14ac:dyDescent="0.2"/>
    <row r="35052" x14ac:dyDescent="0.2"/>
    <row r="35053" x14ac:dyDescent="0.2"/>
    <row r="35054" x14ac:dyDescent="0.2"/>
    <row r="35055" x14ac:dyDescent="0.2"/>
    <row r="35056" x14ac:dyDescent="0.2"/>
    <row r="35057" x14ac:dyDescent="0.2"/>
    <row r="35058" x14ac:dyDescent="0.2"/>
    <row r="35059" x14ac:dyDescent="0.2"/>
    <row r="35060" x14ac:dyDescent="0.2"/>
    <row r="35061" x14ac:dyDescent="0.2"/>
    <row r="35062" x14ac:dyDescent="0.2"/>
    <row r="35063" x14ac:dyDescent="0.2"/>
    <row r="35064" x14ac:dyDescent="0.2"/>
    <row r="35065" x14ac:dyDescent="0.2"/>
    <row r="35066" x14ac:dyDescent="0.2"/>
    <row r="35067" x14ac:dyDescent="0.2"/>
    <row r="35068" x14ac:dyDescent="0.2"/>
    <row r="35069" x14ac:dyDescent="0.2"/>
    <row r="35070" x14ac:dyDescent="0.2"/>
    <row r="35071" x14ac:dyDescent="0.2"/>
    <row r="35072" x14ac:dyDescent="0.2"/>
    <row r="35073" x14ac:dyDescent="0.2"/>
    <row r="35074" x14ac:dyDescent="0.2"/>
    <row r="35075" x14ac:dyDescent="0.2"/>
    <row r="35076" x14ac:dyDescent="0.2"/>
    <row r="35077" x14ac:dyDescent="0.2"/>
    <row r="35078" x14ac:dyDescent="0.2"/>
    <row r="35079" x14ac:dyDescent="0.2"/>
    <row r="35080" x14ac:dyDescent="0.2"/>
    <row r="35081" x14ac:dyDescent="0.2"/>
    <row r="35082" x14ac:dyDescent="0.2"/>
    <row r="35083" x14ac:dyDescent="0.2"/>
    <row r="35084" x14ac:dyDescent="0.2"/>
    <row r="35085" x14ac:dyDescent="0.2"/>
    <row r="35086" x14ac:dyDescent="0.2"/>
    <row r="35087" x14ac:dyDescent="0.2"/>
    <row r="35088" x14ac:dyDescent="0.2"/>
    <row r="35089" x14ac:dyDescent="0.2"/>
    <row r="35090" x14ac:dyDescent="0.2"/>
    <row r="35091" x14ac:dyDescent="0.2"/>
    <row r="35092" x14ac:dyDescent="0.2"/>
    <row r="35093" x14ac:dyDescent="0.2"/>
    <row r="35094" x14ac:dyDescent="0.2"/>
    <row r="35095" x14ac:dyDescent="0.2"/>
    <row r="35096" x14ac:dyDescent="0.2"/>
    <row r="35097" x14ac:dyDescent="0.2"/>
    <row r="35098" x14ac:dyDescent="0.2"/>
    <row r="35099" x14ac:dyDescent="0.2"/>
    <row r="35100" x14ac:dyDescent="0.2"/>
    <row r="35101" x14ac:dyDescent="0.2"/>
    <row r="35102" x14ac:dyDescent="0.2"/>
    <row r="35103" x14ac:dyDescent="0.2"/>
    <row r="35104" x14ac:dyDescent="0.2"/>
    <row r="35105" x14ac:dyDescent="0.2"/>
    <row r="35106" x14ac:dyDescent="0.2"/>
    <row r="35107" x14ac:dyDescent="0.2"/>
    <row r="35108" x14ac:dyDescent="0.2"/>
    <row r="35109" x14ac:dyDescent="0.2"/>
    <row r="35110" x14ac:dyDescent="0.2"/>
    <row r="35111" x14ac:dyDescent="0.2"/>
    <row r="35112" x14ac:dyDescent="0.2"/>
    <row r="35113" x14ac:dyDescent="0.2"/>
    <row r="35114" x14ac:dyDescent="0.2"/>
    <row r="35115" x14ac:dyDescent="0.2"/>
    <row r="35116" x14ac:dyDescent="0.2"/>
    <row r="35117" x14ac:dyDescent="0.2"/>
    <row r="35118" x14ac:dyDescent="0.2"/>
    <row r="35119" x14ac:dyDescent="0.2"/>
    <row r="35120" x14ac:dyDescent="0.2"/>
    <row r="35121" x14ac:dyDescent="0.2"/>
    <row r="35122" x14ac:dyDescent="0.2"/>
    <row r="35123" x14ac:dyDescent="0.2"/>
    <row r="35124" x14ac:dyDescent="0.2"/>
    <row r="35125" x14ac:dyDescent="0.2"/>
    <row r="35126" x14ac:dyDescent="0.2"/>
    <row r="35127" x14ac:dyDescent="0.2"/>
    <row r="35128" x14ac:dyDescent="0.2"/>
    <row r="35129" x14ac:dyDescent="0.2"/>
    <row r="35130" x14ac:dyDescent="0.2"/>
    <row r="35131" x14ac:dyDescent="0.2"/>
    <row r="35132" x14ac:dyDescent="0.2"/>
    <row r="35133" x14ac:dyDescent="0.2"/>
    <row r="35134" x14ac:dyDescent="0.2"/>
    <row r="35135" x14ac:dyDescent="0.2"/>
    <row r="35136" x14ac:dyDescent="0.2"/>
    <row r="35137" x14ac:dyDescent="0.2"/>
    <row r="35138" x14ac:dyDescent="0.2"/>
    <row r="35139" x14ac:dyDescent="0.2"/>
    <row r="35140" x14ac:dyDescent="0.2"/>
    <row r="35141" x14ac:dyDescent="0.2"/>
    <row r="35142" x14ac:dyDescent="0.2"/>
    <row r="35143" x14ac:dyDescent="0.2"/>
    <row r="35144" x14ac:dyDescent="0.2"/>
    <row r="35145" x14ac:dyDescent="0.2"/>
    <row r="35146" x14ac:dyDescent="0.2"/>
    <row r="35147" x14ac:dyDescent="0.2"/>
    <row r="35148" x14ac:dyDescent="0.2"/>
    <row r="35149" x14ac:dyDescent="0.2"/>
    <row r="35150" x14ac:dyDescent="0.2"/>
    <row r="35151" x14ac:dyDescent="0.2"/>
    <row r="35152" x14ac:dyDescent="0.2"/>
    <row r="35153" x14ac:dyDescent="0.2"/>
    <row r="35154" x14ac:dyDescent="0.2"/>
    <row r="35155" x14ac:dyDescent="0.2"/>
    <row r="35156" x14ac:dyDescent="0.2"/>
    <row r="35157" x14ac:dyDescent="0.2"/>
    <row r="35158" x14ac:dyDescent="0.2"/>
    <row r="35159" x14ac:dyDescent="0.2"/>
    <row r="35160" x14ac:dyDescent="0.2"/>
    <row r="35161" x14ac:dyDescent="0.2"/>
    <row r="35162" x14ac:dyDescent="0.2"/>
    <row r="35163" x14ac:dyDescent="0.2"/>
    <row r="35164" x14ac:dyDescent="0.2"/>
    <row r="35165" x14ac:dyDescent="0.2"/>
    <row r="35166" x14ac:dyDescent="0.2"/>
    <row r="35167" x14ac:dyDescent="0.2"/>
    <row r="35168" x14ac:dyDescent="0.2"/>
    <row r="35169" x14ac:dyDescent="0.2"/>
    <row r="35170" x14ac:dyDescent="0.2"/>
    <row r="35171" x14ac:dyDescent="0.2"/>
    <row r="35172" x14ac:dyDescent="0.2"/>
    <row r="35173" x14ac:dyDescent="0.2"/>
    <row r="35174" x14ac:dyDescent="0.2"/>
    <row r="35175" x14ac:dyDescent="0.2"/>
    <row r="35176" x14ac:dyDescent="0.2"/>
    <row r="35177" x14ac:dyDescent="0.2"/>
    <row r="35178" x14ac:dyDescent="0.2"/>
    <row r="35179" x14ac:dyDescent="0.2"/>
    <row r="35180" x14ac:dyDescent="0.2"/>
    <row r="35181" x14ac:dyDescent="0.2"/>
    <row r="35182" x14ac:dyDescent="0.2"/>
    <row r="35183" x14ac:dyDescent="0.2"/>
    <row r="35184" x14ac:dyDescent="0.2"/>
    <row r="35185" x14ac:dyDescent="0.2"/>
    <row r="35186" x14ac:dyDescent="0.2"/>
    <row r="35187" x14ac:dyDescent="0.2"/>
    <row r="35188" x14ac:dyDescent="0.2"/>
    <row r="35189" x14ac:dyDescent="0.2"/>
    <row r="35190" x14ac:dyDescent="0.2"/>
    <row r="35191" x14ac:dyDescent="0.2"/>
    <row r="35192" x14ac:dyDescent="0.2"/>
    <row r="35193" x14ac:dyDescent="0.2"/>
    <row r="35194" x14ac:dyDescent="0.2"/>
    <row r="35195" x14ac:dyDescent="0.2"/>
    <row r="35196" x14ac:dyDescent="0.2"/>
    <row r="35197" x14ac:dyDescent="0.2"/>
    <row r="35198" x14ac:dyDescent="0.2"/>
    <row r="35199" x14ac:dyDescent="0.2"/>
    <row r="35200" x14ac:dyDescent="0.2"/>
    <row r="35201" x14ac:dyDescent="0.2"/>
    <row r="35202" x14ac:dyDescent="0.2"/>
    <row r="35203" x14ac:dyDescent="0.2"/>
    <row r="35204" x14ac:dyDescent="0.2"/>
    <row r="35205" x14ac:dyDescent="0.2"/>
    <row r="35206" x14ac:dyDescent="0.2"/>
    <row r="35207" x14ac:dyDescent="0.2"/>
    <row r="35208" x14ac:dyDescent="0.2"/>
    <row r="35209" x14ac:dyDescent="0.2"/>
    <row r="35210" x14ac:dyDescent="0.2"/>
    <row r="35211" x14ac:dyDescent="0.2"/>
    <row r="35212" x14ac:dyDescent="0.2"/>
    <row r="35213" x14ac:dyDescent="0.2"/>
    <row r="35214" x14ac:dyDescent="0.2"/>
    <row r="35215" x14ac:dyDescent="0.2"/>
    <row r="35216" x14ac:dyDescent="0.2"/>
    <row r="35217" x14ac:dyDescent="0.2"/>
    <row r="35218" x14ac:dyDescent="0.2"/>
    <row r="35219" x14ac:dyDescent="0.2"/>
    <row r="35220" x14ac:dyDescent="0.2"/>
    <row r="35221" x14ac:dyDescent="0.2"/>
    <row r="35222" x14ac:dyDescent="0.2"/>
    <row r="35223" x14ac:dyDescent="0.2"/>
    <row r="35224" x14ac:dyDescent="0.2"/>
    <row r="35225" x14ac:dyDescent="0.2"/>
    <row r="35226" x14ac:dyDescent="0.2"/>
    <row r="35227" x14ac:dyDescent="0.2"/>
    <row r="35228" x14ac:dyDescent="0.2"/>
    <row r="35229" x14ac:dyDescent="0.2"/>
    <row r="35230" x14ac:dyDescent="0.2"/>
    <row r="35231" x14ac:dyDescent="0.2"/>
    <row r="35232" x14ac:dyDescent="0.2"/>
    <row r="35233" x14ac:dyDescent="0.2"/>
    <row r="35234" x14ac:dyDescent="0.2"/>
    <row r="35235" x14ac:dyDescent="0.2"/>
    <row r="35236" x14ac:dyDescent="0.2"/>
    <row r="35237" x14ac:dyDescent="0.2"/>
    <row r="35238" x14ac:dyDescent="0.2"/>
    <row r="35239" x14ac:dyDescent="0.2"/>
    <row r="35240" x14ac:dyDescent="0.2"/>
    <row r="35241" x14ac:dyDescent="0.2"/>
    <row r="35242" x14ac:dyDescent="0.2"/>
    <row r="35243" x14ac:dyDescent="0.2"/>
    <row r="35244" x14ac:dyDescent="0.2"/>
    <row r="35245" x14ac:dyDescent="0.2"/>
    <row r="35246" x14ac:dyDescent="0.2"/>
    <row r="35247" x14ac:dyDescent="0.2"/>
    <row r="35248" x14ac:dyDescent="0.2"/>
    <row r="35249" x14ac:dyDescent="0.2"/>
    <row r="35250" x14ac:dyDescent="0.2"/>
    <row r="35251" x14ac:dyDescent="0.2"/>
    <row r="35252" x14ac:dyDescent="0.2"/>
    <row r="35253" x14ac:dyDescent="0.2"/>
    <row r="35254" x14ac:dyDescent="0.2"/>
    <row r="35255" x14ac:dyDescent="0.2"/>
    <row r="35256" x14ac:dyDescent="0.2"/>
    <row r="35257" x14ac:dyDescent="0.2"/>
    <row r="35258" x14ac:dyDescent="0.2"/>
    <row r="35259" x14ac:dyDescent="0.2"/>
    <row r="35260" x14ac:dyDescent="0.2"/>
    <row r="35261" x14ac:dyDescent="0.2"/>
    <row r="35262" x14ac:dyDescent="0.2"/>
    <row r="35263" x14ac:dyDescent="0.2"/>
    <row r="35264" x14ac:dyDescent="0.2"/>
    <row r="35265" x14ac:dyDescent="0.2"/>
    <row r="35266" x14ac:dyDescent="0.2"/>
    <row r="35267" x14ac:dyDescent="0.2"/>
    <row r="35268" x14ac:dyDescent="0.2"/>
    <row r="35269" x14ac:dyDescent="0.2"/>
    <row r="35270" x14ac:dyDescent="0.2"/>
    <row r="35271" x14ac:dyDescent="0.2"/>
    <row r="35272" x14ac:dyDescent="0.2"/>
    <row r="35273" x14ac:dyDescent="0.2"/>
    <row r="35274" x14ac:dyDescent="0.2"/>
    <row r="35275" x14ac:dyDescent="0.2"/>
    <row r="35276" x14ac:dyDescent="0.2"/>
    <row r="35277" x14ac:dyDescent="0.2"/>
    <row r="35278" x14ac:dyDescent="0.2"/>
    <row r="35279" x14ac:dyDescent="0.2"/>
    <row r="35280" x14ac:dyDescent="0.2"/>
    <row r="35281" x14ac:dyDescent="0.2"/>
    <row r="35282" x14ac:dyDescent="0.2"/>
    <row r="35283" x14ac:dyDescent="0.2"/>
    <row r="35284" x14ac:dyDescent="0.2"/>
    <row r="35285" x14ac:dyDescent="0.2"/>
    <row r="35286" x14ac:dyDescent="0.2"/>
    <row r="35287" x14ac:dyDescent="0.2"/>
    <row r="35288" x14ac:dyDescent="0.2"/>
    <row r="35289" x14ac:dyDescent="0.2"/>
    <row r="35290" x14ac:dyDescent="0.2"/>
    <row r="35291" x14ac:dyDescent="0.2"/>
    <row r="35292" x14ac:dyDescent="0.2"/>
    <row r="35293" x14ac:dyDescent="0.2"/>
    <row r="35294" x14ac:dyDescent="0.2"/>
    <row r="35295" x14ac:dyDescent="0.2"/>
    <row r="35296" x14ac:dyDescent="0.2"/>
    <row r="35297" x14ac:dyDescent="0.2"/>
    <row r="35298" x14ac:dyDescent="0.2"/>
    <row r="35299" x14ac:dyDescent="0.2"/>
    <row r="35300" x14ac:dyDescent="0.2"/>
    <row r="35301" x14ac:dyDescent="0.2"/>
    <row r="35302" x14ac:dyDescent="0.2"/>
    <row r="35303" x14ac:dyDescent="0.2"/>
    <row r="35304" x14ac:dyDescent="0.2"/>
    <row r="35305" x14ac:dyDescent="0.2"/>
    <row r="35306" x14ac:dyDescent="0.2"/>
    <row r="35307" x14ac:dyDescent="0.2"/>
    <row r="35308" x14ac:dyDescent="0.2"/>
    <row r="35309" x14ac:dyDescent="0.2"/>
    <row r="35310" x14ac:dyDescent="0.2"/>
    <row r="35311" x14ac:dyDescent="0.2"/>
    <row r="35312" x14ac:dyDescent="0.2"/>
    <row r="35313" x14ac:dyDescent="0.2"/>
    <row r="35314" x14ac:dyDescent="0.2"/>
    <row r="35315" x14ac:dyDescent="0.2"/>
    <row r="35316" x14ac:dyDescent="0.2"/>
    <row r="35317" x14ac:dyDescent="0.2"/>
    <row r="35318" x14ac:dyDescent="0.2"/>
    <row r="35319" x14ac:dyDescent="0.2"/>
    <row r="35320" x14ac:dyDescent="0.2"/>
    <row r="35321" x14ac:dyDescent="0.2"/>
    <row r="35322" x14ac:dyDescent="0.2"/>
    <row r="35323" x14ac:dyDescent="0.2"/>
    <row r="35324" x14ac:dyDescent="0.2"/>
    <row r="35325" x14ac:dyDescent="0.2"/>
    <row r="35326" x14ac:dyDescent="0.2"/>
    <row r="35327" x14ac:dyDescent="0.2"/>
    <row r="35328" x14ac:dyDescent="0.2"/>
    <row r="35329" x14ac:dyDescent="0.2"/>
    <row r="35330" x14ac:dyDescent="0.2"/>
    <row r="35331" x14ac:dyDescent="0.2"/>
    <row r="35332" x14ac:dyDescent="0.2"/>
    <row r="35333" x14ac:dyDescent="0.2"/>
    <row r="35334" x14ac:dyDescent="0.2"/>
    <row r="35335" x14ac:dyDescent="0.2"/>
    <row r="35336" x14ac:dyDescent="0.2"/>
    <row r="35337" x14ac:dyDescent="0.2"/>
    <row r="35338" x14ac:dyDescent="0.2"/>
    <row r="35339" x14ac:dyDescent="0.2"/>
    <row r="35340" x14ac:dyDescent="0.2"/>
    <row r="35341" x14ac:dyDescent="0.2"/>
    <row r="35342" x14ac:dyDescent="0.2"/>
    <row r="35343" x14ac:dyDescent="0.2"/>
    <row r="35344" x14ac:dyDescent="0.2"/>
    <row r="35345" x14ac:dyDescent="0.2"/>
    <row r="35346" x14ac:dyDescent="0.2"/>
    <row r="35347" x14ac:dyDescent="0.2"/>
    <row r="35348" x14ac:dyDescent="0.2"/>
    <row r="35349" x14ac:dyDescent="0.2"/>
    <row r="35350" x14ac:dyDescent="0.2"/>
    <row r="35351" x14ac:dyDescent="0.2"/>
    <row r="35352" x14ac:dyDescent="0.2"/>
    <row r="35353" x14ac:dyDescent="0.2"/>
    <row r="35354" x14ac:dyDescent="0.2"/>
    <row r="35355" x14ac:dyDescent="0.2"/>
    <row r="35356" x14ac:dyDescent="0.2"/>
    <row r="35357" x14ac:dyDescent="0.2"/>
    <row r="35358" x14ac:dyDescent="0.2"/>
    <row r="35359" x14ac:dyDescent="0.2"/>
    <row r="35360" x14ac:dyDescent="0.2"/>
    <row r="35361" x14ac:dyDescent="0.2"/>
    <row r="35362" x14ac:dyDescent="0.2"/>
    <row r="35363" x14ac:dyDescent="0.2"/>
    <row r="35364" x14ac:dyDescent="0.2"/>
    <row r="35365" x14ac:dyDescent="0.2"/>
    <row r="35366" x14ac:dyDescent="0.2"/>
    <row r="35367" x14ac:dyDescent="0.2"/>
    <row r="35368" x14ac:dyDescent="0.2"/>
    <row r="35369" x14ac:dyDescent="0.2"/>
    <row r="35370" x14ac:dyDescent="0.2"/>
    <row r="35371" x14ac:dyDescent="0.2"/>
    <row r="35372" x14ac:dyDescent="0.2"/>
    <row r="35373" x14ac:dyDescent="0.2"/>
    <row r="35374" x14ac:dyDescent="0.2"/>
    <row r="35375" x14ac:dyDescent="0.2"/>
    <row r="35376" x14ac:dyDescent="0.2"/>
    <row r="35377" x14ac:dyDescent="0.2"/>
    <row r="35378" x14ac:dyDescent="0.2"/>
    <row r="35379" x14ac:dyDescent="0.2"/>
    <row r="35380" x14ac:dyDescent="0.2"/>
    <row r="35381" x14ac:dyDescent="0.2"/>
    <row r="35382" x14ac:dyDescent="0.2"/>
    <row r="35383" x14ac:dyDescent="0.2"/>
    <row r="35384" x14ac:dyDescent="0.2"/>
    <row r="35385" x14ac:dyDescent="0.2"/>
    <row r="35386" x14ac:dyDescent="0.2"/>
    <row r="35387" x14ac:dyDescent="0.2"/>
    <row r="35388" x14ac:dyDescent="0.2"/>
    <row r="35389" x14ac:dyDescent="0.2"/>
    <row r="35390" x14ac:dyDescent="0.2"/>
    <row r="35391" x14ac:dyDescent="0.2"/>
    <row r="35392" x14ac:dyDescent="0.2"/>
    <row r="35393" x14ac:dyDescent="0.2"/>
    <row r="35394" x14ac:dyDescent="0.2"/>
    <row r="35395" x14ac:dyDescent="0.2"/>
    <row r="35396" x14ac:dyDescent="0.2"/>
    <row r="35397" x14ac:dyDescent="0.2"/>
    <row r="35398" x14ac:dyDescent="0.2"/>
    <row r="35399" x14ac:dyDescent="0.2"/>
    <row r="35400" x14ac:dyDescent="0.2"/>
    <row r="35401" x14ac:dyDescent="0.2"/>
    <row r="35402" x14ac:dyDescent="0.2"/>
    <row r="35403" x14ac:dyDescent="0.2"/>
    <row r="35404" x14ac:dyDescent="0.2"/>
    <row r="35405" x14ac:dyDescent="0.2"/>
    <row r="35406" x14ac:dyDescent="0.2"/>
    <row r="35407" x14ac:dyDescent="0.2"/>
    <row r="35408" x14ac:dyDescent="0.2"/>
    <row r="35409" x14ac:dyDescent="0.2"/>
    <row r="35410" x14ac:dyDescent="0.2"/>
    <row r="35411" x14ac:dyDescent="0.2"/>
    <row r="35412" x14ac:dyDescent="0.2"/>
    <row r="35413" x14ac:dyDescent="0.2"/>
    <row r="35414" x14ac:dyDescent="0.2"/>
    <row r="35415" x14ac:dyDescent="0.2"/>
    <row r="35416" x14ac:dyDescent="0.2"/>
    <row r="35417" x14ac:dyDescent="0.2"/>
    <row r="35418" x14ac:dyDescent="0.2"/>
    <row r="35419" x14ac:dyDescent="0.2"/>
    <row r="35420" x14ac:dyDescent="0.2"/>
    <row r="35421" x14ac:dyDescent="0.2"/>
    <row r="35422" x14ac:dyDescent="0.2"/>
    <row r="35423" x14ac:dyDescent="0.2"/>
    <row r="35424" x14ac:dyDescent="0.2"/>
    <row r="35425" x14ac:dyDescent="0.2"/>
    <row r="35426" x14ac:dyDescent="0.2"/>
    <row r="35427" x14ac:dyDescent="0.2"/>
    <row r="35428" x14ac:dyDescent="0.2"/>
    <row r="35429" x14ac:dyDescent="0.2"/>
    <row r="35430" x14ac:dyDescent="0.2"/>
    <row r="35431" x14ac:dyDescent="0.2"/>
    <row r="35432" x14ac:dyDescent="0.2"/>
    <row r="35433" x14ac:dyDescent="0.2"/>
    <row r="35434" x14ac:dyDescent="0.2"/>
    <row r="35435" x14ac:dyDescent="0.2"/>
    <row r="35436" x14ac:dyDescent="0.2"/>
    <row r="35437" x14ac:dyDescent="0.2"/>
    <row r="35438" x14ac:dyDescent="0.2"/>
    <row r="35439" x14ac:dyDescent="0.2"/>
    <row r="35440" x14ac:dyDescent="0.2"/>
    <row r="35441" x14ac:dyDescent="0.2"/>
    <row r="35442" x14ac:dyDescent="0.2"/>
    <row r="35443" x14ac:dyDescent="0.2"/>
    <row r="35444" x14ac:dyDescent="0.2"/>
    <row r="35445" x14ac:dyDescent="0.2"/>
    <row r="35446" x14ac:dyDescent="0.2"/>
    <row r="35447" x14ac:dyDescent="0.2"/>
    <row r="35448" x14ac:dyDescent="0.2"/>
    <row r="35449" x14ac:dyDescent="0.2"/>
    <row r="35450" x14ac:dyDescent="0.2"/>
    <row r="35451" x14ac:dyDescent="0.2"/>
    <row r="35452" x14ac:dyDescent="0.2"/>
    <row r="35453" x14ac:dyDescent="0.2"/>
    <row r="35454" x14ac:dyDescent="0.2"/>
    <row r="35455" x14ac:dyDescent="0.2"/>
    <row r="35456" x14ac:dyDescent="0.2"/>
    <row r="35457" x14ac:dyDescent="0.2"/>
    <row r="35458" x14ac:dyDescent="0.2"/>
    <row r="35459" x14ac:dyDescent="0.2"/>
    <row r="35460" x14ac:dyDescent="0.2"/>
    <row r="35461" x14ac:dyDescent="0.2"/>
    <row r="35462" x14ac:dyDescent="0.2"/>
    <row r="35463" x14ac:dyDescent="0.2"/>
    <row r="35464" x14ac:dyDescent="0.2"/>
    <row r="35465" x14ac:dyDescent="0.2"/>
    <row r="35466" x14ac:dyDescent="0.2"/>
    <row r="35467" x14ac:dyDescent="0.2"/>
    <row r="35468" x14ac:dyDescent="0.2"/>
    <row r="35469" x14ac:dyDescent="0.2"/>
    <row r="35470" x14ac:dyDescent="0.2"/>
    <row r="35471" x14ac:dyDescent="0.2"/>
    <row r="35472" x14ac:dyDescent="0.2"/>
    <row r="35473" x14ac:dyDescent="0.2"/>
    <row r="35474" x14ac:dyDescent="0.2"/>
    <row r="35475" x14ac:dyDescent="0.2"/>
    <row r="35476" x14ac:dyDescent="0.2"/>
    <row r="35477" x14ac:dyDescent="0.2"/>
    <row r="35478" x14ac:dyDescent="0.2"/>
    <row r="35479" x14ac:dyDescent="0.2"/>
    <row r="35480" x14ac:dyDescent="0.2"/>
    <row r="35481" x14ac:dyDescent="0.2"/>
    <row r="35482" x14ac:dyDescent="0.2"/>
    <row r="35483" x14ac:dyDescent="0.2"/>
    <row r="35484" x14ac:dyDescent="0.2"/>
    <row r="35485" x14ac:dyDescent="0.2"/>
    <row r="35486" x14ac:dyDescent="0.2"/>
    <row r="35487" x14ac:dyDescent="0.2"/>
    <row r="35488" x14ac:dyDescent="0.2"/>
    <row r="35489" x14ac:dyDescent="0.2"/>
    <row r="35490" x14ac:dyDescent="0.2"/>
    <row r="35491" x14ac:dyDescent="0.2"/>
    <row r="35492" x14ac:dyDescent="0.2"/>
    <row r="35493" x14ac:dyDescent="0.2"/>
    <row r="35494" x14ac:dyDescent="0.2"/>
    <row r="35495" x14ac:dyDescent="0.2"/>
    <row r="35496" x14ac:dyDescent="0.2"/>
    <row r="35497" x14ac:dyDescent="0.2"/>
    <row r="35498" x14ac:dyDescent="0.2"/>
    <row r="35499" x14ac:dyDescent="0.2"/>
    <row r="35500" x14ac:dyDescent="0.2"/>
    <row r="35501" x14ac:dyDescent="0.2"/>
    <row r="35502" x14ac:dyDescent="0.2"/>
    <row r="35503" x14ac:dyDescent="0.2"/>
    <row r="35504" x14ac:dyDescent="0.2"/>
    <row r="35505" x14ac:dyDescent="0.2"/>
    <row r="35506" x14ac:dyDescent="0.2"/>
    <row r="35507" x14ac:dyDescent="0.2"/>
    <row r="35508" x14ac:dyDescent="0.2"/>
    <row r="35509" x14ac:dyDescent="0.2"/>
    <row r="35510" x14ac:dyDescent="0.2"/>
    <row r="35511" x14ac:dyDescent="0.2"/>
    <row r="35512" x14ac:dyDescent="0.2"/>
    <row r="35513" x14ac:dyDescent="0.2"/>
    <row r="35514" x14ac:dyDescent="0.2"/>
    <row r="35515" x14ac:dyDescent="0.2"/>
    <row r="35516" x14ac:dyDescent="0.2"/>
    <row r="35517" x14ac:dyDescent="0.2"/>
    <row r="35518" x14ac:dyDescent="0.2"/>
    <row r="35519" x14ac:dyDescent="0.2"/>
    <row r="35520" x14ac:dyDescent="0.2"/>
    <row r="35521" x14ac:dyDescent="0.2"/>
    <row r="35522" x14ac:dyDescent="0.2"/>
    <row r="35523" x14ac:dyDescent="0.2"/>
    <row r="35524" x14ac:dyDescent="0.2"/>
    <row r="35525" x14ac:dyDescent="0.2"/>
    <row r="35526" x14ac:dyDescent="0.2"/>
    <row r="35527" x14ac:dyDescent="0.2"/>
    <row r="35528" x14ac:dyDescent="0.2"/>
    <row r="35529" x14ac:dyDescent="0.2"/>
    <row r="35530" x14ac:dyDescent="0.2"/>
    <row r="35531" x14ac:dyDescent="0.2"/>
    <row r="35532" x14ac:dyDescent="0.2"/>
    <row r="35533" x14ac:dyDescent="0.2"/>
    <row r="35534" x14ac:dyDescent="0.2"/>
    <row r="35535" x14ac:dyDescent="0.2"/>
    <row r="35536" x14ac:dyDescent="0.2"/>
    <row r="35537" x14ac:dyDescent="0.2"/>
    <row r="35538" x14ac:dyDescent="0.2"/>
    <row r="35539" x14ac:dyDescent="0.2"/>
    <row r="35540" x14ac:dyDescent="0.2"/>
    <row r="35541" x14ac:dyDescent="0.2"/>
    <row r="35542" x14ac:dyDescent="0.2"/>
    <row r="35543" x14ac:dyDescent="0.2"/>
    <row r="35544" x14ac:dyDescent="0.2"/>
    <row r="35545" x14ac:dyDescent="0.2"/>
    <row r="35546" x14ac:dyDescent="0.2"/>
    <row r="35547" x14ac:dyDescent="0.2"/>
    <row r="35548" x14ac:dyDescent="0.2"/>
    <row r="35549" x14ac:dyDescent="0.2"/>
    <row r="35550" x14ac:dyDescent="0.2"/>
    <row r="35551" x14ac:dyDescent="0.2"/>
    <row r="35552" x14ac:dyDescent="0.2"/>
    <row r="35553" x14ac:dyDescent="0.2"/>
    <row r="35554" x14ac:dyDescent="0.2"/>
    <row r="35555" x14ac:dyDescent="0.2"/>
    <row r="35556" x14ac:dyDescent="0.2"/>
    <row r="35557" x14ac:dyDescent="0.2"/>
    <row r="35558" x14ac:dyDescent="0.2"/>
    <row r="35559" x14ac:dyDescent="0.2"/>
    <row r="35560" x14ac:dyDescent="0.2"/>
    <row r="35561" x14ac:dyDescent="0.2"/>
    <row r="35562" x14ac:dyDescent="0.2"/>
    <row r="35563" x14ac:dyDescent="0.2"/>
    <row r="35564" x14ac:dyDescent="0.2"/>
    <row r="35565" x14ac:dyDescent="0.2"/>
    <row r="35566" x14ac:dyDescent="0.2"/>
    <row r="35567" x14ac:dyDescent="0.2"/>
    <row r="35568" x14ac:dyDescent="0.2"/>
    <row r="35569" x14ac:dyDescent="0.2"/>
    <row r="35570" x14ac:dyDescent="0.2"/>
    <row r="35571" x14ac:dyDescent="0.2"/>
    <row r="35572" x14ac:dyDescent="0.2"/>
    <row r="35573" x14ac:dyDescent="0.2"/>
    <row r="35574" x14ac:dyDescent="0.2"/>
    <row r="35575" x14ac:dyDescent="0.2"/>
    <row r="35576" x14ac:dyDescent="0.2"/>
    <row r="35577" x14ac:dyDescent="0.2"/>
    <row r="35578" x14ac:dyDescent="0.2"/>
    <row r="35579" x14ac:dyDescent="0.2"/>
    <row r="35580" x14ac:dyDescent="0.2"/>
    <row r="35581" x14ac:dyDescent="0.2"/>
    <row r="35582" x14ac:dyDescent="0.2"/>
    <row r="35583" x14ac:dyDescent="0.2"/>
    <row r="35584" x14ac:dyDescent="0.2"/>
    <row r="35585" x14ac:dyDescent="0.2"/>
    <row r="35586" x14ac:dyDescent="0.2"/>
    <row r="35587" x14ac:dyDescent="0.2"/>
    <row r="35588" x14ac:dyDescent="0.2"/>
    <row r="35589" x14ac:dyDescent="0.2"/>
    <row r="35590" x14ac:dyDescent="0.2"/>
    <row r="35591" x14ac:dyDescent="0.2"/>
    <row r="35592" x14ac:dyDescent="0.2"/>
    <row r="35593" x14ac:dyDescent="0.2"/>
    <row r="35594" x14ac:dyDescent="0.2"/>
    <row r="35595" x14ac:dyDescent="0.2"/>
    <row r="35596" x14ac:dyDescent="0.2"/>
    <row r="35597" x14ac:dyDescent="0.2"/>
    <row r="35598" x14ac:dyDescent="0.2"/>
    <row r="35599" x14ac:dyDescent="0.2"/>
    <row r="35600" x14ac:dyDescent="0.2"/>
    <row r="35601" x14ac:dyDescent="0.2"/>
    <row r="35602" x14ac:dyDescent="0.2"/>
    <row r="35603" x14ac:dyDescent="0.2"/>
    <row r="35604" x14ac:dyDescent="0.2"/>
    <row r="35605" x14ac:dyDescent="0.2"/>
    <row r="35606" x14ac:dyDescent="0.2"/>
    <row r="35607" x14ac:dyDescent="0.2"/>
    <row r="35608" x14ac:dyDescent="0.2"/>
    <row r="35609" x14ac:dyDescent="0.2"/>
    <row r="35610" x14ac:dyDescent="0.2"/>
    <row r="35611" x14ac:dyDescent="0.2"/>
    <row r="35612" x14ac:dyDescent="0.2"/>
    <row r="35613" x14ac:dyDescent="0.2"/>
    <row r="35614" x14ac:dyDescent="0.2"/>
    <row r="35615" x14ac:dyDescent="0.2"/>
    <row r="35616" x14ac:dyDescent="0.2"/>
    <row r="35617" x14ac:dyDescent="0.2"/>
    <row r="35618" x14ac:dyDescent="0.2"/>
    <row r="35619" x14ac:dyDescent="0.2"/>
    <row r="35620" x14ac:dyDescent="0.2"/>
    <row r="35621" x14ac:dyDescent="0.2"/>
    <row r="35622" x14ac:dyDescent="0.2"/>
    <row r="35623" x14ac:dyDescent="0.2"/>
    <row r="35624" x14ac:dyDescent="0.2"/>
    <row r="35625" x14ac:dyDescent="0.2"/>
    <row r="35626" x14ac:dyDescent="0.2"/>
    <row r="35627" x14ac:dyDescent="0.2"/>
    <row r="35628" x14ac:dyDescent="0.2"/>
    <row r="35629" x14ac:dyDescent="0.2"/>
    <row r="35630" x14ac:dyDescent="0.2"/>
    <row r="35631" x14ac:dyDescent="0.2"/>
    <row r="35632" x14ac:dyDescent="0.2"/>
    <row r="35633" x14ac:dyDescent="0.2"/>
    <row r="35634" x14ac:dyDescent="0.2"/>
    <row r="35635" x14ac:dyDescent="0.2"/>
    <row r="35636" x14ac:dyDescent="0.2"/>
    <row r="35637" x14ac:dyDescent="0.2"/>
    <row r="35638" x14ac:dyDescent="0.2"/>
    <row r="35639" x14ac:dyDescent="0.2"/>
    <row r="35640" x14ac:dyDescent="0.2"/>
    <row r="35641" x14ac:dyDescent="0.2"/>
    <row r="35642" x14ac:dyDescent="0.2"/>
    <row r="35643" x14ac:dyDescent="0.2"/>
    <row r="35644" x14ac:dyDescent="0.2"/>
    <row r="35645" x14ac:dyDescent="0.2"/>
    <row r="35646" x14ac:dyDescent="0.2"/>
    <row r="35647" x14ac:dyDescent="0.2"/>
    <row r="35648" x14ac:dyDescent="0.2"/>
    <row r="35649" x14ac:dyDescent="0.2"/>
    <row r="35650" x14ac:dyDescent="0.2"/>
    <row r="35651" x14ac:dyDescent="0.2"/>
    <row r="35652" x14ac:dyDescent="0.2"/>
    <row r="35653" x14ac:dyDescent="0.2"/>
    <row r="35654" x14ac:dyDescent="0.2"/>
    <row r="35655" x14ac:dyDescent="0.2"/>
    <row r="35656" x14ac:dyDescent="0.2"/>
    <row r="35657" x14ac:dyDescent="0.2"/>
    <row r="35658" x14ac:dyDescent="0.2"/>
    <row r="35659" x14ac:dyDescent="0.2"/>
    <row r="35660" x14ac:dyDescent="0.2"/>
    <row r="35661" x14ac:dyDescent="0.2"/>
    <row r="35662" x14ac:dyDescent="0.2"/>
    <row r="35663" x14ac:dyDescent="0.2"/>
    <row r="35664" x14ac:dyDescent="0.2"/>
    <row r="35665" x14ac:dyDescent="0.2"/>
    <row r="35666" x14ac:dyDescent="0.2"/>
    <row r="35667" x14ac:dyDescent="0.2"/>
    <row r="35668" x14ac:dyDescent="0.2"/>
    <row r="35669" x14ac:dyDescent="0.2"/>
    <row r="35670" x14ac:dyDescent="0.2"/>
    <row r="35671" x14ac:dyDescent="0.2"/>
    <row r="35672" x14ac:dyDescent="0.2"/>
    <row r="35673" x14ac:dyDescent="0.2"/>
    <row r="35674" x14ac:dyDescent="0.2"/>
    <row r="35675" x14ac:dyDescent="0.2"/>
    <row r="35676" x14ac:dyDescent="0.2"/>
    <row r="35677" x14ac:dyDescent="0.2"/>
    <row r="35678" x14ac:dyDescent="0.2"/>
    <row r="35679" x14ac:dyDescent="0.2"/>
    <row r="35680" x14ac:dyDescent="0.2"/>
    <row r="35681" x14ac:dyDescent="0.2"/>
    <row r="35682" x14ac:dyDescent="0.2"/>
    <row r="35683" x14ac:dyDescent="0.2"/>
    <row r="35684" x14ac:dyDescent="0.2"/>
    <row r="35685" x14ac:dyDescent="0.2"/>
    <row r="35686" x14ac:dyDescent="0.2"/>
    <row r="35687" x14ac:dyDescent="0.2"/>
    <row r="35688" x14ac:dyDescent="0.2"/>
    <row r="35689" x14ac:dyDescent="0.2"/>
    <row r="35690" x14ac:dyDescent="0.2"/>
    <row r="35691" x14ac:dyDescent="0.2"/>
    <row r="35692" x14ac:dyDescent="0.2"/>
    <row r="35693" x14ac:dyDescent="0.2"/>
    <row r="35694" x14ac:dyDescent="0.2"/>
    <row r="35695" x14ac:dyDescent="0.2"/>
    <row r="35696" x14ac:dyDescent="0.2"/>
    <row r="35697" x14ac:dyDescent="0.2"/>
    <row r="35698" x14ac:dyDescent="0.2"/>
    <row r="35699" x14ac:dyDescent="0.2"/>
    <row r="35700" x14ac:dyDescent="0.2"/>
    <row r="35701" x14ac:dyDescent="0.2"/>
    <row r="35702" x14ac:dyDescent="0.2"/>
    <row r="35703" x14ac:dyDescent="0.2"/>
    <row r="35704" x14ac:dyDescent="0.2"/>
    <row r="35705" x14ac:dyDescent="0.2"/>
    <row r="35706" x14ac:dyDescent="0.2"/>
    <row r="35707" x14ac:dyDescent="0.2"/>
    <row r="35708" x14ac:dyDescent="0.2"/>
    <row r="35709" x14ac:dyDescent="0.2"/>
    <row r="35710" x14ac:dyDescent="0.2"/>
    <row r="35711" x14ac:dyDescent="0.2"/>
    <row r="35712" x14ac:dyDescent="0.2"/>
    <row r="35713" x14ac:dyDescent="0.2"/>
    <row r="35714" x14ac:dyDescent="0.2"/>
    <row r="35715" x14ac:dyDescent="0.2"/>
    <row r="35716" x14ac:dyDescent="0.2"/>
    <row r="35717" x14ac:dyDescent="0.2"/>
    <row r="35718" x14ac:dyDescent="0.2"/>
    <row r="35719" x14ac:dyDescent="0.2"/>
    <row r="35720" x14ac:dyDescent="0.2"/>
    <row r="35721" x14ac:dyDescent="0.2"/>
    <row r="35722" x14ac:dyDescent="0.2"/>
    <row r="35723" x14ac:dyDescent="0.2"/>
    <row r="35724" x14ac:dyDescent="0.2"/>
    <row r="35725" x14ac:dyDescent="0.2"/>
    <row r="35726" x14ac:dyDescent="0.2"/>
    <row r="35727" x14ac:dyDescent="0.2"/>
    <row r="35728" x14ac:dyDescent="0.2"/>
    <row r="35729" x14ac:dyDescent="0.2"/>
    <row r="35730" x14ac:dyDescent="0.2"/>
    <row r="35731" x14ac:dyDescent="0.2"/>
    <row r="35732" x14ac:dyDescent="0.2"/>
    <row r="35733" x14ac:dyDescent="0.2"/>
    <row r="35734" x14ac:dyDescent="0.2"/>
    <row r="35735" x14ac:dyDescent="0.2"/>
    <row r="35736" x14ac:dyDescent="0.2"/>
    <row r="35737" x14ac:dyDescent="0.2"/>
    <row r="35738" x14ac:dyDescent="0.2"/>
    <row r="35739" x14ac:dyDescent="0.2"/>
    <row r="35740" x14ac:dyDescent="0.2"/>
    <row r="35741" x14ac:dyDescent="0.2"/>
    <row r="35742" x14ac:dyDescent="0.2"/>
    <row r="35743" x14ac:dyDescent="0.2"/>
    <row r="35744" x14ac:dyDescent="0.2"/>
    <row r="35745" x14ac:dyDescent="0.2"/>
    <row r="35746" x14ac:dyDescent="0.2"/>
    <row r="35747" x14ac:dyDescent="0.2"/>
    <row r="35748" x14ac:dyDescent="0.2"/>
    <row r="35749" x14ac:dyDescent="0.2"/>
    <row r="35750" x14ac:dyDescent="0.2"/>
    <row r="35751" x14ac:dyDescent="0.2"/>
    <row r="35752" x14ac:dyDescent="0.2"/>
    <row r="35753" x14ac:dyDescent="0.2"/>
    <row r="35754" x14ac:dyDescent="0.2"/>
    <row r="35755" x14ac:dyDescent="0.2"/>
    <row r="35756" x14ac:dyDescent="0.2"/>
    <row r="35757" x14ac:dyDescent="0.2"/>
    <row r="35758" x14ac:dyDescent="0.2"/>
    <row r="35759" x14ac:dyDescent="0.2"/>
    <row r="35760" x14ac:dyDescent="0.2"/>
    <row r="35761" x14ac:dyDescent="0.2"/>
    <row r="35762" x14ac:dyDescent="0.2"/>
    <row r="35763" x14ac:dyDescent="0.2"/>
    <row r="35764" x14ac:dyDescent="0.2"/>
    <row r="35765" x14ac:dyDescent="0.2"/>
    <row r="35766" x14ac:dyDescent="0.2"/>
    <row r="35767" x14ac:dyDescent="0.2"/>
    <row r="35768" x14ac:dyDescent="0.2"/>
    <row r="35769" x14ac:dyDescent="0.2"/>
    <row r="35770" x14ac:dyDescent="0.2"/>
    <row r="35771" x14ac:dyDescent="0.2"/>
    <row r="35772" x14ac:dyDescent="0.2"/>
    <row r="35773" x14ac:dyDescent="0.2"/>
    <row r="35774" x14ac:dyDescent="0.2"/>
    <row r="35775" x14ac:dyDescent="0.2"/>
    <row r="35776" x14ac:dyDescent="0.2"/>
    <row r="35777" x14ac:dyDescent="0.2"/>
    <row r="35778" x14ac:dyDescent="0.2"/>
    <row r="35779" x14ac:dyDescent="0.2"/>
    <row r="35780" x14ac:dyDescent="0.2"/>
    <row r="35781" x14ac:dyDescent="0.2"/>
    <row r="35782" x14ac:dyDescent="0.2"/>
    <row r="35783" x14ac:dyDescent="0.2"/>
    <row r="35784" x14ac:dyDescent="0.2"/>
    <row r="35785" x14ac:dyDescent="0.2"/>
    <row r="35786" x14ac:dyDescent="0.2"/>
    <row r="35787" x14ac:dyDescent="0.2"/>
    <row r="35788" x14ac:dyDescent="0.2"/>
    <row r="35789" x14ac:dyDescent="0.2"/>
    <row r="35790" x14ac:dyDescent="0.2"/>
    <row r="35791" x14ac:dyDescent="0.2"/>
    <row r="35792" x14ac:dyDescent="0.2"/>
    <row r="35793" x14ac:dyDescent="0.2"/>
    <row r="35794" x14ac:dyDescent="0.2"/>
    <row r="35795" x14ac:dyDescent="0.2"/>
    <row r="35796" x14ac:dyDescent="0.2"/>
    <row r="35797" x14ac:dyDescent="0.2"/>
    <row r="35798" x14ac:dyDescent="0.2"/>
    <row r="35799" x14ac:dyDescent="0.2"/>
    <row r="35800" x14ac:dyDescent="0.2"/>
    <row r="35801" x14ac:dyDescent="0.2"/>
    <row r="35802" x14ac:dyDescent="0.2"/>
    <row r="35803" x14ac:dyDescent="0.2"/>
    <row r="35804" x14ac:dyDescent="0.2"/>
    <row r="35805" x14ac:dyDescent="0.2"/>
    <row r="35806" x14ac:dyDescent="0.2"/>
    <row r="35807" x14ac:dyDescent="0.2"/>
    <row r="35808" x14ac:dyDescent="0.2"/>
    <row r="35809" x14ac:dyDescent="0.2"/>
    <row r="35810" x14ac:dyDescent="0.2"/>
    <row r="35811" x14ac:dyDescent="0.2"/>
    <row r="35812" x14ac:dyDescent="0.2"/>
    <row r="35813" x14ac:dyDescent="0.2"/>
    <row r="35814" x14ac:dyDescent="0.2"/>
    <row r="35815" x14ac:dyDescent="0.2"/>
    <row r="35816" x14ac:dyDescent="0.2"/>
    <row r="35817" x14ac:dyDescent="0.2"/>
    <row r="35818" x14ac:dyDescent="0.2"/>
    <row r="35819" x14ac:dyDescent="0.2"/>
    <row r="35820" x14ac:dyDescent="0.2"/>
    <row r="35821" x14ac:dyDescent="0.2"/>
    <row r="35822" x14ac:dyDescent="0.2"/>
    <row r="35823" x14ac:dyDescent="0.2"/>
    <row r="35824" x14ac:dyDescent="0.2"/>
    <row r="35825" x14ac:dyDescent="0.2"/>
    <row r="35826" x14ac:dyDescent="0.2"/>
    <row r="35827" x14ac:dyDescent="0.2"/>
    <row r="35828" x14ac:dyDescent="0.2"/>
    <row r="35829" x14ac:dyDescent="0.2"/>
    <row r="35830" x14ac:dyDescent="0.2"/>
    <row r="35831" x14ac:dyDescent="0.2"/>
    <row r="35832" x14ac:dyDescent="0.2"/>
    <row r="35833" x14ac:dyDescent="0.2"/>
    <row r="35834" x14ac:dyDescent="0.2"/>
    <row r="35835" x14ac:dyDescent="0.2"/>
    <row r="35836" x14ac:dyDescent="0.2"/>
    <row r="35837" x14ac:dyDescent="0.2"/>
    <row r="35838" x14ac:dyDescent="0.2"/>
    <row r="35839" x14ac:dyDescent="0.2"/>
    <row r="35840" x14ac:dyDescent="0.2"/>
    <row r="35841" x14ac:dyDescent="0.2"/>
    <row r="35842" x14ac:dyDescent="0.2"/>
    <row r="35843" x14ac:dyDescent="0.2"/>
    <row r="35844" x14ac:dyDescent="0.2"/>
    <row r="35845" x14ac:dyDescent="0.2"/>
    <row r="35846" x14ac:dyDescent="0.2"/>
    <row r="35847" x14ac:dyDescent="0.2"/>
    <row r="35848" x14ac:dyDescent="0.2"/>
    <row r="35849" x14ac:dyDescent="0.2"/>
    <row r="35850" x14ac:dyDescent="0.2"/>
    <row r="35851" x14ac:dyDescent="0.2"/>
    <row r="35852" x14ac:dyDescent="0.2"/>
    <row r="35853" x14ac:dyDescent="0.2"/>
    <row r="35854" x14ac:dyDescent="0.2"/>
    <row r="35855" x14ac:dyDescent="0.2"/>
    <row r="35856" x14ac:dyDescent="0.2"/>
    <row r="35857" x14ac:dyDescent="0.2"/>
    <row r="35858" x14ac:dyDescent="0.2"/>
    <row r="35859" x14ac:dyDescent="0.2"/>
    <row r="35860" x14ac:dyDescent="0.2"/>
    <row r="35861" x14ac:dyDescent="0.2"/>
    <row r="35862" x14ac:dyDescent="0.2"/>
    <row r="35863" x14ac:dyDescent="0.2"/>
    <row r="35864" x14ac:dyDescent="0.2"/>
    <row r="35865" x14ac:dyDescent="0.2"/>
    <row r="35866" x14ac:dyDescent="0.2"/>
    <row r="35867" x14ac:dyDescent="0.2"/>
    <row r="35868" x14ac:dyDescent="0.2"/>
    <row r="35869" x14ac:dyDescent="0.2"/>
    <row r="35870" x14ac:dyDescent="0.2"/>
    <row r="35871" x14ac:dyDescent="0.2"/>
    <row r="35872" x14ac:dyDescent="0.2"/>
    <row r="35873" x14ac:dyDescent="0.2"/>
    <row r="35874" x14ac:dyDescent="0.2"/>
    <row r="35875" x14ac:dyDescent="0.2"/>
    <row r="35876" x14ac:dyDescent="0.2"/>
    <row r="35877" x14ac:dyDescent="0.2"/>
    <row r="35878" x14ac:dyDescent="0.2"/>
    <row r="35879" x14ac:dyDescent="0.2"/>
    <row r="35880" x14ac:dyDescent="0.2"/>
    <row r="35881" x14ac:dyDescent="0.2"/>
    <row r="35882" x14ac:dyDescent="0.2"/>
    <row r="35883" x14ac:dyDescent="0.2"/>
    <row r="35884" x14ac:dyDescent="0.2"/>
    <row r="35885" x14ac:dyDescent="0.2"/>
    <row r="35886" x14ac:dyDescent="0.2"/>
    <row r="35887" x14ac:dyDescent="0.2"/>
    <row r="35888" x14ac:dyDescent="0.2"/>
    <row r="35889" x14ac:dyDescent="0.2"/>
    <row r="35890" x14ac:dyDescent="0.2"/>
    <row r="35891" x14ac:dyDescent="0.2"/>
    <row r="35892" x14ac:dyDescent="0.2"/>
    <row r="35893" x14ac:dyDescent="0.2"/>
    <row r="35894" x14ac:dyDescent="0.2"/>
    <row r="35895" x14ac:dyDescent="0.2"/>
    <row r="35896" x14ac:dyDescent="0.2"/>
    <row r="35897" x14ac:dyDescent="0.2"/>
    <row r="35898" x14ac:dyDescent="0.2"/>
    <row r="35899" x14ac:dyDescent="0.2"/>
    <row r="35900" x14ac:dyDescent="0.2"/>
    <row r="35901" x14ac:dyDescent="0.2"/>
    <row r="35902" x14ac:dyDescent="0.2"/>
    <row r="35903" x14ac:dyDescent="0.2"/>
    <row r="35904" x14ac:dyDescent="0.2"/>
    <row r="35905" x14ac:dyDescent="0.2"/>
    <row r="35906" x14ac:dyDescent="0.2"/>
    <row r="35907" x14ac:dyDescent="0.2"/>
    <row r="35908" x14ac:dyDescent="0.2"/>
    <row r="35909" x14ac:dyDescent="0.2"/>
    <row r="35910" x14ac:dyDescent="0.2"/>
    <row r="35911" x14ac:dyDescent="0.2"/>
    <row r="35912" x14ac:dyDescent="0.2"/>
    <row r="35913" x14ac:dyDescent="0.2"/>
    <row r="35914" x14ac:dyDescent="0.2"/>
    <row r="35915" x14ac:dyDescent="0.2"/>
    <row r="35916" x14ac:dyDescent="0.2"/>
    <row r="35917" x14ac:dyDescent="0.2"/>
    <row r="35918" x14ac:dyDescent="0.2"/>
    <row r="35919" x14ac:dyDescent="0.2"/>
    <row r="35920" x14ac:dyDescent="0.2"/>
    <row r="35921" x14ac:dyDescent="0.2"/>
    <row r="35922" x14ac:dyDescent="0.2"/>
    <row r="35923" x14ac:dyDescent="0.2"/>
    <row r="35924" x14ac:dyDescent="0.2"/>
    <row r="35925" x14ac:dyDescent="0.2"/>
    <row r="35926" x14ac:dyDescent="0.2"/>
    <row r="35927" x14ac:dyDescent="0.2"/>
    <row r="35928" x14ac:dyDescent="0.2"/>
    <row r="35929" x14ac:dyDescent="0.2"/>
    <row r="35930" x14ac:dyDescent="0.2"/>
    <row r="35931" x14ac:dyDescent="0.2"/>
    <row r="35932" x14ac:dyDescent="0.2"/>
    <row r="35933" x14ac:dyDescent="0.2"/>
    <row r="35934" x14ac:dyDescent="0.2"/>
    <row r="35935" x14ac:dyDescent="0.2"/>
    <row r="35936" x14ac:dyDescent="0.2"/>
    <row r="35937" x14ac:dyDescent="0.2"/>
    <row r="35938" x14ac:dyDescent="0.2"/>
    <row r="35939" x14ac:dyDescent="0.2"/>
    <row r="35940" x14ac:dyDescent="0.2"/>
    <row r="35941" x14ac:dyDescent="0.2"/>
    <row r="35942" x14ac:dyDescent="0.2"/>
    <row r="35943" x14ac:dyDescent="0.2"/>
    <row r="35944" x14ac:dyDescent="0.2"/>
    <row r="35945" x14ac:dyDescent="0.2"/>
    <row r="35946" x14ac:dyDescent="0.2"/>
    <row r="35947" x14ac:dyDescent="0.2"/>
    <row r="35948" x14ac:dyDescent="0.2"/>
    <row r="35949" x14ac:dyDescent="0.2"/>
    <row r="35950" x14ac:dyDescent="0.2"/>
    <row r="35951" x14ac:dyDescent="0.2"/>
    <row r="35952" x14ac:dyDescent="0.2"/>
    <row r="35953" x14ac:dyDescent="0.2"/>
    <row r="35954" x14ac:dyDescent="0.2"/>
    <row r="35955" x14ac:dyDescent="0.2"/>
    <row r="35956" x14ac:dyDescent="0.2"/>
    <row r="35957" x14ac:dyDescent="0.2"/>
    <row r="35958" x14ac:dyDescent="0.2"/>
    <row r="35959" x14ac:dyDescent="0.2"/>
    <row r="35960" x14ac:dyDescent="0.2"/>
    <row r="35961" x14ac:dyDescent="0.2"/>
    <row r="35962" x14ac:dyDescent="0.2"/>
    <row r="35963" x14ac:dyDescent="0.2"/>
    <row r="35964" x14ac:dyDescent="0.2"/>
    <row r="35965" x14ac:dyDescent="0.2"/>
    <row r="35966" x14ac:dyDescent="0.2"/>
    <row r="35967" x14ac:dyDescent="0.2"/>
    <row r="35968" x14ac:dyDescent="0.2"/>
    <row r="35969" x14ac:dyDescent="0.2"/>
    <row r="35970" x14ac:dyDescent="0.2"/>
    <row r="35971" x14ac:dyDescent="0.2"/>
    <row r="35972" x14ac:dyDescent="0.2"/>
    <row r="35973" x14ac:dyDescent="0.2"/>
    <row r="35974" x14ac:dyDescent="0.2"/>
    <row r="35975" x14ac:dyDescent="0.2"/>
    <row r="35976" x14ac:dyDescent="0.2"/>
    <row r="35977" x14ac:dyDescent="0.2"/>
    <row r="35978" x14ac:dyDescent="0.2"/>
    <row r="35979" x14ac:dyDescent="0.2"/>
    <row r="35980" x14ac:dyDescent="0.2"/>
    <row r="35981" x14ac:dyDescent="0.2"/>
    <row r="35982" x14ac:dyDescent="0.2"/>
    <row r="35983" x14ac:dyDescent="0.2"/>
    <row r="35984" x14ac:dyDescent="0.2"/>
    <row r="35985" x14ac:dyDescent="0.2"/>
    <row r="35986" x14ac:dyDescent="0.2"/>
    <row r="35987" x14ac:dyDescent="0.2"/>
    <row r="35988" x14ac:dyDescent="0.2"/>
    <row r="35989" x14ac:dyDescent="0.2"/>
    <row r="35990" x14ac:dyDescent="0.2"/>
    <row r="35991" x14ac:dyDescent="0.2"/>
    <row r="35992" x14ac:dyDescent="0.2"/>
    <row r="35993" x14ac:dyDescent="0.2"/>
    <row r="35994" x14ac:dyDescent="0.2"/>
    <row r="35995" x14ac:dyDescent="0.2"/>
    <row r="35996" x14ac:dyDescent="0.2"/>
    <row r="35997" x14ac:dyDescent="0.2"/>
    <row r="35998" x14ac:dyDescent="0.2"/>
    <row r="35999" x14ac:dyDescent="0.2"/>
    <row r="36000" x14ac:dyDescent="0.2"/>
    <row r="36001" x14ac:dyDescent="0.2"/>
    <row r="36002" x14ac:dyDescent="0.2"/>
    <row r="36003" x14ac:dyDescent="0.2"/>
    <row r="36004" x14ac:dyDescent="0.2"/>
    <row r="36005" x14ac:dyDescent="0.2"/>
    <row r="36006" x14ac:dyDescent="0.2"/>
    <row r="36007" x14ac:dyDescent="0.2"/>
    <row r="36008" x14ac:dyDescent="0.2"/>
    <row r="36009" x14ac:dyDescent="0.2"/>
    <row r="36010" x14ac:dyDescent="0.2"/>
    <row r="36011" x14ac:dyDescent="0.2"/>
    <row r="36012" x14ac:dyDescent="0.2"/>
    <row r="36013" x14ac:dyDescent="0.2"/>
    <row r="36014" x14ac:dyDescent="0.2"/>
    <row r="36015" x14ac:dyDescent="0.2"/>
    <row r="36016" x14ac:dyDescent="0.2"/>
    <row r="36017" x14ac:dyDescent="0.2"/>
    <row r="36018" x14ac:dyDescent="0.2"/>
    <row r="36019" x14ac:dyDescent="0.2"/>
    <row r="36020" x14ac:dyDescent="0.2"/>
    <row r="36021" x14ac:dyDescent="0.2"/>
    <row r="36022" x14ac:dyDescent="0.2"/>
    <row r="36023" x14ac:dyDescent="0.2"/>
    <row r="36024" x14ac:dyDescent="0.2"/>
    <row r="36025" x14ac:dyDescent="0.2"/>
    <row r="36026" x14ac:dyDescent="0.2"/>
    <row r="36027" x14ac:dyDescent="0.2"/>
    <row r="36028" x14ac:dyDescent="0.2"/>
    <row r="36029" x14ac:dyDescent="0.2"/>
    <row r="36030" x14ac:dyDescent="0.2"/>
    <row r="36031" x14ac:dyDescent="0.2"/>
    <row r="36032" x14ac:dyDescent="0.2"/>
    <row r="36033" x14ac:dyDescent="0.2"/>
    <row r="36034" x14ac:dyDescent="0.2"/>
    <row r="36035" x14ac:dyDescent="0.2"/>
    <row r="36036" x14ac:dyDescent="0.2"/>
    <row r="36037" x14ac:dyDescent="0.2"/>
    <row r="36038" x14ac:dyDescent="0.2"/>
    <row r="36039" x14ac:dyDescent="0.2"/>
    <row r="36040" x14ac:dyDescent="0.2"/>
    <row r="36041" x14ac:dyDescent="0.2"/>
    <row r="36042" x14ac:dyDescent="0.2"/>
    <row r="36043" x14ac:dyDescent="0.2"/>
    <row r="36044" x14ac:dyDescent="0.2"/>
    <row r="36045" x14ac:dyDescent="0.2"/>
    <row r="36046" x14ac:dyDescent="0.2"/>
    <row r="36047" x14ac:dyDescent="0.2"/>
    <row r="36048" x14ac:dyDescent="0.2"/>
    <row r="36049" x14ac:dyDescent="0.2"/>
    <row r="36050" x14ac:dyDescent="0.2"/>
    <row r="36051" x14ac:dyDescent="0.2"/>
    <row r="36052" x14ac:dyDescent="0.2"/>
    <row r="36053" x14ac:dyDescent="0.2"/>
    <row r="36054" x14ac:dyDescent="0.2"/>
    <row r="36055" x14ac:dyDescent="0.2"/>
    <row r="36056" x14ac:dyDescent="0.2"/>
    <row r="36057" x14ac:dyDescent="0.2"/>
    <row r="36058" x14ac:dyDescent="0.2"/>
    <row r="36059" x14ac:dyDescent="0.2"/>
    <row r="36060" x14ac:dyDescent="0.2"/>
    <row r="36061" x14ac:dyDescent="0.2"/>
    <row r="36062" x14ac:dyDescent="0.2"/>
    <row r="36063" x14ac:dyDescent="0.2"/>
    <row r="36064" x14ac:dyDescent="0.2"/>
    <row r="36065" x14ac:dyDescent="0.2"/>
    <row r="36066" x14ac:dyDescent="0.2"/>
    <row r="36067" x14ac:dyDescent="0.2"/>
    <row r="36068" x14ac:dyDescent="0.2"/>
    <row r="36069" x14ac:dyDescent="0.2"/>
    <row r="36070" x14ac:dyDescent="0.2"/>
    <row r="36071" x14ac:dyDescent="0.2"/>
    <row r="36072" x14ac:dyDescent="0.2"/>
    <row r="36073" x14ac:dyDescent="0.2"/>
    <row r="36074" x14ac:dyDescent="0.2"/>
    <row r="36075" x14ac:dyDescent="0.2"/>
    <row r="36076" x14ac:dyDescent="0.2"/>
    <row r="36077" x14ac:dyDescent="0.2"/>
    <row r="36078" x14ac:dyDescent="0.2"/>
    <row r="36079" x14ac:dyDescent="0.2"/>
    <row r="36080" x14ac:dyDescent="0.2"/>
    <row r="36081" x14ac:dyDescent="0.2"/>
    <row r="36082" x14ac:dyDescent="0.2"/>
    <row r="36083" x14ac:dyDescent="0.2"/>
    <row r="36084" x14ac:dyDescent="0.2"/>
    <row r="36085" x14ac:dyDescent="0.2"/>
    <row r="36086" x14ac:dyDescent="0.2"/>
    <row r="36087" x14ac:dyDescent="0.2"/>
    <row r="36088" x14ac:dyDescent="0.2"/>
    <row r="36089" x14ac:dyDescent="0.2"/>
    <row r="36090" x14ac:dyDescent="0.2"/>
    <row r="36091" x14ac:dyDescent="0.2"/>
    <row r="36092" x14ac:dyDescent="0.2"/>
    <row r="36093" x14ac:dyDescent="0.2"/>
    <row r="36094" x14ac:dyDescent="0.2"/>
    <row r="36095" x14ac:dyDescent="0.2"/>
    <row r="36096" x14ac:dyDescent="0.2"/>
    <row r="36097" x14ac:dyDescent="0.2"/>
    <row r="36098" x14ac:dyDescent="0.2"/>
    <row r="36099" x14ac:dyDescent="0.2"/>
    <row r="36100" x14ac:dyDescent="0.2"/>
    <row r="36101" x14ac:dyDescent="0.2"/>
    <row r="36102" x14ac:dyDescent="0.2"/>
    <row r="36103" x14ac:dyDescent="0.2"/>
    <row r="36104" x14ac:dyDescent="0.2"/>
    <row r="36105" x14ac:dyDescent="0.2"/>
    <row r="36106" x14ac:dyDescent="0.2"/>
    <row r="36107" x14ac:dyDescent="0.2"/>
    <row r="36108" x14ac:dyDescent="0.2"/>
    <row r="36109" x14ac:dyDescent="0.2"/>
    <row r="36110" x14ac:dyDescent="0.2"/>
    <row r="36111" x14ac:dyDescent="0.2"/>
    <row r="36112" x14ac:dyDescent="0.2"/>
    <row r="36113" x14ac:dyDescent="0.2"/>
    <row r="36114" x14ac:dyDescent="0.2"/>
    <row r="36115" x14ac:dyDescent="0.2"/>
    <row r="36116" x14ac:dyDescent="0.2"/>
    <row r="36117" x14ac:dyDescent="0.2"/>
    <row r="36118" x14ac:dyDescent="0.2"/>
    <row r="36119" x14ac:dyDescent="0.2"/>
    <row r="36120" x14ac:dyDescent="0.2"/>
    <row r="36121" x14ac:dyDescent="0.2"/>
    <row r="36122" x14ac:dyDescent="0.2"/>
    <row r="36123" x14ac:dyDescent="0.2"/>
    <row r="36124" x14ac:dyDescent="0.2"/>
    <row r="36125" x14ac:dyDescent="0.2"/>
    <row r="36126" x14ac:dyDescent="0.2"/>
    <row r="36127" x14ac:dyDescent="0.2"/>
    <row r="36128" x14ac:dyDescent="0.2"/>
    <row r="36129" x14ac:dyDescent="0.2"/>
    <row r="36130" x14ac:dyDescent="0.2"/>
    <row r="36131" x14ac:dyDescent="0.2"/>
    <row r="36132" x14ac:dyDescent="0.2"/>
    <row r="36133" x14ac:dyDescent="0.2"/>
    <row r="36134" x14ac:dyDescent="0.2"/>
    <row r="36135" x14ac:dyDescent="0.2"/>
    <row r="36136" x14ac:dyDescent="0.2"/>
    <row r="36137" x14ac:dyDescent="0.2"/>
    <row r="36138" x14ac:dyDescent="0.2"/>
    <row r="36139" x14ac:dyDescent="0.2"/>
    <row r="36140" x14ac:dyDescent="0.2"/>
    <row r="36141" x14ac:dyDescent="0.2"/>
    <row r="36142" x14ac:dyDescent="0.2"/>
    <row r="36143" x14ac:dyDescent="0.2"/>
    <row r="36144" x14ac:dyDescent="0.2"/>
    <row r="36145" x14ac:dyDescent="0.2"/>
    <row r="36146" x14ac:dyDescent="0.2"/>
    <row r="36147" x14ac:dyDescent="0.2"/>
    <row r="36148" x14ac:dyDescent="0.2"/>
    <row r="36149" x14ac:dyDescent="0.2"/>
    <row r="36150" x14ac:dyDescent="0.2"/>
    <row r="36151" x14ac:dyDescent="0.2"/>
    <row r="36152" x14ac:dyDescent="0.2"/>
    <row r="36153" x14ac:dyDescent="0.2"/>
    <row r="36154" x14ac:dyDescent="0.2"/>
    <row r="36155" x14ac:dyDescent="0.2"/>
    <row r="36156" x14ac:dyDescent="0.2"/>
    <row r="36157" x14ac:dyDescent="0.2"/>
    <row r="36158" x14ac:dyDescent="0.2"/>
    <row r="36159" x14ac:dyDescent="0.2"/>
    <row r="36160" x14ac:dyDescent="0.2"/>
    <row r="36161" x14ac:dyDescent="0.2"/>
    <row r="36162" x14ac:dyDescent="0.2"/>
    <row r="36163" x14ac:dyDescent="0.2"/>
    <row r="36164" x14ac:dyDescent="0.2"/>
    <row r="36165" x14ac:dyDescent="0.2"/>
    <row r="36166" x14ac:dyDescent="0.2"/>
    <row r="36167" x14ac:dyDescent="0.2"/>
    <row r="36168" x14ac:dyDescent="0.2"/>
    <row r="36169" x14ac:dyDescent="0.2"/>
    <row r="36170" x14ac:dyDescent="0.2"/>
    <row r="36171" x14ac:dyDescent="0.2"/>
    <row r="36172" x14ac:dyDescent="0.2"/>
    <row r="36173" x14ac:dyDescent="0.2"/>
    <row r="36174" x14ac:dyDescent="0.2"/>
    <row r="36175" x14ac:dyDescent="0.2"/>
    <row r="36176" x14ac:dyDescent="0.2"/>
    <row r="36177" x14ac:dyDescent="0.2"/>
    <row r="36178" x14ac:dyDescent="0.2"/>
    <row r="36179" x14ac:dyDescent="0.2"/>
    <row r="36180" x14ac:dyDescent="0.2"/>
    <row r="36181" x14ac:dyDescent="0.2"/>
    <row r="36182" x14ac:dyDescent="0.2"/>
    <row r="36183" x14ac:dyDescent="0.2"/>
    <row r="36184" x14ac:dyDescent="0.2"/>
    <row r="36185" x14ac:dyDescent="0.2"/>
    <row r="36186" x14ac:dyDescent="0.2"/>
    <row r="36187" x14ac:dyDescent="0.2"/>
    <row r="36188" x14ac:dyDescent="0.2"/>
    <row r="36189" x14ac:dyDescent="0.2"/>
    <row r="36190" x14ac:dyDescent="0.2"/>
    <row r="36191" x14ac:dyDescent="0.2"/>
    <row r="36192" x14ac:dyDescent="0.2"/>
    <row r="36193" x14ac:dyDescent="0.2"/>
    <row r="36194" x14ac:dyDescent="0.2"/>
    <row r="36195" x14ac:dyDescent="0.2"/>
    <row r="36196" x14ac:dyDescent="0.2"/>
    <row r="36197" x14ac:dyDescent="0.2"/>
    <row r="36198" x14ac:dyDescent="0.2"/>
    <row r="36199" x14ac:dyDescent="0.2"/>
    <row r="36200" x14ac:dyDescent="0.2"/>
    <row r="36201" x14ac:dyDescent="0.2"/>
    <row r="36202" x14ac:dyDescent="0.2"/>
    <row r="36203" x14ac:dyDescent="0.2"/>
    <row r="36204" x14ac:dyDescent="0.2"/>
    <row r="36205" x14ac:dyDescent="0.2"/>
    <row r="36206" x14ac:dyDescent="0.2"/>
    <row r="36207" x14ac:dyDescent="0.2"/>
    <row r="36208" x14ac:dyDescent="0.2"/>
    <row r="36209" x14ac:dyDescent="0.2"/>
    <row r="36210" x14ac:dyDescent="0.2"/>
    <row r="36211" x14ac:dyDescent="0.2"/>
    <row r="36212" x14ac:dyDescent="0.2"/>
    <row r="36213" x14ac:dyDescent="0.2"/>
    <row r="36214" x14ac:dyDescent="0.2"/>
    <row r="36215" x14ac:dyDescent="0.2"/>
    <row r="36216" x14ac:dyDescent="0.2"/>
    <row r="36217" x14ac:dyDescent="0.2"/>
    <row r="36218" x14ac:dyDescent="0.2"/>
    <row r="36219" x14ac:dyDescent="0.2"/>
    <row r="36220" x14ac:dyDescent="0.2"/>
    <row r="36221" x14ac:dyDescent="0.2"/>
    <row r="36222" x14ac:dyDescent="0.2"/>
    <row r="36223" x14ac:dyDescent="0.2"/>
    <row r="36224" x14ac:dyDescent="0.2"/>
    <row r="36225" x14ac:dyDescent="0.2"/>
    <row r="36226" x14ac:dyDescent="0.2"/>
    <row r="36227" x14ac:dyDescent="0.2"/>
    <row r="36228" x14ac:dyDescent="0.2"/>
    <row r="36229" x14ac:dyDescent="0.2"/>
    <row r="36230" x14ac:dyDescent="0.2"/>
    <row r="36231" x14ac:dyDescent="0.2"/>
    <row r="36232" x14ac:dyDescent="0.2"/>
    <row r="36233" x14ac:dyDescent="0.2"/>
    <row r="36234" x14ac:dyDescent="0.2"/>
    <row r="36235" x14ac:dyDescent="0.2"/>
    <row r="36236" x14ac:dyDescent="0.2"/>
    <row r="36237" x14ac:dyDescent="0.2"/>
    <row r="36238" x14ac:dyDescent="0.2"/>
    <row r="36239" x14ac:dyDescent="0.2"/>
    <row r="36240" x14ac:dyDescent="0.2"/>
    <row r="36241" x14ac:dyDescent="0.2"/>
    <row r="36242" x14ac:dyDescent="0.2"/>
    <row r="36243" x14ac:dyDescent="0.2"/>
    <row r="36244" x14ac:dyDescent="0.2"/>
    <row r="36245" x14ac:dyDescent="0.2"/>
    <row r="36246" x14ac:dyDescent="0.2"/>
    <row r="36247" x14ac:dyDescent="0.2"/>
    <row r="36248" x14ac:dyDescent="0.2"/>
    <row r="36249" x14ac:dyDescent="0.2"/>
    <row r="36250" x14ac:dyDescent="0.2"/>
    <row r="36251" x14ac:dyDescent="0.2"/>
    <row r="36252" x14ac:dyDescent="0.2"/>
    <row r="36253" x14ac:dyDescent="0.2"/>
    <row r="36254" x14ac:dyDescent="0.2"/>
    <row r="36255" x14ac:dyDescent="0.2"/>
    <row r="36256" x14ac:dyDescent="0.2"/>
    <row r="36257" x14ac:dyDescent="0.2"/>
    <row r="36258" x14ac:dyDescent="0.2"/>
    <row r="36259" x14ac:dyDescent="0.2"/>
    <row r="36260" x14ac:dyDescent="0.2"/>
    <row r="36261" x14ac:dyDescent="0.2"/>
    <row r="36262" x14ac:dyDescent="0.2"/>
    <row r="36263" x14ac:dyDescent="0.2"/>
    <row r="36264" x14ac:dyDescent="0.2"/>
    <row r="36265" x14ac:dyDescent="0.2"/>
    <row r="36266" x14ac:dyDescent="0.2"/>
    <row r="36267" x14ac:dyDescent="0.2"/>
    <row r="36268" x14ac:dyDescent="0.2"/>
    <row r="36269" x14ac:dyDescent="0.2"/>
    <row r="36270" x14ac:dyDescent="0.2"/>
    <row r="36271" x14ac:dyDescent="0.2"/>
    <row r="36272" x14ac:dyDescent="0.2"/>
    <row r="36273" x14ac:dyDescent="0.2"/>
    <row r="36274" x14ac:dyDescent="0.2"/>
    <row r="36275" x14ac:dyDescent="0.2"/>
    <row r="36276" x14ac:dyDescent="0.2"/>
    <row r="36277" x14ac:dyDescent="0.2"/>
    <row r="36278" x14ac:dyDescent="0.2"/>
    <row r="36279" x14ac:dyDescent="0.2"/>
    <row r="36280" x14ac:dyDescent="0.2"/>
    <row r="36281" x14ac:dyDescent="0.2"/>
    <row r="36282" x14ac:dyDescent="0.2"/>
    <row r="36283" x14ac:dyDescent="0.2"/>
    <row r="36284" x14ac:dyDescent="0.2"/>
    <row r="36285" x14ac:dyDescent="0.2"/>
    <row r="36286" x14ac:dyDescent="0.2"/>
    <row r="36287" x14ac:dyDescent="0.2"/>
    <row r="36288" x14ac:dyDescent="0.2"/>
    <row r="36289" x14ac:dyDescent="0.2"/>
    <row r="36290" x14ac:dyDescent="0.2"/>
    <row r="36291" x14ac:dyDescent="0.2"/>
    <row r="36292" x14ac:dyDescent="0.2"/>
    <row r="36293" x14ac:dyDescent="0.2"/>
    <row r="36294" x14ac:dyDescent="0.2"/>
    <row r="36295" x14ac:dyDescent="0.2"/>
    <row r="36296" x14ac:dyDescent="0.2"/>
    <row r="36297" x14ac:dyDescent="0.2"/>
    <row r="36298" x14ac:dyDescent="0.2"/>
    <row r="36299" x14ac:dyDescent="0.2"/>
    <row r="36300" x14ac:dyDescent="0.2"/>
    <row r="36301" x14ac:dyDescent="0.2"/>
    <row r="36302" x14ac:dyDescent="0.2"/>
    <row r="36303" x14ac:dyDescent="0.2"/>
    <row r="36304" x14ac:dyDescent="0.2"/>
    <row r="36305" x14ac:dyDescent="0.2"/>
    <row r="36306" x14ac:dyDescent="0.2"/>
    <row r="36307" x14ac:dyDescent="0.2"/>
    <row r="36308" x14ac:dyDescent="0.2"/>
    <row r="36309" x14ac:dyDescent="0.2"/>
    <row r="36310" x14ac:dyDescent="0.2"/>
    <row r="36311" x14ac:dyDescent="0.2"/>
    <row r="36312" x14ac:dyDescent="0.2"/>
    <row r="36313" x14ac:dyDescent="0.2"/>
    <row r="36314" x14ac:dyDescent="0.2"/>
    <row r="36315" x14ac:dyDescent="0.2"/>
    <row r="36316" x14ac:dyDescent="0.2"/>
    <row r="36317" x14ac:dyDescent="0.2"/>
    <row r="36318" x14ac:dyDescent="0.2"/>
    <row r="36319" x14ac:dyDescent="0.2"/>
    <row r="36320" x14ac:dyDescent="0.2"/>
    <row r="36321" x14ac:dyDescent="0.2"/>
    <row r="36322" x14ac:dyDescent="0.2"/>
    <row r="36323" x14ac:dyDescent="0.2"/>
    <row r="36324" x14ac:dyDescent="0.2"/>
    <row r="36325" x14ac:dyDescent="0.2"/>
    <row r="36326" x14ac:dyDescent="0.2"/>
    <row r="36327" x14ac:dyDescent="0.2"/>
    <row r="36328" x14ac:dyDescent="0.2"/>
    <row r="36329" x14ac:dyDescent="0.2"/>
    <row r="36330" x14ac:dyDescent="0.2"/>
    <row r="36331" x14ac:dyDescent="0.2"/>
    <row r="36332" x14ac:dyDescent="0.2"/>
    <row r="36333" x14ac:dyDescent="0.2"/>
    <row r="36334" x14ac:dyDescent="0.2"/>
    <row r="36335" x14ac:dyDescent="0.2"/>
    <row r="36336" x14ac:dyDescent="0.2"/>
    <row r="36337" x14ac:dyDescent="0.2"/>
    <row r="36338" x14ac:dyDescent="0.2"/>
    <row r="36339" x14ac:dyDescent="0.2"/>
    <row r="36340" x14ac:dyDescent="0.2"/>
    <row r="36341" x14ac:dyDescent="0.2"/>
    <row r="36342" x14ac:dyDescent="0.2"/>
    <row r="36343" x14ac:dyDescent="0.2"/>
    <row r="36344" x14ac:dyDescent="0.2"/>
    <row r="36345" x14ac:dyDescent="0.2"/>
    <row r="36346" x14ac:dyDescent="0.2"/>
    <row r="36347" x14ac:dyDescent="0.2"/>
    <row r="36348" x14ac:dyDescent="0.2"/>
    <row r="36349" x14ac:dyDescent="0.2"/>
    <row r="36350" x14ac:dyDescent="0.2"/>
    <row r="36351" x14ac:dyDescent="0.2"/>
    <row r="36352" x14ac:dyDescent="0.2"/>
    <row r="36353" x14ac:dyDescent="0.2"/>
    <row r="36354" x14ac:dyDescent="0.2"/>
    <row r="36355" x14ac:dyDescent="0.2"/>
    <row r="36356" x14ac:dyDescent="0.2"/>
    <row r="36357" x14ac:dyDescent="0.2"/>
    <row r="36358" x14ac:dyDescent="0.2"/>
    <row r="36359" x14ac:dyDescent="0.2"/>
    <row r="36360" x14ac:dyDescent="0.2"/>
    <row r="36361" x14ac:dyDescent="0.2"/>
    <row r="36362" x14ac:dyDescent="0.2"/>
    <row r="36363" x14ac:dyDescent="0.2"/>
    <row r="36364" x14ac:dyDescent="0.2"/>
    <row r="36365" x14ac:dyDescent="0.2"/>
    <row r="36366" x14ac:dyDescent="0.2"/>
    <row r="36367" x14ac:dyDescent="0.2"/>
    <row r="36368" x14ac:dyDescent="0.2"/>
    <row r="36369" x14ac:dyDescent="0.2"/>
    <row r="36370" x14ac:dyDescent="0.2"/>
    <row r="36371" x14ac:dyDescent="0.2"/>
    <row r="36372" x14ac:dyDescent="0.2"/>
    <row r="36373" x14ac:dyDescent="0.2"/>
    <row r="36374" x14ac:dyDescent="0.2"/>
    <row r="36375" x14ac:dyDescent="0.2"/>
    <row r="36376" x14ac:dyDescent="0.2"/>
    <row r="36377" x14ac:dyDescent="0.2"/>
    <row r="36378" x14ac:dyDescent="0.2"/>
    <row r="36379" x14ac:dyDescent="0.2"/>
    <row r="36380" x14ac:dyDescent="0.2"/>
    <row r="36381" x14ac:dyDescent="0.2"/>
    <row r="36382" x14ac:dyDescent="0.2"/>
    <row r="36383" x14ac:dyDescent="0.2"/>
    <row r="36384" x14ac:dyDescent="0.2"/>
    <row r="36385" x14ac:dyDescent="0.2"/>
    <row r="36386" x14ac:dyDescent="0.2"/>
    <row r="36387" x14ac:dyDescent="0.2"/>
    <row r="36388" x14ac:dyDescent="0.2"/>
    <row r="36389" x14ac:dyDescent="0.2"/>
    <row r="36390" x14ac:dyDescent="0.2"/>
    <row r="36391" x14ac:dyDescent="0.2"/>
    <row r="36392" x14ac:dyDescent="0.2"/>
    <row r="36393" x14ac:dyDescent="0.2"/>
    <row r="36394" x14ac:dyDescent="0.2"/>
    <row r="36395" x14ac:dyDescent="0.2"/>
    <row r="36396" x14ac:dyDescent="0.2"/>
    <row r="36397" x14ac:dyDescent="0.2"/>
    <row r="36398" x14ac:dyDescent="0.2"/>
    <row r="36399" x14ac:dyDescent="0.2"/>
    <row r="36400" x14ac:dyDescent="0.2"/>
    <row r="36401" x14ac:dyDescent="0.2"/>
    <row r="36402" x14ac:dyDescent="0.2"/>
    <row r="36403" x14ac:dyDescent="0.2"/>
    <row r="36404" x14ac:dyDescent="0.2"/>
    <row r="36405" x14ac:dyDescent="0.2"/>
    <row r="36406" x14ac:dyDescent="0.2"/>
    <row r="36407" x14ac:dyDescent="0.2"/>
    <row r="36408" x14ac:dyDescent="0.2"/>
    <row r="36409" x14ac:dyDescent="0.2"/>
    <row r="36410" x14ac:dyDescent="0.2"/>
    <row r="36411" x14ac:dyDescent="0.2"/>
    <row r="36412" x14ac:dyDescent="0.2"/>
    <row r="36413" x14ac:dyDescent="0.2"/>
    <row r="36414" x14ac:dyDescent="0.2"/>
    <row r="36415" x14ac:dyDescent="0.2"/>
    <row r="36416" x14ac:dyDescent="0.2"/>
    <row r="36417" x14ac:dyDescent="0.2"/>
    <row r="36418" x14ac:dyDescent="0.2"/>
    <row r="36419" x14ac:dyDescent="0.2"/>
    <row r="36420" x14ac:dyDescent="0.2"/>
    <row r="36421" x14ac:dyDescent="0.2"/>
    <row r="36422" x14ac:dyDescent="0.2"/>
    <row r="36423" x14ac:dyDescent="0.2"/>
    <row r="36424" x14ac:dyDescent="0.2"/>
    <row r="36425" x14ac:dyDescent="0.2"/>
    <row r="36426" x14ac:dyDescent="0.2"/>
    <row r="36427" x14ac:dyDescent="0.2"/>
    <row r="36428" x14ac:dyDescent="0.2"/>
    <row r="36429" x14ac:dyDescent="0.2"/>
    <row r="36430" x14ac:dyDescent="0.2"/>
    <row r="36431" x14ac:dyDescent="0.2"/>
    <row r="36432" x14ac:dyDescent="0.2"/>
    <row r="36433" x14ac:dyDescent="0.2"/>
    <row r="36434" x14ac:dyDescent="0.2"/>
    <row r="36435" x14ac:dyDescent="0.2"/>
    <row r="36436" x14ac:dyDescent="0.2"/>
    <row r="36437" x14ac:dyDescent="0.2"/>
    <row r="36438" x14ac:dyDescent="0.2"/>
    <row r="36439" x14ac:dyDescent="0.2"/>
    <row r="36440" x14ac:dyDescent="0.2"/>
    <row r="36441" x14ac:dyDescent="0.2"/>
    <row r="36442" x14ac:dyDescent="0.2"/>
    <row r="36443" x14ac:dyDescent="0.2"/>
    <row r="36444" x14ac:dyDescent="0.2"/>
    <row r="36445" x14ac:dyDescent="0.2"/>
    <row r="36446" x14ac:dyDescent="0.2"/>
    <row r="36447" x14ac:dyDescent="0.2"/>
    <row r="36448" x14ac:dyDescent="0.2"/>
    <row r="36449" x14ac:dyDescent="0.2"/>
    <row r="36450" x14ac:dyDescent="0.2"/>
    <row r="36451" x14ac:dyDescent="0.2"/>
    <row r="36452" x14ac:dyDescent="0.2"/>
    <row r="36453" x14ac:dyDescent="0.2"/>
    <row r="36454" x14ac:dyDescent="0.2"/>
    <row r="36455" x14ac:dyDescent="0.2"/>
    <row r="36456" x14ac:dyDescent="0.2"/>
    <row r="36457" x14ac:dyDescent="0.2"/>
    <row r="36458" x14ac:dyDescent="0.2"/>
    <row r="36459" x14ac:dyDescent="0.2"/>
    <row r="36460" x14ac:dyDescent="0.2"/>
    <row r="36461" x14ac:dyDescent="0.2"/>
    <row r="36462" x14ac:dyDescent="0.2"/>
    <row r="36463" x14ac:dyDescent="0.2"/>
    <row r="36464" x14ac:dyDescent="0.2"/>
    <row r="36465" x14ac:dyDescent="0.2"/>
    <row r="36466" x14ac:dyDescent="0.2"/>
    <row r="36467" x14ac:dyDescent="0.2"/>
    <row r="36468" x14ac:dyDescent="0.2"/>
    <row r="36469" x14ac:dyDescent="0.2"/>
    <row r="36470" x14ac:dyDescent="0.2"/>
    <row r="36471" x14ac:dyDescent="0.2"/>
    <row r="36472" x14ac:dyDescent="0.2"/>
    <row r="36473" x14ac:dyDescent="0.2"/>
    <row r="36474" x14ac:dyDescent="0.2"/>
    <row r="36475" x14ac:dyDescent="0.2"/>
    <row r="36476" x14ac:dyDescent="0.2"/>
    <row r="36477" x14ac:dyDescent="0.2"/>
    <row r="36478" x14ac:dyDescent="0.2"/>
    <row r="36479" x14ac:dyDescent="0.2"/>
    <row r="36480" x14ac:dyDescent="0.2"/>
    <row r="36481" x14ac:dyDescent="0.2"/>
    <row r="36482" x14ac:dyDescent="0.2"/>
    <row r="36483" x14ac:dyDescent="0.2"/>
    <row r="36484" x14ac:dyDescent="0.2"/>
    <row r="36485" x14ac:dyDescent="0.2"/>
    <row r="36486" x14ac:dyDescent="0.2"/>
    <row r="36487" x14ac:dyDescent="0.2"/>
    <row r="36488" x14ac:dyDescent="0.2"/>
    <row r="36489" x14ac:dyDescent="0.2"/>
    <row r="36490" x14ac:dyDescent="0.2"/>
    <row r="36491" x14ac:dyDescent="0.2"/>
    <row r="36492" x14ac:dyDescent="0.2"/>
    <row r="36493" x14ac:dyDescent="0.2"/>
    <row r="36494" x14ac:dyDescent="0.2"/>
    <row r="36495" x14ac:dyDescent="0.2"/>
    <row r="36496" x14ac:dyDescent="0.2"/>
    <row r="36497" x14ac:dyDescent="0.2"/>
    <row r="36498" x14ac:dyDescent="0.2"/>
    <row r="36499" x14ac:dyDescent="0.2"/>
    <row r="36500" x14ac:dyDescent="0.2"/>
    <row r="36501" x14ac:dyDescent="0.2"/>
    <row r="36502" x14ac:dyDescent="0.2"/>
    <row r="36503" x14ac:dyDescent="0.2"/>
    <row r="36504" x14ac:dyDescent="0.2"/>
    <row r="36505" x14ac:dyDescent="0.2"/>
    <row r="36506" x14ac:dyDescent="0.2"/>
    <row r="36507" x14ac:dyDescent="0.2"/>
    <row r="36508" x14ac:dyDescent="0.2"/>
    <row r="36509" x14ac:dyDescent="0.2"/>
    <row r="36510" x14ac:dyDescent="0.2"/>
    <row r="36511" x14ac:dyDescent="0.2"/>
    <row r="36512" x14ac:dyDescent="0.2"/>
    <row r="36513" x14ac:dyDescent="0.2"/>
    <row r="36514" x14ac:dyDescent="0.2"/>
    <row r="36515" x14ac:dyDescent="0.2"/>
    <row r="36516" x14ac:dyDescent="0.2"/>
    <row r="36517" x14ac:dyDescent="0.2"/>
    <row r="36518" x14ac:dyDescent="0.2"/>
    <row r="36519" x14ac:dyDescent="0.2"/>
    <row r="36520" x14ac:dyDescent="0.2"/>
    <row r="36521" x14ac:dyDescent="0.2"/>
    <row r="36522" x14ac:dyDescent="0.2"/>
    <row r="36523" x14ac:dyDescent="0.2"/>
    <row r="36524" x14ac:dyDescent="0.2"/>
    <row r="36525" x14ac:dyDescent="0.2"/>
    <row r="36526" x14ac:dyDescent="0.2"/>
    <row r="36527" x14ac:dyDescent="0.2"/>
    <row r="36528" x14ac:dyDescent="0.2"/>
    <row r="36529" x14ac:dyDescent="0.2"/>
    <row r="36530" x14ac:dyDescent="0.2"/>
    <row r="36531" x14ac:dyDescent="0.2"/>
    <row r="36532" x14ac:dyDescent="0.2"/>
    <row r="36533" x14ac:dyDescent="0.2"/>
    <row r="36534" x14ac:dyDescent="0.2"/>
    <row r="36535" x14ac:dyDescent="0.2"/>
    <row r="36536" x14ac:dyDescent="0.2"/>
    <row r="36537" x14ac:dyDescent="0.2"/>
    <row r="36538" x14ac:dyDescent="0.2"/>
    <row r="36539" x14ac:dyDescent="0.2"/>
    <row r="36540" x14ac:dyDescent="0.2"/>
    <row r="36541" x14ac:dyDescent="0.2"/>
    <row r="36542" x14ac:dyDescent="0.2"/>
    <row r="36543" x14ac:dyDescent="0.2"/>
    <row r="36544" x14ac:dyDescent="0.2"/>
    <row r="36545" x14ac:dyDescent="0.2"/>
    <row r="36546" x14ac:dyDescent="0.2"/>
    <row r="36547" x14ac:dyDescent="0.2"/>
    <row r="36548" x14ac:dyDescent="0.2"/>
    <row r="36549" x14ac:dyDescent="0.2"/>
    <row r="36550" x14ac:dyDescent="0.2"/>
    <row r="36551" x14ac:dyDescent="0.2"/>
    <row r="36552" x14ac:dyDescent="0.2"/>
    <row r="36553" x14ac:dyDescent="0.2"/>
    <row r="36554" x14ac:dyDescent="0.2"/>
    <row r="36555" x14ac:dyDescent="0.2"/>
    <row r="36556" x14ac:dyDescent="0.2"/>
    <row r="36557" x14ac:dyDescent="0.2"/>
    <row r="36558" x14ac:dyDescent="0.2"/>
    <row r="36559" x14ac:dyDescent="0.2"/>
    <row r="36560" x14ac:dyDescent="0.2"/>
    <row r="36561" x14ac:dyDescent="0.2"/>
    <row r="36562" x14ac:dyDescent="0.2"/>
    <row r="36563" x14ac:dyDescent="0.2"/>
    <row r="36564" x14ac:dyDescent="0.2"/>
    <row r="36565" x14ac:dyDescent="0.2"/>
    <row r="36566" x14ac:dyDescent="0.2"/>
    <row r="36567" x14ac:dyDescent="0.2"/>
    <row r="36568" x14ac:dyDescent="0.2"/>
    <row r="36569" x14ac:dyDescent="0.2"/>
    <row r="36570" x14ac:dyDescent="0.2"/>
    <row r="36571" x14ac:dyDescent="0.2"/>
    <row r="36572" x14ac:dyDescent="0.2"/>
    <row r="36573" x14ac:dyDescent="0.2"/>
    <row r="36574" x14ac:dyDescent="0.2"/>
    <row r="36575" x14ac:dyDescent="0.2"/>
    <row r="36576" x14ac:dyDescent="0.2"/>
    <row r="36577" x14ac:dyDescent="0.2"/>
    <row r="36578" x14ac:dyDescent="0.2"/>
    <row r="36579" x14ac:dyDescent="0.2"/>
    <row r="36580" x14ac:dyDescent="0.2"/>
    <row r="36581" x14ac:dyDescent="0.2"/>
    <row r="36582" x14ac:dyDescent="0.2"/>
    <row r="36583" x14ac:dyDescent="0.2"/>
    <row r="36584" x14ac:dyDescent="0.2"/>
    <row r="36585" x14ac:dyDescent="0.2"/>
    <row r="36586" x14ac:dyDescent="0.2"/>
    <row r="36587" x14ac:dyDescent="0.2"/>
    <row r="36588" x14ac:dyDescent="0.2"/>
    <row r="36589" x14ac:dyDescent="0.2"/>
    <row r="36590" x14ac:dyDescent="0.2"/>
    <row r="36591" x14ac:dyDescent="0.2"/>
    <row r="36592" x14ac:dyDescent="0.2"/>
    <row r="36593" x14ac:dyDescent="0.2"/>
    <row r="36594" x14ac:dyDescent="0.2"/>
    <row r="36595" x14ac:dyDescent="0.2"/>
    <row r="36596" x14ac:dyDescent="0.2"/>
    <row r="36597" x14ac:dyDescent="0.2"/>
    <row r="36598" x14ac:dyDescent="0.2"/>
    <row r="36599" x14ac:dyDescent="0.2"/>
    <row r="36600" x14ac:dyDescent="0.2"/>
    <row r="36601" x14ac:dyDescent="0.2"/>
    <row r="36602" x14ac:dyDescent="0.2"/>
    <row r="36603" x14ac:dyDescent="0.2"/>
    <row r="36604" x14ac:dyDescent="0.2"/>
    <row r="36605" x14ac:dyDescent="0.2"/>
    <row r="36606" x14ac:dyDescent="0.2"/>
    <row r="36607" x14ac:dyDescent="0.2"/>
    <row r="36608" x14ac:dyDescent="0.2"/>
    <row r="36609" x14ac:dyDescent="0.2"/>
    <row r="36610" x14ac:dyDescent="0.2"/>
    <row r="36611" x14ac:dyDescent="0.2"/>
    <row r="36612" x14ac:dyDescent="0.2"/>
    <row r="36613" x14ac:dyDescent="0.2"/>
    <row r="36614" x14ac:dyDescent="0.2"/>
    <row r="36615" x14ac:dyDescent="0.2"/>
    <row r="36616" x14ac:dyDescent="0.2"/>
    <row r="36617" x14ac:dyDescent="0.2"/>
    <row r="36618" x14ac:dyDescent="0.2"/>
    <row r="36619" x14ac:dyDescent="0.2"/>
    <row r="36620" x14ac:dyDescent="0.2"/>
    <row r="36621" x14ac:dyDescent="0.2"/>
    <row r="36622" x14ac:dyDescent="0.2"/>
    <row r="36623" x14ac:dyDescent="0.2"/>
    <row r="36624" x14ac:dyDescent="0.2"/>
    <row r="36625" x14ac:dyDescent="0.2"/>
    <row r="36626" x14ac:dyDescent="0.2"/>
    <row r="36627" x14ac:dyDescent="0.2"/>
    <row r="36628" x14ac:dyDescent="0.2"/>
    <row r="36629" x14ac:dyDescent="0.2"/>
    <row r="36630" x14ac:dyDescent="0.2"/>
    <row r="36631" x14ac:dyDescent="0.2"/>
    <row r="36632" x14ac:dyDescent="0.2"/>
    <row r="36633" x14ac:dyDescent="0.2"/>
    <row r="36634" x14ac:dyDescent="0.2"/>
    <row r="36635" x14ac:dyDescent="0.2"/>
    <row r="36636" x14ac:dyDescent="0.2"/>
    <row r="36637" x14ac:dyDescent="0.2"/>
    <row r="36638" x14ac:dyDescent="0.2"/>
    <row r="36639" x14ac:dyDescent="0.2"/>
    <row r="36640" x14ac:dyDescent="0.2"/>
    <row r="36641" x14ac:dyDescent="0.2"/>
    <row r="36642" x14ac:dyDescent="0.2"/>
    <row r="36643" x14ac:dyDescent="0.2"/>
    <row r="36644" x14ac:dyDescent="0.2"/>
    <row r="36645" x14ac:dyDescent="0.2"/>
    <row r="36646" x14ac:dyDescent="0.2"/>
    <row r="36647" x14ac:dyDescent="0.2"/>
    <row r="36648" x14ac:dyDescent="0.2"/>
    <row r="36649" x14ac:dyDescent="0.2"/>
    <row r="36650" x14ac:dyDescent="0.2"/>
    <row r="36651" x14ac:dyDescent="0.2"/>
    <row r="36652" x14ac:dyDescent="0.2"/>
    <row r="36653" x14ac:dyDescent="0.2"/>
    <row r="36654" x14ac:dyDescent="0.2"/>
    <row r="36655" x14ac:dyDescent="0.2"/>
    <row r="36656" x14ac:dyDescent="0.2"/>
    <row r="36657" x14ac:dyDescent="0.2"/>
    <row r="36658" x14ac:dyDescent="0.2"/>
    <row r="36659" x14ac:dyDescent="0.2"/>
    <row r="36660" x14ac:dyDescent="0.2"/>
    <row r="36661" x14ac:dyDescent="0.2"/>
    <row r="36662" x14ac:dyDescent="0.2"/>
    <row r="36663" x14ac:dyDescent="0.2"/>
    <row r="36664" x14ac:dyDescent="0.2"/>
    <row r="36665" x14ac:dyDescent="0.2"/>
    <row r="36666" x14ac:dyDescent="0.2"/>
    <row r="36667" x14ac:dyDescent="0.2"/>
    <row r="36668" x14ac:dyDescent="0.2"/>
    <row r="36669" x14ac:dyDescent="0.2"/>
    <row r="36670" x14ac:dyDescent="0.2"/>
    <row r="36671" x14ac:dyDescent="0.2"/>
    <row r="36672" x14ac:dyDescent="0.2"/>
    <row r="36673" x14ac:dyDescent="0.2"/>
    <row r="36674" x14ac:dyDescent="0.2"/>
    <row r="36675" x14ac:dyDescent="0.2"/>
    <row r="36676" x14ac:dyDescent="0.2"/>
    <row r="36677" x14ac:dyDescent="0.2"/>
    <row r="36678" x14ac:dyDescent="0.2"/>
    <row r="36679" x14ac:dyDescent="0.2"/>
    <row r="36680" x14ac:dyDescent="0.2"/>
    <row r="36681" x14ac:dyDescent="0.2"/>
    <row r="36682" x14ac:dyDescent="0.2"/>
    <row r="36683" x14ac:dyDescent="0.2"/>
    <row r="36684" x14ac:dyDescent="0.2"/>
    <row r="36685" x14ac:dyDescent="0.2"/>
    <row r="36686" x14ac:dyDescent="0.2"/>
    <row r="36687" x14ac:dyDescent="0.2"/>
    <row r="36688" x14ac:dyDescent="0.2"/>
    <row r="36689" x14ac:dyDescent="0.2"/>
    <row r="36690" x14ac:dyDescent="0.2"/>
    <row r="36691" x14ac:dyDescent="0.2"/>
    <row r="36692" x14ac:dyDescent="0.2"/>
    <row r="36693" x14ac:dyDescent="0.2"/>
    <row r="36694" x14ac:dyDescent="0.2"/>
    <row r="36695" x14ac:dyDescent="0.2"/>
    <row r="36696" x14ac:dyDescent="0.2"/>
    <row r="36697" x14ac:dyDescent="0.2"/>
    <row r="36698" x14ac:dyDescent="0.2"/>
    <row r="36699" x14ac:dyDescent="0.2"/>
    <row r="36700" x14ac:dyDescent="0.2"/>
    <row r="36701" x14ac:dyDescent="0.2"/>
    <row r="36702" x14ac:dyDescent="0.2"/>
    <row r="36703" x14ac:dyDescent="0.2"/>
    <row r="36704" x14ac:dyDescent="0.2"/>
    <row r="36705" x14ac:dyDescent="0.2"/>
    <row r="36706" x14ac:dyDescent="0.2"/>
    <row r="36707" x14ac:dyDescent="0.2"/>
    <row r="36708" x14ac:dyDescent="0.2"/>
    <row r="36709" x14ac:dyDescent="0.2"/>
    <row r="36710" x14ac:dyDescent="0.2"/>
    <row r="36711" x14ac:dyDescent="0.2"/>
    <row r="36712" x14ac:dyDescent="0.2"/>
    <row r="36713" x14ac:dyDescent="0.2"/>
    <row r="36714" x14ac:dyDescent="0.2"/>
    <row r="36715" x14ac:dyDescent="0.2"/>
    <row r="36716" x14ac:dyDescent="0.2"/>
    <row r="36717" x14ac:dyDescent="0.2"/>
    <row r="36718" x14ac:dyDescent="0.2"/>
    <row r="36719" x14ac:dyDescent="0.2"/>
    <row r="36720" x14ac:dyDescent="0.2"/>
    <row r="36721" x14ac:dyDescent="0.2"/>
    <row r="36722" x14ac:dyDescent="0.2"/>
    <row r="36723" x14ac:dyDescent="0.2"/>
    <row r="36724" x14ac:dyDescent="0.2"/>
    <row r="36725" x14ac:dyDescent="0.2"/>
    <row r="36726" x14ac:dyDescent="0.2"/>
    <row r="36727" x14ac:dyDescent="0.2"/>
    <row r="36728" x14ac:dyDescent="0.2"/>
    <row r="36729" x14ac:dyDescent="0.2"/>
    <row r="36730" x14ac:dyDescent="0.2"/>
    <row r="36731" x14ac:dyDescent="0.2"/>
    <row r="36732" x14ac:dyDescent="0.2"/>
    <row r="36733" x14ac:dyDescent="0.2"/>
    <row r="36734" x14ac:dyDescent="0.2"/>
    <row r="36735" x14ac:dyDescent="0.2"/>
    <row r="36736" x14ac:dyDescent="0.2"/>
    <row r="36737" x14ac:dyDescent="0.2"/>
    <row r="36738" x14ac:dyDescent="0.2"/>
    <row r="36739" x14ac:dyDescent="0.2"/>
    <row r="36740" x14ac:dyDescent="0.2"/>
    <row r="36741" x14ac:dyDescent="0.2"/>
    <row r="36742" x14ac:dyDescent="0.2"/>
    <row r="36743" x14ac:dyDescent="0.2"/>
    <row r="36744" x14ac:dyDescent="0.2"/>
    <row r="36745" x14ac:dyDescent="0.2"/>
    <row r="36746" x14ac:dyDescent="0.2"/>
    <row r="36747" x14ac:dyDescent="0.2"/>
    <row r="36748" x14ac:dyDescent="0.2"/>
    <row r="36749" x14ac:dyDescent="0.2"/>
    <row r="36750" x14ac:dyDescent="0.2"/>
    <row r="36751" x14ac:dyDescent="0.2"/>
    <row r="36752" x14ac:dyDescent="0.2"/>
    <row r="36753" x14ac:dyDescent="0.2"/>
    <row r="36754" x14ac:dyDescent="0.2"/>
    <row r="36755" x14ac:dyDescent="0.2"/>
    <row r="36756" x14ac:dyDescent="0.2"/>
    <row r="36757" x14ac:dyDescent="0.2"/>
    <row r="36758" x14ac:dyDescent="0.2"/>
    <row r="36759" x14ac:dyDescent="0.2"/>
    <row r="36760" x14ac:dyDescent="0.2"/>
    <row r="36761" x14ac:dyDescent="0.2"/>
    <row r="36762" x14ac:dyDescent="0.2"/>
    <row r="36763" x14ac:dyDescent="0.2"/>
    <row r="36764" x14ac:dyDescent="0.2"/>
    <row r="36765" x14ac:dyDescent="0.2"/>
    <row r="36766" x14ac:dyDescent="0.2"/>
    <row r="36767" x14ac:dyDescent="0.2"/>
    <row r="36768" x14ac:dyDescent="0.2"/>
    <row r="36769" x14ac:dyDescent="0.2"/>
    <row r="36770" x14ac:dyDescent="0.2"/>
    <row r="36771" x14ac:dyDescent="0.2"/>
    <row r="36772" x14ac:dyDescent="0.2"/>
    <row r="36773" x14ac:dyDescent="0.2"/>
    <row r="36774" x14ac:dyDescent="0.2"/>
    <row r="36775" x14ac:dyDescent="0.2"/>
    <row r="36776" x14ac:dyDescent="0.2"/>
    <row r="36777" x14ac:dyDescent="0.2"/>
    <row r="36778" x14ac:dyDescent="0.2"/>
    <row r="36779" x14ac:dyDescent="0.2"/>
    <row r="36780" x14ac:dyDescent="0.2"/>
    <row r="36781" x14ac:dyDescent="0.2"/>
    <row r="36782" x14ac:dyDescent="0.2"/>
    <row r="36783" x14ac:dyDescent="0.2"/>
    <row r="36784" x14ac:dyDescent="0.2"/>
    <row r="36785" x14ac:dyDescent="0.2"/>
    <row r="36786" x14ac:dyDescent="0.2"/>
    <row r="36787" x14ac:dyDescent="0.2"/>
    <row r="36788" x14ac:dyDescent="0.2"/>
    <row r="36789" x14ac:dyDescent="0.2"/>
    <row r="36790" x14ac:dyDescent="0.2"/>
    <row r="36791" x14ac:dyDescent="0.2"/>
    <row r="36792" x14ac:dyDescent="0.2"/>
    <row r="36793" x14ac:dyDescent="0.2"/>
    <row r="36794" x14ac:dyDescent="0.2"/>
    <row r="36795" x14ac:dyDescent="0.2"/>
    <row r="36796" x14ac:dyDescent="0.2"/>
    <row r="36797" x14ac:dyDescent="0.2"/>
    <row r="36798" x14ac:dyDescent="0.2"/>
    <row r="36799" x14ac:dyDescent="0.2"/>
    <row r="36800" x14ac:dyDescent="0.2"/>
    <row r="36801" x14ac:dyDescent="0.2"/>
    <row r="36802" x14ac:dyDescent="0.2"/>
    <row r="36803" x14ac:dyDescent="0.2"/>
    <row r="36804" x14ac:dyDescent="0.2"/>
    <row r="36805" x14ac:dyDescent="0.2"/>
    <row r="36806" x14ac:dyDescent="0.2"/>
    <row r="36807" x14ac:dyDescent="0.2"/>
    <row r="36808" x14ac:dyDescent="0.2"/>
    <row r="36809" x14ac:dyDescent="0.2"/>
    <row r="36810" x14ac:dyDescent="0.2"/>
    <row r="36811" x14ac:dyDescent="0.2"/>
    <row r="36812" x14ac:dyDescent="0.2"/>
    <row r="36813" x14ac:dyDescent="0.2"/>
    <row r="36814" x14ac:dyDescent="0.2"/>
    <row r="36815" x14ac:dyDescent="0.2"/>
    <row r="36816" x14ac:dyDescent="0.2"/>
    <row r="36817" x14ac:dyDescent="0.2"/>
    <row r="36818" x14ac:dyDescent="0.2"/>
    <row r="36819" x14ac:dyDescent="0.2"/>
    <row r="36820" x14ac:dyDescent="0.2"/>
    <row r="36821" x14ac:dyDescent="0.2"/>
    <row r="36822" x14ac:dyDescent="0.2"/>
    <row r="36823" x14ac:dyDescent="0.2"/>
    <row r="36824" x14ac:dyDescent="0.2"/>
    <row r="36825" x14ac:dyDescent="0.2"/>
    <row r="36826" x14ac:dyDescent="0.2"/>
    <row r="36827" x14ac:dyDescent="0.2"/>
    <row r="36828" x14ac:dyDescent="0.2"/>
    <row r="36829" x14ac:dyDescent="0.2"/>
    <row r="36830" x14ac:dyDescent="0.2"/>
    <row r="36831" x14ac:dyDescent="0.2"/>
    <row r="36832" x14ac:dyDescent="0.2"/>
    <row r="36833" x14ac:dyDescent="0.2"/>
    <row r="36834" x14ac:dyDescent="0.2"/>
    <row r="36835" x14ac:dyDescent="0.2"/>
    <row r="36836" x14ac:dyDescent="0.2"/>
    <row r="36837" x14ac:dyDescent="0.2"/>
    <row r="36838" x14ac:dyDescent="0.2"/>
    <row r="36839" x14ac:dyDescent="0.2"/>
    <row r="36840" x14ac:dyDescent="0.2"/>
    <row r="36841" x14ac:dyDescent="0.2"/>
    <row r="36842" x14ac:dyDescent="0.2"/>
    <row r="36843" x14ac:dyDescent="0.2"/>
    <row r="36844" x14ac:dyDescent="0.2"/>
    <row r="36845" x14ac:dyDescent="0.2"/>
    <row r="36846" x14ac:dyDescent="0.2"/>
    <row r="36847" x14ac:dyDescent="0.2"/>
    <row r="36848" x14ac:dyDescent="0.2"/>
    <row r="36849" x14ac:dyDescent="0.2"/>
    <row r="36850" x14ac:dyDescent="0.2"/>
    <row r="36851" x14ac:dyDescent="0.2"/>
    <row r="36852" x14ac:dyDescent="0.2"/>
    <row r="36853" x14ac:dyDescent="0.2"/>
    <row r="36854" x14ac:dyDescent="0.2"/>
    <row r="36855" x14ac:dyDescent="0.2"/>
    <row r="36856" x14ac:dyDescent="0.2"/>
    <row r="36857" x14ac:dyDescent="0.2"/>
    <row r="36858" x14ac:dyDescent="0.2"/>
    <row r="36859" x14ac:dyDescent="0.2"/>
    <row r="36860" x14ac:dyDescent="0.2"/>
    <row r="36861" x14ac:dyDescent="0.2"/>
    <row r="36862" x14ac:dyDescent="0.2"/>
    <row r="36863" x14ac:dyDescent="0.2"/>
    <row r="36864" x14ac:dyDescent="0.2"/>
    <row r="36865" x14ac:dyDescent="0.2"/>
    <row r="36866" x14ac:dyDescent="0.2"/>
    <row r="36867" x14ac:dyDescent="0.2"/>
    <row r="36868" x14ac:dyDescent="0.2"/>
    <row r="36869" x14ac:dyDescent="0.2"/>
    <row r="36870" x14ac:dyDescent="0.2"/>
    <row r="36871" x14ac:dyDescent="0.2"/>
    <row r="36872" x14ac:dyDescent="0.2"/>
    <row r="36873" x14ac:dyDescent="0.2"/>
    <row r="36874" x14ac:dyDescent="0.2"/>
    <row r="36875" x14ac:dyDescent="0.2"/>
    <row r="36876" x14ac:dyDescent="0.2"/>
    <row r="36877" x14ac:dyDescent="0.2"/>
    <row r="36878" x14ac:dyDescent="0.2"/>
    <row r="36879" x14ac:dyDescent="0.2"/>
    <row r="36880" x14ac:dyDescent="0.2"/>
    <row r="36881" x14ac:dyDescent="0.2"/>
    <row r="36882" x14ac:dyDescent="0.2"/>
    <row r="36883" x14ac:dyDescent="0.2"/>
    <row r="36884" x14ac:dyDescent="0.2"/>
    <row r="36885" x14ac:dyDescent="0.2"/>
    <row r="36886" x14ac:dyDescent="0.2"/>
    <row r="36887" x14ac:dyDescent="0.2"/>
    <row r="36888" x14ac:dyDescent="0.2"/>
    <row r="36889" x14ac:dyDescent="0.2"/>
    <row r="36890" x14ac:dyDescent="0.2"/>
    <row r="36891" x14ac:dyDescent="0.2"/>
    <row r="36892" x14ac:dyDescent="0.2"/>
    <row r="36893" x14ac:dyDescent="0.2"/>
    <row r="36894" x14ac:dyDescent="0.2"/>
    <row r="36895" x14ac:dyDescent="0.2"/>
    <row r="36896" x14ac:dyDescent="0.2"/>
    <row r="36897" x14ac:dyDescent="0.2"/>
    <row r="36898" x14ac:dyDescent="0.2"/>
    <row r="36899" x14ac:dyDescent="0.2"/>
    <row r="36900" x14ac:dyDescent="0.2"/>
    <row r="36901" x14ac:dyDescent="0.2"/>
    <row r="36902" x14ac:dyDescent="0.2"/>
    <row r="36903" x14ac:dyDescent="0.2"/>
    <row r="36904" x14ac:dyDescent="0.2"/>
    <row r="36905" x14ac:dyDescent="0.2"/>
    <row r="36906" x14ac:dyDescent="0.2"/>
    <row r="36907" x14ac:dyDescent="0.2"/>
    <row r="36908" x14ac:dyDescent="0.2"/>
    <row r="36909" x14ac:dyDescent="0.2"/>
    <row r="36910" x14ac:dyDescent="0.2"/>
    <row r="36911" x14ac:dyDescent="0.2"/>
    <row r="36912" x14ac:dyDescent="0.2"/>
    <row r="36913" x14ac:dyDescent="0.2"/>
    <row r="36914" x14ac:dyDescent="0.2"/>
    <row r="36915" x14ac:dyDescent="0.2"/>
    <row r="36916" x14ac:dyDescent="0.2"/>
    <row r="36917" x14ac:dyDescent="0.2"/>
    <row r="36918" x14ac:dyDescent="0.2"/>
    <row r="36919" x14ac:dyDescent="0.2"/>
    <row r="36920" x14ac:dyDescent="0.2"/>
    <row r="36921" x14ac:dyDescent="0.2"/>
    <row r="36922" x14ac:dyDescent="0.2"/>
    <row r="36923" x14ac:dyDescent="0.2"/>
    <row r="36924" x14ac:dyDescent="0.2"/>
    <row r="36925" x14ac:dyDescent="0.2"/>
    <row r="36926" x14ac:dyDescent="0.2"/>
    <row r="36927" x14ac:dyDescent="0.2"/>
    <row r="36928" x14ac:dyDescent="0.2"/>
    <row r="36929" x14ac:dyDescent="0.2"/>
    <row r="36930" x14ac:dyDescent="0.2"/>
    <row r="36931" x14ac:dyDescent="0.2"/>
    <row r="36932" x14ac:dyDescent="0.2"/>
    <row r="36933" x14ac:dyDescent="0.2"/>
    <row r="36934" x14ac:dyDescent="0.2"/>
    <row r="36935" x14ac:dyDescent="0.2"/>
    <row r="36936" x14ac:dyDescent="0.2"/>
    <row r="36937" x14ac:dyDescent="0.2"/>
    <row r="36938" x14ac:dyDescent="0.2"/>
    <row r="36939" x14ac:dyDescent="0.2"/>
    <row r="36940" x14ac:dyDescent="0.2"/>
    <row r="36941" x14ac:dyDescent="0.2"/>
    <row r="36942" x14ac:dyDescent="0.2"/>
    <row r="36943" x14ac:dyDescent="0.2"/>
    <row r="36944" x14ac:dyDescent="0.2"/>
    <row r="36945" x14ac:dyDescent="0.2"/>
    <row r="36946" x14ac:dyDescent="0.2"/>
    <row r="36947" x14ac:dyDescent="0.2"/>
    <row r="36948" x14ac:dyDescent="0.2"/>
    <row r="36949" x14ac:dyDescent="0.2"/>
    <row r="36950" x14ac:dyDescent="0.2"/>
    <row r="36951" x14ac:dyDescent="0.2"/>
    <row r="36952" x14ac:dyDescent="0.2"/>
    <row r="36953" x14ac:dyDescent="0.2"/>
    <row r="36954" x14ac:dyDescent="0.2"/>
    <row r="36955" x14ac:dyDescent="0.2"/>
    <row r="36956" x14ac:dyDescent="0.2"/>
    <row r="36957" x14ac:dyDescent="0.2"/>
    <row r="36958" x14ac:dyDescent="0.2"/>
    <row r="36959" x14ac:dyDescent="0.2"/>
    <row r="36960" x14ac:dyDescent="0.2"/>
    <row r="36961" x14ac:dyDescent="0.2"/>
    <row r="36962" x14ac:dyDescent="0.2"/>
    <row r="36963" x14ac:dyDescent="0.2"/>
    <row r="36964" x14ac:dyDescent="0.2"/>
    <row r="36965" x14ac:dyDescent="0.2"/>
    <row r="36966" x14ac:dyDescent="0.2"/>
    <row r="36967" x14ac:dyDescent="0.2"/>
    <row r="36968" x14ac:dyDescent="0.2"/>
    <row r="36969" x14ac:dyDescent="0.2"/>
    <row r="36970" x14ac:dyDescent="0.2"/>
    <row r="36971" x14ac:dyDescent="0.2"/>
    <row r="36972" x14ac:dyDescent="0.2"/>
    <row r="36973" x14ac:dyDescent="0.2"/>
    <row r="36974" x14ac:dyDescent="0.2"/>
    <row r="36975" x14ac:dyDescent="0.2"/>
    <row r="36976" x14ac:dyDescent="0.2"/>
    <row r="36977" x14ac:dyDescent="0.2"/>
    <row r="36978" x14ac:dyDescent="0.2"/>
    <row r="36979" x14ac:dyDescent="0.2"/>
    <row r="36980" x14ac:dyDescent="0.2"/>
    <row r="36981" x14ac:dyDescent="0.2"/>
    <row r="36982" x14ac:dyDescent="0.2"/>
    <row r="36983" x14ac:dyDescent="0.2"/>
    <row r="36984" x14ac:dyDescent="0.2"/>
    <row r="36985" x14ac:dyDescent="0.2"/>
    <row r="36986" x14ac:dyDescent="0.2"/>
    <row r="36987" x14ac:dyDescent="0.2"/>
    <row r="36988" x14ac:dyDescent="0.2"/>
    <row r="36989" x14ac:dyDescent="0.2"/>
    <row r="36990" x14ac:dyDescent="0.2"/>
    <row r="36991" x14ac:dyDescent="0.2"/>
    <row r="36992" x14ac:dyDescent="0.2"/>
    <row r="36993" x14ac:dyDescent="0.2"/>
    <row r="36994" x14ac:dyDescent="0.2"/>
    <row r="36995" x14ac:dyDescent="0.2"/>
    <row r="36996" x14ac:dyDescent="0.2"/>
    <row r="36997" x14ac:dyDescent="0.2"/>
    <row r="36998" x14ac:dyDescent="0.2"/>
    <row r="36999" x14ac:dyDescent="0.2"/>
    <row r="37000" x14ac:dyDescent="0.2"/>
    <row r="37001" x14ac:dyDescent="0.2"/>
    <row r="37002" x14ac:dyDescent="0.2"/>
    <row r="37003" x14ac:dyDescent="0.2"/>
    <row r="37004" x14ac:dyDescent="0.2"/>
    <row r="37005" x14ac:dyDescent="0.2"/>
    <row r="37006" x14ac:dyDescent="0.2"/>
    <row r="37007" x14ac:dyDescent="0.2"/>
    <row r="37008" x14ac:dyDescent="0.2"/>
    <row r="37009" x14ac:dyDescent="0.2"/>
    <row r="37010" x14ac:dyDescent="0.2"/>
    <row r="37011" x14ac:dyDescent="0.2"/>
    <row r="37012" x14ac:dyDescent="0.2"/>
    <row r="37013" x14ac:dyDescent="0.2"/>
    <row r="37014" x14ac:dyDescent="0.2"/>
    <row r="37015" x14ac:dyDescent="0.2"/>
    <row r="37016" x14ac:dyDescent="0.2"/>
    <row r="37017" x14ac:dyDescent="0.2"/>
    <row r="37018" x14ac:dyDescent="0.2"/>
    <row r="37019" x14ac:dyDescent="0.2"/>
    <row r="37020" x14ac:dyDescent="0.2"/>
    <row r="37021" x14ac:dyDescent="0.2"/>
    <row r="37022" x14ac:dyDescent="0.2"/>
    <row r="37023" x14ac:dyDescent="0.2"/>
    <row r="37024" x14ac:dyDescent="0.2"/>
    <row r="37025" x14ac:dyDescent="0.2"/>
    <row r="37026" x14ac:dyDescent="0.2"/>
    <row r="37027" x14ac:dyDescent="0.2"/>
    <row r="37028" x14ac:dyDescent="0.2"/>
    <row r="37029" x14ac:dyDescent="0.2"/>
    <row r="37030" x14ac:dyDescent="0.2"/>
    <row r="37031" x14ac:dyDescent="0.2"/>
    <row r="37032" x14ac:dyDescent="0.2"/>
    <row r="37033" x14ac:dyDescent="0.2"/>
    <row r="37034" x14ac:dyDescent="0.2"/>
    <row r="37035" x14ac:dyDescent="0.2"/>
    <row r="37036" x14ac:dyDescent="0.2"/>
    <row r="37037" x14ac:dyDescent="0.2"/>
    <row r="37038" x14ac:dyDescent="0.2"/>
    <row r="37039" x14ac:dyDescent="0.2"/>
    <row r="37040" x14ac:dyDescent="0.2"/>
    <row r="37041" x14ac:dyDescent="0.2"/>
    <row r="37042" x14ac:dyDescent="0.2"/>
    <row r="37043" x14ac:dyDescent="0.2"/>
    <row r="37044" x14ac:dyDescent="0.2"/>
    <row r="37045" x14ac:dyDescent="0.2"/>
    <row r="37046" x14ac:dyDescent="0.2"/>
    <row r="37047" x14ac:dyDescent="0.2"/>
    <row r="37048" x14ac:dyDescent="0.2"/>
    <row r="37049" x14ac:dyDescent="0.2"/>
    <row r="37050" x14ac:dyDescent="0.2"/>
    <row r="37051" x14ac:dyDescent="0.2"/>
    <row r="37052" x14ac:dyDescent="0.2"/>
    <row r="37053" x14ac:dyDescent="0.2"/>
    <row r="37054" x14ac:dyDescent="0.2"/>
    <row r="37055" x14ac:dyDescent="0.2"/>
    <row r="37056" x14ac:dyDescent="0.2"/>
    <row r="37057" x14ac:dyDescent="0.2"/>
    <row r="37058" x14ac:dyDescent="0.2"/>
    <row r="37059" x14ac:dyDescent="0.2"/>
    <row r="37060" x14ac:dyDescent="0.2"/>
    <row r="37061" x14ac:dyDescent="0.2"/>
    <row r="37062" x14ac:dyDescent="0.2"/>
    <row r="37063" x14ac:dyDescent="0.2"/>
    <row r="37064" x14ac:dyDescent="0.2"/>
    <row r="37065" x14ac:dyDescent="0.2"/>
    <row r="37066" x14ac:dyDescent="0.2"/>
    <row r="37067" x14ac:dyDescent="0.2"/>
    <row r="37068" x14ac:dyDescent="0.2"/>
    <row r="37069" x14ac:dyDescent="0.2"/>
    <row r="37070" x14ac:dyDescent="0.2"/>
    <row r="37071" x14ac:dyDescent="0.2"/>
    <row r="37072" x14ac:dyDescent="0.2"/>
    <row r="37073" x14ac:dyDescent="0.2"/>
    <row r="37074" x14ac:dyDescent="0.2"/>
    <row r="37075" x14ac:dyDescent="0.2"/>
    <row r="37076" x14ac:dyDescent="0.2"/>
    <row r="37077" x14ac:dyDescent="0.2"/>
    <row r="37078" x14ac:dyDescent="0.2"/>
    <row r="37079" x14ac:dyDescent="0.2"/>
    <row r="37080" x14ac:dyDescent="0.2"/>
    <row r="37081" x14ac:dyDescent="0.2"/>
    <row r="37082" x14ac:dyDescent="0.2"/>
    <row r="37083" x14ac:dyDescent="0.2"/>
    <row r="37084" x14ac:dyDescent="0.2"/>
    <row r="37085" x14ac:dyDescent="0.2"/>
    <row r="37086" x14ac:dyDescent="0.2"/>
    <row r="37087" x14ac:dyDescent="0.2"/>
    <row r="37088" x14ac:dyDescent="0.2"/>
    <row r="37089" x14ac:dyDescent="0.2"/>
    <row r="37090" x14ac:dyDescent="0.2"/>
    <row r="37091" x14ac:dyDescent="0.2"/>
    <row r="37092" x14ac:dyDescent="0.2"/>
    <row r="37093" x14ac:dyDescent="0.2"/>
    <row r="37094" x14ac:dyDescent="0.2"/>
    <row r="37095" x14ac:dyDescent="0.2"/>
    <row r="37096" x14ac:dyDescent="0.2"/>
    <row r="37097" x14ac:dyDescent="0.2"/>
    <row r="37098" x14ac:dyDescent="0.2"/>
    <row r="37099" x14ac:dyDescent="0.2"/>
    <row r="37100" x14ac:dyDescent="0.2"/>
    <row r="37101" x14ac:dyDescent="0.2"/>
    <row r="37102" x14ac:dyDescent="0.2"/>
    <row r="37103" x14ac:dyDescent="0.2"/>
    <row r="37104" x14ac:dyDescent="0.2"/>
    <row r="37105" x14ac:dyDescent="0.2"/>
    <row r="37106" x14ac:dyDescent="0.2"/>
    <row r="37107" x14ac:dyDescent="0.2"/>
    <row r="37108" x14ac:dyDescent="0.2"/>
    <row r="37109" x14ac:dyDescent="0.2"/>
    <row r="37110" x14ac:dyDescent="0.2"/>
    <row r="37111" x14ac:dyDescent="0.2"/>
    <row r="37112" x14ac:dyDescent="0.2"/>
    <row r="37113" x14ac:dyDescent="0.2"/>
    <row r="37114" x14ac:dyDescent="0.2"/>
    <row r="37115" x14ac:dyDescent="0.2"/>
    <row r="37116" x14ac:dyDescent="0.2"/>
    <row r="37117" x14ac:dyDescent="0.2"/>
    <row r="37118" x14ac:dyDescent="0.2"/>
    <row r="37119" x14ac:dyDescent="0.2"/>
    <row r="37120" x14ac:dyDescent="0.2"/>
    <row r="37121" x14ac:dyDescent="0.2"/>
    <row r="37122" x14ac:dyDescent="0.2"/>
    <row r="37123" x14ac:dyDescent="0.2"/>
    <row r="37124" x14ac:dyDescent="0.2"/>
    <row r="37125" x14ac:dyDescent="0.2"/>
    <row r="37126" x14ac:dyDescent="0.2"/>
    <row r="37127" x14ac:dyDescent="0.2"/>
    <row r="37128" x14ac:dyDescent="0.2"/>
    <row r="37129" x14ac:dyDescent="0.2"/>
    <row r="37130" x14ac:dyDescent="0.2"/>
    <row r="37131" x14ac:dyDescent="0.2"/>
    <row r="37132" x14ac:dyDescent="0.2"/>
    <row r="37133" x14ac:dyDescent="0.2"/>
    <row r="37134" x14ac:dyDescent="0.2"/>
    <row r="37135" x14ac:dyDescent="0.2"/>
    <row r="37136" x14ac:dyDescent="0.2"/>
    <row r="37137" x14ac:dyDescent="0.2"/>
    <row r="37138" x14ac:dyDescent="0.2"/>
    <row r="37139" x14ac:dyDescent="0.2"/>
    <row r="37140" x14ac:dyDescent="0.2"/>
    <row r="37141" x14ac:dyDescent="0.2"/>
    <row r="37142" x14ac:dyDescent="0.2"/>
    <row r="37143" x14ac:dyDescent="0.2"/>
    <row r="37144" x14ac:dyDescent="0.2"/>
    <row r="37145" x14ac:dyDescent="0.2"/>
    <row r="37146" x14ac:dyDescent="0.2"/>
    <row r="37147" x14ac:dyDescent="0.2"/>
    <row r="37148" x14ac:dyDescent="0.2"/>
    <row r="37149" x14ac:dyDescent="0.2"/>
    <row r="37150" x14ac:dyDescent="0.2"/>
    <row r="37151" x14ac:dyDescent="0.2"/>
    <row r="37152" x14ac:dyDescent="0.2"/>
    <row r="37153" x14ac:dyDescent="0.2"/>
    <row r="37154" x14ac:dyDescent="0.2"/>
    <row r="37155" x14ac:dyDescent="0.2"/>
    <row r="37156" x14ac:dyDescent="0.2"/>
    <row r="37157" x14ac:dyDescent="0.2"/>
    <row r="37158" x14ac:dyDescent="0.2"/>
    <row r="37159" x14ac:dyDescent="0.2"/>
    <row r="37160" x14ac:dyDescent="0.2"/>
    <row r="37161" x14ac:dyDescent="0.2"/>
    <row r="37162" x14ac:dyDescent="0.2"/>
    <row r="37163" x14ac:dyDescent="0.2"/>
    <row r="37164" x14ac:dyDescent="0.2"/>
    <row r="37165" x14ac:dyDescent="0.2"/>
    <row r="37166" x14ac:dyDescent="0.2"/>
    <row r="37167" x14ac:dyDescent="0.2"/>
    <row r="37168" x14ac:dyDescent="0.2"/>
    <row r="37169" x14ac:dyDescent="0.2"/>
    <row r="37170" x14ac:dyDescent="0.2"/>
    <row r="37171" x14ac:dyDescent="0.2"/>
    <row r="37172" x14ac:dyDescent="0.2"/>
    <row r="37173" x14ac:dyDescent="0.2"/>
    <row r="37174" x14ac:dyDescent="0.2"/>
    <row r="37175" x14ac:dyDescent="0.2"/>
    <row r="37176" x14ac:dyDescent="0.2"/>
    <row r="37177" x14ac:dyDescent="0.2"/>
    <row r="37178" x14ac:dyDescent="0.2"/>
    <row r="37179" x14ac:dyDescent="0.2"/>
    <row r="37180" x14ac:dyDescent="0.2"/>
    <row r="37181" x14ac:dyDescent="0.2"/>
    <row r="37182" x14ac:dyDescent="0.2"/>
    <row r="37183" x14ac:dyDescent="0.2"/>
    <row r="37184" x14ac:dyDescent="0.2"/>
    <row r="37185" x14ac:dyDescent="0.2"/>
    <row r="37186" x14ac:dyDescent="0.2"/>
    <row r="37187" x14ac:dyDescent="0.2"/>
    <row r="37188" x14ac:dyDescent="0.2"/>
    <row r="37189" x14ac:dyDescent="0.2"/>
    <row r="37190" x14ac:dyDescent="0.2"/>
    <row r="37191" x14ac:dyDescent="0.2"/>
    <row r="37192" x14ac:dyDescent="0.2"/>
    <row r="37193" x14ac:dyDescent="0.2"/>
    <row r="37194" x14ac:dyDescent="0.2"/>
    <row r="37195" x14ac:dyDescent="0.2"/>
    <row r="37196" x14ac:dyDescent="0.2"/>
    <row r="37197" x14ac:dyDescent="0.2"/>
    <row r="37198" x14ac:dyDescent="0.2"/>
    <row r="37199" x14ac:dyDescent="0.2"/>
    <row r="37200" x14ac:dyDescent="0.2"/>
    <row r="37201" x14ac:dyDescent="0.2"/>
    <row r="37202" x14ac:dyDescent="0.2"/>
    <row r="37203" x14ac:dyDescent="0.2"/>
    <row r="37204" x14ac:dyDescent="0.2"/>
    <row r="37205" x14ac:dyDescent="0.2"/>
    <row r="37206" x14ac:dyDescent="0.2"/>
    <row r="37207" x14ac:dyDescent="0.2"/>
    <row r="37208" x14ac:dyDescent="0.2"/>
    <row r="37209" x14ac:dyDescent="0.2"/>
    <row r="37210" x14ac:dyDescent="0.2"/>
    <row r="37211" x14ac:dyDescent="0.2"/>
    <row r="37212" x14ac:dyDescent="0.2"/>
    <row r="37213" x14ac:dyDescent="0.2"/>
    <row r="37214" x14ac:dyDescent="0.2"/>
    <row r="37215" x14ac:dyDescent="0.2"/>
    <row r="37216" x14ac:dyDescent="0.2"/>
    <row r="37217" x14ac:dyDescent="0.2"/>
    <row r="37218" x14ac:dyDescent="0.2"/>
    <row r="37219" x14ac:dyDescent="0.2"/>
    <row r="37220" x14ac:dyDescent="0.2"/>
    <row r="37221" x14ac:dyDescent="0.2"/>
    <row r="37222" x14ac:dyDescent="0.2"/>
    <row r="37223" x14ac:dyDescent="0.2"/>
    <row r="37224" x14ac:dyDescent="0.2"/>
    <row r="37225" x14ac:dyDescent="0.2"/>
    <row r="37226" x14ac:dyDescent="0.2"/>
    <row r="37227" x14ac:dyDescent="0.2"/>
    <row r="37228" x14ac:dyDescent="0.2"/>
    <row r="37229" x14ac:dyDescent="0.2"/>
    <row r="37230" x14ac:dyDescent="0.2"/>
    <row r="37231" x14ac:dyDescent="0.2"/>
    <row r="37232" x14ac:dyDescent="0.2"/>
    <row r="37233" x14ac:dyDescent="0.2"/>
    <row r="37234" x14ac:dyDescent="0.2"/>
    <row r="37235" x14ac:dyDescent="0.2"/>
    <row r="37236" x14ac:dyDescent="0.2"/>
    <row r="37237" x14ac:dyDescent="0.2"/>
    <row r="37238" x14ac:dyDescent="0.2"/>
    <row r="37239" x14ac:dyDescent="0.2"/>
    <row r="37240" x14ac:dyDescent="0.2"/>
    <row r="37241" x14ac:dyDescent="0.2"/>
    <row r="37242" x14ac:dyDescent="0.2"/>
    <row r="37243" x14ac:dyDescent="0.2"/>
    <row r="37244" x14ac:dyDescent="0.2"/>
    <row r="37245" x14ac:dyDescent="0.2"/>
    <row r="37246" x14ac:dyDescent="0.2"/>
    <row r="37247" x14ac:dyDescent="0.2"/>
    <row r="37248" x14ac:dyDescent="0.2"/>
    <row r="37249" x14ac:dyDescent="0.2"/>
    <row r="37250" x14ac:dyDescent="0.2"/>
    <row r="37251" x14ac:dyDescent="0.2"/>
    <row r="37252" x14ac:dyDescent="0.2"/>
    <row r="37253" x14ac:dyDescent="0.2"/>
    <row r="37254" x14ac:dyDescent="0.2"/>
    <row r="37255" x14ac:dyDescent="0.2"/>
    <row r="37256" x14ac:dyDescent="0.2"/>
    <row r="37257" x14ac:dyDescent="0.2"/>
    <row r="37258" x14ac:dyDescent="0.2"/>
    <row r="37259" x14ac:dyDescent="0.2"/>
    <row r="37260" x14ac:dyDescent="0.2"/>
    <row r="37261" x14ac:dyDescent="0.2"/>
    <row r="37262" x14ac:dyDescent="0.2"/>
    <row r="37263" x14ac:dyDescent="0.2"/>
    <row r="37264" x14ac:dyDescent="0.2"/>
    <row r="37265" x14ac:dyDescent="0.2"/>
    <row r="37266" x14ac:dyDescent="0.2"/>
    <row r="37267" x14ac:dyDescent="0.2"/>
    <row r="37268" x14ac:dyDescent="0.2"/>
    <row r="37269" x14ac:dyDescent="0.2"/>
    <row r="37270" x14ac:dyDescent="0.2"/>
    <row r="37271" x14ac:dyDescent="0.2"/>
    <row r="37272" x14ac:dyDescent="0.2"/>
    <row r="37273" x14ac:dyDescent="0.2"/>
    <row r="37274" x14ac:dyDescent="0.2"/>
    <row r="37275" x14ac:dyDescent="0.2"/>
    <row r="37276" x14ac:dyDescent="0.2"/>
    <row r="37277" x14ac:dyDescent="0.2"/>
    <row r="37278" x14ac:dyDescent="0.2"/>
    <row r="37279" x14ac:dyDescent="0.2"/>
    <row r="37280" x14ac:dyDescent="0.2"/>
    <row r="37281" x14ac:dyDescent="0.2"/>
    <row r="37282" x14ac:dyDescent="0.2"/>
    <row r="37283" x14ac:dyDescent="0.2"/>
    <row r="37284" x14ac:dyDescent="0.2"/>
    <row r="37285" x14ac:dyDescent="0.2"/>
    <row r="37286" x14ac:dyDescent="0.2"/>
    <row r="37287" x14ac:dyDescent="0.2"/>
    <row r="37288" x14ac:dyDescent="0.2"/>
    <row r="37289" x14ac:dyDescent="0.2"/>
    <row r="37290" x14ac:dyDescent="0.2"/>
    <row r="37291" x14ac:dyDescent="0.2"/>
    <row r="37292" x14ac:dyDescent="0.2"/>
    <row r="37293" x14ac:dyDescent="0.2"/>
    <row r="37294" x14ac:dyDescent="0.2"/>
    <row r="37295" x14ac:dyDescent="0.2"/>
    <row r="37296" x14ac:dyDescent="0.2"/>
    <row r="37297" x14ac:dyDescent="0.2"/>
    <row r="37298" x14ac:dyDescent="0.2"/>
    <row r="37299" x14ac:dyDescent="0.2"/>
    <row r="37300" x14ac:dyDescent="0.2"/>
    <row r="37301" x14ac:dyDescent="0.2"/>
    <row r="37302" x14ac:dyDescent="0.2"/>
    <row r="37303" x14ac:dyDescent="0.2"/>
    <row r="37304" x14ac:dyDescent="0.2"/>
    <row r="37305" x14ac:dyDescent="0.2"/>
    <row r="37306" x14ac:dyDescent="0.2"/>
    <row r="37307" x14ac:dyDescent="0.2"/>
    <row r="37308" x14ac:dyDescent="0.2"/>
    <row r="37309" x14ac:dyDescent="0.2"/>
    <row r="37310" x14ac:dyDescent="0.2"/>
    <row r="37311" x14ac:dyDescent="0.2"/>
    <row r="37312" x14ac:dyDescent="0.2"/>
    <row r="37313" x14ac:dyDescent="0.2"/>
    <row r="37314" x14ac:dyDescent="0.2"/>
    <row r="37315" x14ac:dyDescent="0.2"/>
    <row r="37316" x14ac:dyDescent="0.2"/>
    <row r="37317" x14ac:dyDescent="0.2"/>
    <row r="37318" x14ac:dyDescent="0.2"/>
    <row r="37319" x14ac:dyDescent="0.2"/>
    <row r="37320" x14ac:dyDescent="0.2"/>
    <row r="37321" x14ac:dyDescent="0.2"/>
    <row r="37322" x14ac:dyDescent="0.2"/>
    <row r="37323" x14ac:dyDescent="0.2"/>
    <row r="37324" x14ac:dyDescent="0.2"/>
    <row r="37325" x14ac:dyDescent="0.2"/>
    <row r="37326" x14ac:dyDescent="0.2"/>
    <row r="37327" x14ac:dyDescent="0.2"/>
    <row r="37328" x14ac:dyDescent="0.2"/>
    <row r="37329" x14ac:dyDescent="0.2"/>
    <row r="37330" x14ac:dyDescent="0.2"/>
    <row r="37331" x14ac:dyDescent="0.2"/>
    <row r="37332" x14ac:dyDescent="0.2"/>
    <row r="37333" x14ac:dyDescent="0.2"/>
    <row r="37334" x14ac:dyDescent="0.2"/>
    <row r="37335" x14ac:dyDescent="0.2"/>
    <row r="37336" x14ac:dyDescent="0.2"/>
    <row r="37337" x14ac:dyDescent="0.2"/>
    <row r="37338" x14ac:dyDescent="0.2"/>
    <row r="37339" x14ac:dyDescent="0.2"/>
    <row r="37340" x14ac:dyDescent="0.2"/>
    <row r="37341" x14ac:dyDescent="0.2"/>
    <row r="37342" x14ac:dyDescent="0.2"/>
    <row r="37343" x14ac:dyDescent="0.2"/>
    <row r="37344" x14ac:dyDescent="0.2"/>
    <row r="37345" x14ac:dyDescent="0.2"/>
    <row r="37346" x14ac:dyDescent="0.2"/>
    <row r="37347" x14ac:dyDescent="0.2"/>
    <row r="37348" x14ac:dyDescent="0.2"/>
    <row r="37349" x14ac:dyDescent="0.2"/>
    <row r="37350" x14ac:dyDescent="0.2"/>
    <row r="37351" x14ac:dyDescent="0.2"/>
    <row r="37352" x14ac:dyDescent="0.2"/>
    <row r="37353" x14ac:dyDescent="0.2"/>
    <row r="37354" x14ac:dyDescent="0.2"/>
    <row r="37355" x14ac:dyDescent="0.2"/>
    <row r="37356" x14ac:dyDescent="0.2"/>
    <row r="37357" x14ac:dyDescent="0.2"/>
    <row r="37358" x14ac:dyDescent="0.2"/>
    <row r="37359" x14ac:dyDescent="0.2"/>
    <row r="37360" x14ac:dyDescent="0.2"/>
    <row r="37361" x14ac:dyDescent="0.2"/>
    <row r="37362" x14ac:dyDescent="0.2"/>
    <row r="37363" x14ac:dyDescent="0.2"/>
    <row r="37364" x14ac:dyDescent="0.2"/>
    <row r="37365" x14ac:dyDescent="0.2"/>
    <row r="37366" x14ac:dyDescent="0.2"/>
    <row r="37367" x14ac:dyDescent="0.2"/>
    <row r="37368" x14ac:dyDescent="0.2"/>
    <row r="37369" x14ac:dyDescent="0.2"/>
    <row r="37370" x14ac:dyDescent="0.2"/>
    <row r="37371" x14ac:dyDescent="0.2"/>
    <row r="37372" x14ac:dyDescent="0.2"/>
    <row r="37373" x14ac:dyDescent="0.2"/>
    <row r="37374" x14ac:dyDescent="0.2"/>
    <row r="37375" x14ac:dyDescent="0.2"/>
    <row r="37376" x14ac:dyDescent="0.2"/>
    <row r="37377" x14ac:dyDescent="0.2"/>
    <row r="37378" x14ac:dyDescent="0.2"/>
    <row r="37379" x14ac:dyDescent="0.2"/>
    <row r="37380" x14ac:dyDescent="0.2"/>
    <row r="37381" x14ac:dyDescent="0.2"/>
    <row r="37382" x14ac:dyDescent="0.2"/>
    <row r="37383" x14ac:dyDescent="0.2"/>
    <row r="37384" x14ac:dyDescent="0.2"/>
    <row r="37385" x14ac:dyDescent="0.2"/>
    <row r="37386" x14ac:dyDescent="0.2"/>
    <row r="37387" x14ac:dyDescent="0.2"/>
    <row r="37388" x14ac:dyDescent="0.2"/>
    <row r="37389" x14ac:dyDescent="0.2"/>
    <row r="37390" x14ac:dyDescent="0.2"/>
    <row r="37391" x14ac:dyDescent="0.2"/>
    <row r="37392" x14ac:dyDescent="0.2"/>
    <row r="37393" x14ac:dyDescent="0.2"/>
    <row r="37394" x14ac:dyDescent="0.2"/>
    <row r="37395" x14ac:dyDescent="0.2"/>
    <row r="37396" x14ac:dyDescent="0.2"/>
    <row r="37397" x14ac:dyDescent="0.2"/>
    <row r="37398" x14ac:dyDescent="0.2"/>
    <row r="37399" x14ac:dyDescent="0.2"/>
    <row r="37400" x14ac:dyDescent="0.2"/>
    <row r="37401" x14ac:dyDescent="0.2"/>
    <row r="37402" x14ac:dyDescent="0.2"/>
    <row r="37403" x14ac:dyDescent="0.2"/>
    <row r="37404" x14ac:dyDescent="0.2"/>
    <row r="37405" x14ac:dyDescent="0.2"/>
    <row r="37406" x14ac:dyDescent="0.2"/>
    <row r="37407" x14ac:dyDescent="0.2"/>
    <row r="37408" x14ac:dyDescent="0.2"/>
    <row r="37409" x14ac:dyDescent="0.2"/>
    <row r="37410" x14ac:dyDescent="0.2"/>
    <row r="37411" x14ac:dyDescent="0.2"/>
    <row r="37412" x14ac:dyDescent="0.2"/>
    <row r="37413" x14ac:dyDescent="0.2"/>
    <row r="37414" x14ac:dyDescent="0.2"/>
    <row r="37415" x14ac:dyDescent="0.2"/>
    <row r="37416" x14ac:dyDescent="0.2"/>
    <row r="37417" x14ac:dyDescent="0.2"/>
    <row r="37418" x14ac:dyDescent="0.2"/>
    <row r="37419" x14ac:dyDescent="0.2"/>
    <row r="37420" x14ac:dyDescent="0.2"/>
    <row r="37421" x14ac:dyDescent="0.2"/>
    <row r="37422" x14ac:dyDescent="0.2"/>
    <row r="37423" x14ac:dyDescent="0.2"/>
    <row r="37424" x14ac:dyDescent="0.2"/>
    <row r="37425" x14ac:dyDescent="0.2"/>
    <row r="37426" x14ac:dyDescent="0.2"/>
    <row r="37427" x14ac:dyDescent="0.2"/>
    <row r="37428" x14ac:dyDescent="0.2"/>
    <row r="37429" x14ac:dyDescent="0.2"/>
    <row r="37430" x14ac:dyDescent="0.2"/>
    <row r="37431" x14ac:dyDescent="0.2"/>
    <row r="37432" x14ac:dyDescent="0.2"/>
    <row r="37433" x14ac:dyDescent="0.2"/>
    <row r="37434" x14ac:dyDescent="0.2"/>
    <row r="37435" x14ac:dyDescent="0.2"/>
    <row r="37436" x14ac:dyDescent="0.2"/>
    <row r="37437" x14ac:dyDescent="0.2"/>
    <row r="37438" x14ac:dyDescent="0.2"/>
    <row r="37439" x14ac:dyDescent="0.2"/>
    <row r="37440" x14ac:dyDescent="0.2"/>
    <row r="37441" x14ac:dyDescent="0.2"/>
    <row r="37442" x14ac:dyDescent="0.2"/>
    <row r="37443" x14ac:dyDescent="0.2"/>
    <row r="37444" x14ac:dyDescent="0.2"/>
    <row r="37445" x14ac:dyDescent="0.2"/>
    <row r="37446" x14ac:dyDescent="0.2"/>
    <row r="37447" x14ac:dyDescent="0.2"/>
    <row r="37448" x14ac:dyDescent="0.2"/>
    <row r="37449" x14ac:dyDescent="0.2"/>
    <row r="37450" x14ac:dyDescent="0.2"/>
    <row r="37451" x14ac:dyDescent="0.2"/>
    <row r="37452" x14ac:dyDescent="0.2"/>
    <row r="37453" x14ac:dyDescent="0.2"/>
    <row r="37454" x14ac:dyDescent="0.2"/>
    <row r="37455" x14ac:dyDescent="0.2"/>
    <row r="37456" x14ac:dyDescent="0.2"/>
    <row r="37457" x14ac:dyDescent="0.2"/>
    <row r="37458" x14ac:dyDescent="0.2"/>
    <row r="37459" x14ac:dyDescent="0.2"/>
    <row r="37460" x14ac:dyDescent="0.2"/>
    <row r="37461" x14ac:dyDescent="0.2"/>
    <row r="37462" x14ac:dyDescent="0.2"/>
    <row r="37463" x14ac:dyDescent="0.2"/>
    <row r="37464" x14ac:dyDescent="0.2"/>
    <row r="37465" x14ac:dyDescent="0.2"/>
    <row r="37466" x14ac:dyDescent="0.2"/>
    <row r="37467" x14ac:dyDescent="0.2"/>
    <row r="37468" x14ac:dyDescent="0.2"/>
    <row r="37469" x14ac:dyDescent="0.2"/>
    <row r="37470" x14ac:dyDescent="0.2"/>
    <row r="37471" x14ac:dyDescent="0.2"/>
    <row r="37472" x14ac:dyDescent="0.2"/>
    <row r="37473" x14ac:dyDescent="0.2"/>
    <row r="37474" x14ac:dyDescent="0.2"/>
    <row r="37475" x14ac:dyDescent="0.2"/>
    <row r="37476" x14ac:dyDescent="0.2"/>
    <row r="37477" x14ac:dyDescent="0.2"/>
    <row r="37478" x14ac:dyDescent="0.2"/>
    <row r="37479" x14ac:dyDescent="0.2"/>
    <row r="37480" x14ac:dyDescent="0.2"/>
    <row r="37481" x14ac:dyDescent="0.2"/>
    <row r="37482" x14ac:dyDescent="0.2"/>
    <row r="37483" x14ac:dyDescent="0.2"/>
    <row r="37484" x14ac:dyDescent="0.2"/>
    <row r="37485" x14ac:dyDescent="0.2"/>
    <row r="37486" x14ac:dyDescent="0.2"/>
    <row r="37487" x14ac:dyDescent="0.2"/>
    <row r="37488" x14ac:dyDescent="0.2"/>
    <row r="37489" x14ac:dyDescent="0.2"/>
    <row r="37490" x14ac:dyDescent="0.2"/>
    <row r="37491" x14ac:dyDescent="0.2"/>
    <row r="37492" x14ac:dyDescent="0.2"/>
    <row r="37493" x14ac:dyDescent="0.2"/>
    <row r="37494" x14ac:dyDescent="0.2"/>
    <row r="37495" x14ac:dyDescent="0.2"/>
    <row r="37496" x14ac:dyDescent="0.2"/>
    <row r="37497" x14ac:dyDescent="0.2"/>
    <row r="37498" x14ac:dyDescent="0.2"/>
    <row r="37499" x14ac:dyDescent="0.2"/>
    <row r="37500" x14ac:dyDescent="0.2"/>
    <row r="37501" x14ac:dyDescent="0.2"/>
    <row r="37502" x14ac:dyDescent="0.2"/>
    <row r="37503" x14ac:dyDescent="0.2"/>
    <row r="37504" x14ac:dyDescent="0.2"/>
    <row r="37505" x14ac:dyDescent="0.2"/>
    <row r="37506" x14ac:dyDescent="0.2"/>
    <row r="37507" x14ac:dyDescent="0.2"/>
    <row r="37508" x14ac:dyDescent="0.2"/>
    <row r="37509" x14ac:dyDescent="0.2"/>
    <row r="37510" x14ac:dyDescent="0.2"/>
    <row r="37511" x14ac:dyDescent="0.2"/>
    <row r="37512" x14ac:dyDescent="0.2"/>
    <row r="37513" x14ac:dyDescent="0.2"/>
    <row r="37514" x14ac:dyDescent="0.2"/>
    <row r="37515" x14ac:dyDescent="0.2"/>
    <row r="37516" x14ac:dyDescent="0.2"/>
    <row r="37517" x14ac:dyDescent="0.2"/>
    <row r="37518" x14ac:dyDescent="0.2"/>
    <row r="37519" x14ac:dyDescent="0.2"/>
    <row r="37520" x14ac:dyDescent="0.2"/>
    <row r="37521" x14ac:dyDescent="0.2"/>
    <row r="37522" x14ac:dyDescent="0.2"/>
    <row r="37523" x14ac:dyDescent="0.2"/>
    <row r="37524" x14ac:dyDescent="0.2"/>
    <row r="37525" x14ac:dyDescent="0.2"/>
    <row r="37526" x14ac:dyDescent="0.2"/>
    <row r="37527" x14ac:dyDescent="0.2"/>
    <row r="37528" x14ac:dyDescent="0.2"/>
    <row r="37529" x14ac:dyDescent="0.2"/>
    <row r="37530" x14ac:dyDescent="0.2"/>
    <row r="37531" x14ac:dyDescent="0.2"/>
    <row r="37532" x14ac:dyDescent="0.2"/>
    <row r="37533" x14ac:dyDescent="0.2"/>
    <row r="37534" x14ac:dyDescent="0.2"/>
    <row r="37535" x14ac:dyDescent="0.2"/>
    <row r="37536" x14ac:dyDescent="0.2"/>
    <row r="37537" x14ac:dyDescent="0.2"/>
    <row r="37538" x14ac:dyDescent="0.2"/>
    <row r="37539" x14ac:dyDescent="0.2"/>
    <row r="37540" x14ac:dyDescent="0.2"/>
    <row r="37541" x14ac:dyDescent="0.2"/>
    <row r="37542" x14ac:dyDescent="0.2"/>
    <row r="37543" x14ac:dyDescent="0.2"/>
    <row r="37544" x14ac:dyDescent="0.2"/>
    <row r="37545" x14ac:dyDescent="0.2"/>
    <row r="37546" x14ac:dyDescent="0.2"/>
    <row r="37547" x14ac:dyDescent="0.2"/>
    <row r="37548" x14ac:dyDescent="0.2"/>
    <row r="37549" x14ac:dyDescent="0.2"/>
    <row r="37550" x14ac:dyDescent="0.2"/>
    <row r="37551" x14ac:dyDescent="0.2"/>
    <row r="37552" x14ac:dyDescent="0.2"/>
    <row r="37553" x14ac:dyDescent="0.2"/>
    <row r="37554" x14ac:dyDescent="0.2"/>
    <row r="37555" x14ac:dyDescent="0.2"/>
    <row r="37556" x14ac:dyDescent="0.2"/>
    <row r="37557" x14ac:dyDescent="0.2"/>
    <row r="37558" x14ac:dyDescent="0.2"/>
    <row r="37559" x14ac:dyDescent="0.2"/>
    <row r="37560" x14ac:dyDescent="0.2"/>
    <row r="37561" x14ac:dyDescent="0.2"/>
    <row r="37562" x14ac:dyDescent="0.2"/>
    <row r="37563" x14ac:dyDescent="0.2"/>
    <row r="37564" x14ac:dyDescent="0.2"/>
    <row r="37565" x14ac:dyDescent="0.2"/>
    <row r="37566" x14ac:dyDescent="0.2"/>
    <row r="37567" x14ac:dyDescent="0.2"/>
    <row r="37568" x14ac:dyDescent="0.2"/>
    <row r="37569" x14ac:dyDescent="0.2"/>
    <row r="37570" x14ac:dyDescent="0.2"/>
    <row r="37571" x14ac:dyDescent="0.2"/>
    <row r="37572" x14ac:dyDescent="0.2"/>
    <row r="37573" x14ac:dyDescent="0.2"/>
    <row r="37574" x14ac:dyDescent="0.2"/>
    <row r="37575" x14ac:dyDescent="0.2"/>
    <row r="37576" x14ac:dyDescent="0.2"/>
    <row r="37577" x14ac:dyDescent="0.2"/>
    <row r="37578" x14ac:dyDescent="0.2"/>
    <row r="37579" x14ac:dyDescent="0.2"/>
    <row r="37580" x14ac:dyDescent="0.2"/>
    <row r="37581" x14ac:dyDescent="0.2"/>
    <row r="37582" x14ac:dyDescent="0.2"/>
    <row r="37583" x14ac:dyDescent="0.2"/>
    <row r="37584" x14ac:dyDescent="0.2"/>
    <row r="37585" x14ac:dyDescent="0.2"/>
    <row r="37586" x14ac:dyDescent="0.2"/>
    <row r="37587" x14ac:dyDescent="0.2"/>
    <row r="37588" x14ac:dyDescent="0.2"/>
    <row r="37589" x14ac:dyDescent="0.2"/>
    <row r="37590" x14ac:dyDescent="0.2"/>
    <row r="37591" x14ac:dyDescent="0.2"/>
    <row r="37592" x14ac:dyDescent="0.2"/>
    <row r="37593" x14ac:dyDescent="0.2"/>
    <row r="37594" x14ac:dyDescent="0.2"/>
    <row r="37595" x14ac:dyDescent="0.2"/>
    <row r="37596" x14ac:dyDescent="0.2"/>
    <row r="37597" x14ac:dyDescent="0.2"/>
    <row r="37598" x14ac:dyDescent="0.2"/>
    <row r="37599" x14ac:dyDescent="0.2"/>
    <row r="37600" x14ac:dyDescent="0.2"/>
    <row r="37601" x14ac:dyDescent="0.2"/>
    <row r="37602" x14ac:dyDescent="0.2"/>
    <row r="37603" x14ac:dyDescent="0.2"/>
    <row r="37604" x14ac:dyDescent="0.2"/>
    <row r="37605" x14ac:dyDescent="0.2"/>
    <row r="37606" x14ac:dyDescent="0.2"/>
    <row r="37607" x14ac:dyDescent="0.2"/>
    <row r="37608" x14ac:dyDescent="0.2"/>
    <row r="37609" x14ac:dyDescent="0.2"/>
    <row r="37610" x14ac:dyDescent="0.2"/>
    <row r="37611" x14ac:dyDescent="0.2"/>
    <row r="37612" x14ac:dyDescent="0.2"/>
    <row r="37613" x14ac:dyDescent="0.2"/>
    <row r="37614" x14ac:dyDescent="0.2"/>
    <row r="37615" x14ac:dyDescent="0.2"/>
    <row r="37616" x14ac:dyDescent="0.2"/>
    <row r="37617" x14ac:dyDescent="0.2"/>
    <row r="37618" x14ac:dyDescent="0.2"/>
    <row r="37619" x14ac:dyDescent="0.2"/>
    <row r="37620" x14ac:dyDescent="0.2"/>
    <row r="37621" x14ac:dyDescent="0.2"/>
    <row r="37622" x14ac:dyDescent="0.2"/>
    <row r="37623" x14ac:dyDescent="0.2"/>
    <row r="37624" x14ac:dyDescent="0.2"/>
    <row r="37625" x14ac:dyDescent="0.2"/>
    <row r="37626" x14ac:dyDescent="0.2"/>
    <row r="37627" x14ac:dyDescent="0.2"/>
    <row r="37628" x14ac:dyDescent="0.2"/>
    <row r="37629" x14ac:dyDescent="0.2"/>
    <row r="37630" x14ac:dyDescent="0.2"/>
    <row r="37631" x14ac:dyDescent="0.2"/>
    <row r="37632" x14ac:dyDescent="0.2"/>
    <row r="37633" x14ac:dyDescent="0.2"/>
    <row r="37634" x14ac:dyDescent="0.2"/>
    <row r="37635" x14ac:dyDescent="0.2"/>
    <row r="37636" x14ac:dyDescent="0.2"/>
    <row r="37637" x14ac:dyDescent="0.2"/>
    <row r="37638" x14ac:dyDescent="0.2"/>
    <row r="37639" x14ac:dyDescent="0.2"/>
    <row r="37640" x14ac:dyDescent="0.2"/>
    <row r="37641" x14ac:dyDescent="0.2"/>
    <row r="37642" x14ac:dyDescent="0.2"/>
    <row r="37643" x14ac:dyDescent="0.2"/>
    <row r="37644" x14ac:dyDescent="0.2"/>
    <row r="37645" x14ac:dyDescent="0.2"/>
    <row r="37646" x14ac:dyDescent="0.2"/>
    <row r="37647" x14ac:dyDescent="0.2"/>
    <row r="37648" x14ac:dyDescent="0.2"/>
    <row r="37649" x14ac:dyDescent="0.2"/>
    <row r="37650" x14ac:dyDescent="0.2"/>
    <row r="37651" x14ac:dyDescent="0.2"/>
    <row r="37652" x14ac:dyDescent="0.2"/>
    <row r="37653" x14ac:dyDescent="0.2"/>
    <row r="37654" x14ac:dyDescent="0.2"/>
    <row r="37655" x14ac:dyDescent="0.2"/>
    <row r="37656" x14ac:dyDescent="0.2"/>
    <row r="37657" x14ac:dyDescent="0.2"/>
    <row r="37658" x14ac:dyDescent="0.2"/>
    <row r="37659" x14ac:dyDescent="0.2"/>
    <row r="37660" x14ac:dyDescent="0.2"/>
    <row r="37661" x14ac:dyDescent="0.2"/>
    <row r="37662" x14ac:dyDescent="0.2"/>
    <row r="37663" x14ac:dyDescent="0.2"/>
    <row r="37664" x14ac:dyDescent="0.2"/>
    <row r="37665" x14ac:dyDescent="0.2"/>
    <row r="37666" x14ac:dyDescent="0.2"/>
    <row r="37667" x14ac:dyDescent="0.2"/>
    <row r="37668" x14ac:dyDescent="0.2"/>
    <row r="37669" x14ac:dyDescent="0.2"/>
    <row r="37670" x14ac:dyDescent="0.2"/>
    <row r="37671" x14ac:dyDescent="0.2"/>
    <row r="37672" x14ac:dyDescent="0.2"/>
    <row r="37673" x14ac:dyDescent="0.2"/>
    <row r="37674" x14ac:dyDescent="0.2"/>
    <row r="37675" x14ac:dyDescent="0.2"/>
    <row r="37676" x14ac:dyDescent="0.2"/>
    <row r="37677" x14ac:dyDescent="0.2"/>
    <row r="37678" x14ac:dyDescent="0.2"/>
    <row r="37679" x14ac:dyDescent="0.2"/>
    <row r="37680" x14ac:dyDescent="0.2"/>
    <row r="37681" x14ac:dyDescent="0.2"/>
    <row r="37682" x14ac:dyDescent="0.2"/>
    <row r="37683" x14ac:dyDescent="0.2"/>
    <row r="37684" x14ac:dyDescent="0.2"/>
    <row r="37685" x14ac:dyDescent="0.2"/>
    <row r="37686" x14ac:dyDescent="0.2"/>
    <row r="37687" x14ac:dyDescent="0.2"/>
    <row r="37688" x14ac:dyDescent="0.2"/>
    <row r="37689" x14ac:dyDescent="0.2"/>
    <row r="37690" x14ac:dyDescent="0.2"/>
    <row r="37691" x14ac:dyDescent="0.2"/>
    <row r="37692" x14ac:dyDescent="0.2"/>
    <row r="37693" x14ac:dyDescent="0.2"/>
    <row r="37694" x14ac:dyDescent="0.2"/>
    <row r="37695" x14ac:dyDescent="0.2"/>
    <row r="37696" x14ac:dyDescent="0.2"/>
    <row r="37697" x14ac:dyDescent="0.2"/>
    <row r="37698" x14ac:dyDescent="0.2"/>
    <row r="37699" x14ac:dyDescent="0.2"/>
    <row r="37700" x14ac:dyDescent="0.2"/>
    <row r="37701" x14ac:dyDescent="0.2"/>
    <row r="37702" x14ac:dyDescent="0.2"/>
    <row r="37703" x14ac:dyDescent="0.2"/>
    <row r="37704" x14ac:dyDescent="0.2"/>
    <row r="37705" x14ac:dyDescent="0.2"/>
    <row r="37706" x14ac:dyDescent="0.2"/>
    <row r="37707" x14ac:dyDescent="0.2"/>
    <row r="37708" x14ac:dyDescent="0.2"/>
    <row r="37709" x14ac:dyDescent="0.2"/>
    <row r="37710" x14ac:dyDescent="0.2"/>
    <row r="37711" x14ac:dyDescent="0.2"/>
    <row r="37712" x14ac:dyDescent="0.2"/>
    <row r="37713" x14ac:dyDescent="0.2"/>
    <row r="37714" x14ac:dyDescent="0.2"/>
    <row r="37715" x14ac:dyDescent="0.2"/>
    <row r="37716" x14ac:dyDescent="0.2"/>
    <row r="37717" x14ac:dyDescent="0.2"/>
    <row r="37718" x14ac:dyDescent="0.2"/>
    <row r="37719" x14ac:dyDescent="0.2"/>
    <row r="37720" x14ac:dyDescent="0.2"/>
    <row r="37721" x14ac:dyDescent="0.2"/>
    <row r="37722" x14ac:dyDescent="0.2"/>
    <row r="37723" x14ac:dyDescent="0.2"/>
    <row r="37724" x14ac:dyDescent="0.2"/>
    <row r="37725" x14ac:dyDescent="0.2"/>
    <row r="37726" x14ac:dyDescent="0.2"/>
    <row r="37727" x14ac:dyDescent="0.2"/>
    <row r="37728" x14ac:dyDescent="0.2"/>
    <row r="37729" x14ac:dyDescent="0.2"/>
    <row r="37730" x14ac:dyDescent="0.2"/>
    <row r="37731" x14ac:dyDescent="0.2"/>
    <row r="37732" x14ac:dyDescent="0.2"/>
    <row r="37733" x14ac:dyDescent="0.2"/>
    <row r="37734" x14ac:dyDescent="0.2"/>
    <row r="37735" x14ac:dyDescent="0.2"/>
    <row r="37736" x14ac:dyDescent="0.2"/>
    <row r="37737" x14ac:dyDescent="0.2"/>
    <row r="37738" x14ac:dyDescent="0.2"/>
    <row r="37739" x14ac:dyDescent="0.2"/>
    <row r="37740" x14ac:dyDescent="0.2"/>
    <row r="37741" x14ac:dyDescent="0.2"/>
    <row r="37742" x14ac:dyDescent="0.2"/>
    <row r="37743" x14ac:dyDescent="0.2"/>
    <row r="37744" x14ac:dyDescent="0.2"/>
    <row r="37745" x14ac:dyDescent="0.2"/>
    <row r="37746" x14ac:dyDescent="0.2"/>
    <row r="37747" x14ac:dyDescent="0.2"/>
    <row r="37748" x14ac:dyDescent="0.2"/>
    <row r="37749" x14ac:dyDescent="0.2"/>
    <row r="37750" x14ac:dyDescent="0.2"/>
    <row r="37751" x14ac:dyDescent="0.2"/>
    <row r="37752" x14ac:dyDescent="0.2"/>
    <row r="37753" x14ac:dyDescent="0.2"/>
    <row r="37754" x14ac:dyDescent="0.2"/>
    <row r="37755" x14ac:dyDescent="0.2"/>
    <row r="37756" x14ac:dyDescent="0.2"/>
    <row r="37757" x14ac:dyDescent="0.2"/>
    <row r="37758" x14ac:dyDescent="0.2"/>
    <row r="37759" x14ac:dyDescent="0.2"/>
    <row r="37760" x14ac:dyDescent="0.2"/>
    <row r="37761" x14ac:dyDescent="0.2"/>
    <row r="37762" x14ac:dyDescent="0.2"/>
    <row r="37763" x14ac:dyDescent="0.2"/>
    <row r="37764" x14ac:dyDescent="0.2"/>
    <row r="37765" x14ac:dyDescent="0.2"/>
    <row r="37766" x14ac:dyDescent="0.2"/>
    <row r="37767" x14ac:dyDescent="0.2"/>
    <row r="37768" x14ac:dyDescent="0.2"/>
    <row r="37769" x14ac:dyDescent="0.2"/>
    <row r="37770" x14ac:dyDescent="0.2"/>
    <row r="37771" x14ac:dyDescent="0.2"/>
    <row r="37772" x14ac:dyDescent="0.2"/>
    <row r="37773" x14ac:dyDescent="0.2"/>
    <row r="37774" x14ac:dyDescent="0.2"/>
    <row r="37775" x14ac:dyDescent="0.2"/>
    <row r="37776" x14ac:dyDescent="0.2"/>
    <row r="37777" x14ac:dyDescent="0.2"/>
    <row r="37778" x14ac:dyDescent="0.2"/>
    <row r="37779" x14ac:dyDescent="0.2"/>
    <row r="37780" x14ac:dyDescent="0.2"/>
    <row r="37781" x14ac:dyDescent="0.2"/>
    <row r="37782" x14ac:dyDescent="0.2"/>
    <row r="37783" x14ac:dyDescent="0.2"/>
    <row r="37784" x14ac:dyDescent="0.2"/>
    <row r="37785" x14ac:dyDescent="0.2"/>
    <row r="37786" x14ac:dyDescent="0.2"/>
    <row r="37787" x14ac:dyDescent="0.2"/>
    <row r="37788" x14ac:dyDescent="0.2"/>
    <row r="37789" x14ac:dyDescent="0.2"/>
    <row r="37790" x14ac:dyDescent="0.2"/>
    <row r="37791" x14ac:dyDescent="0.2"/>
    <row r="37792" x14ac:dyDescent="0.2"/>
    <row r="37793" x14ac:dyDescent="0.2"/>
    <row r="37794" x14ac:dyDescent="0.2"/>
    <row r="37795" x14ac:dyDescent="0.2"/>
    <row r="37796" x14ac:dyDescent="0.2"/>
    <row r="37797" x14ac:dyDescent="0.2"/>
    <row r="37798" x14ac:dyDescent="0.2"/>
    <row r="37799" x14ac:dyDescent="0.2"/>
    <row r="37800" x14ac:dyDescent="0.2"/>
    <row r="37801" x14ac:dyDescent="0.2"/>
    <row r="37802" x14ac:dyDescent="0.2"/>
    <row r="37803" x14ac:dyDescent="0.2"/>
    <row r="37804" x14ac:dyDescent="0.2"/>
    <row r="37805" x14ac:dyDescent="0.2"/>
    <row r="37806" x14ac:dyDescent="0.2"/>
    <row r="37807" x14ac:dyDescent="0.2"/>
    <row r="37808" x14ac:dyDescent="0.2"/>
    <row r="37809" x14ac:dyDescent="0.2"/>
    <row r="37810" x14ac:dyDescent="0.2"/>
    <row r="37811" x14ac:dyDescent="0.2"/>
    <row r="37812" x14ac:dyDescent="0.2"/>
    <row r="37813" x14ac:dyDescent="0.2"/>
    <row r="37814" x14ac:dyDescent="0.2"/>
    <row r="37815" x14ac:dyDescent="0.2"/>
    <row r="37816" x14ac:dyDescent="0.2"/>
    <row r="37817" x14ac:dyDescent="0.2"/>
    <row r="37818" x14ac:dyDescent="0.2"/>
    <row r="37819" x14ac:dyDescent="0.2"/>
    <row r="37820" x14ac:dyDescent="0.2"/>
    <row r="37821" x14ac:dyDescent="0.2"/>
    <row r="37822" x14ac:dyDescent="0.2"/>
    <row r="37823" x14ac:dyDescent="0.2"/>
    <row r="37824" x14ac:dyDescent="0.2"/>
    <row r="37825" x14ac:dyDescent="0.2"/>
    <row r="37826" x14ac:dyDescent="0.2"/>
    <row r="37827" x14ac:dyDescent="0.2"/>
    <row r="37828" x14ac:dyDescent="0.2"/>
    <row r="37829" x14ac:dyDescent="0.2"/>
    <row r="37830" x14ac:dyDescent="0.2"/>
    <row r="37831" x14ac:dyDescent="0.2"/>
    <row r="37832" x14ac:dyDescent="0.2"/>
    <row r="37833" x14ac:dyDescent="0.2"/>
    <row r="37834" x14ac:dyDescent="0.2"/>
    <row r="37835" x14ac:dyDescent="0.2"/>
    <row r="37836" x14ac:dyDescent="0.2"/>
    <row r="37837" x14ac:dyDescent="0.2"/>
    <row r="37838" x14ac:dyDescent="0.2"/>
    <row r="37839" x14ac:dyDescent="0.2"/>
    <row r="37840" x14ac:dyDescent="0.2"/>
    <row r="37841" x14ac:dyDescent="0.2"/>
    <row r="37842" x14ac:dyDescent="0.2"/>
    <row r="37843" x14ac:dyDescent="0.2"/>
    <row r="37844" x14ac:dyDescent="0.2"/>
    <row r="37845" x14ac:dyDescent="0.2"/>
    <row r="37846" x14ac:dyDescent="0.2"/>
    <row r="37847" x14ac:dyDescent="0.2"/>
    <row r="37848" x14ac:dyDescent="0.2"/>
    <row r="37849" x14ac:dyDescent="0.2"/>
    <row r="37850" x14ac:dyDescent="0.2"/>
    <row r="37851" x14ac:dyDescent="0.2"/>
    <row r="37852" x14ac:dyDescent="0.2"/>
    <row r="37853" x14ac:dyDescent="0.2"/>
    <row r="37854" x14ac:dyDescent="0.2"/>
    <row r="37855" x14ac:dyDescent="0.2"/>
    <row r="37856" x14ac:dyDescent="0.2"/>
    <row r="37857" x14ac:dyDescent="0.2"/>
    <row r="37858" x14ac:dyDescent="0.2"/>
    <row r="37859" x14ac:dyDescent="0.2"/>
    <row r="37860" x14ac:dyDescent="0.2"/>
    <row r="37861" x14ac:dyDescent="0.2"/>
    <row r="37862" x14ac:dyDescent="0.2"/>
    <row r="37863" x14ac:dyDescent="0.2"/>
    <row r="37864" x14ac:dyDescent="0.2"/>
    <row r="37865" x14ac:dyDescent="0.2"/>
    <row r="37866" x14ac:dyDescent="0.2"/>
    <row r="37867" x14ac:dyDescent="0.2"/>
    <row r="37868" x14ac:dyDescent="0.2"/>
    <row r="37869" x14ac:dyDescent="0.2"/>
    <row r="37870" x14ac:dyDescent="0.2"/>
    <row r="37871" x14ac:dyDescent="0.2"/>
    <row r="37872" x14ac:dyDescent="0.2"/>
    <row r="37873" x14ac:dyDescent="0.2"/>
    <row r="37874" x14ac:dyDescent="0.2"/>
    <row r="37875" x14ac:dyDescent="0.2"/>
    <row r="37876" x14ac:dyDescent="0.2"/>
    <row r="37877" x14ac:dyDescent="0.2"/>
    <row r="37878" x14ac:dyDescent="0.2"/>
    <row r="37879" x14ac:dyDescent="0.2"/>
    <row r="37880" x14ac:dyDescent="0.2"/>
    <row r="37881" x14ac:dyDescent="0.2"/>
    <row r="37882" x14ac:dyDescent="0.2"/>
    <row r="37883" x14ac:dyDescent="0.2"/>
    <row r="37884" x14ac:dyDescent="0.2"/>
    <row r="37885" x14ac:dyDescent="0.2"/>
    <row r="37886" x14ac:dyDescent="0.2"/>
    <row r="37887" x14ac:dyDescent="0.2"/>
    <row r="37888" x14ac:dyDescent="0.2"/>
    <row r="37889" x14ac:dyDescent="0.2"/>
    <row r="37890" x14ac:dyDescent="0.2"/>
    <row r="37891" x14ac:dyDescent="0.2"/>
    <row r="37892" x14ac:dyDescent="0.2"/>
    <row r="37893" x14ac:dyDescent="0.2"/>
    <row r="37894" x14ac:dyDescent="0.2"/>
    <row r="37895" x14ac:dyDescent="0.2"/>
    <row r="37896" x14ac:dyDescent="0.2"/>
    <row r="37897" x14ac:dyDescent="0.2"/>
    <row r="37898" x14ac:dyDescent="0.2"/>
    <row r="37899" x14ac:dyDescent="0.2"/>
    <row r="37900" x14ac:dyDescent="0.2"/>
    <row r="37901" x14ac:dyDescent="0.2"/>
    <row r="37902" x14ac:dyDescent="0.2"/>
    <row r="37903" x14ac:dyDescent="0.2"/>
    <row r="37904" x14ac:dyDescent="0.2"/>
    <row r="37905" x14ac:dyDescent="0.2"/>
    <row r="37906" x14ac:dyDescent="0.2"/>
    <row r="37907" x14ac:dyDescent="0.2"/>
    <row r="37908" x14ac:dyDescent="0.2"/>
    <row r="37909" x14ac:dyDescent="0.2"/>
    <row r="37910" x14ac:dyDescent="0.2"/>
    <row r="37911" x14ac:dyDescent="0.2"/>
    <row r="37912" x14ac:dyDescent="0.2"/>
    <row r="37913" x14ac:dyDescent="0.2"/>
    <row r="37914" x14ac:dyDescent="0.2"/>
    <row r="37915" x14ac:dyDescent="0.2"/>
    <row r="37916" x14ac:dyDescent="0.2"/>
    <row r="37917" x14ac:dyDescent="0.2"/>
    <row r="37918" x14ac:dyDescent="0.2"/>
    <row r="37919" x14ac:dyDescent="0.2"/>
    <row r="37920" x14ac:dyDescent="0.2"/>
    <row r="37921" x14ac:dyDescent="0.2"/>
    <row r="37922" x14ac:dyDescent="0.2"/>
    <row r="37923" x14ac:dyDescent="0.2"/>
    <row r="37924" x14ac:dyDescent="0.2"/>
    <row r="37925" x14ac:dyDescent="0.2"/>
    <row r="37926" x14ac:dyDescent="0.2"/>
    <row r="37927" x14ac:dyDescent="0.2"/>
    <row r="37928" x14ac:dyDescent="0.2"/>
    <row r="37929" x14ac:dyDescent="0.2"/>
    <row r="37930" x14ac:dyDescent="0.2"/>
    <row r="37931" x14ac:dyDescent="0.2"/>
    <row r="37932" x14ac:dyDescent="0.2"/>
    <row r="37933" x14ac:dyDescent="0.2"/>
    <row r="37934" x14ac:dyDescent="0.2"/>
    <row r="37935" x14ac:dyDescent="0.2"/>
    <row r="37936" x14ac:dyDescent="0.2"/>
    <row r="37937" x14ac:dyDescent="0.2"/>
    <row r="37938" x14ac:dyDescent="0.2"/>
    <row r="37939" x14ac:dyDescent="0.2"/>
    <row r="37940" x14ac:dyDescent="0.2"/>
    <row r="37941" x14ac:dyDescent="0.2"/>
    <row r="37942" x14ac:dyDescent="0.2"/>
    <row r="37943" x14ac:dyDescent="0.2"/>
    <row r="37944" x14ac:dyDescent="0.2"/>
    <row r="37945" x14ac:dyDescent="0.2"/>
    <row r="37946" x14ac:dyDescent="0.2"/>
    <row r="37947" x14ac:dyDescent="0.2"/>
    <row r="37948" x14ac:dyDescent="0.2"/>
    <row r="37949" x14ac:dyDescent="0.2"/>
    <row r="37950" x14ac:dyDescent="0.2"/>
    <row r="37951" x14ac:dyDescent="0.2"/>
    <row r="37952" x14ac:dyDescent="0.2"/>
    <row r="37953" x14ac:dyDescent="0.2"/>
    <row r="37954" x14ac:dyDescent="0.2"/>
    <row r="37955" x14ac:dyDescent="0.2"/>
    <row r="37956" x14ac:dyDescent="0.2"/>
    <row r="37957" x14ac:dyDescent="0.2"/>
    <row r="37958" x14ac:dyDescent="0.2"/>
    <row r="37959" x14ac:dyDescent="0.2"/>
    <row r="37960" x14ac:dyDescent="0.2"/>
    <row r="37961" x14ac:dyDescent="0.2"/>
    <row r="37962" x14ac:dyDescent="0.2"/>
    <row r="37963" x14ac:dyDescent="0.2"/>
    <row r="37964" x14ac:dyDescent="0.2"/>
    <row r="37965" x14ac:dyDescent="0.2"/>
    <row r="37966" x14ac:dyDescent="0.2"/>
    <row r="37967" x14ac:dyDescent="0.2"/>
    <row r="37968" x14ac:dyDescent="0.2"/>
    <row r="37969" x14ac:dyDescent="0.2"/>
    <row r="37970" x14ac:dyDescent="0.2"/>
    <row r="37971" x14ac:dyDescent="0.2"/>
    <row r="37972" x14ac:dyDescent="0.2"/>
    <row r="37973" x14ac:dyDescent="0.2"/>
    <row r="37974" x14ac:dyDescent="0.2"/>
    <row r="37975" x14ac:dyDescent="0.2"/>
    <row r="37976" x14ac:dyDescent="0.2"/>
    <row r="37977" x14ac:dyDescent="0.2"/>
    <row r="37978" x14ac:dyDescent="0.2"/>
    <row r="37979" x14ac:dyDescent="0.2"/>
    <row r="37980" x14ac:dyDescent="0.2"/>
    <row r="37981" x14ac:dyDescent="0.2"/>
    <row r="37982" x14ac:dyDescent="0.2"/>
    <row r="37983" x14ac:dyDescent="0.2"/>
    <row r="37984" x14ac:dyDescent="0.2"/>
    <row r="37985" x14ac:dyDescent="0.2"/>
    <row r="37986" x14ac:dyDescent="0.2"/>
    <row r="37987" x14ac:dyDescent="0.2"/>
    <row r="37988" x14ac:dyDescent="0.2"/>
    <row r="37989" x14ac:dyDescent="0.2"/>
    <row r="37990" x14ac:dyDescent="0.2"/>
    <row r="37991" x14ac:dyDescent="0.2"/>
    <row r="37992" x14ac:dyDescent="0.2"/>
    <row r="37993" x14ac:dyDescent="0.2"/>
    <row r="37994" x14ac:dyDescent="0.2"/>
    <row r="37995" x14ac:dyDescent="0.2"/>
    <row r="37996" x14ac:dyDescent="0.2"/>
    <row r="37997" x14ac:dyDescent="0.2"/>
    <row r="37998" x14ac:dyDescent="0.2"/>
    <row r="37999" x14ac:dyDescent="0.2"/>
    <row r="38000" x14ac:dyDescent="0.2"/>
    <row r="38001" x14ac:dyDescent="0.2"/>
    <row r="38002" x14ac:dyDescent="0.2"/>
    <row r="38003" x14ac:dyDescent="0.2"/>
    <row r="38004" x14ac:dyDescent="0.2"/>
    <row r="38005" x14ac:dyDescent="0.2"/>
    <row r="38006" x14ac:dyDescent="0.2"/>
    <row r="38007" x14ac:dyDescent="0.2"/>
    <row r="38008" x14ac:dyDescent="0.2"/>
    <row r="38009" x14ac:dyDescent="0.2"/>
    <row r="38010" x14ac:dyDescent="0.2"/>
    <row r="38011" x14ac:dyDescent="0.2"/>
    <row r="38012" x14ac:dyDescent="0.2"/>
    <row r="38013" x14ac:dyDescent="0.2"/>
    <row r="38014" x14ac:dyDescent="0.2"/>
    <row r="38015" x14ac:dyDescent="0.2"/>
    <row r="38016" x14ac:dyDescent="0.2"/>
    <row r="38017" x14ac:dyDescent="0.2"/>
    <row r="38018" x14ac:dyDescent="0.2"/>
    <row r="38019" x14ac:dyDescent="0.2"/>
    <row r="38020" x14ac:dyDescent="0.2"/>
    <row r="38021" x14ac:dyDescent="0.2"/>
    <row r="38022" x14ac:dyDescent="0.2"/>
    <row r="38023" x14ac:dyDescent="0.2"/>
    <row r="38024" x14ac:dyDescent="0.2"/>
    <row r="38025" x14ac:dyDescent="0.2"/>
    <row r="38026" x14ac:dyDescent="0.2"/>
    <row r="38027" x14ac:dyDescent="0.2"/>
    <row r="38028" x14ac:dyDescent="0.2"/>
    <row r="38029" x14ac:dyDescent="0.2"/>
    <row r="38030" x14ac:dyDescent="0.2"/>
    <row r="38031" x14ac:dyDescent="0.2"/>
    <row r="38032" x14ac:dyDescent="0.2"/>
    <row r="38033" x14ac:dyDescent="0.2"/>
    <row r="38034" x14ac:dyDescent="0.2"/>
    <row r="38035" x14ac:dyDescent="0.2"/>
    <row r="38036" x14ac:dyDescent="0.2"/>
    <row r="38037" x14ac:dyDescent="0.2"/>
    <row r="38038" x14ac:dyDescent="0.2"/>
    <row r="38039" x14ac:dyDescent="0.2"/>
    <row r="38040" x14ac:dyDescent="0.2"/>
    <row r="38041" x14ac:dyDescent="0.2"/>
    <row r="38042" x14ac:dyDescent="0.2"/>
    <row r="38043" x14ac:dyDescent="0.2"/>
    <row r="38044" x14ac:dyDescent="0.2"/>
    <row r="38045" x14ac:dyDescent="0.2"/>
    <row r="38046" x14ac:dyDescent="0.2"/>
    <row r="38047" x14ac:dyDescent="0.2"/>
    <row r="38048" x14ac:dyDescent="0.2"/>
    <row r="38049" x14ac:dyDescent="0.2"/>
    <row r="38050" x14ac:dyDescent="0.2"/>
    <row r="38051" x14ac:dyDescent="0.2"/>
    <row r="38052" x14ac:dyDescent="0.2"/>
    <row r="38053" x14ac:dyDescent="0.2"/>
    <row r="38054" x14ac:dyDescent="0.2"/>
    <row r="38055" x14ac:dyDescent="0.2"/>
    <row r="38056" x14ac:dyDescent="0.2"/>
    <row r="38057" x14ac:dyDescent="0.2"/>
    <row r="38058" x14ac:dyDescent="0.2"/>
    <row r="38059" x14ac:dyDescent="0.2"/>
    <row r="38060" x14ac:dyDescent="0.2"/>
    <row r="38061" x14ac:dyDescent="0.2"/>
    <row r="38062" x14ac:dyDescent="0.2"/>
    <row r="38063" x14ac:dyDescent="0.2"/>
    <row r="38064" x14ac:dyDescent="0.2"/>
    <row r="38065" x14ac:dyDescent="0.2"/>
    <row r="38066" x14ac:dyDescent="0.2"/>
    <row r="38067" x14ac:dyDescent="0.2"/>
    <row r="38068" x14ac:dyDescent="0.2"/>
    <row r="38069" x14ac:dyDescent="0.2"/>
    <row r="38070" x14ac:dyDescent="0.2"/>
    <row r="38071" x14ac:dyDescent="0.2"/>
    <row r="38072" x14ac:dyDescent="0.2"/>
    <row r="38073" x14ac:dyDescent="0.2"/>
    <row r="38074" x14ac:dyDescent="0.2"/>
    <row r="38075" x14ac:dyDescent="0.2"/>
    <row r="38076" x14ac:dyDescent="0.2"/>
    <row r="38077" x14ac:dyDescent="0.2"/>
    <row r="38078" x14ac:dyDescent="0.2"/>
    <row r="38079" x14ac:dyDescent="0.2"/>
    <row r="38080" x14ac:dyDescent="0.2"/>
    <row r="38081" x14ac:dyDescent="0.2"/>
    <row r="38082" x14ac:dyDescent="0.2"/>
    <row r="38083" x14ac:dyDescent="0.2"/>
    <row r="38084" x14ac:dyDescent="0.2"/>
    <row r="38085" x14ac:dyDescent="0.2"/>
    <row r="38086" x14ac:dyDescent="0.2"/>
    <row r="38087" x14ac:dyDescent="0.2"/>
    <row r="38088" x14ac:dyDescent="0.2"/>
    <row r="38089" x14ac:dyDescent="0.2"/>
    <row r="38090" x14ac:dyDescent="0.2"/>
    <row r="38091" x14ac:dyDescent="0.2"/>
    <row r="38092" x14ac:dyDescent="0.2"/>
    <row r="38093" x14ac:dyDescent="0.2"/>
    <row r="38094" x14ac:dyDescent="0.2"/>
    <row r="38095" x14ac:dyDescent="0.2"/>
    <row r="38096" x14ac:dyDescent="0.2"/>
    <row r="38097" x14ac:dyDescent="0.2"/>
    <row r="38098" x14ac:dyDescent="0.2"/>
    <row r="38099" x14ac:dyDescent="0.2"/>
    <row r="38100" x14ac:dyDescent="0.2"/>
    <row r="38101" x14ac:dyDescent="0.2"/>
    <row r="38102" x14ac:dyDescent="0.2"/>
    <row r="38103" x14ac:dyDescent="0.2"/>
    <row r="38104" x14ac:dyDescent="0.2"/>
    <row r="38105" x14ac:dyDescent="0.2"/>
    <row r="38106" x14ac:dyDescent="0.2"/>
    <row r="38107" x14ac:dyDescent="0.2"/>
    <row r="38108" x14ac:dyDescent="0.2"/>
    <row r="38109" x14ac:dyDescent="0.2"/>
    <row r="38110" x14ac:dyDescent="0.2"/>
    <row r="38111" x14ac:dyDescent="0.2"/>
    <row r="38112" x14ac:dyDescent="0.2"/>
    <row r="38113" x14ac:dyDescent="0.2"/>
    <row r="38114" x14ac:dyDescent="0.2"/>
    <row r="38115" x14ac:dyDescent="0.2"/>
    <row r="38116" x14ac:dyDescent="0.2"/>
    <row r="38117" x14ac:dyDescent="0.2"/>
    <row r="38118" x14ac:dyDescent="0.2"/>
    <row r="38119" x14ac:dyDescent="0.2"/>
    <row r="38120" x14ac:dyDescent="0.2"/>
    <row r="38121" x14ac:dyDescent="0.2"/>
    <row r="38122" x14ac:dyDescent="0.2"/>
    <row r="38123" x14ac:dyDescent="0.2"/>
    <row r="38124" x14ac:dyDescent="0.2"/>
    <row r="38125" x14ac:dyDescent="0.2"/>
    <row r="38126" x14ac:dyDescent="0.2"/>
    <row r="38127" x14ac:dyDescent="0.2"/>
    <row r="38128" x14ac:dyDescent="0.2"/>
    <row r="38129" x14ac:dyDescent="0.2"/>
    <row r="38130" x14ac:dyDescent="0.2"/>
    <row r="38131" x14ac:dyDescent="0.2"/>
    <row r="38132" x14ac:dyDescent="0.2"/>
    <row r="38133" x14ac:dyDescent="0.2"/>
    <row r="38134" x14ac:dyDescent="0.2"/>
    <row r="38135" x14ac:dyDescent="0.2"/>
    <row r="38136" x14ac:dyDescent="0.2"/>
    <row r="38137" x14ac:dyDescent="0.2"/>
    <row r="38138" x14ac:dyDescent="0.2"/>
    <row r="38139" x14ac:dyDescent="0.2"/>
    <row r="38140" x14ac:dyDescent="0.2"/>
    <row r="38141" x14ac:dyDescent="0.2"/>
    <row r="38142" x14ac:dyDescent="0.2"/>
    <row r="38143" x14ac:dyDescent="0.2"/>
    <row r="38144" x14ac:dyDescent="0.2"/>
    <row r="38145" x14ac:dyDescent="0.2"/>
    <row r="38146" x14ac:dyDescent="0.2"/>
    <row r="38147" x14ac:dyDescent="0.2"/>
    <row r="38148" x14ac:dyDescent="0.2"/>
    <row r="38149" x14ac:dyDescent="0.2"/>
    <row r="38150" x14ac:dyDescent="0.2"/>
    <row r="38151" x14ac:dyDescent="0.2"/>
    <row r="38152" x14ac:dyDescent="0.2"/>
    <row r="38153" x14ac:dyDescent="0.2"/>
    <row r="38154" x14ac:dyDescent="0.2"/>
    <row r="38155" x14ac:dyDescent="0.2"/>
    <row r="38156" x14ac:dyDescent="0.2"/>
    <row r="38157" x14ac:dyDescent="0.2"/>
    <row r="38158" x14ac:dyDescent="0.2"/>
    <row r="38159" x14ac:dyDescent="0.2"/>
    <row r="38160" x14ac:dyDescent="0.2"/>
    <row r="38161" x14ac:dyDescent="0.2"/>
    <row r="38162" x14ac:dyDescent="0.2"/>
    <row r="38163" x14ac:dyDescent="0.2"/>
    <row r="38164" x14ac:dyDescent="0.2"/>
    <row r="38165" x14ac:dyDescent="0.2"/>
    <row r="38166" x14ac:dyDescent="0.2"/>
    <row r="38167" x14ac:dyDescent="0.2"/>
    <row r="38168" x14ac:dyDescent="0.2"/>
    <row r="38169" x14ac:dyDescent="0.2"/>
    <row r="38170" x14ac:dyDescent="0.2"/>
    <row r="38171" x14ac:dyDescent="0.2"/>
    <row r="38172" x14ac:dyDescent="0.2"/>
    <row r="38173" x14ac:dyDescent="0.2"/>
    <row r="38174" x14ac:dyDescent="0.2"/>
    <row r="38175" x14ac:dyDescent="0.2"/>
    <row r="38176" x14ac:dyDescent="0.2"/>
    <row r="38177" x14ac:dyDescent="0.2"/>
    <row r="38178" x14ac:dyDescent="0.2"/>
    <row r="38179" x14ac:dyDescent="0.2"/>
    <row r="38180" x14ac:dyDescent="0.2"/>
    <row r="38181" x14ac:dyDescent="0.2"/>
    <row r="38182" x14ac:dyDescent="0.2"/>
    <row r="38183" x14ac:dyDescent="0.2"/>
    <row r="38184" x14ac:dyDescent="0.2"/>
    <row r="38185" x14ac:dyDescent="0.2"/>
    <row r="38186" x14ac:dyDescent="0.2"/>
    <row r="38187" x14ac:dyDescent="0.2"/>
    <row r="38188" x14ac:dyDescent="0.2"/>
    <row r="38189" x14ac:dyDescent="0.2"/>
    <row r="38190" x14ac:dyDescent="0.2"/>
    <row r="38191" x14ac:dyDescent="0.2"/>
    <row r="38192" x14ac:dyDescent="0.2"/>
    <row r="38193" x14ac:dyDescent="0.2"/>
    <row r="38194" x14ac:dyDescent="0.2"/>
    <row r="38195" x14ac:dyDescent="0.2"/>
    <row r="38196" x14ac:dyDescent="0.2"/>
    <row r="38197" x14ac:dyDescent="0.2"/>
    <row r="38198" x14ac:dyDescent="0.2"/>
    <row r="38199" x14ac:dyDescent="0.2"/>
    <row r="38200" x14ac:dyDescent="0.2"/>
    <row r="38201" x14ac:dyDescent="0.2"/>
    <row r="38202" x14ac:dyDescent="0.2"/>
    <row r="38203" x14ac:dyDescent="0.2"/>
    <row r="38204" x14ac:dyDescent="0.2"/>
    <row r="38205" x14ac:dyDescent="0.2"/>
    <row r="38206" x14ac:dyDescent="0.2"/>
    <row r="38207" x14ac:dyDescent="0.2"/>
    <row r="38208" x14ac:dyDescent="0.2"/>
    <row r="38209" x14ac:dyDescent="0.2"/>
    <row r="38210" x14ac:dyDescent="0.2"/>
    <row r="38211" x14ac:dyDescent="0.2"/>
    <row r="38212" x14ac:dyDescent="0.2"/>
    <row r="38213" x14ac:dyDescent="0.2"/>
    <row r="38214" x14ac:dyDescent="0.2"/>
    <row r="38215" x14ac:dyDescent="0.2"/>
    <row r="38216" x14ac:dyDescent="0.2"/>
    <row r="38217" x14ac:dyDescent="0.2"/>
    <row r="38218" x14ac:dyDescent="0.2"/>
    <row r="38219" x14ac:dyDescent="0.2"/>
    <row r="38220" x14ac:dyDescent="0.2"/>
    <row r="38221" x14ac:dyDescent="0.2"/>
    <row r="38222" x14ac:dyDescent="0.2"/>
    <row r="38223" x14ac:dyDescent="0.2"/>
    <row r="38224" x14ac:dyDescent="0.2"/>
    <row r="38225" x14ac:dyDescent="0.2"/>
    <row r="38226" x14ac:dyDescent="0.2"/>
    <row r="38227" x14ac:dyDescent="0.2"/>
    <row r="38228" x14ac:dyDescent="0.2"/>
    <row r="38229" x14ac:dyDescent="0.2"/>
    <row r="38230" x14ac:dyDescent="0.2"/>
    <row r="38231" x14ac:dyDescent="0.2"/>
    <row r="38232" x14ac:dyDescent="0.2"/>
    <row r="38233" x14ac:dyDescent="0.2"/>
    <row r="38234" x14ac:dyDescent="0.2"/>
    <row r="38235" x14ac:dyDescent="0.2"/>
    <row r="38236" x14ac:dyDescent="0.2"/>
    <row r="38237" x14ac:dyDescent="0.2"/>
    <row r="38238" x14ac:dyDescent="0.2"/>
    <row r="38239" x14ac:dyDescent="0.2"/>
    <row r="38240" x14ac:dyDescent="0.2"/>
    <row r="38241" x14ac:dyDescent="0.2"/>
    <row r="38242" x14ac:dyDescent="0.2"/>
    <row r="38243" x14ac:dyDescent="0.2"/>
    <row r="38244" x14ac:dyDescent="0.2"/>
    <row r="38245" x14ac:dyDescent="0.2"/>
    <row r="38246" x14ac:dyDescent="0.2"/>
    <row r="38247" x14ac:dyDescent="0.2"/>
    <row r="38248" x14ac:dyDescent="0.2"/>
    <row r="38249" x14ac:dyDescent="0.2"/>
    <row r="38250" x14ac:dyDescent="0.2"/>
    <row r="38251" x14ac:dyDescent="0.2"/>
    <row r="38252" x14ac:dyDescent="0.2"/>
    <row r="38253" x14ac:dyDescent="0.2"/>
    <row r="38254" x14ac:dyDescent="0.2"/>
    <row r="38255" x14ac:dyDescent="0.2"/>
    <row r="38256" x14ac:dyDescent="0.2"/>
    <row r="38257" x14ac:dyDescent="0.2"/>
    <row r="38258" x14ac:dyDescent="0.2"/>
    <row r="38259" x14ac:dyDescent="0.2"/>
    <row r="38260" x14ac:dyDescent="0.2"/>
    <row r="38261" x14ac:dyDescent="0.2"/>
    <row r="38262" x14ac:dyDescent="0.2"/>
    <row r="38263" x14ac:dyDescent="0.2"/>
    <row r="38264" x14ac:dyDescent="0.2"/>
    <row r="38265" x14ac:dyDescent="0.2"/>
    <row r="38266" x14ac:dyDescent="0.2"/>
    <row r="38267" x14ac:dyDescent="0.2"/>
    <row r="38268" x14ac:dyDescent="0.2"/>
    <row r="38269" x14ac:dyDescent="0.2"/>
    <row r="38270" x14ac:dyDescent="0.2"/>
    <row r="38271" x14ac:dyDescent="0.2"/>
    <row r="38272" x14ac:dyDescent="0.2"/>
    <row r="38273" x14ac:dyDescent="0.2"/>
    <row r="38274" x14ac:dyDescent="0.2"/>
    <row r="38275" x14ac:dyDescent="0.2"/>
    <row r="38276" x14ac:dyDescent="0.2"/>
    <row r="38277" x14ac:dyDescent="0.2"/>
    <row r="38278" x14ac:dyDescent="0.2"/>
    <row r="38279" x14ac:dyDescent="0.2"/>
    <row r="38280" x14ac:dyDescent="0.2"/>
    <row r="38281" x14ac:dyDescent="0.2"/>
    <row r="38282" x14ac:dyDescent="0.2"/>
    <row r="38283" x14ac:dyDescent="0.2"/>
    <row r="38284" x14ac:dyDescent="0.2"/>
    <row r="38285" x14ac:dyDescent="0.2"/>
    <row r="38286" x14ac:dyDescent="0.2"/>
    <row r="38287" x14ac:dyDescent="0.2"/>
    <row r="38288" x14ac:dyDescent="0.2"/>
    <row r="38289" x14ac:dyDescent="0.2"/>
    <row r="38290" x14ac:dyDescent="0.2"/>
    <row r="38291" x14ac:dyDescent="0.2"/>
    <row r="38292" x14ac:dyDescent="0.2"/>
    <row r="38293" x14ac:dyDescent="0.2"/>
    <row r="38294" x14ac:dyDescent="0.2"/>
    <row r="38295" x14ac:dyDescent="0.2"/>
    <row r="38296" x14ac:dyDescent="0.2"/>
    <row r="38297" x14ac:dyDescent="0.2"/>
    <row r="38298" x14ac:dyDescent="0.2"/>
    <row r="38299" x14ac:dyDescent="0.2"/>
    <row r="38300" x14ac:dyDescent="0.2"/>
    <row r="38301" x14ac:dyDescent="0.2"/>
    <row r="38302" x14ac:dyDescent="0.2"/>
    <row r="38303" x14ac:dyDescent="0.2"/>
    <row r="38304" x14ac:dyDescent="0.2"/>
    <row r="38305" x14ac:dyDescent="0.2"/>
    <row r="38306" x14ac:dyDescent="0.2"/>
    <row r="38307" x14ac:dyDescent="0.2"/>
    <row r="38308" x14ac:dyDescent="0.2"/>
    <row r="38309" x14ac:dyDescent="0.2"/>
    <row r="38310" x14ac:dyDescent="0.2"/>
    <row r="38311" x14ac:dyDescent="0.2"/>
    <row r="38312" x14ac:dyDescent="0.2"/>
    <row r="38313" x14ac:dyDescent="0.2"/>
    <row r="38314" x14ac:dyDescent="0.2"/>
    <row r="38315" x14ac:dyDescent="0.2"/>
    <row r="38316" x14ac:dyDescent="0.2"/>
    <row r="38317" x14ac:dyDescent="0.2"/>
    <row r="38318" x14ac:dyDescent="0.2"/>
    <row r="38319" x14ac:dyDescent="0.2"/>
    <row r="38320" x14ac:dyDescent="0.2"/>
    <row r="38321" x14ac:dyDescent="0.2"/>
    <row r="38322" x14ac:dyDescent="0.2"/>
    <row r="38323" x14ac:dyDescent="0.2"/>
    <row r="38324" x14ac:dyDescent="0.2"/>
    <row r="38325" x14ac:dyDescent="0.2"/>
    <row r="38326" x14ac:dyDescent="0.2"/>
    <row r="38327" x14ac:dyDescent="0.2"/>
    <row r="38328" x14ac:dyDescent="0.2"/>
    <row r="38329" x14ac:dyDescent="0.2"/>
    <row r="38330" x14ac:dyDescent="0.2"/>
    <row r="38331" x14ac:dyDescent="0.2"/>
    <row r="38332" x14ac:dyDescent="0.2"/>
    <row r="38333" x14ac:dyDescent="0.2"/>
    <row r="38334" x14ac:dyDescent="0.2"/>
    <row r="38335" x14ac:dyDescent="0.2"/>
    <row r="38336" x14ac:dyDescent="0.2"/>
    <row r="38337" x14ac:dyDescent="0.2"/>
    <row r="38338" x14ac:dyDescent="0.2"/>
    <row r="38339" x14ac:dyDescent="0.2"/>
    <row r="38340" x14ac:dyDescent="0.2"/>
    <row r="38341" x14ac:dyDescent="0.2"/>
    <row r="38342" x14ac:dyDescent="0.2"/>
    <row r="38343" x14ac:dyDescent="0.2"/>
    <row r="38344" x14ac:dyDescent="0.2"/>
    <row r="38345" x14ac:dyDescent="0.2"/>
    <row r="38346" x14ac:dyDescent="0.2"/>
    <row r="38347" x14ac:dyDescent="0.2"/>
    <row r="38348" x14ac:dyDescent="0.2"/>
    <row r="38349" x14ac:dyDescent="0.2"/>
    <row r="38350" x14ac:dyDescent="0.2"/>
    <row r="38351" x14ac:dyDescent="0.2"/>
    <row r="38352" x14ac:dyDescent="0.2"/>
    <row r="38353" x14ac:dyDescent="0.2"/>
    <row r="38354" x14ac:dyDescent="0.2"/>
    <row r="38355" x14ac:dyDescent="0.2"/>
    <row r="38356" x14ac:dyDescent="0.2"/>
    <row r="38357" x14ac:dyDescent="0.2"/>
    <row r="38358" x14ac:dyDescent="0.2"/>
    <row r="38359" x14ac:dyDescent="0.2"/>
    <row r="38360" x14ac:dyDescent="0.2"/>
    <row r="38361" x14ac:dyDescent="0.2"/>
    <row r="38362" x14ac:dyDescent="0.2"/>
    <row r="38363" x14ac:dyDescent="0.2"/>
    <row r="38364" x14ac:dyDescent="0.2"/>
    <row r="38365" x14ac:dyDescent="0.2"/>
    <row r="38366" x14ac:dyDescent="0.2"/>
    <row r="38367" x14ac:dyDescent="0.2"/>
    <row r="38368" x14ac:dyDescent="0.2"/>
    <row r="38369" x14ac:dyDescent="0.2"/>
    <row r="38370" x14ac:dyDescent="0.2"/>
    <row r="38371" x14ac:dyDescent="0.2"/>
    <row r="38372" x14ac:dyDescent="0.2"/>
    <row r="38373" x14ac:dyDescent="0.2"/>
    <row r="38374" x14ac:dyDescent="0.2"/>
    <row r="38375" x14ac:dyDescent="0.2"/>
    <row r="38376" x14ac:dyDescent="0.2"/>
    <row r="38377" x14ac:dyDescent="0.2"/>
    <row r="38378" x14ac:dyDescent="0.2"/>
    <row r="38379" x14ac:dyDescent="0.2"/>
    <row r="38380" x14ac:dyDescent="0.2"/>
    <row r="38381" x14ac:dyDescent="0.2"/>
    <row r="38382" x14ac:dyDescent="0.2"/>
    <row r="38383" x14ac:dyDescent="0.2"/>
    <row r="38384" x14ac:dyDescent="0.2"/>
    <row r="38385" x14ac:dyDescent="0.2"/>
    <row r="38386" x14ac:dyDescent="0.2"/>
    <row r="38387" x14ac:dyDescent="0.2"/>
    <row r="38388" x14ac:dyDescent="0.2"/>
    <row r="38389" x14ac:dyDescent="0.2"/>
    <row r="38390" x14ac:dyDescent="0.2"/>
    <row r="38391" x14ac:dyDescent="0.2"/>
    <row r="38392" x14ac:dyDescent="0.2"/>
    <row r="38393" x14ac:dyDescent="0.2"/>
    <row r="38394" x14ac:dyDescent="0.2"/>
    <row r="38395" x14ac:dyDescent="0.2"/>
    <row r="38396" x14ac:dyDescent="0.2"/>
    <row r="38397" x14ac:dyDescent="0.2"/>
    <row r="38398" x14ac:dyDescent="0.2"/>
    <row r="38399" x14ac:dyDescent="0.2"/>
    <row r="38400" x14ac:dyDescent="0.2"/>
    <row r="38401" x14ac:dyDescent="0.2"/>
    <row r="38402" x14ac:dyDescent="0.2"/>
    <row r="38403" x14ac:dyDescent="0.2"/>
    <row r="38404" x14ac:dyDescent="0.2"/>
    <row r="38405" x14ac:dyDescent="0.2"/>
    <row r="38406" x14ac:dyDescent="0.2"/>
    <row r="38407" x14ac:dyDescent="0.2"/>
    <row r="38408" x14ac:dyDescent="0.2"/>
    <row r="38409" x14ac:dyDescent="0.2"/>
    <row r="38410" x14ac:dyDescent="0.2"/>
    <row r="38411" x14ac:dyDescent="0.2"/>
    <row r="38412" x14ac:dyDescent="0.2"/>
    <row r="38413" x14ac:dyDescent="0.2"/>
    <row r="38414" x14ac:dyDescent="0.2"/>
    <row r="38415" x14ac:dyDescent="0.2"/>
    <row r="38416" x14ac:dyDescent="0.2"/>
    <row r="38417" x14ac:dyDescent="0.2"/>
    <row r="38418" x14ac:dyDescent="0.2"/>
    <row r="38419" x14ac:dyDescent="0.2"/>
    <row r="38420" x14ac:dyDescent="0.2"/>
    <row r="38421" x14ac:dyDescent="0.2"/>
    <row r="38422" x14ac:dyDescent="0.2"/>
    <row r="38423" x14ac:dyDescent="0.2"/>
    <row r="38424" x14ac:dyDescent="0.2"/>
    <row r="38425" x14ac:dyDescent="0.2"/>
    <row r="38426" x14ac:dyDescent="0.2"/>
    <row r="38427" x14ac:dyDescent="0.2"/>
    <row r="38428" x14ac:dyDescent="0.2"/>
    <row r="38429" x14ac:dyDescent="0.2"/>
    <row r="38430" x14ac:dyDescent="0.2"/>
    <row r="38431" x14ac:dyDescent="0.2"/>
    <row r="38432" x14ac:dyDescent="0.2"/>
    <row r="38433" x14ac:dyDescent="0.2"/>
    <row r="38434" x14ac:dyDescent="0.2"/>
    <row r="38435" x14ac:dyDescent="0.2"/>
    <row r="38436" x14ac:dyDescent="0.2"/>
    <row r="38437" x14ac:dyDescent="0.2"/>
    <row r="38438" x14ac:dyDescent="0.2"/>
    <row r="38439" x14ac:dyDescent="0.2"/>
    <row r="38440" x14ac:dyDescent="0.2"/>
    <row r="38441" x14ac:dyDescent="0.2"/>
    <row r="38442" x14ac:dyDescent="0.2"/>
    <row r="38443" x14ac:dyDescent="0.2"/>
    <row r="38444" x14ac:dyDescent="0.2"/>
    <row r="38445" x14ac:dyDescent="0.2"/>
    <row r="38446" x14ac:dyDescent="0.2"/>
    <row r="38447" x14ac:dyDescent="0.2"/>
    <row r="38448" x14ac:dyDescent="0.2"/>
    <row r="38449" x14ac:dyDescent="0.2"/>
    <row r="38450" x14ac:dyDescent="0.2"/>
    <row r="38451" x14ac:dyDescent="0.2"/>
    <row r="38452" x14ac:dyDescent="0.2"/>
    <row r="38453" x14ac:dyDescent="0.2"/>
    <row r="38454" x14ac:dyDescent="0.2"/>
    <row r="38455" x14ac:dyDescent="0.2"/>
    <row r="38456" x14ac:dyDescent="0.2"/>
    <row r="38457" x14ac:dyDescent="0.2"/>
    <row r="38458" x14ac:dyDescent="0.2"/>
    <row r="38459" x14ac:dyDescent="0.2"/>
    <row r="38460" x14ac:dyDescent="0.2"/>
    <row r="38461" x14ac:dyDescent="0.2"/>
    <row r="38462" x14ac:dyDescent="0.2"/>
    <row r="38463" x14ac:dyDescent="0.2"/>
    <row r="38464" x14ac:dyDescent="0.2"/>
    <row r="38465" x14ac:dyDescent="0.2"/>
    <row r="38466" x14ac:dyDescent="0.2"/>
    <row r="38467" x14ac:dyDescent="0.2"/>
    <row r="38468" x14ac:dyDescent="0.2"/>
    <row r="38469" x14ac:dyDescent="0.2"/>
    <row r="38470" x14ac:dyDescent="0.2"/>
    <row r="38471" x14ac:dyDescent="0.2"/>
    <row r="38472" x14ac:dyDescent="0.2"/>
    <row r="38473" x14ac:dyDescent="0.2"/>
    <row r="38474" x14ac:dyDescent="0.2"/>
    <row r="38475" x14ac:dyDescent="0.2"/>
    <row r="38476" x14ac:dyDescent="0.2"/>
    <row r="38477" x14ac:dyDescent="0.2"/>
    <row r="38478" x14ac:dyDescent="0.2"/>
    <row r="38479" x14ac:dyDescent="0.2"/>
    <row r="38480" x14ac:dyDescent="0.2"/>
    <row r="38481" x14ac:dyDescent="0.2"/>
    <row r="38482" x14ac:dyDescent="0.2"/>
    <row r="38483" x14ac:dyDescent="0.2"/>
    <row r="38484" x14ac:dyDescent="0.2"/>
    <row r="38485" x14ac:dyDescent="0.2"/>
    <row r="38486" x14ac:dyDescent="0.2"/>
    <row r="38487" x14ac:dyDescent="0.2"/>
    <row r="38488" x14ac:dyDescent="0.2"/>
    <row r="38489" x14ac:dyDescent="0.2"/>
    <row r="38490" x14ac:dyDescent="0.2"/>
    <row r="38491" x14ac:dyDescent="0.2"/>
    <row r="38492" x14ac:dyDescent="0.2"/>
    <row r="38493" x14ac:dyDescent="0.2"/>
    <row r="38494" x14ac:dyDescent="0.2"/>
    <row r="38495" x14ac:dyDescent="0.2"/>
    <row r="38496" x14ac:dyDescent="0.2"/>
    <row r="38497" x14ac:dyDescent="0.2"/>
    <row r="38498" x14ac:dyDescent="0.2"/>
    <row r="38499" x14ac:dyDescent="0.2"/>
    <row r="38500" x14ac:dyDescent="0.2"/>
    <row r="38501" x14ac:dyDescent="0.2"/>
    <row r="38502" x14ac:dyDescent="0.2"/>
    <row r="38503" x14ac:dyDescent="0.2"/>
    <row r="38504" x14ac:dyDescent="0.2"/>
    <row r="38505" x14ac:dyDescent="0.2"/>
    <row r="38506" x14ac:dyDescent="0.2"/>
    <row r="38507" x14ac:dyDescent="0.2"/>
    <row r="38508" x14ac:dyDescent="0.2"/>
    <row r="38509" x14ac:dyDescent="0.2"/>
    <row r="38510" x14ac:dyDescent="0.2"/>
    <row r="38511" x14ac:dyDescent="0.2"/>
    <row r="38512" x14ac:dyDescent="0.2"/>
    <row r="38513" x14ac:dyDescent="0.2"/>
    <row r="38514" x14ac:dyDescent="0.2"/>
    <row r="38515" x14ac:dyDescent="0.2"/>
    <row r="38516" x14ac:dyDescent="0.2"/>
    <row r="38517" x14ac:dyDescent="0.2"/>
    <row r="38518" x14ac:dyDescent="0.2"/>
    <row r="38519" x14ac:dyDescent="0.2"/>
    <row r="38520" x14ac:dyDescent="0.2"/>
    <row r="38521" x14ac:dyDescent="0.2"/>
    <row r="38522" x14ac:dyDescent="0.2"/>
    <row r="38523" x14ac:dyDescent="0.2"/>
    <row r="38524" x14ac:dyDescent="0.2"/>
    <row r="38525" x14ac:dyDescent="0.2"/>
    <row r="38526" x14ac:dyDescent="0.2"/>
    <row r="38527" x14ac:dyDescent="0.2"/>
    <row r="38528" x14ac:dyDescent="0.2"/>
    <row r="38529" x14ac:dyDescent="0.2"/>
    <row r="38530" x14ac:dyDescent="0.2"/>
    <row r="38531" x14ac:dyDescent="0.2"/>
    <row r="38532" x14ac:dyDescent="0.2"/>
    <row r="38533" x14ac:dyDescent="0.2"/>
    <row r="38534" x14ac:dyDescent="0.2"/>
    <row r="38535" x14ac:dyDescent="0.2"/>
    <row r="38536" x14ac:dyDescent="0.2"/>
    <row r="38537" x14ac:dyDescent="0.2"/>
    <row r="38538" x14ac:dyDescent="0.2"/>
    <row r="38539" x14ac:dyDescent="0.2"/>
    <row r="38540" x14ac:dyDescent="0.2"/>
    <row r="38541" x14ac:dyDescent="0.2"/>
    <row r="38542" x14ac:dyDescent="0.2"/>
    <row r="38543" x14ac:dyDescent="0.2"/>
    <row r="38544" x14ac:dyDescent="0.2"/>
    <row r="38545" x14ac:dyDescent="0.2"/>
    <row r="38546" x14ac:dyDescent="0.2"/>
    <row r="38547" x14ac:dyDescent="0.2"/>
    <row r="38548" x14ac:dyDescent="0.2"/>
    <row r="38549" x14ac:dyDescent="0.2"/>
    <row r="38550" x14ac:dyDescent="0.2"/>
    <row r="38551" x14ac:dyDescent="0.2"/>
    <row r="38552" x14ac:dyDescent="0.2"/>
    <row r="38553" x14ac:dyDescent="0.2"/>
    <row r="38554" x14ac:dyDescent="0.2"/>
    <row r="38555" x14ac:dyDescent="0.2"/>
    <row r="38556" x14ac:dyDescent="0.2"/>
    <row r="38557" x14ac:dyDescent="0.2"/>
    <row r="38558" x14ac:dyDescent="0.2"/>
    <row r="38559" x14ac:dyDescent="0.2"/>
    <row r="38560" x14ac:dyDescent="0.2"/>
    <row r="38561" x14ac:dyDescent="0.2"/>
    <row r="38562" x14ac:dyDescent="0.2"/>
    <row r="38563" x14ac:dyDescent="0.2"/>
    <row r="38564" x14ac:dyDescent="0.2"/>
    <row r="38565" x14ac:dyDescent="0.2"/>
    <row r="38566" x14ac:dyDescent="0.2"/>
    <row r="38567" x14ac:dyDescent="0.2"/>
    <row r="38568" x14ac:dyDescent="0.2"/>
    <row r="38569" x14ac:dyDescent="0.2"/>
    <row r="38570" x14ac:dyDescent="0.2"/>
    <row r="38571" x14ac:dyDescent="0.2"/>
    <row r="38572" x14ac:dyDescent="0.2"/>
    <row r="38573" x14ac:dyDescent="0.2"/>
    <row r="38574" x14ac:dyDescent="0.2"/>
    <row r="38575" x14ac:dyDescent="0.2"/>
    <row r="38576" x14ac:dyDescent="0.2"/>
    <row r="38577" x14ac:dyDescent="0.2"/>
    <row r="38578" x14ac:dyDescent="0.2"/>
    <row r="38579" x14ac:dyDescent="0.2"/>
    <row r="38580" x14ac:dyDescent="0.2"/>
    <row r="38581" x14ac:dyDescent="0.2"/>
    <row r="38582" x14ac:dyDescent="0.2"/>
    <row r="38583" x14ac:dyDescent="0.2"/>
    <row r="38584" x14ac:dyDescent="0.2"/>
    <row r="38585" x14ac:dyDescent="0.2"/>
    <row r="38586" x14ac:dyDescent="0.2"/>
    <row r="38587" x14ac:dyDescent="0.2"/>
    <row r="38588" x14ac:dyDescent="0.2"/>
    <row r="38589" x14ac:dyDescent="0.2"/>
    <row r="38590" x14ac:dyDescent="0.2"/>
    <row r="38591" x14ac:dyDescent="0.2"/>
    <row r="38592" x14ac:dyDescent="0.2"/>
    <row r="38593" x14ac:dyDescent="0.2"/>
    <row r="38594" x14ac:dyDescent="0.2"/>
    <row r="38595" x14ac:dyDescent="0.2"/>
    <row r="38596" x14ac:dyDescent="0.2"/>
    <row r="38597" x14ac:dyDescent="0.2"/>
    <row r="38598" x14ac:dyDescent="0.2"/>
    <row r="38599" x14ac:dyDescent="0.2"/>
    <row r="38600" x14ac:dyDescent="0.2"/>
    <row r="38601" x14ac:dyDescent="0.2"/>
    <row r="38602" x14ac:dyDescent="0.2"/>
    <row r="38603" x14ac:dyDescent="0.2"/>
    <row r="38604" x14ac:dyDescent="0.2"/>
    <row r="38605" x14ac:dyDescent="0.2"/>
    <row r="38606" x14ac:dyDescent="0.2"/>
    <row r="38607" x14ac:dyDescent="0.2"/>
    <row r="38608" x14ac:dyDescent="0.2"/>
    <row r="38609" x14ac:dyDescent="0.2"/>
    <row r="38610" x14ac:dyDescent="0.2"/>
    <row r="38611" x14ac:dyDescent="0.2"/>
    <row r="38612" x14ac:dyDescent="0.2"/>
    <row r="38613" x14ac:dyDescent="0.2"/>
    <row r="38614" x14ac:dyDescent="0.2"/>
    <row r="38615" x14ac:dyDescent="0.2"/>
    <row r="38616" x14ac:dyDescent="0.2"/>
    <row r="38617" x14ac:dyDescent="0.2"/>
    <row r="38618" x14ac:dyDescent="0.2"/>
    <row r="38619" x14ac:dyDescent="0.2"/>
    <row r="38620" x14ac:dyDescent="0.2"/>
    <row r="38621" x14ac:dyDescent="0.2"/>
    <row r="38622" x14ac:dyDescent="0.2"/>
    <row r="38623" x14ac:dyDescent="0.2"/>
    <row r="38624" x14ac:dyDescent="0.2"/>
    <row r="38625" x14ac:dyDescent="0.2"/>
    <row r="38626" x14ac:dyDescent="0.2"/>
    <row r="38627" x14ac:dyDescent="0.2"/>
    <row r="38628" x14ac:dyDescent="0.2"/>
    <row r="38629" x14ac:dyDescent="0.2"/>
    <row r="38630" x14ac:dyDescent="0.2"/>
    <row r="38631" x14ac:dyDescent="0.2"/>
    <row r="38632" x14ac:dyDescent="0.2"/>
    <row r="38633" x14ac:dyDescent="0.2"/>
    <row r="38634" x14ac:dyDescent="0.2"/>
    <row r="38635" x14ac:dyDescent="0.2"/>
    <row r="38636" x14ac:dyDescent="0.2"/>
    <row r="38637" x14ac:dyDescent="0.2"/>
    <row r="38638" x14ac:dyDescent="0.2"/>
    <row r="38639" x14ac:dyDescent="0.2"/>
    <row r="38640" x14ac:dyDescent="0.2"/>
    <row r="38641" x14ac:dyDescent="0.2"/>
    <row r="38642" x14ac:dyDescent="0.2"/>
    <row r="38643" x14ac:dyDescent="0.2"/>
    <row r="38644" x14ac:dyDescent="0.2"/>
    <row r="38645" x14ac:dyDescent="0.2"/>
    <row r="38646" x14ac:dyDescent="0.2"/>
    <row r="38647" x14ac:dyDescent="0.2"/>
    <row r="38648" x14ac:dyDescent="0.2"/>
    <row r="38649" x14ac:dyDescent="0.2"/>
    <row r="38650" x14ac:dyDescent="0.2"/>
    <row r="38651" x14ac:dyDescent="0.2"/>
    <row r="38652" x14ac:dyDescent="0.2"/>
    <row r="38653" x14ac:dyDescent="0.2"/>
    <row r="38654" x14ac:dyDescent="0.2"/>
    <row r="38655" x14ac:dyDescent="0.2"/>
    <row r="38656" x14ac:dyDescent="0.2"/>
    <row r="38657" x14ac:dyDescent="0.2"/>
    <row r="38658" x14ac:dyDescent="0.2"/>
    <row r="38659" x14ac:dyDescent="0.2"/>
    <row r="38660" x14ac:dyDescent="0.2"/>
    <row r="38661" x14ac:dyDescent="0.2"/>
    <row r="38662" x14ac:dyDescent="0.2"/>
    <row r="38663" x14ac:dyDescent="0.2"/>
    <row r="38664" x14ac:dyDescent="0.2"/>
    <row r="38665" x14ac:dyDescent="0.2"/>
    <row r="38666" x14ac:dyDescent="0.2"/>
    <row r="38667" x14ac:dyDescent="0.2"/>
    <row r="38668" x14ac:dyDescent="0.2"/>
    <row r="38669" x14ac:dyDescent="0.2"/>
    <row r="38670" x14ac:dyDescent="0.2"/>
    <row r="38671" x14ac:dyDescent="0.2"/>
    <row r="38672" x14ac:dyDescent="0.2"/>
    <row r="38673" x14ac:dyDescent="0.2"/>
    <row r="38674" x14ac:dyDescent="0.2"/>
    <row r="38675" x14ac:dyDescent="0.2"/>
    <row r="38676" x14ac:dyDescent="0.2"/>
    <row r="38677" x14ac:dyDescent="0.2"/>
    <row r="38678" x14ac:dyDescent="0.2"/>
    <row r="38679" x14ac:dyDescent="0.2"/>
    <row r="38680" x14ac:dyDescent="0.2"/>
    <row r="38681" x14ac:dyDescent="0.2"/>
    <row r="38682" x14ac:dyDescent="0.2"/>
    <row r="38683" x14ac:dyDescent="0.2"/>
    <row r="38684" x14ac:dyDescent="0.2"/>
    <row r="38685" x14ac:dyDescent="0.2"/>
    <row r="38686" x14ac:dyDescent="0.2"/>
    <row r="38687" x14ac:dyDescent="0.2"/>
    <row r="38688" x14ac:dyDescent="0.2"/>
    <row r="38689" x14ac:dyDescent="0.2"/>
    <row r="38690" x14ac:dyDescent="0.2"/>
    <row r="38691" x14ac:dyDescent="0.2"/>
    <row r="38692" x14ac:dyDescent="0.2"/>
    <row r="38693" x14ac:dyDescent="0.2"/>
    <row r="38694" x14ac:dyDescent="0.2"/>
    <row r="38695" x14ac:dyDescent="0.2"/>
    <row r="38696" x14ac:dyDescent="0.2"/>
    <row r="38697" x14ac:dyDescent="0.2"/>
    <row r="38698" x14ac:dyDescent="0.2"/>
    <row r="38699" x14ac:dyDescent="0.2"/>
    <row r="38700" x14ac:dyDescent="0.2"/>
    <row r="38701" x14ac:dyDescent="0.2"/>
    <row r="38702" x14ac:dyDescent="0.2"/>
    <row r="38703" x14ac:dyDescent="0.2"/>
    <row r="38704" x14ac:dyDescent="0.2"/>
    <row r="38705" x14ac:dyDescent="0.2"/>
    <row r="38706" x14ac:dyDescent="0.2"/>
    <row r="38707" x14ac:dyDescent="0.2"/>
    <row r="38708" x14ac:dyDescent="0.2"/>
    <row r="38709" x14ac:dyDescent="0.2"/>
    <row r="38710" x14ac:dyDescent="0.2"/>
    <row r="38711" x14ac:dyDescent="0.2"/>
    <row r="38712" x14ac:dyDescent="0.2"/>
    <row r="38713" x14ac:dyDescent="0.2"/>
    <row r="38714" x14ac:dyDescent="0.2"/>
    <row r="38715" x14ac:dyDescent="0.2"/>
    <row r="38716" x14ac:dyDescent="0.2"/>
    <row r="38717" x14ac:dyDescent="0.2"/>
    <row r="38718" x14ac:dyDescent="0.2"/>
    <row r="38719" x14ac:dyDescent="0.2"/>
    <row r="38720" x14ac:dyDescent="0.2"/>
    <row r="38721" x14ac:dyDescent="0.2"/>
    <row r="38722" x14ac:dyDescent="0.2"/>
    <row r="38723" x14ac:dyDescent="0.2"/>
    <row r="38724" x14ac:dyDescent="0.2"/>
    <row r="38725" x14ac:dyDescent="0.2"/>
    <row r="38726" x14ac:dyDescent="0.2"/>
    <row r="38727" x14ac:dyDescent="0.2"/>
    <row r="38728" x14ac:dyDescent="0.2"/>
    <row r="38729" x14ac:dyDescent="0.2"/>
    <row r="38730" x14ac:dyDescent="0.2"/>
    <row r="38731" x14ac:dyDescent="0.2"/>
    <row r="38732" x14ac:dyDescent="0.2"/>
    <row r="38733" x14ac:dyDescent="0.2"/>
    <row r="38734" x14ac:dyDescent="0.2"/>
    <row r="38735" x14ac:dyDescent="0.2"/>
    <row r="38736" x14ac:dyDescent="0.2"/>
    <row r="38737" x14ac:dyDescent="0.2"/>
    <row r="38738" x14ac:dyDescent="0.2"/>
    <row r="38739" x14ac:dyDescent="0.2"/>
    <row r="38740" x14ac:dyDescent="0.2"/>
    <row r="38741" x14ac:dyDescent="0.2"/>
    <row r="38742" x14ac:dyDescent="0.2"/>
    <row r="38743" x14ac:dyDescent="0.2"/>
    <row r="38744" x14ac:dyDescent="0.2"/>
    <row r="38745" x14ac:dyDescent="0.2"/>
    <row r="38746" x14ac:dyDescent="0.2"/>
    <row r="38747" x14ac:dyDescent="0.2"/>
    <row r="38748" x14ac:dyDescent="0.2"/>
    <row r="38749" x14ac:dyDescent="0.2"/>
    <row r="38750" x14ac:dyDescent="0.2"/>
    <row r="38751" x14ac:dyDescent="0.2"/>
    <row r="38752" x14ac:dyDescent="0.2"/>
    <row r="38753" x14ac:dyDescent="0.2"/>
    <row r="38754" x14ac:dyDescent="0.2"/>
    <row r="38755" x14ac:dyDescent="0.2"/>
    <row r="38756" x14ac:dyDescent="0.2"/>
    <row r="38757" x14ac:dyDescent="0.2"/>
    <row r="38758" x14ac:dyDescent="0.2"/>
    <row r="38759" x14ac:dyDescent="0.2"/>
    <row r="38760" x14ac:dyDescent="0.2"/>
    <row r="38761" x14ac:dyDescent="0.2"/>
    <row r="38762" x14ac:dyDescent="0.2"/>
    <row r="38763" x14ac:dyDescent="0.2"/>
    <row r="38764" x14ac:dyDescent="0.2"/>
    <row r="38765" x14ac:dyDescent="0.2"/>
    <row r="38766" x14ac:dyDescent="0.2"/>
    <row r="38767" x14ac:dyDescent="0.2"/>
    <row r="38768" x14ac:dyDescent="0.2"/>
    <row r="38769" x14ac:dyDescent="0.2"/>
    <row r="38770" x14ac:dyDescent="0.2"/>
    <row r="38771" x14ac:dyDescent="0.2"/>
    <row r="38772" x14ac:dyDescent="0.2"/>
    <row r="38773" x14ac:dyDescent="0.2"/>
    <row r="38774" x14ac:dyDescent="0.2"/>
    <row r="38775" x14ac:dyDescent="0.2"/>
    <row r="38776" x14ac:dyDescent="0.2"/>
    <row r="38777" x14ac:dyDescent="0.2"/>
    <row r="38778" x14ac:dyDescent="0.2"/>
    <row r="38779" x14ac:dyDescent="0.2"/>
    <row r="38780" x14ac:dyDescent="0.2"/>
    <row r="38781" x14ac:dyDescent="0.2"/>
    <row r="38782" x14ac:dyDescent="0.2"/>
    <row r="38783" x14ac:dyDescent="0.2"/>
    <row r="38784" x14ac:dyDescent="0.2"/>
    <row r="38785" x14ac:dyDescent="0.2"/>
    <row r="38786" x14ac:dyDescent="0.2"/>
    <row r="38787" x14ac:dyDescent="0.2"/>
    <row r="38788" x14ac:dyDescent="0.2"/>
    <row r="38789" x14ac:dyDescent="0.2"/>
    <row r="38790" x14ac:dyDescent="0.2"/>
    <row r="38791" x14ac:dyDescent="0.2"/>
    <row r="38792" x14ac:dyDescent="0.2"/>
    <row r="38793" x14ac:dyDescent="0.2"/>
    <row r="38794" x14ac:dyDescent="0.2"/>
    <row r="38795" x14ac:dyDescent="0.2"/>
    <row r="38796" x14ac:dyDescent="0.2"/>
    <row r="38797" x14ac:dyDescent="0.2"/>
    <row r="38798" x14ac:dyDescent="0.2"/>
    <row r="38799" x14ac:dyDescent="0.2"/>
    <row r="38800" x14ac:dyDescent="0.2"/>
    <row r="38801" x14ac:dyDescent="0.2"/>
    <row r="38802" x14ac:dyDescent="0.2"/>
    <row r="38803" x14ac:dyDescent="0.2"/>
    <row r="38804" x14ac:dyDescent="0.2"/>
    <row r="38805" x14ac:dyDescent="0.2"/>
    <row r="38806" x14ac:dyDescent="0.2"/>
    <row r="38807" x14ac:dyDescent="0.2"/>
    <row r="38808" x14ac:dyDescent="0.2"/>
    <row r="38809" x14ac:dyDescent="0.2"/>
    <row r="38810" x14ac:dyDescent="0.2"/>
    <row r="38811" x14ac:dyDescent="0.2"/>
    <row r="38812" x14ac:dyDescent="0.2"/>
    <row r="38813" x14ac:dyDescent="0.2"/>
    <row r="38814" x14ac:dyDescent="0.2"/>
    <row r="38815" x14ac:dyDescent="0.2"/>
    <row r="38816" x14ac:dyDescent="0.2"/>
    <row r="38817" x14ac:dyDescent="0.2"/>
    <row r="38818" x14ac:dyDescent="0.2"/>
    <row r="38819" x14ac:dyDescent="0.2"/>
    <row r="38820" x14ac:dyDescent="0.2"/>
    <row r="38821" x14ac:dyDescent="0.2"/>
    <row r="38822" x14ac:dyDescent="0.2"/>
    <row r="38823" x14ac:dyDescent="0.2"/>
    <row r="38824" x14ac:dyDescent="0.2"/>
    <row r="38825" x14ac:dyDescent="0.2"/>
    <row r="38826" x14ac:dyDescent="0.2"/>
    <row r="38827" x14ac:dyDescent="0.2"/>
    <row r="38828" x14ac:dyDescent="0.2"/>
    <row r="38829" x14ac:dyDescent="0.2"/>
    <row r="38830" x14ac:dyDescent="0.2"/>
    <row r="38831" x14ac:dyDescent="0.2"/>
    <row r="38832" x14ac:dyDescent="0.2"/>
    <row r="38833" x14ac:dyDescent="0.2"/>
    <row r="38834" x14ac:dyDescent="0.2"/>
    <row r="38835" x14ac:dyDescent="0.2"/>
    <row r="38836" x14ac:dyDescent="0.2"/>
    <row r="38837" x14ac:dyDescent="0.2"/>
    <row r="38838" x14ac:dyDescent="0.2"/>
    <row r="38839" x14ac:dyDescent="0.2"/>
    <row r="38840" x14ac:dyDescent="0.2"/>
    <row r="38841" x14ac:dyDescent="0.2"/>
    <row r="38842" x14ac:dyDescent="0.2"/>
    <row r="38843" x14ac:dyDescent="0.2"/>
    <row r="38844" x14ac:dyDescent="0.2"/>
    <row r="38845" x14ac:dyDescent="0.2"/>
    <row r="38846" x14ac:dyDescent="0.2"/>
    <row r="38847" x14ac:dyDescent="0.2"/>
    <row r="38848" x14ac:dyDescent="0.2"/>
    <row r="38849" x14ac:dyDescent="0.2"/>
    <row r="38850" x14ac:dyDescent="0.2"/>
    <row r="38851" x14ac:dyDescent="0.2"/>
    <row r="38852" x14ac:dyDescent="0.2"/>
    <row r="38853" x14ac:dyDescent="0.2"/>
    <row r="38854" x14ac:dyDescent="0.2"/>
    <row r="38855" x14ac:dyDescent="0.2"/>
    <row r="38856" x14ac:dyDescent="0.2"/>
    <row r="38857" x14ac:dyDescent="0.2"/>
    <row r="38858" x14ac:dyDescent="0.2"/>
    <row r="38859" x14ac:dyDescent="0.2"/>
    <row r="38860" x14ac:dyDescent="0.2"/>
    <row r="38861" x14ac:dyDescent="0.2"/>
    <row r="38862" x14ac:dyDescent="0.2"/>
    <row r="38863" x14ac:dyDescent="0.2"/>
    <row r="38864" x14ac:dyDescent="0.2"/>
    <row r="38865" x14ac:dyDescent="0.2"/>
    <row r="38866" x14ac:dyDescent="0.2"/>
    <row r="38867" x14ac:dyDescent="0.2"/>
    <row r="38868" x14ac:dyDescent="0.2"/>
    <row r="38869" x14ac:dyDescent="0.2"/>
    <row r="38870" x14ac:dyDescent="0.2"/>
    <row r="38871" x14ac:dyDescent="0.2"/>
    <row r="38872" x14ac:dyDescent="0.2"/>
    <row r="38873" x14ac:dyDescent="0.2"/>
    <row r="38874" x14ac:dyDescent="0.2"/>
    <row r="38875" x14ac:dyDescent="0.2"/>
    <row r="38876" x14ac:dyDescent="0.2"/>
    <row r="38877" x14ac:dyDescent="0.2"/>
    <row r="38878" x14ac:dyDescent="0.2"/>
    <row r="38879" x14ac:dyDescent="0.2"/>
    <row r="38880" x14ac:dyDescent="0.2"/>
    <row r="38881" x14ac:dyDescent="0.2"/>
    <row r="38882" x14ac:dyDescent="0.2"/>
    <row r="38883" x14ac:dyDescent="0.2"/>
    <row r="38884" x14ac:dyDescent="0.2"/>
    <row r="38885" x14ac:dyDescent="0.2"/>
    <row r="38886" x14ac:dyDescent="0.2"/>
    <row r="38887" x14ac:dyDescent="0.2"/>
    <row r="38888" x14ac:dyDescent="0.2"/>
    <row r="38889" x14ac:dyDescent="0.2"/>
    <row r="38890" x14ac:dyDescent="0.2"/>
    <row r="38891" x14ac:dyDescent="0.2"/>
    <row r="38892" x14ac:dyDescent="0.2"/>
    <row r="38893" x14ac:dyDescent="0.2"/>
    <row r="38894" x14ac:dyDescent="0.2"/>
    <row r="38895" x14ac:dyDescent="0.2"/>
    <row r="38896" x14ac:dyDescent="0.2"/>
    <row r="38897" x14ac:dyDescent="0.2"/>
    <row r="38898" x14ac:dyDescent="0.2"/>
    <row r="38899" x14ac:dyDescent="0.2"/>
    <row r="38900" x14ac:dyDescent="0.2"/>
    <row r="38901" x14ac:dyDescent="0.2"/>
    <row r="38902" x14ac:dyDescent="0.2"/>
    <row r="38903" x14ac:dyDescent="0.2"/>
    <row r="38904" x14ac:dyDescent="0.2"/>
    <row r="38905" x14ac:dyDescent="0.2"/>
    <row r="38906" x14ac:dyDescent="0.2"/>
    <row r="38907" x14ac:dyDescent="0.2"/>
    <row r="38908" x14ac:dyDescent="0.2"/>
    <row r="38909" x14ac:dyDescent="0.2"/>
    <row r="38910" x14ac:dyDescent="0.2"/>
    <row r="38911" x14ac:dyDescent="0.2"/>
    <row r="38912" x14ac:dyDescent="0.2"/>
    <row r="38913" x14ac:dyDescent="0.2"/>
    <row r="38914" x14ac:dyDescent="0.2"/>
    <row r="38915" x14ac:dyDescent="0.2"/>
    <row r="38916" x14ac:dyDescent="0.2"/>
    <row r="38917" x14ac:dyDescent="0.2"/>
    <row r="38918" x14ac:dyDescent="0.2"/>
    <row r="38919" x14ac:dyDescent="0.2"/>
    <row r="38920" x14ac:dyDescent="0.2"/>
    <row r="38921" x14ac:dyDescent="0.2"/>
    <row r="38922" x14ac:dyDescent="0.2"/>
    <row r="38923" x14ac:dyDescent="0.2"/>
    <row r="38924" x14ac:dyDescent="0.2"/>
    <row r="38925" x14ac:dyDescent="0.2"/>
    <row r="38926" x14ac:dyDescent="0.2"/>
    <row r="38927" x14ac:dyDescent="0.2"/>
    <row r="38928" x14ac:dyDescent="0.2"/>
    <row r="38929" x14ac:dyDescent="0.2"/>
    <row r="38930" x14ac:dyDescent="0.2"/>
    <row r="38931" x14ac:dyDescent="0.2"/>
    <row r="38932" x14ac:dyDescent="0.2"/>
    <row r="38933" x14ac:dyDescent="0.2"/>
    <row r="38934" x14ac:dyDescent="0.2"/>
    <row r="38935" x14ac:dyDescent="0.2"/>
    <row r="38936" x14ac:dyDescent="0.2"/>
    <row r="38937" x14ac:dyDescent="0.2"/>
    <row r="38938" x14ac:dyDescent="0.2"/>
    <row r="38939" x14ac:dyDescent="0.2"/>
    <row r="38940" x14ac:dyDescent="0.2"/>
    <row r="38941" x14ac:dyDescent="0.2"/>
    <row r="38942" x14ac:dyDescent="0.2"/>
    <row r="38943" x14ac:dyDescent="0.2"/>
    <row r="38944" x14ac:dyDescent="0.2"/>
    <row r="38945" x14ac:dyDescent="0.2"/>
    <row r="38946" x14ac:dyDescent="0.2"/>
    <row r="38947" x14ac:dyDescent="0.2"/>
    <row r="38948" x14ac:dyDescent="0.2"/>
    <row r="38949" x14ac:dyDescent="0.2"/>
    <row r="38950" x14ac:dyDescent="0.2"/>
    <row r="38951" x14ac:dyDescent="0.2"/>
    <row r="38952" x14ac:dyDescent="0.2"/>
    <row r="38953" x14ac:dyDescent="0.2"/>
    <row r="38954" x14ac:dyDescent="0.2"/>
    <row r="38955" x14ac:dyDescent="0.2"/>
    <row r="38956" x14ac:dyDescent="0.2"/>
    <row r="38957" x14ac:dyDescent="0.2"/>
    <row r="38958" x14ac:dyDescent="0.2"/>
    <row r="38959" x14ac:dyDescent="0.2"/>
    <row r="38960" x14ac:dyDescent="0.2"/>
    <row r="38961" x14ac:dyDescent="0.2"/>
    <row r="38962" x14ac:dyDescent="0.2"/>
    <row r="38963" x14ac:dyDescent="0.2"/>
    <row r="38964" x14ac:dyDescent="0.2"/>
    <row r="38965" x14ac:dyDescent="0.2"/>
    <row r="38966" x14ac:dyDescent="0.2"/>
    <row r="38967" x14ac:dyDescent="0.2"/>
    <row r="38968" x14ac:dyDescent="0.2"/>
    <row r="38969" x14ac:dyDescent="0.2"/>
    <row r="38970" x14ac:dyDescent="0.2"/>
    <row r="38971" x14ac:dyDescent="0.2"/>
    <row r="38972" x14ac:dyDescent="0.2"/>
    <row r="38973" x14ac:dyDescent="0.2"/>
    <row r="38974" x14ac:dyDescent="0.2"/>
    <row r="38975" x14ac:dyDescent="0.2"/>
    <row r="38976" x14ac:dyDescent="0.2"/>
    <row r="38977" x14ac:dyDescent="0.2"/>
    <row r="38978" x14ac:dyDescent="0.2"/>
    <row r="38979" x14ac:dyDescent="0.2"/>
    <row r="38980" x14ac:dyDescent="0.2"/>
    <row r="38981" x14ac:dyDescent="0.2"/>
    <row r="38982" x14ac:dyDescent="0.2"/>
    <row r="38983" x14ac:dyDescent="0.2"/>
    <row r="38984" x14ac:dyDescent="0.2"/>
    <row r="38985" x14ac:dyDescent="0.2"/>
    <row r="38986" x14ac:dyDescent="0.2"/>
    <row r="38987" x14ac:dyDescent="0.2"/>
    <row r="38988" x14ac:dyDescent="0.2"/>
    <row r="38989" x14ac:dyDescent="0.2"/>
    <row r="38990" x14ac:dyDescent="0.2"/>
    <row r="38991" x14ac:dyDescent="0.2"/>
    <row r="38992" x14ac:dyDescent="0.2"/>
    <row r="38993" x14ac:dyDescent="0.2"/>
    <row r="38994" x14ac:dyDescent="0.2"/>
    <row r="38995" x14ac:dyDescent="0.2"/>
    <row r="38996" x14ac:dyDescent="0.2"/>
    <row r="38997" x14ac:dyDescent="0.2"/>
    <row r="38998" x14ac:dyDescent="0.2"/>
    <row r="38999" x14ac:dyDescent="0.2"/>
    <row r="39000" x14ac:dyDescent="0.2"/>
    <row r="39001" x14ac:dyDescent="0.2"/>
    <row r="39002" x14ac:dyDescent="0.2"/>
    <row r="39003" x14ac:dyDescent="0.2"/>
    <row r="39004" x14ac:dyDescent="0.2"/>
    <row r="39005" x14ac:dyDescent="0.2"/>
    <row r="39006" x14ac:dyDescent="0.2"/>
    <row r="39007" x14ac:dyDescent="0.2"/>
    <row r="39008" x14ac:dyDescent="0.2"/>
    <row r="39009" x14ac:dyDescent="0.2"/>
    <row r="39010" x14ac:dyDescent="0.2"/>
    <row r="39011" x14ac:dyDescent="0.2"/>
    <row r="39012" x14ac:dyDescent="0.2"/>
    <row r="39013" x14ac:dyDescent="0.2"/>
    <row r="39014" x14ac:dyDescent="0.2"/>
    <row r="39015" x14ac:dyDescent="0.2"/>
    <row r="39016" x14ac:dyDescent="0.2"/>
    <row r="39017" x14ac:dyDescent="0.2"/>
    <row r="39018" x14ac:dyDescent="0.2"/>
    <row r="39019" x14ac:dyDescent="0.2"/>
    <row r="39020" x14ac:dyDescent="0.2"/>
    <row r="39021" x14ac:dyDescent="0.2"/>
    <row r="39022" x14ac:dyDescent="0.2"/>
    <row r="39023" x14ac:dyDescent="0.2"/>
    <row r="39024" x14ac:dyDescent="0.2"/>
    <row r="39025" x14ac:dyDescent="0.2"/>
    <row r="39026" x14ac:dyDescent="0.2"/>
    <row r="39027" x14ac:dyDescent="0.2"/>
    <row r="39028" x14ac:dyDescent="0.2"/>
    <row r="39029" x14ac:dyDescent="0.2"/>
    <row r="39030" x14ac:dyDescent="0.2"/>
    <row r="39031" x14ac:dyDescent="0.2"/>
    <row r="39032" x14ac:dyDescent="0.2"/>
    <row r="39033" x14ac:dyDescent="0.2"/>
    <row r="39034" x14ac:dyDescent="0.2"/>
    <row r="39035" x14ac:dyDescent="0.2"/>
    <row r="39036" x14ac:dyDescent="0.2"/>
    <row r="39037" x14ac:dyDescent="0.2"/>
    <row r="39038" x14ac:dyDescent="0.2"/>
    <row r="39039" x14ac:dyDescent="0.2"/>
    <row r="39040" x14ac:dyDescent="0.2"/>
    <row r="39041" x14ac:dyDescent="0.2"/>
    <row r="39042" x14ac:dyDescent="0.2"/>
    <row r="39043" x14ac:dyDescent="0.2"/>
    <row r="39044" x14ac:dyDescent="0.2"/>
    <row r="39045" x14ac:dyDescent="0.2"/>
    <row r="39046" x14ac:dyDescent="0.2"/>
    <row r="39047" x14ac:dyDescent="0.2"/>
    <row r="39048" x14ac:dyDescent="0.2"/>
    <row r="39049" x14ac:dyDescent="0.2"/>
    <row r="39050" x14ac:dyDescent="0.2"/>
    <row r="39051" x14ac:dyDescent="0.2"/>
    <row r="39052" x14ac:dyDescent="0.2"/>
    <row r="39053" x14ac:dyDescent="0.2"/>
    <row r="39054" x14ac:dyDescent="0.2"/>
    <row r="39055" x14ac:dyDescent="0.2"/>
    <row r="39056" x14ac:dyDescent="0.2"/>
    <row r="39057" x14ac:dyDescent="0.2"/>
    <row r="39058" x14ac:dyDescent="0.2"/>
    <row r="39059" x14ac:dyDescent="0.2"/>
    <row r="39060" x14ac:dyDescent="0.2"/>
    <row r="39061" x14ac:dyDescent="0.2"/>
    <row r="39062" x14ac:dyDescent="0.2"/>
    <row r="39063" x14ac:dyDescent="0.2"/>
    <row r="39064" x14ac:dyDescent="0.2"/>
    <row r="39065" x14ac:dyDescent="0.2"/>
    <row r="39066" x14ac:dyDescent="0.2"/>
    <row r="39067" x14ac:dyDescent="0.2"/>
    <row r="39068" x14ac:dyDescent="0.2"/>
    <row r="39069" x14ac:dyDescent="0.2"/>
    <row r="39070" x14ac:dyDescent="0.2"/>
    <row r="39071" x14ac:dyDescent="0.2"/>
    <row r="39072" x14ac:dyDescent="0.2"/>
    <row r="39073" x14ac:dyDescent="0.2"/>
    <row r="39074" x14ac:dyDescent="0.2"/>
    <row r="39075" x14ac:dyDescent="0.2"/>
    <row r="39076" x14ac:dyDescent="0.2"/>
    <row r="39077" x14ac:dyDescent="0.2"/>
    <row r="39078" x14ac:dyDescent="0.2"/>
    <row r="39079" x14ac:dyDescent="0.2"/>
    <row r="39080" x14ac:dyDescent="0.2"/>
    <row r="39081" x14ac:dyDescent="0.2"/>
    <row r="39082" x14ac:dyDescent="0.2"/>
    <row r="39083" x14ac:dyDescent="0.2"/>
    <row r="39084" x14ac:dyDescent="0.2"/>
    <row r="39085" x14ac:dyDescent="0.2"/>
    <row r="39086" x14ac:dyDescent="0.2"/>
    <row r="39087" x14ac:dyDescent="0.2"/>
    <row r="39088" x14ac:dyDescent="0.2"/>
    <row r="39089" x14ac:dyDescent="0.2"/>
    <row r="39090" x14ac:dyDescent="0.2"/>
    <row r="39091" x14ac:dyDescent="0.2"/>
    <row r="39092" x14ac:dyDescent="0.2"/>
    <row r="39093" x14ac:dyDescent="0.2"/>
    <row r="39094" x14ac:dyDescent="0.2"/>
    <row r="39095" x14ac:dyDescent="0.2"/>
    <row r="39096" x14ac:dyDescent="0.2"/>
    <row r="39097" x14ac:dyDescent="0.2"/>
    <row r="39098" x14ac:dyDescent="0.2"/>
    <row r="39099" x14ac:dyDescent="0.2"/>
    <row r="39100" x14ac:dyDescent="0.2"/>
    <row r="39101" x14ac:dyDescent="0.2"/>
    <row r="39102" x14ac:dyDescent="0.2"/>
    <row r="39103" x14ac:dyDescent="0.2"/>
    <row r="39104" x14ac:dyDescent="0.2"/>
    <row r="39105" x14ac:dyDescent="0.2"/>
    <row r="39106" x14ac:dyDescent="0.2"/>
    <row r="39107" x14ac:dyDescent="0.2"/>
    <row r="39108" x14ac:dyDescent="0.2"/>
    <row r="39109" x14ac:dyDescent="0.2"/>
    <row r="39110" x14ac:dyDescent="0.2"/>
    <row r="39111" x14ac:dyDescent="0.2"/>
    <row r="39112" x14ac:dyDescent="0.2"/>
    <row r="39113" x14ac:dyDescent="0.2"/>
    <row r="39114" x14ac:dyDescent="0.2"/>
    <row r="39115" x14ac:dyDescent="0.2"/>
    <row r="39116" x14ac:dyDescent="0.2"/>
    <row r="39117" x14ac:dyDescent="0.2"/>
    <row r="39118" x14ac:dyDescent="0.2"/>
    <row r="39119" x14ac:dyDescent="0.2"/>
    <row r="39120" x14ac:dyDescent="0.2"/>
    <row r="39121" x14ac:dyDescent="0.2"/>
    <row r="39122" x14ac:dyDescent="0.2"/>
    <row r="39123" x14ac:dyDescent="0.2"/>
    <row r="39124" x14ac:dyDescent="0.2"/>
    <row r="39125" x14ac:dyDescent="0.2"/>
    <row r="39126" x14ac:dyDescent="0.2"/>
    <row r="39127" x14ac:dyDescent="0.2"/>
    <row r="39128" x14ac:dyDescent="0.2"/>
    <row r="39129" x14ac:dyDescent="0.2"/>
    <row r="39130" x14ac:dyDescent="0.2"/>
    <row r="39131" x14ac:dyDescent="0.2"/>
    <row r="39132" x14ac:dyDescent="0.2"/>
    <row r="39133" x14ac:dyDescent="0.2"/>
    <row r="39134" x14ac:dyDescent="0.2"/>
    <row r="39135" x14ac:dyDescent="0.2"/>
    <row r="39136" x14ac:dyDescent="0.2"/>
    <row r="39137" x14ac:dyDescent="0.2"/>
    <row r="39138" x14ac:dyDescent="0.2"/>
    <row r="39139" x14ac:dyDescent="0.2"/>
    <row r="39140" x14ac:dyDescent="0.2"/>
    <row r="39141" x14ac:dyDescent="0.2"/>
    <row r="39142" x14ac:dyDescent="0.2"/>
    <row r="39143" x14ac:dyDescent="0.2"/>
    <row r="39144" x14ac:dyDescent="0.2"/>
    <row r="39145" x14ac:dyDescent="0.2"/>
    <row r="39146" x14ac:dyDescent="0.2"/>
    <row r="39147" x14ac:dyDescent="0.2"/>
    <row r="39148" x14ac:dyDescent="0.2"/>
    <row r="39149" x14ac:dyDescent="0.2"/>
    <row r="39150" x14ac:dyDescent="0.2"/>
    <row r="39151" x14ac:dyDescent="0.2"/>
    <row r="39152" x14ac:dyDescent="0.2"/>
    <row r="39153" x14ac:dyDescent="0.2"/>
    <row r="39154" x14ac:dyDescent="0.2"/>
    <row r="39155" x14ac:dyDescent="0.2"/>
    <row r="39156" x14ac:dyDescent="0.2"/>
    <row r="39157" x14ac:dyDescent="0.2"/>
    <row r="39158" x14ac:dyDescent="0.2"/>
    <row r="39159" x14ac:dyDescent="0.2"/>
    <row r="39160" x14ac:dyDescent="0.2"/>
    <row r="39161" x14ac:dyDescent="0.2"/>
    <row r="39162" x14ac:dyDescent="0.2"/>
    <row r="39163" x14ac:dyDescent="0.2"/>
    <row r="39164" x14ac:dyDescent="0.2"/>
    <row r="39165" x14ac:dyDescent="0.2"/>
    <row r="39166" x14ac:dyDescent="0.2"/>
    <row r="39167" x14ac:dyDescent="0.2"/>
    <row r="39168" x14ac:dyDescent="0.2"/>
    <row r="39169" x14ac:dyDescent="0.2"/>
    <row r="39170" x14ac:dyDescent="0.2"/>
    <row r="39171" x14ac:dyDescent="0.2"/>
    <row r="39172" x14ac:dyDescent="0.2"/>
    <row r="39173" x14ac:dyDescent="0.2"/>
    <row r="39174" x14ac:dyDescent="0.2"/>
    <row r="39175" x14ac:dyDescent="0.2"/>
    <row r="39176" x14ac:dyDescent="0.2"/>
    <row r="39177" x14ac:dyDescent="0.2"/>
    <row r="39178" x14ac:dyDescent="0.2"/>
    <row r="39179" x14ac:dyDescent="0.2"/>
    <row r="39180" x14ac:dyDescent="0.2"/>
    <row r="39181" x14ac:dyDescent="0.2"/>
    <row r="39182" x14ac:dyDescent="0.2"/>
    <row r="39183" x14ac:dyDescent="0.2"/>
    <row r="39184" x14ac:dyDescent="0.2"/>
    <row r="39185" x14ac:dyDescent="0.2"/>
    <row r="39186" x14ac:dyDescent="0.2"/>
    <row r="39187" x14ac:dyDescent="0.2"/>
    <row r="39188" x14ac:dyDescent="0.2"/>
    <row r="39189" x14ac:dyDescent="0.2"/>
    <row r="39190" x14ac:dyDescent="0.2"/>
    <row r="39191" x14ac:dyDescent="0.2"/>
    <row r="39192" x14ac:dyDescent="0.2"/>
    <row r="39193" x14ac:dyDescent="0.2"/>
    <row r="39194" x14ac:dyDescent="0.2"/>
    <row r="39195" x14ac:dyDescent="0.2"/>
    <row r="39196" x14ac:dyDescent="0.2"/>
    <row r="39197" x14ac:dyDescent="0.2"/>
    <row r="39198" x14ac:dyDescent="0.2"/>
    <row r="39199" x14ac:dyDescent="0.2"/>
    <row r="39200" x14ac:dyDescent="0.2"/>
    <row r="39201" x14ac:dyDescent="0.2"/>
    <row r="39202" x14ac:dyDescent="0.2"/>
    <row r="39203" x14ac:dyDescent="0.2"/>
    <row r="39204" x14ac:dyDescent="0.2"/>
    <row r="39205" x14ac:dyDescent="0.2"/>
    <row r="39206" x14ac:dyDescent="0.2"/>
    <row r="39207" x14ac:dyDescent="0.2"/>
    <row r="39208" x14ac:dyDescent="0.2"/>
    <row r="39209" x14ac:dyDescent="0.2"/>
    <row r="39210" x14ac:dyDescent="0.2"/>
    <row r="39211" x14ac:dyDescent="0.2"/>
    <row r="39212" x14ac:dyDescent="0.2"/>
    <row r="39213" x14ac:dyDescent="0.2"/>
    <row r="39214" x14ac:dyDescent="0.2"/>
    <row r="39215" x14ac:dyDescent="0.2"/>
    <row r="39216" x14ac:dyDescent="0.2"/>
    <row r="39217" x14ac:dyDescent="0.2"/>
    <row r="39218" x14ac:dyDescent="0.2"/>
    <row r="39219" x14ac:dyDescent="0.2"/>
    <row r="39220" x14ac:dyDescent="0.2"/>
    <row r="39221" x14ac:dyDescent="0.2"/>
    <row r="39222" x14ac:dyDescent="0.2"/>
    <row r="39223" x14ac:dyDescent="0.2"/>
    <row r="39224" x14ac:dyDescent="0.2"/>
    <row r="39225" x14ac:dyDescent="0.2"/>
    <row r="39226" x14ac:dyDescent="0.2"/>
    <row r="39227" x14ac:dyDescent="0.2"/>
    <row r="39228" x14ac:dyDescent="0.2"/>
    <row r="39229" x14ac:dyDescent="0.2"/>
    <row r="39230" x14ac:dyDescent="0.2"/>
    <row r="39231" x14ac:dyDescent="0.2"/>
    <row r="39232" x14ac:dyDescent="0.2"/>
    <row r="39233" x14ac:dyDescent="0.2"/>
    <row r="39234" x14ac:dyDescent="0.2"/>
    <row r="39235" x14ac:dyDescent="0.2"/>
    <row r="39236" x14ac:dyDescent="0.2"/>
    <row r="39237" x14ac:dyDescent="0.2"/>
    <row r="39238" x14ac:dyDescent="0.2"/>
    <row r="39239" x14ac:dyDescent="0.2"/>
    <row r="39240" x14ac:dyDescent="0.2"/>
    <row r="39241" x14ac:dyDescent="0.2"/>
    <row r="39242" x14ac:dyDescent="0.2"/>
    <row r="39243" x14ac:dyDescent="0.2"/>
    <row r="39244" x14ac:dyDescent="0.2"/>
    <row r="39245" x14ac:dyDescent="0.2"/>
    <row r="39246" x14ac:dyDescent="0.2"/>
    <row r="39247" x14ac:dyDescent="0.2"/>
    <row r="39248" x14ac:dyDescent="0.2"/>
    <row r="39249" x14ac:dyDescent="0.2"/>
    <row r="39250" x14ac:dyDescent="0.2"/>
    <row r="39251" x14ac:dyDescent="0.2"/>
    <row r="39252" x14ac:dyDescent="0.2"/>
    <row r="39253" x14ac:dyDescent="0.2"/>
    <row r="39254" x14ac:dyDescent="0.2"/>
    <row r="39255" x14ac:dyDescent="0.2"/>
    <row r="39256" x14ac:dyDescent="0.2"/>
    <row r="39257" x14ac:dyDescent="0.2"/>
    <row r="39258" x14ac:dyDescent="0.2"/>
    <row r="39259" x14ac:dyDescent="0.2"/>
    <row r="39260" x14ac:dyDescent="0.2"/>
    <row r="39261" x14ac:dyDescent="0.2"/>
    <row r="39262" x14ac:dyDescent="0.2"/>
    <row r="39263" x14ac:dyDescent="0.2"/>
    <row r="39264" x14ac:dyDescent="0.2"/>
    <row r="39265" x14ac:dyDescent="0.2"/>
    <row r="39266" x14ac:dyDescent="0.2"/>
    <row r="39267" x14ac:dyDescent="0.2"/>
    <row r="39268" x14ac:dyDescent="0.2"/>
    <row r="39269" x14ac:dyDescent="0.2"/>
    <row r="39270" x14ac:dyDescent="0.2"/>
    <row r="39271" x14ac:dyDescent="0.2"/>
    <row r="39272" x14ac:dyDescent="0.2"/>
    <row r="39273" x14ac:dyDescent="0.2"/>
    <row r="39274" x14ac:dyDescent="0.2"/>
    <row r="39275" x14ac:dyDescent="0.2"/>
    <row r="39276" x14ac:dyDescent="0.2"/>
    <row r="39277" x14ac:dyDescent="0.2"/>
    <row r="39278" x14ac:dyDescent="0.2"/>
    <row r="39279" x14ac:dyDescent="0.2"/>
    <row r="39280" x14ac:dyDescent="0.2"/>
    <row r="39281" x14ac:dyDescent="0.2"/>
    <row r="39282" x14ac:dyDescent="0.2"/>
    <row r="39283" x14ac:dyDescent="0.2"/>
    <row r="39284" x14ac:dyDescent="0.2"/>
    <row r="39285" x14ac:dyDescent="0.2"/>
    <row r="39286" x14ac:dyDescent="0.2"/>
    <row r="39287" x14ac:dyDescent="0.2"/>
    <row r="39288" x14ac:dyDescent="0.2"/>
    <row r="39289" x14ac:dyDescent="0.2"/>
    <row r="39290" x14ac:dyDescent="0.2"/>
    <row r="39291" x14ac:dyDescent="0.2"/>
    <row r="39292" x14ac:dyDescent="0.2"/>
    <row r="39293" x14ac:dyDescent="0.2"/>
    <row r="39294" x14ac:dyDescent="0.2"/>
    <row r="39295" x14ac:dyDescent="0.2"/>
    <row r="39296" x14ac:dyDescent="0.2"/>
    <row r="39297" x14ac:dyDescent="0.2"/>
    <row r="39298" x14ac:dyDescent="0.2"/>
    <row r="39299" x14ac:dyDescent="0.2"/>
    <row r="39300" x14ac:dyDescent="0.2"/>
    <row r="39301" x14ac:dyDescent="0.2"/>
    <row r="39302" x14ac:dyDescent="0.2"/>
    <row r="39303" x14ac:dyDescent="0.2"/>
    <row r="39304" x14ac:dyDescent="0.2"/>
    <row r="39305" x14ac:dyDescent="0.2"/>
    <row r="39306" x14ac:dyDescent="0.2"/>
    <row r="39307" x14ac:dyDescent="0.2"/>
    <row r="39308" x14ac:dyDescent="0.2"/>
    <row r="39309" x14ac:dyDescent="0.2"/>
    <row r="39310" x14ac:dyDescent="0.2"/>
    <row r="39311" x14ac:dyDescent="0.2"/>
    <row r="39312" x14ac:dyDescent="0.2"/>
    <row r="39313" x14ac:dyDescent="0.2"/>
    <row r="39314" x14ac:dyDescent="0.2"/>
    <row r="39315" x14ac:dyDescent="0.2"/>
    <row r="39316" x14ac:dyDescent="0.2"/>
    <row r="39317" x14ac:dyDescent="0.2"/>
    <row r="39318" x14ac:dyDescent="0.2"/>
    <row r="39319" x14ac:dyDescent="0.2"/>
    <row r="39320" x14ac:dyDescent="0.2"/>
    <row r="39321" x14ac:dyDescent="0.2"/>
    <row r="39322" x14ac:dyDescent="0.2"/>
    <row r="39323" x14ac:dyDescent="0.2"/>
    <row r="39324" x14ac:dyDescent="0.2"/>
    <row r="39325" x14ac:dyDescent="0.2"/>
    <row r="39326" x14ac:dyDescent="0.2"/>
    <row r="39327" x14ac:dyDescent="0.2"/>
    <row r="39328" x14ac:dyDescent="0.2"/>
    <row r="39329" x14ac:dyDescent="0.2"/>
    <row r="39330" x14ac:dyDescent="0.2"/>
    <row r="39331" x14ac:dyDescent="0.2"/>
    <row r="39332" x14ac:dyDescent="0.2"/>
    <row r="39333" x14ac:dyDescent="0.2"/>
    <row r="39334" x14ac:dyDescent="0.2"/>
    <row r="39335" x14ac:dyDescent="0.2"/>
    <row r="39336" x14ac:dyDescent="0.2"/>
    <row r="39337" x14ac:dyDescent="0.2"/>
    <row r="39338" x14ac:dyDescent="0.2"/>
    <row r="39339" x14ac:dyDescent="0.2"/>
    <row r="39340" x14ac:dyDescent="0.2"/>
    <row r="39341" x14ac:dyDescent="0.2"/>
    <row r="39342" x14ac:dyDescent="0.2"/>
    <row r="39343" x14ac:dyDescent="0.2"/>
    <row r="39344" x14ac:dyDescent="0.2"/>
    <row r="39345" x14ac:dyDescent="0.2"/>
    <row r="39346" x14ac:dyDescent="0.2"/>
    <row r="39347" x14ac:dyDescent="0.2"/>
    <row r="39348" x14ac:dyDescent="0.2"/>
    <row r="39349" x14ac:dyDescent="0.2"/>
    <row r="39350" x14ac:dyDescent="0.2"/>
    <row r="39351" x14ac:dyDescent="0.2"/>
    <row r="39352" x14ac:dyDescent="0.2"/>
    <row r="39353" x14ac:dyDescent="0.2"/>
    <row r="39354" x14ac:dyDescent="0.2"/>
    <row r="39355" x14ac:dyDescent="0.2"/>
    <row r="39356" x14ac:dyDescent="0.2"/>
    <row r="39357" x14ac:dyDescent="0.2"/>
    <row r="39358" x14ac:dyDescent="0.2"/>
    <row r="39359" x14ac:dyDescent="0.2"/>
    <row r="39360" x14ac:dyDescent="0.2"/>
    <row r="39361" x14ac:dyDescent="0.2"/>
    <row r="39362" x14ac:dyDescent="0.2"/>
    <row r="39363" x14ac:dyDescent="0.2"/>
    <row r="39364" x14ac:dyDescent="0.2"/>
    <row r="39365" x14ac:dyDescent="0.2"/>
    <row r="39366" x14ac:dyDescent="0.2"/>
    <row r="39367" x14ac:dyDescent="0.2"/>
    <row r="39368" x14ac:dyDescent="0.2"/>
    <row r="39369" x14ac:dyDescent="0.2"/>
    <row r="39370" x14ac:dyDescent="0.2"/>
    <row r="39371" x14ac:dyDescent="0.2"/>
    <row r="39372" x14ac:dyDescent="0.2"/>
    <row r="39373" x14ac:dyDescent="0.2"/>
    <row r="39374" x14ac:dyDescent="0.2"/>
    <row r="39375" x14ac:dyDescent="0.2"/>
    <row r="39376" x14ac:dyDescent="0.2"/>
    <row r="39377" x14ac:dyDescent="0.2"/>
    <row r="39378" x14ac:dyDescent="0.2"/>
    <row r="39379" x14ac:dyDescent="0.2"/>
    <row r="39380" x14ac:dyDescent="0.2"/>
    <row r="39381" x14ac:dyDescent="0.2"/>
    <row r="39382" x14ac:dyDescent="0.2"/>
    <row r="39383" x14ac:dyDescent="0.2"/>
    <row r="39384" x14ac:dyDescent="0.2"/>
    <row r="39385" x14ac:dyDescent="0.2"/>
    <row r="39386" x14ac:dyDescent="0.2"/>
    <row r="39387" x14ac:dyDescent="0.2"/>
    <row r="39388" x14ac:dyDescent="0.2"/>
    <row r="39389" x14ac:dyDescent="0.2"/>
    <row r="39390" x14ac:dyDescent="0.2"/>
    <row r="39391" x14ac:dyDescent="0.2"/>
    <row r="39392" x14ac:dyDescent="0.2"/>
    <row r="39393" x14ac:dyDescent="0.2"/>
    <row r="39394" x14ac:dyDescent="0.2"/>
    <row r="39395" x14ac:dyDescent="0.2"/>
    <row r="39396" x14ac:dyDescent="0.2"/>
    <row r="39397" x14ac:dyDescent="0.2"/>
    <row r="39398" x14ac:dyDescent="0.2"/>
    <row r="39399" x14ac:dyDescent="0.2"/>
    <row r="39400" x14ac:dyDescent="0.2"/>
    <row r="39401" x14ac:dyDescent="0.2"/>
    <row r="39402" x14ac:dyDescent="0.2"/>
    <row r="39403" x14ac:dyDescent="0.2"/>
    <row r="39404" x14ac:dyDescent="0.2"/>
    <row r="39405" x14ac:dyDescent="0.2"/>
    <row r="39406" x14ac:dyDescent="0.2"/>
    <row r="39407" x14ac:dyDescent="0.2"/>
    <row r="39408" x14ac:dyDescent="0.2"/>
    <row r="39409" x14ac:dyDescent="0.2"/>
    <row r="39410" x14ac:dyDescent="0.2"/>
    <row r="39411" x14ac:dyDescent="0.2"/>
    <row r="39412" x14ac:dyDescent="0.2"/>
    <row r="39413" x14ac:dyDescent="0.2"/>
    <row r="39414" x14ac:dyDescent="0.2"/>
    <row r="39415" x14ac:dyDescent="0.2"/>
    <row r="39416" x14ac:dyDescent="0.2"/>
    <row r="39417" x14ac:dyDescent="0.2"/>
    <row r="39418" x14ac:dyDescent="0.2"/>
    <row r="39419" x14ac:dyDescent="0.2"/>
    <row r="39420" x14ac:dyDescent="0.2"/>
    <row r="39421" x14ac:dyDescent="0.2"/>
    <row r="39422" x14ac:dyDescent="0.2"/>
    <row r="39423" x14ac:dyDescent="0.2"/>
    <row r="39424" x14ac:dyDescent="0.2"/>
    <row r="39425" x14ac:dyDescent="0.2"/>
    <row r="39426" x14ac:dyDescent="0.2"/>
    <row r="39427" x14ac:dyDescent="0.2"/>
    <row r="39428" x14ac:dyDescent="0.2"/>
    <row r="39429" x14ac:dyDescent="0.2"/>
    <row r="39430" x14ac:dyDescent="0.2"/>
    <row r="39431" x14ac:dyDescent="0.2"/>
    <row r="39432" x14ac:dyDescent="0.2"/>
    <row r="39433" x14ac:dyDescent="0.2"/>
    <row r="39434" x14ac:dyDescent="0.2"/>
    <row r="39435" x14ac:dyDescent="0.2"/>
    <row r="39436" x14ac:dyDescent="0.2"/>
    <row r="39437" x14ac:dyDescent="0.2"/>
    <row r="39438" x14ac:dyDescent="0.2"/>
    <row r="39439" x14ac:dyDescent="0.2"/>
    <row r="39440" x14ac:dyDescent="0.2"/>
    <row r="39441" x14ac:dyDescent="0.2"/>
    <row r="39442" x14ac:dyDescent="0.2"/>
    <row r="39443" x14ac:dyDescent="0.2"/>
    <row r="39444" x14ac:dyDescent="0.2"/>
    <row r="39445" x14ac:dyDescent="0.2"/>
    <row r="39446" x14ac:dyDescent="0.2"/>
    <row r="39447" x14ac:dyDescent="0.2"/>
    <row r="39448" x14ac:dyDescent="0.2"/>
    <row r="39449" x14ac:dyDescent="0.2"/>
    <row r="39450" x14ac:dyDescent="0.2"/>
    <row r="39451" x14ac:dyDescent="0.2"/>
    <row r="39452" x14ac:dyDescent="0.2"/>
    <row r="39453" x14ac:dyDescent="0.2"/>
    <row r="39454" x14ac:dyDescent="0.2"/>
    <row r="39455" x14ac:dyDescent="0.2"/>
    <row r="39456" x14ac:dyDescent="0.2"/>
    <row r="39457" x14ac:dyDescent="0.2"/>
    <row r="39458" x14ac:dyDescent="0.2"/>
    <row r="39459" x14ac:dyDescent="0.2"/>
    <row r="39460" x14ac:dyDescent="0.2"/>
    <row r="39461" x14ac:dyDescent="0.2"/>
    <row r="39462" x14ac:dyDescent="0.2"/>
    <row r="39463" x14ac:dyDescent="0.2"/>
    <row r="39464" x14ac:dyDescent="0.2"/>
    <row r="39465" x14ac:dyDescent="0.2"/>
    <row r="39466" x14ac:dyDescent="0.2"/>
    <row r="39467" x14ac:dyDescent="0.2"/>
    <row r="39468" x14ac:dyDescent="0.2"/>
    <row r="39469" x14ac:dyDescent="0.2"/>
    <row r="39470" x14ac:dyDescent="0.2"/>
    <row r="39471" x14ac:dyDescent="0.2"/>
    <row r="39472" x14ac:dyDescent="0.2"/>
    <row r="39473" x14ac:dyDescent="0.2"/>
    <row r="39474" x14ac:dyDescent="0.2"/>
    <row r="39475" x14ac:dyDescent="0.2"/>
    <row r="39476" x14ac:dyDescent="0.2"/>
    <row r="39477" x14ac:dyDescent="0.2"/>
    <row r="39478" x14ac:dyDescent="0.2"/>
    <row r="39479" x14ac:dyDescent="0.2"/>
    <row r="39480" x14ac:dyDescent="0.2"/>
    <row r="39481" x14ac:dyDescent="0.2"/>
    <row r="39482" x14ac:dyDescent="0.2"/>
    <row r="39483" x14ac:dyDescent="0.2"/>
    <row r="39484" x14ac:dyDescent="0.2"/>
    <row r="39485" x14ac:dyDescent="0.2"/>
    <row r="39486" x14ac:dyDescent="0.2"/>
    <row r="39487" x14ac:dyDescent="0.2"/>
    <row r="39488" x14ac:dyDescent="0.2"/>
    <row r="39489" x14ac:dyDescent="0.2"/>
    <row r="39490" x14ac:dyDescent="0.2"/>
    <row r="39491" x14ac:dyDescent="0.2"/>
    <row r="39492" x14ac:dyDescent="0.2"/>
    <row r="39493" x14ac:dyDescent="0.2"/>
    <row r="39494" x14ac:dyDescent="0.2"/>
    <row r="39495" x14ac:dyDescent="0.2"/>
    <row r="39496" x14ac:dyDescent="0.2"/>
    <row r="39497" x14ac:dyDescent="0.2"/>
    <row r="39498" x14ac:dyDescent="0.2"/>
    <row r="39499" x14ac:dyDescent="0.2"/>
    <row r="39500" x14ac:dyDescent="0.2"/>
    <row r="39501" x14ac:dyDescent="0.2"/>
    <row r="39502" x14ac:dyDescent="0.2"/>
    <row r="39503" x14ac:dyDescent="0.2"/>
    <row r="39504" x14ac:dyDescent="0.2"/>
    <row r="39505" x14ac:dyDescent="0.2"/>
    <row r="39506" x14ac:dyDescent="0.2"/>
    <row r="39507" x14ac:dyDescent="0.2"/>
    <row r="39508" x14ac:dyDescent="0.2"/>
    <row r="39509" x14ac:dyDescent="0.2"/>
    <row r="39510" x14ac:dyDescent="0.2"/>
    <row r="39511" x14ac:dyDescent="0.2"/>
    <row r="39512" x14ac:dyDescent="0.2"/>
    <row r="39513" x14ac:dyDescent="0.2"/>
    <row r="39514" x14ac:dyDescent="0.2"/>
    <row r="39515" x14ac:dyDescent="0.2"/>
    <row r="39516" x14ac:dyDescent="0.2"/>
    <row r="39517" x14ac:dyDescent="0.2"/>
    <row r="39518" x14ac:dyDescent="0.2"/>
    <row r="39519" x14ac:dyDescent="0.2"/>
    <row r="39520" x14ac:dyDescent="0.2"/>
    <row r="39521" x14ac:dyDescent="0.2"/>
    <row r="39522" x14ac:dyDescent="0.2"/>
    <row r="39523" x14ac:dyDescent="0.2"/>
    <row r="39524" x14ac:dyDescent="0.2"/>
    <row r="39525" x14ac:dyDescent="0.2"/>
    <row r="39526" x14ac:dyDescent="0.2"/>
    <row r="39527" x14ac:dyDescent="0.2"/>
    <row r="39528" x14ac:dyDescent="0.2"/>
    <row r="39529" x14ac:dyDescent="0.2"/>
    <row r="39530" x14ac:dyDescent="0.2"/>
    <row r="39531" x14ac:dyDescent="0.2"/>
    <row r="39532" x14ac:dyDescent="0.2"/>
    <row r="39533" x14ac:dyDescent="0.2"/>
    <row r="39534" x14ac:dyDescent="0.2"/>
    <row r="39535" x14ac:dyDescent="0.2"/>
    <row r="39536" x14ac:dyDescent="0.2"/>
    <row r="39537" x14ac:dyDescent="0.2"/>
    <row r="39538" x14ac:dyDescent="0.2"/>
    <row r="39539" x14ac:dyDescent="0.2"/>
    <row r="39540" x14ac:dyDescent="0.2"/>
    <row r="39541" x14ac:dyDescent="0.2"/>
    <row r="39542" x14ac:dyDescent="0.2"/>
    <row r="39543" x14ac:dyDescent="0.2"/>
    <row r="39544" x14ac:dyDescent="0.2"/>
    <row r="39545" x14ac:dyDescent="0.2"/>
    <row r="39546" x14ac:dyDescent="0.2"/>
    <row r="39547" x14ac:dyDescent="0.2"/>
    <row r="39548" x14ac:dyDescent="0.2"/>
    <row r="39549" x14ac:dyDescent="0.2"/>
    <row r="39550" x14ac:dyDescent="0.2"/>
    <row r="39551" x14ac:dyDescent="0.2"/>
    <row r="39552" x14ac:dyDescent="0.2"/>
    <row r="39553" x14ac:dyDescent="0.2"/>
    <row r="39554" x14ac:dyDescent="0.2"/>
    <row r="39555" x14ac:dyDescent="0.2"/>
    <row r="39556" x14ac:dyDescent="0.2"/>
    <row r="39557" x14ac:dyDescent="0.2"/>
    <row r="39558" x14ac:dyDescent="0.2"/>
    <row r="39559" x14ac:dyDescent="0.2"/>
    <row r="39560" x14ac:dyDescent="0.2"/>
    <row r="39561" x14ac:dyDescent="0.2"/>
    <row r="39562" x14ac:dyDescent="0.2"/>
    <row r="39563" x14ac:dyDescent="0.2"/>
    <row r="39564" x14ac:dyDescent="0.2"/>
    <row r="39565" x14ac:dyDescent="0.2"/>
    <row r="39566" x14ac:dyDescent="0.2"/>
    <row r="39567" x14ac:dyDescent="0.2"/>
    <row r="39568" x14ac:dyDescent="0.2"/>
    <row r="39569" x14ac:dyDescent="0.2"/>
    <row r="39570" x14ac:dyDescent="0.2"/>
    <row r="39571" x14ac:dyDescent="0.2"/>
    <row r="39572" x14ac:dyDescent="0.2"/>
    <row r="39573" x14ac:dyDescent="0.2"/>
    <row r="39574" x14ac:dyDescent="0.2"/>
    <row r="39575" x14ac:dyDescent="0.2"/>
    <row r="39576" x14ac:dyDescent="0.2"/>
    <row r="39577" x14ac:dyDescent="0.2"/>
    <row r="39578" x14ac:dyDescent="0.2"/>
    <row r="39579" x14ac:dyDescent="0.2"/>
    <row r="39580" x14ac:dyDescent="0.2"/>
    <row r="39581" x14ac:dyDescent="0.2"/>
    <row r="39582" x14ac:dyDescent="0.2"/>
    <row r="39583" x14ac:dyDescent="0.2"/>
    <row r="39584" x14ac:dyDescent="0.2"/>
    <row r="39585" x14ac:dyDescent="0.2"/>
    <row r="39586" x14ac:dyDescent="0.2"/>
    <row r="39587" x14ac:dyDescent="0.2"/>
    <row r="39588" x14ac:dyDescent="0.2"/>
    <row r="39589" x14ac:dyDescent="0.2"/>
    <row r="39590" x14ac:dyDescent="0.2"/>
    <row r="39591" x14ac:dyDescent="0.2"/>
    <row r="39592" x14ac:dyDescent="0.2"/>
    <row r="39593" x14ac:dyDescent="0.2"/>
    <row r="39594" x14ac:dyDescent="0.2"/>
    <row r="39595" x14ac:dyDescent="0.2"/>
    <row r="39596" x14ac:dyDescent="0.2"/>
    <row r="39597" x14ac:dyDescent="0.2"/>
    <row r="39598" x14ac:dyDescent="0.2"/>
    <row r="39599" x14ac:dyDescent="0.2"/>
    <row r="39600" x14ac:dyDescent="0.2"/>
    <row r="39601" x14ac:dyDescent="0.2"/>
    <row r="39602" x14ac:dyDescent="0.2"/>
    <row r="39603" x14ac:dyDescent="0.2"/>
    <row r="39604" x14ac:dyDescent="0.2"/>
    <row r="39605" x14ac:dyDescent="0.2"/>
    <row r="39606" x14ac:dyDescent="0.2"/>
    <row r="39607" x14ac:dyDescent="0.2"/>
    <row r="39608" x14ac:dyDescent="0.2"/>
    <row r="39609" x14ac:dyDescent="0.2"/>
    <row r="39610" x14ac:dyDescent="0.2"/>
    <row r="39611" x14ac:dyDescent="0.2"/>
    <row r="39612" x14ac:dyDescent="0.2"/>
    <row r="39613" x14ac:dyDescent="0.2"/>
    <row r="39614" x14ac:dyDescent="0.2"/>
    <row r="39615" x14ac:dyDescent="0.2"/>
    <row r="39616" x14ac:dyDescent="0.2"/>
    <row r="39617" x14ac:dyDescent="0.2"/>
    <row r="39618" x14ac:dyDescent="0.2"/>
    <row r="39619" x14ac:dyDescent="0.2"/>
    <row r="39620" x14ac:dyDescent="0.2"/>
    <row r="39621" x14ac:dyDescent="0.2"/>
    <row r="39622" x14ac:dyDescent="0.2"/>
    <row r="39623" x14ac:dyDescent="0.2"/>
    <row r="39624" x14ac:dyDescent="0.2"/>
    <row r="39625" x14ac:dyDescent="0.2"/>
    <row r="39626" x14ac:dyDescent="0.2"/>
    <row r="39627" x14ac:dyDescent="0.2"/>
    <row r="39628" x14ac:dyDescent="0.2"/>
    <row r="39629" x14ac:dyDescent="0.2"/>
    <row r="39630" x14ac:dyDescent="0.2"/>
    <row r="39631" x14ac:dyDescent="0.2"/>
    <row r="39632" x14ac:dyDescent="0.2"/>
    <row r="39633" x14ac:dyDescent="0.2"/>
    <row r="39634" x14ac:dyDescent="0.2"/>
    <row r="39635" x14ac:dyDescent="0.2"/>
    <row r="39636" x14ac:dyDescent="0.2"/>
    <row r="39637" x14ac:dyDescent="0.2"/>
    <row r="39638" x14ac:dyDescent="0.2"/>
    <row r="39639" x14ac:dyDescent="0.2"/>
    <row r="39640" x14ac:dyDescent="0.2"/>
    <row r="39641" x14ac:dyDescent="0.2"/>
    <row r="39642" x14ac:dyDescent="0.2"/>
    <row r="39643" x14ac:dyDescent="0.2"/>
    <row r="39644" x14ac:dyDescent="0.2"/>
    <row r="39645" x14ac:dyDescent="0.2"/>
    <row r="39646" x14ac:dyDescent="0.2"/>
    <row r="39647" x14ac:dyDescent="0.2"/>
    <row r="39648" x14ac:dyDescent="0.2"/>
    <row r="39649" x14ac:dyDescent="0.2"/>
    <row r="39650" x14ac:dyDescent="0.2"/>
    <row r="39651" x14ac:dyDescent="0.2"/>
    <row r="39652" x14ac:dyDescent="0.2"/>
    <row r="39653" x14ac:dyDescent="0.2"/>
    <row r="39654" x14ac:dyDescent="0.2"/>
    <row r="39655" x14ac:dyDescent="0.2"/>
    <row r="39656" x14ac:dyDescent="0.2"/>
    <row r="39657" x14ac:dyDescent="0.2"/>
    <row r="39658" x14ac:dyDescent="0.2"/>
    <row r="39659" x14ac:dyDescent="0.2"/>
    <row r="39660" x14ac:dyDescent="0.2"/>
    <row r="39661" x14ac:dyDescent="0.2"/>
    <row r="39662" x14ac:dyDescent="0.2"/>
    <row r="39663" x14ac:dyDescent="0.2"/>
    <row r="39664" x14ac:dyDescent="0.2"/>
    <row r="39665" x14ac:dyDescent="0.2"/>
    <row r="39666" x14ac:dyDescent="0.2"/>
    <row r="39667" x14ac:dyDescent="0.2"/>
    <row r="39668" x14ac:dyDescent="0.2"/>
    <row r="39669" x14ac:dyDescent="0.2"/>
    <row r="39670" x14ac:dyDescent="0.2"/>
    <row r="39671" x14ac:dyDescent="0.2"/>
    <row r="39672" x14ac:dyDescent="0.2"/>
    <row r="39673" x14ac:dyDescent="0.2"/>
    <row r="39674" x14ac:dyDescent="0.2"/>
    <row r="39675" x14ac:dyDescent="0.2"/>
    <row r="39676" x14ac:dyDescent="0.2"/>
    <row r="39677" x14ac:dyDescent="0.2"/>
    <row r="39678" x14ac:dyDescent="0.2"/>
    <row r="39679" x14ac:dyDescent="0.2"/>
    <row r="39680" x14ac:dyDescent="0.2"/>
    <row r="39681" x14ac:dyDescent="0.2"/>
    <row r="39682" x14ac:dyDescent="0.2"/>
    <row r="39683" x14ac:dyDescent="0.2"/>
    <row r="39684" x14ac:dyDescent="0.2"/>
    <row r="39685" x14ac:dyDescent="0.2"/>
    <row r="39686" x14ac:dyDescent="0.2"/>
    <row r="39687" x14ac:dyDescent="0.2"/>
    <row r="39688" x14ac:dyDescent="0.2"/>
    <row r="39689" x14ac:dyDescent="0.2"/>
    <row r="39690" x14ac:dyDescent="0.2"/>
    <row r="39691" x14ac:dyDescent="0.2"/>
    <row r="39692" x14ac:dyDescent="0.2"/>
    <row r="39693" x14ac:dyDescent="0.2"/>
    <row r="39694" x14ac:dyDescent="0.2"/>
    <row r="39695" x14ac:dyDescent="0.2"/>
    <row r="39696" x14ac:dyDescent="0.2"/>
    <row r="39697" x14ac:dyDescent="0.2"/>
    <row r="39698" x14ac:dyDescent="0.2"/>
    <row r="39699" x14ac:dyDescent="0.2"/>
    <row r="39700" x14ac:dyDescent="0.2"/>
    <row r="39701" x14ac:dyDescent="0.2"/>
    <row r="39702" x14ac:dyDescent="0.2"/>
    <row r="39703" x14ac:dyDescent="0.2"/>
    <row r="39704" x14ac:dyDescent="0.2"/>
    <row r="39705" x14ac:dyDescent="0.2"/>
    <row r="39706" x14ac:dyDescent="0.2"/>
    <row r="39707" x14ac:dyDescent="0.2"/>
    <row r="39708" x14ac:dyDescent="0.2"/>
    <row r="39709" x14ac:dyDescent="0.2"/>
    <row r="39710" x14ac:dyDescent="0.2"/>
    <row r="39711" x14ac:dyDescent="0.2"/>
    <row r="39712" x14ac:dyDescent="0.2"/>
    <row r="39713" x14ac:dyDescent="0.2"/>
    <row r="39714" x14ac:dyDescent="0.2"/>
    <row r="39715" x14ac:dyDescent="0.2"/>
    <row r="39716" x14ac:dyDescent="0.2"/>
    <row r="39717" x14ac:dyDescent="0.2"/>
    <row r="39718" x14ac:dyDescent="0.2"/>
    <row r="39719" x14ac:dyDescent="0.2"/>
    <row r="39720" x14ac:dyDescent="0.2"/>
    <row r="39721" x14ac:dyDescent="0.2"/>
    <row r="39722" x14ac:dyDescent="0.2"/>
    <row r="39723" x14ac:dyDescent="0.2"/>
    <row r="39724" x14ac:dyDescent="0.2"/>
    <row r="39725" x14ac:dyDescent="0.2"/>
    <row r="39726" x14ac:dyDescent="0.2"/>
    <row r="39727" x14ac:dyDescent="0.2"/>
    <row r="39728" x14ac:dyDescent="0.2"/>
    <row r="39729" x14ac:dyDescent="0.2"/>
    <row r="39730" x14ac:dyDescent="0.2"/>
    <row r="39731" x14ac:dyDescent="0.2"/>
    <row r="39732" x14ac:dyDescent="0.2"/>
    <row r="39733" x14ac:dyDescent="0.2"/>
    <row r="39734" x14ac:dyDescent="0.2"/>
    <row r="39735" x14ac:dyDescent="0.2"/>
    <row r="39736" x14ac:dyDescent="0.2"/>
    <row r="39737" x14ac:dyDescent="0.2"/>
    <row r="39738" x14ac:dyDescent="0.2"/>
    <row r="39739" x14ac:dyDescent="0.2"/>
    <row r="39740" x14ac:dyDescent="0.2"/>
    <row r="39741" x14ac:dyDescent="0.2"/>
    <row r="39742" x14ac:dyDescent="0.2"/>
    <row r="39743" x14ac:dyDescent="0.2"/>
    <row r="39744" x14ac:dyDescent="0.2"/>
    <row r="39745" x14ac:dyDescent="0.2"/>
    <row r="39746" x14ac:dyDescent="0.2"/>
    <row r="39747" x14ac:dyDescent="0.2"/>
    <row r="39748" x14ac:dyDescent="0.2"/>
    <row r="39749" x14ac:dyDescent="0.2"/>
    <row r="39750" x14ac:dyDescent="0.2"/>
    <row r="39751" x14ac:dyDescent="0.2"/>
    <row r="39752" x14ac:dyDescent="0.2"/>
    <row r="39753" x14ac:dyDescent="0.2"/>
    <row r="39754" x14ac:dyDescent="0.2"/>
    <row r="39755" x14ac:dyDescent="0.2"/>
    <row r="39756" x14ac:dyDescent="0.2"/>
    <row r="39757" x14ac:dyDescent="0.2"/>
    <row r="39758" x14ac:dyDescent="0.2"/>
    <row r="39759" x14ac:dyDescent="0.2"/>
    <row r="39760" x14ac:dyDescent="0.2"/>
    <row r="39761" x14ac:dyDescent="0.2"/>
    <row r="39762" x14ac:dyDescent="0.2"/>
    <row r="39763" x14ac:dyDescent="0.2"/>
    <row r="39764" x14ac:dyDescent="0.2"/>
    <row r="39765" x14ac:dyDescent="0.2"/>
    <row r="39766" x14ac:dyDescent="0.2"/>
    <row r="39767" x14ac:dyDescent="0.2"/>
    <row r="39768" x14ac:dyDescent="0.2"/>
    <row r="39769" x14ac:dyDescent="0.2"/>
    <row r="39770" x14ac:dyDescent="0.2"/>
    <row r="39771" x14ac:dyDescent="0.2"/>
    <row r="39772" x14ac:dyDescent="0.2"/>
    <row r="39773" x14ac:dyDescent="0.2"/>
    <row r="39774" x14ac:dyDescent="0.2"/>
    <row r="39775" x14ac:dyDescent="0.2"/>
    <row r="39776" x14ac:dyDescent="0.2"/>
    <row r="39777" x14ac:dyDescent="0.2"/>
    <row r="39778" x14ac:dyDescent="0.2"/>
    <row r="39779" x14ac:dyDescent="0.2"/>
    <row r="39780" x14ac:dyDescent="0.2"/>
    <row r="39781" x14ac:dyDescent="0.2"/>
    <row r="39782" x14ac:dyDescent="0.2"/>
    <row r="39783" x14ac:dyDescent="0.2"/>
    <row r="39784" x14ac:dyDescent="0.2"/>
    <row r="39785" x14ac:dyDescent="0.2"/>
    <row r="39786" x14ac:dyDescent="0.2"/>
    <row r="39787" x14ac:dyDescent="0.2"/>
    <row r="39788" x14ac:dyDescent="0.2"/>
    <row r="39789" x14ac:dyDescent="0.2"/>
    <row r="39790" x14ac:dyDescent="0.2"/>
    <row r="39791" x14ac:dyDescent="0.2"/>
    <row r="39792" x14ac:dyDescent="0.2"/>
    <row r="39793" x14ac:dyDescent="0.2"/>
    <row r="39794" x14ac:dyDescent="0.2"/>
    <row r="39795" x14ac:dyDescent="0.2"/>
    <row r="39796" x14ac:dyDescent="0.2"/>
    <row r="39797" x14ac:dyDescent="0.2"/>
    <row r="39798" x14ac:dyDescent="0.2"/>
    <row r="39799" x14ac:dyDescent="0.2"/>
    <row r="39800" x14ac:dyDescent="0.2"/>
    <row r="39801" x14ac:dyDescent="0.2"/>
    <row r="39802" x14ac:dyDescent="0.2"/>
    <row r="39803" x14ac:dyDescent="0.2"/>
    <row r="39804" x14ac:dyDescent="0.2"/>
    <row r="39805" x14ac:dyDescent="0.2"/>
    <row r="39806" x14ac:dyDescent="0.2"/>
    <row r="39807" x14ac:dyDescent="0.2"/>
    <row r="39808" x14ac:dyDescent="0.2"/>
    <row r="39809" x14ac:dyDescent="0.2"/>
    <row r="39810" x14ac:dyDescent="0.2"/>
    <row r="39811" x14ac:dyDescent="0.2"/>
    <row r="39812" x14ac:dyDescent="0.2"/>
    <row r="39813" x14ac:dyDescent="0.2"/>
    <row r="39814" x14ac:dyDescent="0.2"/>
    <row r="39815" x14ac:dyDescent="0.2"/>
    <row r="39816" x14ac:dyDescent="0.2"/>
    <row r="39817" x14ac:dyDescent="0.2"/>
    <row r="39818" x14ac:dyDescent="0.2"/>
    <row r="39819" x14ac:dyDescent="0.2"/>
    <row r="39820" x14ac:dyDescent="0.2"/>
    <row r="39821" x14ac:dyDescent="0.2"/>
    <row r="39822" x14ac:dyDescent="0.2"/>
    <row r="39823" x14ac:dyDescent="0.2"/>
    <row r="39824" x14ac:dyDescent="0.2"/>
    <row r="39825" x14ac:dyDescent="0.2"/>
    <row r="39826" x14ac:dyDescent="0.2"/>
    <row r="39827" x14ac:dyDescent="0.2"/>
    <row r="39828" x14ac:dyDescent="0.2"/>
    <row r="39829" x14ac:dyDescent="0.2"/>
    <row r="39830" x14ac:dyDescent="0.2"/>
    <row r="39831" x14ac:dyDescent="0.2"/>
    <row r="39832" x14ac:dyDescent="0.2"/>
    <row r="39833" x14ac:dyDescent="0.2"/>
    <row r="39834" x14ac:dyDescent="0.2"/>
    <row r="39835" x14ac:dyDescent="0.2"/>
    <row r="39836" x14ac:dyDescent="0.2"/>
    <row r="39837" x14ac:dyDescent="0.2"/>
    <row r="39838" x14ac:dyDescent="0.2"/>
    <row r="39839" x14ac:dyDescent="0.2"/>
    <row r="39840" x14ac:dyDescent="0.2"/>
    <row r="39841" x14ac:dyDescent="0.2"/>
    <row r="39842" x14ac:dyDescent="0.2"/>
    <row r="39843" x14ac:dyDescent="0.2"/>
    <row r="39844" x14ac:dyDescent="0.2"/>
    <row r="39845" x14ac:dyDescent="0.2"/>
    <row r="39846" x14ac:dyDescent="0.2"/>
    <row r="39847" x14ac:dyDescent="0.2"/>
    <row r="39848" x14ac:dyDescent="0.2"/>
    <row r="39849" x14ac:dyDescent="0.2"/>
    <row r="39850" x14ac:dyDescent="0.2"/>
    <row r="39851" x14ac:dyDescent="0.2"/>
    <row r="39852" x14ac:dyDescent="0.2"/>
    <row r="39853" x14ac:dyDescent="0.2"/>
    <row r="39854" x14ac:dyDescent="0.2"/>
    <row r="39855" x14ac:dyDescent="0.2"/>
    <row r="39856" x14ac:dyDescent="0.2"/>
    <row r="39857" x14ac:dyDescent="0.2"/>
    <row r="39858" x14ac:dyDescent="0.2"/>
    <row r="39859" x14ac:dyDescent="0.2"/>
    <row r="39860" x14ac:dyDescent="0.2"/>
    <row r="39861" x14ac:dyDescent="0.2"/>
    <row r="39862" x14ac:dyDescent="0.2"/>
    <row r="39863" x14ac:dyDescent="0.2"/>
    <row r="39864" x14ac:dyDescent="0.2"/>
    <row r="39865" x14ac:dyDescent="0.2"/>
    <row r="39866" x14ac:dyDescent="0.2"/>
    <row r="39867" x14ac:dyDescent="0.2"/>
    <row r="39868" x14ac:dyDescent="0.2"/>
    <row r="39869" x14ac:dyDescent="0.2"/>
    <row r="39870" x14ac:dyDescent="0.2"/>
    <row r="39871" x14ac:dyDescent="0.2"/>
    <row r="39872" x14ac:dyDescent="0.2"/>
    <row r="39873" x14ac:dyDescent="0.2"/>
    <row r="39874" x14ac:dyDescent="0.2"/>
    <row r="39875" x14ac:dyDescent="0.2"/>
    <row r="39876" x14ac:dyDescent="0.2"/>
    <row r="39877" x14ac:dyDescent="0.2"/>
    <row r="39878" x14ac:dyDescent="0.2"/>
    <row r="39879" x14ac:dyDescent="0.2"/>
    <row r="39880" x14ac:dyDescent="0.2"/>
    <row r="39881" x14ac:dyDescent="0.2"/>
    <row r="39882" x14ac:dyDescent="0.2"/>
    <row r="39883" x14ac:dyDescent="0.2"/>
    <row r="39884" x14ac:dyDescent="0.2"/>
    <row r="39885" x14ac:dyDescent="0.2"/>
    <row r="39886" x14ac:dyDescent="0.2"/>
    <row r="39887" x14ac:dyDescent="0.2"/>
    <row r="39888" x14ac:dyDescent="0.2"/>
    <row r="39889" x14ac:dyDescent="0.2"/>
    <row r="39890" x14ac:dyDescent="0.2"/>
    <row r="39891" x14ac:dyDescent="0.2"/>
    <row r="39892" x14ac:dyDescent="0.2"/>
    <row r="39893" x14ac:dyDescent="0.2"/>
    <row r="39894" x14ac:dyDescent="0.2"/>
    <row r="39895" x14ac:dyDescent="0.2"/>
    <row r="39896" x14ac:dyDescent="0.2"/>
    <row r="39897" x14ac:dyDescent="0.2"/>
    <row r="39898" x14ac:dyDescent="0.2"/>
    <row r="39899" x14ac:dyDescent="0.2"/>
    <row r="39900" x14ac:dyDescent="0.2"/>
    <row r="39901" x14ac:dyDescent="0.2"/>
    <row r="39902" x14ac:dyDescent="0.2"/>
    <row r="39903" x14ac:dyDescent="0.2"/>
    <row r="39904" x14ac:dyDescent="0.2"/>
    <row r="39905" x14ac:dyDescent="0.2"/>
    <row r="39906" x14ac:dyDescent="0.2"/>
    <row r="39907" x14ac:dyDescent="0.2"/>
    <row r="39908" x14ac:dyDescent="0.2"/>
    <row r="39909" x14ac:dyDescent="0.2"/>
    <row r="39910" x14ac:dyDescent="0.2"/>
    <row r="39911" x14ac:dyDescent="0.2"/>
    <row r="39912" x14ac:dyDescent="0.2"/>
    <row r="39913" x14ac:dyDescent="0.2"/>
    <row r="39914" x14ac:dyDescent="0.2"/>
    <row r="39915" x14ac:dyDescent="0.2"/>
    <row r="39916" x14ac:dyDescent="0.2"/>
    <row r="39917" x14ac:dyDescent="0.2"/>
    <row r="39918" x14ac:dyDescent="0.2"/>
    <row r="39919" x14ac:dyDescent="0.2"/>
    <row r="39920" x14ac:dyDescent="0.2"/>
    <row r="39921" x14ac:dyDescent="0.2"/>
    <row r="39922" x14ac:dyDescent="0.2"/>
    <row r="39923" x14ac:dyDescent="0.2"/>
    <row r="39924" x14ac:dyDescent="0.2"/>
    <row r="39925" x14ac:dyDescent="0.2"/>
    <row r="39926" x14ac:dyDescent="0.2"/>
    <row r="39927" x14ac:dyDescent="0.2"/>
    <row r="39928" x14ac:dyDescent="0.2"/>
    <row r="39929" x14ac:dyDescent="0.2"/>
    <row r="39930" x14ac:dyDescent="0.2"/>
    <row r="39931" x14ac:dyDescent="0.2"/>
    <row r="39932" x14ac:dyDescent="0.2"/>
    <row r="39933" x14ac:dyDescent="0.2"/>
    <row r="39934" x14ac:dyDescent="0.2"/>
    <row r="39935" x14ac:dyDescent="0.2"/>
    <row r="39936" x14ac:dyDescent="0.2"/>
    <row r="39937" x14ac:dyDescent="0.2"/>
    <row r="39938" x14ac:dyDescent="0.2"/>
    <row r="39939" x14ac:dyDescent="0.2"/>
    <row r="39940" x14ac:dyDescent="0.2"/>
    <row r="39941" x14ac:dyDescent="0.2"/>
    <row r="39942" x14ac:dyDescent="0.2"/>
    <row r="39943" x14ac:dyDescent="0.2"/>
    <row r="39944" x14ac:dyDescent="0.2"/>
    <row r="39945" x14ac:dyDescent="0.2"/>
    <row r="39946" x14ac:dyDescent="0.2"/>
    <row r="39947" x14ac:dyDescent="0.2"/>
    <row r="39948" x14ac:dyDescent="0.2"/>
    <row r="39949" x14ac:dyDescent="0.2"/>
    <row r="39950" x14ac:dyDescent="0.2"/>
    <row r="39951" x14ac:dyDescent="0.2"/>
    <row r="39952" x14ac:dyDescent="0.2"/>
    <row r="39953" x14ac:dyDescent="0.2"/>
    <row r="39954" x14ac:dyDescent="0.2"/>
    <row r="39955" x14ac:dyDescent="0.2"/>
    <row r="39956" x14ac:dyDescent="0.2"/>
    <row r="39957" x14ac:dyDescent="0.2"/>
    <row r="39958" x14ac:dyDescent="0.2"/>
    <row r="39959" x14ac:dyDescent="0.2"/>
    <row r="39960" x14ac:dyDescent="0.2"/>
    <row r="39961" x14ac:dyDescent="0.2"/>
    <row r="39962" x14ac:dyDescent="0.2"/>
    <row r="39963" x14ac:dyDescent="0.2"/>
    <row r="39964" x14ac:dyDescent="0.2"/>
    <row r="39965" x14ac:dyDescent="0.2"/>
    <row r="39966" x14ac:dyDescent="0.2"/>
    <row r="39967" x14ac:dyDescent="0.2"/>
    <row r="39968" x14ac:dyDescent="0.2"/>
    <row r="39969" x14ac:dyDescent="0.2"/>
    <row r="39970" x14ac:dyDescent="0.2"/>
    <row r="39971" x14ac:dyDescent="0.2"/>
    <row r="39972" x14ac:dyDescent="0.2"/>
    <row r="39973" x14ac:dyDescent="0.2"/>
    <row r="39974" x14ac:dyDescent="0.2"/>
    <row r="39975" x14ac:dyDescent="0.2"/>
    <row r="39976" x14ac:dyDescent="0.2"/>
    <row r="39977" x14ac:dyDescent="0.2"/>
    <row r="39978" x14ac:dyDescent="0.2"/>
    <row r="39979" x14ac:dyDescent="0.2"/>
    <row r="39980" x14ac:dyDescent="0.2"/>
    <row r="39981" x14ac:dyDescent="0.2"/>
    <row r="39982" x14ac:dyDescent="0.2"/>
    <row r="39983" x14ac:dyDescent="0.2"/>
    <row r="39984" x14ac:dyDescent="0.2"/>
    <row r="39985" x14ac:dyDescent="0.2"/>
    <row r="39986" x14ac:dyDescent="0.2"/>
    <row r="39987" x14ac:dyDescent="0.2"/>
    <row r="39988" x14ac:dyDescent="0.2"/>
    <row r="39989" x14ac:dyDescent="0.2"/>
    <row r="39990" x14ac:dyDescent="0.2"/>
    <row r="39991" x14ac:dyDescent="0.2"/>
    <row r="39992" x14ac:dyDescent="0.2"/>
    <row r="39993" x14ac:dyDescent="0.2"/>
    <row r="39994" x14ac:dyDescent="0.2"/>
    <row r="39995" x14ac:dyDescent="0.2"/>
    <row r="39996" x14ac:dyDescent="0.2"/>
    <row r="39997" x14ac:dyDescent="0.2"/>
    <row r="39998" x14ac:dyDescent="0.2"/>
    <row r="39999" x14ac:dyDescent="0.2"/>
    <row r="40000" x14ac:dyDescent="0.2"/>
    <row r="40001" x14ac:dyDescent="0.2"/>
    <row r="40002" x14ac:dyDescent="0.2"/>
    <row r="40003" x14ac:dyDescent="0.2"/>
    <row r="40004" x14ac:dyDescent="0.2"/>
    <row r="40005" x14ac:dyDescent="0.2"/>
    <row r="40006" x14ac:dyDescent="0.2"/>
    <row r="40007" x14ac:dyDescent="0.2"/>
    <row r="40008" x14ac:dyDescent="0.2"/>
    <row r="40009" x14ac:dyDescent="0.2"/>
    <row r="40010" x14ac:dyDescent="0.2"/>
    <row r="40011" x14ac:dyDescent="0.2"/>
    <row r="40012" x14ac:dyDescent="0.2"/>
    <row r="40013" x14ac:dyDescent="0.2"/>
    <row r="40014" x14ac:dyDescent="0.2"/>
    <row r="40015" x14ac:dyDescent="0.2"/>
    <row r="40016" x14ac:dyDescent="0.2"/>
    <row r="40017" x14ac:dyDescent="0.2"/>
    <row r="40018" x14ac:dyDescent="0.2"/>
    <row r="40019" x14ac:dyDescent="0.2"/>
    <row r="40020" x14ac:dyDescent="0.2"/>
    <row r="40021" x14ac:dyDescent="0.2"/>
    <row r="40022" x14ac:dyDescent="0.2"/>
    <row r="40023" x14ac:dyDescent="0.2"/>
    <row r="40024" x14ac:dyDescent="0.2"/>
    <row r="40025" x14ac:dyDescent="0.2"/>
    <row r="40026" x14ac:dyDescent="0.2"/>
    <row r="40027" x14ac:dyDescent="0.2"/>
    <row r="40028" x14ac:dyDescent="0.2"/>
    <row r="40029" x14ac:dyDescent="0.2"/>
    <row r="40030" x14ac:dyDescent="0.2"/>
    <row r="40031" x14ac:dyDescent="0.2"/>
    <row r="40032" x14ac:dyDescent="0.2"/>
    <row r="40033" x14ac:dyDescent="0.2"/>
    <row r="40034" x14ac:dyDescent="0.2"/>
    <row r="40035" x14ac:dyDescent="0.2"/>
    <row r="40036" x14ac:dyDescent="0.2"/>
    <row r="40037" x14ac:dyDescent="0.2"/>
    <row r="40038" x14ac:dyDescent="0.2"/>
    <row r="40039" x14ac:dyDescent="0.2"/>
    <row r="40040" x14ac:dyDescent="0.2"/>
    <row r="40041" x14ac:dyDescent="0.2"/>
    <row r="40042" x14ac:dyDescent="0.2"/>
    <row r="40043" x14ac:dyDescent="0.2"/>
    <row r="40044" x14ac:dyDescent="0.2"/>
    <row r="40045" x14ac:dyDescent="0.2"/>
    <row r="40046" x14ac:dyDescent="0.2"/>
    <row r="40047" x14ac:dyDescent="0.2"/>
    <row r="40048" x14ac:dyDescent="0.2"/>
    <row r="40049" x14ac:dyDescent="0.2"/>
    <row r="40050" x14ac:dyDescent="0.2"/>
    <row r="40051" x14ac:dyDescent="0.2"/>
    <row r="40052" x14ac:dyDescent="0.2"/>
    <row r="40053" x14ac:dyDescent="0.2"/>
    <row r="40054" x14ac:dyDescent="0.2"/>
    <row r="40055" x14ac:dyDescent="0.2"/>
    <row r="40056" x14ac:dyDescent="0.2"/>
    <row r="40057" x14ac:dyDescent="0.2"/>
    <row r="40058" x14ac:dyDescent="0.2"/>
    <row r="40059" x14ac:dyDescent="0.2"/>
    <row r="40060" x14ac:dyDescent="0.2"/>
    <row r="40061" x14ac:dyDescent="0.2"/>
    <row r="40062" x14ac:dyDescent="0.2"/>
    <row r="40063" x14ac:dyDescent="0.2"/>
    <row r="40064" x14ac:dyDescent="0.2"/>
    <row r="40065" x14ac:dyDescent="0.2"/>
    <row r="40066" x14ac:dyDescent="0.2"/>
    <row r="40067" x14ac:dyDescent="0.2"/>
    <row r="40068" x14ac:dyDescent="0.2"/>
    <row r="40069" x14ac:dyDescent="0.2"/>
    <row r="40070" x14ac:dyDescent="0.2"/>
    <row r="40071" x14ac:dyDescent="0.2"/>
    <row r="40072" x14ac:dyDescent="0.2"/>
    <row r="40073" x14ac:dyDescent="0.2"/>
    <row r="40074" x14ac:dyDescent="0.2"/>
    <row r="40075" x14ac:dyDescent="0.2"/>
    <row r="40076" x14ac:dyDescent="0.2"/>
    <row r="40077" x14ac:dyDescent="0.2"/>
    <row r="40078" x14ac:dyDescent="0.2"/>
    <row r="40079" x14ac:dyDescent="0.2"/>
    <row r="40080" x14ac:dyDescent="0.2"/>
    <row r="40081" x14ac:dyDescent="0.2"/>
    <row r="40082" x14ac:dyDescent="0.2"/>
    <row r="40083" x14ac:dyDescent="0.2"/>
    <row r="40084" x14ac:dyDescent="0.2"/>
    <row r="40085" x14ac:dyDescent="0.2"/>
    <row r="40086" x14ac:dyDescent="0.2"/>
    <row r="40087" x14ac:dyDescent="0.2"/>
    <row r="40088" x14ac:dyDescent="0.2"/>
    <row r="40089" x14ac:dyDescent="0.2"/>
    <row r="40090" x14ac:dyDescent="0.2"/>
    <row r="40091" x14ac:dyDescent="0.2"/>
    <row r="40092" x14ac:dyDescent="0.2"/>
    <row r="40093" x14ac:dyDescent="0.2"/>
    <row r="40094" x14ac:dyDescent="0.2"/>
    <row r="40095" x14ac:dyDescent="0.2"/>
    <row r="40096" x14ac:dyDescent="0.2"/>
    <row r="40097" x14ac:dyDescent="0.2"/>
    <row r="40098" x14ac:dyDescent="0.2"/>
    <row r="40099" x14ac:dyDescent="0.2"/>
    <row r="40100" x14ac:dyDescent="0.2"/>
    <row r="40101" x14ac:dyDescent="0.2"/>
    <row r="40102" x14ac:dyDescent="0.2"/>
    <row r="40103" x14ac:dyDescent="0.2"/>
    <row r="40104" x14ac:dyDescent="0.2"/>
    <row r="40105" x14ac:dyDescent="0.2"/>
    <row r="40106" x14ac:dyDescent="0.2"/>
    <row r="40107" x14ac:dyDescent="0.2"/>
    <row r="40108" x14ac:dyDescent="0.2"/>
    <row r="40109" x14ac:dyDescent="0.2"/>
    <row r="40110" x14ac:dyDescent="0.2"/>
    <row r="40111" x14ac:dyDescent="0.2"/>
    <row r="40112" x14ac:dyDescent="0.2"/>
    <row r="40113" x14ac:dyDescent="0.2"/>
    <row r="40114" x14ac:dyDescent="0.2"/>
    <row r="40115" x14ac:dyDescent="0.2"/>
    <row r="40116" x14ac:dyDescent="0.2"/>
    <row r="40117" x14ac:dyDescent="0.2"/>
    <row r="40118" x14ac:dyDescent="0.2"/>
    <row r="40119" x14ac:dyDescent="0.2"/>
    <row r="40120" x14ac:dyDescent="0.2"/>
    <row r="40121" x14ac:dyDescent="0.2"/>
    <row r="40122" x14ac:dyDescent="0.2"/>
    <row r="40123" x14ac:dyDescent="0.2"/>
    <row r="40124" x14ac:dyDescent="0.2"/>
    <row r="40125" x14ac:dyDescent="0.2"/>
    <row r="40126" x14ac:dyDescent="0.2"/>
    <row r="40127" x14ac:dyDescent="0.2"/>
    <row r="40128" x14ac:dyDescent="0.2"/>
    <row r="40129" x14ac:dyDescent="0.2"/>
    <row r="40130" x14ac:dyDescent="0.2"/>
    <row r="40131" x14ac:dyDescent="0.2"/>
    <row r="40132" x14ac:dyDescent="0.2"/>
    <row r="40133" x14ac:dyDescent="0.2"/>
    <row r="40134" x14ac:dyDescent="0.2"/>
    <row r="40135" x14ac:dyDescent="0.2"/>
    <row r="40136" x14ac:dyDescent="0.2"/>
    <row r="40137" x14ac:dyDescent="0.2"/>
    <row r="40138" x14ac:dyDescent="0.2"/>
    <row r="40139" x14ac:dyDescent="0.2"/>
    <row r="40140" x14ac:dyDescent="0.2"/>
    <row r="40141" x14ac:dyDescent="0.2"/>
    <row r="40142" x14ac:dyDescent="0.2"/>
    <row r="40143" x14ac:dyDescent="0.2"/>
    <row r="40144" x14ac:dyDescent="0.2"/>
    <row r="40145" x14ac:dyDescent="0.2"/>
    <row r="40146" x14ac:dyDescent="0.2"/>
    <row r="40147" x14ac:dyDescent="0.2"/>
    <row r="40148" x14ac:dyDescent="0.2"/>
    <row r="40149" x14ac:dyDescent="0.2"/>
    <row r="40150" x14ac:dyDescent="0.2"/>
    <row r="40151" x14ac:dyDescent="0.2"/>
    <row r="40152" x14ac:dyDescent="0.2"/>
    <row r="40153" x14ac:dyDescent="0.2"/>
    <row r="40154" x14ac:dyDescent="0.2"/>
    <row r="40155" x14ac:dyDescent="0.2"/>
    <row r="40156" x14ac:dyDescent="0.2"/>
    <row r="40157" x14ac:dyDescent="0.2"/>
    <row r="40158" x14ac:dyDescent="0.2"/>
    <row r="40159" x14ac:dyDescent="0.2"/>
    <row r="40160" x14ac:dyDescent="0.2"/>
    <row r="40161" x14ac:dyDescent="0.2"/>
    <row r="40162" x14ac:dyDescent="0.2"/>
    <row r="40163" x14ac:dyDescent="0.2"/>
    <row r="40164" x14ac:dyDescent="0.2"/>
    <row r="40165" x14ac:dyDescent="0.2"/>
    <row r="40166" x14ac:dyDescent="0.2"/>
    <row r="40167" x14ac:dyDescent="0.2"/>
    <row r="40168" x14ac:dyDescent="0.2"/>
    <row r="40169" x14ac:dyDescent="0.2"/>
    <row r="40170" x14ac:dyDescent="0.2"/>
    <row r="40171" x14ac:dyDescent="0.2"/>
    <row r="40172" x14ac:dyDescent="0.2"/>
    <row r="40173" x14ac:dyDescent="0.2"/>
    <row r="40174" x14ac:dyDescent="0.2"/>
    <row r="40175" x14ac:dyDescent="0.2"/>
    <row r="40176" x14ac:dyDescent="0.2"/>
    <row r="40177" x14ac:dyDescent="0.2"/>
    <row r="40178" x14ac:dyDescent="0.2"/>
    <row r="40179" x14ac:dyDescent="0.2"/>
    <row r="40180" x14ac:dyDescent="0.2"/>
    <row r="40181" x14ac:dyDescent="0.2"/>
    <row r="40182" x14ac:dyDescent="0.2"/>
    <row r="40183" x14ac:dyDescent="0.2"/>
    <row r="40184" x14ac:dyDescent="0.2"/>
    <row r="40185" x14ac:dyDescent="0.2"/>
    <row r="40186" x14ac:dyDescent="0.2"/>
    <row r="40187" x14ac:dyDescent="0.2"/>
    <row r="40188" x14ac:dyDescent="0.2"/>
    <row r="40189" x14ac:dyDescent="0.2"/>
    <row r="40190" x14ac:dyDescent="0.2"/>
    <row r="40191" x14ac:dyDescent="0.2"/>
    <row r="40192" x14ac:dyDescent="0.2"/>
    <row r="40193" x14ac:dyDescent="0.2"/>
    <row r="40194" x14ac:dyDescent="0.2"/>
    <row r="40195" x14ac:dyDescent="0.2"/>
    <row r="40196" x14ac:dyDescent="0.2"/>
    <row r="40197" x14ac:dyDescent="0.2"/>
    <row r="40198" x14ac:dyDescent="0.2"/>
    <row r="40199" x14ac:dyDescent="0.2"/>
    <row r="40200" x14ac:dyDescent="0.2"/>
    <row r="40201" x14ac:dyDescent="0.2"/>
    <row r="40202" x14ac:dyDescent="0.2"/>
    <row r="40203" x14ac:dyDescent="0.2"/>
    <row r="40204" x14ac:dyDescent="0.2"/>
    <row r="40205" x14ac:dyDescent="0.2"/>
    <row r="40206" x14ac:dyDescent="0.2"/>
    <row r="40207" x14ac:dyDescent="0.2"/>
    <row r="40208" x14ac:dyDescent="0.2"/>
    <row r="40209" x14ac:dyDescent="0.2"/>
    <row r="40210" x14ac:dyDescent="0.2"/>
    <row r="40211" x14ac:dyDescent="0.2"/>
    <row r="40212" x14ac:dyDescent="0.2"/>
    <row r="40213" x14ac:dyDescent="0.2"/>
    <row r="40214" x14ac:dyDescent="0.2"/>
    <row r="40215" x14ac:dyDescent="0.2"/>
    <row r="40216" x14ac:dyDescent="0.2"/>
    <row r="40217" x14ac:dyDescent="0.2"/>
    <row r="40218" x14ac:dyDescent="0.2"/>
    <row r="40219" x14ac:dyDescent="0.2"/>
    <row r="40220" x14ac:dyDescent="0.2"/>
    <row r="40221" x14ac:dyDescent="0.2"/>
    <row r="40222" x14ac:dyDescent="0.2"/>
    <row r="40223" x14ac:dyDescent="0.2"/>
    <row r="40224" x14ac:dyDescent="0.2"/>
    <row r="40225" x14ac:dyDescent="0.2"/>
    <row r="40226" x14ac:dyDescent="0.2"/>
    <row r="40227" x14ac:dyDescent="0.2"/>
    <row r="40228" x14ac:dyDescent="0.2"/>
    <row r="40229" x14ac:dyDescent="0.2"/>
    <row r="40230" x14ac:dyDescent="0.2"/>
    <row r="40231" x14ac:dyDescent="0.2"/>
    <row r="40232" x14ac:dyDescent="0.2"/>
    <row r="40233" x14ac:dyDescent="0.2"/>
    <row r="40234" x14ac:dyDescent="0.2"/>
    <row r="40235" x14ac:dyDescent="0.2"/>
    <row r="40236" x14ac:dyDescent="0.2"/>
    <row r="40237" x14ac:dyDescent="0.2"/>
    <row r="40238" x14ac:dyDescent="0.2"/>
    <row r="40239" x14ac:dyDescent="0.2"/>
    <row r="40240" x14ac:dyDescent="0.2"/>
    <row r="40241" x14ac:dyDescent="0.2"/>
    <row r="40242" x14ac:dyDescent="0.2"/>
    <row r="40243" x14ac:dyDescent="0.2"/>
    <row r="40244" x14ac:dyDescent="0.2"/>
    <row r="40245" x14ac:dyDescent="0.2"/>
    <row r="40246" x14ac:dyDescent="0.2"/>
    <row r="40247" x14ac:dyDescent="0.2"/>
    <row r="40248" x14ac:dyDescent="0.2"/>
    <row r="40249" x14ac:dyDescent="0.2"/>
    <row r="40250" x14ac:dyDescent="0.2"/>
    <row r="40251" x14ac:dyDescent="0.2"/>
    <row r="40252" x14ac:dyDescent="0.2"/>
    <row r="40253" x14ac:dyDescent="0.2"/>
    <row r="40254" x14ac:dyDescent="0.2"/>
    <row r="40255" x14ac:dyDescent="0.2"/>
    <row r="40256" x14ac:dyDescent="0.2"/>
    <row r="40257" x14ac:dyDescent="0.2"/>
    <row r="40258" x14ac:dyDescent="0.2"/>
    <row r="40259" x14ac:dyDescent="0.2"/>
    <row r="40260" x14ac:dyDescent="0.2"/>
    <row r="40261" x14ac:dyDescent="0.2"/>
    <row r="40262" x14ac:dyDescent="0.2"/>
    <row r="40263" x14ac:dyDescent="0.2"/>
    <row r="40264" x14ac:dyDescent="0.2"/>
    <row r="40265" x14ac:dyDescent="0.2"/>
    <row r="40266" x14ac:dyDescent="0.2"/>
    <row r="40267" x14ac:dyDescent="0.2"/>
    <row r="40268" x14ac:dyDescent="0.2"/>
    <row r="40269" x14ac:dyDescent="0.2"/>
    <row r="40270" x14ac:dyDescent="0.2"/>
    <row r="40271" x14ac:dyDescent="0.2"/>
    <row r="40272" x14ac:dyDescent="0.2"/>
    <row r="40273" x14ac:dyDescent="0.2"/>
    <row r="40274" x14ac:dyDescent="0.2"/>
    <row r="40275" x14ac:dyDescent="0.2"/>
    <row r="40276" x14ac:dyDescent="0.2"/>
    <row r="40277" x14ac:dyDescent="0.2"/>
    <row r="40278" x14ac:dyDescent="0.2"/>
    <row r="40279" x14ac:dyDescent="0.2"/>
    <row r="40280" x14ac:dyDescent="0.2"/>
    <row r="40281" x14ac:dyDescent="0.2"/>
    <row r="40282" x14ac:dyDescent="0.2"/>
    <row r="40283" x14ac:dyDescent="0.2"/>
    <row r="40284" x14ac:dyDescent="0.2"/>
    <row r="40285" x14ac:dyDescent="0.2"/>
    <row r="40286" x14ac:dyDescent="0.2"/>
    <row r="40287" x14ac:dyDescent="0.2"/>
    <row r="40288" x14ac:dyDescent="0.2"/>
    <row r="40289" x14ac:dyDescent="0.2"/>
    <row r="40290" x14ac:dyDescent="0.2"/>
    <row r="40291" x14ac:dyDescent="0.2"/>
    <row r="40292" x14ac:dyDescent="0.2"/>
    <row r="40293" x14ac:dyDescent="0.2"/>
    <row r="40294" x14ac:dyDescent="0.2"/>
    <row r="40295" x14ac:dyDescent="0.2"/>
    <row r="40296" x14ac:dyDescent="0.2"/>
    <row r="40297" x14ac:dyDescent="0.2"/>
    <row r="40298" x14ac:dyDescent="0.2"/>
    <row r="40299" x14ac:dyDescent="0.2"/>
    <row r="40300" x14ac:dyDescent="0.2"/>
    <row r="40301" x14ac:dyDescent="0.2"/>
    <row r="40302" x14ac:dyDescent="0.2"/>
    <row r="40303" x14ac:dyDescent="0.2"/>
    <row r="40304" x14ac:dyDescent="0.2"/>
    <row r="40305" x14ac:dyDescent="0.2"/>
    <row r="40306" x14ac:dyDescent="0.2"/>
    <row r="40307" x14ac:dyDescent="0.2"/>
    <row r="40308" x14ac:dyDescent="0.2"/>
    <row r="40309" x14ac:dyDescent="0.2"/>
    <row r="40310" x14ac:dyDescent="0.2"/>
    <row r="40311" x14ac:dyDescent="0.2"/>
    <row r="40312" x14ac:dyDescent="0.2"/>
    <row r="40313" x14ac:dyDescent="0.2"/>
    <row r="40314" x14ac:dyDescent="0.2"/>
    <row r="40315" x14ac:dyDescent="0.2"/>
    <row r="40316" x14ac:dyDescent="0.2"/>
    <row r="40317" x14ac:dyDescent="0.2"/>
    <row r="40318" x14ac:dyDescent="0.2"/>
    <row r="40319" x14ac:dyDescent="0.2"/>
    <row r="40320" x14ac:dyDescent="0.2"/>
    <row r="40321" x14ac:dyDescent="0.2"/>
    <row r="40322" x14ac:dyDescent="0.2"/>
    <row r="40323" x14ac:dyDescent="0.2"/>
    <row r="40324" x14ac:dyDescent="0.2"/>
    <row r="40325" x14ac:dyDescent="0.2"/>
    <row r="40326" x14ac:dyDescent="0.2"/>
    <row r="40327" x14ac:dyDescent="0.2"/>
    <row r="40328" x14ac:dyDescent="0.2"/>
    <row r="40329" x14ac:dyDescent="0.2"/>
    <row r="40330" x14ac:dyDescent="0.2"/>
    <row r="40331" x14ac:dyDescent="0.2"/>
    <row r="40332" x14ac:dyDescent="0.2"/>
    <row r="40333" x14ac:dyDescent="0.2"/>
    <row r="40334" x14ac:dyDescent="0.2"/>
    <row r="40335" x14ac:dyDescent="0.2"/>
    <row r="40336" x14ac:dyDescent="0.2"/>
    <row r="40337" x14ac:dyDescent="0.2"/>
    <row r="40338" x14ac:dyDescent="0.2"/>
    <row r="40339" x14ac:dyDescent="0.2"/>
    <row r="40340" x14ac:dyDescent="0.2"/>
    <row r="40341" x14ac:dyDescent="0.2"/>
    <row r="40342" x14ac:dyDescent="0.2"/>
    <row r="40343" x14ac:dyDescent="0.2"/>
    <row r="40344" x14ac:dyDescent="0.2"/>
    <row r="40345" x14ac:dyDescent="0.2"/>
    <row r="40346" x14ac:dyDescent="0.2"/>
    <row r="40347" x14ac:dyDescent="0.2"/>
    <row r="40348" x14ac:dyDescent="0.2"/>
    <row r="40349" x14ac:dyDescent="0.2"/>
    <row r="40350" x14ac:dyDescent="0.2"/>
    <row r="40351" x14ac:dyDescent="0.2"/>
    <row r="40352" x14ac:dyDescent="0.2"/>
    <row r="40353" x14ac:dyDescent="0.2"/>
    <row r="40354" x14ac:dyDescent="0.2"/>
    <row r="40355" x14ac:dyDescent="0.2"/>
    <row r="40356" x14ac:dyDescent="0.2"/>
    <row r="40357" x14ac:dyDescent="0.2"/>
    <row r="40358" x14ac:dyDescent="0.2"/>
    <row r="40359" x14ac:dyDescent="0.2"/>
    <row r="40360" x14ac:dyDescent="0.2"/>
    <row r="40361" x14ac:dyDescent="0.2"/>
    <row r="40362" x14ac:dyDescent="0.2"/>
    <row r="40363" x14ac:dyDescent="0.2"/>
    <row r="40364" x14ac:dyDescent="0.2"/>
    <row r="40365" x14ac:dyDescent="0.2"/>
    <row r="40366" x14ac:dyDescent="0.2"/>
    <row r="40367" x14ac:dyDescent="0.2"/>
    <row r="40368" x14ac:dyDescent="0.2"/>
    <row r="40369" x14ac:dyDescent="0.2"/>
    <row r="40370" x14ac:dyDescent="0.2"/>
    <row r="40371" x14ac:dyDescent="0.2"/>
    <row r="40372" x14ac:dyDescent="0.2"/>
    <row r="40373" x14ac:dyDescent="0.2"/>
    <row r="40374" x14ac:dyDescent="0.2"/>
    <row r="40375" x14ac:dyDescent="0.2"/>
    <row r="40376" x14ac:dyDescent="0.2"/>
    <row r="40377" x14ac:dyDescent="0.2"/>
    <row r="40378" x14ac:dyDescent="0.2"/>
    <row r="40379" x14ac:dyDescent="0.2"/>
    <row r="40380" x14ac:dyDescent="0.2"/>
    <row r="40381" x14ac:dyDescent="0.2"/>
    <row r="40382" x14ac:dyDescent="0.2"/>
    <row r="40383" x14ac:dyDescent="0.2"/>
    <row r="40384" x14ac:dyDescent="0.2"/>
    <row r="40385" x14ac:dyDescent="0.2"/>
    <row r="40386" x14ac:dyDescent="0.2"/>
    <row r="40387" x14ac:dyDescent="0.2"/>
    <row r="40388" x14ac:dyDescent="0.2"/>
    <row r="40389" x14ac:dyDescent="0.2"/>
    <row r="40390" x14ac:dyDescent="0.2"/>
    <row r="40391" x14ac:dyDescent="0.2"/>
    <row r="40392" x14ac:dyDescent="0.2"/>
    <row r="40393" x14ac:dyDescent="0.2"/>
    <row r="40394" x14ac:dyDescent="0.2"/>
    <row r="40395" x14ac:dyDescent="0.2"/>
    <row r="40396" x14ac:dyDescent="0.2"/>
    <row r="40397" x14ac:dyDescent="0.2"/>
    <row r="40398" x14ac:dyDescent="0.2"/>
    <row r="40399" x14ac:dyDescent="0.2"/>
    <row r="40400" x14ac:dyDescent="0.2"/>
    <row r="40401" x14ac:dyDescent="0.2"/>
    <row r="40402" x14ac:dyDescent="0.2"/>
    <row r="40403" x14ac:dyDescent="0.2"/>
    <row r="40404" x14ac:dyDescent="0.2"/>
    <row r="40405" x14ac:dyDescent="0.2"/>
    <row r="40406" x14ac:dyDescent="0.2"/>
    <row r="40407" x14ac:dyDescent="0.2"/>
    <row r="40408" x14ac:dyDescent="0.2"/>
    <row r="40409" x14ac:dyDescent="0.2"/>
    <row r="40410" x14ac:dyDescent="0.2"/>
    <row r="40411" x14ac:dyDescent="0.2"/>
    <row r="40412" x14ac:dyDescent="0.2"/>
    <row r="40413" x14ac:dyDescent="0.2"/>
    <row r="40414" x14ac:dyDescent="0.2"/>
    <row r="40415" x14ac:dyDescent="0.2"/>
    <row r="40416" x14ac:dyDescent="0.2"/>
    <row r="40417" x14ac:dyDescent="0.2"/>
    <row r="40418" x14ac:dyDescent="0.2"/>
    <row r="40419" x14ac:dyDescent="0.2"/>
    <row r="40420" x14ac:dyDescent="0.2"/>
    <row r="40421" x14ac:dyDescent="0.2"/>
    <row r="40422" x14ac:dyDescent="0.2"/>
    <row r="40423" x14ac:dyDescent="0.2"/>
    <row r="40424" x14ac:dyDescent="0.2"/>
    <row r="40425" x14ac:dyDescent="0.2"/>
    <row r="40426" x14ac:dyDescent="0.2"/>
    <row r="40427" x14ac:dyDescent="0.2"/>
    <row r="40428" x14ac:dyDescent="0.2"/>
    <row r="40429" x14ac:dyDescent="0.2"/>
    <row r="40430" x14ac:dyDescent="0.2"/>
    <row r="40431" x14ac:dyDescent="0.2"/>
    <row r="40432" x14ac:dyDescent="0.2"/>
    <row r="40433" x14ac:dyDescent="0.2"/>
    <row r="40434" x14ac:dyDescent="0.2"/>
    <row r="40435" x14ac:dyDescent="0.2"/>
    <row r="40436" x14ac:dyDescent="0.2"/>
    <row r="40437" x14ac:dyDescent="0.2"/>
    <row r="40438" x14ac:dyDescent="0.2"/>
    <row r="40439" x14ac:dyDescent="0.2"/>
    <row r="40440" x14ac:dyDescent="0.2"/>
    <row r="40441" x14ac:dyDescent="0.2"/>
    <row r="40442" x14ac:dyDescent="0.2"/>
    <row r="40443" x14ac:dyDescent="0.2"/>
    <row r="40444" x14ac:dyDescent="0.2"/>
    <row r="40445" x14ac:dyDescent="0.2"/>
    <row r="40446" x14ac:dyDescent="0.2"/>
    <row r="40447" x14ac:dyDescent="0.2"/>
    <row r="40448" x14ac:dyDescent="0.2"/>
    <row r="40449" x14ac:dyDescent="0.2"/>
    <row r="40450" x14ac:dyDescent="0.2"/>
    <row r="40451" x14ac:dyDescent="0.2"/>
    <row r="40452" x14ac:dyDescent="0.2"/>
    <row r="40453" x14ac:dyDescent="0.2"/>
    <row r="40454" x14ac:dyDescent="0.2"/>
    <row r="40455" x14ac:dyDescent="0.2"/>
    <row r="40456" x14ac:dyDescent="0.2"/>
    <row r="40457" x14ac:dyDescent="0.2"/>
    <row r="40458" x14ac:dyDescent="0.2"/>
    <row r="40459" x14ac:dyDescent="0.2"/>
    <row r="40460" x14ac:dyDescent="0.2"/>
    <row r="40461" x14ac:dyDescent="0.2"/>
    <row r="40462" x14ac:dyDescent="0.2"/>
    <row r="40463" x14ac:dyDescent="0.2"/>
    <row r="40464" x14ac:dyDescent="0.2"/>
    <row r="40465" x14ac:dyDescent="0.2"/>
    <row r="40466" x14ac:dyDescent="0.2"/>
    <row r="40467" x14ac:dyDescent="0.2"/>
    <row r="40468" x14ac:dyDescent="0.2"/>
    <row r="40469" x14ac:dyDescent="0.2"/>
    <row r="40470" x14ac:dyDescent="0.2"/>
    <row r="40471" x14ac:dyDescent="0.2"/>
    <row r="40472" x14ac:dyDescent="0.2"/>
    <row r="40473" x14ac:dyDescent="0.2"/>
    <row r="40474" x14ac:dyDescent="0.2"/>
    <row r="40475" x14ac:dyDescent="0.2"/>
    <row r="40476" x14ac:dyDescent="0.2"/>
    <row r="40477" x14ac:dyDescent="0.2"/>
    <row r="40478" x14ac:dyDescent="0.2"/>
    <row r="40479" x14ac:dyDescent="0.2"/>
    <row r="40480" x14ac:dyDescent="0.2"/>
    <row r="40481" x14ac:dyDescent="0.2"/>
    <row r="40482" x14ac:dyDescent="0.2"/>
    <row r="40483" x14ac:dyDescent="0.2"/>
    <row r="40484" x14ac:dyDescent="0.2"/>
    <row r="40485" x14ac:dyDescent="0.2"/>
    <row r="40486" x14ac:dyDescent="0.2"/>
    <row r="40487" x14ac:dyDescent="0.2"/>
    <row r="40488" x14ac:dyDescent="0.2"/>
    <row r="40489" x14ac:dyDescent="0.2"/>
    <row r="40490" x14ac:dyDescent="0.2"/>
    <row r="40491" x14ac:dyDescent="0.2"/>
    <row r="40492" x14ac:dyDescent="0.2"/>
    <row r="40493" x14ac:dyDescent="0.2"/>
    <row r="40494" x14ac:dyDescent="0.2"/>
    <row r="40495" x14ac:dyDescent="0.2"/>
    <row r="40496" x14ac:dyDescent="0.2"/>
    <row r="40497" x14ac:dyDescent="0.2"/>
    <row r="40498" x14ac:dyDescent="0.2"/>
    <row r="40499" x14ac:dyDescent="0.2"/>
    <row r="40500" x14ac:dyDescent="0.2"/>
    <row r="40501" x14ac:dyDescent="0.2"/>
    <row r="40502" x14ac:dyDescent="0.2"/>
    <row r="40503" x14ac:dyDescent="0.2"/>
    <row r="40504" x14ac:dyDescent="0.2"/>
    <row r="40505" x14ac:dyDescent="0.2"/>
    <row r="40506" x14ac:dyDescent="0.2"/>
    <row r="40507" x14ac:dyDescent="0.2"/>
    <row r="40508" x14ac:dyDescent="0.2"/>
    <row r="40509" x14ac:dyDescent="0.2"/>
    <row r="40510" x14ac:dyDescent="0.2"/>
    <row r="40511" x14ac:dyDescent="0.2"/>
    <row r="40512" x14ac:dyDescent="0.2"/>
    <row r="40513" x14ac:dyDescent="0.2"/>
    <row r="40514" x14ac:dyDescent="0.2"/>
    <row r="40515" x14ac:dyDescent="0.2"/>
    <row r="40516" x14ac:dyDescent="0.2"/>
    <row r="40517" x14ac:dyDescent="0.2"/>
    <row r="40518" x14ac:dyDescent="0.2"/>
    <row r="40519" x14ac:dyDescent="0.2"/>
    <row r="40520" x14ac:dyDescent="0.2"/>
    <row r="40521" x14ac:dyDescent="0.2"/>
    <row r="40522" x14ac:dyDescent="0.2"/>
    <row r="40523" x14ac:dyDescent="0.2"/>
    <row r="40524" x14ac:dyDescent="0.2"/>
    <row r="40525" x14ac:dyDescent="0.2"/>
    <row r="40526" x14ac:dyDescent="0.2"/>
    <row r="40527" x14ac:dyDescent="0.2"/>
    <row r="40528" x14ac:dyDescent="0.2"/>
    <row r="40529" x14ac:dyDescent="0.2"/>
    <row r="40530" x14ac:dyDescent="0.2"/>
    <row r="40531" x14ac:dyDescent="0.2"/>
    <row r="40532" x14ac:dyDescent="0.2"/>
    <row r="40533" x14ac:dyDescent="0.2"/>
    <row r="40534" x14ac:dyDescent="0.2"/>
    <row r="40535" x14ac:dyDescent="0.2"/>
    <row r="40536" x14ac:dyDescent="0.2"/>
    <row r="40537" x14ac:dyDescent="0.2"/>
    <row r="40538" x14ac:dyDescent="0.2"/>
    <row r="40539" x14ac:dyDescent="0.2"/>
    <row r="40540" x14ac:dyDescent="0.2"/>
    <row r="40541" x14ac:dyDescent="0.2"/>
    <row r="40542" x14ac:dyDescent="0.2"/>
    <row r="40543" x14ac:dyDescent="0.2"/>
    <row r="40544" x14ac:dyDescent="0.2"/>
    <row r="40545" x14ac:dyDescent="0.2"/>
    <row r="40546" x14ac:dyDescent="0.2"/>
    <row r="40547" x14ac:dyDescent="0.2"/>
    <row r="40548" x14ac:dyDescent="0.2"/>
    <row r="40549" x14ac:dyDescent="0.2"/>
    <row r="40550" x14ac:dyDescent="0.2"/>
    <row r="40551" x14ac:dyDescent="0.2"/>
    <row r="40552" x14ac:dyDescent="0.2"/>
    <row r="40553" x14ac:dyDescent="0.2"/>
    <row r="40554" x14ac:dyDescent="0.2"/>
    <row r="40555" x14ac:dyDescent="0.2"/>
    <row r="40556" x14ac:dyDescent="0.2"/>
    <row r="40557" x14ac:dyDescent="0.2"/>
    <row r="40558" x14ac:dyDescent="0.2"/>
    <row r="40559" x14ac:dyDescent="0.2"/>
    <row r="40560" x14ac:dyDescent="0.2"/>
    <row r="40561" x14ac:dyDescent="0.2"/>
    <row r="40562" x14ac:dyDescent="0.2"/>
    <row r="40563" x14ac:dyDescent="0.2"/>
    <row r="40564" x14ac:dyDescent="0.2"/>
    <row r="40565" x14ac:dyDescent="0.2"/>
    <row r="40566" x14ac:dyDescent="0.2"/>
    <row r="40567" x14ac:dyDescent="0.2"/>
    <row r="40568" x14ac:dyDescent="0.2"/>
    <row r="40569" x14ac:dyDescent="0.2"/>
    <row r="40570" x14ac:dyDescent="0.2"/>
    <row r="40571" x14ac:dyDescent="0.2"/>
    <row r="40572" x14ac:dyDescent="0.2"/>
    <row r="40573" x14ac:dyDescent="0.2"/>
    <row r="40574" x14ac:dyDescent="0.2"/>
    <row r="40575" x14ac:dyDescent="0.2"/>
    <row r="40576" x14ac:dyDescent="0.2"/>
    <row r="40577" x14ac:dyDescent="0.2"/>
    <row r="40578" x14ac:dyDescent="0.2"/>
    <row r="40579" x14ac:dyDescent="0.2"/>
    <row r="40580" x14ac:dyDescent="0.2"/>
    <row r="40581" x14ac:dyDescent="0.2"/>
    <row r="40582" x14ac:dyDescent="0.2"/>
    <row r="40583" x14ac:dyDescent="0.2"/>
    <row r="40584" x14ac:dyDescent="0.2"/>
    <row r="40585" x14ac:dyDescent="0.2"/>
    <row r="40586" x14ac:dyDescent="0.2"/>
    <row r="40587" x14ac:dyDescent="0.2"/>
    <row r="40588" x14ac:dyDescent="0.2"/>
    <row r="40589" x14ac:dyDescent="0.2"/>
    <row r="40590" x14ac:dyDescent="0.2"/>
    <row r="40591" x14ac:dyDescent="0.2"/>
    <row r="40592" x14ac:dyDescent="0.2"/>
    <row r="40593" x14ac:dyDescent="0.2"/>
    <row r="40594" x14ac:dyDescent="0.2"/>
    <row r="40595" x14ac:dyDescent="0.2"/>
    <row r="40596" x14ac:dyDescent="0.2"/>
    <row r="40597" x14ac:dyDescent="0.2"/>
    <row r="40598" x14ac:dyDescent="0.2"/>
    <row r="40599" x14ac:dyDescent="0.2"/>
    <row r="40600" x14ac:dyDescent="0.2"/>
    <row r="40601" x14ac:dyDescent="0.2"/>
    <row r="40602" x14ac:dyDescent="0.2"/>
    <row r="40603" x14ac:dyDescent="0.2"/>
    <row r="40604" x14ac:dyDescent="0.2"/>
    <row r="40605" x14ac:dyDescent="0.2"/>
    <row r="40606" x14ac:dyDescent="0.2"/>
    <row r="40607" x14ac:dyDescent="0.2"/>
    <row r="40608" x14ac:dyDescent="0.2"/>
    <row r="40609" x14ac:dyDescent="0.2"/>
    <row r="40610" x14ac:dyDescent="0.2"/>
    <row r="40611" x14ac:dyDescent="0.2"/>
    <row r="40612" x14ac:dyDescent="0.2"/>
    <row r="40613" x14ac:dyDescent="0.2"/>
    <row r="40614" x14ac:dyDescent="0.2"/>
    <row r="40615" x14ac:dyDescent="0.2"/>
    <row r="40616" x14ac:dyDescent="0.2"/>
    <row r="40617" x14ac:dyDescent="0.2"/>
    <row r="40618" x14ac:dyDescent="0.2"/>
    <row r="40619" x14ac:dyDescent="0.2"/>
    <row r="40620" x14ac:dyDescent="0.2"/>
    <row r="40621" x14ac:dyDescent="0.2"/>
    <row r="40622" x14ac:dyDescent="0.2"/>
    <row r="40623" x14ac:dyDescent="0.2"/>
    <row r="40624" x14ac:dyDescent="0.2"/>
    <row r="40625" x14ac:dyDescent="0.2"/>
    <row r="40626" x14ac:dyDescent="0.2"/>
    <row r="40627" x14ac:dyDescent="0.2"/>
    <row r="40628" x14ac:dyDescent="0.2"/>
    <row r="40629" x14ac:dyDescent="0.2"/>
    <row r="40630" x14ac:dyDescent="0.2"/>
    <row r="40631" x14ac:dyDescent="0.2"/>
    <row r="40632" x14ac:dyDescent="0.2"/>
    <row r="40633" x14ac:dyDescent="0.2"/>
    <row r="40634" x14ac:dyDescent="0.2"/>
    <row r="40635" x14ac:dyDescent="0.2"/>
    <row r="40636" x14ac:dyDescent="0.2"/>
    <row r="40637" x14ac:dyDescent="0.2"/>
    <row r="40638" x14ac:dyDescent="0.2"/>
    <row r="40639" x14ac:dyDescent="0.2"/>
    <row r="40640" x14ac:dyDescent="0.2"/>
    <row r="40641" x14ac:dyDescent="0.2"/>
    <row r="40642" x14ac:dyDescent="0.2"/>
    <row r="40643" x14ac:dyDescent="0.2"/>
    <row r="40644" x14ac:dyDescent="0.2"/>
    <row r="40645" x14ac:dyDescent="0.2"/>
    <row r="40646" x14ac:dyDescent="0.2"/>
    <row r="40647" x14ac:dyDescent="0.2"/>
    <row r="40648" x14ac:dyDescent="0.2"/>
    <row r="40649" x14ac:dyDescent="0.2"/>
    <row r="40650" x14ac:dyDescent="0.2"/>
    <row r="40651" x14ac:dyDescent="0.2"/>
    <row r="40652" x14ac:dyDescent="0.2"/>
    <row r="40653" x14ac:dyDescent="0.2"/>
    <row r="40654" x14ac:dyDescent="0.2"/>
    <row r="40655" x14ac:dyDescent="0.2"/>
    <row r="40656" x14ac:dyDescent="0.2"/>
    <row r="40657" x14ac:dyDescent="0.2"/>
    <row r="40658" x14ac:dyDescent="0.2"/>
    <row r="40659" x14ac:dyDescent="0.2"/>
    <row r="40660" x14ac:dyDescent="0.2"/>
    <row r="40661" x14ac:dyDescent="0.2"/>
    <row r="40662" x14ac:dyDescent="0.2"/>
    <row r="40663" x14ac:dyDescent="0.2"/>
    <row r="40664" x14ac:dyDescent="0.2"/>
    <row r="40665" x14ac:dyDescent="0.2"/>
    <row r="40666" x14ac:dyDescent="0.2"/>
    <row r="40667" x14ac:dyDescent="0.2"/>
    <row r="40668" x14ac:dyDescent="0.2"/>
    <row r="40669" x14ac:dyDescent="0.2"/>
    <row r="40670" x14ac:dyDescent="0.2"/>
    <row r="40671" x14ac:dyDescent="0.2"/>
    <row r="40672" x14ac:dyDescent="0.2"/>
    <row r="40673" x14ac:dyDescent="0.2"/>
    <row r="40674" x14ac:dyDescent="0.2"/>
    <row r="40675" x14ac:dyDescent="0.2"/>
    <row r="40676" x14ac:dyDescent="0.2"/>
    <row r="40677" x14ac:dyDescent="0.2"/>
    <row r="40678" x14ac:dyDescent="0.2"/>
    <row r="40679" x14ac:dyDescent="0.2"/>
    <row r="40680" x14ac:dyDescent="0.2"/>
    <row r="40681" x14ac:dyDescent="0.2"/>
    <row r="40682" x14ac:dyDescent="0.2"/>
    <row r="40683" x14ac:dyDescent="0.2"/>
    <row r="40684" x14ac:dyDescent="0.2"/>
    <row r="40685" x14ac:dyDescent="0.2"/>
    <row r="40686" x14ac:dyDescent="0.2"/>
    <row r="40687" x14ac:dyDescent="0.2"/>
    <row r="40688" x14ac:dyDescent="0.2"/>
    <row r="40689" x14ac:dyDescent="0.2"/>
    <row r="40690" x14ac:dyDescent="0.2"/>
    <row r="40691" x14ac:dyDescent="0.2"/>
    <row r="40692" x14ac:dyDescent="0.2"/>
    <row r="40693" x14ac:dyDescent="0.2"/>
    <row r="40694" x14ac:dyDescent="0.2"/>
    <row r="40695" x14ac:dyDescent="0.2"/>
    <row r="40696" x14ac:dyDescent="0.2"/>
    <row r="40697" x14ac:dyDescent="0.2"/>
    <row r="40698" x14ac:dyDescent="0.2"/>
    <row r="40699" x14ac:dyDescent="0.2"/>
    <row r="40700" x14ac:dyDescent="0.2"/>
    <row r="40701" x14ac:dyDescent="0.2"/>
    <row r="40702" x14ac:dyDescent="0.2"/>
    <row r="40703" x14ac:dyDescent="0.2"/>
    <row r="40704" x14ac:dyDescent="0.2"/>
    <row r="40705" x14ac:dyDescent="0.2"/>
    <row r="40706" x14ac:dyDescent="0.2"/>
    <row r="40707" x14ac:dyDescent="0.2"/>
    <row r="40708" x14ac:dyDescent="0.2"/>
    <row r="40709" x14ac:dyDescent="0.2"/>
    <row r="40710" x14ac:dyDescent="0.2"/>
    <row r="40711" x14ac:dyDescent="0.2"/>
    <row r="40712" x14ac:dyDescent="0.2"/>
    <row r="40713" x14ac:dyDescent="0.2"/>
    <row r="40714" x14ac:dyDescent="0.2"/>
    <row r="40715" x14ac:dyDescent="0.2"/>
    <row r="40716" x14ac:dyDescent="0.2"/>
    <row r="40717" x14ac:dyDescent="0.2"/>
    <row r="40718" x14ac:dyDescent="0.2"/>
    <row r="40719" x14ac:dyDescent="0.2"/>
    <row r="40720" x14ac:dyDescent="0.2"/>
    <row r="40721" x14ac:dyDescent="0.2"/>
    <row r="40722" x14ac:dyDescent="0.2"/>
    <row r="40723" x14ac:dyDescent="0.2"/>
    <row r="40724" x14ac:dyDescent="0.2"/>
    <row r="40725" x14ac:dyDescent="0.2"/>
    <row r="40726" x14ac:dyDescent="0.2"/>
    <row r="40727" x14ac:dyDescent="0.2"/>
    <row r="40728" x14ac:dyDescent="0.2"/>
    <row r="40729" x14ac:dyDescent="0.2"/>
    <row r="40730" x14ac:dyDescent="0.2"/>
    <row r="40731" x14ac:dyDescent="0.2"/>
    <row r="40732" x14ac:dyDescent="0.2"/>
    <row r="40733" x14ac:dyDescent="0.2"/>
    <row r="40734" x14ac:dyDescent="0.2"/>
    <row r="40735" x14ac:dyDescent="0.2"/>
    <row r="40736" x14ac:dyDescent="0.2"/>
    <row r="40737" x14ac:dyDescent="0.2"/>
    <row r="40738" x14ac:dyDescent="0.2"/>
    <row r="40739" x14ac:dyDescent="0.2"/>
    <row r="40740" x14ac:dyDescent="0.2"/>
    <row r="40741" x14ac:dyDescent="0.2"/>
    <row r="40742" x14ac:dyDescent="0.2"/>
    <row r="40743" x14ac:dyDescent="0.2"/>
    <row r="40744" x14ac:dyDescent="0.2"/>
    <row r="40745" x14ac:dyDescent="0.2"/>
    <row r="40746" x14ac:dyDescent="0.2"/>
    <row r="40747" x14ac:dyDescent="0.2"/>
    <row r="40748" x14ac:dyDescent="0.2"/>
    <row r="40749" x14ac:dyDescent="0.2"/>
    <row r="40750" x14ac:dyDescent="0.2"/>
    <row r="40751" x14ac:dyDescent="0.2"/>
    <row r="40752" x14ac:dyDescent="0.2"/>
    <row r="40753" x14ac:dyDescent="0.2"/>
    <row r="40754" x14ac:dyDescent="0.2"/>
    <row r="40755" x14ac:dyDescent="0.2"/>
    <row r="40756" x14ac:dyDescent="0.2"/>
    <row r="40757" x14ac:dyDescent="0.2"/>
    <row r="40758" x14ac:dyDescent="0.2"/>
    <row r="40759" x14ac:dyDescent="0.2"/>
    <row r="40760" x14ac:dyDescent="0.2"/>
    <row r="40761" x14ac:dyDescent="0.2"/>
    <row r="40762" x14ac:dyDescent="0.2"/>
    <row r="40763" x14ac:dyDescent="0.2"/>
    <row r="40764" x14ac:dyDescent="0.2"/>
    <row r="40765" x14ac:dyDescent="0.2"/>
    <row r="40766" x14ac:dyDescent="0.2"/>
    <row r="40767" x14ac:dyDescent="0.2"/>
    <row r="40768" x14ac:dyDescent="0.2"/>
    <row r="40769" x14ac:dyDescent="0.2"/>
    <row r="40770" x14ac:dyDescent="0.2"/>
    <row r="40771" x14ac:dyDescent="0.2"/>
    <row r="40772" x14ac:dyDescent="0.2"/>
    <row r="40773" x14ac:dyDescent="0.2"/>
    <row r="40774" x14ac:dyDescent="0.2"/>
    <row r="40775" x14ac:dyDescent="0.2"/>
    <row r="40776" x14ac:dyDescent="0.2"/>
    <row r="40777" x14ac:dyDescent="0.2"/>
    <row r="40778" x14ac:dyDescent="0.2"/>
    <row r="40779" x14ac:dyDescent="0.2"/>
    <row r="40780" x14ac:dyDescent="0.2"/>
    <row r="40781" x14ac:dyDescent="0.2"/>
    <row r="40782" x14ac:dyDescent="0.2"/>
    <row r="40783" x14ac:dyDescent="0.2"/>
    <row r="40784" x14ac:dyDescent="0.2"/>
    <row r="40785" x14ac:dyDescent="0.2"/>
    <row r="40786" x14ac:dyDescent="0.2"/>
    <row r="40787" x14ac:dyDescent="0.2"/>
    <row r="40788" x14ac:dyDescent="0.2"/>
    <row r="40789" x14ac:dyDescent="0.2"/>
    <row r="40790" x14ac:dyDescent="0.2"/>
    <row r="40791" x14ac:dyDescent="0.2"/>
    <row r="40792" x14ac:dyDescent="0.2"/>
    <row r="40793" x14ac:dyDescent="0.2"/>
    <row r="40794" x14ac:dyDescent="0.2"/>
    <row r="40795" x14ac:dyDescent="0.2"/>
    <row r="40796" x14ac:dyDescent="0.2"/>
    <row r="40797" x14ac:dyDescent="0.2"/>
    <row r="40798" x14ac:dyDescent="0.2"/>
    <row r="40799" x14ac:dyDescent="0.2"/>
    <row r="40800" x14ac:dyDescent="0.2"/>
    <row r="40801" x14ac:dyDescent="0.2"/>
    <row r="40802" x14ac:dyDescent="0.2"/>
    <row r="40803" x14ac:dyDescent="0.2"/>
    <row r="40804" x14ac:dyDescent="0.2"/>
    <row r="40805" x14ac:dyDescent="0.2"/>
    <row r="40806" x14ac:dyDescent="0.2"/>
    <row r="40807" x14ac:dyDescent="0.2"/>
    <row r="40808" x14ac:dyDescent="0.2"/>
    <row r="40809" x14ac:dyDescent="0.2"/>
    <row r="40810" x14ac:dyDescent="0.2"/>
    <row r="40811" x14ac:dyDescent="0.2"/>
    <row r="40812" x14ac:dyDescent="0.2"/>
    <row r="40813" x14ac:dyDescent="0.2"/>
    <row r="40814" x14ac:dyDescent="0.2"/>
    <row r="40815" x14ac:dyDescent="0.2"/>
    <row r="40816" x14ac:dyDescent="0.2"/>
    <row r="40817" x14ac:dyDescent="0.2"/>
    <row r="40818" x14ac:dyDescent="0.2"/>
    <row r="40819" x14ac:dyDescent="0.2"/>
    <row r="40820" x14ac:dyDescent="0.2"/>
    <row r="40821" x14ac:dyDescent="0.2"/>
    <row r="40822" x14ac:dyDescent="0.2"/>
    <row r="40823" x14ac:dyDescent="0.2"/>
    <row r="40824" x14ac:dyDescent="0.2"/>
    <row r="40825" x14ac:dyDescent="0.2"/>
    <row r="40826" x14ac:dyDescent="0.2"/>
    <row r="40827" x14ac:dyDescent="0.2"/>
    <row r="40828" x14ac:dyDescent="0.2"/>
    <row r="40829" x14ac:dyDescent="0.2"/>
    <row r="40830" x14ac:dyDescent="0.2"/>
    <row r="40831" x14ac:dyDescent="0.2"/>
    <row r="40832" x14ac:dyDescent="0.2"/>
    <row r="40833" x14ac:dyDescent="0.2"/>
    <row r="40834" x14ac:dyDescent="0.2"/>
    <row r="40835" x14ac:dyDescent="0.2"/>
    <row r="40836" x14ac:dyDescent="0.2"/>
    <row r="40837" x14ac:dyDescent="0.2"/>
    <row r="40838" x14ac:dyDescent="0.2"/>
    <row r="40839" x14ac:dyDescent="0.2"/>
    <row r="40840" x14ac:dyDescent="0.2"/>
    <row r="40841" x14ac:dyDescent="0.2"/>
    <row r="40842" x14ac:dyDescent="0.2"/>
    <row r="40843" x14ac:dyDescent="0.2"/>
    <row r="40844" x14ac:dyDescent="0.2"/>
    <row r="40845" x14ac:dyDescent="0.2"/>
    <row r="40846" x14ac:dyDescent="0.2"/>
    <row r="40847" x14ac:dyDescent="0.2"/>
    <row r="40848" x14ac:dyDescent="0.2"/>
    <row r="40849" x14ac:dyDescent="0.2"/>
    <row r="40850" x14ac:dyDescent="0.2"/>
    <row r="40851" x14ac:dyDescent="0.2"/>
    <row r="40852" x14ac:dyDescent="0.2"/>
    <row r="40853" x14ac:dyDescent="0.2"/>
    <row r="40854" x14ac:dyDescent="0.2"/>
    <row r="40855" x14ac:dyDescent="0.2"/>
    <row r="40856" x14ac:dyDescent="0.2"/>
    <row r="40857" x14ac:dyDescent="0.2"/>
    <row r="40858" x14ac:dyDescent="0.2"/>
    <row r="40859" x14ac:dyDescent="0.2"/>
    <row r="40860" x14ac:dyDescent="0.2"/>
    <row r="40861" x14ac:dyDescent="0.2"/>
    <row r="40862" x14ac:dyDescent="0.2"/>
    <row r="40863" x14ac:dyDescent="0.2"/>
    <row r="40864" x14ac:dyDescent="0.2"/>
    <row r="40865" x14ac:dyDescent="0.2"/>
    <row r="40866" x14ac:dyDescent="0.2"/>
    <row r="40867" x14ac:dyDescent="0.2"/>
    <row r="40868" x14ac:dyDescent="0.2"/>
    <row r="40869" x14ac:dyDescent="0.2"/>
    <row r="40870" x14ac:dyDescent="0.2"/>
    <row r="40871" x14ac:dyDescent="0.2"/>
    <row r="40872" x14ac:dyDescent="0.2"/>
    <row r="40873" x14ac:dyDescent="0.2"/>
    <row r="40874" x14ac:dyDescent="0.2"/>
    <row r="40875" x14ac:dyDescent="0.2"/>
    <row r="40876" x14ac:dyDescent="0.2"/>
    <row r="40877" x14ac:dyDescent="0.2"/>
    <row r="40878" x14ac:dyDescent="0.2"/>
    <row r="40879" x14ac:dyDescent="0.2"/>
    <row r="40880" x14ac:dyDescent="0.2"/>
    <row r="40881" x14ac:dyDescent="0.2"/>
    <row r="40882" x14ac:dyDescent="0.2"/>
    <row r="40883" x14ac:dyDescent="0.2"/>
    <row r="40884" x14ac:dyDescent="0.2"/>
    <row r="40885" x14ac:dyDescent="0.2"/>
    <row r="40886" x14ac:dyDescent="0.2"/>
    <row r="40887" x14ac:dyDescent="0.2"/>
    <row r="40888" x14ac:dyDescent="0.2"/>
    <row r="40889" x14ac:dyDescent="0.2"/>
    <row r="40890" x14ac:dyDescent="0.2"/>
    <row r="40891" x14ac:dyDescent="0.2"/>
    <row r="40892" x14ac:dyDescent="0.2"/>
    <row r="40893" x14ac:dyDescent="0.2"/>
    <row r="40894" x14ac:dyDescent="0.2"/>
    <row r="40895" x14ac:dyDescent="0.2"/>
    <row r="40896" x14ac:dyDescent="0.2"/>
    <row r="40897" x14ac:dyDescent="0.2"/>
    <row r="40898" x14ac:dyDescent="0.2"/>
    <row r="40899" x14ac:dyDescent="0.2"/>
    <row r="40900" x14ac:dyDescent="0.2"/>
    <row r="40901" x14ac:dyDescent="0.2"/>
    <row r="40902" x14ac:dyDescent="0.2"/>
    <row r="40903" x14ac:dyDescent="0.2"/>
    <row r="40904" x14ac:dyDescent="0.2"/>
    <row r="40905" x14ac:dyDescent="0.2"/>
    <row r="40906" x14ac:dyDescent="0.2"/>
    <row r="40907" x14ac:dyDescent="0.2"/>
    <row r="40908" x14ac:dyDescent="0.2"/>
    <row r="40909" x14ac:dyDescent="0.2"/>
    <row r="40910" x14ac:dyDescent="0.2"/>
    <row r="40911" x14ac:dyDescent="0.2"/>
    <row r="40912" x14ac:dyDescent="0.2"/>
    <row r="40913" x14ac:dyDescent="0.2"/>
    <row r="40914" x14ac:dyDescent="0.2"/>
    <row r="40915" x14ac:dyDescent="0.2"/>
    <row r="40916" x14ac:dyDescent="0.2"/>
    <row r="40917" x14ac:dyDescent="0.2"/>
    <row r="40918" x14ac:dyDescent="0.2"/>
    <row r="40919" x14ac:dyDescent="0.2"/>
    <row r="40920" x14ac:dyDescent="0.2"/>
    <row r="40921" x14ac:dyDescent="0.2"/>
    <row r="40922" x14ac:dyDescent="0.2"/>
    <row r="40923" x14ac:dyDescent="0.2"/>
    <row r="40924" x14ac:dyDescent="0.2"/>
    <row r="40925" x14ac:dyDescent="0.2"/>
    <row r="40926" x14ac:dyDescent="0.2"/>
    <row r="40927" x14ac:dyDescent="0.2"/>
    <row r="40928" x14ac:dyDescent="0.2"/>
    <row r="40929" x14ac:dyDescent="0.2"/>
    <row r="40930" x14ac:dyDescent="0.2"/>
    <row r="40931" x14ac:dyDescent="0.2"/>
    <row r="40932" x14ac:dyDescent="0.2"/>
    <row r="40933" x14ac:dyDescent="0.2"/>
    <row r="40934" x14ac:dyDescent="0.2"/>
    <row r="40935" x14ac:dyDescent="0.2"/>
    <row r="40936" x14ac:dyDescent="0.2"/>
    <row r="40937" x14ac:dyDescent="0.2"/>
    <row r="40938" x14ac:dyDescent="0.2"/>
    <row r="40939" x14ac:dyDescent="0.2"/>
    <row r="40940" x14ac:dyDescent="0.2"/>
    <row r="40941" x14ac:dyDescent="0.2"/>
    <row r="40942" x14ac:dyDescent="0.2"/>
    <row r="40943" x14ac:dyDescent="0.2"/>
    <row r="40944" x14ac:dyDescent="0.2"/>
    <row r="40945" x14ac:dyDescent="0.2"/>
    <row r="40946" x14ac:dyDescent="0.2"/>
    <row r="40947" x14ac:dyDescent="0.2"/>
    <row r="40948" x14ac:dyDescent="0.2"/>
    <row r="40949" x14ac:dyDescent="0.2"/>
    <row r="40950" x14ac:dyDescent="0.2"/>
    <row r="40951" x14ac:dyDescent="0.2"/>
    <row r="40952" x14ac:dyDescent="0.2"/>
    <row r="40953" x14ac:dyDescent="0.2"/>
    <row r="40954" x14ac:dyDescent="0.2"/>
    <row r="40955" x14ac:dyDescent="0.2"/>
    <row r="40956" x14ac:dyDescent="0.2"/>
    <row r="40957" x14ac:dyDescent="0.2"/>
    <row r="40958" x14ac:dyDescent="0.2"/>
    <row r="40959" x14ac:dyDescent="0.2"/>
    <row r="40960" x14ac:dyDescent="0.2"/>
    <row r="40961" x14ac:dyDescent="0.2"/>
    <row r="40962" x14ac:dyDescent="0.2"/>
    <row r="40963" x14ac:dyDescent="0.2"/>
    <row r="40964" x14ac:dyDescent="0.2"/>
    <row r="40965" x14ac:dyDescent="0.2"/>
    <row r="40966" x14ac:dyDescent="0.2"/>
    <row r="40967" x14ac:dyDescent="0.2"/>
    <row r="40968" x14ac:dyDescent="0.2"/>
    <row r="40969" x14ac:dyDescent="0.2"/>
    <row r="40970" x14ac:dyDescent="0.2"/>
    <row r="40971" x14ac:dyDescent="0.2"/>
    <row r="40972" x14ac:dyDescent="0.2"/>
    <row r="40973" x14ac:dyDescent="0.2"/>
    <row r="40974" x14ac:dyDescent="0.2"/>
    <row r="40975" x14ac:dyDescent="0.2"/>
    <row r="40976" x14ac:dyDescent="0.2"/>
    <row r="40977" x14ac:dyDescent="0.2"/>
    <row r="40978" x14ac:dyDescent="0.2"/>
    <row r="40979" x14ac:dyDescent="0.2"/>
    <row r="40980" x14ac:dyDescent="0.2"/>
    <row r="40981" x14ac:dyDescent="0.2"/>
    <row r="40982" x14ac:dyDescent="0.2"/>
    <row r="40983" x14ac:dyDescent="0.2"/>
    <row r="40984" x14ac:dyDescent="0.2"/>
    <row r="40985" x14ac:dyDescent="0.2"/>
    <row r="40986" x14ac:dyDescent="0.2"/>
    <row r="40987" x14ac:dyDescent="0.2"/>
    <row r="40988" x14ac:dyDescent="0.2"/>
    <row r="40989" x14ac:dyDescent="0.2"/>
    <row r="40990" x14ac:dyDescent="0.2"/>
    <row r="40991" x14ac:dyDescent="0.2"/>
    <row r="40992" x14ac:dyDescent="0.2"/>
    <row r="40993" x14ac:dyDescent="0.2"/>
    <row r="40994" x14ac:dyDescent="0.2"/>
    <row r="40995" x14ac:dyDescent="0.2"/>
    <row r="40996" x14ac:dyDescent="0.2"/>
    <row r="40997" x14ac:dyDescent="0.2"/>
    <row r="40998" x14ac:dyDescent="0.2"/>
    <row r="40999" x14ac:dyDescent="0.2"/>
    <row r="41000" x14ac:dyDescent="0.2"/>
    <row r="41001" x14ac:dyDescent="0.2"/>
    <row r="41002" x14ac:dyDescent="0.2"/>
    <row r="41003" x14ac:dyDescent="0.2"/>
    <row r="41004" x14ac:dyDescent="0.2"/>
    <row r="41005" x14ac:dyDescent="0.2"/>
    <row r="41006" x14ac:dyDescent="0.2"/>
    <row r="41007" x14ac:dyDescent="0.2"/>
    <row r="41008" x14ac:dyDescent="0.2"/>
    <row r="41009" x14ac:dyDescent="0.2"/>
    <row r="41010" x14ac:dyDescent="0.2"/>
    <row r="41011" x14ac:dyDescent="0.2"/>
    <row r="41012" x14ac:dyDescent="0.2"/>
    <row r="41013" x14ac:dyDescent="0.2"/>
    <row r="41014" x14ac:dyDescent="0.2"/>
    <row r="41015" x14ac:dyDescent="0.2"/>
    <row r="41016" x14ac:dyDescent="0.2"/>
    <row r="41017" x14ac:dyDescent="0.2"/>
    <row r="41018" x14ac:dyDescent="0.2"/>
    <row r="41019" x14ac:dyDescent="0.2"/>
    <row r="41020" x14ac:dyDescent="0.2"/>
    <row r="41021" x14ac:dyDescent="0.2"/>
    <row r="41022" x14ac:dyDescent="0.2"/>
    <row r="41023" x14ac:dyDescent="0.2"/>
    <row r="41024" x14ac:dyDescent="0.2"/>
    <row r="41025" x14ac:dyDescent="0.2"/>
    <row r="41026" x14ac:dyDescent="0.2"/>
    <row r="41027" x14ac:dyDescent="0.2"/>
    <row r="41028" x14ac:dyDescent="0.2"/>
    <row r="41029" x14ac:dyDescent="0.2"/>
    <row r="41030" x14ac:dyDescent="0.2"/>
    <row r="41031" x14ac:dyDescent="0.2"/>
    <row r="41032" x14ac:dyDescent="0.2"/>
    <row r="41033" x14ac:dyDescent="0.2"/>
    <row r="41034" x14ac:dyDescent="0.2"/>
    <row r="41035" x14ac:dyDescent="0.2"/>
    <row r="41036" x14ac:dyDescent="0.2"/>
    <row r="41037" x14ac:dyDescent="0.2"/>
    <row r="41038" x14ac:dyDescent="0.2"/>
    <row r="41039" x14ac:dyDescent="0.2"/>
    <row r="41040" x14ac:dyDescent="0.2"/>
    <row r="41041" x14ac:dyDescent="0.2"/>
    <row r="41042" x14ac:dyDescent="0.2"/>
    <row r="41043" x14ac:dyDescent="0.2"/>
    <row r="41044" x14ac:dyDescent="0.2"/>
    <row r="41045" x14ac:dyDescent="0.2"/>
    <row r="41046" x14ac:dyDescent="0.2"/>
    <row r="41047" x14ac:dyDescent="0.2"/>
    <row r="41048" x14ac:dyDescent="0.2"/>
    <row r="41049" x14ac:dyDescent="0.2"/>
    <row r="41050" x14ac:dyDescent="0.2"/>
    <row r="41051" x14ac:dyDescent="0.2"/>
    <row r="41052" x14ac:dyDescent="0.2"/>
    <row r="41053" x14ac:dyDescent="0.2"/>
    <row r="41054" x14ac:dyDescent="0.2"/>
    <row r="41055" x14ac:dyDescent="0.2"/>
    <row r="41056" x14ac:dyDescent="0.2"/>
    <row r="41057" x14ac:dyDescent="0.2"/>
    <row r="41058" x14ac:dyDescent="0.2"/>
    <row r="41059" x14ac:dyDescent="0.2"/>
    <row r="41060" x14ac:dyDescent="0.2"/>
    <row r="41061" x14ac:dyDescent="0.2"/>
    <row r="41062" x14ac:dyDescent="0.2"/>
    <row r="41063" x14ac:dyDescent="0.2"/>
    <row r="41064" x14ac:dyDescent="0.2"/>
    <row r="41065" x14ac:dyDescent="0.2"/>
    <row r="41066" x14ac:dyDescent="0.2"/>
    <row r="41067" x14ac:dyDescent="0.2"/>
    <row r="41068" x14ac:dyDescent="0.2"/>
    <row r="41069" x14ac:dyDescent="0.2"/>
    <row r="41070" x14ac:dyDescent="0.2"/>
    <row r="41071" x14ac:dyDescent="0.2"/>
    <row r="41072" x14ac:dyDescent="0.2"/>
    <row r="41073" x14ac:dyDescent="0.2"/>
    <row r="41074" x14ac:dyDescent="0.2"/>
    <row r="41075" x14ac:dyDescent="0.2"/>
    <row r="41076" x14ac:dyDescent="0.2"/>
    <row r="41077" x14ac:dyDescent="0.2"/>
    <row r="41078" x14ac:dyDescent="0.2"/>
    <row r="41079" x14ac:dyDescent="0.2"/>
    <row r="41080" x14ac:dyDescent="0.2"/>
    <row r="41081" x14ac:dyDescent="0.2"/>
    <row r="41082" x14ac:dyDescent="0.2"/>
    <row r="41083" x14ac:dyDescent="0.2"/>
    <row r="41084" x14ac:dyDescent="0.2"/>
    <row r="41085" x14ac:dyDescent="0.2"/>
    <row r="41086" x14ac:dyDescent="0.2"/>
    <row r="41087" x14ac:dyDescent="0.2"/>
    <row r="41088" x14ac:dyDescent="0.2"/>
    <row r="41089" x14ac:dyDescent="0.2"/>
    <row r="41090" x14ac:dyDescent="0.2"/>
    <row r="41091" x14ac:dyDescent="0.2"/>
    <row r="41092" x14ac:dyDescent="0.2"/>
    <row r="41093" x14ac:dyDescent="0.2"/>
    <row r="41094" x14ac:dyDescent="0.2"/>
    <row r="41095" x14ac:dyDescent="0.2"/>
    <row r="41096" x14ac:dyDescent="0.2"/>
    <row r="41097" x14ac:dyDescent="0.2"/>
    <row r="41098" x14ac:dyDescent="0.2"/>
    <row r="41099" x14ac:dyDescent="0.2"/>
    <row r="41100" x14ac:dyDescent="0.2"/>
    <row r="41101" x14ac:dyDescent="0.2"/>
    <row r="41102" x14ac:dyDescent="0.2"/>
    <row r="41103" x14ac:dyDescent="0.2"/>
    <row r="41104" x14ac:dyDescent="0.2"/>
    <row r="41105" x14ac:dyDescent="0.2"/>
    <row r="41106" x14ac:dyDescent="0.2"/>
    <row r="41107" x14ac:dyDescent="0.2"/>
    <row r="41108" x14ac:dyDescent="0.2"/>
    <row r="41109" x14ac:dyDescent="0.2"/>
    <row r="41110" x14ac:dyDescent="0.2"/>
    <row r="41111" x14ac:dyDescent="0.2"/>
    <row r="41112" x14ac:dyDescent="0.2"/>
    <row r="41113" x14ac:dyDescent="0.2"/>
    <row r="41114" x14ac:dyDescent="0.2"/>
    <row r="41115" x14ac:dyDescent="0.2"/>
    <row r="41116" x14ac:dyDescent="0.2"/>
    <row r="41117" x14ac:dyDescent="0.2"/>
    <row r="41118" x14ac:dyDescent="0.2"/>
    <row r="41119" x14ac:dyDescent="0.2"/>
    <row r="41120" x14ac:dyDescent="0.2"/>
    <row r="41121" x14ac:dyDescent="0.2"/>
    <row r="41122" x14ac:dyDescent="0.2"/>
    <row r="41123" x14ac:dyDescent="0.2"/>
    <row r="41124" x14ac:dyDescent="0.2"/>
    <row r="41125" x14ac:dyDescent="0.2"/>
    <row r="41126" x14ac:dyDescent="0.2"/>
    <row r="41127" x14ac:dyDescent="0.2"/>
    <row r="41128" x14ac:dyDescent="0.2"/>
    <row r="41129" x14ac:dyDescent="0.2"/>
    <row r="41130" x14ac:dyDescent="0.2"/>
    <row r="41131" x14ac:dyDescent="0.2"/>
    <row r="41132" x14ac:dyDescent="0.2"/>
    <row r="41133" x14ac:dyDescent="0.2"/>
    <row r="41134" x14ac:dyDescent="0.2"/>
    <row r="41135" x14ac:dyDescent="0.2"/>
    <row r="41136" x14ac:dyDescent="0.2"/>
    <row r="41137" x14ac:dyDescent="0.2"/>
    <row r="41138" x14ac:dyDescent="0.2"/>
    <row r="41139" x14ac:dyDescent="0.2"/>
    <row r="41140" x14ac:dyDescent="0.2"/>
    <row r="41141" x14ac:dyDescent="0.2"/>
    <row r="41142" x14ac:dyDescent="0.2"/>
    <row r="41143" x14ac:dyDescent="0.2"/>
    <row r="41144" x14ac:dyDescent="0.2"/>
    <row r="41145" x14ac:dyDescent="0.2"/>
    <row r="41146" x14ac:dyDescent="0.2"/>
    <row r="41147" x14ac:dyDescent="0.2"/>
    <row r="41148" x14ac:dyDescent="0.2"/>
    <row r="41149" x14ac:dyDescent="0.2"/>
    <row r="41150" x14ac:dyDescent="0.2"/>
    <row r="41151" x14ac:dyDescent="0.2"/>
    <row r="41152" x14ac:dyDescent="0.2"/>
    <row r="41153" x14ac:dyDescent="0.2"/>
    <row r="41154" x14ac:dyDescent="0.2"/>
    <row r="41155" x14ac:dyDescent="0.2"/>
    <row r="41156" x14ac:dyDescent="0.2"/>
    <row r="41157" x14ac:dyDescent="0.2"/>
    <row r="41158" x14ac:dyDescent="0.2"/>
    <row r="41159" x14ac:dyDescent="0.2"/>
    <row r="41160" x14ac:dyDescent="0.2"/>
    <row r="41161" x14ac:dyDescent="0.2"/>
    <row r="41162" x14ac:dyDescent="0.2"/>
    <row r="41163" x14ac:dyDescent="0.2"/>
    <row r="41164" x14ac:dyDescent="0.2"/>
    <row r="41165" x14ac:dyDescent="0.2"/>
    <row r="41166" x14ac:dyDescent="0.2"/>
    <row r="41167" x14ac:dyDescent="0.2"/>
    <row r="41168" x14ac:dyDescent="0.2"/>
    <row r="41169" x14ac:dyDescent="0.2"/>
    <row r="41170" x14ac:dyDescent="0.2"/>
    <row r="41171" x14ac:dyDescent="0.2"/>
    <row r="41172" x14ac:dyDescent="0.2"/>
    <row r="41173" x14ac:dyDescent="0.2"/>
    <row r="41174" x14ac:dyDescent="0.2"/>
    <row r="41175" x14ac:dyDescent="0.2"/>
    <row r="41176" x14ac:dyDescent="0.2"/>
    <row r="41177" x14ac:dyDescent="0.2"/>
    <row r="41178" x14ac:dyDescent="0.2"/>
    <row r="41179" x14ac:dyDescent="0.2"/>
    <row r="41180" x14ac:dyDescent="0.2"/>
    <row r="41181" x14ac:dyDescent="0.2"/>
    <row r="41182" x14ac:dyDescent="0.2"/>
    <row r="41183" x14ac:dyDescent="0.2"/>
    <row r="41184" x14ac:dyDescent="0.2"/>
    <row r="41185" x14ac:dyDescent="0.2"/>
    <row r="41186" x14ac:dyDescent="0.2"/>
    <row r="41187" x14ac:dyDescent="0.2"/>
    <row r="41188" x14ac:dyDescent="0.2"/>
    <row r="41189" x14ac:dyDescent="0.2"/>
    <row r="41190" x14ac:dyDescent="0.2"/>
    <row r="41191" x14ac:dyDescent="0.2"/>
    <row r="41192" x14ac:dyDescent="0.2"/>
    <row r="41193" x14ac:dyDescent="0.2"/>
    <row r="41194" x14ac:dyDescent="0.2"/>
    <row r="41195" x14ac:dyDescent="0.2"/>
    <row r="41196" x14ac:dyDescent="0.2"/>
    <row r="41197" x14ac:dyDescent="0.2"/>
    <row r="41198" x14ac:dyDescent="0.2"/>
    <row r="41199" x14ac:dyDescent="0.2"/>
    <row r="41200" x14ac:dyDescent="0.2"/>
    <row r="41201" x14ac:dyDescent="0.2"/>
    <row r="41202" x14ac:dyDescent="0.2"/>
    <row r="41203" x14ac:dyDescent="0.2"/>
    <row r="41204" x14ac:dyDescent="0.2"/>
    <row r="41205" x14ac:dyDescent="0.2"/>
    <row r="41206" x14ac:dyDescent="0.2"/>
    <row r="41207" x14ac:dyDescent="0.2"/>
    <row r="41208" x14ac:dyDescent="0.2"/>
    <row r="41209" x14ac:dyDescent="0.2"/>
    <row r="41210" x14ac:dyDescent="0.2"/>
    <row r="41211" x14ac:dyDescent="0.2"/>
    <row r="41212" x14ac:dyDescent="0.2"/>
    <row r="41213" x14ac:dyDescent="0.2"/>
    <row r="41214" x14ac:dyDescent="0.2"/>
    <row r="41215" x14ac:dyDescent="0.2"/>
    <row r="41216" x14ac:dyDescent="0.2"/>
    <row r="41217" x14ac:dyDescent="0.2"/>
    <row r="41218" x14ac:dyDescent="0.2"/>
    <row r="41219" x14ac:dyDescent="0.2"/>
    <row r="41220" x14ac:dyDescent="0.2"/>
    <row r="41221" x14ac:dyDescent="0.2"/>
    <row r="41222" x14ac:dyDescent="0.2"/>
    <row r="41223" x14ac:dyDescent="0.2"/>
    <row r="41224" x14ac:dyDescent="0.2"/>
    <row r="41225" x14ac:dyDescent="0.2"/>
    <row r="41226" x14ac:dyDescent="0.2"/>
    <row r="41227" x14ac:dyDescent="0.2"/>
    <row r="41228" x14ac:dyDescent="0.2"/>
    <row r="41229" x14ac:dyDescent="0.2"/>
    <row r="41230" x14ac:dyDescent="0.2"/>
    <row r="41231" x14ac:dyDescent="0.2"/>
    <row r="41232" x14ac:dyDescent="0.2"/>
    <row r="41233" x14ac:dyDescent="0.2"/>
    <row r="41234" x14ac:dyDescent="0.2"/>
    <row r="41235" x14ac:dyDescent="0.2"/>
    <row r="41236" x14ac:dyDescent="0.2"/>
    <row r="41237" x14ac:dyDescent="0.2"/>
    <row r="41238" x14ac:dyDescent="0.2"/>
    <row r="41239" x14ac:dyDescent="0.2"/>
    <row r="41240" x14ac:dyDescent="0.2"/>
    <row r="41241" x14ac:dyDescent="0.2"/>
    <row r="41242" x14ac:dyDescent="0.2"/>
    <row r="41243" x14ac:dyDescent="0.2"/>
    <row r="41244" x14ac:dyDescent="0.2"/>
    <row r="41245" x14ac:dyDescent="0.2"/>
    <row r="41246" x14ac:dyDescent="0.2"/>
    <row r="41247" x14ac:dyDescent="0.2"/>
    <row r="41248" x14ac:dyDescent="0.2"/>
    <row r="41249" x14ac:dyDescent="0.2"/>
    <row r="41250" x14ac:dyDescent="0.2"/>
    <row r="41251" x14ac:dyDescent="0.2"/>
    <row r="41252" x14ac:dyDescent="0.2"/>
    <row r="41253" x14ac:dyDescent="0.2"/>
    <row r="41254" x14ac:dyDescent="0.2"/>
    <row r="41255" x14ac:dyDescent="0.2"/>
    <row r="41256" x14ac:dyDescent="0.2"/>
    <row r="41257" x14ac:dyDescent="0.2"/>
    <row r="41258" x14ac:dyDescent="0.2"/>
    <row r="41259" x14ac:dyDescent="0.2"/>
    <row r="41260" x14ac:dyDescent="0.2"/>
    <row r="41261" x14ac:dyDescent="0.2"/>
    <row r="41262" x14ac:dyDescent="0.2"/>
    <row r="41263" x14ac:dyDescent="0.2"/>
    <row r="41264" x14ac:dyDescent="0.2"/>
    <row r="41265" x14ac:dyDescent="0.2"/>
    <row r="41266" x14ac:dyDescent="0.2"/>
    <row r="41267" x14ac:dyDescent="0.2"/>
    <row r="41268" x14ac:dyDescent="0.2"/>
    <row r="41269" x14ac:dyDescent="0.2"/>
    <row r="41270" x14ac:dyDescent="0.2"/>
    <row r="41271" x14ac:dyDescent="0.2"/>
    <row r="41272" x14ac:dyDescent="0.2"/>
    <row r="41273" x14ac:dyDescent="0.2"/>
    <row r="41274" x14ac:dyDescent="0.2"/>
    <row r="41275" x14ac:dyDescent="0.2"/>
    <row r="41276" x14ac:dyDescent="0.2"/>
    <row r="41277" x14ac:dyDescent="0.2"/>
    <row r="41278" x14ac:dyDescent="0.2"/>
    <row r="41279" x14ac:dyDescent="0.2"/>
    <row r="41280" x14ac:dyDescent="0.2"/>
    <row r="41281" x14ac:dyDescent="0.2"/>
    <row r="41282" x14ac:dyDescent="0.2"/>
    <row r="41283" x14ac:dyDescent="0.2"/>
    <row r="41284" x14ac:dyDescent="0.2"/>
    <row r="41285" x14ac:dyDescent="0.2"/>
    <row r="41286" x14ac:dyDescent="0.2"/>
    <row r="41287" x14ac:dyDescent="0.2"/>
    <row r="41288" x14ac:dyDescent="0.2"/>
    <row r="41289" x14ac:dyDescent="0.2"/>
    <row r="41290" x14ac:dyDescent="0.2"/>
    <row r="41291" x14ac:dyDescent="0.2"/>
    <row r="41292" x14ac:dyDescent="0.2"/>
    <row r="41293" x14ac:dyDescent="0.2"/>
    <row r="41294" x14ac:dyDescent="0.2"/>
    <row r="41295" x14ac:dyDescent="0.2"/>
    <row r="41296" x14ac:dyDescent="0.2"/>
    <row r="41297" x14ac:dyDescent="0.2"/>
    <row r="41298" x14ac:dyDescent="0.2"/>
    <row r="41299" x14ac:dyDescent="0.2"/>
    <row r="41300" x14ac:dyDescent="0.2"/>
    <row r="41301" x14ac:dyDescent="0.2"/>
    <row r="41302" x14ac:dyDescent="0.2"/>
    <row r="41303" x14ac:dyDescent="0.2"/>
    <row r="41304" x14ac:dyDescent="0.2"/>
    <row r="41305" x14ac:dyDescent="0.2"/>
    <row r="41306" x14ac:dyDescent="0.2"/>
    <row r="41307" x14ac:dyDescent="0.2"/>
    <row r="41308" x14ac:dyDescent="0.2"/>
    <row r="41309" x14ac:dyDescent="0.2"/>
    <row r="41310" x14ac:dyDescent="0.2"/>
    <row r="41311" x14ac:dyDescent="0.2"/>
    <row r="41312" x14ac:dyDescent="0.2"/>
    <row r="41313" x14ac:dyDescent="0.2"/>
    <row r="41314" x14ac:dyDescent="0.2"/>
    <row r="41315" x14ac:dyDescent="0.2"/>
    <row r="41316" x14ac:dyDescent="0.2"/>
    <row r="41317" x14ac:dyDescent="0.2"/>
    <row r="41318" x14ac:dyDescent="0.2"/>
    <row r="41319" x14ac:dyDescent="0.2"/>
    <row r="41320" x14ac:dyDescent="0.2"/>
    <row r="41321" x14ac:dyDescent="0.2"/>
    <row r="41322" x14ac:dyDescent="0.2"/>
    <row r="41323" x14ac:dyDescent="0.2"/>
    <row r="41324" x14ac:dyDescent="0.2"/>
    <row r="41325" x14ac:dyDescent="0.2"/>
    <row r="41326" x14ac:dyDescent="0.2"/>
    <row r="41327" x14ac:dyDescent="0.2"/>
    <row r="41328" x14ac:dyDescent="0.2"/>
    <row r="41329" x14ac:dyDescent="0.2"/>
    <row r="41330" x14ac:dyDescent="0.2"/>
    <row r="41331" x14ac:dyDescent="0.2"/>
    <row r="41332" x14ac:dyDescent="0.2"/>
    <row r="41333" x14ac:dyDescent="0.2"/>
    <row r="41334" x14ac:dyDescent="0.2"/>
    <row r="41335" x14ac:dyDescent="0.2"/>
    <row r="41336" x14ac:dyDescent="0.2"/>
    <row r="41337" x14ac:dyDescent="0.2"/>
    <row r="41338" x14ac:dyDescent="0.2"/>
    <row r="41339" x14ac:dyDescent="0.2"/>
    <row r="41340" x14ac:dyDescent="0.2"/>
    <row r="41341" x14ac:dyDescent="0.2"/>
    <row r="41342" x14ac:dyDescent="0.2"/>
    <row r="41343" x14ac:dyDescent="0.2"/>
    <row r="41344" x14ac:dyDescent="0.2"/>
    <row r="41345" x14ac:dyDescent="0.2"/>
    <row r="41346" x14ac:dyDescent="0.2"/>
    <row r="41347" x14ac:dyDescent="0.2"/>
    <row r="41348" x14ac:dyDescent="0.2"/>
    <row r="41349" x14ac:dyDescent="0.2"/>
    <row r="41350" x14ac:dyDescent="0.2"/>
    <row r="41351" x14ac:dyDescent="0.2"/>
    <row r="41352" x14ac:dyDescent="0.2"/>
    <row r="41353" x14ac:dyDescent="0.2"/>
    <row r="41354" x14ac:dyDescent="0.2"/>
    <row r="41355" x14ac:dyDescent="0.2"/>
    <row r="41356" x14ac:dyDescent="0.2"/>
    <row r="41357" x14ac:dyDescent="0.2"/>
    <row r="41358" x14ac:dyDescent="0.2"/>
    <row r="41359" x14ac:dyDescent="0.2"/>
    <row r="41360" x14ac:dyDescent="0.2"/>
    <row r="41361" x14ac:dyDescent="0.2"/>
    <row r="41362" x14ac:dyDescent="0.2"/>
    <row r="41363" x14ac:dyDescent="0.2"/>
    <row r="41364" x14ac:dyDescent="0.2"/>
    <row r="41365" x14ac:dyDescent="0.2"/>
    <row r="41366" x14ac:dyDescent="0.2"/>
    <row r="41367" x14ac:dyDescent="0.2"/>
    <row r="41368" x14ac:dyDescent="0.2"/>
    <row r="41369" x14ac:dyDescent="0.2"/>
    <row r="41370" x14ac:dyDescent="0.2"/>
    <row r="41371" x14ac:dyDescent="0.2"/>
    <row r="41372" x14ac:dyDescent="0.2"/>
    <row r="41373" x14ac:dyDescent="0.2"/>
    <row r="41374" x14ac:dyDescent="0.2"/>
    <row r="41375" x14ac:dyDescent="0.2"/>
    <row r="41376" x14ac:dyDescent="0.2"/>
    <row r="41377" x14ac:dyDescent="0.2"/>
    <row r="41378" x14ac:dyDescent="0.2"/>
    <row r="41379" x14ac:dyDescent="0.2"/>
    <row r="41380" x14ac:dyDescent="0.2"/>
    <row r="41381" x14ac:dyDescent="0.2"/>
    <row r="41382" x14ac:dyDescent="0.2"/>
    <row r="41383" x14ac:dyDescent="0.2"/>
    <row r="41384" x14ac:dyDescent="0.2"/>
    <row r="41385" x14ac:dyDescent="0.2"/>
    <row r="41386" x14ac:dyDescent="0.2"/>
    <row r="41387" x14ac:dyDescent="0.2"/>
    <row r="41388" x14ac:dyDescent="0.2"/>
    <row r="41389" x14ac:dyDescent="0.2"/>
    <row r="41390" x14ac:dyDescent="0.2"/>
    <row r="41391" x14ac:dyDescent="0.2"/>
    <row r="41392" x14ac:dyDescent="0.2"/>
    <row r="41393" x14ac:dyDescent="0.2"/>
    <row r="41394" x14ac:dyDescent="0.2"/>
    <row r="41395" x14ac:dyDescent="0.2"/>
    <row r="41396" x14ac:dyDescent="0.2"/>
    <row r="41397" x14ac:dyDescent="0.2"/>
    <row r="41398" x14ac:dyDescent="0.2"/>
    <row r="41399" x14ac:dyDescent="0.2"/>
    <row r="41400" x14ac:dyDescent="0.2"/>
    <row r="41401" x14ac:dyDescent="0.2"/>
    <row r="41402" x14ac:dyDescent="0.2"/>
    <row r="41403" x14ac:dyDescent="0.2"/>
    <row r="41404" x14ac:dyDescent="0.2"/>
    <row r="41405" x14ac:dyDescent="0.2"/>
    <row r="41406" x14ac:dyDescent="0.2"/>
    <row r="41407" x14ac:dyDescent="0.2"/>
    <row r="41408" x14ac:dyDescent="0.2"/>
    <row r="41409" x14ac:dyDescent="0.2"/>
    <row r="41410" x14ac:dyDescent="0.2"/>
    <row r="41411" x14ac:dyDescent="0.2"/>
    <row r="41412" x14ac:dyDescent="0.2"/>
    <row r="41413" x14ac:dyDescent="0.2"/>
    <row r="41414" x14ac:dyDescent="0.2"/>
    <row r="41415" x14ac:dyDescent="0.2"/>
    <row r="41416" x14ac:dyDescent="0.2"/>
    <row r="41417" x14ac:dyDescent="0.2"/>
    <row r="41418" x14ac:dyDescent="0.2"/>
    <row r="41419" x14ac:dyDescent="0.2"/>
    <row r="41420" x14ac:dyDescent="0.2"/>
    <row r="41421" x14ac:dyDescent="0.2"/>
    <row r="41422" x14ac:dyDescent="0.2"/>
    <row r="41423" x14ac:dyDescent="0.2"/>
    <row r="41424" x14ac:dyDescent="0.2"/>
    <row r="41425" x14ac:dyDescent="0.2"/>
    <row r="41426" x14ac:dyDescent="0.2"/>
    <row r="41427" x14ac:dyDescent="0.2"/>
    <row r="41428" x14ac:dyDescent="0.2"/>
    <row r="41429" x14ac:dyDescent="0.2"/>
    <row r="41430" x14ac:dyDescent="0.2"/>
    <row r="41431" x14ac:dyDescent="0.2"/>
    <row r="41432" x14ac:dyDescent="0.2"/>
    <row r="41433" x14ac:dyDescent="0.2"/>
    <row r="41434" x14ac:dyDescent="0.2"/>
    <row r="41435" x14ac:dyDescent="0.2"/>
    <row r="41436" x14ac:dyDescent="0.2"/>
    <row r="41437" x14ac:dyDescent="0.2"/>
    <row r="41438" x14ac:dyDescent="0.2"/>
    <row r="41439" x14ac:dyDescent="0.2"/>
    <row r="41440" x14ac:dyDescent="0.2"/>
    <row r="41441" x14ac:dyDescent="0.2"/>
    <row r="41442" x14ac:dyDescent="0.2"/>
    <row r="41443" x14ac:dyDescent="0.2"/>
    <row r="41444" x14ac:dyDescent="0.2"/>
    <row r="41445" x14ac:dyDescent="0.2"/>
    <row r="41446" x14ac:dyDescent="0.2"/>
    <row r="41447" x14ac:dyDescent="0.2"/>
    <row r="41448" x14ac:dyDescent="0.2"/>
    <row r="41449" x14ac:dyDescent="0.2"/>
    <row r="41450" x14ac:dyDescent="0.2"/>
    <row r="41451" x14ac:dyDescent="0.2"/>
    <row r="41452" x14ac:dyDescent="0.2"/>
    <row r="41453" x14ac:dyDescent="0.2"/>
    <row r="41454" x14ac:dyDescent="0.2"/>
    <row r="41455" x14ac:dyDescent="0.2"/>
    <row r="41456" x14ac:dyDescent="0.2"/>
    <row r="41457" x14ac:dyDescent="0.2"/>
    <row r="41458" x14ac:dyDescent="0.2"/>
    <row r="41459" x14ac:dyDescent="0.2"/>
    <row r="41460" x14ac:dyDescent="0.2"/>
    <row r="41461" x14ac:dyDescent="0.2"/>
    <row r="41462" x14ac:dyDescent="0.2"/>
    <row r="41463" x14ac:dyDescent="0.2"/>
    <row r="41464" x14ac:dyDescent="0.2"/>
    <row r="41465" x14ac:dyDescent="0.2"/>
    <row r="41466" x14ac:dyDescent="0.2"/>
    <row r="41467" x14ac:dyDescent="0.2"/>
    <row r="41468" x14ac:dyDescent="0.2"/>
    <row r="41469" x14ac:dyDescent="0.2"/>
    <row r="41470" x14ac:dyDescent="0.2"/>
    <row r="41471" x14ac:dyDescent="0.2"/>
    <row r="41472" x14ac:dyDescent="0.2"/>
    <row r="41473" x14ac:dyDescent="0.2"/>
    <row r="41474" x14ac:dyDescent="0.2"/>
    <row r="41475" x14ac:dyDescent="0.2"/>
    <row r="41476" x14ac:dyDescent="0.2"/>
    <row r="41477" x14ac:dyDescent="0.2"/>
    <row r="41478" x14ac:dyDescent="0.2"/>
    <row r="41479" x14ac:dyDescent="0.2"/>
    <row r="41480" x14ac:dyDescent="0.2"/>
    <row r="41481" x14ac:dyDescent="0.2"/>
    <row r="41482" x14ac:dyDescent="0.2"/>
    <row r="41483" x14ac:dyDescent="0.2"/>
    <row r="41484" x14ac:dyDescent="0.2"/>
    <row r="41485" x14ac:dyDescent="0.2"/>
    <row r="41486" x14ac:dyDescent="0.2"/>
    <row r="41487" x14ac:dyDescent="0.2"/>
    <row r="41488" x14ac:dyDescent="0.2"/>
    <row r="41489" x14ac:dyDescent="0.2"/>
    <row r="41490" x14ac:dyDescent="0.2"/>
    <row r="41491" x14ac:dyDescent="0.2"/>
    <row r="41492" x14ac:dyDescent="0.2"/>
    <row r="41493" x14ac:dyDescent="0.2"/>
    <row r="41494" x14ac:dyDescent="0.2"/>
    <row r="41495" x14ac:dyDescent="0.2"/>
    <row r="41496" x14ac:dyDescent="0.2"/>
    <row r="41497" x14ac:dyDescent="0.2"/>
    <row r="41498" x14ac:dyDescent="0.2"/>
    <row r="41499" x14ac:dyDescent="0.2"/>
    <row r="41500" x14ac:dyDescent="0.2"/>
    <row r="41501" x14ac:dyDescent="0.2"/>
    <row r="41502" x14ac:dyDescent="0.2"/>
    <row r="41503" x14ac:dyDescent="0.2"/>
    <row r="41504" x14ac:dyDescent="0.2"/>
    <row r="41505" x14ac:dyDescent="0.2"/>
    <row r="41506" x14ac:dyDescent="0.2"/>
    <row r="41507" x14ac:dyDescent="0.2"/>
    <row r="41508" x14ac:dyDescent="0.2"/>
    <row r="41509" x14ac:dyDescent="0.2"/>
    <row r="41510" x14ac:dyDescent="0.2"/>
    <row r="41511" x14ac:dyDescent="0.2"/>
    <row r="41512" x14ac:dyDescent="0.2"/>
    <row r="41513" x14ac:dyDescent="0.2"/>
    <row r="41514" x14ac:dyDescent="0.2"/>
    <row r="41515" x14ac:dyDescent="0.2"/>
    <row r="41516" x14ac:dyDescent="0.2"/>
    <row r="41517" x14ac:dyDescent="0.2"/>
    <row r="41518" x14ac:dyDescent="0.2"/>
    <row r="41519" x14ac:dyDescent="0.2"/>
    <row r="41520" x14ac:dyDescent="0.2"/>
    <row r="41521" x14ac:dyDescent="0.2"/>
    <row r="41522" x14ac:dyDescent="0.2"/>
    <row r="41523" x14ac:dyDescent="0.2"/>
    <row r="41524" x14ac:dyDescent="0.2"/>
    <row r="41525" x14ac:dyDescent="0.2"/>
    <row r="41526" x14ac:dyDescent="0.2"/>
    <row r="41527" x14ac:dyDescent="0.2"/>
    <row r="41528" x14ac:dyDescent="0.2"/>
    <row r="41529" x14ac:dyDescent="0.2"/>
    <row r="41530" x14ac:dyDescent="0.2"/>
    <row r="41531" x14ac:dyDescent="0.2"/>
    <row r="41532" x14ac:dyDescent="0.2"/>
    <row r="41533" x14ac:dyDescent="0.2"/>
    <row r="41534" x14ac:dyDescent="0.2"/>
    <row r="41535" x14ac:dyDescent="0.2"/>
    <row r="41536" x14ac:dyDescent="0.2"/>
    <row r="41537" x14ac:dyDescent="0.2"/>
    <row r="41538" x14ac:dyDescent="0.2"/>
    <row r="41539" x14ac:dyDescent="0.2"/>
    <row r="41540" x14ac:dyDescent="0.2"/>
    <row r="41541" x14ac:dyDescent="0.2"/>
    <row r="41542" x14ac:dyDescent="0.2"/>
    <row r="41543" x14ac:dyDescent="0.2"/>
    <row r="41544" x14ac:dyDescent="0.2"/>
    <row r="41545" x14ac:dyDescent="0.2"/>
    <row r="41546" x14ac:dyDescent="0.2"/>
    <row r="41547" x14ac:dyDescent="0.2"/>
    <row r="41548" x14ac:dyDescent="0.2"/>
    <row r="41549" x14ac:dyDescent="0.2"/>
    <row r="41550" x14ac:dyDescent="0.2"/>
    <row r="41551" x14ac:dyDescent="0.2"/>
    <row r="41552" x14ac:dyDescent="0.2"/>
    <row r="41553" x14ac:dyDescent="0.2"/>
    <row r="41554" x14ac:dyDescent="0.2"/>
    <row r="41555" x14ac:dyDescent="0.2"/>
    <row r="41556" x14ac:dyDescent="0.2"/>
    <row r="41557" x14ac:dyDescent="0.2"/>
    <row r="41558" x14ac:dyDescent="0.2"/>
    <row r="41559" x14ac:dyDescent="0.2"/>
    <row r="41560" x14ac:dyDescent="0.2"/>
    <row r="41561" x14ac:dyDescent="0.2"/>
    <row r="41562" x14ac:dyDescent="0.2"/>
    <row r="41563" x14ac:dyDescent="0.2"/>
    <row r="41564" x14ac:dyDescent="0.2"/>
    <row r="41565" x14ac:dyDescent="0.2"/>
    <row r="41566" x14ac:dyDescent="0.2"/>
    <row r="41567" x14ac:dyDescent="0.2"/>
    <row r="41568" x14ac:dyDescent="0.2"/>
    <row r="41569" x14ac:dyDescent="0.2"/>
    <row r="41570" x14ac:dyDescent="0.2"/>
    <row r="41571" x14ac:dyDescent="0.2"/>
    <row r="41572" x14ac:dyDescent="0.2"/>
    <row r="41573" x14ac:dyDescent="0.2"/>
    <row r="41574" x14ac:dyDescent="0.2"/>
    <row r="41575" x14ac:dyDescent="0.2"/>
    <row r="41576" x14ac:dyDescent="0.2"/>
    <row r="41577" x14ac:dyDescent="0.2"/>
    <row r="41578" x14ac:dyDescent="0.2"/>
    <row r="41579" x14ac:dyDescent="0.2"/>
    <row r="41580" x14ac:dyDescent="0.2"/>
    <row r="41581" x14ac:dyDescent="0.2"/>
    <row r="41582" x14ac:dyDescent="0.2"/>
    <row r="41583" x14ac:dyDescent="0.2"/>
    <row r="41584" x14ac:dyDescent="0.2"/>
    <row r="41585" x14ac:dyDescent="0.2"/>
    <row r="41586" x14ac:dyDescent="0.2"/>
    <row r="41587" x14ac:dyDescent="0.2"/>
    <row r="41588" x14ac:dyDescent="0.2"/>
    <row r="41589" x14ac:dyDescent="0.2"/>
    <row r="41590" x14ac:dyDescent="0.2"/>
    <row r="41591" x14ac:dyDescent="0.2"/>
    <row r="41592" x14ac:dyDescent="0.2"/>
    <row r="41593" x14ac:dyDescent="0.2"/>
    <row r="41594" x14ac:dyDescent="0.2"/>
    <row r="41595" x14ac:dyDescent="0.2"/>
    <row r="41596" x14ac:dyDescent="0.2"/>
    <row r="41597" x14ac:dyDescent="0.2"/>
    <row r="41598" x14ac:dyDescent="0.2"/>
    <row r="41599" x14ac:dyDescent="0.2"/>
    <row r="41600" x14ac:dyDescent="0.2"/>
    <row r="41601" x14ac:dyDescent="0.2"/>
    <row r="41602" x14ac:dyDescent="0.2"/>
    <row r="41603" x14ac:dyDescent="0.2"/>
    <row r="41604" x14ac:dyDescent="0.2"/>
    <row r="41605" x14ac:dyDescent="0.2"/>
    <row r="41606" x14ac:dyDescent="0.2"/>
    <row r="41607" x14ac:dyDescent="0.2"/>
    <row r="41608" x14ac:dyDescent="0.2"/>
    <row r="41609" x14ac:dyDescent="0.2"/>
    <row r="41610" x14ac:dyDescent="0.2"/>
    <row r="41611" x14ac:dyDescent="0.2"/>
    <row r="41612" x14ac:dyDescent="0.2"/>
    <row r="41613" x14ac:dyDescent="0.2"/>
    <row r="41614" x14ac:dyDescent="0.2"/>
    <row r="41615" x14ac:dyDescent="0.2"/>
    <row r="41616" x14ac:dyDescent="0.2"/>
    <row r="41617" x14ac:dyDescent="0.2"/>
    <row r="41618" x14ac:dyDescent="0.2"/>
    <row r="41619" x14ac:dyDescent="0.2"/>
    <row r="41620" x14ac:dyDescent="0.2"/>
    <row r="41621" x14ac:dyDescent="0.2"/>
    <row r="41622" x14ac:dyDescent="0.2"/>
    <row r="41623" x14ac:dyDescent="0.2"/>
    <row r="41624" x14ac:dyDescent="0.2"/>
    <row r="41625" x14ac:dyDescent="0.2"/>
    <row r="41626" x14ac:dyDescent="0.2"/>
    <row r="41627" x14ac:dyDescent="0.2"/>
    <row r="41628" x14ac:dyDescent="0.2"/>
    <row r="41629" x14ac:dyDescent="0.2"/>
    <row r="41630" x14ac:dyDescent="0.2"/>
    <row r="41631" x14ac:dyDescent="0.2"/>
    <row r="41632" x14ac:dyDescent="0.2"/>
    <row r="41633" x14ac:dyDescent="0.2"/>
    <row r="41634" x14ac:dyDescent="0.2"/>
    <row r="41635" x14ac:dyDescent="0.2"/>
    <row r="41636" x14ac:dyDescent="0.2"/>
    <row r="41637" x14ac:dyDescent="0.2"/>
    <row r="41638" x14ac:dyDescent="0.2"/>
    <row r="41639" x14ac:dyDescent="0.2"/>
    <row r="41640" x14ac:dyDescent="0.2"/>
    <row r="41641" x14ac:dyDescent="0.2"/>
    <row r="41642" x14ac:dyDescent="0.2"/>
    <row r="41643" x14ac:dyDescent="0.2"/>
    <row r="41644" x14ac:dyDescent="0.2"/>
    <row r="41645" x14ac:dyDescent="0.2"/>
    <row r="41646" x14ac:dyDescent="0.2"/>
    <row r="41647" x14ac:dyDescent="0.2"/>
    <row r="41648" x14ac:dyDescent="0.2"/>
    <row r="41649" x14ac:dyDescent="0.2"/>
    <row r="41650" x14ac:dyDescent="0.2"/>
    <row r="41651" x14ac:dyDescent="0.2"/>
    <row r="41652" x14ac:dyDescent="0.2"/>
    <row r="41653" x14ac:dyDescent="0.2"/>
    <row r="41654" x14ac:dyDescent="0.2"/>
    <row r="41655" x14ac:dyDescent="0.2"/>
    <row r="41656" x14ac:dyDescent="0.2"/>
    <row r="41657" x14ac:dyDescent="0.2"/>
    <row r="41658" x14ac:dyDescent="0.2"/>
    <row r="41659" x14ac:dyDescent="0.2"/>
    <row r="41660" x14ac:dyDescent="0.2"/>
    <row r="41661" x14ac:dyDescent="0.2"/>
    <row r="41662" x14ac:dyDescent="0.2"/>
    <row r="41663" x14ac:dyDescent="0.2"/>
    <row r="41664" x14ac:dyDescent="0.2"/>
    <row r="41665" x14ac:dyDescent="0.2"/>
    <row r="41666" x14ac:dyDescent="0.2"/>
    <row r="41667" x14ac:dyDescent="0.2"/>
    <row r="41668" x14ac:dyDescent="0.2"/>
    <row r="41669" x14ac:dyDescent="0.2"/>
    <row r="41670" x14ac:dyDescent="0.2"/>
    <row r="41671" x14ac:dyDescent="0.2"/>
    <row r="41672" x14ac:dyDescent="0.2"/>
    <row r="41673" x14ac:dyDescent="0.2"/>
    <row r="41674" x14ac:dyDescent="0.2"/>
    <row r="41675" x14ac:dyDescent="0.2"/>
    <row r="41676" x14ac:dyDescent="0.2"/>
    <row r="41677" x14ac:dyDescent="0.2"/>
    <row r="41678" x14ac:dyDescent="0.2"/>
    <row r="41679" x14ac:dyDescent="0.2"/>
    <row r="41680" x14ac:dyDescent="0.2"/>
    <row r="41681" x14ac:dyDescent="0.2"/>
    <row r="41682" x14ac:dyDescent="0.2"/>
    <row r="41683" x14ac:dyDescent="0.2"/>
    <row r="41684" x14ac:dyDescent="0.2"/>
    <row r="41685" x14ac:dyDescent="0.2"/>
    <row r="41686" x14ac:dyDescent="0.2"/>
    <row r="41687" x14ac:dyDescent="0.2"/>
    <row r="41688" x14ac:dyDescent="0.2"/>
    <row r="41689" x14ac:dyDescent="0.2"/>
    <row r="41690" x14ac:dyDescent="0.2"/>
    <row r="41691" x14ac:dyDescent="0.2"/>
    <row r="41692" x14ac:dyDescent="0.2"/>
    <row r="41693" x14ac:dyDescent="0.2"/>
    <row r="41694" x14ac:dyDescent="0.2"/>
    <row r="41695" x14ac:dyDescent="0.2"/>
    <row r="41696" x14ac:dyDescent="0.2"/>
    <row r="41697" x14ac:dyDescent="0.2"/>
    <row r="41698" x14ac:dyDescent="0.2"/>
    <row r="41699" x14ac:dyDescent="0.2"/>
    <row r="41700" x14ac:dyDescent="0.2"/>
    <row r="41701" x14ac:dyDescent="0.2"/>
    <row r="41702" x14ac:dyDescent="0.2"/>
    <row r="41703" x14ac:dyDescent="0.2"/>
    <row r="41704" x14ac:dyDescent="0.2"/>
    <row r="41705" x14ac:dyDescent="0.2"/>
    <row r="41706" x14ac:dyDescent="0.2"/>
    <row r="41707" x14ac:dyDescent="0.2"/>
    <row r="41708" x14ac:dyDescent="0.2"/>
    <row r="41709" x14ac:dyDescent="0.2"/>
    <row r="41710" x14ac:dyDescent="0.2"/>
    <row r="41711" x14ac:dyDescent="0.2"/>
    <row r="41712" x14ac:dyDescent="0.2"/>
    <row r="41713" x14ac:dyDescent="0.2"/>
    <row r="41714" x14ac:dyDescent="0.2"/>
    <row r="41715" x14ac:dyDescent="0.2"/>
    <row r="41716" x14ac:dyDescent="0.2"/>
    <row r="41717" x14ac:dyDescent="0.2"/>
    <row r="41718" x14ac:dyDescent="0.2"/>
    <row r="41719" x14ac:dyDescent="0.2"/>
    <row r="41720" x14ac:dyDescent="0.2"/>
    <row r="41721" x14ac:dyDescent="0.2"/>
    <row r="41722" x14ac:dyDescent="0.2"/>
    <row r="41723" x14ac:dyDescent="0.2"/>
    <row r="41724" x14ac:dyDescent="0.2"/>
    <row r="41725" x14ac:dyDescent="0.2"/>
    <row r="41726" x14ac:dyDescent="0.2"/>
    <row r="41727" x14ac:dyDescent="0.2"/>
    <row r="41728" x14ac:dyDescent="0.2"/>
    <row r="41729" x14ac:dyDescent="0.2"/>
    <row r="41730" x14ac:dyDescent="0.2"/>
    <row r="41731" x14ac:dyDescent="0.2"/>
    <row r="41732" x14ac:dyDescent="0.2"/>
    <row r="41733" x14ac:dyDescent="0.2"/>
    <row r="41734" x14ac:dyDescent="0.2"/>
    <row r="41735" x14ac:dyDescent="0.2"/>
    <row r="41736" x14ac:dyDescent="0.2"/>
    <row r="41737" x14ac:dyDescent="0.2"/>
    <row r="41738" x14ac:dyDescent="0.2"/>
    <row r="41739" x14ac:dyDescent="0.2"/>
    <row r="41740" x14ac:dyDescent="0.2"/>
    <row r="41741" x14ac:dyDescent="0.2"/>
    <row r="41742" x14ac:dyDescent="0.2"/>
    <row r="41743" x14ac:dyDescent="0.2"/>
    <row r="41744" x14ac:dyDescent="0.2"/>
    <row r="41745" x14ac:dyDescent="0.2"/>
    <row r="41746" x14ac:dyDescent="0.2"/>
    <row r="41747" x14ac:dyDescent="0.2"/>
    <row r="41748" x14ac:dyDescent="0.2"/>
    <row r="41749" x14ac:dyDescent="0.2"/>
    <row r="41750" x14ac:dyDescent="0.2"/>
    <row r="41751" x14ac:dyDescent="0.2"/>
    <row r="41752" x14ac:dyDescent="0.2"/>
    <row r="41753" x14ac:dyDescent="0.2"/>
    <row r="41754" x14ac:dyDescent="0.2"/>
    <row r="41755" x14ac:dyDescent="0.2"/>
    <row r="41756" x14ac:dyDescent="0.2"/>
    <row r="41757" x14ac:dyDescent="0.2"/>
    <row r="41758" x14ac:dyDescent="0.2"/>
    <row r="41759" x14ac:dyDescent="0.2"/>
    <row r="41760" x14ac:dyDescent="0.2"/>
    <row r="41761" x14ac:dyDescent="0.2"/>
    <row r="41762" x14ac:dyDescent="0.2"/>
    <row r="41763" x14ac:dyDescent="0.2"/>
    <row r="41764" x14ac:dyDescent="0.2"/>
    <row r="41765" x14ac:dyDescent="0.2"/>
    <row r="41766" x14ac:dyDescent="0.2"/>
    <row r="41767" x14ac:dyDescent="0.2"/>
    <row r="41768" x14ac:dyDescent="0.2"/>
    <row r="41769" x14ac:dyDescent="0.2"/>
    <row r="41770" x14ac:dyDescent="0.2"/>
    <row r="41771" x14ac:dyDescent="0.2"/>
    <row r="41772" x14ac:dyDescent="0.2"/>
    <row r="41773" x14ac:dyDescent="0.2"/>
    <row r="41774" x14ac:dyDescent="0.2"/>
    <row r="41775" x14ac:dyDescent="0.2"/>
    <row r="41776" x14ac:dyDescent="0.2"/>
    <row r="41777" x14ac:dyDescent="0.2"/>
    <row r="41778" x14ac:dyDescent="0.2"/>
    <row r="41779" x14ac:dyDescent="0.2"/>
    <row r="41780" x14ac:dyDescent="0.2"/>
    <row r="41781" x14ac:dyDescent="0.2"/>
    <row r="41782" x14ac:dyDescent="0.2"/>
    <row r="41783" x14ac:dyDescent="0.2"/>
    <row r="41784" x14ac:dyDescent="0.2"/>
    <row r="41785" x14ac:dyDescent="0.2"/>
    <row r="41786" x14ac:dyDescent="0.2"/>
    <row r="41787" x14ac:dyDescent="0.2"/>
    <row r="41788" x14ac:dyDescent="0.2"/>
    <row r="41789" x14ac:dyDescent="0.2"/>
    <row r="41790" x14ac:dyDescent="0.2"/>
    <row r="41791" x14ac:dyDescent="0.2"/>
    <row r="41792" x14ac:dyDescent="0.2"/>
    <row r="41793" x14ac:dyDescent="0.2"/>
    <row r="41794" x14ac:dyDescent="0.2"/>
    <row r="41795" x14ac:dyDescent="0.2"/>
    <row r="41796" x14ac:dyDescent="0.2"/>
    <row r="41797" x14ac:dyDescent="0.2"/>
    <row r="41798" x14ac:dyDescent="0.2"/>
    <row r="41799" x14ac:dyDescent="0.2"/>
    <row r="41800" x14ac:dyDescent="0.2"/>
    <row r="41801" x14ac:dyDescent="0.2"/>
    <row r="41802" x14ac:dyDescent="0.2"/>
    <row r="41803" x14ac:dyDescent="0.2"/>
    <row r="41804" x14ac:dyDescent="0.2"/>
    <row r="41805" x14ac:dyDescent="0.2"/>
    <row r="41806" x14ac:dyDescent="0.2"/>
    <row r="41807" x14ac:dyDescent="0.2"/>
    <row r="41808" x14ac:dyDescent="0.2"/>
    <row r="41809" x14ac:dyDescent="0.2"/>
    <row r="41810" x14ac:dyDescent="0.2"/>
    <row r="41811" x14ac:dyDescent="0.2"/>
    <row r="41812" x14ac:dyDescent="0.2"/>
    <row r="41813" x14ac:dyDescent="0.2"/>
    <row r="41814" x14ac:dyDescent="0.2"/>
    <row r="41815" x14ac:dyDescent="0.2"/>
    <row r="41816" x14ac:dyDescent="0.2"/>
    <row r="41817" x14ac:dyDescent="0.2"/>
    <row r="41818" x14ac:dyDescent="0.2"/>
    <row r="41819" x14ac:dyDescent="0.2"/>
    <row r="41820" x14ac:dyDescent="0.2"/>
    <row r="41821" x14ac:dyDescent="0.2"/>
    <row r="41822" x14ac:dyDescent="0.2"/>
    <row r="41823" x14ac:dyDescent="0.2"/>
    <row r="41824" x14ac:dyDescent="0.2"/>
    <row r="41825" x14ac:dyDescent="0.2"/>
    <row r="41826" x14ac:dyDescent="0.2"/>
    <row r="41827" x14ac:dyDescent="0.2"/>
    <row r="41828" x14ac:dyDescent="0.2"/>
    <row r="41829" x14ac:dyDescent="0.2"/>
    <row r="41830" x14ac:dyDescent="0.2"/>
    <row r="41831" x14ac:dyDescent="0.2"/>
    <row r="41832" x14ac:dyDescent="0.2"/>
    <row r="41833" x14ac:dyDescent="0.2"/>
    <row r="41834" x14ac:dyDescent="0.2"/>
    <row r="41835" x14ac:dyDescent="0.2"/>
    <row r="41836" x14ac:dyDescent="0.2"/>
    <row r="41837" x14ac:dyDescent="0.2"/>
    <row r="41838" x14ac:dyDescent="0.2"/>
    <row r="41839" x14ac:dyDescent="0.2"/>
    <row r="41840" x14ac:dyDescent="0.2"/>
    <row r="41841" x14ac:dyDescent="0.2"/>
    <row r="41842" x14ac:dyDescent="0.2"/>
    <row r="41843" x14ac:dyDescent="0.2"/>
    <row r="41844" x14ac:dyDescent="0.2"/>
    <row r="41845" x14ac:dyDescent="0.2"/>
    <row r="41846" x14ac:dyDescent="0.2"/>
    <row r="41847" x14ac:dyDescent="0.2"/>
    <row r="41848" x14ac:dyDescent="0.2"/>
    <row r="41849" x14ac:dyDescent="0.2"/>
    <row r="41850" x14ac:dyDescent="0.2"/>
    <row r="41851" x14ac:dyDescent="0.2"/>
    <row r="41852" x14ac:dyDescent="0.2"/>
    <row r="41853" x14ac:dyDescent="0.2"/>
    <row r="41854" x14ac:dyDescent="0.2"/>
    <row r="41855" x14ac:dyDescent="0.2"/>
    <row r="41856" x14ac:dyDescent="0.2"/>
    <row r="41857" x14ac:dyDescent="0.2"/>
    <row r="41858" x14ac:dyDescent="0.2"/>
    <row r="41859" x14ac:dyDescent="0.2"/>
    <row r="41860" x14ac:dyDescent="0.2"/>
    <row r="41861" x14ac:dyDescent="0.2"/>
    <row r="41862" x14ac:dyDescent="0.2"/>
    <row r="41863" x14ac:dyDescent="0.2"/>
    <row r="41864" x14ac:dyDescent="0.2"/>
    <row r="41865" x14ac:dyDescent="0.2"/>
    <row r="41866" x14ac:dyDescent="0.2"/>
    <row r="41867" x14ac:dyDescent="0.2"/>
    <row r="41868" x14ac:dyDescent="0.2"/>
    <row r="41869" x14ac:dyDescent="0.2"/>
    <row r="41870" x14ac:dyDescent="0.2"/>
    <row r="41871" x14ac:dyDescent="0.2"/>
    <row r="41872" x14ac:dyDescent="0.2"/>
    <row r="41873" x14ac:dyDescent="0.2"/>
    <row r="41874" x14ac:dyDescent="0.2"/>
    <row r="41875" x14ac:dyDescent="0.2"/>
    <row r="41876" x14ac:dyDescent="0.2"/>
    <row r="41877" x14ac:dyDescent="0.2"/>
    <row r="41878" x14ac:dyDescent="0.2"/>
    <row r="41879" x14ac:dyDescent="0.2"/>
    <row r="41880" x14ac:dyDescent="0.2"/>
    <row r="41881" x14ac:dyDescent="0.2"/>
    <row r="41882" x14ac:dyDescent="0.2"/>
    <row r="41883" x14ac:dyDescent="0.2"/>
    <row r="41884" x14ac:dyDescent="0.2"/>
    <row r="41885" x14ac:dyDescent="0.2"/>
    <row r="41886" x14ac:dyDescent="0.2"/>
    <row r="41887" x14ac:dyDescent="0.2"/>
    <row r="41888" x14ac:dyDescent="0.2"/>
    <row r="41889" x14ac:dyDescent="0.2"/>
    <row r="41890" x14ac:dyDescent="0.2"/>
    <row r="41891" x14ac:dyDescent="0.2"/>
    <row r="41892" x14ac:dyDescent="0.2"/>
    <row r="41893" x14ac:dyDescent="0.2"/>
    <row r="41894" x14ac:dyDescent="0.2"/>
    <row r="41895" x14ac:dyDescent="0.2"/>
    <row r="41896" x14ac:dyDescent="0.2"/>
    <row r="41897" x14ac:dyDescent="0.2"/>
    <row r="41898" x14ac:dyDescent="0.2"/>
    <row r="41899" x14ac:dyDescent="0.2"/>
    <row r="41900" x14ac:dyDescent="0.2"/>
    <row r="41901" x14ac:dyDescent="0.2"/>
    <row r="41902" x14ac:dyDescent="0.2"/>
    <row r="41903" x14ac:dyDescent="0.2"/>
    <row r="41904" x14ac:dyDescent="0.2"/>
    <row r="41905" x14ac:dyDescent="0.2"/>
    <row r="41906" x14ac:dyDescent="0.2"/>
    <row r="41907" x14ac:dyDescent="0.2"/>
    <row r="41908" x14ac:dyDescent="0.2"/>
    <row r="41909" x14ac:dyDescent="0.2"/>
    <row r="41910" x14ac:dyDescent="0.2"/>
    <row r="41911" x14ac:dyDescent="0.2"/>
    <row r="41912" x14ac:dyDescent="0.2"/>
    <row r="41913" x14ac:dyDescent="0.2"/>
    <row r="41914" x14ac:dyDescent="0.2"/>
    <row r="41915" x14ac:dyDescent="0.2"/>
    <row r="41916" x14ac:dyDescent="0.2"/>
    <row r="41917" x14ac:dyDescent="0.2"/>
    <row r="41918" x14ac:dyDescent="0.2"/>
    <row r="41919" x14ac:dyDescent="0.2"/>
    <row r="41920" x14ac:dyDescent="0.2"/>
    <row r="41921" x14ac:dyDescent="0.2"/>
    <row r="41922" x14ac:dyDescent="0.2"/>
    <row r="41923" x14ac:dyDescent="0.2"/>
    <row r="41924" x14ac:dyDescent="0.2"/>
    <row r="41925" x14ac:dyDescent="0.2"/>
    <row r="41926" x14ac:dyDescent="0.2"/>
    <row r="41927" x14ac:dyDescent="0.2"/>
    <row r="41928" x14ac:dyDescent="0.2"/>
    <row r="41929" x14ac:dyDescent="0.2"/>
    <row r="41930" x14ac:dyDescent="0.2"/>
    <row r="41931" x14ac:dyDescent="0.2"/>
    <row r="41932" x14ac:dyDescent="0.2"/>
    <row r="41933" x14ac:dyDescent="0.2"/>
    <row r="41934" x14ac:dyDescent="0.2"/>
    <row r="41935" x14ac:dyDescent="0.2"/>
    <row r="41936" x14ac:dyDescent="0.2"/>
    <row r="41937" x14ac:dyDescent="0.2"/>
    <row r="41938" x14ac:dyDescent="0.2"/>
    <row r="41939" x14ac:dyDescent="0.2"/>
    <row r="41940" x14ac:dyDescent="0.2"/>
    <row r="41941" x14ac:dyDescent="0.2"/>
    <row r="41942" x14ac:dyDescent="0.2"/>
    <row r="41943" x14ac:dyDescent="0.2"/>
    <row r="41944" x14ac:dyDescent="0.2"/>
    <row r="41945" x14ac:dyDescent="0.2"/>
    <row r="41946" x14ac:dyDescent="0.2"/>
    <row r="41947" x14ac:dyDescent="0.2"/>
    <row r="41948" x14ac:dyDescent="0.2"/>
    <row r="41949" x14ac:dyDescent="0.2"/>
    <row r="41950" x14ac:dyDescent="0.2"/>
    <row r="41951" x14ac:dyDescent="0.2"/>
    <row r="41952" x14ac:dyDescent="0.2"/>
    <row r="41953" x14ac:dyDescent="0.2"/>
    <row r="41954" x14ac:dyDescent="0.2"/>
    <row r="41955" x14ac:dyDescent="0.2"/>
    <row r="41956" x14ac:dyDescent="0.2"/>
    <row r="41957" x14ac:dyDescent="0.2"/>
    <row r="41958" x14ac:dyDescent="0.2"/>
    <row r="41959" x14ac:dyDescent="0.2"/>
    <row r="41960" x14ac:dyDescent="0.2"/>
    <row r="41961" x14ac:dyDescent="0.2"/>
    <row r="41962" x14ac:dyDescent="0.2"/>
    <row r="41963" x14ac:dyDescent="0.2"/>
    <row r="41964" x14ac:dyDescent="0.2"/>
    <row r="41965" x14ac:dyDescent="0.2"/>
    <row r="41966" x14ac:dyDescent="0.2"/>
    <row r="41967" x14ac:dyDescent="0.2"/>
    <row r="41968" x14ac:dyDescent="0.2"/>
    <row r="41969" x14ac:dyDescent="0.2"/>
    <row r="41970" x14ac:dyDescent="0.2"/>
    <row r="41971" x14ac:dyDescent="0.2"/>
    <row r="41972" x14ac:dyDescent="0.2"/>
    <row r="41973" x14ac:dyDescent="0.2"/>
    <row r="41974" x14ac:dyDescent="0.2"/>
    <row r="41975" x14ac:dyDescent="0.2"/>
    <row r="41976" x14ac:dyDescent="0.2"/>
    <row r="41977" x14ac:dyDescent="0.2"/>
    <row r="41978" x14ac:dyDescent="0.2"/>
    <row r="41979" x14ac:dyDescent="0.2"/>
    <row r="41980" x14ac:dyDescent="0.2"/>
    <row r="41981" x14ac:dyDescent="0.2"/>
    <row r="41982" x14ac:dyDescent="0.2"/>
    <row r="41983" x14ac:dyDescent="0.2"/>
    <row r="41984" x14ac:dyDescent="0.2"/>
    <row r="41985" x14ac:dyDescent="0.2"/>
    <row r="41986" x14ac:dyDescent="0.2"/>
    <row r="41987" x14ac:dyDescent="0.2"/>
    <row r="41988" x14ac:dyDescent="0.2"/>
    <row r="41989" x14ac:dyDescent="0.2"/>
    <row r="41990" x14ac:dyDescent="0.2"/>
    <row r="41991" x14ac:dyDescent="0.2"/>
    <row r="41992" x14ac:dyDescent="0.2"/>
    <row r="41993" x14ac:dyDescent="0.2"/>
    <row r="41994" x14ac:dyDescent="0.2"/>
    <row r="41995" x14ac:dyDescent="0.2"/>
    <row r="41996" x14ac:dyDescent="0.2"/>
    <row r="41997" x14ac:dyDescent="0.2"/>
    <row r="41998" x14ac:dyDescent="0.2"/>
    <row r="41999" x14ac:dyDescent="0.2"/>
    <row r="42000" x14ac:dyDescent="0.2"/>
    <row r="42001" x14ac:dyDescent="0.2"/>
    <row r="42002" x14ac:dyDescent="0.2"/>
    <row r="42003" x14ac:dyDescent="0.2"/>
    <row r="42004" x14ac:dyDescent="0.2"/>
    <row r="42005" x14ac:dyDescent="0.2"/>
    <row r="42006" x14ac:dyDescent="0.2"/>
    <row r="42007" x14ac:dyDescent="0.2"/>
    <row r="42008" x14ac:dyDescent="0.2"/>
    <row r="42009" x14ac:dyDescent="0.2"/>
    <row r="42010" x14ac:dyDescent="0.2"/>
    <row r="42011" x14ac:dyDescent="0.2"/>
    <row r="42012" x14ac:dyDescent="0.2"/>
    <row r="42013" x14ac:dyDescent="0.2"/>
    <row r="42014" x14ac:dyDescent="0.2"/>
    <row r="42015" x14ac:dyDescent="0.2"/>
    <row r="42016" x14ac:dyDescent="0.2"/>
    <row r="42017" x14ac:dyDescent="0.2"/>
    <row r="42018" x14ac:dyDescent="0.2"/>
    <row r="42019" x14ac:dyDescent="0.2"/>
    <row r="42020" x14ac:dyDescent="0.2"/>
    <row r="42021" x14ac:dyDescent="0.2"/>
    <row r="42022" x14ac:dyDescent="0.2"/>
    <row r="42023" x14ac:dyDescent="0.2"/>
    <row r="42024" x14ac:dyDescent="0.2"/>
    <row r="42025" x14ac:dyDescent="0.2"/>
    <row r="42026" x14ac:dyDescent="0.2"/>
    <row r="42027" x14ac:dyDescent="0.2"/>
    <row r="42028" x14ac:dyDescent="0.2"/>
    <row r="42029" x14ac:dyDescent="0.2"/>
    <row r="42030" x14ac:dyDescent="0.2"/>
    <row r="42031" x14ac:dyDescent="0.2"/>
    <row r="42032" x14ac:dyDescent="0.2"/>
    <row r="42033" x14ac:dyDescent="0.2"/>
    <row r="42034" x14ac:dyDescent="0.2"/>
    <row r="42035" x14ac:dyDescent="0.2"/>
    <row r="42036" x14ac:dyDescent="0.2"/>
    <row r="42037" x14ac:dyDescent="0.2"/>
    <row r="42038" x14ac:dyDescent="0.2"/>
    <row r="42039" x14ac:dyDescent="0.2"/>
    <row r="42040" x14ac:dyDescent="0.2"/>
    <row r="42041" x14ac:dyDescent="0.2"/>
    <row r="42042" x14ac:dyDescent="0.2"/>
    <row r="42043" x14ac:dyDescent="0.2"/>
    <row r="42044" x14ac:dyDescent="0.2"/>
    <row r="42045" x14ac:dyDescent="0.2"/>
    <row r="42046" x14ac:dyDescent="0.2"/>
    <row r="42047" x14ac:dyDescent="0.2"/>
    <row r="42048" x14ac:dyDescent="0.2"/>
    <row r="42049" x14ac:dyDescent="0.2"/>
    <row r="42050" x14ac:dyDescent="0.2"/>
    <row r="42051" x14ac:dyDescent="0.2"/>
    <row r="42052" x14ac:dyDescent="0.2"/>
    <row r="42053" x14ac:dyDescent="0.2"/>
    <row r="42054" x14ac:dyDescent="0.2"/>
    <row r="42055" x14ac:dyDescent="0.2"/>
    <row r="42056" x14ac:dyDescent="0.2"/>
    <row r="42057" x14ac:dyDescent="0.2"/>
    <row r="42058" x14ac:dyDescent="0.2"/>
    <row r="42059" x14ac:dyDescent="0.2"/>
    <row r="42060" x14ac:dyDescent="0.2"/>
    <row r="42061" x14ac:dyDescent="0.2"/>
    <row r="42062" x14ac:dyDescent="0.2"/>
    <row r="42063" x14ac:dyDescent="0.2"/>
    <row r="42064" x14ac:dyDescent="0.2"/>
    <row r="42065" x14ac:dyDescent="0.2"/>
    <row r="42066" x14ac:dyDescent="0.2"/>
    <row r="42067" x14ac:dyDescent="0.2"/>
    <row r="42068" x14ac:dyDescent="0.2"/>
    <row r="42069" x14ac:dyDescent="0.2"/>
    <row r="42070" x14ac:dyDescent="0.2"/>
    <row r="42071" x14ac:dyDescent="0.2"/>
    <row r="42072" x14ac:dyDescent="0.2"/>
    <row r="42073" x14ac:dyDescent="0.2"/>
    <row r="42074" x14ac:dyDescent="0.2"/>
    <row r="42075" x14ac:dyDescent="0.2"/>
    <row r="42076" x14ac:dyDescent="0.2"/>
    <row r="42077" x14ac:dyDescent="0.2"/>
    <row r="42078" x14ac:dyDescent="0.2"/>
    <row r="42079" x14ac:dyDescent="0.2"/>
    <row r="42080" x14ac:dyDescent="0.2"/>
    <row r="42081" x14ac:dyDescent="0.2"/>
    <row r="42082" x14ac:dyDescent="0.2"/>
    <row r="42083" x14ac:dyDescent="0.2"/>
    <row r="42084" x14ac:dyDescent="0.2"/>
    <row r="42085" x14ac:dyDescent="0.2"/>
    <row r="42086" x14ac:dyDescent="0.2"/>
    <row r="42087" x14ac:dyDescent="0.2"/>
    <row r="42088" x14ac:dyDescent="0.2"/>
    <row r="42089" x14ac:dyDescent="0.2"/>
    <row r="42090" x14ac:dyDescent="0.2"/>
    <row r="42091" x14ac:dyDescent="0.2"/>
    <row r="42092" x14ac:dyDescent="0.2"/>
    <row r="42093" x14ac:dyDescent="0.2"/>
    <row r="42094" x14ac:dyDescent="0.2"/>
    <row r="42095" x14ac:dyDescent="0.2"/>
    <row r="42096" x14ac:dyDescent="0.2"/>
    <row r="42097" x14ac:dyDescent="0.2"/>
    <row r="42098" x14ac:dyDescent="0.2"/>
    <row r="42099" x14ac:dyDescent="0.2"/>
    <row r="42100" x14ac:dyDescent="0.2"/>
    <row r="42101" x14ac:dyDescent="0.2"/>
    <row r="42102" x14ac:dyDescent="0.2"/>
    <row r="42103" x14ac:dyDescent="0.2"/>
    <row r="42104" x14ac:dyDescent="0.2"/>
    <row r="42105" x14ac:dyDescent="0.2"/>
    <row r="42106" x14ac:dyDescent="0.2"/>
    <row r="42107" x14ac:dyDescent="0.2"/>
    <row r="42108" x14ac:dyDescent="0.2"/>
    <row r="42109" x14ac:dyDescent="0.2"/>
    <row r="42110" x14ac:dyDescent="0.2"/>
    <row r="42111" x14ac:dyDescent="0.2"/>
    <row r="42112" x14ac:dyDescent="0.2"/>
    <row r="42113" x14ac:dyDescent="0.2"/>
    <row r="42114" x14ac:dyDescent="0.2"/>
    <row r="42115" x14ac:dyDescent="0.2"/>
    <row r="42116" x14ac:dyDescent="0.2"/>
    <row r="42117" x14ac:dyDescent="0.2"/>
    <row r="42118" x14ac:dyDescent="0.2"/>
    <row r="42119" x14ac:dyDescent="0.2"/>
    <row r="42120" x14ac:dyDescent="0.2"/>
    <row r="42121" x14ac:dyDescent="0.2"/>
    <row r="42122" x14ac:dyDescent="0.2"/>
    <row r="42123" x14ac:dyDescent="0.2"/>
    <row r="42124" x14ac:dyDescent="0.2"/>
    <row r="42125" x14ac:dyDescent="0.2"/>
    <row r="42126" x14ac:dyDescent="0.2"/>
    <row r="42127" x14ac:dyDescent="0.2"/>
    <row r="42128" x14ac:dyDescent="0.2"/>
    <row r="42129" x14ac:dyDescent="0.2"/>
    <row r="42130" x14ac:dyDescent="0.2"/>
    <row r="42131" x14ac:dyDescent="0.2"/>
    <row r="42132" x14ac:dyDescent="0.2"/>
    <row r="42133" x14ac:dyDescent="0.2"/>
    <row r="42134" x14ac:dyDescent="0.2"/>
    <row r="42135" x14ac:dyDescent="0.2"/>
    <row r="42136" x14ac:dyDescent="0.2"/>
    <row r="42137" x14ac:dyDescent="0.2"/>
    <row r="42138" x14ac:dyDescent="0.2"/>
    <row r="42139" x14ac:dyDescent="0.2"/>
    <row r="42140" x14ac:dyDescent="0.2"/>
    <row r="42141" x14ac:dyDescent="0.2"/>
    <row r="42142" x14ac:dyDescent="0.2"/>
    <row r="42143" x14ac:dyDescent="0.2"/>
    <row r="42144" x14ac:dyDescent="0.2"/>
    <row r="42145" x14ac:dyDescent="0.2"/>
    <row r="42146" x14ac:dyDescent="0.2"/>
    <row r="42147" x14ac:dyDescent="0.2"/>
    <row r="42148" x14ac:dyDescent="0.2"/>
    <row r="42149" x14ac:dyDescent="0.2"/>
    <row r="42150" x14ac:dyDescent="0.2"/>
    <row r="42151" x14ac:dyDescent="0.2"/>
    <row r="42152" x14ac:dyDescent="0.2"/>
    <row r="42153" x14ac:dyDescent="0.2"/>
    <row r="42154" x14ac:dyDescent="0.2"/>
    <row r="42155" x14ac:dyDescent="0.2"/>
    <row r="42156" x14ac:dyDescent="0.2"/>
    <row r="42157" x14ac:dyDescent="0.2"/>
    <row r="42158" x14ac:dyDescent="0.2"/>
    <row r="42159" x14ac:dyDescent="0.2"/>
    <row r="42160" x14ac:dyDescent="0.2"/>
    <row r="42161" x14ac:dyDescent="0.2"/>
    <row r="42162" x14ac:dyDescent="0.2"/>
    <row r="42163" x14ac:dyDescent="0.2"/>
    <row r="42164" x14ac:dyDescent="0.2"/>
    <row r="42165" x14ac:dyDescent="0.2"/>
    <row r="42166" x14ac:dyDescent="0.2"/>
    <row r="42167" x14ac:dyDescent="0.2"/>
    <row r="42168" x14ac:dyDescent="0.2"/>
    <row r="42169" x14ac:dyDescent="0.2"/>
    <row r="42170" x14ac:dyDescent="0.2"/>
    <row r="42171" x14ac:dyDescent="0.2"/>
    <row r="42172" x14ac:dyDescent="0.2"/>
    <row r="42173" x14ac:dyDescent="0.2"/>
    <row r="42174" x14ac:dyDescent="0.2"/>
    <row r="42175" x14ac:dyDescent="0.2"/>
    <row r="42176" x14ac:dyDescent="0.2"/>
    <row r="42177" x14ac:dyDescent="0.2"/>
    <row r="42178" x14ac:dyDescent="0.2"/>
    <row r="42179" x14ac:dyDescent="0.2"/>
    <row r="42180" x14ac:dyDescent="0.2"/>
    <row r="42181" x14ac:dyDescent="0.2"/>
    <row r="42182" x14ac:dyDescent="0.2"/>
    <row r="42183" x14ac:dyDescent="0.2"/>
    <row r="42184" x14ac:dyDescent="0.2"/>
    <row r="42185" x14ac:dyDescent="0.2"/>
    <row r="42186" x14ac:dyDescent="0.2"/>
    <row r="42187" x14ac:dyDescent="0.2"/>
    <row r="42188" x14ac:dyDescent="0.2"/>
    <row r="42189" x14ac:dyDescent="0.2"/>
    <row r="42190" x14ac:dyDescent="0.2"/>
    <row r="42191" x14ac:dyDescent="0.2"/>
    <row r="42192" x14ac:dyDescent="0.2"/>
    <row r="42193" x14ac:dyDescent="0.2"/>
    <row r="42194" x14ac:dyDescent="0.2"/>
    <row r="42195" x14ac:dyDescent="0.2"/>
    <row r="42196" x14ac:dyDescent="0.2"/>
    <row r="42197" x14ac:dyDescent="0.2"/>
    <row r="42198" x14ac:dyDescent="0.2"/>
    <row r="42199" x14ac:dyDescent="0.2"/>
    <row r="42200" x14ac:dyDescent="0.2"/>
    <row r="42201" x14ac:dyDescent="0.2"/>
    <row r="42202" x14ac:dyDescent="0.2"/>
    <row r="42203" x14ac:dyDescent="0.2"/>
    <row r="42204" x14ac:dyDescent="0.2"/>
    <row r="42205" x14ac:dyDescent="0.2"/>
    <row r="42206" x14ac:dyDescent="0.2"/>
    <row r="42207" x14ac:dyDescent="0.2"/>
    <row r="42208" x14ac:dyDescent="0.2"/>
    <row r="42209" x14ac:dyDescent="0.2"/>
    <row r="42210" x14ac:dyDescent="0.2"/>
    <row r="42211" x14ac:dyDescent="0.2"/>
    <row r="42212" x14ac:dyDescent="0.2"/>
    <row r="42213" x14ac:dyDescent="0.2"/>
    <row r="42214" x14ac:dyDescent="0.2"/>
    <row r="42215" x14ac:dyDescent="0.2"/>
    <row r="42216" x14ac:dyDescent="0.2"/>
    <row r="42217" x14ac:dyDescent="0.2"/>
    <row r="42218" x14ac:dyDescent="0.2"/>
    <row r="42219" x14ac:dyDescent="0.2"/>
    <row r="42220" x14ac:dyDescent="0.2"/>
    <row r="42221" x14ac:dyDescent="0.2"/>
    <row r="42222" x14ac:dyDescent="0.2"/>
    <row r="42223" x14ac:dyDescent="0.2"/>
    <row r="42224" x14ac:dyDescent="0.2"/>
    <row r="42225" x14ac:dyDescent="0.2"/>
    <row r="42226" x14ac:dyDescent="0.2"/>
    <row r="42227" x14ac:dyDescent="0.2"/>
    <row r="42228" x14ac:dyDescent="0.2"/>
    <row r="42229" x14ac:dyDescent="0.2"/>
    <row r="42230" x14ac:dyDescent="0.2"/>
    <row r="42231" x14ac:dyDescent="0.2"/>
    <row r="42232" x14ac:dyDescent="0.2"/>
    <row r="42233" x14ac:dyDescent="0.2"/>
    <row r="42234" x14ac:dyDescent="0.2"/>
    <row r="42235" x14ac:dyDescent="0.2"/>
    <row r="42236" x14ac:dyDescent="0.2"/>
    <row r="42237" x14ac:dyDescent="0.2"/>
    <row r="42238" x14ac:dyDescent="0.2"/>
    <row r="42239" x14ac:dyDescent="0.2"/>
    <row r="42240" x14ac:dyDescent="0.2"/>
    <row r="42241" x14ac:dyDescent="0.2"/>
    <row r="42242" x14ac:dyDescent="0.2"/>
    <row r="42243" x14ac:dyDescent="0.2"/>
    <row r="42244" x14ac:dyDescent="0.2"/>
    <row r="42245" x14ac:dyDescent="0.2"/>
    <row r="42246" x14ac:dyDescent="0.2"/>
    <row r="42247" x14ac:dyDescent="0.2"/>
    <row r="42248" x14ac:dyDescent="0.2"/>
    <row r="42249" x14ac:dyDescent="0.2"/>
    <row r="42250" x14ac:dyDescent="0.2"/>
    <row r="42251" x14ac:dyDescent="0.2"/>
    <row r="42252" x14ac:dyDescent="0.2"/>
    <row r="42253" x14ac:dyDescent="0.2"/>
    <row r="42254" x14ac:dyDescent="0.2"/>
    <row r="42255" x14ac:dyDescent="0.2"/>
    <row r="42256" x14ac:dyDescent="0.2"/>
    <row r="42257" x14ac:dyDescent="0.2"/>
    <row r="42258" x14ac:dyDescent="0.2"/>
    <row r="42259" x14ac:dyDescent="0.2"/>
    <row r="42260" x14ac:dyDescent="0.2"/>
    <row r="42261" x14ac:dyDescent="0.2"/>
    <row r="42262" x14ac:dyDescent="0.2"/>
    <row r="42263" x14ac:dyDescent="0.2"/>
    <row r="42264" x14ac:dyDescent="0.2"/>
    <row r="42265" x14ac:dyDescent="0.2"/>
    <row r="42266" x14ac:dyDescent="0.2"/>
    <row r="42267" x14ac:dyDescent="0.2"/>
    <row r="42268" x14ac:dyDescent="0.2"/>
    <row r="42269" x14ac:dyDescent="0.2"/>
    <row r="42270" x14ac:dyDescent="0.2"/>
    <row r="42271" x14ac:dyDescent="0.2"/>
    <row r="42272" x14ac:dyDescent="0.2"/>
    <row r="42273" x14ac:dyDescent="0.2"/>
    <row r="42274" x14ac:dyDescent="0.2"/>
    <row r="42275" x14ac:dyDescent="0.2"/>
    <row r="42276" x14ac:dyDescent="0.2"/>
    <row r="42277" x14ac:dyDescent="0.2"/>
    <row r="42278" x14ac:dyDescent="0.2"/>
    <row r="42279" x14ac:dyDescent="0.2"/>
    <row r="42280" x14ac:dyDescent="0.2"/>
    <row r="42281" x14ac:dyDescent="0.2"/>
    <row r="42282" x14ac:dyDescent="0.2"/>
    <row r="42283" x14ac:dyDescent="0.2"/>
    <row r="42284" x14ac:dyDescent="0.2"/>
    <row r="42285" x14ac:dyDescent="0.2"/>
    <row r="42286" x14ac:dyDescent="0.2"/>
    <row r="42287" x14ac:dyDescent="0.2"/>
    <row r="42288" x14ac:dyDescent="0.2"/>
    <row r="42289" x14ac:dyDescent="0.2"/>
    <row r="42290" x14ac:dyDescent="0.2"/>
    <row r="42291" x14ac:dyDescent="0.2"/>
    <row r="42292" x14ac:dyDescent="0.2"/>
    <row r="42293" x14ac:dyDescent="0.2"/>
    <row r="42294" x14ac:dyDescent="0.2"/>
    <row r="42295" x14ac:dyDescent="0.2"/>
    <row r="42296" x14ac:dyDescent="0.2"/>
    <row r="42297" x14ac:dyDescent="0.2"/>
    <row r="42298" x14ac:dyDescent="0.2"/>
    <row r="42299" x14ac:dyDescent="0.2"/>
    <row r="42300" x14ac:dyDescent="0.2"/>
    <row r="42301" x14ac:dyDescent="0.2"/>
    <row r="42302" x14ac:dyDescent="0.2"/>
    <row r="42303" x14ac:dyDescent="0.2"/>
    <row r="42304" x14ac:dyDescent="0.2"/>
    <row r="42305" x14ac:dyDescent="0.2"/>
    <row r="42306" x14ac:dyDescent="0.2"/>
    <row r="42307" x14ac:dyDescent="0.2"/>
    <row r="42308" x14ac:dyDescent="0.2"/>
    <row r="42309" x14ac:dyDescent="0.2"/>
    <row r="42310" x14ac:dyDescent="0.2"/>
    <row r="42311" x14ac:dyDescent="0.2"/>
    <row r="42312" x14ac:dyDescent="0.2"/>
    <row r="42313" x14ac:dyDescent="0.2"/>
    <row r="42314" x14ac:dyDescent="0.2"/>
    <row r="42315" x14ac:dyDescent="0.2"/>
    <row r="42316" x14ac:dyDescent="0.2"/>
    <row r="42317" x14ac:dyDescent="0.2"/>
    <row r="42318" x14ac:dyDescent="0.2"/>
    <row r="42319" x14ac:dyDescent="0.2"/>
    <row r="42320" x14ac:dyDescent="0.2"/>
    <row r="42321" x14ac:dyDescent="0.2"/>
    <row r="42322" x14ac:dyDescent="0.2"/>
    <row r="42323" x14ac:dyDescent="0.2"/>
    <row r="42324" x14ac:dyDescent="0.2"/>
    <row r="42325" x14ac:dyDescent="0.2"/>
    <row r="42326" x14ac:dyDescent="0.2"/>
    <row r="42327" x14ac:dyDescent="0.2"/>
    <row r="42328" x14ac:dyDescent="0.2"/>
    <row r="42329" x14ac:dyDescent="0.2"/>
    <row r="42330" x14ac:dyDescent="0.2"/>
    <row r="42331" x14ac:dyDescent="0.2"/>
    <row r="42332" x14ac:dyDescent="0.2"/>
    <row r="42333" x14ac:dyDescent="0.2"/>
    <row r="42334" x14ac:dyDescent="0.2"/>
    <row r="42335" x14ac:dyDescent="0.2"/>
    <row r="42336" x14ac:dyDescent="0.2"/>
    <row r="42337" x14ac:dyDescent="0.2"/>
    <row r="42338" x14ac:dyDescent="0.2"/>
    <row r="42339" x14ac:dyDescent="0.2"/>
    <row r="42340" x14ac:dyDescent="0.2"/>
    <row r="42341" x14ac:dyDescent="0.2"/>
    <row r="42342" x14ac:dyDescent="0.2"/>
    <row r="42343" x14ac:dyDescent="0.2"/>
    <row r="42344" x14ac:dyDescent="0.2"/>
    <row r="42345" x14ac:dyDescent="0.2"/>
    <row r="42346" x14ac:dyDescent="0.2"/>
    <row r="42347" x14ac:dyDescent="0.2"/>
    <row r="42348" x14ac:dyDescent="0.2"/>
    <row r="42349" x14ac:dyDescent="0.2"/>
    <row r="42350" x14ac:dyDescent="0.2"/>
    <row r="42351" x14ac:dyDescent="0.2"/>
    <row r="42352" x14ac:dyDescent="0.2"/>
    <row r="42353" x14ac:dyDescent="0.2"/>
    <row r="42354" x14ac:dyDescent="0.2"/>
    <row r="42355" x14ac:dyDescent="0.2"/>
    <row r="42356" x14ac:dyDescent="0.2"/>
    <row r="42357" x14ac:dyDescent="0.2"/>
    <row r="42358" x14ac:dyDescent="0.2"/>
    <row r="42359" x14ac:dyDescent="0.2"/>
    <row r="42360" x14ac:dyDescent="0.2"/>
    <row r="42361" x14ac:dyDescent="0.2"/>
    <row r="42362" x14ac:dyDescent="0.2"/>
    <row r="42363" x14ac:dyDescent="0.2"/>
    <row r="42364" x14ac:dyDescent="0.2"/>
    <row r="42365" x14ac:dyDescent="0.2"/>
    <row r="42366" x14ac:dyDescent="0.2"/>
    <row r="42367" x14ac:dyDescent="0.2"/>
    <row r="42368" x14ac:dyDescent="0.2"/>
    <row r="42369" x14ac:dyDescent="0.2"/>
    <row r="42370" x14ac:dyDescent="0.2"/>
    <row r="42371" x14ac:dyDescent="0.2"/>
    <row r="42372" x14ac:dyDescent="0.2"/>
    <row r="42373" x14ac:dyDescent="0.2"/>
    <row r="42374" x14ac:dyDescent="0.2"/>
    <row r="42375" x14ac:dyDescent="0.2"/>
    <row r="42376" x14ac:dyDescent="0.2"/>
    <row r="42377" x14ac:dyDescent="0.2"/>
    <row r="42378" x14ac:dyDescent="0.2"/>
    <row r="42379" x14ac:dyDescent="0.2"/>
    <row r="42380" x14ac:dyDescent="0.2"/>
    <row r="42381" x14ac:dyDescent="0.2"/>
    <row r="42382" x14ac:dyDescent="0.2"/>
    <row r="42383" x14ac:dyDescent="0.2"/>
    <row r="42384" x14ac:dyDescent="0.2"/>
    <row r="42385" x14ac:dyDescent="0.2"/>
    <row r="42386" x14ac:dyDescent="0.2"/>
    <row r="42387" x14ac:dyDescent="0.2"/>
    <row r="42388" x14ac:dyDescent="0.2"/>
    <row r="42389" x14ac:dyDescent="0.2"/>
    <row r="42390" x14ac:dyDescent="0.2"/>
    <row r="42391" x14ac:dyDescent="0.2"/>
    <row r="42392" x14ac:dyDescent="0.2"/>
    <row r="42393" x14ac:dyDescent="0.2"/>
    <row r="42394" x14ac:dyDescent="0.2"/>
    <row r="42395" x14ac:dyDescent="0.2"/>
    <row r="42396" x14ac:dyDescent="0.2"/>
    <row r="42397" x14ac:dyDescent="0.2"/>
    <row r="42398" x14ac:dyDescent="0.2"/>
    <row r="42399" x14ac:dyDescent="0.2"/>
    <row r="42400" x14ac:dyDescent="0.2"/>
    <row r="42401" x14ac:dyDescent="0.2"/>
    <row r="42402" x14ac:dyDescent="0.2"/>
    <row r="42403" x14ac:dyDescent="0.2"/>
    <row r="42404" x14ac:dyDescent="0.2"/>
    <row r="42405" x14ac:dyDescent="0.2"/>
    <row r="42406" x14ac:dyDescent="0.2"/>
    <row r="42407" x14ac:dyDescent="0.2"/>
    <row r="42408" x14ac:dyDescent="0.2"/>
    <row r="42409" x14ac:dyDescent="0.2"/>
    <row r="42410" x14ac:dyDescent="0.2"/>
    <row r="42411" x14ac:dyDescent="0.2"/>
    <row r="42412" x14ac:dyDescent="0.2"/>
    <row r="42413" x14ac:dyDescent="0.2"/>
    <row r="42414" x14ac:dyDescent="0.2"/>
    <row r="42415" x14ac:dyDescent="0.2"/>
    <row r="42416" x14ac:dyDescent="0.2"/>
    <row r="42417" x14ac:dyDescent="0.2"/>
    <row r="42418" x14ac:dyDescent="0.2"/>
    <row r="42419" x14ac:dyDescent="0.2"/>
    <row r="42420" x14ac:dyDescent="0.2"/>
    <row r="42421" x14ac:dyDescent="0.2"/>
    <row r="42422" x14ac:dyDescent="0.2"/>
    <row r="42423" x14ac:dyDescent="0.2"/>
    <row r="42424" x14ac:dyDescent="0.2"/>
    <row r="42425" x14ac:dyDescent="0.2"/>
    <row r="42426" x14ac:dyDescent="0.2"/>
    <row r="42427" x14ac:dyDescent="0.2"/>
    <row r="42428" x14ac:dyDescent="0.2"/>
    <row r="42429" x14ac:dyDescent="0.2"/>
    <row r="42430" x14ac:dyDescent="0.2"/>
    <row r="42431" x14ac:dyDescent="0.2"/>
    <row r="42432" x14ac:dyDescent="0.2"/>
    <row r="42433" x14ac:dyDescent="0.2"/>
    <row r="42434" x14ac:dyDescent="0.2"/>
    <row r="42435" x14ac:dyDescent="0.2"/>
    <row r="42436" x14ac:dyDescent="0.2"/>
    <row r="42437" x14ac:dyDescent="0.2"/>
    <row r="42438" x14ac:dyDescent="0.2"/>
    <row r="42439" x14ac:dyDescent="0.2"/>
    <row r="42440" x14ac:dyDescent="0.2"/>
    <row r="42441" x14ac:dyDescent="0.2"/>
    <row r="42442" x14ac:dyDescent="0.2"/>
    <row r="42443" x14ac:dyDescent="0.2"/>
    <row r="42444" x14ac:dyDescent="0.2"/>
    <row r="42445" x14ac:dyDescent="0.2"/>
    <row r="42446" x14ac:dyDescent="0.2"/>
    <row r="42447" x14ac:dyDescent="0.2"/>
    <row r="42448" x14ac:dyDescent="0.2"/>
    <row r="42449" x14ac:dyDescent="0.2"/>
    <row r="42450" x14ac:dyDescent="0.2"/>
    <row r="42451" x14ac:dyDescent="0.2"/>
    <row r="42452" x14ac:dyDescent="0.2"/>
    <row r="42453" x14ac:dyDescent="0.2"/>
    <row r="42454" x14ac:dyDescent="0.2"/>
    <row r="42455" x14ac:dyDescent="0.2"/>
    <row r="42456" x14ac:dyDescent="0.2"/>
    <row r="42457" x14ac:dyDescent="0.2"/>
    <row r="42458" x14ac:dyDescent="0.2"/>
    <row r="42459" x14ac:dyDescent="0.2"/>
    <row r="42460" x14ac:dyDescent="0.2"/>
    <row r="42461" x14ac:dyDescent="0.2"/>
    <row r="42462" x14ac:dyDescent="0.2"/>
    <row r="42463" x14ac:dyDescent="0.2"/>
    <row r="42464" x14ac:dyDescent="0.2"/>
    <row r="42465" x14ac:dyDescent="0.2"/>
    <row r="42466" x14ac:dyDescent="0.2"/>
    <row r="42467" x14ac:dyDescent="0.2"/>
    <row r="42468" x14ac:dyDescent="0.2"/>
    <row r="42469" x14ac:dyDescent="0.2"/>
    <row r="42470" x14ac:dyDescent="0.2"/>
    <row r="42471" x14ac:dyDescent="0.2"/>
    <row r="42472" x14ac:dyDescent="0.2"/>
    <row r="42473" x14ac:dyDescent="0.2"/>
    <row r="42474" x14ac:dyDescent="0.2"/>
    <row r="42475" x14ac:dyDescent="0.2"/>
    <row r="42476" x14ac:dyDescent="0.2"/>
    <row r="42477" x14ac:dyDescent="0.2"/>
    <row r="42478" x14ac:dyDescent="0.2"/>
    <row r="42479" x14ac:dyDescent="0.2"/>
    <row r="42480" x14ac:dyDescent="0.2"/>
    <row r="42481" x14ac:dyDescent="0.2"/>
    <row r="42482" x14ac:dyDescent="0.2"/>
    <row r="42483" x14ac:dyDescent="0.2"/>
    <row r="42484" x14ac:dyDescent="0.2"/>
    <row r="42485" x14ac:dyDescent="0.2"/>
    <row r="42486" x14ac:dyDescent="0.2"/>
    <row r="42487" x14ac:dyDescent="0.2"/>
    <row r="42488" x14ac:dyDescent="0.2"/>
    <row r="42489" x14ac:dyDescent="0.2"/>
    <row r="42490" x14ac:dyDescent="0.2"/>
    <row r="42491" x14ac:dyDescent="0.2"/>
    <row r="42492" x14ac:dyDescent="0.2"/>
    <row r="42493" x14ac:dyDescent="0.2"/>
    <row r="42494" x14ac:dyDescent="0.2"/>
    <row r="42495" x14ac:dyDescent="0.2"/>
    <row r="42496" x14ac:dyDescent="0.2"/>
    <row r="42497" x14ac:dyDescent="0.2"/>
    <row r="42498" x14ac:dyDescent="0.2"/>
    <row r="42499" x14ac:dyDescent="0.2"/>
    <row r="42500" x14ac:dyDescent="0.2"/>
    <row r="42501" x14ac:dyDescent="0.2"/>
    <row r="42502" x14ac:dyDescent="0.2"/>
    <row r="42503" x14ac:dyDescent="0.2"/>
    <row r="42504" x14ac:dyDescent="0.2"/>
    <row r="42505" x14ac:dyDescent="0.2"/>
    <row r="42506" x14ac:dyDescent="0.2"/>
    <row r="42507" x14ac:dyDescent="0.2"/>
    <row r="42508" x14ac:dyDescent="0.2"/>
    <row r="42509" x14ac:dyDescent="0.2"/>
    <row r="42510" x14ac:dyDescent="0.2"/>
    <row r="42511" x14ac:dyDescent="0.2"/>
    <row r="42512" x14ac:dyDescent="0.2"/>
    <row r="42513" x14ac:dyDescent="0.2"/>
    <row r="42514" x14ac:dyDescent="0.2"/>
    <row r="42515" x14ac:dyDescent="0.2"/>
    <row r="42516" x14ac:dyDescent="0.2"/>
    <row r="42517" x14ac:dyDescent="0.2"/>
    <row r="42518" x14ac:dyDescent="0.2"/>
    <row r="42519" x14ac:dyDescent="0.2"/>
    <row r="42520" x14ac:dyDescent="0.2"/>
    <row r="42521" x14ac:dyDescent="0.2"/>
    <row r="42522" x14ac:dyDescent="0.2"/>
    <row r="42523" x14ac:dyDescent="0.2"/>
    <row r="42524" x14ac:dyDescent="0.2"/>
    <row r="42525" x14ac:dyDescent="0.2"/>
    <row r="42526" x14ac:dyDescent="0.2"/>
    <row r="42527" x14ac:dyDescent="0.2"/>
    <row r="42528" x14ac:dyDescent="0.2"/>
    <row r="42529" x14ac:dyDescent="0.2"/>
    <row r="42530" x14ac:dyDescent="0.2"/>
    <row r="42531" x14ac:dyDescent="0.2"/>
    <row r="42532" x14ac:dyDescent="0.2"/>
    <row r="42533" x14ac:dyDescent="0.2"/>
    <row r="42534" x14ac:dyDescent="0.2"/>
    <row r="42535" x14ac:dyDescent="0.2"/>
    <row r="42536" x14ac:dyDescent="0.2"/>
    <row r="42537" x14ac:dyDescent="0.2"/>
    <row r="42538" x14ac:dyDescent="0.2"/>
    <row r="42539" x14ac:dyDescent="0.2"/>
    <row r="42540" x14ac:dyDescent="0.2"/>
    <row r="42541" x14ac:dyDescent="0.2"/>
    <row r="42542" x14ac:dyDescent="0.2"/>
    <row r="42543" x14ac:dyDescent="0.2"/>
    <row r="42544" x14ac:dyDescent="0.2"/>
    <row r="42545" x14ac:dyDescent="0.2"/>
    <row r="42546" x14ac:dyDescent="0.2"/>
    <row r="42547" x14ac:dyDescent="0.2"/>
    <row r="42548" x14ac:dyDescent="0.2"/>
    <row r="42549" x14ac:dyDescent="0.2"/>
    <row r="42550" x14ac:dyDescent="0.2"/>
    <row r="42551" x14ac:dyDescent="0.2"/>
    <row r="42552" x14ac:dyDescent="0.2"/>
    <row r="42553" x14ac:dyDescent="0.2"/>
    <row r="42554" x14ac:dyDescent="0.2"/>
    <row r="42555" x14ac:dyDescent="0.2"/>
    <row r="42556" x14ac:dyDescent="0.2"/>
    <row r="42557" x14ac:dyDescent="0.2"/>
    <row r="42558" x14ac:dyDescent="0.2"/>
    <row r="42559" x14ac:dyDescent="0.2"/>
    <row r="42560" x14ac:dyDescent="0.2"/>
    <row r="42561" x14ac:dyDescent="0.2"/>
    <row r="42562" x14ac:dyDescent="0.2"/>
    <row r="42563" x14ac:dyDescent="0.2"/>
    <row r="42564" x14ac:dyDescent="0.2"/>
    <row r="42565" x14ac:dyDescent="0.2"/>
    <row r="42566" x14ac:dyDescent="0.2"/>
    <row r="42567" x14ac:dyDescent="0.2"/>
    <row r="42568" x14ac:dyDescent="0.2"/>
    <row r="42569" x14ac:dyDescent="0.2"/>
    <row r="42570" x14ac:dyDescent="0.2"/>
    <row r="42571" x14ac:dyDescent="0.2"/>
    <row r="42572" x14ac:dyDescent="0.2"/>
    <row r="42573" x14ac:dyDescent="0.2"/>
    <row r="42574" x14ac:dyDescent="0.2"/>
    <row r="42575" x14ac:dyDescent="0.2"/>
    <row r="42576" x14ac:dyDescent="0.2"/>
    <row r="42577" x14ac:dyDescent="0.2"/>
    <row r="42578" x14ac:dyDescent="0.2"/>
    <row r="42579" x14ac:dyDescent="0.2"/>
    <row r="42580" x14ac:dyDescent="0.2"/>
    <row r="42581" x14ac:dyDescent="0.2"/>
    <row r="42582" x14ac:dyDescent="0.2"/>
    <row r="42583" x14ac:dyDescent="0.2"/>
    <row r="42584" x14ac:dyDescent="0.2"/>
    <row r="42585" x14ac:dyDescent="0.2"/>
    <row r="42586" x14ac:dyDescent="0.2"/>
    <row r="42587" x14ac:dyDescent="0.2"/>
    <row r="42588" x14ac:dyDescent="0.2"/>
    <row r="42589" x14ac:dyDescent="0.2"/>
    <row r="42590" x14ac:dyDescent="0.2"/>
    <row r="42591" x14ac:dyDescent="0.2"/>
    <row r="42592" x14ac:dyDescent="0.2"/>
    <row r="42593" x14ac:dyDescent="0.2"/>
    <row r="42594" x14ac:dyDescent="0.2"/>
    <row r="42595" x14ac:dyDescent="0.2"/>
    <row r="42596" x14ac:dyDescent="0.2"/>
    <row r="42597" x14ac:dyDescent="0.2"/>
    <row r="42598" x14ac:dyDescent="0.2"/>
    <row r="42599" x14ac:dyDescent="0.2"/>
    <row r="42600" x14ac:dyDescent="0.2"/>
    <row r="42601" x14ac:dyDescent="0.2"/>
    <row r="42602" x14ac:dyDescent="0.2"/>
    <row r="42603" x14ac:dyDescent="0.2"/>
    <row r="42604" x14ac:dyDescent="0.2"/>
    <row r="42605" x14ac:dyDescent="0.2"/>
    <row r="42606" x14ac:dyDescent="0.2"/>
    <row r="42607" x14ac:dyDescent="0.2"/>
    <row r="42608" x14ac:dyDescent="0.2"/>
    <row r="42609" x14ac:dyDescent="0.2"/>
    <row r="42610" x14ac:dyDescent="0.2"/>
    <row r="42611" x14ac:dyDescent="0.2"/>
    <row r="42612" x14ac:dyDescent="0.2"/>
    <row r="42613" x14ac:dyDescent="0.2"/>
    <row r="42614" x14ac:dyDescent="0.2"/>
    <row r="42615" x14ac:dyDescent="0.2"/>
    <row r="42616" x14ac:dyDescent="0.2"/>
    <row r="42617" x14ac:dyDescent="0.2"/>
    <row r="42618" x14ac:dyDescent="0.2"/>
    <row r="42619" x14ac:dyDescent="0.2"/>
    <row r="42620" x14ac:dyDescent="0.2"/>
    <row r="42621" x14ac:dyDescent="0.2"/>
    <row r="42622" x14ac:dyDescent="0.2"/>
    <row r="42623" x14ac:dyDescent="0.2"/>
    <row r="42624" x14ac:dyDescent="0.2"/>
    <row r="42625" x14ac:dyDescent="0.2"/>
    <row r="42626" x14ac:dyDescent="0.2"/>
    <row r="42627" x14ac:dyDescent="0.2"/>
    <row r="42628" x14ac:dyDescent="0.2"/>
    <row r="42629" x14ac:dyDescent="0.2"/>
    <row r="42630" x14ac:dyDescent="0.2"/>
    <row r="42631" x14ac:dyDescent="0.2"/>
    <row r="42632" x14ac:dyDescent="0.2"/>
    <row r="42633" x14ac:dyDescent="0.2"/>
    <row r="42634" x14ac:dyDescent="0.2"/>
    <row r="42635" x14ac:dyDescent="0.2"/>
    <row r="42636" x14ac:dyDescent="0.2"/>
    <row r="42637" x14ac:dyDescent="0.2"/>
    <row r="42638" x14ac:dyDescent="0.2"/>
    <row r="42639" x14ac:dyDescent="0.2"/>
    <row r="42640" x14ac:dyDescent="0.2"/>
    <row r="42641" x14ac:dyDescent="0.2"/>
    <row r="42642" x14ac:dyDescent="0.2"/>
    <row r="42643" x14ac:dyDescent="0.2"/>
    <row r="42644" x14ac:dyDescent="0.2"/>
    <row r="42645" x14ac:dyDescent="0.2"/>
    <row r="42646" x14ac:dyDescent="0.2"/>
    <row r="42647" x14ac:dyDescent="0.2"/>
    <row r="42648" x14ac:dyDescent="0.2"/>
    <row r="42649" x14ac:dyDescent="0.2"/>
    <row r="42650" x14ac:dyDescent="0.2"/>
    <row r="42651" x14ac:dyDescent="0.2"/>
    <row r="42652" x14ac:dyDescent="0.2"/>
    <row r="42653" x14ac:dyDescent="0.2"/>
    <row r="42654" x14ac:dyDescent="0.2"/>
    <row r="42655" x14ac:dyDescent="0.2"/>
    <row r="42656" x14ac:dyDescent="0.2"/>
    <row r="42657" x14ac:dyDescent="0.2"/>
    <row r="42658" x14ac:dyDescent="0.2"/>
    <row r="42659" x14ac:dyDescent="0.2"/>
    <row r="42660" x14ac:dyDescent="0.2"/>
    <row r="42661" x14ac:dyDescent="0.2"/>
    <row r="42662" x14ac:dyDescent="0.2"/>
    <row r="42663" x14ac:dyDescent="0.2"/>
    <row r="42664" x14ac:dyDescent="0.2"/>
    <row r="42665" x14ac:dyDescent="0.2"/>
    <row r="42666" x14ac:dyDescent="0.2"/>
    <row r="42667" x14ac:dyDescent="0.2"/>
    <row r="42668" x14ac:dyDescent="0.2"/>
    <row r="42669" x14ac:dyDescent="0.2"/>
    <row r="42670" x14ac:dyDescent="0.2"/>
    <row r="42671" x14ac:dyDescent="0.2"/>
    <row r="42672" x14ac:dyDescent="0.2"/>
    <row r="42673" x14ac:dyDescent="0.2"/>
    <row r="42674" x14ac:dyDescent="0.2"/>
    <row r="42675" x14ac:dyDescent="0.2"/>
    <row r="42676" x14ac:dyDescent="0.2"/>
    <row r="42677" x14ac:dyDescent="0.2"/>
    <row r="42678" x14ac:dyDescent="0.2"/>
    <row r="42679" x14ac:dyDescent="0.2"/>
    <row r="42680" x14ac:dyDescent="0.2"/>
    <row r="42681" x14ac:dyDescent="0.2"/>
    <row r="42682" x14ac:dyDescent="0.2"/>
    <row r="42683" x14ac:dyDescent="0.2"/>
    <row r="42684" x14ac:dyDescent="0.2"/>
    <row r="42685" x14ac:dyDescent="0.2"/>
    <row r="42686" x14ac:dyDescent="0.2"/>
    <row r="42687" x14ac:dyDescent="0.2"/>
    <row r="42688" x14ac:dyDescent="0.2"/>
    <row r="42689" x14ac:dyDescent="0.2"/>
    <row r="42690" x14ac:dyDescent="0.2"/>
    <row r="42691" x14ac:dyDescent="0.2"/>
    <row r="42692" x14ac:dyDescent="0.2"/>
    <row r="42693" x14ac:dyDescent="0.2"/>
    <row r="42694" x14ac:dyDescent="0.2"/>
    <row r="42695" x14ac:dyDescent="0.2"/>
    <row r="42696" x14ac:dyDescent="0.2"/>
    <row r="42697" x14ac:dyDescent="0.2"/>
    <row r="42698" x14ac:dyDescent="0.2"/>
    <row r="42699" x14ac:dyDescent="0.2"/>
    <row r="42700" x14ac:dyDescent="0.2"/>
    <row r="42701" x14ac:dyDescent="0.2"/>
    <row r="42702" x14ac:dyDescent="0.2"/>
    <row r="42703" x14ac:dyDescent="0.2"/>
    <row r="42704" x14ac:dyDescent="0.2"/>
    <row r="42705" x14ac:dyDescent="0.2"/>
    <row r="42706" x14ac:dyDescent="0.2"/>
    <row r="42707" x14ac:dyDescent="0.2"/>
    <row r="42708" x14ac:dyDescent="0.2"/>
    <row r="42709" x14ac:dyDescent="0.2"/>
    <row r="42710" x14ac:dyDescent="0.2"/>
    <row r="42711" x14ac:dyDescent="0.2"/>
    <row r="42712" x14ac:dyDescent="0.2"/>
    <row r="42713" x14ac:dyDescent="0.2"/>
    <row r="42714" x14ac:dyDescent="0.2"/>
    <row r="42715" x14ac:dyDescent="0.2"/>
    <row r="42716" x14ac:dyDescent="0.2"/>
    <row r="42717" x14ac:dyDescent="0.2"/>
    <row r="42718" x14ac:dyDescent="0.2"/>
    <row r="42719" x14ac:dyDescent="0.2"/>
    <row r="42720" x14ac:dyDescent="0.2"/>
    <row r="42721" x14ac:dyDescent="0.2"/>
    <row r="42722" x14ac:dyDescent="0.2"/>
    <row r="42723" x14ac:dyDescent="0.2"/>
    <row r="42724" x14ac:dyDescent="0.2"/>
    <row r="42725" x14ac:dyDescent="0.2"/>
    <row r="42726" x14ac:dyDescent="0.2"/>
    <row r="42727" x14ac:dyDescent="0.2"/>
    <row r="42728" x14ac:dyDescent="0.2"/>
    <row r="42729" x14ac:dyDescent="0.2"/>
    <row r="42730" x14ac:dyDescent="0.2"/>
    <row r="42731" x14ac:dyDescent="0.2"/>
    <row r="42732" x14ac:dyDescent="0.2"/>
    <row r="42733" x14ac:dyDescent="0.2"/>
    <row r="42734" x14ac:dyDescent="0.2"/>
    <row r="42735" x14ac:dyDescent="0.2"/>
    <row r="42736" x14ac:dyDescent="0.2"/>
    <row r="42737" x14ac:dyDescent="0.2"/>
    <row r="42738" x14ac:dyDescent="0.2"/>
    <row r="42739" x14ac:dyDescent="0.2"/>
    <row r="42740" x14ac:dyDescent="0.2"/>
    <row r="42741" x14ac:dyDescent="0.2"/>
    <row r="42742" x14ac:dyDescent="0.2"/>
    <row r="42743" x14ac:dyDescent="0.2"/>
    <row r="42744" x14ac:dyDescent="0.2"/>
    <row r="42745" x14ac:dyDescent="0.2"/>
    <row r="42746" x14ac:dyDescent="0.2"/>
    <row r="42747" x14ac:dyDescent="0.2"/>
    <row r="42748" x14ac:dyDescent="0.2"/>
    <row r="42749" x14ac:dyDescent="0.2"/>
    <row r="42750" x14ac:dyDescent="0.2"/>
    <row r="42751" x14ac:dyDescent="0.2"/>
    <row r="42752" x14ac:dyDescent="0.2"/>
    <row r="42753" x14ac:dyDescent="0.2"/>
    <row r="42754" x14ac:dyDescent="0.2"/>
    <row r="42755" x14ac:dyDescent="0.2"/>
    <row r="42756" x14ac:dyDescent="0.2"/>
    <row r="42757" x14ac:dyDescent="0.2"/>
    <row r="42758" x14ac:dyDescent="0.2"/>
    <row r="42759" x14ac:dyDescent="0.2"/>
    <row r="42760" x14ac:dyDescent="0.2"/>
    <row r="42761" x14ac:dyDescent="0.2"/>
    <row r="42762" x14ac:dyDescent="0.2"/>
    <row r="42763" x14ac:dyDescent="0.2"/>
    <row r="42764" x14ac:dyDescent="0.2"/>
    <row r="42765" x14ac:dyDescent="0.2"/>
    <row r="42766" x14ac:dyDescent="0.2"/>
    <row r="42767" x14ac:dyDescent="0.2"/>
    <row r="42768" x14ac:dyDescent="0.2"/>
    <row r="42769" x14ac:dyDescent="0.2"/>
    <row r="42770" x14ac:dyDescent="0.2"/>
    <row r="42771" x14ac:dyDescent="0.2"/>
    <row r="42772" x14ac:dyDescent="0.2"/>
    <row r="42773" x14ac:dyDescent="0.2"/>
    <row r="42774" x14ac:dyDescent="0.2"/>
    <row r="42775" x14ac:dyDescent="0.2"/>
    <row r="42776" x14ac:dyDescent="0.2"/>
    <row r="42777" x14ac:dyDescent="0.2"/>
    <row r="42778" x14ac:dyDescent="0.2"/>
    <row r="42779" x14ac:dyDescent="0.2"/>
    <row r="42780" x14ac:dyDescent="0.2"/>
    <row r="42781" x14ac:dyDescent="0.2"/>
    <row r="42782" x14ac:dyDescent="0.2"/>
    <row r="42783" x14ac:dyDescent="0.2"/>
    <row r="42784" x14ac:dyDescent="0.2"/>
    <row r="42785" x14ac:dyDescent="0.2"/>
    <row r="42786" x14ac:dyDescent="0.2"/>
    <row r="42787" x14ac:dyDescent="0.2"/>
    <row r="42788" x14ac:dyDescent="0.2"/>
    <row r="42789" x14ac:dyDescent="0.2"/>
    <row r="42790" x14ac:dyDescent="0.2"/>
    <row r="42791" x14ac:dyDescent="0.2"/>
    <row r="42792" x14ac:dyDescent="0.2"/>
    <row r="42793" x14ac:dyDescent="0.2"/>
    <row r="42794" x14ac:dyDescent="0.2"/>
    <row r="42795" x14ac:dyDescent="0.2"/>
    <row r="42796" x14ac:dyDescent="0.2"/>
    <row r="42797" x14ac:dyDescent="0.2"/>
    <row r="42798" x14ac:dyDescent="0.2"/>
    <row r="42799" x14ac:dyDescent="0.2"/>
    <row r="42800" x14ac:dyDescent="0.2"/>
    <row r="42801" x14ac:dyDescent="0.2"/>
    <row r="42802" x14ac:dyDescent="0.2"/>
    <row r="42803" x14ac:dyDescent="0.2"/>
    <row r="42804" x14ac:dyDescent="0.2"/>
    <row r="42805" x14ac:dyDescent="0.2"/>
    <row r="42806" x14ac:dyDescent="0.2"/>
    <row r="42807" x14ac:dyDescent="0.2"/>
    <row r="42808" x14ac:dyDescent="0.2"/>
    <row r="42809" x14ac:dyDescent="0.2"/>
    <row r="42810" x14ac:dyDescent="0.2"/>
    <row r="42811" x14ac:dyDescent="0.2"/>
    <row r="42812" x14ac:dyDescent="0.2"/>
    <row r="42813" x14ac:dyDescent="0.2"/>
    <row r="42814" x14ac:dyDescent="0.2"/>
    <row r="42815" x14ac:dyDescent="0.2"/>
    <row r="42816" x14ac:dyDescent="0.2"/>
    <row r="42817" x14ac:dyDescent="0.2"/>
    <row r="42818" x14ac:dyDescent="0.2"/>
    <row r="42819" x14ac:dyDescent="0.2"/>
    <row r="42820" x14ac:dyDescent="0.2"/>
    <row r="42821" x14ac:dyDescent="0.2"/>
    <row r="42822" x14ac:dyDescent="0.2"/>
    <row r="42823" x14ac:dyDescent="0.2"/>
    <row r="42824" x14ac:dyDescent="0.2"/>
    <row r="42825" x14ac:dyDescent="0.2"/>
    <row r="42826" x14ac:dyDescent="0.2"/>
    <row r="42827" x14ac:dyDescent="0.2"/>
    <row r="42828" x14ac:dyDescent="0.2"/>
    <row r="42829" x14ac:dyDescent="0.2"/>
    <row r="42830" x14ac:dyDescent="0.2"/>
    <row r="42831" x14ac:dyDescent="0.2"/>
    <row r="42832" x14ac:dyDescent="0.2"/>
    <row r="42833" x14ac:dyDescent="0.2"/>
    <row r="42834" x14ac:dyDescent="0.2"/>
    <row r="42835" x14ac:dyDescent="0.2"/>
    <row r="42836" x14ac:dyDescent="0.2"/>
    <row r="42837" x14ac:dyDescent="0.2"/>
    <row r="42838" x14ac:dyDescent="0.2"/>
    <row r="42839" x14ac:dyDescent="0.2"/>
    <row r="42840" x14ac:dyDescent="0.2"/>
    <row r="42841" x14ac:dyDescent="0.2"/>
    <row r="42842" x14ac:dyDescent="0.2"/>
    <row r="42843" x14ac:dyDescent="0.2"/>
    <row r="42844" x14ac:dyDescent="0.2"/>
    <row r="42845" x14ac:dyDescent="0.2"/>
    <row r="42846" x14ac:dyDescent="0.2"/>
    <row r="42847" x14ac:dyDescent="0.2"/>
    <row r="42848" x14ac:dyDescent="0.2"/>
    <row r="42849" x14ac:dyDescent="0.2"/>
    <row r="42850" x14ac:dyDescent="0.2"/>
    <row r="42851" x14ac:dyDescent="0.2"/>
    <row r="42852" x14ac:dyDescent="0.2"/>
    <row r="42853" x14ac:dyDescent="0.2"/>
    <row r="42854" x14ac:dyDescent="0.2"/>
    <row r="42855" x14ac:dyDescent="0.2"/>
    <row r="42856" x14ac:dyDescent="0.2"/>
    <row r="42857" x14ac:dyDescent="0.2"/>
    <row r="42858" x14ac:dyDescent="0.2"/>
    <row r="42859" x14ac:dyDescent="0.2"/>
    <row r="42860" x14ac:dyDescent="0.2"/>
    <row r="42861" x14ac:dyDescent="0.2"/>
    <row r="42862" x14ac:dyDescent="0.2"/>
    <row r="42863" x14ac:dyDescent="0.2"/>
    <row r="42864" x14ac:dyDescent="0.2"/>
    <row r="42865" x14ac:dyDescent="0.2"/>
    <row r="42866" x14ac:dyDescent="0.2"/>
    <row r="42867" x14ac:dyDescent="0.2"/>
    <row r="42868" x14ac:dyDescent="0.2"/>
    <row r="42869" x14ac:dyDescent="0.2"/>
    <row r="42870" x14ac:dyDescent="0.2"/>
    <row r="42871" x14ac:dyDescent="0.2"/>
    <row r="42872" x14ac:dyDescent="0.2"/>
    <row r="42873" x14ac:dyDescent="0.2"/>
    <row r="42874" x14ac:dyDescent="0.2"/>
    <row r="42875" x14ac:dyDescent="0.2"/>
    <row r="42876" x14ac:dyDescent="0.2"/>
    <row r="42877" x14ac:dyDescent="0.2"/>
    <row r="42878" x14ac:dyDescent="0.2"/>
    <row r="42879" x14ac:dyDescent="0.2"/>
    <row r="42880" x14ac:dyDescent="0.2"/>
    <row r="42881" x14ac:dyDescent="0.2"/>
    <row r="42882" x14ac:dyDescent="0.2"/>
    <row r="42883" x14ac:dyDescent="0.2"/>
    <row r="42884" x14ac:dyDescent="0.2"/>
    <row r="42885" x14ac:dyDescent="0.2"/>
    <row r="42886" x14ac:dyDescent="0.2"/>
    <row r="42887" x14ac:dyDescent="0.2"/>
    <row r="42888" x14ac:dyDescent="0.2"/>
    <row r="42889" x14ac:dyDescent="0.2"/>
    <row r="42890" x14ac:dyDescent="0.2"/>
    <row r="42891" x14ac:dyDescent="0.2"/>
    <row r="42892" x14ac:dyDescent="0.2"/>
    <row r="42893" x14ac:dyDescent="0.2"/>
    <row r="42894" x14ac:dyDescent="0.2"/>
    <row r="42895" x14ac:dyDescent="0.2"/>
    <row r="42896" x14ac:dyDescent="0.2"/>
    <row r="42897" x14ac:dyDescent="0.2"/>
    <row r="42898" x14ac:dyDescent="0.2"/>
    <row r="42899" x14ac:dyDescent="0.2"/>
    <row r="42900" x14ac:dyDescent="0.2"/>
    <row r="42901" x14ac:dyDescent="0.2"/>
    <row r="42902" x14ac:dyDescent="0.2"/>
    <row r="42903" x14ac:dyDescent="0.2"/>
    <row r="42904" x14ac:dyDescent="0.2"/>
    <row r="42905" x14ac:dyDescent="0.2"/>
    <row r="42906" x14ac:dyDescent="0.2"/>
    <row r="42907" x14ac:dyDescent="0.2"/>
    <row r="42908" x14ac:dyDescent="0.2"/>
    <row r="42909" x14ac:dyDescent="0.2"/>
    <row r="42910" x14ac:dyDescent="0.2"/>
    <row r="42911" x14ac:dyDescent="0.2"/>
    <row r="42912" x14ac:dyDescent="0.2"/>
    <row r="42913" x14ac:dyDescent="0.2"/>
    <row r="42914" x14ac:dyDescent="0.2"/>
    <row r="42915" x14ac:dyDescent="0.2"/>
    <row r="42916" x14ac:dyDescent="0.2"/>
    <row r="42917" x14ac:dyDescent="0.2"/>
    <row r="42918" x14ac:dyDescent="0.2"/>
    <row r="42919" x14ac:dyDescent="0.2"/>
    <row r="42920" x14ac:dyDescent="0.2"/>
    <row r="42921" x14ac:dyDescent="0.2"/>
    <row r="42922" x14ac:dyDescent="0.2"/>
    <row r="42923" x14ac:dyDescent="0.2"/>
    <row r="42924" x14ac:dyDescent="0.2"/>
    <row r="42925" x14ac:dyDescent="0.2"/>
    <row r="42926" x14ac:dyDescent="0.2"/>
    <row r="42927" x14ac:dyDescent="0.2"/>
    <row r="42928" x14ac:dyDescent="0.2"/>
    <row r="42929" x14ac:dyDescent="0.2"/>
    <row r="42930" x14ac:dyDescent="0.2"/>
    <row r="42931" x14ac:dyDescent="0.2"/>
    <row r="42932" x14ac:dyDescent="0.2"/>
    <row r="42933" x14ac:dyDescent="0.2"/>
    <row r="42934" x14ac:dyDescent="0.2"/>
    <row r="42935" x14ac:dyDescent="0.2"/>
    <row r="42936" x14ac:dyDescent="0.2"/>
    <row r="42937" x14ac:dyDescent="0.2"/>
    <row r="42938" x14ac:dyDescent="0.2"/>
    <row r="42939" x14ac:dyDescent="0.2"/>
    <row r="42940" x14ac:dyDescent="0.2"/>
    <row r="42941" x14ac:dyDescent="0.2"/>
    <row r="42942" x14ac:dyDescent="0.2"/>
    <row r="42943" x14ac:dyDescent="0.2"/>
    <row r="42944" x14ac:dyDescent="0.2"/>
    <row r="42945" x14ac:dyDescent="0.2"/>
    <row r="42946" x14ac:dyDescent="0.2"/>
    <row r="42947" x14ac:dyDescent="0.2"/>
    <row r="42948" x14ac:dyDescent="0.2"/>
    <row r="42949" x14ac:dyDescent="0.2"/>
    <row r="42950" x14ac:dyDescent="0.2"/>
    <row r="42951" x14ac:dyDescent="0.2"/>
    <row r="42952" x14ac:dyDescent="0.2"/>
    <row r="42953" x14ac:dyDescent="0.2"/>
    <row r="42954" x14ac:dyDescent="0.2"/>
    <row r="42955" x14ac:dyDescent="0.2"/>
    <row r="42956" x14ac:dyDescent="0.2"/>
    <row r="42957" x14ac:dyDescent="0.2"/>
    <row r="42958" x14ac:dyDescent="0.2"/>
    <row r="42959" x14ac:dyDescent="0.2"/>
    <row r="42960" x14ac:dyDescent="0.2"/>
    <row r="42961" x14ac:dyDescent="0.2"/>
    <row r="42962" x14ac:dyDescent="0.2"/>
    <row r="42963" x14ac:dyDescent="0.2"/>
    <row r="42964" x14ac:dyDescent="0.2"/>
    <row r="42965" x14ac:dyDescent="0.2"/>
    <row r="42966" x14ac:dyDescent="0.2"/>
    <row r="42967" x14ac:dyDescent="0.2"/>
    <row r="42968" x14ac:dyDescent="0.2"/>
    <row r="42969" x14ac:dyDescent="0.2"/>
    <row r="42970" x14ac:dyDescent="0.2"/>
    <row r="42971" x14ac:dyDescent="0.2"/>
    <row r="42972" x14ac:dyDescent="0.2"/>
    <row r="42973" x14ac:dyDescent="0.2"/>
    <row r="42974" x14ac:dyDescent="0.2"/>
    <row r="42975" x14ac:dyDescent="0.2"/>
    <row r="42976" x14ac:dyDescent="0.2"/>
    <row r="42977" x14ac:dyDescent="0.2"/>
    <row r="42978" x14ac:dyDescent="0.2"/>
    <row r="42979" x14ac:dyDescent="0.2"/>
    <row r="42980" x14ac:dyDescent="0.2"/>
    <row r="42981" x14ac:dyDescent="0.2"/>
    <row r="42982" x14ac:dyDescent="0.2"/>
    <row r="42983" x14ac:dyDescent="0.2"/>
    <row r="42984" x14ac:dyDescent="0.2"/>
    <row r="42985" x14ac:dyDescent="0.2"/>
    <row r="42986" x14ac:dyDescent="0.2"/>
    <row r="42987" x14ac:dyDescent="0.2"/>
    <row r="42988" x14ac:dyDescent="0.2"/>
    <row r="42989" x14ac:dyDescent="0.2"/>
    <row r="42990" x14ac:dyDescent="0.2"/>
    <row r="42991" x14ac:dyDescent="0.2"/>
    <row r="42992" x14ac:dyDescent="0.2"/>
    <row r="42993" x14ac:dyDescent="0.2"/>
    <row r="42994" x14ac:dyDescent="0.2"/>
    <row r="42995" x14ac:dyDescent="0.2"/>
    <row r="42996" x14ac:dyDescent="0.2"/>
    <row r="42997" x14ac:dyDescent="0.2"/>
    <row r="42998" x14ac:dyDescent="0.2"/>
    <row r="42999" x14ac:dyDescent="0.2"/>
    <row r="43000" x14ac:dyDescent="0.2"/>
    <row r="43001" x14ac:dyDescent="0.2"/>
    <row r="43002" x14ac:dyDescent="0.2"/>
    <row r="43003" x14ac:dyDescent="0.2"/>
    <row r="43004" x14ac:dyDescent="0.2"/>
    <row r="43005" x14ac:dyDescent="0.2"/>
    <row r="43006" x14ac:dyDescent="0.2"/>
    <row r="43007" x14ac:dyDescent="0.2"/>
    <row r="43008" x14ac:dyDescent="0.2"/>
    <row r="43009" x14ac:dyDescent="0.2"/>
    <row r="43010" x14ac:dyDescent="0.2"/>
    <row r="43011" x14ac:dyDescent="0.2"/>
    <row r="43012" x14ac:dyDescent="0.2"/>
    <row r="43013" x14ac:dyDescent="0.2"/>
    <row r="43014" x14ac:dyDescent="0.2"/>
    <row r="43015" x14ac:dyDescent="0.2"/>
    <row r="43016" x14ac:dyDescent="0.2"/>
    <row r="43017" x14ac:dyDescent="0.2"/>
    <row r="43018" x14ac:dyDescent="0.2"/>
    <row r="43019" x14ac:dyDescent="0.2"/>
    <row r="43020" x14ac:dyDescent="0.2"/>
    <row r="43021" x14ac:dyDescent="0.2"/>
    <row r="43022" x14ac:dyDescent="0.2"/>
    <row r="43023" x14ac:dyDescent="0.2"/>
    <row r="43024" x14ac:dyDescent="0.2"/>
    <row r="43025" x14ac:dyDescent="0.2"/>
    <row r="43026" x14ac:dyDescent="0.2"/>
    <row r="43027" x14ac:dyDescent="0.2"/>
    <row r="43028" x14ac:dyDescent="0.2"/>
    <row r="43029" x14ac:dyDescent="0.2"/>
    <row r="43030" x14ac:dyDescent="0.2"/>
    <row r="43031" x14ac:dyDescent="0.2"/>
    <row r="43032" x14ac:dyDescent="0.2"/>
    <row r="43033" x14ac:dyDescent="0.2"/>
    <row r="43034" x14ac:dyDescent="0.2"/>
    <row r="43035" x14ac:dyDescent="0.2"/>
    <row r="43036" x14ac:dyDescent="0.2"/>
    <row r="43037" x14ac:dyDescent="0.2"/>
    <row r="43038" x14ac:dyDescent="0.2"/>
    <row r="43039" x14ac:dyDescent="0.2"/>
    <row r="43040" x14ac:dyDescent="0.2"/>
    <row r="43041" x14ac:dyDescent="0.2"/>
    <row r="43042" x14ac:dyDescent="0.2"/>
    <row r="43043" x14ac:dyDescent="0.2"/>
    <row r="43044" x14ac:dyDescent="0.2"/>
    <row r="43045" x14ac:dyDescent="0.2"/>
    <row r="43046" x14ac:dyDescent="0.2"/>
    <row r="43047" x14ac:dyDescent="0.2"/>
    <row r="43048" x14ac:dyDescent="0.2"/>
    <row r="43049" x14ac:dyDescent="0.2"/>
    <row r="43050" x14ac:dyDescent="0.2"/>
    <row r="43051" x14ac:dyDescent="0.2"/>
    <row r="43052" x14ac:dyDescent="0.2"/>
    <row r="43053" x14ac:dyDescent="0.2"/>
    <row r="43054" x14ac:dyDescent="0.2"/>
    <row r="43055" x14ac:dyDescent="0.2"/>
    <row r="43056" x14ac:dyDescent="0.2"/>
    <row r="43057" x14ac:dyDescent="0.2"/>
    <row r="43058" x14ac:dyDescent="0.2"/>
    <row r="43059" x14ac:dyDescent="0.2"/>
    <row r="43060" x14ac:dyDescent="0.2"/>
    <row r="43061" x14ac:dyDescent="0.2"/>
    <row r="43062" x14ac:dyDescent="0.2"/>
    <row r="43063" x14ac:dyDescent="0.2"/>
    <row r="43064" x14ac:dyDescent="0.2"/>
    <row r="43065" x14ac:dyDescent="0.2"/>
    <row r="43066" x14ac:dyDescent="0.2"/>
    <row r="43067" x14ac:dyDescent="0.2"/>
    <row r="43068" x14ac:dyDescent="0.2"/>
    <row r="43069" x14ac:dyDescent="0.2"/>
    <row r="43070" x14ac:dyDescent="0.2"/>
    <row r="43071" x14ac:dyDescent="0.2"/>
    <row r="43072" x14ac:dyDescent="0.2"/>
    <row r="43073" x14ac:dyDescent="0.2"/>
    <row r="43074" x14ac:dyDescent="0.2"/>
    <row r="43075" x14ac:dyDescent="0.2"/>
    <row r="43076" x14ac:dyDescent="0.2"/>
    <row r="43077" x14ac:dyDescent="0.2"/>
    <row r="43078" x14ac:dyDescent="0.2"/>
    <row r="43079" x14ac:dyDescent="0.2"/>
    <row r="43080" x14ac:dyDescent="0.2"/>
    <row r="43081" x14ac:dyDescent="0.2"/>
    <row r="43082" x14ac:dyDescent="0.2"/>
    <row r="43083" x14ac:dyDescent="0.2"/>
    <row r="43084" x14ac:dyDescent="0.2"/>
    <row r="43085" x14ac:dyDescent="0.2"/>
    <row r="43086" x14ac:dyDescent="0.2"/>
    <row r="43087" x14ac:dyDescent="0.2"/>
    <row r="43088" x14ac:dyDescent="0.2"/>
    <row r="43089" x14ac:dyDescent="0.2"/>
    <row r="43090" x14ac:dyDescent="0.2"/>
    <row r="43091" x14ac:dyDescent="0.2"/>
    <row r="43092" x14ac:dyDescent="0.2"/>
    <row r="43093" x14ac:dyDescent="0.2"/>
    <row r="43094" x14ac:dyDescent="0.2"/>
    <row r="43095" x14ac:dyDescent="0.2"/>
    <row r="43096" x14ac:dyDescent="0.2"/>
    <row r="43097" x14ac:dyDescent="0.2"/>
    <row r="43098" x14ac:dyDescent="0.2"/>
    <row r="43099" x14ac:dyDescent="0.2"/>
    <row r="43100" x14ac:dyDescent="0.2"/>
    <row r="43101" x14ac:dyDescent="0.2"/>
    <row r="43102" x14ac:dyDescent="0.2"/>
    <row r="43103" x14ac:dyDescent="0.2"/>
    <row r="43104" x14ac:dyDescent="0.2"/>
    <row r="43105" x14ac:dyDescent="0.2"/>
    <row r="43106" x14ac:dyDescent="0.2"/>
    <row r="43107" x14ac:dyDescent="0.2"/>
    <row r="43108" x14ac:dyDescent="0.2"/>
    <row r="43109" x14ac:dyDescent="0.2"/>
    <row r="43110" x14ac:dyDescent="0.2"/>
    <row r="43111" x14ac:dyDescent="0.2"/>
    <row r="43112" x14ac:dyDescent="0.2"/>
    <row r="43113" x14ac:dyDescent="0.2"/>
    <row r="43114" x14ac:dyDescent="0.2"/>
    <row r="43115" x14ac:dyDescent="0.2"/>
    <row r="43116" x14ac:dyDescent="0.2"/>
    <row r="43117" x14ac:dyDescent="0.2"/>
    <row r="43118" x14ac:dyDescent="0.2"/>
    <row r="43119" x14ac:dyDescent="0.2"/>
    <row r="43120" x14ac:dyDescent="0.2"/>
    <row r="43121" x14ac:dyDescent="0.2"/>
    <row r="43122" x14ac:dyDescent="0.2"/>
    <row r="43123" x14ac:dyDescent="0.2"/>
    <row r="43124" x14ac:dyDescent="0.2"/>
    <row r="43125" x14ac:dyDescent="0.2"/>
    <row r="43126" x14ac:dyDescent="0.2"/>
    <row r="43127" x14ac:dyDescent="0.2"/>
    <row r="43128" x14ac:dyDescent="0.2"/>
    <row r="43129" x14ac:dyDescent="0.2"/>
    <row r="43130" x14ac:dyDescent="0.2"/>
    <row r="43131" x14ac:dyDescent="0.2"/>
    <row r="43132" x14ac:dyDescent="0.2"/>
    <row r="43133" x14ac:dyDescent="0.2"/>
    <row r="43134" x14ac:dyDescent="0.2"/>
    <row r="43135" x14ac:dyDescent="0.2"/>
    <row r="43136" x14ac:dyDescent="0.2"/>
    <row r="43137" x14ac:dyDescent="0.2"/>
    <row r="43138" x14ac:dyDescent="0.2"/>
    <row r="43139" x14ac:dyDescent="0.2"/>
    <row r="43140" x14ac:dyDescent="0.2"/>
    <row r="43141" x14ac:dyDescent="0.2"/>
    <row r="43142" x14ac:dyDescent="0.2"/>
    <row r="43143" x14ac:dyDescent="0.2"/>
    <row r="43144" x14ac:dyDescent="0.2"/>
    <row r="43145" x14ac:dyDescent="0.2"/>
    <row r="43146" x14ac:dyDescent="0.2"/>
    <row r="43147" x14ac:dyDescent="0.2"/>
    <row r="43148" x14ac:dyDescent="0.2"/>
    <row r="43149" x14ac:dyDescent="0.2"/>
    <row r="43150" x14ac:dyDescent="0.2"/>
    <row r="43151" x14ac:dyDescent="0.2"/>
    <row r="43152" x14ac:dyDescent="0.2"/>
    <row r="43153" x14ac:dyDescent="0.2"/>
    <row r="43154" x14ac:dyDescent="0.2"/>
    <row r="43155" x14ac:dyDescent="0.2"/>
    <row r="43156" x14ac:dyDescent="0.2"/>
    <row r="43157" x14ac:dyDescent="0.2"/>
    <row r="43158" x14ac:dyDescent="0.2"/>
    <row r="43159" x14ac:dyDescent="0.2"/>
    <row r="43160" x14ac:dyDescent="0.2"/>
    <row r="43161" x14ac:dyDescent="0.2"/>
    <row r="43162" x14ac:dyDescent="0.2"/>
    <row r="43163" x14ac:dyDescent="0.2"/>
    <row r="43164" x14ac:dyDescent="0.2"/>
    <row r="43165" x14ac:dyDescent="0.2"/>
    <row r="43166" x14ac:dyDescent="0.2"/>
    <row r="43167" x14ac:dyDescent="0.2"/>
    <row r="43168" x14ac:dyDescent="0.2"/>
    <row r="43169" x14ac:dyDescent="0.2"/>
    <row r="43170" x14ac:dyDescent="0.2"/>
    <row r="43171" x14ac:dyDescent="0.2"/>
    <row r="43172" x14ac:dyDescent="0.2"/>
    <row r="43173" x14ac:dyDescent="0.2"/>
    <row r="43174" x14ac:dyDescent="0.2"/>
    <row r="43175" x14ac:dyDescent="0.2"/>
    <row r="43176" x14ac:dyDescent="0.2"/>
    <row r="43177" x14ac:dyDescent="0.2"/>
    <row r="43178" x14ac:dyDescent="0.2"/>
    <row r="43179" x14ac:dyDescent="0.2"/>
    <row r="43180" x14ac:dyDescent="0.2"/>
    <row r="43181" x14ac:dyDescent="0.2"/>
    <row r="43182" x14ac:dyDescent="0.2"/>
    <row r="43183" x14ac:dyDescent="0.2"/>
    <row r="43184" x14ac:dyDescent="0.2"/>
    <row r="43185" x14ac:dyDescent="0.2"/>
    <row r="43186" x14ac:dyDescent="0.2"/>
    <row r="43187" x14ac:dyDescent="0.2"/>
    <row r="43188" x14ac:dyDescent="0.2"/>
    <row r="43189" x14ac:dyDescent="0.2"/>
    <row r="43190" x14ac:dyDescent="0.2"/>
    <row r="43191" x14ac:dyDescent="0.2"/>
    <row r="43192" x14ac:dyDescent="0.2"/>
    <row r="43193" x14ac:dyDescent="0.2"/>
    <row r="43194" x14ac:dyDescent="0.2"/>
    <row r="43195" x14ac:dyDescent="0.2"/>
    <row r="43196" x14ac:dyDescent="0.2"/>
    <row r="43197" x14ac:dyDescent="0.2"/>
    <row r="43198" x14ac:dyDescent="0.2"/>
    <row r="43199" x14ac:dyDescent="0.2"/>
    <row r="43200" x14ac:dyDescent="0.2"/>
    <row r="43201" x14ac:dyDescent="0.2"/>
    <row r="43202" x14ac:dyDescent="0.2"/>
    <row r="43203" x14ac:dyDescent="0.2"/>
    <row r="43204" x14ac:dyDescent="0.2"/>
    <row r="43205" x14ac:dyDescent="0.2"/>
    <row r="43206" x14ac:dyDescent="0.2"/>
    <row r="43207" x14ac:dyDescent="0.2"/>
    <row r="43208" x14ac:dyDescent="0.2"/>
    <row r="43209" x14ac:dyDescent="0.2"/>
    <row r="43210" x14ac:dyDescent="0.2"/>
    <row r="43211" x14ac:dyDescent="0.2"/>
    <row r="43212" x14ac:dyDescent="0.2"/>
    <row r="43213" x14ac:dyDescent="0.2"/>
    <row r="43214" x14ac:dyDescent="0.2"/>
    <row r="43215" x14ac:dyDescent="0.2"/>
    <row r="43216" x14ac:dyDescent="0.2"/>
    <row r="43217" x14ac:dyDescent="0.2"/>
    <row r="43218" x14ac:dyDescent="0.2"/>
    <row r="43219" x14ac:dyDescent="0.2"/>
    <row r="43220" x14ac:dyDescent="0.2"/>
    <row r="43221" x14ac:dyDescent="0.2"/>
    <row r="43222" x14ac:dyDescent="0.2"/>
    <row r="43223" x14ac:dyDescent="0.2"/>
    <row r="43224" x14ac:dyDescent="0.2"/>
    <row r="43225" x14ac:dyDescent="0.2"/>
    <row r="43226" x14ac:dyDescent="0.2"/>
    <row r="43227" x14ac:dyDescent="0.2"/>
    <row r="43228" x14ac:dyDescent="0.2"/>
    <row r="43229" x14ac:dyDescent="0.2"/>
    <row r="43230" x14ac:dyDescent="0.2"/>
    <row r="43231" x14ac:dyDescent="0.2"/>
    <row r="43232" x14ac:dyDescent="0.2"/>
    <row r="43233" x14ac:dyDescent="0.2"/>
    <row r="43234" x14ac:dyDescent="0.2"/>
    <row r="43235" x14ac:dyDescent="0.2"/>
    <row r="43236" x14ac:dyDescent="0.2"/>
    <row r="43237" x14ac:dyDescent="0.2"/>
    <row r="43238" x14ac:dyDescent="0.2"/>
    <row r="43239" x14ac:dyDescent="0.2"/>
    <row r="43240" x14ac:dyDescent="0.2"/>
    <row r="43241" x14ac:dyDescent="0.2"/>
    <row r="43242" x14ac:dyDescent="0.2"/>
    <row r="43243" x14ac:dyDescent="0.2"/>
    <row r="43244" x14ac:dyDescent="0.2"/>
    <row r="43245" x14ac:dyDescent="0.2"/>
    <row r="43246" x14ac:dyDescent="0.2"/>
    <row r="43247" x14ac:dyDescent="0.2"/>
    <row r="43248" x14ac:dyDescent="0.2"/>
    <row r="43249" x14ac:dyDescent="0.2"/>
    <row r="43250" x14ac:dyDescent="0.2"/>
    <row r="43251" x14ac:dyDescent="0.2"/>
    <row r="43252" x14ac:dyDescent="0.2"/>
    <row r="43253" x14ac:dyDescent="0.2"/>
    <row r="43254" x14ac:dyDescent="0.2"/>
    <row r="43255" x14ac:dyDescent="0.2"/>
    <row r="43256" x14ac:dyDescent="0.2"/>
    <row r="43257" x14ac:dyDescent="0.2"/>
    <row r="43258" x14ac:dyDescent="0.2"/>
    <row r="43259" x14ac:dyDescent="0.2"/>
    <row r="43260" x14ac:dyDescent="0.2"/>
    <row r="43261" x14ac:dyDescent="0.2"/>
    <row r="43262" x14ac:dyDescent="0.2"/>
    <row r="43263" x14ac:dyDescent="0.2"/>
    <row r="43264" x14ac:dyDescent="0.2"/>
    <row r="43265" x14ac:dyDescent="0.2"/>
    <row r="43266" x14ac:dyDescent="0.2"/>
    <row r="43267" x14ac:dyDescent="0.2"/>
    <row r="43268" x14ac:dyDescent="0.2"/>
    <row r="43269" x14ac:dyDescent="0.2"/>
    <row r="43270" x14ac:dyDescent="0.2"/>
    <row r="43271" x14ac:dyDescent="0.2"/>
    <row r="43272" x14ac:dyDescent="0.2"/>
    <row r="43273" x14ac:dyDescent="0.2"/>
    <row r="43274" x14ac:dyDescent="0.2"/>
    <row r="43275" x14ac:dyDescent="0.2"/>
    <row r="43276" x14ac:dyDescent="0.2"/>
    <row r="43277" x14ac:dyDescent="0.2"/>
    <row r="43278" x14ac:dyDescent="0.2"/>
    <row r="43279" x14ac:dyDescent="0.2"/>
    <row r="43280" x14ac:dyDescent="0.2"/>
    <row r="43281" x14ac:dyDescent="0.2"/>
    <row r="43282" x14ac:dyDescent="0.2"/>
    <row r="43283" x14ac:dyDescent="0.2"/>
    <row r="43284" x14ac:dyDescent="0.2"/>
    <row r="43285" x14ac:dyDescent="0.2"/>
    <row r="43286" x14ac:dyDescent="0.2"/>
    <row r="43287" x14ac:dyDescent="0.2"/>
    <row r="43288" x14ac:dyDescent="0.2"/>
    <row r="43289" x14ac:dyDescent="0.2"/>
    <row r="43290" x14ac:dyDescent="0.2"/>
    <row r="43291" x14ac:dyDescent="0.2"/>
    <row r="43292" x14ac:dyDescent="0.2"/>
    <row r="43293" x14ac:dyDescent="0.2"/>
    <row r="43294" x14ac:dyDescent="0.2"/>
    <row r="43295" x14ac:dyDescent="0.2"/>
    <row r="43296" x14ac:dyDescent="0.2"/>
    <row r="43297" x14ac:dyDescent="0.2"/>
    <row r="43298" x14ac:dyDescent="0.2"/>
    <row r="43299" x14ac:dyDescent="0.2"/>
    <row r="43300" x14ac:dyDescent="0.2"/>
    <row r="43301" x14ac:dyDescent="0.2"/>
    <row r="43302" x14ac:dyDescent="0.2"/>
    <row r="43303" x14ac:dyDescent="0.2"/>
    <row r="43304" x14ac:dyDescent="0.2"/>
    <row r="43305" x14ac:dyDescent="0.2"/>
    <row r="43306" x14ac:dyDescent="0.2"/>
    <row r="43307" x14ac:dyDescent="0.2"/>
    <row r="43308" x14ac:dyDescent="0.2"/>
    <row r="43309" x14ac:dyDescent="0.2"/>
    <row r="43310" x14ac:dyDescent="0.2"/>
    <row r="43311" x14ac:dyDescent="0.2"/>
    <row r="43312" x14ac:dyDescent="0.2"/>
    <row r="43313" x14ac:dyDescent="0.2"/>
    <row r="43314" x14ac:dyDescent="0.2"/>
    <row r="43315" x14ac:dyDescent="0.2"/>
    <row r="43316" x14ac:dyDescent="0.2"/>
    <row r="43317" x14ac:dyDescent="0.2"/>
    <row r="43318" x14ac:dyDescent="0.2"/>
    <row r="43319" x14ac:dyDescent="0.2"/>
    <row r="43320" x14ac:dyDescent="0.2"/>
    <row r="43321" x14ac:dyDescent="0.2"/>
    <row r="43322" x14ac:dyDescent="0.2"/>
    <row r="43323" x14ac:dyDescent="0.2"/>
    <row r="43324" x14ac:dyDescent="0.2"/>
    <row r="43325" x14ac:dyDescent="0.2"/>
    <row r="43326" x14ac:dyDescent="0.2"/>
    <row r="43327" x14ac:dyDescent="0.2"/>
    <row r="43328" x14ac:dyDescent="0.2"/>
    <row r="43329" x14ac:dyDescent="0.2"/>
    <row r="43330" x14ac:dyDescent="0.2"/>
    <row r="43331" x14ac:dyDescent="0.2"/>
    <row r="43332" x14ac:dyDescent="0.2"/>
    <row r="43333" x14ac:dyDescent="0.2"/>
    <row r="43334" x14ac:dyDescent="0.2"/>
    <row r="43335" x14ac:dyDescent="0.2"/>
    <row r="43336" x14ac:dyDescent="0.2"/>
    <row r="43337" x14ac:dyDescent="0.2"/>
    <row r="43338" x14ac:dyDescent="0.2"/>
    <row r="43339" x14ac:dyDescent="0.2"/>
    <row r="43340" x14ac:dyDescent="0.2"/>
    <row r="43341" x14ac:dyDescent="0.2"/>
    <row r="43342" x14ac:dyDescent="0.2"/>
    <row r="43343" x14ac:dyDescent="0.2"/>
    <row r="43344" x14ac:dyDescent="0.2"/>
    <row r="43345" x14ac:dyDescent="0.2"/>
    <row r="43346" x14ac:dyDescent="0.2"/>
    <row r="43347" x14ac:dyDescent="0.2"/>
    <row r="43348" x14ac:dyDescent="0.2"/>
    <row r="43349" x14ac:dyDescent="0.2"/>
    <row r="43350" x14ac:dyDescent="0.2"/>
    <row r="43351" x14ac:dyDescent="0.2"/>
    <row r="43352" x14ac:dyDescent="0.2"/>
    <row r="43353" x14ac:dyDescent="0.2"/>
    <row r="43354" x14ac:dyDescent="0.2"/>
    <row r="43355" x14ac:dyDescent="0.2"/>
    <row r="43356" x14ac:dyDescent="0.2"/>
    <row r="43357" x14ac:dyDescent="0.2"/>
    <row r="43358" x14ac:dyDescent="0.2"/>
    <row r="43359" x14ac:dyDescent="0.2"/>
    <row r="43360" x14ac:dyDescent="0.2"/>
    <row r="43361" x14ac:dyDescent="0.2"/>
    <row r="43362" x14ac:dyDescent="0.2"/>
    <row r="43363" x14ac:dyDescent="0.2"/>
    <row r="43364" x14ac:dyDescent="0.2"/>
    <row r="43365" x14ac:dyDescent="0.2"/>
    <row r="43366" x14ac:dyDescent="0.2"/>
    <row r="43367" x14ac:dyDescent="0.2"/>
    <row r="43368" x14ac:dyDescent="0.2"/>
    <row r="43369" x14ac:dyDescent="0.2"/>
    <row r="43370" x14ac:dyDescent="0.2"/>
    <row r="43371" x14ac:dyDescent="0.2"/>
    <row r="43372" x14ac:dyDescent="0.2"/>
    <row r="43373" x14ac:dyDescent="0.2"/>
    <row r="43374" x14ac:dyDescent="0.2"/>
    <row r="43375" x14ac:dyDescent="0.2"/>
    <row r="43376" x14ac:dyDescent="0.2"/>
    <row r="43377" x14ac:dyDescent="0.2"/>
    <row r="43378" x14ac:dyDescent="0.2"/>
    <row r="43379" x14ac:dyDescent="0.2"/>
    <row r="43380" x14ac:dyDescent="0.2"/>
    <row r="43381" x14ac:dyDescent="0.2"/>
    <row r="43382" x14ac:dyDescent="0.2"/>
    <row r="43383" x14ac:dyDescent="0.2"/>
    <row r="43384" x14ac:dyDescent="0.2"/>
    <row r="43385" x14ac:dyDescent="0.2"/>
    <row r="43386" x14ac:dyDescent="0.2"/>
    <row r="43387" x14ac:dyDescent="0.2"/>
    <row r="43388" x14ac:dyDescent="0.2"/>
    <row r="43389" x14ac:dyDescent="0.2"/>
    <row r="43390" x14ac:dyDescent="0.2"/>
    <row r="43391" x14ac:dyDescent="0.2"/>
    <row r="43392" x14ac:dyDescent="0.2"/>
    <row r="43393" x14ac:dyDescent="0.2"/>
    <row r="43394" x14ac:dyDescent="0.2"/>
    <row r="43395" x14ac:dyDescent="0.2"/>
    <row r="43396" x14ac:dyDescent="0.2"/>
    <row r="43397" x14ac:dyDescent="0.2"/>
    <row r="43398" x14ac:dyDescent="0.2"/>
    <row r="43399" x14ac:dyDescent="0.2"/>
    <row r="43400" x14ac:dyDescent="0.2"/>
    <row r="43401" x14ac:dyDescent="0.2"/>
    <row r="43402" x14ac:dyDescent="0.2"/>
    <row r="43403" x14ac:dyDescent="0.2"/>
    <row r="43404" x14ac:dyDescent="0.2"/>
    <row r="43405" x14ac:dyDescent="0.2"/>
    <row r="43406" x14ac:dyDescent="0.2"/>
    <row r="43407" x14ac:dyDescent="0.2"/>
    <row r="43408" x14ac:dyDescent="0.2"/>
    <row r="43409" x14ac:dyDescent="0.2"/>
    <row r="43410" x14ac:dyDescent="0.2"/>
    <row r="43411" x14ac:dyDescent="0.2"/>
    <row r="43412" x14ac:dyDescent="0.2"/>
    <row r="43413" x14ac:dyDescent="0.2"/>
    <row r="43414" x14ac:dyDescent="0.2"/>
    <row r="43415" x14ac:dyDescent="0.2"/>
    <row r="43416" x14ac:dyDescent="0.2"/>
    <row r="43417" x14ac:dyDescent="0.2"/>
    <row r="43418" x14ac:dyDescent="0.2"/>
    <row r="43419" x14ac:dyDescent="0.2"/>
    <row r="43420" x14ac:dyDescent="0.2"/>
    <row r="43421" x14ac:dyDescent="0.2"/>
    <row r="43422" x14ac:dyDescent="0.2"/>
    <row r="43423" x14ac:dyDescent="0.2"/>
    <row r="43424" x14ac:dyDescent="0.2"/>
    <row r="43425" x14ac:dyDescent="0.2"/>
    <row r="43426" x14ac:dyDescent="0.2"/>
    <row r="43427" x14ac:dyDescent="0.2"/>
    <row r="43428" x14ac:dyDescent="0.2"/>
    <row r="43429" x14ac:dyDescent="0.2"/>
    <row r="43430" x14ac:dyDescent="0.2"/>
    <row r="43431" x14ac:dyDescent="0.2"/>
    <row r="43432" x14ac:dyDescent="0.2"/>
    <row r="43433" x14ac:dyDescent="0.2"/>
    <row r="43434" x14ac:dyDescent="0.2"/>
    <row r="43435" x14ac:dyDescent="0.2"/>
    <row r="43436" x14ac:dyDescent="0.2"/>
    <row r="43437" x14ac:dyDescent="0.2"/>
    <row r="43438" x14ac:dyDescent="0.2"/>
    <row r="43439" x14ac:dyDescent="0.2"/>
    <row r="43440" x14ac:dyDescent="0.2"/>
    <row r="43441" x14ac:dyDescent="0.2"/>
    <row r="43442" x14ac:dyDescent="0.2"/>
    <row r="43443" x14ac:dyDescent="0.2"/>
    <row r="43444" x14ac:dyDescent="0.2"/>
    <row r="43445" x14ac:dyDescent="0.2"/>
    <row r="43446" x14ac:dyDescent="0.2"/>
    <row r="43447" x14ac:dyDescent="0.2"/>
    <row r="43448" x14ac:dyDescent="0.2"/>
    <row r="43449" x14ac:dyDescent="0.2"/>
    <row r="43450" x14ac:dyDescent="0.2"/>
    <row r="43451" x14ac:dyDescent="0.2"/>
    <row r="43452" x14ac:dyDescent="0.2"/>
    <row r="43453" x14ac:dyDescent="0.2"/>
    <row r="43454" x14ac:dyDescent="0.2"/>
    <row r="43455" x14ac:dyDescent="0.2"/>
    <row r="43456" x14ac:dyDescent="0.2"/>
    <row r="43457" x14ac:dyDescent="0.2"/>
    <row r="43458" x14ac:dyDescent="0.2"/>
    <row r="43459" x14ac:dyDescent="0.2"/>
    <row r="43460" x14ac:dyDescent="0.2"/>
    <row r="43461" x14ac:dyDescent="0.2"/>
    <row r="43462" x14ac:dyDescent="0.2"/>
    <row r="43463" x14ac:dyDescent="0.2"/>
    <row r="43464" x14ac:dyDescent="0.2"/>
    <row r="43465" x14ac:dyDescent="0.2"/>
    <row r="43466" x14ac:dyDescent="0.2"/>
    <row r="43467" x14ac:dyDescent="0.2"/>
    <row r="43468" x14ac:dyDescent="0.2"/>
    <row r="43469" x14ac:dyDescent="0.2"/>
    <row r="43470" x14ac:dyDescent="0.2"/>
    <row r="43471" x14ac:dyDescent="0.2"/>
    <row r="43472" x14ac:dyDescent="0.2"/>
    <row r="43473" x14ac:dyDescent="0.2"/>
    <row r="43474" x14ac:dyDescent="0.2"/>
    <row r="43475" x14ac:dyDescent="0.2"/>
    <row r="43476" x14ac:dyDescent="0.2"/>
    <row r="43477" x14ac:dyDescent="0.2"/>
    <row r="43478" x14ac:dyDescent="0.2"/>
    <row r="43479" x14ac:dyDescent="0.2"/>
    <row r="43480" x14ac:dyDescent="0.2"/>
    <row r="43481" x14ac:dyDescent="0.2"/>
    <row r="43482" x14ac:dyDescent="0.2"/>
    <row r="43483" x14ac:dyDescent="0.2"/>
    <row r="43484" x14ac:dyDescent="0.2"/>
    <row r="43485" x14ac:dyDescent="0.2"/>
    <row r="43486" x14ac:dyDescent="0.2"/>
    <row r="43487" x14ac:dyDescent="0.2"/>
    <row r="43488" x14ac:dyDescent="0.2"/>
    <row r="43489" x14ac:dyDescent="0.2"/>
    <row r="43490" x14ac:dyDescent="0.2"/>
    <row r="43491" x14ac:dyDescent="0.2"/>
    <row r="43492" x14ac:dyDescent="0.2"/>
    <row r="43493" x14ac:dyDescent="0.2"/>
    <row r="43494" x14ac:dyDescent="0.2"/>
    <row r="43495" x14ac:dyDescent="0.2"/>
    <row r="43496" x14ac:dyDescent="0.2"/>
    <row r="43497" x14ac:dyDescent="0.2"/>
    <row r="43498" x14ac:dyDescent="0.2"/>
    <row r="43499" x14ac:dyDescent="0.2"/>
    <row r="43500" x14ac:dyDescent="0.2"/>
    <row r="43501" x14ac:dyDescent="0.2"/>
    <row r="43502" x14ac:dyDescent="0.2"/>
    <row r="43503" x14ac:dyDescent="0.2"/>
    <row r="43504" x14ac:dyDescent="0.2"/>
    <row r="43505" x14ac:dyDescent="0.2"/>
    <row r="43506" x14ac:dyDescent="0.2"/>
    <row r="43507" x14ac:dyDescent="0.2"/>
    <row r="43508" x14ac:dyDescent="0.2"/>
    <row r="43509" x14ac:dyDescent="0.2"/>
    <row r="43510" x14ac:dyDescent="0.2"/>
    <row r="43511" x14ac:dyDescent="0.2"/>
    <row r="43512" x14ac:dyDescent="0.2"/>
    <row r="43513" x14ac:dyDescent="0.2"/>
    <row r="43514" x14ac:dyDescent="0.2"/>
    <row r="43515" x14ac:dyDescent="0.2"/>
    <row r="43516" x14ac:dyDescent="0.2"/>
    <row r="43517" x14ac:dyDescent="0.2"/>
    <row r="43518" x14ac:dyDescent="0.2"/>
    <row r="43519" x14ac:dyDescent="0.2"/>
    <row r="43520" x14ac:dyDescent="0.2"/>
    <row r="43521" x14ac:dyDescent="0.2"/>
    <row r="43522" x14ac:dyDescent="0.2"/>
    <row r="43523" x14ac:dyDescent="0.2"/>
    <row r="43524" x14ac:dyDescent="0.2"/>
    <row r="43525" x14ac:dyDescent="0.2"/>
    <row r="43526" x14ac:dyDescent="0.2"/>
    <row r="43527" x14ac:dyDescent="0.2"/>
    <row r="43528" x14ac:dyDescent="0.2"/>
    <row r="43529" x14ac:dyDescent="0.2"/>
    <row r="43530" x14ac:dyDescent="0.2"/>
    <row r="43531" x14ac:dyDescent="0.2"/>
    <row r="43532" x14ac:dyDescent="0.2"/>
    <row r="43533" x14ac:dyDescent="0.2"/>
    <row r="43534" x14ac:dyDescent="0.2"/>
    <row r="43535" x14ac:dyDescent="0.2"/>
    <row r="43536" x14ac:dyDescent="0.2"/>
    <row r="43537" x14ac:dyDescent="0.2"/>
    <row r="43538" x14ac:dyDescent="0.2"/>
    <row r="43539" x14ac:dyDescent="0.2"/>
    <row r="43540" x14ac:dyDescent="0.2"/>
    <row r="43541" x14ac:dyDescent="0.2"/>
    <row r="43542" x14ac:dyDescent="0.2"/>
    <row r="43543" x14ac:dyDescent="0.2"/>
    <row r="43544" x14ac:dyDescent="0.2"/>
    <row r="43545" x14ac:dyDescent="0.2"/>
    <row r="43546" x14ac:dyDescent="0.2"/>
    <row r="43547" x14ac:dyDescent="0.2"/>
    <row r="43548" x14ac:dyDescent="0.2"/>
    <row r="43549" x14ac:dyDescent="0.2"/>
    <row r="43550" x14ac:dyDescent="0.2"/>
    <row r="43551" x14ac:dyDescent="0.2"/>
    <row r="43552" x14ac:dyDescent="0.2"/>
    <row r="43553" x14ac:dyDescent="0.2"/>
    <row r="43554" x14ac:dyDescent="0.2"/>
    <row r="43555" x14ac:dyDescent="0.2"/>
    <row r="43556" x14ac:dyDescent="0.2"/>
    <row r="43557" x14ac:dyDescent="0.2"/>
    <row r="43558" x14ac:dyDescent="0.2"/>
    <row r="43559" x14ac:dyDescent="0.2"/>
    <row r="43560" x14ac:dyDescent="0.2"/>
    <row r="43561" x14ac:dyDescent="0.2"/>
    <row r="43562" x14ac:dyDescent="0.2"/>
    <row r="43563" x14ac:dyDescent="0.2"/>
    <row r="43564" x14ac:dyDescent="0.2"/>
    <row r="43565" x14ac:dyDescent="0.2"/>
    <row r="43566" x14ac:dyDescent="0.2"/>
    <row r="43567" x14ac:dyDescent="0.2"/>
    <row r="43568" x14ac:dyDescent="0.2"/>
    <row r="43569" x14ac:dyDescent="0.2"/>
    <row r="43570" x14ac:dyDescent="0.2"/>
    <row r="43571" x14ac:dyDescent="0.2"/>
    <row r="43572" x14ac:dyDescent="0.2"/>
    <row r="43573" x14ac:dyDescent="0.2"/>
    <row r="43574" x14ac:dyDescent="0.2"/>
    <row r="43575" x14ac:dyDescent="0.2"/>
    <row r="43576" x14ac:dyDescent="0.2"/>
    <row r="43577" x14ac:dyDescent="0.2"/>
    <row r="43578" x14ac:dyDescent="0.2"/>
    <row r="43579" x14ac:dyDescent="0.2"/>
    <row r="43580" x14ac:dyDescent="0.2"/>
    <row r="43581" x14ac:dyDescent="0.2"/>
    <row r="43582" x14ac:dyDescent="0.2"/>
    <row r="43583" x14ac:dyDescent="0.2"/>
    <row r="43584" x14ac:dyDescent="0.2"/>
    <row r="43585" x14ac:dyDescent="0.2"/>
    <row r="43586" x14ac:dyDescent="0.2"/>
    <row r="43587" x14ac:dyDescent="0.2"/>
    <row r="43588" x14ac:dyDescent="0.2"/>
    <row r="43589" x14ac:dyDescent="0.2"/>
    <row r="43590" x14ac:dyDescent="0.2"/>
    <row r="43591" x14ac:dyDescent="0.2"/>
    <row r="43592" x14ac:dyDescent="0.2"/>
    <row r="43593" x14ac:dyDescent="0.2"/>
    <row r="43594" x14ac:dyDescent="0.2"/>
    <row r="43595" x14ac:dyDescent="0.2"/>
    <row r="43596" x14ac:dyDescent="0.2"/>
    <row r="43597" x14ac:dyDescent="0.2"/>
    <row r="43598" x14ac:dyDescent="0.2"/>
    <row r="43599" x14ac:dyDescent="0.2"/>
    <row r="43600" x14ac:dyDescent="0.2"/>
    <row r="43601" x14ac:dyDescent="0.2"/>
    <row r="43602" x14ac:dyDescent="0.2"/>
    <row r="43603" x14ac:dyDescent="0.2"/>
    <row r="43604" x14ac:dyDescent="0.2"/>
    <row r="43605" x14ac:dyDescent="0.2"/>
    <row r="43606" x14ac:dyDescent="0.2"/>
    <row r="43607" x14ac:dyDescent="0.2"/>
    <row r="43608" x14ac:dyDescent="0.2"/>
    <row r="43609" x14ac:dyDescent="0.2"/>
    <row r="43610" x14ac:dyDescent="0.2"/>
    <row r="43611" x14ac:dyDescent="0.2"/>
    <row r="43612" x14ac:dyDescent="0.2"/>
    <row r="43613" x14ac:dyDescent="0.2"/>
    <row r="43614" x14ac:dyDescent="0.2"/>
    <row r="43615" x14ac:dyDescent="0.2"/>
    <row r="43616" x14ac:dyDescent="0.2"/>
    <row r="43617" x14ac:dyDescent="0.2"/>
    <row r="43618" x14ac:dyDescent="0.2"/>
    <row r="43619" x14ac:dyDescent="0.2"/>
    <row r="43620" x14ac:dyDescent="0.2"/>
    <row r="43621" x14ac:dyDescent="0.2"/>
    <row r="43622" x14ac:dyDescent="0.2"/>
    <row r="43623" x14ac:dyDescent="0.2"/>
    <row r="43624" x14ac:dyDescent="0.2"/>
    <row r="43625" x14ac:dyDescent="0.2"/>
    <row r="43626" x14ac:dyDescent="0.2"/>
    <row r="43627" x14ac:dyDescent="0.2"/>
    <row r="43628" x14ac:dyDescent="0.2"/>
    <row r="43629" x14ac:dyDescent="0.2"/>
    <row r="43630" x14ac:dyDescent="0.2"/>
    <row r="43631" x14ac:dyDescent="0.2"/>
    <row r="43632" x14ac:dyDescent="0.2"/>
    <row r="43633" x14ac:dyDescent="0.2"/>
    <row r="43634" x14ac:dyDescent="0.2"/>
    <row r="43635" x14ac:dyDescent="0.2"/>
    <row r="43636" x14ac:dyDescent="0.2"/>
    <row r="43637" x14ac:dyDescent="0.2"/>
    <row r="43638" x14ac:dyDescent="0.2"/>
    <row r="43639" x14ac:dyDescent="0.2"/>
    <row r="43640" x14ac:dyDescent="0.2"/>
    <row r="43641" x14ac:dyDescent="0.2"/>
    <row r="43642" x14ac:dyDescent="0.2"/>
    <row r="43643" x14ac:dyDescent="0.2"/>
    <row r="43644" x14ac:dyDescent="0.2"/>
    <row r="43645" x14ac:dyDescent="0.2"/>
    <row r="43646" x14ac:dyDescent="0.2"/>
    <row r="43647" x14ac:dyDescent="0.2"/>
    <row r="43648" x14ac:dyDescent="0.2"/>
    <row r="43649" x14ac:dyDescent="0.2"/>
    <row r="43650" x14ac:dyDescent="0.2"/>
    <row r="43651" x14ac:dyDescent="0.2"/>
    <row r="43652" x14ac:dyDescent="0.2"/>
    <row r="43653" x14ac:dyDescent="0.2"/>
    <row r="43654" x14ac:dyDescent="0.2"/>
    <row r="43655" x14ac:dyDescent="0.2"/>
    <row r="43656" x14ac:dyDescent="0.2"/>
    <row r="43657" x14ac:dyDescent="0.2"/>
    <row r="43658" x14ac:dyDescent="0.2"/>
    <row r="43659" x14ac:dyDescent="0.2"/>
    <row r="43660" x14ac:dyDescent="0.2"/>
    <row r="43661" x14ac:dyDescent="0.2"/>
    <row r="43662" x14ac:dyDescent="0.2"/>
    <row r="43663" x14ac:dyDescent="0.2"/>
    <row r="43664" x14ac:dyDescent="0.2"/>
    <row r="43665" x14ac:dyDescent="0.2"/>
    <row r="43666" x14ac:dyDescent="0.2"/>
    <row r="43667" x14ac:dyDescent="0.2"/>
    <row r="43668" x14ac:dyDescent="0.2"/>
    <row r="43669" x14ac:dyDescent="0.2"/>
    <row r="43670" x14ac:dyDescent="0.2"/>
    <row r="43671" x14ac:dyDescent="0.2"/>
    <row r="43672" x14ac:dyDescent="0.2"/>
    <row r="43673" x14ac:dyDescent="0.2"/>
    <row r="43674" x14ac:dyDescent="0.2"/>
    <row r="43675" x14ac:dyDescent="0.2"/>
    <row r="43676" x14ac:dyDescent="0.2"/>
    <row r="43677" x14ac:dyDescent="0.2"/>
    <row r="43678" x14ac:dyDescent="0.2"/>
    <row r="43679" x14ac:dyDescent="0.2"/>
    <row r="43680" x14ac:dyDescent="0.2"/>
    <row r="43681" x14ac:dyDescent="0.2"/>
    <row r="43682" x14ac:dyDescent="0.2"/>
    <row r="43683" x14ac:dyDescent="0.2"/>
    <row r="43684" x14ac:dyDescent="0.2"/>
    <row r="43685" x14ac:dyDescent="0.2"/>
    <row r="43686" x14ac:dyDescent="0.2"/>
    <row r="43687" x14ac:dyDescent="0.2"/>
    <row r="43688" x14ac:dyDescent="0.2"/>
    <row r="43689" x14ac:dyDescent="0.2"/>
    <row r="43690" x14ac:dyDescent="0.2"/>
    <row r="43691" x14ac:dyDescent="0.2"/>
    <row r="43692" x14ac:dyDescent="0.2"/>
    <row r="43693" x14ac:dyDescent="0.2"/>
    <row r="43694" x14ac:dyDescent="0.2"/>
    <row r="43695" x14ac:dyDescent="0.2"/>
    <row r="43696" x14ac:dyDescent="0.2"/>
    <row r="43697" x14ac:dyDescent="0.2"/>
    <row r="43698" x14ac:dyDescent="0.2"/>
    <row r="43699" x14ac:dyDescent="0.2"/>
    <row r="43700" x14ac:dyDescent="0.2"/>
    <row r="43701" x14ac:dyDescent="0.2"/>
    <row r="43702" x14ac:dyDescent="0.2"/>
    <row r="43703" x14ac:dyDescent="0.2"/>
    <row r="43704" x14ac:dyDescent="0.2"/>
    <row r="43705" x14ac:dyDescent="0.2"/>
    <row r="43706" x14ac:dyDescent="0.2"/>
    <row r="43707" x14ac:dyDescent="0.2"/>
    <row r="43708" x14ac:dyDescent="0.2"/>
    <row r="43709" x14ac:dyDescent="0.2"/>
    <row r="43710" x14ac:dyDescent="0.2"/>
    <row r="43711" x14ac:dyDescent="0.2"/>
    <row r="43712" x14ac:dyDescent="0.2"/>
    <row r="43713" x14ac:dyDescent="0.2"/>
    <row r="43714" x14ac:dyDescent="0.2"/>
    <row r="43715" x14ac:dyDescent="0.2"/>
    <row r="43716" x14ac:dyDescent="0.2"/>
    <row r="43717" x14ac:dyDescent="0.2"/>
    <row r="43718" x14ac:dyDescent="0.2"/>
    <row r="43719" x14ac:dyDescent="0.2"/>
    <row r="43720" x14ac:dyDescent="0.2"/>
    <row r="43721" x14ac:dyDescent="0.2"/>
    <row r="43722" x14ac:dyDescent="0.2"/>
    <row r="43723" x14ac:dyDescent="0.2"/>
    <row r="43724" x14ac:dyDescent="0.2"/>
    <row r="43725" x14ac:dyDescent="0.2"/>
    <row r="43726" x14ac:dyDescent="0.2"/>
    <row r="43727" x14ac:dyDescent="0.2"/>
    <row r="43728" x14ac:dyDescent="0.2"/>
    <row r="43729" x14ac:dyDescent="0.2"/>
    <row r="43730" x14ac:dyDescent="0.2"/>
    <row r="43731" x14ac:dyDescent="0.2"/>
    <row r="43732" x14ac:dyDescent="0.2"/>
    <row r="43733" x14ac:dyDescent="0.2"/>
    <row r="43734" x14ac:dyDescent="0.2"/>
    <row r="43735" x14ac:dyDescent="0.2"/>
    <row r="43736" x14ac:dyDescent="0.2"/>
    <row r="43737" x14ac:dyDescent="0.2"/>
    <row r="43738" x14ac:dyDescent="0.2"/>
    <row r="43739" x14ac:dyDescent="0.2"/>
    <row r="43740" x14ac:dyDescent="0.2"/>
    <row r="43741" x14ac:dyDescent="0.2"/>
    <row r="43742" x14ac:dyDescent="0.2"/>
    <row r="43743" x14ac:dyDescent="0.2"/>
    <row r="43744" x14ac:dyDescent="0.2"/>
    <row r="43745" x14ac:dyDescent="0.2"/>
    <row r="43746" x14ac:dyDescent="0.2"/>
    <row r="43747" x14ac:dyDescent="0.2"/>
    <row r="43748" x14ac:dyDescent="0.2"/>
    <row r="43749" x14ac:dyDescent="0.2"/>
    <row r="43750" x14ac:dyDescent="0.2"/>
    <row r="43751" x14ac:dyDescent="0.2"/>
    <row r="43752" x14ac:dyDescent="0.2"/>
    <row r="43753" x14ac:dyDescent="0.2"/>
    <row r="43754" x14ac:dyDescent="0.2"/>
    <row r="43755" x14ac:dyDescent="0.2"/>
    <row r="43756" x14ac:dyDescent="0.2"/>
    <row r="43757" x14ac:dyDescent="0.2"/>
    <row r="43758" x14ac:dyDescent="0.2"/>
    <row r="43759" x14ac:dyDescent="0.2"/>
    <row r="43760" x14ac:dyDescent="0.2"/>
    <row r="43761" x14ac:dyDescent="0.2"/>
    <row r="43762" x14ac:dyDescent="0.2"/>
    <row r="43763" x14ac:dyDescent="0.2"/>
    <row r="43764" x14ac:dyDescent="0.2"/>
    <row r="43765" x14ac:dyDescent="0.2"/>
    <row r="43766" x14ac:dyDescent="0.2"/>
    <row r="43767" x14ac:dyDescent="0.2"/>
    <row r="43768" x14ac:dyDescent="0.2"/>
    <row r="43769" x14ac:dyDescent="0.2"/>
    <row r="43770" x14ac:dyDescent="0.2"/>
    <row r="43771" x14ac:dyDescent="0.2"/>
    <row r="43772" x14ac:dyDescent="0.2"/>
    <row r="43773" x14ac:dyDescent="0.2"/>
    <row r="43774" x14ac:dyDescent="0.2"/>
    <row r="43775" x14ac:dyDescent="0.2"/>
    <row r="43776" x14ac:dyDescent="0.2"/>
    <row r="43777" x14ac:dyDescent="0.2"/>
    <row r="43778" x14ac:dyDescent="0.2"/>
    <row r="43779" x14ac:dyDescent="0.2"/>
    <row r="43780" x14ac:dyDescent="0.2"/>
    <row r="43781" x14ac:dyDescent="0.2"/>
    <row r="43782" x14ac:dyDescent="0.2"/>
    <row r="43783" x14ac:dyDescent="0.2"/>
    <row r="43784" x14ac:dyDescent="0.2"/>
    <row r="43785" x14ac:dyDescent="0.2"/>
    <row r="43786" x14ac:dyDescent="0.2"/>
    <row r="43787" x14ac:dyDescent="0.2"/>
    <row r="43788" x14ac:dyDescent="0.2"/>
    <row r="43789" x14ac:dyDescent="0.2"/>
    <row r="43790" x14ac:dyDescent="0.2"/>
    <row r="43791" x14ac:dyDescent="0.2"/>
    <row r="43792" x14ac:dyDescent="0.2"/>
    <row r="43793" x14ac:dyDescent="0.2"/>
    <row r="43794" x14ac:dyDescent="0.2"/>
    <row r="43795" x14ac:dyDescent="0.2"/>
    <row r="43796" x14ac:dyDescent="0.2"/>
    <row r="43797" x14ac:dyDescent="0.2"/>
    <row r="43798" x14ac:dyDescent="0.2"/>
    <row r="43799" x14ac:dyDescent="0.2"/>
    <row r="43800" x14ac:dyDescent="0.2"/>
    <row r="43801" x14ac:dyDescent="0.2"/>
    <row r="43802" x14ac:dyDescent="0.2"/>
    <row r="43803" x14ac:dyDescent="0.2"/>
    <row r="43804" x14ac:dyDescent="0.2"/>
    <row r="43805" x14ac:dyDescent="0.2"/>
    <row r="43806" x14ac:dyDescent="0.2"/>
    <row r="43807" x14ac:dyDescent="0.2"/>
    <row r="43808" x14ac:dyDescent="0.2"/>
    <row r="43809" x14ac:dyDescent="0.2"/>
    <row r="43810" x14ac:dyDescent="0.2"/>
    <row r="43811" x14ac:dyDescent="0.2"/>
    <row r="43812" x14ac:dyDescent="0.2"/>
    <row r="43813" x14ac:dyDescent="0.2"/>
    <row r="43814" x14ac:dyDescent="0.2"/>
    <row r="43815" x14ac:dyDescent="0.2"/>
    <row r="43816" x14ac:dyDescent="0.2"/>
    <row r="43817" x14ac:dyDescent="0.2"/>
    <row r="43818" x14ac:dyDescent="0.2"/>
    <row r="43819" x14ac:dyDescent="0.2"/>
    <row r="43820" x14ac:dyDescent="0.2"/>
    <row r="43821" x14ac:dyDescent="0.2"/>
    <row r="43822" x14ac:dyDescent="0.2"/>
    <row r="43823" x14ac:dyDescent="0.2"/>
    <row r="43824" x14ac:dyDescent="0.2"/>
    <row r="43825" x14ac:dyDescent="0.2"/>
    <row r="43826" x14ac:dyDescent="0.2"/>
    <row r="43827" x14ac:dyDescent="0.2"/>
    <row r="43828" x14ac:dyDescent="0.2"/>
    <row r="43829" x14ac:dyDescent="0.2"/>
    <row r="43830" x14ac:dyDescent="0.2"/>
    <row r="43831" x14ac:dyDescent="0.2"/>
    <row r="43832" x14ac:dyDescent="0.2"/>
    <row r="43833" x14ac:dyDescent="0.2"/>
    <row r="43834" x14ac:dyDescent="0.2"/>
    <row r="43835" x14ac:dyDescent="0.2"/>
    <row r="43836" x14ac:dyDescent="0.2"/>
    <row r="43837" x14ac:dyDescent="0.2"/>
    <row r="43838" x14ac:dyDescent="0.2"/>
    <row r="43839" x14ac:dyDescent="0.2"/>
    <row r="43840" x14ac:dyDescent="0.2"/>
    <row r="43841" x14ac:dyDescent="0.2"/>
    <row r="43842" x14ac:dyDescent="0.2"/>
    <row r="43843" x14ac:dyDescent="0.2"/>
    <row r="43844" x14ac:dyDescent="0.2"/>
    <row r="43845" x14ac:dyDescent="0.2"/>
    <row r="43846" x14ac:dyDescent="0.2"/>
    <row r="43847" x14ac:dyDescent="0.2"/>
    <row r="43848" x14ac:dyDescent="0.2"/>
    <row r="43849" x14ac:dyDescent="0.2"/>
    <row r="43850" x14ac:dyDescent="0.2"/>
    <row r="43851" x14ac:dyDescent="0.2"/>
    <row r="43852" x14ac:dyDescent="0.2"/>
    <row r="43853" x14ac:dyDescent="0.2"/>
    <row r="43854" x14ac:dyDescent="0.2"/>
    <row r="43855" x14ac:dyDescent="0.2"/>
    <row r="43856" x14ac:dyDescent="0.2"/>
    <row r="43857" x14ac:dyDescent="0.2"/>
    <row r="43858" x14ac:dyDescent="0.2"/>
    <row r="43859" x14ac:dyDescent="0.2"/>
    <row r="43860" x14ac:dyDescent="0.2"/>
    <row r="43861" x14ac:dyDescent="0.2"/>
    <row r="43862" x14ac:dyDescent="0.2"/>
    <row r="43863" x14ac:dyDescent="0.2"/>
    <row r="43864" x14ac:dyDescent="0.2"/>
    <row r="43865" x14ac:dyDescent="0.2"/>
    <row r="43866" x14ac:dyDescent="0.2"/>
    <row r="43867" x14ac:dyDescent="0.2"/>
    <row r="43868" x14ac:dyDescent="0.2"/>
    <row r="43869" x14ac:dyDescent="0.2"/>
    <row r="43870" x14ac:dyDescent="0.2"/>
    <row r="43871" x14ac:dyDescent="0.2"/>
    <row r="43872" x14ac:dyDescent="0.2"/>
    <row r="43873" x14ac:dyDescent="0.2"/>
    <row r="43874" x14ac:dyDescent="0.2"/>
    <row r="43875" x14ac:dyDescent="0.2"/>
    <row r="43876" x14ac:dyDescent="0.2"/>
    <row r="43877" x14ac:dyDescent="0.2"/>
    <row r="43878" x14ac:dyDescent="0.2"/>
    <row r="43879" x14ac:dyDescent="0.2"/>
    <row r="43880" x14ac:dyDescent="0.2"/>
    <row r="43881" x14ac:dyDescent="0.2"/>
    <row r="43882" x14ac:dyDescent="0.2"/>
    <row r="43883" x14ac:dyDescent="0.2"/>
    <row r="43884" x14ac:dyDescent="0.2"/>
    <row r="43885" x14ac:dyDescent="0.2"/>
    <row r="43886" x14ac:dyDescent="0.2"/>
    <row r="43887" x14ac:dyDescent="0.2"/>
    <row r="43888" x14ac:dyDescent="0.2"/>
    <row r="43889" x14ac:dyDescent="0.2"/>
    <row r="43890" x14ac:dyDescent="0.2"/>
    <row r="43891" x14ac:dyDescent="0.2"/>
    <row r="43892" x14ac:dyDescent="0.2"/>
    <row r="43893" x14ac:dyDescent="0.2"/>
    <row r="43894" x14ac:dyDescent="0.2"/>
    <row r="43895" x14ac:dyDescent="0.2"/>
    <row r="43896" x14ac:dyDescent="0.2"/>
    <row r="43897" x14ac:dyDescent="0.2"/>
    <row r="43898" x14ac:dyDescent="0.2"/>
    <row r="43899" x14ac:dyDescent="0.2"/>
    <row r="43900" x14ac:dyDescent="0.2"/>
    <row r="43901" x14ac:dyDescent="0.2"/>
    <row r="43902" x14ac:dyDescent="0.2"/>
    <row r="43903" x14ac:dyDescent="0.2"/>
    <row r="43904" x14ac:dyDescent="0.2"/>
    <row r="43905" x14ac:dyDescent="0.2"/>
    <row r="43906" x14ac:dyDescent="0.2"/>
    <row r="43907" x14ac:dyDescent="0.2"/>
    <row r="43908" x14ac:dyDescent="0.2"/>
    <row r="43909" x14ac:dyDescent="0.2"/>
    <row r="43910" x14ac:dyDescent="0.2"/>
    <row r="43911" x14ac:dyDescent="0.2"/>
    <row r="43912" x14ac:dyDescent="0.2"/>
    <row r="43913" x14ac:dyDescent="0.2"/>
    <row r="43914" x14ac:dyDescent="0.2"/>
    <row r="43915" x14ac:dyDescent="0.2"/>
    <row r="43916" x14ac:dyDescent="0.2"/>
    <row r="43917" x14ac:dyDescent="0.2"/>
    <row r="43918" x14ac:dyDescent="0.2"/>
    <row r="43919" x14ac:dyDescent="0.2"/>
    <row r="43920" x14ac:dyDescent="0.2"/>
    <row r="43921" x14ac:dyDescent="0.2"/>
    <row r="43922" x14ac:dyDescent="0.2"/>
    <row r="43923" x14ac:dyDescent="0.2"/>
    <row r="43924" x14ac:dyDescent="0.2"/>
    <row r="43925" x14ac:dyDescent="0.2"/>
    <row r="43926" x14ac:dyDescent="0.2"/>
    <row r="43927" x14ac:dyDescent="0.2"/>
    <row r="43928" x14ac:dyDescent="0.2"/>
    <row r="43929" x14ac:dyDescent="0.2"/>
    <row r="43930" x14ac:dyDescent="0.2"/>
    <row r="43931" x14ac:dyDescent="0.2"/>
    <row r="43932" x14ac:dyDescent="0.2"/>
    <row r="43933" x14ac:dyDescent="0.2"/>
    <row r="43934" x14ac:dyDescent="0.2"/>
    <row r="43935" x14ac:dyDescent="0.2"/>
    <row r="43936" x14ac:dyDescent="0.2"/>
    <row r="43937" x14ac:dyDescent="0.2"/>
    <row r="43938" x14ac:dyDescent="0.2"/>
    <row r="43939" x14ac:dyDescent="0.2"/>
    <row r="43940" x14ac:dyDescent="0.2"/>
    <row r="43941" x14ac:dyDescent="0.2"/>
    <row r="43942" x14ac:dyDescent="0.2"/>
    <row r="43943" x14ac:dyDescent="0.2"/>
    <row r="43944" x14ac:dyDescent="0.2"/>
    <row r="43945" x14ac:dyDescent="0.2"/>
    <row r="43946" x14ac:dyDescent="0.2"/>
    <row r="43947" x14ac:dyDescent="0.2"/>
    <row r="43948" x14ac:dyDescent="0.2"/>
    <row r="43949" x14ac:dyDescent="0.2"/>
    <row r="43950" x14ac:dyDescent="0.2"/>
    <row r="43951" x14ac:dyDescent="0.2"/>
    <row r="43952" x14ac:dyDescent="0.2"/>
    <row r="43953" x14ac:dyDescent="0.2"/>
    <row r="43954" x14ac:dyDescent="0.2"/>
    <row r="43955" x14ac:dyDescent="0.2"/>
    <row r="43956" x14ac:dyDescent="0.2"/>
    <row r="43957" x14ac:dyDescent="0.2"/>
    <row r="43958" x14ac:dyDescent="0.2"/>
    <row r="43959" x14ac:dyDescent="0.2"/>
    <row r="43960" x14ac:dyDescent="0.2"/>
    <row r="43961" x14ac:dyDescent="0.2"/>
    <row r="43962" x14ac:dyDescent="0.2"/>
    <row r="43963" x14ac:dyDescent="0.2"/>
    <row r="43964" x14ac:dyDescent="0.2"/>
    <row r="43965" x14ac:dyDescent="0.2"/>
    <row r="43966" x14ac:dyDescent="0.2"/>
    <row r="43967" x14ac:dyDescent="0.2"/>
    <row r="43968" x14ac:dyDescent="0.2"/>
    <row r="43969" x14ac:dyDescent="0.2"/>
    <row r="43970" x14ac:dyDescent="0.2"/>
    <row r="43971" x14ac:dyDescent="0.2"/>
    <row r="43972" x14ac:dyDescent="0.2"/>
    <row r="43973" x14ac:dyDescent="0.2"/>
    <row r="43974" x14ac:dyDescent="0.2"/>
    <row r="43975" x14ac:dyDescent="0.2"/>
    <row r="43976" x14ac:dyDescent="0.2"/>
    <row r="43977" x14ac:dyDescent="0.2"/>
    <row r="43978" x14ac:dyDescent="0.2"/>
    <row r="43979" x14ac:dyDescent="0.2"/>
    <row r="43980" x14ac:dyDescent="0.2"/>
    <row r="43981" x14ac:dyDescent="0.2"/>
    <row r="43982" x14ac:dyDescent="0.2"/>
    <row r="43983" x14ac:dyDescent="0.2"/>
    <row r="43984" x14ac:dyDescent="0.2"/>
    <row r="43985" x14ac:dyDescent="0.2"/>
    <row r="43986" x14ac:dyDescent="0.2"/>
    <row r="43987" x14ac:dyDescent="0.2"/>
    <row r="43988" x14ac:dyDescent="0.2"/>
    <row r="43989" x14ac:dyDescent="0.2"/>
    <row r="43990" x14ac:dyDescent="0.2"/>
    <row r="43991" x14ac:dyDescent="0.2"/>
    <row r="43992" x14ac:dyDescent="0.2"/>
    <row r="43993" x14ac:dyDescent="0.2"/>
    <row r="43994" x14ac:dyDescent="0.2"/>
    <row r="43995" x14ac:dyDescent="0.2"/>
    <row r="43996" x14ac:dyDescent="0.2"/>
    <row r="43997" x14ac:dyDescent="0.2"/>
    <row r="43998" x14ac:dyDescent="0.2"/>
    <row r="43999" x14ac:dyDescent="0.2"/>
    <row r="44000" x14ac:dyDescent="0.2"/>
    <row r="44001" x14ac:dyDescent="0.2"/>
    <row r="44002" x14ac:dyDescent="0.2"/>
    <row r="44003" x14ac:dyDescent="0.2"/>
    <row r="44004" x14ac:dyDescent="0.2"/>
    <row r="44005" x14ac:dyDescent="0.2"/>
    <row r="44006" x14ac:dyDescent="0.2"/>
    <row r="44007" x14ac:dyDescent="0.2"/>
    <row r="44008" x14ac:dyDescent="0.2"/>
    <row r="44009" x14ac:dyDescent="0.2"/>
    <row r="44010" x14ac:dyDescent="0.2"/>
    <row r="44011" x14ac:dyDescent="0.2"/>
    <row r="44012" x14ac:dyDescent="0.2"/>
    <row r="44013" x14ac:dyDescent="0.2"/>
    <row r="44014" x14ac:dyDescent="0.2"/>
    <row r="44015" x14ac:dyDescent="0.2"/>
    <row r="44016" x14ac:dyDescent="0.2"/>
    <row r="44017" x14ac:dyDescent="0.2"/>
    <row r="44018" x14ac:dyDescent="0.2"/>
    <row r="44019" x14ac:dyDescent="0.2"/>
    <row r="44020" x14ac:dyDescent="0.2"/>
    <row r="44021" x14ac:dyDescent="0.2"/>
    <row r="44022" x14ac:dyDescent="0.2"/>
    <row r="44023" x14ac:dyDescent="0.2"/>
    <row r="44024" x14ac:dyDescent="0.2"/>
    <row r="44025" x14ac:dyDescent="0.2"/>
    <row r="44026" x14ac:dyDescent="0.2"/>
    <row r="44027" x14ac:dyDescent="0.2"/>
    <row r="44028" x14ac:dyDescent="0.2"/>
    <row r="44029" x14ac:dyDescent="0.2"/>
    <row r="44030" x14ac:dyDescent="0.2"/>
    <row r="44031" x14ac:dyDescent="0.2"/>
    <row r="44032" x14ac:dyDescent="0.2"/>
    <row r="44033" x14ac:dyDescent="0.2"/>
    <row r="44034" x14ac:dyDescent="0.2"/>
    <row r="44035" x14ac:dyDescent="0.2"/>
    <row r="44036" x14ac:dyDescent="0.2"/>
    <row r="44037" x14ac:dyDescent="0.2"/>
    <row r="44038" x14ac:dyDescent="0.2"/>
    <row r="44039" x14ac:dyDescent="0.2"/>
    <row r="44040" x14ac:dyDescent="0.2"/>
    <row r="44041" x14ac:dyDescent="0.2"/>
    <row r="44042" x14ac:dyDescent="0.2"/>
    <row r="44043" x14ac:dyDescent="0.2"/>
    <row r="44044" x14ac:dyDescent="0.2"/>
    <row r="44045" x14ac:dyDescent="0.2"/>
    <row r="44046" x14ac:dyDescent="0.2"/>
    <row r="44047" x14ac:dyDescent="0.2"/>
    <row r="44048" x14ac:dyDescent="0.2"/>
    <row r="44049" x14ac:dyDescent="0.2"/>
    <row r="44050" x14ac:dyDescent="0.2"/>
    <row r="44051" x14ac:dyDescent="0.2"/>
    <row r="44052" x14ac:dyDescent="0.2"/>
    <row r="44053" x14ac:dyDescent="0.2"/>
    <row r="44054" x14ac:dyDescent="0.2"/>
    <row r="44055" x14ac:dyDescent="0.2"/>
    <row r="44056" x14ac:dyDescent="0.2"/>
    <row r="44057" x14ac:dyDescent="0.2"/>
    <row r="44058" x14ac:dyDescent="0.2"/>
    <row r="44059" x14ac:dyDescent="0.2"/>
    <row r="44060" x14ac:dyDescent="0.2"/>
    <row r="44061" x14ac:dyDescent="0.2"/>
    <row r="44062" x14ac:dyDescent="0.2"/>
    <row r="44063" x14ac:dyDescent="0.2"/>
    <row r="44064" x14ac:dyDescent="0.2"/>
    <row r="44065" x14ac:dyDescent="0.2"/>
    <row r="44066" x14ac:dyDescent="0.2"/>
    <row r="44067" x14ac:dyDescent="0.2"/>
    <row r="44068" x14ac:dyDescent="0.2"/>
    <row r="44069" x14ac:dyDescent="0.2"/>
    <row r="44070" x14ac:dyDescent="0.2"/>
    <row r="44071" x14ac:dyDescent="0.2"/>
    <row r="44072" x14ac:dyDescent="0.2"/>
    <row r="44073" x14ac:dyDescent="0.2"/>
    <row r="44074" x14ac:dyDescent="0.2"/>
    <row r="44075" x14ac:dyDescent="0.2"/>
    <row r="44076" x14ac:dyDescent="0.2"/>
    <row r="44077" x14ac:dyDescent="0.2"/>
    <row r="44078" x14ac:dyDescent="0.2"/>
    <row r="44079" x14ac:dyDescent="0.2"/>
    <row r="44080" x14ac:dyDescent="0.2"/>
    <row r="44081" x14ac:dyDescent="0.2"/>
    <row r="44082" x14ac:dyDescent="0.2"/>
    <row r="44083" x14ac:dyDescent="0.2"/>
    <row r="44084" x14ac:dyDescent="0.2"/>
    <row r="44085" x14ac:dyDescent="0.2"/>
    <row r="44086" x14ac:dyDescent="0.2"/>
    <row r="44087" x14ac:dyDescent="0.2"/>
    <row r="44088" x14ac:dyDescent="0.2"/>
    <row r="44089" x14ac:dyDescent="0.2"/>
    <row r="44090" x14ac:dyDescent="0.2"/>
    <row r="44091" x14ac:dyDescent="0.2"/>
    <row r="44092" x14ac:dyDescent="0.2"/>
    <row r="44093" x14ac:dyDescent="0.2"/>
    <row r="44094" x14ac:dyDescent="0.2"/>
    <row r="44095" x14ac:dyDescent="0.2"/>
    <row r="44096" x14ac:dyDescent="0.2"/>
    <row r="44097" x14ac:dyDescent="0.2"/>
    <row r="44098" x14ac:dyDescent="0.2"/>
    <row r="44099" x14ac:dyDescent="0.2"/>
    <row r="44100" x14ac:dyDescent="0.2"/>
    <row r="44101" x14ac:dyDescent="0.2"/>
    <row r="44102" x14ac:dyDescent="0.2"/>
    <row r="44103" x14ac:dyDescent="0.2"/>
    <row r="44104" x14ac:dyDescent="0.2"/>
    <row r="44105" x14ac:dyDescent="0.2"/>
    <row r="44106" x14ac:dyDescent="0.2"/>
    <row r="44107" x14ac:dyDescent="0.2"/>
    <row r="44108" x14ac:dyDescent="0.2"/>
    <row r="44109" x14ac:dyDescent="0.2"/>
    <row r="44110" x14ac:dyDescent="0.2"/>
    <row r="44111" x14ac:dyDescent="0.2"/>
    <row r="44112" x14ac:dyDescent="0.2"/>
    <row r="44113" x14ac:dyDescent="0.2"/>
    <row r="44114" x14ac:dyDescent="0.2"/>
    <row r="44115" x14ac:dyDescent="0.2"/>
    <row r="44116" x14ac:dyDescent="0.2"/>
    <row r="44117" x14ac:dyDescent="0.2"/>
    <row r="44118" x14ac:dyDescent="0.2"/>
    <row r="44119" x14ac:dyDescent="0.2"/>
    <row r="44120" x14ac:dyDescent="0.2"/>
    <row r="44121" x14ac:dyDescent="0.2"/>
    <row r="44122" x14ac:dyDescent="0.2"/>
    <row r="44123" x14ac:dyDescent="0.2"/>
    <row r="44124" x14ac:dyDescent="0.2"/>
    <row r="44125" x14ac:dyDescent="0.2"/>
    <row r="44126" x14ac:dyDescent="0.2"/>
    <row r="44127" x14ac:dyDescent="0.2"/>
    <row r="44128" x14ac:dyDescent="0.2"/>
    <row r="44129" x14ac:dyDescent="0.2"/>
    <row r="44130" x14ac:dyDescent="0.2"/>
    <row r="44131" x14ac:dyDescent="0.2"/>
    <row r="44132" x14ac:dyDescent="0.2"/>
    <row r="44133" x14ac:dyDescent="0.2"/>
    <row r="44134" x14ac:dyDescent="0.2"/>
    <row r="44135" x14ac:dyDescent="0.2"/>
    <row r="44136" x14ac:dyDescent="0.2"/>
    <row r="44137" x14ac:dyDescent="0.2"/>
    <row r="44138" x14ac:dyDescent="0.2"/>
    <row r="44139" x14ac:dyDescent="0.2"/>
    <row r="44140" x14ac:dyDescent="0.2"/>
    <row r="44141" x14ac:dyDescent="0.2"/>
    <row r="44142" x14ac:dyDescent="0.2"/>
    <row r="44143" x14ac:dyDescent="0.2"/>
    <row r="44144" x14ac:dyDescent="0.2"/>
    <row r="44145" x14ac:dyDescent="0.2"/>
    <row r="44146" x14ac:dyDescent="0.2"/>
    <row r="44147" x14ac:dyDescent="0.2"/>
    <row r="44148" x14ac:dyDescent="0.2"/>
    <row r="44149" x14ac:dyDescent="0.2"/>
    <row r="44150" x14ac:dyDescent="0.2"/>
    <row r="44151" x14ac:dyDescent="0.2"/>
    <row r="44152" x14ac:dyDescent="0.2"/>
    <row r="44153" x14ac:dyDescent="0.2"/>
    <row r="44154" x14ac:dyDescent="0.2"/>
    <row r="44155" x14ac:dyDescent="0.2"/>
    <row r="44156" x14ac:dyDescent="0.2"/>
    <row r="44157" x14ac:dyDescent="0.2"/>
    <row r="44158" x14ac:dyDescent="0.2"/>
    <row r="44159" x14ac:dyDescent="0.2"/>
    <row r="44160" x14ac:dyDescent="0.2"/>
    <row r="44161" x14ac:dyDescent="0.2"/>
    <row r="44162" x14ac:dyDescent="0.2"/>
    <row r="44163" x14ac:dyDescent="0.2"/>
    <row r="44164" x14ac:dyDescent="0.2"/>
    <row r="44165" x14ac:dyDescent="0.2"/>
    <row r="44166" x14ac:dyDescent="0.2"/>
    <row r="44167" x14ac:dyDescent="0.2"/>
    <row r="44168" x14ac:dyDescent="0.2"/>
    <row r="44169" x14ac:dyDescent="0.2"/>
    <row r="44170" x14ac:dyDescent="0.2"/>
    <row r="44171" x14ac:dyDescent="0.2"/>
    <row r="44172" x14ac:dyDescent="0.2"/>
    <row r="44173" x14ac:dyDescent="0.2"/>
    <row r="44174" x14ac:dyDescent="0.2"/>
    <row r="44175" x14ac:dyDescent="0.2"/>
    <row r="44176" x14ac:dyDescent="0.2"/>
    <row r="44177" x14ac:dyDescent="0.2"/>
    <row r="44178" x14ac:dyDescent="0.2"/>
    <row r="44179" x14ac:dyDescent="0.2"/>
    <row r="44180" x14ac:dyDescent="0.2"/>
    <row r="44181" x14ac:dyDescent="0.2"/>
    <row r="44182" x14ac:dyDescent="0.2"/>
    <row r="44183" x14ac:dyDescent="0.2"/>
    <row r="44184" x14ac:dyDescent="0.2"/>
    <row r="44185" x14ac:dyDescent="0.2"/>
    <row r="44186" x14ac:dyDescent="0.2"/>
    <row r="44187" x14ac:dyDescent="0.2"/>
    <row r="44188" x14ac:dyDescent="0.2"/>
    <row r="44189" x14ac:dyDescent="0.2"/>
    <row r="44190" x14ac:dyDescent="0.2"/>
    <row r="44191" x14ac:dyDescent="0.2"/>
    <row r="44192" x14ac:dyDescent="0.2"/>
    <row r="44193" x14ac:dyDescent="0.2"/>
    <row r="44194" x14ac:dyDescent="0.2"/>
    <row r="44195" x14ac:dyDescent="0.2"/>
    <row r="44196" x14ac:dyDescent="0.2"/>
    <row r="44197" x14ac:dyDescent="0.2"/>
    <row r="44198" x14ac:dyDescent="0.2"/>
    <row r="44199" x14ac:dyDescent="0.2"/>
    <row r="44200" x14ac:dyDescent="0.2"/>
    <row r="44201" x14ac:dyDescent="0.2"/>
    <row r="44202" x14ac:dyDescent="0.2"/>
    <row r="44203" x14ac:dyDescent="0.2"/>
    <row r="44204" x14ac:dyDescent="0.2"/>
    <row r="44205" x14ac:dyDescent="0.2"/>
    <row r="44206" x14ac:dyDescent="0.2"/>
    <row r="44207" x14ac:dyDescent="0.2"/>
    <row r="44208" x14ac:dyDescent="0.2"/>
    <row r="44209" x14ac:dyDescent="0.2"/>
    <row r="44210" x14ac:dyDescent="0.2"/>
    <row r="44211" x14ac:dyDescent="0.2"/>
    <row r="44212" x14ac:dyDescent="0.2"/>
    <row r="44213" x14ac:dyDescent="0.2"/>
    <row r="44214" x14ac:dyDescent="0.2"/>
    <row r="44215" x14ac:dyDescent="0.2"/>
    <row r="44216" x14ac:dyDescent="0.2"/>
    <row r="44217" x14ac:dyDescent="0.2"/>
    <row r="44218" x14ac:dyDescent="0.2"/>
    <row r="44219" x14ac:dyDescent="0.2"/>
    <row r="44220" x14ac:dyDescent="0.2"/>
    <row r="44221" x14ac:dyDescent="0.2"/>
    <row r="44222" x14ac:dyDescent="0.2"/>
    <row r="44223" x14ac:dyDescent="0.2"/>
    <row r="44224" x14ac:dyDescent="0.2"/>
    <row r="44225" x14ac:dyDescent="0.2"/>
    <row r="44226" x14ac:dyDescent="0.2"/>
    <row r="44227" x14ac:dyDescent="0.2"/>
    <row r="44228" x14ac:dyDescent="0.2"/>
    <row r="44229" x14ac:dyDescent="0.2"/>
    <row r="44230" x14ac:dyDescent="0.2"/>
    <row r="44231" x14ac:dyDescent="0.2"/>
    <row r="44232" x14ac:dyDescent="0.2"/>
    <row r="44233" x14ac:dyDescent="0.2"/>
    <row r="44234" x14ac:dyDescent="0.2"/>
    <row r="44235" x14ac:dyDescent="0.2"/>
    <row r="44236" x14ac:dyDescent="0.2"/>
    <row r="44237" x14ac:dyDescent="0.2"/>
    <row r="44238" x14ac:dyDescent="0.2"/>
    <row r="44239" x14ac:dyDescent="0.2"/>
    <row r="44240" x14ac:dyDescent="0.2"/>
    <row r="44241" x14ac:dyDescent="0.2"/>
    <row r="44242" x14ac:dyDescent="0.2"/>
    <row r="44243" x14ac:dyDescent="0.2"/>
    <row r="44244" x14ac:dyDescent="0.2"/>
    <row r="44245" x14ac:dyDescent="0.2"/>
    <row r="44246" x14ac:dyDescent="0.2"/>
    <row r="44247" x14ac:dyDescent="0.2"/>
    <row r="44248" x14ac:dyDescent="0.2"/>
    <row r="44249" x14ac:dyDescent="0.2"/>
    <row r="44250" x14ac:dyDescent="0.2"/>
    <row r="44251" x14ac:dyDescent="0.2"/>
    <row r="44252" x14ac:dyDescent="0.2"/>
    <row r="44253" x14ac:dyDescent="0.2"/>
    <row r="44254" x14ac:dyDescent="0.2"/>
    <row r="44255" x14ac:dyDescent="0.2"/>
    <row r="44256" x14ac:dyDescent="0.2"/>
    <row r="44257" x14ac:dyDescent="0.2"/>
    <row r="44258" x14ac:dyDescent="0.2"/>
    <row r="44259" x14ac:dyDescent="0.2"/>
    <row r="44260" x14ac:dyDescent="0.2"/>
    <row r="44261" x14ac:dyDescent="0.2"/>
    <row r="44262" x14ac:dyDescent="0.2"/>
    <row r="44263" x14ac:dyDescent="0.2"/>
    <row r="44264" x14ac:dyDescent="0.2"/>
    <row r="44265" x14ac:dyDescent="0.2"/>
    <row r="44266" x14ac:dyDescent="0.2"/>
    <row r="44267" x14ac:dyDescent="0.2"/>
    <row r="44268" x14ac:dyDescent="0.2"/>
    <row r="44269" x14ac:dyDescent="0.2"/>
    <row r="44270" x14ac:dyDescent="0.2"/>
    <row r="44271" x14ac:dyDescent="0.2"/>
    <row r="44272" x14ac:dyDescent="0.2"/>
    <row r="44273" x14ac:dyDescent="0.2"/>
    <row r="44274" x14ac:dyDescent="0.2"/>
    <row r="44275" x14ac:dyDescent="0.2"/>
    <row r="44276" x14ac:dyDescent="0.2"/>
    <row r="44277" x14ac:dyDescent="0.2"/>
    <row r="44278" x14ac:dyDescent="0.2"/>
    <row r="44279" x14ac:dyDescent="0.2"/>
    <row r="44280" x14ac:dyDescent="0.2"/>
    <row r="44281" x14ac:dyDescent="0.2"/>
    <row r="44282" x14ac:dyDescent="0.2"/>
    <row r="44283" x14ac:dyDescent="0.2"/>
    <row r="44284" x14ac:dyDescent="0.2"/>
    <row r="44285" x14ac:dyDescent="0.2"/>
    <row r="44286" x14ac:dyDescent="0.2"/>
    <row r="44287" x14ac:dyDescent="0.2"/>
    <row r="44288" x14ac:dyDescent="0.2"/>
    <row r="44289" x14ac:dyDescent="0.2"/>
    <row r="44290" x14ac:dyDescent="0.2"/>
    <row r="44291" x14ac:dyDescent="0.2"/>
    <row r="44292" x14ac:dyDescent="0.2"/>
    <row r="44293" x14ac:dyDescent="0.2"/>
    <row r="44294" x14ac:dyDescent="0.2"/>
    <row r="44295" x14ac:dyDescent="0.2"/>
    <row r="44296" x14ac:dyDescent="0.2"/>
    <row r="44297" x14ac:dyDescent="0.2"/>
    <row r="44298" x14ac:dyDescent="0.2"/>
    <row r="44299" x14ac:dyDescent="0.2"/>
    <row r="44300" x14ac:dyDescent="0.2"/>
    <row r="44301" x14ac:dyDescent="0.2"/>
    <row r="44302" x14ac:dyDescent="0.2"/>
    <row r="44303" x14ac:dyDescent="0.2"/>
    <row r="44304" x14ac:dyDescent="0.2"/>
    <row r="44305" x14ac:dyDescent="0.2"/>
    <row r="44306" x14ac:dyDescent="0.2"/>
    <row r="44307" x14ac:dyDescent="0.2"/>
    <row r="44308" x14ac:dyDescent="0.2"/>
    <row r="44309" x14ac:dyDescent="0.2"/>
    <row r="44310" x14ac:dyDescent="0.2"/>
    <row r="44311" x14ac:dyDescent="0.2"/>
    <row r="44312" x14ac:dyDescent="0.2"/>
    <row r="44313" x14ac:dyDescent="0.2"/>
    <row r="44314" x14ac:dyDescent="0.2"/>
    <row r="44315" x14ac:dyDescent="0.2"/>
    <row r="44316" x14ac:dyDescent="0.2"/>
    <row r="44317" x14ac:dyDescent="0.2"/>
    <row r="44318" x14ac:dyDescent="0.2"/>
    <row r="44319" x14ac:dyDescent="0.2"/>
    <row r="44320" x14ac:dyDescent="0.2"/>
    <row r="44321" x14ac:dyDescent="0.2"/>
    <row r="44322" x14ac:dyDescent="0.2"/>
    <row r="44323" x14ac:dyDescent="0.2"/>
    <row r="44324" x14ac:dyDescent="0.2"/>
    <row r="44325" x14ac:dyDescent="0.2"/>
    <row r="44326" x14ac:dyDescent="0.2"/>
    <row r="44327" x14ac:dyDescent="0.2"/>
    <row r="44328" x14ac:dyDescent="0.2"/>
    <row r="44329" x14ac:dyDescent="0.2"/>
    <row r="44330" x14ac:dyDescent="0.2"/>
    <row r="44331" x14ac:dyDescent="0.2"/>
    <row r="44332" x14ac:dyDescent="0.2"/>
    <row r="44333" x14ac:dyDescent="0.2"/>
    <row r="44334" x14ac:dyDescent="0.2"/>
    <row r="44335" x14ac:dyDescent="0.2"/>
    <row r="44336" x14ac:dyDescent="0.2"/>
    <row r="44337" x14ac:dyDescent="0.2"/>
    <row r="44338" x14ac:dyDescent="0.2"/>
    <row r="44339" x14ac:dyDescent="0.2"/>
    <row r="44340" x14ac:dyDescent="0.2"/>
    <row r="44341" x14ac:dyDescent="0.2"/>
    <row r="44342" x14ac:dyDescent="0.2"/>
    <row r="44343" x14ac:dyDescent="0.2"/>
    <row r="44344" x14ac:dyDescent="0.2"/>
    <row r="44345" x14ac:dyDescent="0.2"/>
    <row r="44346" x14ac:dyDescent="0.2"/>
    <row r="44347" x14ac:dyDescent="0.2"/>
    <row r="44348" x14ac:dyDescent="0.2"/>
    <row r="44349" x14ac:dyDescent="0.2"/>
    <row r="44350" x14ac:dyDescent="0.2"/>
    <row r="44351" x14ac:dyDescent="0.2"/>
    <row r="44352" x14ac:dyDescent="0.2"/>
    <row r="44353" x14ac:dyDescent="0.2"/>
    <row r="44354" x14ac:dyDescent="0.2"/>
    <row r="44355" x14ac:dyDescent="0.2"/>
    <row r="44356" x14ac:dyDescent="0.2"/>
    <row r="44357" x14ac:dyDescent="0.2"/>
    <row r="44358" x14ac:dyDescent="0.2"/>
    <row r="44359" x14ac:dyDescent="0.2"/>
    <row r="44360" x14ac:dyDescent="0.2"/>
    <row r="44361" x14ac:dyDescent="0.2"/>
    <row r="44362" x14ac:dyDescent="0.2"/>
    <row r="44363" x14ac:dyDescent="0.2"/>
    <row r="44364" x14ac:dyDescent="0.2"/>
    <row r="44365" x14ac:dyDescent="0.2"/>
    <row r="44366" x14ac:dyDescent="0.2"/>
    <row r="44367" x14ac:dyDescent="0.2"/>
    <row r="44368" x14ac:dyDescent="0.2"/>
    <row r="44369" x14ac:dyDescent="0.2"/>
    <row r="44370" x14ac:dyDescent="0.2"/>
    <row r="44371" x14ac:dyDescent="0.2"/>
    <row r="44372" x14ac:dyDescent="0.2"/>
    <row r="44373" x14ac:dyDescent="0.2"/>
    <row r="44374" x14ac:dyDescent="0.2"/>
    <row r="44375" x14ac:dyDescent="0.2"/>
    <row r="44376" x14ac:dyDescent="0.2"/>
    <row r="44377" x14ac:dyDescent="0.2"/>
    <row r="44378" x14ac:dyDescent="0.2"/>
    <row r="44379" x14ac:dyDescent="0.2"/>
    <row r="44380" x14ac:dyDescent="0.2"/>
    <row r="44381" x14ac:dyDescent="0.2"/>
    <row r="44382" x14ac:dyDescent="0.2"/>
    <row r="44383" x14ac:dyDescent="0.2"/>
    <row r="44384" x14ac:dyDescent="0.2"/>
    <row r="44385" x14ac:dyDescent="0.2"/>
    <row r="44386" x14ac:dyDescent="0.2"/>
    <row r="44387" x14ac:dyDescent="0.2"/>
    <row r="44388" x14ac:dyDescent="0.2"/>
    <row r="44389" x14ac:dyDescent="0.2"/>
    <row r="44390" x14ac:dyDescent="0.2"/>
    <row r="44391" x14ac:dyDescent="0.2"/>
    <row r="44392" x14ac:dyDescent="0.2"/>
    <row r="44393" x14ac:dyDescent="0.2"/>
    <row r="44394" x14ac:dyDescent="0.2"/>
    <row r="44395" x14ac:dyDescent="0.2"/>
    <row r="44396" x14ac:dyDescent="0.2"/>
    <row r="44397" x14ac:dyDescent="0.2"/>
    <row r="44398" x14ac:dyDescent="0.2"/>
    <row r="44399" x14ac:dyDescent="0.2"/>
    <row r="44400" x14ac:dyDescent="0.2"/>
    <row r="44401" x14ac:dyDescent="0.2"/>
    <row r="44402" x14ac:dyDescent="0.2"/>
    <row r="44403" x14ac:dyDescent="0.2"/>
    <row r="44404" x14ac:dyDescent="0.2"/>
    <row r="44405" x14ac:dyDescent="0.2"/>
    <row r="44406" x14ac:dyDescent="0.2"/>
    <row r="44407" x14ac:dyDescent="0.2"/>
    <row r="44408" x14ac:dyDescent="0.2"/>
    <row r="44409" x14ac:dyDescent="0.2"/>
    <row r="44410" x14ac:dyDescent="0.2"/>
    <row r="44411" x14ac:dyDescent="0.2"/>
    <row r="44412" x14ac:dyDescent="0.2"/>
    <row r="44413" x14ac:dyDescent="0.2"/>
    <row r="44414" x14ac:dyDescent="0.2"/>
    <row r="44415" x14ac:dyDescent="0.2"/>
    <row r="44416" x14ac:dyDescent="0.2"/>
    <row r="44417" x14ac:dyDescent="0.2"/>
    <row r="44418" x14ac:dyDescent="0.2"/>
    <row r="44419" x14ac:dyDescent="0.2"/>
    <row r="44420" x14ac:dyDescent="0.2"/>
    <row r="44421" x14ac:dyDescent="0.2"/>
    <row r="44422" x14ac:dyDescent="0.2"/>
    <row r="44423" x14ac:dyDescent="0.2"/>
    <row r="44424" x14ac:dyDescent="0.2"/>
    <row r="44425" x14ac:dyDescent="0.2"/>
    <row r="44426" x14ac:dyDescent="0.2"/>
    <row r="44427" x14ac:dyDescent="0.2"/>
    <row r="44428" x14ac:dyDescent="0.2"/>
    <row r="44429" x14ac:dyDescent="0.2"/>
    <row r="44430" x14ac:dyDescent="0.2"/>
    <row r="44431" x14ac:dyDescent="0.2"/>
    <row r="44432" x14ac:dyDescent="0.2"/>
    <row r="44433" x14ac:dyDescent="0.2"/>
    <row r="44434" x14ac:dyDescent="0.2"/>
    <row r="44435" x14ac:dyDescent="0.2"/>
    <row r="44436" x14ac:dyDescent="0.2"/>
    <row r="44437" x14ac:dyDescent="0.2"/>
    <row r="44438" x14ac:dyDescent="0.2"/>
    <row r="44439" x14ac:dyDescent="0.2"/>
    <row r="44440" x14ac:dyDescent="0.2"/>
    <row r="44441" x14ac:dyDescent="0.2"/>
    <row r="44442" x14ac:dyDescent="0.2"/>
    <row r="44443" x14ac:dyDescent="0.2"/>
    <row r="44444" x14ac:dyDescent="0.2"/>
    <row r="44445" x14ac:dyDescent="0.2"/>
    <row r="44446" x14ac:dyDescent="0.2"/>
    <row r="44447" x14ac:dyDescent="0.2"/>
    <row r="44448" x14ac:dyDescent="0.2"/>
    <row r="44449" x14ac:dyDescent="0.2"/>
    <row r="44450" x14ac:dyDescent="0.2"/>
    <row r="44451" x14ac:dyDescent="0.2"/>
    <row r="44452" x14ac:dyDescent="0.2"/>
    <row r="44453" x14ac:dyDescent="0.2"/>
    <row r="44454" x14ac:dyDescent="0.2"/>
    <row r="44455" x14ac:dyDescent="0.2"/>
    <row r="44456" x14ac:dyDescent="0.2"/>
    <row r="44457" x14ac:dyDescent="0.2"/>
    <row r="44458" x14ac:dyDescent="0.2"/>
    <row r="44459" x14ac:dyDescent="0.2"/>
    <row r="44460" x14ac:dyDescent="0.2"/>
    <row r="44461" x14ac:dyDescent="0.2"/>
    <row r="44462" x14ac:dyDescent="0.2"/>
    <row r="44463" x14ac:dyDescent="0.2"/>
    <row r="44464" x14ac:dyDescent="0.2"/>
    <row r="44465" x14ac:dyDescent="0.2"/>
    <row r="44466" x14ac:dyDescent="0.2"/>
    <row r="44467" x14ac:dyDescent="0.2"/>
    <row r="44468" x14ac:dyDescent="0.2"/>
    <row r="44469" x14ac:dyDescent="0.2"/>
    <row r="44470" x14ac:dyDescent="0.2"/>
    <row r="44471" x14ac:dyDescent="0.2"/>
    <row r="44472" x14ac:dyDescent="0.2"/>
    <row r="44473" x14ac:dyDescent="0.2"/>
    <row r="44474" x14ac:dyDescent="0.2"/>
    <row r="44475" x14ac:dyDescent="0.2"/>
    <row r="44476" x14ac:dyDescent="0.2"/>
    <row r="44477" x14ac:dyDescent="0.2"/>
    <row r="44478" x14ac:dyDescent="0.2"/>
    <row r="44479" x14ac:dyDescent="0.2"/>
    <row r="44480" x14ac:dyDescent="0.2"/>
    <row r="44481" x14ac:dyDescent="0.2"/>
    <row r="44482" x14ac:dyDescent="0.2"/>
    <row r="44483" x14ac:dyDescent="0.2"/>
    <row r="44484" x14ac:dyDescent="0.2"/>
    <row r="44485" x14ac:dyDescent="0.2"/>
    <row r="44486" x14ac:dyDescent="0.2"/>
    <row r="44487" x14ac:dyDescent="0.2"/>
    <row r="44488" x14ac:dyDescent="0.2"/>
    <row r="44489" x14ac:dyDescent="0.2"/>
    <row r="44490" x14ac:dyDescent="0.2"/>
    <row r="44491" x14ac:dyDescent="0.2"/>
    <row r="44492" x14ac:dyDescent="0.2"/>
    <row r="44493" x14ac:dyDescent="0.2"/>
    <row r="44494" x14ac:dyDescent="0.2"/>
    <row r="44495" x14ac:dyDescent="0.2"/>
    <row r="44496" x14ac:dyDescent="0.2"/>
    <row r="44497" x14ac:dyDescent="0.2"/>
    <row r="44498" x14ac:dyDescent="0.2"/>
    <row r="44499" x14ac:dyDescent="0.2"/>
    <row r="44500" x14ac:dyDescent="0.2"/>
    <row r="44501" x14ac:dyDescent="0.2"/>
    <row r="44502" x14ac:dyDescent="0.2"/>
    <row r="44503" x14ac:dyDescent="0.2"/>
    <row r="44504" x14ac:dyDescent="0.2"/>
    <row r="44505" x14ac:dyDescent="0.2"/>
    <row r="44506" x14ac:dyDescent="0.2"/>
    <row r="44507" x14ac:dyDescent="0.2"/>
    <row r="44508" x14ac:dyDescent="0.2"/>
    <row r="44509" x14ac:dyDescent="0.2"/>
    <row r="44510" x14ac:dyDescent="0.2"/>
    <row r="44511" x14ac:dyDescent="0.2"/>
    <row r="44512" x14ac:dyDescent="0.2"/>
    <row r="44513" x14ac:dyDescent="0.2"/>
    <row r="44514" x14ac:dyDescent="0.2"/>
    <row r="44515" x14ac:dyDescent="0.2"/>
    <row r="44516" x14ac:dyDescent="0.2"/>
    <row r="44517" x14ac:dyDescent="0.2"/>
    <row r="44518" x14ac:dyDescent="0.2"/>
    <row r="44519" x14ac:dyDescent="0.2"/>
    <row r="44520" x14ac:dyDescent="0.2"/>
    <row r="44521" x14ac:dyDescent="0.2"/>
    <row r="44522" x14ac:dyDescent="0.2"/>
    <row r="44523" x14ac:dyDescent="0.2"/>
    <row r="44524" x14ac:dyDescent="0.2"/>
    <row r="44525" x14ac:dyDescent="0.2"/>
    <row r="44526" x14ac:dyDescent="0.2"/>
    <row r="44527" x14ac:dyDescent="0.2"/>
    <row r="44528" x14ac:dyDescent="0.2"/>
    <row r="44529" x14ac:dyDescent="0.2"/>
    <row r="44530" x14ac:dyDescent="0.2"/>
    <row r="44531" x14ac:dyDescent="0.2"/>
    <row r="44532" x14ac:dyDescent="0.2"/>
    <row r="44533" x14ac:dyDescent="0.2"/>
    <row r="44534" x14ac:dyDescent="0.2"/>
    <row r="44535" x14ac:dyDescent="0.2"/>
    <row r="44536" x14ac:dyDescent="0.2"/>
    <row r="44537" x14ac:dyDescent="0.2"/>
    <row r="44538" x14ac:dyDescent="0.2"/>
    <row r="44539" x14ac:dyDescent="0.2"/>
    <row r="44540" x14ac:dyDescent="0.2"/>
    <row r="44541" x14ac:dyDescent="0.2"/>
    <row r="44542" x14ac:dyDescent="0.2"/>
    <row r="44543" x14ac:dyDescent="0.2"/>
    <row r="44544" x14ac:dyDescent="0.2"/>
    <row r="44545" x14ac:dyDescent="0.2"/>
    <row r="44546" x14ac:dyDescent="0.2"/>
    <row r="44547" x14ac:dyDescent="0.2"/>
    <row r="44548" x14ac:dyDescent="0.2"/>
    <row r="44549" x14ac:dyDescent="0.2"/>
    <row r="44550" x14ac:dyDescent="0.2"/>
    <row r="44551" x14ac:dyDescent="0.2"/>
    <row r="44552" x14ac:dyDescent="0.2"/>
    <row r="44553" x14ac:dyDescent="0.2"/>
    <row r="44554" x14ac:dyDescent="0.2"/>
    <row r="44555" x14ac:dyDescent="0.2"/>
    <row r="44556" x14ac:dyDescent="0.2"/>
    <row r="44557" x14ac:dyDescent="0.2"/>
    <row r="44558" x14ac:dyDescent="0.2"/>
    <row r="44559" x14ac:dyDescent="0.2"/>
    <row r="44560" x14ac:dyDescent="0.2"/>
    <row r="44561" x14ac:dyDescent="0.2"/>
    <row r="44562" x14ac:dyDescent="0.2"/>
    <row r="44563" x14ac:dyDescent="0.2"/>
    <row r="44564" x14ac:dyDescent="0.2"/>
    <row r="44565" x14ac:dyDescent="0.2"/>
    <row r="44566" x14ac:dyDescent="0.2"/>
    <row r="44567" x14ac:dyDescent="0.2"/>
    <row r="44568" x14ac:dyDescent="0.2"/>
    <row r="44569" x14ac:dyDescent="0.2"/>
    <row r="44570" x14ac:dyDescent="0.2"/>
    <row r="44571" x14ac:dyDescent="0.2"/>
    <row r="44572" x14ac:dyDescent="0.2"/>
    <row r="44573" x14ac:dyDescent="0.2"/>
    <row r="44574" x14ac:dyDescent="0.2"/>
    <row r="44575" x14ac:dyDescent="0.2"/>
    <row r="44576" x14ac:dyDescent="0.2"/>
    <row r="44577" x14ac:dyDescent="0.2"/>
    <row r="44578" x14ac:dyDescent="0.2"/>
    <row r="44579" x14ac:dyDescent="0.2"/>
    <row r="44580" x14ac:dyDescent="0.2"/>
    <row r="44581" x14ac:dyDescent="0.2"/>
    <row r="44582" x14ac:dyDescent="0.2"/>
    <row r="44583" x14ac:dyDescent="0.2"/>
    <row r="44584" x14ac:dyDescent="0.2"/>
    <row r="44585" x14ac:dyDescent="0.2"/>
    <row r="44586" x14ac:dyDescent="0.2"/>
    <row r="44587" x14ac:dyDescent="0.2"/>
    <row r="44588" x14ac:dyDescent="0.2"/>
    <row r="44589" x14ac:dyDescent="0.2"/>
    <row r="44590" x14ac:dyDescent="0.2"/>
    <row r="44591" x14ac:dyDescent="0.2"/>
    <row r="44592" x14ac:dyDescent="0.2"/>
    <row r="44593" x14ac:dyDescent="0.2"/>
    <row r="44594" x14ac:dyDescent="0.2"/>
    <row r="44595" x14ac:dyDescent="0.2"/>
    <row r="44596" x14ac:dyDescent="0.2"/>
    <row r="44597" x14ac:dyDescent="0.2"/>
    <row r="44598" x14ac:dyDescent="0.2"/>
    <row r="44599" x14ac:dyDescent="0.2"/>
    <row r="44600" x14ac:dyDescent="0.2"/>
    <row r="44601" x14ac:dyDescent="0.2"/>
    <row r="44602" x14ac:dyDescent="0.2"/>
    <row r="44603" x14ac:dyDescent="0.2"/>
    <row r="44604" x14ac:dyDescent="0.2"/>
    <row r="44605" x14ac:dyDescent="0.2"/>
    <row r="44606" x14ac:dyDescent="0.2"/>
    <row r="44607" x14ac:dyDescent="0.2"/>
    <row r="44608" x14ac:dyDescent="0.2"/>
    <row r="44609" x14ac:dyDescent="0.2"/>
    <row r="44610" x14ac:dyDescent="0.2"/>
    <row r="44611" x14ac:dyDescent="0.2"/>
    <row r="44612" x14ac:dyDescent="0.2"/>
    <row r="44613" x14ac:dyDescent="0.2"/>
    <row r="44614" x14ac:dyDescent="0.2"/>
    <row r="44615" x14ac:dyDescent="0.2"/>
    <row r="44616" x14ac:dyDescent="0.2"/>
    <row r="44617" x14ac:dyDescent="0.2"/>
    <row r="44618" x14ac:dyDescent="0.2"/>
    <row r="44619" x14ac:dyDescent="0.2"/>
    <row r="44620" x14ac:dyDescent="0.2"/>
    <row r="44621" x14ac:dyDescent="0.2"/>
    <row r="44622" x14ac:dyDescent="0.2"/>
    <row r="44623" x14ac:dyDescent="0.2"/>
    <row r="44624" x14ac:dyDescent="0.2"/>
    <row r="44625" x14ac:dyDescent="0.2"/>
    <row r="44626" x14ac:dyDescent="0.2"/>
    <row r="44627" x14ac:dyDescent="0.2"/>
    <row r="44628" x14ac:dyDescent="0.2"/>
    <row r="44629" x14ac:dyDescent="0.2"/>
    <row r="44630" x14ac:dyDescent="0.2"/>
    <row r="44631" x14ac:dyDescent="0.2"/>
    <row r="44632" x14ac:dyDescent="0.2"/>
    <row r="44633" x14ac:dyDescent="0.2"/>
    <row r="44634" x14ac:dyDescent="0.2"/>
    <row r="44635" x14ac:dyDescent="0.2"/>
    <row r="44636" x14ac:dyDescent="0.2"/>
    <row r="44637" x14ac:dyDescent="0.2"/>
    <row r="44638" x14ac:dyDescent="0.2"/>
    <row r="44639" x14ac:dyDescent="0.2"/>
    <row r="44640" x14ac:dyDescent="0.2"/>
    <row r="44641" x14ac:dyDescent="0.2"/>
    <row r="44642" x14ac:dyDescent="0.2"/>
    <row r="44643" x14ac:dyDescent="0.2"/>
    <row r="44644" x14ac:dyDescent="0.2"/>
    <row r="44645" x14ac:dyDescent="0.2"/>
    <row r="44646" x14ac:dyDescent="0.2"/>
    <row r="44647" x14ac:dyDescent="0.2"/>
    <row r="44648" x14ac:dyDescent="0.2"/>
    <row r="44649" x14ac:dyDescent="0.2"/>
    <row r="44650" x14ac:dyDescent="0.2"/>
    <row r="44651" x14ac:dyDescent="0.2"/>
    <row r="44652" x14ac:dyDescent="0.2"/>
    <row r="44653" x14ac:dyDescent="0.2"/>
    <row r="44654" x14ac:dyDescent="0.2"/>
    <row r="44655" x14ac:dyDescent="0.2"/>
    <row r="44656" x14ac:dyDescent="0.2"/>
    <row r="44657" x14ac:dyDescent="0.2"/>
    <row r="44658" x14ac:dyDescent="0.2"/>
    <row r="44659" x14ac:dyDescent="0.2"/>
    <row r="44660" x14ac:dyDescent="0.2"/>
    <row r="44661" x14ac:dyDescent="0.2"/>
    <row r="44662" x14ac:dyDescent="0.2"/>
    <row r="44663" x14ac:dyDescent="0.2"/>
    <row r="44664" x14ac:dyDescent="0.2"/>
    <row r="44665" x14ac:dyDescent="0.2"/>
    <row r="44666" x14ac:dyDescent="0.2"/>
    <row r="44667" x14ac:dyDescent="0.2"/>
    <row r="44668" x14ac:dyDescent="0.2"/>
    <row r="44669" x14ac:dyDescent="0.2"/>
    <row r="44670" x14ac:dyDescent="0.2"/>
    <row r="44671" x14ac:dyDescent="0.2"/>
    <row r="44672" x14ac:dyDescent="0.2"/>
    <row r="44673" x14ac:dyDescent="0.2"/>
    <row r="44674" x14ac:dyDescent="0.2"/>
    <row r="44675" x14ac:dyDescent="0.2"/>
    <row r="44676" x14ac:dyDescent="0.2"/>
    <row r="44677" x14ac:dyDescent="0.2"/>
    <row r="44678" x14ac:dyDescent="0.2"/>
    <row r="44679" x14ac:dyDescent="0.2"/>
    <row r="44680" x14ac:dyDescent="0.2"/>
    <row r="44681" x14ac:dyDescent="0.2"/>
    <row r="44682" x14ac:dyDescent="0.2"/>
    <row r="44683" x14ac:dyDescent="0.2"/>
    <row r="44684" x14ac:dyDescent="0.2"/>
    <row r="44685" x14ac:dyDescent="0.2"/>
    <row r="44686" x14ac:dyDescent="0.2"/>
    <row r="44687" x14ac:dyDescent="0.2"/>
    <row r="44688" x14ac:dyDescent="0.2"/>
    <row r="44689" x14ac:dyDescent="0.2"/>
    <row r="44690" x14ac:dyDescent="0.2"/>
    <row r="44691" x14ac:dyDescent="0.2"/>
    <row r="44692" x14ac:dyDescent="0.2"/>
    <row r="44693" x14ac:dyDescent="0.2"/>
    <row r="44694" x14ac:dyDescent="0.2"/>
    <row r="44695" x14ac:dyDescent="0.2"/>
    <row r="44696" x14ac:dyDescent="0.2"/>
    <row r="44697" x14ac:dyDescent="0.2"/>
    <row r="44698" x14ac:dyDescent="0.2"/>
    <row r="44699" x14ac:dyDescent="0.2"/>
    <row r="44700" x14ac:dyDescent="0.2"/>
    <row r="44701" x14ac:dyDescent="0.2"/>
    <row r="44702" x14ac:dyDescent="0.2"/>
    <row r="44703" x14ac:dyDescent="0.2"/>
    <row r="44704" x14ac:dyDescent="0.2"/>
    <row r="44705" x14ac:dyDescent="0.2"/>
    <row r="44706" x14ac:dyDescent="0.2"/>
    <row r="44707" x14ac:dyDescent="0.2"/>
    <row r="44708" x14ac:dyDescent="0.2"/>
    <row r="44709" x14ac:dyDescent="0.2"/>
    <row r="44710" x14ac:dyDescent="0.2"/>
    <row r="44711" x14ac:dyDescent="0.2"/>
    <row r="44712" x14ac:dyDescent="0.2"/>
    <row r="44713" x14ac:dyDescent="0.2"/>
    <row r="44714" x14ac:dyDescent="0.2"/>
    <row r="44715" x14ac:dyDescent="0.2"/>
    <row r="44716" x14ac:dyDescent="0.2"/>
    <row r="44717" x14ac:dyDescent="0.2"/>
    <row r="44718" x14ac:dyDescent="0.2"/>
    <row r="44719" x14ac:dyDescent="0.2"/>
    <row r="44720" x14ac:dyDescent="0.2"/>
    <row r="44721" x14ac:dyDescent="0.2"/>
    <row r="44722" x14ac:dyDescent="0.2"/>
    <row r="44723" x14ac:dyDescent="0.2"/>
    <row r="44724" x14ac:dyDescent="0.2"/>
    <row r="44725" x14ac:dyDescent="0.2"/>
    <row r="44726" x14ac:dyDescent="0.2"/>
    <row r="44727" x14ac:dyDescent="0.2"/>
    <row r="44728" x14ac:dyDescent="0.2"/>
    <row r="44729" x14ac:dyDescent="0.2"/>
    <row r="44730" x14ac:dyDescent="0.2"/>
    <row r="44731" x14ac:dyDescent="0.2"/>
    <row r="44732" x14ac:dyDescent="0.2"/>
    <row r="44733" x14ac:dyDescent="0.2"/>
    <row r="44734" x14ac:dyDescent="0.2"/>
    <row r="44735" x14ac:dyDescent="0.2"/>
    <row r="44736" x14ac:dyDescent="0.2"/>
    <row r="44737" x14ac:dyDescent="0.2"/>
    <row r="44738" x14ac:dyDescent="0.2"/>
    <row r="44739" x14ac:dyDescent="0.2"/>
    <row r="44740" x14ac:dyDescent="0.2"/>
    <row r="44741" x14ac:dyDescent="0.2"/>
    <row r="44742" x14ac:dyDescent="0.2"/>
    <row r="44743" x14ac:dyDescent="0.2"/>
    <row r="44744" x14ac:dyDescent="0.2"/>
    <row r="44745" x14ac:dyDescent="0.2"/>
    <row r="44746" x14ac:dyDescent="0.2"/>
    <row r="44747" x14ac:dyDescent="0.2"/>
    <row r="44748" x14ac:dyDescent="0.2"/>
    <row r="44749" x14ac:dyDescent="0.2"/>
    <row r="44750" x14ac:dyDescent="0.2"/>
    <row r="44751" x14ac:dyDescent="0.2"/>
    <row r="44752" x14ac:dyDescent="0.2"/>
    <row r="44753" x14ac:dyDescent="0.2"/>
    <row r="44754" x14ac:dyDescent="0.2"/>
    <row r="44755" x14ac:dyDescent="0.2"/>
    <row r="44756" x14ac:dyDescent="0.2"/>
    <row r="44757" x14ac:dyDescent="0.2"/>
    <row r="44758" x14ac:dyDescent="0.2"/>
    <row r="44759" x14ac:dyDescent="0.2"/>
    <row r="44760" x14ac:dyDescent="0.2"/>
    <row r="44761" x14ac:dyDescent="0.2"/>
    <row r="44762" x14ac:dyDescent="0.2"/>
    <row r="44763" x14ac:dyDescent="0.2"/>
    <row r="44764" x14ac:dyDescent="0.2"/>
    <row r="44765" x14ac:dyDescent="0.2"/>
    <row r="44766" x14ac:dyDescent="0.2"/>
    <row r="44767" x14ac:dyDescent="0.2"/>
    <row r="44768" x14ac:dyDescent="0.2"/>
    <row r="44769" x14ac:dyDescent="0.2"/>
    <row r="44770" x14ac:dyDescent="0.2"/>
    <row r="44771" x14ac:dyDescent="0.2"/>
    <row r="44772" x14ac:dyDescent="0.2"/>
    <row r="44773" x14ac:dyDescent="0.2"/>
    <row r="44774" x14ac:dyDescent="0.2"/>
    <row r="44775" x14ac:dyDescent="0.2"/>
    <row r="44776" x14ac:dyDescent="0.2"/>
    <row r="44777" x14ac:dyDescent="0.2"/>
    <row r="44778" x14ac:dyDescent="0.2"/>
    <row r="44779" x14ac:dyDescent="0.2"/>
    <row r="44780" x14ac:dyDescent="0.2"/>
    <row r="44781" x14ac:dyDescent="0.2"/>
    <row r="44782" x14ac:dyDescent="0.2"/>
    <row r="44783" x14ac:dyDescent="0.2"/>
    <row r="44784" x14ac:dyDescent="0.2"/>
    <row r="44785" x14ac:dyDescent="0.2"/>
    <row r="44786" x14ac:dyDescent="0.2"/>
    <row r="44787" x14ac:dyDescent="0.2"/>
    <row r="44788" x14ac:dyDescent="0.2"/>
    <row r="44789" x14ac:dyDescent="0.2"/>
    <row r="44790" x14ac:dyDescent="0.2"/>
    <row r="44791" x14ac:dyDescent="0.2"/>
    <row r="44792" x14ac:dyDescent="0.2"/>
    <row r="44793" x14ac:dyDescent="0.2"/>
    <row r="44794" x14ac:dyDescent="0.2"/>
    <row r="44795" x14ac:dyDescent="0.2"/>
    <row r="44796" x14ac:dyDescent="0.2"/>
    <row r="44797" x14ac:dyDescent="0.2"/>
    <row r="44798" x14ac:dyDescent="0.2"/>
    <row r="44799" x14ac:dyDescent="0.2"/>
    <row r="44800" x14ac:dyDescent="0.2"/>
    <row r="44801" x14ac:dyDescent="0.2"/>
    <row r="44802" x14ac:dyDescent="0.2"/>
    <row r="44803" x14ac:dyDescent="0.2"/>
    <row r="44804" x14ac:dyDescent="0.2"/>
    <row r="44805" x14ac:dyDescent="0.2"/>
    <row r="44806" x14ac:dyDescent="0.2"/>
    <row r="44807" x14ac:dyDescent="0.2"/>
    <row r="44808" x14ac:dyDescent="0.2"/>
    <row r="44809" x14ac:dyDescent="0.2"/>
    <row r="44810" x14ac:dyDescent="0.2"/>
    <row r="44811" x14ac:dyDescent="0.2"/>
    <row r="44812" x14ac:dyDescent="0.2"/>
    <row r="44813" x14ac:dyDescent="0.2"/>
    <row r="44814" x14ac:dyDescent="0.2"/>
    <row r="44815" x14ac:dyDescent="0.2"/>
    <row r="44816" x14ac:dyDescent="0.2"/>
    <row r="44817" x14ac:dyDescent="0.2"/>
    <row r="44818" x14ac:dyDescent="0.2"/>
    <row r="44819" x14ac:dyDescent="0.2"/>
    <row r="44820" x14ac:dyDescent="0.2"/>
    <row r="44821" x14ac:dyDescent="0.2"/>
    <row r="44822" x14ac:dyDescent="0.2"/>
    <row r="44823" x14ac:dyDescent="0.2"/>
    <row r="44824" x14ac:dyDescent="0.2"/>
    <row r="44825" x14ac:dyDescent="0.2"/>
    <row r="44826" x14ac:dyDescent="0.2"/>
    <row r="44827" x14ac:dyDescent="0.2"/>
    <row r="44828" x14ac:dyDescent="0.2"/>
    <row r="44829" x14ac:dyDescent="0.2"/>
    <row r="44830" x14ac:dyDescent="0.2"/>
    <row r="44831" x14ac:dyDescent="0.2"/>
    <row r="44832" x14ac:dyDescent="0.2"/>
    <row r="44833" x14ac:dyDescent="0.2"/>
    <row r="44834" x14ac:dyDescent="0.2"/>
    <row r="44835" x14ac:dyDescent="0.2"/>
    <row r="44836" x14ac:dyDescent="0.2"/>
    <row r="44837" x14ac:dyDescent="0.2"/>
    <row r="44838" x14ac:dyDescent="0.2"/>
    <row r="44839" x14ac:dyDescent="0.2"/>
    <row r="44840" x14ac:dyDescent="0.2"/>
    <row r="44841" x14ac:dyDescent="0.2"/>
    <row r="44842" x14ac:dyDescent="0.2"/>
    <row r="44843" x14ac:dyDescent="0.2"/>
    <row r="44844" x14ac:dyDescent="0.2"/>
    <row r="44845" x14ac:dyDescent="0.2"/>
    <row r="44846" x14ac:dyDescent="0.2"/>
    <row r="44847" x14ac:dyDescent="0.2"/>
    <row r="44848" x14ac:dyDescent="0.2"/>
    <row r="44849" x14ac:dyDescent="0.2"/>
    <row r="44850" x14ac:dyDescent="0.2"/>
    <row r="44851" x14ac:dyDescent="0.2"/>
    <row r="44852" x14ac:dyDescent="0.2"/>
    <row r="44853" x14ac:dyDescent="0.2"/>
    <row r="44854" x14ac:dyDescent="0.2"/>
    <row r="44855" x14ac:dyDescent="0.2"/>
    <row r="44856" x14ac:dyDescent="0.2"/>
    <row r="44857" x14ac:dyDescent="0.2"/>
    <row r="44858" x14ac:dyDescent="0.2"/>
    <row r="44859" x14ac:dyDescent="0.2"/>
    <row r="44860" x14ac:dyDescent="0.2"/>
    <row r="44861" x14ac:dyDescent="0.2"/>
    <row r="44862" x14ac:dyDescent="0.2"/>
    <row r="44863" x14ac:dyDescent="0.2"/>
    <row r="44864" x14ac:dyDescent="0.2"/>
    <row r="44865" x14ac:dyDescent="0.2"/>
    <row r="44866" x14ac:dyDescent="0.2"/>
    <row r="44867" x14ac:dyDescent="0.2"/>
    <row r="44868" x14ac:dyDescent="0.2"/>
    <row r="44869" x14ac:dyDescent="0.2"/>
    <row r="44870" x14ac:dyDescent="0.2"/>
    <row r="44871" x14ac:dyDescent="0.2"/>
    <row r="44872" x14ac:dyDescent="0.2"/>
    <row r="44873" x14ac:dyDescent="0.2"/>
    <row r="44874" x14ac:dyDescent="0.2"/>
    <row r="44875" x14ac:dyDescent="0.2"/>
    <row r="44876" x14ac:dyDescent="0.2"/>
    <row r="44877" x14ac:dyDescent="0.2"/>
    <row r="44878" x14ac:dyDescent="0.2"/>
    <row r="44879" x14ac:dyDescent="0.2"/>
    <row r="44880" x14ac:dyDescent="0.2"/>
    <row r="44881" x14ac:dyDescent="0.2"/>
    <row r="44882" x14ac:dyDescent="0.2"/>
    <row r="44883" x14ac:dyDescent="0.2"/>
    <row r="44884" x14ac:dyDescent="0.2"/>
    <row r="44885" x14ac:dyDescent="0.2"/>
    <row r="44886" x14ac:dyDescent="0.2"/>
    <row r="44887" x14ac:dyDescent="0.2"/>
    <row r="44888" x14ac:dyDescent="0.2"/>
    <row r="44889" x14ac:dyDescent="0.2"/>
    <row r="44890" x14ac:dyDescent="0.2"/>
    <row r="44891" x14ac:dyDescent="0.2"/>
    <row r="44892" x14ac:dyDescent="0.2"/>
    <row r="44893" x14ac:dyDescent="0.2"/>
    <row r="44894" x14ac:dyDescent="0.2"/>
    <row r="44895" x14ac:dyDescent="0.2"/>
    <row r="44896" x14ac:dyDescent="0.2"/>
    <row r="44897" x14ac:dyDescent="0.2"/>
    <row r="44898" x14ac:dyDescent="0.2"/>
    <row r="44899" x14ac:dyDescent="0.2"/>
    <row r="44900" x14ac:dyDescent="0.2"/>
    <row r="44901" x14ac:dyDescent="0.2"/>
    <row r="44902" x14ac:dyDescent="0.2"/>
    <row r="44903" x14ac:dyDescent="0.2"/>
    <row r="44904" x14ac:dyDescent="0.2"/>
    <row r="44905" x14ac:dyDescent="0.2"/>
    <row r="44906" x14ac:dyDescent="0.2"/>
    <row r="44907" x14ac:dyDescent="0.2"/>
    <row r="44908" x14ac:dyDescent="0.2"/>
    <row r="44909" x14ac:dyDescent="0.2"/>
    <row r="44910" x14ac:dyDescent="0.2"/>
    <row r="44911" x14ac:dyDescent="0.2"/>
    <row r="44912" x14ac:dyDescent="0.2"/>
    <row r="44913" x14ac:dyDescent="0.2"/>
    <row r="44914" x14ac:dyDescent="0.2"/>
    <row r="44915" x14ac:dyDescent="0.2"/>
    <row r="44916" x14ac:dyDescent="0.2"/>
    <row r="44917" x14ac:dyDescent="0.2"/>
    <row r="44918" x14ac:dyDescent="0.2"/>
    <row r="44919" x14ac:dyDescent="0.2"/>
    <row r="44920" x14ac:dyDescent="0.2"/>
    <row r="44921" x14ac:dyDescent="0.2"/>
    <row r="44922" x14ac:dyDescent="0.2"/>
    <row r="44923" x14ac:dyDescent="0.2"/>
    <row r="44924" x14ac:dyDescent="0.2"/>
    <row r="44925" x14ac:dyDescent="0.2"/>
    <row r="44926" x14ac:dyDescent="0.2"/>
    <row r="44927" x14ac:dyDescent="0.2"/>
    <row r="44928" x14ac:dyDescent="0.2"/>
    <row r="44929" x14ac:dyDescent="0.2"/>
    <row r="44930" x14ac:dyDescent="0.2"/>
    <row r="44931" x14ac:dyDescent="0.2"/>
    <row r="44932" x14ac:dyDescent="0.2"/>
    <row r="44933" x14ac:dyDescent="0.2"/>
    <row r="44934" x14ac:dyDescent="0.2"/>
    <row r="44935" x14ac:dyDescent="0.2"/>
    <row r="44936" x14ac:dyDescent="0.2"/>
    <row r="44937" x14ac:dyDescent="0.2"/>
    <row r="44938" x14ac:dyDescent="0.2"/>
    <row r="44939" x14ac:dyDescent="0.2"/>
    <row r="44940" x14ac:dyDescent="0.2"/>
    <row r="44941" x14ac:dyDescent="0.2"/>
    <row r="44942" x14ac:dyDescent="0.2"/>
    <row r="44943" x14ac:dyDescent="0.2"/>
    <row r="44944" x14ac:dyDescent="0.2"/>
    <row r="44945" x14ac:dyDescent="0.2"/>
    <row r="44946" x14ac:dyDescent="0.2"/>
    <row r="44947" x14ac:dyDescent="0.2"/>
    <row r="44948" x14ac:dyDescent="0.2"/>
    <row r="44949" x14ac:dyDescent="0.2"/>
    <row r="44950" x14ac:dyDescent="0.2"/>
    <row r="44951" x14ac:dyDescent="0.2"/>
    <row r="44952" x14ac:dyDescent="0.2"/>
    <row r="44953" x14ac:dyDescent="0.2"/>
    <row r="44954" x14ac:dyDescent="0.2"/>
    <row r="44955" x14ac:dyDescent="0.2"/>
    <row r="44956" x14ac:dyDescent="0.2"/>
    <row r="44957" x14ac:dyDescent="0.2"/>
    <row r="44958" x14ac:dyDescent="0.2"/>
    <row r="44959" x14ac:dyDescent="0.2"/>
    <row r="44960" x14ac:dyDescent="0.2"/>
    <row r="44961" x14ac:dyDescent="0.2"/>
    <row r="44962" x14ac:dyDescent="0.2"/>
    <row r="44963" x14ac:dyDescent="0.2"/>
    <row r="44964" x14ac:dyDescent="0.2"/>
    <row r="44965" x14ac:dyDescent="0.2"/>
    <row r="44966" x14ac:dyDescent="0.2"/>
    <row r="44967" x14ac:dyDescent="0.2"/>
    <row r="44968" x14ac:dyDescent="0.2"/>
    <row r="44969" x14ac:dyDescent="0.2"/>
    <row r="44970" x14ac:dyDescent="0.2"/>
    <row r="44971" x14ac:dyDescent="0.2"/>
    <row r="44972" x14ac:dyDescent="0.2"/>
    <row r="44973" x14ac:dyDescent="0.2"/>
    <row r="44974" x14ac:dyDescent="0.2"/>
    <row r="44975" x14ac:dyDescent="0.2"/>
    <row r="44976" x14ac:dyDescent="0.2"/>
    <row r="44977" x14ac:dyDescent="0.2"/>
    <row r="44978" x14ac:dyDescent="0.2"/>
    <row r="44979" x14ac:dyDescent="0.2"/>
    <row r="44980" x14ac:dyDescent="0.2"/>
    <row r="44981" x14ac:dyDescent="0.2"/>
    <row r="44982" x14ac:dyDescent="0.2"/>
    <row r="44983" x14ac:dyDescent="0.2"/>
    <row r="44984" x14ac:dyDescent="0.2"/>
    <row r="44985" x14ac:dyDescent="0.2"/>
    <row r="44986" x14ac:dyDescent="0.2"/>
    <row r="44987" x14ac:dyDescent="0.2"/>
    <row r="44988" x14ac:dyDescent="0.2"/>
    <row r="44989" x14ac:dyDescent="0.2"/>
    <row r="44990" x14ac:dyDescent="0.2"/>
    <row r="44991" x14ac:dyDescent="0.2"/>
    <row r="44992" x14ac:dyDescent="0.2"/>
    <row r="44993" x14ac:dyDescent="0.2"/>
    <row r="44994" x14ac:dyDescent="0.2"/>
    <row r="44995" x14ac:dyDescent="0.2"/>
    <row r="44996" x14ac:dyDescent="0.2"/>
    <row r="44997" x14ac:dyDescent="0.2"/>
    <row r="44998" x14ac:dyDescent="0.2"/>
    <row r="44999" x14ac:dyDescent="0.2"/>
    <row r="45000" x14ac:dyDescent="0.2"/>
    <row r="45001" x14ac:dyDescent="0.2"/>
    <row r="45002" x14ac:dyDescent="0.2"/>
    <row r="45003" x14ac:dyDescent="0.2"/>
    <row r="45004" x14ac:dyDescent="0.2"/>
    <row r="45005" x14ac:dyDescent="0.2"/>
    <row r="45006" x14ac:dyDescent="0.2"/>
    <row r="45007" x14ac:dyDescent="0.2"/>
    <row r="45008" x14ac:dyDescent="0.2"/>
    <row r="45009" x14ac:dyDescent="0.2"/>
    <row r="45010" x14ac:dyDescent="0.2"/>
    <row r="45011" x14ac:dyDescent="0.2"/>
    <row r="45012" x14ac:dyDescent="0.2"/>
    <row r="45013" x14ac:dyDescent="0.2"/>
    <row r="45014" x14ac:dyDescent="0.2"/>
    <row r="45015" x14ac:dyDescent="0.2"/>
    <row r="45016" x14ac:dyDescent="0.2"/>
    <row r="45017" x14ac:dyDescent="0.2"/>
    <row r="45018" x14ac:dyDescent="0.2"/>
    <row r="45019" x14ac:dyDescent="0.2"/>
    <row r="45020" x14ac:dyDescent="0.2"/>
    <row r="45021" x14ac:dyDescent="0.2"/>
    <row r="45022" x14ac:dyDescent="0.2"/>
    <row r="45023" x14ac:dyDescent="0.2"/>
    <row r="45024" x14ac:dyDescent="0.2"/>
    <row r="45025" x14ac:dyDescent="0.2"/>
    <row r="45026" x14ac:dyDescent="0.2"/>
    <row r="45027" x14ac:dyDescent="0.2"/>
    <row r="45028" x14ac:dyDescent="0.2"/>
    <row r="45029" x14ac:dyDescent="0.2"/>
    <row r="45030" x14ac:dyDescent="0.2"/>
    <row r="45031" x14ac:dyDescent="0.2"/>
    <row r="45032" x14ac:dyDescent="0.2"/>
    <row r="45033" x14ac:dyDescent="0.2"/>
    <row r="45034" x14ac:dyDescent="0.2"/>
    <row r="45035" x14ac:dyDescent="0.2"/>
    <row r="45036" x14ac:dyDescent="0.2"/>
    <row r="45037" x14ac:dyDescent="0.2"/>
    <row r="45038" x14ac:dyDescent="0.2"/>
    <row r="45039" x14ac:dyDescent="0.2"/>
    <row r="45040" x14ac:dyDescent="0.2"/>
    <row r="45041" x14ac:dyDescent="0.2"/>
    <row r="45042" x14ac:dyDescent="0.2"/>
    <row r="45043" x14ac:dyDescent="0.2"/>
    <row r="45044" x14ac:dyDescent="0.2"/>
    <row r="45045" x14ac:dyDescent="0.2"/>
    <row r="45046" x14ac:dyDescent="0.2"/>
    <row r="45047" x14ac:dyDescent="0.2"/>
    <row r="45048" x14ac:dyDescent="0.2"/>
    <row r="45049" x14ac:dyDescent="0.2"/>
    <row r="45050" x14ac:dyDescent="0.2"/>
    <row r="45051" x14ac:dyDescent="0.2"/>
    <row r="45052" x14ac:dyDescent="0.2"/>
    <row r="45053" x14ac:dyDescent="0.2"/>
    <row r="45054" x14ac:dyDescent="0.2"/>
    <row r="45055" x14ac:dyDescent="0.2"/>
    <row r="45056" x14ac:dyDescent="0.2"/>
    <row r="45057" x14ac:dyDescent="0.2"/>
    <row r="45058" x14ac:dyDescent="0.2"/>
    <row r="45059" x14ac:dyDescent="0.2"/>
    <row r="45060" x14ac:dyDescent="0.2"/>
    <row r="45061" x14ac:dyDescent="0.2"/>
    <row r="45062" x14ac:dyDescent="0.2"/>
    <row r="45063" x14ac:dyDescent="0.2"/>
    <row r="45064" x14ac:dyDescent="0.2"/>
    <row r="45065" x14ac:dyDescent="0.2"/>
    <row r="45066" x14ac:dyDescent="0.2"/>
    <row r="45067" x14ac:dyDescent="0.2"/>
    <row r="45068" x14ac:dyDescent="0.2"/>
    <row r="45069" x14ac:dyDescent="0.2"/>
    <row r="45070" x14ac:dyDescent="0.2"/>
    <row r="45071" x14ac:dyDescent="0.2"/>
    <row r="45072" x14ac:dyDescent="0.2"/>
    <row r="45073" x14ac:dyDescent="0.2"/>
    <row r="45074" x14ac:dyDescent="0.2"/>
    <row r="45075" x14ac:dyDescent="0.2"/>
    <row r="45076" x14ac:dyDescent="0.2"/>
    <row r="45077" x14ac:dyDescent="0.2"/>
    <row r="45078" x14ac:dyDescent="0.2"/>
    <row r="45079" x14ac:dyDescent="0.2"/>
    <row r="45080" x14ac:dyDescent="0.2"/>
    <row r="45081" x14ac:dyDescent="0.2"/>
    <row r="45082" x14ac:dyDescent="0.2"/>
    <row r="45083" x14ac:dyDescent="0.2"/>
    <row r="45084" x14ac:dyDescent="0.2"/>
    <row r="45085" x14ac:dyDescent="0.2"/>
    <row r="45086" x14ac:dyDescent="0.2"/>
    <row r="45087" x14ac:dyDescent="0.2"/>
    <row r="45088" x14ac:dyDescent="0.2"/>
    <row r="45089" x14ac:dyDescent="0.2"/>
    <row r="45090" x14ac:dyDescent="0.2"/>
    <row r="45091" x14ac:dyDescent="0.2"/>
    <row r="45092" x14ac:dyDescent="0.2"/>
    <row r="45093" x14ac:dyDescent="0.2"/>
    <row r="45094" x14ac:dyDescent="0.2"/>
    <row r="45095" x14ac:dyDescent="0.2"/>
    <row r="45096" x14ac:dyDescent="0.2"/>
    <row r="45097" x14ac:dyDescent="0.2"/>
    <row r="45098" x14ac:dyDescent="0.2"/>
    <row r="45099" x14ac:dyDescent="0.2"/>
    <row r="45100" x14ac:dyDescent="0.2"/>
    <row r="45101" x14ac:dyDescent="0.2"/>
    <row r="45102" x14ac:dyDescent="0.2"/>
    <row r="45103" x14ac:dyDescent="0.2"/>
    <row r="45104" x14ac:dyDescent="0.2"/>
    <row r="45105" x14ac:dyDescent="0.2"/>
    <row r="45106" x14ac:dyDescent="0.2"/>
    <row r="45107" x14ac:dyDescent="0.2"/>
    <row r="45108" x14ac:dyDescent="0.2"/>
    <row r="45109" x14ac:dyDescent="0.2"/>
    <row r="45110" x14ac:dyDescent="0.2"/>
    <row r="45111" x14ac:dyDescent="0.2"/>
    <row r="45112" x14ac:dyDescent="0.2"/>
    <row r="45113" x14ac:dyDescent="0.2"/>
    <row r="45114" x14ac:dyDescent="0.2"/>
    <row r="45115" x14ac:dyDescent="0.2"/>
    <row r="45116" x14ac:dyDescent="0.2"/>
    <row r="45117" x14ac:dyDescent="0.2"/>
    <row r="45118" x14ac:dyDescent="0.2"/>
    <row r="45119" x14ac:dyDescent="0.2"/>
    <row r="45120" x14ac:dyDescent="0.2"/>
    <row r="45121" x14ac:dyDescent="0.2"/>
    <row r="45122" x14ac:dyDescent="0.2"/>
    <row r="45123" x14ac:dyDescent="0.2"/>
    <row r="45124" x14ac:dyDescent="0.2"/>
    <row r="45125" x14ac:dyDescent="0.2"/>
    <row r="45126" x14ac:dyDescent="0.2"/>
    <row r="45127" x14ac:dyDescent="0.2"/>
    <row r="45128" x14ac:dyDescent="0.2"/>
    <row r="45129" x14ac:dyDescent="0.2"/>
    <row r="45130" x14ac:dyDescent="0.2"/>
    <row r="45131" x14ac:dyDescent="0.2"/>
    <row r="45132" x14ac:dyDescent="0.2"/>
    <row r="45133" x14ac:dyDescent="0.2"/>
    <row r="45134" x14ac:dyDescent="0.2"/>
    <row r="45135" x14ac:dyDescent="0.2"/>
    <row r="45136" x14ac:dyDescent="0.2"/>
    <row r="45137" x14ac:dyDescent="0.2"/>
    <row r="45138" x14ac:dyDescent="0.2"/>
    <row r="45139" x14ac:dyDescent="0.2"/>
    <row r="45140" x14ac:dyDescent="0.2"/>
    <row r="45141" x14ac:dyDescent="0.2"/>
    <row r="45142" x14ac:dyDescent="0.2"/>
    <row r="45143" x14ac:dyDescent="0.2"/>
    <row r="45144" x14ac:dyDescent="0.2"/>
    <row r="45145" x14ac:dyDescent="0.2"/>
    <row r="45146" x14ac:dyDescent="0.2"/>
    <row r="45147" x14ac:dyDescent="0.2"/>
    <row r="45148" x14ac:dyDescent="0.2"/>
    <row r="45149" x14ac:dyDescent="0.2"/>
    <row r="45150" x14ac:dyDescent="0.2"/>
    <row r="45151" x14ac:dyDescent="0.2"/>
    <row r="45152" x14ac:dyDescent="0.2"/>
    <row r="45153" x14ac:dyDescent="0.2"/>
    <row r="45154" x14ac:dyDescent="0.2"/>
    <row r="45155" x14ac:dyDescent="0.2"/>
    <row r="45156" x14ac:dyDescent="0.2"/>
    <row r="45157" x14ac:dyDescent="0.2"/>
    <row r="45158" x14ac:dyDescent="0.2"/>
    <row r="45159" x14ac:dyDescent="0.2"/>
    <row r="45160" x14ac:dyDescent="0.2"/>
    <row r="45161" x14ac:dyDescent="0.2"/>
    <row r="45162" x14ac:dyDescent="0.2"/>
    <row r="45163" x14ac:dyDescent="0.2"/>
    <row r="45164" x14ac:dyDescent="0.2"/>
    <row r="45165" x14ac:dyDescent="0.2"/>
    <row r="45166" x14ac:dyDescent="0.2"/>
    <row r="45167" x14ac:dyDescent="0.2"/>
    <row r="45168" x14ac:dyDescent="0.2"/>
    <row r="45169" x14ac:dyDescent="0.2"/>
    <row r="45170" x14ac:dyDescent="0.2"/>
    <row r="45171" x14ac:dyDescent="0.2"/>
    <row r="45172" x14ac:dyDescent="0.2"/>
    <row r="45173" x14ac:dyDescent="0.2"/>
    <row r="45174" x14ac:dyDescent="0.2"/>
    <row r="45175" x14ac:dyDescent="0.2"/>
    <row r="45176" x14ac:dyDescent="0.2"/>
    <row r="45177" x14ac:dyDescent="0.2"/>
    <row r="45178" x14ac:dyDescent="0.2"/>
    <row r="45179" x14ac:dyDescent="0.2"/>
    <row r="45180" x14ac:dyDescent="0.2"/>
    <row r="45181" x14ac:dyDescent="0.2"/>
    <row r="45182" x14ac:dyDescent="0.2"/>
    <row r="45183" x14ac:dyDescent="0.2"/>
    <row r="45184" x14ac:dyDescent="0.2"/>
    <row r="45185" x14ac:dyDescent="0.2"/>
    <row r="45186" x14ac:dyDescent="0.2"/>
    <row r="45187" x14ac:dyDescent="0.2"/>
    <row r="45188" x14ac:dyDescent="0.2"/>
    <row r="45189" x14ac:dyDescent="0.2"/>
    <row r="45190" x14ac:dyDescent="0.2"/>
    <row r="45191" x14ac:dyDescent="0.2"/>
    <row r="45192" x14ac:dyDescent="0.2"/>
    <row r="45193" x14ac:dyDescent="0.2"/>
    <row r="45194" x14ac:dyDescent="0.2"/>
    <row r="45195" x14ac:dyDescent="0.2"/>
    <row r="45196" x14ac:dyDescent="0.2"/>
    <row r="45197" x14ac:dyDescent="0.2"/>
    <row r="45198" x14ac:dyDescent="0.2"/>
    <row r="45199" x14ac:dyDescent="0.2"/>
    <row r="45200" x14ac:dyDescent="0.2"/>
    <row r="45201" x14ac:dyDescent="0.2"/>
    <row r="45202" x14ac:dyDescent="0.2"/>
    <row r="45203" x14ac:dyDescent="0.2"/>
    <row r="45204" x14ac:dyDescent="0.2"/>
    <row r="45205" x14ac:dyDescent="0.2"/>
    <row r="45206" x14ac:dyDescent="0.2"/>
    <row r="45207" x14ac:dyDescent="0.2"/>
    <row r="45208" x14ac:dyDescent="0.2"/>
    <row r="45209" x14ac:dyDescent="0.2"/>
    <row r="45210" x14ac:dyDescent="0.2"/>
    <row r="45211" x14ac:dyDescent="0.2"/>
    <row r="45212" x14ac:dyDescent="0.2"/>
    <row r="45213" x14ac:dyDescent="0.2"/>
    <row r="45214" x14ac:dyDescent="0.2"/>
    <row r="45215" x14ac:dyDescent="0.2"/>
    <row r="45216" x14ac:dyDescent="0.2"/>
    <row r="45217" x14ac:dyDescent="0.2"/>
    <row r="45218" x14ac:dyDescent="0.2"/>
    <row r="45219" x14ac:dyDescent="0.2"/>
    <row r="45220" x14ac:dyDescent="0.2"/>
    <row r="45221" x14ac:dyDescent="0.2"/>
    <row r="45222" x14ac:dyDescent="0.2"/>
    <row r="45223" x14ac:dyDescent="0.2"/>
    <row r="45224" x14ac:dyDescent="0.2"/>
    <row r="45225" x14ac:dyDescent="0.2"/>
    <row r="45226" x14ac:dyDescent="0.2"/>
    <row r="45227" x14ac:dyDescent="0.2"/>
    <row r="45228" x14ac:dyDescent="0.2"/>
    <row r="45229" x14ac:dyDescent="0.2"/>
    <row r="45230" x14ac:dyDescent="0.2"/>
    <row r="45231" x14ac:dyDescent="0.2"/>
    <row r="45232" x14ac:dyDescent="0.2"/>
    <row r="45233" x14ac:dyDescent="0.2"/>
    <row r="45234" x14ac:dyDescent="0.2"/>
    <row r="45235" x14ac:dyDescent="0.2"/>
    <row r="45236" x14ac:dyDescent="0.2"/>
    <row r="45237" x14ac:dyDescent="0.2"/>
    <row r="45238" x14ac:dyDescent="0.2"/>
    <row r="45239" x14ac:dyDescent="0.2"/>
    <row r="45240" x14ac:dyDescent="0.2"/>
    <row r="45241" x14ac:dyDescent="0.2"/>
    <row r="45242" x14ac:dyDescent="0.2"/>
    <row r="45243" x14ac:dyDescent="0.2"/>
    <row r="45244" x14ac:dyDescent="0.2"/>
    <row r="45245" x14ac:dyDescent="0.2"/>
    <row r="45246" x14ac:dyDescent="0.2"/>
    <row r="45247" x14ac:dyDescent="0.2"/>
    <row r="45248" x14ac:dyDescent="0.2"/>
    <row r="45249" x14ac:dyDescent="0.2"/>
    <row r="45250" x14ac:dyDescent="0.2"/>
    <row r="45251" x14ac:dyDescent="0.2"/>
    <row r="45252" x14ac:dyDescent="0.2"/>
    <row r="45253" x14ac:dyDescent="0.2"/>
    <row r="45254" x14ac:dyDescent="0.2"/>
    <row r="45255" x14ac:dyDescent="0.2"/>
    <row r="45256" x14ac:dyDescent="0.2"/>
    <row r="45257" x14ac:dyDescent="0.2"/>
    <row r="45258" x14ac:dyDescent="0.2"/>
    <row r="45259" x14ac:dyDescent="0.2"/>
    <row r="45260" x14ac:dyDescent="0.2"/>
    <row r="45261" x14ac:dyDescent="0.2"/>
    <row r="45262" x14ac:dyDescent="0.2"/>
    <row r="45263" x14ac:dyDescent="0.2"/>
    <row r="45264" x14ac:dyDescent="0.2"/>
    <row r="45265" x14ac:dyDescent="0.2"/>
    <row r="45266" x14ac:dyDescent="0.2"/>
    <row r="45267" x14ac:dyDescent="0.2"/>
    <row r="45268" x14ac:dyDescent="0.2"/>
    <row r="45269" x14ac:dyDescent="0.2"/>
    <row r="45270" x14ac:dyDescent="0.2"/>
    <row r="45271" x14ac:dyDescent="0.2"/>
    <row r="45272" x14ac:dyDescent="0.2"/>
    <row r="45273" x14ac:dyDescent="0.2"/>
    <row r="45274" x14ac:dyDescent="0.2"/>
    <row r="45275" x14ac:dyDescent="0.2"/>
    <row r="45276" x14ac:dyDescent="0.2"/>
    <row r="45277" x14ac:dyDescent="0.2"/>
    <row r="45278" x14ac:dyDescent="0.2"/>
    <row r="45279" x14ac:dyDescent="0.2"/>
    <row r="45280" x14ac:dyDescent="0.2"/>
    <row r="45281" x14ac:dyDescent="0.2"/>
    <row r="45282" x14ac:dyDescent="0.2"/>
    <row r="45283" x14ac:dyDescent="0.2"/>
    <row r="45284" x14ac:dyDescent="0.2"/>
    <row r="45285" x14ac:dyDescent="0.2"/>
    <row r="45286" x14ac:dyDescent="0.2"/>
    <row r="45287" x14ac:dyDescent="0.2"/>
    <row r="45288" x14ac:dyDescent="0.2"/>
    <row r="45289" x14ac:dyDescent="0.2"/>
    <row r="45290" x14ac:dyDescent="0.2"/>
    <row r="45291" x14ac:dyDescent="0.2"/>
    <row r="45292" x14ac:dyDescent="0.2"/>
    <row r="45293" x14ac:dyDescent="0.2"/>
    <row r="45294" x14ac:dyDescent="0.2"/>
    <row r="45295" x14ac:dyDescent="0.2"/>
    <row r="45296" x14ac:dyDescent="0.2"/>
    <row r="45297" x14ac:dyDescent="0.2"/>
    <row r="45298" x14ac:dyDescent="0.2"/>
    <row r="45299" x14ac:dyDescent="0.2"/>
    <row r="45300" x14ac:dyDescent="0.2"/>
    <row r="45301" x14ac:dyDescent="0.2"/>
    <row r="45302" x14ac:dyDescent="0.2"/>
    <row r="45303" x14ac:dyDescent="0.2"/>
    <row r="45304" x14ac:dyDescent="0.2"/>
    <row r="45305" x14ac:dyDescent="0.2"/>
    <row r="45306" x14ac:dyDescent="0.2"/>
    <row r="45307" x14ac:dyDescent="0.2"/>
    <row r="45308" x14ac:dyDescent="0.2"/>
    <row r="45309" x14ac:dyDescent="0.2"/>
    <row r="45310" x14ac:dyDescent="0.2"/>
    <row r="45311" x14ac:dyDescent="0.2"/>
    <row r="45312" x14ac:dyDescent="0.2"/>
    <row r="45313" x14ac:dyDescent="0.2"/>
    <row r="45314" x14ac:dyDescent="0.2"/>
    <row r="45315" x14ac:dyDescent="0.2"/>
    <row r="45316" x14ac:dyDescent="0.2"/>
    <row r="45317" x14ac:dyDescent="0.2"/>
    <row r="45318" x14ac:dyDescent="0.2"/>
    <row r="45319" x14ac:dyDescent="0.2"/>
    <row r="45320" x14ac:dyDescent="0.2"/>
    <row r="45321" x14ac:dyDescent="0.2"/>
    <row r="45322" x14ac:dyDescent="0.2"/>
    <row r="45323" x14ac:dyDescent="0.2"/>
    <row r="45324" x14ac:dyDescent="0.2"/>
    <row r="45325" x14ac:dyDescent="0.2"/>
    <row r="45326" x14ac:dyDescent="0.2"/>
    <row r="45327" x14ac:dyDescent="0.2"/>
    <row r="45328" x14ac:dyDescent="0.2"/>
    <row r="45329" x14ac:dyDescent="0.2"/>
    <row r="45330" x14ac:dyDescent="0.2"/>
    <row r="45331" x14ac:dyDescent="0.2"/>
    <row r="45332" x14ac:dyDescent="0.2"/>
    <row r="45333" x14ac:dyDescent="0.2"/>
    <row r="45334" x14ac:dyDescent="0.2"/>
    <row r="45335" x14ac:dyDescent="0.2"/>
    <row r="45336" x14ac:dyDescent="0.2"/>
    <row r="45337" x14ac:dyDescent="0.2"/>
    <row r="45338" x14ac:dyDescent="0.2"/>
    <row r="45339" x14ac:dyDescent="0.2"/>
    <row r="45340" x14ac:dyDescent="0.2"/>
    <row r="45341" x14ac:dyDescent="0.2"/>
    <row r="45342" x14ac:dyDescent="0.2"/>
    <row r="45343" x14ac:dyDescent="0.2"/>
    <row r="45344" x14ac:dyDescent="0.2"/>
    <row r="45345" x14ac:dyDescent="0.2"/>
    <row r="45346" x14ac:dyDescent="0.2"/>
    <row r="45347" x14ac:dyDescent="0.2"/>
    <row r="45348" x14ac:dyDescent="0.2"/>
    <row r="45349" x14ac:dyDescent="0.2"/>
    <row r="45350" x14ac:dyDescent="0.2"/>
    <row r="45351" x14ac:dyDescent="0.2"/>
    <row r="45352" x14ac:dyDescent="0.2"/>
    <row r="45353" x14ac:dyDescent="0.2"/>
    <row r="45354" x14ac:dyDescent="0.2"/>
    <row r="45355" x14ac:dyDescent="0.2"/>
    <row r="45356" x14ac:dyDescent="0.2"/>
    <row r="45357" x14ac:dyDescent="0.2"/>
    <row r="45358" x14ac:dyDescent="0.2"/>
    <row r="45359" x14ac:dyDescent="0.2"/>
    <row r="45360" x14ac:dyDescent="0.2"/>
    <row r="45361" x14ac:dyDescent="0.2"/>
    <row r="45362" x14ac:dyDescent="0.2"/>
    <row r="45363" x14ac:dyDescent="0.2"/>
    <row r="45364" x14ac:dyDescent="0.2"/>
    <row r="45365" x14ac:dyDescent="0.2"/>
    <row r="45366" x14ac:dyDescent="0.2"/>
    <row r="45367" x14ac:dyDescent="0.2"/>
    <row r="45368" x14ac:dyDescent="0.2"/>
    <row r="45369" x14ac:dyDescent="0.2"/>
    <row r="45370" x14ac:dyDescent="0.2"/>
    <row r="45371" x14ac:dyDescent="0.2"/>
    <row r="45372" x14ac:dyDescent="0.2"/>
    <row r="45373" x14ac:dyDescent="0.2"/>
    <row r="45374" x14ac:dyDescent="0.2"/>
    <row r="45375" x14ac:dyDescent="0.2"/>
    <row r="45376" x14ac:dyDescent="0.2"/>
    <row r="45377" x14ac:dyDescent="0.2"/>
    <row r="45378" x14ac:dyDescent="0.2"/>
    <row r="45379" x14ac:dyDescent="0.2"/>
    <row r="45380" x14ac:dyDescent="0.2"/>
    <row r="45381" x14ac:dyDescent="0.2"/>
    <row r="45382" x14ac:dyDescent="0.2"/>
    <row r="45383" x14ac:dyDescent="0.2"/>
    <row r="45384" x14ac:dyDescent="0.2"/>
    <row r="45385" x14ac:dyDescent="0.2"/>
    <row r="45386" x14ac:dyDescent="0.2"/>
    <row r="45387" x14ac:dyDescent="0.2"/>
    <row r="45388" x14ac:dyDescent="0.2"/>
    <row r="45389" x14ac:dyDescent="0.2"/>
    <row r="45390" x14ac:dyDescent="0.2"/>
    <row r="45391" x14ac:dyDescent="0.2"/>
    <row r="45392" x14ac:dyDescent="0.2"/>
    <row r="45393" x14ac:dyDescent="0.2"/>
    <row r="45394" x14ac:dyDescent="0.2"/>
    <row r="45395" x14ac:dyDescent="0.2"/>
    <row r="45396" x14ac:dyDescent="0.2"/>
    <row r="45397" x14ac:dyDescent="0.2"/>
    <row r="45398" x14ac:dyDescent="0.2"/>
    <row r="45399" x14ac:dyDescent="0.2"/>
    <row r="45400" x14ac:dyDescent="0.2"/>
    <row r="45401" x14ac:dyDescent="0.2"/>
    <row r="45402" x14ac:dyDescent="0.2"/>
    <row r="45403" x14ac:dyDescent="0.2"/>
    <row r="45404" x14ac:dyDescent="0.2"/>
    <row r="45405" x14ac:dyDescent="0.2"/>
    <row r="45406" x14ac:dyDescent="0.2"/>
    <row r="45407" x14ac:dyDescent="0.2"/>
    <row r="45408" x14ac:dyDescent="0.2"/>
    <row r="45409" x14ac:dyDescent="0.2"/>
    <row r="45410" x14ac:dyDescent="0.2"/>
    <row r="45411" x14ac:dyDescent="0.2"/>
    <row r="45412" x14ac:dyDescent="0.2"/>
    <row r="45413" x14ac:dyDescent="0.2"/>
    <row r="45414" x14ac:dyDescent="0.2"/>
    <row r="45415" x14ac:dyDescent="0.2"/>
    <row r="45416" x14ac:dyDescent="0.2"/>
    <row r="45417" x14ac:dyDescent="0.2"/>
    <row r="45418" x14ac:dyDescent="0.2"/>
    <row r="45419" x14ac:dyDescent="0.2"/>
    <row r="45420" x14ac:dyDescent="0.2"/>
    <row r="45421" x14ac:dyDescent="0.2"/>
    <row r="45422" x14ac:dyDescent="0.2"/>
    <row r="45423" x14ac:dyDescent="0.2"/>
    <row r="45424" x14ac:dyDescent="0.2"/>
    <row r="45425" x14ac:dyDescent="0.2"/>
    <row r="45426" x14ac:dyDescent="0.2"/>
    <row r="45427" x14ac:dyDescent="0.2"/>
    <row r="45428" x14ac:dyDescent="0.2"/>
    <row r="45429" x14ac:dyDescent="0.2"/>
    <row r="45430" x14ac:dyDescent="0.2"/>
    <row r="45431" x14ac:dyDescent="0.2"/>
    <row r="45432" x14ac:dyDescent="0.2"/>
    <row r="45433" x14ac:dyDescent="0.2"/>
    <row r="45434" x14ac:dyDescent="0.2"/>
    <row r="45435" x14ac:dyDescent="0.2"/>
    <row r="45436" x14ac:dyDescent="0.2"/>
    <row r="45437" x14ac:dyDescent="0.2"/>
    <row r="45438" x14ac:dyDescent="0.2"/>
    <row r="45439" x14ac:dyDescent="0.2"/>
    <row r="45440" x14ac:dyDescent="0.2"/>
    <row r="45441" x14ac:dyDescent="0.2"/>
    <row r="45442" x14ac:dyDescent="0.2"/>
    <row r="45443" x14ac:dyDescent="0.2"/>
    <row r="45444" x14ac:dyDescent="0.2"/>
    <row r="45445" x14ac:dyDescent="0.2"/>
    <row r="45446" x14ac:dyDescent="0.2"/>
    <row r="45447" x14ac:dyDescent="0.2"/>
    <row r="45448" x14ac:dyDescent="0.2"/>
    <row r="45449" x14ac:dyDescent="0.2"/>
    <row r="45450" x14ac:dyDescent="0.2"/>
    <row r="45451" x14ac:dyDescent="0.2"/>
    <row r="45452" x14ac:dyDescent="0.2"/>
    <row r="45453" x14ac:dyDescent="0.2"/>
    <row r="45454" x14ac:dyDescent="0.2"/>
    <row r="45455" x14ac:dyDescent="0.2"/>
    <row r="45456" x14ac:dyDescent="0.2"/>
    <row r="45457" x14ac:dyDescent="0.2"/>
    <row r="45458" x14ac:dyDescent="0.2"/>
    <row r="45459" x14ac:dyDescent="0.2"/>
    <row r="45460" x14ac:dyDescent="0.2"/>
    <row r="45461" x14ac:dyDescent="0.2"/>
    <row r="45462" x14ac:dyDescent="0.2"/>
    <row r="45463" x14ac:dyDescent="0.2"/>
    <row r="45464" x14ac:dyDescent="0.2"/>
    <row r="45465" x14ac:dyDescent="0.2"/>
    <row r="45466" x14ac:dyDescent="0.2"/>
    <row r="45467" x14ac:dyDescent="0.2"/>
    <row r="45468" x14ac:dyDescent="0.2"/>
    <row r="45469" x14ac:dyDescent="0.2"/>
    <row r="45470" x14ac:dyDescent="0.2"/>
    <row r="45471" x14ac:dyDescent="0.2"/>
    <row r="45472" x14ac:dyDescent="0.2"/>
    <row r="45473" x14ac:dyDescent="0.2"/>
    <row r="45474" x14ac:dyDescent="0.2"/>
    <row r="45475" x14ac:dyDescent="0.2"/>
    <row r="45476" x14ac:dyDescent="0.2"/>
    <row r="45477" x14ac:dyDescent="0.2"/>
    <row r="45478" x14ac:dyDescent="0.2"/>
    <row r="45479" x14ac:dyDescent="0.2"/>
    <row r="45480" x14ac:dyDescent="0.2"/>
    <row r="45481" x14ac:dyDescent="0.2"/>
    <row r="45482" x14ac:dyDescent="0.2"/>
    <row r="45483" x14ac:dyDescent="0.2"/>
    <row r="45484" x14ac:dyDescent="0.2"/>
    <row r="45485" x14ac:dyDescent="0.2"/>
    <row r="45486" x14ac:dyDescent="0.2"/>
    <row r="45487" x14ac:dyDescent="0.2"/>
    <row r="45488" x14ac:dyDescent="0.2"/>
    <row r="45489" x14ac:dyDescent="0.2"/>
    <row r="45490" x14ac:dyDescent="0.2"/>
    <row r="45491" x14ac:dyDescent="0.2"/>
    <row r="45492" x14ac:dyDescent="0.2"/>
    <row r="45493" x14ac:dyDescent="0.2"/>
    <row r="45494" x14ac:dyDescent="0.2"/>
    <row r="45495" x14ac:dyDescent="0.2"/>
    <row r="45496" x14ac:dyDescent="0.2"/>
    <row r="45497" x14ac:dyDescent="0.2"/>
    <row r="45498" x14ac:dyDescent="0.2"/>
    <row r="45499" x14ac:dyDescent="0.2"/>
    <row r="45500" x14ac:dyDescent="0.2"/>
    <row r="45501" x14ac:dyDescent="0.2"/>
    <row r="45502" x14ac:dyDescent="0.2"/>
    <row r="45503" x14ac:dyDescent="0.2"/>
    <row r="45504" x14ac:dyDescent="0.2"/>
    <row r="45505" x14ac:dyDescent="0.2"/>
    <row r="45506" x14ac:dyDescent="0.2"/>
    <row r="45507" x14ac:dyDescent="0.2"/>
    <row r="45508" x14ac:dyDescent="0.2"/>
    <row r="45509" x14ac:dyDescent="0.2"/>
    <row r="45510" x14ac:dyDescent="0.2"/>
    <row r="45511" x14ac:dyDescent="0.2"/>
    <row r="45512" x14ac:dyDescent="0.2"/>
    <row r="45513" x14ac:dyDescent="0.2"/>
    <row r="45514" x14ac:dyDescent="0.2"/>
    <row r="45515" x14ac:dyDescent="0.2"/>
    <row r="45516" x14ac:dyDescent="0.2"/>
    <row r="45517" x14ac:dyDescent="0.2"/>
    <row r="45518" x14ac:dyDescent="0.2"/>
    <row r="45519" x14ac:dyDescent="0.2"/>
    <row r="45520" x14ac:dyDescent="0.2"/>
    <row r="45521" x14ac:dyDescent="0.2"/>
    <row r="45522" x14ac:dyDescent="0.2"/>
    <row r="45523" x14ac:dyDescent="0.2"/>
    <row r="45524" x14ac:dyDescent="0.2"/>
    <row r="45525" x14ac:dyDescent="0.2"/>
    <row r="45526" x14ac:dyDescent="0.2"/>
    <row r="45527" x14ac:dyDescent="0.2"/>
    <row r="45528" x14ac:dyDescent="0.2"/>
    <row r="45529" x14ac:dyDescent="0.2"/>
    <row r="45530" x14ac:dyDescent="0.2"/>
    <row r="45531" x14ac:dyDescent="0.2"/>
    <row r="45532" x14ac:dyDescent="0.2"/>
    <row r="45533" x14ac:dyDescent="0.2"/>
    <row r="45534" x14ac:dyDescent="0.2"/>
    <row r="45535" x14ac:dyDescent="0.2"/>
    <row r="45536" x14ac:dyDescent="0.2"/>
    <row r="45537" x14ac:dyDescent="0.2"/>
    <row r="45538" x14ac:dyDescent="0.2"/>
    <row r="45539" x14ac:dyDescent="0.2"/>
    <row r="45540" x14ac:dyDescent="0.2"/>
    <row r="45541" x14ac:dyDescent="0.2"/>
    <row r="45542" x14ac:dyDescent="0.2"/>
    <row r="45543" x14ac:dyDescent="0.2"/>
    <row r="45544" x14ac:dyDescent="0.2"/>
    <row r="45545" x14ac:dyDescent="0.2"/>
    <row r="45546" x14ac:dyDescent="0.2"/>
    <row r="45547" x14ac:dyDescent="0.2"/>
    <row r="45548" x14ac:dyDescent="0.2"/>
    <row r="45549" x14ac:dyDescent="0.2"/>
    <row r="45550" x14ac:dyDescent="0.2"/>
    <row r="45551" x14ac:dyDescent="0.2"/>
    <row r="45552" x14ac:dyDescent="0.2"/>
    <row r="45553" x14ac:dyDescent="0.2"/>
    <row r="45554" x14ac:dyDescent="0.2"/>
    <row r="45555" x14ac:dyDescent="0.2"/>
    <row r="45556" x14ac:dyDescent="0.2"/>
    <row r="45557" x14ac:dyDescent="0.2"/>
    <row r="45558" x14ac:dyDescent="0.2"/>
    <row r="45559" x14ac:dyDescent="0.2"/>
    <row r="45560" x14ac:dyDescent="0.2"/>
    <row r="45561" x14ac:dyDescent="0.2"/>
    <row r="45562" x14ac:dyDescent="0.2"/>
    <row r="45563" x14ac:dyDescent="0.2"/>
    <row r="45564" x14ac:dyDescent="0.2"/>
    <row r="45565" x14ac:dyDescent="0.2"/>
    <row r="45566" x14ac:dyDescent="0.2"/>
    <row r="45567" x14ac:dyDescent="0.2"/>
    <row r="45568" x14ac:dyDescent="0.2"/>
    <row r="45569" x14ac:dyDescent="0.2"/>
    <row r="45570" x14ac:dyDescent="0.2"/>
    <row r="45571" x14ac:dyDescent="0.2"/>
    <row r="45572" x14ac:dyDescent="0.2"/>
    <row r="45573" x14ac:dyDescent="0.2"/>
    <row r="45574" x14ac:dyDescent="0.2"/>
    <row r="45575" x14ac:dyDescent="0.2"/>
    <row r="45576" x14ac:dyDescent="0.2"/>
    <row r="45577" x14ac:dyDescent="0.2"/>
    <row r="45578" x14ac:dyDescent="0.2"/>
    <row r="45579" x14ac:dyDescent="0.2"/>
    <row r="45580" x14ac:dyDescent="0.2"/>
    <row r="45581" x14ac:dyDescent="0.2"/>
    <row r="45582" x14ac:dyDescent="0.2"/>
    <row r="45583" x14ac:dyDescent="0.2"/>
    <row r="45584" x14ac:dyDescent="0.2"/>
    <row r="45585" x14ac:dyDescent="0.2"/>
    <row r="45586" x14ac:dyDescent="0.2"/>
    <row r="45587" x14ac:dyDescent="0.2"/>
    <row r="45588" x14ac:dyDescent="0.2"/>
    <row r="45589" x14ac:dyDescent="0.2"/>
    <row r="45590" x14ac:dyDescent="0.2"/>
    <row r="45591" x14ac:dyDescent="0.2"/>
    <row r="45592" x14ac:dyDescent="0.2"/>
    <row r="45593" x14ac:dyDescent="0.2"/>
    <row r="45594" x14ac:dyDescent="0.2"/>
    <row r="45595" x14ac:dyDescent="0.2"/>
    <row r="45596" x14ac:dyDescent="0.2"/>
    <row r="45597" x14ac:dyDescent="0.2"/>
    <row r="45598" x14ac:dyDescent="0.2"/>
    <row r="45599" x14ac:dyDescent="0.2"/>
    <row r="45600" x14ac:dyDescent="0.2"/>
    <row r="45601" x14ac:dyDescent="0.2"/>
    <row r="45602" x14ac:dyDescent="0.2"/>
    <row r="45603" x14ac:dyDescent="0.2"/>
    <row r="45604" x14ac:dyDescent="0.2"/>
    <row r="45605" x14ac:dyDescent="0.2"/>
    <row r="45606" x14ac:dyDescent="0.2"/>
    <row r="45607" x14ac:dyDescent="0.2"/>
    <row r="45608" x14ac:dyDescent="0.2"/>
    <row r="45609" x14ac:dyDescent="0.2"/>
    <row r="45610" x14ac:dyDescent="0.2"/>
    <row r="45611" x14ac:dyDescent="0.2"/>
    <row r="45612" x14ac:dyDescent="0.2"/>
    <row r="45613" x14ac:dyDescent="0.2"/>
    <row r="45614" x14ac:dyDescent="0.2"/>
    <row r="45615" x14ac:dyDescent="0.2"/>
    <row r="45616" x14ac:dyDescent="0.2"/>
    <row r="45617" x14ac:dyDescent="0.2"/>
    <row r="45618" x14ac:dyDescent="0.2"/>
    <row r="45619" x14ac:dyDescent="0.2"/>
    <row r="45620" x14ac:dyDescent="0.2"/>
    <row r="45621" x14ac:dyDescent="0.2"/>
    <row r="45622" x14ac:dyDescent="0.2"/>
    <row r="45623" x14ac:dyDescent="0.2"/>
    <row r="45624" x14ac:dyDescent="0.2"/>
    <row r="45625" x14ac:dyDescent="0.2"/>
    <row r="45626" x14ac:dyDescent="0.2"/>
    <row r="45627" x14ac:dyDescent="0.2"/>
    <row r="45628" x14ac:dyDescent="0.2"/>
    <row r="45629" x14ac:dyDescent="0.2"/>
    <row r="45630" x14ac:dyDescent="0.2"/>
    <row r="45631" x14ac:dyDescent="0.2"/>
    <row r="45632" x14ac:dyDescent="0.2"/>
    <row r="45633" x14ac:dyDescent="0.2"/>
    <row r="45634" x14ac:dyDescent="0.2"/>
    <row r="45635" x14ac:dyDescent="0.2"/>
    <row r="45636" x14ac:dyDescent="0.2"/>
    <row r="45637" x14ac:dyDescent="0.2"/>
    <row r="45638" x14ac:dyDescent="0.2"/>
    <row r="45639" x14ac:dyDescent="0.2"/>
    <row r="45640" x14ac:dyDescent="0.2"/>
    <row r="45641" x14ac:dyDescent="0.2"/>
    <row r="45642" x14ac:dyDescent="0.2"/>
    <row r="45643" x14ac:dyDescent="0.2"/>
    <row r="45644" x14ac:dyDescent="0.2"/>
    <row r="45645" x14ac:dyDescent="0.2"/>
    <row r="45646" x14ac:dyDescent="0.2"/>
    <row r="45647" x14ac:dyDescent="0.2"/>
    <row r="45648" x14ac:dyDescent="0.2"/>
    <row r="45649" x14ac:dyDescent="0.2"/>
    <row r="45650" x14ac:dyDescent="0.2"/>
    <row r="45651" x14ac:dyDescent="0.2"/>
    <row r="45652" x14ac:dyDescent="0.2"/>
    <row r="45653" x14ac:dyDescent="0.2"/>
    <row r="45654" x14ac:dyDescent="0.2"/>
    <row r="45655" x14ac:dyDescent="0.2"/>
    <row r="45656" x14ac:dyDescent="0.2"/>
    <row r="45657" x14ac:dyDescent="0.2"/>
    <row r="45658" x14ac:dyDescent="0.2"/>
    <row r="45659" x14ac:dyDescent="0.2"/>
    <row r="45660" x14ac:dyDescent="0.2"/>
    <row r="45661" x14ac:dyDescent="0.2"/>
    <row r="45662" x14ac:dyDescent="0.2"/>
    <row r="45663" x14ac:dyDescent="0.2"/>
    <row r="45664" x14ac:dyDescent="0.2"/>
    <row r="45665" x14ac:dyDescent="0.2"/>
    <row r="45666" x14ac:dyDescent="0.2"/>
    <row r="45667" x14ac:dyDescent="0.2"/>
    <row r="45668" x14ac:dyDescent="0.2"/>
    <row r="45669" x14ac:dyDescent="0.2"/>
    <row r="45670" x14ac:dyDescent="0.2"/>
    <row r="45671" x14ac:dyDescent="0.2"/>
    <row r="45672" x14ac:dyDescent="0.2"/>
    <row r="45673" x14ac:dyDescent="0.2"/>
    <row r="45674" x14ac:dyDescent="0.2"/>
    <row r="45675" x14ac:dyDescent="0.2"/>
    <row r="45676" x14ac:dyDescent="0.2"/>
    <row r="45677" x14ac:dyDescent="0.2"/>
    <row r="45678" x14ac:dyDescent="0.2"/>
    <row r="45679" x14ac:dyDescent="0.2"/>
    <row r="45680" x14ac:dyDescent="0.2"/>
    <row r="45681" x14ac:dyDescent="0.2"/>
    <row r="45682" x14ac:dyDescent="0.2"/>
    <row r="45683" x14ac:dyDescent="0.2"/>
    <row r="45684" x14ac:dyDescent="0.2"/>
    <row r="45685" x14ac:dyDescent="0.2"/>
    <row r="45686" x14ac:dyDescent="0.2"/>
    <row r="45687" x14ac:dyDescent="0.2"/>
    <row r="45688" x14ac:dyDescent="0.2"/>
    <row r="45689" x14ac:dyDescent="0.2"/>
    <row r="45690" x14ac:dyDescent="0.2"/>
    <row r="45691" x14ac:dyDescent="0.2"/>
    <row r="45692" x14ac:dyDescent="0.2"/>
    <row r="45693" x14ac:dyDescent="0.2"/>
    <row r="45694" x14ac:dyDescent="0.2"/>
    <row r="45695" x14ac:dyDescent="0.2"/>
    <row r="45696" x14ac:dyDescent="0.2"/>
    <row r="45697" x14ac:dyDescent="0.2"/>
    <row r="45698" x14ac:dyDescent="0.2"/>
    <row r="45699" x14ac:dyDescent="0.2"/>
    <row r="45700" x14ac:dyDescent="0.2"/>
    <row r="45701" x14ac:dyDescent="0.2"/>
    <row r="45702" x14ac:dyDescent="0.2"/>
    <row r="45703" x14ac:dyDescent="0.2"/>
    <row r="45704" x14ac:dyDescent="0.2"/>
    <row r="45705" x14ac:dyDescent="0.2"/>
    <row r="45706" x14ac:dyDescent="0.2"/>
    <row r="45707" x14ac:dyDescent="0.2"/>
    <row r="45708" x14ac:dyDescent="0.2"/>
    <row r="45709" x14ac:dyDescent="0.2"/>
    <row r="45710" x14ac:dyDescent="0.2"/>
    <row r="45711" x14ac:dyDescent="0.2"/>
    <row r="45712" x14ac:dyDescent="0.2"/>
    <row r="45713" x14ac:dyDescent="0.2"/>
    <row r="45714" x14ac:dyDescent="0.2"/>
    <row r="45715" x14ac:dyDescent="0.2"/>
    <row r="45716" x14ac:dyDescent="0.2"/>
    <row r="45717" x14ac:dyDescent="0.2"/>
    <row r="45718" x14ac:dyDescent="0.2"/>
    <row r="45719" x14ac:dyDescent="0.2"/>
    <row r="45720" x14ac:dyDescent="0.2"/>
    <row r="45721" x14ac:dyDescent="0.2"/>
    <row r="45722" x14ac:dyDescent="0.2"/>
    <row r="45723" x14ac:dyDescent="0.2"/>
    <row r="45724" x14ac:dyDescent="0.2"/>
    <row r="45725" x14ac:dyDescent="0.2"/>
    <row r="45726" x14ac:dyDescent="0.2"/>
    <row r="45727" x14ac:dyDescent="0.2"/>
    <row r="45728" x14ac:dyDescent="0.2"/>
    <row r="45729" x14ac:dyDescent="0.2"/>
    <row r="45730" x14ac:dyDescent="0.2"/>
    <row r="45731" x14ac:dyDescent="0.2"/>
    <row r="45732" x14ac:dyDescent="0.2"/>
    <row r="45733" x14ac:dyDescent="0.2"/>
    <row r="45734" x14ac:dyDescent="0.2"/>
    <row r="45735" x14ac:dyDescent="0.2"/>
    <row r="45736" x14ac:dyDescent="0.2"/>
    <row r="45737" x14ac:dyDescent="0.2"/>
    <row r="45738" x14ac:dyDescent="0.2"/>
    <row r="45739" x14ac:dyDescent="0.2"/>
    <row r="45740" x14ac:dyDescent="0.2"/>
    <row r="45741" x14ac:dyDescent="0.2"/>
    <row r="45742" x14ac:dyDescent="0.2"/>
    <row r="45743" x14ac:dyDescent="0.2"/>
    <row r="45744" x14ac:dyDescent="0.2"/>
    <row r="45745" x14ac:dyDescent="0.2"/>
    <row r="45746" x14ac:dyDescent="0.2"/>
    <row r="45747" x14ac:dyDescent="0.2"/>
    <row r="45748" x14ac:dyDescent="0.2"/>
    <row r="45749" x14ac:dyDescent="0.2"/>
    <row r="45750" x14ac:dyDescent="0.2"/>
    <row r="45751" x14ac:dyDescent="0.2"/>
    <row r="45752" x14ac:dyDescent="0.2"/>
    <row r="45753" x14ac:dyDescent="0.2"/>
    <row r="45754" x14ac:dyDescent="0.2"/>
    <row r="45755" x14ac:dyDescent="0.2"/>
    <row r="45756" x14ac:dyDescent="0.2"/>
    <row r="45757" x14ac:dyDescent="0.2"/>
    <row r="45758" x14ac:dyDescent="0.2"/>
    <row r="45759" x14ac:dyDescent="0.2"/>
    <row r="45760" x14ac:dyDescent="0.2"/>
    <row r="45761" x14ac:dyDescent="0.2"/>
    <row r="45762" x14ac:dyDescent="0.2"/>
    <row r="45763" x14ac:dyDescent="0.2"/>
    <row r="45764" x14ac:dyDescent="0.2"/>
    <row r="45765" x14ac:dyDescent="0.2"/>
    <row r="45766" x14ac:dyDescent="0.2"/>
    <row r="45767" x14ac:dyDescent="0.2"/>
    <row r="45768" x14ac:dyDescent="0.2"/>
    <row r="45769" x14ac:dyDescent="0.2"/>
    <row r="45770" x14ac:dyDescent="0.2"/>
    <row r="45771" x14ac:dyDescent="0.2"/>
    <row r="45772" x14ac:dyDescent="0.2"/>
    <row r="45773" x14ac:dyDescent="0.2"/>
    <row r="45774" x14ac:dyDescent="0.2"/>
    <row r="45775" x14ac:dyDescent="0.2"/>
    <row r="45776" x14ac:dyDescent="0.2"/>
    <row r="45777" x14ac:dyDescent="0.2"/>
    <row r="45778" x14ac:dyDescent="0.2"/>
    <row r="45779" x14ac:dyDescent="0.2"/>
    <row r="45780" x14ac:dyDescent="0.2"/>
    <row r="45781" x14ac:dyDescent="0.2"/>
    <row r="45782" x14ac:dyDescent="0.2"/>
    <row r="45783" x14ac:dyDescent="0.2"/>
    <row r="45784" x14ac:dyDescent="0.2"/>
    <row r="45785" x14ac:dyDescent="0.2"/>
    <row r="45786" x14ac:dyDescent="0.2"/>
    <row r="45787" x14ac:dyDescent="0.2"/>
    <row r="45788" x14ac:dyDescent="0.2"/>
    <row r="45789" x14ac:dyDescent="0.2"/>
    <row r="45790" x14ac:dyDescent="0.2"/>
    <row r="45791" x14ac:dyDescent="0.2"/>
    <row r="45792" x14ac:dyDescent="0.2"/>
    <row r="45793" x14ac:dyDescent="0.2"/>
    <row r="45794" x14ac:dyDescent="0.2"/>
    <row r="45795" x14ac:dyDescent="0.2"/>
    <row r="45796" x14ac:dyDescent="0.2"/>
    <row r="45797" x14ac:dyDescent="0.2"/>
    <row r="45798" x14ac:dyDescent="0.2"/>
    <row r="45799" x14ac:dyDescent="0.2"/>
    <row r="45800" x14ac:dyDescent="0.2"/>
    <row r="45801" x14ac:dyDescent="0.2"/>
    <row r="45802" x14ac:dyDescent="0.2"/>
    <row r="45803" x14ac:dyDescent="0.2"/>
    <row r="45804" x14ac:dyDescent="0.2"/>
    <row r="45805" x14ac:dyDescent="0.2"/>
    <row r="45806" x14ac:dyDescent="0.2"/>
    <row r="45807" x14ac:dyDescent="0.2"/>
    <row r="45808" x14ac:dyDescent="0.2"/>
    <row r="45809" x14ac:dyDescent="0.2"/>
    <row r="45810" x14ac:dyDescent="0.2"/>
    <row r="45811" x14ac:dyDescent="0.2"/>
    <row r="45812" x14ac:dyDescent="0.2"/>
    <row r="45813" x14ac:dyDescent="0.2"/>
    <row r="45814" x14ac:dyDescent="0.2"/>
    <row r="45815" x14ac:dyDescent="0.2"/>
    <row r="45816" x14ac:dyDescent="0.2"/>
    <row r="45817" x14ac:dyDescent="0.2"/>
    <row r="45818" x14ac:dyDescent="0.2"/>
    <row r="45819" x14ac:dyDescent="0.2"/>
    <row r="45820" x14ac:dyDescent="0.2"/>
    <row r="45821" x14ac:dyDescent="0.2"/>
    <row r="45822" x14ac:dyDescent="0.2"/>
    <row r="45823" x14ac:dyDescent="0.2"/>
    <row r="45824" x14ac:dyDescent="0.2"/>
    <row r="45825" x14ac:dyDescent="0.2"/>
    <row r="45826" x14ac:dyDescent="0.2"/>
    <row r="45827" x14ac:dyDescent="0.2"/>
    <row r="45828" x14ac:dyDescent="0.2"/>
    <row r="45829" x14ac:dyDescent="0.2"/>
    <row r="45830" x14ac:dyDescent="0.2"/>
    <row r="45831" x14ac:dyDescent="0.2"/>
    <row r="45832" x14ac:dyDescent="0.2"/>
    <row r="45833" x14ac:dyDescent="0.2"/>
    <row r="45834" x14ac:dyDescent="0.2"/>
    <row r="45835" x14ac:dyDescent="0.2"/>
    <row r="45836" x14ac:dyDescent="0.2"/>
    <row r="45837" x14ac:dyDescent="0.2"/>
    <row r="45838" x14ac:dyDescent="0.2"/>
    <row r="45839" x14ac:dyDescent="0.2"/>
    <row r="45840" x14ac:dyDescent="0.2"/>
    <row r="45841" x14ac:dyDescent="0.2"/>
    <row r="45842" x14ac:dyDescent="0.2"/>
    <row r="45843" x14ac:dyDescent="0.2"/>
    <row r="45844" x14ac:dyDescent="0.2"/>
    <row r="45845" x14ac:dyDescent="0.2"/>
    <row r="45846" x14ac:dyDescent="0.2"/>
    <row r="45847" x14ac:dyDescent="0.2"/>
    <row r="45848" x14ac:dyDescent="0.2"/>
    <row r="45849" x14ac:dyDescent="0.2"/>
    <row r="45850" x14ac:dyDescent="0.2"/>
    <row r="45851" x14ac:dyDescent="0.2"/>
    <row r="45852" x14ac:dyDescent="0.2"/>
    <row r="45853" x14ac:dyDescent="0.2"/>
    <row r="45854" x14ac:dyDescent="0.2"/>
    <row r="45855" x14ac:dyDescent="0.2"/>
    <row r="45856" x14ac:dyDescent="0.2"/>
    <row r="45857" x14ac:dyDescent="0.2"/>
    <row r="45858" x14ac:dyDescent="0.2"/>
    <row r="45859" x14ac:dyDescent="0.2"/>
    <row r="45860" x14ac:dyDescent="0.2"/>
    <row r="45861" x14ac:dyDescent="0.2"/>
    <row r="45862" x14ac:dyDescent="0.2"/>
    <row r="45863" x14ac:dyDescent="0.2"/>
    <row r="45864" x14ac:dyDescent="0.2"/>
    <row r="45865" x14ac:dyDescent="0.2"/>
    <row r="45866" x14ac:dyDescent="0.2"/>
    <row r="45867" x14ac:dyDescent="0.2"/>
    <row r="45868" x14ac:dyDescent="0.2"/>
    <row r="45869" x14ac:dyDescent="0.2"/>
    <row r="45870" x14ac:dyDescent="0.2"/>
    <row r="45871" x14ac:dyDescent="0.2"/>
    <row r="45872" x14ac:dyDescent="0.2"/>
    <row r="45873" x14ac:dyDescent="0.2"/>
    <row r="45874" x14ac:dyDescent="0.2"/>
    <row r="45875" x14ac:dyDescent="0.2"/>
    <row r="45876" x14ac:dyDescent="0.2"/>
    <row r="45877" x14ac:dyDescent="0.2"/>
    <row r="45878" x14ac:dyDescent="0.2"/>
    <row r="45879" x14ac:dyDescent="0.2"/>
    <row r="45880" x14ac:dyDescent="0.2"/>
    <row r="45881" x14ac:dyDescent="0.2"/>
    <row r="45882" x14ac:dyDescent="0.2"/>
    <row r="45883" x14ac:dyDescent="0.2"/>
    <row r="45884" x14ac:dyDescent="0.2"/>
    <row r="45885" x14ac:dyDescent="0.2"/>
    <row r="45886" x14ac:dyDescent="0.2"/>
    <row r="45887" x14ac:dyDescent="0.2"/>
    <row r="45888" x14ac:dyDescent="0.2"/>
    <row r="45889" x14ac:dyDescent="0.2"/>
    <row r="45890" x14ac:dyDescent="0.2"/>
    <row r="45891" x14ac:dyDescent="0.2"/>
    <row r="45892" x14ac:dyDescent="0.2"/>
    <row r="45893" x14ac:dyDescent="0.2"/>
    <row r="45894" x14ac:dyDescent="0.2"/>
    <row r="45895" x14ac:dyDescent="0.2"/>
    <row r="45896" x14ac:dyDescent="0.2"/>
    <row r="45897" x14ac:dyDescent="0.2"/>
    <row r="45898" x14ac:dyDescent="0.2"/>
    <row r="45899" x14ac:dyDescent="0.2"/>
    <row r="45900" x14ac:dyDescent="0.2"/>
    <row r="45901" x14ac:dyDescent="0.2"/>
    <row r="45902" x14ac:dyDescent="0.2"/>
    <row r="45903" x14ac:dyDescent="0.2"/>
    <row r="45904" x14ac:dyDescent="0.2"/>
    <row r="45905" x14ac:dyDescent="0.2"/>
    <row r="45906" x14ac:dyDescent="0.2"/>
    <row r="45907" x14ac:dyDescent="0.2"/>
    <row r="45908" x14ac:dyDescent="0.2"/>
    <row r="45909" x14ac:dyDescent="0.2"/>
    <row r="45910" x14ac:dyDescent="0.2"/>
    <row r="45911" x14ac:dyDescent="0.2"/>
    <row r="45912" x14ac:dyDescent="0.2"/>
    <row r="45913" x14ac:dyDescent="0.2"/>
    <row r="45914" x14ac:dyDescent="0.2"/>
    <row r="45915" x14ac:dyDescent="0.2"/>
    <row r="45916" x14ac:dyDescent="0.2"/>
    <row r="45917" x14ac:dyDescent="0.2"/>
    <row r="45918" x14ac:dyDescent="0.2"/>
    <row r="45919" x14ac:dyDescent="0.2"/>
    <row r="45920" x14ac:dyDescent="0.2"/>
    <row r="45921" x14ac:dyDescent="0.2"/>
    <row r="45922" x14ac:dyDescent="0.2"/>
    <row r="45923" x14ac:dyDescent="0.2"/>
    <row r="45924" x14ac:dyDescent="0.2"/>
    <row r="45925" x14ac:dyDescent="0.2"/>
    <row r="45926" x14ac:dyDescent="0.2"/>
    <row r="45927" x14ac:dyDescent="0.2"/>
    <row r="45928" x14ac:dyDescent="0.2"/>
    <row r="45929" x14ac:dyDescent="0.2"/>
    <row r="45930" x14ac:dyDescent="0.2"/>
    <row r="45931" x14ac:dyDescent="0.2"/>
    <row r="45932" x14ac:dyDescent="0.2"/>
    <row r="45933" x14ac:dyDescent="0.2"/>
    <row r="45934" x14ac:dyDescent="0.2"/>
    <row r="45935" x14ac:dyDescent="0.2"/>
    <row r="45936" x14ac:dyDescent="0.2"/>
    <row r="45937" x14ac:dyDescent="0.2"/>
    <row r="45938" x14ac:dyDescent="0.2"/>
    <row r="45939" x14ac:dyDescent="0.2"/>
    <row r="45940" x14ac:dyDescent="0.2"/>
    <row r="45941" x14ac:dyDescent="0.2"/>
    <row r="45942" x14ac:dyDescent="0.2"/>
    <row r="45943" x14ac:dyDescent="0.2"/>
    <row r="45944" x14ac:dyDescent="0.2"/>
    <row r="45945" x14ac:dyDescent="0.2"/>
    <row r="45946" x14ac:dyDescent="0.2"/>
    <row r="45947" x14ac:dyDescent="0.2"/>
    <row r="45948" x14ac:dyDescent="0.2"/>
    <row r="45949" x14ac:dyDescent="0.2"/>
    <row r="45950" x14ac:dyDescent="0.2"/>
    <row r="45951" x14ac:dyDescent="0.2"/>
    <row r="45952" x14ac:dyDescent="0.2"/>
    <row r="45953" x14ac:dyDescent="0.2"/>
    <row r="45954" x14ac:dyDescent="0.2"/>
    <row r="45955" x14ac:dyDescent="0.2"/>
    <row r="45956" x14ac:dyDescent="0.2"/>
    <row r="45957" x14ac:dyDescent="0.2"/>
    <row r="45958" x14ac:dyDescent="0.2"/>
    <row r="45959" x14ac:dyDescent="0.2"/>
    <row r="45960" x14ac:dyDescent="0.2"/>
    <row r="45961" x14ac:dyDescent="0.2"/>
    <row r="45962" x14ac:dyDescent="0.2"/>
    <row r="45963" x14ac:dyDescent="0.2"/>
    <row r="45964" x14ac:dyDescent="0.2"/>
    <row r="45965" x14ac:dyDescent="0.2"/>
    <row r="45966" x14ac:dyDescent="0.2"/>
    <row r="45967" x14ac:dyDescent="0.2"/>
    <row r="45968" x14ac:dyDescent="0.2"/>
    <row r="45969" x14ac:dyDescent="0.2"/>
    <row r="45970" x14ac:dyDescent="0.2"/>
    <row r="45971" x14ac:dyDescent="0.2"/>
    <row r="45972" x14ac:dyDescent="0.2"/>
    <row r="45973" x14ac:dyDescent="0.2"/>
    <row r="45974" x14ac:dyDescent="0.2"/>
    <row r="45975" x14ac:dyDescent="0.2"/>
    <row r="45976" x14ac:dyDescent="0.2"/>
    <row r="45977" x14ac:dyDescent="0.2"/>
    <row r="45978" x14ac:dyDescent="0.2"/>
    <row r="45979" x14ac:dyDescent="0.2"/>
    <row r="45980" x14ac:dyDescent="0.2"/>
    <row r="45981" x14ac:dyDescent="0.2"/>
    <row r="45982" x14ac:dyDescent="0.2"/>
    <row r="45983" x14ac:dyDescent="0.2"/>
    <row r="45984" x14ac:dyDescent="0.2"/>
    <row r="45985" x14ac:dyDescent="0.2"/>
    <row r="45986" x14ac:dyDescent="0.2"/>
    <row r="45987" x14ac:dyDescent="0.2"/>
    <row r="45988" x14ac:dyDescent="0.2"/>
    <row r="45989" x14ac:dyDescent="0.2"/>
    <row r="45990" x14ac:dyDescent="0.2"/>
    <row r="45991" x14ac:dyDescent="0.2"/>
    <row r="45992" x14ac:dyDescent="0.2"/>
    <row r="45993" x14ac:dyDescent="0.2"/>
    <row r="45994" x14ac:dyDescent="0.2"/>
    <row r="45995" x14ac:dyDescent="0.2"/>
    <row r="45996" x14ac:dyDescent="0.2"/>
    <row r="45997" x14ac:dyDescent="0.2"/>
    <row r="45998" x14ac:dyDescent="0.2"/>
    <row r="45999" x14ac:dyDescent="0.2"/>
    <row r="46000" x14ac:dyDescent="0.2"/>
    <row r="46001" x14ac:dyDescent="0.2"/>
    <row r="46002" x14ac:dyDescent="0.2"/>
    <row r="46003" x14ac:dyDescent="0.2"/>
    <row r="46004" x14ac:dyDescent="0.2"/>
    <row r="46005" x14ac:dyDescent="0.2"/>
    <row r="46006" x14ac:dyDescent="0.2"/>
    <row r="46007" x14ac:dyDescent="0.2"/>
    <row r="46008" x14ac:dyDescent="0.2"/>
    <row r="46009" x14ac:dyDescent="0.2"/>
    <row r="46010" x14ac:dyDescent="0.2"/>
    <row r="46011" x14ac:dyDescent="0.2"/>
    <row r="46012" x14ac:dyDescent="0.2"/>
    <row r="46013" x14ac:dyDescent="0.2"/>
    <row r="46014" x14ac:dyDescent="0.2"/>
    <row r="46015" x14ac:dyDescent="0.2"/>
    <row r="46016" x14ac:dyDescent="0.2"/>
    <row r="46017" x14ac:dyDescent="0.2"/>
    <row r="46018" x14ac:dyDescent="0.2"/>
    <row r="46019" x14ac:dyDescent="0.2"/>
    <row r="46020" x14ac:dyDescent="0.2"/>
    <row r="46021" x14ac:dyDescent="0.2"/>
    <row r="46022" x14ac:dyDescent="0.2"/>
    <row r="46023" x14ac:dyDescent="0.2"/>
    <row r="46024" x14ac:dyDescent="0.2"/>
    <row r="46025" x14ac:dyDescent="0.2"/>
    <row r="46026" x14ac:dyDescent="0.2"/>
    <row r="46027" x14ac:dyDescent="0.2"/>
    <row r="46028" x14ac:dyDescent="0.2"/>
    <row r="46029" x14ac:dyDescent="0.2"/>
    <row r="46030" x14ac:dyDescent="0.2"/>
    <row r="46031" x14ac:dyDescent="0.2"/>
    <row r="46032" x14ac:dyDescent="0.2"/>
    <row r="46033" x14ac:dyDescent="0.2"/>
    <row r="46034" x14ac:dyDescent="0.2"/>
    <row r="46035" x14ac:dyDescent="0.2"/>
    <row r="46036" x14ac:dyDescent="0.2"/>
    <row r="46037" x14ac:dyDescent="0.2"/>
    <row r="46038" x14ac:dyDescent="0.2"/>
    <row r="46039" x14ac:dyDescent="0.2"/>
    <row r="46040" x14ac:dyDescent="0.2"/>
    <row r="46041" x14ac:dyDescent="0.2"/>
    <row r="46042" x14ac:dyDescent="0.2"/>
    <row r="46043" x14ac:dyDescent="0.2"/>
    <row r="46044" x14ac:dyDescent="0.2"/>
    <row r="46045" x14ac:dyDescent="0.2"/>
    <row r="46046" x14ac:dyDescent="0.2"/>
    <row r="46047" x14ac:dyDescent="0.2"/>
    <row r="46048" x14ac:dyDescent="0.2"/>
    <row r="46049" x14ac:dyDescent="0.2"/>
    <row r="46050" x14ac:dyDescent="0.2"/>
    <row r="46051" x14ac:dyDescent="0.2"/>
    <row r="46052" x14ac:dyDescent="0.2"/>
    <row r="46053" x14ac:dyDescent="0.2"/>
    <row r="46054" x14ac:dyDescent="0.2"/>
    <row r="46055" x14ac:dyDescent="0.2"/>
    <row r="46056" x14ac:dyDescent="0.2"/>
    <row r="46057" x14ac:dyDescent="0.2"/>
    <row r="46058" x14ac:dyDescent="0.2"/>
    <row r="46059" x14ac:dyDescent="0.2"/>
    <row r="46060" x14ac:dyDescent="0.2"/>
    <row r="46061" x14ac:dyDescent="0.2"/>
    <row r="46062" x14ac:dyDescent="0.2"/>
    <row r="46063" x14ac:dyDescent="0.2"/>
    <row r="46064" x14ac:dyDescent="0.2"/>
    <row r="46065" x14ac:dyDescent="0.2"/>
    <row r="46066" x14ac:dyDescent="0.2"/>
    <row r="46067" x14ac:dyDescent="0.2"/>
    <row r="46068" x14ac:dyDescent="0.2"/>
    <row r="46069" x14ac:dyDescent="0.2"/>
    <row r="46070" x14ac:dyDescent="0.2"/>
    <row r="46071" x14ac:dyDescent="0.2"/>
    <row r="46072" x14ac:dyDescent="0.2"/>
    <row r="46073" x14ac:dyDescent="0.2"/>
    <row r="46074" x14ac:dyDescent="0.2"/>
    <row r="46075" x14ac:dyDescent="0.2"/>
    <row r="46076" x14ac:dyDescent="0.2"/>
    <row r="46077" x14ac:dyDescent="0.2"/>
    <row r="46078" x14ac:dyDescent="0.2"/>
    <row r="46079" x14ac:dyDescent="0.2"/>
    <row r="46080" x14ac:dyDescent="0.2"/>
    <row r="46081" x14ac:dyDescent="0.2"/>
    <row r="46082" x14ac:dyDescent="0.2"/>
    <row r="46083" x14ac:dyDescent="0.2"/>
    <row r="46084" x14ac:dyDescent="0.2"/>
    <row r="46085" x14ac:dyDescent="0.2"/>
    <row r="46086" x14ac:dyDescent="0.2"/>
    <row r="46087" x14ac:dyDescent="0.2"/>
    <row r="46088" x14ac:dyDescent="0.2"/>
    <row r="46089" x14ac:dyDescent="0.2"/>
    <row r="46090" x14ac:dyDescent="0.2"/>
    <row r="46091" x14ac:dyDescent="0.2"/>
    <row r="46092" x14ac:dyDescent="0.2"/>
    <row r="46093" x14ac:dyDescent="0.2"/>
    <row r="46094" x14ac:dyDescent="0.2"/>
    <row r="46095" x14ac:dyDescent="0.2"/>
    <row r="46096" x14ac:dyDescent="0.2"/>
    <row r="46097" x14ac:dyDescent="0.2"/>
    <row r="46098" x14ac:dyDescent="0.2"/>
    <row r="46099" x14ac:dyDescent="0.2"/>
    <row r="46100" x14ac:dyDescent="0.2"/>
    <row r="46101" x14ac:dyDescent="0.2"/>
    <row r="46102" x14ac:dyDescent="0.2"/>
    <row r="46103" x14ac:dyDescent="0.2"/>
    <row r="46104" x14ac:dyDescent="0.2"/>
    <row r="46105" x14ac:dyDescent="0.2"/>
    <row r="46106" x14ac:dyDescent="0.2"/>
    <row r="46107" x14ac:dyDescent="0.2"/>
    <row r="46108" x14ac:dyDescent="0.2"/>
    <row r="46109" x14ac:dyDescent="0.2"/>
    <row r="46110" x14ac:dyDescent="0.2"/>
    <row r="46111" x14ac:dyDescent="0.2"/>
    <row r="46112" x14ac:dyDescent="0.2"/>
    <row r="46113" x14ac:dyDescent="0.2"/>
    <row r="46114" x14ac:dyDescent="0.2"/>
    <row r="46115" x14ac:dyDescent="0.2"/>
    <row r="46116" x14ac:dyDescent="0.2"/>
    <row r="46117" x14ac:dyDescent="0.2"/>
    <row r="46118" x14ac:dyDescent="0.2"/>
    <row r="46119" x14ac:dyDescent="0.2"/>
    <row r="46120" x14ac:dyDescent="0.2"/>
    <row r="46121" x14ac:dyDescent="0.2"/>
    <row r="46122" x14ac:dyDescent="0.2"/>
    <row r="46123" x14ac:dyDescent="0.2"/>
    <row r="46124" x14ac:dyDescent="0.2"/>
    <row r="46125" x14ac:dyDescent="0.2"/>
    <row r="46126" x14ac:dyDescent="0.2"/>
    <row r="46127" x14ac:dyDescent="0.2"/>
    <row r="46128" x14ac:dyDescent="0.2"/>
    <row r="46129" x14ac:dyDescent="0.2"/>
    <row r="46130" x14ac:dyDescent="0.2"/>
    <row r="46131" x14ac:dyDescent="0.2"/>
    <row r="46132" x14ac:dyDescent="0.2"/>
    <row r="46133" x14ac:dyDescent="0.2"/>
    <row r="46134" x14ac:dyDescent="0.2"/>
    <row r="46135" x14ac:dyDescent="0.2"/>
    <row r="46136" x14ac:dyDescent="0.2"/>
    <row r="46137" x14ac:dyDescent="0.2"/>
    <row r="46138" x14ac:dyDescent="0.2"/>
    <row r="46139" x14ac:dyDescent="0.2"/>
    <row r="46140" x14ac:dyDescent="0.2"/>
    <row r="46141" x14ac:dyDescent="0.2"/>
    <row r="46142" x14ac:dyDescent="0.2"/>
    <row r="46143" x14ac:dyDescent="0.2"/>
    <row r="46144" x14ac:dyDescent="0.2"/>
    <row r="46145" x14ac:dyDescent="0.2"/>
    <row r="46146" x14ac:dyDescent="0.2"/>
    <row r="46147" x14ac:dyDescent="0.2"/>
    <row r="46148" x14ac:dyDescent="0.2"/>
    <row r="46149" x14ac:dyDescent="0.2"/>
    <row r="46150" x14ac:dyDescent="0.2"/>
    <row r="46151" x14ac:dyDescent="0.2"/>
    <row r="46152" x14ac:dyDescent="0.2"/>
    <row r="46153" x14ac:dyDescent="0.2"/>
    <row r="46154" x14ac:dyDescent="0.2"/>
    <row r="46155" x14ac:dyDescent="0.2"/>
    <row r="46156" x14ac:dyDescent="0.2"/>
    <row r="46157" x14ac:dyDescent="0.2"/>
    <row r="46158" x14ac:dyDescent="0.2"/>
    <row r="46159" x14ac:dyDescent="0.2"/>
    <row r="46160" x14ac:dyDescent="0.2"/>
    <row r="46161" x14ac:dyDescent="0.2"/>
    <row r="46162" x14ac:dyDescent="0.2"/>
    <row r="46163" x14ac:dyDescent="0.2"/>
    <row r="46164" x14ac:dyDescent="0.2"/>
    <row r="46165" x14ac:dyDescent="0.2"/>
    <row r="46166" x14ac:dyDescent="0.2"/>
    <row r="46167" x14ac:dyDescent="0.2"/>
    <row r="46168" x14ac:dyDescent="0.2"/>
    <row r="46169" x14ac:dyDescent="0.2"/>
    <row r="46170" x14ac:dyDescent="0.2"/>
    <row r="46171" x14ac:dyDescent="0.2"/>
    <row r="46172" x14ac:dyDescent="0.2"/>
    <row r="46173" x14ac:dyDescent="0.2"/>
    <row r="46174" x14ac:dyDescent="0.2"/>
    <row r="46175" x14ac:dyDescent="0.2"/>
    <row r="46176" x14ac:dyDescent="0.2"/>
    <row r="46177" x14ac:dyDescent="0.2"/>
    <row r="46178" x14ac:dyDescent="0.2"/>
    <row r="46179" x14ac:dyDescent="0.2"/>
    <row r="46180" x14ac:dyDescent="0.2"/>
    <row r="46181" x14ac:dyDescent="0.2"/>
    <row r="46182" x14ac:dyDescent="0.2"/>
    <row r="46183" x14ac:dyDescent="0.2"/>
    <row r="46184" x14ac:dyDescent="0.2"/>
    <row r="46185" x14ac:dyDescent="0.2"/>
    <row r="46186" x14ac:dyDescent="0.2"/>
    <row r="46187" x14ac:dyDescent="0.2"/>
    <row r="46188" x14ac:dyDescent="0.2"/>
    <row r="46189" x14ac:dyDescent="0.2"/>
    <row r="46190" x14ac:dyDescent="0.2"/>
    <row r="46191" x14ac:dyDescent="0.2"/>
    <row r="46192" x14ac:dyDescent="0.2"/>
    <row r="46193" x14ac:dyDescent="0.2"/>
    <row r="46194" x14ac:dyDescent="0.2"/>
    <row r="46195" x14ac:dyDescent="0.2"/>
    <row r="46196" x14ac:dyDescent="0.2"/>
    <row r="46197" x14ac:dyDescent="0.2"/>
    <row r="46198" x14ac:dyDescent="0.2"/>
    <row r="46199" x14ac:dyDescent="0.2"/>
    <row r="46200" x14ac:dyDescent="0.2"/>
    <row r="46201" x14ac:dyDescent="0.2"/>
    <row r="46202" x14ac:dyDescent="0.2"/>
    <row r="46203" x14ac:dyDescent="0.2"/>
    <row r="46204" x14ac:dyDescent="0.2"/>
    <row r="46205" x14ac:dyDescent="0.2"/>
    <row r="46206" x14ac:dyDescent="0.2"/>
    <row r="46207" x14ac:dyDescent="0.2"/>
    <row r="46208" x14ac:dyDescent="0.2"/>
    <row r="46209" x14ac:dyDescent="0.2"/>
    <row r="46210" x14ac:dyDescent="0.2"/>
    <row r="46211" x14ac:dyDescent="0.2"/>
    <row r="46212" x14ac:dyDescent="0.2"/>
    <row r="46213" x14ac:dyDescent="0.2"/>
    <row r="46214" x14ac:dyDescent="0.2"/>
    <row r="46215" x14ac:dyDescent="0.2"/>
    <row r="46216" x14ac:dyDescent="0.2"/>
    <row r="46217" x14ac:dyDescent="0.2"/>
    <row r="46218" x14ac:dyDescent="0.2"/>
    <row r="46219" x14ac:dyDescent="0.2"/>
    <row r="46220" x14ac:dyDescent="0.2"/>
    <row r="46221" x14ac:dyDescent="0.2"/>
    <row r="46222" x14ac:dyDescent="0.2"/>
    <row r="46223" x14ac:dyDescent="0.2"/>
    <row r="46224" x14ac:dyDescent="0.2"/>
    <row r="46225" x14ac:dyDescent="0.2"/>
    <row r="46226" x14ac:dyDescent="0.2"/>
    <row r="46227" x14ac:dyDescent="0.2"/>
    <row r="46228" x14ac:dyDescent="0.2"/>
    <row r="46229" x14ac:dyDescent="0.2"/>
    <row r="46230" x14ac:dyDescent="0.2"/>
    <row r="46231" x14ac:dyDescent="0.2"/>
    <row r="46232" x14ac:dyDescent="0.2"/>
    <row r="46233" x14ac:dyDescent="0.2"/>
    <row r="46234" x14ac:dyDescent="0.2"/>
    <row r="46235" x14ac:dyDescent="0.2"/>
    <row r="46236" x14ac:dyDescent="0.2"/>
    <row r="46237" x14ac:dyDescent="0.2"/>
    <row r="46238" x14ac:dyDescent="0.2"/>
    <row r="46239" x14ac:dyDescent="0.2"/>
    <row r="46240" x14ac:dyDescent="0.2"/>
    <row r="46241" x14ac:dyDescent="0.2"/>
    <row r="46242" x14ac:dyDescent="0.2"/>
    <row r="46243" x14ac:dyDescent="0.2"/>
    <row r="46244" x14ac:dyDescent="0.2"/>
    <row r="46245" x14ac:dyDescent="0.2"/>
    <row r="46246" x14ac:dyDescent="0.2"/>
    <row r="46247" x14ac:dyDescent="0.2"/>
    <row r="46248" x14ac:dyDescent="0.2"/>
    <row r="46249" x14ac:dyDescent="0.2"/>
    <row r="46250" x14ac:dyDescent="0.2"/>
    <row r="46251" x14ac:dyDescent="0.2"/>
    <row r="46252" x14ac:dyDescent="0.2"/>
    <row r="46253" x14ac:dyDescent="0.2"/>
    <row r="46254" x14ac:dyDescent="0.2"/>
    <row r="46255" x14ac:dyDescent="0.2"/>
    <row r="46256" x14ac:dyDescent="0.2"/>
    <row r="46257" x14ac:dyDescent="0.2"/>
    <row r="46258" x14ac:dyDescent="0.2"/>
    <row r="46259" x14ac:dyDescent="0.2"/>
    <row r="46260" x14ac:dyDescent="0.2"/>
    <row r="46261" x14ac:dyDescent="0.2"/>
    <row r="46262" x14ac:dyDescent="0.2"/>
    <row r="46263" x14ac:dyDescent="0.2"/>
    <row r="46264" x14ac:dyDescent="0.2"/>
    <row r="46265" x14ac:dyDescent="0.2"/>
    <row r="46266" x14ac:dyDescent="0.2"/>
    <row r="46267" x14ac:dyDescent="0.2"/>
    <row r="46268" x14ac:dyDescent="0.2"/>
    <row r="46269" x14ac:dyDescent="0.2"/>
    <row r="46270" x14ac:dyDescent="0.2"/>
    <row r="46271" x14ac:dyDescent="0.2"/>
    <row r="46272" x14ac:dyDescent="0.2"/>
    <row r="46273" x14ac:dyDescent="0.2"/>
    <row r="46274" x14ac:dyDescent="0.2"/>
    <row r="46275" x14ac:dyDescent="0.2"/>
    <row r="46276" x14ac:dyDescent="0.2"/>
    <row r="46277" x14ac:dyDescent="0.2"/>
    <row r="46278" x14ac:dyDescent="0.2"/>
    <row r="46279" x14ac:dyDescent="0.2"/>
    <row r="46280" x14ac:dyDescent="0.2"/>
    <row r="46281" x14ac:dyDescent="0.2"/>
    <row r="46282" x14ac:dyDescent="0.2"/>
    <row r="46283" x14ac:dyDescent="0.2"/>
    <row r="46284" x14ac:dyDescent="0.2"/>
    <row r="46285" x14ac:dyDescent="0.2"/>
    <row r="46286" x14ac:dyDescent="0.2"/>
    <row r="46287" x14ac:dyDescent="0.2"/>
    <row r="46288" x14ac:dyDescent="0.2"/>
    <row r="46289" x14ac:dyDescent="0.2"/>
    <row r="46290" x14ac:dyDescent="0.2"/>
    <row r="46291" x14ac:dyDescent="0.2"/>
    <row r="46292" x14ac:dyDescent="0.2"/>
    <row r="46293" x14ac:dyDescent="0.2"/>
    <row r="46294" x14ac:dyDescent="0.2"/>
    <row r="46295" x14ac:dyDescent="0.2"/>
    <row r="46296" x14ac:dyDescent="0.2"/>
    <row r="46297" x14ac:dyDescent="0.2"/>
    <row r="46298" x14ac:dyDescent="0.2"/>
    <row r="46299" x14ac:dyDescent="0.2"/>
    <row r="46300" x14ac:dyDescent="0.2"/>
    <row r="46301" x14ac:dyDescent="0.2"/>
    <row r="46302" x14ac:dyDescent="0.2"/>
    <row r="46303" x14ac:dyDescent="0.2"/>
    <row r="46304" x14ac:dyDescent="0.2"/>
    <row r="46305" x14ac:dyDescent="0.2"/>
    <row r="46306" x14ac:dyDescent="0.2"/>
    <row r="46307" x14ac:dyDescent="0.2"/>
    <row r="46308" x14ac:dyDescent="0.2"/>
    <row r="46309" x14ac:dyDescent="0.2"/>
    <row r="46310" x14ac:dyDescent="0.2"/>
    <row r="46311" x14ac:dyDescent="0.2"/>
    <row r="46312" x14ac:dyDescent="0.2"/>
    <row r="46313" x14ac:dyDescent="0.2"/>
    <row r="46314" x14ac:dyDescent="0.2"/>
    <row r="46315" x14ac:dyDescent="0.2"/>
    <row r="46316" x14ac:dyDescent="0.2"/>
    <row r="46317" x14ac:dyDescent="0.2"/>
    <row r="46318" x14ac:dyDescent="0.2"/>
    <row r="46319" x14ac:dyDescent="0.2"/>
    <row r="46320" x14ac:dyDescent="0.2"/>
    <row r="46321" x14ac:dyDescent="0.2"/>
    <row r="46322" x14ac:dyDescent="0.2"/>
    <row r="46323" x14ac:dyDescent="0.2"/>
    <row r="46324" x14ac:dyDescent="0.2"/>
    <row r="46325" x14ac:dyDescent="0.2"/>
    <row r="46326" x14ac:dyDescent="0.2"/>
    <row r="46327" x14ac:dyDescent="0.2"/>
    <row r="46328" x14ac:dyDescent="0.2"/>
    <row r="46329" x14ac:dyDescent="0.2"/>
    <row r="46330" x14ac:dyDescent="0.2"/>
    <row r="46331" x14ac:dyDescent="0.2"/>
    <row r="46332" x14ac:dyDescent="0.2"/>
    <row r="46333" x14ac:dyDescent="0.2"/>
    <row r="46334" x14ac:dyDescent="0.2"/>
    <row r="46335" x14ac:dyDescent="0.2"/>
    <row r="46336" x14ac:dyDescent="0.2"/>
    <row r="46337" x14ac:dyDescent="0.2"/>
    <row r="46338" x14ac:dyDescent="0.2"/>
    <row r="46339" x14ac:dyDescent="0.2"/>
    <row r="46340" x14ac:dyDescent="0.2"/>
    <row r="46341" x14ac:dyDescent="0.2"/>
    <row r="46342" x14ac:dyDescent="0.2"/>
    <row r="46343" x14ac:dyDescent="0.2"/>
    <row r="46344" x14ac:dyDescent="0.2"/>
    <row r="46345" x14ac:dyDescent="0.2"/>
    <row r="46346" x14ac:dyDescent="0.2"/>
    <row r="46347" x14ac:dyDescent="0.2"/>
    <row r="46348" x14ac:dyDescent="0.2"/>
    <row r="46349" x14ac:dyDescent="0.2"/>
    <row r="46350" x14ac:dyDescent="0.2"/>
    <row r="46351" x14ac:dyDescent="0.2"/>
    <row r="46352" x14ac:dyDescent="0.2"/>
    <row r="46353" x14ac:dyDescent="0.2"/>
    <row r="46354" x14ac:dyDescent="0.2"/>
    <row r="46355" x14ac:dyDescent="0.2"/>
    <row r="46356" x14ac:dyDescent="0.2"/>
    <row r="46357" x14ac:dyDescent="0.2"/>
    <row r="46358" x14ac:dyDescent="0.2"/>
    <row r="46359" x14ac:dyDescent="0.2"/>
    <row r="46360" x14ac:dyDescent="0.2"/>
    <row r="46361" x14ac:dyDescent="0.2"/>
    <row r="46362" x14ac:dyDescent="0.2"/>
    <row r="46363" x14ac:dyDescent="0.2"/>
    <row r="46364" x14ac:dyDescent="0.2"/>
    <row r="46365" x14ac:dyDescent="0.2"/>
    <row r="46366" x14ac:dyDescent="0.2"/>
    <row r="46367" x14ac:dyDescent="0.2"/>
    <row r="46368" x14ac:dyDescent="0.2"/>
    <row r="46369" x14ac:dyDescent="0.2"/>
    <row r="46370" x14ac:dyDescent="0.2"/>
    <row r="46371" x14ac:dyDescent="0.2"/>
    <row r="46372" x14ac:dyDescent="0.2"/>
    <row r="46373" x14ac:dyDescent="0.2"/>
    <row r="46374" x14ac:dyDescent="0.2"/>
    <row r="46375" x14ac:dyDescent="0.2"/>
    <row r="46376" x14ac:dyDescent="0.2"/>
    <row r="46377" x14ac:dyDescent="0.2"/>
    <row r="46378" x14ac:dyDescent="0.2"/>
    <row r="46379" x14ac:dyDescent="0.2"/>
    <row r="46380" x14ac:dyDescent="0.2"/>
    <row r="46381" x14ac:dyDescent="0.2"/>
    <row r="46382" x14ac:dyDescent="0.2"/>
    <row r="46383" x14ac:dyDescent="0.2"/>
    <row r="46384" x14ac:dyDescent="0.2"/>
    <row r="46385" x14ac:dyDescent="0.2"/>
    <row r="46386" x14ac:dyDescent="0.2"/>
    <row r="46387" x14ac:dyDescent="0.2"/>
    <row r="46388" x14ac:dyDescent="0.2"/>
    <row r="46389" x14ac:dyDescent="0.2"/>
    <row r="46390" x14ac:dyDescent="0.2"/>
    <row r="46391" x14ac:dyDescent="0.2"/>
    <row r="46392" x14ac:dyDescent="0.2"/>
    <row r="46393" x14ac:dyDescent="0.2"/>
    <row r="46394" x14ac:dyDescent="0.2"/>
    <row r="46395" x14ac:dyDescent="0.2"/>
    <row r="46396" x14ac:dyDescent="0.2"/>
    <row r="46397" x14ac:dyDescent="0.2"/>
    <row r="46398" x14ac:dyDescent="0.2"/>
    <row r="46399" x14ac:dyDescent="0.2"/>
    <row r="46400" x14ac:dyDescent="0.2"/>
    <row r="46401" x14ac:dyDescent="0.2"/>
    <row r="46402" x14ac:dyDescent="0.2"/>
    <row r="46403" x14ac:dyDescent="0.2"/>
    <row r="46404" x14ac:dyDescent="0.2"/>
    <row r="46405" x14ac:dyDescent="0.2"/>
    <row r="46406" x14ac:dyDescent="0.2"/>
    <row r="46407" x14ac:dyDescent="0.2"/>
    <row r="46408" x14ac:dyDescent="0.2"/>
    <row r="46409" x14ac:dyDescent="0.2"/>
    <row r="46410" x14ac:dyDescent="0.2"/>
    <row r="46411" x14ac:dyDescent="0.2"/>
    <row r="46412" x14ac:dyDescent="0.2"/>
    <row r="46413" x14ac:dyDescent="0.2"/>
    <row r="46414" x14ac:dyDescent="0.2"/>
    <row r="46415" x14ac:dyDescent="0.2"/>
    <row r="46416" x14ac:dyDescent="0.2"/>
    <row r="46417" x14ac:dyDescent="0.2"/>
    <row r="46418" x14ac:dyDescent="0.2"/>
    <row r="46419" x14ac:dyDescent="0.2"/>
    <row r="46420" x14ac:dyDescent="0.2"/>
    <row r="46421" x14ac:dyDescent="0.2"/>
    <row r="46422" x14ac:dyDescent="0.2"/>
    <row r="46423" x14ac:dyDescent="0.2"/>
    <row r="46424" x14ac:dyDescent="0.2"/>
    <row r="46425" x14ac:dyDescent="0.2"/>
    <row r="46426" x14ac:dyDescent="0.2"/>
    <row r="46427" x14ac:dyDescent="0.2"/>
    <row r="46428" x14ac:dyDescent="0.2"/>
    <row r="46429" x14ac:dyDescent="0.2"/>
    <row r="46430" x14ac:dyDescent="0.2"/>
    <row r="46431" x14ac:dyDescent="0.2"/>
    <row r="46432" x14ac:dyDescent="0.2"/>
    <row r="46433" x14ac:dyDescent="0.2"/>
    <row r="46434" x14ac:dyDescent="0.2"/>
    <row r="46435" x14ac:dyDescent="0.2"/>
    <row r="46436" x14ac:dyDescent="0.2"/>
    <row r="46437" x14ac:dyDescent="0.2"/>
    <row r="46438" x14ac:dyDescent="0.2"/>
    <row r="46439" x14ac:dyDescent="0.2"/>
    <row r="46440" x14ac:dyDescent="0.2"/>
    <row r="46441" x14ac:dyDescent="0.2"/>
    <row r="46442" x14ac:dyDescent="0.2"/>
    <row r="46443" x14ac:dyDescent="0.2"/>
    <row r="46444" x14ac:dyDescent="0.2"/>
    <row r="46445" x14ac:dyDescent="0.2"/>
    <row r="46446" x14ac:dyDescent="0.2"/>
    <row r="46447" x14ac:dyDescent="0.2"/>
    <row r="46448" x14ac:dyDescent="0.2"/>
    <row r="46449" x14ac:dyDescent="0.2"/>
    <row r="46450" x14ac:dyDescent="0.2"/>
    <row r="46451" x14ac:dyDescent="0.2"/>
    <row r="46452" x14ac:dyDescent="0.2"/>
    <row r="46453" x14ac:dyDescent="0.2"/>
    <row r="46454" x14ac:dyDescent="0.2"/>
    <row r="46455" x14ac:dyDescent="0.2"/>
    <row r="46456" x14ac:dyDescent="0.2"/>
    <row r="46457" x14ac:dyDescent="0.2"/>
    <row r="46458" x14ac:dyDescent="0.2"/>
    <row r="46459" x14ac:dyDescent="0.2"/>
    <row r="46460" x14ac:dyDescent="0.2"/>
    <row r="46461" x14ac:dyDescent="0.2"/>
    <row r="46462" x14ac:dyDescent="0.2"/>
    <row r="46463" x14ac:dyDescent="0.2"/>
    <row r="46464" x14ac:dyDescent="0.2"/>
    <row r="46465" x14ac:dyDescent="0.2"/>
    <row r="46466" x14ac:dyDescent="0.2"/>
    <row r="46467" x14ac:dyDescent="0.2"/>
    <row r="46468" x14ac:dyDescent="0.2"/>
    <row r="46469" x14ac:dyDescent="0.2"/>
    <row r="46470" x14ac:dyDescent="0.2"/>
    <row r="46471" x14ac:dyDescent="0.2"/>
    <row r="46472" x14ac:dyDescent="0.2"/>
    <row r="46473" x14ac:dyDescent="0.2"/>
    <row r="46474" x14ac:dyDescent="0.2"/>
    <row r="46475" x14ac:dyDescent="0.2"/>
    <row r="46476" x14ac:dyDescent="0.2"/>
    <row r="46477" x14ac:dyDescent="0.2"/>
    <row r="46478" x14ac:dyDescent="0.2"/>
    <row r="46479" x14ac:dyDescent="0.2"/>
    <row r="46480" x14ac:dyDescent="0.2"/>
    <row r="46481" x14ac:dyDescent="0.2"/>
    <row r="46482" x14ac:dyDescent="0.2"/>
    <row r="46483" x14ac:dyDescent="0.2"/>
    <row r="46484" x14ac:dyDescent="0.2"/>
    <row r="46485" x14ac:dyDescent="0.2"/>
    <row r="46486" x14ac:dyDescent="0.2"/>
    <row r="46487" x14ac:dyDescent="0.2"/>
    <row r="46488" x14ac:dyDescent="0.2"/>
    <row r="46489" x14ac:dyDescent="0.2"/>
    <row r="46490" x14ac:dyDescent="0.2"/>
    <row r="46491" x14ac:dyDescent="0.2"/>
    <row r="46492" x14ac:dyDescent="0.2"/>
    <row r="46493" x14ac:dyDescent="0.2"/>
    <row r="46494" x14ac:dyDescent="0.2"/>
    <row r="46495" x14ac:dyDescent="0.2"/>
    <row r="46496" x14ac:dyDescent="0.2"/>
    <row r="46497" x14ac:dyDescent="0.2"/>
    <row r="46498" x14ac:dyDescent="0.2"/>
    <row r="46499" x14ac:dyDescent="0.2"/>
    <row r="46500" x14ac:dyDescent="0.2"/>
    <row r="46501" x14ac:dyDescent="0.2"/>
    <row r="46502" x14ac:dyDescent="0.2"/>
    <row r="46503" x14ac:dyDescent="0.2"/>
    <row r="46504" x14ac:dyDescent="0.2"/>
    <row r="46505" x14ac:dyDescent="0.2"/>
    <row r="46506" x14ac:dyDescent="0.2"/>
    <row r="46507" x14ac:dyDescent="0.2"/>
    <row r="46508" x14ac:dyDescent="0.2"/>
    <row r="46509" x14ac:dyDescent="0.2"/>
    <row r="46510" x14ac:dyDescent="0.2"/>
    <row r="46511" x14ac:dyDescent="0.2"/>
    <row r="46512" x14ac:dyDescent="0.2"/>
    <row r="46513" x14ac:dyDescent="0.2"/>
    <row r="46514" x14ac:dyDescent="0.2"/>
    <row r="46515" x14ac:dyDescent="0.2"/>
    <row r="46516" x14ac:dyDescent="0.2"/>
    <row r="46517" x14ac:dyDescent="0.2"/>
    <row r="46518" x14ac:dyDescent="0.2"/>
    <row r="46519" x14ac:dyDescent="0.2"/>
    <row r="46520" x14ac:dyDescent="0.2"/>
    <row r="46521" x14ac:dyDescent="0.2"/>
    <row r="46522" x14ac:dyDescent="0.2"/>
    <row r="46523" x14ac:dyDescent="0.2"/>
    <row r="46524" x14ac:dyDescent="0.2"/>
    <row r="46525" x14ac:dyDescent="0.2"/>
    <row r="46526" x14ac:dyDescent="0.2"/>
    <row r="46527" x14ac:dyDescent="0.2"/>
    <row r="46528" x14ac:dyDescent="0.2"/>
    <row r="46529" x14ac:dyDescent="0.2"/>
    <row r="46530" x14ac:dyDescent="0.2"/>
    <row r="46531" x14ac:dyDescent="0.2"/>
    <row r="46532" x14ac:dyDescent="0.2"/>
    <row r="46533" x14ac:dyDescent="0.2"/>
    <row r="46534" x14ac:dyDescent="0.2"/>
    <row r="46535" x14ac:dyDescent="0.2"/>
    <row r="46536" x14ac:dyDescent="0.2"/>
    <row r="46537" x14ac:dyDescent="0.2"/>
    <row r="46538" x14ac:dyDescent="0.2"/>
    <row r="46539" x14ac:dyDescent="0.2"/>
    <row r="46540" x14ac:dyDescent="0.2"/>
    <row r="46541" x14ac:dyDescent="0.2"/>
    <row r="46542" x14ac:dyDescent="0.2"/>
    <row r="46543" x14ac:dyDescent="0.2"/>
    <row r="46544" x14ac:dyDescent="0.2"/>
    <row r="46545" x14ac:dyDescent="0.2"/>
    <row r="46546" x14ac:dyDescent="0.2"/>
    <row r="46547" x14ac:dyDescent="0.2"/>
    <row r="46548" x14ac:dyDescent="0.2"/>
    <row r="46549" x14ac:dyDescent="0.2"/>
    <row r="46550" x14ac:dyDescent="0.2"/>
    <row r="46551" x14ac:dyDescent="0.2"/>
    <row r="46552" x14ac:dyDescent="0.2"/>
    <row r="46553" x14ac:dyDescent="0.2"/>
    <row r="46554" x14ac:dyDescent="0.2"/>
    <row r="46555" x14ac:dyDescent="0.2"/>
    <row r="46556" x14ac:dyDescent="0.2"/>
    <row r="46557" x14ac:dyDescent="0.2"/>
    <row r="46558" x14ac:dyDescent="0.2"/>
    <row r="46559" x14ac:dyDescent="0.2"/>
    <row r="46560" x14ac:dyDescent="0.2"/>
    <row r="46561" x14ac:dyDescent="0.2"/>
    <row r="46562" x14ac:dyDescent="0.2"/>
    <row r="46563" x14ac:dyDescent="0.2"/>
    <row r="46564" x14ac:dyDescent="0.2"/>
    <row r="46565" x14ac:dyDescent="0.2"/>
    <row r="46566" x14ac:dyDescent="0.2"/>
    <row r="46567" x14ac:dyDescent="0.2"/>
    <row r="46568" x14ac:dyDescent="0.2"/>
    <row r="46569" x14ac:dyDescent="0.2"/>
    <row r="46570" x14ac:dyDescent="0.2"/>
    <row r="46571" x14ac:dyDescent="0.2"/>
    <row r="46572" x14ac:dyDescent="0.2"/>
    <row r="46573" x14ac:dyDescent="0.2"/>
    <row r="46574" x14ac:dyDescent="0.2"/>
    <row r="46575" x14ac:dyDescent="0.2"/>
    <row r="46576" x14ac:dyDescent="0.2"/>
    <row r="46577" x14ac:dyDescent="0.2"/>
    <row r="46578" x14ac:dyDescent="0.2"/>
    <row r="46579" x14ac:dyDescent="0.2"/>
    <row r="46580" x14ac:dyDescent="0.2"/>
    <row r="46581" x14ac:dyDescent="0.2"/>
    <row r="46582" x14ac:dyDescent="0.2"/>
    <row r="46583" x14ac:dyDescent="0.2"/>
    <row r="46584" x14ac:dyDescent="0.2"/>
    <row r="46585" x14ac:dyDescent="0.2"/>
    <row r="46586" x14ac:dyDescent="0.2"/>
    <row r="46587" x14ac:dyDescent="0.2"/>
    <row r="46588" x14ac:dyDescent="0.2"/>
    <row r="46589" x14ac:dyDescent="0.2"/>
    <row r="46590" x14ac:dyDescent="0.2"/>
    <row r="46591" x14ac:dyDescent="0.2"/>
    <row r="46592" x14ac:dyDescent="0.2"/>
    <row r="46593" x14ac:dyDescent="0.2"/>
    <row r="46594" x14ac:dyDescent="0.2"/>
    <row r="46595" x14ac:dyDescent="0.2"/>
    <row r="46596" x14ac:dyDescent="0.2"/>
    <row r="46597" x14ac:dyDescent="0.2"/>
    <row r="46598" x14ac:dyDescent="0.2"/>
    <row r="46599" x14ac:dyDescent="0.2"/>
    <row r="46600" x14ac:dyDescent="0.2"/>
    <row r="46601" x14ac:dyDescent="0.2"/>
    <row r="46602" x14ac:dyDescent="0.2"/>
    <row r="46603" x14ac:dyDescent="0.2"/>
    <row r="46604" x14ac:dyDescent="0.2"/>
    <row r="46605" x14ac:dyDescent="0.2"/>
    <row r="46606" x14ac:dyDescent="0.2"/>
    <row r="46607" x14ac:dyDescent="0.2"/>
    <row r="46608" x14ac:dyDescent="0.2"/>
    <row r="46609" x14ac:dyDescent="0.2"/>
    <row r="46610" x14ac:dyDescent="0.2"/>
    <row r="46611" x14ac:dyDescent="0.2"/>
    <row r="46612" x14ac:dyDescent="0.2"/>
    <row r="46613" x14ac:dyDescent="0.2"/>
    <row r="46614" x14ac:dyDescent="0.2"/>
    <row r="46615" x14ac:dyDescent="0.2"/>
    <row r="46616" x14ac:dyDescent="0.2"/>
    <row r="46617" x14ac:dyDescent="0.2"/>
    <row r="46618" x14ac:dyDescent="0.2"/>
    <row r="46619" x14ac:dyDescent="0.2"/>
    <row r="46620" x14ac:dyDescent="0.2"/>
    <row r="46621" x14ac:dyDescent="0.2"/>
    <row r="46622" x14ac:dyDescent="0.2"/>
    <row r="46623" x14ac:dyDescent="0.2"/>
    <row r="46624" x14ac:dyDescent="0.2"/>
    <row r="46625" x14ac:dyDescent="0.2"/>
    <row r="46626" x14ac:dyDescent="0.2"/>
    <row r="46627" x14ac:dyDescent="0.2"/>
    <row r="46628" x14ac:dyDescent="0.2"/>
    <row r="46629" x14ac:dyDescent="0.2"/>
    <row r="46630" x14ac:dyDescent="0.2"/>
    <row r="46631" x14ac:dyDescent="0.2"/>
    <row r="46632" x14ac:dyDescent="0.2"/>
    <row r="46633" x14ac:dyDescent="0.2"/>
    <row r="46634" x14ac:dyDescent="0.2"/>
    <row r="46635" x14ac:dyDescent="0.2"/>
    <row r="46636" x14ac:dyDescent="0.2"/>
    <row r="46637" x14ac:dyDescent="0.2"/>
    <row r="46638" x14ac:dyDescent="0.2"/>
    <row r="46639" x14ac:dyDescent="0.2"/>
    <row r="46640" x14ac:dyDescent="0.2"/>
    <row r="46641" x14ac:dyDescent="0.2"/>
    <row r="46642" x14ac:dyDescent="0.2"/>
    <row r="46643" x14ac:dyDescent="0.2"/>
    <row r="46644" x14ac:dyDescent="0.2"/>
    <row r="46645" x14ac:dyDescent="0.2"/>
    <row r="46646" x14ac:dyDescent="0.2"/>
    <row r="46647" x14ac:dyDescent="0.2"/>
    <row r="46648" x14ac:dyDescent="0.2"/>
    <row r="46649" x14ac:dyDescent="0.2"/>
    <row r="46650" x14ac:dyDescent="0.2"/>
    <row r="46651" x14ac:dyDescent="0.2"/>
    <row r="46652" x14ac:dyDescent="0.2"/>
    <row r="46653" x14ac:dyDescent="0.2"/>
    <row r="46654" x14ac:dyDescent="0.2"/>
    <row r="46655" x14ac:dyDescent="0.2"/>
    <row r="46656" x14ac:dyDescent="0.2"/>
    <row r="46657" x14ac:dyDescent="0.2"/>
    <row r="46658" x14ac:dyDescent="0.2"/>
    <row r="46659" x14ac:dyDescent="0.2"/>
    <row r="46660" x14ac:dyDescent="0.2"/>
    <row r="46661" x14ac:dyDescent="0.2"/>
    <row r="46662" x14ac:dyDescent="0.2"/>
    <row r="46663" x14ac:dyDescent="0.2"/>
    <row r="46664" x14ac:dyDescent="0.2"/>
    <row r="46665" x14ac:dyDescent="0.2"/>
    <row r="46666" x14ac:dyDescent="0.2"/>
    <row r="46667" x14ac:dyDescent="0.2"/>
    <row r="46668" x14ac:dyDescent="0.2"/>
    <row r="46669" x14ac:dyDescent="0.2"/>
    <row r="46670" x14ac:dyDescent="0.2"/>
    <row r="46671" x14ac:dyDescent="0.2"/>
    <row r="46672" x14ac:dyDescent="0.2"/>
    <row r="46673" x14ac:dyDescent="0.2"/>
    <row r="46674" x14ac:dyDescent="0.2"/>
    <row r="46675" x14ac:dyDescent="0.2"/>
    <row r="46676" x14ac:dyDescent="0.2"/>
    <row r="46677" x14ac:dyDescent="0.2"/>
    <row r="46678" x14ac:dyDescent="0.2"/>
    <row r="46679" x14ac:dyDescent="0.2"/>
    <row r="46680" x14ac:dyDescent="0.2"/>
    <row r="46681" x14ac:dyDescent="0.2"/>
    <row r="46682" x14ac:dyDescent="0.2"/>
    <row r="46683" x14ac:dyDescent="0.2"/>
    <row r="46684" x14ac:dyDescent="0.2"/>
    <row r="46685" x14ac:dyDescent="0.2"/>
    <row r="46686" x14ac:dyDescent="0.2"/>
    <row r="46687" x14ac:dyDescent="0.2"/>
    <row r="46688" x14ac:dyDescent="0.2"/>
    <row r="46689" x14ac:dyDescent="0.2"/>
    <row r="46690" x14ac:dyDescent="0.2"/>
    <row r="46691" x14ac:dyDescent="0.2"/>
    <row r="46692" x14ac:dyDescent="0.2"/>
    <row r="46693" x14ac:dyDescent="0.2"/>
    <row r="46694" x14ac:dyDescent="0.2"/>
    <row r="46695" x14ac:dyDescent="0.2"/>
    <row r="46696" x14ac:dyDescent="0.2"/>
    <row r="46697" x14ac:dyDescent="0.2"/>
    <row r="46698" x14ac:dyDescent="0.2"/>
    <row r="46699" x14ac:dyDescent="0.2"/>
    <row r="46700" x14ac:dyDescent="0.2"/>
    <row r="46701" x14ac:dyDescent="0.2"/>
    <row r="46702" x14ac:dyDescent="0.2"/>
    <row r="46703" x14ac:dyDescent="0.2"/>
    <row r="46704" x14ac:dyDescent="0.2"/>
    <row r="46705" x14ac:dyDescent="0.2"/>
    <row r="46706" x14ac:dyDescent="0.2"/>
    <row r="46707" x14ac:dyDescent="0.2"/>
    <row r="46708" x14ac:dyDescent="0.2"/>
    <row r="46709" x14ac:dyDescent="0.2"/>
    <row r="46710" x14ac:dyDescent="0.2"/>
    <row r="46711" x14ac:dyDescent="0.2"/>
    <row r="46712" x14ac:dyDescent="0.2"/>
    <row r="46713" x14ac:dyDescent="0.2"/>
    <row r="46714" x14ac:dyDescent="0.2"/>
    <row r="46715" x14ac:dyDescent="0.2"/>
    <row r="46716" x14ac:dyDescent="0.2"/>
    <row r="46717" x14ac:dyDescent="0.2"/>
    <row r="46718" x14ac:dyDescent="0.2"/>
    <row r="46719" x14ac:dyDescent="0.2"/>
    <row r="46720" x14ac:dyDescent="0.2"/>
    <row r="46721" x14ac:dyDescent="0.2"/>
    <row r="46722" x14ac:dyDescent="0.2"/>
    <row r="46723" x14ac:dyDescent="0.2"/>
    <row r="46724" x14ac:dyDescent="0.2"/>
    <row r="46725" x14ac:dyDescent="0.2"/>
    <row r="46726" x14ac:dyDescent="0.2"/>
    <row r="46727" x14ac:dyDescent="0.2"/>
    <row r="46728" x14ac:dyDescent="0.2"/>
    <row r="46729" x14ac:dyDescent="0.2"/>
    <row r="46730" x14ac:dyDescent="0.2"/>
    <row r="46731" x14ac:dyDescent="0.2"/>
    <row r="46732" x14ac:dyDescent="0.2"/>
    <row r="46733" x14ac:dyDescent="0.2"/>
    <row r="46734" x14ac:dyDescent="0.2"/>
    <row r="46735" x14ac:dyDescent="0.2"/>
    <row r="46736" x14ac:dyDescent="0.2"/>
    <row r="46737" x14ac:dyDescent="0.2"/>
    <row r="46738" x14ac:dyDescent="0.2"/>
    <row r="46739" x14ac:dyDescent="0.2"/>
    <row r="46740" x14ac:dyDescent="0.2"/>
    <row r="46741" x14ac:dyDescent="0.2"/>
    <row r="46742" x14ac:dyDescent="0.2"/>
    <row r="46743" x14ac:dyDescent="0.2"/>
    <row r="46744" x14ac:dyDescent="0.2"/>
    <row r="46745" x14ac:dyDescent="0.2"/>
    <row r="46746" x14ac:dyDescent="0.2"/>
    <row r="46747" x14ac:dyDescent="0.2"/>
    <row r="46748" x14ac:dyDescent="0.2"/>
    <row r="46749" x14ac:dyDescent="0.2"/>
    <row r="46750" x14ac:dyDescent="0.2"/>
    <row r="46751" x14ac:dyDescent="0.2"/>
    <row r="46752" x14ac:dyDescent="0.2"/>
    <row r="46753" x14ac:dyDescent="0.2"/>
    <row r="46754" x14ac:dyDescent="0.2"/>
    <row r="46755" x14ac:dyDescent="0.2"/>
    <row r="46756" x14ac:dyDescent="0.2"/>
    <row r="46757" x14ac:dyDescent="0.2"/>
    <row r="46758" x14ac:dyDescent="0.2"/>
    <row r="46759" x14ac:dyDescent="0.2"/>
    <row r="46760" x14ac:dyDescent="0.2"/>
    <row r="46761" x14ac:dyDescent="0.2"/>
    <row r="46762" x14ac:dyDescent="0.2"/>
    <row r="46763" x14ac:dyDescent="0.2"/>
    <row r="46764" x14ac:dyDescent="0.2"/>
    <row r="46765" x14ac:dyDescent="0.2"/>
    <row r="46766" x14ac:dyDescent="0.2"/>
    <row r="46767" x14ac:dyDescent="0.2"/>
    <row r="46768" x14ac:dyDescent="0.2"/>
    <row r="46769" x14ac:dyDescent="0.2"/>
    <row r="46770" x14ac:dyDescent="0.2"/>
    <row r="46771" x14ac:dyDescent="0.2"/>
    <row r="46772" x14ac:dyDescent="0.2"/>
    <row r="46773" x14ac:dyDescent="0.2"/>
    <row r="46774" x14ac:dyDescent="0.2"/>
    <row r="46775" x14ac:dyDescent="0.2"/>
    <row r="46776" x14ac:dyDescent="0.2"/>
    <row r="46777" x14ac:dyDescent="0.2"/>
    <row r="46778" x14ac:dyDescent="0.2"/>
    <row r="46779" x14ac:dyDescent="0.2"/>
    <row r="46780" x14ac:dyDescent="0.2"/>
    <row r="46781" x14ac:dyDescent="0.2"/>
    <row r="46782" x14ac:dyDescent="0.2"/>
    <row r="46783" x14ac:dyDescent="0.2"/>
    <row r="46784" x14ac:dyDescent="0.2"/>
    <row r="46785" x14ac:dyDescent="0.2"/>
    <row r="46786" x14ac:dyDescent="0.2"/>
    <row r="46787" x14ac:dyDescent="0.2"/>
    <row r="46788" x14ac:dyDescent="0.2"/>
    <row r="46789" x14ac:dyDescent="0.2"/>
    <row r="46790" x14ac:dyDescent="0.2"/>
    <row r="46791" x14ac:dyDescent="0.2"/>
    <row r="46792" x14ac:dyDescent="0.2"/>
    <row r="46793" x14ac:dyDescent="0.2"/>
    <row r="46794" x14ac:dyDescent="0.2"/>
    <row r="46795" x14ac:dyDescent="0.2"/>
    <row r="46796" x14ac:dyDescent="0.2"/>
    <row r="46797" x14ac:dyDescent="0.2"/>
    <row r="46798" x14ac:dyDescent="0.2"/>
    <row r="46799" x14ac:dyDescent="0.2"/>
    <row r="46800" x14ac:dyDescent="0.2"/>
    <row r="46801" x14ac:dyDescent="0.2"/>
    <row r="46802" x14ac:dyDescent="0.2"/>
    <row r="46803" x14ac:dyDescent="0.2"/>
    <row r="46804" x14ac:dyDescent="0.2"/>
    <row r="46805" x14ac:dyDescent="0.2"/>
    <row r="46806" x14ac:dyDescent="0.2"/>
    <row r="46807" x14ac:dyDescent="0.2"/>
    <row r="46808" x14ac:dyDescent="0.2"/>
    <row r="46809" x14ac:dyDescent="0.2"/>
    <row r="46810" x14ac:dyDescent="0.2"/>
    <row r="46811" x14ac:dyDescent="0.2"/>
    <row r="46812" x14ac:dyDescent="0.2"/>
    <row r="46813" x14ac:dyDescent="0.2"/>
    <row r="46814" x14ac:dyDescent="0.2"/>
    <row r="46815" x14ac:dyDescent="0.2"/>
    <row r="46816" x14ac:dyDescent="0.2"/>
    <row r="46817" x14ac:dyDescent="0.2"/>
    <row r="46818" x14ac:dyDescent="0.2"/>
    <row r="46819" x14ac:dyDescent="0.2"/>
    <row r="46820" x14ac:dyDescent="0.2"/>
    <row r="46821" x14ac:dyDescent="0.2"/>
    <row r="46822" x14ac:dyDescent="0.2"/>
    <row r="46823" x14ac:dyDescent="0.2"/>
    <row r="46824" x14ac:dyDescent="0.2"/>
    <row r="46825" x14ac:dyDescent="0.2"/>
    <row r="46826" x14ac:dyDescent="0.2"/>
    <row r="46827" x14ac:dyDescent="0.2"/>
    <row r="46828" x14ac:dyDescent="0.2"/>
    <row r="46829" x14ac:dyDescent="0.2"/>
    <row r="46830" x14ac:dyDescent="0.2"/>
    <row r="46831" x14ac:dyDescent="0.2"/>
    <row r="46832" x14ac:dyDescent="0.2"/>
    <row r="46833" x14ac:dyDescent="0.2"/>
    <row r="46834" x14ac:dyDescent="0.2"/>
    <row r="46835" x14ac:dyDescent="0.2"/>
    <row r="46836" x14ac:dyDescent="0.2"/>
    <row r="46837" x14ac:dyDescent="0.2"/>
    <row r="46838" x14ac:dyDescent="0.2"/>
    <row r="46839" x14ac:dyDescent="0.2"/>
    <row r="46840" x14ac:dyDescent="0.2"/>
    <row r="46841" x14ac:dyDescent="0.2"/>
    <row r="46842" x14ac:dyDescent="0.2"/>
    <row r="46843" x14ac:dyDescent="0.2"/>
    <row r="46844" x14ac:dyDescent="0.2"/>
    <row r="46845" x14ac:dyDescent="0.2"/>
    <row r="46846" x14ac:dyDescent="0.2"/>
    <row r="46847" x14ac:dyDescent="0.2"/>
    <row r="46848" x14ac:dyDescent="0.2"/>
    <row r="46849" x14ac:dyDescent="0.2"/>
    <row r="46850" x14ac:dyDescent="0.2"/>
    <row r="46851" x14ac:dyDescent="0.2"/>
    <row r="46852" x14ac:dyDescent="0.2"/>
    <row r="46853" x14ac:dyDescent="0.2"/>
    <row r="46854" x14ac:dyDescent="0.2"/>
    <row r="46855" x14ac:dyDescent="0.2"/>
    <row r="46856" x14ac:dyDescent="0.2"/>
    <row r="46857" x14ac:dyDescent="0.2"/>
    <row r="46858" x14ac:dyDescent="0.2"/>
    <row r="46859" x14ac:dyDescent="0.2"/>
    <row r="46860" x14ac:dyDescent="0.2"/>
    <row r="46861" x14ac:dyDescent="0.2"/>
    <row r="46862" x14ac:dyDescent="0.2"/>
    <row r="46863" x14ac:dyDescent="0.2"/>
    <row r="46864" x14ac:dyDescent="0.2"/>
    <row r="46865" x14ac:dyDescent="0.2"/>
    <row r="46866" x14ac:dyDescent="0.2"/>
    <row r="46867" x14ac:dyDescent="0.2"/>
    <row r="46868" x14ac:dyDescent="0.2"/>
    <row r="46869" x14ac:dyDescent="0.2"/>
    <row r="46870" x14ac:dyDescent="0.2"/>
    <row r="46871" x14ac:dyDescent="0.2"/>
    <row r="46872" x14ac:dyDescent="0.2"/>
    <row r="46873" x14ac:dyDescent="0.2"/>
    <row r="46874" x14ac:dyDescent="0.2"/>
    <row r="46875" x14ac:dyDescent="0.2"/>
    <row r="46876" x14ac:dyDescent="0.2"/>
    <row r="46877" x14ac:dyDescent="0.2"/>
    <row r="46878" x14ac:dyDescent="0.2"/>
    <row r="46879" x14ac:dyDescent="0.2"/>
    <row r="46880" x14ac:dyDescent="0.2"/>
    <row r="46881" x14ac:dyDescent="0.2"/>
    <row r="46882" x14ac:dyDescent="0.2"/>
    <row r="46883" x14ac:dyDescent="0.2"/>
    <row r="46884" x14ac:dyDescent="0.2"/>
    <row r="46885" x14ac:dyDescent="0.2"/>
    <row r="46886" x14ac:dyDescent="0.2"/>
    <row r="46887" x14ac:dyDescent="0.2"/>
    <row r="46888" x14ac:dyDescent="0.2"/>
    <row r="46889" x14ac:dyDescent="0.2"/>
    <row r="46890" x14ac:dyDescent="0.2"/>
    <row r="46891" x14ac:dyDescent="0.2"/>
    <row r="46892" x14ac:dyDescent="0.2"/>
    <row r="46893" x14ac:dyDescent="0.2"/>
    <row r="46894" x14ac:dyDescent="0.2"/>
    <row r="46895" x14ac:dyDescent="0.2"/>
    <row r="46896" x14ac:dyDescent="0.2"/>
    <row r="46897" x14ac:dyDescent="0.2"/>
    <row r="46898" x14ac:dyDescent="0.2"/>
    <row r="46899" x14ac:dyDescent="0.2"/>
    <row r="46900" x14ac:dyDescent="0.2"/>
    <row r="46901" x14ac:dyDescent="0.2"/>
    <row r="46902" x14ac:dyDescent="0.2"/>
    <row r="46903" x14ac:dyDescent="0.2"/>
    <row r="46904" x14ac:dyDescent="0.2"/>
    <row r="46905" x14ac:dyDescent="0.2"/>
    <row r="46906" x14ac:dyDescent="0.2"/>
    <row r="46907" x14ac:dyDescent="0.2"/>
    <row r="46908" x14ac:dyDescent="0.2"/>
    <row r="46909" x14ac:dyDescent="0.2"/>
    <row r="46910" x14ac:dyDescent="0.2"/>
    <row r="46911" x14ac:dyDescent="0.2"/>
    <row r="46912" x14ac:dyDescent="0.2"/>
    <row r="46913" x14ac:dyDescent="0.2"/>
    <row r="46914" x14ac:dyDescent="0.2"/>
    <row r="46915" x14ac:dyDescent="0.2"/>
    <row r="46916" x14ac:dyDescent="0.2"/>
    <row r="46917" x14ac:dyDescent="0.2"/>
    <row r="46918" x14ac:dyDescent="0.2"/>
    <row r="46919" x14ac:dyDescent="0.2"/>
    <row r="46920" x14ac:dyDescent="0.2"/>
    <row r="46921" x14ac:dyDescent="0.2"/>
    <row r="46922" x14ac:dyDescent="0.2"/>
    <row r="46923" x14ac:dyDescent="0.2"/>
    <row r="46924" x14ac:dyDescent="0.2"/>
    <row r="46925" x14ac:dyDescent="0.2"/>
    <row r="46926" x14ac:dyDescent="0.2"/>
    <row r="46927" x14ac:dyDescent="0.2"/>
    <row r="46928" x14ac:dyDescent="0.2"/>
    <row r="46929" x14ac:dyDescent="0.2"/>
    <row r="46930" x14ac:dyDescent="0.2"/>
    <row r="46931" x14ac:dyDescent="0.2"/>
    <row r="46932" x14ac:dyDescent="0.2"/>
    <row r="46933" x14ac:dyDescent="0.2"/>
    <row r="46934" x14ac:dyDescent="0.2"/>
    <row r="46935" x14ac:dyDescent="0.2"/>
    <row r="46936" x14ac:dyDescent="0.2"/>
    <row r="46937" x14ac:dyDescent="0.2"/>
    <row r="46938" x14ac:dyDescent="0.2"/>
    <row r="46939" x14ac:dyDescent="0.2"/>
    <row r="46940" x14ac:dyDescent="0.2"/>
    <row r="46941" x14ac:dyDescent="0.2"/>
    <row r="46942" x14ac:dyDescent="0.2"/>
    <row r="46943" x14ac:dyDescent="0.2"/>
    <row r="46944" x14ac:dyDescent="0.2"/>
    <row r="46945" x14ac:dyDescent="0.2"/>
    <row r="46946" x14ac:dyDescent="0.2"/>
    <row r="46947" x14ac:dyDescent="0.2"/>
    <row r="46948" x14ac:dyDescent="0.2"/>
    <row r="46949" x14ac:dyDescent="0.2"/>
    <row r="46950" x14ac:dyDescent="0.2"/>
    <row r="46951" x14ac:dyDescent="0.2"/>
    <row r="46952" x14ac:dyDescent="0.2"/>
    <row r="46953" x14ac:dyDescent="0.2"/>
    <row r="46954" x14ac:dyDescent="0.2"/>
    <row r="46955" x14ac:dyDescent="0.2"/>
    <row r="46956" x14ac:dyDescent="0.2"/>
    <row r="46957" x14ac:dyDescent="0.2"/>
    <row r="46958" x14ac:dyDescent="0.2"/>
    <row r="46959" x14ac:dyDescent="0.2"/>
    <row r="46960" x14ac:dyDescent="0.2"/>
    <row r="46961" x14ac:dyDescent="0.2"/>
    <row r="46962" x14ac:dyDescent="0.2"/>
    <row r="46963" x14ac:dyDescent="0.2"/>
    <row r="46964" x14ac:dyDescent="0.2"/>
    <row r="46965" x14ac:dyDescent="0.2"/>
    <row r="46966" x14ac:dyDescent="0.2"/>
    <row r="46967" x14ac:dyDescent="0.2"/>
    <row r="46968" x14ac:dyDescent="0.2"/>
    <row r="46969" x14ac:dyDescent="0.2"/>
    <row r="46970" x14ac:dyDescent="0.2"/>
    <row r="46971" x14ac:dyDescent="0.2"/>
    <row r="46972" x14ac:dyDescent="0.2"/>
    <row r="46973" x14ac:dyDescent="0.2"/>
    <row r="46974" x14ac:dyDescent="0.2"/>
    <row r="46975" x14ac:dyDescent="0.2"/>
    <row r="46976" x14ac:dyDescent="0.2"/>
    <row r="46977" x14ac:dyDescent="0.2"/>
    <row r="46978" x14ac:dyDescent="0.2"/>
    <row r="46979" x14ac:dyDescent="0.2"/>
    <row r="46980" x14ac:dyDescent="0.2"/>
    <row r="46981" x14ac:dyDescent="0.2"/>
    <row r="46982" x14ac:dyDescent="0.2"/>
    <row r="46983" x14ac:dyDescent="0.2"/>
    <row r="46984" x14ac:dyDescent="0.2"/>
    <row r="46985" x14ac:dyDescent="0.2"/>
    <row r="46986" x14ac:dyDescent="0.2"/>
    <row r="46987" x14ac:dyDescent="0.2"/>
    <row r="46988" x14ac:dyDescent="0.2"/>
    <row r="46989" x14ac:dyDescent="0.2"/>
    <row r="46990" x14ac:dyDescent="0.2"/>
    <row r="46991" x14ac:dyDescent="0.2"/>
    <row r="46992" x14ac:dyDescent="0.2"/>
    <row r="46993" x14ac:dyDescent="0.2"/>
    <row r="46994" x14ac:dyDescent="0.2"/>
    <row r="46995" x14ac:dyDescent="0.2"/>
    <row r="46996" x14ac:dyDescent="0.2"/>
    <row r="46997" x14ac:dyDescent="0.2"/>
    <row r="46998" x14ac:dyDescent="0.2"/>
    <row r="46999" x14ac:dyDescent="0.2"/>
    <row r="47000" x14ac:dyDescent="0.2"/>
    <row r="47001" x14ac:dyDescent="0.2"/>
    <row r="47002" x14ac:dyDescent="0.2"/>
    <row r="47003" x14ac:dyDescent="0.2"/>
    <row r="47004" x14ac:dyDescent="0.2"/>
    <row r="47005" x14ac:dyDescent="0.2"/>
    <row r="47006" x14ac:dyDescent="0.2"/>
    <row r="47007" x14ac:dyDescent="0.2"/>
    <row r="47008" x14ac:dyDescent="0.2"/>
    <row r="47009" x14ac:dyDescent="0.2"/>
    <row r="47010" x14ac:dyDescent="0.2"/>
    <row r="47011" x14ac:dyDescent="0.2"/>
    <row r="47012" x14ac:dyDescent="0.2"/>
    <row r="47013" x14ac:dyDescent="0.2"/>
    <row r="47014" x14ac:dyDescent="0.2"/>
    <row r="47015" x14ac:dyDescent="0.2"/>
    <row r="47016" x14ac:dyDescent="0.2"/>
    <row r="47017" x14ac:dyDescent="0.2"/>
    <row r="47018" x14ac:dyDescent="0.2"/>
    <row r="47019" x14ac:dyDescent="0.2"/>
    <row r="47020" x14ac:dyDescent="0.2"/>
    <row r="47021" x14ac:dyDescent="0.2"/>
    <row r="47022" x14ac:dyDescent="0.2"/>
    <row r="47023" x14ac:dyDescent="0.2"/>
    <row r="47024" x14ac:dyDescent="0.2"/>
    <row r="47025" x14ac:dyDescent="0.2"/>
    <row r="47026" x14ac:dyDescent="0.2"/>
    <row r="47027" x14ac:dyDescent="0.2"/>
    <row r="47028" x14ac:dyDescent="0.2"/>
    <row r="47029" x14ac:dyDescent="0.2"/>
    <row r="47030" x14ac:dyDescent="0.2"/>
    <row r="47031" x14ac:dyDescent="0.2"/>
    <row r="47032" x14ac:dyDescent="0.2"/>
    <row r="47033" x14ac:dyDescent="0.2"/>
    <row r="47034" x14ac:dyDescent="0.2"/>
    <row r="47035" x14ac:dyDescent="0.2"/>
    <row r="47036" x14ac:dyDescent="0.2"/>
    <row r="47037" x14ac:dyDescent="0.2"/>
    <row r="47038" x14ac:dyDescent="0.2"/>
    <row r="47039" x14ac:dyDescent="0.2"/>
    <row r="47040" x14ac:dyDescent="0.2"/>
    <row r="47041" x14ac:dyDescent="0.2"/>
    <row r="47042" x14ac:dyDescent="0.2"/>
    <row r="47043" x14ac:dyDescent="0.2"/>
    <row r="47044" x14ac:dyDescent="0.2"/>
    <row r="47045" x14ac:dyDescent="0.2"/>
    <row r="47046" x14ac:dyDescent="0.2"/>
    <row r="47047" x14ac:dyDescent="0.2"/>
    <row r="47048" x14ac:dyDescent="0.2"/>
    <row r="47049" x14ac:dyDescent="0.2"/>
    <row r="47050" x14ac:dyDescent="0.2"/>
    <row r="47051" x14ac:dyDescent="0.2"/>
    <row r="47052" x14ac:dyDescent="0.2"/>
    <row r="47053" x14ac:dyDescent="0.2"/>
    <row r="47054" x14ac:dyDescent="0.2"/>
    <row r="47055" x14ac:dyDescent="0.2"/>
    <row r="47056" x14ac:dyDescent="0.2"/>
    <row r="47057" x14ac:dyDescent="0.2"/>
    <row r="47058" x14ac:dyDescent="0.2"/>
    <row r="47059" x14ac:dyDescent="0.2"/>
    <row r="47060" x14ac:dyDescent="0.2"/>
    <row r="47061" x14ac:dyDescent="0.2"/>
    <row r="47062" x14ac:dyDescent="0.2"/>
    <row r="47063" x14ac:dyDescent="0.2"/>
    <row r="47064" x14ac:dyDescent="0.2"/>
    <row r="47065" x14ac:dyDescent="0.2"/>
    <row r="47066" x14ac:dyDescent="0.2"/>
    <row r="47067" x14ac:dyDescent="0.2"/>
    <row r="47068" x14ac:dyDescent="0.2"/>
    <row r="47069" x14ac:dyDescent="0.2"/>
    <row r="47070" x14ac:dyDescent="0.2"/>
    <row r="47071" x14ac:dyDescent="0.2"/>
    <row r="47072" x14ac:dyDescent="0.2"/>
    <row r="47073" x14ac:dyDescent="0.2"/>
    <row r="47074" x14ac:dyDescent="0.2"/>
    <row r="47075" x14ac:dyDescent="0.2"/>
    <row r="47076" x14ac:dyDescent="0.2"/>
    <row r="47077" x14ac:dyDescent="0.2"/>
    <row r="47078" x14ac:dyDescent="0.2"/>
    <row r="47079" x14ac:dyDescent="0.2"/>
    <row r="47080" x14ac:dyDescent="0.2"/>
    <row r="47081" x14ac:dyDescent="0.2"/>
    <row r="47082" x14ac:dyDescent="0.2"/>
    <row r="47083" x14ac:dyDescent="0.2"/>
    <row r="47084" x14ac:dyDescent="0.2"/>
    <row r="47085" x14ac:dyDescent="0.2"/>
    <row r="47086" x14ac:dyDescent="0.2"/>
    <row r="47087" x14ac:dyDescent="0.2"/>
    <row r="47088" x14ac:dyDescent="0.2"/>
    <row r="47089" x14ac:dyDescent="0.2"/>
    <row r="47090" x14ac:dyDescent="0.2"/>
    <row r="47091" x14ac:dyDescent="0.2"/>
    <row r="47092" x14ac:dyDescent="0.2"/>
    <row r="47093" x14ac:dyDescent="0.2"/>
    <row r="47094" x14ac:dyDescent="0.2"/>
    <row r="47095" x14ac:dyDescent="0.2"/>
    <row r="47096" x14ac:dyDescent="0.2"/>
    <row r="47097" x14ac:dyDescent="0.2"/>
    <row r="47098" x14ac:dyDescent="0.2"/>
    <row r="47099" x14ac:dyDescent="0.2"/>
    <row r="47100" x14ac:dyDescent="0.2"/>
    <row r="47101" x14ac:dyDescent="0.2"/>
    <row r="47102" x14ac:dyDescent="0.2"/>
    <row r="47103" x14ac:dyDescent="0.2"/>
    <row r="47104" x14ac:dyDescent="0.2"/>
    <row r="47105" x14ac:dyDescent="0.2"/>
    <row r="47106" x14ac:dyDescent="0.2"/>
    <row r="47107" x14ac:dyDescent="0.2"/>
    <row r="47108" x14ac:dyDescent="0.2"/>
    <row r="47109" x14ac:dyDescent="0.2"/>
    <row r="47110" x14ac:dyDescent="0.2"/>
    <row r="47111" x14ac:dyDescent="0.2"/>
    <row r="47112" x14ac:dyDescent="0.2"/>
    <row r="47113" x14ac:dyDescent="0.2"/>
    <row r="47114" x14ac:dyDescent="0.2"/>
    <row r="47115" x14ac:dyDescent="0.2"/>
    <row r="47116" x14ac:dyDescent="0.2"/>
    <row r="47117" x14ac:dyDescent="0.2"/>
    <row r="47118" x14ac:dyDescent="0.2"/>
    <row r="47119" x14ac:dyDescent="0.2"/>
    <row r="47120" x14ac:dyDescent="0.2"/>
    <row r="47121" x14ac:dyDescent="0.2"/>
    <row r="47122" x14ac:dyDescent="0.2"/>
    <row r="47123" x14ac:dyDescent="0.2"/>
    <row r="47124" x14ac:dyDescent="0.2"/>
    <row r="47125" x14ac:dyDescent="0.2"/>
    <row r="47126" x14ac:dyDescent="0.2"/>
    <row r="47127" x14ac:dyDescent="0.2"/>
    <row r="47128" x14ac:dyDescent="0.2"/>
    <row r="47129" x14ac:dyDescent="0.2"/>
    <row r="47130" x14ac:dyDescent="0.2"/>
    <row r="47131" x14ac:dyDescent="0.2"/>
    <row r="47132" x14ac:dyDescent="0.2"/>
    <row r="47133" x14ac:dyDescent="0.2"/>
    <row r="47134" x14ac:dyDescent="0.2"/>
    <row r="47135" x14ac:dyDescent="0.2"/>
    <row r="47136" x14ac:dyDescent="0.2"/>
    <row r="47137" x14ac:dyDescent="0.2"/>
    <row r="47138" x14ac:dyDescent="0.2"/>
    <row r="47139" x14ac:dyDescent="0.2"/>
    <row r="47140" x14ac:dyDescent="0.2"/>
    <row r="47141" x14ac:dyDescent="0.2"/>
    <row r="47142" x14ac:dyDescent="0.2"/>
    <row r="47143" x14ac:dyDescent="0.2"/>
    <row r="47144" x14ac:dyDescent="0.2"/>
    <row r="47145" x14ac:dyDescent="0.2"/>
    <row r="47146" x14ac:dyDescent="0.2"/>
    <row r="47147" x14ac:dyDescent="0.2"/>
    <row r="47148" x14ac:dyDescent="0.2"/>
    <row r="47149" x14ac:dyDescent="0.2"/>
    <row r="47150" x14ac:dyDescent="0.2"/>
    <row r="47151" x14ac:dyDescent="0.2"/>
    <row r="47152" x14ac:dyDescent="0.2"/>
    <row r="47153" x14ac:dyDescent="0.2"/>
    <row r="47154" x14ac:dyDescent="0.2"/>
    <row r="47155" x14ac:dyDescent="0.2"/>
    <row r="47156" x14ac:dyDescent="0.2"/>
    <row r="47157" x14ac:dyDescent="0.2"/>
    <row r="47158" x14ac:dyDescent="0.2"/>
    <row r="47159" x14ac:dyDescent="0.2"/>
    <row r="47160" x14ac:dyDescent="0.2"/>
    <row r="47161" x14ac:dyDescent="0.2"/>
    <row r="47162" x14ac:dyDescent="0.2"/>
    <row r="47163" x14ac:dyDescent="0.2"/>
    <row r="47164" x14ac:dyDescent="0.2"/>
    <row r="47165" x14ac:dyDescent="0.2"/>
    <row r="47166" x14ac:dyDescent="0.2"/>
    <row r="47167" x14ac:dyDescent="0.2"/>
    <row r="47168" x14ac:dyDescent="0.2"/>
    <row r="47169" x14ac:dyDescent="0.2"/>
    <row r="47170" x14ac:dyDescent="0.2"/>
    <row r="47171" x14ac:dyDescent="0.2"/>
    <row r="47172" x14ac:dyDescent="0.2"/>
    <row r="47173" x14ac:dyDescent="0.2"/>
    <row r="47174" x14ac:dyDescent="0.2"/>
    <row r="47175" x14ac:dyDescent="0.2"/>
    <row r="47176" x14ac:dyDescent="0.2"/>
    <row r="47177" x14ac:dyDescent="0.2"/>
    <row r="47178" x14ac:dyDescent="0.2"/>
    <row r="47179" x14ac:dyDescent="0.2"/>
    <row r="47180" x14ac:dyDescent="0.2"/>
    <row r="47181" x14ac:dyDescent="0.2"/>
    <row r="47182" x14ac:dyDescent="0.2"/>
    <row r="47183" x14ac:dyDescent="0.2"/>
    <row r="47184" x14ac:dyDescent="0.2"/>
    <row r="47185" x14ac:dyDescent="0.2"/>
    <row r="47186" x14ac:dyDescent="0.2"/>
    <row r="47187" x14ac:dyDescent="0.2"/>
    <row r="47188" x14ac:dyDescent="0.2"/>
    <row r="47189" x14ac:dyDescent="0.2"/>
    <row r="47190" x14ac:dyDescent="0.2"/>
    <row r="47191" x14ac:dyDescent="0.2"/>
    <row r="47192" x14ac:dyDescent="0.2"/>
    <row r="47193" x14ac:dyDescent="0.2"/>
    <row r="47194" x14ac:dyDescent="0.2"/>
    <row r="47195" x14ac:dyDescent="0.2"/>
    <row r="47196" x14ac:dyDescent="0.2"/>
    <row r="47197" x14ac:dyDescent="0.2"/>
    <row r="47198" x14ac:dyDescent="0.2"/>
    <row r="47199" x14ac:dyDescent="0.2"/>
    <row r="47200" x14ac:dyDescent="0.2"/>
    <row r="47201" x14ac:dyDescent="0.2"/>
    <row r="47202" x14ac:dyDescent="0.2"/>
    <row r="47203" x14ac:dyDescent="0.2"/>
    <row r="47204" x14ac:dyDescent="0.2"/>
    <row r="47205" x14ac:dyDescent="0.2"/>
    <row r="47206" x14ac:dyDescent="0.2"/>
    <row r="47207" x14ac:dyDescent="0.2"/>
    <row r="47208" x14ac:dyDescent="0.2"/>
    <row r="47209" x14ac:dyDescent="0.2"/>
    <row r="47210" x14ac:dyDescent="0.2"/>
    <row r="47211" x14ac:dyDescent="0.2"/>
    <row r="47212" x14ac:dyDescent="0.2"/>
    <row r="47213" x14ac:dyDescent="0.2"/>
    <row r="47214" x14ac:dyDescent="0.2"/>
    <row r="47215" x14ac:dyDescent="0.2"/>
    <row r="47216" x14ac:dyDescent="0.2"/>
    <row r="47217" x14ac:dyDescent="0.2"/>
    <row r="47218" x14ac:dyDescent="0.2"/>
    <row r="47219" x14ac:dyDescent="0.2"/>
    <row r="47220" x14ac:dyDescent="0.2"/>
    <row r="47221" x14ac:dyDescent="0.2"/>
    <row r="47222" x14ac:dyDescent="0.2"/>
    <row r="47223" x14ac:dyDescent="0.2"/>
    <row r="47224" x14ac:dyDescent="0.2"/>
    <row r="47225" x14ac:dyDescent="0.2"/>
    <row r="47226" x14ac:dyDescent="0.2"/>
    <row r="47227" x14ac:dyDescent="0.2"/>
    <row r="47228" x14ac:dyDescent="0.2"/>
    <row r="47229" x14ac:dyDescent="0.2"/>
    <row r="47230" x14ac:dyDescent="0.2"/>
    <row r="47231" x14ac:dyDescent="0.2"/>
    <row r="47232" x14ac:dyDescent="0.2"/>
    <row r="47233" x14ac:dyDescent="0.2"/>
    <row r="47234" x14ac:dyDescent="0.2"/>
    <row r="47235" x14ac:dyDescent="0.2"/>
    <row r="47236" x14ac:dyDescent="0.2"/>
    <row r="47237" x14ac:dyDescent="0.2"/>
    <row r="47238" x14ac:dyDescent="0.2"/>
    <row r="47239" x14ac:dyDescent="0.2"/>
    <row r="47240" x14ac:dyDescent="0.2"/>
    <row r="47241" x14ac:dyDescent="0.2"/>
    <row r="47242" x14ac:dyDescent="0.2"/>
    <row r="47243" x14ac:dyDescent="0.2"/>
    <row r="47244" x14ac:dyDescent="0.2"/>
    <row r="47245" x14ac:dyDescent="0.2"/>
    <row r="47246" x14ac:dyDescent="0.2"/>
    <row r="47247" x14ac:dyDescent="0.2"/>
    <row r="47248" x14ac:dyDescent="0.2"/>
    <row r="47249" x14ac:dyDescent="0.2"/>
    <row r="47250" x14ac:dyDescent="0.2"/>
    <row r="47251" x14ac:dyDescent="0.2"/>
    <row r="47252" x14ac:dyDescent="0.2"/>
    <row r="47253" x14ac:dyDescent="0.2"/>
    <row r="47254" x14ac:dyDescent="0.2"/>
    <row r="47255" x14ac:dyDescent="0.2"/>
    <row r="47256" x14ac:dyDescent="0.2"/>
    <row r="47257" x14ac:dyDescent="0.2"/>
    <row r="47258" x14ac:dyDescent="0.2"/>
    <row r="47259" x14ac:dyDescent="0.2"/>
    <row r="47260" x14ac:dyDescent="0.2"/>
    <row r="47261" x14ac:dyDescent="0.2"/>
    <row r="47262" x14ac:dyDescent="0.2"/>
    <row r="47263" x14ac:dyDescent="0.2"/>
    <row r="47264" x14ac:dyDescent="0.2"/>
    <row r="47265" x14ac:dyDescent="0.2"/>
    <row r="47266" x14ac:dyDescent="0.2"/>
    <row r="47267" x14ac:dyDescent="0.2"/>
    <row r="47268" x14ac:dyDescent="0.2"/>
    <row r="47269" x14ac:dyDescent="0.2"/>
    <row r="47270" x14ac:dyDescent="0.2"/>
    <row r="47271" x14ac:dyDescent="0.2"/>
    <row r="47272" x14ac:dyDescent="0.2"/>
    <row r="47273" x14ac:dyDescent="0.2"/>
    <row r="47274" x14ac:dyDescent="0.2"/>
    <row r="47275" x14ac:dyDescent="0.2"/>
    <row r="47276" x14ac:dyDescent="0.2"/>
    <row r="47277" x14ac:dyDescent="0.2"/>
    <row r="47278" x14ac:dyDescent="0.2"/>
    <row r="47279" x14ac:dyDescent="0.2"/>
    <row r="47280" x14ac:dyDescent="0.2"/>
    <row r="47281" x14ac:dyDescent="0.2"/>
    <row r="47282" x14ac:dyDescent="0.2"/>
    <row r="47283" x14ac:dyDescent="0.2"/>
    <row r="47284" x14ac:dyDescent="0.2"/>
    <row r="47285" x14ac:dyDescent="0.2"/>
    <row r="47286" x14ac:dyDescent="0.2"/>
    <row r="47287" x14ac:dyDescent="0.2"/>
    <row r="47288" x14ac:dyDescent="0.2"/>
    <row r="47289" x14ac:dyDescent="0.2"/>
    <row r="47290" x14ac:dyDescent="0.2"/>
    <row r="47291" x14ac:dyDescent="0.2"/>
    <row r="47292" x14ac:dyDescent="0.2"/>
    <row r="47293" x14ac:dyDescent="0.2"/>
    <row r="47294" x14ac:dyDescent="0.2"/>
    <row r="47295" x14ac:dyDescent="0.2"/>
    <row r="47296" x14ac:dyDescent="0.2"/>
    <row r="47297" x14ac:dyDescent="0.2"/>
    <row r="47298" x14ac:dyDescent="0.2"/>
    <row r="47299" x14ac:dyDescent="0.2"/>
    <row r="47300" x14ac:dyDescent="0.2"/>
    <row r="47301" x14ac:dyDescent="0.2"/>
    <row r="47302" x14ac:dyDescent="0.2"/>
    <row r="47303" x14ac:dyDescent="0.2"/>
    <row r="47304" x14ac:dyDescent="0.2"/>
    <row r="47305" x14ac:dyDescent="0.2"/>
    <row r="47306" x14ac:dyDescent="0.2"/>
    <row r="47307" x14ac:dyDescent="0.2"/>
    <row r="47308" x14ac:dyDescent="0.2"/>
    <row r="47309" x14ac:dyDescent="0.2"/>
    <row r="47310" x14ac:dyDescent="0.2"/>
    <row r="47311" x14ac:dyDescent="0.2"/>
    <row r="47312" x14ac:dyDescent="0.2"/>
    <row r="47313" x14ac:dyDescent="0.2"/>
    <row r="47314" x14ac:dyDescent="0.2"/>
    <row r="47315" x14ac:dyDescent="0.2"/>
    <row r="47316" x14ac:dyDescent="0.2"/>
    <row r="47317" x14ac:dyDescent="0.2"/>
    <row r="47318" x14ac:dyDescent="0.2"/>
    <row r="47319" x14ac:dyDescent="0.2"/>
    <row r="47320" x14ac:dyDescent="0.2"/>
    <row r="47321" x14ac:dyDescent="0.2"/>
    <row r="47322" x14ac:dyDescent="0.2"/>
    <row r="47323" x14ac:dyDescent="0.2"/>
    <row r="47324" x14ac:dyDescent="0.2"/>
    <row r="47325" x14ac:dyDescent="0.2"/>
    <row r="47326" x14ac:dyDescent="0.2"/>
    <row r="47327" x14ac:dyDescent="0.2"/>
    <row r="47328" x14ac:dyDescent="0.2"/>
    <row r="47329" x14ac:dyDescent="0.2"/>
    <row r="47330" x14ac:dyDescent="0.2"/>
    <row r="47331" x14ac:dyDescent="0.2"/>
    <row r="47332" x14ac:dyDescent="0.2"/>
    <row r="47333" x14ac:dyDescent="0.2"/>
    <row r="47334" x14ac:dyDescent="0.2"/>
    <row r="47335" x14ac:dyDescent="0.2"/>
    <row r="47336" x14ac:dyDescent="0.2"/>
    <row r="47337" x14ac:dyDescent="0.2"/>
    <row r="47338" x14ac:dyDescent="0.2"/>
    <row r="47339" x14ac:dyDescent="0.2"/>
    <row r="47340" x14ac:dyDescent="0.2"/>
    <row r="47341" x14ac:dyDescent="0.2"/>
    <row r="47342" x14ac:dyDescent="0.2"/>
    <row r="47343" x14ac:dyDescent="0.2"/>
    <row r="47344" x14ac:dyDescent="0.2"/>
    <row r="47345" x14ac:dyDescent="0.2"/>
    <row r="47346" x14ac:dyDescent="0.2"/>
    <row r="47347" x14ac:dyDescent="0.2"/>
    <row r="47348" x14ac:dyDescent="0.2"/>
    <row r="47349" x14ac:dyDescent="0.2"/>
    <row r="47350" x14ac:dyDescent="0.2"/>
    <row r="47351" x14ac:dyDescent="0.2"/>
    <row r="47352" x14ac:dyDescent="0.2"/>
    <row r="47353" x14ac:dyDescent="0.2"/>
    <row r="47354" x14ac:dyDescent="0.2"/>
    <row r="47355" x14ac:dyDescent="0.2"/>
    <row r="47356" x14ac:dyDescent="0.2"/>
    <row r="47357" x14ac:dyDescent="0.2"/>
    <row r="47358" x14ac:dyDescent="0.2"/>
    <row r="47359" x14ac:dyDescent="0.2"/>
    <row r="47360" x14ac:dyDescent="0.2"/>
    <row r="47361" x14ac:dyDescent="0.2"/>
    <row r="47362" x14ac:dyDescent="0.2"/>
    <row r="47363" x14ac:dyDescent="0.2"/>
    <row r="47364" x14ac:dyDescent="0.2"/>
    <row r="47365" x14ac:dyDescent="0.2"/>
    <row r="47366" x14ac:dyDescent="0.2"/>
    <row r="47367" x14ac:dyDescent="0.2"/>
    <row r="47368" x14ac:dyDescent="0.2"/>
    <row r="47369" x14ac:dyDescent="0.2"/>
    <row r="47370" x14ac:dyDescent="0.2"/>
    <row r="47371" x14ac:dyDescent="0.2"/>
    <row r="47372" x14ac:dyDescent="0.2"/>
    <row r="47373" x14ac:dyDescent="0.2"/>
    <row r="47374" x14ac:dyDescent="0.2"/>
    <row r="47375" x14ac:dyDescent="0.2"/>
    <row r="47376" x14ac:dyDescent="0.2"/>
    <row r="47377" x14ac:dyDescent="0.2"/>
    <row r="47378" x14ac:dyDescent="0.2"/>
    <row r="47379" x14ac:dyDescent="0.2"/>
    <row r="47380" x14ac:dyDescent="0.2"/>
    <row r="47381" x14ac:dyDescent="0.2"/>
    <row r="47382" x14ac:dyDescent="0.2"/>
    <row r="47383" x14ac:dyDescent="0.2"/>
    <row r="47384" x14ac:dyDescent="0.2"/>
    <row r="47385" x14ac:dyDescent="0.2"/>
    <row r="47386" x14ac:dyDescent="0.2"/>
    <row r="47387" x14ac:dyDescent="0.2"/>
    <row r="47388" x14ac:dyDescent="0.2"/>
    <row r="47389" x14ac:dyDescent="0.2"/>
    <row r="47390" x14ac:dyDescent="0.2"/>
    <row r="47391" x14ac:dyDescent="0.2"/>
    <row r="47392" x14ac:dyDescent="0.2"/>
    <row r="47393" x14ac:dyDescent="0.2"/>
    <row r="47394" x14ac:dyDescent="0.2"/>
    <row r="47395" x14ac:dyDescent="0.2"/>
    <row r="47396" x14ac:dyDescent="0.2"/>
    <row r="47397" x14ac:dyDescent="0.2"/>
    <row r="47398" x14ac:dyDescent="0.2"/>
    <row r="47399" x14ac:dyDescent="0.2"/>
    <row r="47400" x14ac:dyDescent="0.2"/>
    <row r="47401" x14ac:dyDescent="0.2"/>
    <row r="47402" x14ac:dyDescent="0.2"/>
    <row r="47403" x14ac:dyDescent="0.2"/>
    <row r="47404" x14ac:dyDescent="0.2"/>
    <row r="47405" x14ac:dyDescent="0.2"/>
    <row r="47406" x14ac:dyDescent="0.2"/>
    <row r="47407" x14ac:dyDescent="0.2"/>
    <row r="47408" x14ac:dyDescent="0.2"/>
    <row r="47409" x14ac:dyDescent="0.2"/>
    <row r="47410" x14ac:dyDescent="0.2"/>
    <row r="47411" x14ac:dyDescent="0.2"/>
    <row r="47412" x14ac:dyDescent="0.2"/>
    <row r="47413" x14ac:dyDescent="0.2"/>
    <row r="47414" x14ac:dyDescent="0.2"/>
    <row r="47415" x14ac:dyDescent="0.2"/>
    <row r="47416" x14ac:dyDescent="0.2"/>
    <row r="47417" x14ac:dyDescent="0.2"/>
    <row r="47418" x14ac:dyDescent="0.2"/>
    <row r="47419" x14ac:dyDescent="0.2"/>
    <row r="47420" x14ac:dyDescent="0.2"/>
    <row r="47421" x14ac:dyDescent="0.2"/>
    <row r="47422" x14ac:dyDescent="0.2"/>
    <row r="47423" x14ac:dyDescent="0.2"/>
    <row r="47424" x14ac:dyDescent="0.2"/>
    <row r="47425" x14ac:dyDescent="0.2"/>
    <row r="47426" x14ac:dyDescent="0.2"/>
    <row r="47427" x14ac:dyDescent="0.2"/>
    <row r="47428" x14ac:dyDescent="0.2"/>
    <row r="47429" x14ac:dyDescent="0.2"/>
    <row r="47430" x14ac:dyDescent="0.2"/>
    <row r="47431" x14ac:dyDescent="0.2"/>
    <row r="47432" x14ac:dyDescent="0.2"/>
    <row r="47433" x14ac:dyDescent="0.2"/>
    <row r="47434" x14ac:dyDescent="0.2"/>
    <row r="47435" x14ac:dyDescent="0.2"/>
    <row r="47436" x14ac:dyDescent="0.2"/>
    <row r="47437" x14ac:dyDescent="0.2"/>
    <row r="47438" x14ac:dyDescent="0.2"/>
    <row r="47439" x14ac:dyDescent="0.2"/>
    <row r="47440" x14ac:dyDescent="0.2"/>
    <row r="47441" x14ac:dyDescent="0.2"/>
    <row r="47442" x14ac:dyDescent="0.2"/>
    <row r="47443" x14ac:dyDescent="0.2"/>
    <row r="47444" x14ac:dyDescent="0.2"/>
    <row r="47445" x14ac:dyDescent="0.2"/>
    <row r="47446" x14ac:dyDescent="0.2"/>
    <row r="47447" x14ac:dyDescent="0.2"/>
    <row r="47448" x14ac:dyDescent="0.2"/>
    <row r="47449" x14ac:dyDescent="0.2"/>
    <row r="47450" x14ac:dyDescent="0.2"/>
    <row r="47451" x14ac:dyDescent="0.2"/>
    <row r="47452" x14ac:dyDescent="0.2"/>
    <row r="47453" x14ac:dyDescent="0.2"/>
    <row r="47454" x14ac:dyDescent="0.2"/>
    <row r="47455" x14ac:dyDescent="0.2"/>
    <row r="47456" x14ac:dyDescent="0.2"/>
    <row r="47457" x14ac:dyDescent="0.2"/>
    <row r="47458" x14ac:dyDescent="0.2"/>
    <row r="47459" x14ac:dyDescent="0.2"/>
    <row r="47460" x14ac:dyDescent="0.2"/>
    <row r="47461" x14ac:dyDescent="0.2"/>
    <row r="47462" x14ac:dyDescent="0.2"/>
    <row r="47463" x14ac:dyDescent="0.2"/>
    <row r="47464" x14ac:dyDescent="0.2"/>
    <row r="47465" x14ac:dyDescent="0.2"/>
    <row r="47466" x14ac:dyDescent="0.2"/>
    <row r="47467" x14ac:dyDescent="0.2"/>
    <row r="47468" x14ac:dyDescent="0.2"/>
    <row r="47469" x14ac:dyDescent="0.2"/>
    <row r="47470" x14ac:dyDescent="0.2"/>
    <row r="47471" x14ac:dyDescent="0.2"/>
    <row r="47472" x14ac:dyDescent="0.2"/>
    <row r="47473" x14ac:dyDescent="0.2"/>
    <row r="47474" x14ac:dyDescent="0.2"/>
    <row r="47475" x14ac:dyDescent="0.2"/>
    <row r="47476" x14ac:dyDescent="0.2"/>
    <row r="47477" x14ac:dyDescent="0.2"/>
    <row r="47478" x14ac:dyDescent="0.2"/>
    <row r="47479" x14ac:dyDescent="0.2"/>
    <row r="47480" x14ac:dyDescent="0.2"/>
    <row r="47481" x14ac:dyDescent="0.2"/>
    <row r="47482" x14ac:dyDescent="0.2"/>
    <row r="47483" x14ac:dyDescent="0.2"/>
    <row r="47484" x14ac:dyDescent="0.2"/>
    <row r="47485" x14ac:dyDescent="0.2"/>
    <row r="47486" x14ac:dyDescent="0.2"/>
    <row r="47487" x14ac:dyDescent="0.2"/>
    <row r="47488" x14ac:dyDescent="0.2"/>
    <row r="47489" x14ac:dyDescent="0.2"/>
    <row r="47490" x14ac:dyDescent="0.2"/>
    <row r="47491" x14ac:dyDescent="0.2"/>
    <row r="47492" x14ac:dyDescent="0.2"/>
    <row r="47493" x14ac:dyDescent="0.2"/>
    <row r="47494" x14ac:dyDescent="0.2"/>
    <row r="47495" x14ac:dyDescent="0.2"/>
    <row r="47496" x14ac:dyDescent="0.2"/>
    <row r="47497" x14ac:dyDescent="0.2"/>
    <row r="47498" x14ac:dyDescent="0.2"/>
    <row r="47499" x14ac:dyDescent="0.2"/>
    <row r="47500" x14ac:dyDescent="0.2"/>
    <row r="47501" x14ac:dyDescent="0.2"/>
    <row r="47502" x14ac:dyDescent="0.2"/>
    <row r="47503" x14ac:dyDescent="0.2"/>
    <row r="47504" x14ac:dyDescent="0.2"/>
    <row r="47505" x14ac:dyDescent="0.2"/>
    <row r="47506" x14ac:dyDescent="0.2"/>
    <row r="47507" x14ac:dyDescent="0.2"/>
    <row r="47508" x14ac:dyDescent="0.2"/>
    <row r="47509" x14ac:dyDescent="0.2"/>
    <row r="47510" x14ac:dyDescent="0.2"/>
    <row r="47511" x14ac:dyDescent="0.2"/>
    <row r="47512" x14ac:dyDescent="0.2"/>
    <row r="47513" x14ac:dyDescent="0.2"/>
    <row r="47514" x14ac:dyDescent="0.2"/>
    <row r="47515" x14ac:dyDescent="0.2"/>
    <row r="47516" x14ac:dyDescent="0.2"/>
    <row r="47517" x14ac:dyDescent="0.2"/>
    <row r="47518" x14ac:dyDescent="0.2"/>
    <row r="47519" x14ac:dyDescent="0.2"/>
    <row r="47520" x14ac:dyDescent="0.2"/>
    <row r="47521" x14ac:dyDescent="0.2"/>
    <row r="47522" x14ac:dyDescent="0.2"/>
    <row r="47523" x14ac:dyDescent="0.2"/>
    <row r="47524" x14ac:dyDescent="0.2"/>
    <row r="47525" x14ac:dyDescent="0.2"/>
    <row r="47526" x14ac:dyDescent="0.2"/>
    <row r="47527" x14ac:dyDescent="0.2"/>
    <row r="47528" x14ac:dyDescent="0.2"/>
    <row r="47529" x14ac:dyDescent="0.2"/>
    <row r="47530" x14ac:dyDescent="0.2"/>
    <row r="47531" x14ac:dyDescent="0.2"/>
    <row r="47532" x14ac:dyDescent="0.2"/>
    <row r="47533" x14ac:dyDescent="0.2"/>
    <row r="47534" x14ac:dyDescent="0.2"/>
    <row r="47535" x14ac:dyDescent="0.2"/>
    <row r="47536" x14ac:dyDescent="0.2"/>
    <row r="47537" x14ac:dyDescent="0.2"/>
    <row r="47538" x14ac:dyDescent="0.2"/>
    <row r="47539" x14ac:dyDescent="0.2"/>
    <row r="47540" x14ac:dyDescent="0.2"/>
    <row r="47541" x14ac:dyDescent="0.2"/>
    <row r="47542" x14ac:dyDescent="0.2"/>
    <row r="47543" x14ac:dyDescent="0.2"/>
    <row r="47544" x14ac:dyDescent="0.2"/>
    <row r="47545" x14ac:dyDescent="0.2"/>
    <row r="47546" x14ac:dyDescent="0.2"/>
    <row r="47547" x14ac:dyDescent="0.2"/>
    <row r="47548" x14ac:dyDescent="0.2"/>
    <row r="47549" x14ac:dyDescent="0.2"/>
    <row r="47550" x14ac:dyDescent="0.2"/>
    <row r="47551" x14ac:dyDescent="0.2"/>
    <row r="47552" x14ac:dyDescent="0.2"/>
    <row r="47553" x14ac:dyDescent="0.2"/>
    <row r="47554" x14ac:dyDescent="0.2"/>
    <row r="47555" x14ac:dyDescent="0.2"/>
    <row r="47556" x14ac:dyDescent="0.2"/>
    <row r="47557" x14ac:dyDescent="0.2"/>
    <row r="47558" x14ac:dyDescent="0.2"/>
    <row r="47559" x14ac:dyDescent="0.2"/>
    <row r="47560" x14ac:dyDescent="0.2"/>
    <row r="47561" x14ac:dyDescent="0.2"/>
    <row r="47562" x14ac:dyDescent="0.2"/>
    <row r="47563" x14ac:dyDescent="0.2"/>
    <row r="47564" x14ac:dyDescent="0.2"/>
    <row r="47565" x14ac:dyDescent="0.2"/>
    <row r="47566" x14ac:dyDescent="0.2"/>
    <row r="47567" x14ac:dyDescent="0.2"/>
    <row r="47568" x14ac:dyDescent="0.2"/>
    <row r="47569" x14ac:dyDescent="0.2"/>
    <row r="47570" x14ac:dyDescent="0.2"/>
    <row r="47571" x14ac:dyDescent="0.2"/>
    <row r="47572" x14ac:dyDescent="0.2"/>
    <row r="47573" x14ac:dyDescent="0.2"/>
    <row r="47574" x14ac:dyDescent="0.2"/>
    <row r="47575" x14ac:dyDescent="0.2"/>
    <row r="47576" x14ac:dyDescent="0.2"/>
    <row r="47577" x14ac:dyDescent="0.2"/>
    <row r="47578" x14ac:dyDescent="0.2"/>
    <row r="47579" x14ac:dyDescent="0.2"/>
    <row r="47580" x14ac:dyDescent="0.2"/>
    <row r="47581" x14ac:dyDescent="0.2"/>
    <row r="47582" x14ac:dyDescent="0.2"/>
    <row r="47583" x14ac:dyDescent="0.2"/>
    <row r="47584" x14ac:dyDescent="0.2"/>
    <row r="47585" x14ac:dyDescent="0.2"/>
    <row r="47586" x14ac:dyDescent="0.2"/>
    <row r="47587" x14ac:dyDescent="0.2"/>
    <row r="47588" x14ac:dyDescent="0.2"/>
    <row r="47589" x14ac:dyDescent="0.2"/>
    <row r="47590" x14ac:dyDescent="0.2"/>
    <row r="47591" x14ac:dyDescent="0.2"/>
    <row r="47592" x14ac:dyDescent="0.2"/>
    <row r="47593" x14ac:dyDescent="0.2"/>
    <row r="47594" x14ac:dyDescent="0.2"/>
    <row r="47595" x14ac:dyDescent="0.2"/>
    <row r="47596" x14ac:dyDescent="0.2"/>
    <row r="47597" x14ac:dyDescent="0.2"/>
    <row r="47598" x14ac:dyDescent="0.2"/>
    <row r="47599" x14ac:dyDescent="0.2"/>
    <row r="47600" x14ac:dyDescent="0.2"/>
    <row r="47601" x14ac:dyDescent="0.2"/>
    <row r="47602" x14ac:dyDescent="0.2"/>
    <row r="47603" x14ac:dyDescent="0.2"/>
    <row r="47604" x14ac:dyDescent="0.2"/>
    <row r="47605" x14ac:dyDescent="0.2"/>
    <row r="47606" x14ac:dyDescent="0.2"/>
    <row r="47607" x14ac:dyDescent="0.2"/>
    <row r="47608" x14ac:dyDescent="0.2"/>
    <row r="47609" x14ac:dyDescent="0.2"/>
    <row r="47610" x14ac:dyDescent="0.2"/>
    <row r="47611" x14ac:dyDescent="0.2"/>
    <row r="47612" x14ac:dyDescent="0.2"/>
    <row r="47613" x14ac:dyDescent="0.2"/>
    <row r="47614" x14ac:dyDescent="0.2"/>
    <row r="47615" x14ac:dyDescent="0.2"/>
    <row r="47616" x14ac:dyDescent="0.2"/>
    <row r="47617" x14ac:dyDescent="0.2"/>
    <row r="47618" x14ac:dyDescent="0.2"/>
    <row r="47619" x14ac:dyDescent="0.2"/>
    <row r="47620" x14ac:dyDescent="0.2"/>
    <row r="47621" x14ac:dyDescent="0.2"/>
    <row r="47622" x14ac:dyDescent="0.2"/>
    <row r="47623" x14ac:dyDescent="0.2"/>
    <row r="47624" x14ac:dyDescent="0.2"/>
    <row r="47625" x14ac:dyDescent="0.2"/>
    <row r="47626" x14ac:dyDescent="0.2"/>
    <row r="47627" x14ac:dyDescent="0.2"/>
    <row r="47628" x14ac:dyDescent="0.2"/>
    <row r="47629" x14ac:dyDescent="0.2"/>
    <row r="47630" x14ac:dyDescent="0.2"/>
    <row r="47631" x14ac:dyDescent="0.2"/>
    <row r="47632" x14ac:dyDescent="0.2"/>
    <row r="47633" x14ac:dyDescent="0.2"/>
    <row r="47634" x14ac:dyDescent="0.2"/>
    <row r="47635" x14ac:dyDescent="0.2"/>
    <row r="47636" x14ac:dyDescent="0.2"/>
    <row r="47637" x14ac:dyDescent="0.2"/>
    <row r="47638" x14ac:dyDescent="0.2"/>
    <row r="47639" x14ac:dyDescent="0.2"/>
    <row r="47640" x14ac:dyDescent="0.2"/>
    <row r="47641" x14ac:dyDescent="0.2"/>
    <row r="47642" x14ac:dyDescent="0.2"/>
    <row r="47643" x14ac:dyDescent="0.2"/>
    <row r="47644" x14ac:dyDescent="0.2"/>
    <row r="47645" x14ac:dyDescent="0.2"/>
    <row r="47646" x14ac:dyDescent="0.2"/>
    <row r="47647" x14ac:dyDescent="0.2"/>
    <row r="47648" x14ac:dyDescent="0.2"/>
    <row r="47649" x14ac:dyDescent="0.2"/>
    <row r="47650" x14ac:dyDescent="0.2"/>
    <row r="47651" x14ac:dyDescent="0.2"/>
    <row r="47652" x14ac:dyDescent="0.2"/>
    <row r="47653" x14ac:dyDescent="0.2"/>
    <row r="47654" x14ac:dyDescent="0.2"/>
    <row r="47655" x14ac:dyDescent="0.2"/>
    <row r="47656" x14ac:dyDescent="0.2"/>
    <row r="47657" x14ac:dyDescent="0.2"/>
    <row r="47658" x14ac:dyDescent="0.2"/>
    <row r="47659" x14ac:dyDescent="0.2"/>
    <row r="47660" x14ac:dyDescent="0.2"/>
    <row r="47661" x14ac:dyDescent="0.2"/>
    <row r="47662" x14ac:dyDescent="0.2"/>
    <row r="47663" x14ac:dyDescent="0.2"/>
    <row r="47664" x14ac:dyDescent="0.2"/>
    <row r="47665" x14ac:dyDescent="0.2"/>
    <row r="47666" x14ac:dyDescent="0.2"/>
    <row r="47667" x14ac:dyDescent="0.2"/>
    <row r="47668" x14ac:dyDescent="0.2"/>
    <row r="47669" x14ac:dyDescent="0.2"/>
    <row r="47670" x14ac:dyDescent="0.2"/>
    <row r="47671" x14ac:dyDescent="0.2"/>
    <row r="47672" x14ac:dyDescent="0.2"/>
    <row r="47673" x14ac:dyDescent="0.2"/>
    <row r="47674" x14ac:dyDescent="0.2"/>
    <row r="47675" x14ac:dyDescent="0.2"/>
    <row r="47676" x14ac:dyDescent="0.2"/>
    <row r="47677" x14ac:dyDescent="0.2"/>
    <row r="47678" x14ac:dyDescent="0.2"/>
    <row r="47679" x14ac:dyDescent="0.2"/>
    <row r="47680" x14ac:dyDescent="0.2"/>
    <row r="47681" x14ac:dyDescent="0.2"/>
    <row r="47682" x14ac:dyDescent="0.2"/>
    <row r="47683" x14ac:dyDescent="0.2"/>
    <row r="47684" x14ac:dyDescent="0.2"/>
    <row r="47685" x14ac:dyDescent="0.2"/>
    <row r="47686" x14ac:dyDescent="0.2"/>
    <row r="47687" x14ac:dyDescent="0.2"/>
    <row r="47688" x14ac:dyDescent="0.2"/>
    <row r="47689" x14ac:dyDescent="0.2"/>
    <row r="47690" x14ac:dyDescent="0.2"/>
    <row r="47691" x14ac:dyDescent="0.2"/>
    <row r="47692" x14ac:dyDescent="0.2"/>
    <row r="47693" x14ac:dyDescent="0.2"/>
    <row r="47694" x14ac:dyDescent="0.2"/>
    <row r="47695" x14ac:dyDescent="0.2"/>
    <row r="47696" x14ac:dyDescent="0.2"/>
    <row r="47697" x14ac:dyDescent="0.2"/>
    <row r="47698" x14ac:dyDescent="0.2"/>
    <row r="47699" x14ac:dyDescent="0.2"/>
    <row r="47700" x14ac:dyDescent="0.2"/>
    <row r="47701" x14ac:dyDescent="0.2"/>
    <row r="47702" x14ac:dyDescent="0.2"/>
    <row r="47703" x14ac:dyDescent="0.2"/>
    <row r="47704" x14ac:dyDescent="0.2"/>
    <row r="47705" x14ac:dyDescent="0.2"/>
    <row r="47706" x14ac:dyDescent="0.2"/>
    <row r="47707" x14ac:dyDescent="0.2"/>
    <row r="47708" x14ac:dyDescent="0.2"/>
    <row r="47709" x14ac:dyDescent="0.2"/>
    <row r="47710" x14ac:dyDescent="0.2"/>
    <row r="47711" x14ac:dyDescent="0.2"/>
    <row r="47712" x14ac:dyDescent="0.2"/>
    <row r="47713" x14ac:dyDescent="0.2"/>
    <row r="47714" x14ac:dyDescent="0.2"/>
    <row r="47715" x14ac:dyDescent="0.2"/>
    <row r="47716" x14ac:dyDescent="0.2"/>
    <row r="47717" x14ac:dyDescent="0.2"/>
    <row r="47718" x14ac:dyDescent="0.2"/>
    <row r="47719" x14ac:dyDescent="0.2"/>
    <row r="47720" x14ac:dyDescent="0.2"/>
    <row r="47721" x14ac:dyDescent="0.2"/>
    <row r="47722" x14ac:dyDescent="0.2"/>
    <row r="47723" x14ac:dyDescent="0.2"/>
    <row r="47724" x14ac:dyDescent="0.2"/>
    <row r="47725" x14ac:dyDescent="0.2"/>
    <row r="47726" x14ac:dyDescent="0.2"/>
    <row r="47727" x14ac:dyDescent="0.2"/>
    <row r="47728" x14ac:dyDescent="0.2"/>
    <row r="47729" x14ac:dyDescent="0.2"/>
    <row r="47730" x14ac:dyDescent="0.2"/>
    <row r="47731" x14ac:dyDescent="0.2"/>
    <row r="47732" x14ac:dyDescent="0.2"/>
    <row r="47733" x14ac:dyDescent="0.2"/>
    <row r="47734" x14ac:dyDescent="0.2"/>
    <row r="47735" x14ac:dyDescent="0.2"/>
    <row r="47736" x14ac:dyDescent="0.2"/>
    <row r="47737" x14ac:dyDescent="0.2"/>
    <row r="47738" x14ac:dyDescent="0.2"/>
    <row r="47739" x14ac:dyDescent="0.2"/>
    <row r="47740" x14ac:dyDescent="0.2"/>
    <row r="47741" x14ac:dyDescent="0.2"/>
    <row r="47742" x14ac:dyDescent="0.2"/>
    <row r="47743" x14ac:dyDescent="0.2"/>
    <row r="47744" x14ac:dyDescent="0.2"/>
    <row r="47745" x14ac:dyDescent="0.2"/>
    <row r="47746" x14ac:dyDescent="0.2"/>
    <row r="47747" x14ac:dyDescent="0.2"/>
    <row r="47748" x14ac:dyDescent="0.2"/>
    <row r="47749" x14ac:dyDescent="0.2"/>
    <row r="47750" x14ac:dyDescent="0.2"/>
    <row r="47751" x14ac:dyDescent="0.2"/>
    <row r="47752" x14ac:dyDescent="0.2"/>
    <row r="47753" x14ac:dyDescent="0.2"/>
    <row r="47754" x14ac:dyDescent="0.2"/>
    <row r="47755" x14ac:dyDescent="0.2"/>
    <row r="47756" x14ac:dyDescent="0.2"/>
    <row r="47757" x14ac:dyDescent="0.2"/>
    <row r="47758" x14ac:dyDescent="0.2"/>
    <row r="47759" x14ac:dyDescent="0.2"/>
    <row r="47760" x14ac:dyDescent="0.2"/>
    <row r="47761" x14ac:dyDescent="0.2"/>
    <row r="47762" x14ac:dyDescent="0.2"/>
    <row r="47763" x14ac:dyDescent="0.2"/>
    <row r="47764" x14ac:dyDescent="0.2"/>
    <row r="47765" x14ac:dyDescent="0.2"/>
    <row r="47766" x14ac:dyDescent="0.2"/>
    <row r="47767" x14ac:dyDescent="0.2"/>
    <row r="47768" x14ac:dyDescent="0.2"/>
    <row r="47769" x14ac:dyDescent="0.2"/>
    <row r="47770" x14ac:dyDescent="0.2"/>
    <row r="47771" x14ac:dyDescent="0.2"/>
    <row r="47772" x14ac:dyDescent="0.2"/>
    <row r="47773" x14ac:dyDescent="0.2"/>
    <row r="47774" x14ac:dyDescent="0.2"/>
    <row r="47775" x14ac:dyDescent="0.2"/>
    <row r="47776" x14ac:dyDescent="0.2"/>
    <row r="47777" x14ac:dyDescent="0.2"/>
    <row r="47778" x14ac:dyDescent="0.2"/>
    <row r="47779" x14ac:dyDescent="0.2"/>
    <row r="47780" x14ac:dyDescent="0.2"/>
    <row r="47781" x14ac:dyDescent="0.2"/>
    <row r="47782" x14ac:dyDescent="0.2"/>
    <row r="47783" x14ac:dyDescent="0.2"/>
    <row r="47784" x14ac:dyDescent="0.2"/>
    <row r="47785" x14ac:dyDescent="0.2"/>
    <row r="47786" x14ac:dyDescent="0.2"/>
    <row r="47787" x14ac:dyDescent="0.2"/>
    <row r="47788" x14ac:dyDescent="0.2"/>
    <row r="47789" x14ac:dyDescent="0.2"/>
    <row r="47790" x14ac:dyDescent="0.2"/>
    <row r="47791" x14ac:dyDescent="0.2"/>
    <row r="47792" x14ac:dyDescent="0.2"/>
    <row r="47793" x14ac:dyDescent="0.2"/>
    <row r="47794" x14ac:dyDescent="0.2"/>
    <row r="47795" x14ac:dyDescent="0.2"/>
    <row r="47796" x14ac:dyDescent="0.2"/>
    <row r="47797" x14ac:dyDescent="0.2"/>
    <row r="47798" x14ac:dyDescent="0.2"/>
    <row r="47799" x14ac:dyDescent="0.2"/>
    <row r="47800" x14ac:dyDescent="0.2"/>
    <row r="47801" x14ac:dyDescent="0.2"/>
    <row r="47802" x14ac:dyDescent="0.2"/>
    <row r="47803" x14ac:dyDescent="0.2"/>
    <row r="47804" x14ac:dyDescent="0.2"/>
    <row r="47805" x14ac:dyDescent="0.2"/>
    <row r="47806" x14ac:dyDescent="0.2"/>
    <row r="47807" x14ac:dyDescent="0.2"/>
    <row r="47808" x14ac:dyDescent="0.2"/>
    <row r="47809" x14ac:dyDescent="0.2"/>
    <row r="47810" x14ac:dyDescent="0.2"/>
    <row r="47811" x14ac:dyDescent="0.2"/>
    <row r="47812" x14ac:dyDescent="0.2"/>
    <row r="47813" x14ac:dyDescent="0.2"/>
    <row r="47814" x14ac:dyDescent="0.2"/>
    <row r="47815" x14ac:dyDescent="0.2"/>
    <row r="47816" x14ac:dyDescent="0.2"/>
    <row r="47817" x14ac:dyDescent="0.2"/>
    <row r="47818" x14ac:dyDescent="0.2"/>
    <row r="47819" x14ac:dyDescent="0.2"/>
    <row r="47820" x14ac:dyDescent="0.2"/>
    <row r="47821" x14ac:dyDescent="0.2"/>
    <row r="47822" x14ac:dyDescent="0.2"/>
    <row r="47823" x14ac:dyDescent="0.2"/>
    <row r="47824" x14ac:dyDescent="0.2"/>
    <row r="47825" x14ac:dyDescent="0.2"/>
    <row r="47826" x14ac:dyDescent="0.2"/>
    <row r="47827" x14ac:dyDescent="0.2"/>
    <row r="47828" x14ac:dyDescent="0.2"/>
    <row r="47829" x14ac:dyDescent="0.2"/>
    <row r="47830" x14ac:dyDescent="0.2"/>
    <row r="47831" x14ac:dyDescent="0.2"/>
    <row r="47832" x14ac:dyDescent="0.2"/>
    <row r="47833" x14ac:dyDescent="0.2"/>
    <row r="47834" x14ac:dyDescent="0.2"/>
    <row r="47835" x14ac:dyDescent="0.2"/>
    <row r="47836" x14ac:dyDescent="0.2"/>
    <row r="47837" x14ac:dyDescent="0.2"/>
    <row r="47838" x14ac:dyDescent="0.2"/>
    <row r="47839" x14ac:dyDescent="0.2"/>
    <row r="47840" x14ac:dyDescent="0.2"/>
    <row r="47841" x14ac:dyDescent="0.2"/>
    <row r="47842" x14ac:dyDescent="0.2"/>
    <row r="47843" x14ac:dyDescent="0.2"/>
    <row r="47844" x14ac:dyDescent="0.2"/>
    <row r="47845" x14ac:dyDescent="0.2"/>
    <row r="47846" x14ac:dyDescent="0.2"/>
    <row r="47847" x14ac:dyDescent="0.2"/>
    <row r="47848" x14ac:dyDescent="0.2"/>
    <row r="47849" x14ac:dyDescent="0.2"/>
    <row r="47850" x14ac:dyDescent="0.2"/>
    <row r="47851" x14ac:dyDescent="0.2"/>
    <row r="47852" x14ac:dyDescent="0.2"/>
    <row r="47853" x14ac:dyDescent="0.2"/>
    <row r="47854" x14ac:dyDescent="0.2"/>
    <row r="47855" x14ac:dyDescent="0.2"/>
    <row r="47856" x14ac:dyDescent="0.2"/>
    <row r="47857" x14ac:dyDescent="0.2"/>
    <row r="47858" x14ac:dyDescent="0.2"/>
    <row r="47859" x14ac:dyDescent="0.2"/>
    <row r="47860" x14ac:dyDescent="0.2"/>
    <row r="47861" x14ac:dyDescent="0.2"/>
    <row r="47862" x14ac:dyDescent="0.2"/>
    <row r="47863" x14ac:dyDescent="0.2"/>
    <row r="47864" x14ac:dyDescent="0.2"/>
    <row r="47865" x14ac:dyDescent="0.2"/>
    <row r="47866" x14ac:dyDescent="0.2"/>
    <row r="47867" x14ac:dyDescent="0.2"/>
    <row r="47868" x14ac:dyDescent="0.2"/>
    <row r="47869" x14ac:dyDescent="0.2"/>
    <row r="47870" x14ac:dyDescent="0.2"/>
    <row r="47871" x14ac:dyDescent="0.2"/>
    <row r="47872" x14ac:dyDescent="0.2"/>
    <row r="47873" x14ac:dyDescent="0.2"/>
    <row r="47874" x14ac:dyDescent="0.2"/>
    <row r="47875" x14ac:dyDescent="0.2"/>
    <row r="47876" x14ac:dyDescent="0.2"/>
    <row r="47877" x14ac:dyDescent="0.2"/>
    <row r="47878" x14ac:dyDescent="0.2"/>
    <row r="47879" x14ac:dyDescent="0.2"/>
    <row r="47880" x14ac:dyDescent="0.2"/>
    <row r="47881" x14ac:dyDescent="0.2"/>
    <row r="47882" x14ac:dyDescent="0.2"/>
    <row r="47883" x14ac:dyDescent="0.2"/>
    <row r="47884" x14ac:dyDescent="0.2"/>
    <row r="47885" x14ac:dyDescent="0.2"/>
    <row r="47886" x14ac:dyDescent="0.2"/>
    <row r="47887" x14ac:dyDescent="0.2"/>
    <row r="47888" x14ac:dyDescent="0.2"/>
    <row r="47889" x14ac:dyDescent="0.2"/>
    <row r="47890" x14ac:dyDescent="0.2"/>
    <row r="47891" x14ac:dyDescent="0.2"/>
    <row r="47892" x14ac:dyDescent="0.2"/>
    <row r="47893" x14ac:dyDescent="0.2"/>
    <row r="47894" x14ac:dyDescent="0.2"/>
    <row r="47895" x14ac:dyDescent="0.2"/>
    <row r="47896" x14ac:dyDescent="0.2"/>
    <row r="47897" x14ac:dyDescent="0.2"/>
    <row r="47898" x14ac:dyDescent="0.2"/>
    <row r="47899" x14ac:dyDescent="0.2"/>
    <row r="47900" x14ac:dyDescent="0.2"/>
    <row r="47901" x14ac:dyDescent="0.2"/>
    <row r="47902" x14ac:dyDescent="0.2"/>
    <row r="47903" x14ac:dyDescent="0.2"/>
    <row r="47904" x14ac:dyDescent="0.2"/>
    <row r="47905" x14ac:dyDescent="0.2"/>
    <row r="47906" x14ac:dyDescent="0.2"/>
    <row r="47907" x14ac:dyDescent="0.2"/>
    <row r="47908" x14ac:dyDescent="0.2"/>
    <row r="47909" x14ac:dyDescent="0.2"/>
    <row r="47910" x14ac:dyDescent="0.2"/>
    <row r="47911" x14ac:dyDescent="0.2"/>
    <row r="47912" x14ac:dyDescent="0.2"/>
    <row r="47913" x14ac:dyDescent="0.2"/>
    <row r="47914" x14ac:dyDescent="0.2"/>
    <row r="47915" x14ac:dyDescent="0.2"/>
    <row r="47916" x14ac:dyDescent="0.2"/>
    <row r="47917" x14ac:dyDescent="0.2"/>
    <row r="47918" x14ac:dyDescent="0.2"/>
    <row r="47919" x14ac:dyDescent="0.2"/>
    <row r="47920" x14ac:dyDescent="0.2"/>
    <row r="47921" x14ac:dyDescent="0.2"/>
    <row r="47922" x14ac:dyDescent="0.2"/>
    <row r="47923" x14ac:dyDescent="0.2"/>
    <row r="47924" x14ac:dyDescent="0.2"/>
    <row r="47925" x14ac:dyDescent="0.2"/>
    <row r="47926" x14ac:dyDescent="0.2"/>
    <row r="47927" x14ac:dyDescent="0.2"/>
    <row r="47928" x14ac:dyDescent="0.2"/>
    <row r="47929" x14ac:dyDescent="0.2"/>
    <row r="47930" x14ac:dyDescent="0.2"/>
    <row r="47931" x14ac:dyDescent="0.2"/>
    <row r="47932" x14ac:dyDescent="0.2"/>
    <row r="47933" x14ac:dyDescent="0.2"/>
    <row r="47934" x14ac:dyDescent="0.2"/>
    <row r="47935" x14ac:dyDescent="0.2"/>
    <row r="47936" x14ac:dyDescent="0.2"/>
    <row r="47937" x14ac:dyDescent="0.2"/>
    <row r="47938" x14ac:dyDescent="0.2"/>
    <row r="47939" x14ac:dyDescent="0.2"/>
    <row r="47940" x14ac:dyDescent="0.2"/>
    <row r="47941" x14ac:dyDescent="0.2"/>
    <row r="47942" x14ac:dyDescent="0.2"/>
    <row r="47943" x14ac:dyDescent="0.2"/>
    <row r="47944" x14ac:dyDescent="0.2"/>
    <row r="47945" x14ac:dyDescent="0.2"/>
    <row r="47946" x14ac:dyDescent="0.2"/>
    <row r="47947" x14ac:dyDescent="0.2"/>
    <row r="47948" x14ac:dyDescent="0.2"/>
    <row r="47949" x14ac:dyDescent="0.2"/>
    <row r="47950" x14ac:dyDescent="0.2"/>
    <row r="47951" x14ac:dyDescent="0.2"/>
    <row r="47952" x14ac:dyDescent="0.2"/>
    <row r="47953" x14ac:dyDescent="0.2"/>
    <row r="47954" x14ac:dyDescent="0.2"/>
    <row r="47955" x14ac:dyDescent="0.2"/>
    <row r="47956" x14ac:dyDescent="0.2"/>
    <row r="47957" x14ac:dyDescent="0.2"/>
    <row r="47958" x14ac:dyDescent="0.2"/>
    <row r="47959" x14ac:dyDescent="0.2"/>
    <row r="47960" x14ac:dyDescent="0.2"/>
    <row r="47961" x14ac:dyDescent="0.2"/>
    <row r="47962" x14ac:dyDescent="0.2"/>
    <row r="47963" x14ac:dyDescent="0.2"/>
    <row r="47964" x14ac:dyDescent="0.2"/>
    <row r="47965" x14ac:dyDescent="0.2"/>
    <row r="47966" x14ac:dyDescent="0.2"/>
    <row r="47967" x14ac:dyDescent="0.2"/>
    <row r="47968" x14ac:dyDescent="0.2"/>
    <row r="47969" x14ac:dyDescent="0.2"/>
    <row r="47970" x14ac:dyDescent="0.2"/>
    <row r="47971" x14ac:dyDescent="0.2"/>
    <row r="47972" x14ac:dyDescent="0.2"/>
    <row r="47973" x14ac:dyDescent="0.2"/>
    <row r="47974" x14ac:dyDescent="0.2"/>
    <row r="47975" x14ac:dyDescent="0.2"/>
    <row r="47976" x14ac:dyDescent="0.2"/>
    <row r="47977" x14ac:dyDescent="0.2"/>
    <row r="47978" x14ac:dyDescent="0.2"/>
    <row r="47979" x14ac:dyDescent="0.2"/>
    <row r="47980" x14ac:dyDescent="0.2"/>
    <row r="47981" x14ac:dyDescent="0.2"/>
    <row r="47982" x14ac:dyDescent="0.2"/>
    <row r="47983" x14ac:dyDescent="0.2"/>
    <row r="47984" x14ac:dyDescent="0.2"/>
    <row r="47985" x14ac:dyDescent="0.2"/>
    <row r="47986" x14ac:dyDescent="0.2"/>
    <row r="47987" x14ac:dyDescent="0.2"/>
    <row r="47988" x14ac:dyDescent="0.2"/>
    <row r="47989" x14ac:dyDescent="0.2"/>
    <row r="47990" x14ac:dyDescent="0.2"/>
    <row r="47991" x14ac:dyDescent="0.2"/>
    <row r="47992" x14ac:dyDescent="0.2"/>
    <row r="47993" x14ac:dyDescent="0.2"/>
    <row r="47994" x14ac:dyDescent="0.2"/>
    <row r="47995" x14ac:dyDescent="0.2"/>
    <row r="47996" x14ac:dyDescent="0.2"/>
    <row r="47997" x14ac:dyDescent="0.2"/>
    <row r="47998" x14ac:dyDescent="0.2"/>
    <row r="47999" x14ac:dyDescent="0.2"/>
    <row r="48000" x14ac:dyDescent="0.2"/>
    <row r="48001" x14ac:dyDescent="0.2"/>
    <row r="48002" x14ac:dyDescent="0.2"/>
    <row r="48003" x14ac:dyDescent="0.2"/>
    <row r="48004" x14ac:dyDescent="0.2"/>
    <row r="48005" x14ac:dyDescent="0.2"/>
    <row r="48006" x14ac:dyDescent="0.2"/>
    <row r="48007" x14ac:dyDescent="0.2"/>
    <row r="48008" x14ac:dyDescent="0.2"/>
    <row r="48009" x14ac:dyDescent="0.2"/>
    <row r="48010" x14ac:dyDescent="0.2"/>
    <row r="48011" x14ac:dyDescent="0.2"/>
    <row r="48012" x14ac:dyDescent="0.2"/>
    <row r="48013" x14ac:dyDescent="0.2"/>
    <row r="48014" x14ac:dyDescent="0.2"/>
    <row r="48015" x14ac:dyDescent="0.2"/>
    <row r="48016" x14ac:dyDescent="0.2"/>
    <row r="48017" x14ac:dyDescent="0.2"/>
    <row r="48018" x14ac:dyDescent="0.2"/>
    <row r="48019" x14ac:dyDescent="0.2"/>
    <row r="48020" x14ac:dyDescent="0.2"/>
    <row r="48021" x14ac:dyDescent="0.2"/>
    <row r="48022" x14ac:dyDescent="0.2"/>
    <row r="48023" x14ac:dyDescent="0.2"/>
    <row r="48024" x14ac:dyDescent="0.2"/>
    <row r="48025" x14ac:dyDescent="0.2"/>
    <row r="48026" x14ac:dyDescent="0.2"/>
    <row r="48027" x14ac:dyDescent="0.2"/>
    <row r="48028" x14ac:dyDescent="0.2"/>
    <row r="48029" x14ac:dyDescent="0.2"/>
    <row r="48030" x14ac:dyDescent="0.2"/>
    <row r="48031" x14ac:dyDescent="0.2"/>
    <row r="48032" x14ac:dyDescent="0.2"/>
    <row r="48033" x14ac:dyDescent="0.2"/>
    <row r="48034" x14ac:dyDescent="0.2"/>
    <row r="48035" x14ac:dyDescent="0.2"/>
    <row r="48036" x14ac:dyDescent="0.2"/>
    <row r="48037" x14ac:dyDescent="0.2"/>
    <row r="48038" x14ac:dyDescent="0.2"/>
    <row r="48039" x14ac:dyDescent="0.2"/>
    <row r="48040" x14ac:dyDescent="0.2"/>
    <row r="48041" x14ac:dyDescent="0.2"/>
    <row r="48042" x14ac:dyDescent="0.2"/>
    <row r="48043" x14ac:dyDescent="0.2"/>
    <row r="48044" x14ac:dyDescent="0.2"/>
    <row r="48045" x14ac:dyDescent="0.2"/>
    <row r="48046" x14ac:dyDescent="0.2"/>
    <row r="48047" x14ac:dyDescent="0.2"/>
    <row r="48048" x14ac:dyDescent="0.2"/>
    <row r="48049" x14ac:dyDescent="0.2"/>
    <row r="48050" x14ac:dyDescent="0.2"/>
    <row r="48051" x14ac:dyDescent="0.2"/>
    <row r="48052" x14ac:dyDescent="0.2"/>
    <row r="48053" x14ac:dyDescent="0.2"/>
    <row r="48054" x14ac:dyDescent="0.2"/>
    <row r="48055" x14ac:dyDescent="0.2"/>
    <row r="48056" x14ac:dyDescent="0.2"/>
    <row r="48057" x14ac:dyDescent="0.2"/>
    <row r="48058" x14ac:dyDescent="0.2"/>
    <row r="48059" x14ac:dyDescent="0.2"/>
    <row r="48060" x14ac:dyDescent="0.2"/>
    <row r="48061" x14ac:dyDescent="0.2"/>
    <row r="48062" x14ac:dyDescent="0.2"/>
    <row r="48063" x14ac:dyDescent="0.2"/>
    <row r="48064" x14ac:dyDescent="0.2"/>
    <row r="48065" x14ac:dyDescent="0.2"/>
    <row r="48066" x14ac:dyDescent="0.2"/>
    <row r="48067" x14ac:dyDescent="0.2"/>
    <row r="48068" x14ac:dyDescent="0.2"/>
    <row r="48069" x14ac:dyDescent="0.2"/>
    <row r="48070" x14ac:dyDescent="0.2"/>
    <row r="48071" x14ac:dyDescent="0.2"/>
    <row r="48072" x14ac:dyDescent="0.2"/>
    <row r="48073" x14ac:dyDescent="0.2"/>
    <row r="48074" x14ac:dyDescent="0.2"/>
    <row r="48075" x14ac:dyDescent="0.2"/>
    <row r="48076" x14ac:dyDescent="0.2"/>
    <row r="48077" x14ac:dyDescent="0.2"/>
    <row r="48078" x14ac:dyDescent="0.2"/>
    <row r="48079" x14ac:dyDescent="0.2"/>
    <row r="48080" x14ac:dyDescent="0.2"/>
    <row r="48081" x14ac:dyDescent="0.2"/>
    <row r="48082" x14ac:dyDescent="0.2"/>
    <row r="48083" x14ac:dyDescent="0.2"/>
    <row r="48084" x14ac:dyDescent="0.2"/>
    <row r="48085" x14ac:dyDescent="0.2"/>
    <row r="48086" x14ac:dyDescent="0.2"/>
    <row r="48087" x14ac:dyDescent="0.2"/>
    <row r="48088" x14ac:dyDescent="0.2"/>
    <row r="48089" x14ac:dyDescent="0.2"/>
    <row r="48090" x14ac:dyDescent="0.2"/>
    <row r="48091" x14ac:dyDescent="0.2"/>
    <row r="48092" x14ac:dyDescent="0.2"/>
    <row r="48093" x14ac:dyDescent="0.2"/>
    <row r="48094" x14ac:dyDescent="0.2"/>
    <row r="48095" x14ac:dyDescent="0.2"/>
    <row r="48096" x14ac:dyDescent="0.2"/>
    <row r="48097" x14ac:dyDescent="0.2"/>
    <row r="48098" x14ac:dyDescent="0.2"/>
    <row r="48099" x14ac:dyDescent="0.2"/>
    <row r="48100" x14ac:dyDescent="0.2"/>
    <row r="48101" x14ac:dyDescent="0.2"/>
    <row r="48102" x14ac:dyDescent="0.2"/>
    <row r="48103" x14ac:dyDescent="0.2"/>
    <row r="48104" x14ac:dyDescent="0.2"/>
    <row r="48105" x14ac:dyDescent="0.2"/>
    <row r="48106" x14ac:dyDescent="0.2"/>
    <row r="48107" x14ac:dyDescent="0.2"/>
    <row r="48108" x14ac:dyDescent="0.2"/>
    <row r="48109" x14ac:dyDescent="0.2"/>
    <row r="48110" x14ac:dyDescent="0.2"/>
    <row r="48111" x14ac:dyDescent="0.2"/>
    <row r="48112" x14ac:dyDescent="0.2"/>
    <row r="48113" x14ac:dyDescent="0.2"/>
    <row r="48114" x14ac:dyDescent="0.2"/>
    <row r="48115" x14ac:dyDescent="0.2"/>
    <row r="48116" x14ac:dyDescent="0.2"/>
    <row r="48117" x14ac:dyDescent="0.2"/>
    <row r="48118" x14ac:dyDescent="0.2"/>
    <row r="48119" x14ac:dyDescent="0.2"/>
    <row r="48120" x14ac:dyDescent="0.2"/>
    <row r="48121" x14ac:dyDescent="0.2"/>
    <row r="48122" x14ac:dyDescent="0.2"/>
    <row r="48123" x14ac:dyDescent="0.2"/>
    <row r="48124" x14ac:dyDescent="0.2"/>
    <row r="48125" x14ac:dyDescent="0.2"/>
    <row r="48126" x14ac:dyDescent="0.2"/>
    <row r="48127" x14ac:dyDescent="0.2"/>
    <row r="48128" x14ac:dyDescent="0.2"/>
    <row r="48129" x14ac:dyDescent="0.2"/>
    <row r="48130" x14ac:dyDescent="0.2"/>
    <row r="48131" x14ac:dyDescent="0.2"/>
    <row r="48132" x14ac:dyDescent="0.2"/>
    <row r="48133" x14ac:dyDescent="0.2"/>
    <row r="48134" x14ac:dyDescent="0.2"/>
    <row r="48135" x14ac:dyDescent="0.2"/>
    <row r="48136" x14ac:dyDescent="0.2"/>
    <row r="48137" x14ac:dyDescent="0.2"/>
    <row r="48138" x14ac:dyDescent="0.2"/>
    <row r="48139" x14ac:dyDescent="0.2"/>
    <row r="48140" x14ac:dyDescent="0.2"/>
    <row r="48141" x14ac:dyDescent="0.2"/>
    <row r="48142" x14ac:dyDescent="0.2"/>
    <row r="48143" x14ac:dyDescent="0.2"/>
    <row r="48144" x14ac:dyDescent="0.2"/>
    <row r="48145" x14ac:dyDescent="0.2"/>
    <row r="48146" x14ac:dyDescent="0.2"/>
    <row r="48147" x14ac:dyDescent="0.2"/>
    <row r="48148" x14ac:dyDescent="0.2"/>
    <row r="48149" x14ac:dyDescent="0.2"/>
    <row r="48150" x14ac:dyDescent="0.2"/>
    <row r="48151" x14ac:dyDescent="0.2"/>
    <row r="48152" x14ac:dyDescent="0.2"/>
    <row r="48153" x14ac:dyDescent="0.2"/>
    <row r="48154" x14ac:dyDescent="0.2"/>
    <row r="48155" x14ac:dyDescent="0.2"/>
    <row r="48156" x14ac:dyDescent="0.2"/>
    <row r="48157" x14ac:dyDescent="0.2"/>
    <row r="48158" x14ac:dyDescent="0.2"/>
    <row r="48159" x14ac:dyDescent="0.2"/>
    <row r="48160" x14ac:dyDescent="0.2"/>
    <row r="48161" x14ac:dyDescent="0.2"/>
    <row r="48162" x14ac:dyDescent="0.2"/>
    <row r="48163" x14ac:dyDescent="0.2"/>
    <row r="48164" x14ac:dyDescent="0.2"/>
    <row r="48165" x14ac:dyDescent="0.2"/>
    <row r="48166" x14ac:dyDescent="0.2"/>
    <row r="48167" x14ac:dyDescent="0.2"/>
    <row r="48168" x14ac:dyDescent="0.2"/>
    <row r="48169" x14ac:dyDescent="0.2"/>
    <row r="48170" x14ac:dyDescent="0.2"/>
    <row r="48171" x14ac:dyDescent="0.2"/>
    <row r="48172" x14ac:dyDescent="0.2"/>
    <row r="48173" x14ac:dyDescent="0.2"/>
    <row r="48174" x14ac:dyDescent="0.2"/>
    <row r="48175" x14ac:dyDescent="0.2"/>
    <row r="48176" x14ac:dyDescent="0.2"/>
    <row r="48177" x14ac:dyDescent="0.2"/>
    <row r="48178" x14ac:dyDescent="0.2"/>
    <row r="48179" x14ac:dyDescent="0.2"/>
    <row r="48180" x14ac:dyDescent="0.2"/>
    <row r="48181" x14ac:dyDescent="0.2"/>
    <row r="48182" x14ac:dyDescent="0.2"/>
    <row r="48183" x14ac:dyDescent="0.2"/>
    <row r="48184" x14ac:dyDescent="0.2"/>
    <row r="48185" x14ac:dyDescent="0.2"/>
    <row r="48186" x14ac:dyDescent="0.2"/>
    <row r="48187" x14ac:dyDescent="0.2"/>
    <row r="48188" x14ac:dyDescent="0.2"/>
    <row r="48189" x14ac:dyDescent="0.2"/>
    <row r="48190" x14ac:dyDescent="0.2"/>
    <row r="48191" x14ac:dyDescent="0.2"/>
    <row r="48192" x14ac:dyDescent="0.2"/>
    <row r="48193" x14ac:dyDescent="0.2"/>
    <row r="48194" x14ac:dyDescent="0.2"/>
    <row r="48195" x14ac:dyDescent="0.2"/>
    <row r="48196" x14ac:dyDescent="0.2"/>
    <row r="48197" x14ac:dyDescent="0.2"/>
    <row r="48198" x14ac:dyDescent="0.2"/>
    <row r="48199" x14ac:dyDescent="0.2"/>
    <row r="48200" x14ac:dyDescent="0.2"/>
    <row r="48201" x14ac:dyDescent="0.2"/>
    <row r="48202" x14ac:dyDescent="0.2"/>
    <row r="48203" x14ac:dyDescent="0.2"/>
    <row r="48204" x14ac:dyDescent="0.2"/>
    <row r="48205" x14ac:dyDescent="0.2"/>
    <row r="48206" x14ac:dyDescent="0.2"/>
    <row r="48207" x14ac:dyDescent="0.2"/>
    <row r="48208" x14ac:dyDescent="0.2"/>
    <row r="48209" x14ac:dyDescent="0.2"/>
    <row r="48210" x14ac:dyDescent="0.2"/>
    <row r="48211" x14ac:dyDescent="0.2"/>
    <row r="48212" x14ac:dyDescent="0.2"/>
    <row r="48213" x14ac:dyDescent="0.2"/>
    <row r="48214" x14ac:dyDescent="0.2"/>
    <row r="48215" x14ac:dyDescent="0.2"/>
    <row r="48216" x14ac:dyDescent="0.2"/>
    <row r="48217" x14ac:dyDescent="0.2"/>
    <row r="48218" x14ac:dyDescent="0.2"/>
    <row r="48219" x14ac:dyDescent="0.2"/>
    <row r="48220" x14ac:dyDescent="0.2"/>
    <row r="48221" x14ac:dyDescent="0.2"/>
    <row r="48222" x14ac:dyDescent="0.2"/>
    <row r="48223" x14ac:dyDescent="0.2"/>
    <row r="48224" x14ac:dyDescent="0.2"/>
    <row r="48225" x14ac:dyDescent="0.2"/>
    <row r="48226" x14ac:dyDescent="0.2"/>
    <row r="48227" x14ac:dyDescent="0.2"/>
    <row r="48228" x14ac:dyDescent="0.2"/>
    <row r="48229" x14ac:dyDescent="0.2"/>
    <row r="48230" x14ac:dyDescent="0.2"/>
    <row r="48231" x14ac:dyDescent="0.2"/>
    <row r="48232" x14ac:dyDescent="0.2"/>
    <row r="48233" x14ac:dyDescent="0.2"/>
    <row r="48234" x14ac:dyDescent="0.2"/>
    <row r="48235" x14ac:dyDescent="0.2"/>
    <row r="48236" x14ac:dyDescent="0.2"/>
    <row r="48237" x14ac:dyDescent="0.2"/>
    <row r="48238" x14ac:dyDescent="0.2"/>
    <row r="48239" x14ac:dyDescent="0.2"/>
    <row r="48240" x14ac:dyDescent="0.2"/>
    <row r="48241" x14ac:dyDescent="0.2"/>
    <row r="48242" x14ac:dyDescent="0.2"/>
    <row r="48243" x14ac:dyDescent="0.2"/>
    <row r="48244" x14ac:dyDescent="0.2"/>
    <row r="48245" x14ac:dyDescent="0.2"/>
    <row r="48246" x14ac:dyDescent="0.2"/>
    <row r="48247" x14ac:dyDescent="0.2"/>
    <row r="48248" x14ac:dyDescent="0.2"/>
    <row r="48249" x14ac:dyDescent="0.2"/>
    <row r="48250" x14ac:dyDescent="0.2"/>
    <row r="48251" x14ac:dyDescent="0.2"/>
    <row r="48252" x14ac:dyDescent="0.2"/>
    <row r="48253" x14ac:dyDescent="0.2"/>
    <row r="48254" x14ac:dyDescent="0.2"/>
    <row r="48255" x14ac:dyDescent="0.2"/>
    <row r="48256" x14ac:dyDescent="0.2"/>
    <row r="48257" x14ac:dyDescent="0.2"/>
    <row r="48258" x14ac:dyDescent="0.2"/>
    <row r="48259" x14ac:dyDescent="0.2"/>
    <row r="48260" x14ac:dyDescent="0.2"/>
    <row r="48261" x14ac:dyDescent="0.2"/>
    <row r="48262" x14ac:dyDescent="0.2"/>
    <row r="48263" x14ac:dyDescent="0.2"/>
    <row r="48264" x14ac:dyDescent="0.2"/>
    <row r="48265" x14ac:dyDescent="0.2"/>
    <row r="48266" x14ac:dyDescent="0.2"/>
    <row r="48267" x14ac:dyDescent="0.2"/>
    <row r="48268" x14ac:dyDescent="0.2"/>
    <row r="48269" x14ac:dyDescent="0.2"/>
    <row r="48270" x14ac:dyDescent="0.2"/>
    <row r="48271" x14ac:dyDescent="0.2"/>
    <row r="48272" x14ac:dyDescent="0.2"/>
    <row r="48273" x14ac:dyDescent="0.2"/>
    <row r="48274" x14ac:dyDescent="0.2"/>
    <row r="48275" x14ac:dyDescent="0.2"/>
    <row r="48276" x14ac:dyDescent="0.2"/>
    <row r="48277" x14ac:dyDescent="0.2"/>
    <row r="48278" x14ac:dyDescent="0.2"/>
    <row r="48279" x14ac:dyDescent="0.2"/>
    <row r="48280" x14ac:dyDescent="0.2"/>
    <row r="48281" x14ac:dyDescent="0.2"/>
    <row r="48282" x14ac:dyDescent="0.2"/>
    <row r="48283" x14ac:dyDescent="0.2"/>
    <row r="48284" x14ac:dyDescent="0.2"/>
    <row r="48285" x14ac:dyDescent="0.2"/>
    <row r="48286" x14ac:dyDescent="0.2"/>
    <row r="48287" x14ac:dyDescent="0.2"/>
    <row r="48288" x14ac:dyDescent="0.2"/>
    <row r="48289" x14ac:dyDescent="0.2"/>
    <row r="48290" x14ac:dyDescent="0.2"/>
    <row r="48291" x14ac:dyDescent="0.2"/>
    <row r="48292" x14ac:dyDescent="0.2"/>
    <row r="48293" x14ac:dyDescent="0.2"/>
    <row r="48294" x14ac:dyDescent="0.2"/>
    <row r="48295" x14ac:dyDescent="0.2"/>
    <row r="48296" x14ac:dyDescent="0.2"/>
    <row r="48297" x14ac:dyDescent="0.2"/>
    <row r="48298" x14ac:dyDescent="0.2"/>
    <row r="48299" x14ac:dyDescent="0.2"/>
    <row r="48300" x14ac:dyDescent="0.2"/>
    <row r="48301" x14ac:dyDescent="0.2"/>
    <row r="48302" x14ac:dyDescent="0.2"/>
    <row r="48303" x14ac:dyDescent="0.2"/>
    <row r="48304" x14ac:dyDescent="0.2"/>
    <row r="48305" x14ac:dyDescent="0.2"/>
    <row r="48306" x14ac:dyDescent="0.2"/>
    <row r="48307" x14ac:dyDescent="0.2"/>
    <row r="48308" x14ac:dyDescent="0.2"/>
    <row r="48309" x14ac:dyDescent="0.2"/>
    <row r="48310" x14ac:dyDescent="0.2"/>
    <row r="48311" x14ac:dyDescent="0.2"/>
    <row r="48312" x14ac:dyDescent="0.2"/>
    <row r="48313" x14ac:dyDescent="0.2"/>
    <row r="48314" x14ac:dyDescent="0.2"/>
    <row r="48315" x14ac:dyDescent="0.2"/>
    <row r="48316" x14ac:dyDescent="0.2"/>
    <row r="48317" x14ac:dyDescent="0.2"/>
    <row r="48318" x14ac:dyDescent="0.2"/>
    <row r="48319" x14ac:dyDescent="0.2"/>
    <row r="48320" x14ac:dyDescent="0.2"/>
    <row r="48321" x14ac:dyDescent="0.2"/>
    <row r="48322" x14ac:dyDescent="0.2"/>
    <row r="48323" x14ac:dyDescent="0.2"/>
    <row r="48324" x14ac:dyDescent="0.2"/>
    <row r="48325" x14ac:dyDescent="0.2"/>
    <row r="48326" x14ac:dyDescent="0.2"/>
    <row r="48327" x14ac:dyDescent="0.2"/>
    <row r="48328" x14ac:dyDescent="0.2"/>
    <row r="48329" x14ac:dyDescent="0.2"/>
    <row r="48330" x14ac:dyDescent="0.2"/>
    <row r="48331" x14ac:dyDescent="0.2"/>
    <row r="48332" x14ac:dyDescent="0.2"/>
    <row r="48333" x14ac:dyDescent="0.2"/>
    <row r="48334" x14ac:dyDescent="0.2"/>
    <row r="48335" x14ac:dyDescent="0.2"/>
    <row r="48336" x14ac:dyDescent="0.2"/>
    <row r="48337" x14ac:dyDescent="0.2"/>
    <row r="48338" x14ac:dyDescent="0.2"/>
    <row r="48339" x14ac:dyDescent="0.2"/>
    <row r="48340" x14ac:dyDescent="0.2"/>
    <row r="48341" x14ac:dyDescent="0.2"/>
    <row r="48342" x14ac:dyDescent="0.2"/>
    <row r="48343" x14ac:dyDescent="0.2"/>
    <row r="48344" x14ac:dyDescent="0.2"/>
    <row r="48345" x14ac:dyDescent="0.2"/>
    <row r="48346" x14ac:dyDescent="0.2"/>
    <row r="48347" x14ac:dyDescent="0.2"/>
    <row r="48348" x14ac:dyDescent="0.2"/>
    <row r="48349" x14ac:dyDescent="0.2"/>
    <row r="48350" x14ac:dyDescent="0.2"/>
    <row r="48351" x14ac:dyDescent="0.2"/>
    <row r="48352" x14ac:dyDescent="0.2"/>
    <row r="48353" x14ac:dyDescent="0.2"/>
    <row r="48354" x14ac:dyDescent="0.2"/>
    <row r="48355" x14ac:dyDescent="0.2"/>
    <row r="48356" x14ac:dyDescent="0.2"/>
    <row r="48357" x14ac:dyDescent="0.2"/>
    <row r="48358" x14ac:dyDescent="0.2"/>
    <row r="48359" x14ac:dyDescent="0.2"/>
    <row r="48360" x14ac:dyDescent="0.2"/>
    <row r="48361" x14ac:dyDescent="0.2"/>
    <row r="48362" x14ac:dyDescent="0.2"/>
    <row r="48363" x14ac:dyDescent="0.2"/>
    <row r="48364" x14ac:dyDescent="0.2"/>
    <row r="48365" x14ac:dyDescent="0.2"/>
    <row r="48366" x14ac:dyDescent="0.2"/>
    <row r="48367" x14ac:dyDescent="0.2"/>
    <row r="48368" x14ac:dyDescent="0.2"/>
    <row r="48369" x14ac:dyDescent="0.2"/>
    <row r="48370" x14ac:dyDescent="0.2"/>
    <row r="48371" x14ac:dyDescent="0.2"/>
    <row r="48372" x14ac:dyDescent="0.2"/>
    <row r="48373" x14ac:dyDescent="0.2"/>
    <row r="48374" x14ac:dyDescent="0.2"/>
    <row r="48375" x14ac:dyDescent="0.2"/>
    <row r="48376" x14ac:dyDescent="0.2"/>
    <row r="48377" x14ac:dyDescent="0.2"/>
    <row r="48378" x14ac:dyDescent="0.2"/>
    <row r="48379" x14ac:dyDescent="0.2"/>
    <row r="48380" x14ac:dyDescent="0.2"/>
    <row r="48381" x14ac:dyDescent="0.2"/>
    <row r="48382" x14ac:dyDescent="0.2"/>
    <row r="48383" x14ac:dyDescent="0.2"/>
    <row r="48384" x14ac:dyDescent="0.2"/>
    <row r="48385" x14ac:dyDescent="0.2"/>
    <row r="48386" x14ac:dyDescent="0.2"/>
    <row r="48387" x14ac:dyDescent="0.2"/>
    <row r="48388" x14ac:dyDescent="0.2"/>
    <row r="48389" x14ac:dyDescent="0.2"/>
    <row r="48390" x14ac:dyDescent="0.2"/>
    <row r="48391" x14ac:dyDescent="0.2"/>
    <row r="48392" x14ac:dyDescent="0.2"/>
    <row r="48393" x14ac:dyDescent="0.2"/>
    <row r="48394" x14ac:dyDescent="0.2"/>
    <row r="48395" x14ac:dyDescent="0.2"/>
    <row r="48396" x14ac:dyDescent="0.2"/>
    <row r="48397" x14ac:dyDescent="0.2"/>
    <row r="48398" x14ac:dyDescent="0.2"/>
    <row r="48399" x14ac:dyDescent="0.2"/>
    <row r="48400" x14ac:dyDescent="0.2"/>
    <row r="48401" x14ac:dyDescent="0.2"/>
    <row r="48402" x14ac:dyDescent="0.2"/>
    <row r="48403" x14ac:dyDescent="0.2"/>
    <row r="48404" x14ac:dyDescent="0.2"/>
    <row r="48405" x14ac:dyDescent="0.2"/>
    <row r="48406" x14ac:dyDescent="0.2"/>
    <row r="48407" x14ac:dyDescent="0.2"/>
    <row r="48408" x14ac:dyDescent="0.2"/>
    <row r="48409" x14ac:dyDescent="0.2"/>
    <row r="48410" x14ac:dyDescent="0.2"/>
    <row r="48411" x14ac:dyDescent="0.2"/>
    <row r="48412" x14ac:dyDescent="0.2"/>
    <row r="48413" x14ac:dyDescent="0.2"/>
    <row r="48414" x14ac:dyDescent="0.2"/>
    <row r="48415" x14ac:dyDescent="0.2"/>
    <row r="48416" x14ac:dyDescent="0.2"/>
    <row r="48417" x14ac:dyDescent="0.2"/>
    <row r="48418" x14ac:dyDescent="0.2"/>
    <row r="48419" x14ac:dyDescent="0.2"/>
    <row r="48420" x14ac:dyDescent="0.2"/>
    <row r="48421" x14ac:dyDescent="0.2"/>
    <row r="48422" x14ac:dyDescent="0.2"/>
    <row r="48423" x14ac:dyDescent="0.2"/>
    <row r="48424" x14ac:dyDescent="0.2"/>
    <row r="48425" x14ac:dyDescent="0.2"/>
    <row r="48426" x14ac:dyDescent="0.2"/>
    <row r="48427" x14ac:dyDescent="0.2"/>
    <row r="48428" x14ac:dyDescent="0.2"/>
    <row r="48429" x14ac:dyDescent="0.2"/>
    <row r="48430" x14ac:dyDescent="0.2"/>
    <row r="48431" x14ac:dyDescent="0.2"/>
    <row r="48432" x14ac:dyDescent="0.2"/>
    <row r="48433" x14ac:dyDescent="0.2"/>
    <row r="48434" x14ac:dyDescent="0.2"/>
    <row r="48435" x14ac:dyDescent="0.2"/>
    <row r="48436" x14ac:dyDescent="0.2"/>
    <row r="48437" x14ac:dyDescent="0.2"/>
    <row r="48438" x14ac:dyDescent="0.2"/>
    <row r="48439" x14ac:dyDescent="0.2"/>
    <row r="48440" x14ac:dyDescent="0.2"/>
    <row r="48441" x14ac:dyDescent="0.2"/>
    <row r="48442" x14ac:dyDescent="0.2"/>
    <row r="48443" x14ac:dyDescent="0.2"/>
    <row r="48444" x14ac:dyDescent="0.2"/>
    <row r="48445" x14ac:dyDescent="0.2"/>
    <row r="48446" x14ac:dyDescent="0.2"/>
    <row r="48447" x14ac:dyDescent="0.2"/>
    <row r="48448" x14ac:dyDescent="0.2"/>
    <row r="48449" x14ac:dyDescent="0.2"/>
    <row r="48450" x14ac:dyDescent="0.2"/>
    <row r="48451" x14ac:dyDescent="0.2"/>
    <row r="48452" x14ac:dyDescent="0.2"/>
    <row r="48453" x14ac:dyDescent="0.2"/>
    <row r="48454" x14ac:dyDescent="0.2"/>
    <row r="48455" x14ac:dyDescent="0.2"/>
    <row r="48456" x14ac:dyDescent="0.2"/>
    <row r="48457" x14ac:dyDescent="0.2"/>
    <row r="48458" x14ac:dyDescent="0.2"/>
    <row r="48459" x14ac:dyDescent="0.2"/>
    <row r="48460" x14ac:dyDescent="0.2"/>
    <row r="48461" x14ac:dyDescent="0.2"/>
    <row r="48462" x14ac:dyDescent="0.2"/>
    <row r="48463" x14ac:dyDescent="0.2"/>
    <row r="48464" x14ac:dyDescent="0.2"/>
    <row r="48465" x14ac:dyDescent="0.2"/>
    <row r="48466" x14ac:dyDescent="0.2"/>
    <row r="48467" x14ac:dyDescent="0.2"/>
    <row r="48468" x14ac:dyDescent="0.2"/>
    <row r="48469" x14ac:dyDescent="0.2"/>
    <row r="48470" x14ac:dyDescent="0.2"/>
    <row r="48471" x14ac:dyDescent="0.2"/>
    <row r="48472" x14ac:dyDescent="0.2"/>
    <row r="48473" x14ac:dyDescent="0.2"/>
    <row r="48474" x14ac:dyDescent="0.2"/>
    <row r="48475" x14ac:dyDescent="0.2"/>
    <row r="48476" x14ac:dyDescent="0.2"/>
    <row r="48477" x14ac:dyDescent="0.2"/>
    <row r="48478" x14ac:dyDescent="0.2"/>
    <row r="48479" x14ac:dyDescent="0.2"/>
    <row r="48480" x14ac:dyDescent="0.2"/>
    <row r="48481" x14ac:dyDescent="0.2"/>
    <row r="48482" x14ac:dyDescent="0.2"/>
    <row r="48483" x14ac:dyDescent="0.2"/>
    <row r="48484" x14ac:dyDescent="0.2"/>
    <row r="48485" x14ac:dyDescent="0.2"/>
    <row r="48486" x14ac:dyDescent="0.2"/>
    <row r="48487" x14ac:dyDescent="0.2"/>
    <row r="48488" x14ac:dyDescent="0.2"/>
    <row r="48489" x14ac:dyDescent="0.2"/>
    <row r="48490" x14ac:dyDescent="0.2"/>
    <row r="48491" x14ac:dyDescent="0.2"/>
    <row r="48492" x14ac:dyDescent="0.2"/>
    <row r="48493" x14ac:dyDescent="0.2"/>
    <row r="48494" x14ac:dyDescent="0.2"/>
    <row r="48495" x14ac:dyDescent="0.2"/>
    <row r="48496" x14ac:dyDescent="0.2"/>
    <row r="48497" x14ac:dyDescent="0.2"/>
    <row r="48498" x14ac:dyDescent="0.2"/>
    <row r="48499" x14ac:dyDescent="0.2"/>
    <row r="48500" x14ac:dyDescent="0.2"/>
    <row r="48501" x14ac:dyDescent="0.2"/>
    <row r="48502" x14ac:dyDescent="0.2"/>
    <row r="48503" x14ac:dyDescent="0.2"/>
    <row r="48504" x14ac:dyDescent="0.2"/>
    <row r="48505" x14ac:dyDescent="0.2"/>
    <row r="48506" x14ac:dyDescent="0.2"/>
    <row r="48507" x14ac:dyDescent="0.2"/>
    <row r="48508" x14ac:dyDescent="0.2"/>
    <row r="48509" x14ac:dyDescent="0.2"/>
    <row r="48510" x14ac:dyDescent="0.2"/>
    <row r="48511" x14ac:dyDescent="0.2"/>
    <row r="48512" x14ac:dyDescent="0.2"/>
    <row r="48513" x14ac:dyDescent="0.2"/>
    <row r="48514" x14ac:dyDescent="0.2"/>
    <row r="48515" x14ac:dyDescent="0.2"/>
    <row r="48516" x14ac:dyDescent="0.2"/>
    <row r="48517" x14ac:dyDescent="0.2"/>
    <row r="48518" x14ac:dyDescent="0.2"/>
    <row r="48519" x14ac:dyDescent="0.2"/>
    <row r="48520" x14ac:dyDescent="0.2"/>
    <row r="48521" x14ac:dyDescent="0.2"/>
    <row r="48522" x14ac:dyDescent="0.2"/>
    <row r="48523" x14ac:dyDescent="0.2"/>
    <row r="48524" x14ac:dyDescent="0.2"/>
    <row r="48525" x14ac:dyDescent="0.2"/>
    <row r="48526" x14ac:dyDescent="0.2"/>
    <row r="48527" x14ac:dyDescent="0.2"/>
    <row r="48528" x14ac:dyDescent="0.2"/>
    <row r="48529" x14ac:dyDescent="0.2"/>
    <row r="48530" x14ac:dyDescent="0.2"/>
    <row r="48531" x14ac:dyDescent="0.2"/>
    <row r="48532" x14ac:dyDescent="0.2"/>
    <row r="48533" x14ac:dyDescent="0.2"/>
    <row r="48534" x14ac:dyDescent="0.2"/>
    <row r="48535" x14ac:dyDescent="0.2"/>
    <row r="48536" x14ac:dyDescent="0.2"/>
    <row r="48537" x14ac:dyDescent="0.2"/>
    <row r="48538" x14ac:dyDescent="0.2"/>
    <row r="48539" x14ac:dyDescent="0.2"/>
    <row r="48540" x14ac:dyDescent="0.2"/>
    <row r="48541" x14ac:dyDescent="0.2"/>
    <row r="48542" x14ac:dyDescent="0.2"/>
    <row r="48543" x14ac:dyDescent="0.2"/>
    <row r="48544" x14ac:dyDescent="0.2"/>
    <row r="48545" x14ac:dyDescent="0.2"/>
    <row r="48546" x14ac:dyDescent="0.2"/>
    <row r="48547" x14ac:dyDescent="0.2"/>
    <row r="48548" x14ac:dyDescent="0.2"/>
    <row r="48549" x14ac:dyDescent="0.2"/>
    <row r="48550" x14ac:dyDescent="0.2"/>
    <row r="48551" x14ac:dyDescent="0.2"/>
    <row r="48552" x14ac:dyDescent="0.2"/>
    <row r="48553" x14ac:dyDescent="0.2"/>
    <row r="48554" x14ac:dyDescent="0.2"/>
    <row r="48555" x14ac:dyDescent="0.2"/>
    <row r="48556" x14ac:dyDescent="0.2"/>
    <row r="48557" x14ac:dyDescent="0.2"/>
    <row r="48558" x14ac:dyDescent="0.2"/>
    <row r="48559" x14ac:dyDescent="0.2"/>
    <row r="48560" x14ac:dyDescent="0.2"/>
    <row r="48561" x14ac:dyDescent="0.2"/>
    <row r="48562" x14ac:dyDescent="0.2"/>
    <row r="48563" x14ac:dyDescent="0.2"/>
    <row r="48564" x14ac:dyDescent="0.2"/>
    <row r="48565" x14ac:dyDescent="0.2"/>
    <row r="48566" x14ac:dyDescent="0.2"/>
    <row r="48567" x14ac:dyDescent="0.2"/>
    <row r="48568" x14ac:dyDescent="0.2"/>
    <row r="48569" x14ac:dyDescent="0.2"/>
    <row r="48570" x14ac:dyDescent="0.2"/>
    <row r="48571" x14ac:dyDescent="0.2"/>
    <row r="48572" x14ac:dyDescent="0.2"/>
    <row r="48573" x14ac:dyDescent="0.2"/>
    <row r="48574" x14ac:dyDescent="0.2"/>
    <row r="48575" x14ac:dyDescent="0.2"/>
    <row r="48576" x14ac:dyDescent="0.2"/>
    <row r="48577" x14ac:dyDescent="0.2"/>
    <row r="48578" x14ac:dyDescent="0.2"/>
    <row r="48579" x14ac:dyDescent="0.2"/>
    <row r="48580" x14ac:dyDescent="0.2"/>
    <row r="48581" x14ac:dyDescent="0.2"/>
    <row r="48582" x14ac:dyDescent="0.2"/>
    <row r="48583" x14ac:dyDescent="0.2"/>
    <row r="48584" x14ac:dyDescent="0.2"/>
    <row r="48585" x14ac:dyDescent="0.2"/>
    <row r="48586" x14ac:dyDescent="0.2"/>
    <row r="48587" x14ac:dyDescent="0.2"/>
    <row r="48588" x14ac:dyDescent="0.2"/>
    <row r="48589" x14ac:dyDescent="0.2"/>
    <row r="48590" x14ac:dyDescent="0.2"/>
    <row r="48591" x14ac:dyDescent="0.2"/>
    <row r="48592" x14ac:dyDescent="0.2"/>
    <row r="48593" x14ac:dyDescent="0.2"/>
    <row r="48594" x14ac:dyDescent="0.2"/>
    <row r="48595" x14ac:dyDescent="0.2"/>
    <row r="48596" x14ac:dyDescent="0.2"/>
    <row r="48597" x14ac:dyDescent="0.2"/>
    <row r="48598" x14ac:dyDescent="0.2"/>
    <row r="48599" x14ac:dyDescent="0.2"/>
    <row r="48600" x14ac:dyDescent="0.2"/>
    <row r="48601" x14ac:dyDescent="0.2"/>
    <row r="48602" x14ac:dyDescent="0.2"/>
    <row r="48603" x14ac:dyDescent="0.2"/>
    <row r="48604" x14ac:dyDescent="0.2"/>
    <row r="48605" x14ac:dyDescent="0.2"/>
    <row r="48606" x14ac:dyDescent="0.2"/>
    <row r="48607" x14ac:dyDescent="0.2"/>
    <row r="48608" x14ac:dyDescent="0.2"/>
    <row r="48609" x14ac:dyDescent="0.2"/>
    <row r="48610" x14ac:dyDescent="0.2"/>
    <row r="48611" x14ac:dyDescent="0.2"/>
    <row r="48612" x14ac:dyDescent="0.2"/>
    <row r="48613" x14ac:dyDescent="0.2"/>
    <row r="48614" x14ac:dyDescent="0.2"/>
    <row r="48615" x14ac:dyDescent="0.2"/>
    <row r="48616" x14ac:dyDescent="0.2"/>
    <row r="48617" x14ac:dyDescent="0.2"/>
    <row r="48618" x14ac:dyDescent="0.2"/>
    <row r="48619" x14ac:dyDescent="0.2"/>
    <row r="48620" x14ac:dyDescent="0.2"/>
    <row r="48621" x14ac:dyDescent="0.2"/>
    <row r="48622" x14ac:dyDescent="0.2"/>
    <row r="48623" x14ac:dyDescent="0.2"/>
    <row r="48624" x14ac:dyDescent="0.2"/>
    <row r="48625" x14ac:dyDescent="0.2"/>
    <row r="48626" x14ac:dyDescent="0.2"/>
    <row r="48627" x14ac:dyDescent="0.2"/>
    <row r="48628" x14ac:dyDescent="0.2"/>
    <row r="48629" x14ac:dyDescent="0.2"/>
    <row r="48630" x14ac:dyDescent="0.2"/>
    <row r="48631" x14ac:dyDescent="0.2"/>
    <row r="48632" x14ac:dyDescent="0.2"/>
    <row r="48633" x14ac:dyDescent="0.2"/>
    <row r="48634" x14ac:dyDescent="0.2"/>
    <row r="48635" x14ac:dyDescent="0.2"/>
    <row r="48636" x14ac:dyDescent="0.2"/>
    <row r="48637" x14ac:dyDescent="0.2"/>
    <row r="48638" x14ac:dyDescent="0.2"/>
    <row r="48639" x14ac:dyDescent="0.2"/>
    <row r="48640" x14ac:dyDescent="0.2"/>
    <row r="48641" x14ac:dyDescent="0.2"/>
    <row r="48642" x14ac:dyDescent="0.2"/>
    <row r="48643" x14ac:dyDescent="0.2"/>
    <row r="48644" x14ac:dyDescent="0.2"/>
    <row r="48645" x14ac:dyDescent="0.2"/>
    <row r="48646" x14ac:dyDescent="0.2"/>
    <row r="48647" x14ac:dyDescent="0.2"/>
    <row r="48648" x14ac:dyDescent="0.2"/>
    <row r="48649" x14ac:dyDescent="0.2"/>
    <row r="48650" x14ac:dyDescent="0.2"/>
    <row r="48651" x14ac:dyDescent="0.2"/>
    <row r="48652" x14ac:dyDescent="0.2"/>
    <row r="48653" x14ac:dyDescent="0.2"/>
    <row r="48654" x14ac:dyDescent="0.2"/>
    <row r="48655" x14ac:dyDescent="0.2"/>
    <row r="48656" x14ac:dyDescent="0.2"/>
    <row r="48657" x14ac:dyDescent="0.2"/>
    <row r="48658" x14ac:dyDescent="0.2"/>
    <row r="48659" x14ac:dyDescent="0.2"/>
    <row r="48660" x14ac:dyDescent="0.2"/>
    <row r="48661" x14ac:dyDescent="0.2"/>
    <row r="48662" x14ac:dyDescent="0.2"/>
    <row r="48663" x14ac:dyDescent="0.2"/>
    <row r="48664" x14ac:dyDescent="0.2"/>
    <row r="48665" x14ac:dyDescent="0.2"/>
    <row r="48666" x14ac:dyDescent="0.2"/>
    <row r="48667" x14ac:dyDescent="0.2"/>
    <row r="48668" x14ac:dyDescent="0.2"/>
    <row r="48669" x14ac:dyDescent="0.2"/>
    <row r="48670" x14ac:dyDescent="0.2"/>
    <row r="48671" x14ac:dyDescent="0.2"/>
    <row r="48672" x14ac:dyDescent="0.2"/>
    <row r="48673" x14ac:dyDescent="0.2"/>
    <row r="48674" x14ac:dyDescent="0.2"/>
    <row r="48675" x14ac:dyDescent="0.2"/>
    <row r="48676" x14ac:dyDescent="0.2"/>
    <row r="48677" x14ac:dyDescent="0.2"/>
    <row r="48678" x14ac:dyDescent="0.2"/>
    <row r="48679" x14ac:dyDescent="0.2"/>
    <row r="48680" x14ac:dyDescent="0.2"/>
    <row r="48681" x14ac:dyDescent="0.2"/>
    <row r="48682" x14ac:dyDescent="0.2"/>
    <row r="48683" x14ac:dyDescent="0.2"/>
    <row r="48684" x14ac:dyDescent="0.2"/>
    <row r="48685" x14ac:dyDescent="0.2"/>
    <row r="48686" x14ac:dyDescent="0.2"/>
    <row r="48687" x14ac:dyDescent="0.2"/>
    <row r="48688" x14ac:dyDescent="0.2"/>
    <row r="48689" x14ac:dyDescent="0.2"/>
    <row r="48690" x14ac:dyDescent="0.2"/>
    <row r="48691" x14ac:dyDescent="0.2"/>
    <row r="48692" x14ac:dyDescent="0.2"/>
    <row r="48693" x14ac:dyDescent="0.2"/>
    <row r="48694" x14ac:dyDescent="0.2"/>
    <row r="48695" x14ac:dyDescent="0.2"/>
    <row r="48696" x14ac:dyDescent="0.2"/>
    <row r="48697" x14ac:dyDescent="0.2"/>
    <row r="48698" x14ac:dyDescent="0.2"/>
    <row r="48699" x14ac:dyDescent="0.2"/>
    <row r="48700" x14ac:dyDescent="0.2"/>
    <row r="48701" x14ac:dyDescent="0.2"/>
    <row r="48702" x14ac:dyDescent="0.2"/>
    <row r="48703" x14ac:dyDescent="0.2"/>
    <row r="48704" x14ac:dyDescent="0.2"/>
    <row r="48705" x14ac:dyDescent="0.2"/>
    <row r="48706" x14ac:dyDescent="0.2"/>
    <row r="48707" x14ac:dyDescent="0.2"/>
    <row r="48708" x14ac:dyDescent="0.2"/>
    <row r="48709" x14ac:dyDescent="0.2"/>
    <row r="48710" x14ac:dyDescent="0.2"/>
    <row r="48711" x14ac:dyDescent="0.2"/>
    <row r="48712" x14ac:dyDescent="0.2"/>
    <row r="48713" x14ac:dyDescent="0.2"/>
    <row r="48714" x14ac:dyDescent="0.2"/>
    <row r="48715" x14ac:dyDescent="0.2"/>
    <row r="48716" x14ac:dyDescent="0.2"/>
    <row r="48717" x14ac:dyDescent="0.2"/>
    <row r="48718" x14ac:dyDescent="0.2"/>
    <row r="48719" x14ac:dyDescent="0.2"/>
    <row r="48720" x14ac:dyDescent="0.2"/>
    <row r="48721" x14ac:dyDescent="0.2"/>
    <row r="48722" x14ac:dyDescent="0.2"/>
    <row r="48723" x14ac:dyDescent="0.2"/>
    <row r="48724" x14ac:dyDescent="0.2"/>
    <row r="48725" x14ac:dyDescent="0.2"/>
    <row r="48726" x14ac:dyDescent="0.2"/>
    <row r="48727" x14ac:dyDescent="0.2"/>
    <row r="48728" x14ac:dyDescent="0.2"/>
    <row r="48729" x14ac:dyDescent="0.2"/>
    <row r="48730" x14ac:dyDescent="0.2"/>
    <row r="48731" x14ac:dyDescent="0.2"/>
    <row r="48732" x14ac:dyDescent="0.2"/>
    <row r="48733" x14ac:dyDescent="0.2"/>
    <row r="48734" x14ac:dyDescent="0.2"/>
    <row r="48735" x14ac:dyDescent="0.2"/>
    <row r="48736" x14ac:dyDescent="0.2"/>
    <row r="48737" x14ac:dyDescent="0.2"/>
    <row r="48738" x14ac:dyDescent="0.2"/>
    <row r="48739" x14ac:dyDescent="0.2"/>
    <row r="48740" x14ac:dyDescent="0.2"/>
    <row r="48741" x14ac:dyDescent="0.2"/>
    <row r="48742" x14ac:dyDescent="0.2"/>
    <row r="48743" x14ac:dyDescent="0.2"/>
    <row r="48744" x14ac:dyDescent="0.2"/>
    <row r="48745" x14ac:dyDescent="0.2"/>
    <row r="48746" x14ac:dyDescent="0.2"/>
    <row r="48747" x14ac:dyDescent="0.2"/>
    <row r="48748" x14ac:dyDescent="0.2"/>
    <row r="48749" x14ac:dyDescent="0.2"/>
    <row r="48750" x14ac:dyDescent="0.2"/>
    <row r="48751" x14ac:dyDescent="0.2"/>
    <row r="48752" x14ac:dyDescent="0.2"/>
    <row r="48753" x14ac:dyDescent="0.2"/>
    <row r="48754" x14ac:dyDescent="0.2"/>
    <row r="48755" x14ac:dyDescent="0.2"/>
    <row r="48756" x14ac:dyDescent="0.2"/>
    <row r="48757" x14ac:dyDescent="0.2"/>
    <row r="48758" x14ac:dyDescent="0.2"/>
    <row r="48759" x14ac:dyDescent="0.2"/>
    <row r="48760" x14ac:dyDescent="0.2"/>
    <row r="48761" x14ac:dyDescent="0.2"/>
    <row r="48762" x14ac:dyDescent="0.2"/>
    <row r="48763" x14ac:dyDescent="0.2"/>
    <row r="48764" x14ac:dyDescent="0.2"/>
    <row r="48765" x14ac:dyDescent="0.2"/>
    <row r="48766" x14ac:dyDescent="0.2"/>
    <row r="48767" x14ac:dyDescent="0.2"/>
    <row r="48768" x14ac:dyDescent="0.2"/>
    <row r="48769" x14ac:dyDescent="0.2"/>
    <row r="48770" x14ac:dyDescent="0.2"/>
    <row r="48771" x14ac:dyDescent="0.2"/>
    <row r="48772" x14ac:dyDescent="0.2"/>
    <row r="48773" x14ac:dyDescent="0.2"/>
    <row r="48774" x14ac:dyDescent="0.2"/>
    <row r="48775" x14ac:dyDescent="0.2"/>
    <row r="48776" x14ac:dyDescent="0.2"/>
    <row r="48777" x14ac:dyDescent="0.2"/>
    <row r="48778" x14ac:dyDescent="0.2"/>
    <row r="48779" x14ac:dyDescent="0.2"/>
    <row r="48780" x14ac:dyDescent="0.2"/>
    <row r="48781" x14ac:dyDescent="0.2"/>
    <row r="48782" x14ac:dyDescent="0.2"/>
    <row r="48783" x14ac:dyDescent="0.2"/>
    <row r="48784" x14ac:dyDescent="0.2"/>
    <row r="48785" x14ac:dyDescent="0.2"/>
    <row r="48786" x14ac:dyDescent="0.2"/>
    <row r="48787" x14ac:dyDescent="0.2"/>
    <row r="48788" x14ac:dyDescent="0.2"/>
    <row r="48789" x14ac:dyDescent="0.2"/>
    <row r="48790" x14ac:dyDescent="0.2"/>
    <row r="48791" x14ac:dyDescent="0.2"/>
    <row r="48792" x14ac:dyDescent="0.2"/>
    <row r="48793" x14ac:dyDescent="0.2"/>
    <row r="48794" x14ac:dyDescent="0.2"/>
    <row r="48795" x14ac:dyDescent="0.2"/>
    <row r="48796" x14ac:dyDescent="0.2"/>
    <row r="48797" x14ac:dyDescent="0.2"/>
    <row r="48798" x14ac:dyDescent="0.2"/>
    <row r="48799" x14ac:dyDescent="0.2"/>
    <row r="48800" x14ac:dyDescent="0.2"/>
    <row r="48801" x14ac:dyDescent="0.2"/>
    <row r="48802" x14ac:dyDescent="0.2"/>
    <row r="48803" x14ac:dyDescent="0.2"/>
    <row r="48804" x14ac:dyDescent="0.2"/>
    <row r="48805" x14ac:dyDescent="0.2"/>
    <row r="48806" x14ac:dyDescent="0.2"/>
    <row r="48807" x14ac:dyDescent="0.2"/>
    <row r="48808" x14ac:dyDescent="0.2"/>
    <row r="48809" x14ac:dyDescent="0.2"/>
    <row r="48810" x14ac:dyDescent="0.2"/>
    <row r="48811" x14ac:dyDescent="0.2"/>
    <row r="48812" x14ac:dyDescent="0.2"/>
    <row r="48813" x14ac:dyDescent="0.2"/>
    <row r="48814" x14ac:dyDescent="0.2"/>
    <row r="48815" x14ac:dyDescent="0.2"/>
    <row r="48816" x14ac:dyDescent="0.2"/>
    <row r="48817" x14ac:dyDescent="0.2"/>
    <row r="48818" x14ac:dyDescent="0.2"/>
    <row r="48819" x14ac:dyDescent="0.2"/>
    <row r="48820" x14ac:dyDescent="0.2"/>
    <row r="48821" x14ac:dyDescent="0.2"/>
    <row r="48822" x14ac:dyDescent="0.2"/>
    <row r="48823" x14ac:dyDescent="0.2"/>
    <row r="48824" x14ac:dyDescent="0.2"/>
    <row r="48825" x14ac:dyDescent="0.2"/>
    <row r="48826" x14ac:dyDescent="0.2"/>
    <row r="48827" x14ac:dyDescent="0.2"/>
    <row r="48828" x14ac:dyDescent="0.2"/>
    <row r="48829" x14ac:dyDescent="0.2"/>
    <row r="48830" x14ac:dyDescent="0.2"/>
    <row r="48831" x14ac:dyDescent="0.2"/>
    <row r="48832" x14ac:dyDescent="0.2"/>
    <row r="48833" x14ac:dyDescent="0.2"/>
    <row r="48834" x14ac:dyDescent="0.2"/>
    <row r="48835" x14ac:dyDescent="0.2"/>
    <row r="48836" x14ac:dyDescent="0.2"/>
    <row r="48837" x14ac:dyDescent="0.2"/>
    <row r="48838" x14ac:dyDescent="0.2"/>
    <row r="48839" x14ac:dyDescent="0.2"/>
    <row r="48840" x14ac:dyDescent="0.2"/>
    <row r="48841" x14ac:dyDescent="0.2"/>
    <row r="48842" x14ac:dyDescent="0.2"/>
    <row r="48843" x14ac:dyDescent="0.2"/>
    <row r="48844" x14ac:dyDescent="0.2"/>
    <row r="48845" x14ac:dyDescent="0.2"/>
    <row r="48846" x14ac:dyDescent="0.2"/>
    <row r="48847" x14ac:dyDescent="0.2"/>
    <row r="48848" x14ac:dyDescent="0.2"/>
    <row r="48849" x14ac:dyDescent="0.2"/>
    <row r="48850" x14ac:dyDescent="0.2"/>
    <row r="48851" x14ac:dyDescent="0.2"/>
    <row r="48852" x14ac:dyDescent="0.2"/>
    <row r="48853" x14ac:dyDescent="0.2"/>
    <row r="48854" x14ac:dyDescent="0.2"/>
    <row r="48855" x14ac:dyDescent="0.2"/>
    <row r="48856" x14ac:dyDescent="0.2"/>
    <row r="48857" x14ac:dyDescent="0.2"/>
    <row r="48858" x14ac:dyDescent="0.2"/>
    <row r="48859" x14ac:dyDescent="0.2"/>
    <row r="48860" x14ac:dyDescent="0.2"/>
    <row r="48861" x14ac:dyDescent="0.2"/>
    <row r="48862" x14ac:dyDescent="0.2"/>
    <row r="48863" x14ac:dyDescent="0.2"/>
    <row r="48864" x14ac:dyDescent="0.2"/>
    <row r="48865" x14ac:dyDescent="0.2"/>
    <row r="48866" x14ac:dyDescent="0.2"/>
    <row r="48867" x14ac:dyDescent="0.2"/>
    <row r="48868" x14ac:dyDescent="0.2"/>
    <row r="48869" x14ac:dyDescent="0.2"/>
    <row r="48870" x14ac:dyDescent="0.2"/>
    <row r="48871" x14ac:dyDescent="0.2"/>
    <row r="48872" x14ac:dyDescent="0.2"/>
    <row r="48873" x14ac:dyDescent="0.2"/>
    <row r="48874" x14ac:dyDescent="0.2"/>
    <row r="48875" x14ac:dyDescent="0.2"/>
    <row r="48876" x14ac:dyDescent="0.2"/>
    <row r="48877" x14ac:dyDescent="0.2"/>
    <row r="48878" x14ac:dyDescent="0.2"/>
    <row r="48879" x14ac:dyDescent="0.2"/>
    <row r="48880" x14ac:dyDescent="0.2"/>
    <row r="48881" x14ac:dyDescent="0.2"/>
    <row r="48882" x14ac:dyDescent="0.2"/>
    <row r="48883" x14ac:dyDescent="0.2"/>
    <row r="48884" x14ac:dyDescent="0.2"/>
    <row r="48885" x14ac:dyDescent="0.2"/>
    <row r="48886" x14ac:dyDescent="0.2"/>
    <row r="48887" x14ac:dyDescent="0.2"/>
    <row r="48888" x14ac:dyDescent="0.2"/>
    <row r="48889" x14ac:dyDescent="0.2"/>
    <row r="48890" x14ac:dyDescent="0.2"/>
    <row r="48891" x14ac:dyDescent="0.2"/>
    <row r="48892" x14ac:dyDescent="0.2"/>
    <row r="48893" x14ac:dyDescent="0.2"/>
    <row r="48894" x14ac:dyDescent="0.2"/>
    <row r="48895" x14ac:dyDescent="0.2"/>
    <row r="48896" x14ac:dyDescent="0.2"/>
    <row r="48897" x14ac:dyDescent="0.2"/>
    <row r="48898" x14ac:dyDescent="0.2"/>
    <row r="48899" x14ac:dyDescent="0.2"/>
    <row r="48900" x14ac:dyDescent="0.2"/>
    <row r="48901" x14ac:dyDescent="0.2"/>
    <row r="48902" x14ac:dyDescent="0.2"/>
    <row r="48903" x14ac:dyDescent="0.2"/>
    <row r="48904" x14ac:dyDescent="0.2"/>
    <row r="48905" x14ac:dyDescent="0.2"/>
    <row r="48906" x14ac:dyDescent="0.2"/>
    <row r="48907" x14ac:dyDescent="0.2"/>
    <row r="48908" x14ac:dyDescent="0.2"/>
    <row r="48909" x14ac:dyDescent="0.2"/>
    <row r="48910" x14ac:dyDescent="0.2"/>
    <row r="48911" x14ac:dyDescent="0.2"/>
    <row r="48912" x14ac:dyDescent="0.2"/>
    <row r="48913" x14ac:dyDescent="0.2"/>
    <row r="48914" x14ac:dyDescent="0.2"/>
    <row r="48915" x14ac:dyDescent="0.2"/>
    <row r="48916" x14ac:dyDescent="0.2"/>
    <row r="48917" x14ac:dyDescent="0.2"/>
    <row r="48918" x14ac:dyDescent="0.2"/>
    <row r="48919" x14ac:dyDescent="0.2"/>
    <row r="48920" x14ac:dyDescent="0.2"/>
    <row r="48921" x14ac:dyDescent="0.2"/>
    <row r="48922" x14ac:dyDescent="0.2"/>
    <row r="48923" x14ac:dyDescent="0.2"/>
    <row r="48924" x14ac:dyDescent="0.2"/>
    <row r="48925" x14ac:dyDescent="0.2"/>
    <row r="48926" x14ac:dyDescent="0.2"/>
    <row r="48927" x14ac:dyDescent="0.2"/>
    <row r="48928" x14ac:dyDescent="0.2"/>
    <row r="48929" x14ac:dyDescent="0.2"/>
    <row r="48930" x14ac:dyDescent="0.2"/>
    <row r="48931" x14ac:dyDescent="0.2"/>
    <row r="48932" x14ac:dyDescent="0.2"/>
    <row r="48933" x14ac:dyDescent="0.2"/>
    <row r="48934" x14ac:dyDescent="0.2"/>
    <row r="48935" x14ac:dyDescent="0.2"/>
    <row r="48936" x14ac:dyDescent="0.2"/>
    <row r="48937" x14ac:dyDescent="0.2"/>
    <row r="48938" x14ac:dyDescent="0.2"/>
    <row r="48939" x14ac:dyDescent="0.2"/>
    <row r="48940" x14ac:dyDescent="0.2"/>
    <row r="48941" x14ac:dyDescent="0.2"/>
    <row r="48942" x14ac:dyDescent="0.2"/>
    <row r="48943" x14ac:dyDescent="0.2"/>
    <row r="48944" x14ac:dyDescent="0.2"/>
    <row r="48945" x14ac:dyDescent="0.2"/>
    <row r="48946" x14ac:dyDescent="0.2"/>
    <row r="48947" x14ac:dyDescent="0.2"/>
    <row r="48948" x14ac:dyDescent="0.2"/>
    <row r="48949" x14ac:dyDescent="0.2"/>
    <row r="48950" x14ac:dyDescent="0.2"/>
    <row r="48951" x14ac:dyDescent="0.2"/>
    <row r="48952" x14ac:dyDescent="0.2"/>
    <row r="48953" x14ac:dyDescent="0.2"/>
    <row r="48954" x14ac:dyDescent="0.2"/>
    <row r="48955" x14ac:dyDescent="0.2"/>
    <row r="48956" x14ac:dyDescent="0.2"/>
    <row r="48957" x14ac:dyDescent="0.2"/>
    <row r="48958" x14ac:dyDescent="0.2"/>
    <row r="48959" x14ac:dyDescent="0.2"/>
    <row r="48960" x14ac:dyDescent="0.2"/>
    <row r="48961" x14ac:dyDescent="0.2"/>
    <row r="48962" x14ac:dyDescent="0.2"/>
    <row r="48963" x14ac:dyDescent="0.2"/>
    <row r="48964" x14ac:dyDescent="0.2"/>
    <row r="48965" x14ac:dyDescent="0.2"/>
    <row r="48966" x14ac:dyDescent="0.2"/>
    <row r="48967" x14ac:dyDescent="0.2"/>
    <row r="48968" x14ac:dyDescent="0.2"/>
    <row r="48969" x14ac:dyDescent="0.2"/>
    <row r="48970" x14ac:dyDescent="0.2"/>
    <row r="48971" x14ac:dyDescent="0.2"/>
    <row r="48972" x14ac:dyDescent="0.2"/>
    <row r="48973" x14ac:dyDescent="0.2"/>
    <row r="48974" x14ac:dyDescent="0.2"/>
    <row r="48975" x14ac:dyDescent="0.2"/>
    <row r="48976" x14ac:dyDescent="0.2"/>
    <row r="48977" x14ac:dyDescent="0.2"/>
    <row r="48978" x14ac:dyDescent="0.2"/>
    <row r="48979" x14ac:dyDescent="0.2"/>
    <row r="48980" x14ac:dyDescent="0.2"/>
    <row r="48981" x14ac:dyDescent="0.2"/>
    <row r="48982" x14ac:dyDescent="0.2"/>
    <row r="48983" x14ac:dyDescent="0.2"/>
    <row r="48984" x14ac:dyDescent="0.2"/>
    <row r="48985" x14ac:dyDescent="0.2"/>
    <row r="48986" x14ac:dyDescent="0.2"/>
    <row r="48987" x14ac:dyDescent="0.2"/>
    <row r="48988" x14ac:dyDescent="0.2"/>
    <row r="48989" x14ac:dyDescent="0.2"/>
    <row r="48990" x14ac:dyDescent="0.2"/>
    <row r="48991" x14ac:dyDescent="0.2"/>
    <row r="48992" x14ac:dyDescent="0.2"/>
    <row r="48993" x14ac:dyDescent="0.2"/>
    <row r="48994" x14ac:dyDescent="0.2"/>
    <row r="48995" x14ac:dyDescent="0.2"/>
    <row r="48996" x14ac:dyDescent="0.2"/>
    <row r="48997" x14ac:dyDescent="0.2"/>
    <row r="48998" x14ac:dyDescent="0.2"/>
    <row r="48999" x14ac:dyDescent="0.2"/>
    <row r="49000" x14ac:dyDescent="0.2"/>
    <row r="49001" x14ac:dyDescent="0.2"/>
    <row r="49002" x14ac:dyDescent="0.2"/>
    <row r="49003" x14ac:dyDescent="0.2"/>
    <row r="49004" x14ac:dyDescent="0.2"/>
    <row r="49005" x14ac:dyDescent="0.2"/>
    <row r="49006" x14ac:dyDescent="0.2"/>
    <row r="49007" x14ac:dyDescent="0.2"/>
    <row r="49008" x14ac:dyDescent="0.2"/>
    <row r="49009" x14ac:dyDescent="0.2"/>
    <row r="49010" x14ac:dyDescent="0.2"/>
    <row r="49011" x14ac:dyDescent="0.2"/>
    <row r="49012" x14ac:dyDescent="0.2"/>
    <row r="49013" x14ac:dyDescent="0.2"/>
    <row r="49014" x14ac:dyDescent="0.2"/>
    <row r="49015" x14ac:dyDescent="0.2"/>
    <row r="49016" x14ac:dyDescent="0.2"/>
    <row r="49017" x14ac:dyDescent="0.2"/>
    <row r="49018" x14ac:dyDescent="0.2"/>
    <row r="49019" x14ac:dyDescent="0.2"/>
    <row r="49020" x14ac:dyDescent="0.2"/>
    <row r="49021" x14ac:dyDescent="0.2"/>
    <row r="49022" x14ac:dyDescent="0.2"/>
    <row r="49023" x14ac:dyDescent="0.2"/>
    <row r="49024" x14ac:dyDescent="0.2"/>
    <row r="49025" x14ac:dyDescent="0.2"/>
    <row r="49026" x14ac:dyDescent="0.2"/>
    <row r="49027" x14ac:dyDescent="0.2"/>
    <row r="49028" x14ac:dyDescent="0.2"/>
    <row r="49029" x14ac:dyDescent="0.2"/>
    <row r="49030" x14ac:dyDescent="0.2"/>
    <row r="49031" x14ac:dyDescent="0.2"/>
    <row r="49032" x14ac:dyDescent="0.2"/>
    <row r="49033" x14ac:dyDescent="0.2"/>
    <row r="49034" x14ac:dyDescent="0.2"/>
    <row r="49035" x14ac:dyDescent="0.2"/>
    <row r="49036" x14ac:dyDescent="0.2"/>
    <row r="49037" x14ac:dyDescent="0.2"/>
    <row r="49038" x14ac:dyDescent="0.2"/>
    <row r="49039" x14ac:dyDescent="0.2"/>
    <row r="49040" x14ac:dyDescent="0.2"/>
    <row r="49041" x14ac:dyDescent="0.2"/>
    <row r="49042" x14ac:dyDescent="0.2"/>
    <row r="49043" x14ac:dyDescent="0.2"/>
    <row r="49044" x14ac:dyDescent="0.2"/>
    <row r="49045" x14ac:dyDescent="0.2"/>
    <row r="49046" x14ac:dyDescent="0.2"/>
    <row r="49047" x14ac:dyDescent="0.2"/>
    <row r="49048" x14ac:dyDescent="0.2"/>
    <row r="49049" x14ac:dyDescent="0.2"/>
    <row r="49050" x14ac:dyDescent="0.2"/>
    <row r="49051" x14ac:dyDescent="0.2"/>
    <row r="49052" x14ac:dyDescent="0.2"/>
    <row r="49053" x14ac:dyDescent="0.2"/>
    <row r="49054" x14ac:dyDescent="0.2"/>
    <row r="49055" x14ac:dyDescent="0.2"/>
    <row r="49056" x14ac:dyDescent="0.2"/>
    <row r="49057" x14ac:dyDescent="0.2"/>
    <row r="49058" x14ac:dyDescent="0.2"/>
    <row r="49059" x14ac:dyDescent="0.2"/>
    <row r="49060" x14ac:dyDescent="0.2"/>
    <row r="49061" x14ac:dyDescent="0.2"/>
    <row r="49062" x14ac:dyDescent="0.2"/>
    <row r="49063" x14ac:dyDescent="0.2"/>
    <row r="49064" x14ac:dyDescent="0.2"/>
    <row r="49065" x14ac:dyDescent="0.2"/>
    <row r="49066" x14ac:dyDescent="0.2"/>
    <row r="49067" x14ac:dyDescent="0.2"/>
    <row r="49068" x14ac:dyDescent="0.2"/>
    <row r="49069" x14ac:dyDescent="0.2"/>
    <row r="49070" x14ac:dyDescent="0.2"/>
    <row r="49071" x14ac:dyDescent="0.2"/>
    <row r="49072" x14ac:dyDescent="0.2"/>
    <row r="49073" x14ac:dyDescent="0.2"/>
    <row r="49074" x14ac:dyDescent="0.2"/>
    <row r="49075" x14ac:dyDescent="0.2"/>
    <row r="49076" x14ac:dyDescent="0.2"/>
    <row r="49077" x14ac:dyDescent="0.2"/>
    <row r="49078" x14ac:dyDescent="0.2"/>
    <row r="49079" x14ac:dyDescent="0.2"/>
    <row r="49080" x14ac:dyDescent="0.2"/>
    <row r="49081" x14ac:dyDescent="0.2"/>
    <row r="49082" x14ac:dyDescent="0.2"/>
    <row r="49083" x14ac:dyDescent="0.2"/>
    <row r="49084" x14ac:dyDescent="0.2"/>
    <row r="49085" x14ac:dyDescent="0.2"/>
    <row r="49086" x14ac:dyDescent="0.2"/>
    <row r="49087" x14ac:dyDescent="0.2"/>
    <row r="49088" x14ac:dyDescent="0.2"/>
    <row r="49089" x14ac:dyDescent="0.2"/>
    <row r="49090" x14ac:dyDescent="0.2"/>
    <row r="49091" x14ac:dyDescent="0.2"/>
    <row r="49092" x14ac:dyDescent="0.2"/>
    <row r="49093" x14ac:dyDescent="0.2"/>
    <row r="49094" x14ac:dyDescent="0.2"/>
    <row r="49095" x14ac:dyDescent="0.2"/>
    <row r="49096" x14ac:dyDescent="0.2"/>
    <row r="49097" x14ac:dyDescent="0.2"/>
    <row r="49098" x14ac:dyDescent="0.2"/>
    <row r="49099" x14ac:dyDescent="0.2"/>
    <row r="49100" x14ac:dyDescent="0.2"/>
    <row r="49101" x14ac:dyDescent="0.2"/>
    <row r="49102" x14ac:dyDescent="0.2"/>
    <row r="49103" x14ac:dyDescent="0.2"/>
    <row r="49104" x14ac:dyDescent="0.2"/>
    <row r="49105" x14ac:dyDescent="0.2"/>
    <row r="49106" x14ac:dyDescent="0.2"/>
    <row r="49107" x14ac:dyDescent="0.2"/>
    <row r="49108" x14ac:dyDescent="0.2"/>
    <row r="49109" x14ac:dyDescent="0.2"/>
    <row r="49110" x14ac:dyDescent="0.2"/>
    <row r="49111" x14ac:dyDescent="0.2"/>
    <row r="49112" x14ac:dyDescent="0.2"/>
    <row r="49113" x14ac:dyDescent="0.2"/>
    <row r="49114" x14ac:dyDescent="0.2"/>
    <row r="49115" x14ac:dyDescent="0.2"/>
    <row r="49116" x14ac:dyDescent="0.2"/>
    <row r="49117" x14ac:dyDescent="0.2"/>
    <row r="49118" x14ac:dyDescent="0.2"/>
    <row r="49119" x14ac:dyDescent="0.2"/>
    <row r="49120" x14ac:dyDescent="0.2"/>
    <row r="49121" x14ac:dyDescent="0.2"/>
    <row r="49122" x14ac:dyDescent="0.2"/>
    <row r="49123" x14ac:dyDescent="0.2"/>
    <row r="49124" x14ac:dyDescent="0.2"/>
    <row r="49125" x14ac:dyDescent="0.2"/>
    <row r="49126" x14ac:dyDescent="0.2"/>
    <row r="49127" x14ac:dyDescent="0.2"/>
    <row r="49128" x14ac:dyDescent="0.2"/>
    <row r="49129" x14ac:dyDescent="0.2"/>
    <row r="49130" x14ac:dyDescent="0.2"/>
    <row r="49131" x14ac:dyDescent="0.2"/>
    <row r="49132" x14ac:dyDescent="0.2"/>
    <row r="49133" x14ac:dyDescent="0.2"/>
    <row r="49134" x14ac:dyDescent="0.2"/>
    <row r="49135" x14ac:dyDescent="0.2"/>
    <row r="49136" x14ac:dyDescent="0.2"/>
    <row r="49137" x14ac:dyDescent="0.2"/>
    <row r="49138" x14ac:dyDescent="0.2"/>
    <row r="49139" x14ac:dyDescent="0.2"/>
    <row r="49140" x14ac:dyDescent="0.2"/>
    <row r="49141" x14ac:dyDescent="0.2"/>
    <row r="49142" x14ac:dyDescent="0.2"/>
    <row r="49143" x14ac:dyDescent="0.2"/>
    <row r="49144" x14ac:dyDescent="0.2"/>
    <row r="49145" x14ac:dyDescent="0.2"/>
    <row r="49146" x14ac:dyDescent="0.2"/>
    <row r="49147" x14ac:dyDescent="0.2"/>
    <row r="49148" x14ac:dyDescent="0.2"/>
    <row r="49149" x14ac:dyDescent="0.2"/>
    <row r="49150" x14ac:dyDescent="0.2"/>
    <row r="49151" x14ac:dyDescent="0.2"/>
    <row r="49152" x14ac:dyDescent="0.2"/>
    <row r="49153" x14ac:dyDescent="0.2"/>
    <row r="49154" x14ac:dyDescent="0.2"/>
    <row r="49155" x14ac:dyDescent="0.2"/>
    <row r="49156" x14ac:dyDescent="0.2"/>
    <row r="49157" x14ac:dyDescent="0.2"/>
    <row r="49158" x14ac:dyDescent="0.2"/>
    <row r="49159" x14ac:dyDescent="0.2"/>
    <row r="49160" x14ac:dyDescent="0.2"/>
    <row r="49161" x14ac:dyDescent="0.2"/>
    <row r="49162" x14ac:dyDescent="0.2"/>
    <row r="49163" x14ac:dyDescent="0.2"/>
    <row r="49164" x14ac:dyDescent="0.2"/>
    <row r="49165" x14ac:dyDescent="0.2"/>
    <row r="49166" x14ac:dyDescent="0.2"/>
    <row r="49167" x14ac:dyDescent="0.2"/>
    <row r="49168" x14ac:dyDescent="0.2"/>
    <row r="49169" x14ac:dyDescent="0.2"/>
    <row r="49170" x14ac:dyDescent="0.2"/>
    <row r="49171" x14ac:dyDescent="0.2"/>
    <row r="49172" x14ac:dyDescent="0.2"/>
    <row r="49173" x14ac:dyDescent="0.2"/>
    <row r="49174" x14ac:dyDescent="0.2"/>
    <row r="49175" x14ac:dyDescent="0.2"/>
    <row r="49176" x14ac:dyDescent="0.2"/>
    <row r="49177" x14ac:dyDescent="0.2"/>
    <row r="49178" x14ac:dyDescent="0.2"/>
    <row r="49179" x14ac:dyDescent="0.2"/>
    <row r="49180" x14ac:dyDescent="0.2"/>
    <row r="49181" x14ac:dyDescent="0.2"/>
    <row r="49182" x14ac:dyDescent="0.2"/>
    <row r="49183" x14ac:dyDescent="0.2"/>
    <row r="49184" x14ac:dyDescent="0.2"/>
    <row r="49185" x14ac:dyDescent="0.2"/>
    <row r="49186" x14ac:dyDescent="0.2"/>
    <row r="49187" x14ac:dyDescent="0.2"/>
    <row r="49188" x14ac:dyDescent="0.2"/>
    <row r="49189" x14ac:dyDescent="0.2"/>
    <row r="49190" x14ac:dyDescent="0.2"/>
    <row r="49191" x14ac:dyDescent="0.2"/>
    <row r="49192" x14ac:dyDescent="0.2"/>
    <row r="49193" x14ac:dyDescent="0.2"/>
    <row r="49194" x14ac:dyDescent="0.2"/>
    <row r="49195" x14ac:dyDescent="0.2"/>
    <row r="49196" x14ac:dyDescent="0.2"/>
    <row r="49197" x14ac:dyDescent="0.2"/>
    <row r="49198" x14ac:dyDescent="0.2"/>
    <row r="49199" x14ac:dyDescent="0.2"/>
    <row r="49200" x14ac:dyDescent="0.2"/>
    <row r="49201" x14ac:dyDescent="0.2"/>
    <row r="49202" x14ac:dyDescent="0.2"/>
    <row r="49203" x14ac:dyDescent="0.2"/>
    <row r="49204" x14ac:dyDescent="0.2"/>
    <row r="49205" x14ac:dyDescent="0.2"/>
    <row r="49206" x14ac:dyDescent="0.2"/>
    <row r="49207" x14ac:dyDescent="0.2"/>
    <row r="49208" x14ac:dyDescent="0.2"/>
    <row r="49209" x14ac:dyDescent="0.2"/>
    <row r="49210" x14ac:dyDescent="0.2"/>
    <row r="49211" x14ac:dyDescent="0.2"/>
    <row r="49212" x14ac:dyDescent="0.2"/>
    <row r="49213" x14ac:dyDescent="0.2"/>
    <row r="49214" x14ac:dyDescent="0.2"/>
    <row r="49215" x14ac:dyDescent="0.2"/>
    <row r="49216" x14ac:dyDescent="0.2"/>
    <row r="49217" x14ac:dyDescent="0.2"/>
    <row r="49218" x14ac:dyDescent="0.2"/>
    <row r="49219" x14ac:dyDescent="0.2"/>
    <row r="49220" x14ac:dyDescent="0.2"/>
    <row r="49221" x14ac:dyDescent="0.2"/>
    <row r="49222" x14ac:dyDescent="0.2"/>
    <row r="49223" x14ac:dyDescent="0.2"/>
    <row r="49224" x14ac:dyDescent="0.2"/>
    <row r="49225" x14ac:dyDescent="0.2"/>
    <row r="49226" x14ac:dyDescent="0.2"/>
    <row r="49227" x14ac:dyDescent="0.2"/>
    <row r="49228" x14ac:dyDescent="0.2"/>
    <row r="49229" x14ac:dyDescent="0.2"/>
    <row r="49230" x14ac:dyDescent="0.2"/>
    <row r="49231" x14ac:dyDescent="0.2"/>
    <row r="49232" x14ac:dyDescent="0.2"/>
    <row r="49233" x14ac:dyDescent="0.2"/>
    <row r="49234" x14ac:dyDescent="0.2"/>
    <row r="49235" x14ac:dyDescent="0.2"/>
    <row r="49236" x14ac:dyDescent="0.2"/>
    <row r="49237" x14ac:dyDescent="0.2"/>
    <row r="49238" x14ac:dyDescent="0.2"/>
    <row r="49239" x14ac:dyDescent="0.2"/>
    <row r="49240" x14ac:dyDescent="0.2"/>
    <row r="49241" x14ac:dyDescent="0.2"/>
    <row r="49242" x14ac:dyDescent="0.2"/>
    <row r="49243" x14ac:dyDescent="0.2"/>
    <row r="49244" x14ac:dyDescent="0.2"/>
    <row r="49245" x14ac:dyDescent="0.2"/>
    <row r="49246" x14ac:dyDescent="0.2"/>
    <row r="49247" x14ac:dyDescent="0.2"/>
    <row r="49248" x14ac:dyDescent="0.2"/>
    <row r="49249" x14ac:dyDescent="0.2"/>
    <row r="49250" x14ac:dyDescent="0.2"/>
    <row r="49251" x14ac:dyDescent="0.2"/>
    <row r="49252" x14ac:dyDescent="0.2"/>
    <row r="49253" x14ac:dyDescent="0.2"/>
    <row r="49254" x14ac:dyDescent="0.2"/>
    <row r="49255" x14ac:dyDescent="0.2"/>
    <row r="49256" x14ac:dyDescent="0.2"/>
    <row r="49257" x14ac:dyDescent="0.2"/>
    <row r="49258" x14ac:dyDescent="0.2"/>
    <row r="49259" x14ac:dyDescent="0.2"/>
    <row r="49260" x14ac:dyDescent="0.2"/>
    <row r="49261" x14ac:dyDescent="0.2"/>
    <row r="49262" x14ac:dyDescent="0.2"/>
    <row r="49263" x14ac:dyDescent="0.2"/>
    <row r="49264" x14ac:dyDescent="0.2"/>
    <row r="49265" x14ac:dyDescent="0.2"/>
    <row r="49266" x14ac:dyDescent="0.2"/>
    <row r="49267" x14ac:dyDescent="0.2"/>
    <row r="49268" x14ac:dyDescent="0.2"/>
    <row r="49269" x14ac:dyDescent="0.2"/>
    <row r="49270" x14ac:dyDescent="0.2"/>
    <row r="49271" x14ac:dyDescent="0.2"/>
    <row r="49272" x14ac:dyDescent="0.2"/>
    <row r="49273" x14ac:dyDescent="0.2"/>
    <row r="49274" x14ac:dyDescent="0.2"/>
    <row r="49275" x14ac:dyDescent="0.2"/>
    <row r="49276" x14ac:dyDescent="0.2"/>
    <row r="49277" x14ac:dyDescent="0.2"/>
    <row r="49278" x14ac:dyDescent="0.2"/>
    <row r="49279" x14ac:dyDescent="0.2"/>
    <row r="49280" x14ac:dyDescent="0.2"/>
    <row r="49281" x14ac:dyDescent="0.2"/>
    <row r="49282" x14ac:dyDescent="0.2"/>
    <row r="49283" x14ac:dyDescent="0.2"/>
    <row r="49284" x14ac:dyDescent="0.2"/>
    <row r="49285" x14ac:dyDescent="0.2"/>
    <row r="49286" x14ac:dyDescent="0.2"/>
    <row r="49287" x14ac:dyDescent="0.2"/>
    <row r="49288" x14ac:dyDescent="0.2"/>
    <row r="49289" x14ac:dyDescent="0.2"/>
    <row r="49290" x14ac:dyDescent="0.2"/>
    <row r="49291" x14ac:dyDescent="0.2"/>
    <row r="49292" x14ac:dyDescent="0.2"/>
    <row r="49293" x14ac:dyDescent="0.2"/>
    <row r="49294" x14ac:dyDescent="0.2"/>
    <row r="49295" x14ac:dyDescent="0.2"/>
    <row r="49296" x14ac:dyDescent="0.2"/>
    <row r="49297" x14ac:dyDescent="0.2"/>
    <row r="49298" x14ac:dyDescent="0.2"/>
    <row r="49299" x14ac:dyDescent="0.2"/>
    <row r="49300" x14ac:dyDescent="0.2"/>
    <row r="49301" x14ac:dyDescent="0.2"/>
    <row r="49302" x14ac:dyDescent="0.2"/>
    <row r="49303" x14ac:dyDescent="0.2"/>
    <row r="49304" x14ac:dyDescent="0.2"/>
    <row r="49305" x14ac:dyDescent="0.2"/>
    <row r="49306" x14ac:dyDescent="0.2"/>
    <row r="49307" x14ac:dyDescent="0.2"/>
    <row r="49308" x14ac:dyDescent="0.2"/>
    <row r="49309" x14ac:dyDescent="0.2"/>
    <row r="49310" x14ac:dyDescent="0.2"/>
    <row r="49311" x14ac:dyDescent="0.2"/>
    <row r="49312" x14ac:dyDescent="0.2"/>
    <row r="49313" x14ac:dyDescent="0.2"/>
    <row r="49314" x14ac:dyDescent="0.2"/>
    <row r="49315" x14ac:dyDescent="0.2"/>
    <row r="49316" x14ac:dyDescent="0.2"/>
    <row r="49317" x14ac:dyDescent="0.2"/>
    <row r="49318" x14ac:dyDescent="0.2"/>
    <row r="49319" x14ac:dyDescent="0.2"/>
    <row r="49320" x14ac:dyDescent="0.2"/>
    <row r="49321" x14ac:dyDescent="0.2"/>
    <row r="49322" x14ac:dyDescent="0.2"/>
    <row r="49323" x14ac:dyDescent="0.2"/>
    <row r="49324" x14ac:dyDescent="0.2"/>
    <row r="49325" x14ac:dyDescent="0.2"/>
    <row r="49326" x14ac:dyDescent="0.2"/>
    <row r="49327" x14ac:dyDescent="0.2"/>
    <row r="49328" x14ac:dyDescent="0.2"/>
    <row r="49329" x14ac:dyDescent="0.2"/>
    <row r="49330" x14ac:dyDescent="0.2"/>
    <row r="49331" x14ac:dyDescent="0.2"/>
    <row r="49332" x14ac:dyDescent="0.2"/>
    <row r="49333" x14ac:dyDescent="0.2"/>
    <row r="49334" x14ac:dyDescent="0.2"/>
    <row r="49335" x14ac:dyDescent="0.2"/>
    <row r="49336" x14ac:dyDescent="0.2"/>
    <row r="49337" x14ac:dyDescent="0.2"/>
    <row r="49338" x14ac:dyDescent="0.2"/>
    <row r="49339" x14ac:dyDescent="0.2"/>
    <row r="49340" x14ac:dyDescent="0.2"/>
    <row r="49341" x14ac:dyDescent="0.2"/>
    <row r="49342" x14ac:dyDescent="0.2"/>
    <row r="49343" x14ac:dyDescent="0.2"/>
    <row r="49344" x14ac:dyDescent="0.2"/>
    <row r="49345" x14ac:dyDescent="0.2"/>
    <row r="49346" x14ac:dyDescent="0.2"/>
    <row r="49347" x14ac:dyDescent="0.2"/>
    <row r="49348" x14ac:dyDescent="0.2"/>
    <row r="49349" x14ac:dyDescent="0.2"/>
    <row r="49350" x14ac:dyDescent="0.2"/>
    <row r="49351" x14ac:dyDescent="0.2"/>
    <row r="49352" x14ac:dyDescent="0.2"/>
    <row r="49353" x14ac:dyDescent="0.2"/>
    <row r="49354" x14ac:dyDescent="0.2"/>
    <row r="49355" x14ac:dyDescent="0.2"/>
    <row r="49356" x14ac:dyDescent="0.2"/>
    <row r="49357" x14ac:dyDescent="0.2"/>
    <row r="49358" x14ac:dyDescent="0.2"/>
    <row r="49359" x14ac:dyDescent="0.2"/>
    <row r="49360" x14ac:dyDescent="0.2"/>
    <row r="49361" x14ac:dyDescent="0.2"/>
    <row r="49362" x14ac:dyDescent="0.2"/>
    <row r="49363" x14ac:dyDescent="0.2"/>
    <row r="49364" x14ac:dyDescent="0.2"/>
    <row r="49365" x14ac:dyDescent="0.2"/>
    <row r="49366" x14ac:dyDescent="0.2"/>
    <row r="49367" x14ac:dyDescent="0.2"/>
    <row r="49368" x14ac:dyDescent="0.2"/>
    <row r="49369" x14ac:dyDescent="0.2"/>
    <row r="49370" x14ac:dyDescent="0.2"/>
    <row r="49371" x14ac:dyDescent="0.2"/>
    <row r="49372" x14ac:dyDescent="0.2"/>
    <row r="49373" x14ac:dyDescent="0.2"/>
    <row r="49374" x14ac:dyDescent="0.2"/>
    <row r="49375" x14ac:dyDescent="0.2"/>
    <row r="49376" x14ac:dyDescent="0.2"/>
    <row r="49377" x14ac:dyDescent="0.2"/>
    <row r="49378" x14ac:dyDescent="0.2"/>
    <row r="49379" x14ac:dyDescent="0.2"/>
    <row r="49380" x14ac:dyDescent="0.2"/>
    <row r="49381" x14ac:dyDescent="0.2"/>
    <row r="49382" x14ac:dyDescent="0.2"/>
    <row r="49383" x14ac:dyDescent="0.2"/>
    <row r="49384" x14ac:dyDescent="0.2"/>
    <row r="49385" x14ac:dyDescent="0.2"/>
    <row r="49386" x14ac:dyDescent="0.2"/>
    <row r="49387" x14ac:dyDescent="0.2"/>
    <row r="49388" x14ac:dyDescent="0.2"/>
    <row r="49389" x14ac:dyDescent="0.2"/>
    <row r="49390" x14ac:dyDescent="0.2"/>
    <row r="49391" x14ac:dyDescent="0.2"/>
    <row r="49392" x14ac:dyDescent="0.2"/>
    <row r="49393" x14ac:dyDescent="0.2"/>
    <row r="49394" x14ac:dyDescent="0.2"/>
    <row r="49395" x14ac:dyDescent="0.2"/>
    <row r="49396" x14ac:dyDescent="0.2"/>
    <row r="49397" x14ac:dyDescent="0.2"/>
    <row r="49398" x14ac:dyDescent="0.2"/>
    <row r="49399" x14ac:dyDescent="0.2"/>
    <row r="49400" x14ac:dyDescent="0.2"/>
    <row r="49401" x14ac:dyDescent="0.2"/>
    <row r="49402" x14ac:dyDescent="0.2"/>
    <row r="49403" x14ac:dyDescent="0.2"/>
    <row r="49404" x14ac:dyDescent="0.2"/>
    <row r="49405" x14ac:dyDescent="0.2"/>
    <row r="49406" x14ac:dyDescent="0.2"/>
    <row r="49407" x14ac:dyDescent="0.2"/>
    <row r="49408" x14ac:dyDescent="0.2"/>
    <row r="49409" x14ac:dyDescent="0.2"/>
    <row r="49410" x14ac:dyDescent="0.2"/>
    <row r="49411" x14ac:dyDescent="0.2"/>
    <row r="49412" x14ac:dyDescent="0.2"/>
    <row r="49413" x14ac:dyDescent="0.2"/>
    <row r="49414" x14ac:dyDescent="0.2"/>
    <row r="49415" x14ac:dyDescent="0.2"/>
    <row r="49416" x14ac:dyDescent="0.2"/>
    <row r="49417" x14ac:dyDescent="0.2"/>
    <row r="49418" x14ac:dyDescent="0.2"/>
    <row r="49419" x14ac:dyDescent="0.2"/>
    <row r="49420" x14ac:dyDescent="0.2"/>
    <row r="49421" x14ac:dyDescent="0.2"/>
    <row r="49422" x14ac:dyDescent="0.2"/>
    <row r="49423" x14ac:dyDescent="0.2"/>
    <row r="49424" x14ac:dyDescent="0.2"/>
    <row r="49425" x14ac:dyDescent="0.2"/>
    <row r="49426" x14ac:dyDescent="0.2"/>
    <row r="49427" x14ac:dyDescent="0.2"/>
    <row r="49428" x14ac:dyDescent="0.2"/>
    <row r="49429" x14ac:dyDescent="0.2"/>
    <row r="49430" x14ac:dyDescent="0.2"/>
    <row r="49431" x14ac:dyDescent="0.2"/>
    <row r="49432" x14ac:dyDescent="0.2"/>
    <row r="49433" x14ac:dyDescent="0.2"/>
    <row r="49434" x14ac:dyDescent="0.2"/>
    <row r="49435" x14ac:dyDescent="0.2"/>
    <row r="49436" x14ac:dyDescent="0.2"/>
    <row r="49437" x14ac:dyDescent="0.2"/>
    <row r="49438" x14ac:dyDescent="0.2"/>
    <row r="49439" x14ac:dyDescent="0.2"/>
    <row r="49440" x14ac:dyDescent="0.2"/>
    <row r="49441" x14ac:dyDescent="0.2"/>
    <row r="49442" x14ac:dyDescent="0.2"/>
    <row r="49443" x14ac:dyDescent="0.2"/>
    <row r="49444" x14ac:dyDescent="0.2"/>
    <row r="49445" x14ac:dyDescent="0.2"/>
    <row r="49446" x14ac:dyDescent="0.2"/>
    <row r="49447" x14ac:dyDescent="0.2"/>
    <row r="49448" x14ac:dyDescent="0.2"/>
    <row r="49449" x14ac:dyDescent="0.2"/>
    <row r="49450" x14ac:dyDescent="0.2"/>
    <row r="49451" x14ac:dyDescent="0.2"/>
    <row r="49452" x14ac:dyDescent="0.2"/>
    <row r="49453" x14ac:dyDescent="0.2"/>
    <row r="49454" x14ac:dyDescent="0.2"/>
    <row r="49455" x14ac:dyDescent="0.2"/>
    <row r="49456" x14ac:dyDescent="0.2"/>
    <row r="49457" x14ac:dyDescent="0.2"/>
    <row r="49458" x14ac:dyDescent="0.2"/>
    <row r="49459" x14ac:dyDescent="0.2"/>
    <row r="49460" x14ac:dyDescent="0.2"/>
    <row r="49461" x14ac:dyDescent="0.2"/>
    <row r="49462" x14ac:dyDescent="0.2"/>
    <row r="49463" x14ac:dyDescent="0.2"/>
    <row r="49464" x14ac:dyDescent="0.2"/>
    <row r="49465" x14ac:dyDescent="0.2"/>
    <row r="49466" x14ac:dyDescent="0.2"/>
    <row r="49467" x14ac:dyDescent="0.2"/>
    <row r="49468" x14ac:dyDescent="0.2"/>
    <row r="49469" x14ac:dyDescent="0.2"/>
    <row r="49470" x14ac:dyDescent="0.2"/>
    <row r="49471" x14ac:dyDescent="0.2"/>
    <row r="49472" x14ac:dyDescent="0.2"/>
    <row r="49473" x14ac:dyDescent="0.2"/>
    <row r="49474" x14ac:dyDescent="0.2"/>
    <row r="49475" x14ac:dyDescent="0.2"/>
    <row r="49476" x14ac:dyDescent="0.2"/>
    <row r="49477" x14ac:dyDescent="0.2"/>
    <row r="49478" x14ac:dyDescent="0.2"/>
    <row r="49479" x14ac:dyDescent="0.2"/>
    <row r="49480" x14ac:dyDescent="0.2"/>
    <row r="49481" x14ac:dyDescent="0.2"/>
    <row r="49482" x14ac:dyDescent="0.2"/>
    <row r="49483" x14ac:dyDescent="0.2"/>
    <row r="49484" x14ac:dyDescent="0.2"/>
    <row r="49485" x14ac:dyDescent="0.2"/>
    <row r="49486" x14ac:dyDescent="0.2"/>
    <row r="49487" x14ac:dyDescent="0.2"/>
    <row r="49488" x14ac:dyDescent="0.2"/>
    <row r="49489" x14ac:dyDescent="0.2"/>
    <row r="49490" x14ac:dyDescent="0.2"/>
    <row r="49491" x14ac:dyDescent="0.2"/>
    <row r="49492" x14ac:dyDescent="0.2"/>
    <row r="49493" x14ac:dyDescent="0.2"/>
    <row r="49494" x14ac:dyDescent="0.2"/>
    <row r="49495" x14ac:dyDescent="0.2"/>
    <row r="49496" x14ac:dyDescent="0.2"/>
    <row r="49497" x14ac:dyDescent="0.2"/>
    <row r="49498" x14ac:dyDescent="0.2"/>
    <row r="49499" x14ac:dyDescent="0.2"/>
    <row r="49500" x14ac:dyDescent="0.2"/>
    <row r="49501" x14ac:dyDescent="0.2"/>
    <row r="49502" x14ac:dyDescent="0.2"/>
    <row r="49503" x14ac:dyDescent="0.2"/>
    <row r="49504" x14ac:dyDescent="0.2"/>
    <row r="49505" x14ac:dyDescent="0.2"/>
    <row r="49506" x14ac:dyDescent="0.2"/>
    <row r="49507" x14ac:dyDescent="0.2"/>
    <row r="49508" x14ac:dyDescent="0.2"/>
    <row r="49509" x14ac:dyDescent="0.2"/>
    <row r="49510" x14ac:dyDescent="0.2"/>
    <row r="49511" x14ac:dyDescent="0.2"/>
    <row r="49512" x14ac:dyDescent="0.2"/>
    <row r="49513" x14ac:dyDescent="0.2"/>
    <row r="49514" x14ac:dyDescent="0.2"/>
    <row r="49515" x14ac:dyDescent="0.2"/>
    <row r="49516" x14ac:dyDescent="0.2"/>
    <row r="49517" x14ac:dyDescent="0.2"/>
    <row r="49518" x14ac:dyDescent="0.2"/>
    <row r="49519" x14ac:dyDescent="0.2"/>
    <row r="49520" x14ac:dyDescent="0.2"/>
    <row r="49521" x14ac:dyDescent="0.2"/>
    <row r="49522" x14ac:dyDescent="0.2"/>
    <row r="49523" x14ac:dyDescent="0.2"/>
    <row r="49524" x14ac:dyDescent="0.2"/>
    <row r="49525" x14ac:dyDescent="0.2"/>
    <row r="49526" x14ac:dyDescent="0.2"/>
    <row r="49527" x14ac:dyDescent="0.2"/>
    <row r="49528" x14ac:dyDescent="0.2"/>
    <row r="49529" x14ac:dyDescent="0.2"/>
    <row r="49530" x14ac:dyDescent="0.2"/>
    <row r="49531" x14ac:dyDescent="0.2"/>
    <row r="49532" x14ac:dyDescent="0.2"/>
    <row r="49533" x14ac:dyDescent="0.2"/>
    <row r="49534" x14ac:dyDescent="0.2"/>
    <row r="49535" x14ac:dyDescent="0.2"/>
    <row r="49536" x14ac:dyDescent="0.2"/>
    <row r="49537" x14ac:dyDescent="0.2"/>
    <row r="49538" x14ac:dyDescent="0.2"/>
    <row r="49539" x14ac:dyDescent="0.2"/>
    <row r="49540" x14ac:dyDescent="0.2"/>
    <row r="49541" x14ac:dyDescent="0.2"/>
    <row r="49542" x14ac:dyDescent="0.2"/>
    <row r="49543" x14ac:dyDescent="0.2"/>
    <row r="49544" x14ac:dyDescent="0.2"/>
    <row r="49545" x14ac:dyDescent="0.2"/>
    <row r="49546" x14ac:dyDescent="0.2"/>
    <row r="49547" x14ac:dyDescent="0.2"/>
    <row r="49548" x14ac:dyDescent="0.2"/>
    <row r="49549" x14ac:dyDescent="0.2"/>
    <row r="49550" x14ac:dyDescent="0.2"/>
    <row r="49551" x14ac:dyDescent="0.2"/>
    <row r="49552" x14ac:dyDescent="0.2"/>
    <row r="49553" x14ac:dyDescent="0.2"/>
    <row r="49554" x14ac:dyDescent="0.2"/>
    <row r="49555" x14ac:dyDescent="0.2"/>
    <row r="49556" x14ac:dyDescent="0.2"/>
    <row r="49557" x14ac:dyDescent="0.2"/>
    <row r="49558" x14ac:dyDescent="0.2"/>
    <row r="49559" x14ac:dyDescent="0.2"/>
    <row r="49560" x14ac:dyDescent="0.2"/>
    <row r="49561" x14ac:dyDescent="0.2"/>
    <row r="49562" x14ac:dyDescent="0.2"/>
    <row r="49563" x14ac:dyDescent="0.2"/>
    <row r="49564" x14ac:dyDescent="0.2"/>
    <row r="49565" x14ac:dyDescent="0.2"/>
    <row r="49566" x14ac:dyDescent="0.2"/>
    <row r="49567" x14ac:dyDescent="0.2"/>
    <row r="49568" x14ac:dyDescent="0.2"/>
    <row r="49569" x14ac:dyDescent="0.2"/>
    <row r="49570" x14ac:dyDescent="0.2"/>
    <row r="49571" x14ac:dyDescent="0.2"/>
    <row r="49572" x14ac:dyDescent="0.2"/>
    <row r="49573" x14ac:dyDescent="0.2"/>
    <row r="49574" x14ac:dyDescent="0.2"/>
    <row r="49575" x14ac:dyDescent="0.2"/>
    <row r="49576" x14ac:dyDescent="0.2"/>
    <row r="49577" x14ac:dyDescent="0.2"/>
    <row r="49578" x14ac:dyDescent="0.2"/>
    <row r="49579" x14ac:dyDescent="0.2"/>
    <row r="49580" x14ac:dyDescent="0.2"/>
    <row r="49581" x14ac:dyDescent="0.2"/>
    <row r="49582" x14ac:dyDescent="0.2"/>
    <row r="49583" x14ac:dyDescent="0.2"/>
    <row r="49584" x14ac:dyDescent="0.2"/>
    <row r="49585" x14ac:dyDescent="0.2"/>
    <row r="49586" x14ac:dyDescent="0.2"/>
    <row r="49587" x14ac:dyDescent="0.2"/>
    <row r="49588" x14ac:dyDescent="0.2"/>
    <row r="49589" x14ac:dyDescent="0.2"/>
    <row r="49590" x14ac:dyDescent="0.2"/>
    <row r="49591" x14ac:dyDescent="0.2"/>
    <row r="49592" x14ac:dyDescent="0.2"/>
    <row r="49593" x14ac:dyDescent="0.2"/>
    <row r="49594" x14ac:dyDescent="0.2"/>
    <row r="49595" x14ac:dyDescent="0.2"/>
    <row r="49596" x14ac:dyDescent="0.2"/>
    <row r="49597" x14ac:dyDescent="0.2"/>
    <row r="49598" x14ac:dyDescent="0.2"/>
    <row r="49599" x14ac:dyDescent="0.2"/>
    <row r="49600" x14ac:dyDescent="0.2"/>
    <row r="49601" x14ac:dyDescent="0.2"/>
    <row r="49602" x14ac:dyDescent="0.2"/>
    <row r="49603" x14ac:dyDescent="0.2"/>
    <row r="49604" x14ac:dyDescent="0.2"/>
    <row r="49605" x14ac:dyDescent="0.2"/>
    <row r="49606" x14ac:dyDescent="0.2"/>
    <row r="49607" x14ac:dyDescent="0.2"/>
    <row r="49608" x14ac:dyDescent="0.2"/>
    <row r="49609" x14ac:dyDescent="0.2"/>
    <row r="49610" x14ac:dyDescent="0.2"/>
    <row r="49611" x14ac:dyDescent="0.2"/>
    <row r="49612" x14ac:dyDescent="0.2"/>
    <row r="49613" x14ac:dyDescent="0.2"/>
    <row r="49614" x14ac:dyDescent="0.2"/>
    <row r="49615" x14ac:dyDescent="0.2"/>
    <row r="49616" x14ac:dyDescent="0.2"/>
    <row r="49617" x14ac:dyDescent="0.2"/>
    <row r="49618" x14ac:dyDescent="0.2"/>
    <row r="49619" x14ac:dyDescent="0.2"/>
    <row r="49620" x14ac:dyDescent="0.2"/>
    <row r="49621" x14ac:dyDescent="0.2"/>
    <row r="49622" x14ac:dyDescent="0.2"/>
    <row r="49623" x14ac:dyDescent="0.2"/>
    <row r="49624" x14ac:dyDescent="0.2"/>
    <row r="49625" x14ac:dyDescent="0.2"/>
    <row r="49626" x14ac:dyDescent="0.2"/>
    <row r="49627" x14ac:dyDescent="0.2"/>
    <row r="49628" x14ac:dyDescent="0.2"/>
    <row r="49629" x14ac:dyDescent="0.2"/>
    <row r="49630" x14ac:dyDescent="0.2"/>
    <row r="49631" x14ac:dyDescent="0.2"/>
    <row r="49632" x14ac:dyDescent="0.2"/>
    <row r="49633" x14ac:dyDescent="0.2"/>
    <row r="49634" x14ac:dyDescent="0.2"/>
    <row r="49635" x14ac:dyDescent="0.2"/>
    <row r="49636" x14ac:dyDescent="0.2"/>
    <row r="49637" x14ac:dyDescent="0.2"/>
    <row r="49638" x14ac:dyDescent="0.2"/>
    <row r="49639" x14ac:dyDescent="0.2"/>
    <row r="49640" x14ac:dyDescent="0.2"/>
    <row r="49641" x14ac:dyDescent="0.2"/>
    <row r="49642" x14ac:dyDescent="0.2"/>
    <row r="49643" x14ac:dyDescent="0.2"/>
    <row r="49644" x14ac:dyDescent="0.2"/>
    <row r="49645" x14ac:dyDescent="0.2"/>
    <row r="49646" x14ac:dyDescent="0.2"/>
    <row r="49647" x14ac:dyDescent="0.2"/>
    <row r="49648" x14ac:dyDescent="0.2"/>
    <row r="49649" x14ac:dyDescent="0.2"/>
    <row r="49650" x14ac:dyDescent="0.2"/>
    <row r="49651" x14ac:dyDescent="0.2"/>
    <row r="49652" x14ac:dyDescent="0.2"/>
    <row r="49653" x14ac:dyDescent="0.2"/>
    <row r="49654" x14ac:dyDescent="0.2"/>
    <row r="49655" x14ac:dyDescent="0.2"/>
    <row r="49656" x14ac:dyDescent="0.2"/>
    <row r="49657" x14ac:dyDescent="0.2"/>
    <row r="49658" x14ac:dyDescent="0.2"/>
    <row r="49659" x14ac:dyDescent="0.2"/>
    <row r="49660" x14ac:dyDescent="0.2"/>
    <row r="49661" x14ac:dyDescent="0.2"/>
    <row r="49662" x14ac:dyDescent="0.2"/>
    <row r="49663" x14ac:dyDescent="0.2"/>
    <row r="49664" x14ac:dyDescent="0.2"/>
    <row r="49665" x14ac:dyDescent="0.2"/>
    <row r="49666" x14ac:dyDescent="0.2"/>
    <row r="49667" x14ac:dyDescent="0.2"/>
    <row r="49668" x14ac:dyDescent="0.2"/>
    <row r="49669" x14ac:dyDescent="0.2"/>
    <row r="49670" x14ac:dyDescent="0.2"/>
    <row r="49671" x14ac:dyDescent="0.2"/>
    <row r="49672" x14ac:dyDescent="0.2"/>
    <row r="49673" x14ac:dyDescent="0.2"/>
    <row r="49674" x14ac:dyDescent="0.2"/>
    <row r="49675" x14ac:dyDescent="0.2"/>
    <row r="49676" x14ac:dyDescent="0.2"/>
    <row r="49677" x14ac:dyDescent="0.2"/>
    <row r="49678" x14ac:dyDescent="0.2"/>
    <row r="49679" x14ac:dyDescent="0.2"/>
    <row r="49680" x14ac:dyDescent="0.2"/>
    <row r="49681" x14ac:dyDescent="0.2"/>
    <row r="49682" x14ac:dyDescent="0.2"/>
    <row r="49683" x14ac:dyDescent="0.2"/>
    <row r="49684" x14ac:dyDescent="0.2"/>
    <row r="49685" x14ac:dyDescent="0.2"/>
    <row r="49686" x14ac:dyDescent="0.2"/>
    <row r="49687" x14ac:dyDescent="0.2"/>
    <row r="49688" x14ac:dyDescent="0.2"/>
    <row r="49689" x14ac:dyDescent="0.2"/>
    <row r="49690" x14ac:dyDescent="0.2"/>
    <row r="49691" x14ac:dyDescent="0.2"/>
    <row r="49692" x14ac:dyDescent="0.2"/>
    <row r="49693" x14ac:dyDescent="0.2"/>
    <row r="49694" x14ac:dyDescent="0.2"/>
    <row r="49695" x14ac:dyDescent="0.2"/>
    <row r="49696" x14ac:dyDescent="0.2"/>
    <row r="49697" x14ac:dyDescent="0.2"/>
    <row r="49698" x14ac:dyDescent="0.2"/>
    <row r="49699" x14ac:dyDescent="0.2"/>
    <row r="49700" x14ac:dyDescent="0.2"/>
    <row r="49701" x14ac:dyDescent="0.2"/>
    <row r="49702" x14ac:dyDescent="0.2"/>
    <row r="49703" x14ac:dyDescent="0.2"/>
    <row r="49704" x14ac:dyDescent="0.2"/>
    <row r="49705" x14ac:dyDescent="0.2"/>
    <row r="49706" x14ac:dyDescent="0.2"/>
    <row r="49707" x14ac:dyDescent="0.2"/>
    <row r="49708" x14ac:dyDescent="0.2"/>
    <row r="49709" x14ac:dyDescent="0.2"/>
    <row r="49710" x14ac:dyDescent="0.2"/>
    <row r="49711" x14ac:dyDescent="0.2"/>
    <row r="49712" x14ac:dyDescent="0.2"/>
    <row r="49713" x14ac:dyDescent="0.2"/>
    <row r="49714" x14ac:dyDescent="0.2"/>
    <row r="49715" x14ac:dyDescent="0.2"/>
    <row r="49716" x14ac:dyDescent="0.2"/>
    <row r="49717" x14ac:dyDescent="0.2"/>
    <row r="49718" x14ac:dyDescent="0.2"/>
    <row r="49719" x14ac:dyDescent="0.2"/>
    <row r="49720" x14ac:dyDescent="0.2"/>
    <row r="49721" x14ac:dyDescent="0.2"/>
    <row r="49722" x14ac:dyDescent="0.2"/>
    <row r="49723" x14ac:dyDescent="0.2"/>
    <row r="49724" x14ac:dyDescent="0.2"/>
    <row r="49725" x14ac:dyDescent="0.2"/>
    <row r="49726" x14ac:dyDescent="0.2"/>
    <row r="49727" x14ac:dyDescent="0.2"/>
    <row r="49728" x14ac:dyDescent="0.2"/>
    <row r="49729" x14ac:dyDescent="0.2"/>
    <row r="49730" x14ac:dyDescent="0.2"/>
    <row r="49731" x14ac:dyDescent="0.2"/>
    <row r="49732" x14ac:dyDescent="0.2"/>
    <row r="49733" x14ac:dyDescent="0.2"/>
    <row r="49734" x14ac:dyDescent="0.2"/>
    <row r="49735" x14ac:dyDescent="0.2"/>
    <row r="49736" x14ac:dyDescent="0.2"/>
    <row r="49737" x14ac:dyDescent="0.2"/>
    <row r="49738" x14ac:dyDescent="0.2"/>
    <row r="49739" x14ac:dyDescent="0.2"/>
    <row r="49740" x14ac:dyDescent="0.2"/>
    <row r="49741" x14ac:dyDescent="0.2"/>
    <row r="49742" x14ac:dyDescent="0.2"/>
    <row r="49743" x14ac:dyDescent="0.2"/>
    <row r="49744" x14ac:dyDescent="0.2"/>
    <row r="49745" x14ac:dyDescent="0.2"/>
    <row r="49746" x14ac:dyDescent="0.2"/>
    <row r="49747" x14ac:dyDescent="0.2"/>
    <row r="49748" x14ac:dyDescent="0.2"/>
    <row r="49749" x14ac:dyDescent="0.2"/>
    <row r="49750" x14ac:dyDescent="0.2"/>
    <row r="49751" x14ac:dyDescent="0.2"/>
    <row r="49752" x14ac:dyDescent="0.2"/>
    <row r="49753" x14ac:dyDescent="0.2"/>
    <row r="49754" x14ac:dyDescent="0.2"/>
    <row r="49755" x14ac:dyDescent="0.2"/>
    <row r="49756" x14ac:dyDescent="0.2"/>
    <row r="49757" x14ac:dyDescent="0.2"/>
    <row r="49758" x14ac:dyDescent="0.2"/>
    <row r="49759" x14ac:dyDescent="0.2"/>
    <row r="49760" x14ac:dyDescent="0.2"/>
    <row r="49761" x14ac:dyDescent="0.2"/>
    <row r="49762" x14ac:dyDescent="0.2"/>
    <row r="49763" x14ac:dyDescent="0.2"/>
    <row r="49764" x14ac:dyDescent="0.2"/>
    <row r="49765" x14ac:dyDescent="0.2"/>
    <row r="49766" x14ac:dyDescent="0.2"/>
    <row r="49767" x14ac:dyDescent="0.2"/>
    <row r="49768" x14ac:dyDescent="0.2"/>
    <row r="49769" x14ac:dyDescent="0.2"/>
    <row r="49770" x14ac:dyDescent="0.2"/>
    <row r="49771" x14ac:dyDescent="0.2"/>
    <row r="49772" x14ac:dyDescent="0.2"/>
    <row r="49773" x14ac:dyDescent="0.2"/>
    <row r="49774" x14ac:dyDescent="0.2"/>
    <row r="49775" x14ac:dyDescent="0.2"/>
    <row r="49776" x14ac:dyDescent="0.2"/>
    <row r="49777" x14ac:dyDescent="0.2"/>
    <row r="49778" x14ac:dyDescent="0.2"/>
    <row r="49779" x14ac:dyDescent="0.2"/>
    <row r="49780" x14ac:dyDescent="0.2"/>
    <row r="49781" x14ac:dyDescent="0.2"/>
    <row r="49782" x14ac:dyDescent="0.2"/>
    <row r="49783" x14ac:dyDescent="0.2"/>
    <row r="49784" x14ac:dyDescent="0.2"/>
    <row r="49785" x14ac:dyDescent="0.2"/>
    <row r="49786" x14ac:dyDescent="0.2"/>
    <row r="49787" x14ac:dyDescent="0.2"/>
    <row r="49788" x14ac:dyDescent="0.2"/>
    <row r="49789" x14ac:dyDescent="0.2"/>
    <row r="49790" x14ac:dyDescent="0.2"/>
    <row r="49791" x14ac:dyDescent="0.2"/>
    <row r="49792" x14ac:dyDescent="0.2"/>
    <row r="49793" x14ac:dyDescent="0.2"/>
    <row r="49794" x14ac:dyDescent="0.2"/>
    <row r="49795" x14ac:dyDescent="0.2"/>
    <row r="49796" x14ac:dyDescent="0.2"/>
    <row r="49797" x14ac:dyDescent="0.2"/>
    <row r="49798" x14ac:dyDescent="0.2"/>
    <row r="49799" x14ac:dyDescent="0.2"/>
    <row r="49800" x14ac:dyDescent="0.2"/>
    <row r="49801" x14ac:dyDescent="0.2"/>
    <row r="49802" x14ac:dyDescent="0.2"/>
    <row r="49803" x14ac:dyDescent="0.2"/>
    <row r="49804" x14ac:dyDescent="0.2"/>
    <row r="49805" x14ac:dyDescent="0.2"/>
    <row r="49806" x14ac:dyDescent="0.2"/>
    <row r="49807" x14ac:dyDescent="0.2"/>
    <row r="49808" x14ac:dyDescent="0.2"/>
    <row r="49809" x14ac:dyDescent="0.2"/>
    <row r="49810" x14ac:dyDescent="0.2"/>
    <row r="49811" x14ac:dyDescent="0.2"/>
    <row r="49812" x14ac:dyDescent="0.2"/>
    <row r="49813" x14ac:dyDescent="0.2"/>
    <row r="49814" x14ac:dyDescent="0.2"/>
    <row r="49815" x14ac:dyDescent="0.2"/>
    <row r="49816" x14ac:dyDescent="0.2"/>
    <row r="49817" x14ac:dyDescent="0.2"/>
    <row r="49818" x14ac:dyDescent="0.2"/>
    <row r="49819" x14ac:dyDescent="0.2"/>
    <row r="49820" x14ac:dyDescent="0.2"/>
    <row r="49821" x14ac:dyDescent="0.2"/>
    <row r="49822" x14ac:dyDescent="0.2"/>
    <row r="49823" x14ac:dyDescent="0.2"/>
    <row r="49824" x14ac:dyDescent="0.2"/>
    <row r="49825" x14ac:dyDescent="0.2"/>
    <row r="49826" x14ac:dyDescent="0.2"/>
    <row r="49827" x14ac:dyDescent="0.2"/>
    <row r="49828" x14ac:dyDescent="0.2"/>
    <row r="49829" x14ac:dyDescent="0.2"/>
    <row r="49830" x14ac:dyDescent="0.2"/>
    <row r="49831" x14ac:dyDescent="0.2"/>
    <row r="49832" x14ac:dyDescent="0.2"/>
    <row r="49833" x14ac:dyDescent="0.2"/>
    <row r="49834" x14ac:dyDescent="0.2"/>
    <row r="49835" x14ac:dyDescent="0.2"/>
    <row r="49836" x14ac:dyDescent="0.2"/>
    <row r="49837" x14ac:dyDescent="0.2"/>
    <row r="49838" x14ac:dyDescent="0.2"/>
    <row r="49839" x14ac:dyDescent="0.2"/>
    <row r="49840" x14ac:dyDescent="0.2"/>
    <row r="49841" x14ac:dyDescent="0.2"/>
    <row r="49842" x14ac:dyDescent="0.2"/>
    <row r="49843" x14ac:dyDescent="0.2"/>
    <row r="49844" x14ac:dyDescent="0.2"/>
    <row r="49845" x14ac:dyDescent="0.2"/>
    <row r="49846" x14ac:dyDescent="0.2"/>
    <row r="49847" x14ac:dyDescent="0.2"/>
    <row r="49848" x14ac:dyDescent="0.2"/>
    <row r="49849" x14ac:dyDescent="0.2"/>
    <row r="49850" x14ac:dyDescent="0.2"/>
    <row r="49851" x14ac:dyDescent="0.2"/>
    <row r="49852" x14ac:dyDescent="0.2"/>
    <row r="49853" x14ac:dyDescent="0.2"/>
    <row r="49854" x14ac:dyDescent="0.2"/>
    <row r="49855" x14ac:dyDescent="0.2"/>
    <row r="49856" x14ac:dyDescent="0.2"/>
    <row r="49857" x14ac:dyDescent="0.2"/>
    <row r="49858" x14ac:dyDescent="0.2"/>
    <row r="49859" x14ac:dyDescent="0.2"/>
    <row r="49860" x14ac:dyDescent="0.2"/>
    <row r="49861" x14ac:dyDescent="0.2"/>
    <row r="49862" x14ac:dyDescent="0.2"/>
    <row r="49863" x14ac:dyDescent="0.2"/>
    <row r="49864" x14ac:dyDescent="0.2"/>
    <row r="49865" x14ac:dyDescent="0.2"/>
    <row r="49866" x14ac:dyDescent="0.2"/>
    <row r="49867" x14ac:dyDescent="0.2"/>
    <row r="49868" x14ac:dyDescent="0.2"/>
    <row r="49869" x14ac:dyDescent="0.2"/>
    <row r="49870" x14ac:dyDescent="0.2"/>
    <row r="49871" x14ac:dyDescent="0.2"/>
    <row r="49872" x14ac:dyDescent="0.2"/>
    <row r="49873" x14ac:dyDescent="0.2"/>
    <row r="49874" x14ac:dyDescent="0.2"/>
    <row r="49875" x14ac:dyDescent="0.2"/>
    <row r="49876" x14ac:dyDescent="0.2"/>
    <row r="49877" x14ac:dyDescent="0.2"/>
    <row r="49878" x14ac:dyDescent="0.2"/>
    <row r="49879" x14ac:dyDescent="0.2"/>
    <row r="49880" x14ac:dyDescent="0.2"/>
    <row r="49881" x14ac:dyDescent="0.2"/>
    <row r="49882" x14ac:dyDescent="0.2"/>
    <row r="49883" x14ac:dyDescent="0.2"/>
    <row r="49884" x14ac:dyDescent="0.2"/>
    <row r="49885" x14ac:dyDescent="0.2"/>
    <row r="49886" x14ac:dyDescent="0.2"/>
    <row r="49887" x14ac:dyDescent="0.2"/>
    <row r="49888" x14ac:dyDescent="0.2"/>
    <row r="49889" x14ac:dyDescent="0.2"/>
    <row r="49890" x14ac:dyDescent="0.2"/>
    <row r="49891" x14ac:dyDescent="0.2"/>
    <row r="49892" x14ac:dyDescent="0.2"/>
    <row r="49893" x14ac:dyDescent="0.2"/>
    <row r="49894" x14ac:dyDescent="0.2"/>
    <row r="49895" x14ac:dyDescent="0.2"/>
    <row r="49896" x14ac:dyDescent="0.2"/>
    <row r="49897" x14ac:dyDescent="0.2"/>
    <row r="49898" x14ac:dyDescent="0.2"/>
    <row r="49899" x14ac:dyDescent="0.2"/>
    <row r="49900" x14ac:dyDescent="0.2"/>
    <row r="49901" x14ac:dyDescent="0.2"/>
    <row r="49902" x14ac:dyDescent="0.2"/>
    <row r="49903" x14ac:dyDescent="0.2"/>
    <row r="49904" x14ac:dyDescent="0.2"/>
    <row r="49905" x14ac:dyDescent="0.2"/>
    <row r="49906" x14ac:dyDescent="0.2"/>
    <row r="49907" x14ac:dyDescent="0.2"/>
    <row r="49908" x14ac:dyDescent="0.2"/>
    <row r="49909" x14ac:dyDescent="0.2"/>
    <row r="49910" x14ac:dyDescent="0.2"/>
    <row r="49911" x14ac:dyDescent="0.2"/>
    <row r="49912" x14ac:dyDescent="0.2"/>
    <row r="49913" x14ac:dyDescent="0.2"/>
    <row r="49914" x14ac:dyDescent="0.2"/>
    <row r="49915" x14ac:dyDescent="0.2"/>
    <row r="49916" x14ac:dyDescent="0.2"/>
    <row r="49917" x14ac:dyDescent="0.2"/>
    <row r="49918" x14ac:dyDescent="0.2"/>
    <row r="49919" x14ac:dyDescent="0.2"/>
    <row r="49920" x14ac:dyDescent="0.2"/>
    <row r="49921" x14ac:dyDescent="0.2"/>
    <row r="49922" x14ac:dyDescent="0.2"/>
    <row r="49923" x14ac:dyDescent="0.2"/>
    <row r="49924" x14ac:dyDescent="0.2"/>
    <row r="49925" x14ac:dyDescent="0.2"/>
    <row r="49926" x14ac:dyDescent="0.2"/>
    <row r="49927" x14ac:dyDescent="0.2"/>
    <row r="49928" x14ac:dyDescent="0.2"/>
    <row r="49929" x14ac:dyDescent="0.2"/>
    <row r="49930" x14ac:dyDescent="0.2"/>
    <row r="49931" x14ac:dyDescent="0.2"/>
    <row r="49932" x14ac:dyDescent="0.2"/>
    <row r="49933" x14ac:dyDescent="0.2"/>
    <row r="49934" x14ac:dyDescent="0.2"/>
    <row r="49935" x14ac:dyDescent="0.2"/>
    <row r="49936" x14ac:dyDescent="0.2"/>
    <row r="49937" x14ac:dyDescent="0.2"/>
    <row r="49938" x14ac:dyDescent="0.2"/>
    <row r="49939" x14ac:dyDescent="0.2"/>
    <row r="49940" x14ac:dyDescent="0.2"/>
    <row r="49941" x14ac:dyDescent="0.2"/>
    <row r="49942" x14ac:dyDescent="0.2"/>
    <row r="49943" x14ac:dyDescent="0.2"/>
    <row r="49944" x14ac:dyDescent="0.2"/>
    <row r="49945" x14ac:dyDescent="0.2"/>
    <row r="49946" x14ac:dyDescent="0.2"/>
    <row r="49947" x14ac:dyDescent="0.2"/>
    <row r="49948" x14ac:dyDescent="0.2"/>
    <row r="49949" x14ac:dyDescent="0.2"/>
    <row r="49950" x14ac:dyDescent="0.2"/>
    <row r="49951" x14ac:dyDescent="0.2"/>
    <row r="49952" x14ac:dyDescent="0.2"/>
    <row r="49953" x14ac:dyDescent="0.2"/>
    <row r="49954" x14ac:dyDescent="0.2"/>
    <row r="49955" x14ac:dyDescent="0.2"/>
    <row r="49956" x14ac:dyDescent="0.2"/>
    <row r="49957" x14ac:dyDescent="0.2"/>
    <row r="49958" x14ac:dyDescent="0.2"/>
    <row r="49959" x14ac:dyDescent="0.2"/>
    <row r="49960" x14ac:dyDescent="0.2"/>
    <row r="49961" x14ac:dyDescent="0.2"/>
    <row r="49962" x14ac:dyDescent="0.2"/>
    <row r="49963" x14ac:dyDescent="0.2"/>
    <row r="49964" x14ac:dyDescent="0.2"/>
    <row r="49965" x14ac:dyDescent="0.2"/>
    <row r="49966" x14ac:dyDescent="0.2"/>
    <row r="49967" x14ac:dyDescent="0.2"/>
    <row r="49968" x14ac:dyDescent="0.2"/>
    <row r="49969" x14ac:dyDescent="0.2"/>
    <row r="49970" x14ac:dyDescent="0.2"/>
    <row r="49971" x14ac:dyDescent="0.2"/>
    <row r="49972" x14ac:dyDescent="0.2"/>
    <row r="49973" x14ac:dyDescent="0.2"/>
    <row r="49974" x14ac:dyDescent="0.2"/>
    <row r="49975" x14ac:dyDescent="0.2"/>
    <row r="49976" x14ac:dyDescent="0.2"/>
    <row r="49977" x14ac:dyDescent="0.2"/>
    <row r="49978" x14ac:dyDescent="0.2"/>
    <row r="49979" x14ac:dyDescent="0.2"/>
    <row r="49980" x14ac:dyDescent="0.2"/>
    <row r="49981" x14ac:dyDescent="0.2"/>
    <row r="49982" x14ac:dyDescent="0.2"/>
    <row r="49983" x14ac:dyDescent="0.2"/>
    <row r="49984" x14ac:dyDescent="0.2"/>
    <row r="49985" x14ac:dyDescent="0.2"/>
    <row r="49986" x14ac:dyDescent="0.2"/>
    <row r="49987" x14ac:dyDescent="0.2"/>
    <row r="49988" x14ac:dyDescent="0.2"/>
    <row r="49989" x14ac:dyDescent="0.2"/>
    <row r="49990" x14ac:dyDescent="0.2"/>
    <row r="49991" x14ac:dyDescent="0.2"/>
    <row r="49992" x14ac:dyDescent="0.2"/>
    <row r="49993" x14ac:dyDescent="0.2"/>
    <row r="49994" x14ac:dyDescent="0.2"/>
    <row r="49995" x14ac:dyDescent="0.2"/>
    <row r="49996" x14ac:dyDescent="0.2"/>
    <row r="49997" x14ac:dyDescent="0.2"/>
    <row r="49998" x14ac:dyDescent="0.2"/>
    <row r="49999" x14ac:dyDescent="0.2"/>
    <row r="50000" x14ac:dyDescent="0.2"/>
    <row r="50001" x14ac:dyDescent="0.2"/>
    <row r="50002" x14ac:dyDescent="0.2"/>
    <row r="50003" x14ac:dyDescent="0.2"/>
    <row r="50004" x14ac:dyDescent="0.2"/>
    <row r="50005" x14ac:dyDescent="0.2"/>
    <row r="50006" x14ac:dyDescent="0.2"/>
    <row r="50007" x14ac:dyDescent="0.2"/>
    <row r="50008" x14ac:dyDescent="0.2"/>
    <row r="50009" x14ac:dyDescent="0.2"/>
    <row r="50010" x14ac:dyDescent="0.2"/>
    <row r="50011" x14ac:dyDescent="0.2"/>
    <row r="50012" x14ac:dyDescent="0.2"/>
    <row r="50013" x14ac:dyDescent="0.2"/>
    <row r="50014" x14ac:dyDescent="0.2"/>
    <row r="50015" x14ac:dyDescent="0.2"/>
    <row r="50016" x14ac:dyDescent="0.2"/>
    <row r="50017" x14ac:dyDescent="0.2"/>
    <row r="50018" x14ac:dyDescent="0.2"/>
    <row r="50019" x14ac:dyDescent="0.2"/>
    <row r="50020" x14ac:dyDescent="0.2"/>
    <row r="50021" x14ac:dyDescent="0.2"/>
    <row r="50022" x14ac:dyDescent="0.2"/>
    <row r="50023" x14ac:dyDescent="0.2"/>
    <row r="50024" x14ac:dyDescent="0.2"/>
    <row r="50025" x14ac:dyDescent="0.2"/>
    <row r="50026" x14ac:dyDescent="0.2"/>
    <row r="50027" x14ac:dyDescent="0.2"/>
    <row r="50028" x14ac:dyDescent="0.2"/>
    <row r="50029" x14ac:dyDescent="0.2"/>
    <row r="50030" x14ac:dyDescent="0.2"/>
    <row r="50031" x14ac:dyDescent="0.2"/>
    <row r="50032" x14ac:dyDescent="0.2"/>
    <row r="50033" x14ac:dyDescent="0.2"/>
    <row r="50034" x14ac:dyDescent="0.2"/>
    <row r="50035" x14ac:dyDescent="0.2"/>
    <row r="50036" x14ac:dyDescent="0.2"/>
    <row r="50037" x14ac:dyDescent="0.2"/>
    <row r="50038" x14ac:dyDescent="0.2"/>
    <row r="50039" x14ac:dyDescent="0.2"/>
    <row r="50040" x14ac:dyDescent="0.2"/>
    <row r="50041" x14ac:dyDescent="0.2"/>
    <row r="50042" x14ac:dyDescent="0.2"/>
    <row r="50043" x14ac:dyDescent="0.2"/>
    <row r="50044" x14ac:dyDescent="0.2"/>
    <row r="50045" x14ac:dyDescent="0.2"/>
    <row r="50046" x14ac:dyDescent="0.2"/>
    <row r="50047" x14ac:dyDescent="0.2"/>
    <row r="50048" x14ac:dyDescent="0.2"/>
    <row r="50049" x14ac:dyDescent="0.2"/>
    <row r="50050" x14ac:dyDescent="0.2"/>
    <row r="50051" x14ac:dyDescent="0.2"/>
    <row r="50052" x14ac:dyDescent="0.2"/>
    <row r="50053" x14ac:dyDescent="0.2"/>
    <row r="50054" x14ac:dyDescent="0.2"/>
    <row r="50055" x14ac:dyDescent="0.2"/>
    <row r="50056" x14ac:dyDescent="0.2"/>
    <row r="50057" x14ac:dyDescent="0.2"/>
    <row r="50058" x14ac:dyDescent="0.2"/>
    <row r="50059" x14ac:dyDescent="0.2"/>
    <row r="50060" x14ac:dyDescent="0.2"/>
    <row r="50061" x14ac:dyDescent="0.2"/>
    <row r="50062" x14ac:dyDescent="0.2"/>
    <row r="50063" x14ac:dyDescent="0.2"/>
    <row r="50064" x14ac:dyDescent="0.2"/>
    <row r="50065" x14ac:dyDescent="0.2"/>
    <row r="50066" x14ac:dyDescent="0.2"/>
    <row r="50067" x14ac:dyDescent="0.2"/>
    <row r="50068" x14ac:dyDescent="0.2"/>
    <row r="50069" x14ac:dyDescent="0.2"/>
    <row r="50070" x14ac:dyDescent="0.2"/>
    <row r="50071" x14ac:dyDescent="0.2"/>
    <row r="50072" x14ac:dyDescent="0.2"/>
    <row r="50073" x14ac:dyDescent="0.2"/>
    <row r="50074" x14ac:dyDescent="0.2"/>
    <row r="50075" x14ac:dyDescent="0.2"/>
    <row r="50076" x14ac:dyDescent="0.2"/>
    <row r="50077" x14ac:dyDescent="0.2"/>
    <row r="50078" x14ac:dyDescent="0.2"/>
    <row r="50079" x14ac:dyDescent="0.2"/>
    <row r="50080" x14ac:dyDescent="0.2"/>
    <row r="50081" x14ac:dyDescent="0.2"/>
    <row r="50082" x14ac:dyDescent="0.2"/>
    <row r="50083" x14ac:dyDescent="0.2"/>
    <row r="50084" x14ac:dyDescent="0.2"/>
    <row r="50085" x14ac:dyDescent="0.2"/>
    <row r="50086" x14ac:dyDescent="0.2"/>
    <row r="50087" x14ac:dyDescent="0.2"/>
    <row r="50088" x14ac:dyDescent="0.2"/>
    <row r="50089" x14ac:dyDescent="0.2"/>
    <row r="50090" x14ac:dyDescent="0.2"/>
    <row r="50091" x14ac:dyDescent="0.2"/>
    <row r="50092" x14ac:dyDescent="0.2"/>
    <row r="50093" x14ac:dyDescent="0.2"/>
    <row r="50094" x14ac:dyDescent="0.2"/>
    <row r="50095" x14ac:dyDescent="0.2"/>
    <row r="50096" x14ac:dyDescent="0.2"/>
    <row r="50097" x14ac:dyDescent="0.2"/>
    <row r="50098" x14ac:dyDescent="0.2"/>
    <row r="50099" x14ac:dyDescent="0.2"/>
    <row r="50100" x14ac:dyDescent="0.2"/>
    <row r="50101" x14ac:dyDescent="0.2"/>
    <row r="50102" x14ac:dyDescent="0.2"/>
    <row r="50103" x14ac:dyDescent="0.2"/>
    <row r="50104" x14ac:dyDescent="0.2"/>
    <row r="50105" x14ac:dyDescent="0.2"/>
    <row r="50106" x14ac:dyDescent="0.2"/>
    <row r="50107" x14ac:dyDescent="0.2"/>
    <row r="50108" x14ac:dyDescent="0.2"/>
    <row r="50109" x14ac:dyDescent="0.2"/>
    <row r="50110" x14ac:dyDescent="0.2"/>
    <row r="50111" x14ac:dyDescent="0.2"/>
    <row r="50112" x14ac:dyDescent="0.2"/>
    <row r="50113" x14ac:dyDescent="0.2"/>
    <row r="50114" x14ac:dyDescent="0.2"/>
    <row r="50115" x14ac:dyDescent="0.2"/>
    <row r="50116" x14ac:dyDescent="0.2"/>
    <row r="50117" x14ac:dyDescent="0.2"/>
    <row r="50118" x14ac:dyDescent="0.2"/>
    <row r="50119" x14ac:dyDescent="0.2"/>
    <row r="50120" x14ac:dyDescent="0.2"/>
    <row r="50121" x14ac:dyDescent="0.2"/>
    <row r="50122" x14ac:dyDescent="0.2"/>
    <row r="50123" x14ac:dyDescent="0.2"/>
    <row r="50124" x14ac:dyDescent="0.2"/>
    <row r="50125" x14ac:dyDescent="0.2"/>
    <row r="50126" x14ac:dyDescent="0.2"/>
    <row r="50127" x14ac:dyDescent="0.2"/>
    <row r="50128" x14ac:dyDescent="0.2"/>
    <row r="50129" x14ac:dyDescent="0.2"/>
    <row r="50130" x14ac:dyDescent="0.2"/>
    <row r="50131" x14ac:dyDescent="0.2"/>
    <row r="50132" x14ac:dyDescent="0.2"/>
    <row r="50133" x14ac:dyDescent="0.2"/>
    <row r="50134" x14ac:dyDescent="0.2"/>
    <row r="50135" x14ac:dyDescent="0.2"/>
    <row r="50136" x14ac:dyDescent="0.2"/>
    <row r="50137" x14ac:dyDescent="0.2"/>
    <row r="50138" x14ac:dyDescent="0.2"/>
    <row r="50139" x14ac:dyDescent="0.2"/>
    <row r="50140" x14ac:dyDescent="0.2"/>
    <row r="50141" x14ac:dyDescent="0.2"/>
    <row r="50142" x14ac:dyDescent="0.2"/>
    <row r="50143" x14ac:dyDescent="0.2"/>
    <row r="50144" x14ac:dyDescent="0.2"/>
    <row r="50145" x14ac:dyDescent="0.2"/>
    <row r="50146" x14ac:dyDescent="0.2"/>
    <row r="50147" x14ac:dyDescent="0.2"/>
    <row r="50148" x14ac:dyDescent="0.2"/>
    <row r="50149" x14ac:dyDescent="0.2"/>
    <row r="50150" x14ac:dyDescent="0.2"/>
    <row r="50151" x14ac:dyDescent="0.2"/>
    <row r="50152" x14ac:dyDescent="0.2"/>
    <row r="50153" x14ac:dyDescent="0.2"/>
    <row r="50154" x14ac:dyDescent="0.2"/>
    <row r="50155" x14ac:dyDescent="0.2"/>
    <row r="50156" x14ac:dyDescent="0.2"/>
    <row r="50157" x14ac:dyDescent="0.2"/>
    <row r="50158" x14ac:dyDescent="0.2"/>
    <row r="50159" x14ac:dyDescent="0.2"/>
    <row r="50160" x14ac:dyDescent="0.2"/>
    <row r="50161" x14ac:dyDescent="0.2"/>
    <row r="50162" x14ac:dyDescent="0.2"/>
    <row r="50163" x14ac:dyDescent="0.2"/>
    <row r="50164" x14ac:dyDescent="0.2"/>
    <row r="50165" x14ac:dyDescent="0.2"/>
    <row r="50166" x14ac:dyDescent="0.2"/>
    <row r="50167" x14ac:dyDescent="0.2"/>
    <row r="50168" x14ac:dyDescent="0.2"/>
    <row r="50169" x14ac:dyDescent="0.2"/>
    <row r="50170" x14ac:dyDescent="0.2"/>
    <row r="50171" x14ac:dyDescent="0.2"/>
    <row r="50172" x14ac:dyDescent="0.2"/>
    <row r="50173" x14ac:dyDescent="0.2"/>
    <row r="50174" x14ac:dyDescent="0.2"/>
    <row r="50175" x14ac:dyDescent="0.2"/>
    <row r="50176" x14ac:dyDescent="0.2"/>
    <row r="50177" x14ac:dyDescent="0.2"/>
    <row r="50178" x14ac:dyDescent="0.2"/>
    <row r="50179" x14ac:dyDescent="0.2"/>
    <row r="50180" x14ac:dyDescent="0.2"/>
    <row r="50181" x14ac:dyDescent="0.2"/>
    <row r="50182" x14ac:dyDescent="0.2"/>
    <row r="50183" x14ac:dyDescent="0.2"/>
    <row r="50184" x14ac:dyDescent="0.2"/>
    <row r="50185" x14ac:dyDescent="0.2"/>
    <row r="50186" x14ac:dyDescent="0.2"/>
    <row r="50187" x14ac:dyDescent="0.2"/>
    <row r="50188" x14ac:dyDescent="0.2"/>
    <row r="50189" x14ac:dyDescent="0.2"/>
    <row r="50190" x14ac:dyDescent="0.2"/>
    <row r="50191" x14ac:dyDescent="0.2"/>
    <row r="50192" x14ac:dyDescent="0.2"/>
    <row r="50193" x14ac:dyDescent="0.2"/>
    <row r="50194" x14ac:dyDescent="0.2"/>
    <row r="50195" x14ac:dyDescent="0.2"/>
    <row r="50196" x14ac:dyDescent="0.2"/>
    <row r="50197" x14ac:dyDescent="0.2"/>
    <row r="50198" x14ac:dyDescent="0.2"/>
    <row r="50199" x14ac:dyDescent="0.2"/>
    <row r="50200" x14ac:dyDescent="0.2"/>
    <row r="50201" x14ac:dyDescent="0.2"/>
    <row r="50202" x14ac:dyDescent="0.2"/>
    <row r="50203" x14ac:dyDescent="0.2"/>
    <row r="50204" x14ac:dyDescent="0.2"/>
    <row r="50205" x14ac:dyDescent="0.2"/>
    <row r="50206" x14ac:dyDescent="0.2"/>
    <row r="50207" x14ac:dyDescent="0.2"/>
    <row r="50208" x14ac:dyDescent="0.2"/>
    <row r="50209" x14ac:dyDescent="0.2"/>
    <row r="50210" x14ac:dyDescent="0.2"/>
    <row r="50211" x14ac:dyDescent="0.2"/>
    <row r="50212" x14ac:dyDescent="0.2"/>
    <row r="50213" x14ac:dyDescent="0.2"/>
    <row r="50214" x14ac:dyDescent="0.2"/>
    <row r="50215" x14ac:dyDescent="0.2"/>
    <row r="50216" x14ac:dyDescent="0.2"/>
    <row r="50217" x14ac:dyDescent="0.2"/>
    <row r="50218" x14ac:dyDescent="0.2"/>
    <row r="50219" x14ac:dyDescent="0.2"/>
    <row r="50220" x14ac:dyDescent="0.2"/>
    <row r="50221" x14ac:dyDescent="0.2"/>
    <row r="50222" x14ac:dyDescent="0.2"/>
    <row r="50223" x14ac:dyDescent="0.2"/>
    <row r="50224" x14ac:dyDescent="0.2"/>
    <row r="50225" x14ac:dyDescent="0.2"/>
    <row r="50226" x14ac:dyDescent="0.2"/>
    <row r="50227" x14ac:dyDescent="0.2"/>
    <row r="50228" x14ac:dyDescent="0.2"/>
    <row r="50229" x14ac:dyDescent="0.2"/>
    <row r="50230" x14ac:dyDescent="0.2"/>
    <row r="50231" x14ac:dyDescent="0.2"/>
    <row r="50232" x14ac:dyDescent="0.2"/>
    <row r="50233" x14ac:dyDescent="0.2"/>
    <row r="50234" x14ac:dyDescent="0.2"/>
    <row r="50235" x14ac:dyDescent="0.2"/>
    <row r="50236" x14ac:dyDescent="0.2"/>
    <row r="50237" x14ac:dyDescent="0.2"/>
    <row r="50238" x14ac:dyDescent="0.2"/>
    <row r="50239" x14ac:dyDescent="0.2"/>
    <row r="50240" x14ac:dyDescent="0.2"/>
    <row r="50241" x14ac:dyDescent="0.2"/>
    <row r="50242" x14ac:dyDescent="0.2"/>
    <row r="50243" x14ac:dyDescent="0.2"/>
    <row r="50244" x14ac:dyDescent="0.2"/>
    <row r="50245" x14ac:dyDescent="0.2"/>
    <row r="50246" x14ac:dyDescent="0.2"/>
    <row r="50247" x14ac:dyDescent="0.2"/>
    <row r="50248" x14ac:dyDescent="0.2"/>
    <row r="50249" x14ac:dyDescent="0.2"/>
    <row r="50250" x14ac:dyDescent="0.2"/>
    <row r="50251" x14ac:dyDescent="0.2"/>
    <row r="50252" x14ac:dyDescent="0.2"/>
    <row r="50253" x14ac:dyDescent="0.2"/>
    <row r="50254" x14ac:dyDescent="0.2"/>
    <row r="50255" x14ac:dyDescent="0.2"/>
    <row r="50256" x14ac:dyDescent="0.2"/>
    <row r="50257" x14ac:dyDescent="0.2"/>
    <row r="50258" x14ac:dyDescent="0.2"/>
    <row r="50259" x14ac:dyDescent="0.2"/>
    <row r="50260" x14ac:dyDescent="0.2"/>
    <row r="50261" x14ac:dyDescent="0.2"/>
    <row r="50262" x14ac:dyDescent="0.2"/>
    <row r="50263" x14ac:dyDescent="0.2"/>
    <row r="50264" x14ac:dyDescent="0.2"/>
    <row r="50265" x14ac:dyDescent="0.2"/>
    <row r="50266" x14ac:dyDescent="0.2"/>
    <row r="50267" x14ac:dyDescent="0.2"/>
    <row r="50268" x14ac:dyDescent="0.2"/>
    <row r="50269" x14ac:dyDescent="0.2"/>
    <row r="50270" x14ac:dyDescent="0.2"/>
    <row r="50271" x14ac:dyDescent="0.2"/>
    <row r="50272" x14ac:dyDescent="0.2"/>
    <row r="50273" x14ac:dyDescent="0.2"/>
    <row r="50274" x14ac:dyDescent="0.2"/>
    <row r="50275" x14ac:dyDescent="0.2"/>
    <row r="50276" x14ac:dyDescent="0.2"/>
    <row r="50277" x14ac:dyDescent="0.2"/>
    <row r="50278" x14ac:dyDescent="0.2"/>
    <row r="50279" x14ac:dyDescent="0.2"/>
    <row r="50280" x14ac:dyDescent="0.2"/>
    <row r="50281" x14ac:dyDescent="0.2"/>
    <row r="50282" x14ac:dyDescent="0.2"/>
    <row r="50283" x14ac:dyDescent="0.2"/>
    <row r="50284" x14ac:dyDescent="0.2"/>
    <row r="50285" x14ac:dyDescent="0.2"/>
    <row r="50286" x14ac:dyDescent="0.2"/>
    <row r="50287" x14ac:dyDescent="0.2"/>
    <row r="50288" x14ac:dyDescent="0.2"/>
    <row r="50289" x14ac:dyDescent="0.2"/>
    <row r="50290" x14ac:dyDescent="0.2"/>
    <row r="50291" x14ac:dyDescent="0.2"/>
    <row r="50292" x14ac:dyDescent="0.2"/>
    <row r="50293" x14ac:dyDescent="0.2"/>
    <row r="50294" x14ac:dyDescent="0.2"/>
    <row r="50295" x14ac:dyDescent="0.2"/>
    <row r="50296" x14ac:dyDescent="0.2"/>
    <row r="50297" x14ac:dyDescent="0.2"/>
    <row r="50298" x14ac:dyDescent="0.2"/>
    <row r="50299" x14ac:dyDescent="0.2"/>
    <row r="50300" x14ac:dyDescent="0.2"/>
    <row r="50301" x14ac:dyDescent="0.2"/>
    <row r="50302" x14ac:dyDescent="0.2"/>
    <row r="50303" x14ac:dyDescent="0.2"/>
    <row r="50304" x14ac:dyDescent="0.2"/>
    <row r="50305" x14ac:dyDescent="0.2"/>
    <row r="50306" x14ac:dyDescent="0.2"/>
    <row r="50307" x14ac:dyDescent="0.2"/>
    <row r="50308" x14ac:dyDescent="0.2"/>
    <row r="50309" x14ac:dyDescent="0.2"/>
    <row r="50310" x14ac:dyDescent="0.2"/>
    <row r="50311" x14ac:dyDescent="0.2"/>
    <row r="50312" x14ac:dyDescent="0.2"/>
    <row r="50313" x14ac:dyDescent="0.2"/>
    <row r="50314" x14ac:dyDescent="0.2"/>
    <row r="50315" x14ac:dyDescent="0.2"/>
    <row r="50316" x14ac:dyDescent="0.2"/>
    <row r="50317" x14ac:dyDescent="0.2"/>
    <row r="50318" x14ac:dyDescent="0.2"/>
    <row r="50319" x14ac:dyDescent="0.2"/>
    <row r="50320" x14ac:dyDescent="0.2"/>
    <row r="50321" x14ac:dyDescent="0.2"/>
    <row r="50322" x14ac:dyDescent="0.2"/>
    <row r="50323" x14ac:dyDescent="0.2"/>
    <row r="50324" x14ac:dyDescent="0.2"/>
    <row r="50325" x14ac:dyDescent="0.2"/>
    <row r="50326" x14ac:dyDescent="0.2"/>
    <row r="50327" x14ac:dyDescent="0.2"/>
    <row r="50328" x14ac:dyDescent="0.2"/>
    <row r="50329" x14ac:dyDescent="0.2"/>
    <row r="50330" x14ac:dyDescent="0.2"/>
    <row r="50331" x14ac:dyDescent="0.2"/>
    <row r="50332" x14ac:dyDescent="0.2"/>
    <row r="50333" x14ac:dyDescent="0.2"/>
    <row r="50334" x14ac:dyDescent="0.2"/>
    <row r="50335" x14ac:dyDescent="0.2"/>
    <row r="50336" x14ac:dyDescent="0.2"/>
    <row r="50337" x14ac:dyDescent="0.2"/>
    <row r="50338" x14ac:dyDescent="0.2"/>
    <row r="50339" x14ac:dyDescent="0.2"/>
    <row r="50340" x14ac:dyDescent="0.2"/>
    <row r="50341" x14ac:dyDescent="0.2"/>
    <row r="50342" x14ac:dyDescent="0.2"/>
    <row r="50343" x14ac:dyDescent="0.2"/>
    <row r="50344" x14ac:dyDescent="0.2"/>
    <row r="50345" x14ac:dyDescent="0.2"/>
    <row r="50346" x14ac:dyDescent="0.2"/>
    <row r="50347" x14ac:dyDescent="0.2"/>
    <row r="50348" x14ac:dyDescent="0.2"/>
    <row r="50349" x14ac:dyDescent="0.2"/>
    <row r="50350" x14ac:dyDescent="0.2"/>
    <row r="50351" x14ac:dyDescent="0.2"/>
    <row r="50352" x14ac:dyDescent="0.2"/>
    <row r="50353" x14ac:dyDescent="0.2"/>
    <row r="50354" x14ac:dyDescent="0.2"/>
    <row r="50355" x14ac:dyDescent="0.2"/>
    <row r="50356" x14ac:dyDescent="0.2"/>
    <row r="50357" x14ac:dyDescent="0.2"/>
    <row r="50358" x14ac:dyDescent="0.2"/>
    <row r="50359" x14ac:dyDescent="0.2"/>
    <row r="50360" x14ac:dyDescent="0.2"/>
    <row r="50361" x14ac:dyDescent="0.2"/>
    <row r="50362" x14ac:dyDescent="0.2"/>
    <row r="50363" x14ac:dyDescent="0.2"/>
    <row r="50364" x14ac:dyDescent="0.2"/>
    <row r="50365" x14ac:dyDescent="0.2"/>
    <row r="50366" x14ac:dyDescent="0.2"/>
    <row r="50367" x14ac:dyDescent="0.2"/>
    <row r="50368" x14ac:dyDescent="0.2"/>
    <row r="50369" x14ac:dyDescent="0.2"/>
    <row r="50370" x14ac:dyDescent="0.2"/>
    <row r="50371" x14ac:dyDescent="0.2"/>
    <row r="50372" x14ac:dyDescent="0.2"/>
    <row r="50373" x14ac:dyDescent="0.2"/>
    <row r="50374" x14ac:dyDescent="0.2"/>
    <row r="50375" x14ac:dyDescent="0.2"/>
    <row r="50376" x14ac:dyDescent="0.2"/>
    <row r="50377" x14ac:dyDescent="0.2"/>
    <row r="50378" x14ac:dyDescent="0.2"/>
    <row r="50379" x14ac:dyDescent="0.2"/>
    <row r="50380" x14ac:dyDescent="0.2"/>
    <row r="50381" x14ac:dyDescent="0.2"/>
    <row r="50382" x14ac:dyDescent="0.2"/>
    <row r="50383" x14ac:dyDescent="0.2"/>
    <row r="50384" x14ac:dyDescent="0.2"/>
    <row r="50385" x14ac:dyDescent="0.2"/>
    <row r="50386" x14ac:dyDescent="0.2"/>
    <row r="50387" x14ac:dyDescent="0.2"/>
    <row r="50388" x14ac:dyDescent="0.2"/>
    <row r="50389" x14ac:dyDescent="0.2"/>
    <row r="50390" x14ac:dyDescent="0.2"/>
    <row r="50391" x14ac:dyDescent="0.2"/>
    <row r="50392" x14ac:dyDescent="0.2"/>
    <row r="50393" x14ac:dyDescent="0.2"/>
    <row r="50394" x14ac:dyDescent="0.2"/>
    <row r="50395" x14ac:dyDescent="0.2"/>
    <row r="50396" x14ac:dyDescent="0.2"/>
    <row r="50397" x14ac:dyDescent="0.2"/>
    <row r="50398" x14ac:dyDescent="0.2"/>
    <row r="50399" x14ac:dyDescent="0.2"/>
    <row r="50400" x14ac:dyDescent="0.2"/>
    <row r="50401" x14ac:dyDescent="0.2"/>
    <row r="50402" x14ac:dyDescent="0.2"/>
    <row r="50403" x14ac:dyDescent="0.2"/>
    <row r="50404" x14ac:dyDescent="0.2"/>
    <row r="50405" x14ac:dyDescent="0.2"/>
    <row r="50406" x14ac:dyDescent="0.2"/>
    <row r="50407" x14ac:dyDescent="0.2"/>
    <row r="50408" x14ac:dyDescent="0.2"/>
    <row r="50409" x14ac:dyDescent="0.2"/>
    <row r="50410" x14ac:dyDescent="0.2"/>
    <row r="50411" x14ac:dyDescent="0.2"/>
    <row r="50412" x14ac:dyDescent="0.2"/>
    <row r="50413" x14ac:dyDescent="0.2"/>
    <row r="50414" x14ac:dyDescent="0.2"/>
    <row r="50415" x14ac:dyDescent="0.2"/>
    <row r="50416" x14ac:dyDescent="0.2"/>
    <row r="50417" x14ac:dyDescent="0.2"/>
    <row r="50418" x14ac:dyDescent="0.2"/>
    <row r="50419" x14ac:dyDescent="0.2"/>
    <row r="50420" x14ac:dyDescent="0.2"/>
    <row r="50421" x14ac:dyDescent="0.2"/>
    <row r="50422" x14ac:dyDescent="0.2"/>
    <row r="50423" x14ac:dyDescent="0.2"/>
    <row r="50424" x14ac:dyDescent="0.2"/>
    <row r="50425" x14ac:dyDescent="0.2"/>
    <row r="50426" x14ac:dyDescent="0.2"/>
    <row r="50427" x14ac:dyDescent="0.2"/>
    <row r="50428" x14ac:dyDescent="0.2"/>
    <row r="50429" x14ac:dyDescent="0.2"/>
    <row r="50430" x14ac:dyDescent="0.2"/>
    <row r="50431" x14ac:dyDescent="0.2"/>
    <row r="50432" x14ac:dyDescent="0.2"/>
    <row r="50433" x14ac:dyDescent="0.2"/>
    <row r="50434" x14ac:dyDescent="0.2"/>
    <row r="50435" x14ac:dyDescent="0.2"/>
    <row r="50436" x14ac:dyDescent="0.2"/>
    <row r="50437" x14ac:dyDescent="0.2"/>
    <row r="50438" x14ac:dyDescent="0.2"/>
    <row r="50439" x14ac:dyDescent="0.2"/>
    <row r="50440" x14ac:dyDescent="0.2"/>
    <row r="50441" x14ac:dyDescent="0.2"/>
    <row r="50442" x14ac:dyDescent="0.2"/>
    <row r="50443" x14ac:dyDescent="0.2"/>
    <row r="50444" x14ac:dyDescent="0.2"/>
    <row r="50445" x14ac:dyDescent="0.2"/>
    <row r="50446" x14ac:dyDescent="0.2"/>
    <row r="50447" x14ac:dyDescent="0.2"/>
    <row r="50448" x14ac:dyDescent="0.2"/>
    <row r="50449" x14ac:dyDescent="0.2"/>
    <row r="50450" x14ac:dyDescent="0.2"/>
    <row r="50451" x14ac:dyDescent="0.2"/>
    <row r="50452" x14ac:dyDescent="0.2"/>
    <row r="50453" x14ac:dyDescent="0.2"/>
    <row r="50454" x14ac:dyDescent="0.2"/>
    <row r="50455" x14ac:dyDescent="0.2"/>
    <row r="50456" x14ac:dyDescent="0.2"/>
    <row r="50457" x14ac:dyDescent="0.2"/>
    <row r="50458" x14ac:dyDescent="0.2"/>
    <row r="50459" x14ac:dyDescent="0.2"/>
    <row r="50460" x14ac:dyDescent="0.2"/>
    <row r="50461" x14ac:dyDescent="0.2"/>
    <row r="50462" x14ac:dyDescent="0.2"/>
    <row r="50463" x14ac:dyDescent="0.2"/>
    <row r="50464" x14ac:dyDescent="0.2"/>
    <row r="50465" x14ac:dyDescent="0.2"/>
    <row r="50466" x14ac:dyDescent="0.2"/>
    <row r="50467" x14ac:dyDescent="0.2"/>
    <row r="50468" x14ac:dyDescent="0.2"/>
    <row r="50469" x14ac:dyDescent="0.2"/>
    <row r="50470" x14ac:dyDescent="0.2"/>
    <row r="50471" x14ac:dyDescent="0.2"/>
    <row r="50472" x14ac:dyDescent="0.2"/>
    <row r="50473" x14ac:dyDescent="0.2"/>
    <row r="50474" x14ac:dyDescent="0.2"/>
    <row r="50475" x14ac:dyDescent="0.2"/>
    <row r="50476" x14ac:dyDescent="0.2"/>
    <row r="50477" x14ac:dyDescent="0.2"/>
    <row r="50478" x14ac:dyDescent="0.2"/>
    <row r="50479" x14ac:dyDescent="0.2"/>
    <row r="50480" x14ac:dyDescent="0.2"/>
    <row r="50481" x14ac:dyDescent="0.2"/>
    <row r="50482" x14ac:dyDescent="0.2"/>
    <row r="50483" x14ac:dyDescent="0.2"/>
    <row r="50484" x14ac:dyDescent="0.2"/>
    <row r="50485" x14ac:dyDescent="0.2"/>
    <row r="50486" x14ac:dyDescent="0.2"/>
    <row r="50487" x14ac:dyDescent="0.2"/>
    <row r="50488" x14ac:dyDescent="0.2"/>
    <row r="50489" x14ac:dyDescent="0.2"/>
    <row r="50490" x14ac:dyDescent="0.2"/>
    <row r="50491" x14ac:dyDescent="0.2"/>
    <row r="50492" x14ac:dyDescent="0.2"/>
    <row r="50493" x14ac:dyDescent="0.2"/>
    <row r="50494" x14ac:dyDescent="0.2"/>
    <row r="50495" x14ac:dyDescent="0.2"/>
    <row r="50496" x14ac:dyDescent="0.2"/>
    <row r="50497" x14ac:dyDescent="0.2"/>
    <row r="50498" x14ac:dyDescent="0.2"/>
    <row r="50499" x14ac:dyDescent="0.2"/>
    <row r="50500" x14ac:dyDescent="0.2"/>
    <row r="50501" x14ac:dyDescent="0.2"/>
    <row r="50502" x14ac:dyDescent="0.2"/>
    <row r="50503" x14ac:dyDescent="0.2"/>
    <row r="50504" x14ac:dyDescent="0.2"/>
    <row r="50505" x14ac:dyDescent="0.2"/>
    <row r="50506" x14ac:dyDescent="0.2"/>
    <row r="50507" x14ac:dyDescent="0.2"/>
    <row r="50508" x14ac:dyDescent="0.2"/>
    <row r="50509" x14ac:dyDescent="0.2"/>
    <row r="50510" x14ac:dyDescent="0.2"/>
    <row r="50511" x14ac:dyDescent="0.2"/>
    <row r="50512" x14ac:dyDescent="0.2"/>
    <row r="50513" x14ac:dyDescent="0.2"/>
    <row r="50514" x14ac:dyDescent="0.2"/>
    <row r="50515" x14ac:dyDescent="0.2"/>
    <row r="50516" x14ac:dyDescent="0.2"/>
    <row r="50517" x14ac:dyDescent="0.2"/>
    <row r="50518" x14ac:dyDescent="0.2"/>
    <row r="50519" x14ac:dyDescent="0.2"/>
    <row r="50520" x14ac:dyDescent="0.2"/>
    <row r="50521" x14ac:dyDescent="0.2"/>
    <row r="50522" x14ac:dyDescent="0.2"/>
    <row r="50523" x14ac:dyDescent="0.2"/>
    <row r="50524" x14ac:dyDescent="0.2"/>
    <row r="50525" x14ac:dyDescent="0.2"/>
    <row r="50526" x14ac:dyDescent="0.2"/>
    <row r="50527" x14ac:dyDescent="0.2"/>
    <row r="50528" x14ac:dyDescent="0.2"/>
    <row r="50529" x14ac:dyDescent="0.2"/>
    <row r="50530" x14ac:dyDescent="0.2"/>
    <row r="50531" x14ac:dyDescent="0.2"/>
    <row r="50532" x14ac:dyDescent="0.2"/>
    <row r="50533" x14ac:dyDescent="0.2"/>
    <row r="50534" x14ac:dyDescent="0.2"/>
    <row r="50535" x14ac:dyDescent="0.2"/>
    <row r="50536" x14ac:dyDescent="0.2"/>
    <row r="50537" x14ac:dyDescent="0.2"/>
    <row r="50538" x14ac:dyDescent="0.2"/>
    <row r="50539" x14ac:dyDescent="0.2"/>
    <row r="50540" x14ac:dyDescent="0.2"/>
    <row r="50541" x14ac:dyDescent="0.2"/>
    <row r="50542" x14ac:dyDescent="0.2"/>
    <row r="50543" x14ac:dyDescent="0.2"/>
    <row r="50544" x14ac:dyDescent="0.2"/>
    <row r="50545" x14ac:dyDescent="0.2"/>
    <row r="50546" x14ac:dyDescent="0.2"/>
    <row r="50547" x14ac:dyDescent="0.2"/>
    <row r="50548" x14ac:dyDescent="0.2"/>
    <row r="50549" x14ac:dyDescent="0.2"/>
    <row r="50550" x14ac:dyDescent="0.2"/>
    <row r="50551" x14ac:dyDescent="0.2"/>
    <row r="50552" x14ac:dyDescent="0.2"/>
    <row r="50553" x14ac:dyDescent="0.2"/>
    <row r="50554" x14ac:dyDescent="0.2"/>
    <row r="50555" x14ac:dyDescent="0.2"/>
    <row r="50556" x14ac:dyDescent="0.2"/>
    <row r="50557" x14ac:dyDescent="0.2"/>
    <row r="50558" x14ac:dyDescent="0.2"/>
    <row r="50559" x14ac:dyDescent="0.2"/>
    <row r="50560" x14ac:dyDescent="0.2"/>
    <row r="50561" x14ac:dyDescent="0.2"/>
    <row r="50562" x14ac:dyDescent="0.2"/>
    <row r="50563" x14ac:dyDescent="0.2"/>
    <row r="50564" x14ac:dyDescent="0.2"/>
    <row r="50565" x14ac:dyDescent="0.2"/>
    <row r="50566" x14ac:dyDescent="0.2"/>
    <row r="50567" x14ac:dyDescent="0.2"/>
    <row r="50568" x14ac:dyDescent="0.2"/>
    <row r="50569" x14ac:dyDescent="0.2"/>
    <row r="50570" x14ac:dyDescent="0.2"/>
    <row r="50571" x14ac:dyDescent="0.2"/>
    <row r="50572" x14ac:dyDescent="0.2"/>
    <row r="50573" x14ac:dyDescent="0.2"/>
    <row r="50574" x14ac:dyDescent="0.2"/>
    <row r="50575" x14ac:dyDescent="0.2"/>
    <row r="50576" x14ac:dyDescent="0.2"/>
    <row r="50577" x14ac:dyDescent="0.2"/>
    <row r="50578" x14ac:dyDescent="0.2"/>
    <row r="50579" x14ac:dyDescent="0.2"/>
    <row r="50580" x14ac:dyDescent="0.2"/>
    <row r="50581" x14ac:dyDescent="0.2"/>
    <row r="50582" x14ac:dyDescent="0.2"/>
    <row r="50583" x14ac:dyDescent="0.2"/>
    <row r="50584" x14ac:dyDescent="0.2"/>
    <row r="50585" x14ac:dyDescent="0.2"/>
    <row r="50586" x14ac:dyDescent="0.2"/>
    <row r="50587" x14ac:dyDescent="0.2"/>
    <row r="50588" x14ac:dyDescent="0.2"/>
    <row r="50589" x14ac:dyDescent="0.2"/>
    <row r="50590" x14ac:dyDescent="0.2"/>
    <row r="50591" x14ac:dyDescent="0.2"/>
    <row r="50592" x14ac:dyDescent="0.2"/>
    <row r="50593" x14ac:dyDescent="0.2"/>
    <row r="50594" x14ac:dyDescent="0.2"/>
    <row r="50595" x14ac:dyDescent="0.2"/>
    <row r="50596" x14ac:dyDescent="0.2"/>
    <row r="50597" x14ac:dyDescent="0.2"/>
    <row r="50598" x14ac:dyDescent="0.2"/>
    <row r="50599" x14ac:dyDescent="0.2"/>
    <row r="50600" x14ac:dyDescent="0.2"/>
    <row r="50601" x14ac:dyDescent="0.2"/>
    <row r="50602" x14ac:dyDescent="0.2"/>
    <row r="50603" x14ac:dyDescent="0.2"/>
    <row r="50604" x14ac:dyDescent="0.2"/>
    <row r="50605" x14ac:dyDescent="0.2"/>
    <row r="50606" x14ac:dyDescent="0.2"/>
    <row r="50607" x14ac:dyDescent="0.2"/>
    <row r="50608" x14ac:dyDescent="0.2"/>
    <row r="50609" x14ac:dyDescent="0.2"/>
    <row r="50610" x14ac:dyDescent="0.2"/>
    <row r="50611" x14ac:dyDescent="0.2"/>
    <row r="50612" x14ac:dyDescent="0.2"/>
    <row r="50613" x14ac:dyDescent="0.2"/>
    <row r="50614" x14ac:dyDescent="0.2"/>
    <row r="50615" x14ac:dyDescent="0.2"/>
    <row r="50616" x14ac:dyDescent="0.2"/>
    <row r="50617" x14ac:dyDescent="0.2"/>
    <row r="50618" x14ac:dyDescent="0.2"/>
    <row r="50619" x14ac:dyDescent="0.2"/>
    <row r="50620" x14ac:dyDescent="0.2"/>
    <row r="50621" x14ac:dyDescent="0.2"/>
    <row r="50622" x14ac:dyDescent="0.2"/>
    <row r="50623" x14ac:dyDescent="0.2"/>
    <row r="50624" x14ac:dyDescent="0.2"/>
    <row r="50625" x14ac:dyDescent="0.2"/>
    <row r="50626" x14ac:dyDescent="0.2"/>
    <row r="50627" x14ac:dyDescent="0.2"/>
    <row r="50628" x14ac:dyDescent="0.2"/>
    <row r="50629" x14ac:dyDescent="0.2"/>
    <row r="50630" x14ac:dyDescent="0.2"/>
    <row r="50631" x14ac:dyDescent="0.2"/>
    <row r="50632" x14ac:dyDescent="0.2"/>
    <row r="50633" x14ac:dyDescent="0.2"/>
    <row r="50634" x14ac:dyDescent="0.2"/>
    <row r="50635" x14ac:dyDescent="0.2"/>
    <row r="50636" x14ac:dyDescent="0.2"/>
    <row r="50637" x14ac:dyDescent="0.2"/>
    <row r="50638" x14ac:dyDescent="0.2"/>
    <row r="50639" x14ac:dyDescent="0.2"/>
    <row r="50640" x14ac:dyDescent="0.2"/>
    <row r="50641" x14ac:dyDescent="0.2"/>
    <row r="50642" x14ac:dyDescent="0.2"/>
    <row r="50643" x14ac:dyDescent="0.2"/>
    <row r="50644" x14ac:dyDescent="0.2"/>
    <row r="50645" x14ac:dyDescent="0.2"/>
    <row r="50646" x14ac:dyDescent="0.2"/>
    <row r="50647" x14ac:dyDescent="0.2"/>
    <row r="50648" x14ac:dyDescent="0.2"/>
    <row r="50649" x14ac:dyDescent="0.2"/>
    <row r="50650" x14ac:dyDescent="0.2"/>
    <row r="50651" x14ac:dyDescent="0.2"/>
    <row r="50652" x14ac:dyDescent="0.2"/>
    <row r="50653" x14ac:dyDescent="0.2"/>
    <row r="50654" x14ac:dyDescent="0.2"/>
    <row r="50655" x14ac:dyDescent="0.2"/>
    <row r="50656" x14ac:dyDescent="0.2"/>
    <row r="50657" x14ac:dyDescent="0.2"/>
    <row r="50658" x14ac:dyDescent="0.2"/>
    <row r="50659" x14ac:dyDescent="0.2"/>
    <row r="50660" x14ac:dyDescent="0.2"/>
    <row r="50661" x14ac:dyDescent="0.2"/>
    <row r="50662" x14ac:dyDescent="0.2"/>
    <row r="50663" x14ac:dyDescent="0.2"/>
    <row r="50664" x14ac:dyDescent="0.2"/>
    <row r="50665" x14ac:dyDescent="0.2"/>
    <row r="50666" x14ac:dyDescent="0.2"/>
    <row r="50667" x14ac:dyDescent="0.2"/>
    <row r="50668" x14ac:dyDescent="0.2"/>
    <row r="50669" x14ac:dyDescent="0.2"/>
    <row r="50670" x14ac:dyDescent="0.2"/>
    <row r="50671" x14ac:dyDescent="0.2"/>
    <row r="50672" x14ac:dyDescent="0.2"/>
    <row r="50673" x14ac:dyDescent="0.2"/>
    <row r="50674" x14ac:dyDescent="0.2"/>
    <row r="50675" x14ac:dyDescent="0.2"/>
    <row r="50676" x14ac:dyDescent="0.2"/>
    <row r="50677" x14ac:dyDescent="0.2"/>
    <row r="50678" x14ac:dyDescent="0.2"/>
    <row r="50679" x14ac:dyDescent="0.2"/>
    <row r="50680" x14ac:dyDescent="0.2"/>
    <row r="50681" x14ac:dyDescent="0.2"/>
    <row r="50682" x14ac:dyDescent="0.2"/>
    <row r="50683" x14ac:dyDescent="0.2"/>
    <row r="50684" x14ac:dyDescent="0.2"/>
    <row r="50685" x14ac:dyDescent="0.2"/>
    <row r="50686" x14ac:dyDescent="0.2"/>
    <row r="50687" x14ac:dyDescent="0.2"/>
    <row r="50688" x14ac:dyDescent="0.2"/>
    <row r="50689" x14ac:dyDescent="0.2"/>
    <row r="50690" x14ac:dyDescent="0.2"/>
    <row r="50691" x14ac:dyDescent="0.2"/>
    <row r="50692" x14ac:dyDescent="0.2"/>
    <row r="50693" x14ac:dyDescent="0.2"/>
    <row r="50694" x14ac:dyDescent="0.2"/>
    <row r="50695" x14ac:dyDescent="0.2"/>
    <row r="50696" x14ac:dyDescent="0.2"/>
    <row r="50697" x14ac:dyDescent="0.2"/>
    <row r="50698" x14ac:dyDescent="0.2"/>
    <row r="50699" x14ac:dyDescent="0.2"/>
    <row r="50700" x14ac:dyDescent="0.2"/>
    <row r="50701" x14ac:dyDescent="0.2"/>
    <row r="50702" x14ac:dyDescent="0.2"/>
    <row r="50703" x14ac:dyDescent="0.2"/>
    <row r="50704" x14ac:dyDescent="0.2"/>
    <row r="50705" x14ac:dyDescent="0.2"/>
    <row r="50706" x14ac:dyDescent="0.2"/>
    <row r="50707" x14ac:dyDescent="0.2"/>
    <row r="50708" x14ac:dyDescent="0.2"/>
    <row r="50709" x14ac:dyDescent="0.2"/>
    <row r="50710" x14ac:dyDescent="0.2"/>
    <row r="50711" x14ac:dyDescent="0.2"/>
    <row r="50712" x14ac:dyDescent="0.2"/>
    <row r="50713" x14ac:dyDescent="0.2"/>
    <row r="50714" x14ac:dyDescent="0.2"/>
    <row r="50715" x14ac:dyDescent="0.2"/>
    <row r="50716" x14ac:dyDescent="0.2"/>
    <row r="50717" x14ac:dyDescent="0.2"/>
    <row r="50718" x14ac:dyDescent="0.2"/>
    <row r="50719" x14ac:dyDescent="0.2"/>
    <row r="50720" x14ac:dyDescent="0.2"/>
    <row r="50721" x14ac:dyDescent="0.2"/>
    <row r="50722" x14ac:dyDescent="0.2"/>
    <row r="50723" x14ac:dyDescent="0.2"/>
    <row r="50724" x14ac:dyDescent="0.2"/>
    <row r="50725" x14ac:dyDescent="0.2"/>
    <row r="50726" x14ac:dyDescent="0.2"/>
    <row r="50727" x14ac:dyDescent="0.2"/>
    <row r="50728" x14ac:dyDescent="0.2"/>
    <row r="50729" x14ac:dyDescent="0.2"/>
    <row r="50730" x14ac:dyDescent="0.2"/>
    <row r="50731" x14ac:dyDescent="0.2"/>
    <row r="50732" x14ac:dyDescent="0.2"/>
    <row r="50733" x14ac:dyDescent="0.2"/>
    <row r="50734" x14ac:dyDescent="0.2"/>
    <row r="50735" x14ac:dyDescent="0.2"/>
    <row r="50736" x14ac:dyDescent="0.2"/>
    <row r="50737" x14ac:dyDescent="0.2"/>
    <row r="50738" x14ac:dyDescent="0.2"/>
    <row r="50739" x14ac:dyDescent="0.2"/>
    <row r="50740" x14ac:dyDescent="0.2"/>
    <row r="50741" x14ac:dyDescent="0.2"/>
    <row r="50742" x14ac:dyDescent="0.2"/>
    <row r="50743" x14ac:dyDescent="0.2"/>
    <row r="50744" x14ac:dyDescent="0.2"/>
    <row r="50745" x14ac:dyDescent="0.2"/>
    <row r="50746" x14ac:dyDescent="0.2"/>
    <row r="50747" x14ac:dyDescent="0.2"/>
    <row r="50748" x14ac:dyDescent="0.2"/>
    <row r="50749" x14ac:dyDescent="0.2"/>
    <row r="50750" x14ac:dyDescent="0.2"/>
    <row r="50751" x14ac:dyDescent="0.2"/>
    <row r="50752" x14ac:dyDescent="0.2"/>
    <row r="50753" x14ac:dyDescent="0.2"/>
    <row r="50754" x14ac:dyDescent="0.2"/>
    <row r="50755" x14ac:dyDescent="0.2"/>
    <row r="50756" x14ac:dyDescent="0.2"/>
    <row r="50757" x14ac:dyDescent="0.2"/>
    <row r="50758" x14ac:dyDescent="0.2"/>
    <row r="50759" x14ac:dyDescent="0.2"/>
    <row r="50760" x14ac:dyDescent="0.2"/>
    <row r="50761" x14ac:dyDescent="0.2"/>
    <row r="50762" x14ac:dyDescent="0.2"/>
    <row r="50763" x14ac:dyDescent="0.2"/>
    <row r="50764" x14ac:dyDescent="0.2"/>
    <row r="50765" x14ac:dyDescent="0.2"/>
    <row r="50766" x14ac:dyDescent="0.2"/>
    <row r="50767" x14ac:dyDescent="0.2"/>
    <row r="50768" x14ac:dyDescent="0.2"/>
    <row r="50769" x14ac:dyDescent="0.2"/>
    <row r="50770" x14ac:dyDescent="0.2"/>
    <row r="50771" x14ac:dyDescent="0.2"/>
    <row r="50772" x14ac:dyDescent="0.2"/>
    <row r="50773" x14ac:dyDescent="0.2"/>
    <row r="50774" x14ac:dyDescent="0.2"/>
    <row r="50775" x14ac:dyDescent="0.2"/>
    <row r="50776" x14ac:dyDescent="0.2"/>
    <row r="50777" x14ac:dyDescent="0.2"/>
    <row r="50778" x14ac:dyDescent="0.2"/>
    <row r="50779" x14ac:dyDescent="0.2"/>
    <row r="50780" x14ac:dyDescent="0.2"/>
    <row r="50781" x14ac:dyDescent="0.2"/>
    <row r="50782" x14ac:dyDescent="0.2"/>
    <row r="50783" x14ac:dyDescent="0.2"/>
    <row r="50784" x14ac:dyDescent="0.2"/>
    <row r="50785" x14ac:dyDescent="0.2"/>
    <row r="50786" x14ac:dyDescent="0.2"/>
    <row r="50787" x14ac:dyDescent="0.2"/>
    <row r="50788" x14ac:dyDescent="0.2"/>
    <row r="50789" x14ac:dyDescent="0.2"/>
    <row r="50790" x14ac:dyDescent="0.2"/>
    <row r="50791" x14ac:dyDescent="0.2"/>
    <row r="50792" x14ac:dyDescent="0.2"/>
    <row r="50793" x14ac:dyDescent="0.2"/>
    <row r="50794" x14ac:dyDescent="0.2"/>
    <row r="50795" x14ac:dyDescent="0.2"/>
    <row r="50796" x14ac:dyDescent="0.2"/>
    <row r="50797" x14ac:dyDescent="0.2"/>
    <row r="50798" x14ac:dyDescent="0.2"/>
    <row r="50799" x14ac:dyDescent="0.2"/>
    <row r="50800" x14ac:dyDescent="0.2"/>
    <row r="50801" x14ac:dyDescent="0.2"/>
    <row r="50802" x14ac:dyDescent="0.2"/>
    <row r="50803" x14ac:dyDescent="0.2"/>
    <row r="50804" x14ac:dyDescent="0.2"/>
    <row r="50805" x14ac:dyDescent="0.2"/>
    <row r="50806" x14ac:dyDescent="0.2"/>
    <row r="50807" x14ac:dyDescent="0.2"/>
    <row r="50808" x14ac:dyDescent="0.2"/>
    <row r="50809" x14ac:dyDescent="0.2"/>
    <row r="50810" x14ac:dyDescent="0.2"/>
    <row r="50811" x14ac:dyDescent="0.2"/>
    <row r="50812" x14ac:dyDescent="0.2"/>
    <row r="50813" x14ac:dyDescent="0.2"/>
    <row r="50814" x14ac:dyDescent="0.2"/>
    <row r="50815" x14ac:dyDescent="0.2"/>
    <row r="50816" x14ac:dyDescent="0.2"/>
    <row r="50817" x14ac:dyDescent="0.2"/>
    <row r="50818" x14ac:dyDescent="0.2"/>
    <row r="50819" x14ac:dyDescent="0.2"/>
    <row r="50820" x14ac:dyDescent="0.2"/>
    <row r="50821" x14ac:dyDescent="0.2"/>
    <row r="50822" x14ac:dyDescent="0.2"/>
    <row r="50823" x14ac:dyDescent="0.2"/>
    <row r="50824" x14ac:dyDescent="0.2"/>
    <row r="50825" x14ac:dyDescent="0.2"/>
    <row r="50826" x14ac:dyDescent="0.2"/>
    <row r="50827" x14ac:dyDescent="0.2"/>
    <row r="50828" x14ac:dyDescent="0.2"/>
    <row r="50829" x14ac:dyDescent="0.2"/>
    <row r="50830" x14ac:dyDescent="0.2"/>
    <row r="50831" x14ac:dyDescent="0.2"/>
    <row r="50832" x14ac:dyDescent="0.2"/>
    <row r="50833" x14ac:dyDescent="0.2"/>
    <row r="50834" x14ac:dyDescent="0.2"/>
    <row r="50835" x14ac:dyDescent="0.2"/>
    <row r="50836" x14ac:dyDescent="0.2"/>
    <row r="50837" x14ac:dyDescent="0.2"/>
    <row r="50838" x14ac:dyDescent="0.2"/>
    <row r="50839" x14ac:dyDescent="0.2"/>
    <row r="50840" x14ac:dyDescent="0.2"/>
    <row r="50841" x14ac:dyDescent="0.2"/>
    <row r="50842" x14ac:dyDescent="0.2"/>
    <row r="50843" x14ac:dyDescent="0.2"/>
    <row r="50844" x14ac:dyDescent="0.2"/>
    <row r="50845" x14ac:dyDescent="0.2"/>
    <row r="50846" x14ac:dyDescent="0.2"/>
    <row r="50847" x14ac:dyDescent="0.2"/>
    <row r="50848" x14ac:dyDescent="0.2"/>
    <row r="50849" x14ac:dyDescent="0.2"/>
    <row r="50850" x14ac:dyDescent="0.2"/>
    <row r="50851" x14ac:dyDescent="0.2"/>
    <row r="50852" x14ac:dyDescent="0.2"/>
    <row r="50853" x14ac:dyDescent="0.2"/>
    <row r="50854" x14ac:dyDescent="0.2"/>
    <row r="50855" x14ac:dyDescent="0.2"/>
    <row r="50856" x14ac:dyDescent="0.2"/>
    <row r="50857" x14ac:dyDescent="0.2"/>
    <row r="50858" x14ac:dyDescent="0.2"/>
    <row r="50859" x14ac:dyDescent="0.2"/>
    <row r="50860" x14ac:dyDescent="0.2"/>
    <row r="50861" x14ac:dyDescent="0.2"/>
    <row r="50862" x14ac:dyDescent="0.2"/>
    <row r="50863" x14ac:dyDescent="0.2"/>
    <row r="50864" x14ac:dyDescent="0.2"/>
    <row r="50865" x14ac:dyDescent="0.2"/>
    <row r="50866" x14ac:dyDescent="0.2"/>
    <row r="50867" x14ac:dyDescent="0.2"/>
    <row r="50868" x14ac:dyDescent="0.2"/>
    <row r="50869" x14ac:dyDescent="0.2"/>
    <row r="50870" x14ac:dyDescent="0.2"/>
    <row r="50871" x14ac:dyDescent="0.2"/>
    <row r="50872" x14ac:dyDescent="0.2"/>
    <row r="50873" x14ac:dyDescent="0.2"/>
    <row r="50874" x14ac:dyDescent="0.2"/>
    <row r="50875" x14ac:dyDescent="0.2"/>
    <row r="50876" x14ac:dyDescent="0.2"/>
    <row r="50877" x14ac:dyDescent="0.2"/>
    <row r="50878" x14ac:dyDescent="0.2"/>
    <row r="50879" x14ac:dyDescent="0.2"/>
    <row r="50880" x14ac:dyDescent="0.2"/>
    <row r="50881" x14ac:dyDescent="0.2"/>
    <row r="50882" x14ac:dyDescent="0.2"/>
    <row r="50883" x14ac:dyDescent="0.2"/>
    <row r="50884" x14ac:dyDescent="0.2"/>
    <row r="50885" x14ac:dyDescent="0.2"/>
    <row r="50886" x14ac:dyDescent="0.2"/>
    <row r="50887" x14ac:dyDescent="0.2"/>
    <row r="50888" x14ac:dyDescent="0.2"/>
    <row r="50889" x14ac:dyDescent="0.2"/>
    <row r="50890" x14ac:dyDescent="0.2"/>
    <row r="50891" x14ac:dyDescent="0.2"/>
    <row r="50892" x14ac:dyDescent="0.2"/>
    <row r="50893" x14ac:dyDescent="0.2"/>
    <row r="50894" x14ac:dyDescent="0.2"/>
    <row r="50895" x14ac:dyDescent="0.2"/>
    <row r="50896" x14ac:dyDescent="0.2"/>
    <row r="50897" x14ac:dyDescent="0.2"/>
    <row r="50898" x14ac:dyDescent="0.2"/>
    <row r="50899" x14ac:dyDescent="0.2"/>
    <row r="50900" x14ac:dyDescent="0.2"/>
    <row r="50901" x14ac:dyDescent="0.2"/>
    <row r="50902" x14ac:dyDescent="0.2"/>
    <row r="50903" x14ac:dyDescent="0.2"/>
    <row r="50904" x14ac:dyDescent="0.2"/>
    <row r="50905" x14ac:dyDescent="0.2"/>
    <row r="50906" x14ac:dyDescent="0.2"/>
    <row r="50907" x14ac:dyDescent="0.2"/>
    <row r="50908" x14ac:dyDescent="0.2"/>
    <row r="50909" x14ac:dyDescent="0.2"/>
    <row r="50910" x14ac:dyDescent="0.2"/>
    <row r="50911" x14ac:dyDescent="0.2"/>
    <row r="50912" x14ac:dyDescent="0.2"/>
    <row r="50913" x14ac:dyDescent="0.2"/>
    <row r="50914" x14ac:dyDescent="0.2"/>
    <row r="50915" x14ac:dyDescent="0.2"/>
    <row r="50916" x14ac:dyDescent="0.2"/>
    <row r="50917" x14ac:dyDescent="0.2"/>
    <row r="50918" x14ac:dyDescent="0.2"/>
    <row r="50919" x14ac:dyDescent="0.2"/>
    <row r="50920" x14ac:dyDescent="0.2"/>
    <row r="50921" x14ac:dyDescent="0.2"/>
    <row r="50922" x14ac:dyDescent="0.2"/>
    <row r="50923" x14ac:dyDescent="0.2"/>
    <row r="50924" x14ac:dyDescent="0.2"/>
    <row r="50925" x14ac:dyDescent="0.2"/>
    <row r="50926" x14ac:dyDescent="0.2"/>
    <row r="50927" x14ac:dyDescent="0.2"/>
    <row r="50928" x14ac:dyDescent="0.2"/>
    <row r="50929" x14ac:dyDescent="0.2"/>
    <row r="50930" x14ac:dyDescent="0.2"/>
    <row r="50931" x14ac:dyDescent="0.2"/>
    <row r="50932" x14ac:dyDescent="0.2"/>
    <row r="50933" x14ac:dyDescent="0.2"/>
    <row r="50934" x14ac:dyDescent="0.2"/>
    <row r="50935" x14ac:dyDescent="0.2"/>
    <row r="50936" x14ac:dyDescent="0.2"/>
    <row r="50937" x14ac:dyDescent="0.2"/>
    <row r="50938" x14ac:dyDescent="0.2"/>
    <row r="50939" x14ac:dyDescent="0.2"/>
    <row r="50940" x14ac:dyDescent="0.2"/>
    <row r="50941" x14ac:dyDescent="0.2"/>
    <row r="50942" x14ac:dyDescent="0.2"/>
    <row r="50943" x14ac:dyDescent="0.2"/>
    <row r="50944" x14ac:dyDescent="0.2"/>
    <row r="50945" x14ac:dyDescent="0.2"/>
    <row r="50946" x14ac:dyDescent="0.2"/>
    <row r="50947" x14ac:dyDescent="0.2"/>
    <row r="50948" x14ac:dyDescent="0.2"/>
    <row r="50949" x14ac:dyDescent="0.2"/>
    <row r="50950" x14ac:dyDescent="0.2"/>
    <row r="50951" x14ac:dyDescent="0.2"/>
    <row r="50952" x14ac:dyDescent="0.2"/>
    <row r="50953" x14ac:dyDescent="0.2"/>
    <row r="50954" x14ac:dyDescent="0.2"/>
    <row r="50955" x14ac:dyDescent="0.2"/>
    <row r="50956" x14ac:dyDescent="0.2"/>
    <row r="50957" x14ac:dyDescent="0.2"/>
    <row r="50958" x14ac:dyDescent="0.2"/>
    <row r="50959" x14ac:dyDescent="0.2"/>
    <row r="50960" x14ac:dyDescent="0.2"/>
    <row r="50961" x14ac:dyDescent="0.2"/>
    <row r="50962" x14ac:dyDescent="0.2"/>
    <row r="50963" x14ac:dyDescent="0.2"/>
    <row r="50964" x14ac:dyDescent="0.2"/>
    <row r="50965" x14ac:dyDescent="0.2"/>
    <row r="50966" x14ac:dyDescent="0.2"/>
    <row r="50967" x14ac:dyDescent="0.2"/>
    <row r="50968" x14ac:dyDescent="0.2"/>
    <row r="50969" x14ac:dyDescent="0.2"/>
    <row r="50970" x14ac:dyDescent="0.2"/>
    <row r="50971" x14ac:dyDescent="0.2"/>
    <row r="50972" x14ac:dyDescent="0.2"/>
    <row r="50973" x14ac:dyDescent="0.2"/>
    <row r="50974" x14ac:dyDescent="0.2"/>
    <row r="50975" x14ac:dyDescent="0.2"/>
    <row r="50976" x14ac:dyDescent="0.2"/>
    <row r="50977" x14ac:dyDescent="0.2"/>
    <row r="50978" x14ac:dyDescent="0.2"/>
    <row r="50979" x14ac:dyDescent="0.2"/>
    <row r="50980" x14ac:dyDescent="0.2"/>
    <row r="50981" x14ac:dyDescent="0.2"/>
    <row r="50982" x14ac:dyDescent="0.2"/>
    <row r="50983" x14ac:dyDescent="0.2"/>
    <row r="50984" x14ac:dyDescent="0.2"/>
    <row r="50985" x14ac:dyDescent="0.2"/>
    <row r="50986" x14ac:dyDescent="0.2"/>
    <row r="50987" x14ac:dyDescent="0.2"/>
    <row r="50988" x14ac:dyDescent="0.2"/>
    <row r="50989" x14ac:dyDescent="0.2"/>
    <row r="50990" x14ac:dyDescent="0.2"/>
    <row r="50991" x14ac:dyDescent="0.2"/>
    <row r="50992" x14ac:dyDescent="0.2"/>
    <row r="50993" x14ac:dyDescent="0.2"/>
    <row r="50994" x14ac:dyDescent="0.2"/>
    <row r="50995" x14ac:dyDescent="0.2"/>
    <row r="50996" x14ac:dyDescent="0.2"/>
    <row r="50997" x14ac:dyDescent="0.2"/>
    <row r="50998" x14ac:dyDescent="0.2"/>
    <row r="50999" x14ac:dyDescent="0.2"/>
    <row r="51000" x14ac:dyDescent="0.2"/>
    <row r="51001" x14ac:dyDescent="0.2"/>
    <row r="51002" x14ac:dyDescent="0.2"/>
    <row r="51003" x14ac:dyDescent="0.2"/>
    <row r="51004" x14ac:dyDescent="0.2"/>
    <row r="51005" x14ac:dyDescent="0.2"/>
    <row r="51006" x14ac:dyDescent="0.2"/>
    <row r="51007" x14ac:dyDescent="0.2"/>
    <row r="51008" x14ac:dyDescent="0.2"/>
    <row r="51009" x14ac:dyDescent="0.2"/>
    <row r="51010" x14ac:dyDescent="0.2"/>
    <row r="51011" x14ac:dyDescent="0.2"/>
    <row r="51012" x14ac:dyDescent="0.2"/>
    <row r="51013" x14ac:dyDescent="0.2"/>
    <row r="51014" x14ac:dyDescent="0.2"/>
    <row r="51015" x14ac:dyDescent="0.2"/>
    <row r="51016" x14ac:dyDescent="0.2"/>
    <row r="51017" x14ac:dyDescent="0.2"/>
    <row r="51018" x14ac:dyDescent="0.2"/>
    <row r="51019" x14ac:dyDescent="0.2"/>
    <row r="51020" x14ac:dyDescent="0.2"/>
    <row r="51021" x14ac:dyDescent="0.2"/>
    <row r="51022" x14ac:dyDescent="0.2"/>
    <row r="51023" x14ac:dyDescent="0.2"/>
    <row r="51024" x14ac:dyDescent="0.2"/>
    <row r="51025" x14ac:dyDescent="0.2"/>
    <row r="51026" x14ac:dyDescent="0.2"/>
    <row r="51027" x14ac:dyDescent="0.2"/>
    <row r="51028" x14ac:dyDescent="0.2"/>
    <row r="51029" x14ac:dyDescent="0.2"/>
    <row r="51030" x14ac:dyDescent="0.2"/>
    <row r="51031" x14ac:dyDescent="0.2"/>
    <row r="51032" x14ac:dyDescent="0.2"/>
    <row r="51033" x14ac:dyDescent="0.2"/>
    <row r="51034" x14ac:dyDescent="0.2"/>
    <row r="51035" x14ac:dyDescent="0.2"/>
    <row r="51036" x14ac:dyDescent="0.2"/>
    <row r="51037" x14ac:dyDescent="0.2"/>
    <row r="51038" x14ac:dyDescent="0.2"/>
    <row r="51039" x14ac:dyDescent="0.2"/>
    <row r="51040" x14ac:dyDescent="0.2"/>
    <row r="51041" x14ac:dyDescent="0.2"/>
    <row r="51042" x14ac:dyDescent="0.2"/>
    <row r="51043" x14ac:dyDescent="0.2"/>
    <row r="51044" x14ac:dyDescent="0.2"/>
    <row r="51045" x14ac:dyDescent="0.2"/>
    <row r="51046" x14ac:dyDescent="0.2"/>
    <row r="51047" x14ac:dyDescent="0.2"/>
    <row r="51048" x14ac:dyDescent="0.2"/>
    <row r="51049" x14ac:dyDescent="0.2"/>
    <row r="51050" x14ac:dyDescent="0.2"/>
    <row r="51051" x14ac:dyDescent="0.2"/>
    <row r="51052" x14ac:dyDescent="0.2"/>
    <row r="51053" x14ac:dyDescent="0.2"/>
    <row r="51054" x14ac:dyDescent="0.2"/>
    <row r="51055" x14ac:dyDescent="0.2"/>
    <row r="51056" x14ac:dyDescent="0.2"/>
    <row r="51057" x14ac:dyDescent="0.2"/>
    <row r="51058" x14ac:dyDescent="0.2"/>
    <row r="51059" x14ac:dyDescent="0.2"/>
    <row r="51060" x14ac:dyDescent="0.2"/>
    <row r="51061" x14ac:dyDescent="0.2"/>
    <row r="51062" x14ac:dyDescent="0.2"/>
    <row r="51063" x14ac:dyDescent="0.2"/>
    <row r="51064" x14ac:dyDescent="0.2"/>
    <row r="51065" x14ac:dyDescent="0.2"/>
    <row r="51066" x14ac:dyDescent="0.2"/>
    <row r="51067" x14ac:dyDescent="0.2"/>
    <row r="51068" x14ac:dyDescent="0.2"/>
    <row r="51069" x14ac:dyDescent="0.2"/>
    <row r="51070" x14ac:dyDescent="0.2"/>
    <row r="51071" x14ac:dyDescent="0.2"/>
    <row r="51072" x14ac:dyDescent="0.2"/>
    <row r="51073" x14ac:dyDescent="0.2"/>
    <row r="51074" x14ac:dyDescent="0.2"/>
    <row r="51075" x14ac:dyDescent="0.2"/>
    <row r="51076" x14ac:dyDescent="0.2"/>
    <row r="51077" x14ac:dyDescent="0.2"/>
    <row r="51078" x14ac:dyDescent="0.2"/>
    <row r="51079" x14ac:dyDescent="0.2"/>
    <row r="51080" x14ac:dyDescent="0.2"/>
    <row r="51081" x14ac:dyDescent="0.2"/>
    <row r="51082" x14ac:dyDescent="0.2"/>
    <row r="51083" x14ac:dyDescent="0.2"/>
    <row r="51084" x14ac:dyDescent="0.2"/>
    <row r="51085" x14ac:dyDescent="0.2"/>
    <row r="51086" x14ac:dyDescent="0.2"/>
    <row r="51087" x14ac:dyDescent="0.2"/>
    <row r="51088" x14ac:dyDescent="0.2"/>
    <row r="51089" x14ac:dyDescent="0.2"/>
    <row r="51090" x14ac:dyDescent="0.2"/>
    <row r="51091" x14ac:dyDescent="0.2"/>
    <row r="51092" x14ac:dyDescent="0.2"/>
    <row r="51093" x14ac:dyDescent="0.2"/>
    <row r="51094" x14ac:dyDescent="0.2"/>
    <row r="51095" x14ac:dyDescent="0.2"/>
    <row r="51096" x14ac:dyDescent="0.2"/>
    <row r="51097" x14ac:dyDescent="0.2"/>
    <row r="51098" x14ac:dyDescent="0.2"/>
    <row r="51099" x14ac:dyDescent="0.2"/>
    <row r="51100" x14ac:dyDescent="0.2"/>
    <row r="51101" x14ac:dyDescent="0.2"/>
    <row r="51102" x14ac:dyDescent="0.2"/>
    <row r="51103" x14ac:dyDescent="0.2"/>
    <row r="51104" x14ac:dyDescent="0.2"/>
    <row r="51105" x14ac:dyDescent="0.2"/>
    <row r="51106" x14ac:dyDescent="0.2"/>
    <row r="51107" x14ac:dyDescent="0.2"/>
    <row r="51108" x14ac:dyDescent="0.2"/>
    <row r="51109" x14ac:dyDescent="0.2"/>
    <row r="51110" x14ac:dyDescent="0.2"/>
    <row r="51111" x14ac:dyDescent="0.2"/>
    <row r="51112" x14ac:dyDescent="0.2"/>
    <row r="51113" x14ac:dyDescent="0.2"/>
    <row r="51114" x14ac:dyDescent="0.2"/>
    <row r="51115" x14ac:dyDescent="0.2"/>
    <row r="51116" x14ac:dyDescent="0.2"/>
    <row r="51117" x14ac:dyDescent="0.2"/>
    <row r="51118" x14ac:dyDescent="0.2"/>
    <row r="51119" x14ac:dyDescent="0.2"/>
    <row r="51120" x14ac:dyDescent="0.2"/>
    <row r="51121" x14ac:dyDescent="0.2"/>
    <row r="51122" x14ac:dyDescent="0.2"/>
    <row r="51123" x14ac:dyDescent="0.2"/>
    <row r="51124" x14ac:dyDescent="0.2"/>
    <row r="51125" x14ac:dyDescent="0.2"/>
    <row r="51126" x14ac:dyDescent="0.2"/>
    <row r="51127" x14ac:dyDescent="0.2"/>
    <row r="51128" x14ac:dyDescent="0.2"/>
    <row r="51129" x14ac:dyDescent="0.2"/>
    <row r="51130" x14ac:dyDescent="0.2"/>
    <row r="51131" x14ac:dyDescent="0.2"/>
    <row r="51132" x14ac:dyDescent="0.2"/>
    <row r="51133" x14ac:dyDescent="0.2"/>
    <row r="51134" x14ac:dyDescent="0.2"/>
    <row r="51135" x14ac:dyDescent="0.2"/>
    <row r="51136" x14ac:dyDescent="0.2"/>
    <row r="51137" x14ac:dyDescent="0.2"/>
    <row r="51138" x14ac:dyDescent="0.2"/>
    <row r="51139" x14ac:dyDescent="0.2"/>
    <row r="51140" x14ac:dyDescent="0.2"/>
    <row r="51141" x14ac:dyDescent="0.2"/>
    <row r="51142" x14ac:dyDescent="0.2"/>
    <row r="51143" x14ac:dyDescent="0.2"/>
    <row r="51144" x14ac:dyDescent="0.2"/>
    <row r="51145" x14ac:dyDescent="0.2"/>
    <row r="51146" x14ac:dyDescent="0.2"/>
    <row r="51147" x14ac:dyDescent="0.2"/>
    <row r="51148" x14ac:dyDescent="0.2"/>
    <row r="51149" x14ac:dyDescent="0.2"/>
    <row r="51150" x14ac:dyDescent="0.2"/>
    <row r="51151" x14ac:dyDescent="0.2"/>
    <row r="51152" x14ac:dyDescent="0.2"/>
    <row r="51153" x14ac:dyDescent="0.2"/>
    <row r="51154" x14ac:dyDescent="0.2"/>
    <row r="51155" x14ac:dyDescent="0.2"/>
    <row r="51156" x14ac:dyDescent="0.2"/>
    <row r="51157" x14ac:dyDescent="0.2"/>
    <row r="51158" x14ac:dyDescent="0.2"/>
    <row r="51159" x14ac:dyDescent="0.2"/>
    <row r="51160" x14ac:dyDescent="0.2"/>
    <row r="51161" x14ac:dyDescent="0.2"/>
    <row r="51162" x14ac:dyDescent="0.2"/>
    <row r="51163" x14ac:dyDescent="0.2"/>
    <row r="51164" x14ac:dyDescent="0.2"/>
    <row r="51165" x14ac:dyDescent="0.2"/>
    <row r="51166" x14ac:dyDescent="0.2"/>
    <row r="51167" x14ac:dyDescent="0.2"/>
    <row r="51168" x14ac:dyDescent="0.2"/>
    <row r="51169" x14ac:dyDescent="0.2"/>
    <row r="51170" x14ac:dyDescent="0.2"/>
    <row r="51171" x14ac:dyDescent="0.2"/>
    <row r="51172" x14ac:dyDescent="0.2"/>
    <row r="51173" x14ac:dyDescent="0.2"/>
    <row r="51174" x14ac:dyDescent="0.2"/>
    <row r="51175" x14ac:dyDescent="0.2"/>
    <row r="51176" x14ac:dyDescent="0.2"/>
    <row r="51177" x14ac:dyDescent="0.2"/>
    <row r="51178" x14ac:dyDescent="0.2"/>
    <row r="51179" x14ac:dyDescent="0.2"/>
    <row r="51180" x14ac:dyDescent="0.2"/>
    <row r="51181" x14ac:dyDescent="0.2"/>
    <row r="51182" x14ac:dyDescent="0.2"/>
    <row r="51183" x14ac:dyDescent="0.2"/>
    <row r="51184" x14ac:dyDescent="0.2"/>
    <row r="51185" x14ac:dyDescent="0.2"/>
    <row r="51186" x14ac:dyDescent="0.2"/>
    <row r="51187" x14ac:dyDescent="0.2"/>
    <row r="51188" x14ac:dyDescent="0.2"/>
    <row r="51189" x14ac:dyDescent="0.2"/>
    <row r="51190" x14ac:dyDescent="0.2"/>
    <row r="51191" x14ac:dyDescent="0.2"/>
    <row r="51192" x14ac:dyDescent="0.2"/>
    <row r="51193" x14ac:dyDescent="0.2"/>
    <row r="51194" x14ac:dyDescent="0.2"/>
    <row r="51195" x14ac:dyDescent="0.2"/>
    <row r="51196" x14ac:dyDescent="0.2"/>
    <row r="51197" x14ac:dyDescent="0.2"/>
    <row r="51198" x14ac:dyDescent="0.2"/>
    <row r="51199" x14ac:dyDescent="0.2"/>
    <row r="51200" x14ac:dyDescent="0.2"/>
    <row r="51201" x14ac:dyDescent="0.2"/>
    <row r="51202" x14ac:dyDescent="0.2"/>
    <row r="51203" x14ac:dyDescent="0.2"/>
    <row r="51204" x14ac:dyDescent="0.2"/>
    <row r="51205" x14ac:dyDescent="0.2"/>
    <row r="51206" x14ac:dyDescent="0.2"/>
    <row r="51207" x14ac:dyDescent="0.2"/>
    <row r="51208" x14ac:dyDescent="0.2"/>
    <row r="51209" x14ac:dyDescent="0.2"/>
    <row r="51210" x14ac:dyDescent="0.2"/>
    <row r="51211" x14ac:dyDescent="0.2"/>
    <row r="51212" x14ac:dyDescent="0.2"/>
    <row r="51213" x14ac:dyDescent="0.2"/>
    <row r="51214" x14ac:dyDescent="0.2"/>
    <row r="51215" x14ac:dyDescent="0.2"/>
    <row r="51216" x14ac:dyDescent="0.2"/>
    <row r="51217" x14ac:dyDescent="0.2"/>
    <row r="51218" x14ac:dyDescent="0.2"/>
    <row r="51219" x14ac:dyDescent="0.2"/>
    <row r="51220" x14ac:dyDescent="0.2"/>
    <row r="51221" x14ac:dyDescent="0.2"/>
    <row r="51222" x14ac:dyDescent="0.2"/>
    <row r="51223" x14ac:dyDescent="0.2"/>
    <row r="51224" x14ac:dyDescent="0.2"/>
    <row r="51225" x14ac:dyDescent="0.2"/>
    <row r="51226" x14ac:dyDescent="0.2"/>
    <row r="51227" x14ac:dyDescent="0.2"/>
    <row r="51228" x14ac:dyDescent="0.2"/>
    <row r="51229" x14ac:dyDescent="0.2"/>
    <row r="51230" x14ac:dyDescent="0.2"/>
    <row r="51231" x14ac:dyDescent="0.2"/>
    <row r="51232" x14ac:dyDescent="0.2"/>
    <row r="51233" x14ac:dyDescent="0.2"/>
    <row r="51234" x14ac:dyDescent="0.2"/>
    <row r="51235" x14ac:dyDescent="0.2"/>
    <row r="51236" x14ac:dyDescent="0.2"/>
    <row r="51237" x14ac:dyDescent="0.2"/>
    <row r="51238" x14ac:dyDescent="0.2"/>
    <row r="51239" x14ac:dyDescent="0.2"/>
    <row r="51240" x14ac:dyDescent="0.2"/>
    <row r="51241" x14ac:dyDescent="0.2"/>
    <row r="51242" x14ac:dyDescent="0.2"/>
    <row r="51243" x14ac:dyDescent="0.2"/>
    <row r="51244" x14ac:dyDescent="0.2"/>
    <row r="51245" x14ac:dyDescent="0.2"/>
    <row r="51246" x14ac:dyDescent="0.2"/>
    <row r="51247" x14ac:dyDescent="0.2"/>
    <row r="51248" x14ac:dyDescent="0.2"/>
    <row r="51249" x14ac:dyDescent="0.2"/>
    <row r="51250" x14ac:dyDescent="0.2"/>
    <row r="51251" x14ac:dyDescent="0.2"/>
    <row r="51252" x14ac:dyDescent="0.2"/>
    <row r="51253" x14ac:dyDescent="0.2"/>
    <row r="51254" x14ac:dyDescent="0.2"/>
    <row r="51255" x14ac:dyDescent="0.2"/>
    <row r="51256" x14ac:dyDescent="0.2"/>
    <row r="51257" x14ac:dyDescent="0.2"/>
    <row r="51258" x14ac:dyDescent="0.2"/>
    <row r="51259" x14ac:dyDescent="0.2"/>
    <row r="51260" x14ac:dyDescent="0.2"/>
    <row r="51261" x14ac:dyDescent="0.2"/>
    <row r="51262" x14ac:dyDescent="0.2"/>
    <row r="51263" x14ac:dyDescent="0.2"/>
    <row r="51264" x14ac:dyDescent="0.2"/>
    <row r="51265" x14ac:dyDescent="0.2"/>
    <row r="51266" x14ac:dyDescent="0.2"/>
    <row r="51267" x14ac:dyDescent="0.2"/>
    <row r="51268" x14ac:dyDescent="0.2"/>
    <row r="51269" x14ac:dyDescent="0.2"/>
    <row r="51270" x14ac:dyDescent="0.2"/>
    <row r="51271" x14ac:dyDescent="0.2"/>
    <row r="51272" x14ac:dyDescent="0.2"/>
    <row r="51273" x14ac:dyDescent="0.2"/>
    <row r="51274" x14ac:dyDescent="0.2"/>
    <row r="51275" x14ac:dyDescent="0.2"/>
    <row r="51276" x14ac:dyDescent="0.2"/>
    <row r="51277" x14ac:dyDescent="0.2"/>
    <row r="51278" x14ac:dyDescent="0.2"/>
    <row r="51279" x14ac:dyDescent="0.2"/>
    <row r="51280" x14ac:dyDescent="0.2"/>
    <row r="51281" x14ac:dyDescent="0.2"/>
    <row r="51282" x14ac:dyDescent="0.2"/>
    <row r="51283" x14ac:dyDescent="0.2"/>
    <row r="51284" x14ac:dyDescent="0.2"/>
    <row r="51285" x14ac:dyDescent="0.2"/>
    <row r="51286" x14ac:dyDescent="0.2"/>
    <row r="51287" x14ac:dyDescent="0.2"/>
    <row r="51288" x14ac:dyDescent="0.2"/>
    <row r="51289" x14ac:dyDescent="0.2"/>
    <row r="51290" x14ac:dyDescent="0.2"/>
    <row r="51291" x14ac:dyDescent="0.2"/>
    <row r="51292" x14ac:dyDescent="0.2"/>
    <row r="51293" x14ac:dyDescent="0.2"/>
    <row r="51294" x14ac:dyDescent="0.2"/>
    <row r="51295" x14ac:dyDescent="0.2"/>
    <row r="51296" x14ac:dyDescent="0.2"/>
    <row r="51297" x14ac:dyDescent="0.2"/>
    <row r="51298" x14ac:dyDescent="0.2"/>
    <row r="51299" x14ac:dyDescent="0.2"/>
    <row r="51300" x14ac:dyDescent="0.2"/>
    <row r="51301" x14ac:dyDescent="0.2"/>
    <row r="51302" x14ac:dyDescent="0.2"/>
    <row r="51303" x14ac:dyDescent="0.2"/>
    <row r="51304" x14ac:dyDescent="0.2"/>
    <row r="51305" x14ac:dyDescent="0.2"/>
    <row r="51306" x14ac:dyDescent="0.2"/>
    <row r="51307" x14ac:dyDescent="0.2"/>
    <row r="51308" x14ac:dyDescent="0.2"/>
    <row r="51309" x14ac:dyDescent="0.2"/>
    <row r="51310" x14ac:dyDescent="0.2"/>
    <row r="51311" x14ac:dyDescent="0.2"/>
    <row r="51312" x14ac:dyDescent="0.2"/>
    <row r="51313" x14ac:dyDescent="0.2"/>
    <row r="51314" x14ac:dyDescent="0.2"/>
    <row r="51315" x14ac:dyDescent="0.2"/>
    <row r="51316" x14ac:dyDescent="0.2"/>
    <row r="51317" x14ac:dyDescent="0.2"/>
    <row r="51318" x14ac:dyDescent="0.2"/>
    <row r="51319" x14ac:dyDescent="0.2"/>
    <row r="51320" x14ac:dyDescent="0.2"/>
    <row r="51321" x14ac:dyDescent="0.2"/>
    <row r="51322" x14ac:dyDescent="0.2"/>
    <row r="51323" x14ac:dyDescent="0.2"/>
    <row r="51324" x14ac:dyDescent="0.2"/>
    <row r="51325" x14ac:dyDescent="0.2"/>
    <row r="51326" x14ac:dyDescent="0.2"/>
    <row r="51327" x14ac:dyDescent="0.2"/>
    <row r="51328" x14ac:dyDescent="0.2"/>
    <row r="51329" x14ac:dyDescent="0.2"/>
    <row r="51330" x14ac:dyDescent="0.2"/>
    <row r="51331" x14ac:dyDescent="0.2"/>
    <row r="51332" x14ac:dyDescent="0.2"/>
    <row r="51333" x14ac:dyDescent="0.2"/>
    <row r="51334" x14ac:dyDescent="0.2"/>
    <row r="51335" x14ac:dyDescent="0.2"/>
    <row r="51336" x14ac:dyDescent="0.2"/>
    <row r="51337" x14ac:dyDescent="0.2"/>
    <row r="51338" x14ac:dyDescent="0.2"/>
    <row r="51339" x14ac:dyDescent="0.2"/>
    <row r="51340" x14ac:dyDescent="0.2"/>
    <row r="51341" x14ac:dyDescent="0.2"/>
    <row r="51342" x14ac:dyDescent="0.2"/>
    <row r="51343" x14ac:dyDescent="0.2"/>
    <row r="51344" x14ac:dyDescent="0.2"/>
    <row r="51345" x14ac:dyDescent="0.2"/>
    <row r="51346" x14ac:dyDescent="0.2"/>
    <row r="51347" x14ac:dyDescent="0.2"/>
    <row r="51348" x14ac:dyDescent="0.2"/>
    <row r="51349" x14ac:dyDescent="0.2"/>
    <row r="51350" x14ac:dyDescent="0.2"/>
    <row r="51351" x14ac:dyDescent="0.2"/>
    <row r="51352" x14ac:dyDescent="0.2"/>
    <row r="51353" x14ac:dyDescent="0.2"/>
    <row r="51354" x14ac:dyDescent="0.2"/>
    <row r="51355" x14ac:dyDescent="0.2"/>
    <row r="51356" x14ac:dyDescent="0.2"/>
    <row r="51357" x14ac:dyDescent="0.2"/>
    <row r="51358" x14ac:dyDescent="0.2"/>
    <row r="51359" x14ac:dyDescent="0.2"/>
    <row r="51360" x14ac:dyDescent="0.2"/>
    <row r="51361" x14ac:dyDescent="0.2"/>
    <row r="51362" x14ac:dyDescent="0.2"/>
    <row r="51363" x14ac:dyDescent="0.2"/>
    <row r="51364" x14ac:dyDescent="0.2"/>
    <row r="51365" x14ac:dyDescent="0.2"/>
    <row r="51366" x14ac:dyDescent="0.2"/>
    <row r="51367" x14ac:dyDescent="0.2"/>
    <row r="51368" x14ac:dyDescent="0.2"/>
    <row r="51369" x14ac:dyDescent="0.2"/>
    <row r="51370" x14ac:dyDescent="0.2"/>
    <row r="51371" x14ac:dyDescent="0.2"/>
    <row r="51372" x14ac:dyDescent="0.2"/>
    <row r="51373" x14ac:dyDescent="0.2"/>
    <row r="51374" x14ac:dyDescent="0.2"/>
    <row r="51375" x14ac:dyDescent="0.2"/>
    <row r="51376" x14ac:dyDescent="0.2"/>
    <row r="51377" x14ac:dyDescent="0.2"/>
    <row r="51378" x14ac:dyDescent="0.2"/>
    <row r="51379" x14ac:dyDescent="0.2"/>
    <row r="51380" x14ac:dyDescent="0.2"/>
    <row r="51381" x14ac:dyDescent="0.2"/>
    <row r="51382" x14ac:dyDescent="0.2"/>
    <row r="51383" x14ac:dyDescent="0.2"/>
    <row r="51384" x14ac:dyDescent="0.2"/>
    <row r="51385" x14ac:dyDescent="0.2"/>
    <row r="51386" x14ac:dyDescent="0.2"/>
    <row r="51387" x14ac:dyDescent="0.2"/>
    <row r="51388" x14ac:dyDescent="0.2"/>
    <row r="51389" x14ac:dyDescent="0.2"/>
    <row r="51390" x14ac:dyDescent="0.2"/>
    <row r="51391" x14ac:dyDescent="0.2"/>
    <row r="51392" x14ac:dyDescent="0.2"/>
    <row r="51393" x14ac:dyDescent="0.2"/>
    <row r="51394" x14ac:dyDescent="0.2"/>
    <row r="51395" x14ac:dyDescent="0.2"/>
    <row r="51396" x14ac:dyDescent="0.2"/>
    <row r="51397" x14ac:dyDescent="0.2"/>
    <row r="51398" x14ac:dyDescent="0.2"/>
    <row r="51399" x14ac:dyDescent="0.2"/>
    <row r="51400" x14ac:dyDescent="0.2"/>
    <row r="51401" x14ac:dyDescent="0.2"/>
    <row r="51402" x14ac:dyDescent="0.2"/>
    <row r="51403" x14ac:dyDescent="0.2"/>
    <row r="51404" x14ac:dyDescent="0.2"/>
    <row r="51405" x14ac:dyDescent="0.2"/>
    <row r="51406" x14ac:dyDescent="0.2"/>
    <row r="51407" x14ac:dyDescent="0.2"/>
    <row r="51408" x14ac:dyDescent="0.2"/>
    <row r="51409" x14ac:dyDescent="0.2"/>
    <row r="51410" x14ac:dyDescent="0.2"/>
    <row r="51411" x14ac:dyDescent="0.2"/>
    <row r="51412" x14ac:dyDescent="0.2"/>
    <row r="51413" x14ac:dyDescent="0.2"/>
    <row r="51414" x14ac:dyDescent="0.2"/>
    <row r="51415" x14ac:dyDescent="0.2"/>
    <row r="51416" x14ac:dyDescent="0.2"/>
    <row r="51417" x14ac:dyDescent="0.2"/>
    <row r="51418" x14ac:dyDescent="0.2"/>
    <row r="51419" x14ac:dyDescent="0.2"/>
    <row r="51420" x14ac:dyDescent="0.2"/>
    <row r="51421" x14ac:dyDescent="0.2"/>
    <row r="51422" x14ac:dyDescent="0.2"/>
    <row r="51423" x14ac:dyDescent="0.2"/>
    <row r="51424" x14ac:dyDescent="0.2"/>
    <row r="51425" x14ac:dyDescent="0.2"/>
    <row r="51426" x14ac:dyDescent="0.2"/>
    <row r="51427" x14ac:dyDescent="0.2"/>
    <row r="51428" x14ac:dyDescent="0.2"/>
    <row r="51429" x14ac:dyDescent="0.2"/>
    <row r="51430" x14ac:dyDescent="0.2"/>
    <row r="51431" x14ac:dyDescent="0.2"/>
    <row r="51432" x14ac:dyDescent="0.2"/>
    <row r="51433" x14ac:dyDescent="0.2"/>
    <row r="51434" x14ac:dyDescent="0.2"/>
    <row r="51435" x14ac:dyDescent="0.2"/>
    <row r="51436" x14ac:dyDescent="0.2"/>
    <row r="51437" x14ac:dyDescent="0.2"/>
    <row r="51438" x14ac:dyDescent="0.2"/>
    <row r="51439" x14ac:dyDescent="0.2"/>
    <row r="51440" x14ac:dyDescent="0.2"/>
    <row r="51441" x14ac:dyDescent="0.2"/>
    <row r="51442" x14ac:dyDescent="0.2"/>
    <row r="51443" x14ac:dyDescent="0.2"/>
    <row r="51444" x14ac:dyDescent="0.2"/>
    <row r="51445" x14ac:dyDescent="0.2"/>
    <row r="51446" x14ac:dyDescent="0.2"/>
    <row r="51447" x14ac:dyDescent="0.2"/>
    <row r="51448" x14ac:dyDescent="0.2"/>
    <row r="51449" x14ac:dyDescent="0.2"/>
    <row r="51450" x14ac:dyDescent="0.2"/>
    <row r="51451" x14ac:dyDescent="0.2"/>
    <row r="51452" x14ac:dyDescent="0.2"/>
    <row r="51453" x14ac:dyDescent="0.2"/>
    <row r="51454" x14ac:dyDescent="0.2"/>
    <row r="51455" x14ac:dyDescent="0.2"/>
    <row r="51456" x14ac:dyDescent="0.2"/>
    <row r="51457" x14ac:dyDescent="0.2"/>
    <row r="51458" x14ac:dyDescent="0.2"/>
    <row r="51459" x14ac:dyDescent="0.2"/>
    <row r="51460" x14ac:dyDescent="0.2"/>
    <row r="51461" x14ac:dyDescent="0.2"/>
    <row r="51462" x14ac:dyDescent="0.2"/>
    <row r="51463" x14ac:dyDescent="0.2"/>
    <row r="51464" x14ac:dyDescent="0.2"/>
    <row r="51465" x14ac:dyDescent="0.2"/>
    <row r="51466" x14ac:dyDescent="0.2"/>
    <row r="51467" x14ac:dyDescent="0.2"/>
    <row r="51468" x14ac:dyDescent="0.2"/>
    <row r="51469" x14ac:dyDescent="0.2"/>
    <row r="51470" x14ac:dyDescent="0.2"/>
    <row r="51471" x14ac:dyDescent="0.2"/>
    <row r="51472" x14ac:dyDescent="0.2"/>
    <row r="51473" x14ac:dyDescent="0.2"/>
    <row r="51474" x14ac:dyDescent="0.2"/>
    <row r="51475" x14ac:dyDescent="0.2"/>
    <row r="51476" x14ac:dyDescent="0.2"/>
    <row r="51477" x14ac:dyDescent="0.2"/>
    <row r="51478" x14ac:dyDescent="0.2"/>
    <row r="51479" x14ac:dyDescent="0.2"/>
    <row r="51480" x14ac:dyDescent="0.2"/>
    <row r="51481" x14ac:dyDescent="0.2"/>
    <row r="51482" x14ac:dyDescent="0.2"/>
    <row r="51483" x14ac:dyDescent="0.2"/>
    <row r="51484" x14ac:dyDescent="0.2"/>
    <row r="51485" x14ac:dyDescent="0.2"/>
    <row r="51486" x14ac:dyDescent="0.2"/>
    <row r="51487" x14ac:dyDescent="0.2"/>
    <row r="51488" x14ac:dyDescent="0.2"/>
    <row r="51489" x14ac:dyDescent="0.2"/>
    <row r="51490" x14ac:dyDescent="0.2"/>
    <row r="51491" x14ac:dyDescent="0.2"/>
    <row r="51492" x14ac:dyDescent="0.2"/>
    <row r="51493" x14ac:dyDescent="0.2"/>
    <row r="51494" x14ac:dyDescent="0.2"/>
    <row r="51495" x14ac:dyDescent="0.2"/>
    <row r="51496" x14ac:dyDescent="0.2"/>
    <row r="51497" x14ac:dyDescent="0.2"/>
    <row r="51498" x14ac:dyDescent="0.2"/>
    <row r="51499" x14ac:dyDescent="0.2"/>
    <row r="51500" x14ac:dyDescent="0.2"/>
    <row r="51501" x14ac:dyDescent="0.2"/>
    <row r="51502" x14ac:dyDescent="0.2"/>
    <row r="51503" x14ac:dyDescent="0.2"/>
    <row r="51504" x14ac:dyDescent="0.2"/>
    <row r="51505" x14ac:dyDescent="0.2"/>
    <row r="51506" x14ac:dyDescent="0.2"/>
    <row r="51507" x14ac:dyDescent="0.2"/>
    <row r="51508" x14ac:dyDescent="0.2"/>
    <row r="51509" x14ac:dyDescent="0.2"/>
    <row r="51510" x14ac:dyDescent="0.2"/>
    <row r="51511" x14ac:dyDescent="0.2"/>
    <row r="51512" x14ac:dyDescent="0.2"/>
    <row r="51513" x14ac:dyDescent="0.2"/>
    <row r="51514" x14ac:dyDescent="0.2"/>
    <row r="51515" x14ac:dyDescent="0.2"/>
    <row r="51516" x14ac:dyDescent="0.2"/>
    <row r="51517" x14ac:dyDescent="0.2"/>
    <row r="51518" x14ac:dyDescent="0.2"/>
    <row r="51519" x14ac:dyDescent="0.2"/>
    <row r="51520" x14ac:dyDescent="0.2"/>
    <row r="51521" x14ac:dyDescent="0.2"/>
    <row r="51522" x14ac:dyDescent="0.2"/>
    <row r="51523" x14ac:dyDescent="0.2"/>
    <row r="51524" x14ac:dyDescent="0.2"/>
    <row r="51525" x14ac:dyDescent="0.2"/>
    <row r="51526" x14ac:dyDescent="0.2"/>
    <row r="51527" x14ac:dyDescent="0.2"/>
    <row r="51528" x14ac:dyDescent="0.2"/>
    <row r="51529" x14ac:dyDescent="0.2"/>
    <row r="51530" x14ac:dyDescent="0.2"/>
    <row r="51531" x14ac:dyDescent="0.2"/>
    <row r="51532" x14ac:dyDescent="0.2"/>
    <row r="51533" x14ac:dyDescent="0.2"/>
    <row r="51534" x14ac:dyDescent="0.2"/>
    <row r="51535" x14ac:dyDescent="0.2"/>
    <row r="51536" x14ac:dyDescent="0.2"/>
    <row r="51537" x14ac:dyDescent="0.2"/>
    <row r="51538" x14ac:dyDescent="0.2"/>
    <row r="51539" x14ac:dyDescent="0.2"/>
    <row r="51540" x14ac:dyDescent="0.2"/>
    <row r="51541" x14ac:dyDescent="0.2"/>
    <row r="51542" x14ac:dyDescent="0.2"/>
    <row r="51543" x14ac:dyDescent="0.2"/>
    <row r="51544" x14ac:dyDescent="0.2"/>
    <row r="51545" x14ac:dyDescent="0.2"/>
    <row r="51546" x14ac:dyDescent="0.2"/>
    <row r="51547" x14ac:dyDescent="0.2"/>
    <row r="51548" x14ac:dyDescent="0.2"/>
    <row r="51549" x14ac:dyDescent="0.2"/>
    <row r="51550" x14ac:dyDescent="0.2"/>
    <row r="51551" x14ac:dyDescent="0.2"/>
    <row r="51552" x14ac:dyDescent="0.2"/>
    <row r="51553" x14ac:dyDescent="0.2"/>
    <row r="51554" x14ac:dyDescent="0.2"/>
    <row r="51555" x14ac:dyDescent="0.2"/>
    <row r="51556" x14ac:dyDescent="0.2"/>
    <row r="51557" x14ac:dyDescent="0.2"/>
    <row r="51558" x14ac:dyDescent="0.2"/>
    <row r="51559" x14ac:dyDescent="0.2"/>
    <row r="51560" x14ac:dyDescent="0.2"/>
    <row r="51561" x14ac:dyDescent="0.2"/>
    <row r="51562" x14ac:dyDescent="0.2"/>
    <row r="51563" x14ac:dyDescent="0.2"/>
    <row r="51564" x14ac:dyDescent="0.2"/>
    <row r="51565" x14ac:dyDescent="0.2"/>
    <row r="51566" x14ac:dyDescent="0.2"/>
    <row r="51567" x14ac:dyDescent="0.2"/>
    <row r="51568" x14ac:dyDescent="0.2"/>
    <row r="51569" x14ac:dyDescent="0.2"/>
    <row r="51570" x14ac:dyDescent="0.2"/>
    <row r="51571" x14ac:dyDescent="0.2"/>
    <row r="51572" x14ac:dyDescent="0.2"/>
    <row r="51573" x14ac:dyDescent="0.2"/>
    <row r="51574" x14ac:dyDescent="0.2"/>
    <row r="51575" x14ac:dyDescent="0.2"/>
    <row r="51576" x14ac:dyDescent="0.2"/>
    <row r="51577" x14ac:dyDescent="0.2"/>
    <row r="51578" x14ac:dyDescent="0.2"/>
    <row r="51579" x14ac:dyDescent="0.2"/>
    <row r="51580" x14ac:dyDescent="0.2"/>
    <row r="51581" x14ac:dyDescent="0.2"/>
    <row r="51582" x14ac:dyDescent="0.2"/>
    <row r="51583" x14ac:dyDescent="0.2"/>
    <row r="51584" x14ac:dyDescent="0.2"/>
    <row r="51585" x14ac:dyDescent="0.2"/>
    <row r="51586" x14ac:dyDescent="0.2"/>
    <row r="51587" x14ac:dyDescent="0.2"/>
    <row r="51588" x14ac:dyDescent="0.2"/>
    <row r="51589" x14ac:dyDescent="0.2"/>
    <row r="51590" x14ac:dyDescent="0.2"/>
    <row r="51591" x14ac:dyDescent="0.2"/>
    <row r="51592" x14ac:dyDescent="0.2"/>
    <row r="51593" x14ac:dyDescent="0.2"/>
    <row r="51594" x14ac:dyDescent="0.2"/>
    <row r="51595" x14ac:dyDescent="0.2"/>
    <row r="51596" x14ac:dyDescent="0.2"/>
    <row r="51597" x14ac:dyDescent="0.2"/>
    <row r="51598" x14ac:dyDescent="0.2"/>
    <row r="51599" x14ac:dyDescent="0.2"/>
    <row r="51600" x14ac:dyDescent="0.2"/>
    <row r="51601" x14ac:dyDescent="0.2"/>
    <row r="51602" x14ac:dyDescent="0.2"/>
    <row r="51603" x14ac:dyDescent="0.2"/>
    <row r="51604" x14ac:dyDescent="0.2"/>
    <row r="51605" x14ac:dyDescent="0.2"/>
    <row r="51606" x14ac:dyDescent="0.2"/>
    <row r="51607" x14ac:dyDescent="0.2"/>
    <row r="51608" x14ac:dyDescent="0.2"/>
    <row r="51609" x14ac:dyDescent="0.2"/>
    <row r="51610" x14ac:dyDescent="0.2"/>
    <row r="51611" x14ac:dyDescent="0.2"/>
    <row r="51612" x14ac:dyDescent="0.2"/>
    <row r="51613" x14ac:dyDescent="0.2"/>
    <row r="51614" x14ac:dyDescent="0.2"/>
    <row r="51615" x14ac:dyDescent="0.2"/>
    <row r="51616" x14ac:dyDescent="0.2"/>
    <row r="51617" x14ac:dyDescent="0.2"/>
    <row r="51618" x14ac:dyDescent="0.2"/>
    <row r="51619" x14ac:dyDescent="0.2"/>
    <row r="51620" x14ac:dyDescent="0.2"/>
    <row r="51621" x14ac:dyDescent="0.2"/>
    <row r="51622" x14ac:dyDescent="0.2"/>
    <row r="51623" x14ac:dyDescent="0.2"/>
    <row r="51624" x14ac:dyDescent="0.2"/>
    <row r="51625" x14ac:dyDescent="0.2"/>
    <row r="51626" x14ac:dyDescent="0.2"/>
    <row r="51627" x14ac:dyDescent="0.2"/>
    <row r="51628" x14ac:dyDescent="0.2"/>
    <row r="51629" x14ac:dyDescent="0.2"/>
    <row r="51630" x14ac:dyDescent="0.2"/>
    <row r="51631" x14ac:dyDescent="0.2"/>
    <row r="51632" x14ac:dyDescent="0.2"/>
    <row r="51633" x14ac:dyDescent="0.2"/>
    <row r="51634" x14ac:dyDescent="0.2"/>
    <row r="51635" x14ac:dyDescent="0.2"/>
    <row r="51636" x14ac:dyDescent="0.2"/>
    <row r="51637" x14ac:dyDescent="0.2"/>
    <row r="51638" x14ac:dyDescent="0.2"/>
    <row r="51639" x14ac:dyDescent="0.2"/>
    <row r="51640" x14ac:dyDescent="0.2"/>
    <row r="51641" x14ac:dyDescent="0.2"/>
    <row r="51642" x14ac:dyDescent="0.2"/>
    <row r="51643" x14ac:dyDescent="0.2"/>
    <row r="51644" x14ac:dyDescent="0.2"/>
    <row r="51645" x14ac:dyDescent="0.2"/>
    <row r="51646" x14ac:dyDescent="0.2"/>
    <row r="51647" x14ac:dyDescent="0.2"/>
    <row r="51648" x14ac:dyDescent="0.2"/>
    <row r="51649" x14ac:dyDescent="0.2"/>
    <row r="51650" x14ac:dyDescent="0.2"/>
    <row r="51651" x14ac:dyDescent="0.2"/>
    <row r="51652" x14ac:dyDescent="0.2"/>
    <row r="51653" x14ac:dyDescent="0.2"/>
    <row r="51654" x14ac:dyDescent="0.2"/>
    <row r="51655" x14ac:dyDescent="0.2"/>
    <row r="51656" x14ac:dyDescent="0.2"/>
    <row r="51657" x14ac:dyDescent="0.2"/>
    <row r="51658" x14ac:dyDescent="0.2"/>
    <row r="51659" x14ac:dyDescent="0.2"/>
    <row r="51660" x14ac:dyDescent="0.2"/>
    <row r="51661" x14ac:dyDescent="0.2"/>
    <row r="51662" x14ac:dyDescent="0.2"/>
    <row r="51663" x14ac:dyDescent="0.2"/>
    <row r="51664" x14ac:dyDescent="0.2"/>
    <row r="51665" x14ac:dyDescent="0.2"/>
    <row r="51666" x14ac:dyDescent="0.2"/>
    <row r="51667" x14ac:dyDescent="0.2"/>
    <row r="51668" x14ac:dyDescent="0.2"/>
    <row r="51669" x14ac:dyDescent="0.2"/>
    <row r="51670" x14ac:dyDescent="0.2"/>
    <row r="51671" x14ac:dyDescent="0.2"/>
    <row r="51672" x14ac:dyDescent="0.2"/>
    <row r="51673" x14ac:dyDescent="0.2"/>
    <row r="51674" x14ac:dyDescent="0.2"/>
    <row r="51675" x14ac:dyDescent="0.2"/>
    <row r="51676" x14ac:dyDescent="0.2"/>
    <row r="51677" x14ac:dyDescent="0.2"/>
    <row r="51678" x14ac:dyDescent="0.2"/>
    <row r="51679" x14ac:dyDescent="0.2"/>
    <row r="51680" x14ac:dyDescent="0.2"/>
    <row r="51681" x14ac:dyDescent="0.2"/>
    <row r="51682" x14ac:dyDescent="0.2"/>
    <row r="51683" x14ac:dyDescent="0.2"/>
    <row r="51684" x14ac:dyDescent="0.2"/>
    <row r="51685" x14ac:dyDescent="0.2"/>
    <row r="51686" x14ac:dyDescent="0.2"/>
    <row r="51687" x14ac:dyDescent="0.2"/>
    <row r="51688" x14ac:dyDescent="0.2"/>
    <row r="51689" x14ac:dyDescent="0.2"/>
    <row r="51690" x14ac:dyDescent="0.2"/>
    <row r="51691" x14ac:dyDescent="0.2"/>
    <row r="51692" x14ac:dyDescent="0.2"/>
    <row r="51693" x14ac:dyDescent="0.2"/>
    <row r="51694" x14ac:dyDescent="0.2"/>
    <row r="51695" x14ac:dyDescent="0.2"/>
    <row r="51696" x14ac:dyDescent="0.2"/>
    <row r="51697" x14ac:dyDescent="0.2"/>
    <row r="51698" x14ac:dyDescent="0.2"/>
    <row r="51699" x14ac:dyDescent="0.2"/>
    <row r="51700" x14ac:dyDescent="0.2"/>
    <row r="51701" x14ac:dyDescent="0.2"/>
    <row r="51702" x14ac:dyDescent="0.2"/>
    <row r="51703" x14ac:dyDescent="0.2"/>
    <row r="51704" x14ac:dyDescent="0.2"/>
    <row r="51705" x14ac:dyDescent="0.2"/>
    <row r="51706" x14ac:dyDescent="0.2"/>
    <row r="51707" x14ac:dyDescent="0.2"/>
    <row r="51708" x14ac:dyDescent="0.2"/>
    <row r="51709" x14ac:dyDescent="0.2"/>
    <row r="51710" x14ac:dyDescent="0.2"/>
    <row r="51711" x14ac:dyDescent="0.2"/>
    <row r="51712" x14ac:dyDescent="0.2"/>
    <row r="51713" x14ac:dyDescent="0.2"/>
    <row r="51714" x14ac:dyDescent="0.2"/>
    <row r="51715" x14ac:dyDescent="0.2"/>
    <row r="51716" x14ac:dyDescent="0.2"/>
    <row r="51717" x14ac:dyDescent="0.2"/>
    <row r="51718" x14ac:dyDescent="0.2"/>
    <row r="51719" x14ac:dyDescent="0.2"/>
    <row r="51720" x14ac:dyDescent="0.2"/>
    <row r="51721" x14ac:dyDescent="0.2"/>
    <row r="51722" x14ac:dyDescent="0.2"/>
    <row r="51723" x14ac:dyDescent="0.2"/>
    <row r="51724" x14ac:dyDescent="0.2"/>
    <row r="51725" x14ac:dyDescent="0.2"/>
    <row r="51726" x14ac:dyDescent="0.2"/>
    <row r="51727" x14ac:dyDescent="0.2"/>
    <row r="51728" x14ac:dyDescent="0.2"/>
    <row r="51729" x14ac:dyDescent="0.2"/>
    <row r="51730" x14ac:dyDescent="0.2"/>
    <row r="51731" x14ac:dyDescent="0.2"/>
    <row r="51732" x14ac:dyDescent="0.2"/>
    <row r="51733" x14ac:dyDescent="0.2"/>
    <row r="51734" x14ac:dyDescent="0.2"/>
    <row r="51735" x14ac:dyDescent="0.2"/>
    <row r="51736" x14ac:dyDescent="0.2"/>
    <row r="51737" x14ac:dyDescent="0.2"/>
    <row r="51738" x14ac:dyDescent="0.2"/>
    <row r="51739" x14ac:dyDescent="0.2"/>
    <row r="51740" x14ac:dyDescent="0.2"/>
    <row r="51741" x14ac:dyDescent="0.2"/>
    <row r="51742" x14ac:dyDescent="0.2"/>
    <row r="51743" x14ac:dyDescent="0.2"/>
    <row r="51744" x14ac:dyDescent="0.2"/>
    <row r="51745" x14ac:dyDescent="0.2"/>
    <row r="51746" x14ac:dyDescent="0.2"/>
    <row r="51747" x14ac:dyDescent="0.2"/>
    <row r="51748" x14ac:dyDescent="0.2"/>
    <row r="51749" x14ac:dyDescent="0.2"/>
    <row r="51750" x14ac:dyDescent="0.2"/>
    <row r="51751" x14ac:dyDescent="0.2"/>
    <row r="51752" x14ac:dyDescent="0.2"/>
    <row r="51753" x14ac:dyDescent="0.2"/>
    <row r="51754" x14ac:dyDescent="0.2"/>
    <row r="51755" x14ac:dyDescent="0.2"/>
    <row r="51756" x14ac:dyDescent="0.2"/>
    <row r="51757" x14ac:dyDescent="0.2"/>
    <row r="51758" x14ac:dyDescent="0.2"/>
    <row r="51759" x14ac:dyDescent="0.2"/>
    <row r="51760" x14ac:dyDescent="0.2"/>
    <row r="51761" x14ac:dyDescent="0.2"/>
    <row r="51762" x14ac:dyDescent="0.2"/>
    <row r="51763" x14ac:dyDescent="0.2"/>
    <row r="51764" x14ac:dyDescent="0.2"/>
    <row r="51765" x14ac:dyDescent="0.2"/>
    <row r="51766" x14ac:dyDescent="0.2"/>
    <row r="51767" x14ac:dyDescent="0.2"/>
    <row r="51768" x14ac:dyDescent="0.2"/>
    <row r="51769" x14ac:dyDescent="0.2"/>
    <row r="51770" x14ac:dyDescent="0.2"/>
    <row r="51771" x14ac:dyDescent="0.2"/>
    <row r="51772" x14ac:dyDescent="0.2"/>
    <row r="51773" x14ac:dyDescent="0.2"/>
    <row r="51774" x14ac:dyDescent="0.2"/>
    <row r="51775" x14ac:dyDescent="0.2"/>
    <row r="51776" x14ac:dyDescent="0.2"/>
    <row r="51777" x14ac:dyDescent="0.2"/>
    <row r="51778" x14ac:dyDescent="0.2"/>
    <row r="51779" x14ac:dyDescent="0.2"/>
    <row r="51780" x14ac:dyDescent="0.2"/>
    <row r="51781" x14ac:dyDescent="0.2"/>
    <row r="51782" x14ac:dyDescent="0.2"/>
    <row r="51783" x14ac:dyDescent="0.2"/>
    <row r="51784" x14ac:dyDescent="0.2"/>
    <row r="51785" x14ac:dyDescent="0.2"/>
    <row r="51786" x14ac:dyDescent="0.2"/>
    <row r="51787" x14ac:dyDescent="0.2"/>
    <row r="51788" x14ac:dyDescent="0.2"/>
    <row r="51789" x14ac:dyDescent="0.2"/>
    <row r="51790" x14ac:dyDescent="0.2"/>
    <row r="51791" x14ac:dyDescent="0.2"/>
    <row r="51792" x14ac:dyDescent="0.2"/>
    <row r="51793" x14ac:dyDescent="0.2"/>
    <row r="51794" x14ac:dyDescent="0.2"/>
    <row r="51795" x14ac:dyDescent="0.2"/>
    <row r="51796" x14ac:dyDescent="0.2"/>
    <row r="51797" x14ac:dyDescent="0.2"/>
    <row r="51798" x14ac:dyDescent="0.2"/>
    <row r="51799" x14ac:dyDescent="0.2"/>
    <row r="51800" x14ac:dyDescent="0.2"/>
    <row r="51801" x14ac:dyDescent="0.2"/>
    <row r="51802" x14ac:dyDescent="0.2"/>
    <row r="51803" x14ac:dyDescent="0.2"/>
    <row r="51804" x14ac:dyDescent="0.2"/>
    <row r="51805" x14ac:dyDescent="0.2"/>
    <row r="51806" x14ac:dyDescent="0.2"/>
    <row r="51807" x14ac:dyDescent="0.2"/>
    <row r="51808" x14ac:dyDescent="0.2"/>
    <row r="51809" x14ac:dyDescent="0.2"/>
    <row r="51810" x14ac:dyDescent="0.2"/>
    <row r="51811" x14ac:dyDescent="0.2"/>
    <row r="51812" x14ac:dyDescent="0.2"/>
    <row r="51813" x14ac:dyDescent="0.2"/>
    <row r="51814" x14ac:dyDescent="0.2"/>
    <row r="51815" x14ac:dyDescent="0.2"/>
    <row r="51816" x14ac:dyDescent="0.2"/>
    <row r="51817" x14ac:dyDescent="0.2"/>
    <row r="51818" x14ac:dyDescent="0.2"/>
    <row r="51819" x14ac:dyDescent="0.2"/>
    <row r="51820" x14ac:dyDescent="0.2"/>
    <row r="51821" x14ac:dyDescent="0.2"/>
    <row r="51822" x14ac:dyDescent="0.2"/>
    <row r="51823" x14ac:dyDescent="0.2"/>
    <row r="51824" x14ac:dyDescent="0.2"/>
    <row r="51825" x14ac:dyDescent="0.2"/>
    <row r="51826" x14ac:dyDescent="0.2"/>
    <row r="51827" x14ac:dyDescent="0.2"/>
    <row r="51828" x14ac:dyDescent="0.2"/>
    <row r="51829" x14ac:dyDescent="0.2"/>
    <row r="51830" x14ac:dyDescent="0.2"/>
    <row r="51831" x14ac:dyDescent="0.2"/>
    <row r="51832" x14ac:dyDescent="0.2"/>
    <row r="51833" x14ac:dyDescent="0.2"/>
    <row r="51834" x14ac:dyDescent="0.2"/>
    <row r="51835" x14ac:dyDescent="0.2"/>
    <row r="51836" x14ac:dyDescent="0.2"/>
    <row r="51837" x14ac:dyDescent="0.2"/>
    <row r="51838" x14ac:dyDescent="0.2"/>
    <row r="51839" x14ac:dyDescent="0.2"/>
    <row r="51840" x14ac:dyDescent="0.2"/>
    <row r="51841" x14ac:dyDescent="0.2"/>
    <row r="51842" x14ac:dyDescent="0.2"/>
    <row r="51843" x14ac:dyDescent="0.2"/>
    <row r="51844" x14ac:dyDescent="0.2"/>
    <row r="51845" x14ac:dyDescent="0.2"/>
    <row r="51846" x14ac:dyDescent="0.2"/>
    <row r="51847" x14ac:dyDescent="0.2"/>
    <row r="51848" x14ac:dyDescent="0.2"/>
    <row r="51849" x14ac:dyDescent="0.2"/>
    <row r="51850" x14ac:dyDescent="0.2"/>
    <row r="51851" x14ac:dyDescent="0.2"/>
    <row r="51852" x14ac:dyDescent="0.2"/>
    <row r="51853" x14ac:dyDescent="0.2"/>
    <row r="51854" x14ac:dyDescent="0.2"/>
    <row r="51855" x14ac:dyDescent="0.2"/>
    <row r="51856" x14ac:dyDescent="0.2"/>
    <row r="51857" x14ac:dyDescent="0.2"/>
    <row r="51858" x14ac:dyDescent="0.2"/>
    <row r="51859" x14ac:dyDescent="0.2"/>
    <row r="51860" x14ac:dyDescent="0.2"/>
    <row r="51861" x14ac:dyDescent="0.2"/>
    <row r="51862" x14ac:dyDescent="0.2"/>
    <row r="51863" x14ac:dyDescent="0.2"/>
    <row r="51864" x14ac:dyDescent="0.2"/>
    <row r="51865" x14ac:dyDescent="0.2"/>
    <row r="51866" x14ac:dyDescent="0.2"/>
    <row r="51867" x14ac:dyDescent="0.2"/>
    <row r="51868" x14ac:dyDescent="0.2"/>
    <row r="51869" x14ac:dyDescent="0.2"/>
    <row r="51870" x14ac:dyDescent="0.2"/>
    <row r="51871" x14ac:dyDescent="0.2"/>
    <row r="51872" x14ac:dyDescent="0.2"/>
    <row r="51873" x14ac:dyDescent="0.2"/>
    <row r="51874" x14ac:dyDescent="0.2"/>
    <row r="51875" x14ac:dyDescent="0.2"/>
    <row r="51876" x14ac:dyDescent="0.2"/>
    <row r="51877" x14ac:dyDescent="0.2"/>
    <row r="51878" x14ac:dyDescent="0.2"/>
    <row r="51879" x14ac:dyDescent="0.2"/>
    <row r="51880" x14ac:dyDescent="0.2"/>
    <row r="51881" x14ac:dyDescent="0.2"/>
    <row r="51882" x14ac:dyDescent="0.2"/>
    <row r="51883" x14ac:dyDescent="0.2"/>
    <row r="51884" x14ac:dyDescent="0.2"/>
    <row r="51885" x14ac:dyDescent="0.2"/>
    <row r="51886" x14ac:dyDescent="0.2"/>
    <row r="51887" x14ac:dyDescent="0.2"/>
    <row r="51888" x14ac:dyDescent="0.2"/>
    <row r="51889" x14ac:dyDescent="0.2"/>
    <row r="51890" x14ac:dyDescent="0.2"/>
    <row r="51891" x14ac:dyDescent="0.2"/>
    <row r="51892" x14ac:dyDescent="0.2"/>
    <row r="51893" x14ac:dyDescent="0.2"/>
    <row r="51894" x14ac:dyDescent="0.2"/>
    <row r="51895" x14ac:dyDescent="0.2"/>
    <row r="51896" x14ac:dyDescent="0.2"/>
    <row r="51897" x14ac:dyDescent="0.2"/>
    <row r="51898" x14ac:dyDescent="0.2"/>
    <row r="51899" x14ac:dyDescent="0.2"/>
    <row r="51900" x14ac:dyDescent="0.2"/>
    <row r="51901" x14ac:dyDescent="0.2"/>
    <row r="51902" x14ac:dyDescent="0.2"/>
    <row r="51903" x14ac:dyDescent="0.2"/>
    <row r="51904" x14ac:dyDescent="0.2"/>
    <row r="51905" x14ac:dyDescent="0.2"/>
    <row r="51906" x14ac:dyDescent="0.2"/>
    <row r="51907" x14ac:dyDescent="0.2"/>
    <row r="51908" x14ac:dyDescent="0.2"/>
    <row r="51909" x14ac:dyDescent="0.2"/>
    <row r="51910" x14ac:dyDescent="0.2"/>
    <row r="51911" x14ac:dyDescent="0.2"/>
    <row r="51912" x14ac:dyDescent="0.2"/>
    <row r="51913" x14ac:dyDescent="0.2"/>
    <row r="51914" x14ac:dyDescent="0.2"/>
    <row r="51915" x14ac:dyDescent="0.2"/>
    <row r="51916" x14ac:dyDescent="0.2"/>
    <row r="51917" x14ac:dyDescent="0.2"/>
    <row r="51918" x14ac:dyDescent="0.2"/>
    <row r="51919" x14ac:dyDescent="0.2"/>
    <row r="51920" x14ac:dyDescent="0.2"/>
    <row r="51921" x14ac:dyDescent="0.2"/>
    <row r="51922" x14ac:dyDescent="0.2"/>
    <row r="51923" x14ac:dyDescent="0.2"/>
    <row r="51924" x14ac:dyDescent="0.2"/>
    <row r="51925" x14ac:dyDescent="0.2"/>
    <row r="51926" x14ac:dyDescent="0.2"/>
    <row r="51927" x14ac:dyDescent="0.2"/>
    <row r="51928" x14ac:dyDescent="0.2"/>
    <row r="51929" x14ac:dyDescent="0.2"/>
    <row r="51930" x14ac:dyDescent="0.2"/>
    <row r="51931" x14ac:dyDescent="0.2"/>
    <row r="51932" x14ac:dyDescent="0.2"/>
    <row r="51933" x14ac:dyDescent="0.2"/>
    <row r="51934" x14ac:dyDescent="0.2"/>
    <row r="51935" x14ac:dyDescent="0.2"/>
    <row r="51936" x14ac:dyDescent="0.2"/>
    <row r="51937" x14ac:dyDescent="0.2"/>
    <row r="51938" x14ac:dyDescent="0.2"/>
    <row r="51939" x14ac:dyDescent="0.2"/>
    <row r="51940" x14ac:dyDescent="0.2"/>
    <row r="51941" x14ac:dyDescent="0.2"/>
    <row r="51942" x14ac:dyDescent="0.2"/>
    <row r="51943" x14ac:dyDescent="0.2"/>
    <row r="51944" x14ac:dyDescent="0.2"/>
    <row r="51945" x14ac:dyDescent="0.2"/>
    <row r="51946" x14ac:dyDescent="0.2"/>
    <row r="51947" x14ac:dyDescent="0.2"/>
    <row r="51948" x14ac:dyDescent="0.2"/>
    <row r="51949" x14ac:dyDescent="0.2"/>
    <row r="51950" x14ac:dyDescent="0.2"/>
    <row r="51951" x14ac:dyDescent="0.2"/>
    <row r="51952" x14ac:dyDescent="0.2"/>
    <row r="51953" x14ac:dyDescent="0.2"/>
    <row r="51954" x14ac:dyDescent="0.2"/>
    <row r="51955" x14ac:dyDescent="0.2"/>
    <row r="51956" x14ac:dyDescent="0.2"/>
    <row r="51957" x14ac:dyDescent="0.2"/>
    <row r="51958" x14ac:dyDescent="0.2"/>
    <row r="51959" x14ac:dyDescent="0.2"/>
    <row r="51960" x14ac:dyDescent="0.2"/>
    <row r="51961" x14ac:dyDescent="0.2"/>
    <row r="51962" x14ac:dyDescent="0.2"/>
    <row r="51963" x14ac:dyDescent="0.2"/>
    <row r="51964" x14ac:dyDescent="0.2"/>
    <row r="51965" x14ac:dyDescent="0.2"/>
    <row r="51966" x14ac:dyDescent="0.2"/>
    <row r="51967" x14ac:dyDescent="0.2"/>
    <row r="51968" x14ac:dyDescent="0.2"/>
    <row r="51969" x14ac:dyDescent="0.2"/>
    <row r="51970" x14ac:dyDescent="0.2"/>
    <row r="51971" x14ac:dyDescent="0.2"/>
    <row r="51972" x14ac:dyDescent="0.2"/>
    <row r="51973" x14ac:dyDescent="0.2"/>
    <row r="51974" x14ac:dyDescent="0.2"/>
    <row r="51975" x14ac:dyDescent="0.2"/>
    <row r="51976" x14ac:dyDescent="0.2"/>
    <row r="51977" x14ac:dyDescent="0.2"/>
    <row r="51978" x14ac:dyDescent="0.2"/>
    <row r="51979" x14ac:dyDescent="0.2"/>
    <row r="51980" x14ac:dyDescent="0.2"/>
    <row r="51981" x14ac:dyDescent="0.2"/>
    <row r="51982" x14ac:dyDescent="0.2"/>
    <row r="51983" x14ac:dyDescent="0.2"/>
    <row r="51984" x14ac:dyDescent="0.2"/>
    <row r="51985" x14ac:dyDescent="0.2"/>
    <row r="51986" x14ac:dyDescent="0.2"/>
    <row r="51987" x14ac:dyDescent="0.2"/>
    <row r="51988" x14ac:dyDescent="0.2"/>
    <row r="51989" x14ac:dyDescent="0.2"/>
    <row r="51990" x14ac:dyDescent="0.2"/>
    <row r="51991" x14ac:dyDescent="0.2"/>
    <row r="51992" x14ac:dyDescent="0.2"/>
    <row r="51993" x14ac:dyDescent="0.2"/>
    <row r="51994" x14ac:dyDescent="0.2"/>
    <row r="51995" x14ac:dyDescent="0.2"/>
    <row r="51996" x14ac:dyDescent="0.2"/>
    <row r="51997" x14ac:dyDescent="0.2"/>
    <row r="51998" x14ac:dyDescent="0.2"/>
    <row r="51999" x14ac:dyDescent="0.2"/>
    <row r="52000" x14ac:dyDescent="0.2"/>
    <row r="52001" x14ac:dyDescent="0.2"/>
    <row r="52002" x14ac:dyDescent="0.2"/>
    <row r="52003" x14ac:dyDescent="0.2"/>
    <row r="52004" x14ac:dyDescent="0.2"/>
    <row r="52005" x14ac:dyDescent="0.2"/>
    <row r="52006" x14ac:dyDescent="0.2"/>
    <row r="52007" x14ac:dyDescent="0.2"/>
    <row r="52008" x14ac:dyDescent="0.2"/>
    <row r="52009" x14ac:dyDescent="0.2"/>
    <row r="52010" x14ac:dyDescent="0.2"/>
    <row r="52011" x14ac:dyDescent="0.2"/>
    <row r="52012" x14ac:dyDescent="0.2"/>
    <row r="52013" x14ac:dyDescent="0.2"/>
    <row r="52014" x14ac:dyDescent="0.2"/>
    <row r="52015" x14ac:dyDescent="0.2"/>
    <row r="52016" x14ac:dyDescent="0.2"/>
    <row r="52017" x14ac:dyDescent="0.2"/>
    <row r="52018" x14ac:dyDescent="0.2"/>
    <row r="52019" x14ac:dyDescent="0.2"/>
    <row r="52020" x14ac:dyDescent="0.2"/>
    <row r="52021" x14ac:dyDescent="0.2"/>
    <row r="52022" x14ac:dyDescent="0.2"/>
    <row r="52023" x14ac:dyDescent="0.2"/>
    <row r="52024" x14ac:dyDescent="0.2"/>
    <row r="52025" x14ac:dyDescent="0.2"/>
    <row r="52026" x14ac:dyDescent="0.2"/>
    <row r="52027" x14ac:dyDescent="0.2"/>
    <row r="52028" x14ac:dyDescent="0.2"/>
    <row r="52029" x14ac:dyDescent="0.2"/>
    <row r="52030" x14ac:dyDescent="0.2"/>
    <row r="52031" x14ac:dyDescent="0.2"/>
    <row r="52032" x14ac:dyDescent="0.2"/>
    <row r="52033" x14ac:dyDescent="0.2"/>
    <row r="52034" x14ac:dyDescent="0.2"/>
    <row r="52035" x14ac:dyDescent="0.2"/>
    <row r="52036" x14ac:dyDescent="0.2"/>
    <row r="52037" x14ac:dyDescent="0.2"/>
    <row r="52038" x14ac:dyDescent="0.2"/>
    <row r="52039" x14ac:dyDescent="0.2"/>
    <row r="52040" x14ac:dyDescent="0.2"/>
    <row r="52041" x14ac:dyDescent="0.2"/>
    <row r="52042" x14ac:dyDescent="0.2"/>
    <row r="52043" x14ac:dyDescent="0.2"/>
    <row r="52044" x14ac:dyDescent="0.2"/>
    <row r="52045" x14ac:dyDescent="0.2"/>
    <row r="52046" x14ac:dyDescent="0.2"/>
    <row r="52047" x14ac:dyDescent="0.2"/>
    <row r="52048" x14ac:dyDescent="0.2"/>
    <row r="52049" x14ac:dyDescent="0.2"/>
    <row r="52050" x14ac:dyDescent="0.2"/>
    <row r="52051" x14ac:dyDescent="0.2"/>
    <row r="52052" x14ac:dyDescent="0.2"/>
    <row r="52053" x14ac:dyDescent="0.2"/>
    <row r="52054" x14ac:dyDescent="0.2"/>
    <row r="52055" x14ac:dyDescent="0.2"/>
    <row r="52056" x14ac:dyDescent="0.2"/>
    <row r="52057" x14ac:dyDescent="0.2"/>
    <row r="52058" x14ac:dyDescent="0.2"/>
    <row r="52059" x14ac:dyDescent="0.2"/>
    <row r="52060" x14ac:dyDescent="0.2"/>
    <row r="52061" x14ac:dyDescent="0.2"/>
    <row r="52062" x14ac:dyDescent="0.2"/>
    <row r="52063" x14ac:dyDescent="0.2"/>
    <row r="52064" x14ac:dyDescent="0.2"/>
    <row r="52065" x14ac:dyDescent="0.2"/>
    <row r="52066" x14ac:dyDescent="0.2"/>
    <row r="52067" x14ac:dyDescent="0.2"/>
    <row r="52068" x14ac:dyDescent="0.2"/>
    <row r="52069" x14ac:dyDescent="0.2"/>
    <row r="52070" x14ac:dyDescent="0.2"/>
    <row r="52071" x14ac:dyDescent="0.2"/>
    <row r="52072" x14ac:dyDescent="0.2"/>
    <row r="52073" x14ac:dyDescent="0.2"/>
    <row r="52074" x14ac:dyDescent="0.2"/>
    <row r="52075" x14ac:dyDescent="0.2"/>
    <row r="52076" x14ac:dyDescent="0.2"/>
    <row r="52077" x14ac:dyDescent="0.2"/>
    <row r="52078" x14ac:dyDescent="0.2"/>
    <row r="52079" x14ac:dyDescent="0.2"/>
    <row r="52080" x14ac:dyDescent="0.2"/>
    <row r="52081" x14ac:dyDescent="0.2"/>
    <row r="52082" x14ac:dyDescent="0.2"/>
    <row r="52083" x14ac:dyDescent="0.2"/>
    <row r="52084" x14ac:dyDescent="0.2"/>
    <row r="52085" x14ac:dyDescent="0.2"/>
    <row r="52086" x14ac:dyDescent="0.2"/>
    <row r="52087" x14ac:dyDescent="0.2"/>
    <row r="52088" x14ac:dyDescent="0.2"/>
    <row r="52089" x14ac:dyDescent="0.2"/>
    <row r="52090" x14ac:dyDescent="0.2"/>
    <row r="52091" x14ac:dyDescent="0.2"/>
    <row r="52092" x14ac:dyDescent="0.2"/>
    <row r="52093" x14ac:dyDescent="0.2"/>
    <row r="52094" x14ac:dyDescent="0.2"/>
    <row r="52095" x14ac:dyDescent="0.2"/>
    <row r="52096" x14ac:dyDescent="0.2"/>
    <row r="52097" x14ac:dyDescent="0.2"/>
    <row r="52098" x14ac:dyDescent="0.2"/>
    <row r="52099" x14ac:dyDescent="0.2"/>
    <row r="52100" x14ac:dyDescent="0.2"/>
    <row r="52101" x14ac:dyDescent="0.2"/>
    <row r="52102" x14ac:dyDescent="0.2"/>
    <row r="52103" x14ac:dyDescent="0.2"/>
    <row r="52104" x14ac:dyDescent="0.2"/>
    <row r="52105" x14ac:dyDescent="0.2"/>
    <row r="52106" x14ac:dyDescent="0.2"/>
    <row r="52107" x14ac:dyDescent="0.2"/>
    <row r="52108" x14ac:dyDescent="0.2"/>
    <row r="52109" x14ac:dyDescent="0.2"/>
    <row r="52110" x14ac:dyDescent="0.2"/>
    <row r="52111" x14ac:dyDescent="0.2"/>
    <row r="52112" x14ac:dyDescent="0.2"/>
    <row r="52113" x14ac:dyDescent="0.2"/>
    <row r="52114" x14ac:dyDescent="0.2"/>
    <row r="52115" x14ac:dyDescent="0.2"/>
    <row r="52116" x14ac:dyDescent="0.2"/>
    <row r="52117" x14ac:dyDescent="0.2"/>
    <row r="52118" x14ac:dyDescent="0.2"/>
    <row r="52119" x14ac:dyDescent="0.2"/>
    <row r="52120" x14ac:dyDescent="0.2"/>
    <row r="52121" x14ac:dyDescent="0.2"/>
    <row r="52122" x14ac:dyDescent="0.2"/>
    <row r="52123" x14ac:dyDescent="0.2"/>
    <row r="52124" x14ac:dyDescent="0.2"/>
    <row r="52125" x14ac:dyDescent="0.2"/>
    <row r="52126" x14ac:dyDescent="0.2"/>
    <row r="52127" x14ac:dyDescent="0.2"/>
    <row r="52128" x14ac:dyDescent="0.2"/>
    <row r="52129" x14ac:dyDescent="0.2"/>
    <row r="52130" x14ac:dyDescent="0.2"/>
    <row r="52131" x14ac:dyDescent="0.2"/>
    <row r="52132" x14ac:dyDescent="0.2"/>
    <row r="52133" x14ac:dyDescent="0.2"/>
    <row r="52134" x14ac:dyDescent="0.2"/>
    <row r="52135" x14ac:dyDescent="0.2"/>
    <row r="52136" x14ac:dyDescent="0.2"/>
    <row r="52137" x14ac:dyDescent="0.2"/>
    <row r="52138" x14ac:dyDescent="0.2"/>
    <row r="52139" x14ac:dyDescent="0.2"/>
    <row r="52140" x14ac:dyDescent="0.2"/>
    <row r="52141" x14ac:dyDescent="0.2"/>
    <row r="52142" x14ac:dyDescent="0.2"/>
    <row r="52143" x14ac:dyDescent="0.2"/>
    <row r="52144" x14ac:dyDescent="0.2"/>
    <row r="52145" x14ac:dyDescent="0.2"/>
    <row r="52146" x14ac:dyDescent="0.2"/>
    <row r="52147" x14ac:dyDescent="0.2"/>
    <row r="52148" x14ac:dyDescent="0.2"/>
    <row r="52149" x14ac:dyDescent="0.2"/>
    <row r="52150" x14ac:dyDescent="0.2"/>
    <row r="52151" x14ac:dyDescent="0.2"/>
    <row r="52152" x14ac:dyDescent="0.2"/>
    <row r="52153" x14ac:dyDescent="0.2"/>
    <row r="52154" x14ac:dyDescent="0.2"/>
    <row r="52155" x14ac:dyDescent="0.2"/>
    <row r="52156" x14ac:dyDescent="0.2"/>
    <row r="52157" x14ac:dyDescent="0.2"/>
    <row r="52158" x14ac:dyDescent="0.2"/>
    <row r="52159" x14ac:dyDescent="0.2"/>
    <row r="52160" x14ac:dyDescent="0.2"/>
    <row r="52161" x14ac:dyDescent="0.2"/>
    <row r="52162" x14ac:dyDescent="0.2"/>
    <row r="52163" x14ac:dyDescent="0.2"/>
    <row r="52164" x14ac:dyDescent="0.2"/>
    <row r="52165" x14ac:dyDescent="0.2"/>
    <row r="52166" x14ac:dyDescent="0.2"/>
    <row r="52167" x14ac:dyDescent="0.2"/>
    <row r="52168" x14ac:dyDescent="0.2"/>
    <row r="52169" x14ac:dyDescent="0.2"/>
    <row r="52170" x14ac:dyDescent="0.2"/>
    <row r="52171" x14ac:dyDescent="0.2"/>
    <row r="52172" x14ac:dyDescent="0.2"/>
    <row r="52173" x14ac:dyDescent="0.2"/>
    <row r="52174" x14ac:dyDescent="0.2"/>
    <row r="52175" x14ac:dyDescent="0.2"/>
    <row r="52176" x14ac:dyDescent="0.2"/>
    <row r="52177" x14ac:dyDescent="0.2"/>
    <row r="52178" x14ac:dyDescent="0.2"/>
    <row r="52179" x14ac:dyDescent="0.2"/>
    <row r="52180" x14ac:dyDescent="0.2"/>
    <row r="52181" x14ac:dyDescent="0.2"/>
    <row r="52182" x14ac:dyDescent="0.2"/>
    <row r="52183" x14ac:dyDescent="0.2"/>
    <row r="52184" x14ac:dyDescent="0.2"/>
    <row r="52185" x14ac:dyDescent="0.2"/>
    <row r="52186" x14ac:dyDescent="0.2"/>
    <row r="52187" x14ac:dyDescent="0.2"/>
    <row r="52188" x14ac:dyDescent="0.2"/>
    <row r="52189" x14ac:dyDescent="0.2"/>
    <row r="52190" x14ac:dyDescent="0.2"/>
    <row r="52191" x14ac:dyDescent="0.2"/>
    <row r="52192" x14ac:dyDescent="0.2"/>
    <row r="52193" x14ac:dyDescent="0.2"/>
    <row r="52194" x14ac:dyDescent="0.2"/>
    <row r="52195" x14ac:dyDescent="0.2"/>
    <row r="52196" x14ac:dyDescent="0.2"/>
    <row r="52197" x14ac:dyDescent="0.2"/>
    <row r="52198" x14ac:dyDescent="0.2"/>
    <row r="52199" x14ac:dyDescent="0.2"/>
    <row r="52200" x14ac:dyDescent="0.2"/>
    <row r="52201" x14ac:dyDescent="0.2"/>
    <row r="52202" x14ac:dyDescent="0.2"/>
    <row r="52203" x14ac:dyDescent="0.2"/>
    <row r="52204" x14ac:dyDescent="0.2"/>
    <row r="52205" x14ac:dyDescent="0.2"/>
    <row r="52206" x14ac:dyDescent="0.2"/>
    <row r="52207" x14ac:dyDescent="0.2"/>
    <row r="52208" x14ac:dyDescent="0.2"/>
    <row r="52209" x14ac:dyDescent="0.2"/>
    <row r="52210" x14ac:dyDescent="0.2"/>
    <row r="52211" x14ac:dyDescent="0.2"/>
    <row r="52212" x14ac:dyDescent="0.2"/>
    <row r="52213" x14ac:dyDescent="0.2"/>
    <row r="52214" x14ac:dyDescent="0.2"/>
    <row r="52215" x14ac:dyDescent="0.2"/>
    <row r="52216" x14ac:dyDescent="0.2"/>
    <row r="52217" x14ac:dyDescent="0.2"/>
    <row r="52218" x14ac:dyDescent="0.2"/>
    <row r="52219" x14ac:dyDescent="0.2"/>
    <row r="52220" x14ac:dyDescent="0.2"/>
    <row r="52221" x14ac:dyDescent="0.2"/>
    <row r="52222" x14ac:dyDescent="0.2"/>
    <row r="52223" x14ac:dyDescent="0.2"/>
    <row r="52224" x14ac:dyDescent="0.2"/>
    <row r="52225" x14ac:dyDescent="0.2"/>
    <row r="52226" x14ac:dyDescent="0.2"/>
    <row r="52227" x14ac:dyDescent="0.2"/>
    <row r="52228" x14ac:dyDescent="0.2"/>
    <row r="52229" x14ac:dyDescent="0.2"/>
    <row r="52230" x14ac:dyDescent="0.2"/>
    <row r="52231" x14ac:dyDescent="0.2"/>
    <row r="52232" x14ac:dyDescent="0.2"/>
    <row r="52233" x14ac:dyDescent="0.2"/>
    <row r="52234" x14ac:dyDescent="0.2"/>
    <row r="52235" x14ac:dyDescent="0.2"/>
    <row r="52236" x14ac:dyDescent="0.2"/>
    <row r="52237" x14ac:dyDescent="0.2"/>
    <row r="52238" x14ac:dyDescent="0.2"/>
    <row r="52239" x14ac:dyDescent="0.2"/>
    <row r="52240" x14ac:dyDescent="0.2"/>
    <row r="52241" x14ac:dyDescent="0.2"/>
    <row r="52242" x14ac:dyDescent="0.2"/>
    <row r="52243" x14ac:dyDescent="0.2"/>
    <row r="52244" x14ac:dyDescent="0.2"/>
    <row r="52245" x14ac:dyDescent="0.2"/>
    <row r="52246" x14ac:dyDescent="0.2"/>
    <row r="52247" x14ac:dyDescent="0.2"/>
    <row r="52248" x14ac:dyDescent="0.2"/>
    <row r="52249" x14ac:dyDescent="0.2"/>
    <row r="52250" x14ac:dyDescent="0.2"/>
    <row r="52251" x14ac:dyDescent="0.2"/>
    <row r="52252" x14ac:dyDescent="0.2"/>
    <row r="52253" x14ac:dyDescent="0.2"/>
    <row r="52254" x14ac:dyDescent="0.2"/>
    <row r="52255" x14ac:dyDescent="0.2"/>
    <row r="52256" x14ac:dyDescent="0.2"/>
    <row r="52257" x14ac:dyDescent="0.2"/>
    <row r="52258" x14ac:dyDescent="0.2"/>
    <row r="52259" x14ac:dyDescent="0.2"/>
    <row r="52260" x14ac:dyDescent="0.2"/>
    <row r="52261" x14ac:dyDescent="0.2"/>
    <row r="52262" x14ac:dyDescent="0.2"/>
    <row r="52263" x14ac:dyDescent="0.2"/>
    <row r="52264" x14ac:dyDescent="0.2"/>
    <row r="52265" x14ac:dyDescent="0.2"/>
    <row r="52266" x14ac:dyDescent="0.2"/>
    <row r="52267" x14ac:dyDescent="0.2"/>
    <row r="52268" x14ac:dyDescent="0.2"/>
    <row r="52269" x14ac:dyDescent="0.2"/>
    <row r="52270" x14ac:dyDescent="0.2"/>
    <row r="52271" x14ac:dyDescent="0.2"/>
    <row r="52272" x14ac:dyDescent="0.2"/>
    <row r="52273" x14ac:dyDescent="0.2"/>
    <row r="52274" x14ac:dyDescent="0.2"/>
    <row r="52275" x14ac:dyDescent="0.2"/>
    <row r="52276" x14ac:dyDescent="0.2"/>
    <row r="52277" x14ac:dyDescent="0.2"/>
    <row r="52278" x14ac:dyDescent="0.2"/>
    <row r="52279" x14ac:dyDescent="0.2"/>
    <row r="52280" x14ac:dyDescent="0.2"/>
    <row r="52281" x14ac:dyDescent="0.2"/>
    <row r="52282" x14ac:dyDescent="0.2"/>
    <row r="52283" x14ac:dyDescent="0.2"/>
    <row r="52284" x14ac:dyDescent="0.2"/>
    <row r="52285" x14ac:dyDescent="0.2"/>
    <row r="52286" x14ac:dyDescent="0.2"/>
    <row r="52287" x14ac:dyDescent="0.2"/>
    <row r="52288" x14ac:dyDescent="0.2"/>
    <row r="52289" x14ac:dyDescent="0.2"/>
    <row r="52290" x14ac:dyDescent="0.2"/>
    <row r="52291" x14ac:dyDescent="0.2"/>
    <row r="52292" x14ac:dyDescent="0.2"/>
    <row r="52293" x14ac:dyDescent="0.2"/>
    <row r="52294" x14ac:dyDescent="0.2"/>
    <row r="52295" x14ac:dyDescent="0.2"/>
    <row r="52296" x14ac:dyDescent="0.2"/>
    <row r="52297" x14ac:dyDescent="0.2"/>
    <row r="52298" x14ac:dyDescent="0.2"/>
    <row r="52299" x14ac:dyDescent="0.2"/>
    <row r="52300" x14ac:dyDescent="0.2"/>
    <row r="52301" x14ac:dyDescent="0.2"/>
    <row r="52302" x14ac:dyDescent="0.2"/>
    <row r="52303" x14ac:dyDescent="0.2"/>
    <row r="52304" x14ac:dyDescent="0.2"/>
    <row r="52305" x14ac:dyDescent="0.2"/>
    <row r="52306" x14ac:dyDescent="0.2"/>
    <row r="52307" x14ac:dyDescent="0.2"/>
    <row r="52308" x14ac:dyDescent="0.2"/>
    <row r="52309" x14ac:dyDescent="0.2"/>
    <row r="52310" x14ac:dyDescent="0.2"/>
    <row r="52311" x14ac:dyDescent="0.2"/>
    <row r="52312" x14ac:dyDescent="0.2"/>
    <row r="52313" x14ac:dyDescent="0.2"/>
    <row r="52314" x14ac:dyDescent="0.2"/>
    <row r="52315" x14ac:dyDescent="0.2"/>
    <row r="52316" x14ac:dyDescent="0.2"/>
    <row r="52317" x14ac:dyDescent="0.2"/>
    <row r="52318" x14ac:dyDescent="0.2"/>
    <row r="52319" x14ac:dyDescent="0.2"/>
    <row r="52320" x14ac:dyDescent="0.2"/>
    <row r="52321" x14ac:dyDescent="0.2"/>
    <row r="52322" x14ac:dyDescent="0.2"/>
    <row r="52323" x14ac:dyDescent="0.2"/>
    <row r="52324" x14ac:dyDescent="0.2"/>
    <row r="52325" x14ac:dyDescent="0.2"/>
    <row r="52326" x14ac:dyDescent="0.2"/>
    <row r="52327" x14ac:dyDescent="0.2"/>
    <row r="52328" x14ac:dyDescent="0.2"/>
    <row r="52329" x14ac:dyDescent="0.2"/>
    <row r="52330" x14ac:dyDescent="0.2"/>
    <row r="52331" x14ac:dyDescent="0.2"/>
    <row r="52332" x14ac:dyDescent="0.2"/>
    <row r="52333" x14ac:dyDescent="0.2"/>
    <row r="52334" x14ac:dyDescent="0.2"/>
    <row r="52335" x14ac:dyDescent="0.2"/>
    <row r="52336" x14ac:dyDescent="0.2"/>
    <row r="52337" x14ac:dyDescent="0.2"/>
    <row r="52338" x14ac:dyDescent="0.2"/>
    <row r="52339" x14ac:dyDescent="0.2"/>
    <row r="52340" x14ac:dyDescent="0.2"/>
    <row r="52341" x14ac:dyDescent="0.2"/>
    <row r="52342" x14ac:dyDescent="0.2"/>
    <row r="52343" x14ac:dyDescent="0.2"/>
    <row r="52344" x14ac:dyDescent="0.2"/>
    <row r="52345" x14ac:dyDescent="0.2"/>
    <row r="52346" x14ac:dyDescent="0.2"/>
    <row r="52347" x14ac:dyDescent="0.2"/>
    <row r="52348" x14ac:dyDescent="0.2"/>
    <row r="52349" x14ac:dyDescent="0.2"/>
    <row r="52350" x14ac:dyDescent="0.2"/>
    <row r="52351" x14ac:dyDescent="0.2"/>
    <row r="52352" x14ac:dyDescent="0.2"/>
    <row r="52353" x14ac:dyDescent="0.2"/>
    <row r="52354" x14ac:dyDescent="0.2"/>
    <row r="52355" x14ac:dyDescent="0.2"/>
    <row r="52356" x14ac:dyDescent="0.2"/>
    <row r="52357" x14ac:dyDescent="0.2"/>
    <row r="52358" x14ac:dyDescent="0.2"/>
    <row r="52359" x14ac:dyDescent="0.2"/>
    <row r="52360" x14ac:dyDescent="0.2"/>
    <row r="52361" x14ac:dyDescent="0.2"/>
    <row r="52362" x14ac:dyDescent="0.2"/>
    <row r="52363" x14ac:dyDescent="0.2"/>
    <row r="52364" x14ac:dyDescent="0.2"/>
    <row r="52365" x14ac:dyDescent="0.2"/>
    <row r="52366" x14ac:dyDescent="0.2"/>
    <row r="52367" x14ac:dyDescent="0.2"/>
    <row r="52368" x14ac:dyDescent="0.2"/>
    <row r="52369" x14ac:dyDescent="0.2"/>
    <row r="52370" x14ac:dyDescent="0.2"/>
    <row r="52371" x14ac:dyDescent="0.2"/>
    <row r="52372" x14ac:dyDescent="0.2"/>
    <row r="52373" x14ac:dyDescent="0.2"/>
    <row r="52374" x14ac:dyDescent="0.2"/>
    <row r="52375" x14ac:dyDescent="0.2"/>
    <row r="52376" x14ac:dyDescent="0.2"/>
    <row r="52377" x14ac:dyDescent="0.2"/>
    <row r="52378" x14ac:dyDescent="0.2"/>
    <row r="52379" x14ac:dyDescent="0.2"/>
    <row r="52380" x14ac:dyDescent="0.2"/>
    <row r="52381" x14ac:dyDescent="0.2"/>
    <row r="52382" x14ac:dyDescent="0.2"/>
    <row r="52383" x14ac:dyDescent="0.2"/>
    <row r="52384" x14ac:dyDescent="0.2"/>
    <row r="52385" x14ac:dyDescent="0.2"/>
    <row r="52386" x14ac:dyDescent="0.2"/>
    <row r="52387" x14ac:dyDescent="0.2"/>
    <row r="52388" x14ac:dyDescent="0.2"/>
    <row r="52389" x14ac:dyDescent="0.2"/>
    <row r="52390" x14ac:dyDescent="0.2"/>
    <row r="52391" x14ac:dyDescent="0.2"/>
    <row r="52392" x14ac:dyDescent="0.2"/>
    <row r="52393" x14ac:dyDescent="0.2"/>
    <row r="52394" x14ac:dyDescent="0.2"/>
    <row r="52395" x14ac:dyDescent="0.2"/>
    <row r="52396" x14ac:dyDescent="0.2"/>
    <row r="52397" x14ac:dyDescent="0.2"/>
    <row r="52398" x14ac:dyDescent="0.2"/>
    <row r="52399" x14ac:dyDescent="0.2"/>
    <row r="52400" x14ac:dyDescent="0.2"/>
    <row r="52401" x14ac:dyDescent="0.2"/>
    <row r="52402" x14ac:dyDescent="0.2"/>
    <row r="52403" x14ac:dyDescent="0.2"/>
    <row r="52404" x14ac:dyDescent="0.2"/>
    <row r="52405" x14ac:dyDescent="0.2"/>
    <row r="52406" x14ac:dyDescent="0.2"/>
    <row r="52407" x14ac:dyDescent="0.2"/>
    <row r="52408" x14ac:dyDescent="0.2"/>
    <row r="52409" x14ac:dyDescent="0.2"/>
    <row r="52410" x14ac:dyDescent="0.2"/>
    <row r="52411" x14ac:dyDescent="0.2"/>
    <row r="52412" x14ac:dyDescent="0.2"/>
    <row r="52413" x14ac:dyDescent="0.2"/>
    <row r="52414" x14ac:dyDescent="0.2"/>
    <row r="52415" x14ac:dyDescent="0.2"/>
    <row r="52416" x14ac:dyDescent="0.2"/>
    <row r="52417" x14ac:dyDescent="0.2"/>
    <row r="52418" x14ac:dyDescent="0.2"/>
    <row r="52419" x14ac:dyDescent="0.2"/>
    <row r="52420" x14ac:dyDescent="0.2"/>
    <row r="52421" x14ac:dyDescent="0.2"/>
    <row r="52422" x14ac:dyDescent="0.2"/>
    <row r="52423" x14ac:dyDescent="0.2"/>
    <row r="52424" x14ac:dyDescent="0.2"/>
    <row r="52425" x14ac:dyDescent="0.2"/>
    <row r="52426" x14ac:dyDescent="0.2"/>
    <row r="52427" x14ac:dyDescent="0.2"/>
    <row r="52428" x14ac:dyDescent="0.2"/>
    <row r="52429" x14ac:dyDescent="0.2"/>
    <row r="52430" x14ac:dyDescent="0.2"/>
    <row r="52431" x14ac:dyDescent="0.2"/>
    <row r="52432" x14ac:dyDescent="0.2"/>
    <row r="52433" x14ac:dyDescent="0.2"/>
    <row r="52434" x14ac:dyDescent="0.2"/>
    <row r="52435" x14ac:dyDescent="0.2"/>
    <row r="52436" x14ac:dyDescent="0.2"/>
    <row r="52437" x14ac:dyDescent="0.2"/>
    <row r="52438" x14ac:dyDescent="0.2"/>
    <row r="52439" x14ac:dyDescent="0.2"/>
    <row r="52440" x14ac:dyDescent="0.2"/>
    <row r="52441" x14ac:dyDescent="0.2"/>
    <row r="52442" x14ac:dyDescent="0.2"/>
    <row r="52443" x14ac:dyDescent="0.2"/>
    <row r="52444" x14ac:dyDescent="0.2"/>
    <row r="52445" x14ac:dyDescent="0.2"/>
    <row r="52446" x14ac:dyDescent="0.2"/>
    <row r="52447" x14ac:dyDescent="0.2"/>
    <row r="52448" x14ac:dyDescent="0.2"/>
    <row r="52449" x14ac:dyDescent="0.2"/>
    <row r="52450" x14ac:dyDescent="0.2"/>
    <row r="52451" x14ac:dyDescent="0.2"/>
    <row r="52452" x14ac:dyDescent="0.2"/>
    <row r="52453" x14ac:dyDescent="0.2"/>
    <row r="52454" x14ac:dyDescent="0.2"/>
    <row r="52455" x14ac:dyDescent="0.2"/>
    <row r="52456" x14ac:dyDescent="0.2"/>
    <row r="52457" x14ac:dyDescent="0.2"/>
    <row r="52458" x14ac:dyDescent="0.2"/>
    <row r="52459" x14ac:dyDescent="0.2"/>
    <row r="52460" x14ac:dyDescent="0.2"/>
    <row r="52461" x14ac:dyDescent="0.2"/>
    <row r="52462" x14ac:dyDescent="0.2"/>
    <row r="52463" x14ac:dyDescent="0.2"/>
    <row r="52464" x14ac:dyDescent="0.2"/>
    <row r="52465" x14ac:dyDescent="0.2"/>
    <row r="52466" x14ac:dyDescent="0.2"/>
    <row r="52467" x14ac:dyDescent="0.2"/>
    <row r="52468" x14ac:dyDescent="0.2"/>
    <row r="52469" x14ac:dyDescent="0.2"/>
    <row r="52470" x14ac:dyDescent="0.2"/>
    <row r="52471" x14ac:dyDescent="0.2"/>
    <row r="52472" x14ac:dyDescent="0.2"/>
    <row r="52473" x14ac:dyDescent="0.2"/>
    <row r="52474" x14ac:dyDescent="0.2"/>
    <row r="52475" x14ac:dyDescent="0.2"/>
    <row r="52476" x14ac:dyDescent="0.2"/>
    <row r="52477" x14ac:dyDescent="0.2"/>
    <row r="52478" x14ac:dyDescent="0.2"/>
    <row r="52479" x14ac:dyDescent="0.2"/>
    <row r="52480" x14ac:dyDescent="0.2"/>
    <row r="52481" x14ac:dyDescent="0.2"/>
    <row r="52482" x14ac:dyDescent="0.2"/>
    <row r="52483" x14ac:dyDescent="0.2"/>
    <row r="52484" x14ac:dyDescent="0.2"/>
    <row r="52485" x14ac:dyDescent="0.2"/>
    <row r="52486" x14ac:dyDescent="0.2"/>
    <row r="52487" x14ac:dyDescent="0.2"/>
    <row r="52488" x14ac:dyDescent="0.2"/>
    <row r="52489" x14ac:dyDescent="0.2"/>
    <row r="52490" x14ac:dyDescent="0.2"/>
    <row r="52491" x14ac:dyDescent="0.2"/>
    <row r="52492" x14ac:dyDescent="0.2"/>
    <row r="52493" x14ac:dyDescent="0.2"/>
    <row r="52494" x14ac:dyDescent="0.2"/>
    <row r="52495" x14ac:dyDescent="0.2"/>
    <row r="52496" x14ac:dyDescent="0.2"/>
    <row r="52497" x14ac:dyDescent="0.2"/>
    <row r="52498" x14ac:dyDescent="0.2"/>
    <row r="52499" x14ac:dyDescent="0.2"/>
    <row r="52500" x14ac:dyDescent="0.2"/>
    <row r="52501" x14ac:dyDescent="0.2"/>
    <row r="52502" x14ac:dyDescent="0.2"/>
    <row r="52503" x14ac:dyDescent="0.2"/>
    <row r="52504" x14ac:dyDescent="0.2"/>
    <row r="52505" x14ac:dyDescent="0.2"/>
    <row r="52506" x14ac:dyDescent="0.2"/>
    <row r="52507" x14ac:dyDescent="0.2"/>
    <row r="52508" x14ac:dyDescent="0.2"/>
    <row r="52509" x14ac:dyDescent="0.2"/>
    <row r="52510" x14ac:dyDescent="0.2"/>
    <row r="52511" x14ac:dyDescent="0.2"/>
    <row r="52512" x14ac:dyDescent="0.2"/>
    <row r="52513" x14ac:dyDescent="0.2"/>
    <row r="52514" x14ac:dyDescent="0.2"/>
    <row r="52515" x14ac:dyDescent="0.2"/>
    <row r="52516" x14ac:dyDescent="0.2"/>
    <row r="52517" x14ac:dyDescent="0.2"/>
    <row r="52518" x14ac:dyDescent="0.2"/>
    <row r="52519" x14ac:dyDescent="0.2"/>
    <row r="52520" x14ac:dyDescent="0.2"/>
    <row r="52521" x14ac:dyDescent="0.2"/>
    <row r="52522" x14ac:dyDescent="0.2"/>
    <row r="52523" x14ac:dyDescent="0.2"/>
    <row r="52524" x14ac:dyDescent="0.2"/>
    <row r="52525" x14ac:dyDescent="0.2"/>
    <row r="52526" x14ac:dyDescent="0.2"/>
    <row r="52527" x14ac:dyDescent="0.2"/>
    <row r="52528" x14ac:dyDescent="0.2"/>
    <row r="52529" x14ac:dyDescent="0.2"/>
    <row r="52530" x14ac:dyDescent="0.2"/>
    <row r="52531" x14ac:dyDescent="0.2"/>
    <row r="52532" x14ac:dyDescent="0.2"/>
    <row r="52533" x14ac:dyDescent="0.2"/>
    <row r="52534" x14ac:dyDescent="0.2"/>
    <row r="52535" x14ac:dyDescent="0.2"/>
    <row r="52536" x14ac:dyDescent="0.2"/>
    <row r="52537" x14ac:dyDescent="0.2"/>
    <row r="52538" x14ac:dyDescent="0.2"/>
    <row r="52539" x14ac:dyDescent="0.2"/>
    <row r="52540" x14ac:dyDescent="0.2"/>
    <row r="52541" x14ac:dyDescent="0.2"/>
    <row r="52542" x14ac:dyDescent="0.2"/>
    <row r="52543" x14ac:dyDescent="0.2"/>
    <row r="52544" x14ac:dyDescent="0.2"/>
    <row r="52545" x14ac:dyDescent="0.2"/>
    <row r="52546" x14ac:dyDescent="0.2"/>
    <row r="52547" x14ac:dyDescent="0.2"/>
    <row r="52548" x14ac:dyDescent="0.2"/>
    <row r="52549" x14ac:dyDescent="0.2"/>
    <row r="52550" x14ac:dyDescent="0.2"/>
    <row r="52551" x14ac:dyDescent="0.2"/>
    <row r="52552" x14ac:dyDescent="0.2"/>
    <row r="52553" x14ac:dyDescent="0.2"/>
    <row r="52554" x14ac:dyDescent="0.2"/>
    <row r="52555" x14ac:dyDescent="0.2"/>
    <row r="52556" x14ac:dyDescent="0.2"/>
    <row r="52557" x14ac:dyDescent="0.2"/>
    <row r="52558" x14ac:dyDescent="0.2"/>
    <row r="52559" x14ac:dyDescent="0.2"/>
    <row r="52560" x14ac:dyDescent="0.2"/>
    <row r="52561" x14ac:dyDescent="0.2"/>
    <row r="52562" x14ac:dyDescent="0.2"/>
    <row r="52563" x14ac:dyDescent="0.2"/>
    <row r="52564" x14ac:dyDescent="0.2"/>
    <row r="52565" x14ac:dyDescent="0.2"/>
    <row r="52566" x14ac:dyDescent="0.2"/>
    <row r="52567" x14ac:dyDescent="0.2"/>
    <row r="52568" x14ac:dyDescent="0.2"/>
    <row r="52569" x14ac:dyDescent="0.2"/>
    <row r="52570" x14ac:dyDescent="0.2"/>
    <row r="52571" x14ac:dyDescent="0.2"/>
    <row r="52572" x14ac:dyDescent="0.2"/>
    <row r="52573" x14ac:dyDescent="0.2"/>
    <row r="52574" x14ac:dyDescent="0.2"/>
    <row r="52575" x14ac:dyDescent="0.2"/>
    <row r="52576" x14ac:dyDescent="0.2"/>
    <row r="52577" x14ac:dyDescent="0.2"/>
    <row r="52578" x14ac:dyDescent="0.2"/>
    <row r="52579" x14ac:dyDescent="0.2"/>
    <row r="52580" x14ac:dyDescent="0.2"/>
    <row r="52581" x14ac:dyDescent="0.2"/>
    <row r="52582" x14ac:dyDescent="0.2"/>
    <row r="52583" x14ac:dyDescent="0.2"/>
    <row r="52584" x14ac:dyDescent="0.2"/>
    <row r="52585" x14ac:dyDescent="0.2"/>
    <row r="52586" x14ac:dyDescent="0.2"/>
    <row r="52587" x14ac:dyDescent="0.2"/>
    <row r="52588" x14ac:dyDescent="0.2"/>
    <row r="52589" x14ac:dyDescent="0.2"/>
    <row r="52590" x14ac:dyDescent="0.2"/>
    <row r="52591" x14ac:dyDescent="0.2"/>
    <row r="52592" x14ac:dyDescent="0.2"/>
    <row r="52593" x14ac:dyDescent="0.2"/>
    <row r="52594" x14ac:dyDescent="0.2"/>
    <row r="52595" x14ac:dyDescent="0.2"/>
    <row r="52596" x14ac:dyDescent="0.2"/>
    <row r="52597" x14ac:dyDescent="0.2"/>
    <row r="52598" x14ac:dyDescent="0.2"/>
    <row r="52599" x14ac:dyDescent="0.2"/>
    <row r="52600" x14ac:dyDescent="0.2"/>
    <row r="52601" x14ac:dyDescent="0.2"/>
    <row r="52602" x14ac:dyDescent="0.2"/>
    <row r="52603" x14ac:dyDescent="0.2"/>
    <row r="52604" x14ac:dyDescent="0.2"/>
    <row r="52605" x14ac:dyDescent="0.2"/>
    <row r="52606" x14ac:dyDescent="0.2"/>
    <row r="52607" x14ac:dyDescent="0.2"/>
    <row r="52608" x14ac:dyDescent="0.2"/>
    <row r="52609" x14ac:dyDescent="0.2"/>
    <row r="52610" x14ac:dyDescent="0.2"/>
    <row r="52611" x14ac:dyDescent="0.2"/>
    <row r="52612" x14ac:dyDescent="0.2"/>
    <row r="52613" x14ac:dyDescent="0.2"/>
    <row r="52614" x14ac:dyDescent="0.2"/>
    <row r="52615" x14ac:dyDescent="0.2"/>
    <row r="52616" x14ac:dyDescent="0.2"/>
    <row r="52617" x14ac:dyDescent="0.2"/>
    <row r="52618" x14ac:dyDescent="0.2"/>
    <row r="52619" x14ac:dyDescent="0.2"/>
    <row r="52620" x14ac:dyDescent="0.2"/>
    <row r="52621" x14ac:dyDescent="0.2"/>
    <row r="52622" x14ac:dyDescent="0.2"/>
    <row r="52623" x14ac:dyDescent="0.2"/>
    <row r="52624" x14ac:dyDescent="0.2"/>
    <row r="52625" x14ac:dyDescent="0.2"/>
    <row r="52626" x14ac:dyDescent="0.2"/>
    <row r="52627" x14ac:dyDescent="0.2"/>
    <row r="52628" x14ac:dyDescent="0.2"/>
    <row r="52629" x14ac:dyDescent="0.2"/>
    <row r="52630" x14ac:dyDescent="0.2"/>
    <row r="52631" x14ac:dyDescent="0.2"/>
    <row r="52632" x14ac:dyDescent="0.2"/>
    <row r="52633" x14ac:dyDescent="0.2"/>
    <row r="52634" x14ac:dyDescent="0.2"/>
    <row r="52635" x14ac:dyDescent="0.2"/>
    <row r="52636" x14ac:dyDescent="0.2"/>
    <row r="52637" x14ac:dyDescent="0.2"/>
    <row r="52638" x14ac:dyDescent="0.2"/>
    <row r="52639" x14ac:dyDescent="0.2"/>
    <row r="52640" x14ac:dyDescent="0.2"/>
    <row r="52641" x14ac:dyDescent="0.2"/>
    <row r="52642" x14ac:dyDescent="0.2"/>
    <row r="52643" x14ac:dyDescent="0.2"/>
    <row r="52644" x14ac:dyDescent="0.2"/>
    <row r="52645" x14ac:dyDescent="0.2"/>
    <row r="52646" x14ac:dyDescent="0.2"/>
    <row r="52647" x14ac:dyDescent="0.2"/>
    <row r="52648" x14ac:dyDescent="0.2"/>
    <row r="52649" x14ac:dyDescent="0.2"/>
    <row r="52650" x14ac:dyDescent="0.2"/>
    <row r="52651" x14ac:dyDescent="0.2"/>
    <row r="52652" x14ac:dyDescent="0.2"/>
    <row r="52653" x14ac:dyDescent="0.2"/>
    <row r="52654" x14ac:dyDescent="0.2"/>
    <row r="52655" x14ac:dyDescent="0.2"/>
    <row r="52656" x14ac:dyDescent="0.2"/>
    <row r="52657" x14ac:dyDescent="0.2"/>
    <row r="52658" x14ac:dyDescent="0.2"/>
    <row r="52659" x14ac:dyDescent="0.2"/>
    <row r="52660" x14ac:dyDescent="0.2"/>
    <row r="52661" x14ac:dyDescent="0.2"/>
    <row r="52662" x14ac:dyDescent="0.2"/>
    <row r="52663" x14ac:dyDescent="0.2"/>
    <row r="52664" x14ac:dyDescent="0.2"/>
    <row r="52665" x14ac:dyDescent="0.2"/>
    <row r="52666" x14ac:dyDescent="0.2"/>
    <row r="52667" x14ac:dyDescent="0.2"/>
    <row r="52668" x14ac:dyDescent="0.2"/>
    <row r="52669" x14ac:dyDescent="0.2"/>
    <row r="52670" x14ac:dyDescent="0.2"/>
    <row r="52671" x14ac:dyDescent="0.2"/>
    <row r="52672" x14ac:dyDescent="0.2"/>
    <row r="52673" x14ac:dyDescent="0.2"/>
    <row r="52674" x14ac:dyDescent="0.2"/>
    <row r="52675" x14ac:dyDescent="0.2"/>
    <row r="52676" x14ac:dyDescent="0.2"/>
    <row r="52677" x14ac:dyDescent="0.2"/>
    <row r="52678" x14ac:dyDescent="0.2"/>
    <row r="52679" x14ac:dyDescent="0.2"/>
    <row r="52680" x14ac:dyDescent="0.2"/>
    <row r="52681" x14ac:dyDescent="0.2"/>
    <row r="52682" x14ac:dyDescent="0.2"/>
    <row r="52683" x14ac:dyDescent="0.2"/>
    <row r="52684" x14ac:dyDescent="0.2"/>
    <row r="52685" x14ac:dyDescent="0.2"/>
    <row r="52686" x14ac:dyDescent="0.2"/>
    <row r="52687" x14ac:dyDescent="0.2"/>
    <row r="52688" x14ac:dyDescent="0.2"/>
    <row r="52689" x14ac:dyDescent="0.2"/>
    <row r="52690" x14ac:dyDescent="0.2"/>
    <row r="52691" x14ac:dyDescent="0.2"/>
    <row r="52692" x14ac:dyDescent="0.2"/>
    <row r="52693" x14ac:dyDescent="0.2"/>
    <row r="52694" x14ac:dyDescent="0.2"/>
    <row r="52695" x14ac:dyDescent="0.2"/>
    <row r="52696" x14ac:dyDescent="0.2"/>
    <row r="52697" x14ac:dyDescent="0.2"/>
    <row r="52698" x14ac:dyDescent="0.2"/>
    <row r="52699" x14ac:dyDescent="0.2"/>
    <row r="52700" x14ac:dyDescent="0.2"/>
    <row r="52701" x14ac:dyDescent="0.2"/>
    <row r="52702" x14ac:dyDescent="0.2"/>
    <row r="52703" x14ac:dyDescent="0.2"/>
    <row r="52704" x14ac:dyDescent="0.2"/>
    <row r="52705" x14ac:dyDescent="0.2"/>
    <row r="52706" x14ac:dyDescent="0.2"/>
    <row r="52707" x14ac:dyDescent="0.2"/>
    <row r="52708" x14ac:dyDescent="0.2"/>
    <row r="52709" x14ac:dyDescent="0.2"/>
    <row r="52710" x14ac:dyDescent="0.2"/>
    <row r="52711" x14ac:dyDescent="0.2"/>
    <row r="52712" x14ac:dyDescent="0.2"/>
    <row r="52713" x14ac:dyDescent="0.2"/>
    <row r="52714" x14ac:dyDescent="0.2"/>
    <row r="52715" x14ac:dyDescent="0.2"/>
    <row r="52716" x14ac:dyDescent="0.2"/>
    <row r="52717" x14ac:dyDescent="0.2"/>
    <row r="52718" x14ac:dyDescent="0.2"/>
    <row r="52719" x14ac:dyDescent="0.2"/>
    <row r="52720" x14ac:dyDescent="0.2"/>
    <row r="52721" x14ac:dyDescent="0.2"/>
    <row r="52722" x14ac:dyDescent="0.2"/>
    <row r="52723" x14ac:dyDescent="0.2"/>
    <row r="52724" x14ac:dyDescent="0.2"/>
    <row r="52725" x14ac:dyDescent="0.2"/>
    <row r="52726" x14ac:dyDescent="0.2"/>
    <row r="52727" x14ac:dyDescent="0.2"/>
    <row r="52728" x14ac:dyDescent="0.2"/>
    <row r="52729" x14ac:dyDescent="0.2"/>
    <row r="52730" x14ac:dyDescent="0.2"/>
    <row r="52731" x14ac:dyDescent="0.2"/>
    <row r="52732" x14ac:dyDescent="0.2"/>
    <row r="52733" x14ac:dyDescent="0.2"/>
    <row r="52734" x14ac:dyDescent="0.2"/>
    <row r="52735" x14ac:dyDescent="0.2"/>
    <row r="52736" x14ac:dyDescent="0.2"/>
    <row r="52737" x14ac:dyDescent="0.2"/>
    <row r="52738" x14ac:dyDescent="0.2"/>
    <row r="52739" x14ac:dyDescent="0.2"/>
    <row r="52740" x14ac:dyDescent="0.2"/>
    <row r="52741" x14ac:dyDescent="0.2"/>
    <row r="52742" x14ac:dyDescent="0.2"/>
    <row r="52743" x14ac:dyDescent="0.2"/>
    <row r="52744" x14ac:dyDescent="0.2"/>
    <row r="52745" x14ac:dyDescent="0.2"/>
    <row r="52746" x14ac:dyDescent="0.2"/>
    <row r="52747" x14ac:dyDescent="0.2"/>
    <row r="52748" x14ac:dyDescent="0.2"/>
    <row r="52749" x14ac:dyDescent="0.2"/>
    <row r="52750" x14ac:dyDescent="0.2"/>
    <row r="52751" x14ac:dyDescent="0.2"/>
    <row r="52752" x14ac:dyDescent="0.2"/>
    <row r="52753" x14ac:dyDescent="0.2"/>
    <row r="52754" x14ac:dyDescent="0.2"/>
    <row r="52755" x14ac:dyDescent="0.2"/>
    <row r="52756" x14ac:dyDescent="0.2"/>
    <row r="52757" x14ac:dyDescent="0.2"/>
    <row r="52758" x14ac:dyDescent="0.2"/>
    <row r="52759" x14ac:dyDescent="0.2"/>
    <row r="52760" x14ac:dyDescent="0.2"/>
    <row r="52761" x14ac:dyDescent="0.2"/>
    <row r="52762" x14ac:dyDescent="0.2"/>
    <row r="52763" x14ac:dyDescent="0.2"/>
    <row r="52764" x14ac:dyDescent="0.2"/>
    <row r="52765" x14ac:dyDescent="0.2"/>
    <row r="52766" x14ac:dyDescent="0.2"/>
    <row r="52767" x14ac:dyDescent="0.2"/>
    <row r="52768" x14ac:dyDescent="0.2"/>
    <row r="52769" x14ac:dyDescent="0.2"/>
    <row r="52770" x14ac:dyDescent="0.2"/>
    <row r="52771" x14ac:dyDescent="0.2"/>
    <row r="52772" x14ac:dyDescent="0.2"/>
    <row r="52773" x14ac:dyDescent="0.2"/>
    <row r="52774" x14ac:dyDescent="0.2"/>
    <row r="52775" x14ac:dyDescent="0.2"/>
    <row r="52776" x14ac:dyDescent="0.2"/>
    <row r="52777" x14ac:dyDescent="0.2"/>
    <row r="52778" x14ac:dyDescent="0.2"/>
    <row r="52779" x14ac:dyDescent="0.2"/>
    <row r="52780" x14ac:dyDescent="0.2"/>
    <row r="52781" x14ac:dyDescent="0.2"/>
    <row r="52782" x14ac:dyDescent="0.2"/>
    <row r="52783" x14ac:dyDescent="0.2"/>
    <row r="52784" x14ac:dyDescent="0.2"/>
    <row r="52785" x14ac:dyDescent="0.2"/>
    <row r="52786" x14ac:dyDescent="0.2"/>
    <row r="52787" x14ac:dyDescent="0.2"/>
    <row r="52788" x14ac:dyDescent="0.2"/>
    <row r="52789" x14ac:dyDescent="0.2"/>
    <row r="52790" x14ac:dyDescent="0.2"/>
    <row r="52791" x14ac:dyDescent="0.2"/>
    <row r="52792" x14ac:dyDescent="0.2"/>
    <row r="52793" x14ac:dyDescent="0.2"/>
    <row r="52794" x14ac:dyDescent="0.2"/>
    <row r="52795" x14ac:dyDescent="0.2"/>
    <row r="52796" x14ac:dyDescent="0.2"/>
    <row r="52797" x14ac:dyDescent="0.2"/>
    <row r="52798" x14ac:dyDescent="0.2"/>
    <row r="52799" x14ac:dyDescent="0.2"/>
    <row r="52800" x14ac:dyDescent="0.2"/>
    <row r="52801" x14ac:dyDescent="0.2"/>
    <row r="52802" x14ac:dyDescent="0.2"/>
    <row r="52803" x14ac:dyDescent="0.2"/>
    <row r="52804" x14ac:dyDescent="0.2"/>
    <row r="52805" x14ac:dyDescent="0.2"/>
    <row r="52806" x14ac:dyDescent="0.2"/>
    <row r="52807" x14ac:dyDescent="0.2"/>
    <row r="52808" x14ac:dyDescent="0.2"/>
    <row r="52809" x14ac:dyDescent="0.2"/>
    <row r="52810" x14ac:dyDescent="0.2"/>
    <row r="52811" x14ac:dyDescent="0.2"/>
    <row r="52812" x14ac:dyDescent="0.2"/>
    <row r="52813" x14ac:dyDescent="0.2"/>
    <row r="52814" x14ac:dyDescent="0.2"/>
    <row r="52815" x14ac:dyDescent="0.2"/>
    <row r="52816" x14ac:dyDescent="0.2"/>
    <row r="52817" x14ac:dyDescent="0.2"/>
    <row r="52818" x14ac:dyDescent="0.2"/>
    <row r="52819" x14ac:dyDescent="0.2"/>
    <row r="52820" x14ac:dyDescent="0.2"/>
    <row r="52821" x14ac:dyDescent="0.2"/>
    <row r="52822" x14ac:dyDescent="0.2"/>
    <row r="52823" x14ac:dyDescent="0.2"/>
    <row r="52824" x14ac:dyDescent="0.2"/>
    <row r="52825" x14ac:dyDescent="0.2"/>
    <row r="52826" x14ac:dyDescent="0.2"/>
    <row r="52827" x14ac:dyDescent="0.2"/>
    <row r="52828" x14ac:dyDescent="0.2"/>
    <row r="52829" x14ac:dyDescent="0.2"/>
    <row r="52830" x14ac:dyDescent="0.2"/>
    <row r="52831" x14ac:dyDescent="0.2"/>
    <row r="52832" x14ac:dyDescent="0.2"/>
    <row r="52833" x14ac:dyDescent="0.2"/>
    <row r="52834" x14ac:dyDescent="0.2"/>
    <row r="52835" x14ac:dyDescent="0.2"/>
    <row r="52836" x14ac:dyDescent="0.2"/>
    <row r="52837" x14ac:dyDescent="0.2"/>
    <row r="52838" x14ac:dyDescent="0.2"/>
    <row r="52839" x14ac:dyDescent="0.2"/>
    <row r="52840" x14ac:dyDescent="0.2"/>
    <row r="52841" x14ac:dyDescent="0.2"/>
    <row r="52842" x14ac:dyDescent="0.2"/>
    <row r="52843" x14ac:dyDescent="0.2"/>
    <row r="52844" x14ac:dyDescent="0.2"/>
    <row r="52845" x14ac:dyDescent="0.2"/>
    <row r="52846" x14ac:dyDescent="0.2"/>
    <row r="52847" x14ac:dyDescent="0.2"/>
    <row r="52848" x14ac:dyDescent="0.2"/>
    <row r="52849" x14ac:dyDescent="0.2"/>
    <row r="52850" x14ac:dyDescent="0.2"/>
    <row r="52851" x14ac:dyDescent="0.2"/>
    <row r="52852" x14ac:dyDescent="0.2"/>
    <row r="52853" x14ac:dyDescent="0.2"/>
    <row r="52854" x14ac:dyDescent="0.2"/>
    <row r="52855" x14ac:dyDescent="0.2"/>
    <row r="52856" x14ac:dyDescent="0.2"/>
    <row r="52857" x14ac:dyDescent="0.2"/>
    <row r="52858" x14ac:dyDescent="0.2"/>
    <row r="52859" x14ac:dyDescent="0.2"/>
    <row r="52860" x14ac:dyDescent="0.2"/>
    <row r="52861" x14ac:dyDescent="0.2"/>
    <row r="52862" x14ac:dyDescent="0.2"/>
    <row r="52863" x14ac:dyDescent="0.2"/>
    <row r="52864" x14ac:dyDescent="0.2"/>
    <row r="52865" x14ac:dyDescent="0.2"/>
    <row r="52866" x14ac:dyDescent="0.2"/>
    <row r="52867" x14ac:dyDescent="0.2"/>
    <row r="52868" x14ac:dyDescent="0.2"/>
    <row r="52869" x14ac:dyDescent="0.2"/>
    <row r="52870" x14ac:dyDescent="0.2"/>
    <row r="52871" x14ac:dyDescent="0.2"/>
    <row r="52872" x14ac:dyDescent="0.2"/>
    <row r="52873" x14ac:dyDescent="0.2"/>
    <row r="52874" x14ac:dyDescent="0.2"/>
    <row r="52875" x14ac:dyDescent="0.2"/>
    <row r="52876" x14ac:dyDescent="0.2"/>
    <row r="52877" x14ac:dyDescent="0.2"/>
    <row r="52878" x14ac:dyDescent="0.2"/>
    <row r="52879" x14ac:dyDescent="0.2"/>
    <row r="52880" x14ac:dyDescent="0.2"/>
    <row r="52881" x14ac:dyDescent="0.2"/>
    <row r="52882" x14ac:dyDescent="0.2"/>
    <row r="52883" x14ac:dyDescent="0.2"/>
    <row r="52884" x14ac:dyDescent="0.2"/>
    <row r="52885" x14ac:dyDescent="0.2"/>
    <row r="52886" x14ac:dyDescent="0.2"/>
    <row r="52887" x14ac:dyDescent="0.2"/>
    <row r="52888" x14ac:dyDescent="0.2"/>
    <row r="52889" x14ac:dyDescent="0.2"/>
    <row r="52890" x14ac:dyDescent="0.2"/>
    <row r="52891" x14ac:dyDescent="0.2"/>
    <row r="52892" x14ac:dyDescent="0.2"/>
    <row r="52893" x14ac:dyDescent="0.2"/>
    <row r="52894" x14ac:dyDescent="0.2"/>
    <row r="52895" x14ac:dyDescent="0.2"/>
    <row r="52896" x14ac:dyDescent="0.2"/>
    <row r="52897" x14ac:dyDescent="0.2"/>
    <row r="52898" x14ac:dyDescent="0.2"/>
    <row r="52899" x14ac:dyDescent="0.2"/>
    <row r="52900" x14ac:dyDescent="0.2"/>
    <row r="52901" x14ac:dyDescent="0.2"/>
    <row r="52902" x14ac:dyDescent="0.2"/>
    <row r="52903" x14ac:dyDescent="0.2"/>
    <row r="52904" x14ac:dyDescent="0.2"/>
    <row r="52905" x14ac:dyDescent="0.2"/>
    <row r="52906" x14ac:dyDescent="0.2"/>
    <row r="52907" x14ac:dyDescent="0.2"/>
    <row r="52908" x14ac:dyDescent="0.2"/>
    <row r="52909" x14ac:dyDescent="0.2"/>
    <row r="52910" x14ac:dyDescent="0.2"/>
    <row r="52911" x14ac:dyDescent="0.2"/>
    <row r="52912" x14ac:dyDescent="0.2"/>
    <row r="52913" x14ac:dyDescent="0.2"/>
    <row r="52914" x14ac:dyDescent="0.2"/>
    <row r="52915" x14ac:dyDescent="0.2"/>
    <row r="52916" x14ac:dyDescent="0.2"/>
    <row r="52917" x14ac:dyDescent="0.2"/>
    <row r="52918" x14ac:dyDescent="0.2"/>
    <row r="52919" x14ac:dyDescent="0.2"/>
    <row r="52920" x14ac:dyDescent="0.2"/>
    <row r="52921" x14ac:dyDescent="0.2"/>
    <row r="52922" x14ac:dyDescent="0.2"/>
    <row r="52923" x14ac:dyDescent="0.2"/>
    <row r="52924" x14ac:dyDescent="0.2"/>
    <row r="52925" x14ac:dyDescent="0.2"/>
    <row r="52926" x14ac:dyDescent="0.2"/>
    <row r="52927" x14ac:dyDescent="0.2"/>
    <row r="52928" x14ac:dyDescent="0.2"/>
    <row r="52929" x14ac:dyDescent="0.2"/>
    <row r="52930" x14ac:dyDescent="0.2"/>
    <row r="52931" x14ac:dyDescent="0.2"/>
    <row r="52932" x14ac:dyDescent="0.2"/>
    <row r="52933" x14ac:dyDescent="0.2"/>
    <row r="52934" x14ac:dyDescent="0.2"/>
    <row r="52935" x14ac:dyDescent="0.2"/>
    <row r="52936" x14ac:dyDescent="0.2"/>
    <row r="52937" x14ac:dyDescent="0.2"/>
    <row r="52938" x14ac:dyDescent="0.2"/>
    <row r="52939" x14ac:dyDescent="0.2"/>
    <row r="52940" x14ac:dyDescent="0.2"/>
    <row r="52941" x14ac:dyDescent="0.2"/>
    <row r="52942" x14ac:dyDescent="0.2"/>
    <row r="52943" x14ac:dyDescent="0.2"/>
    <row r="52944" x14ac:dyDescent="0.2"/>
    <row r="52945" x14ac:dyDescent="0.2"/>
    <row r="52946" x14ac:dyDescent="0.2"/>
    <row r="52947" x14ac:dyDescent="0.2"/>
    <row r="52948" x14ac:dyDescent="0.2"/>
    <row r="52949" x14ac:dyDescent="0.2"/>
    <row r="52950" x14ac:dyDescent="0.2"/>
    <row r="52951" x14ac:dyDescent="0.2"/>
    <row r="52952" x14ac:dyDescent="0.2"/>
    <row r="52953" x14ac:dyDescent="0.2"/>
    <row r="52954" x14ac:dyDescent="0.2"/>
    <row r="52955" x14ac:dyDescent="0.2"/>
    <row r="52956" x14ac:dyDescent="0.2"/>
    <row r="52957" x14ac:dyDescent="0.2"/>
    <row r="52958" x14ac:dyDescent="0.2"/>
    <row r="52959" x14ac:dyDescent="0.2"/>
    <row r="52960" x14ac:dyDescent="0.2"/>
    <row r="52961" x14ac:dyDescent="0.2"/>
    <row r="52962" x14ac:dyDescent="0.2"/>
    <row r="52963" x14ac:dyDescent="0.2"/>
    <row r="52964" x14ac:dyDescent="0.2"/>
    <row r="52965" x14ac:dyDescent="0.2"/>
    <row r="52966" x14ac:dyDescent="0.2"/>
    <row r="52967" x14ac:dyDescent="0.2"/>
    <row r="52968" x14ac:dyDescent="0.2"/>
    <row r="52969" x14ac:dyDescent="0.2"/>
    <row r="52970" x14ac:dyDescent="0.2"/>
    <row r="52971" x14ac:dyDescent="0.2"/>
    <row r="52972" x14ac:dyDescent="0.2"/>
    <row r="52973" x14ac:dyDescent="0.2"/>
    <row r="52974" x14ac:dyDescent="0.2"/>
    <row r="52975" x14ac:dyDescent="0.2"/>
    <row r="52976" x14ac:dyDescent="0.2"/>
    <row r="52977" x14ac:dyDescent="0.2"/>
    <row r="52978" x14ac:dyDescent="0.2"/>
    <row r="52979" x14ac:dyDescent="0.2"/>
    <row r="52980" x14ac:dyDescent="0.2"/>
    <row r="52981" x14ac:dyDescent="0.2"/>
    <row r="52982" x14ac:dyDescent="0.2"/>
    <row r="52983" x14ac:dyDescent="0.2"/>
    <row r="52984" x14ac:dyDescent="0.2"/>
    <row r="52985" x14ac:dyDescent="0.2"/>
    <row r="52986" x14ac:dyDescent="0.2"/>
    <row r="52987" x14ac:dyDescent="0.2"/>
    <row r="52988" x14ac:dyDescent="0.2"/>
    <row r="52989" x14ac:dyDescent="0.2"/>
    <row r="52990" x14ac:dyDescent="0.2"/>
    <row r="52991" x14ac:dyDescent="0.2"/>
    <row r="52992" x14ac:dyDescent="0.2"/>
    <row r="52993" x14ac:dyDescent="0.2"/>
    <row r="52994" x14ac:dyDescent="0.2"/>
    <row r="52995" x14ac:dyDescent="0.2"/>
    <row r="52996" x14ac:dyDescent="0.2"/>
    <row r="52997" x14ac:dyDescent="0.2"/>
    <row r="52998" x14ac:dyDescent="0.2"/>
    <row r="52999" x14ac:dyDescent="0.2"/>
    <row r="53000" x14ac:dyDescent="0.2"/>
    <row r="53001" x14ac:dyDescent="0.2"/>
    <row r="53002" x14ac:dyDescent="0.2"/>
    <row r="53003" x14ac:dyDescent="0.2"/>
    <row r="53004" x14ac:dyDescent="0.2"/>
    <row r="53005" x14ac:dyDescent="0.2"/>
    <row r="53006" x14ac:dyDescent="0.2"/>
    <row r="53007" x14ac:dyDescent="0.2"/>
    <row r="53008" x14ac:dyDescent="0.2"/>
    <row r="53009" x14ac:dyDescent="0.2"/>
    <row r="53010" x14ac:dyDescent="0.2"/>
    <row r="53011" x14ac:dyDescent="0.2"/>
    <row r="53012" x14ac:dyDescent="0.2"/>
    <row r="53013" x14ac:dyDescent="0.2"/>
    <row r="53014" x14ac:dyDescent="0.2"/>
    <row r="53015" x14ac:dyDescent="0.2"/>
    <row r="53016" x14ac:dyDescent="0.2"/>
    <row r="53017" x14ac:dyDescent="0.2"/>
    <row r="53018" x14ac:dyDescent="0.2"/>
    <row r="53019" x14ac:dyDescent="0.2"/>
    <row r="53020" x14ac:dyDescent="0.2"/>
    <row r="53021" x14ac:dyDescent="0.2"/>
    <row r="53022" x14ac:dyDescent="0.2"/>
    <row r="53023" x14ac:dyDescent="0.2"/>
    <row r="53024" x14ac:dyDescent="0.2"/>
    <row r="53025" x14ac:dyDescent="0.2"/>
    <row r="53026" x14ac:dyDescent="0.2"/>
    <row r="53027" x14ac:dyDescent="0.2"/>
    <row r="53028" x14ac:dyDescent="0.2"/>
    <row r="53029" x14ac:dyDescent="0.2"/>
    <row r="53030" x14ac:dyDescent="0.2"/>
    <row r="53031" x14ac:dyDescent="0.2"/>
    <row r="53032" x14ac:dyDescent="0.2"/>
    <row r="53033" x14ac:dyDescent="0.2"/>
    <row r="53034" x14ac:dyDescent="0.2"/>
    <row r="53035" x14ac:dyDescent="0.2"/>
    <row r="53036" x14ac:dyDescent="0.2"/>
    <row r="53037" x14ac:dyDescent="0.2"/>
    <row r="53038" x14ac:dyDescent="0.2"/>
    <row r="53039" x14ac:dyDescent="0.2"/>
    <row r="53040" x14ac:dyDescent="0.2"/>
    <row r="53041" x14ac:dyDescent="0.2"/>
    <row r="53042" x14ac:dyDescent="0.2"/>
    <row r="53043" x14ac:dyDescent="0.2"/>
    <row r="53044" x14ac:dyDescent="0.2"/>
    <row r="53045" x14ac:dyDescent="0.2"/>
    <row r="53046" x14ac:dyDescent="0.2"/>
    <row r="53047" x14ac:dyDescent="0.2"/>
    <row r="53048" x14ac:dyDescent="0.2"/>
    <row r="53049" x14ac:dyDescent="0.2"/>
    <row r="53050" x14ac:dyDescent="0.2"/>
    <row r="53051" x14ac:dyDescent="0.2"/>
    <row r="53052" x14ac:dyDescent="0.2"/>
    <row r="53053" x14ac:dyDescent="0.2"/>
    <row r="53054" x14ac:dyDescent="0.2"/>
    <row r="53055" x14ac:dyDescent="0.2"/>
    <row r="53056" x14ac:dyDescent="0.2"/>
    <row r="53057" x14ac:dyDescent="0.2"/>
    <row r="53058" x14ac:dyDescent="0.2"/>
    <row r="53059" x14ac:dyDescent="0.2"/>
    <row r="53060" x14ac:dyDescent="0.2"/>
    <row r="53061" x14ac:dyDescent="0.2"/>
    <row r="53062" x14ac:dyDescent="0.2"/>
    <row r="53063" x14ac:dyDescent="0.2"/>
    <row r="53064" x14ac:dyDescent="0.2"/>
    <row r="53065" x14ac:dyDescent="0.2"/>
    <row r="53066" x14ac:dyDescent="0.2"/>
    <row r="53067" x14ac:dyDescent="0.2"/>
    <row r="53068" x14ac:dyDescent="0.2"/>
    <row r="53069" x14ac:dyDescent="0.2"/>
    <row r="53070" x14ac:dyDescent="0.2"/>
    <row r="53071" x14ac:dyDescent="0.2"/>
    <row r="53072" x14ac:dyDescent="0.2"/>
    <row r="53073" x14ac:dyDescent="0.2"/>
    <row r="53074" x14ac:dyDescent="0.2"/>
    <row r="53075" x14ac:dyDescent="0.2"/>
    <row r="53076" x14ac:dyDescent="0.2"/>
    <row r="53077" x14ac:dyDescent="0.2"/>
    <row r="53078" x14ac:dyDescent="0.2"/>
    <row r="53079" x14ac:dyDescent="0.2"/>
    <row r="53080" x14ac:dyDescent="0.2"/>
    <row r="53081" x14ac:dyDescent="0.2"/>
    <row r="53082" x14ac:dyDescent="0.2"/>
    <row r="53083" x14ac:dyDescent="0.2"/>
    <row r="53084" x14ac:dyDescent="0.2"/>
    <row r="53085" x14ac:dyDescent="0.2"/>
    <row r="53086" x14ac:dyDescent="0.2"/>
    <row r="53087" x14ac:dyDescent="0.2"/>
    <row r="53088" x14ac:dyDescent="0.2"/>
    <row r="53089" x14ac:dyDescent="0.2"/>
    <row r="53090" x14ac:dyDescent="0.2"/>
    <row r="53091" x14ac:dyDescent="0.2"/>
    <row r="53092" x14ac:dyDescent="0.2"/>
    <row r="53093" x14ac:dyDescent="0.2"/>
    <row r="53094" x14ac:dyDescent="0.2"/>
    <row r="53095" x14ac:dyDescent="0.2"/>
    <row r="53096" x14ac:dyDescent="0.2"/>
    <row r="53097" x14ac:dyDescent="0.2"/>
    <row r="53098" x14ac:dyDescent="0.2"/>
    <row r="53099" x14ac:dyDescent="0.2"/>
    <row r="53100" x14ac:dyDescent="0.2"/>
    <row r="53101" x14ac:dyDescent="0.2"/>
    <row r="53102" x14ac:dyDescent="0.2"/>
    <row r="53103" x14ac:dyDescent="0.2"/>
    <row r="53104" x14ac:dyDescent="0.2"/>
    <row r="53105" x14ac:dyDescent="0.2"/>
    <row r="53106" x14ac:dyDescent="0.2"/>
    <row r="53107" x14ac:dyDescent="0.2"/>
    <row r="53108" x14ac:dyDescent="0.2"/>
    <row r="53109" x14ac:dyDescent="0.2"/>
    <row r="53110" x14ac:dyDescent="0.2"/>
    <row r="53111" x14ac:dyDescent="0.2"/>
    <row r="53112" x14ac:dyDescent="0.2"/>
    <row r="53113" x14ac:dyDescent="0.2"/>
    <row r="53114" x14ac:dyDescent="0.2"/>
    <row r="53115" x14ac:dyDescent="0.2"/>
    <row r="53116" x14ac:dyDescent="0.2"/>
    <row r="53117" x14ac:dyDescent="0.2"/>
    <row r="53118" x14ac:dyDescent="0.2"/>
    <row r="53119" x14ac:dyDescent="0.2"/>
    <row r="53120" x14ac:dyDescent="0.2"/>
    <row r="53121" x14ac:dyDescent="0.2"/>
    <row r="53122" x14ac:dyDescent="0.2"/>
    <row r="53123" x14ac:dyDescent="0.2"/>
    <row r="53124" x14ac:dyDescent="0.2"/>
    <row r="53125" x14ac:dyDescent="0.2"/>
    <row r="53126" x14ac:dyDescent="0.2"/>
    <row r="53127" x14ac:dyDescent="0.2"/>
    <row r="53128" x14ac:dyDescent="0.2"/>
    <row r="53129" x14ac:dyDescent="0.2"/>
    <row r="53130" x14ac:dyDescent="0.2"/>
    <row r="53131" x14ac:dyDescent="0.2"/>
    <row r="53132" x14ac:dyDescent="0.2"/>
    <row r="53133" x14ac:dyDescent="0.2"/>
    <row r="53134" x14ac:dyDescent="0.2"/>
    <row r="53135" x14ac:dyDescent="0.2"/>
    <row r="53136" x14ac:dyDescent="0.2"/>
    <row r="53137" x14ac:dyDescent="0.2"/>
    <row r="53138" x14ac:dyDescent="0.2"/>
    <row r="53139" x14ac:dyDescent="0.2"/>
    <row r="53140" x14ac:dyDescent="0.2"/>
    <row r="53141" x14ac:dyDescent="0.2"/>
    <row r="53142" x14ac:dyDescent="0.2"/>
    <row r="53143" x14ac:dyDescent="0.2"/>
    <row r="53144" x14ac:dyDescent="0.2"/>
    <row r="53145" x14ac:dyDescent="0.2"/>
    <row r="53146" x14ac:dyDescent="0.2"/>
    <row r="53147" x14ac:dyDescent="0.2"/>
    <row r="53148" x14ac:dyDescent="0.2"/>
    <row r="53149" x14ac:dyDescent="0.2"/>
    <row r="53150" x14ac:dyDescent="0.2"/>
    <row r="53151" x14ac:dyDescent="0.2"/>
    <row r="53152" x14ac:dyDescent="0.2"/>
    <row r="53153" x14ac:dyDescent="0.2"/>
    <row r="53154" x14ac:dyDescent="0.2"/>
    <row r="53155" x14ac:dyDescent="0.2"/>
    <row r="53156" x14ac:dyDescent="0.2"/>
    <row r="53157" x14ac:dyDescent="0.2"/>
    <row r="53158" x14ac:dyDescent="0.2"/>
    <row r="53159" x14ac:dyDescent="0.2"/>
    <row r="53160" x14ac:dyDescent="0.2"/>
    <row r="53161" x14ac:dyDescent="0.2"/>
    <row r="53162" x14ac:dyDescent="0.2"/>
    <row r="53163" x14ac:dyDescent="0.2"/>
    <row r="53164" x14ac:dyDescent="0.2"/>
    <row r="53165" x14ac:dyDescent="0.2"/>
    <row r="53166" x14ac:dyDescent="0.2"/>
    <row r="53167" x14ac:dyDescent="0.2"/>
    <row r="53168" x14ac:dyDescent="0.2"/>
    <row r="53169" x14ac:dyDescent="0.2"/>
    <row r="53170" x14ac:dyDescent="0.2"/>
    <row r="53171" x14ac:dyDescent="0.2"/>
    <row r="53172" x14ac:dyDescent="0.2"/>
    <row r="53173" x14ac:dyDescent="0.2"/>
    <row r="53174" x14ac:dyDescent="0.2"/>
    <row r="53175" x14ac:dyDescent="0.2"/>
    <row r="53176" x14ac:dyDescent="0.2"/>
    <row r="53177" x14ac:dyDescent="0.2"/>
    <row r="53178" x14ac:dyDescent="0.2"/>
    <row r="53179" x14ac:dyDescent="0.2"/>
    <row r="53180" x14ac:dyDescent="0.2"/>
    <row r="53181" x14ac:dyDescent="0.2"/>
    <row r="53182" x14ac:dyDescent="0.2"/>
    <row r="53183" x14ac:dyDescent="0.2"/>
    <row r="53184" x14ac:dyDescent="0.2"/>
    <row r="53185" x14ac:dyDescent="0.2"/>
    <row r="53186" x14ac:dyDescent="0.2"/>
    <row r="53187" x14ac:dyDescent="0.2"/>
    <row r="53188" x14ac:dyDescent="0.2"/>
    <row r="53189" x14ac:dyDescent="0.2"/>
    <row r="53190" x14ac:dyDescent="0.2"/>
    <row r="53191" x14ac:dyDescent="0.2"/>
    <row r="53192" x14ac:dyDescent="0.2"/>
    <row r="53193" x14ac:dyDescent="0.2"/>
    <row r="53194" x14ac:dyDescent="0.2"/>
    <row r="53195" x14ac:dyDescent="0.2"/>
    <row r="53196" x14ac:dyDescent="0.2"/>
    <row r="53197" x14ac:dyDescent="0.2"/>
    <row r="53198" x14ac:dyDescent="0.2"/>
    <row r="53199" x14ac:dyDescent="0.2"/>
    <row r="53200" x14ac:dyDescent="0.2"/>
    <row r="53201" x14ac:dyDescent="0.2"/>
    <row r="53202" x14ac:dyDescent="0.2"/>
    <row r="53203" x14ac:dyDescent="0.2"/>
    <row r="53204" x14ac:dyDescent="0.2"/>
    <row r="53205" x14ac:dyDescent="0.2"/>
    <row r="53206" x14ac:dyDescent="0.2"/>
    <row r="53207" x14ac:dyDescent="0.2"/>
    <row r="53208" x14ac:dyDescent="0.2"/>
    <row r="53209" x14ac:dyDescent="0.2"/>
    <row r="53210" x14ac:dyDescent="0.2"/>
    <row r="53211" x14ac:dyDescent="0.2"/>
    <row r="53212" x14ac:dyDescent="0.2"/>
    <row r="53213" x14ac:dyDescent="0.2"/>
    <row r="53214" x14ac:dyDescent="0.2"/>
    <row r="53215" x14ac:dyDescent="0.2"/>
    <row r="53216" x14ac:dyDescent="0.2"/>
    <row r="53217" x14ac:dyDescent="0.2"/>
    <row r="53218" x14ac:dyDescent="0.2"/>
    <row r="53219" x14ac:dyDescent="0.2"/>
    <row r="53220" x14ac:dyDescent="0.2"/>
    <row r="53221" x14ac:dyDescent="0.2"/>
    <row r="53222" x14ac:dyDescent="0.2"/>
    <row r="53223" x14ac:dyDescent="0.2"/>
    <row r="53224" x14ac:dyDescent="0.2"/>
    <row r="53225" x14ac:dyDescent="0.2"/>
    <row r="53226" x14ac:dyDescent="0.2"/>
    <row r="53227" x14ac:dyDescent="0.2"/>
    <row r="53228" x14ac:dyDescent="0.2"/>
    <row r="53229" x14ac:dyDescent="0.2"/>
    <row r="53230" x14ac:dyDescent="0.2"/>
    <row r="53231" x14ac:dyDescent="0.2"/>
    <row r="53232" x14ac:dyDescent="0.2"/>
    <row r="53233" x14ac:dyDescent="0.2"/>
    <row r="53234" x14ac:dyDescent="0.2"/>
    <row r="53235" x14ac:dyDescent="0.2"/>
    <row r="53236" x14ac:dyDescent="0.2"/>
    <row r="53237" x14ac:dyDescent="0.2"/>
    <row r="53238" x14ac:dyDescent="0.2"/>
    <row r="53239" x14ac:dyDescent="0.2"/>
    <row r="53240" x14ac:dyDescent="0.2"/>
    <row r="53241" x14ac:dyDescent="0.2"/>
    <row r="53242" x14ac:dyDescent="0.2"/>
    <row r="53243" x14ac:dyDescent="0.2"/>
    <row r="53244" x14ac:dyDescent="0.2"/>
    <row r="53245" x14ac:dyDescent="0.2"/>
    <row r="53246" x14ac:dyDescent="0.2"/>
    <row r="53247" x14ac:dyDescent="0.2"/>
    <row r="53248" x14ac:dyDescent="0.2"/>
    <row r="53249" x14ac:dyDescent="0.2"/>
    <row r="53250" x14ac:dyDescent="0.2"/>
    <row r="53251" x14ac:dyDescent="0.2"/>
    <row r="53252" x14ac:dyDescent="0.2"/>
    <row r="53253" x14ac:dyDescent="0.2"/>
    <row r="53254" x14ac:dyDescent="0.2"/>
    <row r="53255" x14ac:dyDescent="0.2"/>
    <row r="53256" x14ac:dyDescent="0.2"/>
    <row r="53257" x14ac:dyDescent="0.2"/>
    <row r="53258" x14ac:dyDescent="0.2"/>
    <row r="53259" x14ac:dyDescent="0.2"/>
    <row r="53260" x14ac:dyDescent="0.2"/>
    <row r="53261" x14ac:dyDescent="0.2"/>
    <row r="53262" x14ac:dyDescent="0.2"/>
    <row r="53263" x14ac:dyDescent="0.2"/>
    <row r="53264" x14ac:dyDescent="0.2"/>
    <row r="53265" x14ac:dyDescent="0.2"/>
    <row r="53266" x14ac:dyDescent="0.2"/>
    <row r="53267" x14ac:dyDescent="0.2"/>
    <row r="53268" x14ac:dyDescent="0.2"/>
    <row r="53269" x14ac:dyDescent="0.2"/>
    <row r="53270" x14ac:dyDescent="0.2"/>
    <row r="53271" x14ac:dyDescent="0.2"/>
    <row r="53272" x14ac:dyDescent="0.2"/>
    <row r="53273" x14ac:dyDescent="0.2"/>
    <row r="53274" x14ac:dyDescent="0.2"/>
    <row r="53275" x14ac:dyDescent="0.2"/>
    <row r="53276" x14ac:dyDescent="0.2"/>
    <row r="53277" x14ac:dyDescent="0.2"/>
    <row r="53278" x14ac:dyDescent="0.2"/>
    <row r="53279" x14ac:dyDescent="0.2"/>
    <row r="53280" x14ac:dyDescent="0.2"/>
    <row r="53281" x14ac:dyDescent="0.2"/>
    <row r="53282" x14ac:dyDescent="0.2"/>
    <row r="53283" x14ac:dyDescent="0.2"/>
    <row r="53284" x14ac:dyDescent="0.2"/>
    <row r="53285" x14ac:dyDescent="0.2"/>
    <row r="53286" x14ac:dyDescent="0.2"/>
    <row r="53287" x14ac:dyDescent="0.2"/>
    <row r="53288" x14ac:dyDescent="0.2"/>
    <row r="53289" x14ac:dyDescent="0.2"/>
    <row r="53290" x14ac:dyDescent="0.2"/>
    <row r="53291" x14ac:dyDescent="0.2"/>
    <row r="53292" x14ac:dyDescent="0.2"/>
    <row r="53293" x14ac:dyDescent="0.2"/>
    <row r="53294" x14ac:dyDescent="0.2"/>
    <row r="53295" x14ac:dyDescent="0.2"/>
    <row r="53296" x14ac:dyDescent="0.2"/>
    <row r="53297" x14ac:dyDescent="0.2"/>
    <row r="53298" x14ac:dyDescent="0.2"/>
    <row r="53299" x14ac:dyDescent="0.2"/>
    <row r="53300" x14ac:dyDescent="0.2"/>
    <row r="53301" x14ac:dyDescent="0.2"/>
    <row r="53302" x14ac:dyDescent="0.2"/>
    <row r="53303" x14ac:dyDescent="0.2"/>
    <row r="53304" x14ac:dyDescent="0.2"/>
    <row r="53305" x14ac:dyDescent="0.2"/>
    <row r="53306" x14ac:dyDescent="0.2"/>
    <row r="53307" x14ac:dyDescent="0.2"/>
    <row r="53308" x14ac:dyDescent="0.2"/>
    <row r="53309" x14ac:dyDescent="0.2"/>
    <row r="53310" x14ac:dyDescent="0.2"/>
    <row r="53311" x14ac:dyDescent="0.2"/>
    <row r="53312" x14ac:dyDescent="0.2"/>
    <row r="53313" x14ac:dyDescent="0.2"/>
    <row r="53314" x14ac:dyDescent="0.2"/>
    <row r="53315" x14ac:dyDescent="0.2"/>
    <row r="53316" x14ac:dyDescent="0.2"/>
    <row r="53317" x14ac:dyDescent="0.2"/>
    <row r="53318" x14ac:dyDescent="0.2"/>
    <row r="53319" x14ac:dyDescent="0.2"/>
    <row r="53320" x14ac:dyDescent="0.2"/>
    <row r="53321" x14ac:dyDescent="0.2"/>
    <row r="53322" x14ac:dyDescent="0.2"/>
    <row r="53323" x14ac:dyDescent="0.2"/>
    <row r="53324" x14ac:dyDescent="0.2"/>
    <row r="53325" x14ac:dyDescent="0.2"/>
    <row r="53326" x14ac:dyDescent="0.2"/>
    <row r="53327" x14ac:dyDescent="0.2"/>
    <row r="53328" x14ac:dyDescent="0.2"/>
    <row r="53329" x14ac:dyDescent="0.2"/>
    <row r="53330" x14ac:dyDescent="0.2"/>
    <row r="53331" x14ac:dyDescent="0.2"/>
    <row r="53332" x14ac:dyDescent="0.2"/>
    <row r="53333" x14ac:dyDescent="0.2"/>
    <row r="53334" x14ac:dyDescent="0.2"/>
    <row r="53335" x14ac:dyDescent="0.2"/>
    <row r="53336" x14ac:dyDescent="0.2"/>
    <row r="53337" x14ac:dyDescent="0.2"/>
    <row r="53338" x14ac:dyDescent="0.2"/>
    <row r="53339" x14ac:dyDescent="0.2"/>
    <row r="53340" x14ac:dyDescent="0.2"/>
    <row r="53341" x14ac:dyDescent="0.2"/>
    <row r="53342" x14ac:dyDescent="0.2"/>
    <row r="53343" x14ac:dyDescent="0.2"/>
    <row r="53344" x14ac:dyDescent="0.2"/>
    <row r="53345" x14ac:dyDescent="0.2"/>
    <row r="53346" x14ac:dyDescent="0.2"/>
    <row r="53347" x14ac:dyDescent="0.2"/>
    <row r="53348" x14ac:dyDescent="0.2"/>
    <row r="53349" x14ac:dyDescent="0.2"/>
    <row r="53350" x14ac:dyDescent="0.2"/>
    <row r="53351" x14ac:dyDescent="0.2"/>
    <row r="53352" x14ac:dyDescent="0.2"/>
    <row r="53353" x14ac:dyDescent="0.2"/>
    <row r="53354" x14ac:dyDescent="0.2"/>
    <row r="53355" x14ac:dyDescent="0.2"/>
    <row r="53356" x14ac:dyDescent="0.2"/>
    <row r="53357" x14ac:dyDescent="0.2"/>
    <row r="53358" x14ac:dyDescent="0.2"/>
    <row r="53359" x14ac:dyDescent="0.2"/>
    <row r="53360" x14ac:dyDescent="0.2"/>
    <row r="53361" x14ac:dyDescent="0.2"/>
    <row r="53362" x14ac:dyDescent="0.2"/>
    <row r="53363" x14ac:dyDescent="0.2"/>
    <row r="53364" x14ac:dyDescent="0.2"/>
    <row r="53365" x14ac:dyDescent="0.2"/>
    <row r="53366" x14ac:dyDescent="0.2"/>
    <row r="53367" x14ac:dyDescent="0.2"/>
    <row r="53368" x14ac:dyDescent="0.2"/>
    <row r="53369" x14ac:dyDescent="0.2"/>
    <row r="53370" x14ac:dyDescent="0.2"/>
    <row r="53371" x14ac:dyDescent="0.2"/>
    <row r="53372" x14ac:dyDescent="0.2"/>
    <row r="53373" x14ac:dyDescent="0.2"/>
    <row r="53374" x14ac:dyDescent="0.2"/>
    <row r="53375" x14ac:dyDescent="0.2"/>
    <row r="53376" x14ac:dyDescent="0.2"/>
    <row r="53377" x14ac:dyDescent="0.2"/>
    <row r="53378" x14ac:dyDescent="0.2"/>
    <row r="53379" x14ac:dyDescent="0.2"/>
    <row r="53380" x14ac:dyDescent="0.2"/>
    <row r="53381" x14ac:dyDescent="0.2"/>
    <row r="53382" x14ac:dyDescent="0.2"/>
    <row r="53383" x14ac:dyDescent="0.2"/>
    <row r="53384" x14ac:dyDescent="0.2"/>
    <row r="53385" x14ac:dyDescent="0.2"/>
    <row r="53386" x14ac:dyDescent="0.2"/>
    <row r="53387" x14ac:dyDescent="0.2"/>
    <row r="53388" x14ac:dyDescent="0.2"/>
    <row r="53389" x14ac:dyDescent="0.2"/>
    <row r="53390" x14ac:dyDescent="0.2"/>
    <row r="53391" x14ac:dyDescent="0.2"/>
    <row r="53392" x14ac:dyDescent="0.2"/>
    <row r="53393" x14ac:dyDescent="0.2"/>
    <row r="53394" x14ac:dyDescent="0.2"/>
    <row r="53395" x14ac:dyDescent="0.2"/>
    <row r="53396" x14ac:dyDescent="0.2"/>
    <row r="53397" x14ac:dyDescent="0.2"/>
    <row r="53398" x14ac:dyDescent="0.2"/>
    <row r="53399" x14ac:dyDescent="0.2"/>
    <row r="53400" x14ac:dyDescent="0.2"/>
    <row r="53401" x14ac:dyDescent="0.2"/>
    <row r="53402" x14ac:dyDescent="0.2"/>
    <row r="53403" x14ac:dyDescent="0.2"/>
    <row r="53404" x14ac:dyDescent="0.2"/>
    <row r="53405" x14ac:dyDescent="0.2"/>
    <row r="53406" x14ac:dyDescent="0.2"/>
    <row r="53407" x14ac:dyDescent="0.2"/>
    <row r="53408" x14ac:dyDescent="0.2"/>
    <row r="53409" x14ac:dyDescent="0.2"/>
    <row r="53410" x14ac:dyDescent="0.2"/>
    <row r="53411" x14ac:dyDescent="0.2"/>
    <row r="53412" x14ac:dyDescent="0.2"/>
    <row r="53413" x14ac:dyDescent="0.2"/>
    <row r="53414" x14ac:dyDescent="0.2"/>
    <row r="53415" x14ac:dyDescent="0.2"/>
    <row r="53416" x14ac:dyDescent="0.2"/>
    <row r="53417" x14ac:dyDescent="0.2"/>
    <row r="53418" x14ac:dyDescent="0.2"/>
    <row r="53419" x14ac:dyDescent="0.2"/>
    <row r="53420" x14ac:dyDescent="0.2"/>
    <row r="53421" x14ac:dyDescent="0.2"/>
    <row r="53422" x14ac:dyDescent="0.2"/>
    <row r="53423" x14ac:dyDescent="0.2"/>
    <row r="53424" x14ac:dyDescent="0.2"/>
    <row r="53425" x14ac:dyDescent="0.2"/>
    <row r="53426" x14ac:dyDescent="0.2"/>
    <row r="53427" x14ac:dyDescent="0.2"/>
    <row r="53428" x14ac:dyDescent="0.2"/>
    <row r="53429" x14ac:dyDescent="0.2"/>
    <row r="53430" x14ac:dyDescent="0.2"/>
    <row r="53431" x14ac:dyDescent="0.2"/>
    <row r="53432" x14ac:dyDescent="0.2"/>
    <row r="53433" x14ac:dyDescent="0.2"/>
    <row r="53434" x14ac:dyDescent="0.2"/>
    <row r="53435" x14ac:dyDescent="0.2"/>
    <row r="53436" x14ac:dyDescent="0.2"/>
    <row r="53437" x14ac:dyDescent="0.2"/>
    <row r="53438" x14ac:dyDescent="0.2"/>
    <row r="53439" x14ac:dyDescent="0.2"/>
    <row r="53440" x14ac:dyDescent="0.2"/>
    <row r="53441" x14ac:dyDescent="0.2"/>
    <row r="53442" x14ac:dyDescent="0.2"/>
    <row r="53443" x14ac:dyDescent="0.2"/>
    <row r="53444" x14ac:dyDescent="0.2"/>
    <row r="53445" x14ac:dyDescent="0.2"/>
    <row r="53446" x14ac:dyDescent="0.2"/>
    <row r="53447" x14ac:dyDescent="0.2"/>
    <row r="53448" x14ac:dyDescent="0.2"/>
    <row r="53449" x14ac:dyDescent="0.2"/>
    <row r="53450" x14ac:dyDescent="0.2"/>
    <row r="53451" x14ac:dyDescent="0.2"/>
    <row r="53452" x14ac:dyDescent="0.2"/>
    <row r="53453" x14ac:dyDescent="0.2"/>
    <row r="53454" x14ac:dyDescent="0.2"/>
    <row r="53455" x14ac:dyDescent="0.2"/>
    <row r="53456" x14ac:dyDescent="0.2"/>
    <row r="53457" x14ac:dyDescent="0.2"/>
    <row r="53458" x14ac:dyDescent="0.2"/>
    <row r="53459" x14ac:dyDescent="0.2"/>
    <row r="53460" x14ac:dyDescent="0.2"/>
    <row r="53461" x14ac:dyDescent="0.2"/>
    <row r="53462" x14ac:dyDescent="0.2"/>
    <row r="53463" x14ac:dyDescent="0.2"/>
    <row r="53464" x14ac:dyDescent="0.2"/>
    <row r="53465" x14ac:dyDescent="0.2"/>
    <row r="53466" x14ac:dyDescent="0.2"/>
    <row r="53467" x14ac:dyDescent="0.2"/>
    <row r="53468" x14ac:dyDescent="0.2"/>
    <row r="53469" x14ac:dyDescent="0.2"/>
    <row r="53470" x14ac:dyDescent="0.2"/>
    <row r="53471" x14ac:dyDescent="0.2"/>
    <row r="53472" x14ac:dyDescent="0.2"/>
    <row r="53473" x14ac:dyDescent="0.2"/>
    <row r="53474" x14ac:dyDescent="0.2"/>
    <row r="53475" x14ac:dyDescent="0.2"/>
    <row r="53476" x14ac:dyDescent="0.2"/>
    <row r="53477" x14ac:dyDescent="0.2"/>
    <row r="53478" x14ac:dyDescent="0.2"/>
    <row r="53479" x14ac:dyDescent="0.2"/>
    <row r="53480" x14ac:dyDescent="0.2"/>
    <row r="53481" x14ac:dyDescent="0.2"/>
    <row r="53482" x14ac:dyDescent="0.2"/>
    <row r="53483" x14ac:dyDescent="0.2"/>
    <row r="53484" x14ac:dyDescent="0.2"/>
    <row r="53485" x14ac:dyDescent="0.2"/>
    <row r="53486" x14ac:dyDescent="0.2"/>
    <row r="53487" x14ac:dyDescent="0.2"/>
    <row r="53488" x14ac:dyDescent="0.2"/>
    <row r="53489" x14ac:dyDescent="0.2"/>
    <row r="53490" x14ac:dyDescent="0.2"/>
    <row r="53491" x14ac:dyDescent="0.2"/>
    <row r="53492" x14ac:dyDescent="0.2"/>
    <row r="53493" x14ac:dyDescent="0.2"/>
    <row r="53494" x14ac:dyDescent="0.2"/>
    <row r="53495" x14ac:dyDescent="0.2"/>
    <row r="53496" x14ac:dyDescent="0.2"/>
    <row r="53497" x14ac:dyDescent="0.2"/>
    <row r="53498" x14ac:dyDescent="0.2"/>
    <row r="53499" x14ac:dyDescent="0.2"/>
    <row r="53500" x14ac:dyDescent="0.2"/>
    <row r="53501" x14ac:dyDescent="0.2"/>
    <row r="53502" x14ac:dyDescent="0.2"/>
    <row r="53503" x14ac:dyDescent="0.2"/>
    <row r="53504" x14ac:dyDescent="0.2"/>
    <row r="53505" x14ac:dyDescent="0.2"/>
    <row r="53506" x14ac:dyDescent="0.2"/>
    <row r="53507" x14ac:dyDescent="0.2"/>
    <row r="53508" x14ac:dyDescent="0.2"/>
    <row r="53509" x14ac:dyDescent="0.2"/>
    <row r="53510" x14ac:dyDescent="0.2"/>
    <row r="53511" x14ac:dyDescent="0.2"/>
    <row r="53512" x14ac:dyDescent="0.2"/>
    <row r="53513" x14ac:dyDescent="0.2"/>
    <row r="53514" x14ac:dyDescent="0.2"/>
    <row r="53515" x14ac:dyDescent="0.2"/>
    <row r="53516" x14ac:dyDescent="0.2"/>
    <row r="53517" x14ac:dyDescent="0.2"/>
    <row r="53518" x14ac:dyDescent="0.2"/>
    <row r="53519" x14ac:dyDescent="0.2"/>
    <row r="53520" x14ac:dyDescent="0.2"/>
    <row r="53521" x14ac:dyDescent="0.2"/>
    <row r="53522" x14ac:dyDescent="0.2"/>
    <row r="53523" x14ac:dyDescent="0.2"/>
    <row r="53524" x14ac:dyDescent="0.2"/>
    <row r="53525" x14ac:dyDescent="0.2"/>
    <row r="53526" x14ac:dyDescent="0.2"/>
    <row r="53527" x14ac:dyDescent="0.2"/>
    <row r="53528" x14ac:dyDescent="0.2"/>
    <row r="53529" x14ac:dyDescent="0.2"/>
    <row r="53530" x14ac:dyDescent="0.2"/>
    <row r="53531" x14ac:dyDescent="0.2"/>
    <row r="53532" x14ac:dyDescent="0.2"/>
    <row r="53533" x14ac:dyDescent="0.2"/>
    <row r="53534" x14ac:dyDescent="0.2"/>
    <row r="53535" x14ac:dyDescent="0.2"/>
    <row r="53536" x14ac:dyDescent="0.2"/>
    <row r="53537" x14ac:dyDescent="0.2"/>
    <row r="53538" x14ac:dyDescent="0.2"/>
    <row r="53539" x14ac:dyDescent="0.2"/>
    <row r="53540" x14ac:dyDescent="0.2"/>
    <row r="53541" x14ac:dyDescent="0.2"/>
    <row r="53542" x14ac:dyDescent="0.2"/>
    <row r="53543" x14ac:dyDescent="0.2"/>
    <row r="53544" x14ac:dyDescent="0.2"/>
    <row r="53545" x14ac:dyDescent="0.2"/>
    <row r="53546" x14ac:dyDescent="0.2"/>
    <row r="53547" x14ac:dyDescent="0.2"/>
    <row r="53548" x14ac:dyDescent="0.2"/>
    <row r="53549" x14ac:dyDescent="0.2"/>
    <row r="53550" x14ac:dyDescent="0.2"/>
    <row r="53551" x14ac:dyDescent="0.2"/>
    <row r="53552" x14ac:dyDescent="0.2"/>
    <row r="53553" x14ac:dyDescent="0.2"/>
    <row r="53554" x14ac:dyDescent="0.2"/>
    <row r="53555" x14ac:dyDescent="0.2"/>
    <row r="53556" x14ac:dyDescent="0.2"/>
    <row r="53557" x14ac:dyDescent="0.2"/>
    <row r="53558" x14ac:dyDescent="0.2"/>
    <row r="53559" x14ac:dyDescent="0.2"/>
    <row r="53560" x14ac:dyDescent="0.2"/>
    <row r="53561" x14ac:dyDescent="0.2"/>
    <row r="53562" x14ac:dyDescent="0.2"/>
    <row r="53563" x14ac:dyDescent="0.2"/>
    <row r="53564" x14ac:dyDescent="0.2"/>
    <row r="53565" x14ac:dyDescent="0.2"/>
    <row r="53566" x14ac:dyDescent="0.2"/>
    <row r="53567" x14ac:dyDescent="0.2"/>
    <row r="53568" x14ac:dyDescent="0.2"/>
    <row r="53569" x14ac:dyDescent="0.2"/>
    <row r="53570" x14ac:dyDescent="0.2"/>
    <row r="53571" x14ac:dyDescent="0.2"/>
    <row r="53572" x14ac:dyDescent="0.2"/>
    <row r="53573" x14ac:dyDescent="0.2"/>
    <row r="53574" x14ac:dyDescent="0.2"/>
    <row r="53575" x14ac:dyDescent="0.2"/>
    <row r="53576" x14ac:dyDescent="0.2"/>
    <row r="53577" x14ac:dyDescent="0.2"/>
    <row r="53578" x14ac:dyDescent="0.2"/>
    <row r="53579" x14ac:dyDescent="0.2"/>
    <row r="53580" x14ac:dyDescent="0.2"/>
    <row r="53581" x14ac:dyDescent="0.2"/>
    <row r="53582" x14ac:dyDescent="0.2"/>
    <row r="53583" x14ac:dyDescent="0.2"/>
    <row r="53584" x14ac:dyDescent="0.2"/>
    <row r="53585" x14ac:dyDescent="0.2"/>
    <row r="53586" x14ac:dyDescent="0.2"/>
    <row r="53587" x14ac:dyDescent="0.2"/>
    <row r="53588" x14ac:dyDescent="0.2"/>
    <row r="53589" x14ac:dyDescent="0.2"/>
    <row r="53590" x14ac:dyDescent="0.2"/>
    <row r="53591" x14ac:dyDescent="0.2"/>
    <row r="53592" x14ac:dyDescent="0.2"/>
    <row r="53593" x14ac:dyDescent="0.2"/>
    <row r="53594" x14ac:dyDescent="0.2"/>
    <row r="53595" x14ac:dyDescent="0.2"/>
    <row r="53596" x14ac:dyDescent="0.2"/>
    <row r="53597" x14ac:dyDescent="0.2"/>
    <row r="53598" x14ac:dyDescent="0.2"/>
    <row r="53599" x14ac:dyDescent="0.2"/>
    <row r="53600" x14ac:dyDescent="0.2"/>
    <row r="53601" x14ac:dyDescent="0.2"/>
    <row r="53602" x14ac:dyDescent="0.2"/>
    <row r="53603" x14ac:dyDescent="0.2"/>
    <row r="53604" x14ac:dyDescent="0.2"/>
    <row r="53605" x14ac:dyDescent="0.2"/>
    <row r="53606" x14ac:dyDescent="0.2"/>
    <row r="53607" x14ac:dyDescent="0.2"/>
    <row r="53608" x14ac:dyDescent="0.2"/>
    <row r="53609" x14ac:dyDescent="0.2"/>
    <row r="53610" x14ac:dyDescent="0.2"/>
    <row r="53611" x14ac:dyDescent="0.2"/>
    <row r="53612" x14ac:dyDescent="0.2"/>
    <row r="53613" x14ac:dyDescent="0.2"/>
    <row r="53614" x14ac:dyDescent="0.2"/>
    <row r="53615" x14ac:dyDescent="0.2"/>
    <row r="53616" x14ac:dyDescent="0.2"/>
    <row r="53617" x14ac:dyDescent="0.2"/>
    <row r="53618" x14ac:dyDescent="0.2"/>
    <row r="53619" x14ac:dyDescent="0.2"/>
    <row r="53620" x14ac:dyDescent="0.2"/>
    <row r="53621" x14ac:dyDescent="0.2"/>
    <row r="53622" x14ac:dyDescent="0.2"/>
    <row r="53623" x14ac:dyDescent="0.2"/>
    <row r="53624" x14ac:dyDescent="0.2"/>
    <row r="53625" x14ac:dyDescent="0.2"/>
    <row r="53626" x14ac:dyDescent="0.2"/>
    <row r="53627" x14ac:dyDescent="0.2"/>
    <row r="53628" x14ac:dyDescent="0.2"/>
    <row r="53629" x14ac:dyDescent="0.2"/>
    <row r="53630" x14ac:dyDescent="0.2"/>
    <row r="53631" x14ac:dyDescent="0.2"/>
    <row r="53632" x14ac:dyDescent="0.2"/>
    <row r="53633" x14ac:dyDescent="0.2"/>
    <row r="53634" x14ac:dyDescent="0.2"/>
    <row r="53635" x14ac:dyDescent="0.2"/>
    <row r="53636" x14ac:dyDescent="0.2"/>
    <row r="53637" x14ac:dyDescent="0.2"/>
    <row r="53638" x14ac:dyDescent="0.2"/>
    <row r="53639" x14ac:dyDescent="0.2"/>
    <row r="53640" x14ac:dyDescent="0.2"/>
    <row r="53641" x14ac:dyDescent="0.2"/>
    <row r="53642" x14ac:dyDescent="0.2"/>
    <row r="53643" x14ac:dyDescent="0.2"/>
    <row r="53644" x14ac:dyDescent="0.2"/>
    <row r="53645" x14ac:dyDescent="0.2"/>
    <row r="53646" x14ac:dyDescent="0.2"/>
    <row r="53647" x14ac:dyDescent="0.2"/>
    <row r="53648" x14ac:dyDescent="0.2"/>
    <row r="53649" x14ac:dyDescent="0.2"/>
    <row r="53650" x14ac:dyDescent="0.2"/>
    <row r="53651" x14ac:dyDescent="0.2"/>
    <row r="53652" x14ac:dyDescent="0.2"/>
    <row r="53653" x14ac:dyDescent="0.2"/>
    <row r="53654" x14ac:dyDescent="0.2"/>
    <row r="53655" x14ac:dyDescent="0.2"/>
    <row r="53656" x14ac:dyDescent="0.2"/>
    <row r="53657" x14ac:dyDescent="0.2"/>
    <row r="53658" x14ac:dyDescent="0.2"/>
    <row r="53659" x14ac:dyDescent="0.2"/>
    <row r="53660" x14ac:dyDescent="0.2"/>
    <row r="53661" x14ac:dyDescent="0.2"/>
    <row r="53662" x14ac:dyDescent="0.2"/>
    <row r="53663" x14ac:dyDescent="0.2"/>
    <row r="53664" x14ac:dyDescent="0.2"/>
    <row r="53665" x14ac:dyDescent="0.2"/>
    <row r="53666" x14ac:dyDescent="0.2"/>
    <row r="53667" x14ac:dyDescent="0.2"/>
    <row r="53668" x14ac:dyDescent="0.2"/>
    <row r="53669" x14ac:dyDescent="0.2"/>
    <row r="53670" x14ac:dyDescent="0.2"/>
    <row r="53671" x14ac:dyDescent="0.2"/>
    <row r="53672" x14ac:dyDescent="0.2"/>
    <row r="53673" x14ac:dyDescent="0.2"/>
    <row r="53674" x14ac:dyDescent="0.2"/>
    <row r="53675" x14ac:dyDescent="0.2"/>
    <row r="53676" x14ac:dyDescent="0.2"/>
    <row r="53677" x14ac:dyDescent="0.2"/>
    <row r="53678" x14ac:dyDescent="0.2"/>
    <row r="53679" x14ac:dyDescent="0.2"/>
    <row r="53680" x14ac:dyDescent="0.2"/>
    <row r="53681" x14ac:dyDescent="0.2"/>
    <row r="53682" x14ac:dyDescent="0.2"/>
    <row r="53683" x14ac:dyDescent="0.2"/>
    <row r="53684" x14ac:dyDescent="0.2"/>
    <row r="53685" x14ac:dyDescent="0.2"/>
    <row r="53686" x14ac:dyDescent="0.2"/>
    <row r="53687" x14ac:dyDescent="0.2"/>
    <row r="53688" x14ac:dyDescent="0.2"/>
    <row r="53689" x14ac:dyDescent="0.2"/>
    <row r="53690" x14ac:dyDescent="0.2"/>
    <row r="53691" x14ac:dyDescent="0.2"/>
    <row r="53692" x14ac:dyDescent="0.2"/>
    <row r="53693" x14ac:dyDescent="0.2"/>
    <row r="53694" x14ac:dyDescent="0.2"/>
    <row r="53695" x14ac:dyDescent="0.2"/>
    <row r="53696" x14ac:dyDescent="0.2"/>
    <row r="53697" x14ac:dyDescent="0.2"/>
    <row r="53698" x14ac:dyDescent="0.2"/>
    <row r="53699" x14ac:dyDescent="0.2"/>
    <row r="53700" x14ac:dyDescent="0.2"/>
    <row r="53701" x14ac:dyDescent="0.2"/>
    <row r="53702" x14ac:dyDescent="0.2"/>
    <row r="53703" x14ac:dyDescent="0.2"/>
    <row r="53704" x14ac:dyDescent="0.2"/>
    <row r="53705" x14ac:dyDescent="0.2"/>
    <row r="53706" x14ac:dyDescent="0.2"/>
    <row r="53707" x14ac:dyDescent="0.2"/>
    <row r="53708" x14ac:dyDescent="0.2"/>
    <row r="53709" x14ac:dyDescent="0.2"/>
    <row r="53710" x14ac:dyDescent="0.2"/>
    <row r="53711" x14ac:dyDescent="0.2"/>
    <row r="53712" x14ac:dyDescent="0.2"/>
    <row r="53713" x14ac:dyDescent="0.2"/>
    <row r="53714" x14ac:dyDescent="0.2"/>
    <row r="53715" x14ac:dyDescent="0.2"/>
    <row r="53716" x14ac:dyDescent="0.2"/>
    <row r="53717" x14ac:dyDescent="0.2"/>
    <row r="53718" x14ac:dyDescent="0.2"/>
    <row r="53719" x14ac:dyDescent="0.2"/>
    <row r="53720" x14ac:dyDescent="0.2"/>
    <row r="53721" x14ac:dyDescent="0.2"/>
    <row r="53722" x14ac:dyDescent="0.2"/>
    <row r="53723" x14ac:dyDescent="0.2"/>
    <row r="53724" x14ac:dyDescent="0.2"/>
    <row r="53725" x14ac:dyDescent="0.2"/>
    <row r="53726" x14ac:dyDescent="0.2"/>
    <row r="53727" x14ac:dyDescent="0.2"/>
    <row r="53728" x14ac:dyDescent="0.2"/>
    <row r="53729" x14ac:dyDescent="0.2"/>
    <row r="53730" x14ac:dyDescent="0.2"/>
    <row r="53731" x14ac:dyDescent="0.2"/>
    <row r="53732" x14ac:dyDescent="0.2"/>
    <row r="53733" x14ac:dyDescent="0.2"/>
    <row r="53734" x14ac:dyDescent="0.2"/>
    <row r="53735" x14ac:dyDescent="0.2"/>
    <row r="53736" x14ac:dyDescent="0.2"/>
    <row r="53737" x14ac:dyDescent="0.2"/>
    <row r="53738" x14ac:dyDescent="0.2"/>
    <row r="53739" x14ac:dyDescent="0.2"/>
    <row r="53740" x14ac:dyDescent="0.2"/>
    <row r="53741" x14ac:dyDescent="0.2"/>
    <row r="53742" x14ac:dyDescent="0.2"/>
    <row r="53743" x14ac:dyDescent="0.2"/>
    <row r="53744" x14ac:dyDescent="0.2"/>
    <row r="53745" x14ac:dyDescent="0.2"/>
    <row r="53746" x14ac:dyDescent="0.2"/>
    <row r="53747" x14ac:dyDescent="0.2"/>
    <row r="53748" x14ac:dyDescent="0.2"/>
    <row r="53749" x14ac:dyDescent="0.2"/>
    <row r="53750" x14ac:dyDescent="0.2"/>
    <row r="53751" x14ac:dyDescent="0.2"/>
    <row r="53752" x14ac:dyDescent="0.2"/>
    <row r="53753" x14ac:dyDescent="0.2"/>
    <row r="53754" x14ac:dyDescent="0.2"/>
    <row r="53755" x14ac:dyDescent="0.2"/>
    <row r="53756" x14ac:dyDescent="0.2"/>
    <row r="53757" x14ac:dyDescent="0.2"/>
    <row r="53758" x14ac:dyDescent="0.2"/>
    <row r="53759" x14ac:dyDescent="0.2"/>
    <row r="53760" x14ac:dyDescent="0.2"/>
    <row r="53761" x14ac:dyDescent="0.2"/>
    <row r="53762" x14ac:dyDescent="0.2"/>
    <row r="53763" x14ac:dyDescent="0.2"/>
    <row r="53764" x14ac:dyDescent="0.2"/>
    <row r="53765" x14ac:dyDescent="0.2"/>
    <row r="53766" x14ac:dyDescent="0.2"/>
    <row r="53767" x14ac:dyDescent="0.2"/>
    <row r="53768" x14ac:dyDescent="0.2"/>
    <row r="53769" x14ac:dyDescent="0.2"/>
    <row r="53770" x14ac:dyDescent="0.2"/>
    <row r="53771" x14ac:dyDescent="0.2"/>
    <row r="53772" x14ac:dyDescent="0.2"/>
    <row r="53773" x14ac:dyDescent="0.2"/>
    <row r="53774" x14ac:dyDescent="0.2"/>
    <row r="53775" x14ac:dyDescent="0.2"/>
    <row r="53776" x14ac:dyDescent="0.2"/>
    <row r="53777" x14ac:dyDescent="0.2"/>
    <row r="53778" x14ac:dyDescent="0.2"/>
    <row r="53779" x14ac:dyDescent="0.2"/>
    <row r="53780" x14ac:dyDescent="0.2"/>
    <row r="53781" x14ac:dyDescent="0.2"/>
    <row r="53782" x14ac:dyDescent="0.2"/>
    <row r="53783" x14ac:dyDescent="0.2"/>
    <row r="53784" x14ac:dyDescent="0.2"/>
    <row r="53785" x14ac:dyDescent="0.2"/>
    <row r="53786" x14ac:dyDescent="0.2"/>
    <row r="53787" x14ac:dyDescent="0.2"/>
    <row r="53788" x14ac:dyDescent="0.2"/>
    <row r="53789" x14ac:dyDescent="0.2"/>
    <row r="53790" x14ac:dyDescent="0.2"/>
    <row r="53791" x14ac:dyDescent="0.2"/>
    <row r="53792" x14ac:dyDescent="0.2"/>
    <row r="53793" x14ac:dyDescent="0.2"/>
    <row r="53794" x14ac:dyDescent="0.2"/>
    <row r="53795" x14ac:dyDescent="0.2"/>
    <row r="53796" x14ac:dyDescent="0.2"/>
    <row r="53797" x14ac:dyDescent="0.2"/>
    <row r="53798" x14ac:dyDescent="0.2"/>
    <row r="53799" x14ac:dyDescent="0.2"/>
    <row r="53800" x14ac:dyDescent="0.2"/>
    <row r="53801" x14ac:dyDescent="0.2"/>
    <row r="53802" x14ac:dyDescent="0.2"/>
    <row r="53803" x14ac:dyDescent="0.2"/>
    <row r="53804" x14ac:dyDescent="0.2"/>
    <row r="53805" x14ac:dyDescent="0.2"/>
    <row r="53806" x14ac:dyDescent="0.2"/>
    <row r="53807" x14ac:dyDescent="0.2"/>
    <row r="53808" x14ac:dyDescent="0.2"/>
    <row r="53809" x14ac:dyDescent="0.2"/>
    <row r="53810" x14ac:dyDescent="0.2"/>
    <row r="53811" x14ac:dyDescent="0.2"/>
    <row r="53812" x14ac:dyDescent="0.2"/>
    <row r="53813" x14ac:dyDescent="0.2"/>
    <row r="53814" x14ac:dyDescent="0.2"/>
    <row r="53815" x14ac:dyDescent="0.2"/>
    <row r="53816" x14ac:dyDescent="0.2"/>
    <row r="53817" x14ac:dyDescent="0.2"/>
    <row r="53818" x14ac:dyDescent="0.2"/>
    <row r="53819" x14ac:dyDescent="0.2"/>
    <row r="53820" x14ac:dyDescent="0.2"/>
    <row r="53821" x14ac:dyDescent="0.2"/>
    <row r="53822" x14ac:dyDescent="0.2"/>
    <row r="53823" x14ac:dyDescent="0.2"/>
    <row r="53824" x14ac:dyDescent="0.2"/>
    <row r="53825" x14ac:dyDescent="0.2"/>
    <row r="53826" x14ac:dyDescent="0.2"/>
    <row r="53827" x14ac:dyDescent="0.2"/>
    <row r="53828" x14ac:dyDescent="0.2"/>
    <row r="53829" x14ac:dyDescent="0.2"/>
    <row r="53830" x14ac:dyDescent="0.2"/>
    <row r="53831" x14ac:dyDescent="0.2"/>
    <row r="53832" x14ac:dyDescent="0.2"/>
    <row r="53833" x14ac:dyDescent="0.2"/>
    <row r="53834" x14ac:dyDescent="0.2"/>
    <row r="53835" x14ac:dyDescent="0.2"/>
    <row r="53836" x14ac:dyDescent="0.2"/>
    <row r="53837" x14ac:dyDescent="0.2"/>
    <row r="53838" x14ac:dyDescent="0.2"/>
    <row r="53839" x14ac:dyDescent="0.2"/>
    <row r="53840" x14ac:dyDescent="0.2"/>
    <row r="53841" x14ac:dyDescent="0.2"/>
    <row r="53842" x14ac:dyDescent="0.2"/>
    <row r="53843" x14ac:dyDescent="0.2"/>
    <row r="53844" x14ac:dyDescent="0.2"/>
    <row r="53845" x14ac:dyDescent="0.2"/>
    <row r="53846" x14ac:dyDescent="0.2"/>
    <row r="53847" x14ac:dyDescent="0.2"/>
    <row r="53848" x14ac:dyDescent="0.2"/>
    <row r="53849" x14ac:dyDescent="0.2"/>
    <row r="53850" x14ac:dyDescent="0.2"/>
    <row r="53851" x14ac:dyDescent="0.2"/>
    <row r="53852" x14ac:dyDescent="0.2"/>
    <row r="53853" x14ac:dyDescent="0.2"/>
    <row r="53854" x14ac:dyDescent="0.2"/>
    <row r="53855" x14ac:dyDescent="0.2"/>
    <row r="53856" x14ac:dyDescent="0.2"/>
    <row r="53857" x14ac:dyDescent="0.2"/>
    <row r="53858" x14ac:dyDescent="0.2"/>
    <row r="53859" x14ac:dyDescent="0.2"/>
    <row r="53860" x14ac:dyDescent="0.2"/>
    <row r="53861" x14ac:dyDescent="0.2"/>
    <row r="53862" x14ac:dyDescent="0.2"/>
    <row r="53863" x14ac:dyDescent="0.2"/>
    <row r="53864" x14ac:dyDescent="0.2"/>
    <row r="53865" x14ac:dyDescent="0.2"/>
    <row r="53866" x14ac:dyDescent="0.2"/>
    <row r="53867" x14ac:dyDescent="0.2"/>
    <row r="53868" x14ac:dyDescent="0.2"/>
    <row r="53869" x14ac:dyDescent="0.2"/>
    <row r="53870" x14ac:dyDescent="0.2"/>
    <row r="53871" x14ac:dyDescent="0.2"/>
    <row r="53872" x14ac:dyDescent="0.2"/>
    <row r="53873" x14ac:dyDescent="0.2"/>
    <row r="53874" x14ac:dyDescent="0.2"/>
    <row r="53875" x14ac:dyDescent="0.2"/>
    <row r="53876" x14ac:dyDescent="0.2"/>
    <row r="53877" x14ac:dyDescent="0.2"/>
    <row r="53878" x14ac:dyDescent="0.2"/>
    <row r="53879" x14ac:dyDescent="0.2"/>
    <row r="53880" x14ac:dyDescent="0.2"/>
    <row r="53881" x14ac:dyDescent="0.2"/>
    <row r="53882" x14ac:dyDescent="0.2"/>
    <row r="53883" x14ac:dyDescent="0.2"/>
    <row r="53884" x14ac:dyDescent="0.2"/>
    <row r="53885" x14ac:dyDescent="0.2"/>
    <row r="53886" x14ac:dyDescent="0.2"/>
    <row r="53887" x14ac:dyDescent="0.2"/>
    <row r="53888" x14ac:dyDescent="0.2"/>
    <row r="53889" x14ac:dyDescent="0.2"/>
    <row r="53890" x14ac:dyDescent="0.2"/>
    <row r="53891" x14ac:dyDescent="0.2"/>
    <row r="53892" x14ac:dyDescent="0.2"/>
    <row r="53893" x14ac:dyDescent="0.2"/>
    <row r="53894" x14ac:dyDescent="0.2"/>
    <row r="53895" x14ac:dyDescent="0.2"/>
    <row r="53896" x14ac:dyDescent="0.2"/>
    <row r="53897" x14ac:dyDescent="0.2"/>
    <row r="53898" x14ac:dyDescent="0.2"/>
    <row r="53899" x14ac:dyDescent="0.2"/>
    <row r="53900" x14ac:dyDescent="0.2"/>
    <row r="53901" x14ac:dyDescent="0.2"/>
    <row r="53902" x14ac:dyDescent="0.2"/>
    <row r="53903" x14ac:dyDescent="0.2"/>
    <row r="53904" x14ac:dyDescent="0.2"/>
    <row r="53905" x14ac:dyDescent="0.2"/>
    <row r="53906" x14ac:dyDescent="0.2"/>
    <row r="53907" x14ac:dyDescent="0.2"/>
    <row r="53908" x14ac:dyDescent="0.2"/>
    <row r="53909" x14ac:dyDescent="0.2"/>
    <row r="53910" x14ac:dyDescent="0.2"/>
    <row r="53911" x14ac:dyDescent="0.2"/>
    <row r="53912" x14ac:dyDescent="0.2"/>
    <row r="53913" x14ac:dyDescent="0.2"/>
    <row r="53914" x14ac:dyDescent="0.2"/>
    <row r="53915" x14ac:dyDescent="0.2"/>
    <row r="53916" x14ac:dyDescent="0.2"/>
    <row r="53917" x14ac:dyDescent="0.2"/>
    <row r="53918" x14ac:dyDescent="0.2"/>
    <row r="53919" x14ac:dyDescent="0.2"/>
    <row r="53920" x14ac:dyDescent="0.2"/>
    <row r="53921" x14ac:dyDescent="0.2"/>
    <row r="53922" x14ac:dyDescent="0.2"/>
    <row r="53923" x14ac:dyDescent="0.2"/>
    <row r="53924" x14ac:dyDescent="0.2"/>
    <row r="53925" x14ac:dyDescent="0.2"/>
    <row r="53926" x14ac:dyDescent="0.2"/>
    <row r="53927" x14ac:dyDescent="0.2"/>
    <row r="53928" x14ac:dyDescent="0.2"/>
    <row r="53929" x14ac:dyDescent="0.2"/>
    <row r="53930" x14ac:dyDescent="0.2"/>
    <row r="53931" x14ac:dyDescent="0.2"/>
    <row r="53932" x14ac:dyDescent="0.2"/>
    <row r="53933" x14ac:dyDescent="0.2"/>
    <row r="53934" x14ac:dyDescent="0.2"/>
    <row r="53935" x14ac:dyDescent="0.2"/>
    <row r="53936" x14ac:dyDescent="0.2"/>
    <row r="53937" x14ac:dyDescent="0.2"/>
    <row r="53938" x14ac:dyDescent="0.2"/>
    <row r="53939" x14ac:dyDescent="0.2"/>
    <row r="53940" x14ac:dyDescent="0.2"/>
    <row r="53941" x14ac:dyDescent="0.2"/>
    <row r="53942" x14ac:dyDescent="0.2"/>
    <row r="53943" x14ac:dyDescent="0.2"/>
    <row r="53944" x14ac:dyDescent="0.2"/>
    <row r="53945" x14ac:dyDescent="0.2"/>
    <row r="53946" x14ac:dyDescent="0.2"/>
    <row r="53947" x14ac:dyDescent="0.2"/>
    <row r="53948" x14ac:dyDescent="0.2"/>
    <row r="53949" x14ac:dyDescent="0.2"/>
    <row r="53950" x14ac:dyDescent="0.2"/>
    <row r="53951" x14ac:dyDescent="0.2"/>
    <row r="53952" x14ac:dyDescent="0.2"/>
    <row r="53953" x14ac:dyDescent="0.2"/>
    <row r="53954" x14ac:dyDescent="0.2"/>
    <row r="53955" x14ac:dyDescent="0.2"/>
    <row r="53956" x14ac:dyDescent="0.2"/>
    <row r="53957" x14ac:dyDescent="0.2"/>
    <row r="53958" x14ac:dyDescent="0.2"/>
    <row r="53959" x14ac:dyDescent="0.2"/>
    <row r="53960" x14ac:dyDescent="0.2"/>
    <row r="53961" x14ac:dyDescent="0.2"/>
    <row r="53962" x14ac:dyDescent="0.2"/>
    <row r="53963" x14ac:dyDescent="0.2"/>
    <row r="53964" x14ac:dyDescent="0.2"/>
    <row r="53965" x14ac:dyDescent="0.2"/>
    <row r="53966" x14ac:dyDescent="0.2"/>
    <row r="53967" x14ac:dyDescent="0.2"/>
    <row r="53968" x14ac:dyDescent="0.2"/>
    <row r="53969" x14ac:dyDescent="0.2"/>
    <row r="53970" x14ac:dyDescent="0.2"/>
    <row r="53971" x14ac:dyDescent="0.2"/>
    <row r="53972" x14ac:dyDescent="0.2"/>
    <row r="53973" x14ac:dyDescent="0.2"/>
    <row r="53974" x14ac:dyDescent="0.2"/>
    <row r="53975" x14ac:dyDescent="0.2"/>
    <row r="53976" x14ac:dyDescent="0.2"/>
    <row r="53977" x14ac:dyDescent="0.2"/>
    <row r="53978" x14ac:dyDescent="0.2"/>
    <row r="53979" x14ac:dyDescent="0.2"/>
    <row r="53980" x14ac:dyDescent="0.2"/>
    <row r="53981" x14ac:dyDescent="0.2"/>
    <row r="53982" x14ac:dyDescent="0.2"/>
    <row r="53983" x14ac:dyDescent="0.2"/>
    <row r="53984" x14ac:dyDescent="0.2"/>
    <row r="53985" x14ac:dyDescent="0.2"/>
    <row r="53986" x14ac:dyDescent="0.2"/>
    <row r="53987" x14ac:dyDescent="0.2"/>
    <row r="53988" x14ac:dyDescent="0.2"/>
    <row r="53989" x14ac:dyDescent="0.2"/>
    <row r="53990" x14ac:dyDescent="0.2"/>
    <row r="53991" x14ac:dyDescent="0.2"/>
    <row r="53992" x14ac:dyDescent="0.2"/>
    <row r="53993" x14ac:dyDescent="0.2"/>
    <row r="53994" x14ac:dyDescent="0.2"/>
    <row r="53995" x14ac:dyDescent="0.2"/>
    <row r="53996" x14ac:dyDescent="0.2"/>
    <row r="53997" x14ac:dyDescent="0.2"/>
    <row r="53998" x14ac:dyDescent="0.2"/>
    <row r="53999" x14ac:dyDescent="0.2"/>
    <row r="54000" x14ac:dyDescent="0.2"/>
    <row r="54001" x14ac:dyDescent="0.2"/>
    <row r="54002" x14ac:dyDescent="0.2"/>
    <row r="54003" x14ac:dyDescent="0.2"/>
    <row r="54004" x14ac:dyDescent="0.2"/>
    <row r="54005" x14ac:dyDescent="0.2"/>
    <row r="54006" x14ac:dyDescent="0.2"/>
    <row r="54007" x14ac:dyDescent="0.2"/>
    <row r="54008" x14ac:dyDescent="0.2"/>
    <row r="54009" x14ac:dyDescent="0.2"/>
    <row r="54010" x14ac:dyDescent="0.2"/>
    <row r="54011" x14ac:dyDescent="0.2"/>
    <row r="54012" x14ac:dyDescent="0.2"/>
    <row r="54013" x14ac:dyDescent="0.2"/>
    <row r="54014" x14ac:dyDescent="0.2"/>
    <row r="54015" x14ac:dyDescent="0.2"/>
    <row r="54016" x14ac:dyDescent="0.2"/>
    <row r="54017" x14ac:dyDescent="0.2"/>
    <row r="54018" x14ac:dyDescent="0.2"/>
    <row r="54019" x14ac:dyDescent="0.2"/>
    <row r="54020" x14ac:dyDescent="0.2"/>
    <row r="54021" x14ac:dyDescent="0.2"/>
    <row r="54022" x14ac:dyDescent="0.2"/>
    <row r="54023" x14ac:dyDescent="0.2"/>
    <row r="54024" x14ac:dyDescent="0.2"/>
    <row r="54025" x14ac:dyDescent="0.2"/>
    <row r="54026" x14ac:dyDescent="0.2"/>
    <row r="54027" x14ac:dyDescent="0.2"/>
    <row r="54028" x14ac:dyDescent="0.2"/>
    <row r="54029" x14ac:dyDescent="0.2"/>
    <row r="54030" x14ac:dyDescent="0.2"/>
    <row r="54031" x14ac:dyDescent="0.2"/>
    <row r="54032" x14ac:dyDescent="0.2"/>
    <row r="54033" x14ac:dyDescent="0.2"/>
    <row r="54034" x14ac:dyDescent="0.2"/>
    <row r="54035" x14ac:dyDescent="0.2"/>
    <row r="54036" x14ac:dyDescent="0.2"/>
    <row r="54037" x14ac:dyDescent="0.2"/>
    <row r="54038" x14ac:dyDescent="0.2"/>
    <row r="54039" x14ac:dyDescent="0.2"/>
    <row r="54040" x14ac:dyDescent="0.2"/>
    <row r="54041" x14ac:dyDescent="0.2"/>
    <row r="54042" x14ac:dyDescent="0.2"/>
    <row r="54043" x14ac:dyDescent="0.2"/>
    <row r="54044" x14ac:dyDescent="0.2"/>
    <row r="54045" x14ac:dyDescent="0.2"/>
    <row r="54046" x14ac:dyDescent="0.2"/>
    <row r="54047" x14ac:dyDescent="0.2"/>
    <row r="54048" x14ac:dyDescent="0.2"/>
    <row r="54049" x14ac:dyDescent="0.2"/>
    <row r="54050" x14ac:dyDescent="0.2"/>
    <row r="54051" x14ac:dyDescent="0.2"/>
    <row r="54052" x14ac:dyDescent="0.2"/>
    <row r="54053" x14ac:dyDescent="0.2"/>
    <row r="54054" x14ac:dyDescent="0.2"/>
    <row r="54055" x14ac:dyDescent="0.2"/>
    <row r="54056" x14ac:dyDescent="0.2"/>
    <row r="54057" x14ac:dyDescent="0.2"/>
    <row r="54058" x14ac:dyDescent="0.2"/>
    <row r="54059" x14ac:dyDescent="0.2"/>
    <row r="54060" x14ac:dyDescent="0.2"/>
    <row r="54061" x14ac:dyDescent="0.2"/>
    <row r="54062" x14ac:dyDescent="0.2"/>
    <row r="54063" x14ac:dyDescent="0.2"/>
    <row r="54064" x14ac:dyDescent="0.2"/>
    <row r="54065" x14ac:dyDescent="0.2"/>
    <row r="54066" x14ac:dyDescent="0.2"/>
    <row r="54067" x14ac:dyDescent="0.2"/>
    <row r="54068" x14ac:dyDescent="0.2"/>
    <row r="54069" x14ac:dyDescent="0.2"/>
    <row r="54070" x14ac:dyDescent="0.2"/>
    <row r="54071" x14ac:dyDescent="0.2"/>
    <row r="54072" x14ac:dyDescent="0.2"/>
    <row r="54073" x14ac:dyDescent="0.2"/>
    <row r="54074" x14ac:dyDescent="0.2"/>
    <row r="54075" x14ac:dyDescent="0.2"/>
    <row r="54076" x14ac:dyDescent="0.2"/>
    <row r="54077" x14ac:dyDescent="0.2"/>
    <row r="54078" x14ac:dyDescent="0.2"/>
    <row r="54079" x14ac:dyDescent="0.2"/>
    <row r="54080" x14ac:dyDescent="0.2"/>
    <row r="54081" x14ac:dyDescent="0.2"/>
    <row r="54082" x14ac:dyDescent="0.2"/>
    <row r="54083" x14ac:dyDescent="0.2"/>
    <row r="54084" x14ac:dyDescent="0.2"/>
    <row r="54085" x14ac:dyDescent="0.2"/>
    <row r="54086" x14ac:dyDescent="0.2"/>
    <row r="54087" x14ac:dyDescent="0.2"/>
    <row r="54088" x14ac:dyDescent="0.2"/>
    <row r="54089" x14ac:dyDescent="0.2"/>
    <row r="54090" x14ac:dyDescent="0.2"/>
    <row r="54091" x14ac:dyDescent="0.2"/>
    <row r="54092" x14ac:dyDescent="0.2"/>
    <row r="54093" x14ac:dyDescent="0.2"/>
    <row r="54094" x14ac:dyDescent="0.2"/>
    <row r="54095" x14ac:dyDescent="0.2"/>
    <row r="54096" x14ac:dyDescent="0.2"/>
    <row r="54097" x14ac:dyDescent="0.2"/>
    <row r="54098" x14ac:dyDescent="0.2"/>
    <row r="54099" x14ac:dyDescent="0.2"/>
    <row r="54100" x14ac:dyDescent="0.2"/>
    <row r="54101" x14ac:dyDescent="0.2"/>
    <row r="54102" x14ac:dyDescent="0.2"/>
    <row r="54103" x14ac:dyDescent="0.2"/>
    <row r="54104" x14ac:dyDescent="0.2"/>
    <row r="54105" x14ac:dyDescent="0.2"/>
    <row r="54106" x14ac:dyDescent="0.2"/>
    <row r="54107" x14ac:dyDescent="0.2"/>
    <row r="54108" x14ac:dyDescent="0.2"/>
    <row r="54109" x14ac:dyDescent="0.2"/>
    <row r="54110" x14ac:dyDescent="0.2"/>
    <row r="54111" x14ac:dyDescent="0.2"/>
    <row r="54112" x14ac:dyDescent="0.2"/>
    <row r="54113" x14ac:dyDescent="0.2"/>
    <row r="54114" x14ac:dyDescent="0.2"/>
    <row r="54115" x14ac:dyDescent="0.2"/>
    <row r="54116" x14ac:dyDescent="0.2"/>
    <row r="54117" x14ac:dyDescent="0.2"/>
    <row r="54118" x14ac:dyDescent="0.2"/>
    <row r="54119" x14ac:dyDescent="0.2"/>
    <row r="54120" x14ac:dyDescent="0.2"/>
    <row r="54121" x14ac:dyDescent="0.2"/>
    <row r="54122" x14ac:dyDescent="0.2"/>
    <row r="54123" x14ac:dyDescent="0.2"/>
    <row r="54124" x14ac:dyDescent="0.2"/>
    <row r="54125" x14ac:dyDescent="0.2"/>
    <row r="54126" x14ac:dyDescent="0.2"/>
    <row r="54127" x14ac:dyDescent="0.2"/>
    <row r="54128" x14ac:dyDescent="0.2"/>
    <row r="54129" x14ac:dyDescent="0.2"/>
    <row r="54130" x14ac:dyDescent="0.2"/>
    <row r="54131" x14ac:dyDescent="0.2"/>
    <row r="54132" x14ac:dyDescent="0.2"/>
    <row r="54133" x14ac:dyDescent="0.2"/>
    <row r="54134" x14ac:dyDescent="0.2"/>
    <row r="54135" x14ac:dyDescent="0.2"/>
    <row r="54136" x14ac:dyDescent="0.2"/>
    <row r="54137" x14ac:dyDescent="0.2"/>
    <row r="54138" x14ac:dyDescent="0.2"/>
    <row r="54139" x14ac:dyDescent="0.2"/>
    <row r="54140" x14ac:dyDescent="0.2"/>
    <row r="54141" x14ac:dyDescent="0.2"/>
    <row r="54142" x14ac:dyDescent="0.2"/>
    <row r="54143" x14ac:dyDescent="0.2"/>
    <row r="54144" x14ac:dyDescent="0.2"/>
    <row r="54145" x14ac:dyDescent="0.2"/>
    <row r="54146" x14ac:dyDescent="0.2"/>
    <row r="54147" x14ac:dyDescent="0.2"/>
    <row r="54148" x14ac:dyDescent="0.2"/>
    <row r="54149" x14ac:dyDescent="0.2"/>
    <row r="54150" x14ac:dyDescent="0.2"/>
    <row r="54151" x14ac:dyDescent="0.2"/>
    <row r="54152" x14ac:dyDescent="0.2"/>
    <row r="54153" x14ac:dyDescent="0.2"/>
    <row r="54154" x14ac:dyDescent="0.2"/>
    <row r="54155" x14ac:dyDescent="0.2"/>
    <row r="54156" x14ac:dyDescent="0.2"/>
    <row r="54157" x14ac:dyDescent="0.2"/>
    <row r="54158" x14ac:dyDescent="0.2"/>
    <row r="54159" x14ac:dyDescent="0.2"/>
    <row r="54160" x14ac:dyDescent="0.2"/>
    <row r="54161" x14ac:dyDescent="0.2"/>
    <row r="54162" x14ac:dyDescent="0.2"/>
    <row r="54163" x14ac:dyDescent="0.2"/>
    <row r="54164" x14ac:dyDescent="0.2"/>
    <row r="54165" x14ac:dyDescent="0.2"/>
    <row r="54166" x14ac:dyDescent="0.2"/>
    <row r="54167" x14ac:dyDescent="0.2"/>
    <row r="54168" x14ac:dyDescent="0.2"/>
    <row r="54169" x14ac:dyDescent="0.2"/>
    <row r="54170" x14ac:dyDescent="0.2"/>
    <row r="54171" x14ac:dyDescent="0.2"/>
    <row r="54172" x14ac:dyDescent="0.2"/>
    <row r="54173" x14ac:dyDescent="0.2"/>
    <row r="54174" x14ac:dyDescent="0.2"/>
    <row r="54175" x14ac:dyDescent="0.2"/>
    <row r="54176" x14ac:dyDescent="0.2"/>
    <row r="54177" x14ac:dyDescent="0.2"/>
    <row r="54178" x14ac:dyDescent="0.2"/>
    <row r="54179" x14ac:dyDescent="0.2"/>
    <row r="54180" x14ac:dyDescent="0.2"/>
    <row r="54181" x14ac:dyDescent="0.2"/>
    <row r="54182" x14ac:dyDescent="0.2"/>
    <row r="54183" x14ac:dyDescent="0.2"/>
    <row r="54184" x14ac:dyDescent="0.2"/>
    <row r="54185" x14ac:dyDescent="0.2"/>
    <row r="54186" x14ac:dyDescent="0.2"/>
    <row r="54187" x14ac:dyDescent="0.2"/>
    <row r="54188" x14ac:dyDescent="0.2"/>
    <row r="54189" x14ac:dyDescent="0.2"/>
    <row r="54190" x14ac:dyDescent="0.2"/>
    <row r="54191" x14ac:dyDescent="0.2"/>
    <row r="54192" x14ac:dyDescent="0.2"/>
    <row r="54193" x14ac:dyDescent="0.2"/>
    <row r="54194" x14ac:dyDescent="0.2"/>
    <row r="54195" x14ac:dyDescent="0.2"/>
    <row r="54196" x14ac:dyDescent="0.2"/>
    <row r="54197" x14ac:dyDescent="0.2"/>
    <row r="54198" x14ac:dyDescent="0.2"/>
    <row r="54199" x14ac:dyDescent="0.2"/>
    <row r="54200" x14ac:dyDescent="0.2"/>
    <row r="54201" x14ac:dyDescent="0.2"/>
    <row r="54202" x14ac:dyDescent="0.2"/>
    <row r="54203" x14ac:dyDescent="0.2"/>
    <row r="54204" x14ac:dyDescent="0.2"/>
    <row r="54205" x14ac:dyDescent="0.2"/>
    <row r="54206" x14ac:dyDescent="0.2"/>
    <row r="54207" x14ac:dyDescent="0.2"/>
    <row r="54208" x14ac:dyDescent="0.2"/>
    <row r="54209" x14ac:dyDescent="0.2"/>
    <row r="54210" x14ac:dyDescent="0.2"/>
    <row r="54211" x14ac:dyDescent="0.2"/>
    <row r="54212" x14ac:dyDescent="0.2"/>
    <row r="54213" x14ac:dyDescent="0.2"/>
    <row r="54214" x14ac:dyDescent="0.2"/>
    <row r="54215" x14ac:dyDescent="0.2"/>
    <row r="54216" x14ac:dyDescent="0.2"/>
    <row r="54217" x14ac:dyDescent="0.2"/>
    <row r="54218" x14ac:dyDescent="0.2"/>
    <row r="54219" x14ac:dyDescent="0.2"/>
    <row r="54220" x14ac:dyDescent="0.2"/>
    <row r="54221" x14ac:dyDescent="0.2"/>
    <row r="54222" x14ac:dyDescent="0.2"/>
    <row r="54223" x14ac:dyDescent="0.2"/>
    <row r="54224" x14ac:dyDescent="0.2"/>
    <row r="54225" x14ac:dyDescent="0.2"/>
    <row r="54226" x14ac:dyDescent="0.2"/>
    <row r="54227" x14ac:dyDescent="0.2"/>
    <row r="54228" x14ac:dyDescent="0.2"/>
    <row r="54229" x14ac:dyDescent="0.2"/>
    <row r="54230" x14ac:dyDescent="0.2"/>
    <row r="54231" x14ac:dyDescent="0.2"/>
    <row r="54232" x14ac:dyDescent="0.2"/>
    <row r="54233" x14ac:dyDescent="0.2"/>
    <row r="54234" x14ac:dyDescent="0.2"/>
    <row r="54235" x14ac:dyDescent="0.2"/>
    <row r="54236" x14ac:dyDescent="0.2"/>
    <row r="54237" x14ac:dyDescent="0.2"/>
    <row r="54238" x14ac:dyDescent="0.2"/>
    <row r="54239" x14ac:dyDescent="0.2"/>
    <row r="54240" x14ac:dyDescent="0.2"/>
    <row r="54241" x14ac:dyDescent="0.2"/>
    <row r="54242" x14ac:dyDescent="0.2"/>
    <row r="54243" x14ac:dyDescent="0.2"/>
    <row r="54244" x14ac:dyDescent="0.2"/>
    <row r="54245" x14ac:dyDescent="0.2"/>
    <row r="54246" x14ac:dyDescent="0.2"/>
    <row r="54247" x14ac:dyDescent="0.2"/>
    <row r="54248" x14ac:dyDescent="0.2"/>
    <row r="54249" x14ac:dyDescent="0.2"/>
    <row r="54250" x14ac:dyDescent="0.2"/>
    <row r="54251" x14ac:dyDescent="0.2"/>
    <row r="54252" x14ac:dyDescent="0.2"/>
    <row r="54253" x14ac:dyDescent="0.2"/>
    <row r="54254" x14ac:dyDescent="0.2"/>
    <row r="54255" x14ac:dyDescent="0.2"/>
    <row r="54256" x14ac:dyDescent="0.2"/>
    <row r="54257" x14ac:dyDescent="0.2"/>
    <row r="54258" x14ac:dyDescent="0.2"/>
    <row r="54259" x14ac:dyDescent="0.2"/>
    <row r="54260" x14ac:dyDescent="0.2"/>
    <row r="54261" x14ac:dyDescent="0.2"/>
    <row r="54262" x14ac:dyDescent="0.2"/>
    <row r="54263" x14ac:dyDescent="0.2"/>
    <row r="54264" x14ac:dyDescent="0.2"/>
    <row r="54265" x14ac:dyDescent="0.2"/>
    <row r="54266" x14ac:dyDescent="0.2"/>
    <row r="54267" x14ac:dyDescent="0.2"/>
    <row r="54268" x14ac:dyDescent="0.2"/>
    <row r="54269" x14ac:dyDescent="0.2"/>
    <row r="54270" x14ac:dyDescent="0.2"/>
    <row r="54271" x14ac:dyDescent="0.2"/>
    <row r="54272" x14ac:dyDescent="0.2"/>
    <row r="54273" x14ac:dyDescent="0.2"/>
    <row r="54274" x14ac:dyDescent="0.2"/>
    <row r="54275" x14ac:dyDescent="0.2"/>
    <row r="54276" x14ac:dyDescent="0.2"/>
    <row r="54277" x14ac:dyDescent="0.2"/>
    <row r="54278" x14ac:dyDescent="0.2"/>
    <row r="54279" x14ac:dyDescent="0.2"/>
    <row r="54280" x14ac:dyDescent="0.2"/>
    <row r="54281" x14ac:dyDescent="0.2"/>
    <row r="54282" x14ac:dyDescent="0.2"/>
    <row r="54283" x14ac:dyDescent="0.2"/>
    <row r="54284" x14ac:dyDescent="0.2"/>
    <row r="54285" x14ac:dyDescent="0.2"/>
    <row r="54286" x14ac:dyDescent="0.2"/>
    <row r="54287" x14ac:dyDescent="0.2"/>
    <row r="54288" x14ac:dyDescent="0.2"/>
    <row r="54289" x14ac:dyDescent="0.2"/>
    <row r="54290" x14ac:dyDescent="0.2"/>
    <row r="54291" x14ac:dyDescent="0.2"/>
    <row r="54292" x14ac:dyDescent="0.2"/>
    <row r="54293" x14ac:dyDescent="0.2"/>
    <row r="54294" x14ac:dyDescent="0.2"/>
    <row r="54295" x14ac:dyDescent="0.2"/>
    <row r="54296" x14ac:dyDescent="0.2"/>
    <row r="54297" x14ac:dyDescent="0.2"/>
    <row r="54298" x14ac:dyDescent="0.2"/>
    <row r="54299" x14ac:dyDescent="0.2"/>
    <row r="54300" x14ac:dyDescent="0.2"/>
    <row r="54301" x14ac:dyDescent="0.2"/>
    <row r="54302" x14ac:dyDescent="0.2"/>
    <row r="54303" x14ac:dyDescent="0.2"/>
    <row r="54304" x14ac:dyDescent="0.2"/>
    <row r="54305" x14ac:dyDescent="0.2"/>
    <row r="54306" x14ac:dyDescent="0.2"/>
    <row r="54307" x14ac:dyDescent="0.2"/>
    <row r="54308" x14ac:dyDescent="0.2"/>
    <row r="54309" x14ac:dyDescent="0.2"/>
    <row r="54310" x14ac:dyDescent="0.2"/>
    <row r="54311" x14ac:dyDescent="0.2"/>
    <row r="54312" x14ac:dyDescent="0.2"/>
    <row r="54313" x14ac:dyDescent="0.2"/>
    <row r="54314" x14ac:dyDescent="0.2"/>
    <row r="54315" x14ac:dyDescent="0.2"/>
    <row r="54316" x14ac:dyDescent="0.2"/>
    <row r="54317" x14ac:dyDescent="0.2"/>
    <row r="54318" x14ac:dyDescent="0.2"/>
    <row r="54319" x14ac:dyDescent="0.2"/>
    <row r="54320" x14ac:dyDescent="0.2"/>
    <row r="54321" x14ac:dyDescent="0.2"/>
    <row r="54322" x14ac:dyDescent="0.2"/>
    <row r="54323" x14ac:dyDescent="0.2"/>
    <row r="54324" x14ac:dyDescent="0.2"/>
    <row r="54325" x14ac:dyDescent="0.2"/>
    <row r="54326" x14ac:dyDescent="0.2"/>
    <row r="54327" x14ac:dyDescent="0.2"/>
    <row r="54328" x14ac:dyDescent="0.2"/>
    <row r="54329" x14ac:dyDescent="0.2"/>
    <row r="54330" x14ac:dyDescent="0.2"/>
    <row r="54331" x14ac:dyDescent="0.2"/>
    <row r="54332" x14ac:dyDescent="0.2"/>
    <row r="54333" x14ac:dyDescent="0.2"/>
    <row r="54334" x14ac:dyDescent="0.2"/>
    <row r="54335" x14ac:dyDescent="0.2"/>
    <row r="54336" x14ac:dyDescent="0.2"/>
    <row r="54337" x14ac:dyDescent="0.2"/>
    <row r="54338" x14ac:dyDescent="0.2"/>
    <row r="54339" x14ac:dyDescent="0.2"/>
    <row r="54340" x14ac:dyDescent="0.2"/>
    <row r="54341" x14ac:dyDescent="0.2"/>
    <row r="54342" x14ac:dyDescent="0.2"/>
    <row r="54343" x14ac:dyDescent="0.2"/>
    <row r="54344" x14ac:dyDescent="0.2"/>
    <row r="54345" x14ac:dyDescent="0.2"/>
    <row r="54346" x14ac:dyDescent="0.2"/>
    <row r="54347" x14ac:dyDescent="0.2"/>
    <row r="54348" x14ac:dyDescent="0.2"/>
    <row r="54349" x14ac:dyDescent="0.2"/>
    <row r="54350" x14ac:dyDescent="0.2"/>
    <row r="54351" x14ac:dyDescent="0.2"/>
    <row r="54352" x14ac:dyDescent="0.2"/>
    <row r="54353" x14ac:dyDescent="0.2"/>
    <row r="54354" x14ac:dyDescent="0.2"/>
    <row r="54355" x14ac:dyDescent="0.2"/>
    <row r="54356" x14ac:dyDescent="0.2"/>
    <row r="54357" x14ac:dyDescent="0.2"/>
    <row r="54358" x14ac:dyDescent="0.2"/>
    <row r="54359" x14ac:dyDescent="0.2"/>
    <row r="54360" x14ac:dyDescent="0.2"/>
    <row r="54361" x14ac:dyDescent="0.2"/>
    <row r="54362" x14ac:dyDescent="0.2"/>
    <row r="54363" x14ac:dyDescent="0.2"/>
    <row r="54364" x14ac:dyDescent="0.2"/>
    <row r="54365" x14ac:dyDescent="0.2"/>
    <row r="54366" x14ac:dyDescent="0.2"/>
    <row r="54367" x14ac:dyDescent="0.2"/>
    <row r="54368" x14ac:dyDescent="0.2"/>
    <row r="54369" x14ac:dyDescent="0.2"/>
    <row r="54370" x14ac:dyDescent="0.2"/>
    <row r="54371" x14ac:dyDescent="0.2"/>
    <row r="54372" x14ac:dyDescent="0.2"/>
    <row r="54373" x14ac:dyDescent="0.2"/>
    <row r="54374" x14ac:dyDescent="0.2"/>
    <row r="54375" x14ac:dyDescent="0.2"/>
    <row r="54376" x14ac:dyDescent="0.2"/>
    <row r="54377" x14ac:dyDescent="0.2"/>
    <row r="54378" x14ac:dyDescent="0.2"/>
    <row r="54379" x14ac:dyDescent="0.2"/>
    <row r="54380" x14ac:dyDescent="0.2"/>
    <row r="54381" x14ac:dyDescent="0.2"/>
    <row r="54382" x14ac:dyDescent="0.2"/>
    <row r="54383" x14ac:dyDescent="0.2"/>
    <row r="54384" x14ac:dyDescent="0.2"/>
    <row r="54385" x14ac:dyDescent="0.2"/>
    <row r="54386" x14ac:dyDescent="0.2"/>
    <row r="54387" x14ac:dyDescent="0.2"/>
    <row r="54388" x14ac:dyDescent="0.2"/>
    <row r="54389" x14ac:dyDescent="0.2"/>
    <row r="54390" x14ac:dyDescent="0.2"/>
    <row r="54391" x14ac:dyDescent="0.2"/>
    <row r="54392" x14ac:dyDescent="0.2"/>
    <row r="54393" x14ac:dyDescent="0.2"/>
    <row r="54394" x14ac:dyDescent="0.2"/>
    <row r="54395" x14ac:dyDescent="0.2"/>
    <row r="54396" x14ac:dyDescent="0.2"/>
    <row r="54397" x14ac:dyDescent="0.2"/>
    <row r="54398" x14ac:dyDescent="0.2"/>
    <row r="54399" x14ac:dyDescent="0.2"/>
    <row r="54400" x14ac:dyDescent="0.2"/>
    <row r="54401" x14ac:dyDescent="0.2"/>
    <row r="54402" x14ac:dyDescent="0.2"/>
    <row r="54403" x14ac:dyDescent="0.2"/>
    <row r="54404" x14ac:dyDescent="0.2"/>
    <row r="54405" x14ac:dyDescent="0.2"/>
    <row r="54406" x14ac:dyDescent="0.2"/>
    <row r="54407" x14ac:dyDescent="0.2"/>
    <row r="54408" x14ac:dyDescent="0.2"/>
    <row r="54409" x14ac:dyDescent="0.2"/>
    <row r="54410" x14ac:dyDescent="0.2"/>
    <row r="54411" x14ac:dyDescent="0.2"/>
    <row r="54412" x14ac:dyDescent="0.2"/>
    <row r="54413" x14ac:dyDescent="0.2"/>
    <row r="54414" x14ac:dyDescent="0.2"/>
    <row r="54415" x14ac:dyDescent="0.2"/>
    <row r="54416" x14ac:dyDescent="0.2"/>
    <row r="54417" x14ac:dyDescent="0.2"/>
    <row r="54418" x14ac:dyDescent="0.2"/>
    <row r="54419" x14ac:dyDescent="0.2"/>
    <row r="54420" x14ac:dyDescent="0.2"/>
    <row r="54421" x14ac:dyDescent="0.2"/>
    <row r="54422" x14ac:dyDescent="0.2"/>
    <row r="54423" x14ac:dyDescent="0.2"/>
    <row r="54424" x14ac:dyDescent="0.2"/>
    <row r="54425" x14ac:dyDescent="0.2"/>
    <row r="54426" x14ac:dyDescent="0.2"/>
    <row r="54427" x14ac:dyDescent="0.2"/>
    <row r="54428" x14ac:dyDescent="0.2"/>
    <row r="54429" x14ac:dyDescent="0.2"/>
    <row r="54430" x14ac:dyDescent="0.2"/>
    <row r="54431" x14ac:dyDescent="0.2"/>
    <row r="54432" x14ac:dyDescent="0.2"/>
    <row r="54433" x14ac:dyDescent="0.2"/>
    <row r="54434" x14ac:dyDescent="0.2"/>
    <row r="54435" x14ac:dyDescent="0.2"/>
    <row r="54436" x14ac:dyDescent="0.2"/>
    <row r="54437" x14ac:dyDescent="0.2"/>
    <row r="54438" x14ac:dyDescent="0.2"/>
    <row r="54439" x14ac:dyDescent="0.2"/>
    <row r="54440" x14ac:dyDescent="0.2"/>
    <row r="54441" x14ac:dyDescent="0.2"/>
    <row r="54442" x14ac:dyDescent="0.2"/>
    <row r="54443" x14ac:dyDescent="0.2"/>
    <row r="54444" x14ac:dyDescent="0.2"/>
    <row r="54445" x14ac:dyDescent="0.2"/>
    <row r="54446" x14ac:dyDescent="0.2"/>
    <row r="54447" x14ac:dyDescent="0.2"/>
    <row r="54448" x14ac:dyDescent="0.2"/>
    <row r="54449" x14ac:dyDescent="0.2"/>
    <row r="54450" x14ac:dyDescent="0.2"/>
    <row r="54451" x14ac:dyDescent="0.2"/>
    <row r="54452" x14ac:dyDescent="0.2"/>
    <row r="54453" x14ac:dyDescent="0.2"/>
    <row r="54454" x14ac:dyDescent="0.2"/>
    <row r="54455" x14ac:dyDescent="0.2"/>
    <row r="54456" x14ac:dyDescent="0.2"/>
    <row r="54457" x14ac:dyDescent="0.2"/>
    <row r="54458" x14ac:dyDescent="0.2"/>
    <row r="54459" x14ac:dyDescent="0.2"/>
    <row r="54460" x14ac:dyDescent="0.2"/>
    <row r="54461" x14ac:dyDescent="0.2"/>
    <row r="54462" x14ac:dyDescent="0.2"/>
    <row r="54463" x14ac:dyDescent="0.2"/>
    <row r="54464" x14ac:dyDescent="0.2"/>
    <row r="54465" x14ac:dyDescent="0.2"/>
    <row r="54466" x14ac:dyDescent="0.2"/>
    <row r="54467" x14ac:dyDescent="0.2"/>
    <row r="54468" x14ac:dyDescent="0.2"/>
    <row r="54469" x14ac:dyDescent="0.2"/>
    <row r="54470" x14ac:dyDescent="0.2"/>
    <row r="54471" x14ac:dyDescent="0.2"/>
    <row r="54472" x14ac:dyDescent="0.2"/>
    <row r="54473" x14ac:dyDescent="0.2"/>
    <row r="54474" x14ac:dyDescent="0.2"/>
    <row r="54475" x14ac:dyDescent="0.2"/>
    <row r="54476" x14ac:dyDescent="0.2"/>
    <row r="54477" x14ac:dyDescent="0.2"/>
    <row r="54478" x14ac:dyDescent="0.2"/>
    <row r="54479" x14ac:dyDescent="0.2"/>
    <row r="54480" x14ac:dyDescent="0.2"/>
    <row r="54481" x14ac:dyDescent="0.2"/>
    <row r="54482" x14ac:dyDescent="0.2"/>
    <row r="54483" x14ac:dyDescent="0.2"/>
    <row r="54484" x14ac:dyDescent="0.2"/>
    <row r="54485" x14ac:dyDescent="0.2"/>
    <row r="54486" x14ac:dyDescent="0.2"/>
    <row r="54487" x14ac:dyDescent="0.2"/>
    <row r="54488" x14ac:dyDescent="0.2"/>
    <row r="54489" x14ac:dyDescent="0.2"/>
    <row r="54490" x14ac:dyDescent="0.2"/>
    <row r="54491" x14ac:dyDescent="0.2"/>
    <row r="54492" x14ac:dyDescent="0.2"/>
    <row r="54493" x14ac:dyDescent="0.2"/>
    <row r="54494" x14ac:dyDescent="0.2"/>
    <row r="54495" x14ac:dyDescent="0.2"/>
    <row r="54496" x14ac:dyDescent="0.2"/>
    <row r="54497" x14ac:dyDescent="0.2"/>
    <row r="54498" x14ac:dyDescent="0.2"/>
    <row r="54499" x14ac:dyDescent="0.2"/>
    <row r="54500" x14ac:dyDescent="0.2"/>
    <row r="54501" x14ac:dyDescent="0.2"/>
    <row r="54502" x14ac:dyDescent="0.2"/>
    <row r="54503" x14ac:dyDescent="0.2"/>
    <row r="54504" x14ac:dyDescent="0.2"/>
    <row r="54505" x14ac:dyDescent="0.2"/>
    <row r="54506" x14ac:dyDescent="0.2"/>
    <row r="54507" x14ac:dyDescent="0.2"/>
    <row r="54508" x14ac:dyDescent="0.2"/>
    <row r="54509" x14ac:dyDescent="0.2"/>
    <row r="54510" x14ac:dyDescent="0.2"/>
    <row r="54511" x14ac:dyDescent="0.2"/>
    <row r="54512" x14ac:dyDescent="0.2"/>
    <row r="54513" x14ac:dyDescent="0.2"/>
    <row r="54514" x14ac:dyDescent="0.2"/>
    <row r="54515" x14ac:dyDescent="0.2"/>
    <row r="54516" x14ac:dyDescent="0.2"/>
    <row r="54517" x14ac:dyDescent="0.2"/>
    <row r="54518" x14ac:dyDescent="0.2"/>
    <row r="54519" x14ac:dyDescent="0.2"/>
    <row r="54520" x14ac:dyDescent="0.2"/>
    <row r="54521" x14ac:dyDescent="0.2"/>
    <row r="54522" x14ac:dyDescent="0.2"/>
    <row r="54523" x14ac:dyDescent="0.2"/>
    <row r="54524" x14ac:dyDescent="0.2"/>
    <row r="54525" x14ac:dyDescent="0.2"/>
    <row r="54526" x14ac:dyDescent="0.2"/>
    <row r="54527" x14ac:dyDescent="0.2"/>
    <row r="54528" x14ac:dyDescent="0.2"/>
    <row r="54529" x14ac:dyDescent="0.2"/>
    <row r="54530" x14ac:dyDescent="0.2"/>
    <row r="54531" x14ac:dyDescent="0.2"/>
    <row r="54532" x14ac:dyDescent="0.2"/>
    <row r="54533" x14ac:dyDescent="0.2"/>
    <row r="54534" x14ac:dyDescent="0.2"/>
    <row r="54535" x14ac:dyDescent="0.2"/>
    <row r="54536" x14ac:dyDescent="0.2"/>
    <row r="54537" x14ac:dyDescent="0.2"/>
    <row r="54538" x14ac:dyDescent="0.2"/>
    <row r="54539" x14ac:dyDescent="0.2"/>
    <row r="54540" x14ac:dyDescent="0.2"/>
    <row r="54541" x14ac:dyDescent="0.2"/>
    <row r="54542" x14ac:dyDescent="0.2"/>
    <row r="54543" x14ac:dyDescent="0.2"/>
    <row r="54544" x14ac:dyDescent="0.2"/>
    <row r="54545" x14ac:dyDescent="0.2"/>
    <row r="54546" x14ac:dyDescent="0.2"/>
    <row r="54547" x14ac:dyDescent="0.2"/>
    <row r="54548" x14ac:dyDescent="0.2"/>
    <row r="54549" x14ac:dyDescent="0.2"/>
    <row r="54550" x14ac:dyDescent="0.2"/>
    <row r="54551" x14ac:dyDescent="0.2"/>
    <row r="54552" x14ac:dyDescent="0.2"/>
    <row r="54553" x14ac:dyDescent="0.2"/>
    <row r="54554" x14ac:dyDescent="0.2"/>
    <row r="54555" x14ac:dyDescent="0.2"/>
    <row r="54556" x14ac:dyDescent="0.2"/>
    <row r="54557" x14ac:dyDescent="0.2"/>
    <row r="54558" x14ac:dyDescent="0.2"/>
    <row r="54559" x14ac:dyDescent="0.2"/>
    <row r="54560" x14ac:dyDescent="0.2"/>
    <row r="54561" x14ac:dyDescent="0.2"/>
    <row r="54562" x14ac:dyDescent="0.2"/>
    <row r="54563" x14ac:dyDescent="0.2"/>
    <row r="54564" x14ac:dyDescent="0.2"/>
    <row r="54565" x14ac:dyDescent="0.2"/>
    <row r="54566" x14ac:dyDescent="0.2"/>
    <row r="54567" x14ac:dyDescent="0.2"/>
    <row r="54568" x14ac:dyDescent="0.2"/>
    <row r="54569" x14ac:dyDescent="0.2"/>
    <row r="54570" x14ac:dyDescent="0.2"/>
    <row r="54571" x14ac:dyDescent="0.2"/>
    <row r="54572" x14ac:dyDescent="0.2"/>
    <row r="54573" x14ac:dyDescent="0.2"/>
    <row r="54574" x14ac:dyDescent="0.2"/>
    <row r="54575" x14ac:dyDescent="0.2"/>
    <row r="54576" x14ac:dyDescent="0.2"/>
    <row r="54577" x14ac:dyDescent="0.2"/>
    <row r="54578" x14ac:dyDescent="0.2"/>
    <row r="54579" x14ac:dyDescent="0.2"/>
    <row r="54580" x14ac:dyDescent="0.2"/>
    <row r="54581" x14ac:dyDescent="0.2"/>
    <row r="54582" x14ac:dyDescent="0.2"/>
    <row r="54583" x14ac:dyDescent="0.2"/>
    <row r="54584" x14ac:dyDescent="0.2"/>
    <row r="54585" x14ac:dyDescent="0.2"/>
    <row r="54586" x14ac:dyDescent="0.2"/>
    <row r="54587" x14ac:dyDescent="0.2"/>
    <row r="54588" x14ac:dyDescent="0.2"/>
    <row r="54589" x14ac:dyDescent="0.2"/>
    <row r="54590" x14ac:dyDescent="0.2"/>
    <row r="54591" x14ac:dyDescent="0.2"/>
    <row r="54592" x14ac:dyDescent="0.2"/>
    <row r="54593" x14ac:dyDescent="0.2"/>
    <row r="54594" x14ac:dyDescent="0.2"/>
    <row r="54595" x14ac:dyDescent="0.2"/>
    <row r="54596" x14ac:dyDescent="0.2"/>
    <row r="54597" x14ac:dyDescent="0.2"/>
    <row r="54598" x14ac:dyDescent="0.2"/>
    <row r="54599" x14ac:dyDescent="0.2"/>
    <row r="54600" x14ac:dyDescent="0.2"/>
    <row r="54601" x14ac:dyDescent="0.2"/>
    <row r="54602" x14ac:dyDescent="0.2"/>
    <row r="54603" x14ac:dyDescent="0.2"/>
    <row r="54604" x14ac:dyDescent="0.2"/>
    <row r="54605" x14ac:dyDescent="0.2"/>
    <row r="54606" x14ac:dyDescent="0.2"/>
    <row r="54607" x14ac:dyDescent="0.2"/>
    <row r="54608" x14ac:dyDescent="0.2"/>
    <row r="54609" x14ac:dyDescent="0.2"/>
    <row r="54610" x14ac:dyDescent="0.2"/>
    <row r="54611" x14ac:dyDescent="0.2"/>
    <row r="54612" x14ac:dyDescent="0.2"/>
    <row r="54613" x14ac:dyDescent="0.2"/>
    <row r="54614" x14ac:dyDescent="0.2"/>
    <row r="54615" x14ac:dyDescent="0.2"/>
    <row r="54616" x14ac:dyDescent="0.2"/>
    <row r="54617" x14ac:dyDescent="0.2"/>
    <row r="54618" x14ac:dyDescent="0.2"/>
    <row r="54619" x14ac:dyDescent="0.2"/>
    <row r="54620" x14ac:dyDescent="0.2"/>
    <row r="54621" x14ac:dyDescent="0.2"/>
    <row r="54622" x14ac:dyDescent="0.2"/>
    <row r="54623" x14ac:dyDescent="0.2"/>
    <row r="54624" x14ac:dyDescent="0.2"/>
    <row r="54625" x14ac:dyDescent="0.2"/>
    <row r="54626" x14ac:dyDescent="0.2"/>
    <row r="54627" x14ac:dyDescent="0.2"/>
    <row r="54628" x14ac:dyDescent="0.2"/>
    <row r="54629" x14ac:dyDescent="0.2"/>
    <row r="54630" x14ac:dyDescent="0.2"/>
    <row r="54631" x14ac:dyDescent="0.2"/>
    <row r="54632" x14ac:dyDescent="0.2"/>
    <row r="54633" x14ac:dyDescent="0.2"/>
    <row r="54634" x14ac:dyDescent="0.2"/>
    <row r="54635" x14ac:dyDescent="0.2"/>
    <row r="54636" x14ac:dyDescent="0.2"/>
    <row r="54637" x14ac:dyDescent="0.2"/>
    <row r="54638" x14ac:dyDescent="0.2"/>
    <row r="54639" x14ac:dyDescent="0.2"/>
    <row r="54640" x14ac:dyDescent="0.2"/>
    <row r="54641" x14ac:dyDescent="0.2"/>
    <row r="54642" x14ac:dyDescent="0.2"/>
    <row r="54643" x14ac:dyDescent="0.2"/>
    <row r="54644" x14ac:dyDescent="0.2"/>
    <row r="54645" x14ac:dyDescent="0.2"/>
    <row r="54646" x14ac:dyDescent="0.2"/>
    <row r="54647" x14ac:dyDescent="0.2"/>
    <row r="54648" x14ac:dyDescent="0.2"/>
    <row r="54649" x14ac:dyDescent="0.2"/>
    <row r="54650" x14ac:dyDescent="0.2"/>
    <row r="54651" x14ac:dyDescent="0.2"/>
    <row r="54652" x14ac:dyDescent="0.2"/>
    <row r="54653" x14ac:dyDescent="0.2"/>
    <row r="54654" x14ac:dyDescent="0.2"/>
    <row r="54655" x14ac:dyDescent="0.2"/>
    <row r="54656" x14ac:dyDescent="0.2"/>
    <row r="54657" x14ac:dyDescent="0.2"/>
    <row r="54658" x14ac:dyDescent="0.2"/>
    <row r="54659" x14ac:dyDescent="0.2"/>
    <row r="54660" x14ac:dyDescent="0.2"/>
    <row r="54661" x14ac:dyDescent="0.2"/>
    <row r="54662" x14ac:dyDescent="0.2"/>
    <row r="54663" x14ac:dyDescent="0.2"/>
    <row r="54664" x14ac:dyDescent="0.2"/>
    <row r="54665" x14ac:dyDescent="0.2"/>
    <row r="54666" x14ac:dyDescent="0.2"/>
    <row r="54667" x14ac:dyDescent="0.2"/>
    <row r="54668" x14ac:dyDescent="0.2"/>
    <row r="54669" x14ac:dyDescent="0.2"/>
    <row r="54670" x14ac:dyDescent="0.2"/>
    <row r="54671" x14ac:dyDescent="0.2"/>
    <row r="54672" x14ac:dyDescent="0.2"/>
    <row r="54673" x14ac:dyDescent="0.2"/>
    <row r="54674" x14ac:dyDescent="0.2"/>
    <row r="54675" x14ac:dyDescent="0.2"/>
    <row r="54676" x14ac:dyDescent="0.2"/>
    <row r="54677" x14ac:dyDescent="0.2"/>
    <row r="54678" x14ac:dyDescent="0.2"/>
    <row r="54679" x14ac:dyDescent="0.2"/>
    <row r="54680" x14ac:dyDescent="0.2"/>
    <row r="54681" x14ac:dyDescent="0.2"/>
    <row r="54682" x14ac:dyDescent="0.2"/>
    <row r="54683" x14ac:dyDescent="0.2"/>
    <row r="54684" x14ac:dyDescent="0.2"/>
    <row r="54685" x14ac:dyDescent="0.2"/>
    <row r="54686" x14ac:dyDescent="0.2"/>
    <row r="54687" x14ac:dyDescent="0.2"/>
    <row r="54688" x14ac:dyDescent="0.2"/>
    <row r="54689" x14ac:dyDescent="0.2"/>
    <row r="54690" x14ac:dyDescent="0.2"/>
    <row r="54691" x14ac:dyDescent="0.2"/>
    <row r="54692" x14ac:dyDescent="0.2"/>
    <row r="54693" x14ac:dyDescent="0.2"/>
    <row r="54694" x14ac:dyDescent="0.2"/>
    <row r="54695" x14ac:dyDescent="0.2"/>
    <row r="54696" x14ac:dyDescent="0.2"/>
    <row r="54697" x14ac:dyDescent="0.2"/>
    <row r="54698" x14ac:dyDescent="0.2"/>
    <row r="54699" x14ac:dyDescent="0.2"/>
    <row r="54700" x14ac:dyDescent="0.2"/>
    <row r="54701" x14ac:dyDescent="0.2"/>
    <row r="54702" x14ac:dyDescent="0.2"/>
    <row r="54703" x14ac:dyDescent="0.2"/>
    <row r="54704" x14ac:dyDescent="0.2"/>
    <row r="54705" x14ac:dyDescent="0.2"/>
    <row r="54706" x14ac:dyDescent="0.2"/>
    <row r="54707" x14ac:dyDescent="0.2"/>
    <row r="54708" x14ac:dyDescent="0.2"/>
    <row r="54709" x14ac:dyDescent="0.2"/>
    <row r="54710" x14ac:dyDescent="0.2"/>
    <row r="54711" x14ac:dyDescent="0.2"/>
    <row r="54712" x14ac:dyDescent="0.2"/>
    <row r="54713" x14ac:dyDescent="0.2"/>
    <row r="54714" x14ac:dyDescent="0.2"/>
    <row r="54715" x14ac:dyDescent="0.2"/>
    <row r="54716" x14ac:dyDescent="0.2"/>
    <row r="54717" x14ac:dyDescent="0.2"/>
    <row r="54718" x14ac:dyDescent="0.2"/>
    <row r="54719" x14ac:dyDescent="0.2"/>
    <row r="54720" x14ac:dyDescent="0.2"/>
    <row r="54721" x14ac:dyDescent="0.2"/>
    <row r="54722" x14ac:dyDescent="0.2"/>
    <row r="54723" x14ac:dyDescent="0.2"/>
    <row r="54724" x14ac:dyDescent="0.2"/>
    <row r="54725" x14ac:dyDescent="0.2"/>
    <row r="54726" x14ac:dyDescent="0.2"/>
    <row r="54727" x14ac:dyDescent="0.2"/>
    <row r="54728" x14ac:dyDescent="0.2"/>
    <row r="54729" x14ac:dyDescent="0.2"/>
    <row r="54730" x14ac:dyDescent="0.2"/>
    <row r="54731" x14ac:dyDescent="0.2"/>
    <row r="54732" x14ac:dyDescent="0.2"/>
    <row r="54733" x14ac:dyDescent="0.2"/>
    <row r="54734" x14ac:dyDescent="0.2"/>
    <row r="54735" x14ac:dyDescent="0.2"/>
    <row r="54736" x14ac:dyDescent="0.2"/>
    <row r="54737" x14ac:dyDescent="0.2"/>
    <row r="54738" x14ac:dyDescent="0.2"/>
    <row r="54739" x14ac:dyDescent="0.2"/>
    <row r="54740" x14ac:dyDescent="0.2"/>
    <row r="54741" x14ac:dyDescent="0.2"/>
    <row r="54742" x14ac:dyDescent="0.2"/>
    <row r="54743" x14ac:dyDescent="0.2"/>
    <row r="54744" x14ac:dyDescent="0.2"/>
    <row r="54745" x14ac:dyDescent="0.2"/>
    <row r="54746" x14ac:dyDescent="0.2"/>
    <row r="54747" x14ac:dyDescent="0.2"/>
    <row r="54748" x14ac:dyDescent="0.2"/>
    <row r="54749" x14ac:dyDescent="0.2"/>
    <row r="54750" x14ac:dyDescent="0.2"/>
    <row r="54751" x14ac:dyDescent="0.2"/>
    <row r="54752" x14ac:dyDescent="0.2"/>
    <row r="54753" x14ac:dyDescent="0.2"/>
    <row r="54754" x14ac:dyDescent="0.2"/>
    <row r="54755" x14ac:dyDescent="0.2"/>
    <row r="54756" x14ac:dyDescent="0.2"/>
    <row r="54757" x14ac:dyDescent="0.2"/>
    <row r="54758" x14ac:dyDescent="0.2"/>
    <row r="54759" x14ac:dyDescent="0.2"/>
    <row r="54760" x14ac:dyDescent="0.2"/>
    <row r="54761" x14ac:dyDescent="0.2"/>
    <row r="54762" x14ac:dyDescent="0.2"/>
    <row r="54763" x14ac:dyDescent="0.2"/>
    <row r="54764" x14ac:dyDescent="0.2"/>
    <row r="54765" x14ac:dyDescent="0.2"/>
    <row r="54766" x14ac:dyDescent="0.2"/>
    <row r="54767" x14ac:dyDescent="0.2"/>
    <row r="54768" x14ac:dyDescent="0.2"/>
    <row r="54769" x14ac:dyDescent="0.2"/>
    <row r="54770" x14ac:dyDescent="0.2"/>
    <row r="54771" x14ac:dyDescent="0.2"/>
    <row r="54772" x14ac:dyDescent="0.2"/>
    <row r="54773" x14ac:dyDescent="0.2"/>
    <row r="54774" x14ac:dyDescent="0.2"/>
    <row r="54775" x14ac:dyDescent="0.2"/>
    <row r="54776" x14ac:dyDescent="0.2"/>
    <row r="54777" x14ac:dyDescent="0.2"/>
    <row r="54778" x14ac:dyDescent="0.2"/>
    <row r="54779" x14ac:dyDescent="0.2"/>
    <row r="54780" x14ac:dyDescent="0.2"/>
    <row r="54781" x14ac:dyDescent="0.2"/>
    <row r="54782" x14ac:dyDescent="0.2"/>
    <row r="54783" x14ac:dyDescent="0.2"/>
    <row r="54784" x14ac:dyDescent="0.2"/>
    <row r="54785" x14ac:dyDescent="0.2"/>
    <row r="54786" x14ac:dyDescent="0.2"/>
    <row r="54787" x14ac:dyDescent="0.2"/>
    <row r="54788" x14ac:dyDescent="0.2"/>
    <row r="54789" x14ac:dyDescent="0.2"/>
    <row r="54790" x14ac:dyDescent="0.2"/>
    <row r="54791" x14ac:dyDescent="0.2"/>
    <row r="54792" x14ac:dyDescent="0.2"/>
    <row r="54793" x14ac:dyDescent="0.2"/>
    <row r="54794" x14ac:dyDescent="0.2"/>
    <row r="54795" x14ac:dyDescent="0.2"/>
    <row r="54796" x14ac:dyDescent="0.2"/>
    <row r="54797" x14ac:dyDescent="0.2"/>
    <row r="54798" x14ac:dyDescent="0.2"/>
    <row r="54799" x14ac:dyDescent="0.2"/>
    <row r="54800" x14ac:dyDescent="0.2"/>
    <row r="54801" x14ac:dyDescent="0.2"/>
    <row r="54802" x14ac:dyDescent="0.2"/>
    <row r="54803" x14ac:dyDescent="0.2"/>
    <row r="54804" x14ac:dyDescent="0.2"/>
    <row r="54805" x14ac:dyDescent="0.2"/>
    <row r="54806" x14ac:dyDescent="0.2"/>
    <row r="54807" x14ac:dyDescent="0.2"/>
    <row r="54808" x14ac:dyDescent="0.2"/>
    <row r="54809" x14ac:dyDescent="0.2"/>
    <row r="54810" x14ac:dyDescent="0.2"/>
    <row r="54811" x14ac:dyDescent="0.2"/>
    <row r="54812" x14ac:dyDescent="0.2"/>
    <row r="54813" x14ac:dyDescent="0.2"/>
    <row r="54814" x14ac:dyDescent="0.2"/>
    <row r="54815" x14ac:dyDescent="0.2"/>
    <row r="54816" x14ac:dyDescent="0.2"/>
    <row r="54817" x14ac:dyDescent="0.2"/>
    <row r="54818" x14ac:dyDescent="0.2"/>
    <row r="54819" x14ac:dyDescent="0.2"/>
    <row r="54820" x14ac:dyDescent="0.2"/>
    <row r="54821" x14ac:dyDescent="0.2"/>
    <row r="54822" x14ac:dyDescent="0.2"/>
    <row r="54823" x14ac:dyDescent="0.2"/>
    <row r="54824" x14ac:dyDescent="0.2"/>
    <row r="54825" x14ac:dyDescent="0.2"/>
    <row r="54826" x14ac:dyDescent="0.2"/>
    <row r="54827" x14ac:dyDescent="0.2"/>
    <row r="54828" x14ac:dyDescent="0.2"/>
    <row r="54829" x14ac:dyDescent="0.2"/>
    <row r="54830" x14ac:dyDescent="0.2"/>
    <row r="54831" x14ac:dyDescent="0.2"/>
    <row r="54832" x14ac:dyDescent="0.2"/>
    <row r="54833" x14ac:dyDescent="0.2"/>
    <row r="54834" x14ac:dyDescent="0.2"/>
    <row r="54835" x14ac:dyDescent="0.2"/>
    <row r="54836" x14ac:dyDescent="0.2"/>
    <row r="54837" x14ac:dyDescent="0.2"/>
    <row r="54838" x14ac:dyDescent="0.2"/>
    <row r="54839" x14ac:dyDescent="0.2"/>
    <row r="54840" x14ac:dyDescent="0.2"/>
    <row r="54841" x14ac:dyDescent="0.2"/>
    <row r="54842" x14ac:dyDescent="0.2"/>
    <row r="54843" x14ac:dyDescent="0.2"/>
    <row r="54844" x14ac:dyDescent="0.2"/>
    <row r="54845" x14ac:dyDescent="0.2"/>
    <row r="54846" x14ac:dyDescent="0.2"/>
    <row r="54847" x14ac:dyDescent="0.2"/>
    <row r="54848" x14ac:dyDescent="0.2"/>
    <row r="54849" x14ac:dyDescent="0.2"/>
    <row r="54850" x14ac:dyDescent="0.2"/>
    <row r="54851" x14ac:dyDescent="0.2"/>
    <row r="54852" x14ac:dyDescent="0.2"/>
    <row r="54853" x14ac:dyDescent="0.2"/>
    <row r="54854" x14ac:dyDescent="0.2"/>
    <row r="54855" x14ac:dyDescent="0.2"/>
    <row r="54856" x14ac:dyDescent="0.2"/>
    <row r="54857" x14ac:dyDescent="0.2"/>
    <row r="54858" x14ac:dyDescent="0.2"/>
    <row r="54859" x14ac:dyDescent="0.2"/>
    <row r="54860" x14ac:dyDescent="0.2"/>
    <row r="54861" x14ac:dyDescent="0.2"/>
    <row r="54862" x14ac:dyDescent="0.2"/>
    <row r="54863" x14ac:dyDescent="0.2"/>
    <row r="54864" x14ac:dyDescent="0.2"/>
    <row r="54865" x14ac:dyDescent="0.2"/>
    <row r="54866" x14ac:dyDescent="0.2"/>
    <row r="54867" x14ac:dyDescent="0.2"/>
    <row r="54868" x14ac:dyDescent="0.2"/>
    <row r="54869" x14ac:dyDescent="0.2"/>
    <row r="54870" x14ac:dyDescent="0.2"/>
    <row r="54871" x14ac:dyDescent="0.2"/>
    <row r="54872" x14ac:dyDescent="0.2"/>
    <row r="54873" x14ac:dyDescent="0.2"/>
    <row r="54874" x14ac:dyDescent="0.2"/>
    <row r="54875" x14ac:dyDescent="0.2"/>
    <row r="54876" x14ac:dyDescent="0.2"/>
    <row r="54877" x14ac:dyDescent="0.2"/>
    <row r="54878" x14ac:dyDescent="0.2"/>
    <row r="54879" x14ac:dyDescent="0.2"/>
    <row r="54880" x14ac:dyDescent="0.2"/>
    <row r="54881" x14ac:dyDescent="0.2"/>
    <row r="54882" x14ac:dyDescent="0.2"/>
    <row r="54883" x14ac:dyDescent="0.2"/>
    <row r="54884" x14ac:dyDescent="0.2"/>
    <row r="54885" x14ac:dyDescent="0.2"/>
    <row r="54886" x14ac:dyDescent="0.2"/>
    <row r="54887" x14ac:dyDescent="0.2"/>
    <row r="54888" x14ac:dyDescent="0.2"/>
    <row r="54889" x14ac:dyDescent="0.2"/>
    <row r="54890" x14ac:dyDescent="0.2"/>
    <row r="54891" x14ac:dyDescent="0.2"/>
    <row r="54892" x14ac:dyDescent="0.2"/>
    <row r="54893" x14ac:dyDescent="0.2"/>
    <row r="54894" x14ac:dyDescent="0.2"/>
    <row r="54895" x14ac:dyDescent="0.2"/>
    <row r="54896" x14ac:dyDescent="0.2"/>
    <row r="54897" x14ac:dyDescent="0.2"/>
    <row r="54898" x14ac:dyDescent="0.2"/>
    <row r="54899" x14ac:dyDescent="0.2"/>
    <row r="54900" x14ac:dyDescent="0.2"/>
    <row r="54901" x14ac:dyDescent="0.2"/>
    <row r="54902" x14ac:dyDescent="0.2"/>
    <row r="54903" x14ac:dyDescent="0.2"/>
    <row r="54904" x14ac:dyDescent="0.2"/>
    <row r="54905" x14ac:dyDescent="0.2"/>
    <row r="54906" x14ac:dyDescent="0.2"/>
    <row r="54907" x14ac:dyDescent="0.2"/>
    <row r="54908" x14ac:dyDescent="0.2"/>
    <row r="54909" x14ac:dyDescent="0.2"/>
    <row r="54910" x14ac:dyDescent="0.2"/>
    <row r="54911" x14ac:dyDescent="0.2"/>
    <row r="54912" x14ac:dyDescent="0.2"/>
    <row r="54913" x14ac:dyDescent="0.2"/>
    <row r="54914" x14ac:dyDescent="0.2"/>
    <row r="54915" x14ac:dyDescent="0.2"/>
    <row r="54916" x14ac:dyDescent="0.2"/>
    <row r="54917" x14ac:dyDescent="0.2"/>
    <row r="54918" x14ac:dyDescent="0.2"/>
    <row r="54919" x14ac:dyDescent="0.2"/>
    <row r="54920" x14ac:dyDescent="0.2"/>
    <row r="54921" x14ac:dyDescent="0.2"/>
    <row r="54922" x14ac:dyDescent="0.2"/>
    <row r="54923" x14ac:dyDescent="0.2"/>
    <row r="54924" x14ac:dyDescent="0.2"/>
    <row r="54925" x14ac:dyDescent="0.2"/>
    <row r="54926" x14ac:dyDescent="0.2"/>
    <row r="54927" x14ac:dyDescent="0.2"/>
    <row r="54928" x14ac:dyDescent="0.2"/>
    <row r="54929" x14ac:dyDescent="0.2"/>
    <row r="54930" x14ac:dyDescent="0.2"/>
    <row r="54931" x14ac:dyDescent="0.2"/>
    <row r="54932" x14ac:dyDescent="0.2"/>
    <row r="54933" x14ac:dyDescent="0.2"/>
    <row r="54934" x14ac:dyDescent="0.2"/>
    <row r="54935" x14ac:dyDescent="0.2"/>
    <row r="54936" x14ac:dyDescent="0.2"/>
    <row r="54937" x14ac:dyDescent="0.2"/>
    <row r="54938" x14ac:dyDescent="0.2"/>
    <row r="54939" x14ac:dyDescent="0.2"/>
    <row r="54940" x14ac:dyDescent="0.2"/>
    <row r="54941" x14ac:dyDescent="0.2"/>
    <row r="54942" x14ac:dyDescent="0.2"/>
    <row r="54943" x14ac:dyDescent="0.2"/>
    <row r="54944" x14ac:dyDescent="0.2"/>
    <row r="54945" x14ac:dyDescent="0.2"/>
    <row r="54946" x14ac:dyDescent="0.2"/>
    <row r="54947" x14ac:dyDescent="0.2"/>
    <row r="54948" x14ac:dyDescent="0.2"/>
    <row r="54949" x14ac:dyDescent="0.2"/>
    <row r="54950" x14ac:dyDescent="0.2"/>
    <row r="54951" x14ac:dyDescent="0.2"/>
    <row r="54952" x14ac:dyDescent="0.2"/>
    <row r="54953" x14ac:dyDescent="0.2"/>
    <row r="54954" x14ac:dyDescent="0.2"/>
    <row r="54955" x14ac:dyDescent="0.2"/>
    <row r="54956" x14ac:dyDescent="0.2"/>
    <row r="54957" x14ac:dyDescent="0.2"/>
    <row r="54958" x14ac:dyDescent="0.2"/>
    <row r="54959" x14ac:dyDescent="0.2"/>
    <row r="54960" x14ac:dyDescent="0.2"/>
    <row r="54961" x14ac:dyDescent="0.2"/>
    <row r="54962" x14ac:dyDescent="0.2"/>
    <row r="54963" x14ac:dyDescent="0.2"/>
    <row r="54964" x14ac:dyDescent="0.2"/>
    <row r="54965" x14ac:dyDescent="0.2"/>
    <row r="54966" x14ac:dyDescent="0.2"/>
    <row r="54967" x14ac:dyDescent="0.2"/>
    <row r="54968" x14ac:dyDescent="0.2"/>
    <row r="54969" x14ac:dyDescent="0.2"/>
    <row r="54970" x14ac:dyDescent="0.2"/>
    <row r="54971" x14ac:dyDescent="0.2"/>
    <row r="54972" x14ac:dyDescent="0.2"/>
    <row r="54973" x14ac:dyDescent="0.2"/>
    <row r="54974" x14ac:dyDescent="0.2"/>
    <row r="54975" x14ac:dyDescent="0.2"/>
    <row r="54976" x14ac:dyDescent="0.2"/>
    <row r="54977" x14ac:dyDescent="0.2"/>
    <row r="54978" x14ac:dyDescent="0.2"/>
    <row r="54979" x14ac:dyDescent="0.2"/>
    <row r="54980" x14ac:dyDescent="0.2"/>
    <row r="54981" x14ac:dyDescent="0.2"/>
    <row r="54982" x14ac:dyDescent="0.2"/>
    <row r="54983" x14ac:dyDescent="0.2"/>
    <row r="54984" x14ac:dyDescent="0.2"/>
    <row r="54985" x14ac:dyDescent="0.2"/>
    <row r="54986" x14ac:dyDescent="0.2"/>
    <row r="54987" x14ac:dyDescent="0.2"/>
    <row r="54988" x14ac:dyDescent="0.2"/>
    <row r="54989" x14ac:dyDescent="0.2"/>
    <row r="54990" x14ac:dyDescent="0.2"/>
    <row r="54991" x14ac:dyDescent="0.2"/>
    <row r="54992" x14ac:dyDescent="0.2"/>
    <row r="54993" x14ac:dyDescent="0.2"/>
    <row r="54994" x14ac:dyDescent="0.2"/>
    <row r="54995" x14ac:dyDescent="0.2"/>
    <row r="54996" x14ac:dyDescent="0.2"/>
    <row r="54997" x14ac:dyDescent="0.2"/>
    <row r="54998" x14ac:dyDescent="0.2"/>
    <row r="54999" x14ac:dyDescent="0.2"/>
    <row r="55000" x14ac:dyDescent="0.2"/>
    <row r="55001" x14ac:dyDescent="0.2"/>
    <row r="55002" x14ac:dyDescent="0.2"/>
    <row r="55003" x14ac:dyDescent="0.2"/>
    <row r="55004" x14ac:dyDescent="0.2"/>
    <row r="55005" x14ac:dyDescent="0.2"/>
    <row r="55006" x14ac:dyDescent="0.2"/>
    <row r="55007" x14ac:dyDescent="0.2"/>
    <row r="55008" x14ac:dyDescent="0.2"/>
    <row r="55009" x14ac:dyDescent="0.2"/>
    <row r="55010" x14ac:dyDescent="0.2"/>
    <row r="55011" x14ac:dyDescent="0.2"/>
    <row r="55012" x14ac:dyDescent="0.2"/>
    <row r="55013" x14ac:dyDescent="0.2"/>
    <row r="55014" x14ac:dyDescent="0.2"/>
    <row r="55015" x14ac:dyDescent="0.2"/>
    <row r="55016" x14ac:dyDescent="0.2"/>
    <row r="55017" x14ac:dyDescent="0.2"/>
    <row r="55018" x14ac:dyDescent="0.2"/>
    <row r="55019" x14ac:dyDescent="0.2"/>
    <row r="55020" x14ac:dyDescent="0.2"/>
    <row r="55021" x14ac:dyDescent="0.2"/>
    <row r="55022" x14ac:dyDescent="0.2"/>
    <row r="55023" x14ac:dyDescent="0.2"/>
    <row r="55024" x14ac:dyDescent="0.2"/>
    <row r="55025" x14ac:dyDescent="0.2"/>
    <row r="55026" x14ac:dyDescent="0.2"/>
    <row r="55027" x14ac:dyDescent="0.2"/>
    <row r="55028" x14ac:dyDescent="0.2"/>
    <row r="55029" x14ac:dyDescent="0.2"/>
    <row r="55030" x14ac:dyDescent="0.2"/>
    <row r="55031" x14ac:dyDescent="0.2"/>
    <row r="55032" x14ac:dyDescent="0.2"/>
    <row r="55033" x14ac:dyDescent="0.2"/>
    <row r="55034" x14ac:dyDescent="0.2"/>
    <row r="55035" x14ac:dyDescent="0.2"/>
    <row r="55036" x14ac:dyDescent="0.2"/>
    <row r="55037" x14ac:dyDescent="0.2"/>
    <row r="55038" x14ac:dyDescent="0.2"/>
    <row r="55039" x14ac:dyDescent="0.2"/>
    <row r="55040" x14ac:dyDescent="0.2"/>
    <row r="55041" x14ac:dyDescent="0.2"/>
    <row r="55042" x14ac:dyDescent="0.2"/>
    <row r="55043" x14ac:dyDescent="0.2"/>
    <row r="55044" x14ac:dyDescent="0.2"/>
    <row r="55045" x14ac:dyDescent="0.2"/>
    <row r="55046" x14ac:dyDescent="0.2"/>
    <row r="55047" x14ac:dyDescent="0.2"/>
    <row r="55048" x14ac:dyDescent="0.2"/>
    <row r="55049" x14ac:dyDescent="0.2"/>
    <row r="55050" x14ac:dyDescent="0.2"/>
    <row r="55051" x14ac:dyDescent="0.2"/>
    <row r="55052" x14ac:dyDescent="0.2"/>
    <row r="55053" x14ac:dyDescent="0.2"/>
    <row r="55054" x14ac:dyDescent="0.2"/>
    <row r="55055" x14ac:dyDescent="0.2"/>
    <row r="55056" x14ac:dyDescent="0.2"/>
    <row r="55057" x14ac:dyDescent="0.2"/>
    <row r="55058" x14ac:dyDescent="0.2"/>
    <row r="55059" x14ac:dyDescent="0.2"/>
    <row r="55060" x14ac:dyDescent="0.2"/>
    <row r="55061" x14ac:dyDescent="0.2"/>
    <row r="55062" x14ac:dyDescent="0.2"/>
    <row r="55063" x14ac:dyDescent="0.2"/>
    <row r="55064" x14ac:dyDescent="0.2"/>
    <row r="55065" x14ac:dyDescent="0.2"/>
    <row r="55066" x14ac:dyDescent="0.2"/>
    <row r="55067" x14ac:dyDescent="0.2"/>
    <row r="55068" x14ac:dyDescent="0.2"/>
    <row r="55069" x14ac:dyDescent="0.2"/>
    <row r="55070" x14ac:dyDescent="0.2"/>
    <row r="55071" x14ac:dyDescent="0.2"/>
    <row r="55072" x14ac:dyDescent="0.2"/>
    <row r="55073" x14ac:dyDescent="0.2"/>
    <row r="55074" x14ac:dyDescent="0.2"/>
    <row r="55075" x14ac:dyDescent="0.2"/>
    <row r="55076" x14ac:dyDescent="0.2"/>
    <row r="55077" x14ac:dyDescent="0.2"/>
    <row r="55078" x14ac:dyDescent="0.2"/>
    <row r="55079" x14ac:dyDescent="0.2"/>
    <row r="55080" x14ac:dyDescent="0.2"/>
    <row r="55081" x14ac:dyDescent="0.2"/>
    <row r="55082" x14ac:dyDescent="0.2"/>
    <row r="55083" x14ac:dyDescent="0.2"/>
    <row r="55084" x14ac:dyDescent="0.2"/>
    <row r="55085" x14ac:dyDescent="0.2"/>
    <row r="55086" x14ac:dyDescent="0.2"/>
    <row r="55087" x14ac:dyDescent="0.2"/>
    <row r="55088" x14ac:dyDescent="0.2"/>
    <row r="55089" x14ac:dyDescent="0.2"/>
    <row r="55090" x14ac:dyDescent="0.2"/>
    <row r="55091" x14ac:dyDescent="0.2"/>
    <row r="55092" x14ac:dyDescent="0.2"/>
    <row r="55093" x14ac:dyDescent="0.2"/>
    <row r="55094" x14ac:dyDescent="0.2"/>
    <row r="55095" x14ac:dyDescent="0.2"/>
    <row r="55096" x14ac:dyDescent="0.2"/>
    <row r="55097" x14ac:dyDescent="0.2"/>
    <row r="55098" x14ac:dyDescent="0.2"/>
    <row r="55099" x14ac:dyDescent="0.2"/>
    <row r="55100" x14ac:dyDescent="0.2"/>
    <row r="55101" x14ac:dyDescent="0.2"/>
    <row r="55102" x14ac:dyDescent="0.2"/>
    <row r="55103" x14ac:dyDescent="0.2"/>
    <row r="55104" x14ac:dyDescent="0.2"/>
    <row r="55105" x14ac:dyDescent="0.2"/>
    <row r="55106" x14ac:dyDescent="0.2"/>
    <row r="55107" x14ac:dyDescent="0.2"/>
    <row r="55108" x14ac:dyDescent="0.2"/>
    <row r="55109" x14ac:dyDescent="0.2"/>
    <row r="55110" x14ac:dyDescent="0.2"/>
    <row r="55111" x14ac:dyDescent="0.2"/>
    <row r="55112" x14ac:dyDescent="0.2"/>
    <row r="55113" x14ac:dyDescent="0.2"/>
    <row r="55114" x14ac:dyDescent="0.2"/>
    <row r="55115" x14ac:dyDescent="0.2"/>
    <row r="55116" x14ac:dyDescent="0.2"/>
    <row r="55117" x14ac:dyDescent="0.2"/>
    <row r="55118" x14ac:dyDescent="0.2"/>
    <row r="55119" x14ac:dyDescent="0.2"/>
    <row r="55120" x14ac:dyDescent="0.2"/>
    <row r="55121" x14ac:dyDescent="0.2"/>
    <row r="55122" x14ac:dyDescent="0.2"/>
    <row r="55123" x14ac:dyDescent="0.2"/>
    <row r="55124" x14ac:dyDescent="0.2"/>
    <row r="55125" x14ac:dyDescent="0.2"/>
    <row r="55126" x14ac:dyDescent="0.2"/>
    <row r="55127" x14ac:dyDescent="0.2"/>
    <row r="55128" x14ac:dyDescent="0.2"/>
    <row r="55129" x14ac:dyDescent="0.2"/>
    <row r="55130" x14ac:dyDescent="0.2"/>
    <row r="55131" x14ac:dyDescent="0.2"/>
    <row r="55132" x14ac:dyDescent="0.2"/>
    <row r="55133" x14ac:dyDescent="0.2"/>
    <row r="55134" x14ac:dyDescent="0.2"/>
    <row r="55135" x14ac:dyDescent="0.2"/>
    <row r="55136" x14ac:dyDescent="0.2"/>
    <row r="55137" x14ac:dyDescent="0.2"/>
    <row r="55138" x14ac:dyDescent="0.2"/>
    <row r="55139" x14ac:dyDescent="0.2"/>
    <row r="55140" x14ac:dyDescent="0.2"/>
    <row r="55141" x14ac:dyDescent="0.2"/>
    <row r="55142" x14ac:dyDescent="0.2"/>
    <row r="55143" x14ac:dyDescent="0.2"/>
    <row r="55144" x14ac:dyDescent="0.2"/>
    <row r="55145" x14ac:dyDescent="0.2"/>
    <row r="55146" x14ac:dyDescent="0.2"/>
    <row r="55147" x14ac:dyDescent="0.2"/>
    <row r="55148" x14ac:dyDescent="0.2"/>
    <row r="55149" x14ac:dyDescent="0.2"/>
    <row r="55150" x14ac:dyDescent="0.2"/>
    <row r="55151" x14ac:dyDescent="0.2"/>
    <row r="55152" x14ac:dyDescent="0.2"/>
    <row r="55153" x14ac:dyDescent="0.2"/>
    <row r="55154" x14ac:dyDescent="0.2"/>
    <row r="55155" x14ac:dyDescent="0.2"/>
    <row r="55156" x14ac:dyDescent="0.2"/>
    <row r="55157" x14ac:dyDescent="0.2"/>
    <row r="55158" x14ac:dyDescent="0.2"/>
    <row r="55159" x14ac:dyDescent="0.2"/>
    <row r="55160" x14ac:dyDescent="0.2"/>
    <row r="55161" x14ac:dyDescent="0.2"/>
    <row r="55162" x14ac:dyDescent="0.2"/>
    <row r="55163" x14ac:dyDescent="0.2"/>
    <row r="55164" x14ac:dyDescent="0.2"/>
    <row r="55165" x14ac:dyDescent="0.2"/>
    <row r="55166" x14ac:dyDescent="0.2"/>
    <row r="55167" x14ac:dyDescent="0.2"/>
    <row r="55168" x14ac:dyDescent="0.2"/>
    <row r="55169" x14ac:dyDescent="0.2"/>
    <row r="55170" x14ac:dyDescent="0.2"/>
    <row r="55171" x14ac:dyDescent="0.2"/>
    <row r="55172" x14ac:dyDescent="0.2"/>
    <row r="55173" x14ac:dyDescent="0.2"/>
    <row r="55174" x14ac:dyDescent="0.2"/>
    <row r="55175" x14ac:dyDescent="0.2"/>
    <row r="55176" x14ac:dyDescent="0.2"/>
    <row r="55177" x14ac:dyDescent="0.2"/>
    <row r="55178" x14ac:dyDescent="0.2"/>
    <row r="55179" x14ac:dyDescent="0.2"/>
    <row r="55180" x14ac:dyDescent="0.2"/>
    <row r="55181" x14ac:dyDescent="0.2"/>
    <row r="55182" x14ac:dyDescent="0.2"/>
    <row r="55183" x14ac:dyDescent="0.2"/>
    <row r="55184" x14ac:dyDescent="0.2"/>
    <row r="55185" x14ac:dyDescent="0.2"/>
    <row r="55186" x14ac:dyDescent="0.2"/>
    <row r="55187" x14ac:dyDescent="0.2"/>
    <row r="55188" x14ac:dyDescent="0.2"/>
    <row r="55189" x14ac:dyDescent="0.2"/>
    <row r="55190" x14ac:dyDescent="0.2"/>
    <row r="55191" x14ac:dyDescent="0.2"/>
    <row r="55192" x14ac:dyDescent="0.2"/>
    <row r="55193" x14ac:dyDescent="0.2"/>
    <row r="55194" x14ac:dyDescent="0.2"/>
    <row r="55195" x14ac:dyDescent="0.2"/>
    <row r="55196" x14ac:dyDescent="0.2"/>
    <row r="55197" x14ac:dyDescent="0.2"/>
    <row r="55198" x14ac:dyDescent="0.2"/>
    <row r="55199" x14ac:dyDescent="0.2"/>
    <row r="55200" x14ac:dyDescent="0.2"/>
    <row r="55201" x14ac:dyDescent="0.2"/>
    <row r="55202" x14ac:dyDescent="0.2"/>
    <row r="55203" x14ac:dyDescent="0.2"/>
    <row r="55204" x14ac:dyDescent="0.2"/>
    <row r="55205" x14ac:dyDescent="0.2"/>
    <row r="55206" x14ac:dyDescent="0.2"/>
    <row r="55207" x14ac:dyDescent="0.2"/>
    <row r="55208" x14ac:dyDescent="0.2"/>
    <row r="55209" x14ac:dyDescent="0.2"/>
    <row r="55210" x14ac:dyDescent="0.2"/>
    <row r="55211" x14ac:dyDescent="0.2"/>
    <row r="55212" x14ac:dyDescent="0.2"/>
    <row r="55213" x14ac:dyDescent="0.2"/>
    <row r="55214" x14ac:dyDescent="0.2"/>
    <row r="55215" x14ac:dyDescent="0.2"/>
    <row r="55216" x14ac:dyDescent="0.2"/>
    <row r="55217" x14ac:dyDescent="0.2"/>
    <row r="55218" x14ac:dyDescent="0.2"/>
    <row r="55219" x14ac:dyDescent="0.2"/>
    <row r="55220" x14ac:dyDescent="0.2"/>
    <row r="55221" x14ac:dyDescent="0.2"/>
    <row r="55222" x14ac:dyDescent="0.2"/>
    <row r="55223" x14ac:dyDescent="0.2"/>
    <row r="55224" x14ac:dyDescent="0.2"/>
    <row r="55225" x14ac:dyDescent="0.2"/>
    <row r="55226" x14ac:dyDescent="0.2"/>
    <row r="55227" x14ac:dyDescent="0.2"/>
    <row r="55228" x14ac:dyDescent="0.2"/>
    <row r="55229" x14ac:dyDescent="0.2"/>
    <row r="55230" x14ac:dyDescent="0.2"/>
    <row r="55231" x14ac:dyDescent="0.2"/>
    <row r="55232" x14ac:dyDescent="0.2"/>
    <row r="55233" x14ac:dyDescent="0.2"/>
    <row r="55234" x14ac:dyDescent="0.2"/>
    <row r="55235" x14ac:dyDescent="0.2"/>
    <row r="55236" x14ac:dyDescent="0.2"/>
    <row r="55237" x14ac:dyDescent="0.2"/>
    <row r="55238" x14ac:dyDescent="0.2"/>
    <row r="55239" x14ac:dyDescent="0.2"/>
    <row r="55240" x14ac:dyDescent="0.2"/>
    <row r="55241" x14ac:dyDescent="0.2"/>
    <row r="55242" x14ac:dyDescent="0.2"/>
    <row r="55243" x14ac:dyDescent="0.2"/>
    <row r="55244" x14ac:dyDescent="0.2"/>
    <row r="55245" x14ac:dyDescent="0.2"/>
    <row r="55246" x14ac:dyDescent="0.2"/>
    <row r="55247" x14ac:dyDescent="0.2"/>
    <row r="55248" x14ac:dyDescent="0.2"/>
    <row r="55249" x14ac:dyDescent="0.2"/>
    <row r="55250" x14ac:dyDescent="0.2"/>
    <row r="55251" x14ac:dyDescent="0.2"/>
    <row r="55252" x14ac:dyDescent="0.2"/>
    <row r="55253" x14ac:dyDescent="0.2"/>
    <row r="55254" x14ac:dyDescent="0.2"/>
    <row r="55255" x14ac:dyDescent="0.2"/>
    <row r="55256" x14ac:dyDescent="0.2"/>
    <row r="55257" x14ac:dyDescent="0.2"/>
    <row r="55258" x14ac:dyDescent="0.2"/>
    <row r="55259" x14ac:dyDescent="0.2"/>
    <row r="55260" x14ac:dyDescent="0.2"/>
    <row r="55261" x14ac:dyDescent="0.2"/>
    <row r="55262" x14ac:dyDescent="0.2"/>
    <row r="55263" x14ac:dyDescent="0.2"/>
    <row r="55264" x14ac:dyDescent="0.2"/>
    <row r="55265" x14ac:dyDescent="0.2"/>
    <row r="55266" x14ac:dyDescent="0.2"/>
    <row r="55267" x14ac:dyDescent="0.2"/>
    <row r="55268" x14ac:dyDescent="0.2"/>
    <row r="55269" x14ac:dyDescent="0.2"/>
    <row r="55270" x14ac:dyDescent="0.2"/>
    <row r="55271" x14ac:dyDescent="0.2"/>
    <row r="55272" x14ac:dyDescent="0.2"/>
    <row r="55273" x14ac:dyDescent="0.2"/>
    <row r="55274" x14ac:dyDescent="0.2"/>
    <row r="55275" x14ac:dyDescent="0.2"/>
    <row r="55276" x14ac:dyDescent="0.2"/>
    <row r="55277" x14ac:dyDescent="0.2"/>
    <row r="55278" x14ac:dyDescent="0.2"/>
    <row r="55279" x14ac:dyDescent="0.2"/>
    <row r="55280" x14ac:dyDescent="0.2"/>
    <row r="55281" x14ac:dyDescent="0.2"/>
    <row r="55282" x14ac:dyDescent="0.2"/>
    <row r="55283" x14ac:dyDescent="0.2"/>
    <row r="55284" x14ac:dyDescent="0.2"/>
    <row r="55285" x14ac:dyDescent="0.2"/>
    <row r="55286" x14ac:dyDescent="0.2"/>
    <row r="55287" x14ac:dyDescent="0.2"/>
    <row r="55288" x14ac:dyDescent="0.2"/>
    <row r="55289" x14ac:dyDescent="0.2"/>
    <row r="55290" x14ac:dyDescent="0.2"/>
    <row r="55291" x14ac:dyDescent="0.2"/>
    <row r="55292" x14ac:dyDescent="0.2"/>
    <row r="55293" x14ac:dyDescent="0.2"/>
    <row r="55294" x14ac:dyDescent="0.2"/>
    <row r="55295" x14ac:dyDescent="0.2"/>
    <row r="55296" x14ac:dyDescent="0.2"/>
    <row r="55297" x14ac:dyDescent="0.2"/>
    <row r="55298" x14ac:dyDescent="0.2"/>
    <row r="55299" x14ac:dyDescent="0.2"/>
    <row r="55300" x14ac:dyDescent="0.2"/>
    <row r="55301" x14ac:dyDescent="0.2"/>
    <row r="55302" x14ac:dyDescent="0.2"/>
    <row r="55303" x14ac:dyDescent="0.2"/>
    <row r="55304" x14ac:dyDescent="0.2"/>
    <row r="55305" x14ac:dyDescent="0.2"/>
    <row r="55306" x14ac:dyDescent="0.2"/>
    <row r="55307" x14ac:dyDescent="0.2"/>
    <row r="55308" x14ac:dyDescent="0.2"/>
    <row r="55309" x14ac:dyDescent="0.2"/>
    <row r="55310" x14ac:dyDescent="0.2"/>
    <row r="55311" x14ac:dyDescent="0.2"/>
    <row r="55312" x14ac:dyDescent="0.2"/>
    <row r="55313" x14ac:dyDescent="0.2"/>
    <row r="55314" x14ac:dyDescent="0.2"/>
    <row r="55315" x14ac:dyDescent="0.2"/>
    <row r="55316" x14ac:dyDescent="0.2"/>
    <row r="55317" x14ac:dyDescent="0.2"/>
    <row r="55318" x14ac:dyDescent="0.2"/>
    <row r="55319" x14ac:dyDescent="0.2"/>
    <row r="55320" x14ac:dyDescent="0.2"/>
    <row r="55321" x14ac:dyDescent="0.2"/>
    <row r="55322" x14ac:dyDescent="0.2"/>
    <row r="55323" x14ac:dyDescent="0.2"/>
    <row r="55324" x14ac:dyDescent="0.2"/>
    <row r="55325" x14ac:dyDescent="0.2"/>
    <row r="55326" x14ac:dyDescent="0.2"/>
    <row r="55327" x14ac:dyDescent="0.2"/>
    <row r="55328" x14ac:dyDescent="0.2"/>
    <row r="55329" x14ac:dyDescent="0.2"/>
    <row r="55330" x14ac:dyDescent="0.2"/>
    <row r="55331" x14ac:dyDescent="0.2"/>
    <row r="55332" x14ac:dyDescent="0.2"/>
    <row r="55333" x14ac:dyDescent="0.2"/>
    <row r="55334" x14ac:dyDescent="0.2"/>
    <row r="55335" x14ac:dyDescent="0.2"/>
    <row r="55336" x14ac:dyDescent="0.2"/>
    <row r="55337" x14ac:dyDescent="0.2"/>
    <row r="55338" x14ac:dyDescent="0.2"/>
    <row r="55339" x14ac:dyDescent="0.2"/>
    <row r="55340" x14ac:dyDescent="0.2"/>
    <row r="55341" x14ac:dyDescent="0.2"/>
    <row r="55342" x14ac:dyDescent="0.2"/>
    <row r="55343" x14ac:dyDescent="0.2"/>
    <row r="55344" x14ac:dyDescent="0.2"/>
    <row r="55345" x14ac:dyDescent="0.2"/>
    <row r="55346" x14ac:dyDescent="0.2"/>
    <row r="55347" x14ac:dyDescent="0.2"/>
    <row r="55348" x14ac:dyDescent="0.2"/>
    <row r="55349" x14ac:dyDescent="0.2"/>
    <row r="55350" x14ac:dyDescent="0.2"/>
    <row r="55351" x14ac:dyDescent="0.2"/>
    <row r="55352" x14ac:dyDescent="0.2"/>
    <row r="55353" x14ac:dyDescent="0.2"/>
    <row r="55354" x14ac:dyDescent="0.2"/>
    <row r="55355" x14ac:dyDescent="0.2"/>
    <row r="55356" x14ac:dyDescent="0.2"/>
    <row r="55357" x14ac:dyDescent="0.2"/>
    <row r="55358" x14ac:dyDescent="0.2"/>
    <row r="55359" x14ac:dyDescent="0.2"/>
    <row r="55360" x14ac:dyDescent="0.2"/>
    <row r="55361" x14ac:dyDescent="0.2"/>
    <row r="55362" x14ac:dyDescent="0.2"/>
    <row r="55363" x14ac:dyDescent="0.2"/>
    <row r="55364" x14ac:dyDescent="0.2"/>
    <row r="55365" x14ac:dyDescent="0.2"/>
    <row r="55366" x14ac:dyDescent="0.2"/>
    <row r="55367" x14ac:dyDescent="0.2"/>
    <row r="55368" x14ac:dyDescent="0.2"/>
    <row r="55369" x14ac:dyDescent="0.2"/>
    <row r="55370" x14ac:dyDescent="0.2"/>
    <row r="55371" x14ac:dyDescent="0.2"/>
    <row r="55372" x14ac:dyDescent="0.2"/>
    <row r="55373" x14ac:dyDescent="0.2"/>
    <row r="55374" x14ac:dyDescent="0.2"/>
    <row r="55375" x14ac:dyDescent="0.2"/>
    <row r="55376" x14ac:dyDescent="0.2"/>
    <row r="55377" x14ac:dyDescent="0.2"/>
    <row r="55378" x14ac:dyDescent="0.2"/>
    <row r="55379" x14ac:dyDescent="0.2"/>
    <row r="55380" x14ac:dyDescent="0.2"/>
    <row r="55381" x14ac:dyDescent="0.2"/>
    <row r="55382" x14ac:dyDescent="0.2"/>
    <row r="55383" x14ac:dyDescent="0.2"/>
    <row r="55384" x14ac:dyDescent="0.2"/>
    <row r="55385" x14ac:dyDescent="0.2"/>
    <row r="55386" x14ac:dyDescent="0.2"/>
    <row r="55387" x14ac:dyDescent="0.2"/>
    <row r="55388" x14ac:dyDescent="0.2"/>
    <row r="55389" x14ac:dyDescent="0.2"/>
    <row r="55390" x14ac:dyDescent="0.2"/>
    <row r="55391" x14ac:dyDescent="0.2"/>
    <row r="55392" x14ac:dyDescent="0.2"/>
    <row r="55393" x14ac:dyDescent="0.2"/>
    <row r="55394" x14ac:dyDescent="0.2"/>
    <row r="55395" x14ac:dyDescent="0.2"/>
    <row r="55396" x14ac:dyDescent="0.2"/>
    <row r="55397" x14ac:dyDescent="0.2"/>
    <row r="55398" x14ac:dyDescent="0.2"/>
    <row r="55399" x14ac:dyDescent="0.2"/>
    <row r="55400" x14ac:dyDescent="0.2"/>
    <row r="55401" x14ac:dyDescent="0.2"/>
    <row r="55402" x14ac:dyDescent="0.2"/>
    <row r="55403" x14ac:dyDescent="0.2"/>
    <row r="55404" x14ac:dyDescent="0.2"/>
    <row r="55405" x14ac:dyDescent="0.2"/>
    <row r="55406" x14ac:dyDescent="0.2"/>
    <row r="55407" x14ac:dyDescent="0.2"/>
    <row r="55408" x14ac:dyDescent="0.2"/>
    <row r="55409" x14ac:dyDescent="0.2"/>
    <row r="55410" x14ac:dyDescent="0.2"/>
    <row r="55411" x14ac:dyDescent="0.2"/>
    <row r="55412" x14ac:dyDescent="0.2"/>
    <row r="55413" x14ac:dyDescent="0.2"/>
    <row r="55414" x14ac:dyDescent="0.2"/>
    <row r="55415" x14ac:dyDescent="0.2"/>
    <row r="55416" x14ac:dyDescent="0.2"/>
    <row r="55417" x14ac:dyDescent="0.2"/>
    <row r="55418" x14ac:dyDescent="0.2"/>
    <row r="55419" x14ac:dyDescent="0.2"/>
    <row r="55420" x14ac:dyDescent="0.2"/>
    <row r="55421" x14ac:dyDescent="0.2"/>
    <row r="55422" x14ac:dyDescent="0.2"/>
    <row r="55423" x14ac:dyDescent="0.2"/>
    <row r="55424" x14ac:dyDescent="0.2"/>
    <row r="55425" x14ac:dyDescent="0.2"/>
    <row r="55426" x14ac:dyDescent="0.2"/>
    <row r="55427" x14ac:dyDescent="0.2"/>
    <row r="55428" x14ac:dyDescent="0.2"/>
    <row r="55429" x14ac:dyDescent="0.2"/>
    <row r="55430" x14ac:dyDescent="0.2"/>
    <row r="55431" x14ac:dyDescent="0.2"/>
    <row r="55432" x14ac:dyDescent="0.2"/>
    <row r="55433" x14ac:dyDescent="0.2"/>
    <row r="55434" x14ac:dyDescent="0.2"/>
    <row r="55435" x14ac:dyDescent="0.2"/>
    <row r="55436" x14ac:dyDescent="0.2"/>
    <row r="55437" x14ac:dyDescent="0.2"/>
    <row r="55438" x14ac:dyDescent="0.2"/>
    <row r="55439" x14ac:dyDescent="0.2"/>
    <row r="55440" x14ac:dyDescent="0.2"/>
    <row r="55441" x14ac:dyDescent="0.2"/>
    <row r="55442" x14ac:dyDescent="0.2"/>
    <row r="55443" x14ac:dyDescent="0.2"/>
    <row r="55444" x14ac:dyDescent="0.2"/>
    <row r="55445" x14ac:dyDescent="0.2"/>
    <row r="55446" x14ac:dyDescent="0.2"/>
    <row r="55447" x14ac:dyDescent="0.2"/>
    <row r="55448" x14ac:dyDescent="0.2"/>
    <row r="55449" x14ac:dyDescent="0.2"/>
    <row r="55450" x14ac:dyDescent="0.2"/>
    <row r="55451" x14ac:dyDescent="0.2"/>
    <row r="55452" x14ac:dyDescent="0.2"/>
    <row r="55453" x14ac:dyDescent="0.2"/>
    <row r="55454" x14ac:dyDescent="0.2"/>
    <row r="55455" x14ac:dyDescent="0.2"/>
    <row r="55456" x14ac:dyDescent="0.2"/>
    <row r="55457" x14ac:dyDescent="0.2"/>
    <row r="55458" x14ac:dyDescent="0.2"/>
    <row r="55459" x14ac:dyDescent="0.2"/>
    <row r="55460" x14ac:dyDescent="0.2"/>
    <row r="55461" x14ac:dyDescent="0.2"/>
    <row r="55462" x14ac:dyDescent="0.2"/>
    <row r="55463" x14ac:dyDescent="0.2"/>
    <row r="55464" x14ac:dyDescent="0.2"/>
    <row r="55465" x14ac:dyDescent="0.2"/>
    <row r="55466" x14ac:dyDescent="0.2"/>
    <row r="55467" x14ac:dyDescent="0.2"/>
    <row r="55468" x14ac:dyDescent="0.2"/>
    <row r="55469" x14ac:dyDescent="0.2"/>
    <row r="55470" x14ac:dyDescent="0.2"/>
    <row r="55471" x14ac:dyDescent="0.2"/>
    <row r="55472" x14ac:dyDescent="0.2"/>
    <row r="55473" x14ac:dyDescent="0.2"/>
    <row r="55474" x14ac:dyDescent="0.2"/>
    <row r="55475" x14ac:dyDescent="0.2"/>
    <row r="55476" x14ac:dyDescent="0.2"/>
    <row r="55477" x14ac:dyDescent="0.2"/>
    <row r="55478" x14ac:dyDescent="0.2"/>
    <row r="55479" x14ac:dyDescent="0.2"/>
    <row r="55480" x14ac:dyDescent="0.2"/>
    <row r="55481" x14ac:dyDescent="0.2"/>
    <row r="55482" x14ac:dyDescent="0.2"/>
    <row r="55483" x14ac:dyDescent="0.2"/>
    <row r="55484" x14ac:dyDescent="0.2"/>
    <row r="55485" x14ac:dyDescent="0.2"/>
    <row r="55486" x14ac:dyDescent="0.2"/>
    <row r="55487" x14ac:dyDescent="0.2"/>
    <row r="55488" x14ac:dyDescent="0.2"/>
    <row r="55489" x14ac:dyDescent="0.2"/>
    <row r="55490" x14ac:dyDescent="0.2"/>
    <row r="55491" x14ac:dyDescent="0.2"/>
    <row r="55492" x14ac:dyDescent="0.2"/>
    <row r="55493" x14ac:dyDescent="0.2"/>
    <row r="55494" x14ac:dyDescent="0.2"/>
    <row r="55495" x14ac:dyDescent="0.2"/>
    <row r="55496" x14ac:dyDescent="0.2"/>
    <row r="55497" x14ac:dyDescent="0.2"/>
    <row r="55498" x14ac:dyDescent="0.2"/>
    <row r="55499" x14ac:dyDescent="0.2"/>
    <row r="55500" x14ac:dyDescent="0.2"/>
    <row r="55501" x14ac:dyDescent="0.2"/>
    <row r="55502" x14ac:dyDescent="0.2"/>
    <row r="55503" x14ac:dyDescent="0.2"/>
    <row r="55504" x14ac:dyDescent="0.2"/>
    <row r="55505" x14ac:dyDescent="0.2"/>
    <row r="55506" x14ac:dyDescent="0.2"/>
    <row r="55507" x14ac:dyDescent="0.2"/>
    <row r="55508" x14ac:dyDescent="0.2"/>
    <row r="55509" x14ac:dyDescent="0.2"/>
    <row r="55510" x14ac:dyDescent="0.2"/>
    <row r="55511" x14ac:dyDescent="0.2"/>
    <row r="55512" x14ac:dyDescent="0.2"/>
    <row r="55513" x14ac:dyDescent="0.2"/>
    <row r="55514" x14ac:dyDescent="0.2"/>
    <row r="55515" x14ac:dyDescent="0.2"/>
    <row r="55516" x14ac:dyDescent="0.2"/>
    <row r="55517" x14ac:dyDescent="0.2"/>
    <row r="55518" x14ac:dyDescent="0.2"/>
    <row r="55519" x14ac:dyDescent="0.2"/>
    <row r="55520" x14ac:dyDescent="0.2"/>
    <row r="55521" x14ac:dyDescent="0.2"/>
    <row r="55522" x14ac:dyDescent="0.2"/>
    <row r="55523" x14ac:dyDescent="0.2"/>
    <row r="55524" x14ac:dyDescent="0.2"/>
    <row r="55525" x14ac:dyDescent="0.2"/>
    <row r="55526" x14ac:dyDescent="0.2"/>
    <row r="55527" x14ac:dyDescent="0.2"/>
    <row r="55528" x14ac:dyDescent="0.2"/>
    <row r="55529" x14ac:dyDescent="0.2"/>
    <row r="55530" x14ac:dyDescent="0.2"/>
    <row r="55531" x14ac:dyDescent="0.2"/>
    <row r="55532" x14ac:dyDescent="0.2"/>
    <row r="55533" x14ac:dyDescent="0.2"/>
    <row r="55534" x14ac:dyDescent="0.2"/>
    <row r="55535" x14ac:dyDescent="0.2"/>
    <row r="55536" x14ac:dyDescent="0.2"/>
    <row r="55537" x14ac:dyDescent="0.2"/>
    <row r="55538" x14ac:dyDescent="0.2"/>
    <row r="55539" x14ac:dyDescent="0.2"/>
    <row r="55540" x14ac:dyDescent="0.2"/>
    <row r="55541" x14ac:dyDescent="0.2"/>
    <row r="55542" x14ac:dyDescent="0.2"/>
    <row r="55543" x14ac:dyDescent="0.2"/>
    <row r="55544" x14ac:dyDescent="0.2"/>
    <row r="55545" x14ac:dyDescent="0.2"/>
    <row r="55546" x14ac:dyDescent="0.2"/>
    <row r="55547" x14ac:dyDescent="0.2"/>
    <row r="55548" x14ac:dyDescent="0.2"/>
    <row r="55549" x14ac:dyDescent="0.2"/>
    <row r="55550" x14ac:dyDescent="0.2"/>
    <row r="55551" x14ac:dyDescent="0.2"/>
    <row r="55552" x14ac:dyDescent="0.2"/>
    <row r="55553" x14ac:dyDescent="0.2"/>
    <row r="55554" x14ac:dyDescent="0.2"/>
    <row r="55555" x14ac:dyDescent="0.2"/>
    <row r="55556" x14ac:dyDescent="0.2"/>
    <row r="55557" x14ac:dyDescent="0.2"/>
    <row r="55558" x14ac:dyDescent="0.2"/>
    <row r="55559" x14ac:dyDescent="0.2"/>
    <row r="55560" x14ac:dyDescent="0.2"/>
    <row r="55561" x14ac:dyDescent="0.2"/>
    <row r="55562" x14ac:dyDescent="0.2"/>
    <row r="55563" x14ac:dyDescent="0.2"/>
    <row r="55564" x14ac:dyDescent="0.2"/>
    <row r="55565" x14ac:dyDescent="0.2"/>
    <row r="55566" x14ac:dyDescent="0.2"/>
    <row r="55567" x14ac:dyDescent="0.2"/>
    <row r="55568" x14ac:dyDescent="0.2"/>
    <row r="55569" x14ac:dyDescent="0.2"/>
    <row r="55570" x14ac:dyDescent="0.2"/>
    <row r="55571" x14ac:dyDescent="0.2"/>
    <row r="55572" x14ac:dyDescent="0.2"/>
    <row r="55573" x14ac:dyDescent="0.2"/>
    <row r="55574" x14ac:dyDescent="0.2"/>
    <row r="55575" x14ac:dyDescent="0.2"/>
    <row r="55576" x14ac:dyDescent="0.2"/>
    <row r="55577" x14ac:dyDescent="0.2"/>
    <row r="55578" x14ac:dyDescent="0.2"/>
    <row r="55579" x14ac:dyDescent="0.2"/>
    <row r="55580" x14ac:dyDescent="0.2"/>
    <row r="55581" x14ac:dyDescent="0.2"/>
    <row r="55582" x14ac:dyDescent="0.2"/>
    <row r="55583" x14ac:dyDescent="0.2"/>
    <row r="55584" x14ac:dyDescent="0.2"/>
    <row r="55585" x14ac:dyDescent="0.2"/>
    <row r="55586" x14ac:dyDescent="0.2"/>
    <row r="55587" x14ac:dyDescent="0.2"/>
    <row r="55588" x14ac:dyDescent="0.2"/>
    <row r="55589" x14ac:dyDescent="0.2"/>
    <row r="55590" x14ac:dyDescent="0.2"/>
    <row r="55591" x14ac:dyDescent="0.2"/>
    <row r="55592" x14ac:dyDescent="0.2"/>
    <row r="55593" x14ac:dyDescent="0.2"/>
    <row r="55594" x14ac:dyDescent="0.2"/>
    <row r="55595" x14ac:dyDescent="0.2"/>
    <row r="55596" x14ac:dyDescent="0.2"/>
    <row r="55597" x14ac:dyDescent="0.2"/>
    <row r="55598" x14ac:dyDescent="0.2"/>
    <row r="55599" x14ac:dyDescent="0.2"/>
    <row r="55600" x14ac:dyDescent="0.2"/>
    <row r="55601" x14ac:dyDescent="0.2"/>
    <row r="55602" x14ac:dyDescent="0.2"/>
    <row r="55603" x14ac:dyDescent="0.2"/>
    <row r="55604" x14ac:dyDescent="0.2"/>
    <row r="55605" x14ac:dyDescent="0.2"/>
    <row r="55606" x14ac:dyDescent="0.2"/>
    <row r="55607" x14ac:dyDescent="0.2"/>
    <row r="55608" x14ac:dyDescent="0.2"/>
    <row r="55609" x14ac:dyDescent="0.2"/>
    <row r="55610" x14ac:dyDescent="0.2"/>
    <row r="55611" x14ac:dyDescent="0.2"/>
    <row r="55612" x14ac:dyDescent="0.2"/>
    <row r="55613" x14ac:dyDescent="0.2"/>
    <row r="55614" x14ac:dyDescent="0.2"/>
    <row r="55615" x14ac:dyDescent="0.2"/>
    <row r="55616" x14ac:dyDescent="0.2"/>
    <row r="55617" x14ac:dyDescent="0.2"/>
    <row r="55618" x14ac:dyDescent="0.2"/>
    <row r="55619" x14ac:dyDescent="0.2"/>
    <row r="55620" x14ac:dyDescent="0.2"/>
    <row r="55621" x14ac:dyDescent="0.2"/>
    <row r="55622" x14ac:dyDescent="0.2"/>
    <row r="55623" x14ac:dyDescent="0.2"/>
    <row r="55624" x14ac:dyDescent="0.2"/>
    <row r="55625" x14ac:dyDescent="0.2"/>
    <row r="55626" x14ac:dyDescent="0.2"/>
    <row r="55627" x14ac:dyDescent="0.2"/>
    <row r="55628" x14ac:dyDescent="0.2"/>
    <row r="55629" x14ac:dyDescent="0.2"/>
    <row r="55630" x14ac:dyDescent="0.2"/>
    <row r="55631" x14ac:dyDescent="0.2"/>
    <row r="55632" x14ac:dyDescent="0.2"/>
    <row r="55633" x14ac:dyDescent="0.2"/>
    <row r="55634" x14ac:dyDescent="0.2"/>
    <row r="55635" x14ac:dyDescent="0.2"/>
    <row r="55636" x14ac:dyDescent="0.2"/>
    <row r="55637" x14ac:dyDescent="0.2"/>
    <row r="55638" x14ac:dyDescent="0.2"/>
    <row r="55639" x14ac:dyDescent="0.2"/>
    <row r="55640" x14ac:dyDescent="0.2"/>
    <row r="55641" x14ac:dyDescent="0.2"/>
    <row r="55642" x14ac:dyDescent="0.2"/>
    <row r="55643" x14ac:dyDescent="0.2"/>
    <row r="55644" x14ac:dyDescent="0.2"/>
    <row r="55645" x14ac:dyDescent="0.2"/>
    <row r="55646" x14ac:dyDescent="0.2"/>
    <row r="55647" x14ac:dyDescent="0.2"/>
    <row r="55648" x14ac:dyDescent="0.2"/>
    <row r="55649" x14ac:dyDescent="0.2"/>
    <row r="55650" x14ac:dyDescent="0.2"/>
    <row r="55651" x14ac:dyDescent="0.2"/>
    <row r="55652" x14ac:dyDescent="0.2"/>
    <row r="55653" x14ac:dyDescent="0.2"/>
    <row r="55654" x14ac:dyDescent="0.2"/>
    <row r="55655" x14ac:dyDescent="0.2"/>
    <row r="55656" x14ac:dyDescent="0.2"/>
    <row r="55657" x14ac:dyDescent="0.2"/>
    <row r="55658" x14ac:dyDescent="0.2"/>
    <row r="55659" x14ac:dyDescent="0.2"/>
    <row r="55660" x14ac:dyDescent="0.2"/>
    <row r="55661" x14ac:dyDescent="0.2"/>
    <row r="55662" x14ac:dyDescent="0.2"/>
    <row r="55663" x14ac:dyDescent="0.2"/>
    <row r="55664" x14ac:dyDescent="0.2"/>
    <row r="55665" x14ac:dyDescent="0.2"/>
    <row r="55666" x14ac:dyDescent="0.2"/>
    <row r="55667" x14ac:dyDescent="0.2"/>
    <row r="55668" x14ac:dyDescent="0.2"/>
    <row r="55669" x14ac:dyDescent="0.2"/>
    <row r="55670" x14ac:dyDescent="0.2"/>
    <row r="55671" x14ac:dyDescent="0.2"/>
    <row r="55672" x14ac:dyDescent="0.2"/>
    <row r="55673" x14ac:dyDescent="0.2"/>
    <row r="55674" x14ac:dyDescent="0.2"/>
    <row r="55675" x14ac:dyDescent="0.2"/>
    <row r="55676" x14ac:dyDescent="0.2"/>
    <row r="55677" x14ac:dyDescent="0.2"/>
    <row r="55678" x14ac:dyDescent="0.2"/>
    <row r="55679" x14ac:dyDescent="0.2"/>
    <row r="55680" x14ac:dyDescent="0.2"/>
    <row r="55681" x14ac:dyDescent="0.2"/>
    <row r="55682" x14ac:dyDescent="0.2"/>
    <row r="55683" x14ac:dyDescent="0.2"/>
    <row r="55684" x14ac:dyDescent="0.2"/>
    <row r="55685" x14ac:dyDescent="0.2"/>
    <row r="55686" x14ac:dyDescent="0.2"/>
    <row r="55687" x14ac:dyDescent="0.2"/>
    <row r="55688" x14ac:dyDescent="0.2"/>
    <row r="55689" x14ac:dyDescent="0.2"/>
    <row r="55690" x14ac:dyDescent="0.2"/>
    <row r="55691" x14ac:dyDescent="0.2"/>
    <row r="55692" x14ac:dyDescent="0.2"/>
    <row r="55693" x14ac:dyDescent="0.2"/>
    <row r="55694" x14ac:dyDescent="0.2"/>
    <row r="55695" x14ac:dyDescent="0.2"/>
    <row r="55696" x14ac:dyDescent="0.2"/>
    <row r="55697" x14ac:dyDescent="0.2"/>
    <row r="55698" x14ac:dyDescent="0.2"/>
    <row r="55699" x14ac:dyDescent="0.2"/>
    <row r="55700" x14ac:dyDescent="0.2"/>
    <row r="55701" x14ac:dyDescent="0.2"/>
    <row r="55702" x14ac:dyDescent="0.2"/>
    <row r="55703" x14ac:dyDescent="0.2"/>
    <row r="55704" x14ac:dyDescent="0.2"/>
    <row r="55705" x14ac:dyDescent="0.2"/>
    <row r="55706" x14ac:dyDescent="0.2"/>
    <row r="55707" x14ac:dyDescent="0.2"/>
    <row r="55708" x14ac:dyDescent="0.2"/>
    <row r="55709" x14ac:dyDescent="0.2"/>
    <row r="55710" x14ac:dyDescent="0.2"/>
    <row r="55711" x14ac:dyDescent="0.2"/>
    <row r="55712" x14ac:dyDescent="0.2"/>
    <row r="55713" x14ac:dyDescent="0.2"/>
    <row r="55714" x14ac:dyDescent="0.2"/>
    <row r="55715" x14ac:dyDescent="0.2"/>
    <row r="55716" x14ac:dyDescent="0.2"/>
    <row r="55717" x14ac:dyDescent="0.2"/>
    <row r="55718" x14ac:dyDescent="0.2"/>
    <row r="55719" x14ac:dyDescent="0.2"/>
    <row r="55720" x14ac:dyDescent="0.2"/>
    <row r="55721" x14ac:dyDescent="0.2"/>
    <row r="55722" x14ac:dyDescent="0.2"/>
    <row r="55723" x14ac:dyDescent="0.2"/>
    <row r="55724" x14ac:dyDescent="0.2"/>
    <row r="55725" x14ac:dyDescent="0.2"/>
    <row r="55726" x14ac:dyDescent="0.2"/>
    <row r="55727" x14ac:dyDescent="0.2"/>
    <row r="55728" x14ac:dyDescent="0.2"/>
    <row r="55729" x14ac:dyDescent="0.2"/>
    <row r="55730" x14ac:dyDescent="0.2"/>
    <row r="55731" x14ac:dyDescent="0.2"/>
    <row r="55732" x14ac:dyDescent="0.2"/>
    <row r="55733" x14ac:dyDescent="0.2"/>
    <row r="55734" x14ac:dyDescent="0.2"/>
    <row r="55735" x14ac:dyDescent="0.2"/>
    <row r="55736" x14ac:dyDescent="0.2"/>
    <row r="55737" x14ac:dyDescent="0.2"/>
    <row r="55738" x14ac:dyDescent="0.2"/>
    <row r="55739" x14ac:dyDescent="0.2"/>
    <row r="55740" x14ac:dyDescent="0.2"/>
    <row r="55741" x14ac:dyDescent="0.2"/>
    <row r="55742" x14ac:dyDescent="0.2"/>
    <row r="55743" x14ac:dyDescent="0.2"/>
    <row r="55744" x14ac:dyDescent="0.2"/>
    <row r="55745" x14ac:dyDescent="0.2"/>
    <row r="55746" x14ac:dyDescent="0.2"/>
    <row r="55747" x14ac:dyDescent="0.2"/>
    <row r="55748" x14ac:dyDescent="0.2"/>
    <row r="55749" x14ac:dyDescent="0.2"/>
    <row r="55750" x14ac:dyDescent="0.2"/>
    <row r="55751" x14ac:dyDescent="0.2"/>
    <row r="55752" x14ac:dyDescent="0.2"/>
    <row r="55753" x14ac:dyDescent="0.2"/>
    <row r="55754" x14ac:dyDescent="0.2"/>
    <row r="55755" x14ac:dyDescent="0.2"/>
    <row r="55756" x14ac:dyDescent="0.2"/>
    <row r="55757" x14ac:dyDescent="0.2"/>
    <row r="55758" x14ac:dyDescent="0.2"/>
    <row r="55759" x14ac:dyDescent="0.2"/>
    <row r="55760" x14ac:dyDescent="0.2"/>
    <row r="55761" x14ac:dyDescent="0.2"/>
    <row r="55762" x14ac:dyDescent="0.2"/>
    <row r="55763" x14ac:dyDescent="0.2"/>
    <row r="55764" x14ac:dyDescent="0.2"/>
    <row r="55765" x14ac:dyDescent="0.2"/>
    <row r="55766" x14ac:dyDescent="0.2"/>
    <row r="55767" x14ac:dyDescent="0.2"/>
    <row r="55768" x14ac:dyDescent="0.2"/>
    <row r="55769" x14ac:dyDescent="0.2"/>
    <row r="55770" x14ac:dyDescent="0.2"/>
    <row r="55771" x14ac:dyDescent="0.2"/>
    <row r="55772" x14ac:dyDescent="0.2"/>
    <row r="55773" x14ac:dyDescent="0.2"/>
    <row r="55774" x14ac:dyDescent="0.2"/>
    <row r="55775" x14ac:dyDescent="0.2"/>
    <row r="55776" x14ac:dyDescent="0.2"/>
    <row r="55777" x14ac:dyDescent="0.2"/>
    <row r="55778" x14ac:dyDescent="0.2"/>
    <row r="55779" x14ac:dyDescent="0.2"/>
    <row r="55780" x14ac:dyDescent="0.2"/>
    <row r="55781" x14ac:dyDescent="0.2"/>
    <row r="55782" x14ac:dyDescent="0.2"/>
    <row r="55783" x14ac:dyDescent="0.2"/>
    <row r="55784" x14ac:dyDescent="0.2"/>
    <row r="55785" x14ac:dyDescent="0.2"/>
    <row r="55786" x14ac:dyDescent="0.2"/>
    <row r="55787" x14ac:dyDescent="0.2"/>
    <row r="55788" x14ac:dyDescent="0.2"/>
    <row r="55789" x14ac:dyDescent="0.2"/>
    <row r="55790" x14ac:dyDescent="0.2"/>
    <row r="55791" x14ac:dyDescent="0.2"/>
    <row r="55792" x14ac:dyDescent="0.2"/>
    <row r="55793" x14ac:dyDescent="0.2"/>
    <row r="55794" x14ac:dyDescent="0.2"/>
    <row r="55795" x14ac:dyDescent="0.2"/>
    <row r="55796" x14ac:dyDescent="0.2"/>
    <row r="55797" x14ac:dyDescent="0.2"/>
    <row r="55798" x14ac:dyDescent="0.2"/>
    <row r="55799" x14ac:dyDescent="0.2"/>
    <row r="55800" x14ac:dyDescent="0.2"/>
    <row r="55801" x14ac:dyDescent="0.2"/>
    <row r="55802" x14ac:dyDescent="0.2"/>
    <row r="55803" x14ac:dyDescent="0.2"/>
    <row r="55804" x14ac:dyDescent="0.2"/>
    <row r="55805" x14ac:dyDescent="0.2"/>
    <row r="55806" x14ac:dyDescent="0.2"/>
    <row r="55807" x14ac:dyDescent="0.2"/>
    <row r="55808" x14ac:dyDescent="0.2"/>
    <row r="55809" x14ac:dyDescent="0.2"/>
    <row r="55810" x14ac:dyDescent="0.2"/>
    <row r="55811" x14ac:dyDescent="0.2"/>
    <row r="55812" x14ac:dyDescent="0.2"/>
    <row r="55813" x14ac:dyDescent="0.2"/>
    <row r="55814" x14ac:dyDescent="0.2"/>
    <row r="55815" x14ac:dyDescent="0.2"/>
    <row r="55816" x14ac:dyDescent="0.2"/>
    <row r="55817" x14ac:dyDescent="0.2"/>
    <row r="55818" x14ac:dyDescent="0.2"/>
    <row r="55819" x14ac:dyDescent="0.2"/>
    <row r="55820" x14ac:dyDescent="0.2"/>
    <row r="55821" x14ac:dyDescent="0.2"/>
    <row r="55822" x14ac:dyDescent="0.2"/>
    <row r="55823" x14ac:dyDescent="0.2"/>
    <row r="55824" x14ac:dyDescent="0.2"/>
    <row r="55825" x14ac:dyDescent="0.2"/>
    <row r="55826" x14ac:dyDescent="0.2"/>
    <row r="55827" x14ac:dyDescent="0.2"/>
    <row r="55828" x14ac:dyDescent="0.2"/>
    <row r="55829" x14ac:dyDescent="0.2"/>
    <row r="55830" x14ac:dyDescent="0.2"/>
    <row r="55831" x14ac:dyDescent="0.2"/>
    <row r="55832" x14ac:dyDescent="0.2"/>
    <row r="55833" x14ac:dyDescent="0.2"/>
    <row r="55834" x14ac:dyDescent="0.2"/>
    <row r="55835" x14ac:dyDescent="0.2"/>
    <row r="55836" x14ac:dyDescent="0.2"/>
    <row r="55837" x14ac:dyDescent="0.2"/>
    <row r="55838" x14ac:dyDescent="0.2"/>
    <row r="55839" x14ac:dyDescent="0.2"/>
    <row r="55840" x14ac:dyDescent="0.2"/>
    <row r="55841" x14ac:dyDescent="0.2"/>
    <row r="55842" x14ac:dyDescent="0.2"/>
    <row r="55843" x14ac:dyDescent="0.2"/>
    <row r="55844" x14ac:dyDescent="0.2"/>
    <row r="55845" x14ac:dyDescent="0.2"/>
    <row r="55846" x14ac:dyDescent="0.2"/>
    <row r="55847" x14ac:dyDescent="0.2"/>
    <row r="55848" x14ac:dyDescent="0.2"/>
    <row r="55849" x14ac:dyDescent="0.2"/>
    <row r="55850" x14ac:dyDescent="0.2"/>
    <row r="55851" x14ac:dyDescent="0.2"/>
    <row r="55852" x14ac:dyDescent="0.2"/>
    <row r="55853" x14ac:dyDescent="0.2"/>
    <row r="55854" x14ac:dyDescent="0.2"/>
    <row r="55855" x14ac:dyDescent="0.2"/>
    <row r="55856" x14ac:dyDescent="0.2"/>
    <row r="55857" x14ac:dyDescent="0.2"/>
    <row r="55858" x14ac:dyDescent="0.2"/>
    <row r="55859" x14ac:dyDescent="0.2"/>
    <row r="55860" x14ac:dyDescent="0.2"/>
    <row r="55861" x14ac:dyDescent="0.2"/>
    <row r="55862" x14ac:dyDescent="0.2"/>
    <row r="55863" x14ac:dyDescent="0.2"/>
    <row r="55864" x14ac:dyDescent="0.2"/>
    <row r="55865" x14ac:dyDescent="0.2"/>
    <row r="55866" x14ac:dyDescent="0.2"/>
    <row r="55867" x14ac:dyDescent="0.2"/>
    <row r="55868" x14ac:dyDescent="0.2"/>
    <row r="55869" x14ac:dyDescent="0.2"/>
    <row r="55870" x14ac:dyDescent="0.2"/>
    <row r="55871" x14ac:dyDescent="0.2"/>
    <row r="55872" x14ac:dyDescent="0.2"/>
    <row r="55873" x14ac:dyDescent="0.2"/>
    <row r="55874" x14ac:dyDescent="0.2"/>
    <row r="55875" x14ac:dyDescent="0.2"/>
    <row r="55876" x14ac:dyDescent="0.2"/>
    <row r="55877" x14ac:dyDescent="0.2"/>
    <row r="55878" x14ac:dyDescent="0.2"/>
    <row r="55879" x14ac:dyDescent="0.2"/>
    <row r="55880" x14ac:dyDescent="0.2"/>
    <row r="55881" x14ac:dyDescent="0.2"/>
    <row r="55882" x14ac:dyDescent="0.2"/>
    <row r="55883" x14ac:dyDescent="0.2"/>
    <row r="55884" x14ac:dyDescent="0.2"/>
    <row r="55885" x14ac:dyDescent="0.2"/>
    <row r="55886" x14ac:dyDescent="0.2"/>
    <row r="55887" x14ac:dyDescent="0.2"/>
    <row r="55888" x14ac:dyDescent="0.2"/>
    <row r="55889" x14ac:dyDescent="0.2"/>
    <row r="55890" x14ac:dyDescent="0.2"/>
    <row r="55891" x14ac:dyDescent="0.2"/>
    <row r="55892" x14ac:dyDescent="0.2"/>
    <row r="55893" x14ac:dyDescent="0.2"/>
    <row r="55894" x14ac:dyDescent="0.2"/>
    <row r="55895" x14ac:dyDescent="0.2"/>
    <row r="55896" x14ac:dyDescent="0.2"/>
    <row r="55897" x14ac:dyDescent="0.2"/>
    <row r="55898" x14ac:dyDescent="0.2"/>
    <row r="55899" x14ac:dyDescent="0.2"/>
    <row r="55900" x14ac:dyDescent="0.2"/>
    <row r="55901" x14ac:dyDescent="0.2"/>
    <row r="55902" x14ac:dyDescent="0.2"/>
    <row r="55903" x14ac:dyDescent="0.2"/>
    <row r="55904" x14ac:dyDescent="0.2"/>
    <row r="55905" x14ac:dyDescent="0.2"/>
    <row r="55906" x14ac:dyDescent="0.2"/>
    <row r="55907" x14ac:dyDescent="0.2"/>
    <row r="55908" x14ac:dyDescent="0.2"/>
    <row r="55909" x14ac:dyDescent="0.2"/>
    <row r="55910" x14ac:dyDescent="0.2"/>
    <row r="55911" x14ac:dyDescent="0.2"/>
    <row r="55912" x14ac:dyDescent="0.2"/>
    <row r="55913" x14ac:dyDescent="0.2"/>
    <row r="55914" x14ac:dyDescent="0.2"/>
    <row r="55915" x14ac:dyDescent="0.2"/>
    <row r="55916" x14ac:dyDescent="0.2"/>
    <row r="55917" x14ac:dyDescent="0.2"/>
    <row r="55918" x14ac:dyDescent="0.2"/>
    <row r="55919" x14ac:dyDescent="0.2"/>
    <row r="55920" x14ac:dyDescent="0.2"/>
    <row r="55921" x14ac:dyDescent="0.2"/>
    <row r="55922" x14ac:dyDescent="0.2"/>
    <row r="55923" x14ac:dyDescent="0.2"/>
    <row r="55924" x14ac:dyDescent="0.2"/>
    <row r="55925" x14ac:dyDescent="0.2"/>
    <row r="55926" x14ac:dyDescent="0.2"/>
    <row r="55927" x14ac:dyDescent="0.2"/>
    <row r="55928" x14ac:dyDescent="0.2"/>
    <row r="55929" x14ac:dyDescent="0.2"/>
    <row r="55930" x14ac:dyDescent="0.2"/>
    <row r="55931" x14ac:dyDescent="0.2"/>
    <row r="55932" x14ac:dyDescent="0.2"/>
    <row r="55933" x14ac:dyDescent="0.2"/>
    <row r="55934" x14ac:dyDescent="0.2"/>
    <row r="55935" x14ac:dyDescent="0.2"/>
    <row r="55936" x14ac:dyDescent="0.2"/>
    <row r="55937" x14ac:dyDescent="0.2"/>
    <row r="55938" x14ac:dyDescent="0.2"/>
    <row r="55939" x14ac:dyDescent="0.2"/>
    <row r="55940" x14ac:dyDescent="0.2"/>
    <row r="55941" x14ac:dyDescent="0.2"/>
    <row r="55942" x14ac:dyDescent="0.2"/>
    <row r="55943" x14ac:dyDescent="0.2"/>
    <row r="55944" x14ac:dyDescent="0.2"/>
    <row r="55945" x14ac:dyDescent="0.2"/>
    <row r="55946" x14ac:dyDescent="0.2"/>
    <row r="55947" x14ac:dyDescent="0.2"/>
    <row r="55948" x14ac:dyDescent="0.2"/>
    <row r="55949" x14ac:dyDescent="0.2"/>
    <row r="55950" x14ac:dyDescent="0.2"/>
    <row r="55951" x14ac:dyDescent="0.2"/>
    <row r="55952" x14ac:dyDescent="0.2"/>
    <row r="55953" x14ac:dyDescent="0.2"/>
    <row r="55954" x14ac:dyDescent="0.2"/>
    <row r="55955" x14ac:dyDescent="0.2"/>
    <row r="55956" x14ac:dyDescent="0.2"/>
    <row r="55957" x14ac:dyDescent="0.2"/>
    <row r="55958" x14ac:dyDescent="0.2"/>
    <row r="55959" x14ac:dyDescent="0.2"/>
    <row r="55960" x14ac:dyDescent="0.2"/>
    <row r="55961" x14ac:dyDescent="0.2"/>
    <row r="55962" x14ac:dyDescent="0.2"/>
    <row r="55963" x14ac:dyDescent="0.2"/>
    <row r="55964" x14ac:dyDescent="0.2"/>
    <row r="55965" x14ac:dyDescent="0.2"/>
    <row r="55966" x14ac:dyDescent="0.2"/>
    <row r="55967" x14ac:dyDescent="0.2"/>
    <row r="55968" x14ac:dyDescent="0.2"/>
    <row r="55969" x14ac:dyDescent="0.2"/>
    <row r="55970" x14ac:dyDescent="0.2"/>
    <row r="55971" x14ac:dyDescent="0.2"/>
    <row r="55972" x14ac:dyDescent="0.2"/>
    <row r="55973" x14ac:dyDescent="0.2"/>
    <row r="55974" x14ac:dyDescent="0.2"/>
    <row r="55975" x14ac:dyDescent="0.2"/>
    <row r="55976" x14ac:dyDescent="0.2"/>
    <row r="55977" x14ac:dyDescent="0.2"/>
    <row r="55978" x14ac:dyDescent="0.2"/>
    <row r="55979" x14ac:dyDescent="0.2"/>
    <row r="55980" x14ac:dyDescent="0.2"/>
    <row r="55981" x14ac:dyDescent="0.2"/>
    <row r="55982" x14ac:dyDescent="0.2"/>
    <row r="55983" x14ac:dyDescent="0.2"/>
    <row r="55984" x14ac:dyDescent="0.2"/>
    <row r="55985" x14ac:dyDescent="0.2"/>
    <row r="55986" x14ac:dyDescent="0.2"/>
    <row r="55987" x14ac:dyDescent="0.2"/>
    <row r="55988" x14ac:dyDescent="0.2"/>
    <row r="55989" x14ac:dyDescent="0.2"/>
    <row r="55990" x14ac:dyDescent="0.2"/>
    <row r="55991" x14ac:dyDescent="0.2"/>
    <row r="55992" x14ac:dyDescent="0.2"/>
    <row r="55993" x14ac:dyDescent="0.2"/>
    <row r="55994" x14ac:dyDescent="0.2"/>
    <row r="55995" x14ac:dyDescent="0.2"/>
    <row r="55996" x14ac:dyDescent="0.2"/>
    <row r="55997" x14ac:dyDescent="0.2"/>
    <row r="55998" x14ac:dyDescent="0.2"/>
    <row r="55999" x14ac:dyDescent="0.2"/>
    <row r="56000" x14ac:dyDescent="0.2"/>
    <row r="56001" x14ac:dyDescent="0.2"/>
    <row r="56002" x14ac:dyDescent="0.2"/>
    <row r="56003" x14ac:dyDescent="0.2"/>
    <row r="56004" x14ac:dyDescent="0.2"/>
    <row r="56005" x14ac:dyDescent="0.2"/>
    <row r="56006" x14ac:dyDescent="0.2"/>
    <row r="56007" x14ac:dyDescent="0.2"/>
    <row r="56008" x14ac:dyDescent="0.2"/>
    <row r="56009" x14ac:dyDescent="0.2"/>
    <row r="56010" x14ac:dyDescent="0.2"/>
    <row r="56011" x14ac:dyDescent="0.2"/>
    <row r="56012" x14ac:dyDescent="0.2"/>
    <row r="56013" x14ac:dyDescent="0.2"/>
    <row r="56014" x14ac:dyDescent="0.2"/>
    <row r="56015" x14ac:dyDescent="0.2"/>
    <row r="56016" x14ac:dyDescent="0.2"/>
    <row r="56017" x14ac:dyDescent="0.2"/>
    <row r="56018" x14ac:dyDescent="0.2"/>
    <row r="56019" x14ac:dyDescent="0.2"/>
    <row r="56020" x14ac:dyDescent="0.2"/>
    <row r="56021" x14ac:dyDescent="0.2"/>
    <row r="56022" x14ac:dyDescent="0.2"/>
    <row r="56023" x14ac:dyDescent="0.2"/>
    <row r="56024" x14ac:dyDescent="0.2"/>
    <row r="56025" x14ac:dyDescent="0.2"/>
    <row r="56026" x14ac:dyDescent="0.2"/>
    <row r="56027" x14ac:dyDescent="0.2"/>
    <row r="56028" x14ac:dyDescent="0.2"/>
    <row r="56029" x14ac:dyDescent="0.2"/>
    <row r="56030" x14ac:dyDescent="0.2"/>
    <row r="56031" x14ac:dyDescent="0.2"/>
    <row r="56032" x14ac:dyDescent="0.2"/>
    <row r="56033" x14ac:dyDescent="0.2"/>
    <row r="56034" x14ac:dyDescent="0.2"/>
    <row r="56035" x14ac:dyDescent="0.2"/>
    <row r="56036" x14ac:dyDescent="0.2"/>
    <row r="56037" x14ac:dyDescent="0.2"/>
    <row r="56038" x14ac:dyDescent="0.2"/>
    <row r="56039" x14ac:dyDescent="0.2"/>
    <row r="56040" x14ac:dyDescent="0.2"/>
    <row r="56041" x14ac:dyDescent="0.2"/>
    <row r="56042" x14ac:dyDescent="0.2"/>
    <row r="56043" x14ac:dyDescent="0.2"/>
    <row r="56044" x14ac:dyDescent="0.2"/>
    <row r="56045" x14ac:dyDescent="0.2"/>
    <row r="56046" x14ac:dyDescent="0.2"/>
    <row r="56047" x14ac:dyDescent="0.2"/>
    <row r="56048" x14ac:dyDescent="0.2"/>
    <row r="56049" x14ac:dyDescent="0.2"/>
    <row r="56050" x14ac:dyDescent="0.2"/>
    <row r="56051" x14ac:dyDescent="0.2"/>
    <row r="56052" x14ac:dyDescent="0.2"/>
    <row r="56053" x14ac:dyDescent="0.2"/>
    <row r="56054" x14ac:dyDescent="0.2"/>
    <row r="56055" x14ac:dyDescent="0.2"/>
    <row r="56056" x14ac:dyDescent="0.2"/>
    <row r="56057" x14ac:dyDescent="0.2"/>
    <row r="56058" x14ac:dyDescent="0.2"/>
    <row r="56059" x14ac:dyDescent="0.2"/>
    <row r="56060" x14ac:dyDescent="0.2"/>
    <row r="56061" x14ac:dyDescent="0.2"/>
    <row r="56062" x14ac:dyDescent="0.2"/>
    <row r="56063" x14ac:dyDescent="0.2"/>
    <row r="56064" x14ac:dyDescent="0.2"/>
    <row r="56065" x14ac:dyDescent="0.2"/>
    <row r="56066" x14ac:dyDescent="0.2"/>
    <row r="56067" x14ac:dyDescent="0.2"/>
    <row r="56068" x14ac:dyDescent="0.2"/>
    <row r="56069" x14ac:dyDescent="0.2"/>
    <row r="56070" x14ac:dyDescent="0.2"/>
    <row r="56071" x14ac:dyDescent="0.2"/>
    <row r="56072" x14ac:dyDescent="0.2"/>
    <row r="56073" x14ac:dyDescent="0.2"/>
    <row r="56074" x14ac:dyDescent="0.2"/>
    <row r="56075" x14ac:dyDescent="0.2"/>
    <row r="56076" x14ac:dyDescent="0.2"/>
    <row r="56077" x14ac:dyDescent="0.2"/>
    <row r="56078" x14ac:dyDescent="0.2"/>
    <row r="56079" x14ac:dyDescent="0.2"/>
    <row r="56080" x14ac:dyDescent="0.2"/>
    <row r="56081" x14ac:dyDescent="0.2"/>
    <row r="56082" x14ac:dyDescent="0.2"/>
    <row r="56083" x14ac:dyDescent="0.2"/>
    <row r="56084" x14ac:dyDescent="0.2"/>
    <row r="56085" x14ac:dyDescent="0.2"/>
    <row r="56086" x14ac:dyDescent="0.2"/>
    <row r="56087" x14ac:dyDescent="0.2"/>
    <row r="56088" x14ac:dyDescent="0.2"/>
    <row r="56089" x14ac:dyDescent="0.2"/>
    <row r="56090" x14ac:dyDescent="0.2"/>
    <row r="56091" x14ac:dyDescent="0.2"/>
    <row r="56092" x14ac:dyDescent="0.2"/>
    <row r="56093" x14ac:dyDescent="0.2"/>
    <row r="56094" x14ac:dyDescent="0.2"/>
    <row r="56095" x14ac:dyDescent="0.2"/>
    <row r="56096" x14ac:dyDescent="0.2"/>
    <row r="56097" x14ac:dyDescent="0.2"/>
    <row r="56098" x14ac:dyDescent="0.2"/>
    <row r="56099" x14ac:dyDescent="0.2"/>
    <row r="56100" x14ac:dyDescent="0.2"/>
    <row r="56101" x14ac:dyDescent="0.2"/>
    <row r="56102" x14ac:dyDescent="0.2"/>
    <row r="56103" x14ac:dyDescent="0.2"/>
    <row r="56104" x14ac:dyDescent="0.2"/>
    <row r="56105" x14ac:dyDescent="0.2"/>
    <row r="56106" x14ac:dyDescent="0.2"/>
    <row r="56107" x14ac:dyDescent="0.2"/>
    <row r="56108" x14ac:dyDescent="0.2"/>
    <row r="56109" x14ac:dyDescent="0.2"/>
    <row r="56110" x14ac:dyDescent="0.2"/>
    <row r="56111" x14ac:dyDescent="0.2"/>
    <row r="56112" x14ac:dyDescent="0.2"/>
    <row r="56113" x14ac:dyDescent="0.2"/>
    <row r="56114" x14ac:dyDescent="0.2"/>
    <row r="56115" x14ac:dyDescent="0.2"/>
    <row r="56116" x14ac:dyDescent="0.2"/>
    <row r="56117" x14ac:dyDescent="0.2"/>
    <row r="56118" x14ac:dyDescent="0.2"/>
    <row r="56119" x14ac:dyDescent="0.2"/>
    <row r="56120" x14ac:dyDescent="0.2"/>
    <row r="56121" x14ac:dyDescent="0.2"/>
    <row r="56122" x14ac:dyDescent="0.2"/>
    <row r="56123" x14ac:dyDescent="0.2"/>
    <row r="56124" x14ac:dyDescent="0.2"/>
    <row r="56125" x14ac:dyDescent="0.2"/>
    <row r="56126" x14ac:dyDescent="0.2"/>
    <row r="56127" x14ac:dyDescent="0.2"/>
    <row r="56128" x14ac:dyDescent="0.2"/>
    <row r="56129" x14ac:dyDescent="0.2"/>
    <row r="56130" x14ac:dyDescent="0.2"/>
    <row r="56131" x14ac:dyDescent="0.2"/>
    <row r="56132" x14ac:dyDescent="0.2"/>
    <row r="56133" x14ac:dyDescent="0.2"/>
    <row r="56134" x14ac:dyDescent="0.2"/>
    <row r="56135" x14ac:dyDescent="0.2"/>
    <row r="56136" x14ac:dyDescent="0.2"/>
    <row r="56137" x14ac:dyDescent="0.2"/>
    <row r="56138" x14ac:dyDescent="0.2"/>
    <row r="56139" x14ac:dyDescent="0.2"/>
    <row r="56140" x14ac:dyDescent="0.2"/>
    <row r="56141" x14ac:dyDescent="0.2"/>
    <row r="56142" x14ac:dyDescent="0.2"/>
    <row r="56143" x14ac:dyDescent="0.2"/>
    <row r="56144" x14ac:dyDescent="0.2"/>
    <row r="56145" x14ac:dyDescent="0.2"/>
    <row r="56146" x14ac:dyDescent="0.2"/>
    <row r="56147" x14ac:dyDescent="0.2"/>
    <row r="56148" x14ac:dyDescent="0.2"/>
    <row r="56149" x14ac:dyDescent="0.2"/>
    <row r="56150" x14ac:dyDescent="0.2"/>
    <row r="56151" x14ac:dyDescent="0.2"/>
    <row r="56152" x14ac:dyDescent="0.2"/>
    <row r="56153" x14ac:dyDescent="0.2"/>
    <row r="56154" x14ac:dyDescent="0.2"/>
    <row r="56155" x14ac:dyDescent="0.2"/>
    <row r="56156" x14ac:dyDescent="0.2"/>
    <row r="56157" x14ac:dyDescent="0.2"/>
    <row r="56158" x14ac:dyDescent="0.2"/>
    <row r="56159" x14ac:dyDescent="0.2"/>
    <row r="56160" x14ac:dyDescent="0.2"/>
    <row r="56161" x14ac:dyDescent="0.2"/>
    <row r="56162" x14ac:dyDescent="0.2"/>
    <row r="56163" x14ac:dyDescent="0.2"/>
    <row r="56164" x14ac:dyDescent="0.2"/>
    <row r="56165" x14ac:dyDescent="0.2"/>
    <row r="56166" x14ac:dyDescent="0.2"/>
    <row r="56167" x14ac:dyDescent="0.2"/>
    <row r="56168" x14ac:dyDescent="0.2"/>
    <row r="56169" x14ac:dyDescent="0.2"/>
    <row r="56170" x14ac:dyDescent="0.2"/>
    <row r="56171" x14ac:dyDescent="0.2"/>
    <row r="56172" x14ac:dyDescent="0.2"/>
    <row r="56173" x14ac:dyDescent="0.2"/>
    <row r="56174" x14ac:dyDescent="0.2"/>
    <row r="56175" x14ac:dyDescent="0.2"/>
    <row r="56176" x14ac:dyDescent="0.2"/>
    <row r="56177" x14ac:dyDescent="0.2"/>
    <row r="56178" x14ac:dyDescent="0.2"/>
    <row r="56179" x14ac:dyDescent="0.2"/>
    <row r="56180" x14ac:dyDescent="0.2"/>
    <row r="56181" x14ac:dyDescent="0.2"/>
    <row r="56182" x14ac:dyDescent="0.2"/>
    <row r="56183" x14ac:dyDescent="0.2"/>
    <row r="56184" x14ac:dyDescent="0.2"/>
    <row r="56185" x14ac:dyDescent="0.2"/>
    <row r="56186" x14ac:dyDescent="0.2"/>
    <row r="56187" x14ac:dyDescent="0.2"/>
    <row r="56188" x14ac:dyDescent="0.2"/>
    <row r="56189" x14ac:dyDescent="0.2"/>
    <row r="56190" x14ac:dyDescent="0.2"/>
    <row r="56191" x14ac:dyDescent="0.2"/>
    <row r="56192" x14ac:dyDescent="0.2"/>
    <row r="56193" x14ac:dyDescent="0.2"/>
    <row r="56194" x14ac:dyDescent="0.2"/>
    <row r="56195" x14ac:dyDescent="0.2"/>
    <row r="56196" x14ac:dyDescent="0.2"/>
    <row r="56197" x14ac:dyDescent="0.2"/>
    <row r="56198" x14ac:dyDescent="0.2"/>
    <row r="56199" x14ac:dyDescent="0.2"/>
    <row r="56200" x14ac:dyDescent="0.2"/>
    <row r="56201" x14ac:dyDescent="0.2"/>
    <row r="56202" x14ac:dyDescent="0.2"/>
    <row r="56203" x14ac:dyDescent="0.2"/>
    <row r="56204" x14ac:dyDescent="0.2"/>
    <row r="56205" x14ac:dyDescent="0.2"/>
    <row r="56206" x14ac:dyDescent="0.2"/>
    <row r="56207" x14ac:dyDescent="0.2"/>
    <row r="56208" x14ac:dyDescent="0.2"/>
    <row r="56209" x14ac:dyDescent="0.2"/>
    <row r="56210" x14ac:dyDescent="0.2"/>
    <row r="56211" x14ac:dyDescent="0.2"/>
    <row r="56212" x14ac:dyDescent="0.2"/>
    <row r="56213" x14ac:dyDescent="0.2"/>
    <row r="56214" x14ac:dyDescent="0.2"/>
    <row r="56215" x14ac:dyDescent="0.2"/>
    <row r="56216" x14ac:dyDescent="0.2"/>
    <row r="56217" x14ac:dyDescent="0.2"/>
    <row r="56218" x14ac:dyDescent="0.2"/>
    <row r="56219" x14ac:dyDescent="0.2"/>
    <row r="56220" x14ac:dyDescent="0.2"/>
    <row r="56221" x14ac:dyDescent="0.2"/>
    <row r="56222" x14ac:dyDescent="0.2"/>
    <row r="56223" x14ac:dyDescent="0.2"/>
    <row r="56224" x14ac:dyDescent="0.2"/>
    <row r="56225" x14ac:dyDescent="0.2"/>
    <row r="56226" x14ac:dyDescent="0.2"/>
    <row r="56227" x14ac:dyDescent="0.2"/>
    <row r="56228" x14ac:dyDescent="0.2"/>
    <row r="56229" x14ac:dyDescent="0.2"/>
    <row r="56230" x14ac:dyDescent="0.2"/>
    <row r="56231" x14ac:dyDescent="0.2"/>
    <row r="56232" x14ac:dyDescent="0.2"/>
    <row r="56233" x14ac:dyDescent="0.2"/>
    <row r="56234" x14ac:dyDescent="0.2"/>
    <row r="56235" x14ac:dyDescent="0.2"/>
    <row r="56236" x14ac:dyDescent="0.2"/>
    <row r="56237" x14ac:dyDescent="0.2"/>
    <row r="56238" x14ac:dyDescent="0.2"/>
    <row r="56239" x14ac:dyDescent="0.2"/>
    <row r="56240" x14ac:dyDescent="0.2"/>
    <row r="56241" x14ac:dyDescent="0.2"/>
    <row r="56242" x14ac:dyDescent="0.2"/>
    <row r="56243" x14ac:dyDescent="0.2"/>
    <row r="56244" x14ac:dyDescent="0.2"/>
    <row r="56245" x14ac:dyDescent="0.2"/>
    <row r="56246" x14ac:dyDescent="0.2"/>
    <row r="56247" x14ac:dyDescent="0.2"/>
    <row r="56248" x14ac:dyDescent="0.2"/>
    <row r="56249" x14ac:dyDescent="0.2"/>
    <row r="56250" x14ac:dyDescent="0.2"/>
    <row r="56251" x14ac:dyDescent="0.2"/>
    <row r="56252" x14ac:dyDescent="0.2"/>
    <row r="56253" x14ac:dyDescent="0.2"/>
    <row r="56254" x14ac:dyDescent="0.2"/>
    <row r="56255" x14ac:dyDescent="0.2"/>
    <row r="56256" x14ac:dyDescent="0.2"/>
    <row r="56257" x14ac:dyDescent="0.2"/>
    <row r="56258" x14ac:dyDescent="0.2"/>
    <row r="56259" x14ac:dyDescent="0.2"/>
    <row r="56260" x14ac:dyDescent="0.2"/>
    <row r="56261" x14ac:dyDescent="0.2"/>
    <row r="56262" x14ac:dyDescent="0.2"/>
    <row r="56263" x14ac:dyDescent="0.2"/>
    <row r="56264" x14ac:dyDescent="0.2"/>
    <row r="56265" x14ac:dyDescent="0.2"/>
    <row r="56266" x14ac:dyDescent="0.2"/>
    <row r="56267" x14ac:dyDescent="0.2"/>
    <row r="56268" x14ac:dyDescent="0.2"/>
    <row r="56269" x14ac:dyDescent="0.2"/>
    <row r="56270" x14ac:dyDescent="0.2"/>
    <row r="56271" x14ac:dyDescent="0.2"/>
    <row r="56272" x14ac:dyDescent="0.2"/>
    <row r="56273" x14ac:dyDescent="0.2"/>
    <row r="56274" x14ac:dyDescent="0.2"/>
    <row r="56275" x14ac:dyDescent="0.2"/>
    <row r="56276" x14ac:dyDescent="0.2"/>
    <row r="56277" x14ac:dyDescent="0.2"/>
    <row r="56278" x14ac:dyDescent="0.2"/>
    <row r="56279" x14ac:dyDescent="0.2"/>
    <row r="56280" x14ac:dyDescent="0.2"/>
    <row r="56281" x14ac:dyDescent="0.2"/>
    <row r="56282" x14ac:dyDescent="0.2"/>
    <row r="56283" x14ac:dyDescent="0.2"/>
    <row r="56284" x14ac:dyDescent="0.2"/>
    <row r="56285" x14ac:dyDescent="0.2"/>
    <row r="56286" x14ac:dyDescent="0.2"/>
    <row r="56287" x14ac:dyDescent="0.2"/>
    <row r="56288" x14ac:dyDescent="0.2"/>
    <row r="56289" x14ac:dyDescent="0.2"/>
    <row r="56290" x14ac:dyDescent="0.2"/>
    <row r="56291" x14ac:dyDescent="0.2"/>
    <row r="56292" x14ac:dyDescent="0.2"/>
    <row r="56293" x14ac:dyDescent="0.2"/>
    <row r="56294" x14ac:dyDescent="0.2"/>
    <row r="56295" x14ac:dyDescent="0.2"/>
    <row r="56296" x14ac:dyDescent="0.2"/>
    <row r="56297" x14ac:dyDescent="0.2"/>
    <row r="56298" x14ac:dyDescent="0.2"/>
    <row r="56299" x14ac:dyDescent="0.2"/>
    <row r="56300" x14ac:dyDescent="0.2"/>
    <row r="56301" x14ac:dyDescent="0.2"/>
    <row r="56302" x14ac:dyDescent="0.2"/>
    <row r="56303" x14ac:dyDescent="0.2"/>
    <row r="56304" x14ac:dyDescent="0.2"/>
    <row r="56305" x14ac:dyDescent="0.2"/>
    <row r="56306" x14ac:dyDescent="0.2"/>
    <row r="56307" x14ac:dyDescent="0.2"/>
    <row r="56308" x14ac:dyDescent="0.2"/>
    <row r="56309" x14ac:dyDescent="0.2"/>
    <row r="56310" x14ac:dyDescent="0.2"/>
    <row r="56311" x14ac:dyDescent="0.2"/>
    <row r="56312" x14ac:dyDescent="0.2"/>
    <row r="56313" x14ac:dyDescent="0.2"/>
    <row r="56314" x14ac:dyDescent="0.2"/>
    <row r="56315" x14ac:dyDescent="0.2"/>
    <row r="56316" x14ac:dyDescent="0.2"/>
    <row r="56317" x14ac:dyDescent="0.2"/>
    <row r="56318" x14ac:dyDescent="0.2"/>
    <row r="56319" x14ac:dyDescent="0.2"/>
    <row r="56320" x14ac:dyDescent="0.2"/>
    <row r="56321" x14ac:dyDescent="0.2"/>
    <row r="56322" x14ac:dyDescent="0.2"/>
    <row r="56323" x14ac:dyDescent="0.2"/>
    <row r="56324" x14ac:dyDescent="0.2"/>
    <row r="56325" x14ac:dyDescent="0.2"/>
    <row r="56326" x14ac:dyDescent="0.2"/>
    <row r="56327" x14ac:dyDescent="0.2"/>
    <row r="56328" x14ac:dyDescent="0.2"/>
    <row r="56329" x14ac:dyDescent="0.2"/>
    <row r="56330" x14ac:dyDescent="0.2"/>
    <row r="56331" x14ac:dyDescent="0.2"/>
    <row r="56332" x14ac:dyDescent="0.2"/>
    <row r="56333" x14ac:dyDescent="0.2"/>
    <row r="56334" x14ac:dyDescent="0.2"/>
    <row r="56335" x14ac:dyDescent="0.2"/>
    <row r="56336" x14ac:dyDescent="0.2"/>
    <row r="56337" x14ac:dyDescent="0.2"/>
    <row r="56338" x14ac:dyDescent="0.2"/>
    <row r="56339" x14ac:dyDescent="0.2"/>
    <row r="56340" x14ac:dyDescent="0.2"/>
    <row r="56341" x14ac:dyDescent="0.2"/>
    <row r="56342" x14ac:dyDescent="0.2"/>
    <row r="56343" x14ac:dyDescent="0.2"/>
    <row r="56344" x14ac:dyDescent="0.2"/>
    <row r="56345" x14ac:dyDescent="0.2"/>
    <row r="56346" x14ac:dyDescent="0.2"/>
    <row r="56347" x14ac:dyDescent="0.2"/>
    <row r="56348" x14ac:dyDescent="0.2"/>
    <row r="56349" x14ac:dyDescent="0.2"/>
    <row r="56350" x14ac:dyDescent="0.2"/>
    <row r="56351" x14ac:dyDescent="0.2"/>
    <row r="56352" x14ac:dyDescent="0.2"/>
    <row r="56353" x14ac:dyDescent="0.2"/>
    <row r="56354" x14ac:dyDescent="0.2"/>
    <row r="56355" x14ac:dyDescent="0.2"/>
    <row r="56356" x14ac:dyDescent="0.2"/>
    <row r="56357" x14ac:dyDescent="0.2"/>
    <row r="56358" x14ac:dyDescent="0.2"/>
    <row r="56359" x14ac:dyDescent="0.2"/>
    <row r="56360" x14ac:dyDescent="0.2"/>
    <row r="56361" x14ac:dyDescent="0.2"/>
    <row r="56362" x14ac:dyDescent="0.2"/>
    <row r="56363" x14ac:dyDescent="0.2"/>
    <row r="56364" x14ac:dyDescent="0.2"/>
    <row r="56365" x14ac:dyDescent="0.2"/>
    <row r="56366" x14ac:dyDescent="0.2"/>
    <row r="56367" x14ac:dyDescent="0.2"/>
    <row r="56368" x14ac:dyDescent="0.2"/>
    <row r="56369" x14ac:dyDescent="0.2"/>
    <row r="56370" x14ac:dyDescent="0.2"/>
    <row r="56371" x14ac:dyDescent="0.2"/>
    <row r="56372" x14ac:dyDescent="0.2"/>
    <row r="56373" x14ac:dyDescent="0.2"/>
    <row r="56374" x14ac:dyDescent="0.2"/>
    <row r="56375" x14ac:dyDescent="0.2"/>
    <row r="56376" x14ac:dyDescent="0.2"/>
    <row r="56377" x14ac:dyDescent="0.2"/>
    <row r="56378" x14ac:dyDescent="0.2"/>
    <row r="56379" x14ac:dyDescent="0.2"/>
    <row r="56380" x14ac:dyDescent="0.2"/>
    <row r="56381" x14ac:dyDescent="0.2"/>
    <row r="56382" x14ac:dyDescent="0.2"/>
    <row r="56383" x14ac:dyDescent="0.2"/>
    <row r="56384" x14ac:dyDescent="0.2"/>
    <row r="56385" x14ac:dyDescent="0.2"/>
    <row r="56386" x14ac:dyDescent="0.2"/>
    <row r="56387" x14ac:dyDescent="0.2"/>
    <row r="56388" x14ac:dyDescent="0.2"/>
    <row r="56389" x14ac:dyDescent="0.2"/>
    <row r="56390" x14ac:dyDescent="0.2"/>
    <row r="56391" x14ac:dyDescent="0.2"/>
    <row r="56392" x14ac:dyDescent="0.2"/>
    <row r="56393" x14ac:dyDescent="0.2"/>
    <row r="56394" x14ac:dyDescent="0.2"/>
    <row r="56395" x14ac:dyDescent="0.2"/>
    <row r="56396" x14ac:dyDescent="0.2"/>
    <row r="56397" x14ac:dyDescent="0.2"/>
    <row r="56398" x14ac:dyDescent="0.2"/>
    <row r="56399" x14ac:dyDescent="0.2"/>
    <row r="56400" x14ac:dyDescent="0.2"/>
    <row r="56401" x14ac:dyDescent="0.2"/>
    <row r="56402" x14ac:dyDescent="0.2"/>
    <row r="56403" x14ac:dyDescent="0.2"/>
    <row r="56404" x14ac:dyDescent="0.2"/>
    <row r="56405" x14ac:dyDescent="0.2"/>
    <row r="56406" x14ac:dyDescent="0.2"/>
    <row r="56407" x14ac:dyDescent="0.2"/>
    <row r="56408" x14ac:dyDescent="0.2"/>
    <row r="56409" x14ac:dyDescent="0.2"/>
    <row r="56410" x14ac:dyDescent="0.2"/>
    <row r="56411" x14ac:dyDescent="0.2"/>
    <row r="56412" x14ac:dyDescent="0.2"/>
    <row r="56413" x14ac:dyDescent="0.2"/>
    <row r="56414" x14ac:dyDescent="0.2"/>
    <row r="56415" x14ac:dyDescent="0.2"/>
    <row r="56416" x14ac:dyDescent="0.2"/>
    <row r="56417" x14ac:dyDescent="0.2"/>
    <row r="56418" x14ac:dyDescent="0.2"/>
    <row r="56419" x14ac:dyDescent="0.2"/>
    <row r="56420" x14ac:dyDescent="0.2"/>
    <row r="56421" x14ac:dyDescent="0.2"/>
    <row r="56422" x14ac:dyDescent="0.2"/>
    <row r="56423" x14ac:dyDescent="0.2"/>
    <row r="56424" x14ac:dyDescent="0.2"/>
    <row r="56425" x14ac:dyDescent="0.2"/>
    <row r="56426" x14ac:dyDescent="0.2"/>
    <row r="56427" x14ac:dyDescent="0.2"/>
    <row r="56428" x14ac:dyDescent="0.2"/>
    <row r="56429" x14ac:dyDescent="0.2"/>
    <row r="56430" x14ac:dyDescent="0.2"/>
    <row r="56431" x14ac:dyDescent="0.2"/>
    <row r="56432" x14ac:dyDescent="0.2"/>
    <row r="56433" x14ac:dyDescent="0.2"/>
    <row r="56434" x14ac:dyDescent="0.2"/>
    <row r="56435" x14ac:dyDescent="0.2"/>
    <row r="56436" x14ac:dyDescent="0.2"/>
    <row r="56437" x14ac:dyDescent="0.2"/>
    <row r="56438" x14ac:dyDescent="0.2"/>
    <row r="56439" x14ac:dyDescent="0.2"/>
    <row r="56440" x14ac:dyDescent="0.2"/>
    <row r="56441" x14ac:dyDescent="0.2"/>
    <row r="56442" x14ac:dyDescent="0.2"/>
    <row r="56443" x14ac:dyDescent="0.2"/>
    <row r="56444" x14ac:dyDescent="0.2"/>
    <row r="56445" x14ac:dyDescent="0.2"/>
    <row r="56446" x14ac:dyDescent="0.2"/>
    <row r="56447" x14ac:dyDescent="0.2"/>
    <row r="56448" x14ac:dyDescent="0.2"/>
    <row r="56449" x14ac:dyDescent="0.2"/>
    <row r="56450" x14ac:dyDescent="0.2"/>
    <row r="56451" x14ac:dyDescent="0.2"/>
    <row r="56452" x14ac:dyDescent="0.2"/>
    <row r="56453" x14ac:dyDescent="0.2"/>
    <row r="56454" x14ac:dyDescent="0.2"/>
    <row r="56455" x14ac:dyDescent="0.2"/>
    <row r="56456" x14ac:dyDescent="0.2"/>
    <row r="56457" x14ac:dyDescent="0.2"/>
    <row r="56458" x14ac:dyDescent="0.2"/>
    <row r="56459" x14ac:dyDescent="0.2"/>
    <row r="56460" x14ac:dyDescent="0.2"/>
    <row r="56461" x14ac:dyDescent="0.2"/>
    <row r="56462" x14ac:dyDescent="0.2"/>
    <row r="56463" x14ac:dyDescent="0.2"/>
    <row r="56464" x14ac:dyDescent="0.2"/>
    <row r="56465" x14ac:dyDescent="0.2"/>
    <row r="56466" x14ac:dyDescent="0.2"/>
    <row r="56467" x14ac:dyDescent="0.2"/>
    <row r="56468" x14ac:dyDescent="0.2"/>
    <row r="56469" x14ac:dyDescent="0.2"/>
    <row r="56470" x14ac:dyDescent="0.2"/>
    <row r="56471" x14ac:dyDescent="0.2"/>
    <row r="56472" x14ac:dyDescent="0.2"/>
    <row r="56473" x14ac:dyDescent="0.2"/>
    <row r="56474" x14ac:dyDescent="0.2"/>
    <row r="56475" x14ac:dyDescent="0.2"/>
    <row r="56476" x14ac:dyDescent="0.2"/>
    <row r="56477" x14ac:dyDescent="0.2"/>
    <row r="56478" x14ac:dyDescent="0.2"/>
    <row r="56479" x14ac:dyDescent="0.2"/>
    <row r="56480" x14ac:dyDescent="0.2"/>
    <row r="56481" x14ac:dyDescent="0.2"/>
    <row r="56482" x14ac:dyDescent="0.2"/>
    <row r="56483" x14ac:dyDescent="0.2"/>
    <row r="56484" x14ac:dyDescent="0.2"/>
    <row r="56485" x14ac:dyDescent="0.2"/>
    <row r="56486" x14ac:dyDescent="0.2"/>
    <row r="56487" x14ac:dyDescent="0.2"/>
    <row r="56488" x14ac:dyDescent="0.2"/>
    <row r="56489" x14ac:dyDescent="0.2"/>
    <row r="56490" x14ac:dyDescent="0.2"/>
    <row r="56491" x14ac:dyDescent="0.2"/>
    <row r="56492" x14ac:dyDescent="0.2"/>
    <row r="56493" x14ac:dyDescent="0.2"/>
    <row r="56494" x14ac:dyDescent="0.2"/>
    <row r="56495" x14ac:dyDescent="0.2"/>
    <row r="56496" x14ac:dyDescent="0.2"/>
    <row r="56497" x14ac:dyDescent="0.2"/>
    <row r="56498" x14ac:dyDescent="0.2"/>
    <row r="56499" x14ac:dyDescent="0.2"/>
    <row r="56500" x14ac:dyDescent="0.2"/>
    <row r="56501" x14ac:dyDescent="0.2"/>
    <row r="56502" x14ac:dyDescent="0.2"/>
    <row r="56503" x14ac:dyDescent="0.2"/>
    <row r="56504" x14ac:dyDescent="0.2"/>
    <row r="56505" x14ac:dyDescent="0.2"/>
    <row r="56506" x14ac:dyDescent="0.2"/>
    <row r="56507" x14ac:dyDescent="0.2"/>
    <row r="56508" x14ac:dyDescent="0.2"/>
    <row r="56509" x14ac:dyDescent="0.2"/>
    <row r="56510" x14ac:dyDescent="0.2"/>
    <row r="56511" x14ac:dyDescent="0.2"/>
    <row r="56512" x14ac:dyDescent="0.2"/>
    <row r="56513" x14ac:dyDescent="0.2"/>
    <row r="56514" x14ac:dyDescent="0.2"/>
    <row r="56515" x14ac:dyDescent="0.2"/>
    <row r="56516" x14ac:dyDescent="0.2"/>
    <row r="56517" x14ac:dyDescent="0.2"/>
    <row r="56518" x14ac:dyDescent="0.2"/>
    <row r="56519" x14ac:dyDescent="0.2"/>
    <row r="56520" x14ac:dyDescent="0.2"/>
    <row r="56521" x14ac:dyDescent="0.2"/>
    <row r="56522" x14ac:dyDescent="0.2"/>
    <row r="56523" x14ac:dyDescent="0.2"/>
    <row r="56524" x14ac:dyDescent="0.2"/>
    <row r="56525" x14ac:dyDescent="0.2"/>
    <row r="56526" x14ac:dyDescent="0.2"/>
    <row r="56527" x14ac:dyDescent="0.2"/>
    <row r="56528" x14ac:dyDescent="0.2"/>
    <row r="56529" x14ac:dyDescent="0.2"/>
    <row r="56530" x14ac:dyDescent="0.2"/>
    <row r="56531" x14ac:dyDescent="0.2"/>
    <row r="56532" x14ac:dyDescent="0.2"/>
    <row r="56533" x14ac:dyDescent="0.2"/>
    <row r="56534" x14ac:dyDescent="0.2"/>
    <row r="56535" x14ac:dyDescent="0.2"/>
    <row r="56536" x14ac:dyDescent="0.2"/>
    <row r="56537" x14ac:dyDescent="0.2"/>
    <row r="56538" x14ac:dyDescent="0.2"/>
    <row r="56539" x14ac:dyDescent="0.2"/>
    <row r="56540" x14ac:dyDescent="0.2"/>
    <row r="56541" x14ac:dyDescent="0.2"/>
    <row r="56542" x14ac:dyDescent="0.2"/>
    <row r="56543" x14ac:dyDescent="0.2"/>
    <row r="56544" x14ac:dyDescent="0.2"/>
    <row r="56545" x14ac:dyDescent="0.2"/>
    <row r="56546" x14ac:dyDescent="0.2"/>
    <row r="56547" x14ac:dyDescent="0.2"/>
    <row r="56548" x14ac:dyDescent="0.2"/>
    <row r="56549" x14ac:dyDescent="0.2"/>
    <row r="56550" x14ac:dyDescent="0.2"/>
    <row r="56551" x14ac:dyDescent="0.2"/>
    <row r="56552" x14ac:dyDescent="0.2"/>
    <row r="56553" x14ac:dyDescent="0.2"/>
    <row r="56554" x14ac:dyDescent="0.2"/>
    <row r="56555" x14ac:dyDescent="0.2"/>
    <row r="56556" x14ac:dyDescent="0.2"/>
    <row r="56557" x14ac:dyDescent="0.2"/>
    <row r="56558" x14ac:dyDescent="0.2"/>
    <row r="56559" x14ac:dyDescent="0.2"/>
    <row r="56560" x14ac:dyDescent="0.2"/>
    <row r="56561" x14ac:dyDescent="0.2"/>
    <row r="56562" x14ac:dyDescent="0.2"/>
    <row r="56563" x14ac:dyDescent="0.2"/>
    <row r="56564" x14ac:dyDescent="0.2"/>
    <row r="56565" x14ac:dyDescent="0.2"/>
    <row r="56566" x14ac:dyDescent="0.2"/>
    <row r="56567" x14ac:dyDescent="0.2"/>
    <row r="56568" x14ac:dyDescent="0.2"/>
    <row r="56569" x14ac:dyDescent="0.2"/>
    <row r="56570" x14ac:dyDescent="0.2"/>
    <row r="56571" x14ac:dyDescent="0.2"/>
    <row r="56572" x14ac:dyDescent="0.2"/>
    <row r="56573" x14ac:dyDescent="0.2"/>
    <row r="56574" x14ac:dyDescent="0.2"/>
    <row r="56575" x14ac:dyDescent="0.2"/>
    <row r="56576" x14ac:dyDescent="0.2"/>
    <row r="56577" x14ac:dyDescent="0.2"/>
    <row r="56578" x14ac:dyDescent="0.2"/>
    <row r="56579" x14ac:dyDescent="0.2"/>
    <row r="56580" x14ac:dyDescent="0.2"/>
    <row r="56581" x14ac:dyDescent="0.2"/>
    <row r="56582" x14ac:dyDescent="0.2"/>
    <row r="56583" x14ac:dyDescent="0.2"/>
    <row r="56584" x14ac:dyDescent="0.2"/>
    <row r="56585" x14ac:dyDescent="0.2"/>
    <row r="56586" x14ac:dyDescent="0.2"/>
    <row r="56587" x14ac:dyDescent="0.2"/>
    <row r="56588" x14ac:dyDescent="0.2"/>
    <row r="56589" x14ac:dyDescent="0.2"/>
    <row r="56590" x14ac:dyDescent="0.2"/>
    <row r="56591" x14ac:dyDescent="0.2"/>
    <row r="56592" x14ac:dyDescent="0.2"/>
    <row r="56593" x14ac:dyDescent="0.2"/>
    <row r="56594" x14ac:dyDescent="0.2"/>
    <row r="56595" x14ac:dyDescent="0.2"/>
    <row r="56596" x14ac:dyDescent="0.2"/>
    <row r="56597" x14ac:dyDescent="0.2"/>
    <row r="56598" x14ac:dyDescent="0.2"/>
    <row r="56599" x14ac:dyDescent="0.2"/>
    <row r="56600" x14ac:dyDescent="0.2"/>
    <row r="56601" x14ac:dyDescent="0.2"/>
    <row r="56602" x14ac:dyDescent="0.2"/>
    <row r="56603" x14ac:dyDescent="0.2"/>
    <row r="56604" x14ac:dyDescent="0.2"/>
    <row r="56605" x14ac:dyDescent="0.2"/>
    <row r="56606" x14ac:dyDescent="0.2"/>
    <row r="56607" x14ac:dyDescent="0.2"/>
    <row r="56608" x14ac:dyDescent="0.2"/>
    <row r="56609" x14ac:dyDescent="0.2"/>
    <row r="56610" x14ac:dyDescent="0.2"/>
    <row r="56611" x14ac:dyDescent="0.2"/>
    <row r="56612" x14ac:dyDescent="0.2"/>
    <row r="56613" x14ac:dyDescent="0.2"/>
    <row r="56614" x14ac:dyDescent="0.2"/>
    <row r="56615" x14ac:dyDescent="0.2"/>
    <row r="56616" x14ac:dyDescent="0.2"/>
    <row r="56617" x14ac:dyDescent="0.2"/>
    <row r="56618" x14ac:dyDescent="0.2"/>
    <row r="56619" x14ac:dyDescent="0.2"/>
    <row r="56620" x14ac:dyDescent="0.2"/>
    <row r="56621" x14ac:dyDescent="0.2"/>
    <row r="56622" x14ac:dyDescent="0.2"/>
    <row r="56623" x14ac:dyDescent="0.2"/>
    <row r="56624" x14ac:dyDescent="0.2"/>
    <row r="56625" x14ac:dyDescent="0.2"/>
    <row r="56626" x14ac:dyDescent="0.2"/>
    <row r="56627" x14ac:dyDescent="0.2"/>
    <row r="56628" x14ac:dyDescent="0.2"/>
    <row r="56629" x14ac:dyDescent="0.2"/>
    <row r="56630" x14ac:dyDescent="0.2"/>
    <row r="56631" x14ac:dyDescent="0.2"/>
    <row r="56632" x14ac:dyDescent="0.2"/>
    <row r="56633" x14ac:dyDescent="0.2"/>
    <row r="56634" x14ac:dyDescent="0.2"/>
    <row r="56635" x14ac:dyDescent="0.2"/>
    <row r="56636" x14ac:dyDescent="0.2"/>
    <row r="56637" x14ac:dyDescent="0.2"/>
    <row r="56638" x14ac:dyDescent="0.2"/>
    <row r="56639" x14ac:dyDescent="0.2"/>
    <row r="56640" x14ac:dyDescent="0.2"/>
    <row r="56641" x14ac:dyDescent="0.2"/>
    <row r="56642" x14ac:dyDescent="0.2"/>
    <row r="56643" x14ac:dyDescent="0.2"/>
    <row r="56644" x14ac:dyDescent="0.2"/>
    <row r="56645" x14ac:dyDescent="0.2"/>
    <row r="56646" x14ac:dyDescent="0.2"/>
    <row r="56647" x14ac:dyDescent="0.2"/>
    <row r="56648" x14ac:dyDescent="0.2"/>
    <row r="56649" x14ac:dyDescent="0.2"/>
    <row r="56650" x14ac:dyDescent="0.2"/>
    <row r="56651" x14ac:dyDescent="0.2"/>
    <row r="56652" x14ac:dyDescent="0.2"/>
    <row r="56653" x14ac:dyDescent="0.2"/>
    <row r="56654" x14ac:dyDescent="0.2"/>
    <row r="56655" x14ac:dyDescent="0.2"/>
    <row r="56656" x14ac:dyDescent="0.2"/>
    <row r="56657" x14ac:dyDescent="0.2"/>
    <row r="56658" x14ac:dyDescent="0.2"/>
    <row r="56659" x14ac:dyDescent="0.2"/>
    <row r="56660" x14ac:dyDescent="0.2"/>
    <row r="56661" x14ac:dyDescent="0.2"/>
    <row r="56662" x14ac:dyDescent="0.2"/>
    <row r="56663" x14ac:dyDescent="0.2"/>
    <row r="56664" x14ac:dyDescent="0.2"/>
    <row r="56665" x14ac:dyDescent="0.2"/>
    <row r="56666" x14ac:dyDescent="0.2"/>
    <row r="56667" x14ac:dyDescent="0.2"/>
    <row r="56668" x14ac:dyDescent="0.2"/>
    <row r="56669" x14ac:dyDescent="0.2"/>
    <row r="56670" x14ac:dyDescent="0.2"/>
    <row r="56671" x14ac:dyDescent="0.2"/>
    <row r="56672" x14ac:dyDescent="0.2"/>
    <row r="56673" x14ac:dyDescent="0.2"/>
    <row r="56674" x14ac:dyDescent="0.2"/>
    <row r="56675" x14ac:dyDescent="0.2"/>
    <row r="56676" x14ac:dyDescent="0.2"/>
    <row r="56677" x14ac:dyDescent="0.2"/>
    <row r="56678" x14ac:dyDescent="0.2"/>
    <row r="56679" x14ac:dyDescent="0.2"/>
    <row r="56680" x14ac:dyDescent="0.2"/>
    <row r="56681" x14ac:dyDescent="0.2"/>
    <row r="56682" x14ac:dyDescent="0.2"/>
    <row r="56683" x14ac:dyDescent="0.2"/>
    <row r="56684" x14ac:dyDescent="0.2"/>
    <row r="56685" x14ac:dyDescent="0.2"/>
    <row r="56686" x14ac:dyDescent="0.2"/>
    <row r="56687" x14ac:dyDescent="0.2"/>
    <row r="56688" x14ac:dyDescent="0.2"/>
    <row r="56689" x14ac:dyDescent="0.2"/>
    <row r="56690" x14ac:dyDescent="0.2"/>
    <row r="56691" x14ac:dyDescent="0.2"/>
    <row r="56692" x14ac:dyDescent="0.2"/>
    <row r="56693" x14ac:dyDescent="0.2"/>
    <row r="56694" x14ac:dyDescent="0.2"/>
    <row r="56695" x14ac:dyDescent="0.2"/>
    <row r="56696" x14ac:dyDescent="0.2"/>
    <row r="56697" x14ac:dyDescent="0.2"/>
    <row r="56698" x14ac:dyDescent="0.2"/>
    <row r="56699" x14ac:dyDescent="0.2"/>
    <row r="56700" x14ac:dyDescent="0.2"/>
    <row r="56701" x14ac:dyDescent="0.2"/>
    <row r="56702" x14ac:dyDescent="0.2"/>
    <row r="56703" x14ac:dyDescent="0.2"/>
    <row r="56704" x14ac:dyDescent="0.2"/>
    <row r="56705" x14ac:dyDescent="0.2"/>
    <row r="56706" x14ac:dyDescent="0.2"/>
    <row r="56707" x14ac:dyDescent="0.2"/>
    <row r="56708" x14ac:dyDescent="0.2"/>
    <row r="56709" x14ac:dyDescent="0.2"/>
    <row r="56710" x14ac:dyDescent="0.2"/>
    <row r="56711" x14ac:dyDescent="0.2"/>
    <row r="56712" x14ac:dyDescent="0.2"/>
    <row r="56713" x14ac:dyDescent="0.2"/>
    <row r="56714" x14ac:dyDescent="0.2"/>
    <row r="56715" x14ac:dyDescent="0.2"/>
    <row r="56716" x14ac:dyDescent="0.2"/>
    <row r="56717" x14ac:dyDescent="0.2"/>
    <row r="56718" x14ac:dyDescent="0.2"/>
    <row r="56719" x14ac:dyDescent="0.2"/>
    <row r="56720" x14ac:dyDescent="0.2"/>
    <row r="56721" x14ac:dyDescent="0.2"/>
    <row r="56722" x14ac:dyDescent="0.2"/>
    <row r="56723" x14ac:dyDescent="0.2"/>
    <row r="56724" x14ac:dyDescent="0.2"/>
    <row r="56725" x14ac:dyDescent="0.2"/>
    <row r="56726" x14ac:dyDescent="0.2"/>
    <row r="56727" x14ac:dyDescent="0.2"/>
    <row r="56728" x14ac:dyDescent="0.2"/>
    <row r="56729" x14ac:dyDescent="0.2"/>
    <row r="56730" x14ac:dyDescent="0.2"/>
    <row r="56731" x14ac:dyDescent="0.2"/>
    <row r="56732" x14ac:dyDescent="0.2"/>
    <row r="56733" x14ac:dyDescent="0.2"/>
    <row r="56734" x14ac:dyDescent="0.2"/>
    <row r="56735" x14ac:dyDescent="0.2"/>
    <row r="56736" x14ac:dyDescent="0.2"/>
    <row r="56737" x14ac:dyDescent="0.2"/>
    <row r="56738" x14ac:dyDescent="0.2"/>
    <row r="56739" x14ac:dyDescent="0.2"/>
    <row r="56740" x14ac:dyDescent="0.2"/>
    <row r="56741" x14ac:dyDescent="0.2"/>
    <row r="56742" x14ac:dyDescent="0.2"/>
    <row r="56743" x14ac:dyDescent="0.2"/>
    <row r="56744" x14ac:dyDescent="0.2"/>
    <row r="56745" x14ac:dyDescent="0.2"/>
    <row r="56746" x14ac:dyDescent="0.2"/>
    <row r="56747" x14ac:dyDescent="0.2"/>
    <row r="56748" x14ac:dyDescent="0.2"/>
    <row r="56749" x14ac:dyDescent="0.2"/>
    <row r="56750" x14ac:dyDescent="0.2"/>
    <row r="56751" x14ac:dyDescent="0.2"/>
    <row r="56752" x14ac:dyDescent="0.2"/>
    <row r="56753" x14ac:dyDescent="0.2"/>
    <row r="56754" x14ac:dyDescent="0.2"/>
    <row r="56755" x14ac:dyDescent="0.2"/>
    <row r="56756" x14ac:dyDescent="0.2"/>
    <row r="56757" x14ac:dyDescent="0.2"/>
    <row r="56758" x14ac:dyDescent="0.2"/>
    <row r="56759" x14ac:dyDescent="0.2"/>
    <row r="56760" x14ac:dyDescent="0.2"/>
    <row r="56761" x14ac:dyDescent="0.2"/>
    <row r="56762" x14ac:dyDescent="0.2"/>
    <row r="56763" x14ac:dyDescent="0.2"/>
    <row r="56764" x14ac:dyDescent="0.2"/>
    <row r="56765" x14ac:dyDescent="0.2"/>
    <row r="56766" x14ac:dyDescent="0.2"/>
    <row r="56767" x14ac:dyDescent="0.2"/>
    <row r="56768" x14ac:dyDescent="0.2"/>
    <row r="56769" x14ac:dyDescent="0.2"/>
    <row r="56770" x14ac:dyDescent="0.2"/>
    <row r="56771" x14ac:dyDescent="0.2"/>
    <row r="56772" x14ac:dyDescent="0.2"/>
    <row r="56773" x14ac:dyDescent="0.2"/>
    <row r="56774" x14ac:dyDescent="0.2"/>
    <row r="56775" x14ac:dyDescent="0.2"/>
    <row r="56776" x14ac:dyDescent="0.2"/>
    <row r="56777" x14ac:dyDescent="0.2"/>
    <row r="56778" x14ac:dyDescent="0.2"/>
    <row r="56779" x14ac:dyDescent="0.2"/>
    <row r="56780" x14ac:dyDescent="0.2"/>
    <row r="56781" x14ac:dyDescent="0.2"/>
    <row r="56782" x14ac:dyDescent="0.2"/>
    <row r="56783" x14ac:dyDescent="0.2"/>
    <row r="56784" x14ac:dyDescent="0.2"/>
    <row r="56785" x14ac:dyDescent="0.2"/>
    <row r="56786" x14ac:dyDescent="0.2"/>
    <row r="56787" x14ac:dyDescent="0.2"/>
    <row r="56788" x14ac:dyDescent="0.2"/>
    <row r="56789" x14ac:dyDescent="0.2"/>
    <row r="56790" x14ac:dyDescent="0.2"/>
    <row r="56791" x14ac:dyDescent="0.2"/>
    <row r="56792" x14ac:dyDescent="0.2"/>
    <row r="56793" x14ac:dyDescent="0.2"/>
    <row r="56794" x14ac:dyDescent="0.2"/>
    <row r="56795" x14ac:dyDescent="0.2"/>
    <row r="56796" x14ac:dyDescent="0.2"/>
    <row r="56797" x14ac:dyDescent="0.2"/>
    <row r="56798" x14ac:dyDescent="0.2"/>
    <row r="56799" x14ac:dyDescent="0.2"/>
    <row r="56800" x14ac:dyDescent="0.2"/>
    <row r="56801" x14ac:dyDescent="0.2"/>
    <row r="56802" x14ac:dyDescent="0.2"/>
    <row r="56803" x14ac:dyDescent="0.2"/>
    <row r="56804" x14ac:dyDescent="0.2"/>
    <row r="56805" x14ac:dyDescent="0.2"/>
    <row r="56806" x14ac:dyDescent="0.2"/>
    <row r="56807" x14ac:dyDescent="0.2"/>
    <row r="56808" x14ac:dyDescent="0.2"/>
    <row r="56809" x14ac:dyDescent="0.2"/>
    <row r="56810" x14ac:dyDescent="0.2"/>
    <row r="56811" x14ac:dyDescent="0.2"/>
    <row r="56812" x14ac:dyDescent="0.2"/>
    <row r="56813" x14ac:dyDescent="0.2"/>
    <row r="56814" x14ac:dyDescent="0.2"/>
    <row r="56815" x14ac:dyDescent="0.2"/>
    <row r="56816" x14ac:dyDescent="0.2"/>
    <row r="56817" x14ac:dyDescent="0.2"/>
    <row r="56818" x14ac:dyDescent="0.2"/>
    <row r="56819" x14ac:dyDescent="0.2"/>
    <row r="56820" x14ac:dyDescent="0.2"/>
    <row r="56821" x14ac:dyDescent="0.2"/>
    <row r="56822" x14ac:dyDescent="0.2"/>
    <row r="56823" x14ac:dyDescent="0.2"/>
    <row r="56824" x14ac:dyDescent="0.2"/>
    <row r="56825" x14ac:dyDescent="0.2"/>
    <row r="56826" x14ac:dyDescent="0.2"/>
    <row r="56827" x14ac:dyDescent="0.2"/>
    <row r="56828" x14ac:dyDescent="0.2"/>
    <row r="56829" x14ac:dyDescent="0.2"/>
    <row r="56830" x14ac:dyDescent="0.2"/>
    <row r="56831" x14ac:dyDescent="0.2"/>
    <row r="56832" x14ac:dyDescent="0.2"/>
    <row r="56833" x14ac:dyDescent="0.2"/>
    <row r="56834" x14ac:dyDescent="0.2"/>
    <row r="56835" x14ac:dyDescent="0.2"/>
    <row r="56836" x14ac:dyDescent="0.2"/>
    <row r="56837" x14ac:dyDescent="0.2"/>
    <row r="56838" x14ac:dyDescent="0.2"/>
    <row r="56839" x14ac:dyDescent="0.2"/>
    <row r="56840" x14ac:dyDescent="0.2"/>
    <row r="56841" x14ac:dyDescent="0.2"/>
    <row r="56842" x14ac:dyDescent="0.2"/>
    <row r="56843" x14ac:dyDescent="0.2"/>
    <row r="56844" x14ac:dyDescent="0.2"/>
    <row r="56845" x14ac:dyDescent="0.2"/>
    <row r="56846" x14ac:dyDescent="0.2"/>
    <row r="56847" x14ac:dyDescent="0.2"/>
    <row r="56848" x14ac:dyDescent="0.2"/>
    <row r="56849" x14ac:dyDescent="0.2"/>
    <row r="56850" x14ac:dyDescent="0.2"/>
    <row r="56851" x14ac:dyDescent="0.2"/>
    <row r="56852" x14ac:dyDescent="0.2"/>
    <row r="56853" x14ac:dyDescent="0.2"/>
    <row r="56854" x14ac:dyDescent="0.2"/>
    <row r="56855" x14ac:dyDescent="0.2"/>
    <row r="56856" x14ac:dyDescent="0.2"/>
    <row r="56857" x14ac:dyDescent="0.2"/>
    <row r="56858" x14ac:dyDescent="0.2"/>
    <row r="56859" x14ac:dyDescent="0.2"/>
    <row r="56860" x14ac:dyDescent="0.2"/>
    <row r="56861" x14ac:dyDescent="0.2"/>
    <row r="56862" x14ac:dyDescent="0.2"/>
    <row r="56863" x14ac:dyDescent="0.2"/>
    <row r="56864" x14ac:dyDescent="0.2"/>
    <row r="56865" x14ac:dyDescent="0.2"/>
    <row r="56866" x14ac:dyDescent="0.2"/>
    <row r="56867" x14ac:dyDescent="0.2"/>
    <row r="56868" x14ac:dyDescent="0.2"/>
    <row r="56869" x14ac:dyDescent="0.2"/>
    <row r="56870" x14ac:dyDescent="0.2"/>
    <row r="56871" x14ac:dyDescent="0.2"/>
    <row r="56872" x14ac:dyDescent="0.2"/>
    <row r="56873" x14ac:dyDescent="0.2"/>
    <row r="56874" x14ac:dyDescent="0.2"/>
    <row r="56875" x14ac:dyDescent="0.2"/>
    <row r="56876" x14ac:dyDescent="0.2"/>
    <row r="56877" x14ac:dyDescent="0.2"/>
    <row r="56878" x14ac:dyDescent="0.2"/>
    <row r="56879" x14ac:dyDescent="0.2"/>
    <row r="56880" x14ac:dyDescent="0.2"/>
    <row r="56881" x14ac:dyDescent="0.2"/>
    <row r="56882" x14ac:dyDescent="0.2"/>
    <row r="56883" x14ac:dyDescent="0.2"/>
    <row r="56884" x14ac:dyDescent="0.2"/>
    <row r="56885" x14ac:dyDescent="0.2"/>
    <row r="56886" x14ac:dyDescent="0.2"/>
    <row r="56887" x14ac:dyDescent="0.2"/>
    <row r="56888" x14ac:dyDescent="0.2"/>
    <row r="56889" x14ac:dyDescent="0.2"/>
    <row r="56890" x14ac:dyDescent="0.2"/>
    <row r="56891" x14ac:dyDescent="0.2"/>
    <row r="56892" x14ac:dyDescent="0.2"/>
    <row r="56893" x14ac:dyDescent="0.2"/>
    <row r="56894" x14ac:dyDescent="0.2"/>
    <row r="56895" x14ac:dyDescent="0.2"/>
    <row r="56896" x14ac:dyDescent="0.2"/>
    <row r="56897" x14ac:dyDescent="0.2"/>
    <row r="56898" x14ac:dyDescent="0.2"/>
    <row r="56899" x14ac:dyDescent="0.2"/>
    <row r="56900" x14ac:dyDescent="0.2"/>
    <row r="56901" x14ac:dyDescent="0.2"/>
    <row r="56902" x14ac:dyDescent="0.2"/>
    <row r="56903" x14ac:dyDescent="0.2"/>
    <row r="56904" x14ac:dyDescent="0.2"/>
    <row r="56905" x14ac:dyDescent="0.2"/>
    <row r="56906" x14ac:dyDescent="0.2"/>
    <row r="56907" x14ac:dyDescent="0.2"/>
    <row r="56908" x14ac:dyDescent="0.2"/>
    <row r="56909" x14ac:dyDescent="0.2"/>
    <row r="56910" x14ac:dyDescent="0.2"/>
    <row r="56911" x14ac:dyDescent="0.2"/>
    <row r="56912" x14ac:dyDescent="0.2"/>
    <row r="56913" x14ac:dyDescent="0.2"/>
    <row r="56914" x14ac:dyDescent="0.2"/>
    <row r="56915" x14ac:dyDescent="0.2"/>
    <row r="56916" x14ac:dyDescent="0.2"/>
    <row r="56917" x14ac:dyDescent="0.2"/>
    <row r="56918" x14ac:dyDescent="0.2"/>
    <row r="56919" x14ac:dyDescent="0.2"/>
    <row r="56920" x14ac:dyDescent="0.2"/>
    <row r="56921" x14ac:dyDescent="0.2"/>
    <row r="56922" x14ac:dyDescent="0.2"/>
    <row r="56923" x14ac:dyDescent="0.2"/>
    <row r="56924" x14ac:dyDescent="0.2"/>
    <row r="56925" x14ac:dyDescent="0.2"/>
    <row r="56926" x14ac:dyDescent="0.2"/>
    <row r="56927" x14ac:dyDescent="0.2"/>
    <row r="56928" x14ac:dyDescent="0.2"/>
    <row r="56929" x14ac:dyDescent="0.2"/>
    <row r="56930" x14ac:dyDescent="0.2"/>
    <row r="56931" x14ac:dyDescent="0.2"/>
    <row r="56932" x14ac:dyDescent="0.2"/>
    <row r="56933" x14ac:dyDescent="0.2"/>
    <row r="56934" x14ac:dyDescent="0.2"/>
    <row r="56935" x14ac:dyDescent="0.2"/>
    <row r="56936" x14ac:dyDescent="0.2"/>
    <row r="56937" x14ac:dyDescent="0.2"/>
    <row r="56938" x14ac:dyDescent="0.2"/>
    <row r="56939" x14ac:dyDescent="0.2"/>
    <row r="56940" x14ac:dyDescent="0.2"/>
    <row r="56941" x14ac:dyDescent="0.2"/>
    <row r="56942" x14ac:dyDescent="0.2"/>
    <row r="56943" x14ac:dyDescent="0.2"/>
    <row r="56944" x14ac:dyDescent="0.2"/>
    <row r="56945" x14ac:dyDescent="0.2"/>
    <row r="56946" x14ac:dyDescent="0.2"/>
    <row r="56947" x14ac:dyDescent="0.2"/>
    <row r="56948" x14ac:dyDescent="0.2"/>
    <row r="56949" x14ac:dyDescent="0.2"/>
    <row r="56950" x14ac:dyDescent="0.2"/>
    <row r="56951" x14ac:dyDescent="0.2"/>
    <row r="56952" x14ac:dyDescent="0.2"/>
    <row r="56953" x14ac:dyDescent="0.2"/>
    <row r="56954" x14ac:dyDescent="0.2"/>
    <row r="56955" x14ac:dyDescent="0.2"/>
    <row r="56956" x14ac:dyDescent="0.2"/>
    <row r="56957" x14ac:dyDescent="0.2"/>
    <row r="56958" x14ac:dyDescent="0.2"/>
    <row r="56959" x14ac:dyDescent="0.2"/>
    <row r="56960" x14ac:dyDescent="0.2"/>
    <row r="56961" x14ac:dyDescent="0.2"/>
    <row r="56962" x14ac:dyDescent="0.2"/>
    <row r="56963" x14ac:dyDescent="0.2"/>
    <row r="56964" x14ac:dyDescent="0.2"/>
    <row r="56965" x14ac:dyDescent="0.2"/>
    <row r="56966" x14ac:dyDescent="0.2"/>
    <row r="56967" x14ac:dyDescent="0.2"/>
    <row r="56968" x14ac:dyDescent="0.2"/>
    <row r="56969" x14ac:dyDescent="0.2"/>
    <row r="56970" x14ac:dyDescent="0.2"/>
    <row r="56971" x14ac:dyDescent="0.2"/>
    <row r="56972" x14ac:dyDescent="0.2"/>
    <row r="56973" x14ac:dyDescent="0.2"/>
    <row r="56974" x14ac:dyDescent="0.2"/>
    <row r="56975" x14ac:dyDescent="0.2"/>
    <row r="56976" x14ac:dyDescent="0.2"/>
    <row r="56977" x14ac:dyDescent="0.2"/>
    <row r="56978" x14ac:dyDescent="0.2"/>
    <row r="56979" x14ac:dyDescent="0.2"/>
    <row r="56980" x14ac:dyDescent="0.2"/>
    <row r="56981" x14ac:dyDescent="0.2"/>
    <row r="56982" x14ac:dyDescent="0.2"/>
    <row r="56983" x14ac:dyDescent="0.2"/>
    <row r="56984" x14ac:dyDescent="0.2"/>
    <row r="56985" x14ac:dyDescent="0.2"/>
    <row r="56986" x14ac:dyDescent="0.2"/>
    <row r="56987" x14ac:dyDescent="0.2"/>
    <row r="56988" x14ac:dyDescent="0.2"/>
    <row r="56989" x14ac:dyDescent="0.2"/>
    <row r="56990" x14ac:dyDescent="0.2"/>
    <row r="56991" x14ac:dyDescent="0.2"/>
    <row r="56992" x14ac:dyDescent="0.2"/>
    <row r="56993" x14ac:dyDescent="0.2"/>
    <row r="56994" x14ac:dyDescent="0.2"/>
    <row r="56995" x14ac:dyDescent="0.2"/>
    <row r="56996" x14ac:dyDescent="0.2"/>
    <row r="56997" x14ac:dyDescent="0.2"/>
    <row r="56998" x14ac:dyDescent="0.2"/>
    <row r="56999" x14ac:dyDescent="0.2"/>
    <row r="57000" x14ac:dyDescent="0.2"/>
    <row r="57001" x14ac:dyDescent="0.2"/>
    <row r="57002" x14ac:dyDescent="0.2"/>
    <row r="57003" x14ac:dyDescent="0.2"/>
    <row r="57004" x14ac:dyDescent="0.2"/>
    <row r="57005" x14ac:dyDescent="0.2"/>
    <row r="57006" x14ac:dyDescent="0.2"/>
    <row r="57007" x14ac:dyDescent="0.2"/>
    <row r="57008" x14ac:dyDescent="0.2"/>
    <row r="57009" x14ac:dyDescent="0.2"/>
    <row r="57010" x14ac:dyDescent="0.2"/>
    <row r="57011" x14ac:dyDescent="0.2"/>
    <row r="57012" x14ac:dyDescent="0.2"/>
    <row r="57013" x14ac:dyDescent="0.2"/>
    <row r="57014" x14ac:dyDescent="0.2"/>
    <row r="57015" x14ac:dyDescent="0.2"/>
    <row r="57016" x14ac:dyDescent="0.2"/>
    <row r="57017" x14ac:dyDescent="0.2"/>
    <row r="57018" x14ac:dyDescent="0.2"/>
    <row r="57019" x14ac:dyDescent="0.2"/>
    <row r="57020" x14ac:dyDescent="0.2"/>
    <row r="57021" x14ac:dyDescent="0.2"/>
    <row r="57022" x14ac:dyDescent="0.2"/>
    <row r="57023" x14ac:dyDescent="0.2"/>
    <row r="57024" x14ac:dyDescent="0.2"/>
    <row r="57025" x14ac:dyDescent="0.2"/>
    <row r="57026" x14ac:dyDescent="0.2"/>
    <row r="57027" x14ac:dyDescent="0.2"/>
    <row r="57028" x14ac:dyDescent="0.2"/>
    <row r="57029" x14ac:dyDescent="0.2"/>
    <row r="57030" x14ac:dyDescent="0.2"/>
    <row r="57031" x14ac:dyDescent="0.2"/>
    <row r="57032" x14ac:dyDescent="0.2"/>
    <row r="57033" x14ac:dyDescent="0.2"/>
    <row r="57034" x14ac:dyDescent="0.2"/>
    <row r="57035" x14ac:dyDescent="0.2"/>
    <row r="57036" x14ac:dyDescent="0.2"/>
    <row r="57037" x14ac:dyDescent="0.2"/>
    <row r="57038" x14ac:dyDescent="0.2"/>
    <row r="57039" x14ac:dyDescent="0.2"/>
    <row r="57040" x14ac:dyDescent="0.2"/>
    <row r="57041" x14ac:dyDescent="0.2"/>
    <row r="57042" x14ac:dyDescent="0.2"/>
    <row r="57043" x14ac:dyDescent="0.2"/>
    <row r="57044" x14ac:dyDescent="0.2"/>
    <row r="57045" x14ac:dyDescent="0.2"/>
    <row r="57046" x14ac:dyDescent="0.2"/>
    <row r="57047" x14ac:dyDescent="0.2"/>
    <row r="57048" x14ac:dyDescent="0.2"/>
    <row r="57049" x14ac:dyDescent="0.2"/>
    <row r="57050" x14ac:dyDescent="0.2"/>
    <row r="57051" x14ac:dyDescent="0.2"/>
    <row r="57052" x14ac:dyDescent="0.2"/>
    <row r="57053" x14ac:dyDescent="0.2"/>
    <row r="57054" x14ac:dyDescent="0.2"/>
    <row r="57055" x14ac:dyDescent="0.2"/>
    <row r="57056" x14ac:dyDescent="0.2"/>
    <row r="57057" x14ac:dyDescent="0.2"/>
    <row r="57058" x14ac:dyDescent="0.2"/>
    <row r="57059" x14ac:dyDescent="0.2"/>
    <row r="57060" x14ac:dyDescent="0.2"/>
    <row r="57061" x14ac:dyDescent="0.2"/>
    <row r="57062" x14ac:dyDescent="0.2"/>
    <row r="57063" x14ac:dyDescent="0.2"/>
    <row r="57064" x14ac:dyDescent="0.2"/>
    <row r="57065" x14ac:dyDescent="0.2"/>
    <row r="57066" x14ac:dyDescent="0.2"/>
    <row r="57067" x14ac:dyDescent="0.2"/>
    <row r="57068" x14ac:dyDescent="0.2"/>
    <row r="57069" x14ac:dyDescent="0.2"/>
    <row r="57070" x14ac:dyDescent="0.2"/>
    <row r="57071" x14ac:dyDescent="0.2"/>
    <row r="57072" x14ac:dyDescent="0.2"/>
    <row r="57073" x14ac:dyDescent="0.2"/>
    <row r="57074" x14ac:dyDescent="0.2"/>
    <row r="57075" x14ac:dyDescent="0.2"/>
    <row r="57076" x14ac:dyDescent="0.2"/>
    <row r="57077" x14ac:dyDescent="0.2"/>
    <row r="57078" x14ac:dyDescent="0.2"/>
    <row r="57079" x14ac:dyDescent="0.2"/>
    <row r="57080" x14ac:dyDescent="0.2"/>
    <row r="57081" x14ac:dyDescent="0.2"/>
    <row r="57082" x14ac:dyDescent="0.2"/>
    <row r="57083" x14ac:dyDescent="0.2"/>
    <row r="57084" x14ac:dyDescent="0.2"/>
    <row r="57085" x14ac:dyDescent="0.2"/>
    <row r="57086" x14ac:dyDescent="0.2"/>
    <row r="57087" x14ac:dyDescent="0.2"/>
    <row r="57088" x14ac:dyDescent="0.2"/>
    <row r="57089" x14ac:dyDescent="0.2"/>
    <row r="57090" x14ac:dyDescent="0.2"/>
    <row r="57091" x14ac:dyDescent="0.2"/>
    <row r="57092" x14ac:dyDescent="0.2"/>
    <row r="57093" x14ac:dyDescent="0.2"/>
    <row r="57094" x14ac:dyDescent="0.2"/>
    <row r="57095" x14ac:dyDescent="0.2"/>
    <row r="57096" x14ac:dyDescent="0.2"/>
    <row r="57097" x14ac:dyDescent="0.2"/>
    <row r="57098" x14ac:dyDescent="0.2"/>
    <row r="57099" x14ac:dyDescent="0.2"/>
    <row r="57100" x14ac:dyDescent="0.2"/>
    <row r="57101" x14ac:dyDescent="0.2"/>
    <row r="57102" x14ac:dyDescent="0.2"/>
    <row r="57103" x14ac:dyDescent="0.2"/>
    <row r="57104" x14ac:dyDescent="0.2"/>
    <row r="57105" x14ac:dyDescent="0.2"/>
    <row r="57106" x14ac:dyDescent="0.2"/>
    <row r="57107" x14ac:dyDescent="0.2"/>
    <row r="57108" x14ac:dyDescent="0.2"/>
    <row r="57109" x14ac:dyDescent="0.2"/>
    <row r="57110" x14ac:dyDescent="0.2"/>
    <row r="57111" x14ac:dyDescent="0.2"/>
    <row r="57112" x14ac:dyDescent="0.2"/>
    <row r="57113" x14ac:dyDescent="0.2"/>
    <row r="57114" x14ac:dyDescent="0.2"/>
    <row r="57115" x14ac:dyDescent="0.2"/>
    <row r="57116" x14ac:dyDescent="0.2"/>
    <row r="57117" x14ac:dyDescent="0.2"/>
    <row r="57118" x14ac:dyDescent="0.2"/>
    <row r="57119" x14ac:dyDescent="0.2"/>
    <row r="57120" x14ac:dyDescent="0.2"/>
    <row r="57121" x14ac:dyDescent="0.2"/>
    <row r="57122" x14ac:dyDescent="0.2"/>
    <row r="57123" x14ac:dyDescent="0.2"/>
    <row r="57124" x14ac:dyDescent="0.2"/>
    <row r="57125" x14ac:dyDescent="0.2"/>
    <row r="57126" x14ac:dyDescent="0.2"/>
    <row r="57127" x14ac:dyDescent="0.2"/>
    <row r="57128" x14ac:dyDescent="0.2"/>
    <row r="57129" x14ac:dyDescent="0.2"/>
    <row r="57130" x14ac:dyDescent="0.2"/>
    <row r="57131" x14ac:dyDescent="0.2"/>
    <row r="57132" x14ac:dyDescent="0.2"/>
    <row r="57133" x14ac:dyDescent="0.2"/>
    <row r="57134" x14ac:dyDescent="0.2"/>
    <row r="57135" x14ac:dyDescent="0.2"/>
    <row r="57136" x14ac:dyDescent="0.2"/>
    <row r="57137" x14ac:dyDescent="0.2"/>
    <row r="57138" x14ac:dyDescent="0.2"/>
    <row r="57139" x14ac:dyDescent="0.2"/>
    <row r="57140" x14ac:dyDescent="0.2"/>
    <row r="57141" x14ac:dyDescent="0.2"/>
    <row r="57142" x14ac:dyDescent="0.2"/>
    <row r="57143" x14ac:dyDescent="0.2"/>
    <row r="57144" x14ac:dyDescent="0.2"/>
    <row r="57145" x14ac:dyDescent="0.2"/>
    <row r="57146" x14ac:dyDescent="0.2"/>
    <row r="57147" x14ac:dyDescent="0.2"/>
    <row r="57148" x14ac:dyDescent="0.2"/>
    <row r="57149" x14ac:dyDescent="0.2"/>
    <row r="57150" x14ac:dyDescent="0.2"/>
    <row r="57151" x14ac:dyDescent="0.2"/>
    <row r="57152" x14ac:dyDescent="0.2"/>
    <row r="57153" x14ac:dyDescent="0.2"/>
    <row r="57154" x14ac:dyDescent="0.2"/>
    <row r="57155" x14ac:dyDescent="0.2"/>
    <row r="57156" x14ac:dyDescent="0.2"/>
    <row r="57157" x14ac:dyDescent="0.2"/>
    <row r="57158" x14ac:dyDescent="0.2"/>
    <row r="57159" x14ac:dyDescent="0.2"/>
    <row r="57160" x14ac:dyDescent="0.2"/>
    <row r="57161" x14ac:dyDescent="0.2"/>
    <row r="57162" x14ac:dyDescent="0.2"/>
    <row r="57163" x14ac:dyDescent="0.2"/>
    <row r="57164" x14ac:dyDescent="0.2"/>
    <row r="57165" x14ac:dyDescent="0.2"/>
    <row r="57166" x14ac:dyDescent="0.2"/>
    <row r="57167" x14ac:dyDescent="0.2"/>
    <row r="57168" x14ac:dyDescent="0.2"/>
    <row r="57169" x14ac:dyDescent="0.2"/>
    <row r="57170" x14ac:dyDescent="0.2"/>
    <row r="57171" x14ac:dyDescent="0.2"/>
    <row r="57172" x14ac:dyDescent="0.2"/>
    <row r="57173" x14ac:dyDescent="0.2"/>
    <row r="57174" x14ac:dyDescent="0.2"/>
    <row r="57175" x14ac:dyDescent="0.2"/>
    <row r="57176" x14ac:dyDescent="0.2"/>
    <row r="57177" x14ac:dyDescent="0.2"/>
    <row r="57178" x14ac:dyDescent="0.2"/>
    <row r="57179" x14ac:dyDescent="0.2"/>
    <row r="57180" x14ac:dyDescent="0.2"/>
    <row r="57181" x14ac:dyDescent="0.2"/>
    <row r="57182" x14ac:dyDescent="0.2"/>
    <row r="57183" x14ac:dyDescent="0.2"/>
    <row r="57184" x14ac:dyDescent="0.2"/>
    <row r="57185" x14ac:dyDescent="0.2"/>
    <row r="57186" x14ac:dyDescent="0.2"/>
    <row r="57187" x14ac:dyDescent="0.2"/>
    <row r="57188" x14ac:dyDescent="0.2"/>
    <row r="57189" x14ac:dyDescent="0.2"/>
    <row r="57190" x14ac:dyDescent="0.2"/>
    <row r="57191" x14ac:dyDescent="0.2"/>
    <row r="57192" x14ac:dyDescent="0.2"/>
    <row r="57193" x14ac:dyDescent="0.2"/>
    <row r="57194" x14ac:dyDescent="0.2"/>
    <row r="57195" x14ac:dyDescent="0.2"/>
    <row r="57196" x14ac:dyDescent="0.2"/>
    <row r="57197" x14ac:dyDescent="0.2"/>
    <row r="57198" x14ac:dyDescent="0.2"/>
    <row r="57199" x14ac:dyDescent="0.2"/>
    <row r="57200" x14ac:dyDescent="0.2"/>
    <row r="57201" x14ac:dyDescent="0.2"/>
    <row r="57202" x14ac:dyDescent="0.2"/>
    <row r="57203" x14ac:dyDescent="0.2"/>
    <row r="57204" x14ac:dyDescent="0.2"/>
    <row r="57205" x14ac:dyDescent="0.2"/>
    <row r="57206" x14ac:dyDescent="0.2"/>
    <row r="57207" x14ac:dyDescent="0.2"/>
    <row r="57208" x14ac:dyDescent="0.2"/>
    <row r="57209" x14ac:dyDescent="0.2"/>
    <row r="57210" x14ac:dyDescent="0.2"/>
    <row r="57211" x14ac:dyDescent="0.2"/>
    <row r="57212" x14ac:dyDescent="0.2"/>
    <row r="57213" x14ac:dyDescent="0.2"/>
    <row r="57214" x14ac:dyDescent="0.2"/>
    <row r="57215" x14ac:dyDescent="0.2"/>
    <row r="57216" x14ac:dyDescent="0.2"/>
    <row r="57217" x14ac:dyDescent="0.2"/>
    <row r="57218" x14ac:dyDescent="0.2"/>
    <row r="57219" x14ac:dyDescent="0.2"/>
    <row r="57220" x14ac:dyDescent="0.2"/>
    <row r="57221" x14ac:dyDescent="0.2"/>
    <row r="57222" x14ac:dyDescent="0.2"/>
    <row r="57223" x14ac:dyDescent="0.2"/>
    <row r="57224" x14ac:dyDescent="0.2"/>
    <row r="57225" x14ac:dyDescent="0.2"/>
    <row r="57226" x14ac:dyDescent="0.2"/>
    <row r="57227" x14ac:dyDescent="0.2"/>
    <row r="57228" x14ac:dyDescent="0.2"/>
    <row r="57229" x14ac:dyDescent="0.2"/>
    <row r="57230" x14ac:dyDescent="0.2"/>
    <row r="57231" x14ac:dyDescent="0.2"/>
    <row r="57232" x14ac:dyDescent="0.2"/>
    <row r="57233" x14ac:dyDescent="0.2"/>
    <row r="57234" x14ac:dyDescent="0.2"/>
    <row r="57235" x14ac:dyDescent="0.2"/>
    <row r="57236" x14ac:dyDescent="0.2"/>
    <row r="57237" x14ac:dyDescent="0.2"/>
    <row r="57238" x14ac:dyDescent="0.2"/>
    <row r="57239" x14ac:dyDescent="0.2"/>
    <row r="57240" x14ac:dyDescent="0.2"/>
    <row r="57241" x14ac:dyDescent="0.2"/>
    <row r="57242" x14ac:dyDescent="0.2"/>
    <row r="57243" x14ac:dyDescent="0.2"/>
    <row r="57244" x14ac:dyDescent="0.2"/>
    <row r="57245" x14ac:dyDescent="0.2"/>
    <row r="57246" x14ac:dyDescent="0.2"/>
    <row r="57247" x14ac:dyDescent="0.2"/>
    <row r="57248" x14ac:dyDescent="0.2"/>
    <row r="57249" x14ac:dyDescent="0.2"/>
    <row r="57250" x14ac:dyDescent="0.2"/>
    <row r="57251" x14ac:dyDescent="0.2"/>
    <row r="57252" x14ac:dyDescent="0.2"/>
    <row r="57253" x14ac:dyDescent="0.2"/>
    <row r="57254" x14ac:dyDescent="0.2"/>
    <row r="57255" x14ac:dyDescent="0.2"/>
    <row r="57256" x14ac:dyDescent="0.2"/>
    <row r="57257" x14ac:dyDescent="0.2"/>
    <row r="57258" x14ac:dyDescent="0.2"/>
    <row r="57259" x14ac:dyDescent="0.2"/>
    <row r="57260" x14ac:dyDescent="0.2"/>
    <row r="57261" x14ac:dyDescent="0.2"/>
    <row r="57262" x14ac:dyDescent="0.2"/>
    <row r="57263" x14ac:dyDescent="0.2"/>
    <row r="57264" x14ac:dyDescent="0.2"/>
    <row r="57265" x14ac:dyDescent="0.2"/>
    <row r="57266" x14ac:dyDescent="0.2"/>
    <row r="57267" x14ac:dyDescent="0.2"/>
    <row r="57268" x14ac:dyDescent="0.2"/>
    <row r="57269" x14ac:dyDescent="0.2"/>
    <row r="57270" x14ac:dyDescent="0.2"/>
    <row r="57271" x14ac:dyDescent="0.2"/>
    <row r="57272" x14ac:dyDescent="0.2"/>
    <row r="57273" x14ac:dyDescent="0.2"/>
    <row r="57274" x14ac:dyDescent="0.2"/>
    <row r="57275" x14ac:dyDescent="0.2"/>
    <row r="57276" x14ac:dyDescent="0.2"/>
    <row r="57277" x14ac:dyDescent="0.2"/>
    <row r="57278" x14ac:dyDescent="0.2"/>
    <row r="57279" x14ac:dyDescent="0.2"/>
    <row r="57280" x14ac:dyDescent="0.2"/>
    <row r="57281" x14ac:dyDescent="0.2"/>
    <row r="57282" x14ac:dyDescent="0.2"/>
    <row r="57283" x14ac:dyDescent="0.2"/>
    <row r="57284" x14ac:dyDescent="0.2"/>
    <row r="57285" x14ac:dyDescent="0.2"/>
    <row r="57286" x14ac:dyDescent="0.2"/>
    <row r="57287" x14ac:dyDescent="0.2"/>
    <row r="57288" x14ac:dyDescent="0.2"/>
    <row r="57289" x14ac:dyDescent="0.2"/>
    <row r="57290" x14ac:dyDescent="0.2"/>
    <row r="57291" x14ac:dyDescent="0.2"/>
    <row r="57292" x14ac:dyDescent="0.2"/>
    <row r="57293" x14ac:dyDescent="0.2"/>
    <row r="57294" x14ac:dyDescent="0.2"/>
    <row r="57295" x14ac:dyDescent="0.2"/>
    <row r="57296" x14ac:dyDescent="0.2"/>
    <row r="57297" x14ac:dyDescent="0.2"/>
    <row r="57298" x14ac:dyDescent="0.2"/>
    <row r="57299" x14ac:dyDescent="0.2"/>
    <row r="57300" x14ac:dyDescent="0.2"/>
    <row r="57301" x14ac:dyDescent="0.2"/>
    <row r="57302" x14ac:dyDescent="0.2"/>
    <row r="57303" x14ac:dyDescent="0.2"/>
    <row r="57304" x14ac:dyDescent="0.2"/>
    <row r="57305" x14ac:dyDescent="0.2"/>
    <row r="57306" x14ac:dyDescent="0.2"/>
    <row r="57307" x14ac:dyDescent="0.2"/>
    <row r="57308" x14ac:dyDescent="0.2"/>
    <row r="57309" x14ac:dyDescent="0.2"/>
    <row r="57310" x14ac:dyDescent="0.2"/>
    <row r="57311" x14ac:dyDescent="0.2"/>
    <row r="57312" x14ac:dyDescent="0.2"/>
    <row r="57313" x14ac:dyDescent="0.2"/>
    <row r="57314" x14ac:dyDescent="0.2"/>
    <row r="57315" x14ac:dyDescent="0.2"/>
    <row r="57316" x14ac:dyDescent="0.2"/>
    <row r="57317" x14ac:dyDescent="0.2"/>
    <row r="57318" x14ac:dyDescent="0.2"/>
    <row r="57319" x14ac:dyDescent="0.2"/>
    <row r="57320" x14ac:dyDescent="0.2"/>
    <row r="57321" x14ac:dyDescent="0.2"/>
    <row r="57322" x14ac:dyDescent="0.2"/>
    <row r="57323" x14ac:dyDescent="0.2"/>
    <row r="57324" x14ac:dyDescent="0.2"/>
    <row r="57325" x14ac:dyDescent="0.2"/>
    <row r="57326" x14ac:dyDescent="0.2"/>
    <row r="57327" x14ac:dyDescent="0.2"/>
    <row r="57328" x14ac:dyDescent="0.2"/>
    <row r="57329" x14ac:dyDescent="0.2"/>
    <row r="57330" x14ac:dyDescent="0.2"/>
    <row r="57331" x14ac:dyDescent="0.2"/>
    <row r="57332" x14ac:dyDescent="0.2"/>
    <row r="57333" x14ac:dyDescent="0.2"/>
    <row r="57334" x14ac:dyDescent="0.2"/>
    <row r="57335" x14ac:dyDescent="0.2"/>
    <row r="57336" x14ac:dyDescent="0.2"/>
    <row r="57337" x14ac:dyDescent="0.2"/>
    <row r="57338" x14ac:dyDescent="0.2"/>
    <row r="57339" x14ac:dyDescent="0.2"/>
    <row r="57340" x14ac:dyDescent="0.2"/>
    <row r="57341" x14ac:dyDescent="0.2"/>
    <row r="57342" x14ac:dyDescent="0.2"/>
    <row r="57343" x14ac:dyDescent="0.2"/>
    <row r="57344" x14ac:dyDescent="0.2"/>
    <row r="57345" x14ac:dyDescent="0.2"/>
    <row r="57346" x14ac:dyDescent="0.2"/>
    <row r="57347" x14ac:dyDescent="0.2"/>
    <row r="57348" x14ac:dyDescent="0.2"/>
    <row r="57349" x14ac:dyDescent="0.2"/>
    <row r="57350" x14ac:dyDescent="0.2"/>
    <row r="57351" x14ac:dyDescent="0.2"/>
    <row r="57352" x14ac:dyDescent="0.2"/>
    <row r="57353" x14ac:dyDescent="0.2"/>
    <row r="57354" x14ac:dyDescent="0.2"/>
    <row r="57355" x14ac:dyDescent="0.2"/>
    <row r="57356" x14ac:dyDescent="0.2"/>
    <row r="57357" x14ac:dyDescent="0.2"/>
    <row r="57358" x14ac:dyDescent="0.2"/>
    <row r="57359" x14ac:dyDescent="0.2"/>
    <row r="57360" x14ac:dyDescent="0.2"/>
    <row r="57361" x14ac:dyDescent="0.2"/>
    <row r="57362" x14ac:dyDescent="0.2"/>
    <row r="57363" x14ac:dyDescent="0.2"/>
    <row r="57364" x14ac:dyDescent="0.2"/>
    <row r="57365" x14ac:dyDescent="0.2"/>
    <row r="57366" x14ac:dyDescent="0.2"/>
    <row r="57367" x14ac:dyDescent="0.2"/>
    <row r="57368" x14ac:dyDescent="0.2"/>
    <row r="57369" x14ac:dyDescent="0.2"/>
    <row r="57370" x14ac:dyDescent="0.2"/>
    <row r="57371" x14ac:dyDescent="0.2"/>
    <row r="57372" x14ac:dyDescent="0.2"/>
    <row r="57373" x14ac:dyDescent="0.2"/>
    <row r="57374" x14ac:dyDescent="0.2"/>
    <row r="57375" x14ac:dyDescent="0.2"/>
    <row r="57376" x14ac:dyDescent="0.2"/>
    <row r="57377" x14ac:dyDescent="0.2"/>
    <row r="57378" x14ac:dyDescent="0.2"/>
    <row r="57379" x14ac:dyDescent="0.2"/>
    <row r="57380" x14ac:dyDescent="0.2"/>
    <row r="57381" x14ac:dyDescent="0.2"/>
    <row r="57382" x14ac:dyDescent="0.2"/>
    <row r="57383" x14ac:dyDescent="0.2"/>
    <row r="57384" x14ac:dyDescent="0.2"/>
    <row r="57385" x14ac:dyDescent="0.2"/>
    <row r="57386" x14ac:dyDescent="0.2"/>
    <row r="57387" x14ac:dyDescent="0.2"/>
    <row r="57388" x14ac:dyDescent="0.2"/>
    <row r="57389" x14ac:dyDescent="0.2"/>
    <row r="57390" x14ac:dyDescent="0.2"/>
    <row r="57391" x14ac:dyDescent="0.2"/>
    <row r="57392" x14ac:dyDescent="0.2"/>
    <row r="57393" x14ac:dyDescent="0.2"/>
    <row r="57394" x14ac:dyDescent="0.2"/>
    <row r="57395" x14ac:dyDescent="0.2"/>
    <row r="57396" x14ac:dyDescent="0.2"/>
    <row r="57397" x14ac:dyDescent="0.2"/>
    <row r="57398" x14ac:dyDescent="0.2"/>
    <row r="57399" x14ac:dyDescent="0.2"/>
    <row r="57400" x14ac:dyDescent="0.2"/>
    <row r="57401" x14ac:dyDescent="0.2"/>
    <row r="57402" x14ac:dyDescent="0.2"/>
    <row r="57403" x14ac:dyDescent="0.2"/>
    <row r="57404" x14ac:dyDescent="0.2"/>
    <row r="57405" x14ac:dyDescent="0.2"/>
    <row r="57406" x14ac:dyDescent="0.2"/>
    <row r="57407" x14ac:dyDescent="0.2"/>
    <row r="57408" x14ac:dyDescent="0.2"/>
    <row r="57409" x14ac:dyDescent="0.2"/>
    <row r="57410" x14ac:dyDescent="0.2"/>
    <row r="57411" x14ac:dyDescent="0.2"/>
    <row r="57412" x14ac:dyDescent="0.2"/>
    <row r="57413" x14ac:dyDescent="0.2"/>
    <row r="57414" x14ac:dyDescent="0.2"/>
    <row r="57415" x14ac:dyDescent="0.2"/>
    <row r="57416" x14ac:dyDescent="0.2"/>
    <row r="57417" x14ac:dyDescent="0.2"/>
    <row r="57418" x14ac:dyDescent="0.2"/>
    <row r="57419" x14ac:dyDescent="0.2"/>
    <row r="57420" x14ac:dyDescent="0.2"/>
    <row r="57421" x14ac:dyDescent="0.2"/>
    <row r="57422" x14ac:dyDescent="0.2"/>
    <row r="57423" x14ac:dyDescent="0.2"/>
    <row r="57424" x14ac:dyDescent="0.2"/>
    <row r="57425" x14ac:dyDescent="0.2"/>
    <row r="57426" x14ac:dyDescent="0.2"/>
    <row r="57427" x14ac:dyDescent="0.2"/>
    <row r="57428" x14ac:dyDescent="0.2"/>
    <row r="57429" x14ac:dyDescent="0.2"/>
    <row r="57430" x14ac:dyDescent="0.2"/>
    <row r="57431" x14ac:dyDescent="0.2"/>
    <row r="57432" x14ac:dyDescent="0.2"/>
    <row r="57433" x14ac:dyDescent="0.2"/>
    <row r="57434" x14ac:dyDescent="0.2"/>
    <row r="57435" x14ac:dyDescent="0.2"/>
    <row r="57436" x14ac:dyDescent="0.2"/>
    <row r="57437" x14ac:dyDescent="0.2"/>
    <row r="57438" x14ac:dyDescent="0.2"/>
    <row r="57439" x14ac:dyDescent="0.2"/>
    <row r="57440" x14ac:dyDescent="0.2"/>
    <row r="57441" x14ac:dyDescent="0.2"/>
    <row r="57442" x14ac:dyDescent="0.2"/>
    <row r="57443" x14ac:dyDescent="0.2"/>
    <row r="57444" x14ac:dyDescent="0.2"/>
    <row r="57445" x14ac:dyDescent="0.2"/>
    <row r="57446" x14ac:dyDescent="0.2"/>
    <row r="57447" x14ac:dyDescent="0.2"/>
    <row r="57448" x14ac:dyDescent="0.2"/>
    <row r="57449" x14ac:dyDescent="0.2"/>
    <row r="57450" x14ac:dyDescent="0.2"/>
    <row r="57451" x14ac:dyDescent="0.2"/>
    <row r="57452" x14ac:dyDescent="0.2"/>
    <row r="57453" x14ac:dyDescent="0.2"/>
    <row r="57454" x14ac:dyDescent="0.2"/>
    <row r="57455" x14ac:dyDescent="0.2"/>
    <row r="57456" x14ac:dyDescent="0.2"/>
    <row r="57457" x14ac:dyDescent="0.2"/>
    <row r="57458" x14ac:dyDescent="0.2"/>
    <row r="57459" x14ac:dyDescent="0.2"/>
    <row r="57460" x14ac:dyDescent="0.2"/>
    <row r="57461" x14ac:dyDescent="0.2"/>
    <row r="57462" x14ac:dyDescent="0.2"/>
    <row r="57463" x14ac:dyDescent="0.2"/>
    <row r="57464" x14ac:dyDescent="0.2"/>
    <row r="57465" x14ac:dyDescent="0.2"/>
    <row r="57466" x14ac:dyDescent="0.2"/>
    <row r="57467" x14ac:dyDescent="0.2"/>
    <row r="57468" x14ac:dyDescent="0.2"/>
    <row r="57469" x14ac:dyDescent="0.2"/>
    <row r="57470" x14ac:dyDescent="0.2"/>
    <row r="57471" x14ac:dyDescent="0.2"/>
    <row r="57472" x14ac:dyDescent="0.2"/>
    <row r="57473" x14ac:dyDescent="0.2"/>
    <row r="57474" x14ac:dyDescent="0.2"/>
    <row r="57475" x14ac:dyDescent="0.2"/>
    <row r="57476" x14ac:dyDescent="0.2"/>
    <row r="57477" x14ac:dyDescent="0.2"/>
    <row r="57478" x14ac:dyDescent="0.2"/>
    <row r="57479" x14ac:dyDescent="0.2"/>
    <row r="57480" x14ac:dyDescent="0.2"/>
    <row r="57481" x14ac:dyDescent="0.2"/>
    <row r="57482" x14ac:dyDescent="0.2"/>
    <row r="57483" x14ac:dyDescent="0.2"/>
    <row r="57484" x14ac:dyDescent="0.2"/>
    <row r="57485" x14ac:dyDescent="0.2"/>
    <row r="57486" x14ac:dyDescent="0.2"/>
    <row r="57487" x14ac:dyDescent="0.2"/>
    <row r="57488" x14ac:dyDescent="0.2"/>
    <row r="57489" x14ac:dyDescent="0.2"/>
    <row r="57490" x14ac:dyDescent="0.2"/>
    <row r="57491" x14ac:dyDescent="0.2"/>
    <row r="57492" x14ac:dyDescent="0.2"/>
    <row r="57493" x14ac:dyDescent="0.2"/>
    <row r="57494" x14ac:dyDescent="0.2"/>
    <row r="57495" x14ac:dyDescent="0.2"/>
    <row r="57496" x14ac:dyDescent="0.2"/>
    <row r="57497" x14ac:dyDescent="0.2"/>
    <row r="57498" x14ac:dyDescent="0.2"/>
    <row r="57499" x14ac:dyDescent="0.2"/>
    <row r="57500" x14ac:dyDescent="0.2"/>
    <row r="57501" x14ac:dyDescent="0.2"/>
    <row r="57502" x14ac:dyDescent="0.2"/>
    <row r="57503" x14ac:dyDescent="0.2"/>
    <row r="57504" x14ac:dyDescent="0.2"/>
    <row r="57505" x14ac:dyDescent="0.2"/>
    <row r="57506" x14ac:dyDescent="0.2"/>
    <row r="57507" x14ac:dyDescent="0.2"/>
    <row r="57508" x14ac:dyDescent="0.2"/>
    <row r="57509" x14ac:dyDescent="0.2"/>
    <row r="57510" x14ac:dyDescent="0.2"/>
    <row r="57511" x14ac:dyDescent="0.2"/>
    <row r="57512" x14ac:dyDescent="0.2"/>
    <row r="57513" x14ac:dyDescent="0.2"/>
    <row r="57514" x14ac:dyDescent="0.2"/>
    <row r="57515" x14ac:dyDescent="0.2"/>
    <row r="57516" x14ac:dyDescent="0.2"/>
    <row r="57517" x14ac:dyDescent="0.2"/>
    <row r="57518" x14ac:dyDescent="0.2"/>
    <row r="57519" x14ac:dyDescent="0.2"/>
    <row r="57520" x14ac:dyDescent="0.2"/>
    <row r="57521" x14ac:dyDescent="0.2"/>
    <row r="57522" x14ac:dyDescent="0.2"/>
    <row r="57523" x14ac:dyDescent="0.2"/>
    <row r="57524" x14ac:dyDescent="0.2"/>
    <row r="57525" x14ac:dyDescent="0.2"/>
    <row r="57526" x14ac:dyDescent="0.2"/>
    <row r="57527" x14ac:dyDescent="0.2"/>
    <row r="57528" x14ac:dyDescent="0.2"/>
    <row r="57529" x14ac:dyDescent="0.2"/>
    <row r="57530" x14ac:dyDescent="0.2"/>
    <row r="57531" x14ac:dyDescent="0.2"/>
    <row r="57532" x14ac:dyDescent="0.2"/>
    <row r="57533" x14ac:dyDescent="0.2"/>
    <row r="57534" x14ac:dyDescent="0.2"/>
    <row r="57535" x14ac:dyDescent="0.2"/>
    <row r="57536" x14ac:dyDescent="0.2"/>
    <row r="57537" x14ac:dyDescent="0.2"/>
    <row r="57538" x14ac:dyDescent="0.2"/>
    <row r="57539" x14ac:dyDescent="0.2"/>
    <row r="57540" x14ac:dyDescent="0.2"/>
    <row r="57541" x14ac:dyDescent="0.2"/>
    <row r="57542" x14ac:dyDescent="0.2"/>
    <row r="57543" x14ac:dyDescent="0.2"/>
    <row r="57544" x14ac:dyDescent="0.2"/>
    <row r="57545" x14ac:dyDescent="0.2"/>
    <row r="57546" x14ac:dyDescent="0.2"/>
    <row r="57547" x14ac:dyDescent="0.2"/>
    <row r="57548" x14ac:dyDescent="0.2"/>
    <row r="57549" x14ac:dyDescent="0.2"/>
    <row r="57550" x14ac:dyDescent="0.2"/>
    <row r="57551" x14ac:dyDescent="0.2"/>
    <row r="57552" x14ac:dyDescent="0.2"/>
    <row r="57553" x14ac:dyDescent="0.2"/>
    <row r="57554" x14ac:dyDescent="0.2"/>
    <row r="57555" x14ac:dyDescent="0.2"/>
    <row r="57556" x14ac:dyDescent="0.2"/>
    <row r="57557" x14ac:dyDescent="0.2"/>
    <row r="57558" x14ac:dyDescent="0.2"/>
    <row r="57559" x14ac:dyDescent="0.2"/>
    <row r="57560" x14ac:dyDescent="0.2"/>
    <row r="57561" x14ac:dyDescent="0.2"/>
    <row r="57562" x14ac:dyDescent="0.2"/>
    <row r="57563" x14ac:dyDescent="0.2"/>
    <row r="57564" x14ac:dyDescent="0.2"/>
    <row r="57565" x14ac:dyDescent="0.2"/>
    <row r="57566" x14ac:dyDescent="0.2"/>
    <row r="57567" x14ac:dyDescent="0.2"/>
    <row r="57568" x14ac:dyDescent="0.2"/>
    <row r="57569" x14ac:dyDescent="0.2"/>
    <row r="57570" x14ac:dyDescent="0.2"/>
    <row r="57571" x14ac:dyDescent="0.2"/>
    <row r="57572" x14ac:dyDescent="0.2"/>
    <row r="57573" x14ac:dyDescent="0.2"/>
    <row r="57574" x14ac:dyDescent="0.2"/>
    <row r="57575" x14ac:dyDescent="0.2"/>
    <row r="57576" x14ac:dyDescent="0.2"/>
    <row r="57577" x14ac:dyDescent="0.2"/>
    <row r="57578" x14ac:dyDescent="0.2"/>
    <row r="57579" x14ac:dyDescent="0.2"/>
    <row r="57580" x14ac:dyDescent="0.2"/>
    <row r="57581" x14ac:dyDescent="0.2"/>
    <row r="57582" x14ac:dyDescent="0.2"/>
    <row r="57583" x14ac:dyDescent="0.2"/>
    <row r="57584" x14ac:dyDescent="0.2"/>
    <row r="57585" x14ac:dyDescent="0.2"/>
    <row r="57586" x14ac:dyDescent="0.2"/>
    <row r="57587" x14ac:dyDescent="0.2"/>
    <row r="57588" x14ac:dyDescent="0.2"/>
    <row r="57589" x14ac:dyDescent="0.2"/>
    <row r="57590" x14ac:dyDescent="0.2"/>
    <row r="57591" x14ac:dyDescent="0.2"/>
    <row r="57592" x14ac:dyDescent="0.2"/>
    <row r="57593" x14ac:dyDescent="0.2"/>
    <row r="57594" x14ac:dyDescent="0.2"/>
    <row r="57595" x14ac:dyDescent="0.2"/>
    <row r="57596" x14ac:dyDescent="0.2"/>
    <row r="57597" x14ac:dyDescent="0.2"/>
    <row r="57598" x14ac:dyDescent="0.2"/>
    <row r="57599" x14ac:dyDescent="0.2"/>
    <row r="57600" x14ac:dyDescent="0.2"/>
    <row r="57601" x14ac:dyDescent="0.2"/>
    <row r="57602" x14ac:dyDescent="0.2"/>
    <row r="57603" x14ac:dyDescent="0.2"/>
    <row r="57604" x14ac:dyDescent="0.2"/>
    <row r="57605" x14ac:dyDescent="0.2"/>
    <row r="57606" x14ac:dyDescent="0.2"/>
    <row r="57607" x14ac:dyDescent="0.2"/>
    <row r="57608" x14ac:dyDescent="0.2"/>
    <row r="57609" x14ac:dyDescent="0.2"/>
    <row r="57610" x14ac:dyDescent="0.2"/>
    <row r="57611" x14ac:dyDescent="0.2"/>
    <row r="57612" x14ac:dyDescent="0.2"/>
    <row r="57613" x14ac:dyDescent="0.2"/>
    <row r="57614" x14ac:dyDescent="0.2"/>
    <row r="57615" x14ac:dyDescent="0.2"/>
    <row r="57616" x14ac:dyDescent="0.2"/>
    <row r="57617" x14ac:dyDescent="0.2"/>
    <row r="57618" x14ac:dyDescent="0.2"/>
    <row r="57619" x14ac:dyDescent="0.2"/>
    <row r="57620" x14ac:dyDescent="0.2"/>
    <row r="57621" x14ac:dyDescent="0.2"/>
    <row r="57622" x14ac:dyDescent="0.2"/>
    <row r="57623" x14ac:dyDescent="0.2"/>
    <row r="57624" x14ac:dyDescent="0.2"/>
    <row r="57625" x14ac:dyDescent="0.2"/>
    <row r="57626" x14ac:dyDescent="0.2"/>
    <row r="57627" x14ac:dyDescent="0.2"/>
    <row r="57628" x14ac:dyDescent="0.2"/>
    <row r="57629" x14ac:dyDescent="0.2"/>
    <row r="57630" x14ac:dyDescent="0.2"/>
    <row r="57631" x14ac:dyDescent="0.2"/>
    <row r="57632" x14ac:dyDescent="0.2"/>
    <row r="57633" x14ac:dyDescent="0.2"/>
    <row r="57634" x14ac:dyDescent="0.2"/>
    <row r="57635" x14ac:dyDescent="0.2"/>
    <row r="57636" x14ac:dyDescent="0.2"/>
    <row r="57637" x14ac:dyDescent="0.2"/>
    <row r="57638" x14ac:dyDescent="0.2"/>
    <row r="57639" x14ac:dyDescent="0.2"/>
    <row r="57640" x14ac:dyDescent="0.2"/>
    <row r="57641" x14ac:dyDescent="0.2"/>
    <row r="57642" x14ac:dyDescent="0.2"/>
    <row r="57643" x14ac:dyDescent="0.2"/>
    <row r="57644" x14ac:dyDescent="0.2"/>
    <row r="57645" x14ac:dyDescent="0.2"/>
    <row r="57646" x14ac:dyDescent="0.2"/>
    <row r="57647" x14ac:dyDescent="0.2"/>
    <row r="57648" x14ac:dyDescent="0.2"/>
    <row r="57649" x14ac:dyDescent="0.2"/>
    <row r="57650" x14ac:dyDescent="0.2"/>
    <row r="57651" x14ac:dyDescent="0.2"/>
    <row r="57652" x14ac:dyDescent="0.2"/>
    <row r="57653" x14ac:dyDescent="0.2"/>
    <row r="57654" x14ac:dyDescent="0.2"/>
    <row r="57655" x14ac:dyDescent="0.2"/>
    <row r="57656" x14ac:dyDescent="0.2"/>
    <row r="57657" x14ac:dyDescent="0.2"/>
    <row r="57658" x14ac:dyDescent="0.2"/>
    <row r="57659" x14ac:dyDescent="0.2"/>
    <row r="57660" x14ac:dyDescent="0.2"/>
    <row r="57661" x14ac:dyDescent="0.2"/>
    <row r="57662" x14ac:dyDescent="0.2"/>
    <row r="57663" x14ac:dyDescent="0.2"/>
    <row r="57664" x14ac:dyDescent="0.2"/>
    <row r="57665" x14ac:dyDescent="0.2"/>
    <row r="57666" x14ac:dyDescent="0.2"/>
    <row r="57667" x14ac:dyDescent="0.2"/>
    <row r="57668" x14ac:dyDescent="0.2"/>
    <row r="57669" x14ac:dyDescent="0.2"/>
    <row r="57670" x14ac:dyDescent="0.2"/>
    <row r="57671" x14ac:dyDescent="0.2"/>
    <row r="57672" x14ac:dyDescent="0.2"/>
    <row r="57673" x14ac:dyDescent="0.2"/>
    <row r="57674" x14ac:dyDescent="0.2"/>
    <row r="57675" x14ac:dyDescent="0.2"/>
    <row r="57676" x14ac:dyDescent="0.2"/>
    <row r="57677" x14ac:dyDescent="0.2"/>
    <row r="57678" x14ac:dyDescent="0.2"/>
    <row r="57679" x14ac:dyDescent="0.2"/>
    <row r="57680" x14ac:dyDescent="0.2"/>
    <row r="57681" x14ac:dyDescent="0.2"/>
    <row r="57682" x14ac:dyDescent="0.2"/>
    <row r="57683" x14ac:dyDescent="0.2"/>
    <row r="57684" x14ac:dyDescent="0.2"/>
    <row r="57685" x14ac:dyDescent="0.2"/>
    <row r="57686" x14ac:dyDescent="0.2"/>
    <row r="57687" x14ac:dyDescent="0.2"/>
    <row r="57688" x14ac:dyDescent="0.2"/>
    <row r="57689" x14ac:dyDescent="0.2"/>
    <row r="57690" x14ac:dyDescent="0.2"/>
    <row r="57691" x14ac:dyDescent="0.2"/>
    <row r="57692" x14ac:dyDescent="0.2"/>
    <row r="57693" x14ac:dyDescent="0.2"/>
    <row r="57694" x14ac:dyDescent="0.2"/>
    <row r="57695" x14ac:dyDescent="0.2"/>
    <row r="57696" x14ac:dyDescent="0.2"/>
    <row r="57697" x14ac:dyDescent="0.2"/>
    <row r="57698" x14ac:dyDescent="0.2"/>
    <row r="57699" x14ac:dyDescent="0.2"/>
    <row r="57700" x14ac:dyDescent="0.2"/>
    <row r="57701" x14ac:dyDescent="0.2"/>
    <row r="57702" x14ac:dyDescent="0.2"/>
    <row r="57703" x14ac:dyDescent="0.2"/>
    <row r="57704" x14ac:dyDescent="0.2"/>
    <row r="57705" x14ac:dyDescent="0.2"/>
    <row r="57706" x14ac:dyDescent="0.2"/>
    <row r="57707" x14ac:dyDescent="0.2"/>
    <row r="57708" x14ac:dyDescent="0.2"/>
    <row r="57709" x14ac:dyDescent="0.2"/>
    <row r="57710" x14ac:dyDescent="0.2"/>
    <row r="57711" x14ac:dyDescent="0.2"/>
    <row r="57712" x14ac:dyDescent="0.2"/>
    <row r="57713" x14ac:dyDescent="0.2"/>
    <row r="57714" x14ac:dyDescent="0.2"/>
    <row r="57715" x14ac:dyDescent="0.2"/>
    <row r="57716" x14ac:dyDescent="0.2"/>
    <row r="57717" x14ac:dyDescent="0.2"/>
    <row r="57718" x14ac:dyDescent="0.2"/>
    <row r="57719" x14ac:dyDescent="0.2"/>
    <row r="57720" x14ac:dyDescent="0.2"/>
    <row r="57721" x14ac:dyDescent="0.2"/>
    <row r="57722" x14ac:dyDescent="0.2"/>
    <row r="57723" x14ac:dyDescent="0.2"/>
    <row r="57724" x14ac:dyDescent="0.2"/>
    <row r="57725" x14ac:dyDescent="0.2"/>
    <row r="57726" x14ac:dyDescent="0.2"/>
    <row r="57727" x14ac:dyDescent="0.2"/>
    <row r="57728" x14ac:dyDescent="0.2"/>
    <row r="57729" x14ac:dyDescent="0.2"/>
    <row r="57730" x14ac:dyDescent="0.2"/>
    <row r="57731" x14ac:dyDescent="0.2"/>
    <row r="57732" x14ac:dyDescent="0.2"/>
    <row r="57733" x14ac:dyDescent="0.2"/>
    <row r="57734" x14ac:dyDescent="0.2"/>
    <row r="57735" x14ac:dyDescent="0.2"/>
    <row r="57736" x14ac:dyDescent="0.2"/>
    <row r="57737" x14ac:dyDescent="0.2"/>
    <row r="57738" x14ac:dyDescent="0.2"/>
    <row r="57739" x14ac:dyDescent="0.2"/>
    <row r="57740" x14ac:dyDescent="0.2"/>
    <row r="57741" x14ac:dyDescent="0.2"/>
    <row r="57742" x14ac:dyDescent="0.2"/>
    <row r="57743" x14ac:dyDescent="0.2"/>
    <row r="57744" x14ac:dyDescent="0.2"/>
    <row r="57745" x14ac:dyDescent="0.2"/>
    <row r="57746" x14ac:dyDescent="0.2"/>
    <row r="57747" x14ac:dyDescent="0.2"/>
    <row r="57748" x14ac:dyDescent="0.2"/>
    <row r="57749" x14ac:dyDescent="0.2"/>
    <row r="57750" x14ac:dyDescent="0.2"/>
    <row r="57751" x14ac:dyDescent="0.2"/>
    <row r="57752" x14ac:dyDescent="0.2"/>
    <row r="57753" x14ac:dyDescent="0.2"/>
    <row r="57754" x14ac:dyDescent="0.2"/>
    <row r="57755" x14ac:dyDescent="0.2"/>
    <row r="57756" x14ac:dyDescent="0.2"/>
    <row r="57757" x14ac:dyDescent="0.2"/>
    <row r="57758" x14ac:dyDescent="0.2"/>
    <row r="57759" x14ac:dyDescent="0.2"/>
    <row r="57760" x14ac:dyDescent="0.2"/>
    <row r="57761" x14ac:dyDescent="0.2"/>
    <row r="57762" x14ac:dyDescent="0.2"/>
    <row r="57763" x14ac:dyDescent="0.2"/>
    <row r="57764" x14ac:dyDescent="0.2"/>
    <row r="57765" x14ac:dyDescent="0.2"/>
    <row r="57766" x14ac:dyDescent="0.2"/>
    <row r="57767" x14ac:dyDescent="0.2"/>
    <row r="57768" x14ac:dyDescent="0.2"/>
    <row r="57769" x14ac:dyDescent="0.2"/>
    <row r="57770" x14ac:dyDescent="0.2"/>
    <row r="57771" x14ac:dyDescent="0.2"/>
    <row r="57772" x14ac:dyDescent="0.2"/>
    <row r="57773" x14ac:dyDescent="0.2"/>
    <row r="57774" x14ac:dyDescent="0.2"/>
    <row r="57775" x14ac:dyDescent="0.2"/>
    <row r="57776" x14ac:dyDescent="0.2"/>
    <row r="57777" x14ac:dyDescent="0.2"/>
    <row r="57778" x14ac:dyDescent="0.2"/>
    <row r="57779" x14ac:dyDescent="0.2"/>
    <row r="57780" x14ac:dyDescent="0.2"/>
    <row r="57781" x14ac:dyDescent="0.2"/>
    <row r="57782" x14ac:dyDescent="0.2"/>
    <row r="57783" x14ac:dyDescent="0.2"/>
    <row r="57784" x14ac:dyDescent="0.2"/>
    <row r="57785" x14ac:dyDescent="0.2"/>
    <row r="57786" x14ac:dyDescent="0.2"/>
    <row r="57787" x14ac:dyDescent="0.2"/>
    <row r="57788" x14ac:dyDescent="0.2"/>
    <row r="57789" x14ac:dyDescent="0.2"/>
    <row r="57790" x14ac:dyDescent="0.2"/>
    <row r="57791" x14ac:dyDescent="0.2"/>
    <row r="57792" x14ac:dyDescent="0.2"/>
    <row r="57793" x14ac:dyDescent="0.2"/>
    <row r="57794" x14ac:dyDescent="0.2"/>
    <row r="57795" x14ac:dyDescent="0.2"/>
    <row r="57796" x14ac:dyDescent="0.2"/>
    <row r="57797" x14ac:dyDescent="0.2"/>
    <row r="57798" x14ac:dyDescent="0.2"/>
    <row r="57799" x14ac:dyDescent="0.2"/>
    <row r="57800" x14ac:dyDescent="0.2"/>
    <row r="57801" x14ac:dyDescent="0.2"/>
    <row r="57802" x14ac:dyDescent="0.2"/>
    <row r="57803" x14ac:dyDescent="0.2"/>
    <row r="57804" x14ac:dyDescent="0.2"/>
    <row r="57805" x14ac:dyDescent="0.2"/>
    <row r="57806" x14ac:dyDescent="0.2"/>
    <row r="57807" x14ac:dyDescent="0.2"/>
    <row r="57808" x14ac:dyDescent="0.2"/>
    <row r="57809" x14ac:dyDescent="0.2"/>
    <row r="57810" x14ac:dyDescent="0.2"/>
    <row r="57811" x14ac:dyDescent="0.2"/>
    <row r="57812" x14ac:dyDescent="0.2"/>
    <row r="57813" x14ac:dyDescent="0.2"/>
    <row r="57814" x14ac:dyDescent="0.2"/>
    <row r="57815" x14ac:dyDescent="0.2"/>
    <row r="57816" x14ac:dyDescent="0.2"/>
    <row r="57817" x14ac:dyDescent="0.2"/>
    <row r="57818" x14ac:dyDescent="0.2"/>
    <row r="57819" x14ac:dyDescent="0.2"/>
    <row r="57820" x14ac:dyDescent="0.2"/>
    <row r="57821" x14ac:dyDescent="0.2"/>
    <row r="57822" x14ac:dyDescent="0.2"/>
    <row r="57823" x14ac:dyDescent="0.2"/>
    <row r="57824" x14ac:dyDescent="0.2"/>
    <row r="57825" x14ac:dyDescent="0.2"/>
    <row r="57826" x14ac:dyDescent="0.2"/>
    <row r="57827" x14ac:dyDescent="0.2"/>
    <row r="57828" x14ac:dyDescent="0.2"/>
    <row r="57829" x14ac:dyDescent="0.2"/>
    <row r="57830" x14ac:dyDescent="0.2"/>
    <row r="57831" x14ac:dyDescent="0.2"/>
    <row r="57832" x14ac:dyDescent="0.2"/>
    <row r="57833" x14ac:dyDescent="0.2"/>
    <row r="57834" x14ac:dyDescent="0.2"/>
    <row r="57835" x14ac:dyDescent="0.2"/>
    <row r="57836" x14ac:dyDescent="0.2"/>
    <row r="57837" x14ac:dyDescent="0.2"/>
    <row r="57838" x14ac:dyDescent="0.2"/>
    <row r="57839" x14ac:dyDescent="0.2"/>
    <row r="57840" x14ac:dyDescent="0.2"/>
    <row r="57841" x14ac:dyDescent="0.2"/>
    <row r="57842" x14ac:dyDescent="0.2"/>
    <row r="57843" x14ac:dyDescent="0.2"/>
    <row r="57844" x14ac:dyDescent="0.2"/>
    <row r="57845" x14ac:dyDescent="0.2"/>
    <row r="57846" x14ac:dyDescent="0.2"/>
    <row r="57847" x14ac:dyDescent="0.2"/>
    <row r="57848" x14ac:dyDescent="0.2"/>
    <row r="57849" x14ac:dyDescent="0.2"/>
    <row r="57850" x14ac:dyDescent="0.2"/>
    <row r="57851" x14ac:dyDescent="0.2"/>
    <row r="57852" x14ac:dyDescent="0.2"/>
    <row r="57853" x14ac:dyDescent="0.2"/>
    <row r="57854" x14ac:dyDescent="0.2"/>
    <row r="57855" x14ac:dyDescent="0.2"/>
    <row r="57856" x14ac:dyDescent="0.2"/>
    <row r="57857" x14ac:dyDescent="0.2"/>
    <row r="57858" x14ac:dyDescent="0.2"/>
    <row r="57859" x14ac:dyDescent="0.2"/>
    <row r="57860" x14ac:dyDescent="0.2"/>
    <row r="57861" x14ac:dyDescent="0.2"/>
    <row r="57862" x14ac:dyDescent="0.2"/>
    <row r="57863" x14ac:dyDescent="0.2"/>
    <row r="57864" x14ac:dyDescent="0.2"/>
    <row r="57865" x14ac:dyDescent="0.2"/>
    <row r="57866" x14ac:dyDescent="0.2"/>
    <row r="57867" x14ac:dyDescent="0.2"/>
    <row r="57868" x14ac:dyDescent="0.2"/>
    <row r="57869" x14ac:dyDescent="0.2"/>
    <row r="57870" x14ac:dyDescent="0.2"/>
    <row r="57871" x14ac:dyDescent="0.2"/>
    <row r="57872" x14ac:dyDescent="0.2"/>
    <row r="57873" x14ac:dyDescent="0.2"/>
    <row r="57874" x14ac:dyDescent="0.2"/>
    <row r="57875" x14ac:dyDescent="0.2"/>
    <row r="57876" x14ac:dyDescent="0.2"/>
    <row r="57877" x14ac:dyDescent="0.2"/>
    <row r="57878" x14ac:dyDescent="0.2"/>
    <row r="57879" x14ac:dyDescent="0.2"/>
    <row r="57880" x14ac:dyDescent="0.2"/>
    <row r="57881" x14ac:dyDescent="0.2"/>
    <row r="57882" x14ac:dyDescent="0.2"/>
    <row r="57883" x14ac:dyDescent="0.2"/>
    <row r="57884" x14ac:dyDescent="0.2"/>
    <row r="57885" x14ac:dyDescent="0.2"/>
    <row r="57886" x14ac:dyDescent="0.2"/>
    <row r="57887" x14ac:dyDescent="0.2"/>
    <row r="57888" x14ac:dyDescent="0.2"/>
    <row r="57889" x14ac:dyDescent="0.2"/>
    <row r="57890" x14ac:dyDescent="0.2"/>
    <row r="57891" x14ac:dyDescent="0.2"/>
    <row r="57892" x14ac:dyDescent="0.2"/>
    <row r="57893" x14ac:dyDescent="0.2"/>
    <row r="57894" x14ac:dyDescent="0.2"/>
    <row r="57895" x14ac:dyDescent="0.2"/>
    <row r="57896" x14ac:dyDescent="0.2"/>
    <row r="57897" x14ac:dyDescent="0.2"/>
    <row r="57898" x14ac:dyDescent="0.2"/>
    <row r="57899" x14ac:dyDescent="0.2"/>
    <row r="57900" x14ac:dyDescent="0.2"/>
    <row r="57901" x14ac:dyDescent="0.2"/>
    <row r="57902" x14ac:dyDescent="0.2"/>
    <row r="57903" x14ac:dyDescent="0.2"/>
    <row r="57904" x14ac:dyDescent="0.2"/>
    <row r="57905" x14ac:dyDescent="0.2"/>
    <row r="57906" x14ac:dyDescent="0.2"/>
    <row r="57907" x14ac:dyDescent="0.2"/>
    <row r="57908" x14ac:dyDescent="0.2"/>
    <row r="57909" x14ac:dyDescent="0.2"/>
    <row r="57910" x14ac:dyDescent="0.2"/>
    <row r="57911" x14ac:dyDescent="0.2"/>
    <row r="57912" x14ac:dyDescent="0.2"/>
    <row r="57913" x14ac:dyDescent="0.2"/>
    <row r="57914" x14ac:dyDescent="0.2"/>
    <row r="57915" x14ac:dyDescent="0.2"/>
    <row r="57916" x14ac:dyDescent="0.2"/>
    <row r="57917" x14ac:dyDescent="0.2"/>
    <row r="57918" x14ac:dyDescent="0.2"/>
    <row r="57919" x14ac:dyDescent="0.2"/>
    <row r="57920" x14ac:dyDescent="0.2"/>
    <row r="57921" x14ac:dyDescent="0.2"/>
    <row r="57922" x14ac:dyDescent="0.2"/>
    <row r="57923" x14ac:dyDescent="0.2"/>
    <row r="57924" x14ac:dyDescent="0.2"/>
    <row r="57925" x14ac:dyDescent="0.2"/>
    <row r="57926" x14ac:dyDescent="0.2"/>
    <row r="57927" x14ac:dyDescent="0.2"/>
    <row r="57928" x14ac:dyDescent="0.2"/>
    <row r="57929" x14ac:dyDescent="0.2"/>
    <row r="57930" x14ac:dyDescent="0.2"/>
    <row r="57931" x14ac:dyDescent="0.2"/>
    <row r="57932" x14ac:dyDescent="0.2"/>
    <row r="57933" x14ac:dyDescent="0.2"/>
    <row r="57934" x14ac:dyDescent="0.2"/>
    <row r="57935" x14ac:dyDescent="0.2"/>
    <row r="57936" x14ac:dyDescent="0.2"/>
    <row r="57937" x14ac:dyDescent="0.2"/>
    <row r="57938" x14ac:dyDescent="0.2"/>
    <row r="57939" x14ac:dyDescent="0.2"/>
    <row r="57940" x14ac:dyDescent="0.2"/>
    <row r="57941" x14ac:dyDescent="0.2"/>
    <row r="57942" x14ac:dyDescent="0.2"/>
    <row r="57943" x14ac:dyDescent="0.2"/>
    <row r="57944" x14ac:dyDescent="0.2"/>
    <row r="57945" x14ac:dyDescent="0.2"/>
    <row r="57946" x14ac:dyDescent="0.2"/>
    <row r="57947" x14ac:dyDescent="0.2"/>
    <row r="57948" x14ac:dyDescent="0.2"/>
    <row r="57949" x14ac:dyDescent="0.2"/>
    <row r="57950" x14ac:dyDescent="0.2"/>
    <row r="57951" x14ac:dyDescent="0.2"/>
    <row r="57952" x14ac:dyDescent="0.2"/>
    <row r="57953" x14ac:dyDescent="0.2"/>
    <row r="57954" x14ac:dyDescent="0.2"/>
    <row r="57955" x14ac:dyDescent="0.2"/>
    <row r="57956" x14ac:dyDescent="0.2"/>
    <row r="57957" x14ac:dyDescent="0.2"/>
    <row r="57958" x14ac:dyDescent="0.2"/>
    <row r="57959" x14ac:dyDescent="0.2"/>
    <row r="57960" x14ac:dyDescent="0.2"/>
    <row r="57961" x14ac:dyDescent="0.2"/>
    <row r="57962" x14ac:dyDescent="0.2"/>
    <row r="57963" x14ac:dyDescent="0.2"/>
    <row r="57964" x14ac:dyDescent="0.2"/>
    <row r="57965" x14ac:dyDescent="0.2"/>
    <row r="57966" x14ac:dyDescent="0.2"/>
    <row r="57967" x14ac:dyDescent="0.2"/>
    <row r="57968" x14ac:dyDescent="0.2"/>
    <row r="57969" x14ac:dyDescent="0.2"/>
    <row r="57970" x14ac:dyDescent="0.2"/>
    <row r="57971" x14ac:dyDescent="0.2"/>
    <row r="57972" x14ac:dyDescent="0.2"/>
    <row r="57973" x14ac:dyDescent="0.2"/>
    <row r="57974" x14ac:dyDescent="0.2"/>
    <row r="57975" x14ac:dyDescent="0.2"/>
    <row r="57976" x14ac:dyDescent="0.2"/>
    <row r="57977" x14ac:dyDescent="0.2"/>
    <row r="57978" x14ac:dyDescent="0.2"/>
    <row r="57979" x14ac:dyDescent="0.2"/>
    <row r="57980" x14ac:dyDescent="0.2"/>
    <row r="57981" x14ac:dyDescent="0.2"/>
    <row r="57982" x14ac:dyDescent="0.2"/>
    <row r="57983" x14ac:dyDescent="0.2"/>
    <row r="57984" x14ac:dyDescent="0.2"/>
    <row r="57985" x14ac:dyDescent="0.2"/>
    <row r="57986" x14ac:dyDescent="0.2"/>
    <row r="57987" x14ac:dyDescent="0.2"/>
    <row r="57988" x14ac:dyDescent="0.2"/>
    <row r="57989" x14ac:dyDescent="0.2"/>
    <row r="57990" x14ac:dyDescent="0.2"/>
    <row r="57991" x14ac:dyDescent="0.2"/>
    <row r="57992" x14ac:dyDescent="0.2"/>
    <row r="57993" x14ac:dyDescent="0.2"/>
    <row r="57994" x14ac:dyDescent="0.2"/>
    <row r="57995" x14ac:dyDescent="0.2"/>
    <row r="57996" x14ac:dyDescent="0.2"/>
    <row r="57997" x14ac:dyDescent="0.2"/>
    <row r="57998" x14ac:dyDescent="0.2"/>
    <row r="57999" x14ac:dyDescent="0.2"/>
    <row r="58000" x14ac:dyDescent="0.2"/>
    <row r="58001" x14ac:dyDescent="0.2"/>
    <row r="58002" x14ac:dyDescent="0.2"/>
    <row r="58003" x14ac:dyDescent="0.2"/>
    <row r="58004" x14ac:dyDescent="0.2"/>
    <row r="58005" x14ac:dyDescent="0.2"/>
    <row r="58006" x14ac:dyDescent="0.2"/>
    <row r="58007" x14ac:dyDescent="0.2"/>
    <row r="58008" x14ac:dyDescent="0.2"/>
    <row r="58009" x14ac:dyDescent="0.2"/>
    <row r="58010" x14ac:dyDescent="0.2"/>
    <row r="58011" x14ac:dyDescent="0.2"/>
    <row r="58012" x14ac:dyDescent="0.2"/>
    <row r="58013" x14ac:dyDescent="0.2"/>
    <row r="58014" x14ac:dyDescent="0.2"/>
    <row r="58015" x14ac:dyDescent="0.2"/>
    <row r="58016" x14ac:dyDescent="0.2"/>
    <row r="58017" x14ac:dyDescent="0.2"/>
    <row r="58018" x14ac:dyDescent="0.2"/>
    <row r="58019" x14ac:dyDescent="0.2"/>
    <row r="58020" x14ac:dyDescent="0.2"/>
    <row r="58021" x14ac:dyDescent="0.2"/>
    <row r="58022" x14ac:dyDescent="0.2"/>
    <row r="58023" x14ac:dyDescent="0.2"/>
    <row r="58024" x14ac:dyDescent="0.2"/>
    <row r="58025" x14ac:dyDescent="0.2"/>
    <row r="58026" x14ac:dyDescent="0.2"/>
    <row r="58027" x14ac:dyDescent="0.2"/>
    <row r="58028" x14ac:dyDescent="0.2"/>
    <row r="58029" x14ac:dyDescent="0.2"/>
    <row r="58030" x14ac:dyDescent="0.2"/>
    <row r="58031" x14ac:dyDescent="0.2"/>
    <row r="58032" x14ac:dyDescent="0.2"/>
    <row r="58033" x14ac:dyDescent="0.2"/>
    <row r="58034" x14ac:dyDescent="0.2"/>
    <row r="58035" x14ac:dyDescent="0.2"/>
    <row r="58036" x14ac:dyDescent="0.2"/>
    <row r="58037" x14ac:dyDescent="0.2"/>
    <row r="58038" x14ac:dyDescent="0.2"/>
    <row r="58039" x14ac:dyDescent="0.2"/>
    <row r="58040" x14ac:dyDescent="0.2"/>
    <row r="58041" x14ac:dyDescent="0.2"/>
    <row r="58042" x14ac:dyDescent="0.2"/>
    <row r="58043" x14ac:dyDescent="0.2"/>
    <row r="58044" x14ac:dyDescent="0.2"/>
    <row r="58045" x14ac:dyDescent="0.2"/>
    <row r="58046" x14ac:dyDescent="0.2"/>
    <row r="58047" x14ac:dyDescent="0.2"/>
    <row r="58048" x14ac:dyDescent="0.2"/>
    <row r="58049" x14ac:dyDescent="0.2"/>
    <row r="58050" x14ac:dyDescent="0.2"/>
    <row r="58051" x14ac:dyDescent="0.2"/>
    <row r="58052" x14ac:dyDescent="0.2"/>
    <row r="58053" x14ac:dyDescent="0.2"/>
    <row r="58054" x14ac:dyDescent="0.2"/>
    <row r="58055" x14ac:dyDescent="0.2"/>
    <row r="58056" x14ac:dyDescent="0.2"/>
    <row r="58057" x14ac:dyDescent="0.2"/>
    <row r="58058" x14ac:dyDescent="0.2"/>
    <row r="58059" x14ac:dyDescent="0.2"/>
    <row r="58060" x14ac:dyDescent="0.2"/>
    <row r="58061" x14ac:dyDescent="0.2"/>
    <row r="58062" x14ac:dyDescent="0.2"/>
    <row r="58063" x14ac:dyDescent="0.2"/>
    <row r="58064" x14ac:dyDescent="0.2"/>
    <row r="58065" x14ac:dyDescent="0.2"/>
    <row r="58066" x14ac:dyDescent="0.2"/>
    <row r="58067" x14ac:dyDescent="0.2"/>
    <row r="58068" x14ac:dyDescent="0.2"/>
    <row r="58069" x14ac:dyDescent="0.2"/>
    <row r="58070" x14ac:dyDescent="0.2"/>
    <row r="58071" x14ac:dyDescent="0.2"/>
    <row r="58072" x14ac:dyDescent="0.2"/>
    <row r="58073" x14ac:dyDescent="0.2"/>
    <row r="58074" x14ac:dyDescent="0.2"/>
    <row r="58075" x14ac:dyDescent="0.2"/>
    <row r="58076" x14ac:dyDescent="0.2"/>
    <row r="58077" x14ac:dyDescent="0.2"/>
    <row r="58078" x14ac:dyDescent="0.2"/>
    <row r="58079" x14ac:dyDescent="0.2"/>
    <row r="58080" x14ac:dyDescent="0.2"/>
    <row r="58081" x14ac:dyDescent="0.2"/>
    <row r="58082" x14ac:dyDescent="0.2"/>
    <row r="58083" x14ac:dyDescent="0.2"/>
    <row r="58084" x14ac:dyDescent="0.2"/>
    <row r="58085" x14ac:dyDescent="0.2"/>
    <row r="58086" x14ac:dyDescent="0.2"/>
    <row r="58087" x14ac:dyDescent="0.2"/>
    <row r="58088" x14ac:dyDescent="0.2"/>
    <row r="58089" x14ac:dyDescent="0.2"/>
    <row r="58090" x14ac:dyDescent="0.2"/>
    <row r="58091" x14ac:dyDescent="0.2"/>
    <row r="58092" x14ac:dyDescent="0.2"/>
    <row r="58093" x14ac:dyDescent="0.2"/>
    <row r="58094" x14ac:dyDescent="0.2"/>
    <row r="58095" x14ac:dyDescent="0.2"/>
    <row r="58096" x14ac:dyDescent="0.2"/>
    <row r="58097" x14ac:dyDescent="0.2"/>
    <row r="58098" x14ac:dyDescent="0.2"/>
    <row r="58099" x14ac:dyDescent="0.2"/>
    <row r="58100" x14ac:dyDescent="0.2"/>
    <row r="58101" x14ac:dyDescent="0.2"/>
    <row r="58102" x14ac:dyDescent="0.2"/>
    <row r="58103" x14ac:dyDescent="0.2"/>
    <row r="58104" x14ac:dyDescent="0.2"/>
    <row r="58105" x14ac:dyDescent="0.2"/>
    <row r="58106" x14ac:dyDescent="0.2"/>
    <row r="58107" x14ac:dyDescent="0.2"/>
    <row r="58108" x14ac:dyDescent="0.2"/>
    <row r="58109" x14ac:dyDescent="0.2"/>
    <row r="58110" x14ac:dyDescent="0.2"/>
    <row r="58111" x14ac:dyDescent="0.2"/>
    <row r="58112" x14ac:dyDescent="0.2"/>
    <row r="58113" x14ac:dyDescent="0.2"/>
    <row r="58114" x14ac:dyDescent="0.2"/>
    <row r="58115" x14ac:dyDescent="0.2"/>
    <row r="58116" x14ac:dyDescent="0.2"/>
    <row r="58117" x14ac:dyDescent="0.2"/>
    <row r="58118" x14ac:dyDescent="0.2"/>
    <row r="58119" x14ac:dyDescent="0.2"/>
    <row r="58120" x14ac:dyDescent="0.2"/>
    <row r="58121" x14ac:dyDescent="0.2"/>
    <row r="58122" x14ac:dyDescent="0.2"/>
    <row r="58123" x14ac:dyDescent="0.2"/>
    <row r="58124" x14ac:dyDescent="0.2"/>
    <row r="58125" x14ac:dyDescent="0.2"/>
    <row r="58126" x14ac:dyDescent="0.2"/>
    <row r="58127" x14ac:dyDescent="0.2"/>
    <row r="58128" x14ac:dyDescent="0.2"/>
    <row r="58129" x14ac:dyDescent="0.2"/>
    <row r="58130" x14ac:dyDescent="0.2"/>
    <row r="58131" x14ac:dyDescent="0.2"/>
    <row r="58132" x14ac:dyDescent="0.2"/>
    <row r="58133" x14ac:dyDescent="0.2"/>
    <row r="58134" x14ac:dyDescent="0.2"/>
    <row r="58135" x14ac:dyDescent="0.2"/>
    <row r="58136" x14ac:dyDescent="0.2"/>
    <row r="58137" x14ac:dyDescent="0.2"/>
    <row r="58138" x14ac:dyDescent="0.2"/>
    <row r="58139" x14ac:dyDescent="0.2"/>
    <row r="58140" x14ac:dyDescent="0.2"/>
    <row r="58141" x14ac:dyDescent="0.2"/>
    <row r="58142" x14ac:dyDescent="0.2"/>
    <row r="58143" x14ac:dyDescent="0.2"/>
    <row r="58144" x14ac:dyDescent="0.2"/>
    <row r="58145" x14ac:dyDescent="0.2"/>
    <row r="58146" x14ac:dyDescent="0.2"/>
    <row r="58147" x14ac:dyDescent="0.2"/>
    <row r="58148" x14ac:dyDescent="0.2"/>
    <row r="58149" x14ac:dyDescent="0.2"/>
    <row r="58150" x14ac:dyDescent="0.2"/>
    <row r="58151" x14ac:dyDescent="0.2"/>
    <row r="58152" x14ac:dyDescent="0.2"/>
    <row r="58153" x14ac:dyDescent="0.2"/>
    <row r="58154" x14ac:dyDescent="0.2"/>
    <row r="58155" x14ac:dyDescent="0.2"/>
    <row r="58156" x14ac:dyDescent="0.2"/>
    <row r="58157" x14ac:dyDescent="0.2"/>
    <row r="58158" x14ac:dyDescent="0.2"/>
    <row r="58159" x14ac:dyDescent="0.2"/>
    <row r="58160" x14ac:dyDescent="0.2"/>
    <row r="58161" x14ac:dyDescent="0.2"/>
    <row r="58162" x14ac:dyDescent="0.2"/>
    <row r="58163" x14ac:dyDescent="0.2"/>
    <row r="58164" x14ac:dyDescent="0.2"/>
    <row r="58165" x14ac:dyDescent="0.2"/>
    <row r="58166" x14ac:dyDescent="0.2"/>
    <row r="58167" x14ac:dyDescent="0.2"/>
    <row r="58168" x14ac:dyDescent="0.2"/>
    <row r="58169" x14ac:dyDescent="0.2"/>
    <row r="58170" x14ac:dyDescent="0.2"/>
    <row r="58171" x14ac:dyDescent="0.2"/>
    <row r="58172" x14ac:dyDescent="0.2"/>
    <row r="58173" x14ac:dyDescent="0.2"/>
    <row r="58174" x14ac:dyDescent="0.2"/>
    <row r="58175" x14ac:dyDescent="0.2"/>
    <row r="58176" x14ac:dyDescent="0.2"/>
    <row r="58177" x14ac:dyDescent="0.2"/>
    <row r="58178" x14ac:dyDescent="0.2"/>
    <row r="58179" x14ac:dyDescent="0.2"/>
    <row r="58180" x14ac:dyDescent="0.2"/>
    <row r="58181" x14ac:dyDescent="0.2"/>
    <row r="58182" x14ac:dyDescent="0.2"/>
    <row r="58183" x14ac:dyDescent="0.2"/>
    <row r="58184" x14ac:dyDescent="0.2"/>
    <row r="58185" x14ac:dyDescent="0.2"/>
    <row r="58186" x14ac:dyDescent="0.2"/>
    <row r="58187" x14ac:dyDescent="0.2"/>
    <row r="58188" x14ac:dyDescent="0.2"/>
    <row r="58189" x14ac:dyDescent="0.2"/>
    <row r="58190" x14ac:dyDescent="0.2"/>
    <row r="58191" x14ac:dyDescent="0.2"/>
    <row r="58192" x14ac:dyDescent="0.2"/>
    <row r="58193" x14ac:dyDescent="0.2"/>
    <row r="58194" x14ac:dyDescent="0.2"/>
    <row r="58195" x14ac:dyDescent="0.2"/>
    <row r="58196" x14ac:dyDescent="0.2"/>
    <row r="58197" x14ac:dyDescent="0.2"/>
    <row r="58198" x14ac:dyDescent="0.2"/>
    <row r="58199" x14ac:dyDescent="0.2"/>
    <row r="58200" x14ac:dyDescent="0.2"/>
    <row r="58201" x14ac:dyDescent="0.2"/>
    <row r="58202" x14ac:dyDescent="0.2"/>
    <row r="58203" x14ac:dyDescent="0.2"/>
    <row r="58204" x14ac:dyDescent="0.2"/>
    <row r="58205" x14ac:dyDescent="0.2"/>
    <row r="58206" x14ac:dyDescent="0.2"/>
    <row r="58207" x14ac:dyDescent="0.2"/>
    <row r="58208" x14ac:dyDescent="0.2"/>
    <row r="58209" x14ac:dyDescent="0.2"/>
    <row r="58210" x14ac:dyDescent="0.2"/>
    <row r="58211" x14ac:dyDescent="0.2"/>
    <row r="58212" x14ac:dyDescent="0.2"/>
    <row r="58213" x14ac:dyDescent="0.2"/>
    <row r="58214" x14ac:dyDescent="0.2"/>
    <row r="58215" x14ac:dyDescent="0.2"/>
    <row r="58216" x14ac:dyDescent="0.2"/>
    <row r="58217" x14ac:dyDescent="0.2"/>
    <row r="58218" x14ac:dyDescent="0.2"/>
    <row r="58219" x14ac:dyDescent="0.2"/>
    <row r="58220" x14ac:dyDescent="0.2"/>
    <row r="58221" x14ac:dyDescent="0.2"/>
    <row r="58222" x14ac:dyDescent="0.2"/>
    <row r="58223" x14ac:dyDescent="0.2"/>
    <row r="58224" x14ac:dyDescent="0.2"/>
    <row r="58225" x14ac:dyDescent="0.2"/>
    <row r="58226" x14ac:dyDescent="0.2"/>
    <row r="58227" x14ac:dyDescent="0.2"/>
    <row r="58228" x14ac:dyDescent="0.2"/>
    <row r="58229" x14ac:dyDescent="0.2"/>
    <row r="58230" x14ac:dyDescent="0.2"/>
    <row r="58231" x14ac:dyDescent="0.2"/>
    <row r="58232" x14ac:dyDescent="0.2"/>
    <row r="58233" x14ac:dyDescent="0.2"/>
    <row r="58234" x14ac:dyDescent="0.2"/>
    <row r="58235" x14ac:dyDescent="0.2"/>
    <row r="58236" x14ac:dyDescent="0.2"/>
    <row r="58237" x14ac:dyDescent="0.2"/>
    <row r="58238" x14ac:dyDescent="0.2"/>
    <row r="58239" x14ac:dyDescent="0.2"/>
    <row r="58240" x14ac:dyDescent="0.2"/>
    <row r="58241" x14ac:dyDescent="0.2"/>
    <row r="58242" x14ac:dyDescent="0.2"/>
    <row r="58243" x14ac:dyDescent="0.2"/>
    <row r="58244" x14ac:dyDescent="0.2"/>
    <row r="58245" x14ac:dyDescent="0.2"/>
    <row r="58246" x14ac:dyDescent="0.2"/>
    <row r="58247" x14ac:dyDescent="0.2"/>
    <row r="58248" x14ac:dyDescent="0.2"/>
    <row r="58249" x14ac:dyDescent="0.2"/>
    <row r="58250" x14ac:dyDescent="0.2"/>
    <row r="58251" x14ac:dyDescent="0.2"/>
    <row r="58252" x14ac:dyDescent="0.2"/>
    <row r="58253" x14ac:dyDescent="0.2"/>
    <row r="58254" x14ac:dyDescent="0.2"/>
    <row r="58255" x14ac:dyDescent="0.2"/>
    <row r="58256" x14ac:dyDescent="0.2"/>
    <row r="58257" x14ac:dyDescent="0.2"/>
    <row r="58258" x14ac:dyDescent="0.2"/>
    <row r="58259" x14ac:dyDescent="0.2"/>
    <row r="58260" x14ac:dyDescent="0.2"/>
    <row r="58261" x14ac:dyDescent="0.2"/>
    <row r="58262" x14ac:dyDescent="0.2"/>
    <row r="58263" x14ac:dyDescent="0.2"/>
    <row r="58264" x14ac:dyDescent="0.2"/>
    <row r="58265" x14ac:dyDescent="0.2"/>
    <row r="58266" x14ac:dyDescent="0.2"/>
    <row r="58267" x14ac:dyDescent="0.2"/>
    <row r="58268" x14ac:dyDescent="0.2"/>
    <row r="58269" x14ac:dyDescent="0.2"/>
    <row r="58270" x14ac:dyDescent="0.2"/>
    <row r="58271" x14ac:dyDescent="0.2"/>
    <row r="58272" x14ac:dyDescent="0.2"/>
    <row r="58273" x14ac:dyDescent="0.2"/>
    <row r="58274" x14ac:dyDescent="0.2"/>
    <row r="58275" x14ac:dyDescent="0.2"/>
    <row r="58276" x14ac:dyDescent="0.2"/>
    <row r="58277" x14ac:dyDescent="0.2"/>
    <row r="58278" x14ac:dyDescent="0.2"/>
    <row r="58279" x14ac:dyDescent="0.2"/>
    <row r="58280" x14ac:dyDescent="0.2"/>
    <row r="58281" x14ac:dyDescent="0.2"/>
    <row r="58282" x14ac:dyDescent="0.2"/>
    <row r="58283" x14ac:dyDescent="0.2"/>
    <row r="58284" x14ac:dyDescent="0.2"/>
    <row r="58285" x14ac:dyDescent="0.2"/>
    <row r="58286" x14ac:dyDescent="0.2"/>
    <row r="58287" x14ac:dyDescent="0.2"/>
    <row r="58288" x14ac:dyDescent="0.2"/>
    <row r="58289" x14ac:dyDescent="0.2"/>
    <row r="58290" x14ac:dyDescent="0.2"/>
    <row r="58291" x14ac:dyDescent="0.2"/>
    <row r="58292" x14ac:dyDescent="0.2"/>
    <row r="58293" x14ac:dyDescent="0.2"/>
    <row r="58294" x14ac:dyDescent="0.2"/>
    <row r="58295" x14ac:dyDescent="0.2"/>
    <row r="58296" x14ac:dyDescent="0.2"/>
    <row r="58297" x14ac:dyDescent="0.2"/>
    <row r="58298" x14ac:dyDescent="0.2"/>
    <row r="58299" x14ac:dyDescent="0.2"/>
    <row r="58300" x14ac:dyDescent="0.2"/>
    <row r="58301" x14ac:dyDescent="0.2"/>
    <row r="58302" x14ac:dyDescent="0.2"/>
    <row r="58303" x14ac:dyDescent="0.2"/>
    <row r="58304" x14ac:dyDescent="0.2"/>
    <row r="58305" x14ac:dyDescent="0.2"/>
    <row r="58306" x14ac:dyDescent="0.2"/>
    <row r="58307" x14ac:dyDescent="0.2"/>
    <row r="58308" x14ac:dyDescent="0.2"/>
    <row r="58309" x14ac:dyDescent="0.2"/>
    <row r="58310" x14ac:dyDescent="0.2"/>
    <row r="58311" x14ac:dyDescent="0.2"/>
    <row r="58312" x14ac:dyDescent="0.2"/>
    <row r="58313" x14ac:dyDescent="0.2"/>
    <row r="58314" x14ac:dyDescent="0.2"/>
    <row r="58315" x14ac:dyDescent="0.2"/>
    <row r="58316" x14ac:dyDescent="0.2"/>
    <row r="58317" x14ac:dyDescent="0.2"/>
    <row r="58318" x14ac:dyDescent="0.2"/>
    <row r="58319" x14ac:dyDescent="0.2"/>
    <row r="58320" x14ac:dyDescent="0.2"/>
    <row r="58321" x14ac:dyDescent="0.2"/>
    <row r="58322" x14ac:dyDescent="0.2"/>
    <row r="58323" x14ac:dyDescent="0.2"/>
    <row r="58324" x14ac:dyDescent="0.2"/>
    <row r="58325" x14ac:dyDescent="0.2"/>
    <row r="58326" x14ac:dyDescent="0.2"/>
    <row r="58327" x14ac:dyDescent="0.2"/>
    <row r="58328" x14ac:dyDescent="0.2"/>
    <row r="58329" x14ac:dyDescent="0.2"/>
    <row r="58330" x14ac:dyDescent="0.2"/>
    <row r="58331" x14ac:dyDescent="0.2"/>
    <row r="58332" x14ac:dyDescent="0.2"/>
    <row r="58333" x14ac:dyDescent="0.2"/>
    <row r="58334" x14ac:dyDescent="0.2"/>
    <row r="58335" x14ac:dyDescent="0.2"/>
    <row r="58336" x14ac:dyDescent="0.2"/>
    <row r="58337" x14ac:dyDescent="0.2"/>
    <row r="58338" x14ac:dyDescent="0.2"/>
    <row r="58339" x14ac:dyDescent="0.2"/>
    <row r="58340" x14ac:dyDescent="0.2"/>
    <row r="58341" x14ac:dyDescent="0.2"/>
    <row r="58342" x14ac:dyDescent="0.2"/>
    <row r="58343" x14ac:dyDescent="0.2"/>
    <row r="58344" x14ac:dyDescent="0.2"/>
    <row r="58345" x14ac:dyDescent="0.2"/>
    <row r="58346" x14ac:dyDescent="0.2"/>
    <row r="58347" x14ac:dyDescent="0.2"/>
    <row r="58348" x14ac:dyDescent="0.2"/>
    <row r="58349" x14ac:dyDescent="0.2"/>
    <row r="58350" x14ac:dyDescent="0.2"/>
    <row r="58351" x14ac:dyDescent="0.2"/>
    <row r="58352" x14ac:dyDescent="0.2"/>
    <row r="58353" x14ac:dyDescent="0.2"/>
    <row r="58354" x14ac:dyDescent="0.2"/>
    <row r="58355" x14ac:dyDescent="0.2"/>
    <row r="58356" x14ac:dyDescent="0.2"/>
    <row r="58357" x14ac:dyDescent="0.2"/>
    <row r="58358" x14ac:dyDescent="0.2"/>
    <row r="58359" x14ac:dyDescent="0.2"/>
    <row r="58360" x14ac:dyDescent="0.2"/>
    <row r="58361" x14ac:dyDescent="0.2"/>
    <row r="58362" x14ac:dyDescent="0.2"/>
    <row r="58363" x14ac:dyDescent="0.2"/>
    <row r="58364" x14ac:dyDescent="0.2"/>
    <row r="58365" x14ac:dyDescent="0.2"/>
    <row r="58366" x14ac:dyDescent="0.2"/>
    <row r="58367" x14ac:dyDescent="0.2"/>
    <row r="58368" x14ac:dyDescent="0.2"/>
    <row r="58369" x14ac:dyDescent="0.2"/>
    <row r="58370" x14ac:dyDescent="0.2"/>
    <row r="58371" x14ac:dyDescent="0.2"/>
    <row r="58372" x14ac:dyDescent="0.2"/>
    <row r="58373" x14ac:dyDescent="0.2"/>
    <row r="58374" x14ac:dyDescent="0.2"/>
    <row r="58375" x14ac:dyDescent="0.2"/>
    <row r="58376" x14ac:dyDescent="0.2"/>
    <row r="58377" x14ac:dyDescent="0.2"/>
    <row r="58378" x14ac:dyDescent="0.2"/>
    <row r="58379" x14ac:dyDescent="0.2"/>
    <row r="58380" x14ac:dyDescent="0.2"/>
    <row r="58381" x14ac:dyDescent="0.2"/>
    <row r="58382" x14ac:dyDescent="0.2"/>
    <row r="58383" x14ac:dyDescent="0.2"/>
    <row r="58384" x14ac:dyDescent="0.2"/>
    <row r="58385" x14ac:dyDescent="0.2"/>
    <row r="58386" x14ac:dyDescent="0.2"/>
    <row r="58387" x14ac:dyDescent="0.2"/>
    <row r="58388" x14ac:dyDescent="0.2"/>
    <row r="58389" x14ac:dyDescent="0.2"/>
    <row r="58390" x14ac:dyDescent="0.2"/>
    <row r="58391" x14ac:dyDescent="0.2"/>
    <row r="58392" x14ac:dyDescent="0.2"/>
    <row r="58393" x14ac:dyDescent="0.2"/>
    <row r="58394" x14ac:dyDescent="0.2"/>
    <row r="58395" x14ac:dyDescent="0.2"/>
    <row r="58396" x14ac:dyDescent="0.2"/>
    <row r="58397" x14ac:dyDescent="0.2"/>
    <row r="58398" x14ac:dyDescent="0.2"/>
    <row r="58399" x14ac:dyDescent="0.2"/>
    <row r="58400" x14ac:dyDescent="0.2"/>
    <row r="58401" x14ac:dyDescent="0.2"/>
    <row r="58402" x14ac:dyDescent="0.2"/>
    <row r="58403" x14ac:dyDescent="0.2"/>
    <row r="58404" x14ac:dyDescent="0.2"/>
    <row r="58405" x14ac:dyDescent="0.2"/>
    <row r="58406" x14ac:dyDescent="0.2"/>
    <row r="58407" x14ac:dyDescent="0.2"/>
    <row r="58408" x14ac:dyDescent="0.2"/>
    <row r="58409" x14ac:dyDescent="0.2"/>
    <row r="58410" x14ac:dyDescent="0.2"/>
    <row r="58411" x14ac:dyDescent="0.2"/>
    <row r="58412" x14ac:dyDescent="0.2"/>
    <row r="58413" x14ac:dyDescent="0.2"/>
    <row r="58414" x14ac:dyDescent="0.2"/>
    <row r="58415" x14ac:dyDescent="0.2"/>
    <row r="58416" x14ac:dyDescent="0.2"/>
    <row r="58417" x14ac:dyDescent="0.2"/>
    <row r="58418" x14ac:dyDescent="0.2"/>
    <row r="58419" x14ac:dyDescent="0.2"/>
    <row r="58420" x14ac:dyDescent="0.2"/>
    <row r="58421" x14ac:dyDescent="0.2"/>
    <row r="58422" x14ac:dyDescent="0.2"/>
    <row r="58423" x14ac:dyDescent="0.2"/>
    <row r="58424" x14ac:dyDescent="0.2"/>
    <row r="58425" x14ac:dyDescent="0.2"/>
    <row r="58426" x14ac:dyDescent="0.2"/>
    <row r="58427" x14ac:dyDescent="0.2"/>
    <row r="58428" x14ac:dyDescent="0.2"/>
    <row r="58429" x14ac:dyDescent="0.2"/>
    <row r="58430" x14ac:dyDescent="0.2"/>
    <row r="58431" x14ac:dyDescent="0.2"/>
    <row r="58432" x14ac:dyDescent="0.2"/>
    <row r="58433" x14ac:dyDescent="0.2"/>
    <row r="58434" x14ac:dyDescent="0.2"/>
    <row r="58435" x14ac:dyDescent="0.2"/>
    <row r="58436" x14ac:dyDescent="0.2"/>
    <row r="58437" x14ac:dyDescent="0.2"/>
    <row r="58438" x14ac:dyDescent="0.2"/>
    <row r="58439" x14ac:dyDescent="0.2"/>
    <row r="58440" x14ac:dyDescent="0.2"/>
    <row r="58441" x14ac:dyDescent="0.2"/>
    <row r="58442" x14ac:dyDescent="0.2"/>
    <row r="58443" x14ac:dyDescent="0.2"/>
    <row r="58444" x14ac:dyDescent="0.2"/>
    <row r="58445" x14ac:dyDescent="0.2"/>
    <row r="58446" x14ac:dyDescent="0.2"/>
    <row r="58447" x14ac:dyDescent="0.2"/>
    <row r="58448" x14ac:dyDescent="0.2"/>
    <row r="58449" x14ac:dyDescent="0.2"/>
    <row r="58450" x14ac:dyDescent="0.2"/>
    <row r="58451" x14ac:dyDescent="0.2"/>
    <row r="58452" x14ac:dyDescent="0.2"/>
    <row r="58453" x14ac:dyDescent="0.2"/>
    <row r="58454" x14ac:dyDescent="0.2"/>
    <row r="58455" x14ac:dyDescent="0.2"/>
    <row r="58456" x14ac:dyDescent="0.2"/>
    <row r="58457" x14ac:dyDescent="0.2"/>
    <row r="58458" x14ac:dyDescent="0.2"/>
    <row r="58459" x14ac:dyDescent="0.2"/>
    <row r="58460" x14ac:dyDescent="0.2"/>
    <row r="58461" x14ac:dyDescent="0.2"/>
    <row r="58462" x14ac:dyDescent="0.2"/>
    <row r="58463" x14ac:dyDescent="0.2"/>
    <row r="58464" x14ac:dyDescent="0.2"/>
    <row r="58465" x14ac:dyDescent="0.2"/>
    <row r="58466" x14ac:dyDescent="0.2"/>
    <row r="58467" x14ac:dyDescent="0.2"/>
    <row r="58468" x14ac:dyDescent="0.2"/>
    <row r="58469" x14ac:dyDescent="0.2"/>
    <row r="58470" x14ac:dyDescent="0.2"/>
    <row r="58471" x14ac:dyDescent="0.2"/>
    <row r="58472" x14ac:dyDescent="0.2"/>
    <row r="58473" x14ac:dyDescent="0.2"/>
    <row r="58474" x14ac:dyDescent="0.2"/>
    <row r="58475" x14ac:dyDescent="0.2"/>
    <row r="58476" x14ac:dyDescent="0.2"/>
    <row r="58477" x14ac:dyDescent="0.2"/>
    <row r="58478" x14ac:dyDescent="0.2"/>
    <row r="58479" x14ac:dyDescent="0.2"/>
    <row r="58480" x14ac:dyDescent="0.2"/>
    <row r="58481" x14ac:dyDescent="0.2"/>
    <row r="58482" x14ac:dyDescent="0.2"/>
    <row r="58483" x14ac:dyDescent="0.2"/>
    <row r="58484" x14ac:dyDescent="0.2"/>
    <row r="58485" x14ac:dyDescent="0.2"/>
    <row r="58486" x14ac:dyDescent="0.2"/>
    <row r="58487" x14ac:dyDescent="0.2"/>
    <row r="58488" x14ac:dyDescent="0.2"/>
    <row r="58489" x14ac:dyDescent="0.2"/>
    <row r="58490" x14ac:dyDescent="0.2"/>
    <row r="58491" x14ac:dyDescent="0.2"/>
    <row r="58492" x14ac:dyDescent="0.2"/>
    <row r="58493" x14ac:dyDescent="0.2"/>
    <row r="58494" x14ac:dyDescent="0.2"/>
    <row r="58495" x14ac:dyDescent="0.2"/>
    <row r="58496" x14ac:dyDescent="0.2"/>
    <row r="58497" x14ac:dyDescent="0.2"/>
    <row r="58498" x14ac:dyDescent="0.2"/>
    <row r="58499" x14ac:dyDescent="0.2"/>
    <row r="58500" x14ac:dyDescent="0.2"/>
    <row r="58501" x14ac:dyDescent="0.2"/>
    <row r="58502" x14ac:dyDescent="0.2"/>
    <row r="58503" x14ac:dyDescent="0.2"/>
    <row r="58504" x14ac:dyDescent="0.2"/>
    <row r="58505" x14ac:dyDescent="0.2"/>
    <row r="58506" x14ac:dyDescent="0.2"/>
    <row r="58507" x14ac:dyDescent="0.2"/>
    <row r="58508" x14ac:dyDescent="0.2"/>
    <row r="58509" x14ac:dyDescent="0.2"/>
    <row r="58510" x14ac:dyDescent="0.2"/>
    <row r="58511" x14ac:dyDescent="0.2"/>
    <row r="58512" x14ac:dyDescent="0.2"/>
    <row r="58513" x14ac:dyDescent="0.2"/>
    <row r="58514" x14ac:dyDescent="0.2"/>
    <row r="58515" x14ac:dyDescent="0.2"/>
    <row r="58516" x14ac:dyDescent="0.2"/>
    <row r="58517" x14ac:dyDescent="0.2"/>
    <row r="58518" x14ac:dyDescent="0.2"/>
    <row r="58519" x14ac:dyDescent="0.2"/>
    <row r="58520" x14ac:dyDescent="0.2"/>
    <row r="58521" x14ac:dyDescent="0.2"/>
    <row r="58522" x14ac:dyDescent="0.2"/>
    <row r="58523" x14ac:dyDescent="0.2"/>
    <row r="58524" x14ac:dyDescent="0.2"/>
    <row r="58525" x14ac:dyDescent="0.2"/>
    <row r="58526" x14ac:dyDescent="0.2"/>
    <row r="58527" x14ac:dyDescent="0.2"/>
    <row r="58528" x14ac:dyDescent="0.2"/>
    <row r="58529" x14ac:dyDescent="0.2"/>
    <row r="58530" x14ac:dyDescent="0.2"/>
    <row r="58531" x14ac:dyDescent="0.2"/>
    <row r="58532" x14ac:dyDescent="0.2"/>
    <row r="58533" x14ac:dyDescent="0.2"/>
    <row r="58534" x14ac:dyDescent="0.2"/>
    <row r="58535" x14ac:dyDescent="0.2"/>
    <row r="58536" x14ac:dyDescent="0.2"/>
    <row r="58537" x14ac:dyDescent="0.2"/>
    <row r="58538" x14ac:dyDescent="0.2"/>
    <row r="58539" x14ac:dyDescent="0.2"/>
    <row r="58540" x14ac:dyDescent="0.2"/>
    <row r="58541" x14ac:dyDescent="0.2"/>
    <row r="58542" x14ac:dyDescent="0.2"/>
    <row r="58543" x14ac:dyDescent="0.2"/>
    <row r="58544" x14ac:dyDescent="0.2"/>
    <row r="58545" x14ac:dyDescent="0.2"/>
    <row r="58546" x14ac:dyDescent="0.2"/>
    <row r="58547" x14ac:dyDescent="0.2"/>
    <row r="58548" x14ac:dyDescent="0.2"/>
    <row r="58549" x14ac:dyDescent="0.2"/>
    <row r="58550" x14ac:dyDescent="0.2"/>
    <row r="58551" x14ac:dyDescent="0.2"/>
    <row r="58552" x14ac:dyDescent="0.2"/>
    <row r="58553" x14ac:dyDescent="0.2"/>
    <row r="58554" x14ac:dyDescent="0.2"/>
    <row r="58555" x14ac:dyDescent="0.2"/>
    <row r="58556" x14ac:dyDescent="0.2"/>
    <row r="58557" x14ac:dyDescent="0.2"/>
    <row r="58558" x14ac:dyDescent="0.2"/>
    <row r="58559" x14ac:dyDescent="0.2"/>
    <row r="58560" x14ac:dyDescent="0.2"/>
    <row r="58561" x14ac:dyDescent="0.2"/>
    <row r="58562" x14ac:dyDescent="0.2"/>
    <row r="58563" x14ac:dyDescent="0.2"/>
    <row r="58564" x14ac:dyDescent="0.2"/>
    <row r="58565" x14ac:dyDescent="0.2"/>
    <row r="58566" x14ac:dyDescent="0.2"/>
    <row r="58567" x14ac:dyDescent="0.2"/>
    <row r="58568" x14ac:dyDescent="0.2"/>
    <row r="58569" x14ac:dyDescent="0.2"/>
    <row r="58570" x14ac:dyDescent="0.2"/>
    <row r="58571" x14ac:dyDescent="0.2"/>
    <row r="58572" x14ac:dyDescent="0.2"/>
    <row r="58573" x14ac:dyDescent="0.2"/>
    <row r="58574" x14ac:dyDescent="0.2"/>
    <row r="58575" x14ac:dyDescent="0.2"/>
    <row r="58576" x14ac:dyDescent="0.2"/>
    <row r="58577" x14ac:dyDescent="0.2"/>
    <row r="58578" x14ac:dyDescent="0.2"/>
    <row r="58579" x14ac:dyDescent="0.2"/>
    <row r="58580" x14ac:dyDescent="0.2"/>
    <row r="58581" x14ac:dyDescent="0.2"/>
    <row r="58582" x14ac:dyDescent="0.2"/>
    <row r="58583" x14ac:dyDescent="0.2"/>
    <row r="58584" x14ac:dyDescent="0.2"/>
    <row r="58585" x14ac:dyDescent="0.2"/>
    <row r="58586" x14ac:dyDescent="0.2"/>
    <row r="58587" x14ac:dyDescent="0.2"/>
    <row r="58588" x14ac:dyDescent="0.2"/>
    <row r="58589" x14ac:dyDescent="0.2"/>
    <row r="58590" x14ac:dyDescent="0.2"/>
    <row r="58591" x14ac:dyDescent="0.2"/>
    <row r="58592" x14ac:dyDescent="0.2"/>
    <row r="58593" x14ac:dyDescent="0.2"/>
    <row r="58594" x14ac:dyDescent="0.2"/>
    <row r="58595" x14ac:dyDescent="0.2"/>
    <row r="58596" x14ac:dyDescent="0.2"/>
    <row r="58597" x14ac:dyDescent="0.2"/>
    <row r="58598" x14ac:dyDescent="0.2"/>
    <row r="58599" x14ac:dyDescent="0.2"/>
    <row r="58600" x14ac:dyDescent="0.2"/>
    <row r="58601" x14ac:dyDescent="0.2"/>
    <row r="58602" x14ac:dyDescent="0.2"/>
    <row r="58603" x14ac:dyDescent="0.2"/>
    <row r="58604" x14ac:dyDescent="0.2"/>
    <row r="58605" x14ac:dyDescent="0.2"/>
    <row r="58606" x14ac:dyDescent="0.2"/>
    <row r="58607" x14ac:dyDescent="0.2"/>
    <row r="58608" x14ac:dyDescent="0.2"/>
    <row r="58609" x14ac:dyDescent="0.2"/>
    <row r="58610" x14ac:dyDescent="0.2"/>
    <row r="58611" x14ac:dyDescent="0.2"/>
    <row r="58612" x14ac:dyDescent="0.2"/>
    <row r="58613" x14ac:dyDescent="0.2"/>
    <row r="58614" x14ac:dyDescent="0.2"/>
    <row r="58615" x14ac:dyDescent="0.2"/>
    <row r="58616" x14ac:dyDescent="0.2"/>
    <row r="58617" x14ac:dyDescent="0.2"/>
    <row r="58618" x14ac:dyDescent="0.2"/>
    <row r="58619" x14ac:dyDescent="0.2"/>
    <row r="58620" x14ac:dyDescent="0.2"/>
    <row r="58621" x14ac:dyDescent="0.2"/>
    <row r="58622" x14ac:dyDescent="0.2"/>
    <row r="58623" x14ac:dyDescent="0.2"/>
    <row r="58624" x14ac:dyDescent="0.2"/>
    <row r="58625" x14ac:dyDescent="0.2"/>
    <row r="58626" x14ac:dyDescent="0.2"/>
    <row r="58627" x14ac:dyDescent="0.2"/>
    <row r="58628" x14ac:dyDescent="0.2"/>
    <row r="58629" x14ac:dyDescent="0.2"/>
    <row r="58630" x14ac:dyDescent="0.2"/>
    <row r="58631" x14ac:dyDescent="0.2"/>
    <row r="58632" x14ac:dyDescent="0.2"/>
    <row r="58633" x14ac:dyDescent="0.2"/>
    <row r="58634" x14ac:dyDescent="0.2"/>
    <row r="58635" x14ac:dyDescent="0.2"/>
    <row r="58636" x14ac:dyDescent="0.2"/>
    <row r="58637" x14ac:dyDescent="0.2"/>
    <row r="58638" x14ac:dyDescent="0.2"/>
    <row r="58639" x14ac:dyDescent="0.2"/>
    <row r="58640" x14ac:dyDescent="0.2"/>
    <row r="58641" x14ac:dyDescent="0.2"/>
    <row r="58642" x14ac:dyDescent="0.2"/>
    <row r="58643" x14ac:dyDescent="0.2"/>
    <row r="58644" x14ac:dyDescent="0.2"/>
    <row r="58645" x14ac:dyDescent="0.2"/>
    <row r="58646" x14ac:dyDescent="0.2"/>
    <row r="58647" x14ac:dyDescent="0.2"/>
    <row r="58648" x14ac:dyDescent="0.2"/>
    <row r="58649" x14ac:dyDescent="0.2"/>
    <row r="58650" x14ac:dyDescent="0.2"/>
    <row r="58651" x14ac:dyDescent="0.2"/>
    <row r="58652" x14ac:dyDescent="0.2"/>
    <row r="58653" x14ac:dyDescent="0.2"/>
    <row r="58654" x14ac:dyDescent="0.2"/>
    <row r="58655" x14ac:dyDescent="0.2"/>
    <row r="58656" x14ac:dyDescent="0.2"/>
    <row r="58657" x14ac:dyDescent="0.2"/>
    <row r="58658" x14ac:dyDescent="0.2"/>
    <row r="58659" x14ac:dyDescent="0.2"/>
    <row r="58660" x14ac:dyDescent="0.2"/>
    <row r="58661" x14ac:dyDescent="0.2"/>
    <row r="58662" x14ac:dyDescent="0.2"/>
    <row r="58663" x14ac:dyDescent="0.2"/>
    <row r="58664" x14ac:dyDescent="0.2"/>
    <row r="58665" x14ac:dyDescent="0.2"/>
    <row r="58666" x14ac:dyDescent="0.2"/>
    <row r="58667" x14ac:dyDescent="0.2"/>
    <row r="58668" x14ac:dyDescent="0.2"/>
    <row r="58669" x14ac:dyDescent="0.2"/>
    <row r="58670" x14ac:dyDescent="0.2"/>
    <row r="58671" x14ac:dyDescent="0.2"/>
    <row r="58672" x14ac:dyDescent="0.2"/>
    <row r="58673" x14ac:dyDescent="0.2"/>
    <row r="58674" x14ac:dyDescent="0.2"/>
    <row r="58675" x14ac:dyDescent="0.2"/>
    <row r="58676" x14ac:dyDescent="0.2"/>
    <row r="58677" x14ac:dyDescent="0.2"/>
    <row r="58678" x14ac:dyDescent="0.2"/>
    <row r="58679" x14ac:dyDescent="0.2"/>
    <row r="58680" x14ac:dyDescent="0.2"/>
    <row r="58681" x14ac:dyDescent="0.2"/>
    <row r="58682" x14ac:dyDescent="0.2"/>
    <row r="58683" x14ac:dyDescent="0.2"/>
    <row r="58684" x14ac:dyDescent="0.2"/>
    <row r="58685" x14ac:dyDescent="0.2"/>
    <row r="58686" x14ac:dyDescent="0.2"/>
    <row r="58687" x14ac:dyDescent="0.2"/>
    <row r="58688" x14ac:dyDescent="0.2"/>
    <row r="58689" x14ac:dyDescent="0.2"/>
    <row r="58690" x14ac:dyDescent="0.2"/>
    <row r="58691" x14ac:dyDescent="0.2"/>
    <row r="58692" x14ac:dyDescent="0.2"/>
    <row r="58693" x14ac:dyDescent="0.2"/>
    <row r="58694" x14ac:dyDescent="0.2"/>
    <row r="58695" x14ac:dyDescent="0.2"/>
    <row r="58696" x14ac:dyDescent="0.2"/>
    <row r="58697" x14ac:dyDescent="0.2"/>
    <row r="58698" x14ac:dyDescent="0.2"/>
    <row r="58699" x14ac:dyDescent="0.2"/>
    <row r="58700" x14ac:dyDescent="0.2"/>
    <row r="58701" x14ac:dyDescent="0.2"/>
    <row r="58702" x14ac:dyDescent="0.2"/>
    <row r="58703" x14ac:dyDescent="0.2"/>
    <row r="58704" x14ac:dyDescent="0.2"/>
    <row r="58705" x14ac:dyDescent="0.2"/>
    <row r="58706" x14ac:dyDescent="0.2"/>
    <row r="58707" x14ac:dyDescent="0.2"/>
    <row r="58708" x14ac:dyDescent="0.2"/>
    <row r="58709" x14ac:dyDescent="0.2"/>
    <row r="58710" x14ac:dyDescent="0.2"/>
    <row r="58711" x14ac:dyDescent="0.2"/>
    <row r="58712" x14ac:dyDescent="0.2"/>
    <row r="58713" x14ac:dyDescent="0.2"/>
    <row r="58714" x14ac:dyDescent="0.2"/>
    <row r="58715" x14ac:dyDescent="0.2"/>
    <row r="58716" x14ac:dyDescent="0.2"/>
    <row r="58717" x14ac:dyDescent="0.2"/>
    <row r="58718" x14ac:dyDescent="0.2"/>
    <row r="58719" x14ac:dyDescent="0.2"/>
    <row r="58720" x14ac:dyDescent="0.2"/>
    <row r="58721" x14ac:dyDescent="0.2"/>
    <row r="58722" x14ac:dyDescent="0.2"/>
    <row r="58723" x14ac:dyDescent="0.2"/>
    <row r="58724" x14ac:dyDescent="0.2"/>
    <row r="58725" x14ac:dyDescent="0.2"/>
    <row r="58726" x14ac:dyDescent="0.2"/>
    <row r="58727" x14ac:dyDescent="0.2"/>
    <row r="58728" x14ac:dyDescent="0.2"/>
    <row r="58729" x14ac:dyDescent="0.2"/>
    <row r="58730" x14ac:dyDescent="0.2"/>
    <row r="58731" x14ac:dyDescent="0.2"/>
    <row r="58732" x14ac:dyDescent="0.2"/>
    <row r="58733" x14ac:dyDescent="0.2"/>
    <row r="58734" x14ac:dyDescent="0.2"/>
    <row r="58735" x14ac:dyDescent="0.2"/>
    <row r="58736" x14ac:dyDescent="0.2"/>
    <row r="58737" x14ac:dyDescent="0.2"/>
    <row r="58738" x14ac:dyDescent="0.2"/>
    <row r="58739" x14ac:dyDescent="0.2"/>
    <row r="58740" x14ac:dyDescent="0.2"/>
    <row r="58741" x14ac:dyDescent="0.2"/>
    <row r="58742" x14ac:dyDescent="0.2"/>
    <row r="58743" x14ac:dyDescent="0.2"/>
    <row r="58744" x14ac:dyDescent="0.2"/>
    <row r="58745" x14ac:dyDescent="0.2"/>
    <row r="58746" x14ac:dyDescent="0.2"/>
    <row r="58747" x14ac:dyDescent="0.2"/>
    <row r="58748" x14ac:dyDescent="0.2"/>
    <row r="58749" x14ac:dyDescent="0.2"/>
    <row r="58750" x14ac:dyDescent="0.2"/>
    <row r="58751" x14ac:dyDescent="0.2"/>
    <row r="58752" x14ac:dyDescent="0.2"/>
    <row r="58753" x14ac:dyDescent="0.2"/>
    <row r="58754" x14ac:dyDescent="0.2"/>
    <row r="58755" x14ac:dyDescent="0.2"/>
    <row r="58756" x14ac:dyDescent="0.2"/>
    <row r="58757" x14ac:dyDescent="0.2"/>
    <row r="58758" x14ac:dyDescent="0.2"/>
    <row r="58759" x14ac:dyDescent="0.2"/>
    <row r="58760" x14ac:dyDescent="0.2"/>
    <row r="58761" x14ac:dyDescent="0.2"/>
    <row r="58762" x14ac:dyDescent="0.2"/>
    <row r="58763" x14ac:dyDescent="0.2"/>
    <row r="58764" x14ac:dyDescent="0.2"/>
    <row r="58765" x14ac:dyDescent="0.2"/>
    <row r="58766" x14ac:dyDescent="0.2"/>
    <row r="58767" x14ac:dyDescent="0.2"/>
    <row r="58768" x14ac:dyDescent="0.2"/>
    <row r="58769" x14ac:dyDescent="0.2"/>
    <row r="58770" x14ac:dyDescent="0.2"/>
    <row r="58771" x14ac:dyDescent="0.2"/>
    <row r="58772" x14ac:dyDescent="0.2"/>
    <row r="58773" x14ac:dyDescent="0.2"/>
    <row r="58774" x14ac:dyDescent="0.2"/>
    <row r="58775" x14ac:dyDescent="0.2"/>
    <row r="58776" x14ac:dyDescent="0.2"/>
    <row r="58777" x14ac:dyDescent="0.2"/>
    <row r="58778" x14ac:dyDescent="0.2"/>
    <row r="58779" x14ac:dyDescent="0.2"/>
    <row r="58780" x14ac:dyDescent="0.2"/>
    <row r="58781" x14ac:dyDescent="0.2"/>
    <row r="58782" x14ac:dyDescent="0.2"/>
    <row r="58783" x14ac:dyDescent="0.2"/>
    <row r="58784" x14ac:dyDescent="0.2"/>
    <row r="58785" x14ac:dyDescent="0.2"/>
    <row r="58786" x14ac:dyDescent="0.2"/>
    <row r="58787" x14ac:dyDescent="0.2"/>
    <row r="58788" x14ac:dyDescent="0.2"/>
    <row r="58789" x14ac:dyDescent="0.2"/>
    <row r="58790" x14ac:dyDescent="0.2"/>
    <row r="58791" x14ac:dyDescent="0.2"/>
    <row r="58792" x14ac:dyDescent="0.2"/>
    <row r="58793" x14ac:dyDescent="0.2"/>
    <row r="58794" x14ac:dyDescent="0.2"/>
    <row r="58795" x14ac:dyDescent="0.2"/>
    <row r="58796" x14ac:dyDescent="0.2"/>
    <row r="58797" x14ac:dyDescent="0.2"/>
    <row r="58798" x14ac:dyDescent="0.2"/>
    <row r="58799" x14ac:dyDescent="0.2"/>
    <row r="58800" x14ac:dyDescent="0.2"/>
    <row r="58801" x14ac:dyDescent="0.2"/>
    <row r="58802" x14ac:dyDescent="0.2"/>
    <row r="58803" x14ac:dyDescent="0.2"/>
    <row r="58804" x14ac:dyDescent="0.2"/>
    <row r="58805" x14ac:dyDescent="0.2"/>
    <row r="58806" x14ac:dyDescent="0.2"/>
    <row r="58807" x14ac:dyDescent="0.2"/>
    <row r="58808" x14ac:dyDescent="0.2"/>
    <row r="58809" x14ac:dyDescent="0.2"/>
    <row r="58810" x14ac:dyDescent="0.2"/>
    <row r="58811" x14ac:dyDescent="0.2"/>
    <row r="58812" x14ac:dyDescent="0.2"/>
    <row r="58813" x14ac:dyDescent="0.2"/>
    <row r="58814" x14ac:dyDescent="0.2"/>
    <row r="58815" x14ac:dyDescent="0.2"/>
    <row r="58816" x14ac:dyDescent="0.2"/>
    <row r="58817" x14ac:dyDescent="0.2"/>
    <row r="58818" x14ac:dyDescent="0.2"/>
    <row r="58819" x14ac:dyDescent="0.2"/>
    <row r="58820" x14ac:dyDescent="0.2"/>
    <row r="58821" x14ac:dyDescent="0.2"/>
    <row r="58822" x14ac:dyDescent="0.2"/>
    <row r="58823" x14ac:dyDescent="0.2"/>
    <row r="58824" x14ac:dyDescent="0.2"/>
    <row r="58825" x14ac:dyDescent="0.2"/>
    <row r="58826" x14ac:dyDescent="0.2"/>
    <row r="58827" x14ac:dyDescent="0.2"/>
    <row r="58828" x14ac:dyDescent="0.2"/>
    <row r="58829" x14ac:dyDescent="0.2"/>
    <row r="58830" x14ac:dyDescent="0.2"/>
    <row r="58831" x14ac:dyDescent="0.2"/>
    <row r="58832" x14ac:dyDescent="0.2"/>
    <row r="58833" x14ac:dyDescent="0.2"/>
    <row r="58834" x14ac:dyDescent="0.2"/>
    <row r="58835" x14ac:dyDescent="0.2"/>
    <row r="58836" x14ac:dyDescent="0.2"/>
    <row r="58837" x14ac:dyDescent="0.2"/>
    <row r="58838" x14ac:dyDescent="0.2"/>
    <row r="58839" x14ac:dyDescent="0.2"/>
    <row r="58840" x14ac:dyDescent="0.2"/>
    <row r="58841" x14ac:dyDescent="0.2"/>
    <row r="58842" x14ac:dyDescent="0.2"/>
    <row r="58843" x14ac:dyDescent="0.2"/>
    <row r="58844" x14ac:dyDescent="0.2"/>
    <row r="58845" x14ac:dyDescent="0.2"/>
    <row r="58846" x14ac:dyDescent="0.2"/>
    <row r="58847" x14ac:dyDescent="0.2"/>
    <row r="58848" x14ac:dyDescent="0.2"/>
    <row r="58849" x14ac:dyDescent="0.2"/>
    <row r="58850" x14ac:dyDescent="0.2"/>
    <row r="58851" x14ac:dyDescent="0.2"/>
    <row r="58852" x14ac:dyDescent="0.2"/>
    <row r="58853" x14ac:dyDescent="0.2"/>
    <row r="58854" x14ac:dyDescent="0.2"/>
    <row r="58855" x14ac:dyDescent="0.2"/>
    <row r="58856" x14ac:dyDescent="0.2"/>
    <row r="58857" x14ac:dyDescent="0.2"/>
    <row r="58858" x14ac:dyDescent="0.2"/>
    <row r="58859" x14ac:dyDescent="0.2"/>
    <row r="58860" x14ac:dyDescent="0.2"/>
    <row r="58861" x14ac:dyDescent="0.2"/>
    <row r="58862" x14ac:dyDescent="0.2"/>
    <row r="58863" x14ac:dyDescent="0.2"/>
    <row r="58864" x14ac:dyDescent="0.2"/>
    <row r="58865" x14ac:dyDescent="0.2"/>
    <row r="58866" x14ac:dyDescent="0.2"/>
    <row r="58867" x14ac:dyDescent="0.2"/>
    <row r="58868" x14ac:dyDescent="0.2"/>
    <row r="58869" x14ac:dyDescent="0.2"/>
    <row r="58870" x14ac:dyDescent="0.2"/>
    <row r="58871" x14ac:dyDescent="0.2"/>
    <row r="58872" x14ac:dyDescent="0.2"/>
    <row r="58873" x14ac:dyDescent="0.2"/>
    <row r="58874" x14ac:dyDescent="0.2"/>
    <row r="58875" x14ac:dyDescent="0.2"/>
    <row r="58876" x14ac:dyDescent="0.2"/>
    <row r="58877" x14ac:dyDescent="0.2"/>
    <row r="58878" x14ac:dyDescent="0.2"/>
    <row r="58879" x14ac:dyDescent="0.2"/>
    <row r="58880" x14ac:dyDescent="0.2"/>
    <row r="58881" x14ac:dyDescent="0.2"/>
    <row r="58882" x14ac:dyDescent="0.2"/>
    <row r="58883" x14ac:dyDescent="0.2"/>
    <row r="58884" x14ac:dyDescent="0.2"/>
    <row r="58885" x14ac:dyDescent="0.2"/>
    <row r="58886" x14ac:dyDescent="0.2"/>
    <row r="58887" x14ac:dyDescent="0.2"/>
    <row r="58888" x14ac:dyDescent="0.2"/>
    <row r="58889" x14ac:dyDescent="0.2"/>
    <row r="58890" x14ac:dyDescent="0.2"/>
    <row r="58891" x14ac:dyDescent="0.2"/>
    <row r="58892" x14ac:dyDescent="0.2"/>
    <row r="58893" x14ac:dyDescent="0.2"/>
    <row r="58894" x14ac:dyDescent="0.2"/>
    <row r="58895" x14ac:dyDescent="0.2"/>
    <row r="58896" x14ac:dyDescent="0.2"/>
    <row r="58897" x14ac:dyDescent="0.2"/>
    <row r="58898" x14ac:dyDescent="0.2"/>
    <row r="58899" x14ac:dyDescent="0.2"/>
    <row r="58900" x14ac:dyDescent="0.2"/>
    <row r="58901" x14ac:dyDescent="0.2"/>
    <row r="58902" x14ac:dyDescent="0.2"/>
    <row r="58903" x14ac:dyDescent="0.2"/>
    <row r="58904" x14ac:dyDescent="0.2"/>
    <row r="58905" x14ac:dyDescent="0.2"/>
    <row r="58906" x14ac:dyDescent="0.2"/>
    <row r="58907" x14ac:dyDescent="0.2"/>
    <row r="58908" x14ac:dyDescent="0.2"/>
    <row r="58909" x14ac:dyDescent="0.2"/>
    <row r="58910" x14ac:dyDescent="0.2"/>
    <row r="58911" x14ac:dyDescent="0.2"/>
    <row r="58912" x14ac:dyDescent="0.2"/>
    <row r="58913" x14ac:dyDescent="0.2"/>
    <row r="58914" x14ac:dyDescent="0.2"/>
    <row r="58915" x14ac:dyDescent="0.2"/>
    <row r="58916" x14ac:dyDescent="0.2"/>
    <row r="58917" x14ac:dyDescent="0.2"/>
    <row r="58918" x14ac:dyDescent="0.2"/>
    <row r="58919" x14ac:dyDescent="0.2"/>
    <row r="58920" x14ac:dyDescent="0.2"/>
    <row r="58921" x14ac:dyDescent="0.2"/>
    <row r="58922" x14ac:dyDescent="0.2"/>
    <row r="58923" x14ac:dyDescent="0.2"/>
    <row r="58924" x14ac:dyDescent="0.2"/>
    <row r="58925" x14ac:dyDescent="0.2"/>
    <row r="58926" x14ac:dyDescent="0.2"/>
    <row r="58927" x14ac:dyDescent="0.2"/>
    <row r="58928" x14ac:dyDescent="0.2"/>
    <row r="58929" x14ac:dyDescent="0.2"/>
    <row r="58930" x14ac:dyDescent="0.2"/>
    <row r="58931" x14ac:dyDescent="0.2"/>
    <row r="58932" x14ac:dyDescent="0.2"/>
    <row r="58933" x14ac:dyDescent="0.2"/>
    <row r="58934" x14ac:dyDescent="0.2"/>
    <row r="58935" x14ac:dyDescent="0.2"/>
    <row r="58936" x14ac:dyDescent="0.2"/>
    <row r="58937" x14ac:dyDescent="0.2"/>
    <row r="58938" x14ac:dyDescent="0.2"/>
    <row r="58939" x14ac:dyDescent="0.2"/>
    <row r="58940" x14ac:dyDescent="0.2"/>
    <row r="58941" x14ac:dyDescent="0.2"/>
    <row r="58942" x14ac:dyDescent="0.2"/>
    <row r="58943" x14ac:dyDescent="0.2"/>
    <row r="58944" x14ac:dyDescent="0.2"/>
    <row r="58945" x14ac:dyDescent="0.2"/>
    <row r="58946" x14ac:dyDescent="0.2"/>
    <row r="58947" x14ac:dyDescent="0.2"/>
    <row r="58948" x14ac:dyDescent="0.2"/>
    <row r="58949" x14ac:dyDescent="0.2"/>
    <row r="58950" x14ac:dyDescent="0.2"/>
    <row r="58951" x14ac:dyDescent="0.2"/>
    <row r="58952" x14ac:dyDescent="0.2"/>
    <row r="58953" x14ac:dyDescent="0.2"/>
    <row r="58954" x14ac:dyDescent="0.2"/>
    <row r="58955" x14ac:dyDescent="0.2"/>
    <row r="58956" x14ac:dyDescent="0.2"/>
    <row r="58957" x14ac:dyDescent="0.2"/>
    <row r="58958" x14ac:dyDescent="0.2"/>
    <row r="58959" x14ac:dyDescent="0.2"/>
    <row r="58960" x14ac:dyDescent="0.2"/>
    <row r="58961" x14ac:dyDescent="0.2"/>
    <row r="58962" x14ac:dyDescent="0.2"/>
    <row r="58963" x14ac:dyDescent="0.2"/>
    <row r="58964" x14ac:dyDescent="0.2"/>
    <row r="58965" x14ac:dyDescent="0.2"/>
    <row r="58966" x14ac:dyDescent="0.2"/>
    <row r="58967" x14ac:dyDescent="0.2"/>
    <row r="58968" x14ac:dyDescent="0.2"/>
    <row r="58969" x14ac:dyDescent="0.2"/>
    <row r="58970" x14ac:dyDescent="0.2"/>
    <row r="58971" x14ac:dyDescent="0.2"/>
    <row r="58972" x14ac:dyDescent="0.2"/>
    <row r="58973" x14ac:dyDescent="0.2"/>
    <row r="58974" x14ac:dyDescent="0.2"/>
    <row r="58975" x14ac:dyDescent="0.2"/>
    <row r="58976" x14ac:dyDescent="0.2"/>
    <row r="58977" x14ac:dyDescent="0.2"/>
    <row r="58978" x14ac:dyDescent="0.2"/>
    <row r="58979" x14ac:dyDescent="0.2"/>
    <row r="58980" x14ac:dyDescent="0.2"/>
    <row r="58981" x14ac:dyDescent="0.2"/>
    <row r="58982" x14ac:dyDescent="0.2"/>
    <row r="58983" x14ac:dyDescent="0.2"/>
    <row r="58984" x14ac:dyDescent="0.2"/>
    <row r="58985" x14ac:dyDescent="0.2"/>
    <row r="58986" x14ac:dyDescent="0.2"/>
    <row r="58987" x14ac:dyDescent="0.2"/>
    <row r="58988" x14ac:dyDescent="0.2"/>
    <row r="58989" x14ac:dyDescent="0.2"/>
    <row r="58990" x14ac:dyDescent="0.2"/>
    <row r="58991" x14ac:dyDescent="0.2"/>
    <row r="58992" x14ac:dyDescent="0.2"/>
    <row r="58993" x14ac:dyDescent="0.2"/>
    <row r="58994" x14ac:dyDescent="0.2"/>
    <row r="58995" x14ac:dyDescent="0.2"/>
    <row r="58996" x14ac:dyDescent="0.2"/>
    <row r="58997" x14ac:dyDescent="0.2"/>
    <row r="58998" x14ac:dyDescent="0.2"/>
    <row r="58999" x14ac:dyDescent="0.2"/>
    <row r="59000" x14ac:dyDescent="0.2"/>
    <row r="59001" x14ac:dyDescent="0.2"/>
    <row r="59002" x14ac:dyDescent="0.2"/>
    <row r="59003" x14ac:dyDescent="0.2"/>
    <row r="59004" x14ac:dyDescent="0.2"/>
    <row r="59005" x14ac:dyDescent="0.2"/>
    <row r="59006" x14ac:dyDescent="0.2"/>
    <row r="59007" x14ac:dyDescent="0.2"/>
    <row r="59008" x14ac:dyDescent="0.2"/>
    <row r="59009" x14ac:dyDescent="0.2"/>
    <row r="59010" x14ac:dyDescent="0.2"/>
    <row r="59011" x14ac:dyDescent="0.2"/>
    <row r="59012" x14ac:dyDescent="0.2"/>
    <row r="59013" x14ac:dyDescent="0.2"/>
    <row r="59014" x14ac:dyDescent="0.2"/>
    <row r="59015" x14ac:dyDescent="0.2"/>
    <row r="59016" x14ac:dyDescent="0.2"/>
    <row r="59017" x14ac:dyDescent="0.2"/>
    <row r="59018" x14ac:dyDescent="0.2"/>
    <row r="59019" x14ac:dyDescent="0.2"/>
    <row r="59020" x14ac:dyDescent="0.2"/>
    <row r="59021" x14ac:dyDescent="0.2"/>
    <row r="59022" x14ac:dyDescent="0.2"/>
    <row r="59023" x14ac:dyDescent="0.2"/>
    <row r="59024" x14ac:dyDescent="0.2"/>
    <row r="59025" x14ac:dyDescent="0.2"/>
    <row r="59026" x14ac:dyDescent="0.2"/>
    <row r="59027" x14ac:dyDescent="0.2"/>
    <row r="59028" x14ac:dyDescent="0.2"/>
    <row r="59029" x14ac:dyDescent="0.2"/>
    <row r="59030" x14ac:dyDescent="0.2"/>
    <row r="59031" x14ac:dyDescent="0.2"/>
    <row r="59032" x14ac:dyDescent="0.2"/>
    <row r="59033" x14ac:dyDescent="0.2"/>
    <row r="59034" x14ac:dyDescent="0.2"/>
    <row r="59035" x14ac:dyDescent="0.2"/>
    <row r="59036" x14ac:dyDescent="0.2"/>
    <row r="59037" x14ac:dyDescent="0.2"/>
    <row r="59038" x14ac:dyDescent="0.2"/>
    <row r="59039" x14ac:dyDescent="0.2"/>
    <row r="59040" x14ac:dyDescent="0.2"/>
    <row r="59041" x14ac:dyDescent="0.2"/>
    <row r="59042" x14ac:dyDescent="0.2"/>
    <row r="59043" x14ac:dyDescent="0.2"/>
    <row r="59044" x14ac:dyDescent="0.2"/>
    <row r="59045" x14ac:dyDescent="0.2"/>
    <row r="59046" x14ac:dyDescent="0.2"/>
    <row r="59047" x14ac:dyDescent="0.2"/>
    <row r="59048" x14ac:dyDescent="0.2"/>
    <row r="59049" x14ac:dyDescent="0.2"/>
    <row r="59050" x14ac:dyDescent="0.2"/>
    <row r="59051" x14ac:dyDescent="0.2"/>
    <row r="59052" x14ac:dyDescent="0.2"/>
    <row r="59053" x14ac:dyDescent="0.2"/>
    <row r="59054" x14ac:dyDescent="0.2"/>
    <row r="59055" x14ac:dyDescent="0.2"/>
    <row r="59056" x14ac:dyDescent="0.2"/>
    <row r="59057" x14ac:dyDescent="0.2"/>
    <row r="59058" x14ac:dyDescent="0.2"/>
    <row r="59059" x14ac:dyDescent="0.2"/>
    <row r="59060" x14ac:dyDescent="0.2"/>
    <row r="59061" x14ac:dyDescent="0.2"/>
    <row r="59062" x14ac:dyDescent="0.2"/>
    <row r="59063" x14ac:dyDescent="0.2"/>
    <row r="59064" x14ac:dyDescent="0.2"/>
    <row r="59065" x14ac:dyDescent="0.2"/>
    <row r="59066" x14ac:dyDescent="0.2"/>
    <row r="59067" x14ac:dyDescent="0.2"/>
    <row r="59068" x14ac:dyDescent="0.2"/>
    <row r="59069" x14ac:dyDescent="0.2"/>
    <row r="59070" x14ac:dyDescent="0.2"/>
    <row r="59071" x14ac:dyDescent="0.2"/>
    <row r="59072" x14ac:dyDescent="0.2"/>
    <row r="59073" x14ac:dyDescent="0.2"/>
    <row r="59074" x14ac:dyDescent="0.2"/>
    <row r="59075" x14ac:dyDescent="0.2"/>
    <row r="59076" x14ac:dyDescent="0.2"/>
    <row r="59077" x14ac:dyDescent="0.2"/>
    <row r="59078" x14ac:dyDescent="0.2"/>
    <row r="59079" x14ac:dyDescent="0.2"/>
    <row r="59080" x14ac:dyDescent="0.2"/>
    <row r="59081" x14ac:dyDescent="0.2"/>
    <row r="59082" x14ac:dyDescent="0.2"/>
    <row r="59083" x14ac:dyDescent="0.2"/>
    <row r="59084" x14ac:dyDescent="0.2"/>
    <row r="59085" x14ac:dyDescent="0.2"/>
    <row r="59086" x14ac:dyDescent="0.2"/>
    <row r="59087" x14ac:dyDescent="0.2"/>
    <row r="59088" x14ac:dyDescent="0.2"/>
    <row r="59089" x14ac:dyDescent="0.2"/>
    <row r="59090" x14ac:dyDescent="0.2"/>
    <row r="59091" x14ac:dyDescent="0.2"/>
    <row r="59092" x14ac:dyDescent="0.2"/>
    <row r="59093" x14ac:dyDescent="0.2"/>
    <row r="59094" x14ac:dyDescent="0.2"/>
    <row r="59095" x14ac:dyDescent="0.2"/>
    <row r="59096" x14ac:dyDescent="0.2"/>
    <row r="59097" x14ac:dyDescent="0.2"/>
    <row r="59098" x14ac:dyDescent="0.2"/>
    <row r="59099" x14ac:dyDescent="0.2"/>
    <row r="59100" x14ac:dyDescent="0.2"/>
    <row r="59101" x14ac:dyDescent="0.2"/>
    <row r="59102" x14ac:dyDescent="0.2"/>
    <row r="59103" x14ac:dyDescent="0.2"/>
    <row r="59104" x14ac:dyDescent="0.2"/>
    <row r="59105" x14ac:dyDescent="0.2"/>
    <row r="59106" x14ac:dyDescent="0.2"/>
    <row r="59107" x14ac:dyDescent="0.2"/>
    <row r="59108" x14ac:dyDescent="0.2"/>
    <row r="59109" x14ac:dyDescent="0.2"/>
    <row r="59110" x14ac:dyDescent="0.2"/>
    <row r="59111" x14ac:dyDescent="0.2"/>
    <row r="59112" x14ac:dyDescent="0.2"/>
    <row r="59113" x14ac:dyDescent="0.2"/>
    <row r="59114" x14ac:dyDescent="0.2"/>
    <row r="59115" x14ac:dyDescent="0.2"/>
    <row r="59116" x14ac:dyDescent="0.2"/>
    <row r="59117" x14ac:dyDescent="0.2"/>
    <row r="59118" x14ac:dyDescent="0.2"/>
    <row r="59119" x14ac:dyDescent="0.2"/>
    <row r="59120" x14ac:dyDescent="0.2"/>
    <row r="59121" x14ac:dyDescent="0.2"/>
    <row r="59122" x14ac:dyDescent="0.2"/>
    <row r="59123" x14ac:dyDescent="0.2"/>
    <row r="59124" x14ac:dyDescent="0.2"/>
    <row r="59125" x14ac:dyDescent="0.2"/>
    <row r="59126" x14ac:dyDescent="0.2"/>
    <row r="59127" x14ac:dyDescent="0.2"/>
    <row r="59128" x14ac:dyDescent="0.2"/>
    <row r="59129" x14ac:dyDescent="0.2"/>
    <row r="59130" x14ac:dyDescent="0.2"/>
    <row r="59131" x14ac:dyDescent="0.2"/>
    <row r="59132" x14ac:dyDescent="0.2"/>
    <row r="59133" x14ac:dyDescent="0.2"/>
    <row r="59134" x14ac:dyDescent="0.2"/>
    <row r="59135" x14ac:dyDescent="0.2"/>
    <row r="59136" x14ac:dyDescent="0.2"/>
    <row r="59137" x14ac:dyDescent="0.2"/>
    <row r="59138" x14ac:dyDescent="0.2"/>
    <row r="59139" x14ac:dyDescent="0.2"/>
    <row r="59140" x14ac:dyDescent="0.2"/>
    <row r="59141" x14ac:dyDescent="0.2"/>
    <row r="59142" x14ac:dyDescent="0.2"/>
    <row r="59143" x14ac:dyDescent="0.2"/>
    <row r="59144" x14ac:dyDescent="0.2"/>
    <row r="59145" x14ac:dyDescent="0.2"/>
    <row r="59146" x14ac:dyDescent="0.2"/>
    <row r="59147" x14ac:dyDescent="0.2"/>
    <row r="59148" x14ac:dyDescent="0.2"/>
    <row r="59149" x14ac:dyDescent="0.2"/>
    <row r="59150" x14ac:dyDescent="0.2"/>
    <row r="59151" x14ac:dyDescent="0.2"/>
    <row r="59152" x14ac:dyDescent="0.2"/>
    <row r="59153" x14ac:dyDescent="0.2"/>
    <row r="59154" x14ac:dyDescent="0.2"/>
    <row r="59155" x14ac:dyDescent="0.2"/>
    <row r="59156" x14ac:dyDescent="0.2"/>
    <row r="59157" x14ac:dyDescent="0.2"/>
    <row r="59158" x14ac:dyDescent="0.2"/>
    <row r="59159" x14ac:dyDescent="0.2"/>
    <row r="59160" x14ac:dyDescent="0.2"/>
    <row r="59161" x14ac:dyDescent="0.2"/>
    <row r="59162" x14ac:dyDescent="0.2"/>
    <row r="59163" x14ac:dyDescent="0.2"/>
    <row r="59164" x14ac:dyDescent="0.2"/>
    <row r="59165" x14ac:dyDescent="0.2"/>
    <row r="59166" x14ac:dyDescent="0.2"/>
    <row r="59167" x14ac:dyDescent="0.2"/>
    <row r="59168" x14ac:dyDescent="0.2"/>
    <row r="59169" x14ac:dyDescent="0.2"/>
    <row r="59170" x14ac:dyDescent="0.2"/>
    <row r="59171" x14ac:dyDescent="0.2"/>
    <row r="59172" x14ac:dyDescent="0.2"/>
    <row r="59173" x14ac:dyDescent="0.2"/>
    <row r="59174" x14ac:dyDescent="0.2"/>
    <row r="59175" x14ac:dyDescent="0.2"/>
    <row r="59176" x14ac:dyDescent="0.2"/>
    <row r="59177" x14ac:dyDescent="0.2"/>
    <row r="59178" x14ac:dyDescent="0.2"/>
    <row r="59179" x14ac:dyDescent="0.2"/>
    <row r="59180" x14ac:dyDescent="0.2"/>
    <row r="59181" x14ac:dyDescent="0.2"/>
    <row r="59182" x14ac:dyDescent="0.2"/>
    <row r="59183" x14ac:dyDescent="0.2"/>
    <row r="59184" x14ac:dyDescent="0.2"/>
    <row r="59185" x14ac:dyDescent="0.2"/>
    <row r="59186" x14ac:dyDescent="0.2"/>
    <row r="59187" x14ac:dyDescent="0.2"/>
    <row r="59188" x14ac:dyDescent="0.2"/>
    <row r="59189" x14ac:dyDescent="0.2"/>
    <row r="59190" x14ac:dyDescent="0.2"/>
    <row r="59191" x14ac:dyDescent="0.2"/>
    <row r="59192" x14ac:dyDescent="0.2"/>
    <row r="59193" x14ac:dyDescent="0.2"/>
    <row r="59194" x14ac:dyDescent="0.2"/>
    <row r="59195" x14ac:dyDescent="0.2"/>
    <row r="59196" x14ac:dyDescent="0.2"/>
    <row r="59197" x14ac:dyDescent="0.2"/>
    <row r="59198" x14ac:dyDescent="0.2"/>
    <row r="59199" x14ac:dyDescent="0.2"/>
    <row r="59200" x14ac:dyDescent="0.2"/>
    <row r="59201" x14ac:dyDescent="0.2"/>
    <row r="59202" x14ac:dyDescent="0.2"/>
    <row r="59203" x14ac:dyDescent="0.2"/>
    <row r="59204" x14ac:dyDescent="0.2"/>
    <row r="59205" x14ac:dyDescent="0.2"/>
    <row r="59206" x14ac:dyDescent="0.2"/>
    <row r="59207" x14ac:dyDescent="0.2"/>
    <row r="59208" x14ac:dyDescent="0.2"/>
    <row r="59209" x14ac:dyDescent="0.2"/>
    <row r="59210" x14ac:dyDescent="0.2"/>
    <row r="59211" x14ac:dyDescent="0.2"/>
    <row r="59212" x14ac:dyDescent="0.2"/>
    <row r="59213" x14ac:dyDescent="0.2"/>
    <row r="59214" x14ac:dyDescent="0.2"/>
    <row r="59215" x14ac:dyDescent="0.2"/>
    <row r="59216" x14ac:dyDescent="0.2"/>
    <row r="59217" x14ac:dyDescent="0.2"/>
    <row r="59218" x14ac:dyDescent="0.2"/>
    <row r="59219" x14ac:dyDescent="0.2"/>
    <row r="59220" x14ac:dyDescent="0.2"/>
    <row r="59221" x14ac:dyDescent="0.2"/>
    <row r="59222" x14ac:dyDescent="0.2"/>
    <row r="59223" x14ac:dyDescent="0.2"/>
    <row r="59224" x14ac:dyDescent="0.2"/>
    <row r="59225" x14ac:dyDescent="0.2"/>
    <row r="59226" x14ac:dyDescent="0.2"/>
    <row r="59227" x14ac:dyDescent="0.2"/>
    <row r="59228" x14ac:dyDescent="0.2"/>
    <row r="59229" x14ac:dyDescent="0.2"/>
    <row r="59230" x14ac:dyDescent="0.2"/>
    <row r="59231" x14ac:dyDescent="0.2"/>
    <row r="59232" x14ac:dyDescent="0.2"/>
    <row r="59233" x14ac:dyDescent="0.2"/>
    <row r="59234" x14ac:dyDescent="0.2"/>
    <row r="59235" x14ac:dyDescent="0.2"/>
    <row r="59236" x14ac:dyDescent="0.2"/>
    <row r="59237" x14ac:dyDescent="0.2"/>
    <row r="59238" x14ac:dyDescent="0.2"/>
    <row r="59239" x14ac:dyDescent="0.2"/>
    <row r="59240" x14ac:dyDescent="0.2"/>
    <row r="59241" x14ac:dyDescent="0.2"/>
    <row r="59242" x14ac:dyDescent="0.2"/>
    <row r="59243" x14ac:dyDescent="0.2"/>
    <row r="59244" x14ac:dyDescent="0.2"/>
    <row r="59245" x14ac:dyDescent="0.2"/>
    <row r="59246" x14ac:dyDescent="0.2"/>
    <row r="59247" x14ac:dyDescent="0.2"/>
    <row r="59248" x14ac:dyDescent="0.2"/>
    <row r="59249" x14ac:dyDescent="0.2"/>
    <row r="59250" x14ac:dyDescent="0.2"/>
    <row r="59251" x14ac:dyDescent="0.2"/>
    <row r="59252" x14ac:dyDescent="0.2"/>
    <row r="59253" x14ac:dyDescent="0.2"/>
    <row r="59254" x14ac:dyDescent="0.2"/>
    <row r="59255" x14ac:dyDescent="0.2"/>
    <row r="59256" x14ac:dyDescent="0.2"/>
    <row r="59257" x14ac:dyDescent="0.2"/>
    <row r="59258" x14ac:dyDescent="0.2"/>
    <row r="59259" x14ac:dyDescent="0.2"/>
    <row r="59260" x14ac:dyDescent="0.2"/>
    <row r="59261" x14ac:dyDescent="0.2"/>
    <row r="59262" x14ac:dyDescent="0.2"/>
    <row r="59263" x14ac:dyDescent="0.2"/>
    <row r="59264" x14ac:dyDescent="0.2"/>
    <row r="59265" x14ac:dyDescent="0.2"/>
    <row r="59266" x14ac:dyDescent="0.2"/>
    <row r="59267" x14ac:dyDescent="0.2"/>
    <row r="59268" x14ac:dyDescent="0.2"/>
    <row r="59269" x14ac:dyDescent="0.2"/>
    <row r="59270" x14ac:dyDescent="0.2"/>
    <row r="59271" x14ac:dyDescent="0.2"/>
    <row r="59272" x14ac:dyDescent="0.2"/>
    <row r="59273" x14ac:dyDescent="0.2"/>
    <row r="59274" x14ac:dyDescent="0.2"/>
    <row r="59275" x14ac:dyDescent="0.2"/>
    <row r="59276" x14ac:dyDescent="0.2"/>
    <row r="59277" x14ac:dyDescent="0.2"/>
    <row r="59278" x14ac:dyDescent="0.2"/>
    <row r="59279" x14ac:dyDescent="0.2"/>
    <row r="59280" x14ac:dyDescent="0.2"/>
    <row r="59281" x14ac:dyDescent="0.2"/>
    <row r="59282" x14ac:dyDescent="0.2"/>
    <row r="59283" x14ac:dyDescent="0.2"/>
    <row r="59284" x14ac:dyDescent="0.2"/>
    <row r="59285" x14ac:dyDescent="0.2"/>
    <row r="59286" x14ac:dyDescent="0.2"/>
    <row r="59287" x14ac:dyDescent="0.2"/>
    <row r="59288" x14ac:dyDescent="0.2"/>
    <row r="59289" x14ac:dyDescent="0.2"/>
    <row r="59290" x14ac:dyDescent="0.2"/>
    <row r="59291" x14ac:dyDescent="0.2"/>
    <row r="59292" x14ac:dyDescent="0.2"/>
    <row r="59293" x14ac:dyDescent="0.2"/>
    <row r="59294" x14ac:dyDescent="0.2"/>
    <row r="59295" x14ac:dyDescent="0.2"/>
    <row r="59296" x14ac:dyDescent="0.2"/>
    <row r="59297" x14ac:dyDescent="0.2"/>
    <row r="59298" x14ac:dyDescent="0.2"/>
    <row r="59299" x14ac:dyDescent="0.2"/>
    <row r="59300" x14ac:dyDescent="0.2"/>
    <row r="59301" x14ac:dyDescent="0.2"/>
    <row r="59302" x14ac:dyDescent="0.2"/>
    <row r="59303" x14ac:dyDescent="0.2"/>
    <row r="59304" x14ac:dyDescent="0.2"/>
    <row r="59305" x14ac:dyDescent="0.2"/>
    <row r="59306" x14ac:dyDescent="0.2"/>
    <row r="59307" x14ac:dyDescent="0.2"/>
    <row r="59308" x14ac:dyDescent="0.2"/>
    <row r="59309" x14ac:dyDescent="0.2"/>
    <row r="59310" x14ac:dyDescent="0.2"/>
    <row r="59311" x14ac:dyDescent="0.2"/>
    <row r="59312" x14ac:dyDescent="0.2"/>
    <row r="59313" x14ac:dyDescent="0.2"/>
    <row r="59314" x14ac:dyDescent="0.2"/>
    <row r="59315" x14ac:dyDescent="0.2"/>
    <row r="59316" x14ac:dyDescent="0.2"/>
    <row r="59317" x14ac:dyDescent="0.2"/>
    <row r="59318" x14ac:dyDescent="0.2"/>
    <row r="59319" x14ac:dyDescent="0.2"/>
    <row r="59320" x14ac:dyDescent="0.2"/>
    <row r="59321" x14ac:dyDescent="0.2"/>
    <row r="59322" x14ac:dyDescent="0.2"/>
    <row r="59323" x14ac:dyDescent="0.2"/>
    <row r="59324" x14ac:dyDescent="0.2"/>
    <row r="59325" x14ac:dyDescent="0.2"/>
    <row r="59326" x14ac:dyDescent="0.2"/>
    <row r="59327" x14ac:dyDescent="0.2"/>
    <row r="59328" x14ac:dyDescent="0.2"/>
    <row r="59329" x14ac:dyDescent="0.2"/>
    <row r="59330" x14ac:dyDescent="0.2"/>
    <row r="59331" x14ac:dyDescent="0.2"/>
    <row r="59332" x14ac:dyDescent="0.2"/>
    <row r="59333" x14ac:dyDescent="0.2"/>
    <row r="59334" x14ac:dyDescent="0.2"/>
    <row r="59335" x14ac:dyDescent="0.2"/>
    <row r="59336" x14ac:dyDescent="0.2"/>
    <row r="59337" x14ac:dyDescent="0.2"/>
    <row r="59338" x14ac:dyDescent="0.2"/>
    <row r="59339" x14ac:dyDescent="0.2"/>
    <row r="59340" x14ac:dyDescent="0.2"/>
    <row r="59341" x14ac:dyDescent="0.2"/>
    <row r="59342" x14ac:dyDescent="0.2"/>
    <row r="59343" x14ac:dyDescent="0.2"/>
    <row r="59344" x14ac:dyDescent="0.2"/>
    <row r="59345" x14ac:dyDescent="0.2"/>
    <row r="59346" x14ac:dyDescent="0.2"/>
    <row r="59347" x14ac:dyDescent="0.2"/>
    <row r="59348" x14ac:dyDescent="0.2"/>
    <row r="59349" x14ac:dyDescent="0.2"/>
    <row r="59350" x14ac:dyDescent="0.2"/>
    <row r="59351" x14ac:dyDescent="0.2"/>
    <row r="59352" x14ac:dyDescent="0.2"/>
    <row r="59353" x14ac:dyDescent="0.2"/>
    <row r="59354" x14ac:dyDescent="0.2"/>
    <row r="59355" x14ac:dyDescent="0.2"/>
    <row r="59356" x14ac:dyDescent="0.2"/>
    <row r="59357" x14ac:dyDescent="0.2"/>
    <row r="59358" x14ac:dyDescent="0.2"/>
    <row r="59359" x14ac:dyDescent="0.2"/>
    <row r="59360" x14ac:dyDescent="0.2"/>
    <row r="59361" x14ac:dyDescent="0.2"/>
    <row r="59362" x14ac:dyDescent="0.2"/>
    <row r="59363" x14ac:dyDescent="0.2"/>
    <row r="59364" x14ac:dyDescent="0.2"/>
    <row r="59365" x14ac:dyDescent="0.2"/>
    <row r="59366" x14ac:dyDescent="0.2"/>
    <row r="59367" x14ac:dyDescent="0.2"/>
    <row r="59368" x14ac:dyDescent="0.2"/>
    <row r="59369" x14ac:dyDescent="0.2"/>
    <row r="59370" x14ac:dyDescent="0.2"/>
    <row r="59371" x14ac:dyDescent="0.2"/>
    <row r="59372" x14ac:dyDescent="0.2"/>
    <row r="59373" x14ac:dyDescent="0.2"/>
    <row r="59374" x14ac:dyDescent="0.2"/>
    <row r="59375" x14ac:dyDescent="0.2"/>
    <row r="59376" x14ac:dyDescent="0.2"/>
    <row r="59377" x14ac:dyDescent="0.2"/>
    <row r="59378" x14ac:dyDescent="0.2"/>
    <row r="59379" x14ac:dyDescent="0.2"/>
    <row r="59380" x14ac:dyDescent="0.2"/>
    <row r="59381" x14ac:dyDescent="0.2"/>
    <row r="59382" x14ac:dyDescent="0.2"/>
    <row r="59383" x14ac:dyDescent="0.2"/>
    <row r="59384" x14ac:dyDescent="0.2"/>
    <row r="59385" x14ac:dyDescent="0.2"/>
    <row r="59386" x14ac:dyDescent="0.2"/>
    <row r="59387" x14ac:dyDescent="0.2"/>
    <row r="59388" x14ac:dyDescent="0.2"/>
    <row r="59389" x14ac:dyDescent="0.2"/>
    <row r="59390" x14ac:dyDescent="0.2"/>
    <row r="59391" x14ac:dyDescent="0.2"/>
    <row r="59392" x14ac:dyDescent="0.2"/>
    <row r="59393" x14ac:dyDescent="0.2"/>
    <row r="59394" x14ac:dyDescent="0.2"/>
    <row r="59395" x14ac:dyDescent="0.2"/>
    <row r="59396" x14ac:dyDescent="0.2"/>
    <row r="59397" x14ac:dyDescent="0.2"/>
    <row r="59398" x14ac:dyDescent="0.2"/>
    <row r="59399" x14ac:dyDescent="0.2"/>
    <row r="59400" x14ac:dyDescent="0.2"/>
    <row r="59401" x14ac:dyDescent="0.2"/>
    <row r="59402" x14ac:dyDescent="0.2"/>
    <row r="59403" x14ac:dyDescent="0.2"/>
    <row r="59404" x14ac:dyDescent="0.2"/>
    <row r="59405" x14ac:dyDescent="0.2"/>
    <row r="59406" x14ac:dyDescent="0.2"/>
    <row r="59407" x14ac:dyDescent="0.2"/>
    <row r="59408" x14ac:dyDescent="0.2"/>
    <row r="59409" x14ac:dyDescent="0.2"/>
    <row r="59410" x14ac:dyDescent="0.2"/>
    <row r="59411" x14ac:dyDescent="0.2"/>
    <row r="59412" x14ac:dyDescent="0.2"/>
    <row r="59413" x14ac:dyDescent="0.2"/>
    <row r="59414" x14ac:dyDescent="0.2"/>
    <row r="59415" x14ac:dyDescent="0.2"/>
    <row r="59416" x14ac:dyDescent="0.2"/>
    <row r="59417" x14ac:dyDescent="0.2"/>
    <row r="59418" x14ac:dyDescent="0.2"/>
    <row r="59419" x14ac:dyDescent="0.2"/>
    <row r="59420" x14ac:dyDescent="0.2"/>
    <row r="59421" x14ac:dyDescent="0.2"/>
    <row r="59422" x14ac:dyDescent="0.2"/>
    <row r="59423" x14ac:dyDescent="0.2"/>
    <row r="59424" x14ac:dyDescent="0.2"/>
    <row r="59425" x14ac:dyDescent="0.2"/>
    <row r="59426" x14ac:dyDescent="0.2"/>
    <row r="59427" x14ac:dyDescent="0.2"/>
    <row r="59428" x14ac:dyDescent="0.2"/>
    <row r="59429" x14ac:dyDescent="0.2"/>
    <row r="59430" x14ac:dyDescent="0.2"/>
    <row r="59431" x14ac:dyDescent="0.2"/>
    <row r="59432" x14ac:dyDescent="0.2"/>
    <row r="59433" x14ac:dyDescent="0.2"/>
    <row r="59434" x14ac:dyDescent="0.2"/>
    <row r="59435" x14ac:dyDescent="0.2"/>
    <row r="59436" x14ac:dyDescent="0.2"/>
    <row r="59437" x14ac:dyDescent="0.2"/>
    <row r="59438" x14ac:dyDescent="0.2"/>
    <row r="59439" x14ac:dyDescent="0.2"/>
    <row r="59440" x14ac:dyDescent="0.2"/>
    <row r="59441" x14ac:dyDescent="0.2"/>
    <row r="59442" x14ac:dyDescent="0.2"/>
    <row r="59443" x14ac:dyDescent="0.2"/>
    <row r="59444" x14ac:dyDescent="0.2"/>
    <row r="59445" x14ac:dyDescent="0.2"/>
    <row r="59446" x14ac:dyDescent="0.2"/>
    <row r="59447" x14ac:dyDescent="0.2"/>
    <row r="59448" x14ac:dyDescent="0.2"/>
    <row r="59449" x14ac:dyDescent="0.2"/>
    <row r="59450" x14ac:dyDescent="0.2"/>
    <row r="59451" x14ac:dyDescent="0.2"/>
    <row r="59452" x14ac:dyDescent="0.2"/>
    <row r="59453" x14ac:dyDescent="0.2"/>
    <row r="59454" x14ac:dyDescent="0.2"/>
    <row r="59455" x14ac:dyDescent="0.2"/>
    <row r="59456" x14ac:dyDescent="0.2"/>
    <row r="59457" x14ac:dyDescent="0.2"/>
    <row r="59458" x14ac:dyDescent="0.2"/>
    <row r="59459" x14ac:dyDescent="0.2"/>
    <row r="59460" x14ac:dyDescent="0.2"/>
    <row r="59461" x14ac:dyDescent="0.2"/>
    <row r="59462" x14ac:dyDescent="0.2"/>
    <row r="59463" x14ac:dyDescent="0.2"/>
    <row r="59464" x14ac:dyDescent="0.2"/>
    <row r="59465" x14ac:dyDescent="0.2"/>
    <row r="59466" x14ac:dyDescent="0.2"/>
    <row r="59467" x14ac:dyDescent="0.2"/>
    <row r="59468" x14ac:dyDescent="0.2"/>
    <row r="59469" x14ac:dyDescent="0.2"/>
    <row r="59470" x14ac:dyDescent="0.2"/>
    <row r="59471" x14ac:dyDescent="0.2"/>
    <row r="59472" x14ac:dyDescent="0.2"/>
    <row r="59473" x14ac:dyDescent="0.2"/>
    <row r="59474" x14ac:dyDescent="0.2"/>
    <row r="59475" x14ac:dyDescent="0.2"/>
    <row r="59476" x14ac:dyDescent="0.2"/>
    <row r="59477" x14ac:dyDescent="0.2"/>
    <row r="59478" x14ac:dyDescent="0.2"/>
    <row r="59479" x14ac:dyDescent="0.2"/>
    <row r="59480" x14ac:dyDescent="0.2"/>
    <row r="59481" x14ac:dyDescent="0.2"/>
    <row r="59482" x14ac:dyDescent="0.2"/>
    <row r="59483" x14ac:dyDescent="0.2"/>
    <row r="59484" x14ac:dyDescent="0.2"/>
    <row r="59485" x14ac:dyDescent="0.2"/>
    <row r="59486" x14ac:dyDescent="0.2"/>
    <row r="59487" x14ac:dyDescent="0.2"/>
    <row r="59488" x14ac:dyDescent="0.2"/>
    <row r="59489" x14ac:dyDescent="0.2"/>
    <row r="59490" x14ac:dyDescent="0.2"/>
    <row r="59491" x14ac:dyDescent="0.2"/>
    <row r="59492" x14ac:dyDescent="0.2"/>
    <row r="59493" x14ac:dyDescent="0.2"/>
    <row r="59494" x14ac:dyDescent="0.2"/>
    <row r="59495" x14ac:dyDescent="0.2"/>
    <row r="59496" x14ac:dyDescent="0.2"/>
    <row r="59497" x14ac:dyDescent="0.2"/>
    <row r="59498" x14ac:dyDescent="0.2"/>
    <row r="59499" x14ac:dyDescent="0.2"/>
    <row r="59500" x14ac:dyDescent="0.2"/>
    <row r="59501" x14ac:dyDescent="0.2"/>
    <row r="59502" x14ac:dyDescent="0.2"/>
    <row r="59503" x14ac:dyDescent="0.2"/>
    <row r="59504" x14ac:dyDescent="0.2"/>
    <row r="59505" x14ac:dyDescent="0.2"/>
    <row r="59506" x14ac:dyDescent="0.2"/>
    <row r="59507" x14ac:dyDescent="0.2"/>
    <row r="59508" x14ac:dyDescent="0.2"/>
    <row r="59509" x14ac:dyDescent="0.2"/>
    <row r="59510" x14ac:dyDescent="0.2"/>
    <row r="59511" x14ac:dyDescent="0.2"/>
    <row r="59512" x14ac:dyDescent="0.2"/>
    <row r="59513" x14ac:dyDescent="0.2"/>
    <row r="59514" x14ac:dyDescent="0.2"/>
    <row r="59515" x14ac:dyDescent="0.2"/>
    <row r="59516" x14ac:dyDescent="0.2"/>
    <row r="59517" x14ac:dyDescent="0.2"/>
    <row r="59518" x14ac:dyDescent="0.2"/>
    <row r="59519" x14ac:dyDescent="0.2"/>
    <row r="59520" x14ac:dyDescent="0.2"/>
    <row r="59521" x14ac:dyDescent="0.2"/>
    <row r="59522" x14ac:dyDescent="0.2"/>
    <row r="59523" x14ac:dyDescent="0.2"/>
    <row r="59524" x14ac:dyDescent="0.2"/>
    <row r="59525" x14ac:dyDescent="0.2"/>
    <row r="59526" x14ac:dyDescent="0.2"/>
    <row r="59527" x14ac:dyDescent="0.2"/>
    <row r="59528" x14ac:dyDescent="0.2"/>
    <row r="59529" x14ac:dyDescent="0.2"/>
    <row r="59530" x14ac:dyDescent="0.2"/>
    <row r="59531" x14ac:dyDescent="0.2"/>
    <row r="59532" x14ac:dyDescent="0.2"/>
    <row r="59533" x14ac:dyDescent="0.2"/>
    <row r="59534" x14ac:dyDescent="0.2"/>
    <row r="59535" x14ac:dyDescent="0.2"/>
    <row r="59536" x14ac:dyDescent="0.2"/>
    <row r="59537" x14ac:dyDescent="0.2"/>
    <row r="59538" x14ac:dyDescent="0.2"/>
    <row r="59539" x14ac:dyDescent="0.2"/>
    <row r="59540" x14ac:dyDescent="0.2"/>
    <row r="59541" x14ac:dyDescent="0.2"/>
    <row r="59542" x14ac:dyDescent="0.2"/>
    <row r="59543" x14ac:dyDescent="0.2"/>
    <row r="59544" x14ac:dyDescent="0.2"/>
    <row r="59545" x14ac:dyDescent="0.2"/>
    <row r="59546" x14ac:dyDescent="0.2"/>
    <row r="59547" x14ac:dyDescent="0.2"/>
    <row r="59548" x14ac:dyDescent="0.2"/>
    <row r="59549" x14ac:dyDescent="0.2"/>
    <row r="59550" x14ac:dyDescent="0.2"/>
    <row r="59551" x14ac:dyDescent="0.2"/>
    <row r="59552" x14ac:dyDescent="0.2"/>
    <row r="59553" x14ac:dyDescent="0.2"/>
    <row r="59554" x14ac:dyDescent="0.2"/>
    <row r="59555" x14ac:dyDescent="0.2"/>
    <row r="59556" x14ac:dyDescent="0.2"/>
    <row r="59557" x14ac:dyDescent="0.2"/>
    <row r="59558" x14ac:dyDescent="0.2"/>
    <row r="59559" x14ac:dyDescent="0.2"/>
    <row r="59560" x14ac:dyDescent="0.2"/>
    <row r="59561" x14ac:dyDescent="0.2"/>
    <row r="59562" x14ac:dyDescent="0.2"/>
    <row r="59563" x14ac:dyDescent="0.2"/>
    <row r="59564" x14ac:dyDescent="0.2"/>
    <row r="59565" x14ac:dyDescent="0.2"/>
    <row r="59566" x14ac:dyDescent="0.2"/>
    <row r="59567" x14ac:dyDescent="0.2"/>
    <row r="59568" x14ac:dyDescent="0.2"/>
    <row r="59569" x14ac:dyDescent="0.2"/>
    <row r="59570" x14ac:dyDescent="0.2"/>
    <row r="59571" x14ac:dyDescent="0.2"/>
    <row r="59572" x14ac:dyDescent="0.2"/>
    <row r="59573" x14ac:dyDescent="0.2"/>
    <row r="59574" x14ac:dyDescent="0.2"/>
    <row r="59575" x14ac:dyDescent="0.2"/>
    <row r="59576" x14ac:dyDescent="0.2"/>
    <row r="59577" x14ac:dyDescent="0.2"/>
    <row r="59578" x14ac:dyDescent="0.2"/>
    <row r="59579" x14ac:dyDescent="0.2"/>
    <row r="59580" x14ac:dyDescent="0.2"/>
    <row r="59581" x14ac:dyDescent="0.2"/>
    <row r="59582" x14ac:dyDescent="0.2"/>
    <row r="59583" x14ac:dyDescent="0.2"/>
    <row r="59584" x14ac:dyDescent="0.2"/>
    <row r="59585" x14ac:dyDescent="0.2"/>
    <row r="59586" x14ac:dyDescent="0.2"/>
    <row r="59587" x14ac:dyDescent="0.2"/>
    <row r="59588" x14ac:dyDescent="0.2"/>
    <row r="59589" x14ac:dyDescent="0.2"/>
    <row r="59590" x14ac:dyDescent="0.2"/>
    <row r="59591" x14ac:dyDescent="0.2"/>
    <row r="59592" x14ac:dyDescent="0.2"/>
    <row r="59593" x14ac:dyDescent="0.2"/>
    <row r="59594" x14ac:dyDescent="0.2"/>
    <row r="59595" x14ac:dyDescent="0.2"/>
    <row r="59596" x14ac:dyDescent="0.2"/>
    <row r="59597" x14ac:dyDescent="0.2"/>
    <row r="59598" x14ac:dyDescent="0.2"/>
    <row r="59599" x14ac:dyDescent="0.2"/>
    <row r="59600" x14ac:dyDescent="0.2"/>
    <row r="59601" x14ac:dyDescent="0.2"/>
    <row r="59602" x14ac:dyDescent="0.2"/>
    <row r="59603" x14ac:dyDescent="0.2"/>
    <row r="59604" x14ac:dyDescent="0.2"/>
    <row r="59605" x14ac:dyDescent="0.2"/>
    <row r="59606" x14ac:dyDescent="0.2"/>
    <row r="59607" x14ac:dyDescent="0.2"/>
    <row r="59608" x14ac:dyDescent="0.2"/>
    <row r="59609" x14ac:dyDescent="0.2"/>
    <row r="59610" x14ac:dyDescent="0.2"/>
    <row r="59611" x14ac:dyDescent="0.2"/>
    <row r="59612" x14ac:dyDescent="0.2"/>
    <row r="59613" x14ac:dyDescent="0.2"/>
    <row r="59614" x14ac:dyDescent="0.2"/>
    <row r="59615" x14ac:dyDescent="0.2"/>
    <row r="59616" x14ac:dyDescent="0.2"/>
    <row r="59617" x14ac:dyDescent="0.2"/>
    <row r="59618" x14ac:dyDescent="0.2"/>
    <row r="59619" x14ac:dyDescent="0.2"/>
    <row r="59620" x14ac:dyDescent="0.2"/>
    <row r="59621" x14ac:dyDescent="0.2"/>
    <row r="59622" x14ac:dyDescent="0.2"/>
    <row r="59623" x14ac:dyDescent="0.2"/>
    <row r="59624" x14ac:dyDescent="0.2"/>
    <row r="59625" x14ac:dyDescent="0.2"/>
    <row r="59626" x14ac:dyDescent="0.2"/>
    <row r="59627" x14ac:dyDescent="0.2"/>
    <row r="59628" x14ac:dyDescent="0.2"/>
    <row r="59629" x14ac:dyDescent="0.2"/>
    <row r="59630" x14ac:dyDescent="0.2"/>
    <row r="59631" x14ac:dyDescent="0.2"/>
    <row r="59632" x14ac:dyDescent="0.2"/>
    <row r="59633" x14ac:dyDescent="0.2"/>
    <row r="59634" x14ac:dyDescent="0.2"/>
    <row r="59635" x14ac:dyDescent="0.2"/>
    <row r="59636" x14ac:dyDescent="0.2"/>
    <row r="59637" x14ac:dyDescent="0.2"/>
    <row r="59638" x14ac:dyDescent="0.2"/>
    <row r="59639" x14ac:dyDescent="0.2"/>
    <row r="59640" x14ac:dyDescent="0.2"/>
    <row r="59641" x14ac:dyDescent="0.2"/>
    <row r="59642" x14ac:dyDescent="0.2"/>
    <row r="59643" x14ac:dyDescent="0.2"/>
    <row r="59644" x14ac:dyDescent="0.2"/>
    <row r="59645" x14ac:dyDescent="0.2"/>
    <row r="59646" x14ac:dyDescent="0.2"/>
    <row r="59647" x14ac:dyDescent="0.2"/>
    <row r="59648" x14ac:dyDescent="0.2"/>
    <row r="59649" x14ac:dyDescent="0.2"/>
    <row r="59650" x14ac:dyDescent="0.2"/>
    <row r="59651" x14ac:dyDescent="0.2"/>
    <row r="59652" x14ac:dyDescent="0.2"/>
    <row r="59653" x14ac:dyDescent="0.2"/>
    <row r="59654" x14ac:dyDescent="0.2"/>
    <row r="59655" x14ac:dyDescent="0.2"/>
    <row r="59656" x14ac:dyDescent="0.2"/>
    <row r="59657" x14ac:dyDescent="0.2"/>
    <row r="59658" x14ac:dyDescent="0.2"/>
    <row r="59659" x14ac:dyDescent="0.2"/>
    <row r="59660" x14ac:dyDescent="0.2"/>
    <row r="59661" x14ac:dyDescent="0.2"/>
    <row r="59662" x14ac:dyDescent="0.2"/>
    <row r="59663" x14ac:dyDescent="0.2"/>
    <row r="59664" x14ac:dyDescent="0.2"/>
    <row r="59665" x14ac:dyDescent="0.2"/>
    <row r="59666" x14ac:dyDescent="0.2"/>
    <row r="59667" x14ac:dyDescent="0.2"/>
    <row r="59668" x14ac:dyDescent="0.2"/>
    <row r="59669" x14ac:dyDescent="0.2"/>
    <row r="59670" x14ac:dyDescent="0.2"/>
    <row r="59671" x14ac:dyDescent="0.2"/>
    <row r="59672" x14ac:dyDescent="0.2"/>
    <row r="59673" x14ac:dyDescent="0.2"/>
    <row r="59674" x14ac:dyDescent="0.2"/>
    <row r="59675" x14ac:dyDescent="0.2"/>
    <row r="59676" x14ac:dyDescent="0.2"/>
    <row r="59677" x14ac:dyDescent="0.2"/>
    <row r="59678" x14ac:dyDescent="0.2"/>
    <row r="59679" x14ac:dyDescent="0.2"/>
    <row r="59680" x14ac:dyDescent="0.2"/>
    <row r="59681" x14ac:dyDescent="0.2"/>
    <row r="59682" x14ac:dyDescent="0.2"/>
    <row r="59683" x14ac:dyDescent="0.2"/>
    <row r="59684" x14ac:dyDescent="0.2"/>
    <row r="59685" x14ac:dyDescent="0.2"/>
    <row r="59686" x14ac:dyDescent="0.2"/>
    <row r="59687" x14ac:dyDescent="0.2"/>
    <row r="59688" x14ac:dyDescent="0.2"/>
    <row r="59689" x14ac:dyDescent="0.2"/>
    <row r="59690" x14ac:dyDescent="0.2"/>
    <row r="59691" x14ac:dyDescent="0.2"/>
    <row r="59692" x14ac:dyDescent="0.2"/>
    <row r="59693" x14ac:dyDescent="0.2"/>
    <row r="59694" x14ac:dyDescent="0.2"/>
    <row r="59695" x14ac:dyDescent="0.2"/>
    <row r="59696" x14ac:dyDescent="0.2"/>
    <row r="59697" x14ac:dyDescent="0.2"/>
    <row r="59698" x14ac:dyDescent="0.2"/>
    <row r="59699" x14ac:dyDescent="0.2"/>
    <row r="59700" x14ac:dyDescent="0.2"/>
    <row r="59701" x14ac:dyDescent="0.2"/>
    <row r="59702" x14ac:dyDescent="0.2"/>
    <row r="59703" x14ac:dyDescent="0.2"/>
    <row r="59704" x14ac:dyDescent="0.2"/>
    <row r="59705" x14ac:dyDescent="0.2"/>
    <row r="59706" x14ac:dyDescent="0.2"/>
    <row r="59707" x14ac:dyDescent="0.2"/>
    <row r="59708" x14ac:dyDescent="0.2"/>
    <row r="59709" x14ac:dyDescent="0.2"/>
    <row r="59710" x14ac:dyDescent="0.2"/>
    <row r="59711" x14ac:dyDescent="0.2"/>
    <row r="59712" x14ac:dyDescent="0.2"/>
    <row r="59713" x14ac:dyDescent="0.2"/>
    <row r="59714" x14ac:dyDescent="0.2"/>
    <row r="59715" x14ac:dyDescent="0.2"/>
    <row r="59716" x14ac:dyDescent="0.2"/>
    <row r="59717" x14ac:dyDescent="0.2"/>
    <row r="59718" x14ac:dyDescent="0.2"/>
    <row r="59719" x14ac:dyDescent="0.2"/>
    <row r="59720" x14ac:dyDescent="0.2"/>
    <row r="59721" x14ac:dyDescent="0.2"/>
    <row r="59722" x14ac:dyDescent="0.2"/>
    <row r="59723" x14ac:dyDescent="0.2"/>
    <row r="59724" x14ac:dyDescent="0.2"/>
    <row r="59725" x14ac:dyDescent="0.2"/>
    <row r="59726" x14ac:dyDescent="0.2"/>
    <row r="59727" x14ac:dyDescent="0.2"/>
    <row r="59728" x14ac:dyDescent="0.2"/>
    <row r="59729" x14ac:dyDescent="0.2"/>
    <row r="59730" x14ac:dyDescent="0.2"/>
    <row r="59731" x14ac:dyDescent="0.2"/>
    <row r="59732" x14ac:dyDescent="0.2"/>
    <row r="59733" x14ac:dyDescent="0.2"/>
    <row r="59734" x14ac:dyDescent="0.2"/>
    <row r="59735" x14ac:dyDescent="0.2"/>
    <row r="59736" x14ac:dyDescent="0.2"/>
    <row r="59737" x14ac:dyDescent="0.2"/>
    <row r="59738" x14ac:dyDescent="0.2"/>
    <row r="59739" x14ac:dyDescent="0.2"/>
    <row r="59740" x14ac:dyDescent="0.2"/>
    <row r="59741" x14ac:dyDescent="0.2"/>
    <row r="59742" x14ac:dyDescent="0.2"/>
    <row r="59743" x14ac:dyDescent="0.2"/>
    <row r="59744" x14ac:dyDescent="0.2"/>
    <row r="59745" x14ac:dyDescent="0.2"/>
    <row r="59746" x14ac:dyDescent="0.2"/>
    <row r="59747" x14ac:dyDescent="0.2"/>
    <row r="59748" x14ac:dyDescent="0.2"/>
    <row r="59749" x14ac:dyDescent="0.2"/>
    <row r="59750" x14ac:dyDescent="0.2"/>
    <row r="59751" x14ac:dyDescent="0.2"/>
    <row r="59752" x14ac:dyDescent="0.2"/>
    <row r="59753" x14ac:dyDescent="0.2"/>
    <row r="59754" x14ac:dyDescent="0.2"/>
    <row r="59755" x14ac:dyDescent="0.2"/>
    <row r="59756" x14ac:dyDescent="0.2"/>
    <row r="59757" x14ac:dyDescent="0.2"/>
    <row r="59758" x14ac:dyDescent="0.2"/>
    <row r="59759" x14ac:dyDescent="0.2"/>
    <row r="59760" x14ac:dyDescent="0.2"/>
    <row r="59761" x14ac:dyDescent="0.2"/>
    <row r="59762" x14ac:dyDescent="0.2"/>
    <row r="59763" x14ac:dyDescent="0.2"/>
    <row r="59764" x14ac:dyDescent="0.2"/>
    <row r="59765" x14ac:dyDescent="0.2"/>
    <row r="59766" x14ac:dyDescent="0.2"/>
    <row r="59767" x14ac:dyDescent="0.2"/>
    <row r="59768" x14ac:dyDescent="0.2"/>
    <row r="59769" x14ac:dyDescent="0.2"/>
    <row r="59770" x14ac:dyDescent="0.2"/>
    <row r="59771" x14ac:dyDescent="0.2"/>
    <row r="59772" x14ac:dyDescent="0.2"/>
    <row r="59773" x14ac:dyDescent="0.2"/>
    <row r="59774" x14ac:dyDescent="0.2"/>
    <row r="59775" x14ac:dyDescent="0.2"/>
    <row r="59776" x14ac:dyDescent="0.2"/>
    <row r="59777" x14ac:dyDescent="0.2"/>
    <row r="59778" x14ac:dyDescent="0.2"/>
    <row r="59779" x14ac:dyDescent="0.2"/>
    <row r="59780" x14ac:dyDescent="0.2"/>
    <row r="59781" x14ac:dyDescent="0.2"/>
    <row r="59782" x14ac:dyDescent="0.2"/>
    <row r="59783" x14ac:dyDescent="0.2"/>
    <row r="59784" x14ac:dyDescent="0.2"/>
    <row r="59785" x14ac:dyDescent="0.2"/>
    <row r="59786" x14ac:dyDescent="0.2"/>
    <row r="59787" x14ac:dyDescent="0.2"/>
    <row r="59788" x14ac:dyDescent="0.2"/>
    <row r="59789" x14ac:dyDescent="0.2"/>
    <row r="59790" x14ac:dyDescent="0.2"/>
    <row r="59791" x14ac:dyDescent="0.2"/>
    <row r="59792" x14ac:dyDescent="0.2"/>
    <row r="59793" x14ac:dyDescent="0.2"/>
    <row r="59794" x14ac:dyDescent="0.2"/>
    <row r="59795" x14ac:dyDescent="0.2"/>
    <row r="59796" x14ac:dyDescent="0.2"/>
    <row r="59797" x14ac:dyDescent="0.2"/>
    <row r="59798" x14ac:dyDescent="0.2"/>
    <row r="59799" x14ac:dyDescent="0.2"/>
    <row r="59800" x14ac:dyDescent="0.2"/>
    <row r="59801" x14ac:dyDescent="0.2"/>
    <row r="59802" x14ac:dyDescent="0.2"/>
    <row r="59803" x14ac:dyDescent="0.2"/>
    <row r="59804" x14ac:dyDescent="0.2"/>
    <row r="59805" x14ac:dyDescent="0.2"/>
    <row r="59806" x14ac:dyDescent="0.2"/>
    <row r="59807" x14ac:dyDescent="0.2"/>
    <row r="59808" x14ac:dyDescent="0.2"/>
    <row r="59809" x14ac:dyDescent="0.2"/>
    <row r="59810" x14ac:dyDescent="0.2"/>
    <row r="59811" x14ac:dyDescent="0.2"/>
    <row r="59812" x14ac:dyDescent="0.2"/>
    <row r="59813" x14ac:dyDescent="0.2"/>
    <row r="59814" x14ac:dyDescent="0.2"/>
    <row r="59815" x14ac:dyDescent="0.2"/>
    <row r="59816" x14ac:dyDescent="0.2"/>
    <row r="59817" x14ac:dyDescent="0.2"/>
    <row r="59818" x14ac:dyDescent="0.2"/>
    <row r="59819" x14ac:dyDescent="0.2"/>
    <row r="59820" x14ac:dyDescent="0.2"/>
    <row r="59821" x14ac:dyDescent="0.2"/>
    <row r="59822" x14ac:dyDescent="0.2"/>
    <row r="59823" x14ac:dyDescent="0.2"/>
    <row r="59824" x14ac:dyDescent="0.2"/>
    <row r="59825" x14ac:dyDescent="0.2"/>
    <row r="59826" x14ac:dyDescent="0.2"/>
    <row r="59827" x14ac:dyDescent="0.2"/>
    <row r="59828" x14ac:dyDescent="0.2"/>
    <row r="59829" x14ac:dyDescent="0.2"/>
    <row r="59830" x14ac:dyDescent="0.2"/>
    <row r="59831" x14ac:dyDescent="0.2"/>
    <row r="59832" x14ac:dyDescent="0.2"/>
    <row r="59833" x14ac:dyDescent="0.2"/>
    <row r="59834" x14ac:dyDescent="0.2"/>
    <row r="59835" x14ac:dyDescent="0.2"/>
    <row r="59836" x14ac:dyDescent="0.2"/>
    <row r="59837" x14ac:dyDescent="0.2"/>
    <row r="59838" x14ac:dyDescent="0.2"/>
    <row r="59839" x14ac:dyDescent="0.2"/>
    <row r="59840" x14ac:dyDescent="0.2"/>
    <row r="59841" x14ac:dyDescent="0.2"/>
    <row r="59842" x14ac:dyDescent="0.2"/>
    <row r="59843" x14ac:dyDescent="0.2"/>
    <row r="59844" x14ac:dyDescent="0.2"/>
    <row r="59845" x14ac:dyDescent="0.2"/>
    <row r="59846" x14ac:dyDescent="0.2"/>
    <row r="59847" x14ac:dyDescent="0.2"/>
    <row r="59848" x14ac:dyDescent="0.2"/>
    <row r="59849" x14ac:dyDescent="0.2"/>
    <row r="59850" x14ac:dyDescent="0.2"/>
    <row r="59851" x14ac:dyDescent="0.2"/>
    <row r="59852" x14ac:dyDescent="0.2"/>
    <row r="59853" x14ac:dyDescent="0.2"/>
    <row r="59854" x14ac:dyDescent="0.2"/>
    <row r="59855" x14ac:dyDescent="0.2"/>
    <row r="59856" x14ac:dyDescent="0.2"/>
    <row r="59857" x14ac:dyDescent="0.2"/>
    <row r="59858" x14ac:dyDescent="0.2"/>
    <row r="59859" x14ac:dyDescent="0.2"/>
    <row r="59860" x14ac:dyDescent="0.2"/>
    <row r="59861" x14ac:dyDescent="0.2"/>
    <row r="59862" x14ac:dyDescent="0.2"/>
    <row r="59863" x14ac:dyDescent="0.2"/>
    <row r="59864" x14ac:dyDescent="0.2"/>
    <row r="59865" x14ac:dyDescent="0.2"/>
    <row r="59866" x14ac:dyDescent="0.2"/>
    <row r="59867" x14ac:dyDescent="0.2"/>
    <row r="59868" x14ac:dyDescent="0.2"/>
    <row r="59869" x14ac:dyDescent="0.2"/>
    <row r="59870" x14ac:dyDescent="0.2"/>
    <row r="59871" x14ac:dyDescent="0.2"/>
    <row r="59872" x14ac:dyDescent="0.2"/>
    <row r="59873" x14ac:dyDescent="0.2"/>
    <row r="59874" x14ac:dyDescent="0.2"/>
    <row r="59875" x14ac:dyDescent="0.2"/>
    <row r="59876" x14ac:dyDescent="0.2"/>
    <row r="59877" x14ac:dyDescent="0.2"/>
    <row r="59878" x14ac:dyDescent="0.2"/>
    <row r="59879" x14ac:dyDescent="0.2"/>
    <row r="59880" x14ac:dyDescent="0.2"/>
    <row r="59881" x14ac:dyDescent="0.2"/>
    <row r="59882" x14ac:dyDescent="0.2"/>
    <row r="59883" x14ac:dyDescent="0.2"/>
    <row r="59884" x14ac:dyDescent="0.2"/>
    <row r="59885" x14ac:dyDescent="0.2"/>
    <row r="59886" x14ac:dyDescent="0.2"/>
    <row r="59887" x14ac:dyDescent="0.2"/>
    <row r="59888" x14ac:dyDescent="0.2"/>
    <row r="59889" x14ac:dyDescent="0.2"/>
    <row r="59890" x14ac:dyDescent="0.2"/>
    <row r="59891" x14ac:dyDescent="0.2"/>
    <row r="59892" x14ac:dyDescent="0.2"/>
    <row r="59893" x14ac:dyDescent="0.2"/>
    <row r="59894" x14ac:dyDescent="0.2"/>
    <row r="59895" x14ac:dyDescent="0.2"/>
    <row r="59896" x14ac:dyDescent="0.2"/>
    <row r="59897" x14ac:dyDescent="0.2"/>
    <row r="59898" x14ac:dyDescent="0.2"/>
    <row r="59899" x14ac:dyDescent="0.2"/>
    <row r="59900" x14ac:dyDescent="0.2"/>
    <row r="59901" x14ac:dyDescent="0.2"/>
    <row r="59902" x14ac:dyDescent="0.2"/>
    <row r="59903" x14ac:dyDescent="0.2"/>
    <row r="59904" x14ac:dyDescent="0.2"/>
    <row r="59905" x14ac:dyDescent="0.2"/>
    <row r="59906" x14ac:dyDescent="0.2"/>
    <row r="59907" x14ac:dyDescent="0.2"/>
    <row r="59908" x14ac:dyDescent="0.2"/>
    <row r="59909" x14ac:dyDescent="0.2"/>
    <row r="59910" x14ac:dyDescent="0.2"/>
    <row r="59911" x14ac:dyDescent="0.2"/>
    <row r="59912" x14ac:dyDescent="0.2"/>
    <row r="59913" x14ac:dyDescent="0.2"/>
    <row r="59914" x14ac:dyDescent="0.2"/>
    <row r="59915" x14ac:dyDescent="0.2"/>
    <row r="59916" x14ac:dyDescent="0.2"/>
    <row r="59917" x14ac:dyDescent="0.2"/>
    <row r="59918" x14ac:dyDescent="0.2"/>
    <row r="59919" x14ac:dyDescent="0.2"/>
    <row r="59920" x14ac:dyDescent="0.2"/>
    <row r="59921" x14ac:dyDescent="0.2"/>
    <row r="59922" x14ac:dyDescent="0.2"/>
    <row r="59923" x14ac:dyDescent="0.2"/>
    <row r="59924" x14ac:dyDescent="0.2"/>
    <row r="59925" x14ac:dyDescent="0.2"/>
    <row r="59926" x14ac:dyDescent="0.2"/>
    <row r="59927" x14ac:dyDescent="0.2"/>
    <row r="59928" x14ac:dyDescent="0.2"/>
    <row r="59929" x14ac:dyDescent="0.2"/>
    <row r="59930" x14ac:dyDescent="0.2"/>
    <row r="59931" x14ac:dyDescent="0.2"/>
    <row r="59932" x14ac:dyDescent="0.2"/>
    <row r="59933" x14ac:dyDescent="0.2"/>
    <row r="59934" x14ac:dyDescent="0.2"/>
    <row r="59935" x14ac:dyDescent="0.2"/>
    <row r="59936" x14ac:dyDescent="0.2"/>
    <row r="59937" x14ac:dyDescent="0.2"/>
    <row r="59938" x14ac:dyDescent="0.2"/>
    <row r="59939" x14ac:dyDescent="0.2"/>
    <row r="59940" x14ac:dyDescent="0.2"/>
    <row r="59941" x14ac:dyDescent="0.2"/>
    <row r="59942" x14ac:dyDescent="0.2"/>
    <row r="59943" x14ac:dyDescent="0.2"/>
    <row r="59944" x14ac:dyDescent="0.2"/>
    <row r="59945" x14ac:dyDescent="0.2"/>
    <row r="59946" x14ac:dyDescent="0.2"/>
    <row r="59947" x14ac:dyDescent="0.2"/>
    <row r="59948" x14ac:dyDescent="0.2"/>
    <row r="59949" x14ac:dyDescent="0.2"/>
    <row r="59950" x14ac:dyDescent="0.2"/>
    <row r="59951" x14ac:dyDescent="0.2"/>
    <row r="59952" x14ac:dyDescent="0.2"/>
    <row r="59953" x14ac:dyDescent="0.2"/>
    <row r="59954" x14ac:dyDescent="0.2"/>
    <row r="59955" x14ac:dyDescent="0.2"/>
    <row r="59956" x14ac:dyDescent="0.2"/>
    <row r="59957" x14ac:dyDescent="0.2"/>
    <row r="59958" x14ac:dyDescent="0.2"/>
    <row r="59959" x14ac:dyDescent="0.2"/>
    <row r="59960" x14ac:dyDescent="0.2"/>
    <row r="59961" x14ac:dyDescent="0.2"/>
    <row r="59962" x14ac:dyDescent="0.2"/>
    <row r="59963" x14ac:dyDescent="0.2"/>
    <row r="59964" x14ac:dyDescent="0.2"/>
    <row r="59965" x14ac:dyDescent="0.2"/>
    <row r="59966" x14ac:dyDescent="0.2"/>
    <row r="59967" x14ac:dyDescent="0.2"/>
    <row r="59968" x14ac:dyDescent="0.2"/>
    <row r="59969" x14ac:dyDescent="0.2"/>
    <row r="59970" x14ac:dyDescent="0.2"/>
    <row r="59971" x14ac:dyDescent="0.2"/>
    <row r="59972" x14ac:dyDescent="0.2"/>
    <row r="59973" x14ac:dyDescent="0.2"/>
    <row r="59974" x14ac:dyDescent="0.2"/>
    <row r="59975" x14ac:dyDescent="0.2"/>
    <row r="59976" x14ac:dyDescent="0.2"/>
    <row r="59977" x14ac:dyDescent="0.2"/>
    <row r="59978" x14ac:dyDescent="0.2"/>
    <row r="59979" x14ac:dyDescent="0.2"/>
    <row r="59980" x14ac:dyDescent="0.2"/>
    <row r="59981" x14ac:dyDescent="0.2"/>
    <row r="59982" x14ac:dyDescent="0.2"/>
    <row r="59983" x14ac:dyDescent="0.2"/>
    <row r="59984" x14ac:dyDescent="0.2"/>
    <row r="59985" x14ac:dyDescent="0.2"/>
    <row r="59986" x14ac:dyDescent="0.2"/>
    <row r="59987" x14ac:dyDescent="0.2"/>
    <row r="59988" x14ac:dyDescent="0.2"/>
    <row r="59989" x14ac:dyDescent="0.2"/>
    <row r="59990" x14ac:dyDescent="0.2"/>
    <row r="59991" x14ac:dyDescent="0.2"/>
    <row r="59992" x14ac:dyDescent="0.2"/>
    <row r="59993" x14ac:dyDescent="0.2"/>
    <row r="59994" x14ac:dyDescent="0.2"/>
    <row r="59995" x14ac:dyDescent="0.2"/>
    <row r="59996" x14ac:dyDescent="0.2"/>
    <row r="59997" x14ac:dyDescent="0.2"/>
    <row r="59998" x14ac:dyDescent="0.2"/>
    <row r="59999" x14ac:dyDescent="0.2"/>
    <row r="60000" x14ac:dyDescent="0.2"/>
    <row r="60001" x14ac:dyDescent="0.2"/>
    <row r="60002" x14ac:dyDescent="0.2"/>
    <row r="60003" x14ac:dyDescent="0.2"/>
    <row r="60004" x14ac:dyDescent="0.2"/>
    <row r="60005" x14ac:dyDescent="0.2"/>
    <row r="60006" x14ac:dyDescent="0.2"/>
    <row r="60007" x14ac:dyDescent="0.2"/>
    <row r="60008" x14ac:dyDescent="0.2"/>
    <row r="60009" x14ac:dyDescent="0.2"/>
    <row r="60010" x14ac:dyDescent="0.2"/>
    <row r="60011" x14ac:dyDescent="0.2"/>
    <row r="60012" x14ac:dyDescent="0.2"/>
    <row r="60013" x14ac:dyDescent="0.2"/>
    <row r="60014" x14ac:dyDescent="0.2"/>
    <row r="60015" x14ac:dyDescent="0.2"/>
    <row r="60016" x14ac:dyDescent="0.2"/>
    <row r="60017" x14ac:dyDescent="0.2"/>
    <row r="60018" x14ac:dyDescent="0.2"/>
    <row r="60019" x14ac:dyDescent="0.2"/>
    <row r="60020" x14ac:dyDescent="0.2"/>
    <row r="60021" x14ac:dyDescent="0.2"/>
    <row r="60022" x14ac:dyDescent="0.2"/>
    <row r="60023" x14ac:dyDescent="0.2"/>
    <row r="60024" x14ac:dyDescent="0.2"/>
    <row r="60025" x14ac:dyDescent="0.2"/>
    <row r="60026" x14ac:dyDescent="0.2"/>
    <row r="60027" x14ac:dyDescent="0.2"/>
    <row r="60028" x14ac:dyDescent="0.2"/>
    <row r="60029" x14ac:dyDescent="0.2"/>
    <row r="60030" x14ac:dyDescent="0.2"/>
    <row r="60031" x14ac:dyDescent="0.2"/>
    <row r="60032" x14ac:dyDescent="0.2"/>
    <row r="60033" x14ac:dyDescent="0.2"/>
    <row r="60034" x14ac:dyDescent="0.2"/>
    <row r="60035" x14ac:dyDescent="0.2"/>
    <row r="60036" x14ac:dyDescent="0.2"/>
    <row r="60037" x14ac:dyDescent="0.2"/>
    <row r="60038" x14ac:dyDescent="0.2"/>
    <row r="60039" x14ac:dyDescent="0.2"/>
    <row r="60040" x14ac:dyDescent="0.2"/>
    <row r="60041" x14ac:dyDescent="0.2"/>
    <row r="60042" x14ac:dyDescent="0.2"/>
    <row r="60043" x14ac:dyDescent="0.2"/>
    <row r="60044" x14ac:dyDescent="0.2"/>
    <row r="60045" x14ac:dyDescent="0.2"/>
    <row r="60046" x14ac:dyDescent="0.2"/>
    <row r="60047" x14ac:dyDescent="0.2"/>
    <row r="60048" x14ac:dyDescent="0.2"/>
    <row r="60049" x14ac:dyDescent="0.2"/>
    <row r="60050" x14ac:dyDescent="0.2"/>
    <row r="60051" x14ac:dyDescent="0.2"/>
    <row r="60052" x14ac:dyDescent="0.2"/>
    <row r="60053" x14ac:dyDescent="0.2"/>
    <row r="60054" x14ac:dyDescent="0.2"/>
    <row r="60055" x14ac:dyDescent="0.2"/>
    <row r="60056" x14ac:dyDescent="0.2"/>
    <row r="60057" x14ac:dyDescent="0.2"/>
    <row r="60058" x14ac:dyDescent="0.2"/>
    <row r="60059" x14ac:dyDescent="0.2"/>
    <row r="60060" x14ac:dyDescent="0.2"/>
    <row r="60061" x14ac:dyDescent="0.2"/>
    <row r="60062" x14ac:dyDescent="0.2"/>
    <row r="60063" x14ac:dyDescent="0.2"/>
    <row r="60064" x14ac:dyDescent="0.2"/>
    <row r="60065" x14ac:dyDescent="0.2"/>
    <row r="60066" x14ac:dyDescent="0.2"/>
    <row r="60067" x14ac:dyDescent="0.2"/>
    <row r="60068" x14ac:dyDescent="0.2"/>
    <row r="60069" x14ac:dyDescent="0.2"/>
    <row r="60070" x14ac:dyDescent="0.2"/>
    <row r="60071" x14ac:dyDescent="0.2"/>
    <row r="60072" x14ac:dyDescent="0.2"/>
    <row r="60073" x14ac:dyDescent="0.2"/>
    <row r="60074" x14ac:dyDescent="0.2"/>
    <row r="60075" x14ac:dyDescent="0.2"/>
    <row r="60076" x14ac:dyDescent="0.2"/>
    <row r="60077" x14ac:dyDescent="0.2"/>
    <row r="60078" x14ac:dyDescent="0.2"/>
    <row r="60079" x14ac:dyDescent="0.2"/>
    <row r="60080" x14ac:dyDescent="0.2"/>
    <row r="60081" x14ac:dyDescent="0.2"/>
    <row r="60082" x14ac:dyDescent="0.2"/>
    <row r="60083" x14ac:dyDescent="0.2"/>
    <row r="60084" x14ac:dyDescent="0.2"/>
    <row r="60085" x14ac:dyDescent="0.2"/>
    <row r="60086" x14ac:dyDescent="0.2"/>
    <row r="60087" x14ac:dyDescent="0.2"/>
    <row r="60088" x14ac:dyDescent="0.2"/>
    <row r="60089" x14ac:dyDescent="0.2"/>
    <row r="60090" x14ac:dyDescent="0.2"/>
    <row r="60091" x14ac:dyDescent="0.2"/>
    <row r="60092" x14ac:dyDescent="0.2"/>
    <row r="60093" x14ac:dyDescent="0.2"/>
    <row r="60094" x14ac:dyDescent="0.2"/>
    <row r="60095" x14ac:dyDescent="0.2"/>
    <row r="60096" x14ac:dyDescent="0.2"/>
    <row r="60097" x14ac:dyDescent="0.2"/>
    <row r="60098" x14ac:dyDescent="0.2"/>
    <row r="60099" x14ac:dyDescent="0.2"/>
    <row r="60100" x14ac:dyDescent="0.2"/>
    <row r="60101" x14ac:dyDescent="0.2"/>
    <row r="60102" x14ac:dyDescent="0.2"/>
    <row r="60103" x14ac:dyDescent="0.2"/>
    <row r="60104" x14ac:dyDescent="0.2"/>
    <row r="60105" x14ac:dyDescent="0.2"/>
    <row r="60106" x14ac:dyDescent="0.2"/>
    <row r="60107" x14ac:dyDescent="0.2"/>
    <row r="60108" x14ac:dyDescent="0.2"/>
    <row r="60109" x14ac:dyDescent="0.2"/>
    <row r="60110" x14ac:dyDescent="0.2"/>
    <row r="60111" x14ac:dyDescent="0.2"/>
    <row r="60112" x14ac:dyDescent="0.2"/>
    <row r="60113" x14ac:dyDescent="0.2"/>
    <row r="60114" x14ac:dyDescent="0.2"/>
    <row r="60115" x14ac:dyDescent="0.2"/>
    <row r="60116" x14ac:dyDescent="0.2"/>
    <row r="60117" x14ac:dyDescent="0.2"/>
    <row r="60118" x14ac:dyDescent="0.2"/>
    <row r="60119" x14ac:dyDescent="0.2"/>
    <row r="60120" x14ac:dyDescent="0.2"/>
    <row r="60121" x14ac:dyDescent="0.2"/>
    <row r="60122" x14ac:dyDescent="0.2"/>
    <row r="60123" x14ac:dyDescent="0.2"/>
    <row r="60124" x14ac:dyDescent="0.2"/>
    <row r="60125" x14ac:dyDescent="0.2"/>
    <row r="60126" x14ac:dyDescent="0.2"/>
    <row r="60127" x14ac:dyDescent="0.2"/>
    <row r="60128" x14ac:dyDescent="0.2"/>
    <row r="60129" x14ac:dyDescent="0.2"/>
    <row r="60130" x14ac:dyDescent="0.2"/>
    <row r="60131" x14ac:dyDescent="0.2"/>
    <row r="60132" x14ac:dyDescent="0.2"/>
    <row r="60133" x14ac:dyDescent="0.2"/>
    <row r="60134" x14ac:dyDescent="0.2"/>
    <row r="60135" x14ac:dyDescent="0.2"/>
    <row r="60136" x14ac:dyDescent="0.2"/>
    <row r="60137" x14ac:dyDescent="0.2"/>
    <row r="60138" x14ac:dyDescent="0.2"/>
    <row r="60139" x14ac:dyDescent="0.2"/>
    <row r="60140" x14ac:dyDescent="0.2"/>
    <row r="60141" x14ac:dyDescent="0.2"/>
    <row r="60142" x14ac:dyDescent="0.2"/>
    <row r="60143" x14ac:dyDescent="0.2"/>
    <row r="60144" x14ac:dyDescent="0.2"/>
    <row r="60145" x14ac:dyDescent="0.2"/>
    <row r="60146" x14ac:dyDescent="0.2"/>
    <row r="60147" x14ac:dyDescent="0.2"/>
    <row r="60148" x14ac:dyDescent="0.2"/>
    <row r="60149" x14ac:dyDescent="0.2"/>
    <row r="60150" x14ac:dyDescent="0.2"/>
    <row r="60151" x14ac:dyDescent="0.2"/>
    <row r="60152" x14ac:dyDescent="0.2"/>
    <row r="60153" x14ac:dyDescent="0.2"/>
    <row r="60154" x14ac:dyDescent="0.2"/>
    <row r="60155" x14ac:dyDescent="0.2"/>
    <row r="60156" x14ac:dyDescent="0.2"/>
    <row r="60157" x14ac:dyDescent="0.2"/>
    <row r="60158" x14ac:dyDescent="0.2"/>
    <row r="60159" x14ac:dyDescent="0.2"/>
    <row r="60160" x14ac:dyDescent="0.2"/>
    <row r="60161" x14ac:dyDescent="0.2"/>
    <row r="60162" x14ac:dyDescent="0.2"/>
    <row r="60163" x14ac:dyDescent="0.2"/>
    <row r="60164" x14ac:dyDescent="0.2"/>
    <row r="60165" x14ac:dyDescent="0.2"/>
    <row r="60166" x14ac:dyDescent="0.2"/>
    <row r="60167" x14ac:dyDescent="0.2"/>
    <row r="60168" x14ac:dyDescent="0.2"/>
    <row r="60169" x14ac:dyDescent="0.2"/>
    <row r="60170" x14ac:dyDescent="0.2"/>
    <row r="60171" x14ac:dyDescent="0.2"/>
    <row r="60172" x14ac:dyDescent="0.2"/>
    <row r="60173" x14ac:dyDescent="0.2"/>
    <row r="60174" x14ac:dyDescent="0.2"/>
    <row r="60175" x14ac:dyDescent="0.2"/>
    <row r="60176" x14ac:dyDescent="0.2"/>
    <row r="60177" x14ac:dyDescent="0.2"/>
    <row r="60178" x14ac:dyDescent="0.2"/>
    <row r="60179" x14ac:dyDescent="0.2"/>
    <row r="60180" x14ac:dyDescent="0.2"/>
    <row r="60181" x14ac:dyDescent="0.2"/>
    <row r="60182" x14ac:dyDescent="0.2"/>
    <row r="60183" x14ac:dyDescent="0.2"/>
    <row r="60184" x14ac:dyDescent="0.2"/>
    <row r="60185" x14ac:dyDescent="0.2"/>
    <row r="60186" x14ac:dyDescent="0.2"/>
    <row r="60187" x14ac:dyDescent="0.2"/>
    <row r="60188" x14ac:dyDescent="0.2"/>
    <row r="60189" x14ac:dyDescent="0.2"/>
    <row r="60190" x14ac:dyDescent="0.2"/>
    <row r="60191" x14ac:dyDescent="0.2"/>
    <row r="60192" x14ac:dyDescent="0.2"/>
    <row r="60193" x14ac:dyDescent="0.2"/>
    <row r="60194" x14ac:dyDescent="0.2"/>
    <row r="60195" x14ac:dyDescent="0.2"/>
    <row r="60196" x14ac:dyDescent="0.2"/>
    <row r="60197" x14ac:dyDescent="0.2"/>
    <row r="60198" x14ac:dyDescent="0.2"/>
    <row r="60199" x14ac:dyDescent="0.2"/>
    <row r="60200" x14ac:dyDescent="0.2"/>
    <row r="60201" x14ac:dyDescent="0.2"/>
    <row r="60202" x14ac:dyDescent="0.2"/>
    <row r="60203" x14ac:dyDescent="0.2"/>
    <row r="60204" x14ac:dyDescent="0.2"/>
    <row r="60205" x14ac:dyDescent="0.2"/>
    <row r="60206" x14ac:dyDescent="0.2"/>
    <row r="60207" x14ac:dyDescent="0.2"/>
    <row r="60208" x14ac:dyDescent="0.2"/>
    <row r="60209" x14ac:dyDescent="0.2"/>
    <row r="60210" x14ac:dyDescent="0.2"/>
    <row r="60211" x14ac:dyDescent="0.2"/>
    <row r="60212" x14ac:dyDescent="0.2"/>
    <row r="60213" x14ac:dyDescent="0.2"/>
    <row r="60214" x14ac:dyDescent="0.2"/>
    <row r="60215" x14ac:dyDescent="0.2"/>
    <row r="60216" x14ac:dyDescent="0.2"/>
    <row r="60217" x14ac:dyDescent="0.2"/>
    <row r="60218" x14ac:dyDescent="0.2"/>
    <row r="60219" x14ac:dyDescent="0.2"/>
    <row r="60220" x14ac:dyDescent="0.2"/>
    <row r="60221" x14ac:dyDescent="0.2"/>
    <row r="60222" x14ac:dyDescent="0.2"/>
    <row r="60223" x14ac:dyDescent="0.2"/>
    <row r="60224" x14ac:dyDescent="0.2"/>
    <row r="60225" x14ac:dyDescent="0.2"/>
    <row r="60226" x14ac:dyDescent="0.2"/>
    <row r="60227" x14ac:dyDescent="0.2"/>
    <row r="60228" x14ac:dyDescent="0.2"/>
    <row r="60229" x14ac:dyDescent="0.2"/>
    <row r="60230" x14ac:dyDescent="0.2"/>
    <row r="60231" x14ac:dyDescent="0.2"/>
    <row r="60232" x14ac:dyDescent="0.2"/>
    <row r="60233" x14ac:dyDescent="0.2"/>
    <row r="60234" x14ac:dyDescent="0.2"/>
    <row r="60235" x14ac:dyDescent="0.2"/>
    <row r="60236" x14ac:dyDescent="0.2"/>
    <row r="60237" x14ac:dyDescent="0.2"/>
    <row r="60238" x14ac:dyDescent="0.2"/>
    <row r="60239" x14ac:dyDescent="0.2"/>
    <row r="60240" x14ac:dyDescent="0.2"/>
    <row r="60241" x14ac:dyDescent="0.2"/>
    <row r="60242" x14ac:dyDescent="0.2"/>
    <row r="60243" x14ac:dyDescent="0.2"/>
    <row r="60244" x14ac:dyDescent="0.2"/>
    <row r="60245" x14ac:dyDescent="0.2"/>
    <row r="60246" x14ac:dyDescent="0.2"/>
    <row r="60247" x14ac:dyDescent="0.2"/>
    <row r="60248" x14ac:dyDescent="0.2"/>
    <row r="60249" x14ac:dyDescent="0.2"/>
    <row r="60250" x14ac:dyDescent="0.2"/>
    <row r="60251" x14ac:dyDescent="0.2"/>
    <row r="60252" x14ac:dyDescent="0.2"/>
    <row r="60253" x14ac:dyDescent="0.2"/>
    <row r="60254" x14ac:dyDescent="0.2"/>
    <row r="60255" x14ac:dyDescent="0.2"/>
    <row r="60256" x14ac:dyDescent="0.2"/>
    <row r="60257" x14ac:dyDescent="0.2"/>
    <row r="60258" x14ac:dyDescent="0.2"/>
    <row r="60259" x14ac:dyDescent="0.2"/>
    <row r="60260" x14ac:dyDescent="0.2"/>
    <row r="60261" x14ac:dyDescent="0.2"/>
    <row r="60262" x14ac:dyDescent="0.2"/>
    <row r="60263" x14ac:dyDescent="0.2"/>
    <row r="60264" x14ac:dyDescent="0.2"/>
    <row r="60265" x14ac:dyDescent="0.2"/>
    <row r="60266" x14ac:dyDescent="0.2"/>
    <row r="60267" x14ac:dyDescent="0.2"/>
    <row r="60268" x14ac:dyDescent="0.2"/>
    <row r="60269" x14ac:dyDescent="0.2"/>
    <row r="60270" x14ac:dyDescent="0.2"/>
    <row r="60271" x14ac:dyDescent="0.2"/>
    <row r="60272" x14ac:dyDescent="0.2"/>
    <row r="60273" x14ac:dyDescent="0.2"/>
    <row r="60274" x14ac:dyDescent="0.2"/>
    <row r="60275" x14ac:dyDescent="0.2"/>
    <row r="60276" x14ac:dyDescent="0.2"/>
    <row r="60277" x14ac:dyDescent="0.2"/>
    <row r="60278" x14ac:dyDescent="0.2"/>
    <row r="60279" x14ac:dyDescent="0.2"/>
    <row r="60280" x14ac:dyDescent="0.2"/>
    <row r="60281" x14ac:dyDescent="0.2"/>
    <row r="60282" x14ac:dyDescent="0.2"/>
    <row r="60283" x14ac:dyDescent="0.2"/>
    <row r="60284" x14ac:dyDescent="0.2"/>
    <row r="60285" x14ac:dyDescent="0.2"/>
    <row r="60286" x14ac:dyDescent="0.2"/>
    <row r="60287" x14ac:dyDescent="0.2"/>
    <row r="60288" x14ac:dyDescent="0.2"/>
    <row r="60289" x14ac:dyDescent="0.2"/>
    <row r="60290" x14ac:dyDescent="0.2"/>
    <row r="60291" x14ac:dyDescent="0.2"/>
    <row r="60292" x14ac:dyDescent="0.2"/>
    <row r="60293" x14ac:dyDescent="0.2"/>
    <row r="60294" x14ac:dyDescent="0.2"/>
    <row r="60295" x14ac:dyDescent="0.2"/>
    <row r="60296" x14ac:dyDescent="0.2"/>
    <row r="60297" x14ac:dyDescent="0.2"/>
    <row r="60298" x14ac:dyDescent="0.2"/>
    <row r="60299" x14ac:dyDescent="0.2"/>
    <row r="60300" x14ac:dyDescent="0.2"/>
    <row r="60301" x14ac:dyDescent="0.2"/>
    <row r="60302" x14ac:dyDescent="0.2"/>
    <row r="60303" x14ac:dyDescent="0.2"/>
    <row r="60304" x14ac:dyDescent="0.2"/>
    <row r="60305" x14ac:dyDescent="0.2"/>
    <row r="60306" x14ac:dyDescent="0.2"/>
    <row r="60307" x14ac:dyDescent="0.2"/>
    <row r="60308" x14ac:dyDescent="0.2"/>
    <row r="60309" x14ac:dyDescent="0.2"/>
    <row r="60310" x14ac:dyDescent="0.2"/>
    <row r="60311" x14ac:dyDescent="0.2"/>
    <row r="60312" x14ac:dyDescent="0.2"/>
    <row r="60313" x14ac:dyDescent="0.2"/>
    <row r="60314" x14ac:dyDescent="0.2"/>
    <row r="60315" x14ac:dyDescent="0.2"/>
    <row r="60316" x14ac:dyDescent="0.2"/>
    <row r="60317" x14ac:dyDescent="0.2"/>
    <row r="60318" x14ac:dyDescent="0.2"/>
    <row r="60319" x14ac:dyDescent="0.2"/>
    <row r="60320" x14ac:dyDescent="0.2"/>
    <row r="60321" x14ac:dyDescent="0.2"/>
    <row r="60322" x14ac:dyDescent="0.2"/>
    <row r="60323" x14ac:dyDescent="0.2"/>
    <row r="60324" x14ac:dyDescent="0.2"/>
    <row r="60325" x14ac:dyDescent="0.2"/>
    <row r="60326" x14ac:dyDescent="0.2"/>
    <row r="60327" x14ac:dyDescent="0.2"/>
    <row r="60328" x14ac:dyDescent="0.2"/>
    <row r="60329" x14ac:dyDescent="0.2"/>
    <row r="60330" x14ac:dyDescent="0.2"/>
    <row r="60331" x14ac:dyDescent="0.2"/>
    <row r="60332" x14ac:dyDescent="0.2"/>
    <row r="60333" x14ac:dyDescent="0.2"/>
    <row r="60334" x14ac:dyDescent="0.2"/>
    <row r="60335" x14ac:dyDescent="0.2"/>
    <row r="60336" x14ac:dyDescent="0.2"/>
    <row r="60337" x14ac:dyDescent="0.2"/>
    <row r="60338" x14ac:dyDescent="0.2"/>
    <row r="60339" x14ac:dyDescent="0.2"/>
    <row r="60340" x14ac:dyDescent="0.2"/>
    <row r="60341" x14ac:dyDescent="0.2"/>
    <row r="60342" x14ac:dyDescent="0.2"/>
    <row r="60343" x14ac:dyDescent="0.2"/>
    <row r="60344" x14ac:dyDescent="0.2"/>
    <row r="60345" x14ac:dyDescent="0.2"/>
    <row r="60346" x14ac:dyDescent="0.2"/>
    <row r="60347" x14ac:dyDescent="0.2"/>
    <row r="60348" x14ac:dyDescent="0.2"/>
    <row r="60349" x14ac:dyDescent="0.2"/>
    <row r="60350" x14ac:dyDescent="0.2"/>
    <row r="60351" x14ac:dyDescent="0.2"/>
    <row r="60352" x14ac:dyDescent="0.2"/>
    <row r="60353" x14ac:dyDescent="0.2"/>
    <row r="60354" x14ac:dyDescent="0.2"/>
    <row r="60355" x14ac:dyDescent="0.2"/>
    <row r="60356" x14ac:dyDescent="0.2"/>
    <row r="60357" x14ac:dyDescent="0.2"/>
    <row r="60358" x14ac:dyDescent="0.2"/>
    <row r="60359" x14ac:dyDescent="0.2"/>
    <row r="60360" x14ac:dyDescent="0.2"/>
    <row r="60361" x14ac:dyDescent="0.2"/>
    <row r="60362" x14ac:dyDescent="0.2"/>
    <row r="60363" x14ac:dyDescent="0.2"/>
    <row r="60364" x14ac:dyDescent="0.2"/>
    <row r="60365" x14ac:dyDescent="0.2"/>
    <row r="60366" x14ac:dyDescent="0.2"/>
    <row r="60367" x14ac:dyDescent="0.2"/>
    <row r="60368" x14ac:dyDescent="0.2"/>
    <row r="60369" x14ac:dyDescent="0.2"/>
    <row r="60370" x14ac:dyDescent="0.2"/>
    <row r="60371" x14ac:dyDescent="0.2"/>
    <row r="60372" x14ac:dyDescent="0.2"/>
    <row r="60373" x14ac:dyDescent="0.2"/>
    <row r="60374" x14ac:dyDescent="0.2"/>
    <row r="60375" x14ac:dyDescent="0.2"/>
    <row r="60376" x14ac:dyDescent="0.2"/>
    <row r="60377" x14ac:dyDescent="0.2"/>
    <row r="60378" x14ac:dyDescent="0.2"/>
    <row r="60379" x14ac:dyDescent="0.2"/>
    <row r="60380" x14ac:dyDescent="0.2"/>
    <row r="60381" x14ac:dyDescent="0.2"/>
    <row r="60382" x14ac:dyDescent="0.2"/>
    <row r="60383" x14ac:dyDescent="0.2"/>
    <row r="60384" x14ac:dyDescent="0.2"/>
    <row r="60385" x14ac:dyDescent="0.2"/>
    <row r="60386" x14ac:dyDescent="0.2"/>
    <row r="60387" x14ac:dyDescent="0.2"/>
    <row r="60388" x14ac:dyDescent="0.2"/>
    <row r="60389" x14ac:dyDescent="0.2"/>
    <row r="60390" x14ac:dyDescent="0.2"/>
    <row r="60391" x14ac:dyDescent="0.2"/>
    <row r="60392" x14ac:dyDescent="0.2"/>
    <row r="60393" x14ac:dyDescent="0.2"/>
    <row r="60394" x14ac:dyDescent="0.2"/>
    <row r="60395" x14ac:dyDescent="0.2"/>
    <row r="60396" x14ac:dyDescent="0.2"/>
    <row r="60397" x14ac:dyDescent="0.2"/>
    <row r="60398" x14ac:dyDescent="0.2"/>
    <row r="60399" x14ac:dyDescent="0.2"/>
    <row r="60400" x14ac:dyDescent="0.2"/>
    <row r="60401" x14ac:dyDescent="0.2"/>
    <row r="60402" x14ac:dyDescent="0.2"/>
    <row r="60403" x14ac:dyDescent="0.2"/>
    <row r="60404" x14ac:dyDescent="0.2"/>
    <row r="60405" x14ac:dyDescent="0.2"/>
    <row r="60406" x14ac:dyDescent="0.2"/>
    <row r="60407" x14ac:dyDescent="0.2"/>
    <row r="60408" x14ac:dyDescent="0.2"/>
    <row r="60409" x14ac:dyDescent="0.2"/>
    <row r="60410" x14ac:dyDescent="0.2"/>
    <row r="60411" x14ac:dyDescent="0.2"/>
    <row r="60412" x14ac:dyDescent="0.2"/>
    <row r="60413" x14ac:dyDescent="0.2"/>
    <row r="60414" x14ac:dyDescent="0.2"/>
    <row r="60415" x14ac:dyDescent="0.2"/>
    <row r="60416" x14ac:dyDescent="0.2"/>
    <row r="60417" x14ac:dyDescent="0.2"/>
    <row r="60418" x14ac:dyDescent="0.2"/>
    <row r="60419" x14ac:dyDescent="0.2"/>
    <row r="60420" x14ac:dyDescent="0.2"/>
    <row r="60421" x14ac:dyDescent="0.2"/>
    <row r="60422" x14ac:dyDescent="0.2"/>
    <row r="60423" x14ac:dyDescent="0.2"/>
    <row r="60424" x14ac:dyDescent="0.2"/>
    <row r="60425" x14ac:dyDescent="0.2"/>
    <row r="60426" x14ac:dyDescent="0.2"/>
    <row r="60427" x14ac:dyDescent="0.2"/>
    <row r="60428" x14ac:dyDescent="0.2"/>
    <row r="60429" x14ac:dyDescent="0.2"/>
    <row r="60430" x14ac:dyDescent="0.2"/>
    <row r="60431" x14ac:dyDescent="0.2"/>
    <row r="60432" x14ac:dyDescent="0.2"/>
    <row r="60433" x14ac:dyDescent="0.2"/>
    <row r="60434" x14ac:dyDescent="0.2"/>
    <row r="60435" x14ac:dyDescent="0.2"/>
    <row r="60436" x14ac:dyDescent="0.2"/>
    <row r="60437" x14ac:dyDescent="0.2"/>
    <row r="60438" x14ac:dyDescent="0.2"/>
    <row r="60439" x14ac:dyDescent="0.2"/>
    <row r="60440" x14ac:dyDescent="0.2"/>
    <row r="60441" x14ac:dyDescent="0.2"/>
    <row r="60442" x14ac:dyDescent="0.2"/>
    <row r="60443" x14ac:dyDescent="0.2"/>
    <row r="60444" x14ac:dyDescent="0.2"/>
    <row r="60445" x14ac:dyDescent="0.2"/>
    <row r="60446" x14ac:dyDescent="0.2"/>
    <row r="60447" x14ac:dyDescent="0.2"/>
    <row r="60448" x14ac:dyDescent="0.2"/>
    <row r="60449" x14ac:dyDescent="0.2"/>
    <row r="60450" x14ac:dyDescent="0.2"/>
    <row r="60451" x14ac:dyDescent="0.2"/>
    <row r="60452" x14ac:dyDescent="0.2"/>
    <row r="60453" x14ac:dyDescent="0.2"/>
    <row r="60454" x14ac:dyDescent="0.2"/>
    <row r="60455" x14ac:dyDescent="0.2"/>
    <row r="60456" x14ac:dyDescent="0.2"/>
    <row r="60457" x14ac:dyDescent="0.2"/>
    <row r="60458" x14ac:dyDescent="0.2"/>
    <row r="60459" x14ac:dyDescent="0.2"/>
    <row r="60460" x14ac:dyDescent="0.2"/>
    <row r="60461" x14ac:dyDescent="0.2"/>
    <row r="60462" x14ac:dyDescent="0.2"/>
    <row r="60463" x14ac:dyDescent="0.2"/>
    <row r="60464" x14ac:dyDescent="0.2"/>
    <row r="60465" x14ac:dyDescent="0.2"/>
    <row r="60466" x14ac:dyDescent="0.2"/>
    <row r="60467" x14ac:dyDescent="0.2"/>
    <row r="60468" x14ac:dyDescent="0.2"/>
    <row r="60469" x14ac:dyDescent="0.2"/>
    <row r="60470" x14ac:dyDescent="0.2"/>
    <row r="60471" x14ac:dyDescent="0.2"/>
    <row r="60472" x14ac:dyDescent="0.2"/>
    <row r="60473" x14ac:dyDescent="0.2"/>
    <row r="60474" x14ac:dyDescent="0.2"/>
    <row r="60475" x14ac:dyDescent="0.2"/>
    <row r="60476" x14ac:dyDescent="0.2"/>
    <row r="60477" x14ac:dyDescent="0.2"/>
    <row r="60478" x14ac:dyDescent="0.2"/>
    <row r="60479" x14ac:dyDescent="0.2"/>
    <row r="60480" x14ac:dyDescent="0.2"/>
    <row r="60481" x14ac:dyDescent="0.2"/>
    <row r="60482" x14ac:dyDescent="0.2"/>
    <row r="60483" x14ac:dyDescent="0.2"/>
    <row r="60484" x14ac:dyDescent="0.2"/>
    <row r="60485" x14ac:dyDescent="0.2"/>
    <row r="60486" x14ac:dyDescent="0.2"/>
    <row r="60487" x14ac:dyDescent="0.2"/>
    <row r="60488" x14ac:dyDescent="0.2"/>
    <row r="60489" x14ac:dyDescent="0.2"/>
    <row r="60490" x14ac:dyDescent="0.2"/>
    <row r="60491" x14ac:dyDescent="0.2"/>
    <row r="60492" x14ac:dyDescent="0.2"/>
    <row r="60493" x14ac:dyDescent="0.2"/>
    <row r="60494" x14ac:dyDescent="0.2"/>
    <row r="60495" x14ac:dyDescent="0.2"/>
    <row r="60496" x14ac:dyDescent="0.2"/>
    <row r="60497" x14ac:dyDescent="0.2"/>
    <row r="60498" x14ac:dyDescent="0.2"/>
    <row r="60499" x14ac:dyDescent="0.2"/>
    <row r="60500" x14ac:dyDescent="0.2"/>
    <row r="60501" x14ac:dyDescent="0.2"/>
    <row r="60502" x14ac:dyDescent="0.2"/>
    <row r="60503" x14ac:dyDescent="0.2"/>
    <row r="60504" x14ac:dyDescent="0.2"/>
    <row r="60505" x14ac:dyDescent="0.2"/>
    <row r="60506" x14ac:dyDescent="0.2"/>
    <row r="60507" x14ac:dyDescent="0.2"/>
    <row r="60508" x14ac:dyDescent="0.2"/>
    <row r="60509" x14ac:dyDescent="0.2"/>
    <row r="60510" x14ac:dyDescent="0.2"/>
    <row r="60511" x14ac:dyDescent="0.2"/>
    <row r="60512" x14ac:dyDescent="0.2"/>
    <row r="60513" x14ac:dyDescent="0.2"/>
    <row r="60514" x14ac:dyDescent="0.2"/>
    <row r="60515" x14ac:dyDescent="0.2"/>
    <row r="60516" x14ac:dyDescent="0.2"/>
    <row r="60517" x14ac:dyDescent="0.2"/>
    <row r="60518" x14ac:dyDescent="0.2"/>
    <row r="60519" x14ac:dyDescent="0.2"/>
    <row r="60520" x14ac:dyDescent="0.2"/>
    <row r="60521" x14ac:dyDescent="0.2"/>
    <row r="60522" x14ac:dyDescent="0.2"/>
    <row r="60523" x14ac:dyDescent="0.2"/>
    <row r="60524" x14ac:dyDescent="0.2"/>
    <row r="60525" x14ac:dyDescent="0.2"/>
    <row r="60526" x14ac:dyDescent="0.2"/>
    <row r="60527" x14ac:dyDescent="0.2"/>
    <row r="60528" x14ac:dyDescent="0.2"/>
    <row r="60529" x14ac:dyDescent="0.2"/>
    <row r="60530" x14ac:dyDescent="0.2"/>
    <row r="60531" x14ac:dyDescent="0.2"/>
    <row r="60532" x14ac:dyDescent="0.2"/>
    <row r="60533" x14ac:dyDescent="0.2"/>
    <row r="60534" x14ac:dyDescent="0.2"/>
    <row r="60535" x14ac:dyDescent="0.2"/>
    <row r="60536" x14ac:dyDescent="0.2"/>
    <row r="60537" x14ac:dyDescent="0.2"/>
    <row r="60538" x14ac:dyDescent="0.2"/>
    <row r="60539" x14ac:dyDescent="0.2"/>
    <row r="60540" x14ac:dyDescent="0.2"/>
    <row r="60541" x14ac:dyDescent="0.2"/>
    <row r="60542" x14ac:dyDescent="0.2"/>
    <row r="60543" x14ac:dyDescent="0.2"/>
    <row r="60544" x14ac:dyDescent="0.2"/>
    <row r="60545" x14ac:dyDescent="0.2"/>
    <row r="60546" x14ac:dyDescent="0.2"/>
    <row r="60547" x14ac:dyDescent="0.2"/>
    <row r="60548" x14ac:dyDescent="0.2"/>
    <row r="60549" x14ac:dyDescent="0.2"/>
    <row r="60550" x14ac:dyDescent="0.2"/>
    <row r="60551" x14ac:dyDescent="0.2"/>
    <row r="60552" x14ac:dyDescent="0.2"/>
    <row r="60553" x14ac:dyDescent="0.2"/>
    <row r="60554" x14ac:dyDescent="0.2"/>
    <row r="60555" x14ac:dyDescent="0.2"/>
    <row r="60556" x14ac:dyDescent="0.2"/>
    <row r="60557" x14ac:dyDescent="0.2"/>
    <row r="60558" x14ac:dyDescent="0.2"/>
    <row r="60559" x14ac:dyDescent="0.2"/>
    <row r="60560" x14ac:dyDescent="0.2"/>
    <row r="60561" x14ac:dyDescent="0.2"/>
    <row r="60562" x14ac:dyDescent="0.2"/>
    <row r="60563" x14ac:dyDescent="0.2"/>
    <row r="60564" x14ac:dyDescent="0.2"/>
    <row r="60565" x14ac:dyDescent="0.2"/>
    <row r="60566" x14ac:dyDescent="0.2"/>
    <row r="60567" x14ac:dyDescent="0.2"/>
    <row r="60568" x14ac:dyDescent="0.2"/>
    <row r="60569" x14ac:dyDescent="0.2"/>
    <row r="60570" x14ac:dyDescent="0.2"/>
    <row r="60571" x14ac:dyDescent="0.2"/>
    <row r="60572" x14ac:dyDescent="0.2"/>
    <row r="60573" x14ac:dyDescent="0.2"/>
    <row r="60574" x14ac:dyDescent="0.2"/>
    <row r="60575" x14ac:dyDescent="0.2"/>
    <row r="60576" x14ac:dyDescent="0.2"/>
    <row r="60577" x14ac:dyDescent="0.2"/>
    <row r="60578" x14ac:dyDescent="0.2"/>
    <row r="60579" x14ac:dyDescent="0.2"/>
    <row r="60580" x14ac:dyDescent="0.2"/>
    <row r="60581" x14ac:dyDescent="0.2"/>
    <row r="60582" x14ac:dyDescent="0.2"/>
    <row r="60583" x14ac:dyDescent="0.2"/>
    <row r="60584" x14ac:dyDescent="0.2"/>
    <row r="60585" x14ac:dyDescent="0.2"/>
    <row r="60586" x14ac:dyDescent="0.2"/>
    <row r="60587" x14ac:dyDescent="0.2"/>
    <row r="60588" x14ac:dyDescent="0.2"/>
    <row r="60589" x14ac:dyDescent="0.2"/>
    <row r="60590" x14ac:dyDescent="0.2"/>
    <row r="60591" x14ac:dyDescent="0.2"/>
    <row r="60592" x14ac:dyDescent="0.2"/>
    <row r="60593" x14ac:dyDescent="0.2"/>
    <row r="60594" x14ac:dyDescent="0.2"/>
    <row r="60595" x14ac:dyDescent="0.2"/>
    <row r="60596" x14ac:dyDescent="0.2"/>
    <row r="60597" x14ac:dyDescent="0.2"/>
    <row r="60598" x14ac:dyDescent="0.2"/>
    <row r="60599" x14ac:dyDescent="0.2"/>
    <row r="60600" x14ac:dyDescent="0.2"/>
    <row r="60601" x14ac:dyDescent="0.2"/>
    <row r="60602" x14ac:dyDescent="0.2"/>
    <row r="60603" x14ac:dyDescent="0.2"/>
    <row r="60604" x14ac:dyDescent="0.2"/>
    <row r="60605" x14ac:dyDescent="0.2"/>
    <row r="60606" x14ac:dyDescent="0.2"/>
    <row r="60607" x14ac:dyDescent="0.2"/>
    <row r="60608" x14ac:dyDescent="0.2"/>
    <row r="60609" x14ac:dyDescent="0.2"/>
    <row r="60610" x14ac:dyDescent="0.2"/>
    <row r="60611" x14ac:dyDescent="0.2"/>
    <row r="60612" x14ac:dyDescent="0.2"/>
    <row r="60613" x14ac:dyDescent="0.2"/>
    <row r="60614" x14ac:dyDescent="0.2"/>
    <row r="60615" x14ac:dyDescent="0.2"/>
    <row r="60616" x14ac:dyDescent="0.2"/>
    <row r="60617" x14ac:dyDescent="0.2"/>
    <row r="60618" x14ac:dyDescent="0.2"/>
    <row r="60619" x14ac:dyDescent="0.2"/>
    <row r="60620" x14ac:dyDescent="0.2"/>
    <row r="60621" x14ac:dyDescent="0.2"/>
    <row r="60622" x14ac:dyDescent="0.2"/>
    <row r="60623" x14ac:dyDescent="0.2"/>
    <row r="60624" x14ac:dyDescent="0.2"/>
    <row r="60625" x14ac:dyDescent="0.2"/>
    <row r="60626" x14ac:dyDescent="0.2"/>
    <row r="60627" x14ac:dyDescent="0.2"/>
    <row r="60628" x14ac:dyDescent="0.2"/>
    <row r="60629" x14ac:dyDescent="0.2"/>
    <row r="60630" x14ac:dyDescent="0.2"/>
    <row r="60631" x14ac:dyDescent="0.2"/>
    <row r="60632" x14ac:dyDescent="0.2"/>
    <row r="60633" x14ac:dyDescent="0.2"/>
    <row r="60634" x14ac:dyDescent="0.2"/>
    <row r="60635" x14ac:dyDescent="0.2"/>
    <row r="60636" x14ac:dyDescent="0.2"/>
    <row r="60637" x14ac:dyDescent="0.2"/>
    <row r="60638" x14ac:dyDescent="0.2"/>
    <row r="60639" x14ac:dyDescent="0.2"/>
    <row r="60640" x14ac:dyDescent="0.2"/>
    <row r="60641" x14ac:dyDescent="0.2"/>
    <row r="60642" x14ac:dyDescent="0.2"/>
    <row r="60643" x14ac:dyDescent="0.2"/>
    <row r="60644" x14ac:dyDescent="0.2"/>
    <row r="60645" x14ac:dyDescent="0.2"/>
    <row r="60646" x14ac:dyDescent="0.2"/>
    <row r="60647" x14ac:dyDescent="0.2"/>
    <row r="60648" x14ac:dyDescent="0.2"/>
    <row r="60649" x14ac:dyDescent="0.2"/>
    <row r="60650" x14ac:dyDescent="0.2"/>
    <row r="60651" x14ac:dyDescent="0.2"/>
    <row r="60652" x14ac:dyDescent="0.2"/>
    <row r="60653" x14ac:dyDescent="0.2"/>
    <row r="60654" x14ac:dyDescent="0.2"/>
    <row r="60655" x14ac:dyDescent="0.2"/>
    <row r="60656" x14ac:dyDescent="0.2"/>
    <row r="60657" x14ac:dyDescent="0.2"/>
    <row r="60658" x14ac:dyDescent="0.2"/>
    <row r="60659" x14ac:dyDescent="0.2"/>
    <row r="60660" x14ac:dyDescent="0.2"/>
    <row r="60661" x14ac:dyDescent="0.2"/>
    <row r="60662" x14ac:dyDescent="0.2"/>
    <row r="60663" x14ac:dyDescent="0.2"/>
    <row r="60664" x14ac:dyDescent="0.2"/>
    <row r="60665" x14ac:dyDescent="0.2"/>
    <row r="60666" x14ac:dyDescent="0.2"/>
    <row r="60667" x14ac:dyDescent="0.2"/>
    <row r="60668" x14ac:dyDescent="0.2"/>
    <row r="60669" x14ac:dyDescent="0.2"/>
    <row r="60670" x14ac:dyDescent="0.2"/>
    <row r="60671" x14ac:dyDescent="0.2"/>
    <row r="60672" x14ac:dyDescent="0.2"/>
    <row r="60673" x14ac:dyDescent="0.2"/>
    <row r="60674" x14ac:dyDescent="0.2"/>
    <row r="60675" x14ac:dyDescent="0.2"/>
    <row r="60676" x14ac:dyDescent="0.2"/>
    <row r="60677" x14ac:dyDescent="0.2"/>
    <row r="60678" x14ac:dyDescent="0.2"/>
    <row r="60679" x14ac:dyDescent="0.2"/>
    <row r="60680" x14ac:dyDescent="0.2"/>
    <row r="60681" x14ac:dyDescent="0.2"/>
    <row r="60682" x14ac:dyDescent="0.2"/>
    <row r="60683" x14ac:dyDescent="0.2"/>
    <row r="60684" x14ac:dyDescent="0.2"/>
    <row r="60685" x14ac:dyDescent="0.2"/>
    <row r="60686" x14ac:dyDescent="0.2"/>
    <row r="60687" x14ac:dyDescent="0.2"/>
    <row r="60688" x14ac:dyDescent="0.2"/>
    <row r="60689" x14ac:dyDescent="0.2"/>
    <row r="60690" x14ac:dyDescent="0.2"/>
    <row r="60691" x14ac:dyDescent="0.2"/>
    <row r="60692" x14ac:dyDescent="0.2"/>
    <row r="60693" x14ac:dyDescent="0.2"/>
    <row r="60694" x14ac:dyDescent="0.2"/>
    <row r="60695" x14ac:dyDescent="0.2"/>
    <row r="60696" x14ac:dyDescent="0.2"/>
    <row r="60697" x14ac:dyDescent="0.2"/>
    <row r="60698" x14ac:dyDescent="0.2"/>
    <row r="60699" x14ac:dyDescent="0.2"/>
    <row r="60700" x14ac:dyDescent="0.2"/>
    <row r="60701" x14ac:dyDescent="0.2"/>
    <row r="60702" x14ac:dyDescent="0.2"/>
    <row r="60703" x14ac:dyDescent="0.2"/>
    <row r="60704" x14ac:dyDescent="0.2"/>
    <row r="60705" x14ac:dyDescent="0.2"/>
    <row r="60706" x14ac:dyDescent="0.2"/>
    <row r="60707" x14ac:dyDescent="0.2"/>
    <row r="60708" x14ac:dyDescent="0.2"/>
    <row r="60709" x14ac:dyDescent="0.2"/>
    <row r="60710" x14ac:dyDescent="0.2"/>
    <row r="60711" x14ac:dyDescent="0.2"/>
    <row r="60712" x14ac:dyDescent="0.2"/>
    <row r="60713" x14ac:dyDescent="0.2"/>
    <row r="60714" x14ac:dyDescent="0.2"/>
    <row r="60715" x14ac:dyDescent="0.2"/>
    <row r="60716" x14ac:dyDescent="0.2"/>
    <row r="60717" x14ac:dyDescent="0.2"/>
    <row r="60718" x14ac:dyDescent="0.2"/>
    <row r="60719" x14ac:dyDescent="0.2"/>
    <row r="60720" x14ac:dyDescent="0.2"/>
    <row r="60721" x14ac:dyDescent="0.2"/>
    <row r="60722" x14ac:dyDescent="0.2"/>
    <row r="60723" x14ac:dyDescent="0.2"/>
    <row r="60724" x14ac:dyDescent="0.2"/>
    <row r="60725" x14ac:dyDescent="0.2"/>
    <row r="60726" x14ac:dyDescent="0.2"/>
    <row r="60727" x14ac:dyDescent="0.2"/>
    <row r="60728" x14ac:dyDescent="0.2"/>
    <row r="60729" x14ac:dyDescent="0.2"/>
    <row r="60730" x14ac:dyDescent="0.2"/>
    <row r="60731" x14ac:dyDescent="0.2"/>
    <row r="60732" x14ac:dyDescent="0.2"/>
    <row r="60733" x14ac:dyDescent="0.2"/>
    <row r="60734" x14ac:dyDescent="0.2"/>
    <row r="60735" x14ac:dyDescent="0.2"/>
    <row r="60736" x14ac:dyDescent="0.2"/>
    <row r="60737" x14ac:dyDescent="0.2"/>
    <row r="60738" x14ac:dyDescent="0.2"/>
    <row r="60739" x14ac:dyDescent="0.2"/>
    <row r="60740" x14ac:dyDescent="0.2"/>
    <row r="60741" x14ac:dyDescent="0.2"/>
    <row r="60742" x14ac:dyDescent="0.2"/>
    <row r="60743" x14ac:dyDescent="0.2"/>
    <row r="60744" x14ac:dyDescent="0.2"/>
    <row r="60745" x14ac:dyDescent="0.2"/>
    <row r="60746" x14ac:dyDescent="0.2"/>
    <row r="60747" x14ac:dyDescent="0.2"/>
    <row r="60748" x14ac:dyDescent="0.2"/>
    <row r="60749" x14ac:dyDescent="0.2"/>
    <row r="60750" x14ac:dyDescent="0.2"/>
    <row r="60751" x14ac:dyDescent="0.2"/>
    <row r="60752" x14ac:dyDescent="0.2"/>
    <row r="60753" x14ac:dyDescent="0.2"/>
    <row r="60754" x14ac:dyDescent="0.2"/>
    <row r="60755" x14ac:dyDescent="0.2"/>
    <row r="60756" x14ac:dyDescent="0.2"/>
    <row r="60757" x14ac:dyDescent="0.2"/>
    <row r="60758" x14ac:dyDescent="0.2"/>
    <row r="60759" x14ac:dyDescent="0.2"/>
    <row r="60760" x14ac:dyDescent="0.2"/>
    <row r="60761" x14ac:dyDescent="0.2"/>
    <row r="60762" x14ac:dyDescent="0.2"/>
    <row r="60763" x14ac:dyDescent="0.2"/>
    <row r="60764" x14ac:dyDescent="0.2"/>
    <row r="60765" x14ac:dyDescent="0.2"/>
    <row r="60766" x14ac:dyDescent="0.2"/>
    <row r="60767" x14ac:dyDescent="0.2"/>
    <row r="60768" x14ac:dyDescent="0.2"/>
    <row r="60769" x14ac:dyDescent="0.2"/>
    <row r="60770" x14ac:dyDescent="0.2"/>
    <row r="60771" x14ac:dyDescent="0.2"/>
    <row r="60772" x14ac:dyDescent="0.2"/>
    <row r="60773" x14ac:dyDescent="0.2"/>
    <row r="60774" x14ac:dyDescent="0.2"/>
    <row r="60775" x14ac:dyDescent="0.2"/>
    <row r="60776" x14ac:dyDescent="0.2"/>
    <row r="60777" x14ac:dyDescent="0.2"/>
    <row r="60778" x14ac:dyDescent="0.2"/>
    <row r="60779" x14ac:dyDescent="0.2"/>
    <row r="60780" x14ac:dyDescent="0.2"/>
    <row r="60781" x14ac:dyDescent="0.2"/>
    <row r="60782" x14ac:dyDescent="0.2"/>
    <row r="60783" x14ac:dyDescent="0.2"/>
    <row r="60784" x14ac:dyDescent="0.2"/>
    <row r="60785" x14ac:dyDescent="0.2"/>
    <row r="60786" x14ac:dyDescent="0.2"/>
    <row r="60787" x14ac:dyDescent="0.2"/>
    <row r="60788" x14ac:dyDescent="0.2"/>
    <row r="60789" x14ac:dyDescent="0.2"/>
    <row r="60790" x14ac:dyDescent="0.2"/>
    <row r="60791" x14ac:dyDescent="0.2"/>
    <row r="60792" x14ac:dyDescent="0.2"/>
    <row r="60793" x14ac:dyDescent="0.2"/>
    <row r="60794" x14ac:dyDescent="0.2"/>
    <row r="60795" x14ac:dyDescent="0.2"/>
    <row r="60796" x14ac:dyDescent="0.2"/>
    <row r="60797" x14ac:dyDescent="0.2"/>
    <row r="60798" x14ac:dyDescent="0.2"/>
    <row r="60799" x14ac:dyDescent="0.2"/>
    <row r="60800" x14ac:dyDescent="0.2"/>
    <row r="60801" x14ac:dyDescent="0.2"/>
    <row r="60802" x14ac:dyDescent="0.2"/>
    <row r="60803" x14ac:dyDescent="0.2"/>
    <row r="60804" x14ac:dyDescent="0.2"/>
    <row r="60805" x14ac:dyDescent="0.2"/>
    <row r="60806" x14ac:dyDescent="0.2"/>
    <row r="60807" x14ac:dyDescent="0.2"/>
    <row r="60808" x14ac:dyDescent="0.2"/>
    <row r="60809" x14ac:dyDescent="0.2"/>
    <row r="60810" x14ac:dyDescent="0.2"/>
    <row r="60811" x14ac:dyDescent="0.2"/>
    <row r="60812" x14ac:dyDescent="0.2"/>
    <row r="60813" x14ac:dyDescent="0.2"/>
    <row r="60814" x14ac:dyDescent="0.2"/>
    <row r="60815" x14ac:dyDescent="0.2"/>
    <row r="60816" x14ac:dyDescent="0.2"/>
    <row r="60817" x14ac:dyDescent="0.2"/>
    <row r="60818" x14ac:dyDescent="0.2"/>
    <row r="60819" x14ac:dyDescent="0.2"/>
    <row r="60820" x14ac:dyDescent="0.2"/>
    <row r="60821" x14ac:dyDescent="0.2"/>
    <row r="60822" x14ac:dyDescent="0.2"/>
    <row r="60823" x14ac:dyDescent="0.2"/>
    <row r="60824" x14ac:dyDescent="0.2"/>
    <row r="60825" x14ac:dyDescent="0.2"/>
    <row r="60826" x14ac:dyDescent="0.2"/>
    <row r="60827" x14ac:dyDescent="0.2"/>
    <row r="60828" x14ac:dyDescent="0.2"/>
    <row r="60829" x14ac:dyDescent="0.2"/>
    <row r="60830" x14ac:dyDescent="0.2"/>
    <row r="60831" x14ac:dyDescent="0.2"/>
    <row r="60832" x14ac:dyDescent="0.2"/>
    <row r="60833" x14ac:dyDescent="0.2"/>
    <row r="60834" x14ac:dyDescent="0.2"/>
    <row r="60835" x14ac:dyDescent="0.2"/>
    <row r="60836" x14ac:dyDescent="0.2"/>
    <row r="60837" x14ac:dyDescent="0.2"/>
    <row r="60838" x14ac:dyDescent="0.2"/>
    <row r="60839" x14ac:dyDescent="0.2"/>
    <row r="60840" x14ac:dyDescent="0.2"/>
    <row r="60841" x14ac:dyDescent="0.2"/>
    <row r="60842" x14ac:dyDescent="0.2"/>
    <row r="60843" x14ac:dyDescent="0.2"/>
    <row r="60844" x14ac:dyDescent="0.2"/>
    <row r="60845" x14ac:dyDescent="0.2"/>
    <row r="60846" x14ac:dyDescent="0.2"/>
    <row r="60847" x14ac:dyDescent="0.2"/>
    <row r="60848" x14ac:dyDescent="0.2"/>
    <row r="60849" x14ac:dyDescent="0.2"/>
    <row r="60850" x14ac:dyDescent="0.2"/>
    <row r="60851" x14ac:dyDescent="0.2"/>
    <row r="60852" x14ac:dyDescent="0.2"/>
    <row r="60853" x14ac:dyDescent="0.2"/>
    <row r="60854" x14ac:dyDescent="0.2"/>
    <row r="60855" x14ac:dyDescent="0.2"/>
    <row r="60856" x14ac:dyDescent="0.2"/>
    <row r="60857" x14ac:dyDescent="0.2"/>
    <row r="60858" x14ac:dyDescent="0.2"/>
    <row r="60859" x14ac:dyDescent="0.2"/>
    <row r="60860" x14ac:dyDescent="0.2"/>
    <row r="60861" x14ac:dyDescent="0.2"/>
    <row r="60862" x14ac:dyDescent="0.2"/>
    <row r="60863" x14ac:dyDescent="0.2"/>
    <row r="60864" x14ac:dyDescent="0.2"/>
    <row r="60865" x14ac:dyDescent="0.2"/>
    <row r="60866" x14ac:dyDescent="0.2"/>
    <row r="60867" x14ac:dyDescent="0.2"/>
    <row r="60868" x14ac:dyDescent="0.2"/>
    <row r="60869" x14ac:dyDescent="0.2"/>
    <row r="60870" x14ac:dyDescent="0.2"/>
    <row r="60871" x14ac:dyDescent="0.2"/>
    <row r="60872" x14ac:dyDescent="0.2"/>
    <row r="60873" x14ac:dyDescent="0.2"/>
    <row r="60874" x14ac:dyDescent="0.2"/>
    <row r="60875" x14ac:dyDescent="0.2"/>
    <row r="60876" x14ac:dyDescent="0.2"/>
    <row r="60877" x14ac:dyDescent="0.2"/>
    <row r="60878" x14ac:dyDescent="0.2"/>
    <row r="60879" x14ac:dyDescent="0.2"/>
    <row r="60880" x14ac:dyDescent="0.2"/>
    <row r="60881" x14ac:dyDescent="0.2"/>
    <row r="60882" x14ac:dyDescent="0.2"/>
    <row r="60883" x14ac:dyDescent="0.2"/>
    <row r="60884" x14ac:dyDescent="0.2"/>
    <row r="60885" x14ac:dyDescent="0.2"/>
    <row r="60886" x14ac:dyDescent="0.2"/>
    <row r="60887" x14ac:dyDescent="0.2"/>
    <row r="60888" x14ac:dyDescent="0.2"/>
    <row r="60889" x14ac:dyDescent="0.2"/>
    <row r="60890" x14ac:dyDescent="0.2"/>
    <row r="60891" x14ac:dyDescent="0.2"/>
    <row r="60892" x14ac:dyDescent="0.2"/>
    <row r="60893" x14ac:dyDescent="0.2"/>
    <row r="60894" x14ac:dyDescent="0.2"/>
    <row r="60895" x14ac:dyDescent="0.2"/>
    <row r="60896" x14ac:dyDescent="0.2"/>
    <row r="60897" x14ac:dyDescent="0.2"/>
    <row r="60898" x14ac:dyDescent="0.2"/>
    <row r="60899" x14ac:dyDescent="0.2"/>
    <row r="60900" x14ac:dyDescent="0.2"/>
    <row r="60901" x14ac:dyDescent="0.2"/>
    <row r="60902" x14ac:dyDescent="0.2"/>
    <row r="60903" x14ac:dyDescent="0.2"/>
    <row r="60904" x14ac:dyDescent="0.2"/>
    <row r="60905" x14ac:dyDescent="0.2"/>
    <row r="60906" x14ac:dyDescent="0.2"/>
    <row r="60907" x14ac:dyDescent="0.2"/>
    <row r="60908" x14ac:dyDescent="0.2"/>
    <row r="60909" x14ac:dyDescent="0.2"/>
    <row r="60910" x14ac:dyDescent="0.2"/>
    <row r="60911" x14ac:dyDescent="0.2"/>
    <row r="60912" x14ac:dyDescent="0.2"/>
    <row r="60913" x14ac:dyDescent="0.2"/>
    <row r="60914" x14ac:dyDescent="0.2"/>
    <row r="60915" x14ac:dyDescent="0.2"/>
    <row r="60916" x14ac:dyDescent="0.2"/>
    <row r="60917" x14ac:dyDescent="0.2"/>
    <row r="60918" x14ac:dyDescent="0.2"/>
    <row r="60919" x14ac:dyDescent="0.2"/>
    <row r="60920" x14ac:dyDescent="0.2"/>
    <row r="60921" x14ac:dyDescent="0.2"/>
    <row r="60922" x14ac:dyDescent="0.2"/>
    <row r="60923" x14ac:dyDescent="0.2"/>
    <row r="60924" x14ac:dyDescent="0.2"/>
    <row r="60925" x14ac:dyDescent="0.2"/>
    <row r="60926" x14ac:dyDescent="0.2"/>
    <row r="60927" x14ac:dyDescent="0.2"/>
    <row r="60928" x14ac:dyDescent="0.2"/>
    <row r="60929" x14ac:dyDescent="0.2"/>
    <row r="60930" x14ac:dyDescent="0.2"/>
    <row r="60931" x14ac:dyDescent="0.2"/>
    <row r="60932" x14ac:dyDescent="0.2"/>
    <row r="60933" x14ac:dyDescent="0.2"/>
    <row r="60934" x14ac:dyDescent="0.2"/>
    <row r="60935" x14ac:dyDescent="0.2"/>
    <row r="60936" x14ac:dyDescent="0.2"/>
    <row r="60937" x14ac:dyDescent="0.2"/>
    <row r="60938" x14ac:dyDescent="0.2"/>
    <row r="60939" x14ac:dyDescent="0.2"/>
    <row r="60940" x14ac:dyDescent="0.2"/>
    <row r="60941" x14ac:dyDescent="0.2"/>
    <row r="60942" x14ac:dyDescent="0.2"/>
    <row r="60943" x14ac:dyDescent="0.2"/>
    <row r="60944" x14ac:dyDescent="0.2"/>
    <row r="60945" x14ac:dyDescent="0.2"/>
    <row r="60946" x14ac:dyDescent="0.2"/>
    <row r="60947" x14ac:dyDescent="0.2"/>
    <row r="60948" x14ac:dyDescent="0.2"/>
    <row r="60949" x14ac:dyDescent="0.2"/>
    <row r="60950" x14ac:dyDescent="0.2"/>
    <row r="60951" x14ac:dyDescent="0.2"/>
    <row r="60952" x14ac:dyDescent="0.2"/>
    <row r="60953" x14ac:dyDescent="0.2"/>
    <row r="60954" x14ac:dyDescent="0.2"/>
    <row r="60955" x14ac:dyDescent="0.2"/>
    <row r="60956" x14ac:dyDescent="0.2"/>
    <row r="60957" x14ac:dyDescent="0.2"/>
    <row r="60958" x14ac:dyDescent="0.2"/>
    <row r="60959" x14ac:dyDescent="0.2"/>
    <row r="60960" x14ac:dyDescent="0.2"/>
    <row r="60961" x14ac:dyDescent="0.2"/>
    <row r="60962" x14ac:dyDescent="0.2"/>
    <row r="60963" x14ac:dyDescent="0.2"/>
    <row r="60964" x14ac:dyDescent="0.2"/>
    <row r="60965" x14ac:dyDescent="0.2"/>
    <row r="60966" x14ac:dyDescent="0.2"/>
    <row r="60967" x14ac:dyDescent="0.2"/>
    <row r="60968" x14ac:dyDescent="0.2"/>
    <row r="60969" x14ac:dyDescent="0.2"/>
    <row r="60970" x14ac:dyDescent="0.2"/>
    <row r="60971" x14ac:dyDescent="0.2"/>
    <row r="60972" x14ac:dyDescent="0.2"/>
    <row r="60973" x14ac:dyDescent="0.2"/>
    <row r="60974" x14ac:dyDescent="0.2"/>
    <row r="60975" x14ac:dyDescent="0.2"/>
    <row r="60976" x14ac:dyDescent="0.2"/>
    <row r="60977" x14ac:dyDescent="0.2"/>
    <row r="60978" x14ac:dyDescent="0.2"/>
    <row r="60979" x14ac:dyDescent="0.2"/>
    <row r="60980" x14ac:dyDescent="0.2"/>
    <row r="60981" x14ac:dyDescent="0.2"/>
    <row r="60982" x14ac:dyDescent="0.2"/>
    <row r="60983" x14ac:dyDescent="0.2"/>
    <row r="60984" x14ac:dyDescent="0.2"/>
    <row r="60985" x14ac:dyDescent="0.2"/>
    <row r="60986" x14ac:dyDescent="0.2"/>
    <row r="60987" x14ac:dyDescent="0.2"/>
    <row r="60988" x14ac:dyDescent="0.2"/>
    <row r="60989" x14ac:dyDescent="0.2"/>
    <row r="60990" x14ac:dyDescent="0.2"/>
    <row r="60991" x14ac:dyDescent="0.2"/>
    <row r="60992" x14ac:dyDescent="0.2"/>
    <row r="60993" x14ac:dyDescent="0.2"/>
    <row r="60994" x14ac:dyDescent="0.2"/>
    <row r="60995" x14ac:dyDescent="0.2"/>
    <row r="60996" x14ac:dyDescent="0.2"/>
    <row r="60997" x14ac:dyDescent="0.2"/>
    <row r="60998" x14ac:dyDescent="0.2"/>
    <row r="60999" x14ac:dyDescent="0.2"/>
    <row r="61000" x14ac:dyDescent="0.2"/>
    <row r="61001" x14ac:dyDescent="0.2"/>
    <row r="61002" x14ac:dyDescent="0.2"/>
    <row r="61003" x14ac:dyDescent="0.2"/>
    <row r="61004" x14ac:dyDescent="0.2"/>
    <row r="61005" x14ac:dyDescent="0.2"/>
    <row r="61006" x14ac:dyDescent="0.2"/>
    <row r="61007" x14ac:dyDescent="0.2"/>
    <row r="61008" x14ac:dyDescent="0.2"/>
    <row r="61009" x14ac:dyDescent="0.2"/>
    <row r="61010" x14ac:dyDescent="0.2"/>
    <row r="61011" x14ac:dyDescent="0.2"/>
    <row r="61012" x14ac:dyDescent="0.2"/>
    <row r="61013" x14ac:dyDescent="0.2"/>
    <row r="61014" x14ac:dyDescent="0.2"/>
    <row r="61015" x14ac:dyDescent="0.2"/>
    <row r="61016" x14ac:dyDescent="0.2"/>
    <row r="61017" x14ac:dyDescent="0.2"/>
    <row r="61018" x14ac:dyDescent="0.2"/>
    <row r="61019" x14ac:dyDescent="0.2"/>
    <row r="61020" x14ac:dyDescent="0.2"/>
    <row r="61021" x14ac:dyDescent="0.2"/>
    <row r="61022" x14ac:dyDescent="0.2"/>
    <row r="61023" x14ac:dyDescent="0.2"/>
    <row r="61024" x14ac:dyDescent="0.2"/>
    <row r="61025" x14ac:dyDescent="0.2"/>
    <row r="61026" x14ac:dyDescent="0.2"/>
    <row r="61027" x14ac:dyDescent="0.2"/>
    <row r="61028" x14ac:dyDescent="0.2"/>
    <row r="61029" x14ac:dyDescent="0.2"/>
    <row r="61030" x14ac:dyDescent="0.2"/>
    <row r="61031" x14ac:dyDescent="0.2"/>
    <row r="61032" x14ac:dyDescent="0.2"/>
    <row r="61033" x14ac:dyDescent="0.2"/>
    <row r="61034" x14ac:dyDescent="0.2"/>
    <row r="61035" x14ac:dyDescent="0.2"/>
    <row r="61036" x14ac:dyDescent="0.2"/>
    <row r="61037" x14ac:dyDescent="0.2"/>
    <row r="61038" x14ac:dyDescent="0.2"/>
    <row r="61039" x14ac:dyDescent="0.2"/>
    <row r="61040" x14ac:dyDescent="0.2"/>
    <row r="61041" x14ac:dyDescent="0.2"/>
    <row r="61042" x14ac:dyDescent="0.2"/>
    <row r="61043" x14ac:dyDescent="0.2"/>
    <row r="61044" x14ac:dyDescent="0.2"/>
    <row r="61045" x14ac:dyDescent="0.2"/>
    <row r="61046" x14ac:dyDescent="0.2"/>
    <row r="61047" x14ac:dyDescent="0.2"/>
    <row r="61048" x14ac:dyDescent="0.2"/>
    <row r="61049" x14ac:dyDescent="0.2"/>
    <row r="61050" x14ac:dyDescent="0.2"/>
    <row r="61051" x14ac:dyDescent="0.2"/>
    <row r="61052" x14ac:dyDescent="0.2"/>
    <row r="61053" x14ac:dyDescent="0.2"/>
    <row r="61054" x14ac:dyDescent="0.2"/>
    <row r="61055" x14ac:dyDescent="0.2"/>
    <row r="61056" x14ac:dyDescent="0.2"/>
    <row r="61057" x14ac:dyDescent="0.2"/>
    <row r="61058" x14ac:dyDescent="0.2"/>
    <row r="61059" x14ac:dyDescent="0.2"/>
    <row r="61060" x14ac:dyDescent="0.2"/>
    <row r="61061" x14ac:dyDescent="0.2"/>
    <row r="61062" x14ac:dyDescent="0.2"/>
    <row r="61063" x14ac:dyDescent="0.2"/>
    <row r="61064" x14ac:dyDescent="0.2"/>
    <row r="61065" x14ac:dyDescent="0.2"/>
    <row r="61066" x14ac:dyDescent="0.2"/>
    <row r="61067" x14ac:dyDescent="0.2"/>
    <row r="61068" x14ac:dyDescent="0.2"/>
    <row r="61069" x14ac:dyDescent="0.2"/>
    <row r="61070" x14ac:dyDescent="0.2"/>
    <row r="61071" x14ac:dyDescent="0.2"/>
    <row r="61072" x14ac:dyDescent="0.2"/>
    <row r="61073" x14ac:dyDescent="0.2"/>
    <row r="61074" x14ac:dyDescent="0.2"/>
    <row r="61075" x14ac:dyDescent="0.2"/>
    <row r="61076" x14ac:dyDescent="0.2"/>
    <row r="61077" x14ac:dyDescent="0.2"/>
    <row r="61078" x14ac:dyDescent="0.2"/>
    <row r="61079" x14ac:dyDescent="0.2"/>
    <row r="61080" x14ac:dyDescent="0.2"/>
    <row r="61081" x14ac:dyDescent="0.2"/>
    <row r="61082" x14ac:dyDescent="0.2"/>
    <row r="61083" x14ac:dyDescent="0.2"/>
    <row r="61084" x14ac:dyDescent="0.2"/>
    <row r="61085" x14ac:dyDescent="0.2"/>
    <row r="61086" x14ac:dyDescent="0.2"/>
    <row r="61087" x14ac:dyDescent="0.2"/>
    <row r="61088" x14ac:dyDescent="0.2"/>
    <row r="61089" x14ac:dyDescent="0.2"/>
    <row r="61090" x14ac:dyDescent="0.2"/>
    <row r="61091" x14ac:dyDescent="0.2"/>
    <row r="61092" x14ac:dyDescent="0.2"/>
    <row r="61093" x14ac:dyDescent="0.2"/>
    <row r="61094" x14ac:dyDescent="0.2"/>
    <row r="61095" x14ac:dyDescent="0.2"/>
    <row r="61096" x14ac:dyDescent="0.2"/>
    <row r="61097" x14ac:dyDescent="0.2"/>
    <row r="61098" x14ac:dyDescent="0.2"/>
    <row r="61099" x14ac:dyDescent="0.2"/>
    <row r="61100" x14ac:dyDescent="0.2"/>
    <row r="61101" x14ac:dyDescent="0.2"/>
    <row r="61102" x14ac:dyDescent="0.2"/>
    <row r="61103" x14ac:dyDescent="0.2"/>
    <row r="61104" x14ac:dyDescent="0.2"/>
    <row r="61105" x14ac:dyDescent="0.2"/>
    <row r="61106" x14ac:dyDescent="0.2"/>
    <row r="61107" x14ac:dyDescent="0.2"/>
    <row r="61108" x14ac:dyDescent="0.2"/>
    <row r="61109" x14ac:dyDescent="0.2"/>
    <row r="61110" x14ac:dyDescent="0.2"/>
    <row r="61111" x14ac:dyDescent="0.2"/>
    <row r="61112" x14ac:dyDescent="0.2"/>
    <row r="61113" x14ac:dyDescent="0.2"/>
    <row r="61114" x14ac:dyDescent="0.2"/>
    <row r="61115" x14ac:dyDescent="0.2"/>
    <row r="61116" x14ac:dyDescent="0.2"/>
    <row r="61117" x14ac:dyDescent="0.2"/>
    <row r="61118" x14ac:dyDescent="0.2"/>
    <row r="61119" x14ac:dyDescent="0.2"/>
    <row r="61120" x14ac:dyDescent="0.2"/>
    <row r="61121" x14ac:dyDescent="0.2"/>
    <row r="61122" x14ac:dyDescent="0.2"/>
    <row r="61123" x14ac:dyDescent="0.2"/>
    <row r="61124" x14ac:dyDescent="0.2"/>
    <row r="61125" x14ac:dyDescent="0.2"/>
    <row r="61126" x14ac:dyDescent="0.2"/>
    <row r="61127" x14ac:dyDescent="0.2"/>
    <row r="61128" x14ac:dyDescent="0.2"/>
    <row r="61129" x14ac:dyDescent="0.2"/>
    <row r="61130" x14ac:dyDescent="0.2"/>
    <row r="61131" x14ac:dyDescent="0.2"/>
    <row r="61132" x14ac:dyDescent="0.2"/>
    <row r="61133" x14ac:dyDescent="0.2"/>
    <row r="61134" x14ac:dyDescent="0.2"/>
    <row r="61135" x14ac:dyDescent="0.2"/>
    <row r="61136" x14ac:dyDescent="0.2"/>
    <row r="61137" x14ac:dyDescent="0.2"/>
    <row r="61138" x14ac:dyDescent="0.2"/>
    <row r="61139" x14ac:dyDescent="0.2"/>
    <row r="61140" x14ac:dyDescent="0.2"/>
    <row r="61141" x14ac:dyDescent="0.2"/>
    <row r="61142" x14ac:dyDescent="0.2"/>
    <row r="61143" x14ac:dyDescent="0.2"/>
    <row r="61144" x14ac:dyDescent="0.2"/>
    <row r="61145" x14ac:dyDescent="0.2"/>
    <row r="61146" x14ac:dyDescent="0.2"/>
    <row r="61147" x14ac:dyDescent="0.2"/>
    <row r="61148" x14ac:dyDescent="0.2"/>
    <row r="61149" x14ac:dyDescent="0.2"/>
    <row r="61150" x14ac:dyDescent="0.2"/>
    <row r="61151" x14ac:dyDescent="0.2"/>
    <row r="61152" x14ac:dyDescent="0.2"/>
    <row r="61153" x14ac:dyDescent="0.2"/>
    <row r="61154" x14ac:dyDescent="0.2"/>
    <row r="61155" x14ac:dyDescent="0.2"/>
    <row r="61156" x14ac:dyDescent="0.2"/>
    <row r="61157" x14ac:dyDescent="0.2"/>
    <row r="61158" x14ac:dyDescent="0.2"/>
    <row r="61159" x14ac:dyDescent="0.2"/>
    <row r="61160" x14ac:dyDescent="0.2"/>
    <row r="61161" x14ac:dyDescent="0.2"/>
    <row r="61162" x14ac:dyDescent="0.2"/>
    <row r="61163" x14ac:dyDescent="0.2"/>
    <row r="61164" x14ac:dyDescent="0.2"/>
    <row r="61165" x14ac:dyDescent="0.2"/>
    <row r="61166" x14ac:dyDescent="0.2"/>
    <row r="61167" x14ac:dyDescent="0.2"/>
    <row r="61168" x14ac:dyDescent="0.2"/>
    <row r="61169" x14ac:dyDescent="0.2"/>
    <row r="61170" x14ac:dyDescent="0.2"/>
    <row r="61171" x14ac:dyDescent="0.2"/>
    <row r="61172" x14ac:dyDescent="0.2"/>
    <row r="61173" x14ac:dyDescent="0.2"/>
    <row r="61174" x14ac:dyDescent="0.2"/>
    <row r="61175" x14ac:dyDescent="0.2"/>
    <row r="61176" x14ac:dyDescent="0.2"/>
    <row r="61177" x14ac:dyDescent="0.2"/>
    <row r="61178" x14ac:dyDescent="0.2"/>
    <row r="61179" x14ac:dyDescent="0.2"/>
    <row r="61180" x14ac:dyDescent="0.2"/>
    <row r="61181" x14ac:dyDescent="0.2"/>
    <row r="61182" x14ac:dyDescent="0.2"/>
    <row r="61183" x14ac:dyDescent="0.2"/>
    <row r="61184" x14ac:dyDescent="0.2"/>
    <row r="61185" x14ac:dyDescent="0.2"/>
    <row r="61186" x14ac:dyDescent="0.2"/>
    <row r="61187" x14ac:dyDescent="0.2"/>
    <row r="61188" x14ac:dyDescent="0.2"/>
    <row r="61189" x14ac:dyDescent="0.2"/>
    <row r="61190" x14ac:dyDescent="0.2"/>
    <row r="61191" x14ac:dyDescent="0.2"/>
    <row r="61192" x14ac:dyDescent="0.2"/>
    <row r="61193" x14ac:dyDescent="0.2"/>
    <row r="61194" x14ac:dyDescent="0.2"/>
    <row r="61195" x14ac:dyDescent="0.2"/>
    <row r="61196" x14ac:dyDescent="0.2"/>
    <row r="61197" x14ac:dyDescent="0.2"/>
    <row r="61198" x14ac:dyDescent="0.2"/>
    <row r="61199" x14ac:dyDescent="0.2"/>
    <row r="61200" x14ac:dyDescent="0.2"/>
    <row r="61201" x14ac:dyDescent="0.2"/>
    <row r="61202" x14ac:dyDescent="0.2"/>
    <row r="61203" x14ac:dyDescent="0.2"/>
    <row r="61204" x14ac:dyDescent="0.2"/>
    <row r="61205" x14ac:dyDescent="0.2"/>
    <row r="61206" x14ac:dyDescent="0.2"/>
    <row r="61207" x14ac:dyDescent="0.2"/>
    <row r="61208" x14ac:dyDescent="0.2"/>
    <row r="61209" x14ac:dyDescent="0.2"/>
    <row r="61210" x14ac:dyDescent="0.2"/>
    <row r="61211" x14ac:dyDescent="0.2"/>
    <row r="61212" x14ac:dyDescent="0.2"/>
    <row r="61213" x14ac:dyDescent="0.2"/>
    <row r="61214" x14ac:dyDescent="0.2"/>
    <row r="61215" x14ac:dyDescent="0.2"/>
    <row r="61216" x14ac:dyDescent="0.2"/>
    <row r="61217" x14ac:dyDescent="0.2"/>
    <row r="61218" x14ac:dyDescent="0.2"/>
    <row r="61219" x14ac:dyDescent="0.2"/>
    <row r="61220" x14ac:dyDescent="0.2"/>
    <row r="61221" x14ac:dyDescent="0.2"/>
    <row r="61222" x14ac:dyDescent="0.2"/>
    <row r="61223" x14ac:dyDescent="0.2"/>
    <row r="61224" x14ac:dyDescent="0.2"/>
    <row r="61225" x14ac:dyDescent="0.2"/>
    <row r="61226" x14ac:dyDescent="0.2"/>
    <row r="61227" x14ac:dyDescent="0.2"/>
    <row r="61228" x14ac:dyDescent="0.2"/>
    <row r="61229" x14ac:dyDescent="0.2"/>
    <row r="61230" x14ac:dyDescent="0.2"/>
    <row r="61231" x14ac:dyDescent="0.2"/>
    <row r="61232" x14ac:dyDescent="0.2"/>
    <row r="61233" x14ac:dyDescent="0.2"/>
    <row r="61234" x14ac:dyDescent="0.2"/>
    <row r="61235" x14ac:dyDescent="0.2"/>
    <row r="61236" x14ac:dyDescent="0.2"/>
    <row r="61237" x14ac:dyDescent="0.2"/>
    <row r="61238" x14ac:dyDescent="0.2"/>
    <row r="61239" x14ac:dyDescent="0.2"/>
    <row r="61240" x14ac:dyDescent="0.2"/>
    <row r="61241" x14ac:dyDescent="0.2"/>
    <row r="61242" x14ac:dyDescent="0.2"/>
    <row r="61243" x14ac:dyDescent="0.2"/>
    <row r="61244" x14ac:dyDescent="0.2"/>
    <row r="61245" x14ac:dyDescent="0.2"/>
    <row r="61246" x14ac:dyDescent="0.2"/>
    <row r="61247" x14ac:dyDescent="0.2"/>
    <row r="61248" x14ac:dyDescent="0.2"/>
    <row r="61249" x14ac:dyDescent="0.2"/>
    <row r="61250" x14ac:dyDescent="0.2"/>
    <row r="61251" x14ac:dyDescent="0.2"/>
    <row r="61252" x14ac:dyDescent="0.2"/>
    <row r="61253" x14ac:dyDescent="0.2"/>
    <row r="61254" x14ac:dyDescent="0.2"/>
    <row r="61255" x14ac:dyDescent="0.2"/>
    <row r="61256" x14ac:dyDescent="0.2"/>
    <row r="61257" x14ac:dyDescent="0.2"/>
    <row r="61258" x14ac:dyDescent="0.2"/>
    <row r="61259" x14ac:dyDescent="0.2"/>
    <row r="61260" x14ac:dyDescent="0.2"/>
    <row r="61261" x14ac:dyDescent="0.2"/>
    <row r="61262" x14ac:dyDescent="0.2"/>
    <row r="61263" x14ac:dyDescent="0.2"/>
    <row r="61264" x14ac:dyDescent="0.2"/>
    <row r="61265" x14ac:dyDescent="0.2"/>
    <row r="61266" x14ac:dyDescent="0.2"/>
    <row r="61267" x14ac:dyDescent="0.2"/>
    <row r="61268" x14ac:dyDescent="0.2"/>
    <row r="61269" x14ac:dyDescent="0.2"/>
    <row r="61270" x14ac:dyDescent="0.2"/>
    <row r="61271" x14ac:dyDescent="0.2"/>
    <row r="61272" x14ac:dyDescent="0.2"/>
    <row r="61273" x14ac:dyDescent="0.2"/>
    <row r="61274" x14ac:dyDescent="0.2"/>
    <row r="61275" x14ac:dyDescent="0.2"/>
    <row r="61276" x14ac:dyDescent="0.2"/>
    <row r="61277" x14ac:dyDescent="0.2"/>
    <row r="61278" x14ac:dyDescent="0.2"/>
    <row r="61279" x14ac:dyDescent="0.2"/>
    <row r="61280" x14ac:dyDescent="0.2"/>
    <row r="61281" x14ac:dyDescent="0.2"/>
    <row r="61282" x14ac:dyDescent="0.2"/>
    <row r="61283" x14ac:dyDescent="0.2"/>
    <row r="61284" x14ac:dyDescent="0.2"/>
    <row r="61285" x14ac:dyDescent="0.2"/>
    <row r="61286" x14ac:dyDescent="0.2"/>
    <row r="61287" x14ac:dyDescent="0.2"/>
    <row r="61288" x14ac:dyDescent="0.2"/>
    <row r="61289" x14ac:dyDescent="0.2"/>
    <row r="61290" x14ac:dyDescent="0.2"/>
    <row r="61291" x14ac:dyDescent="0.2"/>
    <row r="61292" x14ac:dyDescent="0.2"/>
    <row r="61293" x14ac:dyDescent="0.2"/>
    <row r="61294" x14ac:dyDescent="0.2"/>
    <row r="61295" x14ac:dyDescent="0.2"/>
    <row r="61296" x14ac:dyDescent="0.2"/>
    <row r="61297" x14ac:dyDescent="0.2"/>
    <row r="61298" x14ac:dyDescent="0.2"/>
    <row r="61299" x14ac:dyDescent="0.2"/>
    <row r="61300" x14ac:dyDescent="0.2"/>
    <row r="61301" x14ac:dyDescent="0.2"/>
    <row r="61302" x14ac:dyDescent="0.2"/>
    <row r="61303" x14ac:dyDescent="0.2"/>
    <row r="61304" x14ac:dyDescent="0.2"/>
    <row r="61305" x14ac:dyDescent="0.2"/>
    <row r="61306" x14ac:dyDescent="0.2"/>
    <row r="61307" x14ac:dyDescent="0.2"/>
    <row r="61308" x14ac:dyDescent="0.2"/>
    <row r="61309" x14ac:dyDescent="0.2"/>
    <row r="61310" x14ac:dyDescent="0.2"/>
    <row r="61311" x14ac:dyDescent="0.2"/>
    <row r="61312" x14ac:dyDescent="0.2"/>
    <row r="61313" x14ac:dyDescent="0.2"/>
    <row r="61314" x14ac:dyDescent="0.2"/>
    <row r="61315" x14ac:dyDescent="0.2"/>
    <row r="61316" x14ac:dyDescent="0.2"/>
    <row r="61317" x14ac:dyDescent="0.2"/>
    <row r="61318" x14ac:dyDescent="0.2"/>
    <row r="61319" x14ac:dyDescent="0.2"/>
    <row r="61320" x14ac:dyDescent="0.2"/>
    <row r="61321" x14ac:dyDescent="0.2"/>
    <row r="61322" x14ac:dyDescent="0.2"/>
    <row r="61323" x14ac:dyDescent="0.2"/>
    <row r="61324" x14ac:dyDescent="0.2"/>
    <row r="61325" x14ac:dyDescent="0.2"/>
    <row r="61326" x14ac:dyDescent="0.2"/>
    <row r="61327" x14ac:dyDescent="0.2"/>
    <row r="61328" x14ac:dyDescent="0.2"/>
    <row r="61329" x14ac:dyDescent="0.2"/>
    <row r="61330" x14ac:dyDescent="0.2"/>
    <row r="61331" x14ac:dyDescent="0.2"/>
    <row r="61332" x14ac:dyDescent="0.2"/>
    <row r="61333" x14ac:dyDescent="0.2"/>
    <row r="61334" x14ac:dyDescent="0.2"/>
    <row r="61335" x14ac:dyDescent="0.2"/>
    <row r="61336" x14ac:dyDescent="0.2"/>
    <row r="61337" x14ac:dyDescent="0.2"/>
    <row r="61338" x14ac:dyDescent="0.2"/>
    <row r="61339" x14ac:dyDescent="0.2"/>
    <row r="61340" x14ac:dyDescent="0.2"/>
    <row r="61341" x14ac:dyDescent="0.2"/>
    <row r="61342" x14ac:dyDescent="0.2"/>
    <row r="61343" x14ac:dyDescent="0.2"/>
    <row r="61344" x14ac:dyDescent="0.2"/>
    <row r="61345" x14ac:dyDescent="0.2"/>
    <row r="61346" x14ac:dyDescent="0.2"/>
    <row r="61347" x14ac:dyDescent="0.2"/>
    <row r="61348" x14ac:dyDescent="0.2"/>
    <row r="61349" x14ac:dyDescent="0.2"/>
    <row r="61350" x14ac:dyDescent="0.2"/>
    <row r="61351" x14ac:dyDescent="0.2"/>
    <row r="61352" x14ac:dyDescent="0.2"/>
    <row r="61353" x14ac:dyDescent="0.2"/>
    <row r="61354" x14ac:dyDescent="0.2"/>
    <row r="61355" x14ac:dyDescent="0.2"/>
    <row r="61356" x14ac:dyDescent="0.2"/>
    <row r="61357" x14ac:dyDescent="0.2"/>
    <row r="61358" x14ac:dyDescent="0.2"/>
    <row r="61359" x14ac:dyDescent="0.2"/>
    <row r="61360" x14ac:dyDescent="0.2"/>
    <row r="61361" x14ac:dyDescent="0.2"/>
    <row r="61362" x14ac:dyDescent="0.2"/>
    <row r="61363" x14ac:dyDescent="0.2"/>
    <row r="61364" x14ac:dyDescent="0.2"/>
    <row r="61365" x14ac:dyDescent="0.2"/>
    <row r="61366" x14ac:dyDescent="0.2"/>
    <row r="61367" x14ac:dyDescent="0.2"/>
    <row r="61368" x14ac:dyDescent="0.2"/>
    <row r="61369" x14ac:dyDescent="0.2"/>
    <row r="61370" x14ac:dyDescent="0.2"/>
    <row r="61371" x14ac:dyDescent="0.2"/>
    <row r="61372" x14ac:dyDescent="0.2"/>
    <row r="61373" x14ac:dyDescent="0.2"/>
    <row r="61374" x14ac:dyDescent="0.2"/>
    <row r="61375" x14ac:dyDescent="0.2"/>
    <row r="61376" x14ac:dyDescent="0.2"/>
    <row r="61377" x14ac:dyDescent="0.2"/>
    <row r="61378" x14ac:dyDescent="0.2"/>
    <row r="61379" x14ac:dyDescent="0.2"/>
    <row r="61380" x14ac:dyDescent="0.2"/>
    <row r="61381" x14ac:dyDescent="0.2"/>
    <row r="61382" x14ac:dyDescent="0.2"/>
    <row r="61383" x14ac:dyDescent="0.2"/>
    <row r="61384" x14ac:dyDescent="0.2"/>
    <row r="61385" x14ac:dyDescent="0.2"/>
    <row r="61386" x14ac:dyDescent="0.2"/>
    <row r="61387" x14ac:dyDescent="0.2"/>
    <row r="61388" x14ac:dyDescent="0.2"/>
    <row r="61389" x14ac:dyDescent="0.2"/>
    <row r="61390" x14ac:dyDescent="0.2"/>
    <row r="61391" x14ac:dyDescent="0.2"/>
    <row r="61392" x14ac:dyDescent="0.2"/>
    <row r="61393" x14ac:dyDescent="0.2"/>
    <row r="61394" x14ac:dyDescent="0.2"/>
    <row r="61395" x14ac:dyDescent="0.2"/>
    <row r="61396" x14ac:dyDescent="0.2"/>
    <row r="61397" x14ac:dyDescent="0.2"/>
    <row r="61398" x14ac:dyDescent="0.2"/>
    <row r="61399" x14ac:dyDescent="0.2"/>
    <row r="61400" x14ac:dyDescent="0.2"/>
    <row r="61401" x14ac:dyDescent="0.2"/>
    <row r="61402" x14ac:dyDescent="0.2"/>
    <row r="61403" x14ac:dyDescent="0.2"/>
    <row r="61404" x14ac:dyDescent="0.2"/>
    <row r="61405" x14ac:dyDescent="0.2"/>
    <row r="61406" x14ac:dyDescent="0.2"/>
    <row r="61407" x14ac:dyDescent="0.2"/>
    <row r="61408" x14ac:dyDescent="0.2"/>
    <row r="61409" x14ac:dyDescent="0.2"/>
    <row r="61410" x14ac:dyDescent="0.2"/>
    <row r="61411" x14ac:dyDescent="0.2"/>
    <row r="61412" x14ac:dyDescent="0.2"/>
    <row r="61413" x14ac:dyDescent="0.2"/>
    <row r="61414" x14ac:dyDescent="0.2"/>
    <row r="61415" x14ac:dyDescent="0.2"/>
    <row r="61416" x14ac:dyDescent="0.2"/>
    <row r="61417" x14ac:dyDescent="0.2"/>
    <row r="61418" x14ac:dyDescent="0.2"/>
    <row r="61419" x14ac:dyDescent="0.2"/>
    <row r="61420" x14ac:dyDescent="0.2"/>
    <row r="61421" x14ac:dyDescent="0.2"/>
    <row r="61422" x14ac:dyDescent="0.2"/>
    <row r="61423" x14ac:dyDescent="0.2"/>
    <row r="61424" x14ac:dyDescent="0.2"/>
    <row r="61425" x14ac:dyDescent="0.2"/>
    <row r="61426" x14ac:dyDescent="0.2"/>
    <row r="61427" x14ac:dyDescent="0.2"/>
    <row r="61428" x14ac:dyDescent="0.2"/>
    <row r="61429" x14ac:dyDescent="0.2"/>
    <row r="61430" x14ac:dyDescent="0.2"/>
    <row r="61431" x14ac:dyDescent="0.2"/>
    <row r="61432" x14ac:dyDescent="0.2"/>
    <row r="61433" x14ac:dyDescent="0.2"/>
    <row r="61434" x14ac:dyDescent="0.2"/>
    <row r="61435" x14ac:dyDescent="0.2"/>
    <row r="61436" x14ac:dyDescent="0.2"/>
    <row r="61437" x14ac:dyDescent="0.2"/>
    <row r="61438" x14ac:dyDescent="0.2"/>
    <row r="61439" x14ac:dyDescent="0.2"/>
    <row r="61440" x14ac:dyDescent="0.2"/>
    <row r="61441" x14ac:dyDescent="0.2"/>
    <row r="61442" x14ac:dyDescent="0.2"/>
    <row r="61443" x14ac:dyDescent="0.2"/>
    <row r="61444" x14ac:dyDescent="0.2"/>
    <row r="61445" x14ac:dyDescent="0.2"/>
    <row r="61446" x14ac:dyDescent="0.2"/>
    <row r="61447" x14ac:dyDescent="0.2"/>
    <row r="61448" x14ac:dyDescent="0.2"/>
    <row r="61449" x14ac:dyDescent="0.2"/>
    <row r="61450" x14ac:dyDescent="0.2"/>
    <row r="61451" x14ac:dyDescent="0.2"/>
    <row r="61452" x14ac:dyDescent="0.2"/>
    <row r="61453" x14ac:dyDescent="0.2"/>
    <row r="61454" x14ac:dyDescent="0.2"/>
    <row r="61455" x14ac:dyDescent="0.2"/>
    <row r="61456" x14ac:dyDescent="0.2"/>
    <row r="61457" x14ac:dyDescent="0.2"/>
    <row r="61458" x14ac:dyDescent="0.2"/>
    <row r="61459" x14ac:dyDescent="0.2"/>
    <row r="61460" x14ac:dyDescent="0.2"/>
    <row r="61461" x14ac:dyDescent="0.2"/>
    <row r="61462" x14ac:dyDescent="0.2"/>
    <row r="61463" x14ac:dyDescent="0.2"/>
    <row r="61464" x14ac:dyDescent="0.2"/>
    <row r="61465" x14ac:dyDescent="0.2"/>
    <row r="61466" x14ac:dyDescent="0.2"/>
    <row r="61467" x14ac:dyDescent="0.2"/>
    <row r="61468" x14ac:dyDescent="0.2"/>
    <row r="61469" x14ac:dyDescent="0.2"/>
    <row r="61470" x14ac:dyDescent="0.2"/>
    <row r="61471" x14ac:dyDescent="0.2"/>
    <row r="61472" x14ac:dyDescent="0.2"/>
    <row r="61473" x14ac:dyDescent="0.2"/>
    <row r="61474" x14ac:dyDescent="0.2"/>
    <row r="61475" x14ac:dyDescent="0.2"/>
    <row r="61476" x14ac:dyDescent="0.2"/>
    <row r="61477" x14ac:dyDescent="0.2"/>
    <row r="61478" x14ac:dyDescent="0.2"/>
    <row r="61479" x14ac:dyDescent="0.2"/>
    <row r="61480" x14ac:dyDescent="0.2"/>
    <row r="61481" x14ac:dyDescent="0.2"/>
    <row r="61482" x14ac:dyDescent="0.2"/>
    <row r="61483" x14ac:dyDescent="0.2"/>
    <row r="61484" x14ac:dyDescent="0.2"/>
    <row r="61485" x14ac:dyDescent="0.2"/>
    <row r="61486" x14ac:dyDescent="0.2"/>
    <row r="61487" x14ac:dyDescent="0.2"/>
    <row r="61488" x14ac:dyDescent="0.2"/>
    <row r="61489" x14ac:dyDescent="0.2"/>
    <row r="61490" x14ac:dyDescent="0.2"/>
    <row r="61491" x14ac:dyDescent="0.2"/>
    <row r="61492" x14ac:dyDescent="0.2"/>
    <row r="61493" x14ac:dyDescent="0.2"/>
    <row r="61494" x14ac:dyDescent="0.2"/>
    <row r="61495" x14ac:dyDescent="0.2"/>
    <row r="61496" x14ac:dyDescent="0.2"/>
    <row r="61497" x14ac:dyDescent="0.2"/>
    <row r="61498" x14ac:dyDescent="0.2"/>
    <row r="61499" x14ac:dyDescent="0.2"/>
    <row r="61500" x14ac:dyDescent="0.2"/>
    <row r="61501" x14ac:dyDescent="0.2"/>
    <row r="61502" x14ac:dyDescent="0.2"/>
    <row r="61503" x14ac:dyDescent="0.2"/>
    <row r="61504" x14ac:dyDescent="0.2"/>
    <row r="61505" x14ac:dyDescent="0.2"/>
    <row r="61506" x14ac:dyDescent="0.2"/>
    <row r="61507" x14ac:dyDescent="0.2"/>
    <row r="61508" x14ac:dyDescent="0.2"/>
    <row r="61509" x14ac:dyDescent="0.2"/>
    <row r="61510" x14ac:dyDescent="0.2"/>
    <row r="61511" x14ac:dyDescent="0.2"/>
    <row r="61512" x14ac:dyDescent="0.2"/>
    <row r="61513" x14ac:dyDescent="0.2"/>
    <row r="61514" x14ac:dyDescent="0.2"/>
    <row r="61515" x14ac:dyDescent="0.2"/>
    <row r="61516" x14ac:dyDescent="0.2"/>
    <row r="61517" x14ac:dyDescent="0.2"/>
    <row r="61518" x14ac:dyDescent="0.2"/>
    <row r="61519" x14ac:dyDescent="0.2"/>
    <row r="61520" x14ac:dyDescent="0.2"/>
    <row r="61521" x14ac:dyDescent="0.2"/>
    <row r="61522" x14ac:dyDescent="0.2"/>
    <row r="61523" x14ac:dyDescent="0.2"/>
    <row r="61524" x14ac:dyDescent="0.2"/>
    <row r="61525" x14ac:dyDescent="0.2"/>
    <row r="61526" x14ac:dyDescent="0.2"/>
    <row r="61527" x14ac:dyDescent="0.2"/>
    <row r="61528" x14ac:dyDescent="0.2"/>
    <row r="61529" x14ac:dyDescent="0.2"/>
    <row r="61530" x14ac:dyDescent="0.2"/>
    <row r="61531" x14ac:dyDescent="0.2"/>
    <row r="61532" x14ac:dyDescent="0.2"/>
    <row r="61533" x14ac:dyDescent="0.2"/>
    <row r="61534" x14ac:dyDescent="0.2"/>
    <row r="61535" x14ac:dyDescent="0.2"/>
    <row r="61536" x14ac:dyDescent="0.2"/>
    <row r="61537" x14ac:dyDescent="0.2"/>
    <row r="61538" x14ac:dyDescent="0.2"/>
    <row r="61539" x14ac:dyDescent="0.2"/>
    <row r="61540" x14ac:dyDescent="0.2"/>
    <row r="61541" x14ac:dyDescent="0.2"/>
    <row r="61542" x14ac:dyDescent="0.2"/>
    <row r="61543" x14ac:dyDescent="0.2"/>
    <row r="61544" x14ac:dyDescent="0.2"/>
    <row r="61545" x14ac:dyDescent="0.2"/>
    <row r="61546" x14ac:dyDescent="0.2"/>
    <row r="61547" x14ac:dyDescent="0.2"/>
    <row r="61548" x14ac:dyDescent="0.2"/>
    <row r="61549" x14ac:dyDescent="0.2"/>
    <row r="61550" x14ac:dyDescent="0.2"/>
    <row r="61551" x14ac:dyDescent="0.2"/>
    <row r="61552" x14ac:dyDescent="0.2"/>
    <row r="61553" x14ac:dyDescent="0.2"/>
    <row r="61554" x14ac:dyDescent="0.2"/>
    <row r="61555" x14ac:dyDescent="0.2"/>
    <row r="61556" x14ac:dyDescent="0.2"/>
    <row r="61557" x14ac:dyDescent="0.2"/>
    <row r="61558" x14ac:dyDescent="0.2"/>
    <row r="61559" x14ac:dyDescent="0.2"/>
    <row r="61560" x14ac:dyDescent="0.2"/>
    <row r="61561" x14ac:dyDescent="0.2"/>
    <row r="61562" x14ac:dyDescent="0.2"/>
    <row r="61563" x14ac:dyDescent="0.2"/>
    <row r="61564" x14ac:dyDescent="0.2"/>
    <row r="61565" x14ac:dyDescent="0.2"/>
    <row r="61566" x14ac:dyDescent="0.2"/>
    <row r="61567" x14ac:dyDescent="0.2"/>
    <row r="61568" x14ac:dyDescent="0.2"/>
    <row r="61569" x14ac:dyDescent="0.2"/>
    <row r="61570" x14ac:dyDescent="0.2"/>
    <row r="61571" x14ac:dyDescent="0.2"/>
    <row r="61572" x14ac:dyDescent="0.2"/>
    <row r="61573" x14ac:dyDescent="0.2"/>
    <row r="61574" x14ac:dyDescent="0.2"/>
    <row r="61575" x14ac:dyDescent="0.2"/>
    <row r="61576" x14ac:dyDescent="0.2"/>
    <row r="61577" x14ac:dyDescent="0.2"/>
    <row r="61578" x14ac:dyDescent="0.2"/>
    <row r="61579" x14ac:dyDescent="0.2"/>
    <row r="61580" x14ac:dyDescent="0.2"/>
    <row r="61581" x14ac:dyDescent="0.2"/>
    <row r="61582" x14ac:dyDescent="0.2"/>
    <row r="61583" x14ac:dyDescent="0.2"/>
    <row r="61584" x14ac:dyDescent="0.2"/>
    <row r="61585" x14ac:dyDescent="0.2"/>
    <row r="61586" x14ac:dyDescent="0.2"/>
    <row r="61587" x14ac:dyDescent="0.2"/>
    <row r="61588" x14ac:dyDescent="0.2"/>
    <row r="61589" x14ac:dyDescent="0.2"/>
    <row r="61590" x14ac:dyDescent="0.2"/>
    <row r="61591" x14ac:dyDescent="0.2"/>
    <row r="61592" x14ac:dyDescent="0.2"/>
    <row r="61593" x14ac:dyDescent="0.2"/>
    <row r="61594" x14ac:dyDescent="0.2"/>
    <row r="61595" x14ac:dyDescent="0.2"/>
    <row r="61596" x14ac:dyDescent="0.2"/>
    <row r="61597" x14ac:dyDescent="0.2"/>
    <row r="61598" x14ac:dyDescent="0.2"/>
    <row r="61599" x14ac:dyDescent="0.2"/>
    <row r="61600" x14ac:dyDescent="0.2"/>
    <row r="61601" x14ac:dyDescent="0.2"/>
    <row r="61602" x14ac:dyDescent="0.2"/>
    <row r="61603" x14ac:dyDescent="0.2"/>
    <row r="61604" x14ac:dyDescent="0.2"/>
    <row r="61605" x14ac:dyDescent="0.2"/>
    <row r="61606" x14ac:dyDescent="0.2"/>
    <row r="61607" x14ac:dyDescent="0.2"/>
    <row r="61608" x14ac:dyDescent="0.2"/>
    <row r="61609" x14ac:dyDescent="0.2"/>
    <row r="61610" x14ac:dyDescent="0.2"/>
    <row r="61611" x14ac:dyDescent="0.2"/>
    <row r="61612" x14ac:dyDescent="0.2"/>
    <row r="61613" x14ac:dyDescent="0.2"/>
    <row r="61614" x14ac:dyDescent="0.2"/>
    <row r="61615" x14ac:dyDescent="0.2"/>
    <row r="61616" x14ac:dyDescent="0.2"/>
    <row r="61617" x14ac:dyDescent="0.2"/>
    <row r="61618" x14ac:dyDescent="0.2"/>
    <row r="61619" x14ac:dyDescent="0.2"/>
    <row r="61620" x14ac:dyDescent="0.2"/>
    <row r="61621" x14ac:dyDescent="0.2"/>
    <row r="61622" x14ac:dyDescent="0.2"/>
    <row r="61623" x14ac:dyDescent="0.2"/>
    <row r="61624" x14ac:dyDescent="0.2"/>
    <row r="61625" x14ac:dyDescent="0.2"/>
    <row r="61626" x14ac:dyDescent="0.2"/>
    <row r="61627" x14ac:dyDescent="0.2"/>
    <row r="61628" x14ac:dyDescent="0.2"/>
    <row r="61629" x14ac:dyDescent="0.2"/>
    <row r="61630" x14ac:dyDescent="0.2"/>
    <row r="61631" x14ac:dyDescent="0.2"/>
    <row r="61632" x14ac:dyDescent="0.2"/>
    <row r="61633" x14ac:dyDescent="0.2"/>
    <row r="61634" x14ac:dyDescent="0.2"/>
    <row r="61635" x14ac:dyDescent="0.2"/>
    <row r="61636" x14ac:dyDescent="0.2"/>
    <row r="61637" x14ac:dyDescent="0.2"/>
    <row r="61638" x14ac:dyDescent="0.2"/>
    <row r="61639" x14ac:dyDescent="0.2"/>
    <row r="61640" x14ac:dyDescent="0.2"/>
    <row r="61641" x14ac:dyDescent="0.2"/>
    <row r="61642" x14ac:dyDescent="0.2"/>
    <row r="61643" x14ac:dyDescent="0.2"/>
    <row r="61644" x14ac:dyDescent="0.2"/>
    <row r="61645" x14ac:dyDescent="0.2"/>
    <row r="61646" x14ac:dyDescent="0.2"/>
    <row r="61647" x14ac:dyDescent="0.2"/>
    <row r="61648" x14ac:dyDescent="0.2"/>
    <row r="61649" x14ac:dyDescent="0.2"/>
    <row r="61650" x14ac:dyDescent="0.2"/>
    <row r="61651" x14ac:dyDescent="0.2"/>
    <row r="61652" x14ac:dyDescent="0.2"/>
    <row r="61653" x14ac:dyDescent="0.2"/>
    <row r="61654" x14ac:dyDescent="0.2"/>
    <row r="61655" x14ac:dyDescent="0.2"/>
    <row r="61656" x14ac:dyDescent="0.2"/>
    <row r="61657" x14ac:dyDescent="0.2"/>
    <row r="61658" x14ac:dyDescent="0.2"/>
    <row r="61659" x14ac:dyDescent="0.2"/>
    <row r="61660" x14ac:dyDescent="0.2"/>
    <row r="61661" x14ac:dyDescent="0.2"/>
    <row r="61662" x14ac:dyDescent="0.2"/>
    <row r="61663" x14ac:dyDescent="0.2"/>
    <row r="61664" x14ac:dyDescent="0.2"/>
    <row r="61665" x14ac:dyDescent="0.2"/>
    <row r="61666" x14ac:dyDescent="0.2"/>
    <row r="61667" x14ac:dyDescent="0.2"/>
    <row r="61668" x14ac:dyDescent="0.2"/>
    <row r="61669" x14ac:dyDescent="0.2"/>
    <row r="61670" x14ac:dyDescent="0.2"/>
    <row r="61671" x14ac:dyDescent="0.2"/>
    <row r="61672" x14ac:dyDescent="0.2"/>
    <row r="61673" x14ac:dyDescent="0.2"/>
    <row r="61674" x14ac:dyDescent="0.2"/>
    <row r="61675" x14ac:dyDescent="0.2"/>
    <row r="61676" x14ac:dyDescent="0.2"/>
    <row r="61677" x14ac:dyDescent="0.2"/>
    <row r="61678" x14ac:dyDescent="0.2"/>
    <row r="61679" x14ac:dyDescent="0.2"/>
    <row r="61680" x14ac:dyDescent="0.2"/>
    <row r="61681" x14ac:dyDescent="0.2"/>
    <row r="61682" x14ac:dyDescent="0.2"/>
    <row r="61683" x14ac:dyDescent="0.2"/>
    <row r="61684" x14ac:dyDescent="0.2"/>
    <row r="61685" x14ac:dyDescent="0.2"/>
    <row r="61686" x14ac:dyDescent="0.2"/>
    <row r="61687" x14ac:dyDescent="0.2"/>
    <row r="61688" x14ac:dyDescent="0.2"/>
    <row r="61689" x14ac:dyDescent="0.2"/>
    <row r="61690" x14ac:dyDescent="0.2"/>
    <row r="61691" x14ac:dyDescent="0.2"/>
    <row r="61692" x14ac:dyDescent="0.2"/>
    <row r="61693" x14ac:dyDescent="0.2"/>
    <row r="61694" x14ac:dyDescent="0.2"/>
    <row r="61695" x14ac:dyDescent="0.2"/>
    <row r="61696" x14ac:dyDescent="0.2"/>
    <row r="61697" x14ac:dyDescent="0.2"/>
    <row r="61698" x14ac:dyDescent="0.2"/>
    <row r="61699" x14ac:dyDescent="0.2"/>
    <row r="61700" x14ac:dyDescent="0.2"/>
    <row r="61701" x14ac:dyDescent="0.2"/>
    <row r="61702" x14ac:dyDescent="0.2"/>
    <row r="61703" x14ac:dyDescent="0.2"/>
    <row r="61704" x14ac:dyDescent="0.2"/>
    <row r="61705" x14ac:dyDescent="0.2"/>
    <row r="61706" x14ac:dyDescent="0.2"/>
    <row r="61707" x14ac:dyDescent="0.2"/>
    <row r="61708" x14ac:dyDescent="0.2"/>
    <row r="61709" x14ac:dyDescent="0.2"/>
    <row r="61710" x14ac:dyDescent="0.2"/>
    <row r="61711" x14ac:dyDescent="0.2"/>
    <row r="61712" x14ac:dyDescent="0.2"/>
    <row r="61713" x14ac:dyDescent="0.2"/>
    <row r="61714" x14ac:dyDescent="0.2"/>
    <row r="61715" x14ac:dyDescent="0.2"/>
    <row r="61716" x14ac:dyDescent="0.2"/>
    <row r="61717" x14ac:dyDescent="0.2"/>
    <row r="61718" x14ac:dyDescent="0.2"/>
    <row r="61719" x14ac:dyDescent="0.2"/>
    <row r="61720" x14ac:dyDescent="0.2"/>
    <row r="61721" x14ac:dyDescent="0.2"/>
    <row r="61722" x14ac:dyDescent="0.2"/>
    <row r="61723" x14ac:dyDescent="0.2"/>
    <row r="61724" x14ac:dyDescent="0.2"/>
    <row r="61725" x14ac:dyDescent="0.2"/>
    <row r="61726" x14ac:dyDescent="0.2"/>
    <row r="61727" x14ac:dyDescent="0.2"/>
    <row r="61728" x14ac:dyDescent="0.2"/>
    <row r="61729" x14ac:dyDescent="0.2"/>
    <row r="61730" x14ac:dyDescent="0.2"/>
    <row r="61731" x14ac:dyDescent="0.2"/>
    <row r="61732" x14ac:dyDescent="0.2"/>
    <row r="61733" x14ac:dyDescent="0.2"/>
    <row r="61734" x14ac:dyDescent="0.2"/>
    <row r="61735" x14ac:dyDescent="0.2"/>
    <row r="61736" x14ac:dyDescent="0.2"/>
    <row r="61737" x14ac:dyDescent="0.2"/>
    <row r="61738" x14ac:dyDescent="0.2"/>
    <row r="61739" x14ac:dyDescent="0.2"/>
    <row r="61740" x14ac:dyDescent="0.2"/>
    <row r="61741" x14ac:dyDescent="0.2"/>
    <row r="61742" x14ac:dyDescent="0.2"/>
    <row r="61743" x14ac:dyDescent="0.2"/>
    <row r="61744" x14ac:dyDescent="0.2"/>
    <row r="61745" x14ac:dyDescent="0.2"/>
    <row r="61746" x14ac:dyDescent="0.2"/>
    <row r="61747" x14ac:dyDescent="0.2"/>
    <row r="61748" x14ac:dyDescent="0.2"/>
    <row r="61749" x14ac:dyDescent="0.2"/>
    <row r="61750" x14ac:dyDescent="0.2"/>
    <row r="61751" x14ac:dyDescent="0.2"/>
    <row r="61752" x14ac:dyDescent="0.2"/>
    <row r="61753" x14ac:dyDescent="0.2"/>
    <row r="61754" x14ac:dyDescent="0.2"/>
    <row r="61755" x14ac:dyDescent="0.2"/>
    <row r="61756" x14ac:dyDescent="0.2"/>
    <row r="61757" x14ac:dyDescent="0.2"/>
    <row r="61758" x14ac:dyDescent="0.2"/>
    <row r="61759" x14ac:dyDescent="0.2"/>
    <row r="61760" x14ac:dyDescent="0.2"/>
    <row r="61761" x14ac:dyDescent="0.2"/>
    <row r="61762" x14ac:dyDescent="0.2"/>
    <row r="61763" x14ac:dyDescent="0.2"/>
    <row r="61764" x14ac:dyDescent="0.2"/>
    <row r="61765" x14ac:dyDescent="0.2"/>
    <row r="61766" x14ac:dyDescent="0.2"/>
    <row r="61767" x14ac:dyDescent="0.2"/>
    <row r="61768" x14ac:dyDescent="0.2"/>
    <row r="61769" x14ac:dyDescent="0.2"/>
    <row r="61770" x14ac:dyDescent="0.2"/>
    <row r="61771" x14ac:dyDescent="0.2"/>
    <row r="61772" x14ac:dyDescent="0.2"/>
    <row r="61773" x14ac:dyDescent="0.2"/>
    <row r="61774" x14ac:dyDescent="0.2"/>
    <row r="61775" x14ac:dyDescent="0.2"/>
    <row r="61776" x14ac:dyDescent="0.2"/>
    <row r="61777" x14ac:dyDescent="0.2"/>
    <row r="61778" x14ac:dyDescent="0.2"/>
    <row r="61779" x14ac:dyDescent="0.2"/>
    <row r="61780" x14ac:dyDescent="0.2"/>
    <row r="61781" x14ac:dyDescent="0.2"/>
    <row r="61782" x14ac:dyDescent="0.2"/>
    <row r="61783" x14ac:dyDescent="0.2"/>
    <row r="61784" x14ac:dyDescent="0.2"/>
    <row r="61785" x14ac:dyDescent="0.2"/>
    <row r="61786" x14ac:dyDescent="0.2"/>
    <row r="61787" x14ac:dyDescent="0.2"/>
    <row r="61788" x14ac:dyDescent="0.2"/>
    <row r="61789" x14ac:dyDescent="0.2"/>
    <row r="61790" x14ac:dyDescent="0.2"/>
    <row r="61791" x14ac:dyDescent="0.2"/>
    <row r="61792" x14ac:dyDescent="0.2"/>
    <row r="61793" x14ac:dyDescent="0.2"/>
    <row r="61794" x14ac:dyDescent="0.2"/>
    <row r="61795" x14ac:dyDescent="0.2"/>
    <row r="61796" x14ac:dyDescent="0.2"/>
    <row r="61797" x14ac:dyDescent="0.2"/>
    <row r="61798" x14ac:dyDescent="0.2"/>
    <row r="61799" x14ac:dyDescent="0.2"/>
    <row r="61800" x14ac:dyDescent="0.2"/>
    <row r="61801" x14ac:dyDescent="0.2"/>
    <row r="61802" x14ac:dyDescent="0.2"/>
    <row r="61803" x14ac:dyDescent="0.2"/>
    <row r="61804" x14ac:dyDescent="0.2"/>
    <row r="61805" x14ac:dyDescent="0.2"/>
    <row r="61806" x14ac:dyDescent="0.2"/>
    <row r="61807" x14ac:dyDescent="0.2"/>
    <row r="61808" x14ac:dyDescent="0.2"/>
    <row r="61809" x14ac:dyDescent="0.2"/>
    <row r="61810" x14ac:dyDescent="0.2"/>
    <row r="61811" x14ac:dyDescent="0.2"/>
    <row r="61812" x14ac:dyDescent="0.2"/>
    <row r="61813" x14ac:dyDescent="0.2"/>
    <row r="61814" x14ac:dyDescent="0.2"/>
    <row r="61815" x14ac:dyDescent="0.2"/>
    <row r="61816" x14ac:dyDescent="0.2"/>
    <row r="61817" x14ac:dyDescent="0.2"/>
    <row r="61818" x14ac:dyDescent="0.2"/>
    <row r="61819" x14ac:dyDescent="0.2"/>
    <row r="61820" x14ac:dyDescent="0.2"/>
    <row r="61821" x14ac:dyDescent="0.2"/>
    <row r="61822" x14ac:dyDescent="0.2"/>
    <row r="61823" x14ac:dyDescent="0.2"/>
    <row r="61824" x14ac:dyDescent="0.2"/>
    <row r="61825" x14ac:dyDescent="0.2"/>
    <row r="61826" x14ac:dyDescent="0.2"/>
    <row r="61827" x14ac:dyDescent="0.2"/>
    <row r="61828" x14ac:dyDescent="0.2"/>
    <row r="61829" x14ac:dyDescent="0.2"/>
    <row r="61830" x14ac:dyDescent="0.2"/>
    <row r="61831" x14ac:dyDescent="0.2"/>
    <row r="61832" x14ac:dyDescent="0.2"/>
    <row r="61833" x14ac:dyDescent="0.2"/>
    <row r="61834" x14ac:dyDescent="0.2"/>
    <row r="61835" x14ac:dyDescent="0.2"/>
    <row r="61836" x14ac:dyDescent="0.2"/>
    <row r="61837" x14ac:dyDescent="0.2"/>
    <row r="61838" x14ac:dyDescent="0.2"/>
    <row r="61839" x14ac:dyDescent="0.2"/>
    <row r="61840" x14ac:dyDescent="0.2"/>
    <row r="61841" x14ac:dyDescent="0.2"/>
    <row r="61842" x14ac:dyDescent="0.2"/>
    <row r="61843" x14ac:dyDescent="0.2"/>
    <row r="61844" x14ac:dyDescent="0.2"/>
    <row r="61845" x14ac:dyDescent="0.2"/>
    <row r="61846" x14ac:dyDescent="0.2"/>
    <row r="61847" x14ac:dyDescent="0.2"/>
    <row r="61848" x14ac:dyDescent="0.2"/>
    <row r="61849" x14ac:dyDescent="0.2"/>
    <row r="61850" x14ac:dyDescent="0.2"/>
    <row r="61851" x14ac:dyDescent="0.2"/>
    <row r="61852" x14ac:dyDescent="0.2"/>
    <row r="61853" x14ac:dyDescent="0.2"/>
    <row r="61854" x14ac:dyDescent="0.2"/>
    <row r="61855" x14ac:dyDescent="0.2"/>
    <row r="61856" x14ac:dyDescent="0.2"/>
    <row r="61857" x14ac:dyDescent="0.2"/>
    <row r="61858" x14ac:dyDescent="0.2"/>
    <row r="61859" x14ac:dyDescent="0.2"/>
    <row r="61860" x14ac:dyDescent="0.2"/>
    <row r="61861" x14ac:dyDescent="0.2"/>
    <row r="61862" x14ac:dyDescent="0.2"/>
    <row r="61863" x14ac:dyDescent="0.2"/>
    <row r="61864" x14ac:dyDescent="0.2"/>
    <row r="61865" x14ac:dyDescent="0.2"/>
    <row r="61866" x14ac:dyDescent="0.2"/>
    <row r="61867" x14ac:dyDescent="0.2"/>
    <row r="61868" x14ac:dyDescent="0.2"/>
    <row r="61869" x14ac:dyDescent="0.2"/>
    <row r="61870" x14ac:dyDescent="0.2"/>
    <row r="61871" x14ac:dyDescent="0.2"/>
    <row r="61872" x14ac:dyDescent="0.2"/>
    <row r="61873" x14ac:dyDescent="0.2"/>
    <row r="61874" x14ac:dyDescent="0.2"/>
    <row r="61875" x14ac:dyDescent="0.2"/>
    <row r="61876" x14ac:dyDescent="0.2"/>
    <row r="61877" x14ac:dyDescent="0.2"/>
    <row r="61878" x14ac:dyDescent="0.2"/>
    <row r="61879" x14ac:dyDescent="0.2"/>
    <row r="61880" x14ac:dyDescent="0.2"/>
    <row r="61881" x14ac:dyDescent="0.2"/>
    <row r="61882" x14ac:dyDescent="0.2"/>
    <row r="61883" x14ac:dyDescent="0.2"/>
    <row r="61884" x14ac:dyDescent="0.2"/>
    <row r="61885" x14ac:dyDescent="0.2"/>
    <row r="61886" x14ac:dyDescent="0.2"/>
    <row r="61887" x14ac:dyDescent="0.2"/>
    <row r="61888" x14ac:dyDescent="0.2"/>
    <row r="61889" x14ac:dyDescent="0.2"/>
    <row r="61890" x14ac:dyDescent="0.2"/>
    <row r="61891" x14ac:dyDescent="0.2"/>
    <row r="61892" x14ac:dyDescent="0.2"/>
    <row r="61893" x14ac:dyDescent="0.2"/>
    <row r="61894" x14ac:dyDescent="0.2"/>
    <row r="61895" x14ac:dyDescent="0.2"/>
    <row r="61896" x14ac:dyDescent="0.2"/>
    <row r="61897" x14ac:dyDescent="0.2"/>
    <row r="61898" x14ac:dyDescent="0.2"/>
    <row r="61899" x14ac:dyDescent="0.2"/>
    <row r="61900" x14ac:dyDescent="0.2"/>
    <row r="61901" x14ac:dyDescent="0.2"/>
    <row r="61902" x14ac:dyDescent="0.2"/>
    <row r="61903" x14ac:dyDescent="0.2"/>
    <row r="61904" x14ac:dyDescent="0.2"/>
    <row r="61905" x14ac:dyDescent="0.2"/>
    <row r="61906" x14ac:dyDescent="0.2"/>
    <row r="61907" x14ac:dyDescent="0.2"/>
    <row r="61908" x14ac:dyDescent="0.2"/>
    <row r="61909" x14ac:dyDescent="0.2"/>
    <row r="61910" x14ac:dyDescent="0.2"/>
    <row r="61911" x14ac:dyDescent="0.2"/>
    <row r="61912" x14ac:dyDescent="0.2"/>
    <row r="61913" x14ac:dyDescent="0.2"/>
    <row r="61914" x14ac:dyDescent="0.2"/>
    <row r="61915" x14ac:dyDescent="0.2"/>
    <row r="61916" x14ac:dyDescent="0.2"/>
    <row r="61917" x14ac:dyDescent="0.2"/>
    <row r="61918" x14ac:dyDescent="0.2"/>
    <row r="61919" x14ac:dyDescent="0.2"/>
    <row r="61920" x14ac:dyDescent="0.2"/>
    <row r="61921" x14ac:dyDescent="0.2"/>
    <row r="61922" x14ac:dyDescent="0.2"/>
    <row r="61923" x14ac:dyDescent="0.2"/>
    <row r="61924" x14ac:dyDescent="0.2"/>
    <row r="61925" x14ac:dyDescent="0.2"/>
    <row r="61926" x14ac:dyDescent="0.2"/>
    <row r="61927" x14ac:dyDescent="0.2"/>
    <row r="61928" x14ac:dyDescent="0.2"/>
    <row r="61929" x14ac:dyDescent="0.2"/>
    <row r="61930" x14ac:dyDescent="0.2"/>
    <row r="61931" x14ac:dyDescent="0.2"/>
    <row r="61932" x14ac:dyDescent="0.2"/>
    <row r="61933" x14ac:dyDescent="0.2"/>
    <row r="61934" x14ac:dyDescent="0.2"/>
    <row r="61935" x14ac:dyDescent="0.2"/>
    <row r="61936" x14ac:dyDescent="0.2"/>
    <row r="61937" x14ac:dyDescent="0.2"/>
    <row r="61938" x14ac:dyDescent="0.2"/>
    <row r="61939" x14ac:dyDescent="0.2"/>
    <row r="61940" x14ac:dyDescent="0.2"/>
    <row r="61941" x14ac:dyDescent="0.2"/>
    <row r="61942" x14ac:dyDescent="0.2"/>
    <row r="61943" x14ac:dyDescent="0.2"/>
    <row r="61944" x14ac:dyDescent="0.2"/>
    <row r="61945" x14ac:dyDescent="0.2"/>
    <row r="61946" x14ac:dyDescent="0.2"/>
    <row r="61947" x14ac:dyDescent="0.2"/>
    <row r="61948" x14ac:dyDescent="0.2"/>
    <row r="61949" x14ac:dyDescent="0.2"/>
    <row r="61950" x14ac:dyDescent="0.2"/>
    <row r="61951" x14ac:dyDescent="0.2"/>
    <row r="61952" x14ac:dyDescent="0.2"/>
    <row r="61953" x14ac:dyDescent="0.2"/>
    <row r="61954" x14ac:dyDescent="0.2"/>
    <row r="61955" x14ac:dyDescent="0.2"/>
    <row r="61956" x14ac:dyDescent="0.2"/>
    <row r="61957" x14ac:dyDescent="0.2"/>
    <row r="61958" x14ac:dyDescent="0.2"/>
    <row r="61959" x14ac:dyDescent="0.2"/>
    <row r="61960" x14ac:dyDescent="0.2"/>
    <row r="61961" x14ac:dyDescent="0.2"/>
    <row r="61962" x14ac:dyDescent="0.2"/>
    <row r="61963" x14ac:dyDescent="0.2"/>
    <row r="61964" x14ac:dyDescent="0.2"/>
    <row r="61965" x14ac:dyDescent="0.2"/>
    <row r="61966" x14ac:dyDescent="0.2"/>
    <row r="61967" x14ac:dyDescent="0.2"/>
    <row r="61968" x14ac:dyDescent="0.2"/>
    <row r="61969" x14ac:dyDescent="0.2"/>
    <row r="61970" x14ac:dyDescent="0.2"/>
    <row r="61971" x14ac:dyDescent="0.2"/>
    <row r="61972" x14ac:dyDescent="0.2"/>
    <row r="61973" x14ac:dyDescent="0.2"/>
    <row r="61974" x14ac:dyDescent="0.2"/>
    <row r="61975" x14ac:dyDescent="0.2"/>
    <row r="61976" x14ac:dyDescent="0.2"/>
    <row r="61977" x14ac:dyDescent="0.2"/>
    <row r="61978" x14ac:dyDescent="0.2"/>
    <row r="61979" x14ac:dyDescent="0.2"/>
    <row r="61980" x14ac:dyDescent="0.2"/>
    <row r="61981" x14ac:dyDescent="0.2"/>
    <row r="61982" x14ac:dyDescent="0.2"/>
    <row r="61983" x14ac:dyDescent="0.2"/>
    <row r="61984" x14ac:dyDescent="0.2"/>
    <row r="61985" x14ac:dyDescent="0.2"/>
    <row r="61986" x14ac:dyDescent="0.2"/>
    <row r="61987" x14ac:dyDescent="0.2"/>
    <row r="61988" x14ac:dyDescent="0.2"/>
    <row r="61989" x14ac:dyDescent="0.2"/>
    <row r="61990" x14ac:dyDescent="0.2"/>
    <row r="61991" x14ac:dyDescent="0.2"/>
    <row r="61992" x14ac:dyDescent="0.2"/>
    <row r="61993" x14ac:dyDescent="0.2"/>
    <row r="61994" x14ac:dyDescent="0.2"/>
    <row r="61995" x14ac:dyDescent="0.2"/>
    <row r="61996" x14ac:dyDescent="0.2"/>
    <row r="61997" x14ac:dyDescent="0.2"/>
    <row r="61998" x14ac:dyDescent="0.2"/>
    <row r="61999" x14ac:dyDescent="0.2"/>
    <row r="62000" x14ac:dyDescent="0.2"/>
    <row r="62001" x14ac:dyDescent="0.2"/>
    <row r="62002" x14ac:dyDescent="0.2"/>
    <row r="62003" x14ac:dyDescent="0.2"/>
    <row r="62004" x14ac:dyDescent="0.2"/>
    <row r="62005" x14ac:dyDescent="0.2"/>
    <row r="62006" x14ac:dyDescent="0.2"/>
    <row r="62007" x14ac:dyDescent="0.2"/>
    <row r="62008" x14ac:dyDescent="0.2"/>
    <row r="62009" x14ac:dyDescent="0.2"/>
    <row r="62010" x14ac:dyDescent="0.2"/>
    <row r="62011" x14ac:dyDescent="0.2"/>
    <row r="62012" x14ac:dyDescent="0.2"/>
    <row r="62013" x14ac:dyDescent="0.2"/>
    <row r="62014" x14ac:dyDescent="0.2"/>
    <row r="62015" x14ac:dyDescent="0.2"/>
    <row r="62016" x14ac:dyDescent="0.2"/>
    <row r="62017" x14ac:dyDescent="0.2"/>
    <row r="62018" x14ac:dyDescent="0.2"/>
    <row r="62019" x14ac:dyDescent="0.2"/>
    <row r="62020" x14ac:dyDescent="0.2"/>
    <row r="62021" x14ac:dyDescent="0.2"/>
    <row r="62022" x14ac:dyDescent="0.2"/>
    <row r="62023" x14ac:dyDescent="0.2"/>
    <row r="62024" x14ac:dyDescent="0.2"/>
    <row r="62025" x14ac:dyDescent="0.2"/>
    <row r="62026" x14ac:dyDescent="0.2"/>
    <row r="62027" x14ac:dyDescent="0.2"/>
    <row r="62028" x14ac:dyDescent="0.2"/>
    <row r="62029" x14ac:dyDescent="0.2"/>
    <row r="62030" x14ac:dyDescent="0.2"/>
    <row r="62031" x14ac:dyDescent="0.2"/>
    <row r="62032" x14ac:dyDescent="0.2"/>
    <row r="62033" x14ac:dyDescent="0.2"/>
    <row r="62034" x14ac:dyDescent="0.2"/>
    <row r="62035" x14ac:dyDescent="0.2"/>
    <row r="62036" x14ac:dyDescent="0.2"/>
    <row r="62037" x14ac:dyDescent="0.2"/>
    <row r="62038" x14ac:dyDescent="0.2"/>
    <row r="62039" x14ac:dyDescent="0.2"/>
    <row r="62040" x14ac:dyDescent="0.2"/>
    <row r="62041" x14ac:dyDescent="0.2"/>
    <row r="62042" x14ac:dyDescent="0.2"/>
    <row r="62043" x14ac:dyDescent="0.2"/>
    <row r="62044" x14ac:dyDescent="0.2"/>
    <row r="62045" x14ac:dyDescent="0.2"/>
    <row r="62046" x14ac:dyDescent="0.2"/>
    <row r="62047" x14ac:dyDescent="0.2"/>
    <row r="62048" x14ac:dyDescent="0.2"/>
    <row r="62049" x14ac:dyDescent="0.2"/>
    <row r="62050" x14ac:dyDescent="0.2"/>
    <row r="62051" x14ac:dyDescent="0.2"/>
    <row r="62052" x14ac:dyDescent="0.2"/>
    <row r="62053" x14ac:dyDescent="0.2"/>
    <row r="62054" x14ac:dyDescent="0.2"/>
    <row r="62055" x14ac:dyDescent="0.2"/>
    <row r="62056" x14ac:dyDescent="0.2"/>
    <row r="62057" x14ac:dyDescent="0.2"/>
    <row r="62058" x14ac:dyDescent="0.2"/>
    <row r="62059" x14ac:dyDescent="0.2"/>
    <row r="62060" x14ac:dyDescent="0.2"/>
    <row r="62061" x14ac:dyDescent="0.2"/>
    <row r="62062" x14ac:dyDescent="0.2"/>
    <row r="62063" x14ac:dyDescent="0.2"/>
    <row r="62064" x14ac:dyDescent="0.2"/>
    <row r="62065" x14ac:dyDescent="0.2"/>
    <row r="62066" x14ac:dyDescent="0.2"/>
    <row r="62067" x14ac:dyDescent="0.2"/>
    <row r="62068" x14ac:dyDescent="0.2"/>
    <row r="62069" x14ac:dyDescent="0.2"/>
    <row r="62070" x14ac:dyDescent="0.2"/>
    <row r="62071" x14ac:dyDescent="0.2"/>
    <row r="62072" x14ac:dyDescent="0.2"/>
    <row r="62073" x14ac:dyDescent="0.2"/>
    <row r="62074" x14ac:dyDescent="0.2"/>
    <row r="62075" x14ac:dyDescent="0.2"/>
    <row r="62076" x14ac:dyDescent="0.2"/>
    <row r="62077" x14ac:dyDescent="0.2"/>
    <row r="62078" x14ac:dyDescent="0.2"/>
    <row r="62079" x14ac:dyDescent="0.2"/>
    <row r="62080" x14ac:dyDescent="0.2"/>
    <row r="62081" x14ac:dyDescent="0.2"/>
    <row r="62082" x14ac:dyDescent="0.2"/>
    <row r="62083" x14ac:dyDescent="0.2"/>
    <row r="62084" x14ac:dyDescent="0.2"/>
    <row r="62085" x14ac:dyDescent="0.2"/>
    <row r="62086" x14ac:dyDescent="0.2"/>
    <row r="62087" x14ac:dyDescent="0.2"/>
    <row r="62088" x14ac:dyDescent="0.2"/>
    <row r="62089" x14ac:dyDescent="0.2"/>
    <row r="62090" x14ac:dyDescent="0.2"/>
    <row r="62091" x14ac:dyDescent="0.2"/>
    <row r="62092" x14ac:dyDescent="0.2"/>
    <row r="62093" x14ac:dyDescent="0.2"/>
    <row r="62094" x14ac:dyDescent="0.2"/>
    <row r="62095" x14ac:dyDescent="0.2"/>
    <row r="62096" x14ac:dyDescent="0.2"/>
    <row r="62097" x14ac:dyDescent="0.2"/>
    <row r="62098" x14ac:dyDescent="0.2"/>
    <row r="62099" x14ac:dyDescent="0.2"/>
    <row r="62100" x14ac:dyDescent="0.2"/>
    <row r="62101" x14ac:dyDescent="0.2"/>
    <row r="62102" x14ac:dyDescent="0.2"/>
    <row r="62103" x14ac:dyDescent="0.2"/>
    <row r="62104" x14ac:dyDescent="0.2"/>
    <row r="62105" x14ac:dyDescent="0.2"/>
    <row r="62106" x14ac:dyDescent="0.2"/>
    <row r="62107" x14ac:dyDescent="0.2"/>
    <row r="62108" x14ac:dyDescent="0.2"/>
    <row r="62109" x14ac:dyDescent="0.2"/>
    <row r="62110" x14ac:dyDescent="0.2"/>
    <row r="62111" x14ac:dyDescent="0.2"/>
    <row r="62112" x14ac:dyDescent="0.2"/>
    <row r="62113" x14ac:dyDescent="0.2"/>
    <row r="62114" x14ac:dyDescent="0.2"/>
    <row r="62115" x14ac:dyDescent="0.2"/>
    <row r="62116" x14ac:dyDescent="0.2"/>
    <row r="62117" x14ac:dyDescent="0.2"/>
    <row r="62118" x14ac:dyDescent="0.2"/>
    <row r="62119" x14ac:dyDescent="0.2"/>
    <row r="62120" x14ac:dyDescent="0.2"/>
    <row r="62121" x14ac:dyDescent="0.2"/>
    <row r="62122" x14ac:dyDescent="0.2"/>
    <row r="62123" x14ac:dyDescent="0.2"/>
    <row r="62124" x14ac:dyDescent="0.2"/>
    <row r="62125" x14ac:dyDescent="0.2"/>
    <row r="62126" x14ac:dyDescent="0.2"/>
    <row r="62127" x14ac:dyDescent="0.2"/>
    <row r="62128" x14ac:dyDescent="0.2"/>
    <row r="62129" x14ac:dyDescent="0.2"/>
    <row r="62130" x14ac:dyDescent="0.2"/>
    <row r="62131" x14ac:dyDescent="0.2"/>
    <row r="62132" x14ac:dyDescent="0.2"/>
    <row r="62133" x14ac:dyDescent="0.2"/>
    <row r="62134" x14ac:dyDescent="0.2"/>
    <row r="62135" x14ac:dyDescent="0.2"/>
    <row r="62136" x14ac:dyDescent="0.2"/>
    <row r="62137" x14ac:dyDescent="0.2"/>
    <row r="62138" x14ac:dyDescent="0.2"/>
    <row r="62139" x14ac:dyDescent="0.2"/>
    <row r="62140" x14ac:dyDescent="0.2"/>
    <row r="62141" x14ac:dyDescent="0.2"/>
    <row r="62142" x14ac:dyDescent="0.2"/>
    <row r="62143" x14ac:dyDescent="0.2"/>
    <row r="62144" x14ac:dyDescent="0.2"/>
    <row r="62145" x14ac:dyDescent="0.2"/>
    <row r="62146" x14ac:dyDescent="0.2"/>
    <row r="62147" x14ac:dyDescent="0.2"/>
    <row r="62148" x14ac:dyDescent="0.2"/>
    <row r="62149" x14ac:dyDescent="0.2"/>
    <row r="62150" x14ac:dyDescent="0.2"/>
    <row r="62151" x14ac:dyDescent="0.2"/>
    <row r="62152" x14ac:dyDescent="0.2"/>
    <row r="62153" x14ac:dyDescent="0.2"/>
    <row r="62154" x14ac:dyDescent="0.2"/>
    <row r="62155" x14ac:dyDescent="0.2"/>
    <row r="62156" x14ac:dyDescent="0.2"/>
    <row r="62157" x14ac:dyDescent="0.2"/>
    <row r="62158" x14ac:dyDescent="0.2"/>
    <row r="62159" x14ac:dyDescent="0.2"/>
    <row r="62160" x14ac:dyDescent="0.2"/>
    <row r="62161" x14ac:dyDescent="0.2"/>
    <row r="62162" x14ac:dyDescent="0.2"/>
    <row r="62163" x14ac:dyDescent="0.2"/>
    <row r="62164" x14ac:dyDescent="0.2"/>
    <row r="62165" x14ac:dyDescent="0.2"/>
    <row r="62166" x14ac:dyDescent="0.2"/>
    <row r="62167" x14ac:dyDescent="0.2"/>
    <row r="62168" x14ac:dyDescent="0.2"/>
    <row r="62169" x14ac:dyDescent="0.2"/>
    <row r="62170" x14ac:dyDescent="0.2"/>
    <row r="62171" x14ac:dyDescent="0.2"/>
    <row r="62172" x14ac:dyDescent="0.2"/>
    <row r="62173" x14ac:dyDescent="0.2"/>
    <row r="62174" x14ac:dyDescent="0.2"/>
    <row r="62175" x14ac:dyDescent="0.2"/>
    <row r="62176" x14ac:dyDescent="0.2"/>
    <row r="62177" x14ac:dyDescent="0.2"/>
    <row r="62178" x14ac:dyDescent="0.2"/>
    <row r="62179" x14ac:dyDescent="0.2"/>
    <row r="62180" x14ac:dyDescent="0.2"/>
    <row r="62181" x14ac:dyDescent="0.2"/>
    <row r="62182" x14ac:dyDescent="0.2"/>
    <row r="62183" x14ac:dyDescent="0.2"/>
    <row r="62184" x14ac:dyDescent="0.2"/>
    <row r="62185" x14ac:dyDescent="0.2"/>
    <row r="62186" x14ac:dyDescent="0.2"/>
    <row r="62187" x14ac:dyDescent="0.2"/>
    <row r="62188" x14ac:dyDescent="0.2"/>
    <row r="62189" x14ac:dyDescent="0.2"/>
    <row r="62190" x14ac:dyDescent="0.2"/>
    <row r="62191" x14ac:dyDescent="0.2"/>
    <row r="62192" x14ac:dyDescent="0.2"/>
    <row r="62193" x14ac:dyDescent="0.2"/>
    <row r="62194" x14ac:dyDescent="0.2"/>
    <row r="62195" x14ac:dyDescent="0.2"/>
    <row r="62196" x14ac:dyDescent="0.2"/>
    <row r="62197" x14ac:dyDescent="0.2"/>
    <row r="62198" x14ac:dyDescent="0.2"/>
    <row r="62199" x14ac:dyDescent="0.2"/>
    <row r="62200" x14ac:dyDescent="0.2"/>
    <row r="62201" x14ac:dyDescent="0.2"/>
    <row r="62202" x14ac:dyDescent="0.2"/>
    <row r="62203" x14ac:dyDescent="0.2"/>
    <row r="62204" x14ac:dyDescent="0.2"/>
    <row r="62205" x14ac:dyDescent="0.2"/>
    <row r="62206" x14ac:dyDescent="0.2"/>
    <row r="62207" x14ac:dyDescent="0.2"/>
    <row r="62208" x14ac:dyDescent="0.2"/>
    <row r="62209" x14ac:dyDescent="0.2"/>
    <row r="62210" x14ac:dyDescent="0.2"/>
    <row r="62211" x14ac:dyDescent="0.2"/>
    <row r="62212" x14ac:dyDescent="0.2"/>
    <row r="62213" x14ac:dyDescent="0.2"/>
    <row r="62214" x14ac:dyDescent="0.2"/>
    <row r="62215" x14ac:dyDescent="0.2"/>
    <row r="62216" x14ac:dyDescent="0.2"/>
    <row r="62217" x14ac:dyDescent="0.2"/>
    <row r="62218" x14ac:dyDescent="0.2"/>
    <row r="62219" x14ac:dyDescent="0.2"/>
    <row r="62220" x14ac:dyDescent="0.2"/>
    <row r="62221" x14ac:dyDescent="0.2"/>
    <row r="62222" x14ac:dyDescent="0.2"/>
    <row r="62223" x14ac:dyDescent="0.2"/>
    <row r="62224" x14ac:dyDescent="0.2"/>
    <row r="62225" x14ac:dyDescent="0.2"/>
    <row r="62226" x14ac:dyDescent="0.2"/>
    <row r="62227" x14ac:dyDescent="0.2"/>
    <row r="62228" x14ac:dyDescent="0.2"/>
    <row r="62229" x14ac:dyDescent="0.2"/>
    <row r="62230" x14ac:dyDescent="0.2"/>
    <row r="62231" x14ac:dyDescent="0.2"/>
    <row r="62232" x14ac:dyDescent="0.2"/>
    <row r="62233" x14ac:dyDescent="0.2"/>
    <row r="62234" x14ac:dyDescent="0.2"/>
    <row r="62235" x14ac:dyDescent="0.2"/>
    <row r="62236" x14ac:dyDescent="0.2"/>
    <row r="62237" x14ac:dyDescent="0.2"/>
    <row r="62238" x14ac:dyDescent="0.2"/>
    <row r="62239" x14ac:dyDescent="0.2"/>
    <row r="62240" x14ac:dyDescent="0.2"/>
    <row r="62241" x14ac:dyDescent="0.2"/>
    <row r="62242" x14ac:dyDescent="0.2"/>
    <row r="62243" x14ac:dyDescent="0.2"/>
    <row r="62244" x14ac:dyDescent="0.2"/>
    <row r="62245" x14ac:dyDescent="0.2"/>
    <row r="62246" x14ac:dyDescent="0.2"/>
    <row r="62247" x14ac:dyDescent="0.2"/>
    <row r="62248" x14ac:dyDescent="0.2"/>
    <row r="62249" x14ac:dyDescent="0.2"/>
    <row r="62250" x14ac:dyDescent="0.2"/>
    <row r="62251" x14ac:dyDescent="0.2"/>
    <row r="62252" x14ac:dyDescent="0.2"/>
    <row r="62253" x14ac:dyDescent="0.2"/>
    <row r="62254" x14ac:dyDescent="0.2"/>
    <row r="62255" x14ac:dyDescent="0.2"/>
    <row r="62256" x14ac:dyDescent="0.2"/>
    <row r="62257" x14ac:dyDescent="0.2"/>
    <row r="62258" x14ac:dyDescent="0.2"/>
    <row r="62259" x14ac:dyDescent="0.2"/>
    <row r="62260" x14ac:dyDescent="0.2"/>
    <row r="62261" x14ac:dyDescent="0.2"/>
    <row r="62262" x14ac:dyDescent="0.2"/>
    <row r="62263" x14ac:dyDescent="0.2"/>
    <row r="62264" x14ac:dyDescent="0.2"/>
    <row r="62265" x14ac:dyDescent="0.2"/>
    <row r="62266" x14ac:dyDescent="0.2"/>
    <row r="62267" x14ac:dyDescent="0.2"/>
    <row r="62268" x14ac:dyDescent="0.2"/>
    <row r="62269" x14ac:dyDescent="0.2"/>
    <row r="62270" x14ac:dyDescent="0.2"/>
    <row r="62271" x14ac:dyDescent="0.2"/>
    <row r="62272" x14ac:dyDescent="0.2"/>
    <row r="62273" x14ac:dyDescent="0.2"/>
    <row r="62274" x14ac:dyDescent="0.2"/>
    <row r="62275" x14ac:dyDescent="0.2"/>
    <row r="62276" x14ac:dyDescent="0.2"/>
    <row r="62277" x14ac:dyDescent="0.2"/>
    <row r="62278" x14ac:dyDescent="0.2"/>
    <row r="62279" x14ac:dyDescent="0.2"/>
    <row r="62280" x14ac:dyDescent="0.2"/>
    <row r="62281" x14ac:dyDescent="0.2"/>
    <row r="62282" x14ac:dyDescent="0.2"/>
    <row r="62283" x14ac:dyDescent="0.2"/>
    <row r="62284" x14ac:dyDescent="0.2"/>
    <row r="62285" x14ac:dyDescent="0.2"/>
    <row r="62286" x14ac:dyDescent="0.2"/>
    <row r="62287" x14ac:dyDescent="0.2"/>
    <row r="62288" x14ac:dyDescent="0.2"/>
    <row r="62289" x14ac:dyDescent="0.2"/>
    <row r="62290" x14ac:dyDescent="0.2"/>
    <row r="62291" x14ac:dyDescent="0.2"/>
    <row r="62292" x14ac:dyDescent="0.2"/>
    <row r="62293" x14ac:dyDescent="0.2"/>
    <row r="62294" x14ac:dyDescent="0.2"/>
    <row r="62295" x14ac:dyDescent="0.2"/>
    <row r="62296" x14ac:dyDescent="0.2"/>
    <row r="62297" x14ac:dyDescent="0.2"/>
    <row r="62298" x14ac:dyDescent="0.2"/>
    <row r="62299" x14ac:dyDescent="0.2"/>
    <row r="62300" x14ac:dyDescent="0.2"/>
    <row r="62301" x14ac:dyDescent="0.2"/>
    <row r="62302" x14ac:dyDescent="0.2"/>
    <row r="62303" x14ac:dyDescent="0.2"/>
    <row r="62304" x14ac:dyDescent="0.2"/>
    <row r="62305" x14ac:dyDescent="0.2"/>
    <row r="62306" x14ac:dyDescent="0.2"/>
    <row r="62307" x14ac:dyDescent="0.2"/>
    <row r="62308" x14ac:dyDescent="0.2"/>
    <row r="62309" x14ac:dyDescent="0.2"/>
    <row r="62310" x14ac:dyDescent="0.2"/>
    <row r="62311" x14ac:dyDescent="0.2"/>
    <row r="62312" x14ac:dyDescent="0.2"/>
    <row r="62313" x14ac:dyDescent="0.2"/>
    <row r="62314" x14ac:dyDescent="0.2"/>
    <row r="62315" x14ac:dyDescent="0.2"/>
    <row r="62316" x14ac:dyDescent="0.2"/>
    <row r="62317" x14ac:dyDescent="0.2"/>
    <row r="62318" x14ac:dyDescent="0.2"/>
    <row r="62319" x14ac:dyDescent="0.2"/>
    <row r="62320" x14ac:dyDescent="0.2"/>
    <row r="62321" x14ac:dyDescent="0.2"/>
    <row r="62322" x14ac:dyDescent="0.2"/>
    <row r="62323" x14ac:dyDescent="0.2"/>
    <row r="62324" x14ac:dyDescent="0.2"/>
    <row r="62325" x14ac:dyDescent="0.2"/>
    <row r="62326" x14ac:dyDescent="0.2"/>
    <row r="62327" x14ac:dyDescent="0.2"/>
    <row r="62328" x14ac:dyDescent="0.2"/>
    <row r="62329" x14ac:dyDescent="0.2"/>
    <row r="62330" x14ac:dyDescent="0.2"/>
    <row r="62331" x14ac:dyDescent="0.2"/>
    <row r="62332" x14ac:dyDescent="0.2"/>
    <row r="62333" x14ac:dyDescent="0.2"/>
    <row r="62334" x14ac:dyDescent="0.2"/>
    <row r="62335" x14ac:dyDescent="0.2"/>
    <row r="62336" x14ac:dyDescent="0.2"/>
    <row r="62337" x14ac:dyDescent="0.2"/>
    <row r="62338" x14ac:dyDescent="0.2"/>
    <row r="62339" x14ac:dyDescent="0.2"/>
    <row r="62340" x14ac:dyDescent="0.2"/>
    <row r="62341" x14ac:dyDescent="0.2"/>
    <row r="62342" x14ac:dyDescent="0.2"/>
    <row r="62343" x14ac:dyDescent="0.2"/>
    <row r="62344" x14ac:dyDescent="0.2"/>
    <row r="62345" x14ac:dyDescent="0.2"/>
    <row r="62346" x14ac:dyDescent="0.2"/>
    <row r="62347" x14ac:dyDescent="0.2"/>
    <row r="62348" x14ac:dyDescent="0.2"/>
    <row r="62349" x14ac:dyDescent="0.2"/>
    <row r="62350" x14ac:dyDescent="0.2"/>
    <row r="62351" x14ac:dyDescent="0.2"/>
    <row r="62352" x14ac:dyDescent="0.2"/>
    <row r="62353" x14ac:dyDescent="0.2"/>
    <row r="62354" x14ac:dyDescent="0.2"/>
    <row r="62355" x14ac:dyDescent="0.2"/>
    <row r="62356" x14ac:dyDescent="0.2"/>
    <row r="62357" x14ac:dyDescent="0.2"/>
    <row r="62358" x14ac:dyDescent="0.2"/>
    <row r="62359" x14ac:dyDescent="0.2"/>
    <row r="62360" x14ac:dyDescent="0.2"/>
    <row r="62361" x14ac:dyDescent="0.2"/>
    <row r="62362" x14ac:dyDescent="0.2"/>
    <row r="62363" x14ac:dyDescent="0.2"/>
    <row r="62364" x14ac:dyDescent="0.2"/>
    <row r="62365" x14ac:dyDescent="0.2"/>
    <row r="62366" x14ac:dyDescent="0.2"/>
    <row r="62367" x14ac:dyDescent="0.2"/>
    <row r="62368" x14ac:dyDescent="0.2"/>
    <row r="62369" x14ac:dyDescent="0.2"/>
    <row r="62370" x14ac:dyDescent="0.2"/>
    <row r="62371" x14ac:dyDescent="0.2"/>
    <row r="62372" x14ac:dyDescent="0.2"/>
    <row r="62373" x14ac:dyDescent="0.2"/>
    <row r="62374" x14ac:dyDescent="0.2"/>
    <row r="62375" x14ac:dyDescent="0.2"/>
    <row r="62376" x14ac:dyDescent="0.2"/>
    <row r="62377" x14ac:dyDescent="0.2"/>
    <row r="62378" x14ac:dyDescent="0.2"/>
    <row r="62379" x14ac:dyDescent="0.2"/>
    <row r="62380" x14ac:dyDescent="0.2"/>
    <row r="62381" x14ac:dyDescent="0.2"/>
    <row r="62382" x14ac:dyDescent="0.2"/>
    <row r="62383" x14ac:dyDescent="0.2"/>
    <row r="62384" x14ac:dyDescent="0.2"/>
    <row r="62385" x14ac:dyDescent="0.2"/>
    <row r="62386" x14ac:dyDescent="0.2"/>
    <row r="62387" x14ac:dyDescent="0.2"/>
    <row r="62388" x14ac:dyDescent="0.2"/>
    <row r="62389" x14ac:dyDescent="0.2"/>
    <row r="62390" x14ac:dyDescent="0.2"/>
    <row r="62391" x14ac:dyDescent="0.2"/>
    <row r="62392" x14ac:dyDescent="0.2"/>
    <row r="62393" x14ac:dyDescent="0.2"/>
    <row r="62394" x14ac:dyDescent="0.2"/>
    <row r="62395" x14ac:dyDescent="0.2"/>
    <row r="62396" x14ac:dyDescent="0.2"/>
    <row r="62397" x14ac:dyDescent="0.2"/>
    <row r="62398" x14ac:dyDescent="0.2"/>
    <row r="62399" x14ac:dyDescent="0.2"/>
    <row r="62400" x14ac:dyDescent="0.2"/>
    <row r="62401" x14ac:dyDescent="0.2"/>
    <row r="62402" x14ac:dyDescent="0.2"/>
    <row r="62403" x14ac:dyDescent="0.2"/>
    <row r="62404" x14ac:dyDescent="0.2"/>
    <row r="62405" x14ac:dyDescent="0.2"/>
    <row r="62406" x14ac:dyDescent="0.2"/>
    <row r="62407" x14ac:dyDescent="0.2"/>
    <row r="62408" x14ac:dyDescent="0.2"/>
    <row r="62409" x14ac:dyDescent="0.2"/>
    <row r="62410" x14ac:dyDescent="0.2"/>
    <row r="62411" x14ac:dyDescent="0.2"/>
    <row r="62412" x14ac:dyDescent="0.2"/>
    <row r="62413" x14ac:dyDescent="0.2"/>
    <row r="62414" x14ac:dyDescent="0.2"/>
    <row r="62415" x14ac:dyDescent="0.2"/>
    <row r="62416" x14ac:dyDescent="0.2"/>
    <row r="62417" x14ac:dyDescent="0.2"/>
    <row r="62418" x14ac:dyDescent="0.2"/>
    <row r="62419" x14ac:dyDescent="0.2"/>
    <row r="62420" x14ac:dyDescent="0.2"/>
    <row r="62421" x14ac:dyDescent="0.2"/>
    <row r="62422" x14ac:dyDescent="0.2"/>
    <row r="62423" x14ac:dyDescent="0.2"/>
    <row r="62424" x14ac:dyDescent="0.2"/>
    <row r="62425" x14ac:dyDescent="0.2"/>
    <row r="62426" x14ac:dyDescent="0.2"/>
    <row r="62427" x14ac:dyDescent="0.2"/>
    <row r="62428" x14ac:dyDescent="0.2"/>
    <row r="62429" x14ac:dyDescent="0.2"/>
    <row r="62430" x14ac:dyDescent="0.2"/>
    <row r="62431" x14ac:dyDescent="0.2"/>
    <row r="62432" x14ac:dyDescent="0.2"/>
    <row r="62433" x14ac:dyDescent="0.2"/>
    <row r="62434" x14ac:dyDescent="0.2"/>
    <row r="62435" x14ac:dyDescent="0.2"/>
    <row r="62436" x14ac:dyDescent="0.2"/>
    <row r="62437" x14ac:dyDescent="0.2"/>
    <row r="62438" x14ac:dyDescent="0.2"/>
    <row r="62439" x14ac:dyDescent="0.2"/>
    <row r="62440" x14ac:dyDescent="0.2"/>
    <row r="62441" x14ac:dyDescent="0.2"/>
    <row r="62442" x14ac:dyDescent="0.2"/>
    <row r="62443" x14ac:dyDescent="0.2"/>
    <row r="62444" x14ac:dyDescent="0.2"/>
    <row r="62445" x14ac:dyDescent="0.2"/>
    <row r="62446" x14ac:dyDescent="0.2"/>
    <row r="62447" x14ac:dyDescent="0.2"/>
    <row r="62448" x14ac:dyDescent="0.2"/>
    <row r="62449" x14ac:dyDescent="0.2"/>
    <row r="62450" x14ac:dyDescent="0.2"/>
    <row r="62451" x14ac:dyDescent="0.2"/>
    <row r="62452" x14ac:dyDescent="0.2"/>
    <row r="62453" x14ac:dyDescent="0.2"/>
    <row r="62454" x14ac:dyDescent="0.2"/>
    <row r="62455" x14ac:dyDescent="0.2"/>
    <row r="62456" x14ac:dyDescent="0.2"/>
    <row r="62457" x14ac:dyDescent="0.2"/>
    <row r="62458" x14ac:dyDescent="0.2"/>
    <row r="62459" x14ac:dyDescent="0.2"/>
    <row r="62460" x14ac:dyDescent="0.2"/>
    <row r="62461" x14ac:dyDescent="0.2"/>
    <row r="62462" x14ac:dyDescent="0.2"/>
    <row r="62463" x14ac:dyDescent="0.2"/>
    <row r="62464" x14ac:dyDescent="0.2"/>
    <row r="62465" x14ac:dyDescent="0.2"/>
    <row r="62466" x14ac:dyDescent="0.2"/>
    <row r="62467" x14ac:dyDescent="0.2"/>
    <row r="62468" x14ac:dyDescent="0.2"/>
    <row r="62469" x14ac:dyDescent="0.2"/>
    <row r="62470" x14ac:dyDescent="0.2"/>
    <row r="62471" x14ac:dyDescent="0.2"/>
    <row r="62472" x14ac:dyDescent="0.2"/>
    <row r="62473" x14ac:dyDescent="0.2"/>
    <row r="62474" x14ac:dyDescent="0.2"/>
    <row r="62475" x14ac:dyDescent="0.2"/>
    <row r="62476" x14ac:dyDescent="0.2"/>
    <row r="62477" x14ac:dyDescent="0.2"/>
    <row r="62478" x14ac:dyDescent="0.2"/>
    <row r="62479" x14ac:dyDescent="0.2"/>
    <row r="62480" x14ac:dyDescent="0.2"/>
    <row r="62481" x14ac:dyDescent="0.2"/>
    <row r="62482" x14ac:dyDescent="0.2"/>
    <row r="62483" x14ac:dyDescent="0.2"/>
    <row r="62484" x14ac:dyDescent="0.2"/>
    <row r="62485" x14ac:dyDescent="0.2"/>
    <row r="62486" x14ac:dyDescent="0.2"/>
    <row r="62487" x14ac:dyDescent="0.2"/>
    <row r="62488" x14ac:dyDescent="0.2"/>
    <row r="62489" x14ac:dyDescent="0.2"/>
    <row r="62490" x14ac:dyDescent="0.2"/>
    <row r="62491" x14ac:dyDescent="0.2"/>
    <row r="62492" x14ac:dyDescent="0.2"/>
    <row r="62493" x14ac:dyDescent="0.2"/>
    <row r="62494" x14ac:dyDescent="0.2"/>
    <row r="62495" x14ac:dyDescent="0.2"/>
    <row r="62496" x14ac:dyDescent="0.2"/>
    <row r="62497" x14ac:dyDescent="0.2"/>
    <row r="62498" x14ac:dyDescent="0.2"/>
    <row r="62499" x14ac:dyDescent="0.2"/>
    <row r="62500" x14ac:dyDescent="0.2"/>
    <row r="62501" x14ac:dyDescent="0.2"/>
    <row r="62502" x14ac:dyDescent="0.2"/>
    <row r="62503" x14ac:dyDescent="0.2"/>
    <row r="62504" x14ac:dyDescent="0.2"/>
    <row r="62505" x14ac:dyDescent="0.2"/>
    <row r="62506" x14ac:dyDescent="0.2"/>
    <row r="62507" x14ac:dyDescent="0.2"/>
    <row r="62508" x14ac:dyDescent="0.2"/>
    <row r="62509" x14ac:dyDescent="0.2"/>
    <row r="62510" x14ac:dyDescent="0.2"/>
    <row r="62511" x14ac:dyDescent="0.2"/>
    <row r="62512" x14ac:dyDescent="0.2"/>
    <row r="62513" x14ac:dyDescent="0.2"/>
    <row r="62514" x14ac:dyDescent="0.2"/>
    <row r="62515" x14ac:dyDescent="0.2"/>
    <row r="62516" x14ac:dyDescent="0.2"/>
    <row r="62517" x14ac:dyDescent="0.2"/>
    <row r="62518" x14ac:dyDescent="0.2"/>
    <row r="62519" x14ac:dyDescent="0.2"/>
    <row r="62520" x14ac:dyDescent="0.2"/>
    <row r="62521" x14ac:dyDescent="0.2"/>
    <row r="62522" x14ac:dyDescent="0.2"/>
    <row r="62523" x14ac:dyDescent="0.2"/>
    <row r="62524" x14ac:dyDescent="0.2"/>
    <row r="62525" x14ac:dyDescent="0.2"/>
    <row r="62526" x14ac:dyDescent="0.2"/>
    <row r="62527" x14ac:dyDescent="0.2"/>
    <row r="62528" x14ac:dyDescent="0.2"/>
    <row r="62529" x14ac:dyDescent="0.2"/>
    <row r="62530" x14ac:dyDescent="0.2"/>
    <row r="62531" x14ac:dyDescent="0.2"/>
    <row r="62532" x14ac:dyDescent="0.2"/>
    <row r="62533" x14ac:dyDescent="0.2"/>
    <row r="62534" x14ac:dyDescent="0.2"/>
    <row r="62535" x14ac:dyDescent="0.2"/>
    <row r="62536" x14ac:dyDescent="0.2"/>
    <row r="62537" x14ac:dyDescent="0.2"/>
    <row r="62538" x14ac:dyDescent="0.2"/>
    <row r="62539" x14ac:dyDescent="0.2"/>
    <row r="62540" x14ac:dyDescent="0.2"/>
    <row r="62541" x14ac:dyDescent="0.2"/>
    <row r="62542" x14ac:dyDescent="0.2"/>
    <row r="62543" x14ac:dyDescent="0.2"/>
    <row r="62544" x14ac:dyDescent="0.2"/>
    <row r="62545" x14ac:dyDescent="0.2"/>
    <row r="62546" x14ac:dyDescent="0.2"/>
    <row r="62547" x14ac:dyDescent="0.2"/>
    <row r="62548" x14ac:dyDescent="0.2"/>
    <row r="62549" x14ac:dyDescent="0.2"/>
    <row r="62550" x14ac:dyDescent="0.2"/>
    <row r="62551" x14ac:dyDescent="0.2"/>
    <row r="62552" x14ac:dyDescent="0.2"/>
    <row r="62553" x14ac:dyDescent="0.2"/>
    <row r="62554" x14ac:dyDescent="0.2"/>
    <row r="62555" x14ac:dyDescent="0.2"/>
    <row r="62556" x14ac:dyDescent="0.2"/>
    <row r="62557" x14ac:dyDescent="0.2"/>
    <row r="62558" x14ac:dyDescent="0.2"/>
    <row r="62559" x14ac:dyDescent="0.2"/>
    <row r="62560" x14ac:dyDescent="0.2"/>
    <row r="62561" x14ac:dyDescent="0.2"/>
    <row r="62562" x14ac:dyDescent="0.2"/>
    <row r="62563" x14ac:dyDescent="0.2"/>
    <row r="62564" x14ac:dyDescent="0.2"/>
    <row r="62565" x14ac:dyDescent="0.2"/>
    <row r="62566" x14ac:dyDescent="0.2"/>
    <row r="62567" x14ac:dyDescent="0.2"/>
    <row r="62568" x14ac:dyDescent="0.2"/>
    <row r="62569" x14ac:dyDescent="0.2"/>
    <row r="62570" x14ac:dyDescent="0.2"/>
    <row r="62571" x14ac:dyDescent="0.2"/>
    <row r="62572" x14ac:dyDescent="0.2"/>
    <row r="62573" x14ac:dyDescent="0.2"/>
    <row r="62574" x14ac:dyDescent="0.2"/>
    <row r="62575" x14ac:dyDescent="0.2"/>
    <row r="62576" x14ac:dyDescent="0.2"/>
    <row r="62577" x14ac:dyDescent="0.2"/>
    <row r="62578" x14ac:dyDescent="0.2"/>
    <row r="62579" x14ac:dyDescent="0.2"/>
    <row r="62580" x14ac:dyDescent="0.2"/>
    <row r="62581" x14ac:dyDescent="0.2"/>
    <row r="62582" x14ac:dyDescent="0.2"/>
    <row r="62583" x14ac:dyDescent="0.2"/>
    <row r="62584" x14ac:dyDescent="0.2"/>
    <row r="62585" x14ac:dyDescent="0.2"/>
    <row r="62586" x14ac:dyDescent="0.2"/>
    <row r="62587" x14ac:dyDescent="0.2"/>
    <row r="62588" x14ac:dyDescent="0.2"/>
    <row r="62589" x14ac:dyDescent="0.2"/>
    <row r="62590" x14ac:dyDescent="0.2"/>
    <row r="62591" x14ac:dyDescent="0.2"/>
    <row r="62592" x14ac:dyDescent="0.2"/>
    <row r="62593" x14ac:dyDescent="0.2"/>
    <row r="62594" x14ac:dyDescent="0.2"/>
    <row r="62595" x14ac:dyDescent="0.2"/>
    <row r="62596" x14ac:dyDescent="0.2"/>
    <row r="62597" x14ac:dyDescent="0.2"/>
    <row r="62598" x14ac:dyDescent="0.2"/>
    <row r="62599" x14ac:dyDescent="0.2"/>
    <row r="62600" x14ac:dyDescent="0.2"/>
    <row r="62601" x14ac:dyDescent="0.2"/>
    <row r="62602" x14ac:dyDescent="0.2"/>
    <row r="62603" x14ac:dyDescent="0.2"/>
    <row r="62604" x14ac:dyDescent="0.2"/>
    <row r="62605" x14ac:dyDescent="0.2"/>
    <row r="62606" x14ac:dyDescent="0.2"/>
    <row r="62607" x14ac:dyDescent="0.2"/>
    <row r="62608" x14ac:dyDescent="0.2"/>
    <row r="62609" x14ac:dyDescent="0.2"/>
    <row r="62610" x14ac:dyDescent="0.2"/>
    <row r="62611" x14ac:dyDescent="0.2"/>
    <row r="62612" x14ac:dyDescent="0.2"/>
    <row r="62613" x14ac:dyDescent="0.2"/>
    <row r="62614" x14ac:dyDescent="0.2"/>
    <row r="62615" x14ac:dyDescent="0.2"/>
    <row r="62616" x14ac:dyDescent="0.2"/>
    <row r="62617" x14ac:dyDescent="0.2"/>
    <row r="62618" x14ac:dyDescent="0.2"/>
    <row r="62619" x14ac:dyDescent="0.2"/>
    <row r="62620" x14ac:dyDescent="0.2"/>
    <row r="62621" x14ac:dyDescent="0.2"/>
    <row r="62622" x14ac:dyDescent="0.2"/>
    <row r="62623" x14ac:dyDescent="0.2"/>
    <row r="62624" x14ac:dyDescent="0.2"/>
    <row r="62625" x14ac:dyDescent="0.2"/>
    <row r="62626" x14ac:dyDescent="0.2"/>
    <row r="62627" x14ac:dyDescent="0.2"/>
    <row r="62628" x14ac:dyDescent="0.2"/>
    <row r="62629" x14ac:dyDescent="0.2"/>
    <row r="62630" x14ac:dyDescent="0.2"/>
    <row r="62631" x14ac:dyDescent="0.2"/>
    <row r="62632" x14ac:dyDescent="0.2"/>
    <row r="62633" x14ac:dyDescent="0.2"/>
    <row r="62634" x14ac:dyDescent="0.2"/>
    <row r="62635" x14ac:dyDescent="0.2"/>
    <row r="62636" x14ac:dyDescent="0.2"/>
    <row r="62637" x14ac:dyDescent="0.2"/>
    <row r="62638" x14ac:dyDescent="0.2"/>
    <row r="62639" x14ac:dyDescent="0.2"/>
    <row r="62640" x14ac:dyDescent="0.2"/>
    <row r="62641" x14ac:dyDescent="0.2"/>
    <row r="62642" x14ac:dyDescent="0.2"/>
    <row r="62643" x14ac:dyDescent="0.2"/>
    <row r="62644" x14ac:dyDescent="0.2"/>
    <row r="62645" x14ac:dyDescent="0.2"/>
    <row r="62646" x14ac:dyDescent="0.2"/>
    <row r="62647" x14ac:dyDescent="0.2"/>
    <row r="62648" x14ac:dyDescent="0.2"/>
    <row r="62649" x14ac:dyDescent="0.2"/>
    <row r="62650" x14ac:dyDescent="0.2"/>
    <row r="62651" x14ac:dyDescent="0.2"/>
    <row r="62652" x14ac:dyDescent="0.2"/>
    <row r="62653" x14ac:dyDescent="0.2"/>
    <row r="62654" x14ac:dyDescent="0.2"/>
    <row r="62655" x14ac:dyDescent="0.2"/>
    <row r="62656" x14ac:dyDescent="0.2"/>
    <row r="62657" x14ac:dyDescent="0.2"/>
    <row r="62658" x14ac:dyDescent="0.2"/>
    <row r="62659" x14ac:dyDescent="0.2"/>
    <row r="62660" x14ac:dyDescent="0.2"/>
    <row r="62661" x14ac:dyDescent="0.2"/>
    <row r="62662" x14ac:dyDescent="0.2"/>
    <row r="62663" x14ac:dyDescent="0.2"/>
    <row r="62664" x14ac:dyDescent="0.2"/>
    <row r="62665" x14ac:dyDescent="0.2"/>
    <row r="62666" x14ac:dyDescent="0.2"/>
    <row r="62667" x14ac:dyDescent="0.2"/>
    <row r="62668" x14ac:dyDescent="0.2"/>
    <row r="62669" x14ac:dyDescent="0.2"/>
    <row r="62670" x14ac:dyDescent="0.2"/>
    <row r="62671" x14ac:dyDescent="0.2"/>
    <row r="62672" x14ac:dyDescent="0.2"/>
    <row r="62673" x14ac:dyDescent="0.2"/>
    <row r="62674" x14ac:dyDescent="0.2"/>
    <row r="62675" x14ac:dyDescent="0.2"/>
    <row r="62676" x14ac:dyDescent="0.2"/>
    <row r="62677" x14ac:dyDescent="0.2"/>
    <row r="62678" x14ac:dyDescent="0.2"/>
    <row r="62679" x14ac:dyDescent="0.2"/>
    <row r="62680" x14ac:dyDescent="0.2"/>
    <row r="62681" x14ac:dyDescent="0.2"/>
    <row r="62682" x14ac:dyDescent="0.2"/>
    <row r="62683" x14ac:dyDescent="0.2"/>
    <row r="62684" x14ac:dyDescent="0.2"/>
    <row r="62685" x14ac:dyDescent="0.2"/>
    <row r="62686" x14ac:dyDescent="0.2"/>
    <row r="62687" x14ac:dyDescent="0.2"/>
    <row r="62688" x14ac:dyDescent="0.2"/>
    <row r="62689" x14ac:dyDescent="0.2"/>
    <row r="62690" x14ac:dyDescent="0.2"/>
    <row r="62691" x14ac:dyDescent="0.2"/>
    <row r="62692" x14ac:dyDescent="0.2"/>
    <row r="62693" x14ac:dyDescent="0.2"/>
    <row r="62694" x14ac:dyDescent="0.2"/>
    <row r="62695" x14ac:dyDescent="0.2"/>
    <row r="62696" x14ac:dyDescent="0.2"/>
    <row r="62697" x14ac:dyDescent="0.2"/>
    <row r="62698" x14ac:dyDescent="0.2"/>
    <row r="62699" x14ac:dyDescent="0.2"/>
    <row r="62700" x14ac:dyDescent="0.2"/>
    <row r="62701" x14ac:dyDescent="0.2"/>
    <row r="62702" x14ac:dyDescent="0.2"/>
    <row r="62703" x14ac:dyDescent="0.2"/>
    <row r="62704" x14ac:dyDescent="0.2"/>
    <row r="62705" x14ac:dyDescent="0.2"/>
    <row r="62706" x14ac:dyDescent="0.2"/>
    <row r="62707" x14ac:dyDescent="0.2"/>
    <row r="62708" x14ac:dyDescent="0.2"/>
    <row r="62709" x14ac:dyDescent="0.2"/>
    <row r="62710" x14ac:dyDescent="0.2"/>
    <row r="62711" x14ac:dyDescent="0.2"/>
    <row r="62712" x14ac:dyDescent="0.2"/>
    <row r="62713" x14ac:dyDescent="0.2"/>
    <row r="62714" x14ac:dyDescent="0.2"/>
    <row r="62715" x14ac:dyDescent="0.2"/>
    <row r="62716" x14ac:dyDescent="0.2"/>
    <row r="62717" x14ac:dyDescent="0.2"/>
    <row r="62718" x14ac:dyDescent="0.2"/>
    <row r="62719" x14ac:dyDescent="0.2"/>
    <row r="62720" x14ac:dyDescent="0.2"/>
    <row r="62721" x14ac:dyDescent="0.2"/>
    <row r="62722" x14ac:dyDescent="0.2"/>
    <row r="62723" x14ac:dyDescent="0.2"/>
    <row r="62724" x14ac:dyDescent="0.2"/>
    <row r="62725" x14ac:dyDescent="0.2"/>
    <row r="62726" x14ac:dyDescent="0.2"/>
    <row r="62727" x14ac:dyDescent="0.2"/>
    <row r="62728" x14ac:dyDescent="0.2"/>
    <row r="62729" x14ac:dyDescent="0.2"/>
    <row r="62730" x14ac:dyDescent="0.2"/>
    <row r="62731" x14ac:dyDescent="0.2"/>
    <row r="62732" x14ac:dyDescent="0.2"/>
    <row r="62733" x14ac:dyDescent="0.2"/>
    <row r="62734" x14ac:dyDescent="0.2"/>
    <row r="62735" x14ac:dyDescent="0.2"/>
    <row r="62736" x14ac:dyDescent="0.2"/>
    <row r="62737" x14ac:dyDescent="0.2"/>
    <row r="62738" x14ac:dyDescent="0.2"/>
    <row r="62739" x14ac:dyDescent="0.2"/>
    <row r="62740" x14ac:dyDescent="0.2"/>
    <row r="62741" x14ac:dyDescent="0.2"/>
    <row r="62742" x14ac:dyDescent="0.2"/>
    <row r="62743" x14ac:dyDescent="0.2"/>
    <row r="62744" x14ac:dyDescent="0.2"/>
    <row r="62745" x14ac:dyDescent="0.2"/>
    <row r="62746" x14ac:dyDescent="0.2"/>
    <row r="62747" x14ac:dyDescent="0.2"/>
    <row r="62748" x14ac:dyDescent="0.2"/>
    <row r="62749" x14ac:dyDescent="0.2"/>
    <row r="62750" x14ac:dyDescent="0.2"/>
    <row r="62751" x14ac:dyDescent="0.2"/>
    <row r="62752" x14ac:dyDescent="0.2"/>
    <row r="62753" x14ac:dyDescent="0.2"/>
    <row r="62754" x14ac:dyDescent="0.2"/>
    <row r="62755" x14ac:dyDescent="0.2"/>
    <row r="62756" x14ac:dyDescent="0.2"/>
    <row r="62757" x14ac:dyDescent="0.2"/>
    <row r="62758" x14ac:dyDescent="0.2"/>
    <row r="62759" x14ac:dyDescent="0.2"/>
    <row r="62760" x14ac:dyDescent="0.2"/>
    <row r="62761" x14ac:dyDescent="0.2"/>
    <row r="62762" x14ac:dyDescent="0.2"/>
    <row r="62763" x14ac:dyDescent="0.2"/>
    <row r="62764" x14ac:dyDescent="0.2"/>
    <row r="62765" x14ac:dyDescent="0.2"/>
    <row r="62766" x14ac:dyDescent="0.2"/>
    <row r="62767" x14ac:dyDescent="0.2"/>
    <row r="62768" x14ac:dyDescent="0.2"/>
    <row r="62769" x14ac:dyDescent="0.2"/>
    <row r="62770" x14ac:dyDescent="0.2"/>
    <row r="62771" x14ac:dyDescent="0.2"/>
    <row r="62772" x14ac:dyDescent="0.2"/>
    <row r="62773" x14ac:dyDescent="0.2"/>
    <row r="62774" x14ac:dyDescent="0.2"/>
    <row r="62775" x14ac:dyDescent="0.2"/>
    <row r="62776" x14ac:dyDescent="0.2"/>
    <row r="62777" x14ac:dyDescent="0.2"/>
    <row r="62778" x14ac:dyDescent="0.2"/>
    <row r="62779" x14ac:dyDescent="0.2"/>
    <row r="62780" x14ac:dyDescent="0.2"/>
    <row r="62781" x14ac:dyDescent="0.2"/>
    <row r="62782" x14ac:dyDescent="0.2"/>
    <row r="62783" x14ac:dyDescent="0.2"/>
    <row r="62784" x14ac:dyDescent="0.2"/>
    <row r="62785" x14ac:dyDescent="0.2"/>
    <row r="62786" x14ac:dyDescent="0.2"/>
    <row r="62787" x14ac:dyDescent="0.2"/>
    <row r="62788" x14ac:dyDescent="0.2"/>
    <row r="62789" x14ac:dyDescent="0.2"/>
    <row r="62790" x14ac:dyDescent="0.2"/>
    <row r="62791" x14ac:dyDescent="0.2"/>
    <row r="62792" x14ac:dyDescent="0.2"/>
    <row r="62793" x14ac:dyDescent="0.2"/>
    <row r="62794" x14ac:dyDescent="0.2"/>
    <row r="62795" x14ac:dyDescent="0.2"/>
    <row r="62796" x14ac:dyDescent="0.2"/>
    <row r="62797" x14ac:dyDescent="0.2"/>
    <row r="62798" x14ac:dyDescent="0.2"/>
    <row r="62799" x14ac:dyDescent="0.2"/>
    <row r="62800" x14ac:dyDescent="0.2"/>
    <row r="62801" x14ac:dyDescent="0.2"/>
    <row r="62802" x14ac:dyDescent="0.2"/>
    <row r="62803" x14ac:dyDescent="0.2"/>
    <row r="62804" x14ac:dyDescent="0.2"/>
    <row r="62805" x14ac:dyDescent="0.2"/>
    <row r="62806" x14ac:dyDescent="0.2"/>
    <row r="62807" x14ac:dyDescent="0.2"/>
    <row r="62808" x14ac:dyDescent="0.2"/>
    <row r="62809" x14ac:dyDescent="0.2"/>
    <row r="62810" x14ac:dyDescent="0.2"/>
    <row r="62811" x14ac:dyDescent="0.2"/>
    <row r="62812" x14ac:dyDescent="0.2"/>
    <row r="62813" x14ac:dyDescent="0.2"/>
    <row r="62814" x14ac:dyDescent="0.2"/>
    <row r="62815" x14ac:dyDescent="0.2"/>
    <row r="62816" x14ac:dyDescent="0.2"/>
    <row r="62817" x14ac:dyDescent="0.2"/>
    <row r="62818" x14ac:dyDescent="0.2"/>
    <row r="62819" x14ac:dyDescent="0.2"/>
    <row r="62820" x14ac:dyDescent="0.2"/>
    <row r="62821" x14ac:dyDescent="0.2"/>
    <row r="62822" x14ac:dyDescent="0.2"/>
    <row r="62823" x14ac:dyDescent="0.2"/>
    <row r="62824" x14ac:dyDescent="0.2"/>
    <row r="62825" x14ac:dyDescent="0.2"/>
    <row r="62826" x14ac:dyDescent="0.2"/>
    <row r="62827" x14ac:dyDescent="0.2"/>
    <row r="62828" x14ac:dyDescent="0.2"/>
    <row r="62829" x14ac:dyDescent="0.2"/>
    <row r="62830" x14ac:dyDescent="0.2"/>
    <row r="62831" x14ac:dyDescent="0.2"/>
    <row r="62832" x14ac:dyDescent="0.2"/>
    <row r="62833" x14ac:dyDescent="0.2"/>
    <row r="62834" x14ac:dyDescent="0.2"/>
    <row r="62835" x14ac:dyDescent="0.2"/>
    <row r="62836" x14ac:dyDescent="0.2"/>
    <row r="62837" x14ac:dyDescent="0.2"/>
    <row r="62838" x14ac:dyDescent="0.2"/>
    <row r="62839" x14ac:dyDescent="0.2"/>
    <row r="62840" x14ac:dyDescent="0.2"/>
    <row r="62841" x14ac:dyDescent="0.2"/>
    <row r="62842" x14ac:dyDescent="0.2"/>
    <row r="62843" x14ac:dyDescent="0.2"/>
    <row r="62844" x14ac:dyDescent="0.2"/>
    <row r="62845" x14ac:dyDescent="0.2"/>
    <row r="62846" x14ac:dyDescent="0.2"/>
    <row r="62847" x14ac:dyDescent="0.2"/>
    <row r="62848" x14ac:dyDescent="0.2"/>
    <row r="62849" x14ac:dyDescent="0.2"/>
    <row r="62850" x14ac:dyDescent="0.2"/>
    <row r="62851" x14ac:dyDescent="0.2"/>
    <row r="62852" x14ac:dyDescent="0.2"/>
    <row r="62853" x14ac:dyDescent="0.2"/>
    <row r="62854" x14ac:dyDescent="0.2"/>
    <row r="62855" x14ac:dyDescent="0.2"/>
    <row r="62856" x14ac:dyDescent="0.2"/>
    <row r="62857" x14ac:dyDescent="0.2"/>
    <row r="62858" x14ac:dyDescent="0.2"/>
    <row r="62859" x14ac:dyDescent="0.2"/>
    <row r="62860" x14ac:dyDescent="0.2"/>
    <row r="62861" x14ac:dyDescent="0.2"/>
    <row r="62862" x14ac:dyDescent="0.2"/>
    <row r="62863" x14ac:dyDescent="0.2"/>
    <row r="62864" x14ac:dyDescent="0.2"/>
    <row r="62865" x14ac:dyDescent="0.2"/>
    <row r="62866" x14ac:dyDescent="0.2"/>
    <row r="62867" x14ac:dyDescent="0.2"/>
    <row r="62868" x14ac:dyDescent="0.2"/>
    <row r="62869" x14ac:dyDescent="0.2"/>
    <row r="62870" x14ac:dyDescent="0.2"/>
    <row r="62871" x14ac:dyDescent="0.2"/>
    <row r="62872" x14ac:dyDescent="0.2"/>
    <row r="62873" x14ac:dyDescent="0.2"/>
    <row r="62874" x14ac:dyDescent="0.2"/>
    <row r="62875" x14ac:dyDescent="0.2"/>
    <row r="62876" x14ac:dyDescent="0.2"/>
    <row r="62877" x14ac:dyDescent="0.2"/>
    <row r="62878" x14ac:dyDescent="0.2"/>
    <row r="62879" x14ac:dyDescent="0.2"/>
    <row r="62880" x14ac:dyDescent="0.2"/>
    <row r="62881" x14ac:dyDescent="0.2"/>
    <row r="62882" x14ac:dyDescent="0.2"/>
    <row r="62883" x14ac:dyDescent="0.2"/>
    <row r="62884" x14ac:dyDescent="0.2"/>
    <row r="62885" x14ac:dyDescent="0.2"/>
    <row r="62886" x14ac:dyDescent="0.2"/>
    <row r="62887" x14ac:dyDescent="0.2"/>
    <row r="62888" x14ac:dyDescent="0.2"/>
    <row r="62889" x14ac:dyDescent="0.2"/>
    <row r="62890" x14ac:dyDescent="0.2"/>
    <row r="62891" x14ac:dyDescent="0.2"/>
    <row r="62892" x14ac:dyDescent="0.2"/>
    <row r="62893" x14ac:dyDescent="0.2"/>
    <row r="62894" x14ac:dyDescent="0.2"/>
    <row r="62895" x14ac:dyDescent="0.2"/>
    <row r="62896" x14ac:dyDescent="0.2"/>
    <row r="62897" x14ac:dyDescent="0.2"/>
    <row r="62898" x14ac:dyDescent="0.2"/>
    <row r="62899" x14ac:dyDescent="0.2"/>
    <row r="62900" x14ac:dyDescent="0.2"/>
    <row r="62901" x14ac:dyDescent="0.2"/>
    <row r="62902" x14ac:dyDescent="0.2"/>
    <row r="62903" x14ac:dyDescent="0.2"/>
    <row r="62904" x14ac:dyDescent="0.2"/>
    <row r="62905" x14ac:dyDescent="0.2"/>
    <row r="62906" x14ac:dyDescent="0.2"/>
    <row r="62907" x14ac:dyDescent="0.2"/>
    <row r="62908" x14ac:dyDescent="0.2"/>
    <row r="62909" x14ac:dyDescent="0.2"/>
    <row r="62910" x14ac:dyDescent="0.2"/>
    <row r="62911" x14ac:dyDescent="0.2"/>
    <row r="62912" x14ac:dyDescent="0.2"/>
    <row r="62913" x14ac:dyDescent="0.2"/>
    <row r="62914" x14ac:dyDescent="0.2"/>
    <row r="62915" x14ac:dyDescent="0.2"/>
    <row r="62916" x14ac:dyDescent="0.2"/>
    <row r="62917" x14ac:dyDescent="0.2"/>
    <row r="62918" x14ac:dyDescent="0.2"/>
    <row r="62919" x14ac:dyDescent="0.2"/>
    <row r="62920" x14ac:dyDescent="0.2"/>
    <row r="62921" x14ac:dyDescent="0.2"/>
    <row r="62922" x14ac:dyDescent="0.2"/>
    <row r="62923" x14ac:dyDescent="0.2"/>
    <row r="62924" x14ac:dyDescent="0.2"/>
    <row r="62925" x14ac:dyDescent="0.2"/>
    <row r="62926" x14ac:dyDescent="0.2"/>
    <row r="62927" x14ac:dyDescent="0.2"/>
    <row r="62928" x14ac:dyDescent="0.2"/>
    <row r="62929" x14ac:dyDescent="0.2"/>
    <row r="62930" x14ac:dyDescent="0.2"/>
    <row r="62931" x14ac:dyDescent="0.2"/>
    <row r="62932" x14ac:dyDescent="0.2"/>
    <row r="62933" x14ac:dyDescent="0.2"/>
    <row r="62934" x14ac:dyDescent="0.2"/>
    <row r="62935" x14ac:dyDescent="0.2"/>
    <row r="62936" x14ac:dyDescent="0.2"/>
    <row r="62937" x14ac:dyDescent="0.2"/>
    <row r="62938" x14ac:dyDescent="0.2"/>
    <row r="62939" x14ac:dyDescent="0.2"/>
    <row r="62940" x14ac:dyDescent="0.2"/>
    <row r="62941" x14ac:dyDescent="0.2"/>
    <row r="62942" x14ac:dyDescent="0.2"/>
    <row r="62943" x14ac:dyDescent="0.2"/>
    <row r="62944" x14ac:dyDescent="0.2"/>
    <row r="62945" x14ac:dyDescent="0.2"/>
    <row r="62946" x14ac:dyDescent="0.2"/>
    <row r="62947" x14ac:dyDescent="0.2"/>
    <row r="62948" x14ac:dyDescent="0.2"/>
    <row r="62949" x14ac:dyDescent="0.2"/>
    <row r="62950" x14ac:dyDescent="0.2"/>
    <row r="62951" x14ac:dyDescent="0.2"/>
    <row r="62952" x14ac:dyDescent="0.2"/>
    <row r="62953" x14ac:dyDescent="0.2"/>
    <row r="62954" x14ac:dyDescent="0.2"/>
    <row r="62955" x14ac:dyDescent="0.2"/>
    <row r="62956" x14ac:dyDescent="0.2"/>
    <row r="62957" x14ac:dyDescent="0.2"/>
    <row r="62958" x14ac:dyDescent="0.2"/>
    <row r="62959" x14ac:dyDescent="0.2"/>
    <row r="62960" x14ac:dyDescent="0.2"/>
    <row r="62961" x14ac:dyDescent="0.2"/>
    <row r="62962" x14ac:dyDescent="0.2"/>
    <row r="62963" x14ac:dyDescent="0.2"/>
    <row r="62964" x14ac:dyDescent="0.2"/>
    <row r="62965" x14ac:dyDescent="0.2"/>
    <row r="62966" x14ac:dyDescent="0.2"/>
    <row r="62967" x14ac:dyDescent="0.2"/>
    <row r="62968" x14ac:dyDescent="0.2"/>
    <row r="62969" x14ac:dyDescent="0.2"/>
    <row r="62970" x14ac:dyDescent="0.2"/>
    <row r="62971" x14ac:dyDescent="0.2"/>
    <row r="62972" x14ac:dyDescent="0.2"/>
    <row r="62973" x14ac:dyDescent="0.2"/>
    <row r="62974" x14ac:dyDescent="0.2"/>
    <row r="62975" x14ac:dyDescent="0.2"/>
    <row r="62976" x14ac:dyDescent="0.2"/>
    <row r="62977" x14ac:dyDescent="0.2"/>
    <row r="62978" x14ac:dyDescent="0.2"/>
    <row r="62979" x14ac:dyDescent="0.2"/>
    <row r="62980" x14ac:dyDescent="0.2"/>
    <row r="62981" x14ac:dyDescent="0.2"/>
    <row r="62982" x14ac:dyDescent="0.2"/>
    <row r="62983" x14ac:dyDescent="0.2"/>
    <row r="62984" x14ac:dyDescent="0.2"/>
    <row r="62985" x14ac:dyDescent="0.2"/>
    <row r="62986" x14ac:dyDescent="0.2"/>
    <row r="62987" x14ac:dyDescent="0.2"/>
    <row r="62988" x14ac:dyDescent="0.2"/>
    <row r="62989" x14ac:dyDescent="0.2"/>
    <row r="62990" x14ac:dyDescent="0.2"/>
    <row r="62991" x14ac:dyDescent="0.2"/>
    <row r="62992" x14ac:dyDescent="0.2"/>
    <row r="62993" x14ac:dyDescent="0.2"/>
    <row r="62994" x14ac:dyDescent="0.2"/>
    <row r="62995" x14ac:dyDescent="0.2"/>
    <row r="62996" x14ac:dyDescent="0.2"/>
    <row r="62997" x14ac:dyDescent="0.2"/>
    <row r="62998" x14ac:dyDescent="0.2"/>
    <row r="62999" x14ac:dyDescent="0.2"/>
    <row r="63000" x14ac:dyDescent="0.2"/>
    <row r="63001" x14ac:dyDescent="0.2"/>
    <row r="63002" x14ac:dyDescent="0.2"/>
    <row r="63003" x14ac:dyDescent="0.2"/>
    <row r="63004" x14ac:dyDescent="0.2"/>
    <row r="63005" x14ac:dyDescent="0.2"/>
    <row r="63006" x14ac:dyDescent="0.2"/>
    <row r="63007" x14ac:dyDescent="0.2"/>
    <row r="63008" x14ac:dyDescent="0.2"/>
    <row r="63009" x14ac:dyDescent="0.2"/>
    <row r="63010" x14ac:dyDescent="0.2"/>
    <row r="63011" x14ac:dyDescent="0.2"/>
    <row r="63012" x14ac:dyDescent="0.2"/>
    <row r="63013" x14ac:dyDescent="0.2"/>
    <row r="63014" x14ac:dyDescent="0.2"/>
    <row r="63015" x14ac:dyDescent="0.2"/>
    <row r="63016" x14ac:dyDescent="0.2"/>
    <row r="63017" x14ac:dyDescent="0.2"/>
    <row r="63018" x14ac:dyDescent="0.2"/>
    <row r="63019" x14ac:dyDescent="0.2"/>
    <row r="63020" x14ac:dyDescent="0.2"/>
    <row r="63021" x14ac:dyDescent="0.2"/>
    <row r="63022" x14ac:dyDescent="0.2"/>
    <row r="63023" x14ac:dyDescent="0.2"/>
    <row r="63024" x14ac:dyDescent="0.2"/>
    <row r="63025" x14ac:dyDescent="0.2"/>
    <row r="63026" x14ac:dyDescent="0.2"/>
    <row r="63027" x14ac:dyDescent="0.2"/>
    <row r="63028" x14ac:dyDescent="0.2"/>
    <row r="63029" x14ac:dyDescent="0.2"/>
    <row r="63030" x14ac:dyDescent="0.2"/>
    <row r="63031" x14ac:dyDescent="0.2"/>
    <row r="63032" x14ac:dyDescent="0.2"/>
    <row r="63033" x14ac:dyDescent="0.2"/>
    <row r="63034" x14ac:dyDescent="0.2"/>
    <row r="63035" x14ac:dyDescent="0.2"/>
    <row r="63036" x14ac:dyDescent="0.2"/>
    <row r="63037" x14ac:dyDescent="0.2"/>
    <row r="63038" x14ac:dyDescent="0.2"/>
    <row r="63039" x14ac:dyDescent="0.2"/>
    <row r="63040" x14ac:dyDescent="0.2"/>
    <row r="63041" x14ac:dyDescent="0.2"/>
    <row r="63042" x14ac:dyDescent="0.2"/>
    <row r="63043" x14ac:dyDescent="0.2"/>
    <row r="63044" x14ac:dyDescent="0.2"/>
    <row r="63045" x14ac:dyDescent="0.2"/>
    <row r="63046" x14ac:dyDescent="0.2"/>
    <row r="63047" x14ac:dyDescent="0.2"/>
    <row r="63048" x14ac:dyDescent="0.2"/>
    <row r="63049" x14ac:dyDescent="0.2"/>
    <row r="63050" x14ac:dyDescent="0.2"/>
    <row r="63051" x14ac:dyDescent="0.2"/>
    <row r="63052" x14ac:dyDescent="0.2"/>
    <row r="63053" x14ac:dyDescent="0.2"/>
    <row r="63054" x14ac:dyDescent="0.2"/>
    <row r="63055" x14ac:dyDescent="0.2"/>
    <row r="63056" x14ac:dyDescent="0.2"/>
    <row r="63057" x14ac:dyDescent="0.2"/>
    <row r="63058" x14ac:dyDescent="0.2"/>
    <row r="63059" x14ac:dyDescent="0.2"/>
    <row r="63060" x14ac:dyDescent="0.2"/>
    <row r="63061" x14ac:dyDescent="0.2"/>
    <row r="63062" x14ac:dyDescent="0.2"/>
    <row r="63063" x14ac:dyDescent="0.2"/>
    <row r="63064" x14ac:dyDescent="0.2"/>
    <row r="63065" x14ac:dyDescent="0.2"/>
    <row r="63066" x14ac:dyDescent="0.2"/>
    <row r="63067" x14ac:dyDescent="0.2"/>
    <row r="63068" x14ac:dyDescent="0.2"/>
    <row r="63069" x14ac:dyDescent="0.2"/>
    <row r="63070" x14ac:dyDescent="0.2"/>
    <row r="63071" x14ac:dyDescent="0.2"/>
    <row r="63072" x14ac:dyDescent="0.2"/>
    <row r="63073" x14ac:dyDescent="0.2"/>
    <row r="63074" x14ac:dyDescent="0.2"/>
    <row r="63075" x14ac:dyDescent="0.2"/>
    <row r="63076" x14ac:dyDescent="0.2"/>
    <row r="63077" x14ac:dyDescent="0.2"/>
    <row r="63078" x14ac:dyDescent="0.2"/>
    <row r="63079" x14ac:dyDescent="0.2"/>
    <row r="63080" x14ac:dyDescent="0.2"/>
    <row r="63081" x14ac:dyDescent="0.2"/>
    <row r="63082" x14ac:dyDescent="0.2"/>
    <row r="63083" x14ac:dyDescent="0.2"/>
    <row r="63084" x14ac:dyDescent="0.2"/>
    <row r="63085" x14ac:dyDescent="0.2"/>
    <row r="63086" x14ac:dyDescent="0.2"/>
    <row r="63087" x14ac:dyDescent="0.2"/>
    <row r="63088" x14ac:dyDescent="0.2"/>
    <row r="63089" x14ac:dyDescent="0.2"/>
    <row r="63090" x14ac:dyDescent="0.2"/>
    <row r="63091" x14ac:dyDescent="0.2"/>
    <row r="63092" x14ac:dyDescent="0.2"/>
    <row r="63093" x14ac:dyDescent="0.2"/>
    <row r="63094" x14ac:dyDescent="0.2"/>
    <row r="63095" x14ac:dyDescent="0.2"/>
    <row r="63096" x14ac:dyDescent="0.2"/>
    <row r="63097" x14ac:dyDescent="0.2"/>
    <row r="63098" x14ac:dyDescent="0.2"/>
    <row r="63099" x14ac:dyDescent="0.2"/>
    <row r="63100" x14ac:dyDescent="0.2"/>
    <row r="63101" x14ac:dyDescent="0.2"/>
    <row r="63102" x14ac:dyDescent="0.2"/>
    <row r="63103" x14ac:dyDescent="0.2"/>
    <row r="63104" x14ac:dyDescent="0.2"/>
    <row r="63105" x14ac:dyDescent="0.2"/>
    <row r="63106" x14ac:dyDescent="0.2"/>
    <row r="63107" x14ac:dyDescent="0.2"/>
    <row r="63108" x14ac:dyDescent="0.2"/>
    <row r="63109" x14ac:dyDescent="0.2"/>
    <row r="63110" x14ac:dyDescent="0.2"/>
    <row r="63111" x14ac:dyDescent="0.2"/>
    <row r="63112" x14ac:dyDescent="0.2"/>
    <row r="63113" x14ac:dyDescent="0.2"/>
    <row r="63114" x14ac:dyDescent="0.2"/>
    <row r="63115" x14ac:dyDescent="0.2"/>
    <row r="63116" x14ac:dyDescent="0.2"/>
    <row r="63117" x14ac:dyDescent="0.2"/>
    <row r="63118" x14ac:dyDescent="0.2"/>
    <row r="63119" x14ac:dyDescent="0.2"/>
    <row r="63120" x14ac:dyDescent="0.2"/>
    <row r="63121" x14ac:dyDescent="0.2"/>
    <row r="63122" x14ac:dyDescent="0.2"/>
    <row r="63123" x14ac:dyDescent="0.2"/>
    <row r="63124" x14ac:dyDescent="0.2"/>
    <row r="63125" x14ac:dyDescent="0.2"/>
    <row r="63126" x14ac:dyDescent="0.2"/>
    <row r="63127" x14ac:dyDescent="0.2"/>
    <row r="63128" x14ac:dyDescent="0.2"/>
    <row r="63129" x14ac:dyDescent="0.2"/>
    <row r="63130" x14ac:dyDescent="0.2"/>
    <row r="63131" x14ac:dyDescent="0.2"/>
    <row r="63132" x14ac:dyDescent="0.2"/>
    <row r="63133" x14ac:dyDescent="0.2"/>
    <row r="63134" x14ac:dyDescent="0.2"/>
    <row r="63135" x14ac:dyDescent="0.2"/>
    <row r="63136" x14ac:dyDescent="0.2"/>
    <row r="63137" x14ac:dyDescent="0.2"/>
    <row r="63138" x14ac:dyDescent="0.2"/>
    <row r="63139" x14ac:dyDescent="0.2"/>
    <row r="63140" x14ac:dyDescent="0.2"/>
    <row r="63141" x14ac:dyDescent="0.2"/>
    <row r="63142" x14ac:dyDescent="0.2"/>
    <row r="63143" x14ac:dyDescent="0.2"/>
    <row r="63144" x14ac:dyDescent="0.2"/>
    <row r="63145" x14ac:dyDescent="0.2"/>
    <row r="63146" x14ac:dyDescent="0.2"/>
    <row r="63147" x14ac:dyDescent="0.2"/>
    <row r="63148" x14ac:dyDescent="0.2"/>
    <row r="63149" x14ac:dyDescent="0.2"/>
    <row r="63150" x14ac:dyDescent="0.2"/>
    <row r="63151" x14ac:dyDescent="0.2"/>
    <row r="63152" x14ac:dyDescent="0.2"/>
    <row r="63153" x14ac:dyDescent="0.2"/>
    <row r="63154" x14ac:dyDescent="0.2"/>
    <row r="63155" x14ac:dyDescent="0.2"/>
    <row r="63156" x14ac:dyDescent="0.2"/>
    <row r="63157" x14ac:dyDescent="0.2"/>
    <row r="63158" x14ac:dyDescent="0.2"/>
    <row r="63159" x14ac:dyDescent="0.2"/>
    <row r="63160" x14ac:dyDescent="0.2"/>
    <row r="63161" x14ac:dyDescent="0.2"/>
    <row r="63162" x14ac:dyDescent="0.2"/>
    <row r="63163" x14ac:dyDescent="0.2"/>
    <row r="63164" x14ac:dyDescent="0.2"/>
    <row r="63165" x14ac:dyDescent="0.2"/>
    <row r="63166" x14ac:dyDescent="0.2"/>
    <row r="63167" x14ac:dyDescent="0.2"/>
    <row r="63168" x14ac:dyDescent="0.2"/>
    <row r="63169" x14ac:dyDescent="0.2"/>
    <row r="63170" x14ac:dyDescent="0.2"/>
    <row r="63171" x14ac:dyDescent="0.2"/>
    <row r="63172" x14ac:dyDescent="0.2"/>
    <row r="63173" x14ac:dyDescent="0.2"/>
    <row r="63174" x14ac:dyDescent="0.2"/>
    <row r="63175" x14ac:dyDescent="0.2"/>
    <row r="63176" x14ac:dyDescent="0.2"/>
    <row r="63177" x14ac:dyDescent="0.2"/>
    <row r="63178" x14ac:dyDescent="0.2"/>
    <row r="63179" x14ac:dyDescent="0.2"/>
    <row r="63180" x14ac:dyDescent="0.2"/>
    <row r="63181" x14ac:dyDescent="0.2"/>
    <row r="63182" x14ac:dyDescent="0.2"/>
    <row r="63183" x14ac:dyDescent="0.2"/>
    <row r="63184" x14ac:dyDescent="0.2"/>
    <row r="63185" x14ac:dyDescent="0.2"/>
    <row r="63186" x14ac:dyDescent="0.2"/>
    <row r="63187" x14ac:dyDescent="0.2"/>
    <row r="63188" x14ac:dyDescent="0.2"/>
    <row r="63189" x14ac:dyDescent="0.2"/>
    <row r="63190" x14ac:dyDescent="0.2"/>
    <row r="63191" x14ac:dyDescent="0.2"/>
    <row r="63192" x14ac:dyDescent="0.2"/>
    <row r="63193" x14ac:dyDescent="0.2"/>
    <row r="63194" x14ac:dyDescent="0.2"/>
    <row r="63195" x14ac:dyDescent="0.2"/>
    <row r="63196" x14ac:dyDescent="0.2"/>
    <row r="63197" x14ac:dyDescent="0.2"/>
    <row r="63198" x14ac:dyDescent="0.2"/>
    <row r="63199" x14ac:dyDescent="0.2"/>
    <row r="63200" x14ac:dyDescent="0.2"/>
    <row r="63201" x14ac:dyDescent="0.2"/>
    <row r="63202" x14ac:dyDescent="0.2"/>
    <row r="63203" x14ac:dyDescent="0.2"/>
    <row r="63204" x14ac:dyDescent="0.2"/>
    <row r="63205" x14ac:dyDescent="0.2"/>
    <row r="63206" x14ac:dyDescent="0.2"/>
    <row r="63207" x14ac:dyDescent="0.2"/>
    <row r="63208" x14ac:dyDescent="0.2"/>
    <row r="63209" x14ac:dyDescent="0.2"/>
    <row r="63210" x14ac:dyDescent="0.2"/>
    <row r="63211" x14ac:dyDescent="0.2"/>
    <row r="63212" x14ac:dyDescent="0.2"/>
    <row r="63213" x14ac:dyDescent="0.2"/>
    <row r="63214" x14ac:dyDescent="0.2"/>
    <row r="63215" x14ac:dyDescent="0.2"/>
    <row r="63216" x14ac:dyDescent="0.2"/>
    <row r="63217" x14ac:dyDescent="0.2"/>
    <row r="63218" x14ac:dyDescent="0.2"/>
    <row r="63219" x14ac:dyDescent="0.2"/>
    <row r="63220" x14ac:dyDescent="0.2"/>
    <row r="63221" x14ac:dyDescent="0.2"/>
    <row r="63222" x14ac:dyDescent="0.2"/>
    <row r="63223" x14ac:dyDescent="0.2"/>
    <row r="63224" x14ac:dyDescent="0.2"/>
    <row r="63225" x14ac:dyDescent="0.2"/>
    <row r="63226" x14ac:dyDescent="0.2"/>
    <row r="63227" x14ac:dyDescent="0.2"/>
    <row r="63228" x14ac:dyDescent="0.2"/>
    <row r="63229" x14ac:dyDescent="0.2"/>
    <row r="63230" x14ac:dyDescent="0.2"/>
    <row r="63231" x14ac:dyDescent="0.2"/>
    <row r="63232" x14ac:dyDescent="0.2"/>
    <row r="63233" x14ac:dyDescent="0.2"/>
    <row r="63234" x14ac:dyDescent="0.2"/>
    <row r="63235" x14ac:dyDescent="0.2"/>
    <row r="63236" x14ac:dyDescent="0.2"/>
    <row r="63237" x14ac:dyDescent="0.2"/>
    <row r="63238" x14ac:dyDescent="0.2"/>
    <row r="63239" x14ac:dyDescent="0.2"/>
    <row r="63240" x14ac:dyDescent="0.2"/>
    <row r="63241" x14ac:dyDescent="0.2"/>
    <row r="63242" x14ac:dyDescent="0.2"/>
    <row r="63243" x14ac:dyDescent="0.2"/>
    <row r="63244" x14ac:dyDescent="0.2"/>
    <row r="63245" x14ac:dyDescent="0.2"/>
    <row r="63246" x14ac:dyDescent="0.2"/>
    <row r="63247" x14ac:dyDescent="0.2"/>
    <row r="63248" x14ac:dyDescent="0.2"/>
    <row r="63249" x14ac:dyDescent="0.2"/>
    <row r="63250" x14ac:dyDescent="0.2"/>
    <row r="63251" x14ac:dyDescent="0.2"/>
    <row r="63252" x14ac:dyDescent="0.2"/>
    <row r="63253" x14ac:dyDescent="0.2"/>
    <row r="63254" x14ac:dyDescent="0.2"/>
    <row r="63255" x14ac:dyDescent="0.2"/>
    <row r="63256" x14ac:dyDescent="0.2"/>
    <row r="63257" x14ac:dyDescent="0.2"/>
    <row r="63258" x14ac:dyDescent="0.2"/>
    <row r="63259" x14ac:dyDescent="0.2"/>
    <row r="63260" x14ac:dyDescent="0.2"/>
    <row r="63261" x14ac:dyDescent="0.2"/>
    <row r="63262" x14ac:dyDescent="0.2"/>
    <row r="63263" x14ac:dyDescent="0.2"/>
    <row r="63264" x14ac:dyDescent="0.2"/>
    <row r="63265" x14ac:dyDescent="0.2"/>
    <row r="63266" x14ac:dyDescent="0.2"/>
    <row r="63267" x14ac:dyDescent="0.2"/>
    <row r="63268" x14ac:dyDescent="0.2"/>
    <row r="63269" x14ac:dyDescent="0.2"/>
    <row r="63270" x14ac:dyDescent="0.2"/>
    <row r="63271" x14ac:dyDescent="0.2"/>
    <row r="63272" x14ac:dyDescent="0.2"/>
    <row r="63273" x14ac:dyDescent="0.2"/>
    <row r="63274" x14ac:dyDescent="0.2"/>
    <row r="63275" x14ac:dyDescent="0.2"/>
    <row r="63276" x14ac:dyDescent="0.2"/>
    <row r="63277" x14ac:dyDescent="0.2"/>
    <row r="63278" x14ac:dyDescent="0.2"/>
    <row r="63279" x14ac:dyDescent="0.2"/>
    <row r="63280" x14ac:dyDescent="0.2"/>
    <row r="63281" x14ac:dyDescent="0.2"/>
    <row r="63282" x14ac:dyDescent="0.2"/>
    <row r="63283" x14ac:dyDescent="0.2"/>
    <row r="63284" x14ac:dyDescent="0.2"/>
    <row r="63285" x14ac:dyDescent="0.2"/>
    <row r="63286" x14ac:dyDescent="0.2"/>
    <row r="63287" x14ac:dyDescent="0.2"/>
    <row r="63288" x14ac:dyDescent="0.2"/>
    <row r="63289" x14ac:dyDescent="0.2"/>
    <row r="63290" x14ac:dyDescent="0.2"/>
    <row r="63291" x14ac:dyDescent="0.2"/>
    <row r="63292" x14ac:dyDescent="0.2"/>
    <row r="63293" x14ac:dyDescent="0.2"/>
    <row r="63294" x14ac:dyDescent="0.2"/>
    <row r="63295" x14ac:dyDescent="0.2"/>
    <row r="63296" x14ac:dyDescent="0.2"/>
    <row r="63297" x14ac:dyDescent="0.2"/>
    <row r="63298" x14ac:dyDescent="0.2"/>
    <row r="63299" x14ac:dyDescent="0.2"/>
    <row r="63300" x14ac:dyDescent="0.2"/>
    <row r="63301" x14ac:dyDescent="0.2"/>
    <row r="63302" x14ac:dyDescent="0.2"/>
    <row r="63303" x14ac:dyDescent="0.2"/>
    <row r="63304" x14ac:dyDescent="0.2"/>
    <row r="63305" x14ac:dyDescent="0.2"/>
    <row r="63306" x14ac:dyDescent="0.2"/>
    <row r="63307" x14ac:dyDescent="0.2"/>
    <row r="63308" x14ac:dyDescent="0.2"/>
    <row r="63309" x14ac:dyDescent="0.2"/>
    <row r="63310" x14ac:dyDescent="0.2"/>
    <row r="63311" x14ac:dyDescent="0.2"/>
    <row r="63312" x14ac:dyDescent="0.2"/>
    <row r="63313" x14ac:dyDescent="0.2"/>
    <row r="63314" x14ac:dyDescent="0.2"/>
    <row r="63315" x14ac:dyDescent="0.2"/>
    <row r="63316" x14ac:dyDescent="0.2"/>
    <row r="63317" x14ac:dyDescent="0.2"/>
    <row r="63318" x14ac:dyDescent="0.2"/>
    <row r="63319" x14ac:dyDescent="0.2"/>
    <row r="63320" x14ac:dyDescent="0.2"/>
    <row r="63321" x14ac:dyDescent="0.2"/>
    <row r="63322" x14ac:dyDescent="0.2"/>
    <row r="63323" x14ac:dyDescent="0.2"/>
    <row r="63324" x14ac:dyDescent="0.2"/>
    <row r="63325" x14ac:dyDescent="0.2"/>
    <row r="63326" x14ac:dyDescent="0.2"/>
    <row r="63327" x14ac:dyDescent="0.2"/>
    <row r="63328" x14ac:dyDescent="0.2"/>
    <row r="63329" x14ac:dyDescent="0.2"/>
    <row r="63330" x14ac:dyDescent="0.2"/>
    <row r="63331" x14ac:dyDescent="0.2"/>
    <row r="63332" x14ac:dyDescent="0.2"/>
    <row r="63333" x14ac:dyDescent="0.2"/>
    <row r="63334" x14ac:dyDescent="0.2"/>
    <row r="63335" x14ac:dyDescent="0.2"/>
    <row r="63336" x14ac:dyDescent="0.2"/>
    <row r="63337" x14ac:dyDescent="0.2"/>
    <row r="63338" x14ac:dyDescent="0.2"/>
    <row r="63339" x14ac:dyDescent="0.2"/>
    <row r="63340" x14ac:dyDescent="0.2"/>
    <row r="63341" x14ac:dyDescent="0.2"/>
    <row r="63342" x14ac:dyDescent="0.2"/>
    <row r="63343" x14ac:dyDescent="0.2"/>
    <row r="63344" x14ac:dyDescent="0.2"/>
    <row r="63345" x14ac:dyDescent="0.2"/>
    <row r="63346" x14ac:dyDescent="0.2"/>
    <row r="63347" x14ac:dyDescent="0.2"/>
    <row r="63348" x14ac:dyDescent="0.2"/>
    <row r="63349" x14ac:dyDescent="0.2"/>
    <row r="63350" x14ac:dyDescent="0.2"/>
    <row r="63351" x14ac:dyDescent="0.2"/>
    <row r="63352" x14ac:dyDescent="0.2"/>
    <row r="63353" x14ac:dyDescent="0.2"/>
    <row r="63354" x14ac:dyDescent="0.2"/>
    <row r="63355" x14ac:dyDescent="0.2"/>
    <row r="63356" x14ac:dyDescent="0.2"/>
    <row r="63357" x14ac:dyDescent="0.2"/>
    <row r="63358" x14ac:dyDescent="0.2"/>
    <row r="63359" x14ac:dyDescent="0.2"/>
    <row r="63360" x14ac:dyDescent="0.2"/>
    <row r="63361" x14ac:dyDescent="0.2"/>
    <row r="63362" x14ac:dyDescent="0.2"/>
    <row r="63363" x14ac:dyDescent="0.2"/>
    <row r="63364" x14ac:dyDescent="0.2"/>
    <row r="63365" x14ac:dyDescent="0.2"/>
    <row r="63366" x14ac:dyDescent="0.2"/>
    <row r="63367" x14ac:dyDescent="0.2"/>
    <row r="63368" x14ac:dyDescent="0.2"/>
    <row r="63369" x14ac:dyDescent="0.2"/>
    <row r="63370" x14ac:dyDescent="0.2"/>
    <row r="63371" x14ac:dyDescent="0.2"/>
    <row r="63372" x14ac:dyDescent="0.2"/>
    <row r="63373" x14ac:dyDescent="0.2"/>
    <row r="63374" x14ac:dyDescent="0.2"/>
    <row r="63375" x14ac:dyDescent="0.2"/>
    <row r="63376" x14ac:dyDescent="0.2"/>
    <row r="63377" x14ac:dyDescent="0.2"/>
    <row r="63378" x14ac:dyDescent="0.2"/>
    <row r="63379" x14ac:dyDescent="0.2"/>
    <row r="63380" x14ac:dyDescent="0.2"/>
    <row r="63381" x14ac:dyDescent="0.2"/>
    <row r="63382" x14ac:dyDescent="0.2"/>
    <row r="63383" x14ac:dyDescent="0.2"/>
    <row r="63384" x14ac:dyDescent="0.2"/>
    <row r="63385" x14ac:dyDescent="0.2"/>
    <row r="63386" x14ac:dyDescent="0.2"/>
    <row r="63387" x14ac:dyDescent="0.2"/>
    <row r="63388" x14ac:dyDescent="0.2"/>
    <row r="63389" x14ac:dyDescent="0.2"/>
    <row r="63390" x14ac:dyDescent="0.2"/>
    <row r="63391" x14ac:dyDescent="0.2"/>
    <row r="63392" x14ac:dyDescent="0.2"/>
    <row r="63393" x14ac:dyDescent="0.2"/>
    <row r="63394" x14ac:dyDescent="0.2"/>
    <row r="63395" x14ac:dyDescent="0.2"/>
    <row r="63396" x14ac:dyDescent="0.2"/>
    <row r="63397" x14ac:dyDescent="0.2"/>
    <row r="63398" x14ac:dyDescent="0.2"/>
    <row r="63399" x14ac:dyDescent="0.2"/>
    <row r="63400" x14ac:dyDescent="0.2"/>
    <row r="63401" x14ac:dyDescent="0.2"/>
    <row r="63402" x14ac:dyDescent="0.2"/>
    <row r="63403" x14ac:dyDescent="0.2"/>
    <row r="63404" x14ac:dyDescent="0.2"/>
    <row r="63405" x14ac:dyDescent="0.2"/>
    <row r="63406" x14ac:dyDescent="0.2"/>
    <row r="63407" x14ac:dyDescent="0.2"/>
    <row r="63408" x14ac:dyDescent="0.2"/>
    <row r="63409" x14ac:dyDescent="0.2"/>
    <row r="63410" x14ac:dyDescent="0.2"/>
    <row r="63411" x14ac:dyDescent="0.2"/>
    <row r="63412" x14ac:dyDescent="0.2"/>
    <row r="63413" x14ac:dyDescent="0.2"/>
    <row r="63414" x14ac:dyDescent="0.2"/>
    <row r="63415" x14ac:dyDescent="0.2"/>
    <row r="63416" x14ac:dyDescent="0.2"/>
    <row r="63417" x14ac:dyDescent="0.2"/>
    <row r="63418" x14ac:dyDescent="0.2"/>
    <row r="63419" x14ac:dyDescent="0.2"/>
    <row r="63420" x14ac:dyDescent="0.2"/>
    <row r="63421" x14ac:dyDescent="0.2"/>
    <row r="63422" x14ac:dyDescent="0.2"/>
    <row r="63423" x14ac:dyDescent="0.2"/>
    <row r="63424" x14ac:dyDescent="0.2"/>
    <row r="63425" x14ac:dyDescent="0.2"/>
    <row r="63426" x14ac:dyDescent="0.2"/>
    <row r="63427" x14ac:dyDescent="0.2"/>
    <row r="63428" x14ac:dyDescent="0.2"/>
    <row r="63429" x14ac:dyDescent="0.2"/>
    <row r="63430" x14ac:dyDescent="0.2"/>
    <row r="63431" x14ac:dyDescent="0.2"/>
    <row r="63432" x14ac:dyDescent="0.2"/>
    <row r="63433" x14ac:dyDescent="0.2"/>
    <row r="63434" x14ac:dyDescent="0.2"/>
    <row r="63435" x14ac:dyDescent="0.2"/>
    <row r="63436" x14ac:dyDescent="0.2"/>
    <row r="63437" x14ac:dyDescent="0.2"/>
    <row r="63438" x14ac:dyDescent="0.2"/>
    <row r="63439" x14ac:dyDescent="0.2"/>
    <row r="63440" x14ac:dyDescent="0.2"/>
    <row r="63441" x14ac:dyDescent="0.2"/>
    <row r="63442" x14ac:dyDescent="0.2"/>
    <row r="63443" x14ac:dyDescent="0.2"/>
    <row r="63444" x14ac:dyDescent="0.2"/>
    <row r="63445" x14ac:dyDescent="0.2"/>
    <row r="63446" x14ac:dyDescent="0.2"/>
    <row r="63447" x14ac:dyDescent="0.2"/>
    <row r="63448" x14ac:dyDescent="0.2"/>
    <row r="63449" x14ac:dyDescent="0.2"/>
    <row r="63450" x14ac:dyDescent="0.2"/>
    <row r="63451" x14ac:dyDescent="0.2"/>
    <row r="63452" x14ac:dyDescent="0.2"/>
    <row r="63453" x14ac:dyDescent="0.2"/>
    <row r="63454" x14ac:dyDescent="0.2"/>
    <row r="63455" x14ac:dyDescent="0.2"/>
    <row r="63456" x14ac:dyDescent="0.2"/>
    <row r="63457" x14ac:dyDescent="0.2"/>
    <row r="63458" x14ac:dyDescent="0.2"/>
    <row r="63459" x14ac:dyDescent="0.2"/>
    <row r="63460" x14ac:dyDescent="0.2"/>
    <row r="63461" x14ac:dyDescent="0.2"/>
    <row r="63462" x14ac:dyDescent="0.2"/>
    <row r="63463" x14ac:dyDescent="0.2"/>
    <row r="63464" x14ac:dyDescent="0.2"/>
    <row r="63465" x14ac:dyDescent="0.2"/>
    <row r="63466" x14ac:dyDescent="0.2"/>
    <row r="63467" x14ac:dyDescent="0.2"/>
    <row r="63468" x14ac:dyDescent="0.2"/>
    <row r="63469" x14ac:dyDescent="0.2"/>
    <row r="63470" x14ac:dyDescent="0.2"/>
    <row r="63471" x14ac:dyDescent="0.2"/>
    <row r="63472" x14ac:dyDescent="0.2"/>
    <row r="63473" x14ac:dyDescent="0.2"/>
    <row r="63474" x14ac:dyDescent="0.2"/>
    <row r="63475" x14ac:dyDescent="0.2"/>
    <row r="63476" x14ac:dyDescent="0.2"/>
    <row r="63477" x14ac:dyDescent="0.2"/>
    <row r="63478" x14ac:dyDescent="0.2"/>
    <row r="63479" x14ac:dyDescent="0.2"/>
    <row r="63480" x14ac:dyDescent="0.2"/>
    <row r="63481" x14ac:dyDescent="0.2"/>
    <row r="63482" x14ac:dyDescent="0.2"/>
    <row r="63483" x14ac:dyDescent="0.2"/>
    <row r="63484" x14ac:dyDescent="0.2"/>
    <row r="63485" x14ac:dyDescent="0.2"/>
    <row r="63486" x14ac:dyDescent="0.2"/>
    <row r="63487" x14ac:dyDescent="0.2"/>
    <row r="63488" x14ac:dyDescent="0.2"/>
    <row r="63489" x14ac:dyDescent="0.2"/>
    <row r="63490" x14ac:dyDescent="0.2"/>
    <row r="63491" x14ac:dyDescent="0.2"/>
    <row r="63492" x14ac:dyDescent="0.2"/>
    <row r="63493" x14ac:dyDescent="0.2"/>
    <row r="63494" x14ac:dyDescent="0.2"/>
    <row r="63495" x14ac:dyDescent="0.2"/>
    <row r="63496" x14ac:dyDescent="0.2"/>
    <row r="63497" x14ac:dyDescent="0.2"/>
    <row r="63498" x14ac:dyDescent="0.2"/>
    <row r="63499" x14ac:dyDescent="0.2"/>
    <row r="63500" x14ac:dyDescent="0.2"/>
    <row r="63501" x14ac:dyDescent="0.2"/>
    <row r="63502" x14ac:dyDescent="0.2"/>
    <row r="63503" x14ac:dyDescent="0.2"/>
    <row r="63504" x14ac:dyDescent="0.2"/>
    <row r="63505" x14ac:dyDescent="0.2"/>
    <row r="63506" x14ac:dyDescent="0.2"/>
    <row r="63507" x14ac:dyDescent="0.2"/>
    <row r="63508" x14ac:dyDescent="0.2"/>
    <row r="63509" x14ac:dyDescent="0.2"/>
    <row r="63510" x14ac:dyDescent="0.2"/>
    <row r="63511" x14ac:dyDescent="0.2"/>
    <row r="63512" x14ac:dyDescent="0.2"/>
    <row r="63513" x14ac:dyDescent="0.2"/>
    <row r="63514" x14ac:dyDescent="0.2"/>
    <row r="63515" x14ac:dyDescent="0.2"/>
    <row r="63516" x14ac:dyDescent="0.2"/>
    <row r="63517" x14ac:dyDescent="0.2"/>
    <row r="63518" x14ac:dyDescent="0.2"/>
    <row r="63519" x14ac:dyDescent="0.2"/>
    <row r="63520" x14ac:dyDescent="0.2"/>
    <row r="63521" x14ac:dyDescent="0.2"/>
    <row r="63522" x14ac:dyDescent="0.2"/>
    <row r="63523" x14ac:dyDescent="0.2"/>
    <row r="63524" x14ac:dyDescent="0.2"/>
    <row r="63525" x14ac:dyDescent="0.2"/>
    <row r="63526" x14ac:dyDescent="0.2"/>
    <row r="63527" x14ac:dyDescent="0.2"/>
    <row r="63528" x14ac:dyDescent="0.2"/>
    <row r="63529" x14ac:dyDescent="0.2"/>
    <row r="63530" x14ac:dyDescent="0.2"/>
    <row r="63531" x14ac:dyDescent="0.2"/>
    <row r="63532" x14ac:dyDescent="0.2"/>
    <row r="63533" x14ac:dyDescent="0.2"/>
    <row r="63534" x14ac:dyDescent="0.2"/>
    <row r="63535" x14ac:dyDescent="0.2"/>
    <row r="63536" x14ac:dyDescent="0.2"/>
    <row r="63537" x14ac:dyDescent="0.2"/>
    <row r="63538" x14ac:dyDescent="0.2"/>
    <row r="63539" x14ac:dyDescent="0.2"/>
    <row r="63540" x14ac:dyDescent="0.2"/>
    <row r="63541" x14ac:dyDescent="0.2"/>
    <row r="63542" x14ac:dyDescent="0.2"/>
    <row r="63543" x14ac:dyDescent="0.2"/>
    <row r="63544" x14ac:dyDescent="0.2"/>
    <row r="63545" x14ac:dyDescent="0.2"/>
    <row r="63546" x14ac:dyDescent="0.2"/>
    <row r="63547" x14ac:dyDescent="0.2"/>
    <row r="63548" x14ac:dyDescent="0.2"/>
    <row r="63549" x14ac:dyDescent="0.2"/>
    <row r="63550" x14ac:dyDescent="0.2"/>
    <row r="63551" x14ac:dyDescent="0.2"/>
    <row r="63552" x14ac:dyDescent="0.2"/>
    <row r="63553" x14ac:dyDescent="0.2"/>
    <row r="63554" x14ac:dyDescent="0.2"/>
    <row r="63555" x14ac:dyDescent="0.2"/>
    <row r="63556" x14ac:dyDescent="0.2"/>
    <row r="63557" x14ac:dyDescent="0.2"/>
    <row r="63558" x14ac:dyDescent="0.2"/>
    <row r="63559" x14ac:dyDescent="0.2"/>
    <row r="63560" x14ac:dyDescent="0.2"/>
    <row r="63561" x14ac:dyDescent="0.2"/>
    <row r="63562" x14ac:dyDescent="0.2"/>
    <row r="63563" x14ac:dyDescent="0.2"/>
    <row r="63564" x14ac:dyDescent="0.2"/>
    <row r="63565" x14ac:dyDescent="0.2"/>
    <row r="63566" x14ac:dyDescent="0.2"/>
    <row r="63567" x14ac:dyDescent="0.2"/>
    <row r="63568" x14ac:dyDescent="0.2"/>
    <row r="63569" x14ac:dyDescent="0.2"/>
    <row r="63570" x14ac:dyDescent="0.2"/>
    <row r="63571" x14ac:dyDescent="0.2"/>
    <row r="63572" x14ac:dyDescent="0.2"/>
    <row r="63573" x14ac:dyDescent="0.2"/>
    <row r="63574" x14ac:dyDescent="0.2"/>
    <row r="63575" x14ac:dyDescent="0.2"/>
    <row r="63576" x14ac:dyDescent="0.2"/>
    <row r="63577" x14ac:dyDescent="0.2"/>
    <row r="63578" x14ac:dyDescent="0.2"/>
    <row r="63579" x14ac:dyDescent="0.2"/>
    <row r="63580" x14ac:dyDescent="0.2"/>
    <row r="63581" x14ac:dyDescent="0.2"/>
    <row r="63582" x14ac:dyDescent="0.2"/>
    <row r="63583" x14ac:dyDescent="0.2"/>
    <row r="63584" x14ac:dyDescent="0.2"/>
    <row r="63585" x14ac:dyDescent="0.2"/>
    <row r="63586" x14ac:dyDescent="0.2"/>
    <row r="63587" x14ac:dyDescent="0.2"/>
    <row r="63588" x14ac:dyDescent="0.2"/>
    <row r="63589" x14ac:dyDescent="0.2"/>
    <row r="63590" x14ac:dyDescent="0.2"/>
    <row r="63591" x14ac:dyDescent="0.2"/>
    <row r="63592" x14ac:dyDescent="0.2"/>
    <row r="63593" x14ac:dyDescent="0.2"/>
    <row r="63594" x14ac:dyDescent="0.2"/>
    <row r="63595" x14ac:dyDescent="0.2"/>
    <row r="63596" x14ac:dyDescent="0.2"/>
    <row r="63597" x14ac:dyDescent="0.2"/>
    <row r="63598" x14ac:dyDescent="0.2"/>
    <row r="63599" x14ac:dyDescent="0.2"/>
    <row r="63600" x14ac:dyDescent="0.2"/>
    <row r="63601" x14ac:dyDescent="0.2"/>
    <row r="63602" x14ac:dyDescent="0.2"/>
    <row r="63603" x14ac:dyDescent="0.2"/>
    <row r="63604" x14ac:dyDescent="0.2"/>
    <row r="63605" x14ac:dyDescent="0.2"/>
    <row r="63606" x14ac:dyDescent="0.2"/>
    <row r="63607" x14ac:dyDescent="0.2"/>
    <row r="63608" x14ac:dyDescent="0.2"/>
    <row r="63609" x14ac:dyDescent="0.2"/>
    <row r="63610" x14ac:dyDescent="0.2"/>
    <row r="63611" x14ac:dyDescent="0.2"/>
    <row r="63612" x14ac:dyDescent="0.2"/>
    <row r="63613" x14ac:dyDescent="0.2"/>
    <row r="63614" x14ac:dyDescent="0.2"/>
    <row r="63615" x14ac:dyDescent="0.2"/>
    <row r="63616" x14ac:dyDescent="0.2"/>
    <row r="63617" x14ac:dyDescent="0.2"/>
    <row r="63618" x14ac:dyDescent="0.2"/>
    <row r="63619" x14ac:dyDescent="0.2"/>
    <row r="63620" x14ac:dyDescent="0.2"/>
    <row r="63621" x14ac:dyDescent="0.2"/>
    <row r="63622" x14ac:dyDescent="0.2"/>
    <row r="63623" x14ac:dyDescent="0.2"/>
    <row r="63624" x14ac:dyDescent="0.2"/>
    <row r="63625" x14ac:dyDescent="0.2"/>
    <row r="63626" x14ac:dyDescent="0.2"/>
    <row r="63627" x14ac:dyDescent="0.2"/>
    <row r="63628" x14ac:dyDescent="0.2"/>
    <row r="63629" x14ac:dyDescent="0.2"/>
    <row r="63630" x14ac:dyDescent="0.2"/>
    <row r="63631" x14ac:dyDescent="0.2"/>
    <row r="63632" x14ac:dyDescent="0.2"/>
    <row r="63633" x14ac:dyDescent="0.2"/>
    <row r="63634" x14ac:dyDescent="0.2"/>
    <row r="63635" x14ac:dyDescent="0.2"/>
    <row r="63636" x14ac:dyDescent="0.2"/>
    <row r="63637" x14ac:dyDescent="0.2"/>
    <row r="63638" x14ac:dyDescent="0.2"/>
    <row r="63639" x14ac:dyDescent="0.2"/>
    <row r="63640" x14ac:dyDescent="0.2"/>
    <row r="63641" x14ac:dyDescent="0.2"/>
    <row r="63642" x14ac:dyDescent="0.2"/>
    <row r="63643" x14ac:dyDescent="0.2"/>
    <row r="63644" x14ac:dyDescent="0.2"/>
    <row r="63645" x14ac:dyDescent="0.2"/>
    <row r="63646" x14ac:dyDescent="0.2"/>
    <row r="63647" x14ac:dyDescent="0.2"/>
    <row r="63648" x14ac:dyDescent="0.2"/>
    <row r="63649" x14ac:dyDescent="0.2"/>
    <row r="63650" x14ac:dyDescent="0.2"/>
    <row r="63651" x14ac:dyDescent="0.2"/>
    <row r="63652" x14ac:dyDescent="0.2"/>
    <row r="63653" x14ac:dyDescent="0.2"/>
    <row r="63654" x14ac:dyDescent="0.2"/>
    <row r="63655" x14ac:dyDescent="0.2"/>
    <row r="63656" x14ac:dyDescent="0.2"/>
    <row r="63657" x14ac:dyDescent="0.2"/>
    <row r="63658" x14ac:dyDescent="0.2"/>
    <row r="63659" x14ac:dyDescent="0.2"/>
    <row r="63660" x14ac:dyDescent="0.2"/>
    <row r="63661" x14ac:dyDescent="0.2"/>
    <row r="63662" x14ac:dyDescent="0.2"/>
    <row r="63663" x14ac:dyDescent="0.2"/>
    <row r="63664" x14ac:dyDescent="0.2"/>
    <row r="63665" x14ac:dyDescent="0.2"/>
    <row r="63666" x14ac:dyDescent="0.2"/>
    <row r="63667" x14ac:dyDescent="0.2"/>
    <row r="63668" x14ac:dyDescent="0.2"/>
    <row r="63669" x14ac:dyDescent="0.2"/>
    <row r="63670" x14ac:dyDescent="0.2"/>
    <row r="63671" x14ac:dyDescent="0.2"/>
    <row r="63672" x14ac:dyDescent="0.2"/>
    <row r="63673" x14ac:dyDescent="0.2"/>
    <row r="63674" x14ac:dyDescent="0.2"/>
    <row r="63675" x14ac:dyDescent="0.2"/>
    <row r="63676" x14ac:dyDescent="0.2"/>
    <row r="63677" x14ac:dyDescent="0.2"/>
    <row r="63678" x14ac:dyDescent="0.2"/>
    <row r="63679" x14ac:dyDescent="0.2"/>
    <row r="63680" x14ac:dyDescent="0.2"/>
    <row r="63681" x14ac:dyDescent="0.2"/>
    <row r="63682" x14ac:dyDescent="0.2"/>
    <row r="63683" x14ac:dyDescent="0.2"/>
    <row r="63684" x14ac:dyDescent="0.2"/>
    <row r="63685" x14ac:dyDescent="0.2"/>
    <row r="63686" x14ac:dyDescent="0.2"/>
    <row r="63687" x14ac:dyDescent="0.2"/>
    <row r="63688" x14ac:dyDescent="0.2"/>
    <row r="63689" x14ac:dyDescent="0.2"/>
    <row r="63690" x14ac:dyDescent="0.2"/>
    <row r="63691" x14ac:dyDescent="0.2"/>
    <row r="63692" x14ac:dyDescent="0.2"/>
    <row r="63693" x14ac:dyDescent="0.2"/>
    <row r="63694" x14ac:dyDescent="0.2"/>
    <row r="63695" x14ac:dyDescent="0.2"/>
    <row r="63696" x14ac:dyDescent="0.2"/>
    <row r="63697" x14ac:dyDescent="0.2"/>
    <row r="63698" x14ac:dyDescent="0.2"/>
    <row r="63699" x14ac:dyDescent="0.2"/>
    <row r="63700" x14ac:dyDescent="0.2"/>
    <row r="63701" x14ac:dyDescent="0.2"/>
    <row r="63702" x14ac:dyDescent="0.2"/>
    <row r="63703" x14ac:dyDescent="0.2"/>
    <row r="63704" x14ac:dyDescent="0.2"/>
    <row r="63705" x14ac:dyDescent="0.2"/>
    <row r="63706" x14ac:dyDescent="0.2"/>
    <row r="63707" x14ac:dyDescent="0.2"/>
    <row r="63708" x14ac:dyDescent="0.2"/>
    <row r="63709" x14ac:dyDescent="0.2"/>
    <row r="63710" x14ac:dyDescent="0.2"/>
    <row r="63711" x14ac:dyDescent="0.2"/>
    <row r="63712" x14ac:dyDescent="0.2"/>
    <row r="63713" x14ac:dyDescent="0.2"/>
    <row r="63714" x14ac:dyDescent="0.2"/>
    <row r="63715" x14ac:dyDescent="0.2"/>
    <row r="63716" x14ac:dyDescent="0.2"/>
    <row r="63717" x14ac:dyDescent="0.2"/>
    <row r="63718" x14ac:dyDescent="0.2"/>
    <row r="63719" x14ac:dyDescent="0.2"/>
    <row r="63720" x14ac:dyDescent="0.2"/>
    <row r="63721" x14ac:dyDescent="0.2"/>
    <row r="63722" x14ac:dyDescent="0.2"/>
    <row r="63723" x14ac:dyDescent="0.2"/>
    <row r="63724" x14ac:dyDescent="0.2"/>
    <row r="63725" x14ac:dyDescent="0.2"/>
    <row r="63726" x14ac:dyDescent="0.2"/>
    <row r="63727" x14ac:dyDescent="0.2"/>
    <row r="63728" x14ac:dyDescent="0.2"/>
    <row r="63729" x14ac:dyDescent="0.2"/>
    <row r="63730" x14ac:dyDescent="0.2"/>
    <row r="63731" x14ac:dyDescent="0.2"/>
    <row r="63732" x14ac:dyDescent="0.2"/>
    <row r="63733" x14ac:dyDescent="0.2"/>
    <row r="63734" x14ac:dyDescent="0.2"/>
    <row r="63735" x14ac:dyDescent="0.2"/>
    <row r="63736" x14ac:dyDescent="0.2"/>
    <row r="63737" x14ac:dyDescent="0.2"/>
    <row r="63738" x14ac:dyDescent="0.2"/>
    <row r="63739" x14ac:dyDescent="0.2"/>
    <row r="63740" x14ac:dyDescent="0.2"/>
    <row r="63741" x14ac:dyDescent="0.2"/>
    <row r="63742" x14ac:dyDescent="0.2"/>
    <row r="63743" x14ac:dyDescent="0.2"/>
    <row r="63744" x14ac:dyDescent="0.2"/>
    <row r="63745" x14ac:dyDescent="0.2"/>
    <row r="63746" x14ac:dyDescent="0.2"/>
    <row r="63747" x14ac:dyDescent="0.2"/>
    <row r="63748" x14ac:dyDescent="0.2"/>
    <row r="63749" x14ac:dyDescent="0.2"/>
    <row r="63750" x14ac:dyDescent="0.2"/>
    <row r="63751" x14ac:dyDescent="0.2"/>
    <row r="63752" x14ac:dyDescent="0.2"/>
    <row r="63753" x14ac:dyDescent="0.2"/>
    <row r="63754" x14ac:dyDescent="0.2"/>
    <row r="63755" x14ac:dyDescent="0.2"/>
    <row r="63756" x14ac:dyDescent="0.2"/>
    <row r="63757" x14ac:dyDescent="0.2"/>
    <row r="63758" x14ac:dyDescent="0.2"/>
    <row r="63759" x14ac:dyDescent="0.2"/>
    <row r="63760" x14ac:dyDescent="0.2"/>
    <row r="63761" x14ac:dyDescent="0.2"/>
    <row r="63762" x14ac:dyDescent="0.2"/>
    <row r="63763" x14ac:dyDescent="0.2"/>
    <row r="63764" x14ac:dyDescent="0.2"/>
    <row r="63765" x14ac:dyDescent="0.2"/>
    <row r="63766" x14ac:dyDescent="0.2"/>
    <row r="63767" x14ac:dyDescent="0.2"/>
    <row r="63768" x14ac:dyDescent="0.2"/>
    <row r="63769" x14ac:dyDescent="0.2"/>
    <row r="63770" x14ac:dyDescent="0.2"/>
    <row r="63771" x14ac:dyDescent="0.2"/>
    <row r="63772" x14ac:dyDescent="0.2"/>
    <row r="63773" x14ac:dyDescent="0.2"/>
    <row r="63774" x14ac:dyDescent="0.2"/>
    <row r="63775" x14ac:dyDescent="0.2"/>
    <row r="63776" x14ac:dyDescent="0.2"/>
    <row r="63777" x14ac:dyDescent="0.2"/>
    <row r="63778" x14ac:dyDescent="0.2"/>
    <row r="63779" x14ac:dyDescent="0.2"/>
    <row r="63780" x14ac:dyDescent="0.2"/>
    <row r="63781" x14ac:dyDescent="0.2"/>
    <row r="63782" x14ac:dyDescent="0.2"/>
    <row r="63783" x14ac:dyDescent="0.2"/>
    <row r="63784" x14ac:dyDescent="0.2"/>
    <row r="63785" x14ac:dyDescent="0.2"/>
    <row r="63786" x14ac:dyDescent="0.2"/>
    <row r="63787" x14ac:dyDescent="0.2"/>
    <row r="63788" x14ac:dyDescent="0.2"/>
    <row r="63789" x14ac:dyDescent="0.2"/>
    <row r="63790" x14ac:dyDescent="0.2"/>
    <row r="63791" x14ac:dyDescent="0.2"/>
    <row r="63792" x14ac:dyDescent="0.2"/>
    <row r="63793" x14ac:dyDescent="0.2"/>
    <row r="63794" x14ac:dyDescent="0.2"/>
    <row r="63795" x14ac:dyDescent="0.2"/>
    <row r="63796" x14ac:dyDescent="0.2"/>
    <row r="63797" x14ac:dyDescent="0.2"/>
    <row r="63798" x14ac:dyDescent="0.2"/>
    <row r="63799" x14ac:dyDescent="0.2"/>
    <row r="63800" x14ac:dyDescent="0.2"/>
    <row r="63801" x14ac:dyDescent="0.2"/>
    <row r="63802" x14ac:dyDescent="0.2"/>
    <row r="63803" x14ac:dyDescent="0.2"/>
    <row r="63804" x14ac:dyDescent="0.2"/>
    <row r="63805" x14ac:dyDescent="0.2"/>
    <row r="63806" x14ac:dyDescent="0.2"/>
    <row r="63807" x14ac:dyDescent="0.2"/>
    <row r="63808" x14ac:dyDescent="0.2"/>
    <row r="63809" x14ac:dyDescent="0.2"/>
    <row r="63810" x14ac:dyDescent="0.2"/>
    <row r="63811" x14ac:dyDescent="0.2"/>
    <row r="63812" x14ac:dyDescent="0.2"/>
    <row r="63813" x14ac:dyDescent="0.2"/>
    <row r="63814" x14ac:dyDescent="0.2"/>
    <row r="63815" x14ac:dyDescent="0.2"/>
    <row r="63816" x14ac:dyDescent="0.2"/>
    <row r="63817" x14ac:dyDescent="0.2"/>
    <row r="63818" x14ac:dyDescent="0.2"/>
    <row r="63819" x14ac:dyDescent="0.2"/>
    <row r="63820" x14ac:dyDescent="0.2"/>
    <row r="63821" x14ac:dyDescent="0.2"/>
    <row r="63822" x14ac:dyDescent="0.2"/>
    <row r="63823" x14ac:dyDescent="0.2"/>
    <row r="63824" x14ac:dyDescent="0.2"/>
    <row r="63825" x14ac:dyDescent="0.2"/>
    <row r="63826" x14ac:dyDescent="0.2"/>
    <row r="63827" x14ac:dyDescent="0.2"/>
    <row r="63828" x14ac:dyDescent="0.2"/>
    <row r="63829" x14ac:dyDescent="0.2"/>
    <row r="63830" x14ac:dyDescent="0.2"/>
    <row r="63831" x14ac:dyDescent="0.2"/>
    <row r="63832" x14ac:dyDescent="0.2"/>
    <row r="63833" x14ac:dyDescent="0.2"/>
    <row r="63834" x14ac:dyDescent="0.2"/>
    <row r="63835" x14ac:dyDescent="0.2"/>
    <row r="63836" x14ac:dyDescent="0.2"/>
    <row r="63837" x14ac:dyDescent="0.2"/>
    <row r="63838" x14ac:dyDescent="0.2"/>
    <row r="63839" x14ac:dyDescent="0.2"/>
    <row r="63840" x14ac:dyDescent="0.2"/>
    <row r="63841" x14ac:dyDescent="0.2"/>
    <row r="63842" x14ac:dyDescent="0.2"/>
    <row r="63843" x14ac:dyDescent="0.2"/>
    <row r="63844" x14ac:dyDescent="0.2"/>
    <row r="63845" x14ac:dyDescent="0.2"/>
    <row r="63846" x14ac:dyDescent="0.2"/>
    <row r="63847" x14ac:dyDescent="0.2"/>
    <row r="63848" x14ac:dyDescent="0.2"/>
    <row r="63849" x14ac:dyDescent="0.2"/>
    <row r="63850" x14ac:dyDescent="0.2"/>
    <row r="63851" x14ac:dyDescent="0.2"/>
    <row r="63852" x14ac:dyDescent="0.2"/>
    <row r="63853" x14ac:dyDescent="0.2"/>
    <row r="63854" x14ac:dyDescent="0.2"/>
    <row r="63855" x14ac:dyDescent="0.2"/>
    <row r="63856" x14ac:dyDescent="0.2"/>
    <row r="63857" x14ac:dyDescent="0.2"/>
    <row r="63858" x14ac:dyDescent="0.2"/>
    <row r="63859" x14ac:dyDescent="0.2"/>
    <row r="63860" x14ac:dyDescent="0.2"/>
    <row r="63861" x14ac:dyDescent="0.2"/>
    <row r="63862" x14ac:dyDescent="0.2"/>
    <row r="63863" x14ac:dyDescent="0.2"/>
    <row r="63864" x14ac:dyDescent="0.2"/>
    <row r="63865" x14ac:dyDescent="0.2"/>
    <row r="63866" x14ac:dyDescent="0.2"/>
    <row r="63867" x14ac:dyDescent="0.2"/>
    <row r="63868" x14ac:dyDescent="0.2"/>
    <row r="63869" x14ac:dyDescent="0.2"/>
    <row r="63870" x14ac:dyDescent="0.2"/>
    <row r="63871" x14ac:dyDescent="0.2"/>
    <row r="63872" x14ac:dyDescent="0.2"/>
    <row r="63873" x14ac:dyDescent="0.2"/>
    <row r="63874" x14ac:dyDescent="0.2"/>
    <row r="63875" x14ac:dyDescent="0.2"/>
    <row r="63876" x14ac:dyDescent="0.2"/>
    <row r="63877" x14ac:dyDescent="0.2"/>
    <row r="63878" x14ac:dyDescent="0.2"/>
    <row r="63879" x14ac:dyDescent="0.2"/>
    <row r="63880" x14ac:dyDescent="0.2"/>
    <row r="63881" x14ac:dyDescent="0.2"/>
    <row r="63882" x14ac:dyDescent="0.2"/>
    <row r="63883" x14ac:dyDescent="0.2"/>
    <row r="63884" x14ac:dyDescent="0.2"/>
    <row r="63885" x14ac:dyDescent="0.2"/>
    <row r="63886" x14ac:dyDescent="0.2"/>
    <row r="63887" x14ac:dyDescent="0.2"/>
    <row r="63888" x14ac:dyDescent="0.2"/>
    <row r="63889" x14ac:dyDescent="0.2"/>
    <row r="63890" x14ac:dyDescent="0.2"/>
    <row r="63891" x14ac:dyDescent="0.2"/>
    <row r="63892" x14ac:dyDescent="0.2"/>
    <row r="63893" x14ac:dyDescent="0.2"/>
    <row r="63894" x14ac:dyDescent="0.2"/>
    <row r="63895" x14ac:dyDescent="0.2"/>
    <row r="63896" x14ac:dyDescent="0.2"/>
    <row r="63897" x14ac:dyDescent="0.2"/>
    <row r="63898" x14ac:dyDescent="0.2"/>
    <row r="63899" x14ac:dyDescent="0.2"/>
    <row r="63900" x14ac:dyDescent="0.2"/>
    <row r="63901" x14ac:dyDescent="0.2"/>
    <row r="63902" x14ac:dyDescent="0.2"/>
    <row r="63903" x14ac:dyDescent="0.2"/>
    <row r="63904" x14ac:dyDescent="0.2"/>
    <row r="63905" x14ac:dyDescent="0.2"/>
    <row r="63906" x14ac:dyDescent="0.2"/>
    <row r="63907" x14ac:dyDescent="0.2"/>
    <row r="63908" x14ac:dyDescent="0.2"/>
    <row r="63909" x14ac:dyDescent="0.2"/>
    <row r="63910" x14ac:dyDescent="0.2"/>
    <row r="63911" x14ac:dyDescent="0.2"/>
    <row r="63912" x14ac:dyDescent="0.2"/>
    <row r="63913" x14ac:dyDescent="0.2"/>
    <row r="63914" x14ac:dyDescent="0.2"/>
    <row r="63915" x14ac:dyDescent="0.2"/>
    <row r="63916" x14ac:dyDescent="0.2"/>
    <row r="63917" x14ac:dyDescent="0.2"/>
    <row r="63918" x14ac:dyDescent="0.2"/>
    <row r="63919" x14ac:dyDescent="0.2"/>
    <row r="63920" x14ac:dyDescent="0.2"/>
    <row r="63921" x14ac:dyDescent="0.2"/>
    <row r="63922" x14ac:dyDescent="0.2"/>
    <row r="63923" x14ac:dyDescent="0.2"/>
    <row r="63924" x14ac:dyDescent="0.2"/>
    <row r="63925" x14ac:dyDescent="0.2"/>
    <row r="63926" x14ac:dyDescent="0.2"/>
    <row r="63927" x14ac:dyDescent="0.2"/>
    <row r="63928" x14ac:dyDescent="0.2"/>
    <row r="63929" x14ac:dyDescent="0.2"/>
    <row r="63930" x14ac:dyDescent="0.2"/>
    <row r="63931" x14ac:dyDescent="0.2"/>
    <row r="63932" x14ac:dyDescent="0.2"/>
    <row r="63933" x14ac:dyDescent="0.2"/>
    <row r="63934" x14ac:dyDescent="0.2"/>
    <row r="63935" x14ac:dyDescent="0.2"/>
    <row r="63936" x14ac:dyDescent="0.2"/>
    <row r="63937" x14ac:dyDescent="0.2"/>
    <row r="63938" x14ac:dyDescent="0.2"/>
    <row r="63939" x14ac:dyDescent="0.2"/>
    <row r="63940" x14ac:dyDescent="0.2"/>
    <row r="63941" x14ac:dyDescent="0.2"/>
    <row r="63942" x14ac:dyDescent="0.2"/>
    <row r="63943" x14ac:dyDescent="0.2"/>
    <row r="63944" x14ac:dyDescent="0.2"/>
    <row r="63945" x14ac:dyDescent="0.2"/>
    <row r="63946" x14ac:dyDescent="0.2"/>
    <row r="63947" x14ac:dyDescent="0.2"/>
    <row r="63948" x14ac:dyDescent="0.2"/>
    <row r="63949" x14ac:dyDescent="0.2"/>
    <row r="63950" x14ac:dyDescent="0.2"/>
    <row r="63951" x14ac:dyDescent="0.2"/>
    <row r="63952" x14ac:dyDescent="0.2"/>
    <row r="63953" x14ac:dyDescent="0.2"/>
    <row r="63954" x14ac:dyDescent="0.2"/>
    <row r="63955" x14ac:dyDescent="0.2"/>
    <row r="63956" x14ac:dyDescent="0.2"/>
    <row r="63957" x14ac:dyDescent="0.2"/>
    <row r="63958" x14ac:dyDescent="0.2"/>
    <row r="63959" x14ac:dyDescent="0.2"/>
    <row r="63960" x14ac:dyDescent="0.2"/>
    <row r="63961" x14ac:dyDescent="0.2"/>
    <row r="63962" x14ac:dyDescent="0.2"/>
    <row r="63963" x14ac:dyDescent="0.2"/>
    <row r="63964" x14ac:dyDescent="0.2"/>
    <row r="63965" x14ac:dyDescent="0.2"/>
    <row r="63966" x14ac:dyDescent="0.2"/>
    <row r="63967" x14ac:dyDescent="0.2"/>
    <row r="63968" x14ac:dyDescent="0.2"/>
    <row r="63969" x14ac:dyDescent="0.2"/>
    <row r="63970" x14ac:dyDescent="0.2"/>
    <row r="63971" x14ac:dyDescent="0.2"/>
    <row r="63972" x14ac:dyDescent="0.2"/>
    <row r="63973" x14ac:dyDescent="0.2"/>
    <row r="63974" x14ac:dyDescent="0.2"/>
    <row r="63975" x14ac:dyDescent="0.2"/>
    <row r="63976" x14ac:dyDescent="0.2"/>
    <row r="63977" x14ac:dyDescent="0.2"/>
    <row r="63978" x14ac:dyDescent="0.2"/>
    <row r="63979" x14ac:dyDescent="0.2"/>
    <row r="63980" x14ac:dyDescent="0.2"/>
    <row r="63981" x14ac:dyDescent="0.2"/>
    <row r="63982" x14ac:dyDescent="0.2"/>
    <row r="63983" x14ac:dyDescent="0.2"/>
    <row r="63984" x14ac:dyDescent="0.2"/>
    <row r="63985" x14ac:dyDescent="0.2"/>
    <row r="63986" x14ac:dyDescent="0.2"/>
    <row r="63987" x14ac:dyDescent="0.2"/>
    <row r="63988" x14ac:dyDescent="0.2"/>
    <row r="63989" x14ac:dyDescent="0.2"/>
    <row r="63990" x14ac:dyDescent="0.2"/>
    <row r="63991" x14ac:dyDescent="0.2"/>
    <row r="63992" x14ac:dyDescent="0.2"/>
    <row r="63993" x14ac:dyDescent="0.2"/>
    <row r="63994" x14ac:dyDescent="0.2"/>
    <row r="63995" x14ac:dyDescent="0.2"/>
    <row r="63996" x14ac:dyDescent="0.2"/>
    <row r="63997" x14ac:dyDescent="0.2"/>
    <row r="63998" x14ac:dyDescent="0.2"/>
    <row r="63999" x14ac:dyDescent="0.2"/>
    <row r="64000" x14ac:dyDescent="0.2"/>
    <row r="64001" x14ac:dyDescent="0.2"/>
    <row r="64002" x14ac:dyDescent="0.2"/>
    <row r="64003" x14ac:dyDescent="0.2"/>
    <row r="64004" x14ac:dyDescent="0.2"/>
    <row r="64005" x14ac:dyDescent="0.2"/>
    <row r="64006" x14ac:dyDescent="0.2"/>
    <row r="64007" x14ac:dyDescent="0.2"/>
    <row r="64008" x14ac:dyDescent="0.2"/>
    <row r="64009" x14ac:dyDescent="0.2"/>
    <row r="64010" x14ac:dyDescent="0.2"/>
    <row r="64011" x14ac:dyDescent="0.2"/>
    <row r="64012" x14ac:dyDescent="0.2"/>
    <row r="64013" x14ac:dyDescent="0.2"/>
    <row r="64014" x14ac:dyDescent="0.2"/>
    <row r="64015" x14ac:dyDescent="0.2"/>
    <row r="64016" x14ac:dyDescent="0.2"/>
    <row r="64017" x14ac:dyDescent="0.2"/>
    <row r="64018" x14ac:dyDescent="0.2"/>
    <row r="64019" x14ac:dyDescent="0.2"/>
    <row r="64020" x14ac:dyDescent="0.2"/>
    <row r="64021" x14ac:dyDescent="0.2"/>
    <row r="64022" x14ac:dyDescent="0.2"/>
    <row r="64023" x14ac:dyDescent="0.2"/>
    <row r="64024" x14ac:dyDescent="0.2"/>
    <row r="64025" x14ac:dyDescent="0.2"/>
    <row r="64026" x14ac:dyDescent="0.2"/>
    <row r="64027" x14ac:dyDescent="0.2"/>
    <row r="64028" x14ac:dyDescent="0.2"/>
    <row r="64029" x14ac:dyDescent="0.2"/>
    <row r="64030" x14ac:dyDescent="0.2"/>
    <row r="64031" x14ac:dyDescent="0.2"/>
    <row r="64032" x14ac:dyDescent="0.2"/>
    <row r="64033" x14ac:dyDescent="0.2"/>
    <row r="64034" x14ac:dyDescent="0.2"/>
    <row r="64035" x14ac:dyDescent="0.2"/>
    <row r="64036" x14ac:dyDescent="0.2"/>
    <row r="64037" x14ac:dyDescent="0.2"/>
    <row r="64038" x14ac:dyDescent="0.2"/>
    <row r="64039" x14ac:dyDescent="0.2"/>
    <row r="64040" x14ac:dyDescent="0.2"/>
    <row r="64041" x14ac:dyDescent="0.2"/>
    <row r="64042" x14ac:dyDescent="0.2"/>
    <row r="64043" x14ac:dyDescent="0.2"/>
    <row r="64044" x14ac:dyDescent="0.2"/>
    <row r="64045" x14ac:dyDescent="0.2"/>
    <row r="64046" x14ac:dyDescent="0.2"/>
    <row r="64047" x14ac:dyDescent="0.2"/>
    <row r="64048" x14ac:dyDescent="0.2"/>
    <row r="64049" x14ac:dyDescent="0.2"/>
    <row r="64050" x14ac:dyDescent="0.2"/>
    <row r="64051" x14ac:dyDescent="0.2"/>
    <row r="64052" x14ac:dyDescent="0.2"/>
    <row r="64053" x14ac:dyDescent="0.2"/>
    <row r="64054" x14ac:dyDescent="0.2"/>
    <row r="64055" x14ac:dyDescent="0.2"/>
    <row r="64056" x14ac:dyDescent="0.2"/>
    <row r="64057" x14ac:dyDescent="0.2"/>
    <row r="64058" x14ac:dyDescent="0.2"/>
    <row r="64059" x14ac:dyDescent="0.2"/>
    <row r="64060" x14ac:dyDescent="0.2"/>
    <row r="64061" x14ac:dyDescent="0.2"/>
    <row r="64062" x14ac:dyDescent="0.2"/>
    <row r="64063" x14ac:dyDescent="0.2"/>
    <row r="64064" x14ac:dyDescent="0.2"/>
    <row r="64065" x14ac:dyDescent="0.2"/>
    <row r="64066" x14ac:dyDescent="0.2"/>
    <row r="64067" x14ac:dyDescent="0.2"/>
    <row r="64068" x14ac:dyDescent="0.2"/>
    <row r="64069" x14ac:dyDescent="0.2"/>
    <row r="64070" x14ac:dyDescent="0.2"/>
    <row r="64071" x14ac:dyDescent="0.2"/>
    <row r="64072" x14ac:dyDescent="0.2"/>
    <row r="64073" x14ac:dyDescent="0.2"/>
    <row r="64074" x14ac:dyDescent="0.2"/>
    <row r="64075" x14ac:dyDescent="0.2"/>
    <row r="64076" x14ac:dyDescent="0.2"/>
    <row r="64077" x14ac:dyDescent="0.2"/>
    <row r="64078" x14ac:dyDescent="0.2"/>
    <row r="64079" x14ac:dyDescent="0.2"/>
    <row r="64080" x14ac:dyDescent="0.2"/>
    <row r="64081" x14ac:dyDescent="0.2"/>
    <row r="64082" x14ac:dyDescent="0.2"/>
    <row r="64083" x14ac:dyDescent="0.2"/>
    <row r="64084" x14ac:dyDescent="0.2"/>
    <row r="64085" x14ac:dyDescent="0.2"/>
    <row r="64086" x14ac:dyDescent="0.2"/>
    <row r="64087" x14ac:dyDescent="0.2"/>
    <row r="64088" x14ac:dyDescent="0.2"/>
    <row r="64089" x14ac:dyDescent="0.2"/>
    <row r="64090" x14ac:dyDescent="0.2"/>
    <row r="64091" x14ac:dyDescent="0.2"/>
    <row r="64092" x14ac:dyDescent="0.2"/>
    <row r="64093" x14ac:dyDescent="0.2"/>
    <row r="64094" x14ac:dyDescent="0.2"/>
    <row r="64095" x14ac:dyDescent="0.2"/>
    <row r="64096" x14ac:dyDescent="0.2"/>
    <row r="64097" x14ac:dyDescent="0.2"/>
    <row r="64098" x14ac:dyDescent="0.2"/>
    <row r="64099" x14ac:dyDescent="0.2"/>
    <row r="64100" x14ac:dyDescent="0.2"/>
    <row r="64101" x14ac:dyDescent="0.2"/>
    <row r="64102" x14ac:dyDescent="0.2"/>
    <row r="64103" x14ac:dyDescent="0.2"/>
    <row r="64104" x14ac:dyDescent="0.2"/>
    <row r="64105" x14ac:dyDescent="0.2"/>
    <row r="64106" x14ac:dyDescent="0.2"/>
    <row r="64107" x14ac:dyDescent="0.2"/>
    <row r="64108" x14ac:dyDescent="0.2"/>
    <row r="64109" x14ac:dyDescent="0.2"/>
    <row r="64110" x14ac:dyDescent="0.2"/>
    <row r="64111" x14ac:dyDescent="0.2"/>
    <row r="64112" x14ac:dyDescent="0.2"/>
    <row r="64113" x14ac:dyDescent="0.2"/>
    <row r="64114" x14ac:dyDescent="0.2"/>
    <row r="64115" x14ac:dyDescent="0.2"/>
    <row r="64116" x14ac:dyDescent="0.2"/>
    <row r="64117" x14ac:dyDescent="0.2"/>
    <row r="64118" x14ac:dyDescent="0.2"/>
    <row r="64119" x14ac:dyDescent="0.2"/>
    <row r="64120" x14ac:dyDescent="0.2"/>
    <row r="64121" x14ac:dyDescent="0.2"/>
    <row r="64122" x14ac:dyDescent="0.2"/>
    <row r="64123" x14ac:dyDescent="0.2"/>
    <row r="64124" x14ac:dyDescent="0.2"/>
    <row r="64125" x14ac:dyDescent="0.2"/>
    <row r="64126" x14ac:dyDescent="0.2"/>
    <row r="64127" x14ac:dyDescent="0.2"/>
    <row r="64128" x14ac:dyDescent="0.2"/>
    <row r="64129" x14ac:dyDescent="0.2"/>
    <row r="64130" x14ac:dyDescent="0.2"/>
    <row r="64131" x14ac:dyDescent="0.2"/>
    <row r="64132" x14ac:dyDescent="0.2"/>
    <row r="64133" x14ac:dyDescent="0.2"/>
    <row r="64134" x14ac:dyDescent="0.2"/>
    <row r="64135" x14ac:dyDescent="0.2"/>
    <row r="64136" x14ac:dyDescent="0.2"/>
    <row r="64137" x14ac:dyDescent="0.2"/>
    <row r="64138" x14ac:dyDescent="0.2"/>
    <row r="64139" x14ac:dyDescent="0.2"/>
    <row r="64140" x14ac:dyDescent="0.2"/>
    <row r="64141" x14ac:dyDescent="0.2"/>
    <row r="64142" x14ac:dyDescent="0.2"/>
    <row r="64143" x14ac:dyDescent="0.2"/>
    <row r="64144" x14ac:dyDescent="0.2"/>
    <row r="64145" x14ac:dyDescent="0.2"/>
    <row r="64146" x14ac:dyDescent="0.2"/>
    <row r="64147" x14ac:dyDescent="0.2"/>
    <row r="64148" x14ac:dyDescent="0.2"/>
    <row r="64149" x14ac:dyDescent="0.2"/>
    <row r="64150" x14ac:dyDescent="0.2"/>
    <row r="64151" x14ac:dyDescent="0.2"/>
    <row r="64152" x14ac:dyDescent="0.2"/>
    <row r="64153" x14ac:dyDescent="0.2"/>
    <row r="64154" x14ac:dyDescent="0.2"/>
    <row r="64155" x14ac:dyDescent="0.2"/>
    <row r="64156" x14ac:dyDescent="0.2"/>
    <row r="64157" x14ac:dyDescent="0.2"/>
    <row r="64158" x14ac:dyDescent="0.2"/>
    <row r="64159" x14ac:dyDescent="0.2"/>
    <row r="64160" x14ac:dyDescent="0.2"/>
    <row r="64161" x14ac:dyDescent="0.2"/>
    <row r="64162" x14ac:dyDescent="0.2"/>
    <row r="64163" x14ac:dyDescent="0.2"/>
    <row r="64164" x14ac:dyDescent="0.2"/>
    <row r="64165" x14ac:dyDescent="0.2"/>
    <row r="64166" x14ac:dyDescent="0.2"/>
    <row r="64167" x14ac:dyDescent="0.2"/>
    <row r="64168" x14ac:dyDescent="0.2"/>
    <row r="64169" x14ac:dyDescent="0.2"/>
    <row r="64170" x14ac:dyDescent="0.2"/>
    <row r="64171" x14ac:dyDescent="0.2"/>
    <row r="64172" x14ac:dyDescent="0.2"/>
    <row r="64173" x14ac:dyDescent="0.2"/>
    <row r="64174" x14ac:dyDescent="0.2"/>
    <row r="64175" x14ac:dyDescent="0.2"/>
    <row r="64176" x14ac:dyDescent="0.2"/>
    <row r="64177" x14ac:dyDescent="0.2"/>
    <row r="64178" x14ac:dyDescent="0.2"/>
    <row r="64179" x14ac:dyDescent="0.2"/>
    <row r="64180" x14ac:dyDescent="0.2"/>
    <row r="64181" x14ac:dyDescent="0.2"/>
    <row r="64182" x14ac:dyDescent="0.2"/>
    <row r="64183" x14ac:dyDescent="0.2"/>
    <row r="64184" x14ac:dyDescent="0.2"/>
    <row r="64185" x14ac:dyDescent="0.2"/>
    <row r="64186" x14ac:dyDescent="0.2"/>
    <row r="64187" x14ac:dyDescent="0.2"/>
    <row r="64188" x14ac:dyDescent="0.2"/>
    <row r="64189" x14ac:dyDescent="0.2"/>
    <row r="64190" x14ac:dyDescent="0.2"/>
    <row r="64191" x14ac:dyDescent="0.2"/>
    <row r="64192" x14ac:dyDescent="0.2"/>
    <row r="64193" x14ac:dyDescent="0.2"/>
    <row r="64194" x14ac:dyDescent="0.2"/>
    <row r="64195" x14ac:dyDescent="0.2"/>
    <row r="64196" x14ac:dyDescent="0.2"/>
    <row r="64197" x14ac:dyDescent="0.2"/>
    <row r="64198" x14ac:dyDescent="0.2"/>
    <row r="64199" x14ac:dyDescent="0.2"/>
    <row r="64200" x14ac:dyDescent="0.2"/>
    <row r="64201" x14ac:dyDescent="0.2"/>
    <row r="64202" x14ac:dyDescent="0.2"/>
    <row r="64203" x14ac:dyDescent="0.2"/>
    <row r="64204" x14ac:dyDescent="0.2"/>
    <row r="64205" x14ac:dyDescent="0.2"/>
    <row r="64206" x14ac:dyDescent="0.2"/>
    <row r="64207" x14ac:dyDescent="0.2"/>
    <row r="64208" x14ac:dyDescent="0.2"/>
    <row r="64209" x14ac:dyDescent="0.2"/>
    <row r="64210" x14ac:dyDescent="0.2"/>
    <row r="64211" x14ac:dyDescent="0.2"/>
    <row r="64212" x14ac:dyDescent="0.2"/>
    <row r="64213" x14ac:dyDescent="0.2"/>
    <row r="64214" x14ac:dyDescent="0.2"/>
    <row r="64215" x14ac:dyDescent="0.2"/>
    <row r="64216" x14ac:dyDescent="0.2"/>
    <row r="64217" x14ac:dyDescent="0.2"/>
    <row r="64218" x14ac:dyDescent="0.2"/>
    <row r="64219" x14ac:dyDescent="0.2"/>
    <row r="64220" x14ac:dyDescent="0.2"/>
    <row r="64221" x14ac:dyDescent="0.2"/>
    <row r="64222" x14ac:dyDescent="0.2"/>
    <row r="64223" x14ac:dyDescent="0.2"/>
    <row r="64224" x14ac:dyDescent="0.2"/>
    <row r="64225" x14ac:dyDescent="0.2"/>
    <row r="64226" x14ac:dyDescent="0.2"/>
    <row r="64227" x14ac:dyDescent="0.2"/>
    <row r="64228" x14ac:dyDescent="0.2"/>
    <row r="64229" x14ac:dyDescent="0.2"/>
    <row r="64230" x14ac:dyDescent="0.2"/>
    <row r="64231" x14ac:dyDescent="0.2"/>
    <row r="64232" x14ac:dyDescent="0.2"/>
    <row r="64233" x14ac:dyDescent="0.2"/>
    <row r="64234" x14ac:dyDescent="0.2"/>
    <row r="64235" x14ac:dyDescent="0.2"/>
    <row r="64236" x14ac:dyDescent="0.2"/>
    <row r="64237" x14ac:dyDescent="0.2"/>
    <row r="64238" x14ac:dyDescent="0.2"/>
    <row r="64239" x14ac:dyDescent="0.2"/>
    <row r="64240" x14ac:dyDescent="0.2"/>
    <row r="64241" x14ac:dyDescent="0.2"/>
    <row r="64242" x14ac:dyDescent="0.2"/>
    <row r="64243" x14ac:dyDescent="0.2"/>
    <row r="64244" x14ac:dyDescent="0.2"/>
    <row r="64245" x14ac:dyDescent="0.2"/>
    <row r="64246" x14ac:dyDescent="0.2"/>
    <row r="64247" x14ac:dyDescent="0.2"/>
    <row r="64248" x14ac:dyDescent="0.2"/>
    <row r="64249" x14ac:dyDescent="0.2"/>
    <row r="64250" x14ac:dyDescent="0.2"/>
    <row r="64251" x14ac:dyDescent="0.2"/>
    <row r="64252" x14ac:dyDescent="0.2"/>
    <row r="64253" x14ac:dyDescent="0.2"/>
    <row r="64254" x14ac:dyDescent="0.2"/>
    <row r="64255" x14ac:dyDescent="0.2"/>
    <row r="64256" x14ac:dyDescent="0.2"/>
    <row r="64257" x14ac:dyDescent="0.2"/>
    <row r="64258" x14ac:dyDescent="0.2"/>
    <row r="64259" x14ac:dyDescent="0.2"/>
    <row r="64260" x14ac:dyDescent="0.2"/>
    <row r="64261" x14ac:dyDescent="0.2"/>
    <row r="64262" x14ac:dyDescent="0.2"/>
    <row r="64263" x14ac:dyDescent="0.2"/>
    <row r="64264" x14ac:dyDescent="0.2"/>
    <row r="64265" x14ac:dyDescent="0.2"/>
    <row r="64266" x14ac:dyDescent="0.2"/>
    <row r="64267" x14ac:dyDescent="0.2"/>
    <row r="64268" x14ac:dyDescent="0.2"/>
    <row r="64269" x14ac:dyDescent="0.2"/>
    <row r="64270" x14ac:dyDescent="0.2"/>
    <row r="64271" x14ac:dyDescent="0.2"/>
    <row r="64272" x14ac:dyDescent="0.2"/>
    <row r="64273" x14ac:dyDescent="0.2"/>
    <row r="64274" x14ac:dyDescent="0.2"/>
    <row r="64275" x14ac:dyDescent="0.2"/>
    <row r="64276" x14ac:dyDescent="0.2"/>
    <row r="64277" x14ac:dyDescent="0.2"/>
    <row r="64278" x14ac:dyDescent="0.2"/>
    <row r="64279" x14ac:dyDescent="0.2"/>
    <row r="64280" x14ac:dyDescent="0.2"/>
    <row r="64281" x14ac:dyDescent="0.2"/>
    <row r="64282" x14ac:dyDescent="0.2"/>
    <row r="64283" x14ac:dyDescent="0.2"/>
    <row r="64284" x14ac:dyDescent="0.2"/>
    <row r="64285" x14ac:dyDescent="0.2"/>
    <row r="64286" x14ac:dyDescent="0.2"/>
    <row r="64287" x14ac:dyDescent="0.2"/>
    <row r="64288" x14ac:dyDescent="0.2"/>
    <row r="64289" x14ac:dyDescent="0.2"/>
    <row r="64290" x14ac:dyDescent="0.2"/>
    <row r="64291" x14ac:dyDescent="0.2"/>
    <row r="64292" x14ac:dyDescent="0.2"/>
    <row r="64293" x14ac:dyDescent="0.2"/>
    <row r="64294" x14ac:dyDescent="0.2"/>
    <row r="64295" x14ac:dyDescent="0.2"/>
    <row r="64296" x14ac:dyDescent="0.2"/>
    <row r="64297" x14ac:dyDescent="0.2"/>
    <row r="64298" x14ac:dyDescent="0.2"/>
    <row r="64299" x14ac:dyDescent="0.2"/>
    <row r="64300" x14ac:dyDescent="0.2"/>
    <row r="64301" x14ac:dyDescent="0.2"/>
    <row r="64302" x14ac:dyDescent="0.2"/>
    <row r="64303" x14ac:dyDescent="0.2"/>
    <row r="64304" x14ac:dyDescent="0.2"/>
    <row r="64305" x14ac:dyDescent="0.2"/>
    <row r="64306" x14ac:dyDescent="0.2"/>
    <row r="64307" x14ac:dyDescent="0.2"/>
    <row r="64308" x14ac:dyDescent="0.2"/>
    <row r="64309" x14ac:dyDescent="0.2"/>
    <row r="64310" x14ac:dyDescent="0.2"/>
    <row r="64311" x14ac:dyDescent="0.2"/>
    <row r="64312" x14ac:dyDescent="0.2"/>
    <row r="64313" x14ac:dyDescent="0.2"/>
    <row r="64314" x14ac:dyDescent="0.2"/>
    <row r="64315" x14ac:dyDescent="0.2"/>
    <row r="64316" x14ac:dyDescent="0.2"/>
    <row r="64317" x14ac:dyDescent="0.2"/>
    <row r="64318" x14ac:dyDescent="0.2"/>
    <row r="64319" x14ac:dyDescent="0.2"/>
    <row r="64320" x14ac:dyDescent="0.2"/>
    <row r="64321" x14ac:dyDescent="0.2"/>
    <row r="64322" x14ac:dyDescent="0.2"/>
    <row r="64323" x14ac:dyDescent="0.2"/>
    <row r="64324" x14ac:dyDescent="0.2"/>
    <row r="64325" x14ac:dyDescent="0.2"/>
    <row r="64326" x14ac:dyDescent="0.2"/>
    <row r="64327" x14ac:dyDescent="0.2"/>
    <row r="64328" x14ac:dyDescent="0.2"/>
    <row r="64329" x14ac:dyDescent="0.2"/>
    <row r="64330" x14ac:dyDescent="0.2"/>
    <row r="64331" x14ac:dyDescent="0.2"/>
    <row r="64332" x14ac:dyDescent="0.2"/>
    <row r="64333" x14ac:dyDescent="0.2"/>
    <row r="64334" x14ac:dyDescent="0.2"/>
    <row r="64335" x14ac:dyDescent="0.2"/>
    <row r="64336" x14ac:dyDescent="0.2"/>
    <row r="64337" x14ac:dyDescent="0.2"/>
    <row r="64338" x14ac:dyDescent="0.2"/>
    <row r="64339" x14ac:dyDescent="0.2"/>
    <row r="64340" x14ac:dyDescent="0.2"/>
    <row r="64341" x14ac:dyDescent="0.2"/>
    <row r="64342" x14ac:dyDescent="0.2"/>
    <row r="64343" x14ac:dyDescent="0.2"/>
    <row r="64344" x14ac:dyDescent="0.2"/>
    <row r="64345" x14ac:dyDescent="0.2"/>
    <row r="64346" x14ac:dyDescent="0.2"/>
    <row r="64347" x14ac:dyDescent="0.2"/>
    <row r="64348" x14ac:dyDescent="0.2"/>
    <row r="64349" x14ac:dyDescent="0.2"/>
    <row r="64350" x14ac:dyDescent="0.2"/>
    <row r="64351" x14ac:dyDescent="0.2"/>
    <row r="64352" x14ac:dyDescent="0.2"/>
    <row r="64353" x14ac:dyDescent="0.2"/>
    <row r="64354" x14ac:dyDescent="0.2"/>
    <row r="64355" x14ac:dyDescent="0.2"/>
    <row r="64356" x14ac:dyDescent="0.2"/>
    <row r="64357" x14ac:dyDescent="0.2"/>
    <row r="64358" x14ac:dyDescent="0.2"/>
    <row r="64359" x14ac:dyDescent="0.2"/>
    <row r="64360" x14ac:dyDescent="0.2"/>
    <row r="64361" x14ac:dyDescent="0.2"/>
    <row r="64362" x14ac:dyDescent="0.2"/>
    <row r="64363" x14ac:dyDescent="0.2"/>
    <row r="64364" x14ac:dyDescent="0.2"/>
    <row r="64365" x14ac:dyDescent="0.2"/>
    <row r="64366" x14ac:dyDescent="0.2"/>
    <row r="64367" x14ac:dyDescent="0.2"/>
    <row r="64368" x14ac:dyDescent="0.2"/>
    <row r="64369" x14ac:dyDescent="0.2"/>
    <row r="64370" x14ac:dyDescent="0.2"/>
    <row r="64371" x14ac:dyDescent="0.2"/>
    <row r="64372" x14ac:dyDescent="0.2"/>
    <row r="64373" x14ac:dyDescent="0.2"/>
    <row r="64374" x14ac:dyDescent="0.2"/>
    <row r="64375" x14ac:dyDescent="0.2"/>
    <row r="64376" x14ac:dyDescent="0.2"/>
    <row r="64377" x14ac:dyDescent="0.2"/>
    <row r="64378" x14ac:dyDescent="0.2"/>
    <row r="64379" x14ac:dyDescent="0.2"/>
    <row r="64380" x14ac:dyDescent="0.2"/>
    <row r="64381" x14ac:dyDescent="0.2"/>
    <row r="64382" x14ac:dyDescent="0.2"/>
    <row r="64383" x14ac:dyDescent="0.2"/>
    <row r="64384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sheetProtection formatCells="0" formatColumns="0" autoFilter="0"/>
  <customSheetViews>
    <customSheetView guid="{4183177D-A470-4395-87EE-308BB48BFA1A}" fitToPage="1" showAutoFilter="1" hiddenRows="1" hiddenColumns="1">
      <pane xSplit="1" ySplit="6" topLeftCell="B7" activePane="bottomRight" state="frozen"/>
      <selection pane="bottomRight" activeCell="B7" sqref="B7"/>
      <pageMargins left="0.27559055118110237" right="0.19685039370078741" top="0.35433070866141736" bottom="0.31496062992125984" header="0.31496062992125984" footer="0.27559055118110237"/>
      <pageSetup paperSize="9" scale="66" fitToHeight="100" orientation="landscape" blackAndWhite="1" r:id="rId1"/>
      <headerFooter alignWithMargins="0"/>
      <autoFilter ref="B1"/>
    </customSheetView>
    <customSheetView guid="{AF97BA83-6C4E-4F92-8F85-60362F83C6A3}" fitToPage="1" showAutoFilter="1" hiddenRows="1" hiddenColumns="1">
      <pane xSplit="1" ySplit="6" topLeftCell="B7" activePane="bottomRight" state="frozen"/>
      <selection pane="bottomRight" activeCell="B7" sqref="B7"/>
      <pageMargins left="0.27559055118110237" right="0.19685039370078741" top="0.35433070866141736" bottom="0.31496062992125984" header="0.31496062992125984" footer="0.27559055118110237"/>
      <pageSetup paperSize="9" scale="66" fitToHeight="100" orientation="landscape" blackAndWhite="1" r:id="rId2"/>
      <headerFooter alignWithMargins="0"/>
      <autoFilter ref="B1"/>
    </customSheetView>
  </customSheetViews>
  <mergeCells count="48">
    <mergeCell ref="C144:C145"/>
    <mergeCell ref="D144:D145"/>
    <mergeCell ref="E144:E145"/>
    <mergeCell ref="G144:G145"/>
    <mergeCell ref="A3:A5"/>
    <mergeCell ref="A66:A68"/>
    <mergeCell ref="B3:B5"/>
    <mergeCell ref="C3:F3"/>
    <mergeCell ref="E4:E5"/>
    <mergeCell ref="A143:A145"/>
    <mergeCell ref="B143:B145"/>
    <mergeCell ref="C143:F143"/>
    <mergeCell ref="D4:D5"/>
    <mergeCell ref="C67:C68"/>
    <mergeCell ref="D67:D68"/>
    <mergeCell ref="E67:E68"/>
    <mergeCell ref="H144:H145"/>
    <mergeCell ref="I144:I145"/>
    <mergeCell ref="I81:I82"/>
    <mergeCell ref="G67:G68"/>
    <mergeCell ref="H67:H68"/>
    <mergeCell ref="G80:J80"/>
    <mergeCell ref="G81:G82"/>
    <mergeCell ref="H81:H82"/>
    <mergeCell ref="G143:J143"/>
    <mergeCell ref="G3:J3"/>
    <mergeCell ref="H4:H5"/>
    <mergeCell ref="G4:G5"/>
    <mergeCell ref="G66:J66"/>
    <mergeCell ref="A80:A82"/>
    <mergeCell ref="B80:B82"/>
    <mergeCell ref="C80:F80"/>
    <mergeCell ref="C81:C82"/>
    <mergeCell ref="D81:D82"/>
    <mergeCell ref="E81:E82"/>
    <mergeCell ref="I4:I5"/>
    <mergeCell ref="C4:C5"/>
    <mergeCell ref="B66:B68"/>
    <mergeCell ref="C66:F66"/>
    <mergeCell ref="I67:I68"/>
    <mergeCell ref="K3:N3"/>
    <mergeCell ref="K4:K5"/>
    <mergeCell ref="L4:L5"/>
    <mergeCell ref="L67:L68"/>
    <mergeCell ref="K66:N66"/>
    <mergeCell ref="K67:K68"/>
    <mergeCell ref="M4:M5"/>
    <mergeCell ref="M67:M68"/>
  </mergeCells>
  <phoneticPr fontId="35" type="noConversion"/>
  <pageMargins left="0.19685039370078741" right="0.19685039370078741" top="0.35433070866141736" bottom="0.11811023622047245" header="0.31496062992125984" footer="0.27559055118110237"/>
  <pageSetup paperSize="9" scale="50" orientation="portrait" blackAndWhite="1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Q2375"/>
  <sheetViews>
    <sheetView zoomScale="85" zoomScaleNormal="85" workbookViewId="0">
      <selection sqref="A1:P20"/>
    </sheetView>
  </sheetViews>
  <sheetFormatPr defaultColWidth="9.140625" defaultRowHeight="12.75" x14ac:dyDescent="0.2"/>
  <cols>
    <col min="1" max="1" width="8.28515625" style="81" customWidth="1"/>
    <col min="2" max="2" width="36.28515625" style="81" customWidth="1"/>
    <col min="3" max="4" width="9.140625" style="81" customWidth="1"/>
    <col min="5" max="6" width="10.7109375" style="81" customWidth="1"/>
    <col min="7" max="7" width="12" style="81" customWidth="1"/>
    <col min="8" max="10" width="10.7109375" style="81" customWidth="1"/>
    <col min="11" max="11" width="12" style="81" customWidth="1"/>
    <col min="12" max="14" width="10.7109375" style="81" customWidth="1"/>
    <col min="15" max="15" width="12" style="81" customWidth="1"/>
    <col min="16" max="16" width="10.7109375" style="81" customWidth="1"/>
    <col min="17" max="17" width="0" style="81" hidden="1" customWidth="1"/>
    <col min="18" max="16384" width="9.140625" style="81"/>
  </cols>
  <sheetData>
    <row r="1" spans="1:17" ht="15.75" x14ac:dyDescent="0.25">
      <c r="A1" s="91" t="s">
        <v>27</v>
      </c>
      <c r="B1" s="92" t="s">
        <v>262</v>
      </c>
      <c r="Q1" s="81" t="s">
        <v>98</v>
      </c>
    </row>
    <row r="2" spans="1:17" ht="15.75" x14ac:dyDescent="0.25">
      <c r="A2" s="552" t="s">
        <v>327</v>
      </c>
      <c r="B2" s="92"/>
    </row>
    <row r="3" spans="1:17" ht="20.25" customHeight="1" x14ac:dyDescent="0.2">
      <c r="A3" s="636" t="s">
        <v>50</v>
      </c>
      <c r="B3" s="636" t="s">
        <v>260</v>
      </c>
      <c r="C3" s="636"/>
      <c r="D3" s="636"/>
      <c r="E3" s="634" t="s">
        <v>328</v>
      </c>
      <c r="F3" s="634"/>
      <c r="G3" s="634"/>
      <c r="H3" s="634"/>
      <c r="I3" s="634" t="s">
        <v>329</v>
      </c>
      <c r="J3" s="634"/>
      <c r="K3" s="634"/>
      <c r="L3" s="634"/>
      <c r="M3" s="634" t="s">
        <v>330</v>
      </c>
      <c r="N3" s="634"/>
      <c r="O3" s="634"/>
      <c r="P3" s="634"/>
      <c r="Q3" s="81" t="s">
        <v>98</v>
      </c>
    </row>
    <row r="4" spans="1:17" ht="12.75" customHeight="1" x14ac:dyDescent="0.2">
      <c r="A4" s="636"/>
      <c r="B4" s="636"/>
      <c r="C4" s="636"/>
      <c r="D4" s="636"/>
      <c r="E4" s="636" t="s">
        <v>54</v>
      </c>
      <c r="F4" s="636" t="s">
        <v>53</v>
      </c>
      <c r="G4" s="635" t="s">
        <v>168</v>
      </c>
      <c r="H4" s="540" t="s">
        <v>59</v>
      </c>
      <c r="I4" s="636" t="s">
        <v>61</v>
      </c>
      <c r="J4" s="636" t="s">
        <v>60</v>
      </c>
      <c r="K4" s="635" t="s">
        <v>168</v>
      </c>
      <c r="L4" s="540" t="s">
        <v>59</v>
      </c>
      <c r="M4" s="636" t="s">
        <v>61</v>
      </c>
      <c r="N4" s="636" t="s">
        <v>60</v>
      </c>
      <c r="O4" s="635" t="s">
        <v>168</v>
      </c>
      <c r="P4" s="540" t="s">
        <v>59</v>
      </c>
      <c r="Q4" s="81" t="s">
        <v>98</v>
      </c>
    </row>
    <row r="5" spans="1:17" ht="13.5" customHeight="1" x14ac:dyDescent="0.2">
      <c r="A5" s="636"/>
      <c r="B5" s="636"/>
      <c r="C5" s="636"/>
      <c r="D5" s="636"/>
      <c r="E5" s="636"/>
      <c r="F5" s="636"/>
      <c r="G5" s="635"/>
      <c r="H5" s="540" t="s">
        <v>58</v>
      </c>
      <c r="I5" s="636"/>
      <c r="J5" s="636"/>
      <c r="K5" s="635"/>
      <c r="L5" s="540" t="s">
        <v>169</v>
      </c>
      <c r="M5" s="636"/>
      <c r="N5" s="636"/>
      <c r="O5" s="635"/>
      <c r="P5" s="540" t="s">
        <v>170</v>
      </c>
      <c r="Q5" s="81" t="s">
        <v>98</v>
      </c>
    </row>
    <row r="6" spans="1:17" ht="15" customHeight="1" x14ac:dyDescent="0.2">
      <c r="A6" s="548">
        <v>1</v>
      </c>
      <c r="B6" s="641">
        <f>A6+1</f>
        <v>2</v>
      </c>
      <c r="C6" s="641"/>
      <c r="D6" s="641"/>
      <c r="E6" s="548">
        <f>B6+1</f>
        <v>3</v>
      </c>
      <c r="F6" s="548">
        <f>E6+1</f>
        <v>4</v>
      </c>
      <c r="G6" s="548">
        <v>5</v>
      </c>
      <c r="H6" s="548">
        <v>6</v>
      </c>
      <c r="I6" s="548">
        <f>H6+1</f>
        <v>7</v>
      </c>
      <c r="J6" s="548">
        <f>I6+1</f>
        <v>8</v>
      </c>
      <c r="K6" s="548">
        <v>9</v>
      </c>
      <c r="L6" s="548">
        <v>10</v>
      </c>
      <c r="M6" s="548">
        <f>L6+1</f>
        <v>11</v>
      </c>
      <c r="N6" s="548">
        <f>M6+1</f>
        <v>12</v>
      </c>
      <c r="O6" s="548">
        <v>13</v>
      </c>
      <c r="P6" s="548">
        <v>14</v>
      </c>
      <c r="Q6" s="81" t="s">
        <v>98</v>
      </c>
    </row>
    <row r="7" spans="1:17" ht="31.5" customHeight="1" x14ac:dyDescent="0.2">
      <c r="A7" s="549">
        <v>1</v>
      </c>
      <c r="B7" s="640" t="s">
        <v>352</v>
      </c>
      <c r="C7" s="640"/>
      <c r="D7" s="640"/>
      <c r="E7" s="550">
        <v>39819</v>
      </c>
      <c r="F7" s="550"/>
      <c r="G7" s="550"/>
      <c r="H7" s="551">
        <f>SUM(E7:F7)</f>
        <v>39819</v>
      </c>
      <c r="I7" s="550">
        <v>40000</v>
      </c>
      <c r="J7" s="550"/>
      <c r="K7" s="550"/>
      <c r="L7" s="551">
        <f>SUM(I7:J7)</f>
        <v>40000</v>
      </c>
      <c r="M7" s="550">
        <v>44000</v>
      </c>
      <c r="N7" s="550"/>
      <c r="O7" s="550"/>
      <c r="P7" s="551">
        <f>SUM(M7:N7)</f>
        <v>44000</v>
      </c>
      <c r="Q7" s="81" t="str">
        <f>IF(SUM(B7:P7)&lt;&gt;0,"Для друку","")</f>
        <v>Для друку</v>
      </c>
    </row>
    <row r="8" spans="1:17" ht="18" customHeight="1" x14ac:dyDescent="0.2">
      <c r="A8" s="595">
        <v>2</v>
      </c>
      <c r="B8" s="645" t="s">
        <v>353</v>
      </c>
      <c r="C8" s="646"/>
      <c r="D8" s="647"/>
      <c r="E8" s="550">
        <v>65000</v>
      </c>
      <c r="F8" s="550"/>
      <c r="G8" s="550"/>
      <c r="H8" s="551">
        <f>E8</f>
        <v>65000</v>
      </c>
      <c r="I8" s="550">
        <v>40000</v>
      </c>
      <c r="J8" s="550"/>
      <c r="K8" s="550"/>
      <c r="L8" s="551">
        <f t="shared" ref="L8:L10" si="0">SUM(I8:J8)</f>
        <v>40000</v>
      </c>
      <c r="M8" s="550">
        <v>40000</v>
      </c>
      <c r="N8" s="550"/>
      <c r="O8" s="550"/>
      <c r="P8" s="551">
        <f>M8</f>
        <v>40000</v>
      </c>
    </row>
    <row r="9" spans="1:17" ht="31.5" customHeight="1" x14ac:dyDescent="0.2">
      <c r="A9" s="549">
        <v>3</v>
      </c>
      <c r="B9" s="648" t="s">
        <v>354</v>
      </c>
      <c r="C9" s="649"/>
      <c r="D9" s="650"/>
      <c r="E9" s="550">
        <v>34500</v>
      </c>
      <c r="F9" s="550"/>
      <c r="G9" s="550"/>
      <c r="H9" s="551">
        <f>E9</f>
        <v>34500</v>
      </c>
      <c r="I9" s="550">
        <v>40000</v>
      </c>
      <c r="J9" s="550"/>
      <c r="K9" s="550"/>
      <c r="L9" s="551">
        <f t="shared" si="0"/>
        <v>40000</v>
      </c>
      <c r="M9" s="550">
        <v>40000</v>
      </c>
      <c r="N9" s="550"/>
      <c r="O9" s="550"/>
      <c r="P9" s="551">
        <f>M9</f>
        <v>40000</v>
      </c>
    </row>
    <row r="10" spans="1:17" ht="31.5" customHeight="1" x14ac:dyDescent="0.2">
      <c r="A10" s="549">
        <v>4</v>
      </c>
      <c r="B10" s="642" t="s">
        <v>355</v>
      </c>
      <c r="C10" s="643"/>
      <c r="D10" s="644"/>
      <c r="E10" s="550">
        <v>20000</v>
      </c>
      <c r="F10" s="550"/>
      <c r="G10" s="550"/>
      <c r="H10" s="551">
        <f>SUM(E10:F10)</f>
        <v>20000</v>
      </c>
      <c r="I10" s="550">
        <v>40000</v>
      </c>
      <c r="J10" s="550"/>
      <c r="K10" s="550"/>
      <c r="L10" s="551">
        <f t="shared" si="0"/>
        <v>40000</v>
      </c>
      <c r="M10" s="550">
        <v>47700</v>
      </c>
      <c r="N10" s="550"/>
      <c r="O10" s="550"/>
      <c r="P10" s="551">
        <f>SUM(M10:N10)</f>
        <v>47700</v>
      </c>
      <c r="Q10" s="81" t="str">
        <f>IF(SUM(B10:P10)&lt;&gt;0,"Для друку","")</f>
        <v>Для друку</v>
      </c>
    </row>
    <row r="11" spans="1:17" ht="15" customHeight="1" x14ac:dyDescent="0.2">
      <c r="A11" s="637" t="s">
        <v>261</v>
      </c>
      <c r="B11" s="638"/>
      <c r="C11" s="638"/>
      <c r="D11" s="639"/>
      <c r="E11" s="551">
        <f t="shared" ref="E11:Q11" si="1">SUM(E7:E10)</f>
        <v>159319</v>
      </c>
      <c r="F11" s="551">
        <f t="shared" si="1"/>
        <v>0</v>
      </c>
      <c r="G11" s="551">
        <f t="shared" si="1"/>
        <v>0</v>
      </c>
      <c r="H11" s="551">
        <f t="shared" si="1"/>
        <v>159319</v>
      </c>
      <c r="I11" s="551">
        <f t="shared" si="1"/>
        <v>160000</v>
      </c>
      <c r="J11" s="551">
        <f t="shared" si="1"/>
        <v>0</v>
      </c>
      <c r="K11" s="551">
        <f t="shared" si="1"/>
        <v>0</v>
      </c>
      <c r="L11" s="551">
        <f>SUM(L7:L10)</f>
        <v>160000</v>
      </c>
      <c r="M11" s="551">
        <f t="shared" si="1"/>
        <v>171700</v>
      </c>
      <c r="N11" s="551">
        <f t="shared" si="1"/>
        <v>0</v>
      </c>
      <c r="O11" s="551">
        <f t="shared" si="1"/>
        <v>0</v>
      </c>
      <c r="P11" s="551">
        <f t="shared" si="1"/>
        <v>171700</v>
      </c>
      <c r="Q11" s="551">
        <f t="shared" si="1"/>
        <v>0</v>
      </c>
    </row>
    <row r="12" spans="1:17" x14ac:dyDescent="0.2">
      <c r="A12" s="97"/>
      <c r="Q12" s="81" t="str">
        <f>IF(B12&lt;&gt;"","Для друку","")</f>
        <v/>
      </c>
    </row>
    <row r="13" spans="1:17" ht="15.75" x14ac:dyDescent="0.25">
      <c r="A13" s="552" t="s">
        <v>331</v>
      </c>
      <c r="B13" s="92"/>
    </row>
    <row r="14" spans="1:17" ht="20.25" customHeight="1" x14ac:dyDescent="0.2">
      <c r="A14" s="654" t="s">
        <v>50</v>
      </c>
      <c r="B14" s="659" t="s">
        <v>260</v>
      </c>
      <c r="C14" s="660"/>
      <c r="D14" s="661"/>
      <c r="E14" s="668" t="s">
        <v>294</v>
      </c>
      <c r="F14" s="669"/>
      <c r="G14" s="669"/>
      <c r="H14" s="670"/>
      <c r="I14" s="668" t="s">
        <v>332</v>
      </c>
      <c r="J14" s="669"/>
      <c r="K14" s="669"/>
      <c r="L14" s="670"/>
    </row>
    <row r="15" spans="1:17" ht="12.75" customHeight="1" x14ac:dyDescent="0.2">
      <c r="A15" s="658"/>
      <c r="B15" s="662"/>
      <c r="C15" s="663"/>
      <c r="D15" s="664"/>
      <c r="E15" s="654" t="s">
        <v>54</v>
      </c>
      <c r="F15" s="654" t="s">
        <v>53</v>
      </c>
      <c r="G15" s="656" t="s">
        <v>168</v>
      </c>
      <c r="H15" s="540" t="s">
        <v>59</v>
      </c>
      <c r="I15" s="654" t="s">
        <v>61</v>
      </c>
      <c r="J15" s="654" t="s">
        <v>60</v>
      </c>
      <c r="K15" s="656" t="s">
        <v>168</v>
      </c>
      <c r="L15" s="540" t="s">
        <v>59</v>
      </c>
    </row>
    <row r="16" spans="1:17" ht="13.5" customHeight="1" x14ac:dyDescent="0.2">
      <c r="A16" s="655"/>
      <c r="B16" s="665"/>
      <c r="C16" s="666"/>
      <c r="D16" s="667"/>
      <c r="E16" s="655"/>
      <c r="F16" s="655"/>
      <c r="G16" s="657"/>
      <c r="H16" s="540" t="s">
        <v>58</v>
      </c>
      <c r="I16" s="655"/>
      <c r="J16" s="655"/>
      <c r="K16" s="657"/>
      <c r="L16" s="540" t="s">
        <v>169</v>
      </c>
    </row>
    <row r="17" spans="1:12" ht="15" customHeight="1" x14ac:dyDescent="0.2">
      <c r="A17" s="548">
        <v>1</v>
      </c>
      <c r="B17" s="651">
        <f>A17+1</f>
        <v>2</v>
      </c>
      <c r="C17" s="652"/>
      <c r="D17" s="653"/>
      <c r="E17" s="548">
        <f>B17+1</f>
        <v>3</v>
      </c>
      <c r="F17" s="548">
        <f>E17+1</f>
        <v>4</v>
      </c>
      <c r="G17" s="548">
        <v>5</v>
      </c>
      <c r="H17" s="548">
        <v>6</v>
      </c>
      <c r="I17" s="548">
        <f>H17+1</f>
        <v>7</v>
      </c>
      <c r="J17" s="548">
        <f>I17+1</f>
        <v>8</v>
      </c>
      <c r="K17" s="548">
        <v>9</v>
      </c>
      <c r="L17" s="548">
        <v>10</v>
      </c>
    </row>
    <row r="18" spans="1:12" ht="31.5" customHeight="1" x14ac:dyDescent="0.2">
      <c r="A18" s="549"/>
      <c r="B18" s="642"/>
      <c r="C18" s="643"/>
      <c r="D18" s="644"/>
      <c r="E18" s="550"/>
      <c r="F18" s="550"/>
      <c r="G18" s="550"/>
      <c r="H18" s="551">
        <f>SUM(E18:F18)</f>
        <v>0</v>
      </c>
      <c r="I18" s="550"/>
      <c r="J18" s="550"/>
      <c r="K18" s="550"/>
      <c r="L18" s="551">
        <f>SUM(I18:J18)</f>
        <v>0</v>
      </c>
    </row>
    <row r="19" spans="1:12" ht="31.5" customHeight="1" x14ac:dyDescent="0.2">
      <c r="A19" s="549"/>
      <c r="B19" s="642"/>
      <c r="C19" s="643"/>
      <c r="D19" s="644"/>
      <c r="E19" s="550"/>
      <c r="F19" s="550"/>
      <c r="G19" s="550"/>
      <c r="H19" s="551">
        <f>SUM(E19:F19)</f>
        <v>0</v>
      </c>
      <c r="I19" s="550"/>
      <c r="J19" s="550"/>
      <c r="K19" s="550"/>
      <c r="L19" s="551">
        <f>SUM(I19:J19)</f>
        <v>0</v>
      </c>
    </row>
    <row r="20" spans="1:12" ht="15" customHeight="1" x14ac:dyDescent="0.2">
      <c r="A20" s="637" t="s">
        <v>261</v>
      </c>
      <c r="B20" s="638"/>
      <c r="C20" s="638"/>
      <c r="D20" s="639"/>
      <c r="E20" s="551">
        <f t="shared" ref="E20:L20" si="2">SUM(E18:E19)</f>
        <v>0</v>
      </c>
      <c r="F20" s="551">
        <f t="shared" si="2"/>
        <v>0</v>
      </c>
      <c r="G20" s="551">
        <f t="shared" si="2"/>
        <v>0</v>
      </c>
      <c r="H20" s="551">
        <f t="shared" si="2"/>
        <v>0</v>
      </c>
      <c r="I20" s="551">
        <f t="shared" si="2"/>
        <v>0</v>
      </c>
      <c r="J20" s="551">
        <f t="shared" si="2"/>
        <v>0</v>
      </c>
      <c r="K20" s="551">
        <f t="shared" si="2"/>
        <v>0</v>
      </c>
      <c r="L20" s="551">
        <f t="shared" si="2"/>
        <v>0</v>
      </c>
    </row>
    <row r="22" spans="1:12" ht="21" customHeight="1" x14ac:dyDescent="0.2"/>
    <row r="23" spans="1:12" ht="15" customHeight="1" x14ac:dyDescent="0.2"/>
    <row r="24" spans="1:12" ht="15" customHeight="1" x14ac:dyDescent="0.2"/>
    <row r="26" spans="1:12" ht="15" customHeight="1" x14ac:dyDescent="0.2"/>
    <row r="27" spans="1:12" ht="15" customHeight="1" x14ac:dyDescent="0.2"/>
    <row r="28" spans="1:12" ht="15" customHeight="1" x14ac:dyDescent="0.2"/>
    <row r="87" ht="15" customHeight="1" x14ac:dyDescent="0.2"/>
    <row r="88" ht="15" customHeight="1" x14ac:dyDescent="0.2"/>
    <row r="147" ht="15" customHeight="1" x14ac:dyDescent="0.2"/>
    <row r="148" ht="15" customHeight="1" x14ac:dyDescent="0.2"/>
    <row r="207" ht="15" customHeight="1" x14ac:dyDescent="0.2"/>
    <row r="208" ht="15" customHeight="1" x14ac:dyDescent="0.2"/>
    <row r="267" ht="15" customHeight="1" x14ac:dyDescent="0.2"/>
    <row r="268" ht="15" customHeight="1" x14ac:dyDescent="0.2"/>
    <row r="327" ht="15" customHeight="1" x14ac:dyDescent="0.2"/>
    <row r="328" ht="15" customHeight="1" x14ac:dyDescent="0.2"/>
    <row r="329" ht="15" customHeight="1" x14ac:dyDescent="0.2"/>
    <row r="388" ht="15" customHeight="1" x14ac:dyDescent="0.2"/>
    <row r="389" ht="15" customHeight="1" x14ac:dyDescent="0.2"/>
    <row r="448" ht="15" customHeight="1" x14ac:dyDescent="0.2"/>
    <row r="449" ht="15" customHeight="1" x14ac:dyDescent="0.2"/>
    <row r="508" ht="15" customHeight="1" x14ac:dyDescent="0.2"/>
    <row r="509" ht="15" customHeight="1" x14ac:dyDescent="0.2"/>
    <row r="568" ht="15" customHeight="1" x14ac:dyDescent="0.2"/>
    <row r="569" ht="15" customHeight="1" x14ac:dyDescent="0.2"/>
    <row r="628" ht="15" customHeight="1" x14ac:dyDescent="0.2"/>
    <row r="629" ht="15" customHeight="1" x14ac:dyDescent="0.2"/>
    <row r="630" ht="15" customHeight="1" x14ac:dyDescent="0.2"/>
    <row r="689" ht="15" customHeight="1" x14ac:dyDescent="0.2"/>
    <row r="690" ht="15" customHeight="1" x14ac:dyDescent="0.2"/>
    <row r="749" ht="15" customHeight="1" x14ac:dyDescent="0.2"/>
    <row r="750" ht="15" customHeight="1" x14ac:dyDescent="0.2"/>
    <row r="809" ht="15" customHeight="1" x14ac:dyDescent="0.2"/>
    <row r="810" ht="15" customHeight="1" x14ac:dyDescent="0.2"/>
    <row r="869" ht="15" customHeight="1" x14ac:dyDescent="0.2"/>
    <row r="870" ht="15" customHeight="1" x14ac:dyDescent="0.2"/>
    <row r="929" ht="15" customHeight="1" x14ac:dyDescent="0.2"/>
    <row r="930" ht="15" customHeight="1" x14ac:dyDescent="0.2"/>
    <row r="931" ht="15" customHeight="1" x14ac:dyDescent="0.2"/>
    <row r="990" ht="15" customHeight="1" x14ac:dyDescent="0.2"/>
    <row r="991" ht="15" customHeight="1" x14ac:dyDescent="0.2"/>
    <row r="1050" ht="15" customHeight="1" x14ac:dyDescent="0.2"/>
    <row r="1051" ht="15" customHeight="1" x14ac:dyDescent="0.2"/>
    <row r="1110" ht="15" customHeight="1" x14ac:dyDescent="0.2"/>
    <row r="1111" ht="15" customHeight="1" x14ac:dyDescent="0.2"/>
    <row r="1170" ht="15" customHeight="1" x14ac:dyDescent="0.2"/>
    <row r="1171" ht="15" customHeight="1" x14ac:dyDescent="0.2"/>
    <row r="1230" ht="15" customHeight="1" x14ac:dyDescent="0.2"/>
    <row r="1231" ht="15" customHeight="1" x14ac:dyDescent="0.2"/>
    <row r="1232" ht="15" customHeight="1" x14ac:dyDescent="0.2"/>
    <row r="1291" ht="15" customHeight="1" x14ac:dyDescent="0.2"/>
    <row r="1292" ht="15" customHeight="1" x14ac:dyDescent="0.2"/>
    <row r="1351" ht="15" customHeight="1" x14ac:dyDescent="0.2"/>
    <row r="1352" ht="15" customHeight="1" x14ac:dyDescent="0.2"/>
    <row r="1411" ht="15" customHeight="1" x14ac:dyDescent="0.2"/>
    <row r="1412" ht="15" customHeight="1" x14ac:dyDescent="0.2"/>
    <row r="1471" ht="15" customHeight="1" x14ac:dyDescent="0.2"/>
    <row r="1472" ht="15" customHeight="1" x14ac:dyDescent="0.2"/>
    <row r="1531" ht="15" customHeight="1" x14ac:dyDescent="0.2"/>
    <row r="1532" ht="15" customHeight="1" x14ac:dyDescent="0.2"/>
    <row r="1533" ht="15" customHeight="1" x14ac:dyDescent="0.2"/>
    <row r="1592" ht="15" customHeight="1" x14ac:dyDescent="0.2"/>
    <row r="1593" ht="15" customHeight="1" x14ac:dyDescent="0.2"/>
    <row r="1652" ht="15" customHeight="1" x14ac:dyDescent="0.2"/>
    <row r="1653" ht="15" customHeight="1" x14ac:dyDescent="0.2"/>
    <row r="1712" ht="15" customHeight="1" x14ac:dyDescent="0.2"/>
    <row r="1713" ht="15" customHeight="1" x14ac:dyDescent="0.2"/>
    <row r="1772" ht="15" customHeight="1" x14ac:dyDescent="0.2"/>
    <row r="1773" ht="15" customHeight="1" x14ac:dyDescent="0.2"/>
    <row r="1832" ht="15" customHeight="1" x14ac:dyDescent="0.2"/>
    <row r="1833" ht="15" customHeight="1" x14ac:dyDescent="0.2"/>
    <row r="1834" ht="15" customHeight="1" x14ac:dyDescent="0.2"/>
    <row r="1893" ht="15" customHeight="1" x14ac:dyDescent="0.2"/>
    <row r="1894" ht="15" customHeight="1" x14ac:dyDescent="0.2"/>
    <row r="1953" ht="15" customHeight="1" x14ac:dyDescent="0.2"/>
    <row r="1954" ht="15" customHeight="1" x14ac:dyDescent="0.2"/>
    <row r="2013" ht="15" customHeight="1" x14ac:dyDescent="0.2"/>
    <row r="2014" ht="15" customHeight="1" x14ac:dyDescent="0.2"/>
    <row r="2073" ht="15" customHeight="1" x14ac:dyDescent="0.2"/>
    <row r="2074" ht="15" customHeight="1" x14ac:dyDescent="0.2"/>
    <row r="2133" ht="15" customHeight="1" x14ac:dyDescent="0.2"/>
    <row r="2134" ht="15" customHeight="1" x14ac:dyDescent="0.2"/>
    <row r="2135" ht="15" customHeight="1" x14ac:dyDescent="0.2"/>
    <row r="2194" ht="15" customHeight="1" x14ac:dyDescent="0.2"/>
    <row r="2195" ht="15" customHeight="1" x14ac:dyDescent="0.2"/>
    <row r="2254" ht="15" customHeight="1" x14ac:dyDescent="0.2"/>
    <row r="2255" ht="15" customHeight="1" x14ac:dyDescent="0.2"/>
    <row r="2314" ht="15" customHeight="1" x14ac:dyDescent="0.2"/>
    <row r="2315" ht="15" customHeight="1" x14ac:dyDescent="0.2"/>
    <row r="2374" ht="15" customHeight="1" x14ac:dyDescent="0.2"/>
    <row r="2375" ht="15" customHeight="1" x14ac:dyDescent="0.2"/>
  </sheetData>
  <sheetProtection formatCells="0" formatColumns="0" formatRows="0" autoFilter="0"/>
  <autoFilter ref="Q1:Q12"/>
  <customSheetViews>
    <customSheetView guid="{4183177D-A470-4395-87EE-308BB48BFA1A}" scale="85" fitToPage="1" printArea="1" showAutoFilter="1" topLeftCell="A34">
      <selection activeCell="B55" sqref="B55"/>
      <pageMargins left="0.15748031496062992" right="0.15748031496062992" top="0.35433070866141736" bottom="0.35433070866141736" header="0.31496062992125984" footer="0.31496062992125984"/>
      <pageSetup paperSize="9" scale="64" fitToHeight="100" orientation="landscape" blackAndWhite="1" r:id="rId1"/>
      <headerFooter alignWithMargins="0"/>
      <autoFilter ref="B1"/>
    </customSheetView>
    <customSheetView guid="{AF97BA83-6C4E-4F92-8F85-60362F83C6A3}" scale="85" fitToPage="1" showAutoFilter="1" topLeftCell="A50">
      <selection activeCell="B51" sqref="B51:D51"/>
      <pageMargins left="0.15748031496062992" right="0.15748031496062992" top="0.35433070866141736" bottom="0.35433070866141736" header="0.31496062992125984" footer="0.31496062992125984"/>
      <pageSetup paperSize="9" scale="64" fitToHeight="100" orientation="landscape" blackAndWhite="1" r:id="rId2"/>
      <headerFooter alignWithMargins="0"/>
      <autoFilter ref="B1"/>
    </customSheetView>
  </customSheetViews>
  <mergeCells count="34">
    <mergeCell ref="K15:K16"/>
    <mergeCell ref="A14:A16"/>
    <mergeCell ref="B14:D16"/>
    <mergeCell ref="E14:H14"/>
    <mergeCell ref="I14:L14"/>
    <mergeCell ref="B19:D19"/>
    <mergeCell ref="B17:D17"/>
    <mergeCell ref="B18:D18"/>
    <mergeCell ref="A20:D20"/>
    <mergeCell ref="J15:J16"/>
    <mergeCell ref="I15:I16"/>
    <mergeCell ref="E15:E16"/>
    <mergeCell ref="F15:F16"/>
    <mergeCell ref="G15:G16"/>
    <mergeCell ref="A3:A5"/>
    <mergeCell ref="A11:D11"/>
    <mergeCell ref="G4:G5"/>
    <mergeCell ref="B3:D5"/>
    <mergeCell ref="B7:D7"/>
    <mergeCell ref="B6:D6"/>
    <mergeCell ref="B10:D10"/>
    <mergeCell ref="E3:H3"/>
    <mergeCell ref="E4:E5"/>
    <mergeCell ref="F4:F5"/>
    <mergeCell ref="B8:D8"/>
    <mergeCell ref="B9:D9"/>
    <mergeCell ref="I3:L3"/>
    <mergeCell ref="M3:P3"/>
    <mergeCell ref="O4:O5"/>
    <mergeCell ref="M4:M5"/>
    <mergeCell ref="N4:N5"/>
    <mergeCell ref="K4:K5"/>
    <mergeCell ref="I4:I5"/>
    <mergeCell ref="J4:J5"/>
  </mergeCells>
  <phoneticPr fontId="35" type="noConversion"/>
  <pageMargins left="0.56000000000000005" right="0.15748031496062992" top="0.35433070866141736" bottom="0.35433070866141736" header="0.31496062992125984" footer="0.31496062992125984"/>
  <pageSetup paperSize="9" scale="65" fitToHeight="0" orientation="landscape" blackAndWhite="1" r:id="rId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N123"/>
  <sheetViews>
    <sheetView topLeftCell="A22" zoomScale="110" zoomScaleNormal="110" workbookViewId="0">
      <selection sqref="A1:M57"/>
    </sheetView>
  </sheetViews>
  <sheetFormatPr defaultColWidth="9.140625" defaultRowHeight="12.75" x14ac:dyDescent="0.2"/>
  <cols>
    <col min="1" max="1" width="7.7109375" style="81" customWidth="1"/>
    <col min="2" max="2" width="36.28515625" style="81" customWidth="1"/>
    <col min="3" max="3" width="9.140625" style="81" customWidth="1"/>
    <col min="4" max="4" width="29.42578125" style="81" customWidth="1"/>
    <col min="5" max="6" width="14.28515625" style="81" customWidth="1"/>
    <col min="7" max="7" width="10.7109375" style="81" customWidth="1"/>
    <col min="8" max="9" width="14.28515625" style="81" customWidth="1"/>
    <col min="10" max="10" width="12.28515625" style="81" customWidth="1"/>
    <col min="11" max="13" width="14.28515625" style="81" customWidth="1"/>
    <col min="14" max="14" width="0" style="81" hidden="1" customWidth="1"/>
    <col min="15" max="16384" width="9.140625" style="81"/>
  </cols>
  <sheetData>
    <row r="1" spans="1:14" ht="15.75" x14ac:dyDescent="0.25">
      <c r="A1" s="91" t="s">
        <v>195</v>
      </c>
      <c r="B1" s="92" t="s">
        <v>296</v>
      </c>
      <c r="N1" s="81" t="s">
        <v>98</v>
      </c>
    </row>
    <row r="2" spans="1:14" ht="15.75" x14ac:dyDescent="0.25">
      <c r="A2" s="91" t="s">
        <v>266</v>
      </c>
      <c r="B2" s="92" t="s">
        <v>333</v>
      </c>
      <c r="M2" s="81" t="s">
        <v>320</v>
      </c>
    </row>
    <row r="3" spans="1:14" x14ac:dyDescent="0.2">
      <c r="A3" s="672" t="s">
        <v>50</v>
      </c>
      <c r="B3" s="672" t="s">
        <v>57</v>
      </c>
      <c r="C3" s="672" t="s">
        <v>56</v>
      </c>
      <c r="D3" s="672" t="s">
        <v>31</v>
      </c>
      <c r="E3" s="634" t="str">
        <f>'Запит  2-7'!E3:H3</f>
        <v>2019 рік (звіт)</v>
      </c>
      <c r="F3" s="634"/>
      <c r="G3" s="634"/>
      <c r="H3" s="668" t="s">
        <v>329</v>
      </c>
      <c r="I3" s="669"/>
      <c r="J3" s="670"/>
      <c r="K3" s="668" t="s">
        <v>330</v>
      </c>
      <c r="L3" s="669"/>
      <c r="M3" s="670"/>
      <c r="N3" s="81" t="s">
        <v>98</v>
      </c>
    </row>
    <row r="4" spans="1:14" ht="21" x14ac:dyDescent="0.2">
      <c r="A4" s="672"/>
      <c r="B4" s="672"/>
      <c r="C4" s="672"/>
      <c r="D4" s="672"/>
      <c r="E4" s="475" t="s">
        <v>54</v>
      </c>
      <c r="F4" s="475" t="s">
        <v>53</v>
      </c>
      <c r="G4" s="475" t="s">
        <v>263</v>
      </c>
      <c r="H4" s="475" t="s">
        <v>54</v>
      </c>
      <c r="I4" s="475" t="s">
        <v>53</v>
      </c>
      <c r="J4" s="475" t="s">
        <v>264</v>
      </c>
      <c r="K4" s="475" t="s">
        <v>54</v>
      </c>
      <c r="L4" s="475" t="s">
        <v>53</v>
      </c>
      <c r="M4" s="475" t="s">
        <v>265</v>
      </c>
    </row>
    <row r="5" spans="1:14" x14ac:dyDescent="0.2">
      <c r="A5" s="553">
        <v>1</v>
      </c>
      <c r="B5" s="553">
        <f>A5+1</f>
        <v>2</v>
      </c>
      <c r="C5" s="553">
        <f>B5+1</f>
        <v>3</v>
      </c>
      <c r="D5" s="553">
        <f>C5+1</f>
        <v>4</v>
      </c>
      <c r="E5" s="553">
        <f>D5+1</f>
        <v>5</v>
      </c>
      <c r="F5" s="553">
        <v>6</v>
      </c>
      <c r="G5" s="553">
        <v>7</v>
      </c>
      <c r="H5" s="553">
        <v>8</v>
      </c>
      <c r="I5" s="553">
        <v>9</v>
      </c>
      <c r="J5" s="553">
        <v>10</v>
      </c>
      <c r="K5" s="553">
        <v>11</v>
      </c>
      <c r="L5" s="553">
        <v>12</v>
      </c>
      <c r="M5" s="553">
        <v>13</v>
      </c>
      <c r="N5" s="81" t="s">
        <v>98</v>
      </c>
    </row>
    <row r="6" spans="1:14" ht="15" customHeight="1" x14ac:dyDescent="0.2">
      <c r="A6" s="554"/>
      <c r="B6" s="671" t="s">
        <v>106</v>
      </c>
      <c r="C6" s="671"/>
      <c r="D6" s="671"/>
      <c r="E6" s="671"/>
      <c r="F6" s="671"/>
      <c r="G6" s="671"/>
      <c r="H6" s="671"/>
      <c r="I6" s="671"/>
      <c r="J6" s="671"/>
      <c r="K6" s="671"/>
      <c r="L6" s="671"/>
      <c r="M6" s="671"/>
      <c r="N6" s="81" t="str">
        <f>N7</f>
        <v>Для друку</v>
      </c>
    </row>
    <row r="7" spans="1:14" ht="25.5" x14ac:dyDescent="0.2">
      <c r="A7" s="555"/>
      <c r="B7" s="556" t="s">
        <v>356</v>
      </c>
      <c r="C7" s="557" t="s">
        <v>193</v>
      </c>
      <c r="D7" s="557" t="s">
        <v>357</v>
      </c>
      <c r="E7" s="558">
        <v>39819</v>
      </c>
      <c r="F7" s="558"/>
      <c r="G7" s="558">
        <f>E7+F7</f>
        <v>39819</v>
      </c>
      <c r="H7" s="558">
        <v>40000</v>
      </c>
      <c r="I7" s="558"/>
      <c r="J7" s="558">
        <f>H7+I7</f>
        <v>40000</v>
      </c>
      <c r="K7" s="558">
        <v>44000</v>
      </c>
      <c r="L7" s="558"/>
      <c r="M7" s="558">
        <f>K7+L7</f>
        <v>44000</v>
      </c>
      <c r="N7" s="81" t="str">
        <f t="shared" ref="N7:N21" si="0">IF(B7&lt;&gt;"","Для друку","")</f>
        <v>Для друку</v>
      </c>
    </row>
    <row r="8" spans="1:14" ht="25.5" x14ac:dyDescent="0.2">
      <c r="A8" s="555"/>
      <c r="B8" s="556" t="s">
        <v>358</v>
      </c>
      <c r="C8" s="557" t="s">
        <v>193</v>
      </c>
      <c r="D8" s="557" t="s">
        <v>357</v>
      </c>
      <c r="E8" s="558">
        <v>65000</v>
      </c>
      <c r="F8" s="558"/>
      <c r="G8" s="558">
        <f t="shared" ref="G8:G21" si="1">E8+F8</f>
        <v>65000</v>
      </c>
      <c r="H8" s="558">
        <v>40000</v>
      </c>
      <c r="I8" s="558"/>
      <c r="J8" s="558">
        <f t="shared" ref="J8:J21" si="2">H8+I8</f>
        <v>40000</v>
      </c>
      <c r="K8" s="558">
        <v>40000</v>
      </c>
      <c r="L8" s="558"/>
      <c r="M8" s="558">
        <f t="shared" ref="M8:M21" si="3">K8+L8</f>
        <v>40000</v>
      </c>
      <c r="N8" s="81" t="str">
        <f t="shared" si="0"/>
        <v>Для друку</v>
      </c>
    </row>
    <row r="9" spans="1:14" ht="38.25" x14ac:dyDescent="0.2">
      <c r="A9" s="555"/>
      <c r="B9" s="556" t="s">
        <v>359</v>
      </c>
      <c r="C9" s="557" t="s">
        <v>193</v>
      </c>
      <c r="D9" s="557" t="s">
        <v>357</v>
      </c>
      <c r="E9" s="558">
        <v>34500</v>
      </c>
      <c r="F9" s="558"/>
      <c r="G9" s="558">
        <f t="shared" si="1"/>
        <v>34500</v>
      </c>
      <c r="H9" s="558">
        <v>40000</v>
      </c>
      <c r="I9" s="558"/>
      <c r="J9" s="558">
        <f t="shared" si="2"/>
        <v>40000</v>
      </c>
      <c r="K9" s="558">
        <v>40000</v>
      </c>
      <c r="L9" s="558"/>
      <c r="M9" s="558">
        <f t="shared" si="3"/>
        <v>40000</v>
      </c>
      <c r="N9" s="81" t="str">
        <f t="shared" si="0"/>
        <v>Для друку</v>
      </c>
    </row>
    <row r="10" spans="1:14" ht="41.25" customHeight="1" x14ac:dyDescent="0.2">
      <c r="A10" s="555"/>
      <c r="B10" s="556" t="s">
        <v>360</v>
      </c>
      <c r="C10" s="557" t="s">
        <v>193</v>
      </c>
      <c r="D10" s="557" t="s">
        <v>357</v>
      </c>
      <c r="E10" s="558">
        <v>20000</v>
      </c>
      <c r="F10" s="558"/>
      <c r="G10" s="558">
        <f t="shared" si="1"/>
        <v>20000</v>
      </c>
      <c r="H10" s="558">
        <v>40000</v>
      </c>
      <c r="I10" s="558"/>
      <c r="J10" s="558">
        <f t="shared" si="2"/>
        <v>40000</v>
      </c>
      <c r="K10" s="558">
        <v>47700</v>
      </c>
      <c r="L10" s="558"/>
      <c r="M10" s="558">
        <f t="shared" si="3"/>
        <v>47700</v>
      </c>
      <c r="N10" s="81" t="str">
        <f t="shared" si="0"/>
        <v>Для друку</v>
      </c>
    </row>
    <row r="11" spans="1:14" hidden="1" x14ac:dyDescent="0.2">
      <c r="A11" s="555"/>
      <c r="B11" s="556"/>
      <c r="C11" s="557"/>
      <c r="D11" s="557"/>
      <c r="E11" s="558"/>
      <c r="F11" s="558"/>
      <c r="G11" s="582">
        <f t="shared" si="1"/>
        <v>0</v>
      </c>
      <c r="H11" s="558"/>
      <c r="I11" s="558"/>
      <c r="J11" s="582">
        <f t="shared" si="2"/>
        <v>0</v>
      </c>
      <c r="K11" s="558"/>
      <c r="L11" s="558"/>
      <c r="M11" s="582">
        <f t="shared" si="3"/>
        <v>0</v>
      </c>
      <c r="N11" s="81" t="str">
        <f t="shared" si="0"/>
        <v/>
      </c>
    </row>
    <row r="12" spans="1:14" hidden="1" x14ac:dyDescent="0.2">
      <c r="A12" s="555"/>
      <c r="B12" s="556"/>
      <c r="C12" s="557"/>
      <c r="D12" s="557"/>
      <c r="E12" s="558"/>
      <c r="F12" s="558"/>
      <c r="G12" s="582">
        <f t="shared" si="1"/>
        <v>0</v>
      </c>
      <c r="H12" s="558"/>
      <c r="I12" s="558"/>
      <c r="J12" s="582">
        <f t="shared" si="2"/>
        <v>0</v>
      </c>
      <c r="K12" s="558"/>
      <c r="L12" s="558"/>
      <c r="M12" s="582">
        <f t="shared" si="3"/>
        <v>0</v>
      </c>
      <c r="N12" s="81" t="str">
        <f t="shared" si="0"/>
        <v/>
      </c>
    </row>
    <row r="13" spans="1:14" hidden="1" x14ac:dyDescent="0.2">
      <c r="A13" s="555"/>
      <c r="B13" s="556"/>
      <c r="C13" s="557"/>
      <c r="D13" s="557"/>
      <c r="E13" s="558"/>
      <c r="F13" s="558"/>
      <c r="G13" s="582">
        <f t="shared" si="1"/>
        <v>0</v>
      </c>
      <c r="H13" s="558"/>
      <c r="I13" s="558"/>
      <c r="J13" s="582">
        <f t="shared" si="2"/>
        <v>0</v>
      </c>
      <c r="K13" s="558"/>
      <c r="L13" s="558"/>
      <c r="M13" s="582">
        <f t="shared" si="3"/>
        <v>0</v>
      </c>
      <c r="N13" s="81" t="str">
        <f t="shared" si="0"/>
        <v/>
      </c>
    </row>
    <row r="14" spans="1:14" hidden="1" x14ac:dyDescent="0.2">
      <c r="A14" s="555"/>
      <c r="B14" s="556"/>
      <c r="C14" s="557"/>
      <c r="D14" s="557"/>
      <c r="E14" s="558"/>
      <c r="F14" s="558"/>
      <c r="G14" s="582">
        <f t="shared" si="1"/>
        <v>0</v>
      </c>
      <c r="H14" s="558"/>
      <c r="I14" s="558"/>
      <c r="J14" s="582">
        <f t="shared" si="2"/>
        <v>0</v>
      </c>
      <c r="K14" s="558"/>
      <c r="L14" s="558"/>
      <c r="M14" s="582">
        <f t="shared" si="3"/>
        <v>0</v>
      </c>
      <c r="N14" s="81" t="str">
        <f t="shared" si="0"/>
        <v/>
      </c>
    </row>
    <row r="15" spans="1:14" hidden="1" x14ac:dyDescent="0.2">
      <c r="A15" s="555"/>
      <c r="B15" s="556"/>
      <c r="C15" s="557"/>
      <c r="D15" s="557"/>
      <c r="E15" s="558"/>
      <c r="F15" s="558"/>
      <c r="G15" s="582">
        <f t="shared" si="1"/>
        <v>0</v>
      </c>
      <c r="H15" s="558"/>
      <c r="I15" s="558"/>
      <c r="J15" s="582">
        <f t="shared" si="2"/>
        <v>0</v>
      </c>
      <c r="K15" s="558"/>
      <c r="L15" s="558"/>
      <c r="M15" s="582">
        <f t="shared" si="3"/>
        <v>0</v>
      </c>
      <c r="N15" s="81" t="str">
        <f t="shared" si="0"/>
        <v/>
      </c>
    </row>
    <row r="16" spans="1:14" hidden="1" x14ac:dyDescent="0.2">
      <c r="A16" s="555"/>
      <c r="B16" s="556"/>
      <c r="C16" s="557"/>
      <c r="D16" s="557"/>
      <c r="E16" s="558"/>
      <c r="F16" s="558"/>
      <c r="G16" s="582">
        <f t="shared" si="1"/>
        <v>0</v>
      </c>
      <c r="H16" s="558"/>
      <c r="I16" s="558"/>
      <c r="J16" s="582">
        <f t="shared" si="2"/>
        <v>0</v>
      </c>
      <c r="K16" s="558"/>
      <c r="L16" s="558"/>
      <c r="M16" s="582">
        <f t="shared" si="3"/>
        <v>0</v>
      </c>
      <c r="N16" s="81" t="str">
        <f t="shared" si="0"/>
        <v/>
      </c>
    </row>
    <row r="17" spans="1:14" hidden="1" x14ac:dyDescent="0.2">
      <c r="A17" s="555"/>
      <c r="B17" s="556"/>
      <c r="C17" s="557"/>
      <c r="D17" s="557"/>
      <c r="E17" s="558"/>
      <c r="F17" s="558"/>
      <c r="G17" s="582">
        <f t="shared" si="1"/>
        <v>0</v>
      </c>
      <c r="H17" s="558"/>
      <c r="I17" s="558"/>
      <c r="J17" s="582">
        <f t="shared" si="2"/>
        <v>0</v>
      </c>
      <c r="K17" s="558"/>
      <c r="L17" s="558"/>
      <c r="M17" s="582">
        <f t="shared" si="3"/>
        <v>0</v>
      </c>
      <c r="N17" s="81" t="str">
        <f t="shared" si="0"/>
        <v/>
      </c>
    </row>
    <row r="18" spans="1:14" hidden="1" x14ac:dyDescent="0.2">
      <c r="A18" s="555"/>
      <c r="B18" s="556"/>
      <c r="C18" s="557"/>
      <c r="D18" s="557"/>
      <c r="E18" s="558"/>
      <c r="F18" s="558"/>
      <c r="G18" s="582">
        <f t="shared" si="1"/>
        <v>0</v>
      </c>
      <c r="H18" s="558"/>
      <c r="I18" s="558"/>
      <c r="J18" s="582">
        <f t="shared" si="2"/>
        <v>0</v>
      </c>
      <c r="K18" s="558"/>
      <c r="L18" s="558"/>
      <c r="M18" s="582">
        <f t="shared" si="3"/>
        <v>0</v>
      </c>
      <c r="N18" s="81" t="str">
        <f t="shared" si="0"/>
        <v/>
      </c>
    </row>
    <row r="19" spans="1:14" hidden="1" x14ac:dyDescent="0.2">
      <c r="A19" s="555"/>
      <c r="B19" s="556"/>
      <c r="C19" s="557"/>
      <c r="D19" s="557"/>
      <c r="E19" s="558"/>
      <c r="F19" s="558"/>
      <c r="G19" s="582">
        <f t="shared" si="1"/>
        <v>0</v>
      </c>
      <c r="H19" s="558"/>
      <c r="I19" s="558"/>
      <c r="J19" s="582">
        <f t="shared" si="2"/>
        <v>0</v>
      </c>
      <c r="K19" s="558"/>
      <c r="L19" s="558"/>
      <c r="M19" s="582">
        <f t="shared" si="3"/>
        <v>0</v>
      </c>
      <c r="N19" s="81" t="str">
        <f t="shared" si="0"/>
        <v/>
      </c>
    </row>
    <row r="20" spans="1:14" hidden="1" x14ac:dyDescent="0.2">
      <c r="A20" s="555"/>
      <c r="B20" s="556"/>
      <c r="C20" s="557"/>
      <c r="D20" s="557"/>
      <c r="E20" s="558"/>
      <c r="F20" s="558"/>
      <c r="G20" s="582">
        <f t="shared" si="1"/>
        <v>0</v>
      </c>
      <c r="H20" s="558"/>
      <c r="I20" s="558"/>
      <c r="J20" s="582">
        <f t="shared" si="2"/>
        <v>0</v>
      </c>
      <c r="K20" s="558"/>
      <c r="L20" s="558"/>
      <c r="M20" s="582">
        <f t="shared" si="3"/>
        <v>0</v>
      </c>
      <c r="N20" s="81" t="str">
        <f t="shared" si="0"/>
        <v/>
      </c>
    </row>
    <row r="21" spans="1:14" hidden="1" x14ac:dyDescent="0.2">
      <c r="A21" s="555"/>
      <c r="B21" s="556"/>
      <c r="C21" s="557"/>
      <c r="D21" s="557"/>
      <c r="E21" s="558"/>
      <c r="F21" s="558"/>
      <c r="G21" s="582">
        <f t="shared" si="1"/>
        <v>0</v>
      </c>
      <c r="H21" s="558"/>
      <c r="I21" s="558"/>
      <c r="J21" s="582">
        <f t="shared" si="2"/>
        <v>0</v>
      </c>
      <c r="K21" s="558"/>
      <c r="L21" s="558"/>
      <c r="M21" s="582">
        <f t="shared" si="3"/>
        <v>0</v>
      </c>
      <c r="N21" s="81" t="str">
        <f t="shared" si="0"/>
        <v/>
      </c>
    </row>
    <row r="22" spans="1:14" x14ac:dyDescent="0.2">
      <c r="A22" s="554"/>
      <c r="B22" s="671" t="s">
        <v>107</v>
      </c>
      <c r="C22" s="671" t="s">
        <v>0</v>
      </c>
      <c r="D22" s="671" t="s">
        <v>0</v>
      </c>
      <c r="E22" s="671" t="s">
        <v>0</v>
      </c>
      <c r="F22" s="671"/>
      <c r="G22" s="671"/>
      <c r="H22" s="671"/>
      <c r="I22" s="671"/>
      <c r="J22" s="671" t="s">
        <v>0</v>
      </c>
      <c r="K22" s="671" t="s">
        <v>0</v>
      </c>
      <c r="L22" s="671" t="s">
        <v>0</v>
      </c>
      <c r="M22" s="671"/>
      <c r="N22" s="81" t="str">
        <f>N23</f>
        <v>Для друку</v>
      </c>
    </row>
    <row r="23" spans="1:14" ht="25.5" x14ac:dyDescent="0.2">
      <c r="A23" s="555"/>
      <c r="B23" s="556" t="s">
        <v>361</v>
      </c>
      <c r="C23" s="557" t="s">
        <v>362</v>
      </c>
      <c r="D23" s="557" t="s">
        <v>363</v>
      </c>
      <c r="E23" s="582">
        <v>2000</v>
      </c>
      <c r="F23" s="558"/>
      <c r="G23" s="582">
        <f t="shared" ref="G23:G37" si="4">E23+F23</f>
        <v>2000</v>
      </c>
      <c r="H23" s="582">
        <v>990</v>
      </c>
      <c r="I23" s="558"/>
      <c r="J23" s="582">
        <f>H23+I23</f>
        <v>990</v>
      </c>
      <c r="K23" s="582">
        <v>1000</v>
      </c>
      <c r="L23" s="558"/>
      <c r="M23" s="582">
        <f>K23+L23</f>
        <v>1000</v>
      </c>
      <c r="N23" s="81" t="str">
        <f t="shared" ref="N23:N37" si="5">IF(B23&lt;&gt;"","Для друку","")</f>
        <v>Для друку</v>
      </c>
    </row>
    <row r="24" spans="1:14" ht="25.5" x14ac:dyDescent="0.2">
      <c r="A24" s="555"/>
      <c r="B24" s="556" t="s">
        <v>364</v>
      </c>
      <c r="C24" s="557" t="s">
        <v>365</v>
      </c>
      <c r="D24" s="557" t="s">
        <v>366</v>
      </c>
      <c r="E24" s="582">
        <v>2</v>
      </c>
      <c r="F24" s="558"/>
      <c r="G24" s="582">
        <f t="shared" si="4"/>
        <v>2</v>
      </c>
      <c r="H24" s="582">
        <v>1</v>
      </c>
      <c r="I24" s="558"/>
      <c r="J24" s="582">
        <f t="shared" ref="J24:J37" si="6">H24+I24</f>
        <v>1</v>
      </c>
      <c r="K24" s="582">
        <v>1</v>
      </c>
      <c r="L24" s="558"/>
      <c r="M24" s="582">
        <f t="shared" ref="M24:M37" si="7">K24+L24</f>
        <v>1</v>
      </c>
      <c r="N24" s="81" t="str">
        <f t="shared" si="5"/>
        <v>Для друку</v>
      </c>
    </row>
    <row r="25" spans="1:14" ht="25.5" x14ac:dyDescent="0.2">
      <c r="A25" s="555"/>
      <c r="B25" s="556" t="s">
        <v>367</v>
      </c>
      <c r="C25" s="557" t="s">
        <v>368</v>
      </c>
      <c r="D25" s="557" t="s">
        <v>366</v>
      </c>
      <c r="E25" s="582">
        <v>1</v>
      </c>
      <c r="F25" s="558"/>
      <c r="G25" s="582">
        <f t="shared" si="4"/>
        <v>1</v>
      </c>
      <c r="H25" s="582">
        <v>1</v>
      </c>
      <c r="I25" s="558"/>
      <c r="J25" s="582">
        <f t="shared" si="6"/>
        <v>1</v>
      </c>
      <c r="K25" s="582">
        <v>1</v>
      </c>
      <c r="L25" s="558"/>
      <c r="M25" s="582">
        <f t="shared" si="7"/>
        <v>1</v>
      </c>
      <c r="N25" s="81" t="str">
        <f t="shared" si="5"/>
        <v>Для друку</v>
      </c>
    </row>
    <row r="26" spans="1:14" ht="28.5" customHeight="1" x14ac:dyDescent="0.2">
      <c r="A26" s="555"/>
      <c r="B26" s="556" t="s">
        <v>380</v>
      </c>
      <c r="C26" s="557" t="s">
        <v>368</v>
      </c>
      <c r="D26" s="557" t="s">
        <v>366</v>
      </c>
      <c r="E26" s="582">
        <v>1</v>
      </c>
      <c r="F26" s="558"/>
      <c r="G26" s="582">
        <f t="shared" si="4"/>
        <v>1</v>
      </c>
      <c r="H26" s="582">
        <v>8</v>
      </c>
      <c r="I26" s="558"/>
      <c r="J26" s="582">
        <f t="shared" si="6"/>
        <v>8</v>
      </c>
      <c r="K26" s="582">
        <v>17</v>
      </c>
      <c r="L26" s="558"/>
      <c r="M26" s="582">
        <f t="shared" si="7"/>
        <v>17</v>
      </c>
      <c r="N26" s="81" t="str">
        <f t="shared" si="5"/>
        <v>Для друку</v>
      </c>
    </row>
    <row r="27" spans="1:14" hidden="1" x14ac:dyDescent="0.2">
      <c r="A27" s="555"/>
      <c r="B27" s="556"/>
      <c r="C27" s="557"/>
      <c r="D27" s="557"/>
      <c r="E27" s="558"/>
      <c r="F27" s="558"/>
      <c r="G27" s="582">
        <f t="shared" si="4"/>
        <v>0</v>
      </c>
      <c r="H27" s="558"/>
      <c r="I27" s="558"/>
      <c r="J27" s="582">
        <f t="shared" si="6"/>
        <v>0</v>
      </c>
      <c r="K27" s="558"/>
      <c r="L27" s="558"/>
      <c r="M27" s="582">
        <f t="shared" si="7"/>
        <v>0</v>
      </c>
      <c r="N27" s="81" t="str">
        <f t="shared" si="5"/>
        <v/>
      </c>
    </row>
    <row r="28" spans="1:14" hidden="1" x14ac:dyDescent="0.2">
      <c r="A28" s="555"/>
      <c r="B28" s="556"/>
      <c r="C28" s="557"/>
      <c r="D28" s="557"/>
      <c r="E28" s="558"/>
      <c r="F28" s="558"/>
      <c r="G28" s="582">
        <f t="shared" si="4"/>
        <v>0</v>
      </c>
      <c r="H28" s="558"/>
      <c r="I28" s="558"/>
      <c r="J28" s="582">
        <f t="shared" si="6"/>
        <v>0</v>
      </c>
      <c r="K28" s="558"/>
      <c r="L28" s="558"/>
      <c r="M28" s="582">
        <f t="shared" si="7"/>
        <v>0</v>
      </c>
      <c r="N28" s="81" t="str">
        <f t="shared" si="5"/>
        <v/>
      </c>
    </row>
    <row r="29" spans="1:14" hidden="1" x14ac:dyDescent="0.2">
      <c r="A29" s="555"/>
      <c r="B29" s="556"/>
      <c r="C29" s="557"/>
      <c r="D29" s="557"/>
      <c r="E29" s="558"/>
      <c r="F29" s="558"/>
      <c r="G29" s="582">
        <f t="shared" si="4"/>
        <v>0</v>
      </c>
      <c r="H29" s="558"/>
      <c r="I29" s="558"/>
      <c r="J29" s="582">
        <f t="shared" si="6"/>
        <v>0</v>
      </c>
      <c r="K29" s="558"/>
      <c r="L29" s="558"/>
      <c r="M29" s="582">
        <f t="shared" si="7"/>
        <v>0</v>
      </c>
      <c r="N29" s="81" t="str">
        <f t="shared" si="5"/>
        <v/>
      </c>
    </row>
    <row r="30" spans="1:14" hidden="1" x14ac:dyDescent="0.2">
      <c r="A30" s="555"/>
      <c r="B30" s="556"/>
      <c r="C30" s="557"/>
      <c r="D30" s="557"/>
      <c r="E30" s="558"/>
      <c r="F30" s="558"/>
      <c r="G30" s="582">
        <f t="shared" si="4"/>
        <v>0</v>
      </c>
      <c r="H30" s="558"/>
      <c r="I30" s="558"/>
      <c r="J30" s="582">
        <f t="shared" si="6"/>
        <v>0</v>
      </c>
      <c r="K30" s="558"/>
      <c r="L30" s="558"/>
      <c r="M30" s="582">
        <f t="shared" si="7"/>
        <v>0</v>
      </c>
      <c r="N30" s="81" t="str">
        <f t="shared" si="5"/>
        <v/>
      </c>
    </row>
    <row r="31" spans="1:14" hidden="1" x14ac:dyDescent="0.2">
      <c r="A31" s="555"/>
      <c r="B31" s="556"/>
      <c r="C31" s="557"/>
      <c r="D31" s="557"/>
      <c r="E31" s="558"/>
      <c r="F31" s="558"/>
      <c r="G31" s="582">
        <f t="shared" si="4"/>
        <v>0</v>
      </c>
      <c r="H31" s="558"/>
      <c r="I31" s="558"/>
      <c r="J31" s="582">
        <f t="shared" si="6"/>
        <v>0</v>
      </c>
      <c r="K31" s="558"/>
      <c r="L31" s="558"/>
      <c r="M31" s="582">
        <f t="shared" si="7"/>
        <v>0</v>
      </c>
      <c r="N31" s="81" t="str">
        <f t="shared" si="5"/>
        <v/>
      </c>
    </row>
    <row r="32" spans="1:14" hidden="1" x14ac:dyDescent="0.2">
      <c r="A32" s="555"/>
      <c r="B32" s="556"/>
      <c r="C32" s="557"/>
      <c r="D32" s="557"/>
      <c r="E32" s="558"/>
      <c r="F32" s="558"/>
      <c r="G32" s="582">
        <f t="shared" si="4"/>
        <v>0</v>
      </c>
      <c r="H32" s="558"/>
      <c r="I32" s="558"/>
      <c r="J32" s="582">
        <f t="shared" si="6"/>
        <v>0</v>
      </c>
      <c r="K32" s="558"/>
      <c r="L32" s="558"/>
      <c r="M32" s="582">
        <f t="shared" si="7"/>
        <v>0</v>
      </c>
      <c r="N32" s="81" t="str">
        <f t="shared" si="5"/>
        <v/>
      </c>
    </row>
    <row r="33" spans="1:14" hidden="1" x14ac:dyDescent="0.2">
      <c r="A33" s="555"/>
      <c r="B33" s="556"/>
      <c r="C33" s="557"/>
      <c r="D33" s="557"/>
      <c r="E33" s="558"/>
      <c r="F33" s="558"/>
      <c r="G33" s="582">
        <f t="shared" si="4"/>
        <v>0</v>
      </c>
      <c r="H33" s="558"/>
      <c r="I33" s="558"/>
      <c r="J33" s="582">
        <f t="shared" si="6"/>
        <v>0</v>
      </c>
      <c r="K33" s="558"/>
      <c r="L33" s="558"/>
      <c r="M33" s="582">
        <f t="shared" si="7"/>
        <v>0</v>
      </c>
      <c r="N33" s="81" t="str">
        <f t="shared" si="5"/>
        <v/>
      </c>
    </row>
    <row r="34" spans="1:14" hidden="1" x14ac:dyDescent="0.2">
      <c r="A34" s="555"/>
      <c r="B34" s="556"/>
      <c r="C34" s="557"/>
      <c r="D34" s="557"/>
      <c r="E34" s="558"/>
      <c r="F34" s="558"/>
      <c r="G34" s="582">
        <f t="shared" si="4"/>
        <v>0</v>
      </c>
      <c r="H34" s="558"/>
      <c r="I34" s="558"/>
      <c r="J34" s="582">
        <f t="shared" si="6"/>
        <v>0</v>
      </c>
      <c r="K34" s="558"/>
      <c r="L34" s="558"/>
      <c r="M34" s="582">
        <f t="shared" si="7"/>
        <v>0</v>
      </c>
      <c r="N34" s="81" t="str">
        <f t="shared" si="5"/>
        <v/>
      </c>
    </row>
    <row r="35" spans="1:14" hidden="1" x14ac:dyDescent="0.2">
      <c r="A35" s="555"/>
      <c r="B35" s="556"/>
      <c r="C35" s="557"/>
      <c r="D35" s="557"/>
      <c r="E35" s="558"/>
      <c r="F35" s="558"/>
      <c r="G35" s="582">
        <f t="shared" si="4"/>
        <v>0</v>
      </c>
      <c r="H35" s="558"/>
      <c r="I35" s="558"/>
      <c r="J35" s="582">
        <f t="shared" si="6"/>
        <v>0</v>
      </c>
      <c r="K35" s="558"/>
      <c r="L35" s="558"/>
      <c r="M35" s="582">
        <f t="shared" si="7"/>
        <v>0</v>
      </c>
      <c r="N35" s="81" t="str">
        <f t="shared" si="5"/>
        <v/>
      </c>
    </row>
    <row r="36" spans="1:14" hidden="1" x14ac:dyDescent="0.2">
      <c r="A36" s="555"/>
      <c r="B36" s="556"/>
      <c r="C36" s="557"/>
      <c r="D36" s="557"/>
      <c r="E36" s="558"/>
      <c r="F36" s="558"/>
      <c r="G36" s="582">
        <f t="shared" si="4"/>
        <v>0</v>
      </c>
      <c r="H36" s="558"/>
      <c r="I36" s="558"/>
      <c r="J36" s="582">
        <f t="shared" si="6"/>
        <v>0</v>
      </c>
      <c r="K36" s="558"/>
      <c r="L36" s="558"/>
      <c r="M36" s="582">
        <f t="shared" si="7"/>
        <v>0</v>
      </c>
      <c r="N36" s="81" t="str">
        <f t="shared" si="5"/>
        <v/>
      </c>
    </row>
    <row r="37" spans="1:14" ht="0.75" customHeight="1" x14ac:dyDescent="0.2">
      <c r="A37" s="555"/>
      <c r="B37" s="556"/>
      <c r="C37" s="557"/>
      <c r="D37" s="557"/>
      <c r="E37" s="558"/>
      <c r="F37" s="558"/>
      <c r="G37" s="582">
        <f t="shared" si="4"/>
        <v>0</v>
      </c>
      <c r="H37" s="558"/>
      <c r="I37" s="558"/>
      <c r="J37" s="582">
        <f t="shared" si="6"/>
        <v>0</v>
      </c>
      <c r="K37" s="558"/>
      <c r="L37" s="558"/>
      <c r="M37" s="582">
        <f t="shared" si="7"/>
        <v>0</v>
      </c>
      <c r="N37" s="81" t="str">
        <f t="shared" si="5"/>
        <v/>
      </c>
    </row>
    <row r="38" spans="1:14" x14ac:dyDescent="0.2">
      <c r="A38" s="554"/>
      <c r="B38" s="671" t="s">
        <v>108</v>
      </c>
      <c r="C38" s="671" t="s">
        <v>0</v>
      </c>
      <c r="D38" s="671" t="s">
        <v>0</v>
      </c>
      <c r="E38" s="671" t="s">
        <v>0</v>
      </c>
      <c r="F38" s="671"/>
      <c r="G38" s="671"/>
      <c r="H38" s="671"/>
      <c r="I38" s="671"/>
      <c r="J38" s="671" t="s">
        <v>0</v>
      </c>
      <c r="K38" s="671" t="s">
        <v>0</v>
      </c>
      <c r="L38" s="671" t="s">
        <v>0</v>
      </c>
      <c r="M38" s="671"/>
      <c r="N38" s="81" t="str">
        <f>N39</f>
        <v>Для друку</v>
      </c>
    </row>
    <row r="39" spans="1:14" ht="38.25" x14ac:dyDescent="0.2">
      <c r="A39" s="555"/>
      <c r="B39" s="556" t="s">
        <v>369</v>
      </c>
      <c r="C39" s="557" t="s">
        <v>193</v>
      </c>
      <c r="D39" s="557" t="s">
        <v>357</v>
      </c>
      <c r="E39" s="558">
        <v>19.91</v>
      </c>
      <c r="F39" s="558"/>
      <c r="G39" s="558">
        <f>E39</f>
        <v>19.91</v>
      </c>
      <c r="H39" s="558">
        <f>H7/H23</f>
        <v>40.4</v>
      </c>
      <c r="I39" s="558"/>
      <c r="J39" s="558">
        <f>H39+I39</f>
        <v>40.4</v>
      </c>
      <c r="K39" s="558">
        <f>K7/K23</f>
        <v>44</v>
      </c>
      <c r="L39" s="558"/>
      <c r="M39" s="558">
        <f>K39+L39</f>
        <v>44</v>
      </c>
      <c r="N39" s="81" t="str">
        <f t="shared" ref="N39:N52" si="8">IF(B39&lt;&gt;"","Для друку","")</f>
        <v>Для друку</v>
      </c>
    </row>
    <row r="40" spans="1:14" ht="38.25" x14ac:dyDescent="0.2">
      <c r="A40" s="555"/>
      <c r="B40" s="556" t="s">
        <v>370</v>
      </c>
      <c r="C40" s="557" t="s">
        <v>193</v>
      </c>
      <c r="D40" s="557" t="s">
        <v>371</v>
      </c>
      <c r="E40" s="558">
        <v>32500</v>
      </c>
      <c r="F40" s="558"/>
      <c r="G40" s="558">
        <f t="shared" ref="G40:G52" si="9">E40+F40</f>
        <v>32500</v>
      </c>
      <c r="H40" s="558">
        <f>H8/H24</f>
        <v>40000</v>
      </c>
      <c r="I40" s="558"/>
      <c r="J40" s="558">
        <f t="shared" ref="J40:J52" si="10">H40+I40</f>
        <v>40000</v>
      </c>
      <c r="K40" s="558">
        <f>K8/K24</f>
        <v>40000</v>
      </c>
      <c r="L40" s="558"/>
      <c r="M40" s="558">
        <f t="shared" ref="M40:M52" si="11">K40+L40</f>
        <v>40000</v>
      </c>
      <c r="N40" s="81" t="str">
        <f t="shared" si="8"/>
        <v>Для друку</v>
      </c>
    </row>
    <row r="41" spans="1:14" ht="51" x14ac:dyDescent="0.2">
      <c r="A41" s="555"/>
      <c r="B41" s="556" t="s">
        <v>372</v>
      </c>
      <c r="C41" s="557" t="s">
        <v>373</v>
      </c>
      <c r="D41" s="557" t="s">
        <v>371</v>
      </c>
      <c r="E41" s="558">
        <v>34500</v>
      </c>
      <c r="F41" s="558"/>
      <c r="G41" s="558">
        <f t="shared" si="9"/>
        <v>34500</v>
      </c>
      <c r="H41" s="558">
        <f>H9/H25</f>
        <v>40000</v>
      </c>
      <c r="I41" s="558"/>
      <c r="J41" s="558">
        <f t="shared" si="10"/>
        <v>40000</v>
      </c>
      <c r="K41" s="558">
        <f>K9/K25</f>
        <v>40000</v>
      </c>
      <c r="L41" s="558"/>
      <c r="M41" s="558">
        <f t="shared" si="11"/>
        <v>40000</v>
      </c>
      <c r="N41" s="81" t="str">
        <f t="shared" si="8"/>
        <v>Для друку</v>
      </c>
    </row>
    <row r="42" spans="1:14" ht="55.5" customHeight="1" x14ac:dyDescent="0.2">
      <c r="A42" s="555"/>
      <c r="B42" s="556" t="s">
        <v>374</v>
      </c>
      <c r="C42" s="557" t="s">
        <v>193</v>
      </c>
      <c r="D42" s="557" t="s">
        <v>371</v>
      </c>
      <c r="E42" s="558">
        <v>20000</v>
      </c>
      <c r="F42" s="558"/>
      <c r="G42" s="558">
        <f t="shared" si="9"/>
        <v>20000</v>
      </c>
      <c r="H42" s="558">
        <f>H10/H26</f>
        <v>5000</v>
      </c>
      <c r="I42" s="558"/>
      <c r="J42" s="558">
        <f t="shared" si="10"/>
        <v>5000</v>
      </c>
      <c r="K42" s="558">
        <f>K10/K26</f>
        <v>2805.88</v>
      </c>
      <c r="L42" s="558"/>
      <c r="M42" s="558">
        <f t="shared" si="11"/>
        <v>2805.88</v>
      </c>
      <c r="N42" s="81" t="str">
        <f t="shared" si="8"/>
        <v>Для друку</v>
      </c>
    </row>
    <row r="43" spans="1:14" hidden="1" x14ac:dyDescent="0.2">
      <c r="A43" s="555"/>
      <c r="B43" s="556"/>
      <c r="C43" s="557"/>
      <c r="D43" s="557"/>
      <c r="E43" s="558"/>
      <c r="F43" s="558"/>
      <c r="G43" s="582">
        <f t="shared" si="9"/>
        <v>0</v>
      </c>
      <c r="H43" s="558"/>
      <c r="I43" s="558"/>
      <c r="J43" s="582">
        <f t="shared" si="10"/>
        <v>0</v>
      </c>
      <c r="K43" s="558"/>
      <c r="L43" s="558"/>
      <c r="M43" s="582">
        <f t="shared" si="11"/>
        <v>0</v>
      </c>
      <c r="N43" s="81" t="str">
        <f t="shared" si="8"/>
        <v/>
      </c>
    </row>
    <row r="44" spans="1:14" hidden="1" x14ac:dyDescent="0.2">
      <c r="A44" s="555"/>
      <c r="B44" s="556"/>
      <c r="C44" s="557"/>
      <c r="D44" s="557"/>
      <c r="E44" s="558"/>
      <c r="F44" s="558"/>
      <c r="G44" s="582">
        <f t="shared" si="9"/>
        <v>0</v>
      </c>
      <c r="H44" s="558"/>
      <c r="I44" s="558"/>
      <c r="J44" s="582">
        <f t="shared" si="10"/>
        <v>0</v>
      </c>
      <c r="K44" s="558"/>
      <c r="L44" s="558"/>
      <c r="M44" s="582">
        <f t="shared" si="11"/>
        <v>0</v>
      </c>
      <c r="N44" s="81" t="str">
        <f t="shared" si="8"/>
        <v/>
      </c>
    </row>
    <row r="45" spans="1:14" hidden="1" x14ac:dyDescent="0.2">
      <c r="A45" s="555"/>
      <c r="B45" s="556"/>
      <c r="C45" s="557"/>
      <c r="D45" s="557"/>
      <c r="E45" s="558"/>
      <c r="F45" s="558"/>
      <c r="G45" s="582">
        <f t="shared" si="9"/>
        <v>0</v>
      </c>
      <c r="H45" s="558"/>
      <c r="I45" s="558"/>
      <c r="J45" s="582">
        <f t="shared" si="10"/>
        <v>0</v>
      </c>
      <c r="K45" s="558"/>
      <c r="L45" s="558"/>
      <c r="M45" s="582">
        <f t="shared" si="11"/>
        <v>0</v>
      </c>
      <c r="N45" s="81" t="str">
        <f t="shared" si="8"/>
        <v/>
      </c>
    </row>
    <row r="46" spans="1:14" hidden="1" x14ac:dyDescent="0.2">
      <c r="A46" s="555"/>
      <c r="B46" s="556"/>
      <c r="C46" s="557"/>
      <c r="D46" s="557"/>
      <c r="E46" s="558"/>
      <c r="F46" s="558"/>
      <c r="G46" s="582">
        <f t="shared" si="9"/>
        <v>0</v>
      </c>
      <c r="H46" s="558"/>
      <c r="I46" s="558"/>
      <c r="J46" s="582">
        <f t="shared" si="10"/>
        <v>0</v>
      </c>
      <c r="K46" s="558"/>
      <c r="L46" s="558"/>
      <c r="M46" s="582">
        <f t="shared" si="11"/>
        <v>0</v>
      </c>
      <c r="N46" s="81" t="str">
        <f t="shared" si="8"/>
        <v/>
      </c>
    </row>
    <row r="47" spans="1:14" hidden="1" x14ac:dyDescent="0.2">
      <c r="A47" s="555"/>
      <c r="B47" s="556"/>
      <c r="C47" s="557"/>
      <c r="D47" s="557"/>
      <c r="E47" s="558"/>
      <c r="F47" s="558"/>
      <c r="G47" s="582">
        <f t="shared" si="9"/>
        <v>0</v>
      </c>
      <c r="H47" s="558"/>
      <c r="I47" s="558"/>
      <c r="J47" s="582">
        <f t="shared" si="10"/>
        <v>0</v>
      </c>
      <c r="K47" s="558"/>
      <c r="L47" s="558"/>
      <c r="M47" s="582">
        <f t="shared" si="11"/>
        <v>0</v>
      </c>
      <c r="N47" s="81" t="str">
        <f t="shared" si="8"/>
        <v/>
      </c>
    </row>
    <row r="48" spans="1:14" hidden="1" x14ac:dyDescent="0.2">
      <c r="A48" s="555"/>
      <c r="B48" s="556"/>
      <c r="C48" s="557"/>
      <c r="D48" s="557"/>
      <c r="E48" s="558"/>
      <c r="F48" s="558"/>
      <c r="G48" s="582">
        <f t="shared" si="9"/>
        <v>0</v>
      </c>
      <c r="H48" s="558"/>
      <c r="I48" s="558"/>
      <c r="J48" s="582">
        <f t="shared" si="10"/>
        <v>0</v>
      </c>
      <c r="K48" s="558"/>
      <c r="L48" s="558"/>
      <c r="M48" s="582">
        <f t="shared" si="11"/>
        <v>0</v>
      </c>
      <c r="N48" s="81" t="str">
        <f t="shared" si="8"/>
        <v/>
      </c>
    </row>
    <row r="49" spans="1:14" hidden="1" x14ac:dyDescent="0.2">
      <c r="A49" s="555"/>
      <c r="B49" s="556"/>
      <c r="C49" s="557"/>
      <c r="D49" s="557"/>
      <c r="E49" s="558"/>
      <c r="F49" s="558"/>
      <c r="G49" s="582">
        <f t="shared" si="9"/>
        <v>0</v>
      </c>
      <c r="H49" s="558"/>
      <c r="I49" s="558"/>
      <c r="J49" s="582">
        <f t="shared" si="10"/>
        <v>0</v>
      </c>
      <c r="K49" s="558"/>
      <c r="L49" s="558"/>
      <c r="M49" s="582">
        <f t="shared" si="11"/>
        <v>0</v>
      </c>
      <c r="N49" s="81" t="str">
        <f t="shared" si="8"/>
        <v/>
      </c>
    </row>
    <row r="50" spans="1:14" hidden="1" x14ac:dyDescent="0.2">
      <c r="A50" s="555"/>
      <c r="B50" s="556"/>
      <c r="C50" s="557"/>
      <c r="D50" s="557"/>
      <c r="E50" s="558"/>
      <c r="F50" s="558"/>
      <c r="G50" s="582">
        <f t="shared" si="9"/>
        <v>0</v>
      </c>
      <c r="H50" s="558"/>
      <c r="I50" s="558"/>
      <c r="J50" s="582">
        <f t="shared" si="10"/>
        <v>0</v>
      </c>
      <c r="K50" s="558"/>
      <c r="L50" s="558"/>
      <c r="M50" s="582">
        <f t="shared" si="11"/>
        <v>0</v>
      </c>
      <c r="N50" s="81" t="str">
        <f t="shared" si="8"/>
        <v/>
      </c>
    </row>
    <row r="51" spans="1:14" ht="1.5" hidden="1" customHeight="1" x14ac:dyDescent="0.2">
      <c r="A51" s="555"/>
      <c r="B51" s="556"/>
      <c r="C51" s="557"/>
      <c r="D51" s="557"/>
      <c r="E51" s="558"/>
      <c r="F51" s="558"/>
      <c r="G51" s="582">
        <f t="shared" si="9"/>
        <v>0</v>
      </c>
      <c r="H51" s="558"/>
      <c r="I51" s="558"/>
      <c r="J51" s="582">
        <f t="shared" si="10"/>
        <v>0</v>
      </c>
      <c r="K51" s="558"/>
      <c r="L51" s="558"/>
      <c r="M51" s="582">
        <f t="shared" si="11"/>
        <v>0</v>
      </c>
      <c r="N51" s="81" t="str">
        <f t="shared" si="8"/>
        <v/>
      </c>
    </row>
    <row r="52" spans="1:14" ht="8.25" hidden="1" customHeight="1" x14ac:dyDescent="0.2">
      <c r="A52" s="555"/>
      <c r="B52" s="556"/>
      <c r="C52" s="557"/>
      <c r="D52" s="557"/>
      <c r="E52" s="558"/>
      <c r="F52" s="558"/>
      <c r="G52" s="582">
        <f t="shared" si="9"/>
        <v>0</v>
      </c>
      <c r="H52" s="558"/>
      <c r="I52" s="558"/>
      <c r="J52" s="582">
        <f t="shared" si="10"/>
        <v>0</v>
      </c>
      <c r="K52" s="558"/>
      <c r="L52" s="558"/>
      <c r="M52" s="582">
        <f t="shared" si="11"/>
        <v>0</v>
      </c>
      <c r="N52" s="81" t="str">
        <f t="shared" si="8"/>
        <v/>
      </c>
    </row>
    <row r="53" spans="1:14" x14ac:dyDescent="0.2">
      <c r="A53" s="554"/>
      <c r="B53" s="671" t="s">
        <v>109</v>
      </c>
      <c r="C53" s="671" t="s">
        <v>0</v>
      </c>
      <c r="D53" s="671" t="s">
        <v>0</v>
      </c>
      <c r="E53" s="671" t="s">
        <v>0</v>
      </c>
      <c r="F53" s="671"/>
      <c r="G53" s="671"/>
      <c r="H53" s="671"/>
      <c r="I53" s="671"/>
      <c r="J53" s="671" t="s">
        <v>0</v>
      </c>
      <c r="K53" s="671" t="s">
        <v>0</v>
      </c>
      <c r="L53" s="671" t="s">
        <v>0</v>
      </c>
      <c r="M53" s="671"/>
      <c r="N53" s="81" t="str">
        <f>N54</f>
        <v>Для друку</v>
      </c>
    </row>
    <row r="54" spans="1:14" ht="25.5" x14ac:dyDescent="0.2">
      <c r="A54" s="555"/>
      <c r="B54" s="556" t="s">
        <v>375</v>
      </c>
      <c r="C54" s="557" t="s">
        <v>362</v>
      </c>
      <c r="D54" s="557" t="s">
        <v>357</v>
      </c>
      <c r="E54" s="582">
        <v>23</v>
      </c>
      <c r="F54" s="558"/>
      <c r="G54" s="582">
        <f>E54+F54</f>
        <v>23</v>
      </c>
      <c r="H54" s="582">
        <v>22</v>
      </c>
      <c r="I54" s="558"/>
      <c r="J54" s="582">
        <f>H54+I54</f>
        <v>22</v>
      </c>
      <c r="K54" s="582">
        <v>22</v>
      </c>
      <c r="L54" s="558"/>
      <c r="M54" s="582">
        <f>K54+L54</f>
        <v>22</v>
      </c>
      <c r="N54" s="81" t="str">
        <f t="shared" ref="N54:N59" si="12">IF(B54&lt;&gt;"","Для друку","")</f>
        <v>Для друку</v>
      </c>
    </row>
    <row r="55" spans="1:14" ht="25.5" x14ac:dyDescent="0.2">
      <c r="A55" s="555"/>
      <c r="B55" s="556" t="s">
        <v>376</v>
      </c>
      <c r="C55" s="557" t="s">
        <v>362</v>
      </c>
      <c r="D55" s="557" t="s">
        <v>366</v>
      </c>
      <c r="E55" s="582">
        <v>4</v>
      </c>
      <c r="F55" s="558"/>
      <c r="G55" s="582">
        <f t="shared" ref="G55:G57" si="13">E55+F55</f>
        <v>4</v>
      </c>
      <c r="H55" s="582">
        <v>5</v>
      </c>
      <c r="I55" s="558"/>
      <c r="J55" s="582">
        <f t="shared" ref="J55:J57" si="14">H55+I55</f>
        <v>5</v>
      </c>
      <c r="K55" s="582">
        <v>5</v>
      </c>
      <c r="L55" s="558"/>
      <c r="M55" s="582">
        <f t="shared" ref="M55:M57" si="15">K55+L55</f>
        <v>5</v>
      </c>
      <c r="N55" s="81" t="str">
        <f t="shared" si="12"/>
        <v>Для друку</v>
      </c>
    </row>
    <row r="56" spans="1:14" ht="31.5" customHeight="1" x14ac:dyDescent="0.2">
      <c r="A56" s="555"/>
      <c r="B56" s="556" t="s">
        <v>377</v>
      </c>
      <c r="C56" s="557" t="s">
        <v>378</v>
      </c>
      <c r="D56" s="557" t="s">
        <v>371</v>
      </c>
      <c r="E56" s="582">
        <v>100</v>
      </c>
      <c r="F56" s="558"/>
      <c r="G56" s="582">
        <f t="shared" si="13"/>
        <v>100</v>
      </c>
      <c r="H56" s="582">
        <v>100</v>
      </c>
      <c r="I56" s="558"/>
      <c r="J56" s="582">
        <f t="shared" si="14"/>
        <v>100</v>
      </c>
      <c r="K56" s="582">
        <v>100</v>
      </c>
      <c r="L56" s="558"/>
      <c r="M56" s="582">
        <f t="shared" si="15"/>
        <v>100</v>
      </c>
      <c r="N56" s="81" t="str">
        <f t="shared" si="12"/>
        <v>Для друку</v>
      </c>
    </row>
    <row r="57" spans="1:14" ht="33" customHeight="1" x14ac:dyDescent="0.2">
      <c r="A57" s="555"/>
      <c r="B57" s="556" t="s">
        <v>379</v>
      </c>
      <c r="C57" s="557" t="s">
        <v>378</v>
      </c>
      <c r="D57" s="557" t="s">
        <v>371</v>
      </c>
      <c r="E57" s="582">
        <v>100</v>
      </c>
      <c r="F57" s="558"/>
      <c r="G57" s="582">
        <f t="shared" si="13"/>
        <v>100</v>
      </c>
      <c r="H57" s="582">
        <v>100</v>
      </c>
      <c r="I57" s="558"/>
      <c r="J57" s="582">
        <f t="shared" si="14"/>
        <v>100</v>
      </c>
      <c r="K57" s="582">
        <v>100</v>
      </c>
      <c r="L57" s="558"/>
      <c r="M57" s="582">
        <f t="shared" si="15"/>
        <v>100</v>
      </c>
      <c r="N57" s="81" t="str">
        <f t="shared" si="12"/>
        <v>Для друку</v>
      </c>
    </row>
    <row r="58" spans="1:14" hidden="1" x14ac:dyDescent="0.2">
      <c r="A58" s="555"/>
      <c r="B58" s="556"/>
      <c r="C58" s="557"/>
      <c r="D58" s="557"/>
      <c r="E58" s="558"/>
      <c r="F58" s="558"/>
      <c r="G58" s="582"/>
      <c r="H58" s="558"/>
      <c r="I58" s="558"/>
      <c r="J58" s="582"/>
      <c r="K58" s="558"/>
      <c r="L58" s="558"/>
      <c r="M58" s="582"/>
      <c r="N58" s="81" t="str">
        <f t="shared" si="12"/>
        <v/>
      </c>
    </row>
    <row r="59" spans="1:14" hidden="1" x14ac:dyDescent="0.2">
      <c r="A59" s="555"/>
      <c r="B59" s="556"/>
      <c r="C59" s="557"/>
      <c r="D59" s="557"/>
      <c r="E59" s="558"/>
      <c r="F59" s="558"/>
      <c r="G59" s="582"/>
      <c r="H59" s="558"/>
      <c r="I59" s="558"/>
      <c r="J59" s="582"/>
      <c r="K59" s="558"/>
      <c r="L59" s="558"/>
      <c r="M59" s="582"/>
      <c r="N59" s="81" t="str">
        <f t="shared" si="12"/>
        <v/>
      </c>
    </row>
    <row r="61" spans="1:14" ht="15.75" x14ac:dyDescent="0.25">
      <c r="A61" s="91" t="s">
        <v>255</v>
      </c>
      <c r="B61" s="92" t="s">
        <v>334</v>
      </c>
      <c r="J61" s="81" t="s">
        <v>320</v>
      </c>
    </row>
    <row r="62" spans="1:14" ht="42" customHeight="1" x14ac:dyDescent="0.2">
      <c r="A62" s="672" t="s">
        <v>50</v>
      </c>
      <c r="B62" s="672" t="s">
        <v>57</v>
      </c>
      <c r="C62" s="672" t="s">
        <v>56</v>
      </c>
      <c r="D62" s="672" t="s">
        <v>31</v>
      </c>
      <c r="E62" s="634" t="str">
        <f>'Запит  2-7'!E14:H14</f>
        <v>2022 рік (прогноз)</v>
      </c>
      <c r="F62" s="634"/>
      <c r="G62" s="634"/>
      <c r="H62" s="634" t="s">
        <v>322</v>
      </c>
      <c r="I62" s="634"/>
      <c r="J62" s="634"/>
    </row>
    <row r="63" spans="1:14" ht="42" customHeight="1" x14ac:dyDescent="0.2">
      <c r="A63" s="672"/>
      <c r="B63" s="672"/>
      <c r="C63" s="672"/>
      <c r="D63" s="672"/>
      <c r="E63" s="475" t="s">
        <v>54</v>
      </c>
      <c r="F63" s="475" t="s">
        <v>53</v>
      </c>
      <c r="G63" s="475" t="s">
        <v>263</v>
      </c>
      <c r="H63" s="475" t="s">
        <v>54</v>
      </c>
      <c r="I63" s="475" t="s">
        <v>53</v>
      </c>
      <c r="J63" s="475" t="s">
        <v>264</v>
      </c>
    </row>
    <row r="64" spans="1:14" x14ac:dyDescent="0.2">
      <c r="A64" s="553">
        <v>1</v>
      </c>
      <c r="B64" s="553">
        <f>A64+1</f>
        <v>2</v>
      </c>
      <c r="C64" s="553">
        <f>B64+1</f>
        <v>3</v>
      </c>
      <c r="D64" s="553">
        <f>C64+1</f>
        <v>4</v>
      </c>
      <c r="E64" s="553">
        <f>D64+1</f>
        <v>5</v>
      </c>
      <c r="F64" s="553">
        <v>6</v>
      </c>
      <c r="G64" s="553">
        <v>7</v>
      </c>
      <c r="H64" s="553">
        <v>8</v>
      </c>
      <c r="I64" s="553">
        <v>9</v>
      </c>
      <c r="J64" s="553">
        <v>10</v>
      </c>
    </row>
    <row r="65" spans="1:10" ht="15" customHeight="1" x14ac:dyDescent="0.2">
      <c r="A65" s="554"/>
      <c r="B65" s="559" t="s">
        <v>106</v>
      </c>
      <c r="C65" s="559"/>
      <c r="D65" s="559"/>
      <c r="E65" s="559"/>
      <c r="F65" s="559"/>
      <c r="G65" s="559"/>
      <c r="H65" s="559"/>
      <c r="I65" s="559"/>
      <c r="J65" s="559"/>
    </row>
    <row r="66" spans="1:10" x14ac:dyDescent="0.2">
      <c r="A66" s="555"/>
      <c r="B66" s="556"/>
      <c r="C66" s="557"/>
      <c r="D66" s="557"/>
      <c r="E66" s="558"/>
      <c r="F66" s="558"/>
      <c r="G66" s="582">
        <f>E66+F66</f>
        <v>0</v>
      </c>
      <c r="H66" s="558"/>
      <c r="I66" s="558"/>
      <c r="J66" s="582">
        <f>H66+I66</f>
        <v>0</v>
      </c>
    </row>
    <row r="67" spans="1:10" x14ac:dyDescent="0.2">
      <c r="A67" s="555"/>
      <c r="B67" s="556"/>
      <c r="C67" s="557"/>
      <c r="D67" s="557"/>
      <c r="E67" s="558"/>
      <c r="F67" s="558"/>
      <c r="G67" s="582">
        <f t="shared" ref="G67:G80" si="16">E67+F67</f>
        <v>0</v>
      </c>
      <c r="H67" s="558"/>
      <c r="I67" s="558"/>
      <c r="J67" s="582">
        <f t="shared" ref="J67:J80" si="17">H67+I67</f>
        <v>0</v>
      </c>
    </row>
    <row r="68" spans="1:10" x14ac:dyDescent="0.2">
      <c r="A68" s="555"/>
      <c r="B68" s="556"/>
      <c r="C68" s="557"/>
      <c r="D68" s="557"/>
      <c r="E68" s="558"/>
      <c r="F68" s="558"/>
      <c r="G68" s="582">
        <f t="shared" si="16"/>
        <v>0</v>
      </c>
      <c r="H68" s="558"/>
      <c r="I68" s="558"/>
      <c r="J68" s="582">
        <f t="shared" si="17"/>
        <v>0</v>
      </c>
    </row>
    <row r="69" spans="1:10" x14ac:dyDescent="0.2">
      <c r="A69" s="555"/>
      <c r="B69" s="556"/>
      <c r="C69" s="557"/>
      <c r="D69" s="557"/>
      <c r="E69" s="558"/>
      <c r="F69" s="558"/>
      <c r="G69" s="582">
        <f t="shared" si="16"/>
        <v>0</v>
      </c>
      <c r="H69" s="558"/>
      <c r="I69" s="558"/>
      <c r="J69" s="582">
        <f t="shared" si="17"/>
        <v>0</v>
      </c>
    </row>
    <row r="70" spans="1:10" x14ac:dyDescent="0.2">
      <c r="A70" s="555"/>
      <c r="B70" s="556"/>
      <c r="C70" s="557"/>
      <c r="D70" s="557"/>
      <c r="E70" s="558"/>
      <c r="F70" s="558"/>
      <c r="G70" s="582">
        <f t="shared" si="16"/>
        <v>0</v>
      </c>
      <c r="H70" s="558"/>
      <c r="I70" s="558"/>
      <c r="J70" s="582">
        <f t="shared" si="17"/>
        <v>0</v>
      </c>
    </row>
    <row r="71" spans="1:10" x14ac:dyDescent="0.2">
      <c r="A71" s="555"/>
      <c r="B71" s="556"/>
      <c r="C71" s="557"/>
      <c r="D71" s="557"/>
      <c r="E71" s="558"/>
      <c r="F71" s="558"/>
      <c r="G71" s="582">
        <f t="shared" si="16"/>
        <v>0</v>
      </c>
      <c r="H71" s="558"/>
      <c r="I71" s="558"/>
      <c r="J71" s="582">
        <f t="shared" si="17"/>
        <v>0</v>
      </c>
    </row>
    <row r="72" spans="1:10" x14ac:dyDescent="0.2">
      <c r="A72" s="555"/>
      <c r="B72" s="556"/>
      <c r="C72" s="557"/>
      <c r="D72" s="557"/>
      <c r="E72" s="558"/>
      <c r="F72" s="558"/>
      <c r="G72" s="582">
        <f t="shared" si="16"/>
        <v>0</v>
      </c>
      <c r="H72" s="558"/>
      <c r="I72" s="558"/>
      <c r="J72" s="582">
        <f t="shared" si="17"/>
        <v>0</v>
      </c>
    </row>
    <row r="73" spans="1:10" x14ac:dyDescent="0.2">
      <c r="A73" s="555"/>
      <c r="B73" s="556"/>
      <c r="C73" s="557"/>
      <c r="D73" s="557"/>
      <c r="E73" s="558"/>
      <c r="F73" s="558"/>
      <c r="G73" s="582">
        <f t="shared" si="16"/>
        <v>0</v>
      </c>
      <c r="H73" s="558"/>
      <c r="I73" s="558"/>
      <c r="J73" s="582">
        <f t="shared" si="17"/>
        <v>0</v>
      </c>
    </row>
    <row r="74" spans="1:10" x14ac:dyDescent="0.2">
      <c r="A74" s="555"/>
      <c r="B74" s="556"/>
      <c r="C74" s="557"/>
      <c r="D74" s="557"/>
      <c r="E74" s="558"/>
      <c r="F74" s="558"/>
      <c r="G74" s="582">
        <f t="shared" si="16"/>
        <v>0</v>
      </c>
      <c r="H74" s="558"/>
      <c r="I74" s="558"/>
      <c r="J74" s="582">
        <f t="shared" si="17"/>
        <v>0</v>
      </c>
    </row>
    <row r="75" spans="1:10" x14ac:dyDescent="0.2">
      <c r="A75" s="555"/>
      <c r="B75" s="556"/>
      <c r="C75" s="557"/>
      <c r="D75" s="557"/>
      <c r="E75" s="558"/>
      <c r="F75" s="558"/>
      <c r="G75" s="582">
        <f t="shared" si="16"/>
        <v>0</v>
      </c>
      <c r="H75" s="558"/>
      <c r="I75" s="558"/>
      <c r="J75" s="582">
        <f t="shared" si="17"/>
        <v>0</v>
      </c>
    </row>
    <row r="76" spans="1:10" x14ac:dyDescent="0.2">
      <c r="A76" s="555"/>
      <c r="B76" s="556"/>
      <c r="C76" s="557"/>
      <c r="D76" s="557"/>
      <c r="E76" s="558"/>
      <c r="F76" s="558"/>
      <c r="G76" s="582">
        <f t="shared" si="16"/>
        <v>0</v>
      </c>
      <c r="H76" s="558"/>
      <c r="I76" s="558"/>
      <c r="J76" s="582">
        <f t="shared" si="17"/>
        <v>0</v>
      </c>
    </row>
    <row r="77" spans="1:10" x14ac:dyDescent="0.2">
      <c r="A77" s="555"/>
      <c r="B77" s="556"/>
      <c r="C77" s="557"/>
      <c r="D77" s="557"/>
      <c r="E77" s="558"/>
      <c r="F77" s="558"/>
      <c r="G77" s="582">
        <f t="shared" si="16"/>
        <v>0</v>
      </c>
      <c r="H77" s="558"/>
      <c r="I77" s="558"/>
      <c r="J77" s="582">
        <f t="shared" si="17"/>
        <v>0</v>
      </c>
    </row>
    <row r="78" spans="1:10" x14ac:dyDescent="0.2">
      <c r="A78" s="555"/>
      <c r="B78" s="556"/>
      <c r="C78" s="557"/>
      <c r="D78" s="557"/>
      <c r="E78" s="558"/>
      <c r="F78" s="558"/>
      <c r="G78" s="582">
        <f t="shared" si="16"/>
        <v>0</v>
      </c>
      <c r="H78" s="558"/>
      <c r="I78" s="558"/>
      <c r="J78" s="582">
        <f t="shared" si="17"/>
        <v>0</v>
      </c>
    </row>
    <row r="79" spans="1:10" x14ac:dyDescent="0.2">
      <c r="A79" s="555"/>
      <c r="B79" s="556"/>
      <c r="C79" s="557"/>
      <c r="D79" s="557"/>
      <c r="E79" s="558"/>
      <c r="F79" s="558"/>
      <c r="G79" s="582">
        <f t="shared" si="16"/>
        <v>0</v>
      </c>
      <c r="H79" s="558"/>
      <c r="I79" s="558"/>
      <c r="J79" s="582">
        <f t="shared" si="17"/>
        <v>0</v>
      </c>
    </row>
    <row r="80" spans="1:10" x14ac:dyDescent="0.2">
      <c r="A80" s="555"/>
      <c r="B80" s="556"/>
      <c r="C80" s="557"/>
      <c r="D80" s="557"/>
      <c r="E80" s="558"/>
      <c r="F80" s="558"/>
      <c r="G80" s="582">
        <f t="shared" si="16"/>
        <v>0</v>
      </c>
      <c r="H80" s="558"/>
      <c r="I80" s="558"/>
      <c r="J80" s="582">
        <f t="shared" si="17"/>
        <v>0</v>
      </c>
    </row>
    <row r="81" spans="1:10" x14ac:dyDescent="0.2">
      <c r="A81" s="554"/>
      <c r="B81" s="559" t="s">
        <v>107</v>
      </c>
      <c r="C81" s="559" t="s">
        <v>0</v>
      </c>
      <c r="D81" s="559" t="s">
        <v>0</v>
      </c>
      <c r="E81" s="559" t="s">
        <v>0</v>
      </c>
      <c r="F81" s="559"/>
      <c r="G81" s="559"/>
      <c r="H81" s="559"/>
      <c r="I81" s="559"/>
      <c r="J81" s="559" t="s">
        <v>0</v>
      </c>
    </row>
    <row r="82" spans="1:10" x14ac:dyDescent="0.2">
      <c r="A82" s="555"/>
      <c r="B82" s="556"/>
      <c r="C82" s="557"/>
      <c r="D82" s="557"/>
      <c r="E82" s="558"/>
      <c r="F82" s="558"/>
      <c r="G82" s="582">
        <f>E82+F82</f>
        <v>0</v>
      </c>
      <c r="H82" s="558"/>
      <c r="I82" s="558"/>
      <c r="J82" s="582">
        <f>H82+I82</f>
        <v>0</v>
      </c>
    </row>
    <row r="83" spans="1:10" x14ac:dyDescent="0.2">
      <c r="A83" s="555"/>
      <c r="B83" s="556"/>
      <c r="C83" s="557"/>
      <c r="D83" s="557"/>
      <c r="E83" s="558"/>
      <c r="F83" s="558"/>
      <c r="G83" s="582">
        <f t="shared" ref="G83:G96" si="18">E83+F83</f>
        <v>0</v>
      </c>
      <c r="H83" s="558"/>
      <c r="I83" s="558"/>
      <c r="J83" s="582">
        <f t="shared" ref="J83:J96" si="19">H83+I83</f>
        <v>0</v>
      </c>
    </row>
    <row r="84" spans="1:10" x14ac:dyDescent="0.2">
      <c r="A84" s="555"/>
      <c r="B84" s="556"/>
      <c r="C84" s="557"/>
      <c r="D84" s="557"/>
      <c r="E84" s="558"/>
      <c r="F84" s="558"/>
      <c r="G84" s="582">
        <f t="shared" si="18"/>
        <v>0</v>
      </c>
      <c r="H84" s="558"/>
      <c r="I84" s="558"/>
      <c r="J84" s="582">
        <f t="shared" si="19"/>
        <v>0</v>
      </c>
    </row>
    <row r="85" spans="1:10" x14ac:dyDescent="0.2">
      <c r="A85" s="555"/>
      <c r="B85" s="556"/>
      <c r="C85" s="557"/>
      <c r="D85" s="557"/>
      <c r="E85" s="558"/>
      <c r="F85" s="558"/>
      <c r="G85" s="582">
        <f t="shared" si="18"/>
        <v>0</v>
      </c>
      <c r="H85" s="558"/>
      <c r="I85" s="558"/>
      <c r="J85" s="582">
        <f t="shared" si="19"/>
        <v>0</v>
      </c>
    </row>
    <row r="86" spans="1:10" x14ac:dyDescent="0.2">
      <c r="A86" s="555"/>
      <c r="B86" s="556"/>
      <c r="C86" s="557"/>
      <c r="D86" s="557"/>
      <c r="E86" s="558"/>
      <c r="F86" s="558"/>
      <c r="G86" s="582">
        <f t="shared" si="18"/>
        <v>0</v>
      </c>
      <c r="H86" s="558"/>
      <c r="I86" s="558"/>
      <c r="J86" s="582">
        <f t="shared" si="19"/>
        <v>0</v>
      </c>
    </row>
    <row r="87" spans="1:10" x14ac:dyDescent="0.2">
      <c r="A87" s="555"/>
      <c r="B87" s="556"/>
      <c r="C87" s="557"/>
      <c r="D87" s="557"/>
      <c r="E87" s="558"/>
      <c r="F87" s="558"/>
      <c r="G87" s="582">
        <f t="shared" si="18"/>
        <v>0</v>
      </c>
      <c r="H87" s="558"/>
      <c r="I87" s="558"/>
      <c r="J87" s="582">
        <f t="shared" si="19"/>
        <v>0</v>
      </c>
    </row>
    <row r="88" spans="1:10" x14ac:dyDescent="0.2">
      <c r="A88" s="555"/>
      <c r="B88" s="556"/>
      <c r="C88" s="557"/>
      <c r="D88" s="557"/>
      <c r="E88" s="558"/>
      <c r="F88" s="558"/>
      <c r="G88" s="582">
        <f t="shared" si="18"/>
        <v>0</v>
      </c>
      <c r="H88" s="558"/>
      <c r="I88" s="558"/>
      <c r="J88" s="582">
        <f t="shared" si="19"/>
        <v>0</v>
      </c>
    </row>
    <row r="89" spans="1:10" x14ac:dyDescent="0.2">
      <c r="A89" s="555"/>
      <c r="B89" s="556"/>
      <c r="C89" s="557"/>
      <c r="D89" s="557"/>
      <c r="E89" s="558"/>
      <c r="F89" s="558"/>
      <c r="G89" s="582">
        <f t="shared" si="18"/>
        <v>0</v>
      </c>
      <c r="H89" s="558"/>
      <c r="I89" s="558"/>
      <c r="J89" s="582">
        <f t="shared" si="19"/>
        <v>0</v>
      </c>
    </row>
    <row r="90" spans="1:10" x14ac:dyDescent="0.2">
      <c r="A90" s="555"/>
      <c r="B90" s="556"/>
      <c r="C90" s="557"/>
      <c r="D90" s="557"/>
      <c r="E90" s="558"/>
      <c r="F90" s="558"/>
      <c r="G90" s="582">
        <f t="shared" si="18"/>
        <v>0</v>
      </c>
      <c r="H90" s="558"/>
      <c r="I90" s="558"/>
      <c r="J90" s="582">
        <f t="shared" si="19"/>
        <v>0</v>
      </c>
    </row>
    <row r="91" spans="1:10" x14ac:dyDescent="0.2">
      <c r="A91" s="555"/>
      <c r="B91" s="556"/>
      <c r="C91" s="557"/>
      <c r="D91" s="557"/>
      <c r="E91" s="558"/>
      <c r="F91" s="558"/>
      <c r="G91" s="582">
        <f t="shared" si="18"/>
        <v>0</v>
      </c>
      <c r="H91" s="558"/>
      <c r="I91" s="558"/>
      <c r="J91" s="582">
        <f t="shared" si="19"/>
        <v>0</v>
      </c>
    </row>
    <row r="92" spans="1:10" x14ac:dyDescent="0.2">
      <c r="A92" s="555"/>
      <c r="B92" s="556"/>
      <c r="C92" s="557"/>
      <c r="D92" s="557"/>
      <c r="E92" s="558"/>
      <c r="F92" s="558"/>
      <c r="G92" s="582">
        <f t="shared" si="18"/>
        <v>0</v>
      </c>
      <c r="H92" s="558"/>
      <c r="I92" s="558"/>
      <c r="J92" s="582">
        <f t="shared" si="19"/>
        <v>0</v>
      </c>
    </row>
    <row r="93" spans="1:10" x14ac:dyDescent="0.2">
      <c r="A93" s="555"/>
      <c r="B93" s="556"/>
      <c r="C93" s="557"/>
      <c r="D93" s="557"/>
      <c r="E93" s="558"/>
      <c r="F93" s="558"/>
      <c r="G93" s="582">
        <f t="shared" si="18"/>
        <v>0</v>
      </c>
      <c r="H93" s="558"/>
      <c r="I93" s="558"/>
      <c r="J93" s="582">
        <f t="shared" si="19"/>
        <v>0</v>
      </c>
    </row>
    <row r="94" spans="1:10" x14ac:dyDescent="0.2">
      <c r="A94" s="555"/>
      <c r="B94" s="556"/>
      <c r="C94" s="557"/>
      <c r="D94" s="557"/>
      <c r="E94" s="558"/>
      <c r="F94" s="558"/>
      <c r="G94" s="582">
        <f t="shared" si="18"/>
        <v>0</v>
      </c>
      <c r="H94" s="558"/>
      <c r="I94" s="558"/>
      <c r="J94" s="582">
        <f t="shared" si="19"/>
        <v>0</v>
      </c>
    </row>
    <row r="95" spans="1:10" x14ac:dyDescent="0.2">
      <c r="A95" s="555"/>
      <c r="B95" s="556"/>
      <c r="C95" s="557"/>
      <c r="D95" s="557"/>
      <c r="E95" s="558"/>
      <c r="F95" s="558"/>
      <c r="G95" s="582">
        <f t="shared" si="18"/>
        <v>0</v>
      </c>
      <c r="H95" s="558"/>
      <c r="I95" s="558"/>
      <c r="J95" s="582">
        <f t="shared" si="19"/>
        <v>0</v>
      </c>
    </row>
    <row r="96" spans="1:10" x14ac:dyDescent="0.2">
      <c r="A96" s="555"/>
      <c r="B96" s="556"/>
      <c r="C96" s="557"/>
      <c r="D96" s="557"/>
      <c r="E96" s="558"/>
      <c r="F96" s="558"/>
      <c r="G96" s="582">
        <f t="shared" si="18"/>
        <v>0</v>
      </c>
      <c r="H96" s="558"/>
      <c r="I96" s="558"/>
      <c r="J96" s="582">
        <f t="shared" si="19"/>
        <v>0</v>
      </c>
    </row>
    <row r="97" spans="1:10" x14ac:dyDescent="0.2">
      <c r="A97" s="554"/>
      <c r="B97" s="559" t="s">
        <v>108</v>
      </c>
      <c r="C97" s="559" t="s">
        <v>0</v>
      </c>
      <c r="D97" s="559" t="s">
        <v>0</v>
      </c>
      <c r="E97" s="559" t="s">
        <v>0</v>
      </c>
      <c r="F97" s="559"/>
      <c r="G97" s="559"/>
      <c r="H97" s="559"/>
      <c r="I97" s="559"/>
      <c r="J97" s="559" t="s">
        <v>0</v>
      </c>
    </row>
    <row r="98" spans="1:10" x14ac:dyDescent="0.2">
      <c r="A98" s="555"/>
      <c r="B98" s="556"/>
      <c r="C98" s="557"/>
      <c r="D98" s="557"/>
      <c r="E98" s="558"/>
      <c r="F98" s="558"/>
      <c r="G98" s="582">
        <f>E98+F98</f>
        <v>0</v>
      </c>
      <c r="H98" s="558"/>
      <c r="I98" s="558"/>
      <c r="J98" s="582">
        <f>H98+I98</f>
        <v>0</v>
      </c>
    </row>
    <row r="99" spans="1:10" x14ac:dyDescent="0.2">
      <c r="A99" s="555"/>
      <c r="B99" s="556"/>
      <c r="C99" s="557"/>
      <c r="D99" s="557"/>
      <c r="E99" s="558"/>
      <c r="F99" s="558"/>
      <c r="G99" s="582">
        <f t="shared" ref="G99:G112" si="20">E99+F99</f>
        <v>0</v>
      </c>
      <c r="H99" s="558"/>
      <c r="I99" s="558"/>
      <c r="J99" s="582">
        <f t="shared" ref="J99:J112" si="21">H99+I99</f>
        <v>0</v>
      </c>
    </row>
    <row r="100" spans="1:10" x14ac:dyDescent="0.2">
      <c r="A100" s="555"/>
      <c r="B100" s="556"/>
      <c r="C100" s="557"/>
      <c r="D100" s="557"/>
      <c r="E100" s="558"/>
      <c r="F100" s="558"/>
      <c r="G100" s="582">
        <f t="shared" si="20"/>
        <v>0</v>
      </c>
      <c r="H100" s="558"/>
      <c r="I100" s="558"/>
      <c r="J100" s="582">
        <f t="shared" si="21"/>
        <v>0</v>
      </c>
    </row>
    <row r="101" spans="1:10" x14ac:dyDescent="0.2">
      <c r="A101" s="555"/>
      <c r="B101" s="556"/>
      <c r="C101" s="557"/>
      <c r="D101" s="557"/>
      <c r="E101" s="558"/>
      <c r="F101" s="558"/>
      <c r="G101" s="582">
        <f t="shared" si="20"/>
        <v>0</v>
      </c>
      <c r="H101" s="558"/>
      <c r="I101" s="558"/>
      <c r="J101" s="582">
        <f t="shared" si="21"/>
        <v>0</v>
      </c>
    </row>
    <row r="102" spans="1:10" x14ac:dyDescent="0.2">
      <c r="A102" s="555"/>
      <c r="B102" s="556"/>
      <c r="C102" s="557"/>
      <c r="D102" s="557"/>
      <c r="E102" s="558"/>
      <c r="F102" s="558"/>
      <c r="G102" s="582">
        <f t="shared" si="20"/>
        <v>0</v>
      </c>
      <c r="H102" s="558"/>
      <c r="I102" s="558"/>
      <c r="J102" s="582">
        <f t="shared" si="21"/>
        <v>0</v>
      </c>
    </row>
    <row r="103" spans="1:10" x14ac:dyDescent="0.2">
      <c r="A103" s="555"/>
      <c r="B103" s="556"/>
      <c r="C103" s="557"/>
      <c r="D103" s="557"/>
      <c r="E103" s="558"/>
      <c r="F103" s="558"/>
      <c r="G103" s="582">
        <f t="shared" si="20"/>
        <v>0</v>
      </c>
      <c r="H103" s="558"/>
      <c r="I103" s="558"/>
      <c r="J103" s="582">
        <f t="shared" si="21"/>
        <v>0</v>
      </c>
    </row>
    <row r="104" spans="1:10" x14ac:dyDescent="0.2">
      <c r="A104" s="555"/>
      <c r="B104" s="556"/>
      <c r="C104" s="557"/>
      <c r="D104" s="557"/>
      <c r="E104" s="558"/>
      <c r="F104" s="558"/>
      <c r="G104" s="582">
        <f t="shared" si="20"/>
        <v>0</v>
      </c>
      <c r="H104" s="558"/>
      <c r="I104" s="558"/>
      <c r="J104" s="582">
        <f t="shared" si="21"/>
        <v>0</v>
      </c>
    </row>
    <row r="105" spans="1:10" x14ac:dyDescent="0.2">
      <c r="A105" s="555"/>
      <c r="B105" s="556"/>
      <c r="C105" s="557"/>
      <c r="D105" s="557"/>
      <c r="E105" s="558"/>
      <c r="F105" s="558"/>
      <c r="G105" s="582">
        <f t="shared" si="20"/>
        <v>0</v>
      </c>
      <c r="H105" s="558"/>
      <c r="I105" s="558"/>
      <c r="J105" s="582">
        <f t="shared" si="21"/>
        <v>0</v>
      </c>
    </row>
    <row r="106" spans="1:10" x14ac:dyDescent="0.2">
      <c r="A106" s="555"/>
      <c r="B106" s="556"/>
      <c r="C106" s="557"/>
      <c r="D106" s="557"/>
      <c r="E106" s="558"/>
      <c r="F106" s="558"/>
      <c r="G106" s="582">
        <f t="shared" si="20"/>
        <v>0</v>
      </c>
      <c r="H106" s="558"/>
      <c r="I106" s="558"/>
      <c r="J106" s="582">
        <f t="shared" si="21"/>
        <v>0</v>
      </c>
    </row>
    <row r="107" spans="1:10" x14ac:dyDescent="0.2">
      <c r="A107" s="555"/>
      <c r="B107" s="556"/>
      <c r="C107" s="557"/>
      <c r="D107" s="557"/>
      <c r="E107" s="558"/>
      <c r="F107" s="558"/>
      <c r="G107" s="582">
        <f t="shared" si="20"/>
        <v>0</v>
      </c>
      <c r="H107" s="558"/>
      <c r="I107" s="558"/>
      <c r="J107" s="582">
        <f t="shared" si="21"/>
        <v>0</v>
      </c>
    </row>
    <row r="108" spans="1:10" x14ac:dyDescent="0.2">
      <c r="A108" s="555"/>
      <c r="B108" s="556"/>
      <c r="C108" s="557"/>
      <c r="D108" s="557"/>
      <c r="E108" s="558"/>
      <c r="F108" s="558"/>
      <c r="G108" s="582">
        <f t="shared" si="20"/>
        <v>0</v>
      </c>
      <c r="H108" s="558"/>
      <c r="I108" s="558"/>
      <c r="J108" s="582">
        <f t="shared" si="21"/>
        <v>0</v>
      </c>
    </row>
    <row r="109" spans="1:10" x14ac:dyDescent="0.2">
      <c r="A109" s="555"/>
      <c r="B109" s="556"/>
      <c r="C109" s="557"/>
      <c r="D109" s="557"/>
      <c r="E109" s="558"/>
      <c r="F109" s="558"/>
      <c r="G109" s="582">
        <f t="shared" si="20"/>
        <v>0</v>
      </c>
      <c r="H109" s="558"/>
      <c r="I109" s="558"/>
      <c r="J109" s="582">
        <f t="shared" si="21"/>
        <v>0</v>
      </c>
    </row>
    <row r="110" spans="1:10" x14ac:dyDescent="0.2">
      <c r="A110" s="555"/>
      <c r="B110" s="556"/>
      <c r="C110" s="557"/>
      <c r="D110" s="557"/>
      <c r="E110" s="558"/>
      <c r="F110" s="558"/>
      <c r="G110" s="582">
        <f t="shared" si="20"/>
        <v>0</v>
      </c>
      <c r="H110" s="558"/>
      <c r="I110" s="558"/>
      <c r="J110" s="582">
        <f t="shared" si="21"/>
        <v>0</v>
      </c>
    </row>
    <row r="111" spans="1:10" x14ac:dyDescent="0.2">
      <c r="A111" s="555"/>
      <c r="B111" s="556"/>
      <c r="C111" s="557"/>
      <c r="D111" s="557"/>
      <c r="E111" s="558"/>
      <c r="F111" s="558"/>
      <c r="G111" s="582">
        <f t="shared" si="20"/>
        <v>0</v>
      </c>
      <c r="H111" s="558"/>
      <c r="I111" s="558"/>
      <c r="J111" s="582">
        <f t="shared" si="21"/>
        <v>0</v>
      </c>
    </row>
    <row r="112" spans="1:10" x14ac:dyDescent="0.2">
      <c r="A112" s="555"/>
      <c r="B112" s="556"/>
      <c r="C112" s="557"/>
      <c r="D112" s="557"/>
      <c r="E112" s="558"/>
      <c r="F112" s="558"/>
      <c r="G112" s="582">
        <f t="shared" si="20"/>
        <v>0</v>
      </c>
      <c r="H112" s="558"/>
      <c r="I112" s="558"/>
      <c r="J112" s="582">
        <f t="shared" si="21"/>
        <v>0</v>
      </c>
    </row>
    <row r="113" spans="1:10" x14ac:dyDescent="0.2">
      <c r="A113" s="554"/>
      <c r="B113" s="559" t="s">
        <v>109</v>
      </c>
      <c r="C113" s="559" t="s">
        <v>0</v>
      </c>
      <c r="D113" s="559" t="s">
        <v>0</v>
      </c>
      <c r="E113" s="559" t="s">
        <v>0</v>
      </c>
      <c r="F113" s="559"/>
      <c r="G113" s="559"/>
      <c r="H113" s="559"/>
      <c r="I113" s="559"/>
      <c r="J113" s="559" t="s">
        <v>0</v>
      </c>
    </row>
    <row r="114" spans="1:10" x14ac:dyDescent="0.2">
      <c r="A114" s="555"/>
      <c r="B114" s="556"/>
      <c r="C114" s="557"/>
      <c r="D114" s="557"/>
      <c r="E114" s="558"/>
      <c r="F114" s="558"/>
      <c r="G114" s="582">
        <f>E114+F114</f>
        <v>0</v>
      </c>
      <c r="H114" s="558"/>
      <c r="I114" s="558"/>
      <c r="J114" s="582">
        <f>H114+I114</f>
        <v>0</v>
      </c>
    </row>
    <row r="115" spans="1:10" x14ac:dyDescent="0.2">
      <c r="A115" s="555"/>
      <c r="B115" s="556"/>
      <c r="C115" s="557"/>
      <c r="D115" s="557"/>
      <c r="E115" s="558"/>
      <c r="F115" s="558"/>
      <c r="G115" s="582">
        <f t="shared" ref="G115:G123" si="22">E115+F115</f>
        <v>0</v>
      </c>
      <c r="H115" s="558"/>
      <c r="I115" s="558"/>
      <c r="J115" s="582">
        <f t="shared" ref="J115:J123" si="23">H115+I115</f>
        <v>0</v>
      </c>
    </row>
    <row r="116" spans="1:10" x14ac:dyDescent="0.2">
      <c r="A116" s="555"/>
      <c r="B116" s="556"/>
      <c r="C116" s="557"/>
      <c r="D116" s="557"/>
      <c r="E116" s="558"/>
      <c r="F116" s="558"/>
      <c r="G116" s="582">
        <f t="shared" si="22"/>
        <v>0</v>
      </c>
      <c r="H116" s="558"/>
      <c r="I116" s="558"/>
      <c r="J116" s="582">
        <f t="shared" si="23"/>
        <v>0</v>
      </c>
    </row>
    <row r="117" spans="1:10" x14ac:dyDescent="0.2">
      <c r="A117" s="555"/>
      <c r="B117" s="556"/>
      <c r="C117" s="557"/>
      <c r="D117" s="557"/>
      <c r="E117" s="558"/>
      <c r="F117" s="558"/>
      <c r="G117" s="582">
        <f t="shared" si="22"/>
        <v>0</v>
      </c>
      <c r="H117" s="558"/>
      <c r="I117" s="558"/>
      <c r="J117" s="582">
        <f t="shared" si="23"/>
        <v>0</v>
      </c>
    </row>
    <row r="118" spans="1:10" x14ac:dyDescent="0.2">
      <c r="A118" s="555"/>
      <c r="B118" s="556"/>
      <c r="C118" s="557"/>
      <c r="D118" s="557"/>
      <c r="E118" s="558"/>
      <c r="F118" s="558"/>
      <c r="G118" s="582">
        <f t="shared" si="22"/>
        <v>0</v>
      </c>
      <c r="H118" s="558"/>
      <c r="I118" s="558"/>
      <c r="J118" s="582">
        <f t="shared" si="23"/>
        <v>0</v>
      </c>
    </row>
    <row r="119" spans="1:10" x14ac:dyDescent="0.2">
      <c r="A119" s="555"/>
      <c r="B119" s="556"/>
      <c r="C119" s="557"/>
      <c r="D119" s="557"/>
      <c r="E119" s="558"/>
      <c r="F119" s="558"/>
      <c r="G119" s="582">
        <f t="shared" si="22"/>
        <v>0</v>
      </c>
      <c r="H119" s="558"/>
      <c r="I119" s="558"/>
      <c r="J119" s="582">
        <f t="shared" si="23"/>
        <v>0</v>
      </c>
    </row>
    <row r="120" spans="1:10" x14ac:dyDescent="0.2">
      <c r="A120" s="555"/>
      <c r="B120" s="556"/>
      <c r="C120" s="557"/>
      <c r="D120" s="557"/>
      <c r="E120" s="558"/>
      <c r="F120" s="558"/>
      <c r="G120" s="582">
        <f t="shared" si="22"/>
        <v>0</v>
      </c>
      <c r="H120" s="558"/>
      <c r="I120" s="558"/>
      <c r="J120" s="582">
        <f t="shared" si="23"/>
        <v>0</v>
      </c>
    </row>
    <row r="121" spans="1:10" x14ac:dyDescent="0.2">
      <c r="A121" s="555"/>
      <c r="B121" s="556"/>
      <c r="C121" s="557"/>
      <c r="D121" s="557"/>
      <c r="E121" s="558"/>
      <c r="F121" s="558"/>
      <c r="G121" s="582">
        <f t="shared" si="22"/>
        <v>0</v>
      </c>
      <c r="H121" s="558"/>
      <c r="I121" s="558"/>
      <c r="J121" s="582">
        <f t="shared" si="23"/>
        <v>0</v>
      </c>
    </row>
    <row r="122" spans="1:10" x14ac:dyDescent="0.2">
      <c r="A122" s="555"/>
      <c r="B122" s="556"/>
      <c r="C122" s="557"/>
      <c r="D122" s="557"/>
      <c r="E122" s="558"/>
      <c r="F122" s="558"/>
      <c r="G122" s="582">
        <f t="shared" si="22"/>
        <v>0</v>
      </c>
      <c r="H122" s="558"/>
      <c r="I122" s="558"/>
      <c r="J122" s="582">
        <f t="shared" si="23"/>
        <v>0</v>
      </c>
    </row>
    <row r="123" spans="1:10" x14ac:dyDescent="0.2">
      <c r="A123" s="555"/>
      <c r="B123" s="556"/>
      <c r="C123" s="557"/>
      <c r="D123" s="557"/>
      <c r="E123" s="558"/>
      <c r="F123" s="558"/>
      <c r="G123" s="582">
        <f t="shared" si="22"/>
        <v>0</v>
      </c>
      <c r="H123" s="558"/>
      <c r="I123" s="558"/>
      <c r="J123" s="582">
        <f t="shared" si="23"/>
        <v>0</v>
      </c>
    </row>
  </sheetData>
  <sheetProtection formatCells="0" formatRows="0" autoFilter="0"/>
  <autoFilter ref="N1:N59"/>
  <customSheetViews>
    <customSheetView guid="{4183177D-A470-4395-87EE-308BB48BFA1A}" fitToPage="1" topLeftCell="A325">
      <selection activeCell="A366" sqref="A366:I366"/>
      <pageMargins left="0.15748031496062992" right="0.15748031496062992" top="0.35433070866141736" bottom="0.35433070866141736" header="0.31496062992125984" footer="0.31496062992125984"/>
      <pageSetup paperSize="9" scale="64" fitToHeight="100" orientation="landscape" blackAndWhite="1" r:id="rId1"/>
      <headerFooter alignWithMargins="0"/>
    </customSheetView>
    <customSheetView guid="{AF97BA83-6C4E-4F92-8F85-60362F83C6A3}" fitToPage="1" topLeftCell="A2384">
      <selection activeCell="A2353" sqref="A2353"/>
      <pageMargins left="0.15748031496062992" right="0.15748031496062992" top="0.35433070866141736" bottom="0.35433070866141736" header="0.31496062992125984" footer="0.31496062992125984"/>
      <pageSetup paperSize="9" scale="64" fitToHeight="100" orientation="landscape" blackAndWhite="1" r:id="rId2"/>
      <headerFooter alignWithMargins="0"/>
    </customSheetView>
  </customSheetViews>
  <mergeCells count="17">
    <mergeCell ref="A62:A63"/>
    <mergeCell ref="B62:B63"/>
    <mergeCell ref="C62:C63"/>
    <mergeCell ref="B53:M53"/>
    <mergeCell ref="D62:D63"/>
    <mergeCell ref="E62:G62"/>
    <mergeCell ref="H62:J62"/>
    <mergeCell ref="B22:M22"/>
    <mergeCell ref="B38:M38"/>
    <mergeCell ref="K3:M3"/>
    <mergeCell ref="A3:A4"/>
    <mergeCell ref="B3:B4"/>
    <mergeCell ref="C3:C4"/>
    <mergeCell ref="D3:D4"/>
    <mergeCell ref="E3:G3"/>
    <mergeCell ref="H3:J3"/>
    <mergeCell ref="B6:M6"/>
  </mergeCells>
  <phoneticPr fontId="35" type="noConversion"/>
  <pageMargins left="0.42" right="0.15748031496062992" top="0.22" bottom="0.19685039370078741" header="0.22" footer="0.31496062992125984"/>
  <pageSetup paperSize="9" scale="65" orientation="landscape" blackAndWhite="1" r:id="rId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L169"/>
  <sheetViews>
    <sheetView view="pageBreakPreview" zoomScaleNormal="100" zoomScaleSheetLayoutView="100" workbookViewId="0">
      <selection activeCell="C9" sqref="C9"/>
    </sheetView>
  </sheetViews>
  <sheetFormatPr defaultColWidth="9.140625" defaultRowHeight="12.75" x14ac:dyDescent="0.2"/>
  <cols>
    <col min="1" max="1" width="57.85546875" style="81" customWidth="1"/>
    <col min="2" max="11" width="12.28515625" style="81" customWidth="1"/>
    <col min="12" max="12" width="0" style="81" hidden="1" customWidth="1"/>
    <col min="13" max="16384" width="9.140625" style="81"/>
  </cols>
  <sheetData>
    <row r="1" spans="1:12" ht="15.75" x14ac:dyDescent="0.25">
      <c r="A1" s="92" t="s">
        <v>253</v>
      </c>
      <c r="L1" s="81" t="s">
        <v>98</v>
      </c>
    </row>
    <row r="2" spans="1:12" ht="22.5" customHeight="1" x14ac:dyDescent="0.2">
      <c r="A2" s="678" t="s">
        <v>55</v>
      </c>
      <c r="B2" s="676" t="str">
        <f>'Запит 2-8'!E3</f>
        <v>2019 рік (звіт)</v>
      </c>
      <c r="C2" s="677"/>
      <c r="D2" s="676" t="s">
        <v>335</v>
      </c>
      <c r="E2" s="677"/>
      <c r="F2" s="680" t="str">
        <f>'Запит 2-8'!K3</f>
        <v>2021 рік (проект)</v>
      </c>
      <c r="G2" s="681"/>
      <c r="H2" s="676" t="s">
        <v>293</v>
      </c>
      <c r="I2" s="677"/>
      <c r="J2" s="676" t="s">
        <v>322</v>
      </c>
      <c r="K2" s="677"/>
      <c r="L2" s="81" t="s">
        <v>98</v>
      </c>
    </row>
    <row r="3" spans="1:12" ht="21" x14ac:dyDescent="0.2">
      <c r="A3" s="679"/>
      <c r="B3" s="99" t="s">
        <v>54</v>
      </c>
      <c r="C3" s="100" t="s">
        <v>53</v>
      </c>
      <c r="D3" s="99" t="s">
        <v>54</v>
      </c>
      <c r="E3" s="100" t="s">
        <v>53</v>
      </c>
      <c r="F3" s="99" t="s">
        <v>54</v>
      </c>
      <c r="G3" s="100" t="s">
        <v>53</v>
      </c>
      <c r="H3" s="99" t="s">
        <v>54</v>
      </c>
      <c r="I3" s="100" t="s">
        <v>53</v>
      </c>
      <c r="J3" s="99" t="s">
        <v>54</v>
      </c>
      <c r="K3" s="100" t="s">
        <v>53</v>
      </c>
      <c r="L3" s="81" t="s">
        <v>98</v>
      </c>
    </row>
    <row r="4" spans="1:12" x14ac:dyDescent="0.2">
      <c r="A4" s="101">
        <v>1</v>
      </c>
      <c r="B4" s="102">
        <f>A4+1</f>
        <v>2</v>
      </c>
      <c r="C4" s="103">
        <f t="shared" ref="C4:K4" si="0">B4+1</f>
        <v>3</v>
      </c>
      <c r="D4" s="102">
        <f t="shared" si="0"/>
        <v>4</v>
      </c>
      <c r="E4" s="103">
        <f t="shared" si="0"/>
        <v>5</v>
      </c>
      <c r="F4" s="102">
        <f t="shared" si="0"/>
        <v>6</v>
      </c>
      <c r="G4" s="103">
        <f t="shared" si="0"/>
        <v>7</v>
      </c>
      <c r="H4" s="102">
        <f t="shared" si="0"/>
        <v>8</v>
      </c>
      <c r="I4" s="103">
        <f t="shared" si="0"/>
        <v>9</v>
      </c>
      <c r="J4" s="102">
        <f t="shared" si="0"/>
        <v>10</v>
      </c>
      <c r="K4" s="103">
        <f t="shared" si="0"/>
        <v>11</v>
      </c>
      <c r="L4" s="81" t="s">
        <v>98</v>
      </c>
    </row>
    <row r="5" spans="1:12" x14ac:dyDescent="0.2">
      <c r="A5" s="673" t="s">
        <v>288</v>
      </c>
      <c r="B5" s="674"/>
      <c r="C5" s="674"/>
      <c r="D5" s="674"/>
      <c r="E5" s="674"/>
      <c r="F5" s="674"/>
      <c r="G5" s="674"/>
      <c r="H5" s="674"/>
      <c r="I5" s="674"/>
      <c r="J5" s="674"/>
      <c r="K5" s="675"/>
      <c r="L5" s="81" t="str">
        <f>L6</f>
        <v/>
      </c>
    </row>
    <row r="6" spans="1:12" x14ac:dyDescent="0.2">
      <c r="A6" s="104" t="s">
        <v>110</v>
      </c>
      <c r="B6" s="105">
        <f t="shared" ref="B6:K6" si="1">SUM(B7:B16)</f>
        <v>0</v>
      </c>
      <c r="C6" s="106">
        <f t="shared" si="1"/>
        <v>0</v>
      </c>
      <c r="D6" s="105">
        <f t="shared" si="1"/>
        <v>0</v>
      </c>
      <c r="E6" s="106">
        <f t="shared" si="1"/>
        <v>0</v>
      </c>
      <c r="F6" s="105">
        <f t="shared" si="1"/>
        <v>0</v>
      </c>
      <c r="G6" s="106">
        <f t="shared" si="1"/>
        <v>0</v>
      </c>
      <c r="H6" s="105">
        <f t="shared" si="1"/>
        <v>0</v>
      </c>
      <c r="I6" s="106">
        <f t="shared" si="1"/>
        <v>0</v>
      </c>
      <c r="J6" s="105">
        <f t="shared" si="1"/>
        <v>0</v>
      </c>
      <c r="K6" s="106">
        <f t="shared" si="1"/>
        <v>0</v>
      </c>
      <c r="L6" s="81" t="str">
        <f t="shared" ref="L6:L34" si="2">IF(SUM(B6:K6)&lt;&gt;0,"Для друку","")</f>
        <v/>
      </c>
    </row>
    <row r="7" spans="1:12" x14ac:dyDescent="0.2">
      <c r="A7" s="107" t="s">
        <v>111</v>
      </c>
      <c r="B7" s="10"/>
      <c r="C7" s="11"/>
      <c r="D7" s="10"/>
      <c r="E7" s="11"/>
      <c r="F7" s="10"/>
      <c r="G7" s="11"/>
      <c r="H7" s="10"/>
      <c r="I7" s="11"/>
      <c r="J7" s="10"/>
      <c r="K7" s="11"/>
      <c r="L7" s="81" t="str">
        <f>IF(SUM(B7:K7)&lt;&gt;0,"Для друку","")</f>
        <v/>
      </c>
    </row>
    <row r="8" spans="1:12" x14ac:dyDescent="0.2">
      <c r="A8" s="107" t="s">
        <v>297</v>
      </c>
      <c r="B8" s="10"/>
      <c r="C8" s="11"/>
      <c r="D8" s="10"/>
      <c r="E8" s="11"/>
      <c r="F8" s="10"/>
      <c r="G8" s="11"/>
      <c r="H8" s="10"/>
      <c r="I8" s="11"/>
      <c r="J8" s="10"/>
      <c r="K8" s="11"/>
      <c r="L8" s="81" t="str">
        <f t="shared" si="2"/>
        <v/>
      </c>
    </row>
    <row r="9" spans="1:12" x14ac:dyDescent="0.2">
      <c r="A9" s="107" t="s">
        <v>113</v>
      </c>
      <c r="B9" s="10"/>
      <c r="C9" s="11"/>
      <c r="D9" s="10"/>
      <c r="E9" s="11"/>
      <c r="F9" s="10"/>
      <c r="G9" s="11"/>
      <c r="H9" s="10"/>
      <c r="I9" s="11"/>
      <c r="J9" s="10"/>
      <c r="K9" s="11"/>
      <c r="L9" s="81" t="str">
        <f t="shared" si="2"/>
        <v/>
      </c>
    </row>
    <row r="10" spans="1:12" ht="51" x14ac:dyDescent="0.2">
      <c r="A10" s="107" t="s">
        <v>114</v>
      </c>
      <c r="B10" s="10"/>
      <c r="C10" s="11"/>
      <c r="D10" s="10"/>
      <c r="E10" s="11"/>
      <c r="F10" s="10"/>
      <c r="G10" s="11"/>
      <c r="H10" s="10"/>
      <c r="I10" s="11"/>
      <c r="J10" s="10"/>
      <c r="K10" s="11"/>
      <c r="L10" s="81" t="str">
        <f t="shared" si="2"/>
        <v/>
      </c>
    </row>
    <row r="11" spans="1:12" ht="25.5" x14ac:dyDescent="0.2">
      <c r="A11" s="107" t="s">
        <v>115</v>
      </c>
      <c r="B11" s="10"/>
      <c r="C11" s="11"/>
      <c r="D11" s="10"/>
      <c r="E11" s="11"/>
      <c r="F11" s="10"/>
      <c r="G11" s="11"/>
      <c r="H11" s="10"/>
      <c r="I11" s="11"/>
      <c r="J11" s="10"/>
      <c r="K11" s="11"/>
      <c r="L11" s="81" t="str">
        <f t="shared" si="2"/>
        <v/>
      </c>
    </row>
    <row r="12" spans="1:12" ht="25.5" x14ac:dyDescent="0.2">
      <c r="A12" s="107" t="s">
        <v>116</v>
      </c>
      <c r="B12" s="10"/>
      <c r="C12" s="11"/>
      <c r="D12" s="10"/>
      <c r="E12" s="11"/>
      <c r="F12" s="10"/>
      <c r="G12" s="11"/>
      <c r="H12" s="10"/>
      <c r="I12" s="11"/>
      <c r="J12" s="10"/>
      <c r="K12" s="11"/>
      <c r="L12" s="81" t="str">
        <f t="shared" si="2"/>
        <v/>
      </c>
    </row>
    <row r="13" spans="1:12" x14ac:dyDescent="0.2">
      <c r="A13" s="107" t="s">
        <v>117</v>
      </c>
      <c r="B13" s="10"/>
      <c r="C13" s="11"/>
      <c r="D13" s="10"/>
      <c r="E13" s="11"/>
      <c r="F13" s="10"/>
      <c r="G13" s="11"/>
      <c r="H13" s="10"/>
      <c r="I13" s="11"/>
      <c r="J13" s="10"/>
      <c r="K13" s="11"/>
      <c r="L13" s="81" t="str">
        <f t="shared" si="2"/>
        <v/>
      </c>
    </row>
    <row r="14" spans="1:12" x14ac:dyDescent="0.2">
      <c r="A14" s="133" t="s">
        <v>118</v>
      </c>
      <c r="B14" s="10"/>
      <c r="C14" s="11"/>
      <c r="D14" s="10"/>
      <c r="E14" s="11"/>
      <c r="F14" s="10"/>
      <c r="G14" s="11"/>
      <c r="H14" s="10"/>
      <c r="I14" s="11"/>
      <c r="J14" s="10"/>
      <c r="K14" s="11"/>
      <c r="L14" s="81" t="str">
        <f t="shared" si="2"/>
        <v/>
      </c>
    </row>
    <row r="15" spans="1:12" x14ac:dyDescent="0.2">
      <c r="A15" s="133"/>
      <c r="B15" s="10"/>
      <c r="C15" s="11"/>
      <c r="D15" s="10"/>
      <c r="E15" s="11"/>
      <c r="F15" s="10"/>
      <c r="G15" s="11"/>
      <c r="H15" s="10"/>
      <c r="I15" s="11"/>
      <c r="J15" s="10"/>
      <c r="K15" s="11"/>
      <c r="L15" s="81" t="str">
        <f t="shared" si="2"/>
        <v/>
      </c>
    </row>
    <row r="16" spans="1:12" x14ac:dyDescent="0.2">
      <c r="A16" s="133"/>
      <c r="B16" s="10"/>
      <c r="C16" s="11"/>
      <c r="D16" s="10"/>
      <c r="E16" s="11"/>
      <c r="F16" s="10"/>
      <c r="G16" s="11"/>
      <c r="H16" s="10"/>
      <c r="I16" s="11"/>
      <c r="J16" s="10"/>
      <c r="K16" s="11"/>
      <c r="L16" s="81" t="str">
        <f t="shared" si="2"/>
        <v/>
      </c>
    </row>
    <row r="17" spans="1:12" x14ac:dyDescent="0.2">
      <c r="A17" s="108" t="s">
        <v>119</v>
      </c>
      <c r="B17" s="109">
        <f t="shared" ref="B17:K17" si="3">SUM(B18:B21)</f>
        <v>0</v>
      </c>
      <c r="C17" s="110">
        <f t="shared" si="3"/>
        <v>0</v>
      </c>
      <c r="D17" s="109">
        <f t="shared" si="3"/>
        <v>0</v>
      </c>
      <c r="E17" s="110">
        <f t="shared" si="3"/>
        <v>0</v>
      </c>
      <c r="F17" s="109">
        <f t="shared" si="3"/>
        <v>0</v>
      </c>
      <c r="G17" s="110">
        <f t="shared" si="3"/>
        <v>0</v>
      </c>
      <c r="H17" s="109">
        <f t="shared" si="3"/>
        <v>0</v>
      </c>
      <c r="I17" s="110">
        <f t="shared" si="3"/>
        <v>0</v>
      </c>
      <c r="J17" s="109">
        <f t="shared" si="3"/>
        <v>0</v>
      </c>
      <c r="K17" s="110">
        <f t="shared" si="3"/>
        <v>0</v>
      </c>
      <c r="L17" s="81" t="str">
        <f t="shared" si="2"/>
        <v/>
      </c>
    </row>
    <row r="18" spans="1:12" ht="38.25" x14ac:dyDescent="0.2">
      <c r="A18" s="107" t="s">
        <v>120</v>
      </c>
      <c r="B18" s="10"/>
      <c r="C18" s="11"/>
      <c r="D18" s="10"/>
      <c r="E18" s="11"/>
      <c r="F18" s="10"/>
      <c r="G18" s="11"/>
      <c r="H18" s="10"/>
      <c r="I18" s="11"/>
      <c r="J18" s="10"/>
      <c r="K18" s="11"/>
      <c r="L18" s="81" t="str">
        <f t="shared" si="2"/>
        <v/>
      </c>
    </row>
    <row r="19" spans="1:12" x14ac:dyDescent="0.2">
      <c r="A19" s="133" t="s">
        <v>118</v>
      </c>
      <c r="B19" s="10"/>
      <c r="C19" s="11"/>
      <c r="D19" s="10"/>
      <c r="E19" s="11"/>
      <c r="F19" s="10"/>
      <c r="G19" s="11"/>
      <c r="H19" s="10"/>
      <c r="I19" s="11"/>
      <c r="J19" s="10"/>
      <c r="K19" s="11"/>
      <c r="L19" s="81" t="str">
        <f t="shared" si="2"/>
        <v/>
      </c>
    </row>
    <row r="20" spans="1:12" x14ac:dyDescent="0.2">
      <c r="A20" s="133"/>
      <c r="B20" s="10"/>
      <c r="C20" s="11"/>
      <c r="D20" s="10"/>
      <c r="E20" s="11"/>
      <c r="F20" s="10"/>
      <c r="G20" s="11"/>
      <c r="H20" s="10"/>
      <c r="I20" s="11"/>
      <c r="J20" s="10"/>
      <c r="K20" s="11"/>
      <c r="L20" s="81" t="str">
        <f t="shared" si="2"/>
        <v/>
      </c>
    </row>
    <row r="21" spans="1:12" x14ac:dyDescent="0.2">
      <c r="A21" s="133"/>
      <c r="B21" s="10"/>
      <c r="C21" s="11"/>
      <c r="D21" s="10"/>
      <c r="E21" s="11"/>
      <c r="F21" s="10"/>
      <c r="G21" s="11"/>
      <c r="H21" s="10"/>
      <c r="I21" s="11"/>
      <c r="J21" s="10"/>
      <c r="K21" s="11"/>
      <c r="L21" s="81" t="str">
        <f t="shared" si="2"/>
        <v/>
      </c>
    </row>
    <row r="22" spans="1:12" x14ac:dyDescent="0.2">
      <c r="A22" s="111" t="s">
        <v>121</v>
      </c>
      <c r="B22" s="12"/>
      <c r="C22" s="13"/>
      <c r="D22" s="12"/>
      <c r="E22" s="13"/>
      <c r="F22" s="12"/>
      <c r="G22" s="13"/>
      <c r="H22" s="12"/>
      <c r="I22" s="13"/>
      <c r="J22" s="12"/>
      <c r="K22" s="13"/>
      <c r="L22" s="81" t="str">
        <f t="shared" si="2"/>
        <v/>
      </c>
    </row>
    <row r="23" spans="1:12" x14ac:dyDescent="0.2">
      <c r="A23" s="111" t="s">
        <v>122</v>
      </c>
      <c r="B23" s="109">
        <f>SUM(B24:B28)</f>
        <v>0</v>
      </c>
      <c r="C23" s="110">
        <f>SUM(C24:C28)</f>
        <v>0</v>
      </c>
      <c r="D23" s="109">
        <f>SUM(D24:D28)</f>
        <v>0</v>
      </c>
      <c r="E23" s="110">
        <f t="shared" ref="E23:K23" si="4">SUM(E24:E28)</f>
        <v>0</v>
      </c>
      <c r="F23" s="109">
        <f t="shared" si="4"/>
        <v>0</v>
      </c>
      <c r="G23" s="110">
        <f t="shared" si="4"/>
        <v>0</v>
      </c>
      <c r="H23" s="109">
        <f t="shared" si="4"/>
        <v>0</v>
      </c>
      <c r="I23" s="110">
        <f t="shared" si="4"/>
        <v>0</v>
      </c>
      <c r="J23" s="109">
        <f t="shared" si="4"/>
        <v>0</v>
      </c>
      <c r="K23" s="110">
        <f t="shared" si="4"/>
        <v>0</v>
      </c>
      <c r="L23" s="81" t="str">
        <f t="shared" si="2"/>
        <v/>
      </c>
    </row>
    <row r="24" spans="1:12" x14ac:dyDescent="0.2">
      <c r="A24" s="107" t="s">
        <v>123</v>
      </c>
      <c r="B24" s="10"/>
      <c r="C24" s="11"/>
      <c r="D24" s="10"/>
      <c r="E24" s="11"/>
      <c r="F24" s="10"/>
      <c r="G24" s="11"/>
      <c r="H24" s="10"/>
      <c r="I24" s="11"/>
      <c r="J24" s="10"/>
      <c r="K24" s="11"/>
      <c r="L24" s="81" t="str">
        <f t="shared" si="2"/>
        <v/>
      </c>
    </row>
    <row r="25" spans="1:12" x14ac:dyDescent="0.2">
      <c r="A25" s="107" t="s">
        <v>124</v>
      </c>
      <c r="B25" s="10"/>
      <c r="C25" s="11"/>
      <c r="D25" s="10"/>
      <c r="E25" s="11"/>
      <c r="F25" s="10"/>
      <c r="G25" s="11"/>
      <c r="H25" s="10"/>
      <c r="I25" s="11"/>
      <c r="J25" s="10"/>
      <c r="K25" s="11"/>
      <c r="L25" s="81" t="str">
        <f t="shared" si="2"/>
        <v/>
      </c>
    </row>
    <row r="26" spans="1:12" x14ac:dyDescent="0.2">
      <c r="A26" s="133" t="s">
        <v>118</v>
      </c>
      <c r="B26" s="10"/>
      <c r="C26" s="11"/>
      <c r="D26" s="10"/>
      <c r="E26" s="11"/>
      <c r="F26" s="10"/>
      <c r="G26" s="11"/>
      <c r="H26" s="10"/>
      <c r="I26" s="11"/>
      <c r="J26" s="10"/>
      <c r="K26" s="11"/>
      <c r="L26" s="81" t="str">
        <f t="shared" si="2"/>
        <v/>
      </c>
    </row>
    <row r="27" spans="1:12" x14ac:dyDescent="0.2">
      <c r="A27" s="133"/>
      <c r="B27" s="10"/>
      <c r="C27" s="11"/>
      <c r="D27" s="10"/>
      <c r="E27" s="11"/>
      <c r="F27" s="10"/>
      <c r="G27" s="11"/>
      <c r="H27" s="10"/>
      <c r="I27" s="11"/>
      <c r="J27" s="10"/>
      <c r="K27" s="11"/>
      <c r="L27" s="81" t="str">
        <f t="shared" si="2"/>
        <v/>
      </c>
    </row>
    <row r="28" spans="1:12" x14ac:dyDescent="0.2">
      <c r="A28" s="133"/>
      <c r="B28" s="10"/>
      <c r="C28" s="11"/>
      <c r="D28" s="10"/>
      <c r="E28" s="11"/>
      <c r="F28" s="10"/>
      <c r="G28" s="11"/>
      <c r="H28" s="10"/>
      <c r="I28" s="11"/>
      <c r="J28" s="10"/>
      <c r="K28" s="11"/>
      <c r="L28" s="81" t="str">
        <f t="shared" si="2"/>
        <v/>
      </c>
    </row>
    <row r="29" spans="1:12" x14ac:dyDescent="0.2">
      <c r="A29" s="111" t="s">
        <v>125</v>
      </c>
      <c r="B29" s="109">
        <f t="shared" ref="B29:K29" si="5">SUM(B30:B35)</f>
        <v>0</v>
      </c>
      <c r="C29" s="110">
        <f t="shared" si="5"/>
        <v>0</v>
      </c>
      <c r="D29" s="109">
        <f t="shared" si="5"/>
        <v>0</v>
      </c>
      <c r="E29" s="110">
        <f t="shared" si="5"/>
        <v>0</v>
      </c>
      <c r="F29" s="109">
        <f t="shared" si="5"/>
        <v>0</v>
      </c>
      <c r="G29" s="110">
        <f t="shared" si="5"/>
        <v>0</v>
      </c>
      <c r="H29" s="109">
        <f t="shared" si="5"/>
        <v>0</v>
      </c>
      <c r="I29" s="110">
        <f t="shared" si="5"/>
        <v>0</v>
      </c>
      <c r="J29" s="109">
        <f t="shared" si="5"/>
        <v>0</v>
      </c>
      <c r="K29" s="110">
        <f t="shared" si="5"/>
        <v>0</v>
      </c>
      <c r="L29" s="81" t="str">
        <f t="shared" si="2"/>
        <v/>
      </c>
    </row>
    <row r="30" spans="1:12" ht="25.5" x14ac:dyDescent="0.2">
      <c r="A30" s="107" t="s">
        <v>126</v>
      </c>
      <c r="B30" s="10"/>
      <c r="C30" s="11"/>
      <c r="D30" s="10"/>
      <c r="E30" s="11"/>
      <c r="F30" s="10"/>
      <c r="G30" s="11"/>
      <c r="H30" s="10"/>
      <c r="I30" s="11"/>
      <c r="J30" s="10"/>
      <c r="K30" s="11"/>
      <c r="L30" s="81" t="str">
        <f t="shared" si="2"/>
        <v/>
      </c>
    </row>
    <row r="31" spans="1:12" ht="38.25" x14ac:dyDescent="0.2">
      <c r="A31" s="112" t="s">
        <v>127</v>
      </c>
      <c r="B31" s="14"/>
      <c r="C31" s="15"/>
      <c r="D31" s="14"/>
      <c r="E31" s="15"/>
      <c r="F31" s="14"/>
      <c r="G31" s="15"/>
      <c r="H31" s="14"/>
      <c r="I31" s="15"/>
      <c r="J31" s="14"/>
      <c r="K31" s="15"/>
      <c r="L31" s="81" t="str">
        <f t="shared" si="2"/>
        <v/>
      </c>
    </row>
    <row r="32" spans="1:12" x14ac:dyDescent="0.2">
      <c r="A32" s="112" t="s">
        <v>128</v>
      </c>
      <c r="B32" s="14"/>
      <c r="C32" s="15"/>
      <c r="D32" s="14"/>
      <c r="E32" s="15"/>
      <c r="F32" s="14"/>
      <c r="G32" s="15"/>
      <c r="H32" s="14"/>
      <c r="I32" s="15"/>
      <c r="J32" s="14"/>
      <c r="K32" s="15"/>
      <c r="L32" s="81" t="str">
        <f t="shared" si="2"/>
        <v/>
      </c>
    </row>
    <row r="33" spans="1:12" x14ac:dyDescent="0.2">
      <c r="A33" s="133" t="s">
        <v>118</v>
      </c>
      <c r="B33" s="14"/>
      <c r="C33" s="15"/>
      <c r="D33" s="14"/>
      <c r="E33" s="15"/>
      <c r="F33" s="14"/>
      <c r="G33" s="15"/>
      <c r="H33" s="14"/>
      <c r="I33" s="15"/>
      <c r="J33" s="14"/>
      <c r="K33" s="15"/>
      <c r="L33" s="81" t="str">
        <f t="shared" si="2"/>
        <v/>
      </c>
    </row>
    <row r="34" spans="1:12" x14ac:dyDescent="0.2">
      <c r="A34" s="133"/>
      <c r="B34" s="10"/>
      <c r="C34" s="11"/>
      <c r="D34" s="10"/>
      <c r="E34" s="11"/>
      <c r="F34" s="10"/>
      <c r="G34" s="11"/>
      <c r="H34" s="10"/>
      <c r="I34" s="11"/>
      <c r="J34" s="10"/>
      <c r="K34" s="11"/>
      <c r="L34" s="81" t="str">
        <f t="shared" si="2"/>
        <v/>
      </c>
    </row>
    <row r="35" spans="1:12" x14ac:dyDescent="0.2">
      <c r="A35" s="134"/>
      <c r="B35" s="14"/>
      <c r="C35" s="15"/>
      <c r="D35" s="14"/>
      <c r="E35" s="15"/>
      <c r="F35" s="14"/>
      <c r="G35" s="15"/>
      <c r="H35" s="14"/>
      <c r="I35" s="15"/>
      <c r="J35" s="14"/>
      <c r="K35" s="15"/>
      <c r="L35" s="81" t="str">
        <f>IF(SUM(B35:K35)&lt;&gt;0,"Для друку","")</f>
        <v/>
      </c>
    </row>
    <row r="36" spans="1:12" x14ac:dyDescent="0.2">
      <c r="A36" s="113" t="s">
        <v>36</v>
      </c>
      <c r="B36" s="114">
        <f t="shared" ref="B36:K36" si="6">B6+B17+B22+B23+B29</f>
        <v>0</v>
      </c>
      <c r="C36" s="115">
        <f t="shared" si="6"/>
        <v>0</v>
      </c>
      <c r="D36" s="114">
        <f t="shared" si="6"/>
        <v>0</v>
      </c>
      <c r="E36" s="115">
        <f t="shared" si="6"/>
        <v>0</v>
      </c>
      <c r="F36" s="114">
        <f t="shared" si="6"/>
        <v>0</v>
      </c>
      <c r="G36" s="115">
        <f t="shared" si="6"/>
        <v>0</v>
      </c>
      <c r="H36" s="114">
        <f t="shared" si="6"/>
        <v>0</v>
      </c>
      <c r="I36" s="115">
        <f t="shared" si="6"/>
        <v>0</v>
      </c>
      <c r="J36" s="114">
        <f t="shared" si="6"/>
        <v>0</v>
      </c>
      <c r="K36" s="115">
        <f t="shared" si="6"/>
        <v>0</v>
      </c>
      <c r="L36" s="81" t="str">
        <f>IF(SUM(B36:K36)&lt;&gt;0,"Для друку","")</f>
        <v/>
      </c>
    </row>
    <row r="37" spans="1:12" ht="25.5" x14ac:dyDescent="0.2">
      <c r="A37" s="116" t="s">
        <v>312</v>
      </c>
      <c r="B37" s="117" t="s">
        <v>45</v>
      </c>
      <c r="C37" s="16"/>
      <c r="D37" s="117" t="s">
        <v>45</v>
      </c>
      <c r="E37" s="16"/>
      <c r="F37" s="117" t="s">
        <v>45</v>
      </c>
      <c r="G37" s="16"/>
      <c r="H37" s="117" t="s">
        <v>45</v>
      </c>
      <c r="I37" s="16"/>
      <c r="J37" s="117" t="s">
        <v>45</v>
      </c>
      <c r="K37" s="16"/>
      <c r="L37" s="81" t="str">
        <f>IF(SUM(B37:K37)&lt;&gt;0,"Для друку","")</f>
        <v/>
      </c>
    </row>
    <row r="38" spans="1:12" x14ac:dyDescent="0.2">
      <c r="A38" s="673" t="s">
        <v>289</v>
      </c>
      <c r="B38" s="674"/>
      <c r="C38" s="674"/>
      <c r="D38" s="674"/>
      <c r="E38" s="674"/>
      <c r="F38" s="674"/>
      <c r="G38" s="674"/>
      <c r="H38" s="674"/>
      <c r="I38" s="674"/>
      <c r="J38" s="674"/>
      <c r="K38" s="675"/>
      <c r="L38" s="81" t="str">
        <f>L39</f>
        <v/>
      </c>
    </row>
    <row r="39" spans="1:12" x14ac:dyDescent="0.2">
      <c r="A39" s="104" t="s">
        <v>110</v>
      </c>
      <c r="B39" s="105">
        <f t="shared" ref="B39:K39" si="7">SUM(B40:B49)</f>
        <v>0</v>
      </c>
      <c r="C39" s="106">
        <f t="shared" si="7"/>
        <v>0</v>
      </c>
      <c r="D39" s="105">
        <f t="shared" si="7"/>
        <v>0</v>
      </c>
      <c r="E39" s="106">
        <f t="shared" si="7"/>
        <v>0</v>
      </c>
      <c r="F39" s="105">
        <f t="shared" si="7"/>
        <v>0</v>
      </c>
      <c r="G39" s="106">
        <f t="shared" si="7"/>
        <v>0</v>
      </c>
      <c r="H39" s="105">
        <f t="shared" si="7"/>
        <v>0</v>
      </c>
      <c r="I39" s="106">
        <f t="shared" si="7"/>
        <v>0</v>
      </c>
      <c r="J39" s="105">
        <f t="shared" si="7"/>
        <v>0</v>
      </c>
      <c r="K39" s="106">
        <f t="shared" si="7"/>
        <v>0</v>
      </c>
      <c r="L39" s="81" t="str">
        <f t="shared" ref="L39:L67" si="8">IF(SUM(B39:K39)&lt;&gt;0,"Для друку","")</f>
        <v/>
      </c>
    </row>
    <row r="40" spans="1:12" x14ac:dyDescent="0.2">
      <c r="A40" s="107" t="s">
        <v>111</v>
      </c>
      <c r="B40" s="10"/>
      <c r="C40" s="11"/>
      <c r="D40" s="10"/>
      <c r="E40" s="11"/>
      <c r="F40" s="10"/>
      <c r="G40" s="11"/>
      <c r="H40" s="10"/>
      <c r="I40" s="11"/>
      <c r="J40" s="10"/>
      <c r="K40" s="11"/>
      <c r="L40" s="81" t="str">
        <f>IF(SUM(B40:K40)&lt;&gt;0,"Для друку","")</f>
        <v/>
      </c>
    </row>
    <row r="41" spans="1:12" x14ac:dyDescent="0.2">
      <c r="A41" s="107" t="s">
        <v>112</v>
      </c>
      <c r="B41" s="10"/>
      <c r="C41" s="11"/>
      <c r="D41" s="10"/>
      <c r="E41" s="11"/>
      <c r="F41" s="10"/>
      <c r="G41" s="11"/>
      <c r="H41" s="10"/>
      <c r="I41" s="11"/>
      <c r="J41" s="10"/>
      <c r="K41" s="11"/>
      <c r="L41" s="81" t="str">
        <f t="shared" si="8"/>
        <v/>
      </c>
    </row>
    <row r="42" spans="1:12" x14ac:dyDescent="0.2">
      <c r="A42" s="107" t="s">
        <v>113</v>
      </c>
      <c r="B42" s="10"/>
      <c r="C42" s="11"/>
      <c r="D42" s="10"/>
      <c r="E42" s="11"/>
      <c r="F42" s="10"/>
      <c r="G42" s="11"/>
      <c r="H42" s="10"/>
      <c r="I42" s="11"/>
      <c r="J42" s="10"/>
      <c r="K42" s="11"/>
      <c r="L42" s="81" t="str">
        <f t="shared" si="8"/>
        <v/>
      </c>
    </row>
    <row r="43" spans="1:12" ht="51" x14ac:dyDescent="0.2">
      <c r="A43" s="107" t="s">
        <v>114</v>
      </c>
      <c r="B43" s="10"/>
      <c r="C43" s="11"/>
      <c r="D43" s="10"/>
      <c r="E43" s="11"/>
      <c r="F43" s="10"/>
      <c r="G43" s="11"/>
      <c r="H43" s="10"/>
      <c r="I43" s="11"/>
      <c r="J43" s="10"/>
      <c r="K43" s="11"/>
      <c r="L43" s="81" t="str">
        <f t="shared" si="8"/>
        <v/>
      </c>
    </row>
    <row r="44" spans="1:12" ht="25.5" x14ac:dyDescent="0.2">
      <c r="A44" s="107" t="s">
        <v>115</v>
      </c>
      <c r="B44" s="10"/>
      <c r="C44" s="11"/>
      <c r="D44" s="10"/>
      <c r="E44" s="11"/>
      <c r="F44" s="10"/>
      <c r="G44" s="11"/>
      <c r="H44" s="10"/>
      <c r="I44" s="11"/>
      <c r="J44" s="10"/>
      <c r="K44" s="11"/>
      <c r="L44" s="81" t="str">
        <f t="shared" si="8"/>
        <v/>
      </c>
    </row>
    <row r="45" spans="1:12" ht="25.5" x14ac:dyDescent="0.2">
      <c r="A45" s="107" t="s">
        <v>116</v>
      </c>
      <c r="B45" s="10"/>
      <c r="C45" s="11"/>
      <c r="D45" s="10"/>
      <c r="E45" s="11"/>
      <c r="F45" s="10"/>
      <c r="G45" s="11"/>
      <c r="H45" s="10"/>
      <c r="I45" s="11"/>
      <c r="J45" s="10"/>
      <c r="K45" s="11"/>
      <c r="L45" s="81" t="str">
        <f t="shared" si="8"/>
        <v/>
      </c>
    </row>
    <row r="46" spans="1:12" x14ac:dyDescent="0.2">
      <c r="A46" s="107" t="s">
        <v>117</v>
      </c>
      <c r="B46" s="10"/>
      <c r="C46" s="11"/>
      <c r="D46" s="10"/>
      <c r="E46" s="11"/>
      <c r="F46" s="10"/>
      <c r="G46" s="11"/>
      <c r="H46" s="10"/>
      <c r="I46" s="11"/>
      <c r="J46" s="10"/>
      <c r="K46" s="11"/>
      <c r="L46" s="81" t="str">
        <f t="shared" si="8"/>
        <v/>
      </c>
    </row>
    <row r="47" spans="1:12" x14ac:dyDescent="0.2">
      <c r="A47" s="133" t="s">
        <v>118</v>
      </c>
      <c r="B47" s="10"/>
      <c r="C47" s="11"/>
      <c r="D47" s="10"/>
      <c r="E47" s="11"/>
      <c r="F47" s="10"/>
      <c r="G47" s="11"/>
      <c r="H47" s="10"/>
      <c r="I47" s="11"/>
      <c r="J47" s="10"/>
      <c r="K47" s="11"/>
      <c r="L47" s="81" t="str">
        <f t="shared" si="8"/>
        <v/>
      </c>
    </row>
    <row r="48" spans="1:12" x14ac:dyDescent="0.2">
      <c r="A48" s="133"/>
      <c r="B48" s="10"/>
      <c r="C48" s="11"/>
      <c r="D48" s="10"/>
      <c r="E48" s="11"/>
      <c r="F48" s="10"/>
      <c r="G48" s="11"/>
      <c r="H48" s="10"/>
      <c r="I48" s="11"/>
      <c r="J48" s="10"/>
      <c r="K48" s="11"/>
      <c r="L48" s="81" t="str">
        <f t="shared" si="8"/>
        <v/>
      </c>
    </row>
    <row r="49" spans="1:12" x14ac:dyDescent="0.2">
      <c r="A49" s="133"/>
      <c r="B49" s="10"/>
      <c r="C49" s="11"/>
      <c r="D49" s="10"/>
      <c r="E49" s="11"/>
      <c r="F49" s="10"/>
      <c r="G49" s="11"/>
      <c r="H49" s="10"/>
      <c r="I49" s="11"/>
      <c r="J49" s="10"/>
      <c r="K49" s="11"/>
      <c r="L49" s="81" t="str">
        <f t="shared" si="8"/>
        <v/>
      </c>
    </row>
    <row r="50" spans="1:12" x14ac:dyDescent="0.2">
      <c r="A50" s="108" t="s">
        <v>119</v>
      </c>
      <c r="B50" s="109">
        <f t="shared" ref="B50:K50" si="9">SUM(B51:B54)</f>
        <v>0</v>
      </c>
      <c r="C50" s="110">
        <f t="shared" si="9"/>
        <v>0</v>
      </c>
      <c r="D50" s="109">
        <f t="shared" si="9"/>
        <v>0</v>
      </c>
      <c r="E50" s="110">
        <f t="shared" si="9"/>
        <v>0</v>
      </c>
      <c r="F50" s="109">
        <f t="shared" si="9"/>
        <v>0</v>
      </c>
      <c r="G50" s="110">
        <f t="shared" si="9"/>
        <v>0</v>
      </c>
      <c r="H50" s="109">
        <f t="shared" si="9"/>
        <v>0</v>
      </c>
      <c r="I50" s="110">
        <f t="shared" si="9"/>
        <v>0</v>
      </c>
      <c r="J50" s="109">
        <f t="shared" si="9"/>
        <v>0</v>
      </c>
      <c r="K50" s="110">
        <f t="shared" si="9"/>
        <v>0</v>
      </c>
      <c r="L50" s="81" t="str">
        <f t="shared" si="8"/>
        <v/>
      </c>
    </row>
    <row r="51" spans="1:12" ht="38.25" x14ac:dyDescent="0.2">
      <c r="A51" s="107" t="s">
        <v>120</v>
      </c>
      <c r="B51" s="10"/>
      <c r="C51" s="11"/>
      <c r="D51" s="10"/>
      <c r="E51" s="11"/>
      <c r="F51" s="10"/>
      <c r="G51" s="11"/>
      <c r="H51" s="10"/>
      <c r="I51" s="11"/>
      <c r="J51" s="10"/>
      <c r="K51" s="11"/>
      <c r="L51" s="81" t="str">
        <f t="shared" si="8"/>
        <v/>
      </c>
    </row>
    <row r="52" spans="1:12" x14ac:dyDescent="0.2">
      <c r="A52" s="133" t="s">
        <v>118</v>
      </c>
      <c r="B52" s="10"/>
      <c r="C52" s="11"/>
      <c r="D52" s="10"/>
      <c r="E52" s="11"/>
      <c r="F52" s="10"/>
      <c r="G52" s="11"/>
      <c r="H52" s="10"/>
      <c r="I52" s="11"/>
      <c r="J52" s="10"/>
      <c r="K52" s="11"/>
      <c r="L52" s="81" t="str">
        <f t="shared" si="8"/>
        <v/>
      </c>
    </row>
    <row r="53" spans="1:12" x14ac:dyDescent="0.2">
      <c r="A53" s="133"/>
      <c r="B53" s="10"/>
      <c r="C53" s="11"/>
      <c r="D53" s="10"/>
      <c r="E53" s="11"/>
      <c r="F53" s="10"/>
      <c r="G53" s="11"/>
      <c r="H53" s="10"/>
      <c r="I53" s="11"/>
      <c r="J53" s="10"/>
      <c r="K53" s="11"/>
      <c r="L53" s="81" t="str">
        <f t="shared" si="8"/>
        <v/>
      </c>
    </row>
    <row r="54" spans="1:12" x14ac:dyDescent="0.2">
      <c r="A54" s="133"/>
      <c r="B54" s="10"/>
      <c r="C54" s="11"/>
      <c r="D54" s="10"/>
      <c r="E54" s="11"/>
      <c r="F54" s="10"/>
      <c r="G54" s="11"/>
      <c r="H54" s="10"/>
      <c r="I54" s="11"/>
      <c r="J54" s="10"/>
      <c r="K54" s="11"/>
      <c r="L54" s="81" t="str">
        <f t="shared" si="8"/>
        <v/>
      </c>
    </row>
    <row r="55" spans="1:12" x14ac:dyDescent="0.2">
      <c r="A55" s="111" t="s">
        <v>121</v>
      </c>
      <c r="B55" s="12"/>
      <c r="C55" s="13"/>
      <c r="D55" s="12"/>
      <c r="E55" s="13"/>
      <c r="F55" s="12"/>
      <c r="G55" s="13"/>
      <c r="H55" s="12"/>
      <c r="I55" s="13"/>
      <c r="J55" s="12"/>
      <c r="K55" s="13"/>
      <c r="L55" s="81" t="str">
        <f t="shared" si="8"/>
        <v/>
      </c>
    </row>
    <row r="56" spans="1:12" x14ac:dyDescent="0.2">
      <c r="A56" s="111" t="s">
        <v>122</v>
      </c>
      <c r="B56" s="109">
        <f>SUM(B57:B61)</f>
        <v>0</v>
      </c>
      <c r="C56" s="110">
        <f>SUM(C57:C61)</f>
        <v>0</v>
      </c>
      <c r="D56" s="109">
        <f>SUM(D57:D61)</f>
        <v>0</v>
      </c>
      <c r="E56" s="110">
        <f t="shared" ref="E56:K56" si="10">SUM(E57:E61)</f>
        <v>0</v>
      </c>
      <c r="F56" s="109">
        <f t="shared" si="10"/>
        <v>0</v>
      </c>
      <c r="G56" s="110">
        <f t="shared" si="10"/>
        <v>0</v>
      </c>
      <c r="H56" s="109">
        <f t="shared" si="10"/>
        <v>0</v>
      </c>
      <c r="I56" s="110">
        <f t="shared" si="10"/>
        <v>0</v>
      </c>
      <c r="J56" s="109">
        <f t="shared" si="10"/>
        <v>0</v>
      </c>
      <c r="K56" s="110">
        <f t="shared" si="10"/>
        <v>0</v>
      </c>
      <c r="L56" s="81" t="str">
        <f t="shared" si="8"/>
        <v/>
      </c>
    </row>
    <row r="57" spans="1:12" x14ac:dyDescent="0.2">
      <c r="A57" s="107" t="s">
        <v>123</v>
      </c>
      <c r="B57" s="10"/>
      <c r="C57" s="11"/>
      <c r="D57" s="10"/>
      <c r="E57" s="11"/>
      <c r="F57" s="10"/>
      <c r="G57" s="11"/>
      <c r="H57" s="10"/>
      <c r="I57" s="11"/>
      <c r="J57" s="10"/>
      <c r="K57" s="11"/>
      <c r="L57" s="81" t="str">
        <f t="shared" si="8"/>
        <v/>
      </c>
    </row>
    <row r="58" spans="1:12" x14ac:dyDescent="0.2">
      <c r="A58" s="107" t="s">
        <v>124</v>
      </c>
      <c r="B58" s="10"/>
      <c r="C58" s="11"/>
      <c r="D58" s="10"/>
      <c r="E58" s="11"/>
      <c r="F58" s="10"/>
      <c r="G58" s="11"/>
      <c r="H58" s="10"/>
      <c r="I58" s="11"/>
      <c r="J58" s="10"/>
      <c r="K58" s="11"/>
      <c r="L58" s="81" t="str">
        <f t="shared" si="8"/>
        <v/>
      </c>
    </row>
    <row r="59" spans="1:12" x14ac:dyDescent="0.2">
      <c r="A59" s="133" t="s">
        <v>118</v>
      </c>
      <c r="B59" s="10"/>
      <c r="C59" s="11"/>
      <c r="D59" s="10"/>
      <c r="E59" s="11"/>
      <c r="F59" s="10"/>
      <c r="G59" s="11"/>
      <c r="H59" s="10"/>
      <c r="I59" s="11"/>
      <c r="J59" s="10"/>
      <c r="K59" s="11"/>
      <c r="L59" s="81" t="str">
        <f t="shared" si="8"/>
        <v/>
      </c>
    </row>
    <row r="60" spans="1:12" x14ac:dyDescent="0.2">
      <c r="A60" s="133"/>
      <c r="B60" s="10"/>
      <c r="C60" s="11"/>
      <c r="D60" s="10"/>
      <c r="E60" s="11"/>
      <c r="F60" s="10"/>
      <c r="G60" s="11"/>
      <c r="H60" s="10"/>
      <c r="I60" s="11"/>
      <c r="J60" s="10"/>
      <c r="K60" s="11"/>
      <c r="L60" s="81" t="str">
        <f t="shared" si="8"/>
        <v/>
      </c>
    </row>
    <row r="61" spans="1:12" x14ac:dyDescent="0.2">
      <c r="A61" s="133"/>
      <c r="B61" s="10"/>
      <c r="C61" s="11"/>
      <c r="D61" s="10"/>
      <c r="E61" s="11"/>
      <c r="F61" s="10"/>
      <c r="G61" s="11"/>
      <c r="H61" s="10"/>
      <c r="I61" s="11"/>
      <c r="J61" s="10"/>
      <c r="K61" s="11"/>
      <c r="L61" s="81" t="str">
        <f t="shared" si="8"/>
        <v/>
      </c>
    </row>
    <row r="62" spans="1:12" x14ac:dyDescent="0.2">
      <c r="A62" s="111" t="s">
        <v>125</v>
      </c>
      <c r="B62" s="109">
        <f t="shared" ref="B62:K62" si="11">SUM(B63:B68)</f>
        <v>0</v>
      </c>
      <c r="C62" s="110">
        <f t="shared" si="11"/>
        <v>0</v>
      </c>
      <c r="D62" s="109">
        <f t="shared" si="11"/>
        <v>0</v>
      </c>
      <c r="E62" s="110">
        <f t="shared" si="11"/>
        <v>0</v>
      </c>
      <c r="F62" s="109">
        <f t="shared" si="11"/>
        <v>0</v>
      </c>
      <c r="G62" s="110">
        <f t="shared" si="11"/>
        <v>0</v>
      </c>
      <c r="H62" s="109">
        <f t="shared" si="11"/>
        <v>0</v>
      </c>
      <c r="I62" s="110">
        <f t="shared" si="11"/>
        <v>0</v>
      </c>
      <c r="J62" s="109">
        <f t="shared" si="11"/>
        <v>0</v>
      </c>
      <c r="K62" s="110">
        <f t="shared" si="11"/>
        <v>0</v>
      </c>
      <c r="L62" s="81" t="str">
        <f t="shared" si="8"/>
        <v/>
      </c>
    </row>
    <row r="63" spans="1:12" ht="25.5" x14ac:dyDescent="0.2">
      <c r="A63" s="107" t="s">
        <v>126</v>
      </c>
      <c r="B63" s="10"/>
      <c r="C63" s="11"/>
      <c r="D63" s="10"/>
      <c r="E63" s="11"/>
      <c r="F63" s="10"/>
      <c r="G63" s="11"/>
      <c r="H63" s="10"/>
      <c r="I63" s="11"/>
      <c r="J63" s="10"/>
      <c r="K63" s="11"/>
      <c r="L63" s="81" t="str">
        <f t="shared" si="8"/>
        <v/>
      </c>
    </row>
    <row r="64" spans="1:12" ht="38.25" x14ac:dyDescent="0.2">
      <c r="A64" s="112" t="s">
        <v>127</v>
      </c>
      <c r="B64" s="14"/>
      <c r="C64" s="15"/>
      <c r="D64" s="14"/>
      <c r="E64" s="15"/>
      <c r="F64" s="14"/>
      <c r="G64" s="15"/>
      <c r="H64" s="14"/>
      <c r="I64" s="15"/>
      <c r="J64" s="14"/>
      <c r="K64" s="15"/>
      <c r="L64" s="81" t="str">
        <f t="shared" si="8"/>
        <v/>
      </c>
    </row>
    <row r="65" spans="1:12" x14ac:dyDescent="0.2">
      <c r="A65" s="112" t="s">
        <v>128</v>
      </c>
      <c r="B65" s="14"/>
      <c r="C65" s="15"/>
      <c r="D65" s="14"/>
      <c r="E65" s="15"/>
      <c r="F65" s="14"/>
      <c r="G65" s="15"/>
      <c r="H65" s="14"/>
      <c r="I65" s="15"/>
      <c r="J65" s="14"/>
      <c r="K65" s="15"/>
      <c r="L65" s="81" t="str">
        <f t="shared" si="8"/>
        <v/>
      </c>
    </row>
    <row r="66" spans="1:12" x14ac:dyDescent="0.2">
      <c r="A66" s="133" t="s">
        <v>118</v>
      </c>
      <c r="B66" s="14"/>
      <c r="C66" s="15"/>
      <c r="D66" s="14"/>
      <c r="E66" s="15"/>
      <c r="F66" s="14"/>
      <c r="G66" s="15"/>
      <c r="H66" s="14"/>
      <c r="I66" s="15"/>
      <c r="J66" s="14"/>
      <c r="K66" s="15"/>
      <c r="L66" s="81" t="str">
        <f t="shared" si="8"/>
        <v/>
      </c>
    </row>
    <row r="67" spans="1:12" x14ac:dyDescent="0.2">
      <c r="A67" s="133"/>
      <c r="B67" s="10"/>
      <c r="C67" s="11"/>
      <c r="D67" s="10"/>
      <c r="E67" s="11"/>
      <c r="F67" s="10"/>
      <c r="G67" s="11"/>
      <c r="H67" s="10"/>
      <c r="I67" s="11"/>
      <c r="J67" s="10"/>
      <c r="K67" s="11"/>
      <c r="L67" s="81" t="str">
        <f t="shared" si="8"/>
        <v/>
      </c>
    </row>
    <row r="68" spans="1:12" x14ac:dyDescent="0.2">
      <c r="A68" s="134"/>
      <c r="B68" s="14"/>
      <c r="C68" s="15"/>
      <c r="D68" s="14"/>
      <c r="E68" s="15"/>
      <c r="F68" s="14"/>
      <c r="G68" s="15"/>
      <c r="H68" s="14"/>
      <c r="I68" s="15"/>
      <c r="J68" s="14"/>
      <c r="K68" s="15"/>
      <c r="L68" s="81" t="str">
        <f>IF(SUM(B68:K68)&lt;&gt;0,"Для друку","")</f>
        <v/>
      </c>
    </row>
    <row r="69" spans="1:12" x14ac:dyDescent="0.2">
      <c r="A69" s="113" t="s">
        <v>36</v>
      </c>
      <c r="B69" s="114">
        <f t="shared" ref="B69:K69" si="12">B39+B50+B55+B56+B62</f>
        <v>0</v>
      </c>
      <c r="C69" s="115">
        <f t="shared" si="12"/>
        <v>0</v>
      </c>
      <c r="D69" s="114">
        <f t="shared" si="12"/>
        <v>0</v>
      </c>
      <c r="E69" s="115">
        <f t="shared" si="12"/>
        <v>0</v>
      </c>
      <c r="F69" s="114">
        <f t="shared" si="12"/>
        <v>0</v>
      </c>
      <c r="G69" s="115">
        <f t="shared" si="12"/>
        <v>0</v>
      </c>
      <c r="H69" s="114">
        <f t="shared" si="12"/>
        <v>0</v>
      </c>
      <c r="I69" s="115">
        <f t="shared" si="12"/>
        <v>0</v>
      </c>
      <c r="J69" s="114">
        <f t="shared" si="12"/>
        <v>0</v>
      </c>
      <c r="K69" s="115">
        <f t="shared" si="12"/>
        <v>0</v>
      </c>
      <c r="L69" s="81" t="str">
        <f>IF(SUM(B69:K69)&lt;&gt;0,"Для друку","")</f>
        <v/>
      </c>
    </row>
    <row r="70" spans="1:12" ht="25.5" x14ac:dyDescent="0.2">
      <c r="A70" s="116" t="s">
        <v>312</v>
      </c>
      <c r="B70" s="117" t="s">
        <v>45</v>
      </c>
      <c r="C70" s="16"/>
      <c r="D70" s="117" t="s">
        <v>45</v>
      </c>
      <c r="E70" s="16"/>
      <c r="F70" s="117" t="s">
        <v>45</v>
      </c>
      <c r="G70" s="16"/>
      <c r="H70" s="117" t="s">
        <v>45</v>
      </c>
      <c r="I70" s="16"/>
      <c r="J70" s="117" t="s">
        <v>45</v>
      </c>
      <c r="K70" s="16"/>
      <c r="L70" s="81" t="str">
        <f>IF(SUM(B70:K70)&lt;&gt;0,"Для друку","")</f>
        <v/>
      </c>
    </row>
    <row r="71" spans="1:12" x14ac:dyDescent="0.2">
      <c r="A71" s="673" t="s">
        <v>292</v>
      </c>
      <c r="B71" s="674"/>
      <c r="C71" s="674"/>
      <c r="D71" s="674"/>
      <c r="E71" s="674"/>
      <c r="F71" s="674"/>
      <c r="G71" s="674"/>
      <c r="H71" s="674"/>
      <c r="I71" s="674"/>
      <c r="J71" s="674"/>
      <c r="K71" s="675"/>
      <c r="L71" s="81" t="str">
        <f>L72</f>
        <v/>
      </c>
    </row>
    <row r="72" spans="1:12" x14ac:dyDescent="0.2">
      <c r="A72" s="104" t="s">
        <v>110</v>
      </c>
      <c r="B72" s="105">
        <f t="shared" ref="B72:K72" si="13">SUM(B73:B82)</f>
        <v>0</v>
      </c>
      <c r="C72" s="106">
        <f t="shared" si="13"/>
        <v>0</v>
      </c>
      <c r="D72" s="105">
        <f t="shared" si="13"/>
        <v>0</v>
      </c>
      <c r="E72" s="106">
        <f t="shared" si="13"/>
        <v>0</v>
      </c>
      <c r="F72" s="105">
        <f t="shared" si="13"/>
        <v>0</v>
      </c>
      <c r="G72" s="106">
        <f t="shared" si="13"/>
        <v>0</v>
      </c>
      <c r="H72" s="105">
        <f t="shared" si="13"/>
        <v>0</v>
      </c>
      <c r="I72" s="106">
        <f t="shared" si="13"/>
        <v>0</v>
      </c>
      <c r="J72" s="105">
        <f t="shared" si="13"/>
        <v>0</v>
      </c>
      <c r="K72" s="106">
        <f t="shared" si="13"/>
        <v>0</v>
      </c>
      <c r="L72" s="81" t="str">
        <f t="shared" ref="L72:L100" si="14">IF(SUM(B72:K72)&lt;&gt;0,"Для друку","")</f>
        <v/>
      </c>
    </row>
    <row r="73" spans="1:12" x14ac:dyDescent="0.2">
      <c r="A73" s="107" t="s">
        <v>111</v>
      </c>
      <c r="B73" s="10"/>
      <c r="C73" s="11"/>
      <c r="D73" s="10"/>
      <c r="E73" s="11"/>
      <c r="F73" s="10"/>
      <c r="G73" s="11"/>
      <c r="H73" s="10"/>
      <c r="I73" s="11"/>
      <c r="J73" s="10"/>
      <c r="K73" s="11"/>
      <c r="L73" s="81" t="str">
        <f>IF(SUM(B73:K73)&lt;&gt;0,"Для друку","")</f>
        <v/>
      </c>
    </row>
    <row r="74" spans="1:12" x14ac:dyDescent="0.2">
      <c r="A74" s="107" t="s">
        <v>112</v>
      </c>
      <c r="B74" s="10"/>
      <c r="C74" s="11"/>
      <c r="D74" s="10"/>
      <c r="E74" s="11"/>
      <c r="F74" s="10"/>
      <c r="G74" s="11"/>
      <c r="H74" s="10"/>
      <c r="I74" s="11"/>
      <c r="J74" s="10"/>
      <c r="K74" s="11"/>
      <c r="L74" s="81" t="str">
        <f t="shared" si="14"/>
        <v/>
      </c>
    </row>
    <row r="75" spans="1:12" x14ac:dyDescent="0.2">
      <c r="A75" s="107" t="s">
        <v>113</v>
      </c>
      <c r="B75" s="10"/>
      <c r="C75" s="11"/>
      <c r="D75" s="10"/>
      <c r="E75" s="11"/>
      <c r="F75" s="10"/>
      <c r="G75" s="11"/>
      <c r="H75" s="10"/>
      <c r="I75" s="11"/>
      <c r="J75" s="10"/>
      <c r="K75" s="11"/>
      <c r="L75" s="81" t="str">
        <f t="shared" si="14"/>
        <v/>
      </c>
    </row>
    <row r="76" spans="1:12" ht="51" x14ac:dyDescent="0.2">
      <c r="A76" s="107" t="s">
        <v>114</v>
      </c>
      <c r="B76" s="10"/>
      <c r="C76" s="11"/>
      <c r="D76" s="10"/>
      <c r="E76" s="11"/>
      <c r="F76" s="10"/>
      <c r="G76" s="11"/>
      <c r="H76" s="10"/>
      <c r="I76" s="11"/>
      <c r="J76" s="10"/>
      <c r="K76" s="11"/>
      <c r="L76" s="81" t="str">
        <f t="shared" si="14"/>
        <v/>
      </c>
    </row>
    <row r="77" spans="1:12" ht="25.5" x14ac:dyDescent="0.2">
      <c r="A77" s="107" t="s">
        <v>115</v>
      </c>
      <c r="B77" s="10"/>
      <c r="C77" s="11"/>
      <c r="D77" s="10"/>
      <c r="E77" s="11"/>
      <c r="F77" s="10"/>
      <c r="G77" s="11"/>
      <c r="H77" s="10"/>
      <c r="I77" s="11"/>
      <c r="J77" s="10"/>
      <c r="K77" s="11"/>
      <c r="L77" s="81" t="str">
        <f t="shared" si="14"/>
        <v/>
      </c>
    </row>
    <row r="78" spans="1:12" ht="25.5" x14ac:dyDescent="0.2">
      <c r="A78" s="107" t="s">
        <v>116</v>
      </c>
      <c r="B78" s="10"/>
      <c r="C78" s="11"/>
      <c r="D78" s="10"/>
      <c r="E78" s="11"/>
      <c r="F78" s="10"/>
      <c r="G78" s="11"/>
      <c r="H78" s="10"/>
      <c r="I78" s="11"/>
      <c r="J78" s="10"/>
      <c r="K78" s="11"/>
      <c r="L78" s="81" t="str">
        <f t="shared" si="14"/>
        <v/>
      </c>
    </row>
    <row r="79" spans="1:12" x14ac:dyDescent="0.2">
      <c r="A79" s="107" t="s">
        <v>117</v>
      </c>
      <c r="B79" s="10"/>
      <c r="C79" s="11"/>
      <c r="D79" s="10"/>
      <c r="E79" s="11"/>
      <c r="F79" s="10"/>
      <c r="G79" s="11"/>
      <c r="H79" s="10"/>
      <c r="I79" s="11"/>
      <c r="J79" s="10"/>
      <c r="K79" s="11"/>
      <c r="L79" s="81" t="str">
        <f t="shared" si="14"/>
        <v/>
      </c>
    </row>
    <row r="80" spans="1:12" x14ac:dyDescent="0.2">
      <c r="A80" s="133" t="s">
        <v>118</v>
      </c>
      <c r="B80" s="10"/>
      <c r="C80" s="11"/>
      <c r="D80" s="10"/>
      <c r="E80" s="11"/>
      <c r="F80" s="10"/>
      <c r="G80" s="11"/>
      <c r="H80" s="10"/>
      <c r="I80" s="11"/>
      <c r="J80" s="10"/>
      <c r="K80" s="11"/>
      <c r="L80" s="81" t="str">
        <f t="shared" si="14"/>
        <v/>
      </c>
    </row>
    <row r="81" spans="1:12" x14ac:dyDescent="0.2">
      <c r="A81" s="133"/>
      <c r="B81" s="10"/>
      <c r="C81" s="11"/>
      <c r="D81" s="10"/>
      <c r="E81" s="11"/>
      <c r="F81" s="10"/>
      <c r="G81" s="11"/>
      <c r="H81" s="10"/>
      <c r="I81" s="11"/>
      <c r="J81" s="10"/>
      <c r="K81" s="11"/>
      <c r="L81" s="81" t="str">
        <f t="shared" si="14"/>
        <v/>
      </c>
    </row>
    <row r="82" spans="1:12" x14ac:dyDescent="0.2">
      <c r="A82" s="133"/>
      <c r="B82" s="10"/>
      <c r="C82" s="11"/>
      <c r="D82" s="10"/>
      <c r="E82" s="11"/>
      <c r="F82" s="10"/>
      <c r="G82" s="11"/>
      <c r="H82" s="10"/>
      <c r="I82" s="11"/>
      <c r="J82" s="10"/>
      <c r="K82" s="11"/>
      <c r="L82" s="81" t="str">
        <f t="shared" si="14"/>
        <v/>
      </c>
    </row>
    <row r="83" spans="1:12" x14ac:dyDescent="0.2">
      <c r="A83" s="108" t="s">
        <v>119</v>
      </c>
      <c r="B83" s="109">
        <f t="shared" ref="B83:K83" si="15">SUM(B84:B87)</f>
        <v>0</v>
      </c>
      <c r="C83" s="110">
        <f t="shared" si="15"/>
        <v>0</v>
      </c>
      <c r="D83" s="109">
        <f t="shared" si="15"/>
        <v>0</v>
      </c>
      <c r="E83" s="110">
        <f t="shared" si="15"/>
        <v>0</v>
      </c>
      <c r="F83" s="109">
        <f t="shared" si="15"/>
        <v>0</v>
      </c>
      <c r="G83" s="110">
        <f t="shared" si="15"/>
        <v>0</v>
      </c>
      <c r="H83" s="109">
        <f t="shared" si="15"/>
        <v>0</v>
      </c>
      <c r="I83" s="110">
        <f t="shared" si="15"/>
        <v>0</v>
      </c>
      <c r="J83" s="109">
        <f t="shared" si="15"/>
        <v>0</v>
      </c>
      <c r="K83" s="110">
        <f t="shared" si="15"/>
        <v>0</v>
      </c>
      <c r="L83" s="81" t="str">
        <f t="shared" si="14"/>
        <v/>
      </c>
    </row>
    <row r="84" spans="1:12" ht="38.25" x14ac:dyDescent="0.2">
      <c r="A84" s="107" t="s">
        <v>120</v>
      </c>
      <c r="B84" s="10"/>
      <c r="C84" s="11"/>
      <c r="D84" s="10"/>
      <c r="E84" s="11"/>
      <c r="F84" s="10"/>
      <c r="G84" s="11"/>
      <c r="H84" s="10"/>
      <c r="I84" s="11"/>
      <c r="J84" s="10"/>
      <c r="K84" s="11"/>
      <c r="L84" s="81" t="str">
        <f t="shared" si="14"/>
        <v/>
      </c>
    </row>
    <row r="85" spans="1:12" x14ac:dyDescent="0.2">
      <c r="A85" s="133" t="s">
        <v>118</v>
      </c>
      <c r="B85" s="10"/>
      <c r="C85" s="11"/>
      <c r="D85" s="10"/>
      <c r="E85" s="11"/>
      <c r="F85" s="10"/>
      <c r="G85" s="11"/>
      <c r="H85" s="10"/>
      <c r="I85" s="11"/>
      <c r="J85" s="10"/>
      <c r="K85" s="11"/>
      <c r="L85" s="81" t="str">
        <f t="shared" si="14"/>
        <v/>
      </c>
    </row>
    <row r="86" spans="1:12" x14ac:dyDescent="0.2">
      <c r="A86" s="133"/>
      <c r="B86" s="10"/>
      <c r="C86" s="11"/>
      <c r="D86" s="10"/>
      <c r="E86" s="11"/>
      <c r="F86" s="10"/>
      <c r="G86" s="11"/>
      <c r="H86" s="10"/>
      <c r="I86" s="11"/>
      <c r="J86" s="10"/>
      <c r="K86" s="11"/>
      <c r="L86" s="81" t="str">
        <f t="shared" si="14"/>
        <v/>
      </c>
    </row>
    <row r="87" spans="1:12" x14ac:dyDescent="0.2">
      <c r="A87" s="133"/>
      <c r="B87" s="10"/>
      <c r="C87" s="11"/>
      <c r="D87" s="10"/>
      <c r="E87" s="11"/>
      <c r="F87" s="10"/>
      <c r="G87" s="11"/>
      <c r="H87" s="10"/>
      <c r="I87" s="11"/>
      <c r="J87" s="10"/>
      <c r="K87" s="11"/>
      <c r="L87" s="81" t="str">
        <f t="shared" si="14"/>
        <v/>
      </c>
    </row>
    <row r="88" spans="1:12" x14ac:dyDescent="0.2">
      <c r="A88" s="111" t="s">
        <v>121</v>
      </c>
      <c r="B88" s="12"/>
      <c r="C88" s="13"/>
      <c r="D88" s="12"/>
      <c r="E88" s="13"/>
      <c r="F88" s="12"/>
      <c r="G88" s="13"/>
      <c r="H88" s="12"/>
      <c r="I88" s="13"/>
      <c r="J88" s="12"/>
      <c r="K88" s="13"/>
      <c r="L88" s="81" t="str">
        <f t="shared" si="14"/>
        <v/>
      </c>
    </row>
    <row r="89" spans="1:12" x14ac:dyDescent="0.2">
      <c r="A89" s="111" t="s">
        <v>122</v>
      </c>
      <c r="B89" s="109">
        <f>SUM(B90:B94)</f>
        <v>0</v>
      </c>
      <c r="C89" s="110">
        <f>SUM(C90:C94)</f>
        <v>0</v>
      </c>
      <c r="D89" s="109">
        <f>SUM(D90:D94)</f>
        <v>0</v>
      </c>
      <c r="E89" s="110">
        <f t="shared" ref="E89:K89" si="16">SUM(E90:E94)</f>
        <v>0</v>
      </c>
      <c r="F89" s="109">
        <f t="shared" si="16"/>
        <v>0</v>
      </c>
      <c r="G89" s="110">
        <f t="shared" si="16"/>
        <v>0</v>
      </c>
      <c r="H89" s="109">
        <f t="shared" si="16"/>
        <v>0</v>
      </c>
      <c r="I89" s="110">
        <f t="shared" si="16"/>
        <v>0</v>
      </c>
      <c r="J89" s="109">
        <f t="shared" si="16"/>
        <v>0</v>
      </c>
      <c r="K89" s="110">
        <f t="shared" si="16"/>
        <v>0</v>
      </c>
      <c r="L89" s="81" t="str">
        <f t="shared" si="14"/>
        <v/>
      </c>
    </row>
    <row r="90" spans="1:12" x14ac:dyDescent="0.2">
      <c r="A90" s="107" t="s">
        <v>123</v>
      </c>
      <c r="B90" s="10"/>
      <c r="C90" s="11"/>
      <c r="D90" s="10"/>
      <c r="E90" s="11"/>
      <c r="F90" s="10"/>
      <c r="G90" s="11"/>
      <c r="H90" s="10"/>
      <c r="I90" s="11"/>
      <c r="J90" s="10"/>
      <c r="K90" s="11"/>
      <c r="L90" s="81" t="str">
        <f t="shared" si="14"/>
        <v/>
      </c>
    </row>
    <row r="91" spans="1:12" x14ac:dyDescent="0.2">
      <c r="A91" s="107" t="s">
        <v>124</v>
      </c>
      <c r="B91" s="10"/>
      <c r="C91" s="11"/>
      <c r="D91" s="10"/>
      <c r="E91" s="11"/>
      <c r="F91" s="10"/>
      <c r="G91" s="11"/>
      <c r="H91" s="10"/>
      <c r="I91" s="11"/>
      <c r="J91" s="10"/>
      <c r="K91" s="11"/>
      <c r="L91" s="81" t="str">
        <f t="shared" si="14"/>
        <v/>
      </c>
    </row>
    <row r="92" spans="1:12" x14ac:dyDescent="0.2">
      <c r="A92" s="133" t="s">
        <v>118</v>
      </c>
      <c r="B92" s="10"/>
      <c r="C92" s="11"/>
      <c r="D92" s="10"/>
      <c r="E92" s="11"/>
      <c r="F92" s="10"/>
      <c r="G92" s="11"/>
      <c r="H92" s="10"/>
      <c r="I92" s="11"/>
      <c r="J92" s="10"/>
      <c r="K92" s="11"/>
      <c r="L92" s="81" t="str">
        <f t="shared" si="14"/>
        <v/>
      </c>
    </row>
    <row r="93" spans="1:12" x14ac:dyDescent="0.2">
      <c r="A93" s="133"/>
      <c r="B93" s="10"/>
      <c r="C93" s="11"/>
      <c r="D93" s="10"/>
      <c r="E93" s="11"/>
      <c r="F93" s="10"/>
      <c r="G93" s="11"/>
      <c r="H93" s="10"/>
      <c r="I93" s="11"/>
      <c r="J93" s="10"/>
      <c r="K93" s="11"/>
      <c r="L93" s="81" t="str">
        <f t="shared" si="14"/>
        <v/>
      </c>
    </row>
    <row r="94" spans="1:12" x14ac:dyDescent="0.2">
      <c r="A94" s="133"/>
      <c r="B94" s="10"/>
      <c r="C94" s="11"/>
      <c r="D94" s="10"/>
      <c r="E94" s="11"/>
      <c r="F94" s="10"/>
      <c r="G94" s="11"/>
      <c r="H94" s="10"/>
      <c r="I94" s="11"/>
      <c r="J94" s="10"/>
      <c r="K94" s="11"/>
      <c r="L94" s="81" t="str">
        <f t="shared" si="14"/>
        <v/>
      </c>
    </row>
    <row r="95" spans="1:12" x14ac:dyDescent="0.2">
      <c r="A95" s="111" t="s">
        <v>125</v>
      </c>
      <c r="B95" s="109">
        <f t="shared" ref="B95:K95" si="17">SUM(B96:B101)</f>
        <v>0</v>
      </c>
      <c r="C95" s="110">
        <f t="shared" si="17"/>
        <v>0</v>
      </c>
      <c r="D95" s="109">
        <f t="shared" si="17"/>
        <v>0</v>
      </c>
      <c r="E95" s="110">
        <f t="shared" si="17"/>
        <v>0</v>
      </c>
      <c r="F95" s="109">
        <f t="shared" si="17"/>
        <v>0</v>
      </c>
      <c r="G95" s="110">
        <f t="shared" si="17"/>
        <v>0</v>
      </c>
      <c r="H95" s="109">
        <f t="shared" si="17"/>
        <v>0</v>
      </c>
      <c r="I95" s="110">
        <f t="shared" si="17"/>
        <v>0</v>
      </c>
      <c r="J95" s="109">
        <f t="shared" si="17"/>
        <v>0</v>
      </c>
      <c r="K95" s="110">
        <f t="shared" si="17"/>
        <v>0</v>
      </c>
      <c r="L95" s="81" t="str">
        <f t="shared" si="14"/>
        <v/>
      </c>
    </row>
    <row r="96" spans="1:12" ht="25.5" x14ac:dyDescent="0.2">
      <c r="A96" s="107" t="s">
        <v>126</v>
      </c>
      <c r="B96" s="10"/>
      <c r="C96" s="11"/>
      <c r="D96" s="10"/>
      <c r="E96" s="11"/>
      <c r="F96" s="10"/>
      <c r="G96" s="11"/>
      <c r="H96" s="10"/>
      <c r="I96" s="11"/>
      <c r="J96" s="10"/>
      <c r="K96" s="11"/>
      <c r="L96" s="81" t="str">
        <f t="shared" si="14"/>
        <v/>
      </c>
    </row>
    <row r="97" spans="1:12" ht="38.25" x14ac:dyDescent="0.2">
      <c r="A97" s="112" t="s">
        <v>127</v>
      </c>
      <c r="B97" s="14"/>
      <c r="C97" s="15"/>
      <c r="D97" s="14"/>
      <c r="E97" s="15"/>
      <c r="F97" s="14"/>
      <c r="G97" s="15"/>
      <c r="H97" s="14"/>
      <c r="I97" s="15"/>
      <c r="J97" s="14"/>
      <c r="K97" s="15"/>
      <c r="L97" s="81" t="str">
        <f t="shared" si="14"/>
        <v/>
      </c>
    </row>
    <row r="98" spans="1:12" x14ac:dyDescent="0.2">
      <c r="A98" s="112" t="s">
        <v>128</v>
      </c>
      <c r="B98" s="14"/>
      <c r="C98" s="15"/>
      <c r="D98" s="14"/>
      <c r="E98" s="15"/>
      <c r="F98" s="14"/>
      <c r="G98" s="15"/>
      <c r="H98" s="14"/>
      <c r="I98" s="15"/>
      <c r="J98" s="14"/>
      <c r="K98" s="15"/>
      <c r="L98" s="81" t="str">
        <f t="shared" si="14"/>
        <v/>
      </c>
    </row>
    <row r="99" spans="1:12" x14ac:dyDescent="0.2">
      <c r="A99" s="133" t="s">
        <v>118</v>
      </c>
      <c r="B99" s="14"/>
      <c r="C99" s="15"/>
      <c r="D99" s="14"/>
      <c r="E99" s="15"/>
      <c r="F99" s="14"/>
      <c r="G99" s="15"/>
      <c r="H99" s="14"/>
      <c r="I99" s="15"/>
      <c r="J99" s="14"/>
      <c r="K99" s="15"/>
      <c r="L99" s="81" t="str">
        <f t="shared" si="14"/>
        <v/>
      </c>
    </row>
    <row r="100" spans="1:12" x14ac:dyDescent="0.2">
      <c r="A100" s="133"/>
      <c r="B100" s="10"/>
      <c r="C100" s="11"/>
      <c r="D100" s="10"/>
      <c r="E100" s="11"/>
      <c r="F100" s="10"/>
      <c r="G100" s="11"/>
      <c r="H100" s="10"/>
      <c r="I100" s="11"/>
      <c r="J100" s="10"/>
      <c r="K100" s="11"/>
      <c r="L100" s="81" t="str">
        <f t="shared" si="14"/>
        <v/>
      </c>
    </row>
    <row r="101" spans="1:12" x14ac:dyDescent="0.2">
      <c r="A101" s="134"/>
      <c r="B101" s="14"/>
      <c r="C101" s="15"/>
      <c r="D101" s="14"/>
      <c r="E101" s="15"/>
      <c r="F101" s="14"/>
      <c r="G101" s="15"/>
      <c r="H101" s="14"/>
      <c r="I101" s="15"/>
      <c r="J101" s="14"/>
      <c r="K101" s="15"/>
      <c r="L101" s="81" t="str">
        <f>IF(SUM(B101:K101)&lt;&gt;0,"Для друку","")</f>
        <v/>
      </c>
    </row>
    <row r="102" spans="1:12" x14ac:dyDescent="0.2">
      <c r="A102" s="113" t="s">
        <v>36</v>
      </c>
      <c r="B102" s="114">
        <f t="shared" ref="B102:K102" si="18">B72+B83+B88+B89+B95</f>
        <v>0</v>
      </c>
      <c r="C102" s="115">
        <f t="shared" si="18"/>
        <v>0</v>
      </c>
      <c r="D102" s="114">
        <f t="shared" si="18"/>
        <v>0</v>
      </c>
      <c r="E102" s="115">
        <f t="shared" si="18"/>
        <v>0</v>
      </c>
      <c r="F102" s="114">
        <f t="shared" si="18"/>
        <v>0</v>
      </c>
      <c r="G102" s="115">
        <f t="shared" si="18"/>
        <v>0</v>
      </c>
      <c r="H102" s="114">
        <f t="shared" si="18"/>
        <v>0</v>
      </c>
      <c r="I102" s="115">
        <f t="shared" si="18"/>
        <v>0</v>
      </c>
      <c r="J102" s="114">
        <f t="shared" si="18"/>
        <v>0</v>
      </c>
      <c r="K102" s="115">
        <f t="shared" si="18"/>
        <v>0</v>
      </c>
      <c r="L102" s="81" t="str">
        <f>IF(SUM(B102:K102)&lt;&gt;0,"Для друку","")</f>
        <v/>
      </c>
    </row>
    <row r="103" spans="1:12" ht="25.5" x14ac:dyDescent="0.2">
      <c r="A103" s="116" t="s">
        <v>312</v>
      </c>
      <c r="B103" s="117" t="s">
        <v>45</v>
      </c>
      <c r="C103" s="16"/>
      <c r="D103" s="117" t="s">
        <v>45</v>
      </c>
      <c r="E103" s="16"/>
      <c r="F103" s="117" t="s">
        <v>45</v>
      </c>
      <c r="G103" s="16"/>
      <c r="H103" s="117" t="s">
        <v>45</v>
      </c>
      <c r="I103" s="16"/>
      <c r="J103" s="117" t="s">
        <v>45</v>
      </c>
      <c r="K103" s="16"/>
      <c r="L103" s="81" t="str">
        <f>IF(SUM(B103:K103)&lt;&gt;0,"Для друку","")</f>
        <v/>
      </c>
    </row>
    <row r="104" spans="1:12" x14ac:dyDescent="0.2">
      <c r="A104" s="673" t="s">
        <v>290</v>
      </c>
      <c r="B104" s="674"/>
      <c r="C104" s="674"/>
      <c r="D104" s="674"/>
      <c r="E104" s="674"/>
      <c r="F104" s="674"/>
      <c r="G104" s="674"/>
      <c r="H104" s="674"/>
      <c r="I104" s="674"/>
      <c r="J104" s="674"/>
      <c r="K104" s="675"/>
      <c r="L104" s="81" t="str">
        <f>L105</f>
        <v/>
      </c>
    </row>
    <row r="105" spans="1:12" x14ac:dyDescent="0.2">
      <c r="A105" s="104" t="s">
        <v>110</v>
      </c>
      <c r="B105" s="105">
        <f t="shared" ref="B105:K105" si="19">SUM(B106:B115)</f>
        <v>0</v>
      </c>
      <c r="C105" s="106">
        <f t="shared" si="19"/>
        <v>0</v>
      </c>
      <c r="D105" s="105">
        <f t="shared" si="19"/>
        <v>0</v>
      </c>
      <c r="E105" s="106">
        <f t="shared" si="19"/>
        <v>0</v>
      </c>
      <c r="F105" s="105">
        <f t="shared" si="19"/>
        <v>0</v>
      </c>
      <c r="G105" s="106">
        <f t="shared" si="19"/>
        <v>0</v>
      </c>
      <c r="H105" s="105">
        <f t="shared" si="19"/>
        <v>0</v>
      </c>
      <c r="I105" s="106">
        <f t="shared" si="19"/>
        <v>0</v>
      </c>
      <c r="J105" s="105">
        <f t="shared" si="19"/>
        <v>0</v>
      </c>
      <c r="K105" s="106">
        <f t="shared" si="19"/>
        <v>0</v>
      </c>
      <c r="L105" s="81" t="str">
        <f t="shared" ref="L105:L133" si="20">IF(SUM(B105:K105)&lt;&gt;0,"Для друку","")</f>
        <v/>
      </c>
    </row>
    <row r="106" spans="1:12" x14ac:dyDescent="0.2">
      <c r="A106" s="107" t="s">
        <v>111</v>
      </c>
      <c r="B106" s="10"/>
      <c r="C106" s="11"/>
      <c r="D106" s="10"/>
      <c r="E106" s="11"/>
      <c r="F106" s="10"/>
      <c r="G106" s="11"/>
      <c r="H106" s="10"/>
      <c r="I106" s="11"/>
      <c r="J106" s="10"/>
      <c r="K106" s="11"/>
      <c r="L106" s="81" t="str">
        <f>IF(SUM(B106:K106)&lt;&gt;0,"Для друку","")</f>
        <v/>
      </c>
    </row>
    <row r="107" spans="1:12" x14ac:dyDescent="0.2">
      <c r="A107" s="107" t="s">
        <v>112</v>
      </c>
      <c r="B107" s="10"/>
      <c r="C107" s="11"/>
      <c r="D107" s="10"/>
      <c r="E107" s="11"/>
      <c r="F107" s="10"/>
      <c r="G107" s="11"/>
      <c r="H107" s="10"/>
      <c r="I107" s="11"/>
      <c r="J107" s="10"/>
      <c r="K107" s="11"/>
      <c r="L107" s="81" t="str">
        <f t="shared" si="20"/>
        <v/>
      </c>
    </row>
    <row r="108" spans="1:12" x14ac:dyDescent="0.2">
      <c r="A108" s="107" t="s">
        <v>113</v>
      </c>
      <c r="B108" s="10"/>
      <c r="C108" s="11"/>
      <c r="D108" s="10"/>
      <c r="E108" s="11"/>
      <c r="F108" s="10"/>
      <c r="G108" s="11"/>
      <c r="H108" s="10"/>
      <c r="I108" s="11"/>
      <c r="J108" s="10"/>
      <c r="K108" s="11"/>
      <c r="L108" s="81" t="str">
        <f t="shared" si="20"/>
        <v/>
      </c>
    </row>
    <row r="109" spans="1:12" ht="51" x14ac:dyDescent="0.2">
      <c r="A109" s="107" t="s">
        <v>114</v>
      </c>
      <c r="B109" s="10"/>
      <c r="C109" s="11"/>
      <c r="D109" s="10"/>
      <c r="E109" s="11"/>
      <c r="F109" s="10"/>
      <c r="G109" s="11"/>
      <c r="H109" s="10"/>
      <c r="I109" s="11"/>
      <c r="J109" s="10"/>
      <c r="K109" s="11"/>
      <c r="L109" s="81" t="str">
        <f t="shared" si="20"/>
        <v/>
      </c>
    </row>
    <row r="110" spans="1:12" ht="25.5" x14ac:dyDescent="0.2">
      <c r="A110" s="107" t="s">
        <v>115</v>
      </c>
      <c r="B110" s="10"/>
      <c r="C110" s="11"/>
      <c r="D110" s="10"/>
      <c r="E110" s="11"/>
      <c r="F110" s="10"/>
      <c r="G110" s="11"/>
      <c r="H110" s="10"/>
      <c r="I110" s="11"/>
      <c r="J110" s="10"/>
      <c r="K110" s="11"/>
      <c r="L110" s="81" t="str">
        <f t="shared" si="20"/>
        <v/>
      </c>
    </row>
    <row r="111" spans="1:12" ht="25.5" x14ac:dyDescent="0.2">
      <c r="A111" s="107" t="s">
        <v>116</v>
      </c>
      <c r="B111" s="10"/>
      <c r="C111" s="11"/>
      <c r="D111" s="10"/>
      <c r="E111" s="11"/>
      <c r="F111" s="10"/>
      <c r="G111" s="11"/>
      <c r="H111" s="10"/>
      <c r="I111" s="11"/>
      <c r="J111" s="10"/>
      <c r="K111" s="11"/>
      <c r="L111" s="81" t="str">
        <f t="shared" si="20"/>
        <v/>
      </c>
    </row>
    <row r="112" spans="1:12" x14ac:dyDescent="0.2">
      <c r="A112" s="107" t="s">
        <v>117</v>
      </c>
      <c r="B112" s="10"/>
      <c r="C112" s="11"/>
      <c r="D112" s="10"/>
      <c r="E112" s="11"/>
      <c r="F112" s="10"/>
      <c r="G112" s="11"/>
      <c r="H112" s="10"/>
      <c r="I112" s="11"/>
      <c r="J112" s="10"/>
      <c r="K112" s="11"/>
      <c r="L112" s="81" t="str">
        <f t="shared" si="20"/>
        <v/>
      </c>
    </row>
    <row r="113" spans="1:12" x14ac:dyDescent="0.2">
      <c r="A113" s="133" t="s">
        <v>118</v>
      </c>
      <c r="B113" s="10"/>
      <c r="C113" s="11"/>
      <c r="D113" s="10"/>
      <c r="E113" s="11"/>
      <c r="F113" s="10"/>
      <c r="G113" s="11"/>
      <c r="H113" s="10"/>
      <c r="I113" s="11"/>
      <c r="J113" s="10"/>
      <c r="K113" s="11"/>
      <c r="L113" s="81" t="str">
        <f t="shared" si="20"/>
        <v/>
      </c>
    </row>
    <row r="114" spans="1:12" x14ac:dyDescent="0.2">
      <c r="A114" s="133"/>
      <c r="B114" s="10"/>
      <c r="C114" s="11"/>
      <c r="D114" s="10"/>
      <c r="E114" s="11"/>
      <c r="F114" s="10"/>
      <c r="G114" s="11"/>
      <c r="H114" s="10"/>
      <c r="I114" s="11"/>
      <c r="J114" s="10"/>
      <c r="K114" s="11"/>
      <c r="L114" s="81" t="str">
        <f t="shared" si="20"/>
        <v/>
      </c>
    </row>
    <row r="115" spans="1:12" x14ac:dyDescent="0.2">
      <c r="A115" s="133"/>
      <c r="B115" s="10"/>
      <c r="C115" s="11"/>
      <c r="D115" s="10"/>
      <c r="E115" s="11"/>
      <c r="F115" s="10"/>
      <c r="G115" s="11"/>
      <c r="H115" s="10"/>
      <c r="I115" s="11"/>
      <c r="J115" s="10"/>
      <c r="K115" s="11"/>
      <c r="L115" s="81" t="str">
        <f t="shared" si="20"/>
        <v/>
      </c>
    </row>
    <row r="116" spans="1:12" x14ac:dyDescent="0.2">
      <c r="A116" s="108" t="s">
        <v>119</v>
      </c>
      <c r="B116" s="109">
        <f t="shared" ref="B116:K116" si="21">SUM(B117:B120)</f>
        <v>0</v>
      </c>
      <c r="C116" s="110">
        <f t="shared" si="21"/>
        <v>0</v>
      </c>
      <c r="D116" s="109">
        <f t="shared" si="21"/>
        <v>0</v>
      </c>
      <c r="E116" s="110">
        <f t="shared" si="21"/>
        <v>0</v>
      </c>
      <c r="F116" s="109">
        <f t="shared" si="21"/>
        <v>0</v>
      </c>
      <c r="G116" s="110">
        <f t="shared" si="21"/>
        <v>0</v>
      </c>
      <c r="H116" s="109">
        <f t="shared" si="21"/>
        <v>0</v>
      </c>
      <c r="I116" s="110">
        <f t="shared" si="21"/>
        <v>0</v>
      </c>
      <c r="J116" s="109">
        <f t="shared" si="21"/>
        <v>0</v>
      </c>
      <c r="K116" s="110">
        <f t="shared" si="21"/>
        <v>0</v>
      </c>
      <c r="L116" s="81" t="str">
        <f t="shared" si="20"/>
        <v/>
      </c>
    </row>
    <row r="117" spans="1:12" ht="38.25" x14ac:dyDescent="0.2">
      <c r="A117" s="107" t="s">
        <v>120</v>
      </c>
      <c r="B117" s="10"/>
      <c r="C117" s="11"/>
      <c r="D117" s="10"/>
      <c r="E117" s="11"/>
      <c r="F117" s="10"/>
      <c r="G117" s="11"/>
      <c r="H117" s="10"/>
      <c r="I117" s="11"/>
      <c r="J117" s="10"/>
      <c r="K117" s="11"/>
      <c r="L117" s="81" t="str">
        <f t="shared" si="20"/>
        <v/>
      </c>
    </row>
    <row r="118" spans="1:12" x14ac:dyDescent="0.2">
      <c r="A118" s="133" t="s">
        <v>118</v>
      </c>
      <c r="B118" s="10"/>
      <c r="C118" s="11"/>
      <c r="D118" s="10"/>
      <c r="E118" s="11"/>
      <c r="F118" s="10"/>
      <c r="G118" s="11"/>
      <c r="H118" s="10"/>
      <c r="I118" s="11"/>
      <c r="J118" s="10"/>
      <c r="K118" s="11"/>
      <c r="L118" s="81" t="str">
        <f t="shared" si="20"/>
        <v/>
      </c>
    </row>
    <row r="119" spans="1:12" x14ac:dyDescent="0.2">
      <c r="A119" s="133"/>
      <c r="B119" s="10"/>
      <c r="C119" s="11"/>
      <c r="D119" s="10"/>
      <c r="E119" s="11"/>
      <c r="F119" s="10"/>
      <c r="G119" s="11"/>
      <c r="H119" s="10"/>
      <c r="I119" s="11"/>
      <c r="J119" s="10"/>
      <c r="K119" s="11"/>
      <c r="L119" s="81" t="str">
        <f t="shared" si="20"/>
        <v/>
      </c>
    </row>
    <row r="120" spans="1:12" x14ac:dyDescent="0.2">
      <c r="A120" s="133"/>
      <c r="B120" s="10"/>
      <c r="C120" s="11"/>
      <c r="D120" s="10"/>
      <c r="E120" s="11"/>
      <c r="F120" s="10"/>
      <c r="G120" s="11"/>
      <c r="H120" s="10"/>
      <c r="I120" s="11"/>
      <c r="J120" s="10"/>
      <c r="K120" s="11"/>
      <c r="L120" s="81" t="str">
        <f t="shared" si="20"/>
        <v/>
      </c>
    </row>
    <row r="121" spans="1:12" x14ac:dyDescent="0.2">
      <c r="A121" s="111" t="s">
        <v>121</v>
      </c>
      <c r="B121" s="12"/>
      <c r="C121" s="13"/>
      <c r="D121" s="12"/>
      <c r="E121" s="13"/>
      <c r="F121" s="12"/>
      <c r="G121" s="13"/>
      <c r="H121" s="12"/>
      <c r="I121" s="13"/>
      <c r="J121" s="12"/>
      <c r="K121" s="13"/>
      <c r="L121" s="81" t="str">
        <f t="shared" si="20"/>
        <v/>
      </c>
    </row>
    <row r="122" spans="1:12" x14ac:dyDescent="0.2">
      <c r="A122" s="111" t="s">
        <v>122</v>
      </c>
      <c r="B122" s="109">
        <f>SUM(B123:B127)</f>
        <v>0</v>
      </c>
      <c r="C122" s="110">
        <f>SUM(C123:C127)</f>
        <v>0</v>
      </c>
      <c r="D122" s="109">
        <f>SUM(D123:D127)</f>
        <v>0</v>
      </c>
      <c r="E122" s="110">
        <f t="shared" ref="E122:K122" si="22">SUM(E123:E127)</f>
        <v>0</v>
      </c>
      <c r="F122" s="109">
        <f t="shared" si="22"/>
        <v>0</v>
      </c>
      <c r="G122" s="110">
        <f t="shared" si="22"/>
        <v>0</v>
      </c>
      <c r="H122" s="109">
        <f t="shared" si="22"/>
        <v>0</v>
      </c>
      <c r="I122" s="110">
        <f t="shared" si="22"/>
        <v>0</v>
      </c>
      <c r="J122" s="109">
        <f t="shared" si="22"/>
        <v>0</v>
      </c>
      <c r="K122" s="110">
        <f t="shared" si="22"/>
        <v>0</v>
      </c>
      <c r="L122" s="81" t="str">
        <f t="shared" si="20"/>
        <v/>
      </c>
    </row>
    <row r="123" spans="1:12" x14ac:dyDescent="0.2">
      <c r="A123" s="107" t="s">
        <v>123</v>
      </c>
      <c r="B123" s="10"/>
      <c r="C123" s="11"/>
      <c r="D123" s="10"/>
      <c r="E123" s="11"/>
      <c r="F123" s="10"/>
      <c r="G123" s="11"/>
      <c r="H123" s="10"/>
      <c r="I123" s="11"/>
      <c r="J123" s="10"/>
      <c r="K123" s="11"/>
      <c r="L123" s="81" t="str">
        <f t="shared" si="20"/>
        <v/>
      </c>
    </row>
    <row r="124" spans="1:12" x14ac:dyDescent="0.2">
      <c r="A124" s="107" t="s">
        <v>124</v>
      </c>
      <c r="B124" s="10"/>
      <c r="C124" s="11"/>
      <c r="D124" s="10"/>
      <c r="E124" s="11"/>
      <c r="F124" s="10"/>
      <c r="G124" s="11"/>
      <c r="H124" s="10"/>
      <c r="I124" s="11"/>
      <c r="J124" s="10"/>
      <c r="K124" s="11"/>
      <c r="L124" s="81" t="str">
        <f t="shared" si="20"/>
        <v/>
      </c>
    </row>
    <row r="125" spans="1:12" x14ac:dyDescent="0.2">
      <c r="A125" s="133" t="s">
        <v>118</v>
      </c>
      <c r="B125" s="10"/>
      <c r="C125" s="11"/>
      <c r="D125" s="10"/>
      <c r="E125" s="11"/>
      <c r="F125" s="10"/>
      <c r="G125" s="11"/>
      <c r="H125" s="10"/>
      <c r="I125" s="11"/>
      <c r="J125" s="10"/>
      <c r="K125" s="11"/>
      <c r="L125" s="81" t="str">
        <f t="shared" si="20"/>
        <v/>
      </c>
    </row>
    <row r="126" spans="1:12" x14ac:dyDescent="0.2">
      <c r="A126" s="133"/>
      <c r="B126" s="10"/>
      <c r="C126" s="11"/>
      <c r="D126" s="10"/>
      <c r="E126" s="11"/>
      <c r="F126" s="10"/>
      <c r="G126" s="11"/>
      <c r="H126" s="10"/>
      <c r="I126" s="11"/>
      <c r="J126" s="10"/>
      <c r="K126" s="11"/>
      <c r="L126" s="81" t="str">
        <f t="shared" si="20"/>
        <v/>
      </c>
    </row>
    <row r="127" spans="1:12" x14ac:dyDescent="0.2">
      <c r="A127" s="133"/>
      <c r="B127" s="10"/>
      <c r="C127" s="11"/>
      <c r="D127" s="10"/>
      <c r="E127" s="11"/>
      <c r="F127" s="10"/>
      <c r="G127" s="11"/>
      <c r="H127" s="10"/>
      <c r="I127" s="11"/>
      <c r="J127" s="10"/>
      <c r="K127" s="11"/>
      <c r="L127" s="81" t="str">
        <f t="shared" si="20"/>
        <v/>
      </c>
    </row>
    <row r="128" spans="1:12" x14ac:dyDescent="0.2">
      <c r="A128" s="111" t="s">
        <v>125</v>
      </c>
      <c r="B128" s="109">
        <f t="shared" ref="B128:K128" si="23">SUM(B129:B134)</f>
        <v>0</v>
      </c>
      <c r="C128" s="110">
        <f t="shared" si="23"/>
        <v>0</v>
      </c>
      <c r="D128" s="109">
        <f t="shared" si="23"/>
        <v>0</v>
      </c>
      <c r="E128" s="110">
        <f t="shared" si="23"/>
        <v>0</v>
      </c>
      <c r="F128" s="109">
        <f t="shared" si="23"/>
        <v>0</v>
      </c>
      <c r="G128" s="110">
        <f t="shared" si="23"/>
        <v>0</v>
      </c>
      <c r="H128" s="109">
        <f t="shared" si="23"/>
        <v>0</v>
      </c>
      <c r="I128" s="110">
        <f t="shared" si="23"/>
        <v>0</v>
      </c>
      <c r="J128" s="109">
        <f t="shared" si="23"/>
        <v>0</v>
      </c>
      <c r="K128" s="110">
        <f t="shared" si="23"/>
        <v>0</v>
      </c>
      <c r="L128" s="81" t="str">
        <f t="shared" si="20"/>
        <v/>
      </c>
    </row>
    <row r="129" spans="1:12" ht="25.5" x14ac:dyDescent="0.2">
      <c r="A129" s="107" t="s">
        <v>126</v>
      </c>
      <c r="B129" s="10"/>
      <c r="C129" s="11"/>
      <c r="D129" s="10"/>
      <c r="E129" s="11"/>
      <c r="F129" s="10"/>
      <c r="G129" s="11"/>
      <c r="H129" s="10"/>
      <c r="I129" s="11"/>
      <c r="J129" s="10"/>
      <c r="K129" s="11"/>
      <c r="L129" s="81" t="str">
        <f t="shared" si="20"/>
        <v/>
      </c>
    </row>
    <row r="130" spans="1:12" ht="38.25" x14ac:dyDescent="0.2">
      <c r="A130" s="112" t="s">
        <v>127</v>
      </c>
      <c r="B130" s="14"/>
      <c r="C130" s="15"/>
      <c r="D130" s="14"/>
      <c r="E130" s="15"/>
      <c r="F130" s="14"/>
      <c r="G130" s="15"/>
      <c r="H130" s="14"/>
      <c r="I130" s="15"/>
      <c r="J130" s="14"/>
      <c r="K130" s="15"/>
      <c r="L130" s="81" t="str">
        <f t="shared" si="20"/>
        <v/>
      </c>
    </row>
    <row r="131" spans="1:12" x14ac:dyDescent="0.2">
      <c r="A131" s="112" t="s">
        <v>128</v>
      </c>
      <c r="B131" s="14"/>
      <c r="C131" s="15"/>
      <c r="D131" s="14"/>
      <c r="E131" s="15"/>
      <c r="F131" s="14"/>
      <c r="G131" s="15"/>
      <c r="H131" s="14"/>
      <c r="I131" s="15"/>
      <c r="J131" s="14"/>
      <c r="K131" s="15"/>
      <c r="L131" s="81" t="str">
        <f t="shared" si="20"/>
        <v/>
      </c>
    </row>
    <row r="132" spans="1:12" x14ac:dyDescent="0.2">
      <c r="A132" s="133" t="s">
        <v>118</v>
      </c>
      <c r="B132" s="14"/>
      <c r="C132" s="15"/>
      <c r="D132" s="14"/>
      <c r="E132" s="15"/>
      <c r="F132" s="14"/>
      <c r="G132" s="15"/>
      <c r="H132" s="14"/>
      <c r="I132" s="15"/>
      <c r="J132" s="14"/>
      <c r="K132" s="15"/>
      <c r="L132" s="81" t="str">
        <f t="shared" si="20"/>
        <v/>
      </c>
    </row>
    <row r="133" spans="1:12" x14ac:dyDescent="0.2">
      <c r="A133" s="133"/>
      <c r="B133" s="10"/>
      <c r="C133" s="11"/>
      <c r="D133" s="10"/>
      <c r="E133" s="11"/>
      <c r="F133" s="10"/>
      <c r="G133" s="11"/>
      <c r="H133" s="10"/>
      <c r="I133" s="11"/>
      <c r="J133" s="10"/>
      <c r="K133" s="11"/>
      <c r="L133" s="81" t="str">
        <f t="shared" si="20"/>
        <v/>
      </c>
    </row>
    <row r="134" spans="1:12" x14ac:dyDescent="0.2">
      <c r="A134" s="134"/>
      <c r="B134" s="14"/>
      <c r="C134" s="15"/>
      <c r="D134" s="14"/>
      <c r="E134" s="15"/>
      <c r="F134" s="14"/>
      <c r="G134" s="15"/>
      <c r="H134" s="14"/>
      <c r="I134" s="15"/>
      <c r="J134" s="14"/>
      <c r="K134" s="15"/>
      <c r="L134" s="81" t="str">
        <f>IF(SUM(B134:K134)&lt;&gt;0,"Для друку","")</f>
        <v/>
      </c>
    </row>
    <row r="135" spans="1:12" x14ac:dyDescent="0.2">
      <c r="A135" s="113" t="s">
        <v>36</v>
      </c>
      <c r="B135" s="114">
        <f t="shared" ref="B135:K135" si="24">B105+B116+B121+B122+B128</f>
        <v>0</v>
      </c>
      <c r="C135" s="115">
        <f t="shared" si="24"/>
        <v>0</v>
      </c>
      <c r="D135" s="114">
        <f t="shared" si="24"/>
        <v>0</v>
      </c>
      <c r="E135" s="115">
        <f t="shared" si="24"/>
        <v>0</v>
      </c>
      <c r="F135" s="114">
        <f t="shared" si="24"/>
        <v>0</v>
      </c>
      <c r="G135" s="115">
        <f t="shared" si="24"/>
        <v>0</v>
      </c>
      <c r="H135" s="114">
        <f t="shared" si="24"/>
        <v>0</v>
      </c>
      <c r="I135" s="115">
        <f t="shared" si="24"/>
        <v>0</v>
      </c>
      <c r="J135" s="114">
        <f t="shared" si="24"/>
        <v>0</v>
      </c>
      <c r="K135" s="115">
        <f t="shared" si="24"/>
        <v>0</v>
      </c>
      <c r="L135" s="81" t="str">
        <f>IF(SUM(B135:K135)&lt;&gt;0,"Для друку","")</f>
        <v/>
      </c>
    </row>
    <row r="136" spans="1:12" ht="25.5" x14ac:dyDescent="0.2">
      <c r="A136" s="116" t="s">
        <v>312</v>
      </c>
      <c r="B136" s="117" t="s">
        <v>45</v>
      </c>
      <c r="C136" s="16"/>
      <c r="D136" s="117" t="s">
        <v>45</v>
      </c>
      <c r="E136" s="16"/>
      <c r="F136" s="117" t="s">
        <v>45</v>
      </c>
      <c r="G136" s="16"/>
      <c r="H136" s="117" t="s">
        <v>45</v>
      </c>
      <c r="I136" s="16"/>
      <c r="J136" s="117" t="s">
        <v>45</v>
      </c>
      <c r="K136" s="16"/>
      <c r="L136" s="81" t="str">
        <f>IF(SUM(B136:K136)&lt;&gt;0,"Для друку","")</f>
        <v/>
      </c>
    </row>
    <row r="137" spans="1:12" x14ac:dyDescent="0.2">
      <c r="A137" s="673" t="s">
        <v>291</v>
      </c>
      <c r="B137" s="674"/>
      <c r="C137" s="674"/>
      <c r="D137" s="674"/>
      <c r="E137" s="674"/>
      <c r="F137" s="674"/>
      <c r="G137" s="674"/>
      <c r="H137" s="674"/>
      <c r="I137" s="674"/>
      <c r="J137" s="674"/>
      <c r="K137" s="675"/>
      <c r="L137" s="81" t="str">
        <f>L138</f>
        <v/>
      </c>
    </row>
    <row r="138" spans="1:12" x14ac:dyDescent="0.2">
      <c r="A138" s="104" t="s">
        <v>110</v>
      </c>
      <c r="B138" s="105">
        <f t="shared" ref="B138:K138" si="25">SUM(B139:B148)</f>
        <v>0</v>
      </c>
      <c r="C138" s="106">
        <f t="shared" si="25"/>
        <v>0</v>
      </c>
      <c r="D138" s="105">
        <f t="shared" si="25"/>
        <v>0</v>
      </c>
      <c r="E138" s="106">
        <f t="shared" si="25"/>
        <v>0</v>
      </c>
      <c r="F138" s="105">
        <f t="shared" si="25"/>
        <v>0</v>
      </c>
      <c r="G138" s="106">
        <f t="shared" si="25"/>
        <v>0</v>
      </c>
      <c r="H138" s="105">
        <f t="shared" si="25"/>
        <v>0</v>
      </c>
      <c r="I138" s="106">
        <f t="shared" si="25"/>
        <v>0</v>
      </c>
      <c r="J138" s="105">
        <f t="shared" si="25"/>
        <v>0</v>
      </c>
      <c r="K138" s="106">
        <f t="shared" si="25"/>
        <v>0</v>
      </c>
      <c r="L138" s="81" t="str">
        <f t="shared" ref="L138:L166" si="26">IF(SUM(B138:K138)&lt;&gt;0,"Для друку","")</f>
        <v/>
      </c>
    </row>
    <row r="139" spans="1:12" x14ac:dyDescent="0.2">
      <c r="A139" s="107" t="s">
        <v>111</v>
      </c>
      <c r="B139" s="10"/>
      <c r="C139" s="11"/>
      <c r="D139" s="10"/>
      <c r="E139" s="11"/>
      <c r="F139" s="10"/>
      <c r="G139" s="11"/>
      <c r="H139" s="10"/>
      <c r="I139" s="11"/>
      <c r="J139" s="10"/>
      <c r="K139" s="11"/>
      <c r="L139" s="81" t="str">
        <f>IF(SUM(B139:K139)&lt;&gt;0,"Для друку","")</f>
        <v/>
      </c>
    </row>
    <row r="140" spans="1:12" x14ac:dyDescent="0.2">
      <c r="A140" s="107" t="s">
        <v>112</v>
      </c>
      <c r="B140" s="10"/>
      <c r="C140" s="11"/>
      <c r="D140" s="10"/>
      <c r="E140" s="11"/>
      <c r="F140" s="10"/>
      <c r="G140" s="11"/>
      <c r="H140" s="10"/>
      <c r="I140" s="11"/>
      <c r="J140" s="10"/>
      <c r="K140" s="11"/>
      <c r="L140" s="81" t="str">
        <f t="shared" si="26"/>
        <v/>
      </c>
    </row>
    <row r="141" spans="1:12" x14ac:dyDescent="0.2">
      <c r="A141" s="107" t="s">
        <v>113</v>
      </c>
      <c r="B141" s="10"/>
      <c r="C141" s="11"/>
      <c r="D141" s="10"/>
      <c r="E141" s="11"/>
      <c r="F141" s="10"/>
      <c r="G141" s="11"/>
      <c r="H141" s="10"/>
      <c r="I141" s="11"/>
      <c r="J141" s="10"/>
      <c r="K141" s="11"/>
      <c r="L141" s="81" t="str">
        <f t="shared" si="26"/>
        <v/>
      </c>
    </row>
    <row r="142" spans="1:12" ht="51" x14ac:dyDescent="0.2">
      <c r="A142" s="107" t="s">
        <v>114</v>
      </c>
      <c r="B142" s="10"/>
      <c r="C142" s="11"/>
      <c r="D142" s="10"/>
      <c r="E142" s="11"/>
      <c r="F142" s="10"/>
      <c r="G142" s="11"/>
      <c r="H142" s="10"/>
      <c r="I142" s="11"/>
      <c r="J142" s="10"/>
      <c r="K142" s="11"/>
      <c r="L142" s="81" t="str">
        <f t="shared" si="26"/>
        <v/>
      </c>
    </row>
    <row r="143" spans="1:12" ht="25.5" x14ac:dyDescent="0.2">
      <c r="A143" s="107" t="s">
        <v>115</v>
      </c>
      <c r="B143" s="10"/>
      <c r="C143" s="11"/>
      <c r="D143" s="10"/>
      <c r="E143" s="11"/>
      <c r="F143" s="10"/>
      <c r="G143" s="11"/>
      <c r="H143" s="10"/>
      <c r="I143" s="11"/>
      <c r="J143" s="10"/>
      <c r="K143" s="11"/>
      <c r="L143" s="81" t="str">
        <f t="shared" si="26"/>
        <v/>
      </c>
    </row>
    <row r="144" spans="1:12" ht="25.5" x14ac:dyDescent="0.2">
      <c r="A144" s="107" t="s">
        <v>116</v>
      </c>
      <c r="B144" s="10"/>
      <c r="C144" s="11"/>
      <c r="D144" s="10"/>
      <c r="E144" s="11"/>
      <c r="F144" s="10"/>
      <c r="G144" s="11"/>
      <c r="H144" s="10"/>
      <c r="I144" s="11"/>
      <c r="J144" s="10"/>
      <c r="K144" s="11"/>
      <c r="L144" s="81" t="str">
        <f t="shared" si="26"/>
        <v/>
      </c>
    </row>
    <row r="145" spans="1:12" x14ac:dyDescent="0.2">
      <c r="A145" s="107" t="s">
        <v>117</v>
      </c>
      <c r="B145" s="10"/>
      <c r="C145" s="11"/>
      <c r="D145" s="10"/>
      <c r="E145" s="11"/>
      <c r="F145" s="10"/>
      <c r="G145" s="11"/>
      <c r="H145" s="10"/>
      <c r="I145" s="11"/>
      <c r="J145" s="10"/>
      <c r="K145" s="11"/>
      <c r="L145" s="81" t="str">
        <f t="shared" si="26"/>
        <v/>
      </c>
    </row>
    <row r="146" spans="1:12" x14ac:dyDescent="0.2">
      <c r="A146" s="133" t="s">
        <v>118</v>
      </c>
      <c r="B146" s="10"/>
      <c r="C146" s="11"/>
      <c r="D146" s="10"/>
      <c r="E146" s="11"/>
      <c r="F146" s="10"/>
      <c r="G146" s="11"/>
      <c r="H146" s="10"/>
      <c r="I146" s="11"/>
      <c r="J146" s="10"/>
      <c r="K146" s="11"/>
      <c r="L146" s="81" t="str">
        <f t="shared" si="26"/>
        <v/>
      </c>
    </row>
    <row r="147" spans="1:12" x14ac:dyDescent="0.2">
      <c r="A147" s="133"/>
      <c r="B147" s="10"/>
      <c r="C147" s="11"/>
      <c r="D147" s="10"/>
      <c r="E147" s="11"/>
      <c r="F147" s="10"/>
      <c r="G147" s="11"/>
      <c r="H147" s="10"/>
      <c r="I147" s="11"/>
      <c r="J147" s="10"/>
      <c r="K147" s="11"/>
      <c r="L147" s="81" t="str">
        <f t="shared" si="26"/>
        <v/>
      </c>
    </row>
    <row r="148" spans="1:12" hidden="1" x14ac:dyDescent="0.2">
      <c r="A148" s="133"/>
      <c r="B148" s="10"/>
      <c r="C148" s="11"/>
      <c r="D148" s="10"/>
      <c r="E148" s="11"/>
      <c r="F148" s="10"/>
      <c r="G148" s="11"/>
      <c r="H148" s="10"/>
      <c r="I148" s="11"/>
      <c r="J148" s="10"/>
      <c r="K148" s="11"/>
      <c r="L148" s="81" t="str">
        <f t="shared" si="26"/>
        <v/>
      </c>
    </row>
    <row r="149" spans="1:12" x14ac:dyDescent="0.2">
      <c r="A149" s="108" t="s">
        <v>119</v>
      </c>
      <c r="B149" s="109">
        <f t="shared" ref="B149:K149" si="27">SUM(B150:B153)</f>
        <v>0</v>
      </c>
      <c r="C149" s="110">
        <f t="shared" si="27"/>
        <v>0</v>
      </c>
      <c r="D149" s="109">
        <f t="shared" si="27"/>
        <v>0</v>
      </c>
      <c r="E149" s="110">
        <f t="shared" si="27"/>
        <v>0</v>
      </c>
      <c r="F149" s="109">
        <f t="shared" si="27"/>
        <v>0</v>
      </c>
      <c r="G149" s="110">
        <f t="shared" si="27"/>
        <v>0</v>
      </c>
      <c r="H149" s="109">
        <f t="shared" si="27"/>
        <v>0</v>
      </c>
      <c r="I149" s="110">
        <f t="shared" si="27"/>
        <v>0</v>
      </c>
      <c r="J149" s="109">
        <f t="shared" si="27"/>
        <v>0</v>
      </c>
      <c r="K149" s="110">
        <f t="shared" si="27"/>
        <v>0</v>
      </c>
      <c r="L149" s="81" t="str">
        <f t="shared" si="26"/>
        <v/>
      </c>
    </row>
    <row r="150" spans="1:12" ht="38.25" x14ac:dyDescent="0.2">
      <c r="A150" s="107" t="s">
        <v>120</v>
      </c>
      <c r="B150" s="10"/>
      <c r="C150" s="11"/>
      <c r="D150" s="10"/>
      <c r="E150" s="11"/>
      <c r="F150" s="10"/>
      <c r="G150" s="11"/>
      <c r="H150" s="10"/>
      <c r="I150" s="11"/>
      <c r="J150" s="10"/>
      <c r="K150" s="11"/>
      <c r="L150" s="81" t="str">
        <f t="shared" si="26"/>
        <v/>
      </c>
    </row>
    <row r="151" spans="1:12" x14ac:dyDescent="0.2">
      <c r="A151" s="133" t="s">
        <v>118</v>
      </c>
      <c r="B151" s="10"/>
      <c r="C151" s="11"/>
      <c r="D151" s="10"/>
      <c r="E151" s="11"/>
      <c r="F151" s="10"/>
      <c r="G151" s="11"/>
      <c r="H151" s="10"/>
      <c r="I151" s="11"/>
      <c r="J151" s="10"/>
      <c r="K151" s="11"/>
      <c r="L151" s="81" t="str">
        <f t="shared" si="26"/>
        <v/>
      </c>
    </row>
    <row r="152" spans="1:12" x14ac:dyDescent="0.2">
      <c r="A152" s="133"/>
      <c r="B152" s="10"/>
      <c r="C152" s="11"/>
      <c r="D152" s="10"/>
      <c r="E152" s="11"/>
      <c r="F152" s="10"/>
      <c r="G152" s="11"/>
      <c r="H152" s="10"/>
      <c r="I152" s="11"/>
      <c r="J152" s="10"/>
      <c r="K152" s="11"/>
      <c r="L152" s="81" t="str">
        <f t="shared" si="26"/>
        <v/>
      </c>
    </row>
    <row r="153" spans="1:12" hidden="1" x14ac:dyDescent="0.2">
      <c r="A153" s="133"/>
      <c r="B153" s="10"/>
      <c r="C153" s="11"/>
      <c r="D153" s="10"/>
      <c r="E153" s="11"/>
      <c r="F153" s="10"/>
      <c r="G153" s="11"/>
      <c r="H153" s="10"/>
      <c r="I153" s="11"/>
      <c r="J153" s="10"/>
      <c r="K153" s="11"/>
      <c r="L153" s="81" t="str">
        <f t="shared" si="26"/>
        <v/>
      </c>
    </row>
    <row r="154" spans="1:12" x14ac:dyDescent="0.2">
      <c r="A154" s="111" t="s">
        <v>121</v>
      </c>
      <c r="B154" s="12"/>
      <c r="C154" s="13"/>
      <c r="D154" s="12"/>
      <c r="E154" s="13"/>
      <c r="F154" s="12"/>
      <c r="G154" s="13"/>
      <c r="H154" s="12"/>
      <c r="I154" s="13"/>
      <c r="J154" s="12"/>
      <c r="K154" s="13"/>
      <c r="L154" s="81" t="str">
        <f t="shared" si="26"/>
        <v/>
      </c>
    </row>
    <row r="155" spans="1:12" x14ac:dyDescent="0.2">
      <c r="A155" s="111" t="s">
        <v>122</v>
      </c>
      <c r="B155" s="109">
        <f>SUM(B156:B160)</f>
        <v>0</v>
      </c>
      <c r="C155" s="110">
        <f>SUM(C156:C160)</f>
        <v>0</v>
      </c>
      <c r="D155" s="109">
        <f>SUM(D156:D160)</f>
        <v>0</v>
      </c>
      <c r="E155" s="110">
        <f t="shared" ref="E155:K155" si="28">SUM(E156:E160)</f>
        <v>0</v>
      </c>
      <c r="F155" s="109">
        <f t="shared" si="28"/>
        <v>0</v>
      </c>
      <c r="G155" s="110">
        <f t="shared" si="28"/>
        <v>0</v>
      </c>
      <c r="H155" s="109">
        <f t="shared" si="28"/>
        <v>0</v>
      </c>
      <c r="I155" s="110">
        <f t="shared" si="28"/>
        <v>0</v>
      </c>
      <c r="J155" s="109">
        <f t="shared" si="28"/>
        <v>0</v>
      </c>
      <c r="K155" s="110">
        <f t="shared" si="28"/>
        <v>0</v>
      </c>
      <c r="L155" s="81" t="str">
        <f t="shared" si="26"/>
        <v/>
      </c>
    </row>
    <row r="156" spans="1:12" x14ac:dyDescent="0.2">
      <c r="A156" s="107" t="s">
        <v>123</v>
      </c>
      <c r="B156" s="10"/>
      <c r="C156" s="11"/>
      <c r="D156" s="10"/>
      <c r="E156" s="11"/>
      <c r="F156" s="10"/>
      <c r="G156" s="11"/>
      <c r="H156" s="10"/>
      <c r="I156" s="11"/>
      <c r="J156" s="10"/>
      <c r="K156" s="11"/>
      <c r="L156" s="81" t="str">
        <f t="shared" si="26"/>
        <v/>
      </c>
    </row>
    <row r="157" spans="1:12" x14ac:dyDescent="0.2">
      <c r="A157" s="107" t="s">
        <v>124</v>
      </c>
      <c r="B157" s="10"/>
      <c r="C157" s="11"/>
      <c r="D157" s="10"/>
      <c r="E157" s="11"/>
      <c r="F157" s="10"/>
      <c r="G157" s="11"/>
      <c r="H157" s="10"/>
      <c r="I157" s="11"/>
      <c r="J157" s="10"/>
      <c r="K157" s="11"/>
      <c r="L157" s="81" t="str">
        <f t="shared" si="26"/>
        <v/>
      </c>
    </row>
    <row r="158" spans="1:12" x14ac:dyDescent="0.2">
      <c r="A158" s="133" t="s">
        <v>118</v>
      </c>
      <c r="B158" s="10"/>
      <c r="C158" s="11"/>
      <c r="D158" s="10"/>
      <c r="E158" s="11"/>
      <c r="F158" s="10"/>
      <c r="G158" s="11"/>
      <c r="H158" s="10"/>
      <c r="I158" s="11"/>
      <c r="J158" s="10"/>
      <c r="K158" s="11"/>
      <c r="L158" s="81" t="str">
        <f t="shared" si="26"/>
        <v/>
      </c>
    </row>
    <row r="159" spans="1:12" x14ac:dyDescent="0.2">
      <c r="A159" s="133"/>
      <c r="B159" s="10"/>
      <c r="C159" s="11"/>
      <c r="D159" s="10"/>
      <c r="E159" s="11"/>
      <c r="F159" s="10"/>
      <c r="G159" s="11"/>
      <c r="H159" s="10"/>
      <c r="I159" s="11"/>
      <c r="J159" s="10"/>
      <c r="K159" s="11"/>
      <c r="L159" s="81" t="str">
        <f t="shared" si="26"/>
        <v/>
      </c>
    </row>
    <row r="160" spans="1:12" x14ac:dyDescent="0.2">
      <c r="A160" s="133"/>
      <c r="B160" s="10"/>
      <c r="C160" s="11"/>
      <c r="D160" s="10"/>
      <c r="E160" s="11"/>
      <c r="F160" s="10"/>
      <c r="G160" s="11"/>
      <c r="H160" s="10"/>
      <c r="I160" s="11"/>
      <c r="J160" s="10"/>
      <c r="K160" s="11"/>
      <c r="L160" s="81" t="str">
        <f t="shared" si="26"/>
        <v/>
      </c>
    </row>
    <row r="161" spans="1:12" x14ac:dyDescent="0.2">
      <c r="A161" s="111" t="s">
        <v>125</v>
      </c>
      <c r="B161" s="109">
        <f t="shared" ref="B161:K161" si="29">SUM(B162:B167)</f>
        <v>0</v>
      </c>
      <c r="C161" s="110">
        <f t="shared" si="29"/>
        <v>0</v>
      </c>
      <c r="D161" s="109">
        <f t="shared" si="29"/>
        <v>0</v>
      </c>
      <c r="E161" s="110">
        <f t="shared" si="29"/>
        <v>0</v>
      </c>
      <c r="F161" s="109">
        <f t="shared" si="29"/>
        <v>0</v>
      </c>
      <c r="G161" s="110">
        <f t="shared" si="29"/>
        <v>0</v>
      </c>
      <c r="H161" s="109">
        <f t="shared" si="29"/>
        <v>0</v>
      </c>
      <c r="I161" s="110">
        <f t="shared" si="29"/>
        <v>0</v>
      </c>
      <c r="J161" s="109">
        <f t="shared" si="29"/>
        <v>0</v>
      </c>
      <c r="K161" s="110">
        <f t="shared" si="29"/>
        <v>0</v>
      </c>
      <c r="L161" s="81" t="str">
        <f t="shared" si="26"/>
        <v/>
      </c>
    </row>
    <row r="162" spans="1:12" ht="25.5" x14ac:dyDescent="0.2">
      <c r="A162" s="107" t="s">
        <v>126</v>
      </c>
      <c r="B162" s="10"/>
      <c r="C162" s="11"/>
      <c r="D162" s="10"/>
      <c r="E162" s="11"/>
      <c r="F162" s="10"/>
      <c r="G162" s="11"/>
      <c r="H162" s="10"/>
      <c r="I162" s="11"/>
      <c r="J162" s="10"/>
      <c r="K162" s="11"/>
      <c r="L162" s="81" t="str">
        <f t="shared" si="26"/>
        <v/>
      </c>
    </row>
    <row r="163" spans="1:12" ht="38.25" x14ac:dyDescent="0.2">
      <c r="A163" s="112" t="s">
        <v>127</v>
      </c>
      <c r="B163" s="14"/>
      <c r="C163" s="15"/>
      <c r="D163" s="14"/>
      <c r="E163" s="15"/>
      <c r="F163" s="14"/>
      <c r="G163" s="15"/>
      <c r="H163" s="14"/>
      <c r="I163" s="15"/>
      <c r="J163" s="14"/>
      <c r="K163" s="15"/>
      <c r="L163" s="81" t="str">
        <f t="shared" si="26"/>
        <v/>
      </c>
    </row>
    <row r="164" spans="1:12" x14ac:dyDescent="0.2">
      <c r="A164" s="112" t="s">
        <v>128</v>
      </c>
      <c r="B164" s="14"/>
      <c r="C164" s="15"/>
      <c r="D164" s="14"/>
      <c r="E164" s="15"/>
      <c r="F164" s="14"/>
      <c r="G164" s="15"/>
      <c r="H164" s="14"/>
      <c r="I164" s="15"/>
      <c r="J164" s="14"/>
      <c r="K164" s="15"/>
      <c r="L164" s="81" t="str">
        <f t="shared" si="26"/>
        <v/>
      </c>
    </row>
    <row r="165" spans="1:12" x14ac:dyDescent="0.2">
      <c r="A165" s="133" t="s">
        <v>118</v>
      </c>
      <c r="B165" s="14"/>
      <c r="C165" s="15"/>
      <c r="D165" s="14"/>
      <c r="E165" s="15"/>
      <c r="F165" s="14"/>
      <c r="G165" s="15"/>
      <c r="H165" s="14"/>
      <c r="I165" s="15"/>
      <c r="J165" s="14"/>
      <c r="K165" s="15"/>
      <c r="L165" s="81" t="str">
        <f t="shared" si="26"/>
        <v/>
      </c>
    </row>
    <row r="166" spans="1:12" x14ac:dyDescent="0.2">
      <c r="A166" s="133"/>
      <c r="B166" s="10"/>
      <c r="C166" s="11"/>
      <c r="D166" s="10"/>
      <c r="E166" s="11"/>
      <c r="F166" s="10"/>
      <c r="G166" s="11"/>
      <c r="H166" s="10"/>
      <c r="I166" s="11"/>
      <c r="J166" s="10"/>
      <c r="K166" s="11"/>
      <c r="L166" s="81" t="str">
        <f t="shared" si="26"/>
        <v/>
      </c>
    </row>
    <row r="167" spans="1:12" hidden="1" x14ac:dyDescent="0.2">
      <c r="A167" s="134"/>
      <c r="B167" s="14"/>
      <c r="C167" s="15"/>
      <c r="D167" s="14"/>
      <c r="E167" s="15"/>
      <c r="F167" s="14"/>
      <c r="G167" s="15"/>
      <c r="H167" s="14"/>
      <c r="I167" s="15"/>
      <c r="J167" s="14"/>
      <c r="K167" s="15"/>
      <c r="L167" s="81" t="str">
        <f>IF(SUM(B167:K167)&lt;&gt;0,"Для друку","")</f>
        <v/>
      </c>
    </row>
    <row r="168" spans="1:12" x14ac:dyDescent="0.2">
      <c r="A168" s="113" t="s">
        <v>36</v>
      </c>
      <c r="B168" s="114">
        <f t="shared" ref="B168:K168" si="30">B138+B149+B154+B155+B161</f>
        <v>0</v>
      </c>
      <c r="C168" s="115">
        <f t="shared" si="30"/>
        <v>0</v>
      </c>
      <c r="D168" s="114">
        <f t="shared" si="30"/>
        <v>0</v>
      </c>
      <c r="E168" s="115">
        <f t="shared" si="30"/>
        <v>0</v>
      </c>
      <c r="F168" s="114">
        <f t="shared" si="30"/>
        <v>0</v>
      </c>
      <c r="G168" s="115">
        <f t="shared" si="30"/>
        <v>0</v>
      </c>
      <c r="H168" s="114">
        <f t="shared" si="30"/>
        <v>0</v>
      </c>
      <c r="I168" s="115">
        <f t="shared" si="30"/>
        <v>0</v>
      </c>
      <c r="J168" s="114">
        <f t="shared" si="30"/>
        <v>0</v>
      </c>
      <c r="K168" s="115">
        <f t="shared" si="30"/>
        <v>0</v>
      </c>
      <c r="L168" s="81" t="str">
        <f>IF(SUM(B168:K168)&lt;&gt;0,"Для друку","")</f>
        <v/>
      </c>
    </row>
    <row r="169" spans="1:12" ht="25.5" x14ac:dyDescent="0.2">
      <c r="A169" s="116" t="s">
        <v>312</v>
      </c>
      <c r="B169" s="117" t="s">
        <v>45</v>
      </c>
      <c r="C169" s="16"/>
      <c r="D169" s="117" t="s">
        <v>45</v>
      </c>
      <c r="E169" s="16"/>
      <c r="F169" s="117" t="s">
        <v>45</v>
      </c>
      <c r="G169" s="16"/>
      <c r="H169" s="117" t="s">
        <v>45</v>
      </c>
      <c r="I169" s="16"/>
      <c r="J169" s="117" t="s">
        <v>45</v>
      </c>
      <c r="K169" s="16"/>
      <c r="L169" s="81" t="str">
        <f>IF(SUM(B169:K169)&lt;&gt;0,"Для друку","")</f>
        <v/>
      </c>
    </row>
  </sheetData>
  <sheetProtection autoFilter="0"/>
  <autoFilter ref="L1:L169"/>
  <customSheetViews>
    <customSheetView guid="{4183177D-A470-4395-87EE-308BB48BFA1A}" scale="85" showPageBreaks="1" fitToPage="1" printArea="1" showAutoFilter="1" view="pageBreakPreview">
      <pageMargins left="0.27" right="0.19685039370078741" top="0.27559055118110237" bottom="0.24" header="0.27559055118110237" footer="0.28999999999999998"/>
      <pageSetup paperSize="9" scale="12" orientation="landscape" blackAndWhite="1" r:id="rId1"/>
      <headerFooter alignWithMargins="0"/>
      <autoFilter ref="B1"/>
    </customSheetView>
    <customSheetView guid="{AF97BA83-6C4E-4F92-8F85-60362F83C6A3}" scale="85" showPageBreaks="1" fitToPage="1" printArea="1" showAutoFilter="1" view="pageBreakPreview">
      <pageMargins left="0.27" right="0.19685039370078741" top="0.27559055118110237" bottom="0.24" header="0.27559055118110237" footer="0.28999999999999998"/>
      <pageSetup paperSize="9" scale="13" orientation="landscape" blackAndWhite="1" r:id="rId2"/>
      <headerFooter alignWithMargins="0"/>
      <autoFilter ref="B1"/>
    </customSheetView>
  </customSheetViews>
  <mergeCells count="11">
    <mergeCell ref="A137:K137"/>
    <mergeCell ref="J2:K2"/>
    <mergeCell ref="B2:C2"/>
    <mergeCell ref="A5:K5"/>
    <mergeCell ref="A2:A3"/>
    <mergeCell ref="D2:E2"/>
    <mergeCell ref="F2:G2"/>
    <mergeCell ref="H2:I2"/>
    <mergeCell ref="A38:K38"/>
    <mergeCell ref="A71:K71"/>
    <mergeCell ref="A104:K104"/>
  </mergeCells>
  <phoneticPr fontId="35" type="noConversion"/>
  <pageMargins left="0.27559055118110237" right="0.19685039370078741" top="0.27559055118110237" bottom="0.23622047244094491" header="0.27559055118110237" footer="0.27559055118110237"/>
  <pageSetup paperSize="9" scale="79" fitToHeight="0" orientation="landscape" blackAndWhite="1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Q21"/>
  <sheetViews>
    <sheetView view="pageBreakPreview" zoomScale="90" zoomScaleNormal="85" zoomScaleSheetLayoutView="90" workbookViewId="0">
      <selection activeCell="O3" sqref="O3:O4"/>
    </sheetView>
  </sheetViews>
  <sheetFormatPr defaultColWidth="9.140625" defaultRowHeight="12.75" x14ac:dyDescent="0.2"/>
  <cols>
    <col min="1" max="1" width="4.85546875" style="81" bestFit="1" customWidth="1"/>
    <col min="2" max="2" width="57.85546875" style="81" customWidth="1"/>
    <col min="3" max="16" width="11.7109375" style="81" customWidth="1"/>
    <col min="17" max="17" width="0" style="81" hidden="1" customWidth="1"/>
    <col min="18" max="16384" width="9.140625" style="81"/>
  </cols>
  <sheetData>
    <row r="1" spans="1:17" ht="15.75" x14ac:dyDescent="0.25">
      <c r="A1" s="91" t="s">
        <v>29</v>
      </c>
      <c r="B1" s="92" t="s">
        <v>136</v>
      </c>
      <c r="Q1" s="81" t="s">
        <v>98</v>
      </c>
    </row>
    <row r="2" spans="1:17" ht="12.75" customHeight="1" x14ac:dyDescent="0.2">
      <c r="A2" s="692" t="s">
        <v>50</v>
      </c>
      <c r="B2" s="695" t="s">
        <v>135</v>
      </c>
      <c r="C2" s="682" t="str">
        <f>'Запит 2-8'!E3</f>
        <v>2019 рік (звіт)</v>
      </c>
      <c r="D2" s="698"/>
      <c r="E2" s="698"/>
      <c r="F2" s="683"/>
      <c r="G2" s="682" t="s">
        <v>329</v>
      </c>
      <c r="H2" s="698"/>
      <c r="I2" s="698"/>
      <c r="J2" s="683"/>
      <c r="K2" s="682" t="str">
        <f>'Запит 2-8'!K3</f>
        <v>2021 рік (проект)</v>
      </c>
      <c r="L2" s="683"/>
      <c r="M2" s="682" t="s">
        <v>293</v>
      </c>
      <c r="N2" s="683"/>
      <c r="O2" s="682" t="s">
        <v>322</v>
      </c>
      <c r="P2" s="683"/>
      <c r="Q2" s="81" t="s">
        <v>98</v>
      </c>
    </row>
    <row r="3" spans="1:17" ht="12.75" customHeight="1" x14ac:dyDescent="0.2">
      <c r="A3" s="693"/>
      <c r="B3" s="696"/>
      <c r="C3" s="684" t="s">
        <v>54</v>
      </c>
      <c r="D3" s="685"/>
      <c r="E3" s="686" t="s">
        <v>53</v>
      </c>
      <c r="F3" s="687"/>
      <c r="G3" s="684" t="s">
        <v>54</v>
      </c>
      <c r="H3" s="685"/>
      <c r="I3" s="686" t="s">
        <v>53</v>
      </c>
      <c r="J3" s="687"/>
      <c r="K3" s="688" t="s">
        <v>54</v>
      </c>
      <c r="L3" s="690" t="s">
        <v>53</v>
      </c>
      <c r="M3" s="688" t="s">
        <v>54</v>
      </c>
      <c r="N3" s="690" t="s">
        <v>53</v>
      </c>
      <c r="O3" s="688" t="s">
        <v>54</v>
      </c>
      <c r="P3" s="690" t="s">
        <v>53</v>
      </c>
      <c r="Q3" s="81" t="s">
        <v>98</v>
      </c>
    </row>
    <row r="4" spans="1:17" ht="52.15" customHeight="1" x14ac:dyDescent="0.2">
      <c r="A4" s="694"/>
      <c r="B4" s="697"/>
      <c r="C4" s="94" t="s">
        <v>142</v>
      </c>
      <c r="D4" s="95" t="s">
        <v>52</v>
      </c>
      <c r="E4" s="95" t="s">
        <v>142</v>
      </c>
      <c r="F4" s="96" t="s">
        <v>52</v>
      </c>
      <c r="G4" s="94" t="s">
        <v>142</v>
      </c>
      <c r="H4" s="95" t="s">
        <v>52</v>
      </c>
      <c r="I4" s="95" t="s">
        <v>142</v>
      </c>
      <c r="J4" s="96" t="s">
        <v>52</v>
      </c>
      <c r="K4" s="689"/>
      <c r="L4" s="691"/>
      <c r="M4" s="689"/>
      <c r="N4" s="691"/>
      <c r="O4" s="689"/>
      <c r="P4" s="691"/>
      <c r="Q4" s="81" t="s">
        <v>98</v>
      </c>
    </row>
    <row r="5" spans="1:17" x14ac:dyDescent="0.2">
      <c r="A5" s="118">
        <v>1</v>
      </c>
      <c r="B5" s="119">
        <v>2</v>
      </c>
      <c r="C5" s="118">
        <v>3</v>
      </c>
      <c r="D5" s="120">
        <v>4</v>
      </c>
      <c r="E5" s="120">
        <v>5</v>
      </c>
      <c r="F5" s="119">
        <v>6</v>
      </c>
      <c r="G5" s="118">
        <v>7</v>
      </c>
      <c r="H5" s="120">
        <v>8</v>
      </c>
      <c r="I5" s="120">
        <v>9</v>
      </c>
      <c r="J5" s="119">
        <v>10</v>
      </c>
      <c r="K5" s="118">
        <v>11</v>
      </c>
      <c r="L5" s="119">
        <v>12</v>
      </c>
      <c r="M5" s="118">
        <v>13</v>
      </c>
      <c r="N5" s="119">
        <v>14</v>
      </c>
      <c r="O5" s="118">
        <v>15</v>
      </c>
      <c r="P5" s="119">
        <v>16</v>
      </c>
      <c r="Q5" s="81" t="s">
        <v>98</v>
      </c>
    </row>
    <row r="6" spans="1:17" x14ac:dyDescent="0.2">
      <c r="A6" s="17"/>
      <c r="B6" s="18"/>
      <c r="C6" s="42"/>
      <c r="D6" s="36"/>
      <c r="E6" s="36"/>
      <c r="F6" s="37"/>
      <c r="G6" s="42"/>
      <c r="H6" s="36"/>
      <c r="I6" s="36"/>
      <c r="J6" s="37"/>
      <c r="K6" s="42"/>
      <c r="L6" s="37"/>
      <c r="M6" s="42"/>
      <c r="N6" s="37"/>
      <c r="O6" s="42"/>
      <c r="P6" s="37"/>
      <c r="Q6" s="81" t="str">
        <f>IF(SUM(C6:P6)&lt;&gt;0,"Для друку","")</f>
        <v/>
      </c>
    </row>
    <row r="7" spans="1:17" x14ac:dyDescent="0.2">
      <c r="A7" s="19"/>
      <c r="B7" s="20"/>
      <c r="C7" s="43"/>
      <c r="D7" s="38"/>
      <c r="E7" s="38"/>
      <c r="F7" s="39"/>
      <c r="G7" s="43"/>
      <c r="H7" s="38"/>
      <c r="I7" s="38"/>
      <c r="J7" s="39"/>
      <c r="K7" s="43"/>
      <c r="L7" s="39"/>
      <c r="M7" s="43"/>
      <c r="N7" s="39"/>
      <c r="O7" s="43"/>
      <c r="P7" s="39"/>
      <c r="Q7" s="81" t="str">
        <f t="shared" ref="Q7:Q21" si="0">IF(SUM(C7:P7)&lt;&gt;0,"Для друку","")</f>
        <v/>
      </c>
    </row>
    <row r="8" spans="1:17" x14ac:dyDescent="0.2">
      <c r="A8" s="19"/>
      <c r="B8" s="20"/>
      <c r="C8" s="43"/>
      <c r="D8" s="38"/>
      <c r="E8" s="38"/>
      <c r="F8" s="39"/>
      <c r="G8" s="43"/>
      <c r="H8" s="38"/>
      <c r="I8" s="38"/>
      <c r="J8" s="39"/>
      <c r="K8" s="43"/>
      <c r="L8" s="39"/>
      <c r="M8" s="43"/>
      <c r="N8" s="39"/>
      <c r="O8" s="43"/>
      <c r="P8" s="39"/>
      <c r="Q8" s="81" t="str">
        <f t="shared" si="0"/>
        <v/>
      </c>
    </row>
    <row r="9" spans="1:17" x14ac:dyDescent="0.2">
      <c r="A9" s="19"/>
      <c r="B9" s="20"/>
      <c r="C9" s="43"/>
      <c r="D9" s="38"/>
      <c r="E9" s="38"/>
      <c r="F9" s="39"/>
      <c r="G9" s="43"/>
      <c r="H9" s="38"/>
      <c r="I9" s="38"/>
      <c r="J9" s="39"/>
      <c r="K9" s="43"/>
      <c r="L9" s="39"/>
      <c r="M9" s="43"/>
      <c r="N9" s="39"/>
      <c r="O9" s="43"/>
      <c r="P9" s="39"/>
      <c r="Q9" s="81" t="str">
        <f t="shared" si="0"/>
        <v/>
      </c>
    </row>
    <row r="10" spans="1:17" x14ac:dyDescent="0.2">
      <c r="A10" s="19"/>
      <c r="B10" s="20"/>
      <c r="C10" s="43"/>
      <c r="D10" s="38"/>
      <c r="E10" s="38"/>
      <c r="F10" s="39"/>
      <c r="G10" s="43"/>
      <c r="H10" s="38"/>
      <c r="I10" s="38"/>
      <c r="J10" s="39"/>
      <c r="K10" s="43"/>
      <c r="L10" s="39"/>
      <c r="M10" s="43"/>
      <c r="N10" s="39"/>
      <c r="O10" s="43"/>
      <c r="P10" s="39"/>
      <c r="Q10" s="81" t="str">
        <f t="shared" si="0"/>
        <v/>
      </c>
    </row>
    <row r="11" spans="1:17" x14ac:dyDescent="0.2">
      <c r="A11" s="19"/>
      <c r="B11" s="20"/>
      <c r="C11" s="43"/>
      <c r="D11" s="38"/>
      <c r="E11" s="38"/>
      <c r="F11" s="39"/>
      <c r="G11" s="43"/>
      <c r="H11" s="38"/>
      <c r="I11" s="38"/>
      <c r="J11" s="39"/>
      <c r="K11" s="43"/>
      <c r="L11" s="39"/>
      <c r="M11" s="43"/>
      <c r="N11" s="39"/>
      <c r="O11" s="43"/>
      <c r="P11" s="39"/>
      <c r="Q11" s="81" t="str">
        <f t="shared" si="0"/>
        <v/>
      </c>
    </row>
    <row r="12" spans="1:17" x14ac:dyDescent="0.2">
      <c r="A12" s="19"/>
      <c r="B12" s="20"/>
      <c r="C12" s="43"/>
      <c r="D12" s="38"/>
      <c r="E12" s="38"/>
      <c r="F12" s="39"/>
      <c r="G12" s="43"/>
      <c r="H12" s="38"/>
      <c r="I12" s="38"/>
      <c r="J12" s="39"/>
      <c r="K12" s="43"/>
      <c r="L12" s="39"/>
      <c r="M12" s="43"/>
      <c r="N12" s="39"/>
      <c r="O12" s="43"/>
      <c r="P12" s="39"/>
      <c r="Q12" s="81" t="str">
        <f t="shared" si="0"/>
        <v/>
      </c>
    </row>
    <row r="13" spans="1:17" x14ac:dyDescent="0.2">
      <c r="A13" s="19"/>
      <c r="B13" s="20"/>
      <c r="C13" s="43"/>
      <c r="D13" s="38"/>
      <c r="E13" s="38"/>
      <c r="F13" s="39"/>
      <c r="G13" s="43"/>
      <c r="H13" s="38"/>
      <c r="I13" s="38"/>
      <c r="J13" s="39"/>
      <c r="K13" s="43"/>
      <c r="L13" s="39"/>
      <c r="M13" s="43"/>
      <c r="N13" s="39"/>
      <c r="O13" s="43"/>
      <c r="P13" s="39"/>
      <c r="Q13" s="81" t="str">
        <f t="shared" si="0"/>
        <v/>
      </c>
    </row>
    <row r="14" spans="1:17" x14ac:dyDescent="0.2">
      <c r="A14" s="19"/>
      <c r="B14" s="20"/>
      <c r="C14" s="43"/>
      <c r="D14" s="38"/>
      <c r="E14" s="38"/>
      <c r="F14" s="39"/>
      <c r="G14" s="43"/>
      <c r="H14" s="38"/>
      <c r="I14" s="38"/>
      <c r="J14" s="39"/>
      <c r="K14" s="43"/>
      <c r="L14" s="39"/>
      <c r="M14" s="43"/>
      <c r="N14" s="39"/>
      <c r="O14" s="43"/>
      <c r="P14" s="39"/>
      <c r="Q14" s="81" t="str">
        <f t="shared" si="0"/>
        <v/>
      </c>
    </row>
    <row r="15" spans="1:17" x14ac:dyDescent="0.2">
      <c r="A15" s="19"/>
      <c r="B15" s="20"/>
      <c r="C15" s="43"/>
      <c r="D15" s="38"/>
      <c r="E15" s="38"/>
      <c r="F15" s="39"/>
      <c r="G15" s="43"/>
      <c r="H15" s="38"/>
      <c r="I15" s="38"/>
      <c r="J15" s="39"/>
      <c r="K15" s="43"/>
      <c r="L15" s="39"/>
      <c r="M15" s="43"/>
      <c r="N15" s="39"/>
      <c r="O15" s="43"/>
      <c r="P15" s="39"/>
      <c r="Q15" s="81" t="str">
        <f t="shared" si="0"/>
        <v/>
      </c>
    </row>
    <row r="16" spans="1:17" x14ac:dyDescent="0.2">
      <c r="A16" s="19"/>
      <c r="B16" s="20"/>
      <c r="C16" s="43"/>
      <c r="D16" s="38"/>
      <c r="E16" s="38"/>
      <c r="F16" s="39"/>
      <c r="G16" s="43"/>
      <c r="H16" s="38"/>
      <c r="I16" s="38"/>
      <c r="J16" s="39"/>
      <c r="K16" s="43"/>
      <c r="L16" s="39"/>
      <c r="M16" s="43"/>
      <c r="N16" s="39"/>
      <c r="O16" s="43"/>
      <c r="P16" s="39"/>
      <c r="Q16" s="81" t="str">
        <f t="shared" si="0"/>
        <v/>
      </c>
    </row>
    <row r="17" spans="1:17" x14ac:dyDescent="0.2">
      <c r="A17" s="19"/>
      <c r="B17" s="20"/>
      <c r="C17" s="43"/>
      <c r="D17" s="38"/>
      <c r="E17" s="38"/>
      <c r="F17" s="39"/>
      <c r="G17" s="43"/>
      <c r="H17" s="38"/>
      <c r="I17" s="38"/>
      <c r="J17" s="39"/>
      <c r="K17" s="43"/>
      <c r="L17" s="39"/>
      <c r="M17" s="43"/>
      <c r="N17" s="39"/>
      <c r="O17" s="43"/>
      <c r="P17" s="39"/>
      <c r="Q17" s="81" t="str">
        <f t="shared" si="0"/>
        <v/>
      </c>
    </row>
    <row r="18" spans="1:17" x14ac:dyDescent="0.2">
      <c r="A18" s="19"/>
      <c r="B18" s="20"/>
      <c r="C18" s="43"/>
      <c r="D18" s="38"/>
      <c r="E18" s="38"/>
      <c r="F18" s="39"/>
      <c r="G18" s="43"/>
      <c r="H18" s="38"/>
      <c r="I18" s="38"/>
      <c r="J18" s="39"/>
      <c r="K18" s="43"/>
      <c r="L18" s="39"/>
      <c r="M18" s="43"/>
      <c r="N18" s="39"/>
      <c r="O18" s="43"/>
      <c r="P18" s="39"/>
      <c r="Q18" s="81" t="str">
        <f t="shared" si="0"/>
        <v/>
      </c>
    </row>
    <row r="19" spans="1:17" x14ac:dyDescent="0.2">
      <c r="A19" s="21"/>
      <c r="B19" s="22"/>
      <c r="C19" s="44"/>
      <c r="D19" s="40"/>
      <c r="E19" s="40"/>
      <c r="F19" s="41"/>
      <c r="G19" s="44"/>
      <c r="H19" s="40"/>
      <c r="I19" s="40"/>
      <c r="J19" s="41"/>
      <c r="K19" s="44"/>
      <c r="L19" s="41"/>
      <c r="M19" s="44"/>
      <c r="N19" s="41"/>
      <c r="O19" s="44"/>
      <c r="P19" s="41"/>
      <c r="Q19" s="81" t="str">
        <f t="shared" si="0"/>
        <v/>
      </c>
    </row>
    <row r="20" spans="1:17" ht="14.25" x14ac:dyDescent="0.2">
      <c r="A20" s="121"/>
      <c r="B20" s="122" t="s">
        <v>267</v>
      </c>
      <c r="C20" s="123">
        <f>SUM(C6:C19)</f>
        <v>0</v>
      </c>
      <c r="D20" s="124">
        <f t="shared" ref="D20:P20" si="1">SUM(D6:D19)</f>
        <v>0</v>
      </c>
      <c r="E20" s="124">
        <f t="shared" si="1"/>
        <v>0</v>
      </c>
      <c r="F20" s="125">
        <f t="shared" si="1"/>
        <v>0</v>
      </c>
      <c r="G20" s="126">
        <f t="shared" si="1"/>
        <v>0</v>
      </c>
      <c r="H20" s="127">
        <f t="shared" si="1"/>
        <v>0</v>
      </c>
      <c r="I20" s="127">
        <f t="shared" si="1"/>
        <v>0</v>
      </c>
      <c r="J20" s="128">
        <f t="shared" si="1"/>
        <v>0</v>
      </c>
      <c r="K20" s="123">
        <f t="shared" si="1"/>
        <v>0</v>
      </c>
      <c r="L20" s="125">
        <f t="shared" si="1"/>
        <v>0</v>
      </c>
      <c r="M20" s="123">
        <f t="shared" si="1"/>
        <v>0</v>
      </c>
      <c r="N20" s="125">
        <f t="shared" si="1"/>
        <v>0</v>
      </c>
      <c r="O20" s="123">
        <f t="shared" si="1"/>
        <v>0</v>
      </c>
      <c r="P20" s="125">
        <f t="shared" si="1"/>
        <v>0</v>
      </c>
      <c r="Q20" s="81" t="str">
        <f t="shared" si="0"/>
        <v/>
      </c>
    </row>
    <row r="21" spans="1:17" ht="25.5" x14ac:dyDescent="0.2">
      <c r="A21" s="129"/>
      <c r="B21" s="130" t="s">
        <v>51</v>
      </c>
      <c r="C21" s="131" t="s">
        <v>45</v>
      </c>
      <c r="D21" s="132" t="s">
        <v>45</v>
      </c>
      <c r="E21" s="45"/>
      <c r="F21" s="23"/>
      <c r="G21" s="131" t="s">
        <v>45</v>
      </c>
      <c r="H21" s="132" t="s">
        <v>45</v>
      </c>
      <c r="I21" s="45"/>
      <c r="J21" s="23"/>
      <c r="K21" s="131" t="s">
        <v>45</v>
      </c>
      <c r="L21" s="23"/>
      <c r="M21" s="131" t="s">
        <v>45</v>
      </c>
      <c r="N21" s="23"/>
      <c r="O21" s="131" t="s">
        <v>45</v>
      </c>
      <c r="P21" s="23"/>
      <c r="Q21" s="81" t="str">
        <f t="shared" si="0"/>
        <v/>
      </c>
    </row>
  </sheetData>
  <sheetProtection formatCells="0" formatColumns="0" formatRows="0" autoFilter="0"/>
  <autoFilter ref="Q1:Q21"/>
  <customSheetViews>
    <customSheetView guid="{4183177D-A470-4395-87EE-308BB48BFA1A}" scale="85" showPageBreaks="1" fitToPage="1" printArea="1" showAutoFilter="1" view="pageBreakPreview">
      <pageMargins left="0.27" right="0.19685039370078741" top="0.27559055118110237" bottom="0.24" header="0.27559055118110237" footer="0.28999999999999998"/>
      <pageSetup paperSize="9" scale="29" orientation="landscape" blackAndWhite="1" r:id="rId1"/>
      <headerFooter alignWithMargins="0"/>
      <autoFilter ref="B1"/>
    </customSheetView>
    <customSheetView guid="{AF97BA83-6C4E-4F92-8F85-60362F83C6A3}" scale="85" showPageBreaks="1" fitToPage="1" printArea="1" showAutoFilter="1" view="pageBreakPreview">
      <pageMargins left="0.27" right="0.19685039370078741" top="0.27559055118110237" bottom="0.24" header="0.27559055118110237" footer="0.28999999999999998"/>
      <pageSetup paperSize="9" scale="29" orientation="landscape" blackAndWhite="1" r:id="rId2"/>
      <headerFooter alignWithMargins="0"/>
      <autoFilter ref="B1"/>
    </customSheetView>
  </customSheetViews>
  <mergeCells count="17">
    <mergeCell ref="A2:A4"/>
    <mergeCell ref="B2:B4"/>
    <mergeCell ref="C2:F2"/>
    <mergeCell ref="G2:J2"/>
    <mergeCell ref="O2:P2"/>
    <mergeCell ref="C3:D3"/>
    <mergeCell ref="E3:F3"/>
    <mergeCell ref="G3:H3"/>
    <mergeCell ref="I3:J3"/>
    <mergeCell ref="M3:M4"/>
    <mergeCell ref="N3:N4"/>
    <mergeCell ref="O3:O4"/>
    <mergeCell ref="P3:P4"/>
    <mergeCell ref="K2:L2"/>
    <mergeCell ref="K3:K4"/>
    <mergeCell ref="L3:L4"/>
    <mergeCell ref="M2:N2"/>
  </mergeCells>
  <phoneticPr fontId="35" type="noConversion"/>
  <pageMargins left="0.27" right="0.19685039370078741" top="0.27559055118110237" bottom="0.24" header="0.27559055118110237" footer="0.28999999999999998"/>
  <pageSetup paperSize="9" scale="63" fitToHeight="0" orientation="landscape" blackAndWhite="1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M67"/>
  <sheetViews>
    <sheetView showZeros="0" view="pageBreakPreview" zoomScale="85" zoomScaleNormal="85" zoomScaleSheetLayoutView="85" workbookViewId="0">
      <selection sqref="A1:L67"/>
    </sheetView>
  </sheetViews>
  <sheetFormatPr defaultColWidth="9.140625" defaultRowHeight="12.75" x14ac:dyDescent="0.2"/>
  <cols>
    <col min="1" max="1" width="4.42578125" style="81" customWidth="1"/>
    <col min="2" max="2" width="35.7109375" style="81" customWidth="1"/>
    <col min="3" max="3" width="16.28515625" style="81" customWidth="1"/>
    <col min="4" max="7" width="11.7109375" style="81" customWidth="1"/>
    <col min="8" max="8" width="13.140625" style="81" customWidth="1"/>
    <col min="9" max="12" width="11.7109375" style="81" customWidth="1"/>
    <col min="13" max="13" width="0" style="81" hidden="1" customWidth="1"/>
    <col min="14" max="16384" width="9.140625" style="81"/>
  </cols>
  <sheetData>
    <row r="1" spans="1:13" ht="15.75" x14ac:dyDescent="0.25">
      <c r="A1" s="91" t="s">
        <v>203</v>
      </c>
      <c r="B1" s="219" t="s">
        <v>298</v>
      </c>
      <c r="M1" s="81" t="s">
        <v>98</v>
      </c>
    </row>
    <row r="2" spans="1:13" ht="15.75" x14ac:dyDescent="0.25">
      <c r="A2" s="91" t="s">
        <v>266</v>
      </c>
      <c r="B2" s="219" t="s">
        <v>336</v>
      </c>
      <c r="L2" s="81" t="s">
        <v>320</v>
      </c>
    </row>
    <row r="3" spans="1:13" x14ac:dyDescent="0.2">
      <c r="A3" s="636" t="s">
        <v>50</v>
      </c>
      <c r="B3" s="703" t="s">
        <v>268</v>
      </c>
      <c r="C3" s="636" t="s">
        <v>49</v>
      </c>
      <c r="D3" s="636" t="str">
        <f>'Запит 2-8'!E3</f>
        <v>2019 рік (звіт)</v>
      </c>
      <c r="E3" s="636"/>
      <c r="F3" s="636"/>
      <c r="G3" s="636" t="s">
        <v>329</v>
      </c>
      <c r="H3" s="636"/>
      <c r="I3" s="636"/>
      <c r="J3" s="700" t="s">
        <v>319</v>
      </c>
      <c r="K3" s="701"/>
      <c r="L3" s="702"/>
      <c r="M3" s="81" t="s">
        <v>98</v>
      </c>
    </row>
    <row r="4" spans="1:13" ht="18.600000000000001" customHeight="1" x14ac:dyDescent="0.2">
      <c r="A4" s="636"/>
      <c r="B4" s="703"/>
      <c r="C4" s="636"/>
      <c r="D4" s="540" t="s">
        <v>48</v>
      </c>
      <c r="E4" s="540" t="s">
        <v>47</v>
      </c>
      <c r="F4" s="540" t="s">
        <v>269</v>
      </c>
      <c r="G4" s="540" t="s">
        <v>48</v>
      </c>
      <c r="H4" s="540" t="s">
        <v>47</v>
      </c>
      <c r="I4" s="540" t="s">
        <v>270</v>
      </c>
      <c r="J4" s="540" t="s">
        <v>48</v>
      </c>
      <c r="K4" s="540" t="s">
        <v>47</v>
      </c>
      <c r="L4" s="540" t="s">
        <v>271</v>
      </c>
      <c r="M4" s="81" t="s">
        <v>98</v>
      </c>
    </row>
    <row r="5" spans="1:13" x14ac:dyDescent="0.2">
      <c r="A5" s="548">
        <v>1</v>
      </c>
      <c r="B5" s="548">
        <f>A5+1</f>
        <v>2</v>
      </c>
      <c r="C5" s="548">
        <f>B5+1</f>
        <v>3</v>
      </c>
      <c r="D5" s="548">
        <v>4</v>
      </c>
      <c r="E5" s="548">
        <v>5</v>
      </c>
      <c r="F5" s="548">
        <v>6</v>
      </c>
      <c r="G5" s="548">
        <v>7</v>
      </c>
      <c r="H5" s="548">
        <v>8</v>
      </c>
      <c r="I5" s="548">
        <v>9</v>
      </c>
      <c r="J5" s="548">
        <v>10</v>
      </c>
      <c r="K5" s="548">
        <v>11</v>
      </c>
      <c r="L5" s="548">
        <v>12</v>
      </c>
      <c r="M5" s="81" t="s">
        <v>98</v>
      </c>
    </row>
    <row r="6" spans="1:13" ht="45.75" customHeight="1" x14ac:dyDescent="0.2">
      <c r="A6" s="560">
        <v>1</v>
      </c>
      <c r="B6" s="561" t="s">
        <v>381</v>
      </c>
      <c r="C6" s="561" t="s">
        <v>382</v>
      </c>
      <c r="D6" s="563">
        <v>159319</v>
      </c>
      <c r="E6" s="563">
        <f t="shared" ref="E6:K6" si="0">SUM(E7:E11)</f>
        <v>0</v>
      </c>
      <c r="F6" s="563">
        <f>D6</f>
        <v>159319</v>
      </c>
      <c r="G6" s="563">
        <v>160000</v>
      </c>
      <c r="H6" s="563">
        <f t="shared" si="0"/>
        <v>0</v>
      </c>
      <c r="I6" s="563">
        <f>G6</f>
        <v>160000</v>
      </c>
      <c r="J6" s="563">
        <v>171700</v>
      </c>
      <c r="K6" s="563">
        <f t="shared" si="0"/>
        <v>0</v>
      </c>
      <c r="L6" s="563">
        <f>J6</f>
        <v>171700</v>
      </c>
      <c r="M6" s="81" t="str">
        <f t="shared" ref="M6:M36" si="1">IF(SUM(D6:L6)&lt;&gt;0,"Для друку","")</f>
        <v>Для друку</v>
      </c>
    </row>
    <row r="7" spans="1:13" ht="15" hidden="1" customHeight="1" x14ac:dyDescent="0.2">
      <c r="A7" s="560"/>
      <c r="B7" s="561"/>
      <c r="C7" s="562"/>
      <c r="D7" s="564"/>
      <c r="E7" s="564"/>
      <c r="F7" s="564"/>
      <c r="G7" s="564"/>
      <c r="H7" s="564"/>
      <c r="I7" s="564"/>
      <c r="J7" s="564"/>
      <c r="K7" s="564"/>
      <c r="L7" s="564"/>
      <c r="M7" s="81" t="str">
        <f t="shared" si="1"/>
        <v/>
      </c>
    </row>
    <row r="8" spans="1:13" ht="15" hidden="1" customHeight="1" x14ac:dyDescent="0.2">
      <c r="A8" s="560"/>
      <c r="B8" s="561"/>
      <c r="C8" s="562"/>
      <c r="D8" s="564"/>
      <c r="E8" s="564"/>
      <c r="F8" s="564"/>
      <c r="G8" s="564"/>
      <c r="H8" s="564"/>
      <c r="I8" s="564"/>
      <c r="J8" s="564"/>
      <c r="K8" s="564"/>
      <c r="L8" s="564"/>
      <c r="M8" s="81" t="str">
        <f t="shared" si="1"/>
        <v/>
      </c>
    </row>
    <row r="9" spans="1:13" ht="15" hidden="1" customHeight="1" x14ac:dyDescent="0.2">
      <c r="A9" s="560"/>
      <c r="B9" s="561"/>
      <c r="C9" s="562"/>
      <c r="D9" s="564"/>
      <c r="E9" s="564"/>
      <c r="F9" s="564"/>
      <c r="G9" s="564"/>
      <c r="H9" s="564"/>
      <c r="I9" s="564"/>
      <c r="J9" s="564"/>
      <c r="K9" s="564"/>
      <c r="L9" s="564"/>
      <c r="M9" s="81" t="str">
        <f t="shared" si="1"/>
        <v/>
      </c>
    </row>
    <row r="10" spans="1:13" ht="15" hidden="1" customHeight="1" x14ac:dyDescent="0.2">
      <c r="A10" s="560"/>
      <c r="B10" s="561"/>
      <c r="C10" s="562"/>
      <c r="D10" s="564"/>
      <c r="E10" s="564"/>
      <c r="F10" s="564"/>
      <c r="G10" s="564"/>
      <c r="H10" s="564"/>
      <c r="I10" s="564"/>
      <c r="J10" s="564"/>
      <c r="K10" s="564"/>
      <c r="L10" s="564"/>
      <c r="M10" s="81" t="str">
        <f t="shared" si="1"/>
        <v/>
      </c>
    </row>
    <row r="11" spans="1:13" ht="15" hidden="1" customHeight="1" x14ac:dyDescent="0.2">
      <c r="A11" s="560"/>
      <c r="B11" s="561"/>
      <c r="C11" s="562"/>
      <c r="D11" s="564"/>
      <c r="E11" s="564"/>
      <c r="F11" s="564"/>
      <c r="G11" s="564"/>
      <c r="H11" s="564"/>
      <c r="I11" s="564"/>
      <c r="J11" s="564"/>
      <c r="K11" s="564"/>
      <c r="L11" s="564"/>
      <c r="M11" s="81" t="str">
        <f t="shared" si="1"/>
        <v/>
      </c>
    </row>
    <row r="12" spans="1:13" ht="15" hidden="1" customHeight="1" x14ac:dyDescent="0.2">
      <c r="A12" s="560"/>
      <c r="B12" s="561"/>
      <c r="C12" s="562"/>
      <c r="D12" s="563">
        <f t="shared" ref="D12:L12" si="2">SUM(D13:D17)</f>
        <v>0</v>
      </c>
      <c r="E12" s="563">
        <f t="shared" si="2"/>
        <v>0</v>
      </c>
      <c r="F12" s="563">
        <f t="shared" si="2"/>
        <v>0</v>
      </c>
      <c r="G12" s="563">
        <f t="shared" si="2"/>
        <v>0</v>
      </c>
      <c r="H12" s="563">
        <f t="shared" si="2"/>
        <v>0</v>
      </c>
      <c r="I12" s="563">
        <f t="shared" si="2"/>
        <v>0</v>
      </c>
      <c r="J12" s="563">
        <f t="shared" si="2"/>
        <v>0</v>
      </c>
      <c r="K12" s="563">
        <f t="shared" si="2"/>
        <v>0</v>
      </c>
      <c r="L12" s="563">
        <f t="shared" si="2"/>
        <v>0</v>
      </c>
      <c r="M12" s="81" t="str">
        <f t="shared" si="1"/>
        <v/>
      </c>
    </row>
    <row r="13" spans="1:13" ht="15" hidden="1" customHeight="1" x14ac:dyDescent="0.2">
      <c r="A13" s="560"/>
      <c r="B13" s="561"/>
      <c r="C13" s="562"/>
      <c r="D13" s="564"/>
      <c r="E13" s="564"/>
      <c r="F13" s="564"/>
      <c r="G13" s="564"/>
      <c r="H13" s="564"/>
      <c r="I13" s="564"/>
      <c r="J13" s="564"/>
      <c r="K13" s="564"/>
      <c r="L13" s="564"/>
      <c r="M13" s="81" t="str">
        <f t="shared" si="1"/>
        <v/>
      </c>
    </row>
    <row r="14" spans="1:13" ht="15" hidden="1" customHeight="1" x14ac:dyDescent="0.2">
      <c r="A14" s="560"/>
      <c r="B14" s="561"/>
      <c r="C14" s="562"/>
      <c r="D14" s="564"/>
      <c r="E14" s="564"/>
      <c r="F14" s="564"/>
      <c r="G14" s="564"/>
      <c r="H14" s="564"/>
      <c r="I14" s="564"/>
      <c r="J14" s="564"/>
      <c r="K14" s="564"/>
      <c r="L14" s="564"/>
      <c r="M14" s="81" t="str">
        <f t="shared" si="1"/>
        <v/>
      </c>
    </row>
    <row r="15" spans="1:13" ht="15" hidden="1" customHeight="1" x14ac:dyDescent="0.2">
      <c r="A15" s="560"/>
      <c r="B15" s="561"/>
      <c r="C15" s="562"/>
      <c r="D15" s="564"/>
      <c r="E15" s="564"/>
      <c r="F15" s="564"/>
      <c r="G15" s="564"/>
      <c r="H15" s="564"/>
      <c r="I15" s="564"/>
      <c r="J15" s="564"/>
      <c r="K15" s="564"/>
      <c r="L15" s="564"/>
      <c r="M15" s="81" t="str">
        <f t="shared" si="1"/>
        <v/>
      </c>
    </row>
    <row r="16" spans="1:13" ht="15" hidden="1" customHeight="1" x14ac:dyDescent="0.2">
      <c r="A16" s="560"/>
      <c r="B16" s="561"/>
      <c r="C16" s="562"/>
      <c r="D16" s="564"/>
      <c r="E16" s="564"/>
      <c r="F16" s="564"/>
      <c r="G16" s="564"/>
      <c r="H16" s="564"/>
      <c r="I16" s="564"/>
      <c r="J16" s="564"/>
      <c r="K16" s="564"/>
      <c r="L16" s="564"/>
      <c r="M16" s="81" t="str">
        <f t="shared" si="1"/>
        <v/>
      </c>
    </row>
    <row r="17" spans="1:13" ht="15" hidden="1" customHeight="1" x14ac:dyDescent="0.2">
      <c r="A17" s="560"/>
      <c r="B17" s="561"/>
      <c r="C17" s="562"/>
      <c r="D17" s="564"/>
      <c r="E17" s="564"/>
      <c r="F17" s="564"/>
      <c r="G17" s="564"/>
      <c r="H17" s="564"/>
      <c r="I17" s="564"/>
      <c r="J17" s="564"/>
      <c r="K17" s="564"/>
      <c r="L17" s="564"/>
      <c r="M17" s="81" t="str">
        <f t="shared" si="1"/>
        <v/>
      </c>
    </row>
    <row r="18" spans="1:13" ht="15" hidden="1" customHeight="1" x14ac:dyDescent="0.2">
      <c r="A18" s="560"/>
      <c r="B18" s="561"/>
      <c r="C18" s="562"/>
      <c r="D18" s="563">
        <f t="shared" ref="D18:L18" si="3">SUM(D19:D23)</f>
        <v>0</v>
      </c>
      <c r="E18" s="563">
        <f t="shared" si="3"/>
        <v>0</v>
      </c>
      <c r="F18" s="563">
        <f t="shared" si="3"/>
        <v>0</v>
      </c>
      <c r="G18" s="563">
        <f t="shared" si="3"/>
        <v>0</v>
      </c>
      <c r="H18" s="563">
        <f t="shared" si="3"/>
        <v>0</v>
      </c>
      <c r="I18" s="563">
        <f t="shared" si="3"/>
        <v>0</v>
      </c>
      <c r="J18" s="563">
        <f t="shared" si="3"/>
        <v>0</v>
      </c>
      <c r="K18" s="563">
        <f t="shared" si="3"/>
        <v>0</v>
      </c>
      <c r="L18" s="563">
        <f t="shared" si="3"/>
        <v>0</v>
      </c>
      <c r="M18" s="81" t="str">
        <f t="shared" si="1"/>
        <v/>
      </c>
    </row>
    <row r="19" spans="1:13" ht="15" hidden="1" customHeight="1" x14ac:dyDescent="0.2">
      <c r="A19" s="560"/>
      <c r="B19" s="561"/>
      <c r="C19" s="562"/>
      <c r="D19" s="564"/>
      <c r="E19" s="564"/>
      <c r="F19" s="564"/>
      <c r="G19" s="564"/>
      <c r="H19" s="564"/>
      <c r="I19" s="564"/>
      <c r="J19" s="564"/>
      <c r="K19" s="564"/>
      <c r="L19" s="564"/>
      <c r="M19" s="81" t="str">
        <f t="shared" si="1"/>
        <v/>
      </c>
    </row>
    <row r="20" spans="1:13" ht="15" hidden="1" customHeight="1" x14ac:dyDescent="0.2">
      <c r="A20" s="560"/>
      <c r="B20" s="561"/>
      <c r="C20" s="562"/>
      <c r="D20" s="564"/>
      <c r="E20" s="564"/>
      <c r="F20" s="564"/>
      <c r="G20" s="564"/>
      <c r="H20" s="564"/>
      <c r="I20" s="564"/>
      <c r="J20" s="564"/>
      <c r="K20" s="564"/>
      <c r="L20" s="564"/>
      <c r="M20" s="81" t="str">
        <f t="shared" si="1"/>
        <v/>
      </c>
    </row>
    <row r="21" spans="1:13" ht="15" hidden="1" customHeight="1" x14ac:dyDescent="0.2">
      <c r="A21" s="560"/>
      <c r="B21" s="561"/>
      <c r="C21" s="562"/>
      <c r="D21" s="564"/>
      <c r="E21" s="564"/>
      <c r="F21" s="564"/>
      <c r="G21" s="564"/>
      <c r="H21" s="564"/>
      <c r="I21" s="564"/>
      <c r="J21" s="564"/>
      <c r="K21" s="564"/>
      <c r="L21" s="564"/>
      <c r="M21" s="81" t="str">
        <f t="shared" si="1"/>
        <v/>
      </c>
    </row>
    <row r="22" spans="1:13" ht="15" hidden="1" customHeight="1" x14ac:dyDescent="0.2">
      <c r="A22" s="560"/>
      <c r="B22" s="561"/>
      <c r="C22" s="562"/>
      <c r="D22" s="564"/>
      <c r="E22" s="564"/>
      <c r="F22" s="564"/>
      <c r="G22" s="564"/>
      <c r="H22" s="564"/>
      <c r="I22" s="564"/>
      <c r="J22" s="564"/>
      <c r="K22" s="564"/>
      <c r="L22" s="564"/>
      <c r="M22" s="81" t="str">
        <f t="shared" si="1"/>
        <v/>
      </c>
    </row>
    <row r="23" spans="1:13" ht="15" hidden="1" customHeight="1" x14ac:dyDescent="0.2">
      <c r="A23" s="560"/>
      <c r="B23" s="561"/>
      <c r="C23" s="562"/>
      <c r="D23" s="564"/>
      <c r="E23" s="564"/>
      <c r="F23" s="564"/>
      <c r="G23" s="564"/>
      <c r="H23" s="564"/>
      <c r="I23" s="564"/>
      <c r="J23" s="564"/>
      <c r="K23" s="564"/>
      <c r="L23" s="564"/>
      <c r="M23" s="81" t="str">
        <f t="shared" si="1"/>
        <v/>
      </c>
    </row>
    <row r="24" spans="1:13" ht="15" hidden="1" customHeight="1" x14ac:dyDescent="0.2">
      <c r="A24" s="560"/>
      <c r="B24" s="561"/>
      <c r="C24" s="562"/>
      <c r="D24" s="563">
        <f t="shared" ref="D24:L24" si="4">SUM(D25:D29)</f>
        <v>0</v>
      </c>
      <c r="E24" s="563">
        <f t="shared" si="4"/>
        <v>0</v>
      </c>
      <c r="F24" s="563">
        <f t="shared" si="4"/>
        <v>0</v>
      </c>
      <c r="G24" s="563">
        <f t="shared" si="4"/>
        <v>0</v>
      </c>
      <c r="H24" s="563">
        <f t="shared" si="4"/>
        <v>0</v>
      </c>
      <c r="I24" s="563">
        <f t="shared" si="4"/>
        <v>0</v>
      </c>
      <c r="J24" s="563">
        <f t="shared" si="4"/>
        <v>0</v>
      </c>
      <c r="K24" s="563">
        <f t="shared" si="4"/>
        <v>0</v>
      </c>
      <c r="L24" s="563">
        <f t="shared" si="4"/>
        <v>0</v>
      </c>
      <c r="M24" s="81" t="str">
        <f t="shared" si="1"/>
        <v/>
      </c>
    </row>
    <row r="25" spans="1:13" ht="15" hidden="1" customHeight="1" x14ac:dyDescent="0.2">
      <c r="A25" s="560"/>
      <c r="B25" s="561"/>
      <c r="C25" s="562"/>
      <c r="D25" s="564"/>
      <c r="E25" s="564"/>
      <c r="F25" s="564"/>
      <c r="G25" s="564"/>
      <c r="H25" s="564"/>
      <c r="I25" s="564"/>
      <c r="J25" s="564"/>
      <c r="K25" s="564"/>
      <c r="L25" s="564"/>
      <c r="M25" s="81" t="str">
        <f t="shared" si="1"/>
        <v/>
      </c>
    </row>
    <row r="26" spans="1:13" ht="15" hidden="1" customHeight="1" x14ac:dyDescent="0.2">
      <c r="A26" s="560"/>
      <c r="B26" s="561"/>
      <c r="C26" s="562"/>
      <c r="D26" s="564"/>
      <c r="E26" s="564"/>
      <c r="F26" s="564"/>
      <c r="G26" s="564"/>
      <c r="H26" s="564"/>
      <c r="I26" s="564"/>
      <c r="J26" s="564"/>
      <c r="K26" s="564"/>
      <c r="L26" s="564"/>
      <c r="M26" s="81" t="str">
        <f t="shared" si="1"/>
        <v/>
      </c>
    </row>
    <row r="27" spans="1:13" ht="15" hidden="1" customHeight="1" x14ac:dyDescent="0.2">
      <c r="A27" s="560"/>
      <c r="B27" s="561"/>
      <c r="C27" s="562"/>
      <c r="D27" s="564"/>
      <c r="E27" s="564"/>
      <c r="F27" s="564"/>
      <c r="G27" s="564"/>
      <c r="H27" s="564"/>
      <c r="I27" s="564"/>
      <c r="J27" s="564"/>
      <c r="K27" s="564"/>
      <c r="L27" s="564"/>
      <c r="M27" s="81" t="str">
        <f t="shared" si="1"/>
        <v/>
      </c>
    </row>
    <row r="28" spans="1:13" ht="15" hidden="1" customHeight="1" x14ac:dyDescent="0.2">
      <c r="A28" s="560"/>
      <c r="B28" s="561"/>
      <c r="C28" s="562"/>
      <c r="D28" s="564"/>
      <c r="E28" s="564"/>
      <c r="F28" s="564"/>
      <c r="G28" s="564"/>
      <c r="H28" s="564"/>
      <c r="I28" s="564"/>
      <c r="J28" s="564"/>
      <c r="K28" s="564"/>
      <c r="L28" s="564"/>
      <c r="M28" s="81" t="str">
        <f t="shared" si="1"/>
        <v/>
      </c>
    </row>
    <row r="29" spans="1:13" ht="15" hidden="1" customHeight="1" x14ac:dyDescent="0.2">
      <c r="A29" s="560"/>
      <c r="B29" s="561"/>
      <c r="C29" s="562"/>
      <c r="D29" s="564"/>
      <c r="E29" s="564"/>
      <c r="F29" s="564"/>
      <c r="G29" s="564"/>
      <c r="H29" s="564"/>
      <c r="I29" s="564"/>
      <c r="J29" s="564"/>
      <c r="K29" s="564"/>
      <c r="L29" s="564"/>
      <c r="M29" s="81" t="str">
        <f t="shared" si="1"/>
        <v/>
      </c>
    </row>
    <row r="30" spans="1:13" ht="15" hidden="1" customHeight="1" x14ac:dyDescent="0.2">
      <c r="A30" s="560"/>
      <c r="B30" s="561"/>
      <c r="C30" s="562"/>
      <c r="D30" s="563">
        <f t="shared" ref="D30:L30" si="5">SUM(D31:D35)</f>
        <v>0</v>
      </c>
      <c r="E30" s="563">
        <f t="shared" si="5"/>
        <v>0</v>
      </c>
      <c r="F30" s="563">
        <f t="shared" si="5"/>
        <v>0</v>
      </c>
      <c r="G30" s="563">
        <f t="shared" si="5"/>
        <v>0</v>
      </c>
      <c r="H30" s="563">
        <f t="shared" si="5"/>
        <v>0</v>
      </c>
      <c r="I30" s="563">
        <f t="shared" si="5"/>
        <v>0</v>
      </c>
      <c r="J30" s="563">
        <f t="shared" si="5"/>
        <v>0</v>
      </c>
      <c r="K30" s="563">
        <f t="shared" si="5"/>
        <v>0</v>
      </c>
      <c r="L30" s="563">
        <f t="shared" si="5"/>
        <v>0</v>
      </c>
      <c r="M30" s="81" t="str">
        <f t="shared" si="1"/>
        <v/>
      </c>
    </row>
    <row r="31" spans="1:13" ht="15" hidden="1" customHeight="1" x14ac:dyDescent="0.2">
      <c r="A31" s="560"/>
      <c r="B31" s="561"/>
      <c r="C31" s="562"/>
      <c r="D31" s="564"/>
      <c r="E31" s="564"/>
      <c r="F31" s="564"/>
      <c r="G31" s="564"/>
      <c r="H31" s="564"/>
      <c r="I31" s="564"/>
      <c r="J31" s="564"/>
      <c r="K31" s="564"/>
      <c r="L31" s="564"/>
      <c r="M31" s="81" t="str">
        <f t="shared" si="1"/>
        <v/>
      </c>
    </row>
    <row r="32" spans="1:13" ht="15" hidden="1" customHeight="1" x14ac:dyDescent="0.2">
      <c r="A32" s="560"/>
      <c r="B32" s="561"/>
      <c r="C32" s="562"/>
      <c r="D32" s="564"/>
      <c r="E32" s="564"/>
      <c r="F32" s="564"/>
      <c r="G32" s="564"/>
      <c r="H32" s="564"/>
      <c r="I32" s="564"/>
      <c r="J32" s="564"/>
      <c r="K32" s="564"/>
      <c r="L32" s="564"/>
      <c r="M32" s="81" t="str">
        <f t="shared" si="1"/>
        <v/>
      </c>
    </row>
    <row r="33" spans="1:13" ht="15" hidden="1" customHeight="1" x14ac:dyDescent="0.2">
      <c r="A33" s="560"/>
      <c r="B33" s="561"/>
      <c r="C33" s="562"/>
      <c r="D33" s="564"/>
      <c r="E33" s="564"/>
      <c r="F33" s="564"/>
      <c r="G33" s="564"/>
      <c r="H33" s="564"/>
      <c r="I33" s="564"/>
      <c r="J33" s="564"/>
      <c r="K33" s="564"/>
      <c r="L33" s="564"/>
      <c r="M33" s="81" t="str">
        <f t="shared" si="1"/>
        <v/>
      </c>
    </row>
    <row r="34" spans="1:13" ht="15" hidden="1" customHeight="1" x14ac:dyDescent="0.2">
      <c r="A34" s="560"/>
      <c r="B34" s="561"/>
      <c r="C34" s="562"/>
      <c r="D34" s="564"/>
      <c r="E34" s="564"/>
      <c r="F34" s="564"/>
      <c r="G34" s="564"/>
      <c r="H34" s="564"/>
      <c r="I34" s="564"/>
      <c r="J34" s="564"/>
      <c r="K34" s="564"/>
      <c r="L34" s="564"/>
      <c r="M34" s="81" t="str">
        <f t="shared" si="1"/>
        <v/>
      </c>
    </row>
    <row r="35" spans="1:13" ht="15" hidden="1" customHeight="1" x14ac:dyDescent="0.2">
      <c r="A35" s="560"/>
      <c r="B35" s="561"/>
      <c r="C35" s="562"/>
      <c r="D35" s="564"/>
      <c r="E35" s="564"/>
      <c r="F35" s="564"/>
      <c r="G35" s="564"/>
      <c r="H35" s="564"/>
      <c r="I35" s="564"/>
      <c r="J35" s="564"/>
      <c r="K35" s="564"/>
      <c r="L35" s="564"/>
      <c r="M35" s="81" t="str">
        <f t="shared" si="1"/>
        <v/>
      </c>
    </row>
    <row r="36" spans="1:13" ht="15.75" x14ac:dyDescent="0.25">
      <c r="A36" s="699" t="s">
        <v>267</v>
      </c>
      <c r="B36" s="699"/>
      <c r="C36" s="699"/>
      <c r="D36" s="565">
        <f>D6</f>
        <v>159319</v>
      </c>
      <c r="E36" s="565"/>
      <c r="F36" s="565">
        <f>F6</f>
        <v>159319</v>
      </c>
      <c r="G36" s="565">
        <f>G6</f>
        <v>160000</v>
      </c>
      <c r="H36" s="565"/>
      <c r="I36" s="565">
        <f>I6</f>
        <v>160000</v>
      </c>
      <c r="J36" s="565">
        <f>J6</f>
        <v>171700</v>
      </c>
      <c r="K36" s="565"/>
      <c r="L36" s="565">
        <f>L6</f>
        <v>171700</v>
      </c>
      <c r="M36" s="81" t="str">
        <f t="shared" si="1"/>
        <v>Для друку</v>
      </c>
    </row>
    <row r="38" spans="1:13" ht="15.75" x14ac:dyDescent="0.25">
      <c r="A38" s="91" t="s">
        <v>255</v>
      </c>
      <c r="B38" s="566" t="s">
        <v>337</v>
      </c>
      <c r="I38" s="84" t="s">
        <v>320</v>
      </c>
    </row>
    <row r="39" spans="1:13" x14ac:dyDescent="0.2">
      <c r="A39" s="636" t="s">
        <v>50</v>
      </c>
      <c r="B39" s="703" t="s">
        <v>268</v>
      </c>
      <c r="C39" s="636" t="s">
        <v>49</v>
      </c>
      <c r="D39" s="636" t="s">
        <v>293</v>
      </c>
      <c r="E39" s="636"/>
      <c r="F39" s="636"/>
      <c r="G39" s="636" t="s">
        <v>322</v>
      </c>
      <c r="H39" s="636"/>
      <c r="I39" s="636"/>
    </row>
    <row r="40" spans="1:13" ht="18.600000000000001" customHeight="1" x14ac:dyDescent="0.2">
      <c r="A40" s="636"/>
      <c r="B40" s="703"/>
      <c r="C40" s="636"/>
      <c r="D40" s="540" t="s">
        <v>48</v>
      </c>
      <c r="E40" s="540" t="s">
        <v>47</v>
      </c>
      <c r="F40" s="540" t="s">
        <v>269</v>
      </c>
      <c r="G40" s="540" t="s">
        <v>48</v>
      </c>
      <c r="H40" s="540" t="s">
        <v>47</v>
      </c>
      <c r="I40" s="540" t="s">
        <v>270</v>
      </c>
    </row>
    <row r="41" spans="1:13" x14ac:dyDescent="0.2">
      <c r="A41" s="548">
        <v>1</v>
      </c>
      <c r="B41" s="548">
        <f>A41+1</f>
        <v>2</v>
      </c>
      <c r="C41" s="548">
        <f>B41+1</f>
        <v>3</v>
      </c>
      <c r="D41" s="548">
        <v>4</v>
      </c>
      <c r="E41" s="548">
        <v>5</v>
      </c>
      <c r="F41" s="548">
        <v>6</v>
      </c>
      <c r="G41" s="548">
        <v>7</v>
      </c>
      <c r="H41" s="548">
        <v>8</v>
      </c>
      <c r="I41" s="548">
        <v>9</v>
      </c>
    </row>
    <row r="42" spans="1:13" ht="15" customHeight="1" x14ac:dyDescent="0.2">
      <c r="A42" s="560"/>
      <c r="B42" s="561"/>
      <c r="C42" s="562"/>
      <c r="D42" s="563">
        <f t="shared" ref="D42:I42" si="6">SUM(D43:D46)</f>
        <v>0</v>
      </c>
      <c r="E42" s="563">
        <f t="shared" si="6"/>
        <v>0</v>
      </c>
      <c r="F42" s="563">
        <f t="shared" si="6"/>
        <v>0</v>
      </c>
      <c r="G42" s="563">
        <f t="shared" si="6"/>
        <v>0</v>
      </c>
      <c r="H42" s="563">
        <f t="shared" si="6"/>
        <v>0</v>
      </c>
      <c r="I42" s="563">
        <f t="shared" si="6"/>
        <v>0</v>
      </c>
    </row>
    <row r="43" spans="1:13" ht="15" customHeight="1" x14ac:dyDescent="0.2">
      <c r="A43" s="560"/>
      <c r="B43" s="561"/>
      <c r="C43" s="562"/>
      <c r="D43" s="564"/>
      <c r="E43" s="564"/>
      <c r="F43" s="564"/>
      <c r="G43" s="564"/>
      <c r="H43" s="564"/>
      <c r="I43" s="564"/>
    </row>
    <row r="44" spans="1:13" ht="15" customHeight="1" x14ac:dyDescent="0.2">
      <c r="A44" s="560"/>
      <c r="B44" s="561"/>
      <c r="C44" s="562"/>
      <c r="D44" s="564"/>
      <c r="E44" s="564"/>
      <c r="F44" s="564"/>
      <c r="G44" s="564"/>
      <c r="H44" s="564"/>
      <c r="I44" s="564"/>
    </row>
    <row r="45" spans="1:13" ht="15" customHeight="1" x14ac:dyDescent="0.2">
      <c r="A45" s="560"/>
      <c r="B45" s="561"/>
      <c r="C45" s="562"/>
      <c r="D45" s="564"/>
      <c r="E45" s="564"/>
      <c r="F45" s="564"/>
      <c r="G45" s="564"/>
      <c r="H45" s="564"/>
      <c r="I45" s="564"/>
    </row>
    <row r="46" spans="1:13" ht="15" customHeight="1" x14ac:dyDescent="0.2">
      <c r="A46" s="560"/>
      <c r="B46" s="561"/>
      <c r="C46" s="562"/>
      <c r="D46" s="564"/>
      <c r="E46" s="564"/>
      <c r="F46" s="564"/>
      <c r="G46" s="564"/>
      <c r="H46" s="564"/>
      <c r="I46" s="564"/>
    </row>
    <row r="47" spans="1:13" ht="15" hidden="1" customHeight="1" x14ac:dyDescent="0.2">
      <c r="A47" s="560"/>
      <c r="B47" s="561"/>
      <c r="C47" s="562"/>
      <c r="D47" s="563">
        <f t="shared" ref="D47:I47" si="7">SUM(D48:D52)</f>
        <v>0</v>
      </c>
      <c r="E47" s="563">
        <f t="shared" si="7"/>
        <v>0</v>
      </c>
      <c r="F47" s="563">
        <f t="shared" si="7"/>
        <v>0</v>
      </c>
      <c r="G47" s="563">
        <f t="shared" si="7"/>
        <v>0</v>
      </c>
      <c r="H47" s="563">
        <f t="shared" si="7"/>
        <v>0</v>
      </c>
      <c r="I47" s="563">
        <f t="shared" si="7"/>
        <v>0</v>
      </c>
    </row>
    <row r="48" spans="1:13" ht="15" hidden="1" customHeight="1" x14ac:dyDescent="0.2">
      <c r="A48" s="560"/>
      <c r="B48" s="561"/>
      <c r="C48" s="562"/>
      <c r="D48" s="564"/>
      <c r="E48" s="564"/>
      <c r="F48" s="564"/>
      <c r="G48" s="564"/>
      <c r="H48" s="564"/>
      <c r="I48" s="564"/>
    </row>
    <row r="49" spans="1:9" ht="15" hidden="1" customHeight="1" x14ac:dyDescent="0.2">
      <c r="A49" s="560"/>
      <c r="B49" s="561"/>
      <c r="C49" s="562"/>
      <c r="D49" s="564"/>
      <c r="E49" s="564"/>
      <c r="F49" s="564"/>
      <c r="G49" s="564"/>
      <c r="H49" s="564"/>
      <c r="I49" s="564"/>
    </row>
    <row r="50" spans="1:9" ht="15" hidden="1" customHeight="1" x14ac:dyDescent="0.2">
      <c r="A50" s="560"/>
      <c r="B50" s="561"/>
      <c r="C50" s="562"/>
      <c r="D50" s="564"/>
      <c r="E50" s="564"/>
      <c r="F50" s="564"/>
      <c r="G50" s="564"/>
      <c r="H50" s="564"/>
      <c r="I50" s="564"/>
    </row>
    <row r="51" spans="1:9" ht="15" hidden="1" customHeight="1" x14ac:dyDescent="0.2">
      <c r="A51" s="560"/>
      <c r="B51" s="561"/>
      <c r="C51" s="562"/>
      <c r="D51" s="564"/>
      <c r="E51" s="564"/>
      <c r="F51" s="564"/>
      <c r="G51" s="564"/>
      <c r="H51" s="564"/>
      <c r="I51" s="564"/>
    </row>
    <row r="52" spans="1:9" ht="15" hidden="1" customHeight="1" x14ac:dyDescent="0.2">
      <c r="A52" s="560"/>
      <c r="B52" s="561"/>
      <c r="C52" s="562"/>
      <c r="D52" s="564"/>
      <c r="E52" s="564"/>
      <c r="F52" s="564"/>
      <c r="G52" s="564"/>
      <c r="H52" s="564"/>
      <c r="I52" s="564"/>
    </row>
    <row r="53" spans="1:9" ht="15" hidden="1" customHeight="1" x14ac:dyDescent="0.2">
      <c r="A53" s="560"/>
      <c r="B53" s="561"/>
      <c r="C53" s="562"/>
      <c r="D53" s="563">
        <f t="shared" ref="D53:I53" si="8">SUM(D54:D58)</f>
        <v>0</v>
      </c>
      <c r="E53" s="563">
        <f t="shared" si="8"/>
        <v>0</v>
      </c>
      <c r="F53" s="563">
        <f t="shared" si="8"/>
        <v>0</v>
      </c>
      <c r="G53" s="563">
        <f t="shared" si="8"/>
        <v>0</v>
      </c>
      <c r="H53" s="563">
        <f t="shared" si="8"/>
        <v>0</v>
      </c>
      <c r="I53" s="563">
        <f t="shared" si="8"/>
        <v>0</v>
      </c>
    </row>
    <row r="54" spans="1:9" ht="15" hidden="1" customHeight="1" x14ac:dyDescent="0.2">
      <c r="A54" s="560"/>
      <c r="B54" s="561"/>
      <c r="C54" s="562"/>
      <c r="D54" s="564"/>
      <c r="E54" s="564"/>
      <c r="F54" s="564"/>
      <c r="G54" s="564"/>
      <c r="H54" s="564"/>
      <c r="I54" s="564"/>
    </row>
    <row r="55" spans="1:9" ht="15" hidden="1" customHeight="1" x14ac:dyDescent="0.2">
      <c r="A55" s="560"/>
      <c r="B55" s="561"/>
      <c r="C55" s="562"/>
      <c r="D55" s="564"/>
      <c r="E55" s="564"/>
      <c r="F55" s="564"/>
      <c r="G55" s="564"/>
      <c r="H55" s="564"/>
      <c r="I55" s="564"/>
    </row>
    <row r="56" spans="1:9" ht="15" hidden="1" customHeight="1" x14ac:dyDescent="0.2">
      <c r="A56" s="560"/>
      <c r="B56" s="561"/>
      <c r="C56" s="562"/>
      <c r="D56" s="564"/>
      <c r="E56" s="564"/>
      <c r="F56" s="564"/>
      <c r="G56" s="564"/>
      <c r="H56" s="564"/>
      <c r="I56" s="564"/>
    </row>
    <row r="57" spans="1:9" ht="15" hidden="1" customHeight="1" x14ac:dyDescent="0.2">
      <c r="A57" s="560"/>
      <c r="B57" s="561"/>
      <c r="C57" s="562"/>
      <c r="D57" s="564"/>
      <c r="E57" s="564"/>
      <c r="F57" s="564"/>
      <c r="G57" s="564"/>
      <c r="H57" s="564"/>
      <c r="I57" s="564"/>
    </row>
    <row r="58" spans="1:9" ht="15" hidden="1" customHeight="1" x14ac:dyDescent="0.2">
      <c r="A58" s="560"/>
      <c r="B58" s="561"/>
      <c r="C58" s="562"/>
      <c r="D58" s="564"/>
      <c r="E58" s="564"/>
      <c r="F58" s="564"/>
      <c r="G58" s="564"/>
      <c r="H58" s="564"/>
      <c r="I58" s="564"/>
    </row>
    <row r="59" spans="1:9" ht="15" customHeight="1" x14ac:dyDescent="0.2">
      <c r="A59" s="560"/>
      <c r="B59" s="561"/>
      <c r="C59" s="562"/>
      <c r="D59" s="563">
        <f t="shared" ref="D59:I59" si="9">SUM(D60:D62)</f>
        <v>0</v>
      </c>
      <c r="E59" s="563">
        <f t="shared" si="9"/>
        <v>0</v>
      </c>
      <c r="F59" s="563">
        <f t="shared" si="9"/>
        <v>0</v>
      </c>
      <c r="G59" s="563">
        <f t="shared" si="9"/>
        <v>0</v>
      </c>
      <c r="H59" s="563">
        <f t="shared" si="9"/>
        <v>0</v>
      </c>
      <c r="I59" s="563">
        <f t="shared" si="9"/>
        <v>0</v>
      </c>
    </row>
    <row r="60" spans="1:9" ht="15" customHeight="1" x14ac:dyDescent="0.2">
      <c r="A60" s="560"/>
      <c r="B60" s="561"/>
      <c r="C60" s="562"/>
      <c r="D60" s="564"/>
      <c r="E60" s="564"/>
      <c r="F60" s="564"/>
      <c r="G60" s="564"/>
      <c r="H60" s="564"/>
      <c r="I60" s="564"/>
    </row>
    <row r="61" spans="1:9" ht="15" customHeight="1" x14ac:dyDescent="0.2">
      <c r="A61" s="560"/>
      <c r="B61" s="561"/>
      <c r="C61" s="562"/>
      <c r="D61" s="564"/>
      <c r="E61" s="564"/>
      <c r="F61" s="564"/>
      <c r="G61" s="564"/>
      <c r="H61" s="564"/>
      <c r="I61" s="564"/>
    </row>
    <row r="62" spans="1:9" ht="15" customHeight="1" x14ac:dyDescent="0.2">
      <c r="A62" s="560"/>
      <c r="B62" s="561"/>
      <c r="C62" s="562"/>
      <c r="D62" s="564"/>
      <c r="E62" s="564"/>
      <c r="F62" s="564"/>
      <c r="G62" s="564"/>
      <c r="H62" s="564"/>
      <c r="I62" s="564"/>
    </row>
    <row r="63" spans="1:9" ht="15" customHeight="1" x14ac:dyDescent="0.2">
      <c r="A63" s="560"/>
      <c r="B63" s="561"/>
      <c r="C63" s="562"/>
      <c r="D63" s="563">
        <f t="shared" ref="D63:I63" si="10">SUM(D64:D66)</f>
        <v>0</v>
      </c>
      <c r="E63" s="563">
        <f t="shared" si="10"/>
        <v>0</v>
      </c>
      <c r="F63" s="563">
        <f t="shared" si="10"/>
        <v>0</v>
      </c>
      <c r="G63" s="563">
        <f t="shared" si="10"/>
        <v>0</v>
      </c>
      <c r="H63" s="563">
        <f t="shared" si="10"/>
        <v>0</v>
      </c>
      <c r="I63" s="563">
        <f t="shared" si="10"/>
        <v>0</v>
      </c>
    </row>
    <row r="64" spans="1:9" ht="15" customHeight="1" x14ac:dyDescent="0.2">
      <c r="A64" s="560"/>
      <c r="B64" s="561"/>
      <c r="C64" s="562"/>
      <c r="D64" s="564"/>
      <c r="E64" s="564"/>
      <c r="F64" s="564"/>
      <c r="G64" s="564"/>
      <c r="H64" s="564"/>
      <c r="I64" s="564"/>
    </row>
    <row r="65" spans="1:9" ht="15" customHeight="1" x14ac:dyDescent="0.2">
      <c r="A65" s="560"/>
      <c r="B65" s="561"/>
      <c r="C65" s="562"/>
      <c r="D65" s="564"/>
      <c r="E65" s="564"/>
      <c r="F65" s="564"/>
      <c r="G65" s="564"/>
      <c r="H65" s="564"/>
      <c r="I65" s="564"/>
    </row>
    <row r="66" spans="1:9" ht="15" customHeight="1" x14ac:dyDescent="0.2">
      <c r="A66" s="560"/>
      <c r="B66" s="561"/>
      <c r="C66" s="562"/>
      <c r="D66" s="564"/>
      <c r="E66" s="564"/>
      <c r="F66" s="564"/>
      <c r="G66" s="564"/>
      <c r="H66" s="564"/>
      <c r="I66" s="564"/>
    </row>
    <row r="67" spans="1:9" ht="15.75" x14ac:dyDescent="0.25">
      <c r="A67" s="699" t="s">
        <v>267</v>
      </c>
      <c r="B67" s="699"/>
      <c r="C67" s="699"/>
      <c r="D67" s="565"/>
      <c r="E67" s="565"/>
      <c r="F67" s="565"/>
      <c r="G67" s="565"/>
      <c r="H67" s="565"/>
      <c r="I67" s="565"/>
    </row>
  </sheetData>
  <sheetProtection formatColumns="0" formatRows="0" autoFilter="0"/>
  <autoFilter ref="M1:M36"/>
  <customSheetViews>
    <customSheetView guid="{4183177D-A470-4395-87EE-308BB48BFA1A}" scale="85" zeroValues="0" fitToPage="1" showAutoFilter="1">
      <pageMargins left="0.27559055118110237" right="0.19685039370078741" top="0.35433070866141736" bottom="0.35433070866141736" header="0.31496062992125984" footer="0.23622047244094491"/>
      <pageSetup paperSize="9" scale="69" fitToHeight="100" orientation="landscape" blackAndWhite="1" r:id="rId1"/>
      <headerFooter alignWithMargins="0"/>
      <autoFilter ref="B1"/>
    </customSheetView>
    <customSheetView guid="{AF97BA83-6C4E-4F92-8F85-60362F83C6A3}" scale="85" zeroValues="0" fitToPage="1" showAutoFilter="1">
      <pageMargins left="0.27559055118110237" right="0.19685039370078741" top="0.35433070866141736" bottom="0.35433070866141736" header="0.31496062992125984" footer="0.23622047244094491"/>
      <pageSetup paperSize="9" scale="69" fitToHeight="100" orientation="landscape" blackAndWhite="1" r:id="rId2"/>
      <headerFooter alignWithMargins="0"/>
      <autoFilter ref="B1"/>
    </customSheetView>
  </customSheetViews>
  <mergeCells count="13">
    <mergeCell ref="A67:C67"/>
    <mergeCell ref="D3:F3"/>
    <mergeCell ref="G3:I3"/>
    <mergeCell ref="J3:L3"/>
    <mergeCell ref="A39:A40"/>
    <mergeCell ref="B39:B40"/>
    <mergeCell ref="C39:C40"/>
    <mergeCell ref="D39:F39"/>
    <mergeCell ref="G39:I39"/>
    <mergeCell ref="A36:C36"/>
    <mergeCell ref="A3:A4"/>
    <mergeCell ref="C3:C4"/>
    <mergeCell ref="B3:B4"/>
  </mergeCells>
  <phoneticPr fontId="35" type="noConversion"/>
  <pageMargins left="0.27559055118110237" right="0.19685039370078741" top="0.35433070866141736" bottom="0.35433070866141736" header="0.31496062992125984" footer="0.23622047244094491"/>
  <pageSetup paperSize="9" scale="87" fitToHeight="100" orientation="landscape" blackAndWhite="1" r:id="rId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23</vt:i4>
      </vt:variant>
    </vt:vector>
  </HeadingPairs>
  <TitlesOfParts>
    <vt:vector size="49" baseType="lpstr">
      <vt:lpstr>Параметри</vt:lpstr>
      <vt:lpstr>Запит 2-1,2,3,4</vt:lpstr>
      <vt:lpstr>Запит  2-5</vt:lpstr>
      <vt:lpstr>Запит  2-6</vt:lpstr>
      <vt:lpstr>Запит  2-7</vt:lpstr>
      <vt:lpstr>Запит 2-8</vt:lpstr>
      <vt:lpstr>Запит 2-9</vt:lpstr>
      <vt:lpstr>Запит2- 10</vt:lpstr>
      <vt:lpstr>Запит 2-11 </vt:lpstr>
      <vt:lpstr>Запит 2-12 </vt:lpstr>
      <vt:lpstr>Запит 2-13</vt:lpstr>
      <vt:lpstr>Запит 2-14.1-2</vt:lpstr>
      <vt:lpstr>Запит 2-14.3</vt:lpstr>
      <vt:lpstr>Запит 2-14.4</vt:lpstr>
      <vt:lpstr>Запит 2-15</vt:lpstr>
      <vt:lpstr>Паспорт-1</vt:lpstr>
      <vt:lpstr>Паспорт-2</vt:lpstr>
      <vt:lpstr>Паспорт-3</vt:lpstr>
      <vt:lpstr>Паспорт-4</vt:lpstr>
      <vt:lpstr>ЗвітПівр-1</vt:lpstr>
      <vt:lpstr>ЗвітПівр-2</vt:lpstr>
      <vt:lpstr>АналізПівр-1</vt:lpstr>
      <vt:lpstr>ЗвітР-1</vt:lpstr>
      <vt:lpstr>ЗвітР-2</vt:lpstr>
      <vt:lpstr>ЗвітР-3</vt:lpstr>
      <vt:lpstr>АналізР-1</vt:lpstr>
      <vt:lpstr>'Запит 2-11 '!Заголовки_для_печати</vt:lpstr>
      <vt:lpstr>'Запит 2-14.1-2'!Заголовки_для_печати</vt:lpstr>
      <vt:lpstr>'Запит 2-14.3'!Заголовки_для_печати</vt:lpstr>
      <vt:lpstr>'Запит 2-8'!Заголовки_для_печати</vt:lpstr>
      <vt:lpstr>'Запит 2-9'!Заголовки_для_печати</vt:lpstr>
      <vt:lpstr>'Паспорт-3'!Заголовки_для_печати</vt:lpstr>
      <vt:lpstr>'АналізПівр-1'!Область_печати</vt:lpstr>
      <vt:lpstr>'АналізР-1'!Область_печати</vt:lpstr>
      <vt:lpstr>'Запит  2-6'!Область_печати</vt:lpstr>
      <vt:lpstr>'Запит  2-7'!Область_печати</vt:lpstr>
      <vt:lpstr>'Запит 2-1,2,3,4'!Область_печати</vt:lpstr>
      <vt:lpstr>'Запит 2-11 '!Область_печати</vt:lpstr>
      <vt:lpstr>'Запит 2-12 '!Область_печати</vt:lpstr>
      <vt:lpstr>'Запит 2-14.1-2'!Область_печати</vt:lpstr>
      <vt:lpstr>'Запит 2-14.3'!Область_печати</vt:lpstr>
      <vt:lpstr>'Запит 2-8'!Область_печати</vt:lpstr>
      <vt:lpstr>'Запит 2-9'!Область_печати</vt:lpstr>
      <vt:lpstr>'Запит2- 10'!Область_печати</vt:lpstr>
      <vt:lpstr>'ЗвітПівр-1'!Область_печати</vt:lpstr>
      <vt:lpstr>'ЗвітР-1'!Область_печати</vt:lpstr>
      <vt:lpstr>'Паспорт-2'!Область_печати</vt:lpstr>
      <vt:lpstr>'Паспорт-3'!Область_печати</vt:lpstr>
      <vt:lpstr>'Паспорт-4'!Область_печати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Prime Auditor</dc:creator>
  <cp:lastModifiedBy>Битяк Ірина</cp:lastModifiedBy>
  <cp:lastPrinted>2020-12-30T06:26:22Z</cp:lastPrinted>
  <dcterms:created xsi:type="dcterms:W3CDTF">2012-03-09T17:54:02Z</dcterms:created>
  <dcterms:modified xsi:type="dcterms:W3CDTF">2020-12-30T06:30:04Z</dcterms:modified>
</cp:coreProperties>
</file>